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10.xml" ContentType="application/vnd.openxmlformats-officedocument.spreadsheetml.pivotTable+xml"/>
  <Override PartName="/xl/pivotTables/pivotTable1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hidePivotFieldList="1" defaultThemeVersion="124226"/>
  <bookViews>
    <workbookView xWindow="6645" yWindow="1305" windowWidth="18030" windowHeight="10425" firstSheet="2" activeTab="3"/>
  </bookViews>
  <sheets>
    <sheet name="Objective Preview Data" sheetId="22" r:id="rId1"/>
    <sheet name="Optimization Objective Data" sheetId="4" r:id="rId2"/>
    <sheet name="Structures Used" sheetId="12" r:id="rId3"/>
    <sheet name="template Matching" sheetId="26" r:id="rId4"/>
    <sheet name="Objective Templates" sheetId="27" r:id="rId5"/>
    <sheet name="All Data" sheetId="18" r:id="rId6"/>
    <sheet name="File Data" sheetId="10" r:id="rId7"/>
    <sheet name="Data conversion" sheetId="9" r:id="rId8"/>
    <sheet name="Raw File Data" sheetId="3" r:id="rId9"/>
    <sheet name="XML DATA RAW" sheetId="17" r:id="rId10"/>
    <sheet name="Structure Templates" sheetId="25" r:id="rId11"/>
  </sheets>
  <definedNames>
    <definedName name="_xlnm._FilterDatabase" localSheetId="5" hidden="1">'All Data'!$E$1:$BJ$1868</definedName>
    <definedName name="_xlnm._FilterDatabase" localSheetId="9" hidden="1">'XML DATA RAW'!$A$1:$BF$1845</definedName>
    <definedName name="Slicer_Site">#N/A</definedName>
    <definedName name="Slicer_Template_ID">#N/A</definedName>
    <definedName name="Slicer_TemplateID">#N/A</definedName>
    <definedName name="Slicer_TreatmentSite">#N/A</definedName>
    <definedName name="Slicer_Volume_Type">#N/A</definedName>
    <definedName name="Slicer_VolumeType">#N/A</definedName>
  </definedNames>
  <calcPr calcId="145621"/>
  <pivotCaches>
    <pivotCache cacheId="0" r:id="rId12"/>
    <pivotCache cacheId="3" r:id="rId13"/>
    <pivotCache cacheId="2" r:id="rId14"/>
  </pivotCaches>
  <extLst>
    <ext xmlns:x14="http://schemas.microsoft.com/office/spreadsheetml/2009/9/main" uri="{BBE1A952-AA13-448e-AADC-164F8A28A991}">
      <x14:slicerCaches>
        <x14:slicerCache r:id="rId15"/>
        <x14:slicerCache r:id="rId16"/>
        <x14:slicerCache r:id="rId17"/>
        <x14:slicerCache r:id="rId18"/>
        <x14:slicerCache r:id="rId19"/>
        <x14:slicerCache r:id="rId2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45" i="9" l="1"/>
  <c r="K46" i="9"/>
  <c r="K47" i="9"/>
  <c r="L47" i="9" s="1"/>
  <c r="M47" i="9" s="1"/>
  <c r="T47" i="9" s="1"/>
  <c r="K48" i="9"/>
  <c r="L48" i="9" s="1"/>
  <c r="M48" i="9" s="1"/>
  <c r="T48" i="9" s="1"/>
  <c r="K49" i="9"/>
  <c r="N49" i="9" s="1"/>
  <c r="K50" i="9"/>
  <c r="K51" i="9"/>
  <c r="K52" i="9"/>
  <c r="K53" i="9"/>
  <c r="K54" i="9"/>
  <c r="K55" i="9"/>
  <c r="L55" i="9" s="1"/>
  <c r="M55" i="9" s="1"/>
  <c r="T55" i="9" s="1"/>
  <c r="K56" i="9"/>
  <c r="L56" i="9" s="1"/>
  <c r="M56" i="9" s="1"/>
  <c r="T56" i="9" s="1"/>
  <c r="V56" i="9" s="1"/>
  <c r="K57" i="9"/>
  <c r="N57" i="9" s="1"/>
  <c r="K58" i="9"/>
  <c r="K59" i="9"/>
  <c r="K60" i="9"/>
  <c r="K61" i="9"/>
  <c r="K62" i="9"/>
  <c r="K63" i="9"/>
  <c r="L63" i="9" s="1"/>
  <c r="M63" i="9" s="1"/>
  <c r="T63" i="9" s="1"/>
  <c r="K64" i="9"/>
  <c r="L64" i="9" s="1"/>
  <c r="M64" i="9" s="1"/>
  <c r="T64" i="9" s="1"/>
  <c r="V64" i="9" s="1"/>
  <c r="K65" i="9"/>
  <c r="N65" i="9" s="1"/>
  <c r="K66" i="9"/>
  <c r="K67" i="9"/>
  <c r="K68" i="9"/>
  <c r="K69" i="9"/>
  <c r="K70" i="9"/>
  <c r="K71" i="9"/>
  <c r="L71" i="9" s="1"/>
  <c r="M71" i="9" s="1"/>
  <c r="T71" i="9" s="1"/>
  <c r="K72" i="9"/>
  <c r="L72" i="9" s="1"/>
  <c r="M72" i="9" s="1"/>
  <c r="T72" i="9" s="1"/>
  <c r="V72" i="9" s="1"/>
  <c r="K73" i="9"/>
  <c r="N73" i="9" s="1"/>
  <c r="K74" i="9"/>
  <c r="K75" i="9"/>
  <c r="K76" i="9"/>
  <c r="K77" i="9"/>
  <c r="K78" i="9"/>
  <c r="K79" i="9"/>
  <c r="L79" i="9" s="1"/>
  <c r="M79" i="9" s="1"/>
  <c r="T79" i="9" s="1"/>
  <c r="K80" i="9"/>
  <c r="L80" i="9" s="1"/>
  <c r="M80" i="9" s="1"/>
  <c r="T80" i="9" s="1"/>
  <c r="V80" i="9" s="1"/>
  <c r="K81" i="9"/>
  <c r="N81" i="9" s="1"/>
  <c r="K82" i="9"/>
  <c r="K83" i="9"/>
  <c r="K84" i="9"/>
  <c r="K85" i="9"/>
  <c r="K86" i="9"/>
  <c r="K87" i="9"/>
  <c r="L87" i="9" s="1"/>
  <c r="M87" i="9" s="1"/>
  <c r="T87" i="9" s="1"/>
  <c r="L45" i="9"/>
  <c r="M45" i="9" s="1"/>
  <c r="T45" i="9" s="1"/>
  <c r="L46" i="9"/>
  <c r="M46" i="9" s="1"/>
  <c r="T46" i="9" s="1"/>
  <c r="V46" i="9" s="1"/>
  <c r="L50" i="9"/>
  <c r="L51" i="9"/>
  <c r="L52" i="9"/>
  <c r="M52" i="9" s="1"/>
  <c r="T52" i="9" s="1"/>
  <c r="V52" i="9" s="1"/>
  <c r="L53" i="9"/>
  <c r="M53" i="9" s="1"/>
  <c r="T53" i="9" s="1"/>
  <c r="L54" i="9"/>
  <c r="M54" i="9" s="1"/>
  <c r="T54" i="9" s="1"/>
  <c r="V54" i="9" s="1"/>
  <c r="L58" i="9"/>
  <c r="L59" i="9"/>
  <c r="L60" i="9"/>
  <c r="M60" i="9" s="1"/>
  <c r="T60" i="9" s="1"/>
  <c r="V60" i="9" s="1"/>
  <c r="L61" i="9"/>
  <c r="M61" i="9" s="1"/>
  <c r="T61" i="9" s="1"/>
  <c r="L62" i="9"/>
  <c r="M62" i="9" s="1"/>
  <c r="T62" i="9" s="1"/>
  <c r="V62" i="9" s="1"/>
  <c r="L66" i="9"/>
  <c r="L67" i="9"/>
  <c r="L68" i="9"/>
  <c r="M68" i="9" s="1"/>
  <c r="T68" i="9" s="1"/>
  <c r="V68" i="9" s="1"/>
  <c r="L69" i="9"/>
  <c r="M69" i="9" s="1"/>
  <c r="T69" i="9" s="1"/>
  <c r="L70" i="9"/>
  <c r="M70" i="9" s="1"/>
  <c r="T70" i="9" s="1"/>
  <c r="V70" i="9" s="1"/>
  <c r="L74" i="9"/>
  <c r="L75" i="9"/>
  <c r="L76" i="9"/>
  <c r="M76" i="9" s="1"/>
  <c r="T76" i="9" s="1"/>
  <c r="V76" i="9" s="1"/>
  <c r="L77" i="9"/>
  <c r="M77" i="9" s="1"/>
  <c r="T77" i="9" s="1"/>
  <c r="L78" i="9"/>
  <c r="M78" i="9" s="1"/>
  <c r="T78" i="9" s="1"/>
  <c r="V78" i="9" s="1"/>
  <c r="L82" i="9"/>
  <c r="L83" i="9"/>
  <c r="L84" i="9"/>
  <c r="M84" i="9" s="1"/>
  <c r="T84" i="9" s="1"/>
  <c r="V84" i="9" s="1"/>
  <c r="L85" i="9"/>
  <c r="M85" i="9" s="1"/>
  <c r="T85" i="9" s="1"/>
  <c r="L86" i="9"/>
  <c r="M86" i="9" s="1"/>
  <c r="T86" i="9" s="1"/>
  <c r="V86" i="9" s="1"/>
  <c r="M50" i="9"/>
  <c r="M51" i="9"/>
  <c r="M58" i="9"/>
  <c r="M59" i="9"/>
  <c r="M66" i="9"/>
  <c r="M67" i="9"/>
  <c r="M74" i="9"/>
  <c r="M75" i="9"/>
  <c r="M82" i="9"/>
  <c r="M83" i="9"/>
  <c r="N45" i="9"/>
  <c r="N46" i="9"/>
  <c r="N47" i="9"/>
  <c r="N48" i="9"/>
  <c r="N50" i="9"/>
  <c r="N51" i="9"/>
  <c r="N52" i="9"/>
  <c r="N53" i="9"/>
  <c r="N54" i="9"/>
  <c r="N55" i="9"/>
  <c r="N56" i="9"/>
  <c r="N58" i="9"/>
  <c r="N59" i="9"/>
  <c r="N60" i="9"/>
  <c r="N61" i="9"/>
  <c r="N62" i="9"/>
  <c r="N63" i="9"/>
  <c r="N64" i="9"/>
  <c r="N66" i="9"/>
  <c r="N67" i="9"/>
  <c r="N68" i="9"/>
  <c r="N69" i="9"/>
  <c r="N70" i="9"/>
  <c r="N71" i="9"/>
  <c r="N72" i="9"/>
  <c r="N74" i="9"/>
  <c r="N75" i="9"/>
  <c r="N76" i="9"/>
  <c r="N77" i="9"/>
  <c r="N78" i="9"/>
  <c r="N79" i="9"/>
  <c r="N80" i="9"/>
  <c r="N82" i="9"/>
  <c r="N83" i="9"/>
  <c r="N84" i="9"/>
  <c r="N85" i="9"/>
  <c r="N86" i="9"/>
  <c r="N87" i="9"/>
  <c r="O45" i="9"/>
  <c r="O46" i="9"/>
  <c r="O47" i="9"/>
  <c r="O48" i="9"/>
  <c r="O49" i="9"/>
  <c r="O50" i="9"/>
  <c r="O51" i="9"/>
  <c r="T51" i="9" s="1"/>
  <c r="V51" i="9" s="1"/>
  <c r="O52" i="9"/>
  <c r="O53" i="9"/>
  <c r="O54" i="9"/>
  <c r="O55" i="9"/>
  <c r="O56" i="9"/>
  <c r="O57" i="9"/>
  <c r="O58" i="9"/>
  <c r="O59" i="9"/>
  <c r="T59" i="9" s="1"/>
  <c r="V59" i="9" s="1"/>
  <c r="O60" i="9"/>
  <c r="O61" i="9"/>
  <c r="O62" i="9"/>
  <c r="O63" i="9"/>
  <c r="O64" i="9"/>
  <c r="O65" i="9"/>
  <c r="O66" i="9"/>
  <c r="O67" i="9"/>
  <c r="T67" i="9" s="1"/>
  <c r="V67" i="9" s="1"/>
  <c r="O68" i="9"/>
  <c r="O69" i="9"/>
  <c r="O70" i="9"/>
  <c r="O71" i="9"/>
  <c r="O72" i="9"/>
  <c r="O73" i="9"/>
  <c r="O74" i="9"/>
  <c r="O75" i="9"/>
  <c r="T75" i="9" s="1"/>
  <c r="V75" i="9" s="1"/>
  <c r="O76" i="9"/>
  <c r="O77" i="9"/>
  <c r="O78" i="9"/>
  <c r="O79" i="9"/>
  <c r="O80" i="9"/>
  <c r="O81" i="9"/>
  <c r="O82" i="9"/>
  <c r="O83" i="9"/>
  <c r="T83" i="9" s="1"/>
  <c r="V83" i="9" s="1"/>
  <c r="O84" i="9"/>
  <c r="O85" i="9"/>
  <c r="O86" i="9"/>
  <c r="O87" i="9"/>
  <c r="P45" i="9"/>
  <c r="P46" i="9"/>
  <c r="P47" i="9"/>
  <c r="P48" i="9"/>
  <c r="P49" i="9"/>
  <c r="P50" i="9"/>
  <c r="P51" i="9"/>
  <c r="P52" i="9"/>
  <c r="P53" i="9"/>
  <c r="P54" i="9"/>
  <c r="P55" i="9"/>
  <c r="P56" i="9"/>
  <c r="P57" i="9"/>
  <c r="P58" i="9"/>
  <c r="P59" i="9"/>
  <c r="P60" i="9"/>
  <c r="P61" i="9"/>
  <c r="P62" i="9"/>
  <c r="P63" i="9"/>
  <c r="P64" i="9"/>
  <c r="P65" i="9"/>
  <c r="P66" i="9"/>
  <c r="P67" i="9"/>
  <c r="P68" i="9"/>
  <c r="P69" i="9"/>
  <c r="P70" i="9"/>
  <c r="P71" i="9"/>
  <c r="P72" i="9"/>
  <c r="P73" i="9"/>
  <c r="P74" i="9"/>
  <c r="P75" i="9"/>
  <c r="P76" i="9"/>
  <c r="P77" i="9"/>
  <c r="P78" i="9"/>
  <c r="P79" i="9"/>
  <c r="P80" i="9"/>
  <c r="P81" i="9"/>
  <c r="P82" i="9"/>
  <c r="P83" i="9"/>
  <c r="P84" i="9"/>
  <c r="P85" i="9"/>
  <c r="P86" i="9"/>
  <c r="P87" i="9"/>
  <c r="Q45" i="9"/>
  <c r="U45" i="9" s="1"/>
  <c r="Q46" i="9"/>
  <c r="Q47" i="9"/>
  <c r="Q48" i="9"/>
  <c r="Q49" i="9"/>
  <c r="Q50" i="9"/>
  <c r="Q51" i="9"/>
  <c r="Q52" i="9"/>
  <c r="Q53" i="9"/>
  <c r="U53" i="9" s="1"/>
  <c r="Q54" i="9"/>
  <c r="Q55" i="9"/>
  <c r="Q56" i="9"/>
  <c r="Q57" i="9"/>
  <c r="Q58" i="9"/>
  <c r="Q59" i="9"/>
  <c r="Q60" i="9"/>
  <c r="Q61" i="9"/>
  <c r="U61" i="9" s="1"/>
  <c r="Q62" i="9"/>
  <c r="Q63" i="9"/>
  <c r="Q64" i="9"/>
  <c r="Q65" i="9"/>
  <c r="Q66" i="9"/>
  <c r="Q67" i="9"/>
  <c r="Q68" i="9"/>
  <c r="Q69" i="9"/>
  <c r="U69" i="9" s="1"/>
  <c r="Q70" i="9"/>
  <c r="Q71" i="9"/>
  <c r="Q72" i="9"/>
  <c r="Q73" i="9"/>
  <c r="Q74" i="9"/>
  <c r="Q75" i="9"/>
  <c r="Q76" i="9"/>
  <c r="Q77" i="9"/>
  <c r="U77" i="9" s="1"/>
  <c r="Q78" i="9"/>
  <c r="Q79" i="9"/>
  <c r="Q80" i="9"/>
  <c r="Q81" i="9"/>
  <c r="Q82" i="9"/>
  <c r="Q83" i="9"/>
  <c r="Q84" i="9"/>
  <c r="Q85" i="9"/>
  <c r="U85" i="9" s="1"/>
  <c r="Q86" i="9"/>
  <c r="Q87" i="9"/>
  <c r="R45" i="9"/>
  <c r="R46" i="9"/>
  <c r="R47" i="9"/>
  <c r="R48" i="9"/>
  <c r="R49" i="9"/>
  <c r="R50" i="9"/>
  <c r="U50" i="9" s="1"/>
  <c r="V50" i="9" s="1"/>
  <c r="R51" i="9"/>
  <c r="R52" i="9"/>
  <c r="R53" i="9"/>
  <c r="R54" i="9"/>
  <c r="R55" i="9"/>
  <c r="R56" i="9"/>
  <c r="R57" i="9"/>
  <c r="R58" i="9"/>
  <c r="U58" i="9" s="1"/>
  <c r="V58" i="9" s="1"/>
  <c r="R59" i="9"/>
  <c r="R60" i="9"/>
  <c r="R61" i="9"/>
  <c r="R62" i="9"/>
  <c r="R63" i="9"/>
  <c r="R64" i="9"/>
  <c r="R65" i="9"/>
  <c r="R66" i="9"/>
  <c r="U66" i="9" s="1"/>
  <c r="V66" i="9" s="1"/>
  <c r="R67" i="9"/>
  <c r="R68" i="9"/>
  <c r="R69" i="9"/>
  <c r="R70" i="9"/>
  <c r="R71" i="9"/>
  <c r="R72" i="9"/>
  <c r="R73" i="9"/>
  <c r="R74" i="9"/>
  <c r="U74" i="9" s="1"/>
  <c r="V74" i="9" s="1"/>
  <c r="R75" i="9"/>
  <c r="R76" i="9"/>
  <c r="R77" i="9"/>
  <c r="R78" i="9"/>
  <c r="R79" i="9"/>
  <c r="R80" i="9"/>
  <c r="R81" i="9"/>
  <c r="R82" i="9"/>
  <c r="U82" i="9" s="1"/>
  <c r="V82" i="9" s="1"/>
  <c r="R83" i="9"/>
  <c r="R84" i="9"/>
  <c r="R85" i="9"/>
  <c r="R86" i="9"/>
  <c r="R87" i="9"/>
  <c r="S45" i="9"/>
  <c r="S46" i="9"/>
  <c r="S47" i="9"/>
  <c r="U47" i="9" s="1"/>
  <c r="V47" i="9" s="1"/>
  <c r="S48" i="9"/>
  <c r="S49" i="9"/>
  <c r="S50" i="9"/>
  <c r="S51" i="9"/>
  <c r="S52" i="9"/>
  <c r="S53" i="9"/>
  <c r="S54" i="9"/>
  <c r="S55" i="9"/>
  <c r="U55" i="9" s="1"/>
  <c r="S56" i="9"/>
  <c r="S57" i="9"/>
  <c r="S58" i="9"/>
  <c r="S59" i="9"/>
  <c r="S60" i="9"/>
  <c r="S61" i="9"/>
  <c r="S62" i="9"/>
  <c r="S63" i="9"/>
  <c r="U63" i="9" s="1"/>
  <c r="S64" i="9"/>
  <c r="S65" i="9"/>
  <c r="S66" i="9"/>
  <c r="S67" i="9"/>
  <c r="S68" i="9"/>
  <c r="S69" i="9"/>
  <c r="S70" i="9"/>
  <c r="S71" i="9"/>
  <c r="U71" i="9" s="1"/>
  <c r="S72" i="9"/>
  <c r="S73" i="9"/>
  <c r="S74" i="9"/>
  <c r="S75" i="9"/>
  <c r="S76" i="9"/>
  <c r="S77" i="9"/>
  <c r="S78" i="9"/>
  <c r="S79" i="9"/>
  <c r="U79" i="9" s="1"/>
  <c r="S80" i="9"/>
  <c r="S81" i="9"/>
  <c r="S82" i="9"/>
  <c r="S83" i="9"/>
  <c r="S84" i="9"/>
  <c r="S85" i="9"/>
  <c r="S86" i="9"/>
  <c r="S87" i="9"/>
  <c r="U87" i="9" s="1"/>
  <c r="T50" i="9"/>
  <c r="T58" i="9"/>
  <c r="T66" i="9"/>
  <c r="T74" i="9"/>
  <c r="T82" i="9"/>
  <c r="U46" i="9"/>
  <c r="U48" i="9"/>
  <c r="U49" i="9"/>
  <c r="U51" i="9"/>
  <c r="U52" i="9"/>
  <c r="U54" i="9"/>
  <c r="U56" i="9"/>
  <c r="U57" i="9"/>
  <c r="U59" i="9"/>
  <c r="U60" i="9"/>
  <c r="U62" i="9"/>
  <c r="U64" i="9"/>
  <c r="U65" i="9"/>
  <c r="U67" i="9"/>
  <c r="U68" i="9"/>
  <c r="U70" i="9"/>
  <c r="U72" i="9"/>
  <c r="U73" i="9"/>
  <c r="U75" i="9"/>
  <c r="U76" i="9"/>
  <c r="U78" i="9"/>
  <c r="U80" i="9"/>
  <c r="U81" i="9"/>
  <c r="U83" i="9"/>
  <c r="U84" i="9"/>
  <c r="U86" i="9"/>
  <c r="C642" i="18" l="1"/>
  <c r="C650" i="18"/>
  <c r="C635" i="18"/>
  <c r="C643" i="18"/>
  <c r="C651" i="18"/>
  <c r="C636" i="18"/>
  <c r="C644" i="18"/>
  <c r="C652" i="18"/>
  <c r="C637" i="18"/>
  <c r="C645" i="18"/>
  <c r="C653" i="18"/>
  <c r="C638" i="18"/>
  <c r="C646" i="18"/>
  <c r="C654" i="18"/>
  <c r="C639" i="18"/>
  <c r="C647" i="18"/>
  <c r="C655" i="18"/>
  <c r="C640" i="18"/>
  <c r="C648" i="18"/>
  <c r="C641" i="18"/>
  <c r="C649" i="18"/>
  <c r="V87" i="9"/>
  <c r="V77" i="9"/>
  <c r="C258" i="18"/>
  <c r="C266" i="18"/>
  <c r="C259" i="18"/>
  <c r="C267" i="18"/>
  <c r="C260" i="18"/>
  <c r="C268" i="18"/>
  <c r="C253" i="18"/>
  <c r="C261" i="18"/>
  <c r="C269" i="18"/>
  <c r="C254" i="18"/>
  <c r="C262" i="18"/>
  <c r="C270" i="18"/>
  <c r="C255" i="18"/>
  <c r="C263" i="18"/>
  <c r="C271" i="18"/>
  <c r="C256" i="18"/>
  <c r="C264" i="18"/>
  <c r="C257" i="18"/>
  <c r="C265" i="18"/>
  <c r="C218" i="18"/>
  <c r="C226" i="18"/>
  <c r="C219" i="18"/>
  <c r="C227" i="18"/>
  <c r="C220" i="18"/>
  <c r="C228" i="18"/>
  <c r="C221" i="18"/>
  <c r="C229" i="18"/>
  <c r="C222" i="18"/>
  <c r="C230" i="18"/>
  <c r="C215" i="18"/>
  <c r="C223" i="18"/>
  <c r="C231" i="18"/>
  <c r="C216" i="18"/>
  <c r="C224" i="18"/>
  <c r="C232" i="18"/>
  <c r="C217" i="18"/>
  <c r="C225" i="18"/>
  <c r="C233" i="18"/>
  <c r="C1042" i="18"/>
  <c r="C1050" i="18"/>
  <c r="C1058" i="18"/>
  <c r="C1066" i="18"/>
  <c r="C1036" i="18"/>
  <c r="C1044" i="18"/>
  <c r="C1052" i="18"/>
  <c r="C1060" i="18"/>
  <c r="C1068" i="18"/>
  <c r="C1037" i="18"/>
  <c r="C1045" i="18"/>
  <c r="C1053" i="18"/>
  <c r="C1061" i="18"/>
  <c r="C1069" i="18"/>
  <c r="C1038" i="18"/>
  <c r="C1046" i="18"/>
  <c r="C1054" i="18"/>
  <c r="C1062" i="18"/>
  <c r="C1070" i="18"/>
  <c r="C1039" i="18"/>
  <c r="C1047" i="18"/>
  <c r="C1055" i="18"/>
  <c r="C1063" i="18"/>
  <c r="C1071" i="18"/>
  <c r="C1041" i="18"/>
  <c r="C1049" i="18"/>
  <c r="C1057" i="18"/>
  <c r="C1065" i="18"/>
  <c r="C1048" i="18"/>
  <c r="C1051" i="18"/>
  <c r="C1056" i="18"/>
  <c r="C1059" i="18"/>
  <c r="C1064" i="18"/>
  <c r="C1035" i="18"/>
  <c r="C1067" i="18"/>
  <c r="C1040" i="18"/>
  <c r="C1072" i="18"/>
  <c r="C1043" i="18"/>
  <c r="V71" i="9"/>
  <c r="C1074" i="18"/>
  <c r="C1082" i="18"/>
  <c r="C1090" i="18"/>
  <c r="C1098" i="18"/>
  <c r="C1106" i="18"/>
  <c r="C1114" i="18"/>
  <c r="C1122" i="18"/>
  <c r="C1130" i="18"/>
  <c r="C1138" i="18"/>
  <c r="C1146" i="18"/>
  <c r="C1154" i="18"/>
  <c r="C1162" i="18"/>
  <c r="C1170" i="18"/>
  <c r="C1178" i="18"/>
  <c r="C1186" i="18"/>
  <c r="C1194" i="18"/>
  <c r="C1076" i="18"/>
  <c r="C1084" i="18"/>
  <c r="C1092" i="18"/>
  <c r="C1100" i="18"/>
  <c r="C1108" i="18"/>
  <c r="C1116" i="18"/>
  <c r="C1124" i="18"/>
  <c r="C1132" i="18"/>
  <c r="C1140" i="18"/>
  <c r="C1148" i="18"/>
  <c r="C1156" i="18"/>
  <c r="C1164" i="18"/>
  <c r="C1172" i="18"/>
  <c r="C1180" i="18"/>
  <c r="C1188" i="18"/>
  <c r="C1196" i="18"/>
  <c r="C1077" i="18"/>
  <c r="C1085" i="18"/>
  <c r="C1093" i="18"/>
  <c r="C1101" i="18"/>
  <c r="C1109" i="18"/>
  <c r="C1117" i="18"/>
  <c r="C1125" i="18"/>
  <c r="C1133" i="18"/>
  <c r="C1141" i="18"/>
  <c r="C1149" i="18"/>
  <c r="C1157" i="18"/>
  <c r="C1165" i="18"/>
  <c r="C1173" i="18"/>
  <c r="C1181" i="18"/>
  <c r="C1189" i="18"/>
  <c r="C1197" i="18"/>
  <c r="C1078" i="18"/>
  <c r="C1086" i="18"/>
  <c r="C1094" i="18"/>
  <c r="C1102" i="18"/>
  <c r="C1110" i="18"/>
  <c r="C1118" i="18"/>
  <c r="C1126" i="18"/>
  <c r="C1134" i="18"/>
  <c r="C1142" i="18"/>
  <c r="C1150" i="18"/>
  <c r="C1158" i="18"/>
  <c r="C1166" i="18"/>
  <c r="C1174" i="18"/>
  <c r="C1182" i="18"/>
  <c r="C1190" i="18"/>
  <c r="C1198" i="18"/>
  <c r="C1079" i="18"/>
  <c r="C1087" i="18"/>
  <c r="C1095" i="18"/>
  <c r="C1103" i="18"/>
  <c r="C1111" i="18"/>
  <c r="C1119" i="18"/>
  <c r="C1127" i="18"/>
  <c r="C1135" i="18"/>
  <c r="C1143" i="18"/>
  <c r="C1151" i="18"/>
  <c r="C1159" i="18"/>
  <c r="C1167" i="18"/>
  <c r="C1175" i="18"/>
  <c r="C1183" i="18"/>
  <c r="C1191" i="18"/>
  <c r="C1073" i="18"/>
  <c r="C1081" i="18"/>
  <c r="C1089" i="18"/>
  <c r="C1097" i="18"/>
  <c r="C1105" i="18"/>
  <c r="C1113" i="18"/>
  <c r="C1121" i="18"/>
  <c r="C1129" i="18"/>
  <c r="C1137" i="18"/>
  <c r="C1145" i="18"/>
  <c r="C1153" i="18"/>
  <c r="C1161" i="18"/>
  <c r="C1169" i="18"/>
  <c r="C1177" i="18"/>
  <c r="C1185" i="18"/>
  <c r="C1193" i="18"/>
  <c r="C1080" i="18"/>
  <c r="C1112" i="18"/>
  <c r="C1144" i="18"/>
  <c r="C1176" i="18"/>
  <c r="C1083" i="18"/>
  <c r="C1115" i="18"/>
  <c r="C1147" i="18"/>
  <c r="C1179" i="18"/>
  <c r="C1088" i="18"/>
  <c r="C1120" i="18"/>
  <c r="C1152" i="18"/>
  <c r="C1184" i="18"/>
  <c r="C1091" i="18"/>
  <c r="C1123" i="18"/>
  <c r="C1155" i="18"/>
  <c r="C1187" i="18"/>
  <c r="C1096" i="18"/>
  <c r="C1128" i="18"/>
  <c r="C1160" i="18"/>
  <c r="C1192" i="18"/>
  <c r="C1099" i="18"/>
  <c r="C1131" i="18"/>
  <c r="C1163" i="18"/>
  <c r="C1195" i="18"/>
  <c r="C1104" i="18"/>
  <c r="C1136" i="18"/>
  <c r="C1168" i="18"/>
  <c r="C1075" i="18"/>
  <c r="C1107" i="18"/>
  <c r="C1139" i="18"/>
  <c r="C1171" i="18"/>
  <c r="C474" i="18"/>
  <c r="C482" i="18"/>
  <c r="C490" i="18"/>
  <c r="C498" i="18"/>
  <c r="C506" i="18"/>
  <c r="C475" i="18"/>
  <c r="C483" i="18"/>
  <c r="C491" i="18"/>
  <c r="C499" i="18"/>
  <c r="C476" i="18"/>
  <c r="C484" i="18"/>
  <c r="C492" i="18"/>
  <c r="C500" i="18"/>
  <c r="C477" i="18"/>
  <c r="C485" i="18"/>
  <c r="C493" i="18"/>
  <c r="C501" i="18"/>
  <c r="C478" i="18"/>
  <c r="C486" i="18"/>
  <c r="C494" i="18"/>
  <c r="C502" i="18"/>
  <c r="C471" i="18"/>
  <c r="C479" i="18"/>
  <c r="C487" i="18"/>
  <c r="C495" i="18"/>
  <c r="C503" i="18"/>
  <c r="C472" i="18"/>
  <c r="C480" i="18"/>
  <c r="C488" i="18"/>
  <c r="C496" i="18"/>
  <c r="C504" i="18"/>
  <c r="C473" i="18"/>
  <c r="C481" i="18"/>
  <c r="C489" i="18"/>
  <c r="C497" i="18"/>
  <c r="C505" i="18"/>
  <c r="C1467" i="18"/>
  <c r="C1475" i="18"/>
  <c r="C1460" i="18"/>
  <c r="C1468" i="18"/>
  <c r="C1476" i="18"/>
  <c r="C1461" i="18"/>
  <c r="C1469" i="18"/>
  <c r="C1477" i="18"/>
  <c r="C1462" i="18"/>
  <c r="C1470" i="18"/>
  <c r="C1478" i="18"/>
  <c r="C1463" i="18"/>
  <c r="C1471" i="18"/>
  <c r="C1464" i="18"/>
  <c r="C1472" i="18"/>
  <c r="C1466" i="18"/>
  <c r="C1474" i="18"/>
  <c r="C1465" i="18"/>
  <c r="C1473" i="18"/>
  <c r="C850" i="18"/>
  <c r="C858" i="18"/>
  <c r="C866" i="18"/>
  <c r="C851" i="18"/>
  <c r="C859" i="18"/>
  <c r="C867" i="18"/>
  <c r="C852" i="18"/>
  <c r="C860" i="18"/>
  <c r="C868" i="18"/>
  <c r="C853" i="18"/>
  <c r="C861" i="18"/>
  <c r="C869" i="18"/>
  <c r="C854" i="18"/>
  <c r="C862" i="18"/>
  <c r="C870" i="18"/>
  <c r="C855" i="18"/>
  <c r="C863" i="18"/>
  <c r="C857" i="18"/>
  <c r="C865" i="18"/>
  <c r="C856" i="18"/>
  <c r="C864" i="18"/>
  <c r="C1683" i="18"/>
  <c r="C1691" i="18"/>
  <c r="C1699" i="18"/>
  <c r="C1707" i="18"/>
  <c r="C1715" i="18"/>
  <c r="C1723" i="18"/>
  <c r="C1731" i="18"/>
  <c r="C1739" i="18"/>
  <c r="C1747" i="18"/>
  <c r="C1755" i="18"/>
  <c r="C1763" i="18"/>
  <c r="C1771" i="18"/>
  <c r="C1779" i="18"/>
  <c r="C1787" i="18"/>
  <c r="C1795" i="18"/>
  <c r="C1803" i="18"/>
  <c r="C1684" i="18"/>
  <c r="C1692" i="18"/>
  <c r="C1700" i="18"/>
  <c r="C1708" i="18"/>
  <c r="C1716" i="18"/>
  <c r="C1724" i="18"/>
  <c r="C1732" i="18"/>
  <c r="C1740" i="18"/>
  <c r="C1748" i="18"/>
  <c r="C1756" i="18"/>
  <c r="C1764" i="18"/>
  <c r="C1772" i="18"/>
  <c r="C1780" i="18"/>
  <c r="C1788" i="18"/>
  <c r="C1796" i="18"/>
  <c r="C1685" i="18"/>
  <c r="C1693" i="18"/>
  <c r="C1701" i="18"/>
  <c r="C1709" i="18"/>
  <c r="C1717" i="18"/>
  <c r="C1725" i="18"/>
  <c r="C1733" i="18"/>
  <c r="C1741" i="18"/>
  <c r="C1749" i="18"/>
  <c r="C1757" i="18"/>
  <c r="C1765" i="18"/>
  <c r="C1773" i="18"/>
  <c r="C1781" i="18"/>
  <c r="C1789" i="18"/>
  <c r="C1797" i="18"/>
  <c r="C1686" i="18"/>
  <c r="C1694" i="18"/>
  <c r="C1702" i="18"/>
  <c r="C1680" i="18"/>
  <c r="C1688" i="18"/>
  <c r="C1696" i="18"/>
  <c r="C1704" i="18"/>
  <c r="C1712" i="18"/>
  <c r="C1720" i="18"/>
  <c r="C1728" i="18"/>
  <c r="C1736" i="18"/>
  <c r="C1744" i="18"/>
  <c r="C1752" i="18"/>
  <c r="C1760" i="18"/>
  <c r="C1768" i="18"/>
  <c r="C1776" i="18"/>
  <c r="C1784" i="18"/>
  <c r="C1792" i="18"/>
  <c r="C1800" i="18"/>
  <c r="C1682" i="18"/>
  <c r="C1690" i="18"/>
  <c r="C1698" i="18"/>
  <c r="C1706" i="18"/>
  <c r="C1714" i="18"/>
  <c r="C1722" i="18"/>
  <c r="C1730" i="18"/>
  <c r="C1738" i="18"/>
  <c r="C1746" i="18"/>
  <c r="C1754" i="18"/>
  <c r="C1762" i="18"/>
  <c r="C1689" i="18"/>
  <c r="C1718" i="18"/>
  <c r="C1737" i="18"/>
  <c r="C1759" i="18"/>
  <c r="C1777" i="18"/>
  <c r="C1793" i="18"/>
  <c r="C1695" i="18"/>
  <c r="C1719" i="18"/>
  <c r="C1742" i="18"/>
  <c r="C1761" i="18"/>
  <c r="C1778" i="18"/>
  <c r="C1794" i="18"/>
  <c r="C1697" i="18"/>
  <c r="C1721" i="18"/>
  <c r="C1743" i="18"/>
  <c r="C1766" i="18"/>
  <c r="C1782" i="18"/>
  <c r="C1798" i="18"/>
  <c r="C1703" i="18"/>
  <c r="C1726" i="18"/>
  <c r="C1745" i="18"/>
  <c r="C1767" i="18"/>
  <c r="C1783" i="18"/>
  <c r="C1799" i="18"/>
  <c r="C1705" i="18"/>
  <c r="C1727" i="18"/>
  <c r="C1750" i="18"/>
  <c r="C1769" i="18"/>
  <c r="C1785" i="18"/>
  <c r="C1801" i="18"/>
  <c r="C1679" i="18"/>
  <c r="C1710" i="18"/>
  <c r="C1729" i="18"/>
  <c r="C1751" i="18"/>
  <c r="C1770" i="18"/>
  <c r="C1786" i="18"/>
  <c r="C1802" i="18"/>
  <c r="C1681" i="18"/>
  <c r="C1711" i="18"/>
  <c r="C1734" i="18"/>
  <c r="C1753" i="18"/>
  <c r="C1774" i="18"/>
  <c r="C1790" i="18"/>
  <c r="C1687" i="18"/>
  <c r="C1713" i="18"/>
  <c r="C1735" i="18"/>
  <c r="C1758" i="18"/>
  <c r="C1775" i="18"/>
  <c r="C1791" i="18"/>
  <c r="V61" i="9"/>
  <c r="C986" i="18"/>
  <c r="C994" i="18"/>
  <c r="C987" i="18"/>
  <c r="C995" i="18"/>
  <c r="C980" i="18"/>
  <c r="C988" i="18"/>
  <c r="C996" i="18"/>
  <c r="C981" i="18"/>
  <c r="C989" i="18"/>
  <c r="C997" i="18"/>
  <c r="C982" i="18"/>
  <c r="C990" i="18"/>
  <c r="C998" i="18"/>
  <c r="C983" i="18"/>
  <c r="C991" i="18"/>
  <c r="C999" i="18"/>
  <c r="C985" i="18"/>
  <c r="C993" i="18"/>
  <c r="C984" i="18"/>
  <c r="C992" i="18"/>
  <c r="C1000" i="18"/>
  <c r="C234" i="18"/>
  <c r="C242" i="18"/>
  <c r="C250" i="18"/>
  <c r="C235" i="18"/>
  <c r="C243" i="18"/>
  <c r="C251" i="18"/>
  <c r="C236" i="18"/>
  <c r="C244" i="18"/>
  <c r="C252" i="18"/>
  <c r="C237" i="18"/>
  <c r="C245" i="18"/>
  <c r="C238" i="18"/>
  <c r="C246" i="18"/>
  <c r="C239" i="18"/>
  <c r="C247" i="18"/>
  <c r="C240" i="18"/>
  <c r="C248" i="18"/>
  <c r="C241" i="18"/>
  <c r="C249" i="18"/>
  <c r="V85" i="9"/>
  <c r="C434" i="18"/>
  <c r="C442" i="18"/>
  <c r="C450" i="18"/>
  <c r="C435" i="18"/>
  <c r="C443" i="18"/>
  <c r="C436" i="18"/>
  <c r="C444" i="18"/>
  <c r="C437" i="18"/>
  <c r="C445" i="18"/>
  <c r="C438" i="18"/>
  <c r="C446" i="18"/>
  <c r="C431" i="18"/>
  <c r="C439" i="18"/>
  <c r="C447" i="18"/>
  <c r="C432" i="18"/>
  <c r="C440" i="18"/>
  <c r="C448" i="18"/>
  <c r="C433" i="18"/>
  <c r="C441" i="18"/>
  <c r="C449" i="18"/>
  <c r="C42" i="18"/>
  <c r="C50" i="18"/>
  <c r="C58" i="18"/>
  <c r="C43" i="18"/>
  <c r="C51" i="18"/>
  <c r="C36" i="18"/>
  <c r="C44" i="18"/>
  <c r="C52" i="18"/>
  <c r="C37" i="18"/>
  <c r="C45" i="18"/>
  <c r="C53" i="18"/>
  <c r="C38" i="18"/>
  <c r="C46" i="18"/>
  <c r="C54" i="18"/>
  <c r="C39" i="18"/>
  <c r="C47" i="18"/>
  <c r="C55" i="18"/>
  <c r="C40" i="18"/>
  <c r="C48" i="18"/>
  <c r="C56" i="18"/>
  <c r="C41" i="18"/>
  <c r="C49" i="18"/>
  <c r="C57" i="18"/>
  <c r="C386" i="18"/>
  <c r="C394" i="18"/>
  <c r="C402" i="18"/>
  <c r="C387" i="18"/>
  <c r="C395" i="18"/>
  <c r="C403" i="18"/>
  <c r="C388" i="18"/>
  <c r="C396" i="18"/>
  <c r="C404" i="18"/>
  <c r="C389" i="18"/>
  <c r="C397" i="18"/>
  <c r="C405" i="18"/>
  <c r="C390" i="18"/>
  <c r="C398" i="18"/>
  <c r="C406" i="18"/>
  <c r="C391" i="18"/>
  <c r="C399" i="18"/>
  <c r="C392" i="18"/>
  <c r="C400" i="18"/>
  <c r="C385" i="18"/>
  <c r="C393" i="18"/>
  <c r="C401" i="18"/>
  <c r="C1531" i="18"/>
  <c r="C1539" i="18"/>
  <c r="C1547" i="18"/>
  <c r="C1555" i="18"/>
  <c r="C1563" i="18"/>
  <c r="C1571" i="18"/>
  <c r="C1579" i="18"/>
  <c r="C1587" i="18"/>
  <c r="C1595" i="18"/>
  <c r="C1603" i="18"/>
  <c r="C1611" i="18"/>
  <c r="C1619" i="18"/>
  <c r="C1627" i="18"/>
  <c r="C1635" i="18"/>
  <c r="C1643" i="18"/>
  <c r="C1651" i="18"/>
  <c r="C1532" i="18"/>
  <c r="C1540" i="18"/>
  <c r="C1548" i="18"/>
  <c r="C1556" i="18"/>
  <c r="C1564" i="18"/>
  <c r="C1572" i="18"/>
  <c r="C1580" i="18"/>
  <c r="C1588" i="18"/>
  <c r="C1596" i="18"/>
  <c r="C1604" i="18"/>
  <c r="C1612" i="18"/>
  <c r="C1620" i="18"/>
  <c r="C1628" i="18"/>
  <c r="C1636" i="18"/>
  <c r="C1644" i="18"/>
  <c r="C1652" i="18"/>
  <c r="C1533" i="18"/>
  <c r="C1541" i="18"/>
  <c r="C1549" i="18"/>
  <c r="C1557" i="18"/>
  <c r="C1565" i="18"/>
  <c r="C1573" i="18"/>
  <c r="C1581" i="18"/>
  <c r="C1589" i="18"/>
  <c r="C1597" i="18"/>
  <c r="C1605" i="18"/>
  <c r="C1613" i="18"/>
  <c r="C1621" i="18"/>
  <c r="C1629" i="18"/>
  <c r="C1637" i="18"/>
  <c r="C1645" i="18"/>
  <c r="C1653" i="18"/>
  <c r="C1534" i="18"/>
  <c r="C1542" i="18"/>
  <c r="C1550" i="18"/>
  <c r="C1558" i="18"/>
  <c r="C1566" i="18"/>
  <c r="C1574" i="18"/>
  <c r="C1582" i="18"/>
  <c r="C1590" i="18"/>
  <c r="C1598" i="18"/>
  <c r="C1606" i="18"/>
  <c r="C1614" i="18"/>
  <c r="C1622" i="18"/>
  <c r="C1630" i="18"/>
  <c r="C1638" i="18"/>
  <c r="C1646" i="18"/>
  <c r="C1654" i="18"/>
  <c r="C1535" i="18"/>
  <c r="C1543" i="18"/>
  <c r="C1551" i="18"/>
  <c r="C1559" i="18"/>
  <c r="C1567" i="18"/>
  <c r="C1575" i="18"/>
  <c r="C1583" i="18"/>
  <c r="C1591" i="18"/>
  <c r="C1599" i="18"/>
  <c r="C1607" i="18"/>
  <c r="C1615" i="18"/>
  <c r="C1623" i="18"/>
  <c r="C1536" i="18"/>
  <c r="C1544" i="18"/>
  <c r="C1552" i="18"/>
  <c r="C1560" i="18"/>
  <c r="C1568" i="18"/>
  <c r="C1576" i="18"/>
  <c r="C1584" i="18"/>
  <c r="C1592" i="18"/>
  <c r="C1600" i="18"/>
  <c r="C1608" i="18"/>
  <c r="C1616" i="18"/>
  <c r="C1624" i="18"/>
  <c r="C1632" i="18"/>
  <c r="C1640" i="18"/>
  <c r="C1648" i="18"/>
  <c r="C1656" i="18"/>
  <c r="C1530" i="18"/>
  <c r="C1538" i="18"/>
  <c r="C1546" i="18"/>
  <c r="C1554" i="18"/>
  <c r="C1562" i="18"/>
  <c r="C1570" i="18"/>
  <c r="C1578" i="18"/>
  <c r="C1586" i="18"/>
  <c r="C1594" i="18"/>
  <c r="C1602" i="18"/>
  <c r="C1610" i="18"/>
  <c r="C1618" i="18"/>
  <c r="C1626" i="18"/>
  <c r="C1634" i="18"/>
  <c r="C1642" i="18"/>
  <c r="C1650" i="18"/>
  <c r="C1561" i="18"/>
  <c r="C1625" i="18"/>
  <c r="C1657" i="18"/>
  <c r="C1569" i="18"/>
  <c r="C1631" i="18"/>
  <c r="C1577" i="18"/>
  <c r="C1633" i="18"/>
  <c r="C1585" i="18"/>
  <c r="C1639" i="18"/>
  <c r="C1593" i="18"/>
  <c r="C1641" i="18"/>
  <c r="C1537" i="18"/>
  <c r="C1601" i="18"/>
  <c r="C1647" i="18"/>
  <c r="C1545" i="18"/>
  <c r="C1609" i="18"/>
  <c r="C1649" i="18"/>
  <c r="C1553" i="18"/>
  <c r="C1617" i="18"/>
  <c r="C1655" i="18"/>
  <c r="V45" i="9"/>
  <c r="C546" i="18"/>
  <c r="C554" i="18"/>
  <c r="C562" i="18"/>
  <c r="C570" i="18"/>
  <c r="C547" i="18"/>
  <c r="C555" i="18"/>
  <c r="C563" i="18"/>
  <c r="C571" i="18"/>
  <c r="C548" i="18"/>
  <c r="C556" i="18"/>
  <c r="C564" i="18"/>
  <c r="C572" i="18"/>
  <c r="C549" i="18"/>
  <c r="C557" i="18"/>
  <c r="C565" i="18"/>
  <c r="C573" i="18"/>
  <c r="C542" i="18"/>
  <c r="C550" i="18"/>
  <c r="C558" i="18"/>
  <c r="C566" i="18"/>
  <c r="C574" i="18"/>
  <c r="C543" i="18"/>
  <c r="C551" i="18"/>
  <c r="C559" i="18"/>
  <c r="C567" i="18"/>
  <c r="C575" i="18"/>
  <c r="C544" i="18"/>
  <c r="C552" i="18"/>
  <c r="C560" i="18"/>
  <c r="C568" i="18"/>
  <c r="C576" i="18"/>
  <c r="C545" i="18"/>
  <c r="C553" i="18"/>
  <c r="C561" i="18"/>
  <c r="C569" i="18"/>
  <c r="C577" i="18"/>
  <c r="C346" i="18"/>
  <c r="C354" i="18"/>
  <c r="C362" i="18"/>
  <c r="C339" i="18"/>
  <c r="C347" i="18"/>
  <c r="C355" i="18"/>
  <c r="C363" i="18"/>
  <c r="C340" i="18"/>
  <c r="C348" i="18"/>
  <c r="C356" i="18"/>
  <c r="C364" i="18"/>
  <c r="C341" i="18"/>
  <c r="C349" i="18"/>
  <c r="C357" i="18"/>
  <c r="C342" i="18"/>
  <c r="C350" i="18"/>
  <c r="C358" i="18"/>
  <c r="C343" i="18"/>
  <c r="C351" i="18"/>
  <c r="C359" i="18"/>
  <c r="C344" i="18"/>
  <c r="C352" i="18"/>
  <c r="C360" i="18"/>
  <c r="C345" i="18"/>
  <c r="C353" i="18"/>
  <c r="C361" i="18"/>
  <c r="C410" i="18"/>
  <c r="C418" i="18"/>
  <c r="C426" i="18"/>
  <c r="C411" i="18"/>
  <c r="C419" i="18"/>
  <c r="C427" i="18"/>
  <c r="C412" i="18"/>
  <c r="C420" i="18"/>
  <c r="C428" i="18"/>
  <c r="C413" i="18"/>
  <c r="C421" i="18"/>
  <c r="C429" i="18"/>
  <c r="C414" i="18"/>
  <c r="C422" i="18"/>
  <c r="C430" i="18"/>
  <c r="C407" i="18"/>
  <c r="C415" i="18"/>
  <c r="C423" i="18"/>
  <c r="C408" i="18"/>
  <c r="C416" i="18"/>
  <c r="C424" i="18"/>
  <c r="C409" i="18"/>
  <c r="C417" i="18"/>
  <c r="C425" i="18"/>
  <c r="C1322" i="18"/>
  <c r="C1330" i="18"/>
  <c r="C1338" i="18"/>
  <c r="C1346" i="18"/>
  <c r="C1354" i="18"/>
  <c r="C1324" i="18"/>
  <c r="C1332" i="18"/>
  <c r="C1340" i="18"/>
  <c r="C1348" i="18"/>
  <c r="C1356" i="18"/>
  <c r="C1325" i="18"/>
  <c r="C1333" i="18"/>
  <c r="C1341" i="18"/>
  <c r="C1349" i="18"/>
  <c r="C1357" i="18"/>
  <c r="C1326" i="18"/>
  <c r="C1334" i="18"/>
  <c r="C1342" i="18"/>
  <c r="C1350" i="18"/>
  <c r="C1358" i="18"/>
  <c r="C1319" i="18"/>
  <c r="C1327" i="18"/>
  <c r="C1335" i="18"/>
  <c r="C1343" i="18"/>
  <c r="C1351" i="18"/>
  <c r="C1359" i="18"/>
  <c r="C1321" i="18"/>
  <c r="C1329" i="18"/>
  <c r="C1337" i="18"/>
  <c r="C1345" i="18"/>
  <c r="C1353" i="18"/>
  <c r="C1361" i="18"/>
  <c r="C1336" i="18"/>
  <c r="C1363" i="18"/>
  <c r="C1371" i="18"/>
  <c r="C1379" i="18"/>
  <c r="C1387" i="18"/>
  <c r="C1395" i="18"/>
  <c r="C1403" i="18"/>
  <c r="C1411" i="18"/>
  <c r="C1419" i="18"/>
  <c r="C1427" i="18"/>
  <c r="C1435" i="18"/>
  <c r="C1339" i="18"/>
  <c r="C1364" i="18"/>
  <c r="C1372" i="18"/>
  <c r="C1380" i="18"/>
  <c r="C1388" i="18"/>
  <c r="C1396" i="18"/>
  <c r="C1404" i="18"/>
  <c r="C1412" i="18"/>
  <c r="C1420" i="18"/>
  <c r="C1428" i="18"/>
  <c r="C1436" i="18"/>
  <c r="C1344" i="18"/>
  <c r="C1365" i="18"/>
  <c r="C1373" i="18"/>
  <c r="C1381" i="18"/>
  <c r="C1389" i="18"/>
  <c r="C1397" i="18"/>
  <c r="C1405" i="18"/>
  <c r="C1413" i="18"/>
  <c r="C1421" i="18"/>
  <c r="C1429" i="18"/>
  <c r="C1437" i="18"/>
  <c r="C1347" i="18"/>
  <c r="C1366" i="18"/>
  <c r="C1374" i="18"/>
  <c r="C1382" i="18"/>
  <c r="C1390" i="18"/>
  <c r="C1398" i="18"/>
  <c r="C1406" i="18"/>
  <c r="C1414" i="18"/>
  <c r="C1422" i="18"/>
  <c r="C1430" i="18"/>
  <c r="C1438" i="18"/>
  <c r="C1320" i="18"/>
  <c r="C1352" i="18"/>
  <c r="C1367" i="18"/>
  <c r="C1375" i="18"/>
  <c r="C1383" i="18"/>
  <c r="C1391" i="18"/>
  <c r="C1399" i="18"/>
  <c r="C1407" i="18"/>
  <c r="C1415" i="18"/>
  <c r="C1423" i="18"/>
  <c r="C1431" i="18"/>
  <c r="C1323" i="18"/>
  <c r="C1355" i="18"/>
  <c r="C1368" i="18"/>
  <c r="C1376" i="18"/>
  <c r="C1384" i="18"/>
  <c r="C1392" i="18"/>
  <c r="C1400" i="18"/>
  <c r="C1408" i="18"/>
  <c r="C1416" i="18"/>
  <c r="C1424" i="18"/>
  <c r="C1432" i="18"/>
  <c r="C1328" i="18"/>
  <c r="C1360" i="18"/>
  <c r="C1369" i="18"/>
  <c r="C1377" i="18"/>
  <c r="C1385" i="18"/>
  <c r="C1393" i="18"/>
  <c r="C1401" i="18"/>
  <c r="C1409" i="18"/>
  <c r="C1417" i="18"/>
  <c r="C1425" i="18"/>
  <c r="C1331" i="18"/>
  <c r="C1362" i="18"/>
  <c r="C1370" i="18"/>
  <c r="C1378" i="18"/>
  <c r="C1386" i="18"/>
  <c r="C1394" i="18"/>
  <c r="C1402" i="18"/>
  <c r="C1410" i="18"/>
  <c r="C1418" i="18"/>
  <c r="C1426" i="18"/>
  <c r="C1434" i="18"/>
  <c r="C1433" i="18"/>
  <c r="V63" i="9"/>
  <c r="V55" i="9"/>
  <c r="C66" i="18"/>
  <c r="C74" i="18"/>
  <c r="C82" i="18"/>
  <c r="C90" i="18"/>
  <c r="C98" i="18"/>
  <c r="C106" i="18"/>
  <c r="C114" i="18"/>
  <c r="C122" i="18"/>
  <c r="C130" i="18"/>
  <c r="C138" i="18"/>
  <c r="C146" i="18"/>
  <c r="C154" i="18"/>
  <c r="C162" i="18"/>
  <c r="C59" i="18"/>
  <c r="C67" i="18"/>
  <c r="C75" i="18"/>
  <c r="C83" i="18"/>
  <c r="C91" i="18"/>
  <c r="C99" i="18"/>
  <c r="C107" i="18"/>
  <c r="C115" i="18"/>
  <c r="C123" i="18"/>
  <c r="C131" i="18"/>
  <c r="C139" i="18"/>
  <c r="C147" i="18"/>
  <c r="C155" i="18"/>
  <c r="C163" i="18"/>
  <c r="C60" i="18"/>
  <c r="C68" i="18"/>
  <c r="C76" i="18"/>
  <c r="C84" i="18"/>
  <c r="C92" i="18"/>
  <c r="C100" i="18"/>
  <c r="C108" i="18"/>
  <c r="C116" i="18"/>
  <c r="C124" i="18"/>
  <c r="C132" i="18"/>
  <c r="C140" i="18"/>
  <c r="C148" i="18"/>
  <c r="C156" i="18"/>
  <c r="C164" i="18"/>
  <c r="C61" i="18"/>
  <c r="C69" i="18"/>
  <c r="C77" i="18"/>
  <c r="C85" i="18"/>
  <c r="C93" i="18"/>
  <c r="C101" i="18"/>
  <c r="C109" i="18"/>
  <c r="C117" i="18"/>
  <c r="C125" i="18"/>
  <c r="C133" i="18"/>
  <c r="C141" i="18"/>
  <c r="C149" i="18"/>
  <c r="C157" i="18"/>
  <c r="C165" i="18"/>
  <c r="C62" i="18"/>
  <c r="C70" i="18"/>
  <c r="C78" i="18"/>
  <c r="C86" i="18"/>
  <c r="C94" i="18"/>
  <c r="C102" i="18"/>
  <c r="C110" i="18"/>
  <c r="C118" i="18"/>
  <c r="C126" i="18"/>
  <c r="C134" i="18"/>
  <c r="C142" i="18"/>
  <c r="C150" i="18"/>
  <c r="C158" i="18"/>
  <c r="C166" i="18"/>
  <c r="C63" i="18"/>
  <c r="C71" i="18"/>
  <c r="C79" i="18"/>
  <c r="C87" i="18"/>
  <c r="C95" i="18"/>
  <c r="C103" i="18"/>
  <c r="C111" i="18"/>
  <c r="C119" i="18"/>
  <c r="C127" i="18"/>
  <c r="C135" i="18"/>
  <c r="C143" i="18"/>
  <c r="C151" i="18"/>
  <c r="C159" i="18"/>
  <c r="C64" i="18"/>
  <c r="C72" i="18"/>
  <c r="C80" i="18"/>
  <c r="C88" i="18"/>
  <c r="C96" i="18"/>
  <c r="C104" i="18"/>
  <c r="C112" i="18"/>
  <c r="C120" i="18"/>
  <c r="C128" i="18"/>
  <c r="C136" i="18"/>
  <c r="C144" i="18"/>
  <c r="C152" i="18"/>
  <c r="C160" i="18"/>
  <c r="C65" i="18"/>
  <c r="C73" i="18"/>
  <c r="C81" i="18"/>
  <c r="C89" i="18"/>
  <c r="C97" i="18"/>
  <c r="C105" i="18"/>
  <c r="C113" i="18"/>
  <c r="C121" i="18"/>
  <c r="C129" i="18"/>
  <c r="C137" i="18"/>
  <c r="C145" i="18"/>
  <c r="C153" i="18"/>
  <c r="C161" i="18"/>
  <c r="C1483" i="18"/>
  <c r="C1491" i="18"/>
  <c r="C1499" i="18"/>
  <c r="C1507" i="18"/>
  <c r="C1515" i="18"/>
  <c r="C1523" i="18"/>
  <c r="C1484" i="18"/>
  <c r="C1492" i="18"/>
  <c r="C1500" i="18"/>
  <c r="C1508" i="18"/>
  <c r="C1516" i="18"/>
  <c r="C1524" i="18"/>
  <c r="C1485" i="18"/>
  <c r="C1493" i="18"/>
  <c r="C1501" i="18"/>
  <c r="C1509" i="18"/>
  <c r="C1517" i="18"/>
  <c r="C1525" i="18"/>
  <c r="C1486" i="18"/>
  <c r="C1494" i="18"/>
  <c r="C1502" i="18"/>
  <c r="C1510" i="18"/>
  <c r="C1518" i="18"/>
  <c r="C1526" i="18"/>
  <c r="C1479" i="18"/>
  <c r="C1487" i="18"/>
  <c r="C1495" i="18"/>
  <c r="C1503" i="18"/>
  <c r="C1511" i="18"/>
  <c r="C1519" i="18"/>
  <c r="C1527" i="18"/>
  <c r="C1480" i="18"/>
  <c r="C1488" i="18"/>
  <c r="C1496" i="18"/>
  <c r="C1504" i="18"/>
  <c r="C1512" i="18"/>
  <c r="C1520" i="18"/>
  <c r="C1528" i="18"/>
  <c r="C1482" i="18"/>
  <c r="C1490" i="18"/>
  <c r="C1498" i="18"/>
  <c r="C1506" i="18"/>
  <c r="C1514" i="18"/>
  <c r="C1522" i="18"/>
  <c r="C1497" i="18"/>
  <c r="C1505" i="18"/>
  <c r="C1513" i="18"/>
  <c r="C1521" i="18"/>
  <c r="C1529" i="18"/>
  <c r="C1481" i="18"/>
  <c r="C1489" i="18"/>
  <c r="C762" i="18"/>
  <c r="C770" i="18"/>
  <c r="C778" i="18"/>
  <c r="C786" i="18"/>
  <c r="C794" i="18"/>
  <c r="C802" i="18"/>
  <c r="C810" i="18"/>
  <c r="C818" i="18"/>
  <c r="C826" i="18"/>
  <c r="C763" i="18"/>
  <c r="C771" i="18"/>
  <c r="C779" i="18"/>
  <c r="C787" i="18"/>
  <c r="C795" i="18"/>
  <c r="C803" i="18"/>
  <c r="C811" i="18"/>
  <c r="C819" i="18"/>
  <c r="C827" i="18"/>
  <c r="C764" i="18"/>
  <c r="C772" i="18"/>
  <c r="C780" i="18"/>
  <c r="C788" i="18"/>
  <c r="C796" i="18"/>
  <c r="C804" i="18"/>
  <c r="C812" i="18"/>
  <c r="C820" i="18"/>
  <c r="C828" i="18"/>
  <c r="C765" i="18"/>
  <c r="C773" i="18"/>
  <c r="C781" i="18"/>
  <c r="C789" i="18"/>
  <c r="C797" i="18"/>
  <c r="C805" i="18"/>
  <c r="C813" i="18"/>
  <c r="C821" i="18"/>
  <c r="C766" i="18"/>
  <c r="C774" i="18"/>
  <c r="C782" i="18"/>
  <c r="C790" i="18"/>
  <c r="C798" i="18"/>
  <c r="C806" i="18"/>
  <c r="C814" i="18"/>
  <c r="C822" i="18"/>
  <c r="C767" i="18"/>
  <c r="C775" i="18"/>
  <c r="C783" i="18"/>
  <c r="C791" i="18"/>
  <c r="C799" i="18"/>
  <c r="C807" i="18"/>
  <c r="C815" i="18"/>
  <c r="C823" i="18"/>
  <c r="C761" i="18"/>
  <c r="C769" i="18"/>
  <c r="C777" i="18"/>
  <c r="C785" i="18"/>
  <c r="C793" i="18"/>
  <c r="C801" i="18"/>
  <c r="C809" i="18"/>
  <c r="C817" i="18"/>
  <c r="C825" i="18"/>
  <c r="C816" i="18"/>
  <c r="C760" i="18"/>
  <c r="C824" i="18"/>
  <c r="C768" i="18"/>
  <c r="C776" i="18"/>
  <c r="C784" i="18"/>
  <c r="C792" i="18"/>
  <c r="C800" i="18"/>
  <c r="C808" i="18"/>
  <c r="V69" i="9"/>
  <c r="C658" i="18"/>
  <c r="C666" i="18"/>
  <c r="C674" i="18"/>
  <c r="C659" i="18"/>
  <c r="C667" i="18"/>
  <c r="C675" i="18"/>
  <c r="C660" i="18"/>
  <c r="C668" i="18"/>
  <c r="C676" i="18"/>
  <c r="C661" i="18"/>
  <c r="C669" i="18"/>
  <c r="C677" i="18"/>
  <c r="C662" i="18"/>
  <c r="C670" i="18"/>
  <c r="C678" i="18"/>
  <c r="C663" i="18"/>
  <c r="C671" i="18"/>
  <c r="C679" i="18"/>
  <c r="C656" i="18"/>
  <c r="C664" i="18"/>
  <c r="C672" i="18"/>
  <c r="C680" i="18"/>
  <c r="C657" i="18"/>
  <c r="C665" i="18"/>
  <c r="C673" i="18"/>
  <c r="C681" i="18"/>
  <c r="C682" i="18"/>
  <c r="C690" i="18"/>
  <c r="C698" i="18"/>
  <c r="C706" i="18"/>
  <c r="C714" i="18"/>
  <c r="C722" i="18"/>
  <c r="C683" i="18"/>
  <c r="C691" i="18"/>
  <c r="C699" i="18"/>
  <c r="C707" i="18"/>
  <c r="C715" i="18"/>
  <c r="C723" i="18"/>
  <c r="C684" i="18"/>
  <c r="C692" i="18"/>
  <c r="C700" i="18"/>
  <c r="C708" i="18"/>
  <c r="C716" i="18"/>
  <c r="C724" i="18"/>
  <c r="C685" i="18"/>
  <c r="C693" i="18"/>
  <c r="C701" i="18"/>
  <c r="C709" i="18"/>
  <c r="C717" i="18"/>
  <c r="C725" i="18"/>
  <c r="C686" i="18"/>
  <c r="C694" i="18"/>
  <c r="C702" i="18"/>
  <c r="C710" i="18"/>
  <c r="C718" i="18"/>
  <c r="C687" i="18"/>
  <c r="C695" i="18"/>
  <c r="C703" i="18"/>
  <c r="C711" i="18"/>
  <c r="C719" i="18"/>
  <c r="C689" i="18"/>
  <c r="C697" i="18"/>
  <c r="C705" i="18"/>
  <c r="C713" i="18"/>
  <c r="C721" i="18"/>
  <c r="C688" i="18"/>
  <c r="C696" i="18"/>
  <c r="C704" i="18"/>
  <c r="C712" i="18"/>
  <c r="C720" i="18"/>
  <c r="C298" i="18"/>
  <c r="C306" i="18"/>
  <c r="C291" i="18"/>
  <c r="C299" i="18"/>
  <c r="C307" i="18"/>
  <c r="C292" i="18"/>
  <c r="C300" i="18"/>
  <c r="C308" i="18"/>
  <c r="C293" i="18"/>
  <c r="C301" i="18"/>
  <c r="C309" i="18"/>
  <c r="C294" i="18"/>
  <c r="C302" i="18"/>
  <c r="C310" i="18"/>
  <c r="C295" i="18"/>
  <c r="C303" i="18"/>
  <c r="C311" i="18"/>
  <c r="C296" i="18"/>
  <c r="C304" i="18"/>
  <c r="C312" i="18"/>
  <c r="C297" i="18"/>
  <c r="C305" i="18"/>
  <c r="C618" i="18"/>
  <c r="C626" i="18"/>
  <c r="C634" i="18"/>
  <c r="C619" i="18"/>
  <c r="C627" i="18"/>
  <c r="C620" i="18"/>
  <c r="C628" i="18"/>
  <c r="C621" i="18"/>
  <c r="C629" i="18"/>
  <c r="C614" i="18"/>
  <c r="C622" i="18"/>
  <c r="C630" i="18"/>
  <c r="C615" i="18"/>
  <c r="C623" i="18"/>
  <c r="C631" i="18"/>
  <c r="C616" i="18"/>
  <c r="C624" i="18"/>
  <c r="C632" i="18"/>
  <c r="C617" i="18"/>
  <c r="C625" i="18"/>
  <c r="C633" i="18"/>
  <c r="V79" i="9"/>
  <c r="C1242" i="18"/>
  <c r="C1250" i="18"/>
  <c r="C1258" i="18"/>
  <c r="C1266" i="18"/>
  <c r="C1274" i="18"/>
  <c r="C1282" i="18"/>
  <c r="C1290" i="18"/>
  <c r="C1236" i="18"/>
  <c r="C1244" i="18"/>
  <c r="C1252" i="18"/>
  <c r="C1260" i="18"/>
  <c r="C1268" i="18"/>
  <c r="C1276" i="18"/>
  <c r="C1284" i="18"/>
  <c r="C1292" i="18"/>
  <c r="C1237" i="18"/>
  <c r="C1245" i="18"/>
  <c r="C1253" i="18"/>
  <c r="C1261" i="18"/>
  <c r="C1269" i="18"/>
  <c r="C1277" i="18"/>
  <c r="C1285" i="18"/>
  <c r="C1293" i="18"/>
  <c r="C1238" i="18"/>
  <c r="C1246" i="18"/>
  <c r="C1254" i="18"/>
  <c r="C1262" i="18"/>
  <c r="C1270" i="18"/>
  <c r="C1278" i="18"/>
  <c r="C1286" i="18"/>
  <c r="C1294" i="18"/>
  <c r="C1239" i="18"/>
  <c r="C1247" i="18"/>
  <c r="C1255" i="18"/>
  <c r="C1263" i="18"/>
  <c r="C1271" i="18"/>
  <c r="C1279" i="18"/>
  <c r="C1287" i="18"/>
  <c r="C1295" i="18"/>
  <c r="C1241" i="18"/>
  <c r="C1249" i="18"/>
  <c r="C1257" i="18"/>
  <c r="C1265" i="18"/>
  <c r="C1273" i="18"/>
  <c r="C1281" i="18"/>
  <c r="C1289" i="18"/>
  <c r="C1240" i="18"/>
  <c r="C1272" i="18"/>
  <c r="C1243" i="18"/>
  <c r="C1275" i="18"/>
  <c r="C1248" i="18"/>
  <c r="C1280" i="18"/>
  <c r="C1251" i="18"/>
  <c r="C1283" i="18"/>
  <c r="C1256" i="18"/>
  <c r="C1288" i="18"/>
  <c r="C1259" i="18"/>
  <c r="C1291" i="18"/>
  <c r="C1264" i="18"/>
  <c r="C1235" i="18"/>
  <c r="C1267" i="18"/>
  <c r="V53" i="9"/>
  <c r="V48" i="9"/>
  <c r="L81" i="9"/>
  <c r="M81" i="9" s="1"/>
  <c r="T81" i="9" s="1"/>
  <c r="V81" i="9" s="1"/>
  <c r="L73" i="9"/>
  <c r="M73" i="9" s="1"/>
  <c r="T73" i="9" s="1"/>
  <c r="V73" i="9" s="1"/>
  <c r="L65" i="9"/>
  <c r="M65" i="9" s="1"/>
  <c r="T65" i="9" s="1"/>
  <c r="V65" i="9" s="1"/>
  <c r="L57" i="9"/>
  <c r="M57" i="9" s="1"/>
  <c r="T57" i="9" s="1"/>
  <c r="V57" i="9" s="1"/>
  <c r="L49" i="9"/>
  <c r="M49" i="9" s="1"/>
  <c r="T49" i="9" s="1"/>
  <c r="V49" i="9" s="1"/>
  <c r="K6" i="9"/>
  <c r="O6" i="9" s="1"/>
  <c r="L6" i="9"/>
  <c r="M6" i="9" s="1"/>
  <c r="R6" i="9"/>
  <c r="D6" i="9"/>
  <c r="F6" i="9" s="1"/>
  <c r="H6" i="9" s="1"/>
  <c r="K44" i="9"/>
  <c r="O44" i="9" s="1"/>
  <c r="L44" i="9"/>
  <c r="M44" i="9" s="1"/>
  <c r="S44" i="9"/>
  <c r="D44" i="9"/>
  <c r="F44" i="9" s="1"/>
  <c r="H44" i="9" s="1"/>
  <c r="E44" i="9"/>
  <c r="K43" i="9"/>
  <c r="O43" i="9" s="1"/>
  <c r="L43" i="9"/>
  <c r="M43" i="9" s="1"/>
  <c r="N43" i="9"/>
  <c r="Q43" i="9"/>
  <c r="D43" i="9"/>
  <c r="F43" i="9" s="1"/>
  <c r="K42" i="9"/>
  <c r="O42" i="9" s="1"/>
  <c r="L42" i="9"/>
  <c r="M42" i="9"/>
  <c r="Q42" i="9"/>
  <c r="S42" i="9"/>
  <c r="D42" i="9"/>
  <c r="F42" i="9" s="1"/>
  <c r="H42" i="9" s="1"/>
  <c r="E42" i="9"/>
  <c r="K41" i="9"/>
  <c r="O41" i="9" s="1"/>
  <c r="N41" i="9"/>
  <c r="S41" i="9"/>
  <c r="D41" i="9"/>
  <c r="F41" i="9"/>
  <c r="H41" i="9" s="1"/>
  <c r="E41" i="9"/>
  <c r="K40" i="9"/>
  <c r="O40" i="9" s="1"/>
  <c r="L40" i="9"/>
  <c r="M40" i="9" s="1"/>
  <c r="N40" i="9"/>
  <c r="Q40" i="9"/>
  <c r="U40" i="9" s="1"/>
  <c r="R40" i="9"/>
  <c r="S40" i="9"/>
  <c r="D40" i="9"/>
  <c r="F40" i="9" s="1"/>
  <c r="H40" i="9" s="1"/>
  <c r="K39" i="9"/>
  <c r="O39" i="9" s="1"/>
  <c r="N39" i="9"/>
  <c r="Q39" i="9"/>
  <c r="D39" i="9"/>
  <c r="F39" i="9"/>
  <c r="H39" i="9" s="1"/>
  <c r="E39" i="9"/>
  <c r="K38" i="9"/>
  <c r="O38" i="9" s="1"/>
  <c r="L38" i="9"/>
  <c r="M38" i="9"/>
  <c r="Q38" i="9"/>
  <c r="S38" i="9"/>
  <c r="D38" i="9"/>
  <c r="F38" i="9" s="1"/>
  <c r="H38" i="9" s="1"/>
  <c r="E38" i="9"/>
  <c r="K37" i="9"/>
  <c r="O37" i="9" s="1"/>
  <c r="N37" i="9"/>
  <c r="S37" i="9"/>
  <c r="D37" i="9"/>
  <c r="F37" i="9"/>
  <c r="H37" i="9" s="1"/>
  <c r="E37" i="9"/>
  <c r="K36" i="9"/>
  <c r="O36" i="9" s="1"/>
  <c r="L36" i="9"/>
  <c r="M36" i="9" s="1"/>
  <c r="N36" i="9"/>
  <c r="Q36" i="9"/>
  <c r="U36" i="9" s="1"/>
  <c r="R36" i="9"/>
  <c r="S36" i="9"/>
  <c r="D36" i="9"/>
  <c r="F36" i="9" s="1"/>
  <c r="H36" i="9" s="1"/>
  <c r="K35" i="9"/>
  <c r="O35" i="9" s="1"/>
  <c r="L35" i="9"/>
  <c r="M35" i="9"/>
  <c r="Q35" i="9"/>
  <c r="S35" i="9"/>
  <c r="D35" i="9"/>
  <c r="F35" i="9" s="1"/>
  <c r="H35" i="9" s="1"/>
  <c r="E35" i="9"/>
  <c r="K34" i="9"/>
  <c r="O34" i="9" s="1"/>
  <c r="L34" i="9"/>
  <c r="M34" i="9" s="1"/>
  <c r="N34" i="9"/>
  <c r="Q34" i="9"/>
  <c r="U34" i="9" s="1"/>
  <c r="R34" i="9"/>
  <c r="S34" i="9"/>
  <c r="D34" i="9"/>
  <c r="F34" i="9" s="1"/>
  <c r="K33" i="9"/>
  <c r="O33" i="9" s="1"/>
  <c r="N33" i="9"/>
  <c r="Q33" i="9"/>
  <c r="D33" i="9"/>
  <c r="F33" i="9" s="1"/>
  <c r="H33" i="9" s="1"/>
  <c r="E33" i="9"/>
  <c r="K32" i="9"/>
  <c r="Q32" i="9" s="1"/>
  <c r="U32" i="9" s="1"/>
  <c r="O32" i="9"/>
  <c r="T32" i="9" s="1"/>
  <c r="V32" i="9" s="1"/>
  <c r="G44" i="10" s="1"/>
  <c r="L32" i="9"/>
  <c r="M32" i="9"/>
  <c r="N32" i="9"/>
  <c r="R32" i="9"/>
  <c r="S32" i="9"/>
  <c r="D32" i="9"/>
  <c r="F32" i="9"/>
  <c r="H32" i="9" s="1"/>
  <c r="E32" i="9"/>
  <c r="K31" i="9"/>
  <c r="O31" i="9" s="1"/>
  <c r="N31" i="9"/>
  <c r="S31" i="9"/>
  <c r="D31" i="9"/>
  <c r="F31" i="9" s="1"/>
  <c r="H31" i="9" s="1"/>
  <c r="E31" i="9"/>
  <c r="K30" i="9"/>
  <c r="Q30" i="9" s="1"/>
  <c r="S30" i="9"/>
  <c r="D30" i="9"/>
  <c r="F30" i="9"/>
  <c r="H30" i="9" s="1"/>
  <c r="E30" i="9"/>
  <c r="K29" i="9"/>
  <c r="O29" i="9" s="1"/>
  <c r="N29" i="9"/>
  <c r="Q29" i="9"/>
  <c r="D29" i="9"/>
  <c r="F29" i="9" s="1"/>
  <c r="H29" i="9" s="1"/>
  <c r="E29" i="9"/>
  <c r="K28" i="9"/>
  <c r="Q28" i="9" s="1"/>
  <c r="U28" i="9" s="1"/>
  <c r="O28" i="9"/>
  <c r="T28" i="9" s="1"/>
  <c r="L28" i="9"/>
  <c r="M28" i="9"/>
  <c r="N28" i="9"/>
  <c r="R28" i="9"/>
  <c r="S28" i="9"/>
  <c r="D28" i="9"/>
  <c r="F28" i="9"/>
  <c r="H28" i="9" s="1"/>
  <c r="E28" i="9"/>
  <c r="K27" i="9"/>
  <c r="O27" i="9" s="1"/>
  <c r="N27" i="9"/>
  <c r="S27" i="9"/>
  <c r="D27" i="9"/>
  <c r="F27" i="9" s="1"/>
  <c r="H27" i="9" s="1"/>
  <c r="E27" i="9"/>
  <c r="K26" i="9"/>
  <c r="Q26" i="9" s="1"/>
  <c r="S26" i="9"/>
  <c r="D26" i="9"/>
  <c r="F26" i="9"/>
  <c r="H26" i="9" s="1"/>
  <c r="E26" i="9"/>
  <c r="K25" i="9"/>
  <c r="O25" i="9" s="1"/>
  <c r="N25" i="9"/>
  <c r="Q25" i="9"/>
  <c r="D25" i="9"/>
  <c r="F25" i="9" s="1"/>
  <c r="H25" i="9" s="1"/>
  <c r="E25" i="9"/>
  <c r="K24" i="9"/>
  <c r="Q24" i="9" s="1"/>
  <c r="U24" i="9" s="1"/>
  <c r="O24" i="9"/>
  <c r="T24" i="9" s="1"/>
  <c r="L24" i="9"/>
  <c r="M24" i="9"/>
  <c r="N24" i="9"/>
  <c r="R24" i="9"/>
  <c r="S24" i="9"/>
  <c r="D24" i="9"/>
  <c r="E24" i="9" s="1"/>
  <c r="F24" i="9"/>
  <c r="H24" i="9" s="1"/>
  <c r="G24" i="9"/>
  <c r="K23" i="9"/>
  <c r="L23" i="9" s="1"/>
  <c r="M23" i="9" s="1"/>
  <c r="D23" i="9"/>
  <c r="F23" i="9" s="1"/>
  <c r="H23" i="9" s="1"/>
  <c r="K22" i="9"/>
  <c r="Q22" i="9" s="1"/>
  <c r="O22" i="9"/>
  <c r="N22" i="9"/>
  <c r="S22" i="9"/>
  <c r="D22" i="9"/>
  <c r="F22" i="9" s="1"/>
  <c r="K21" i="9"/>
  <c r="N21" i="9" s="1"/>
  <c r="D21" i="9"/>
  <c r="F21" i="9" s="1"/>
  <c r="H21" i="9" s="1"/>
  <c r="K20" i="9"/>
  <c r="O20" i="9"/>
  <c r="T20" i="9" s="1"/>
  <c r="L20" i="9"/>
  <c r="M20" i="9"/>
  <c r="N20" i="9"/>
  <c r="Q20" i="9"/>
  <c r="R20" i="9"/>
  <c r="S20" i="9"/>
  <c r="U20" i="9"/>
  <c r="D20" i="9"/>
  <c r="F20" i="9"/>
  <c r="H20" i="9" s="1"/>
  <c r="E20" i="9"/>
  <c r="K19" i="9"/>
  <c r="O19" i="9" s="1"/>
  <c r="L19" i="9"/>
  <c r="M19" i="9" s="1"/>
  <c r="S19" i="9"/>
  <c r="D19" i="9"/>
  <c r="F19" i="9" s="1"/>
  <c r="H19" i="9" s="1"/>
  <c r="E19" i="9"/>
  <c r="K18" i="9"/>
  <c r="N18" i="9" s="1"/>
  <c r="O18" i="9"/>
  <c r="L18" i="9"/>
  <c r="M18" i="9" s="1"/>
  <c r="R18" i="9"/>
  <c r="S18" i="9"/>
  <c r="D18" i="9"/>
  <c r="F18" i="9" s="1"/>
  <c r="H18" i="9" s="1"/>
  <c r="K17" i="9"/>
  <c r="O17" i="9" s="1"/>
  <c r="D17" i="9"/>
  <c r="F17" i="9" s="1"/>
  <c r="H17" i="9" s="1"/>
  <c r="K16" i="9"/>
  <c r="O16" i="9"/>
  <c r="T16" i="9" s="1"/>
  <c r="V16" i="9" s="1"/>
  <c r="G30" i="10" s="1"/>
  <c r="L16" i="9"/>
  <c r="M16" i="9"/>
  <c r="N16" i="9"/>
  <c r="Q16" i="9"/>
  <c r="R16" i="9"/>
  <c r="S16" i="9"/>
  <c r="U16" i="9"/>
  <c r="D16" i="9"/>
  <c r="F16" i="9" s="1"/>
  <c r="H16" i="9" s="1"/>
  <c r="E16" i="9"/>
  <c r="K15" i="9"/>
  <c r="N15" i="9" s="1"/>
  <c r="O15" i="9"/>
  <c r="L15" i="9"/>
  <c r="M15" i="9" s="1"/>
  <c r="R15" i="9"/>
  <c r="S15" i="9"/>
  <c r="D15" i="9"/>
  <c r="F15" i="9" s="1"/>
  <c r="H15" i="9" s="1"/>
  <c r="K14" i="9"/>
  <c r="O14" i="9" s="1"/>
  <c r="L14" i="9"/>
  <c r="M14" i="9" s="1"/>
  <c r="N14" i="9"/>
  <c r="Q14" i="9"/>
  <c r="S14" i="9"/>
  <c r="D14" i="9"/>
  <c r="F14" i="9" s="1"/>
  <c r="H14" i="9" s="1"/>
  <c r="E14" i="9"/>
  <c r="K13" i="9"/>
  <c r="O13" i="9" s="1"/>
  <c r="N13" i="9"/>
  <c r="S13" i="9"/>
  <c r="D13" i="9"/>
  <c r="F13" i="9" s="1"/>
  <c r="H13" i="9" s="1"/>
  <c r="E13" i="9"/>
  <c r="K12" i="9"/>
  <c r="O12" i="9" s="1"/>
  <c r="Q12" i="9"/>
  <c r="D12" i="9"/>
  <c r="F12" i="9" s="1"/>
  <c r="H12" i="9" s="1"/>
  <c r="K11" i="9"/>
  <c r="O11" i="9" s="1"/>
  <c r="L11" i="9"/>
  <c r="M11" i="9" s="1"/>
  <c r="S11" i="9"/>
  <c r="D11" i="9"/>
  <c r="F11" i="9" s="1"/>
  <c r="H11" i="9" s="1"/>
  <c r="E11" i="9"/>
  <c r="K10" i="9"/>
  <c r="S10" i="9" s="1"/>
  <c r="L10" i="9"/>
  <c r="M10" i="9" s="1"/>
  <c r="N10" i="9"/>
  <c r="Q10" i="9"/>
  <c r="D10" i="9"/>
  <c r="F10" i="9" s="1"/>
  <c r="H10" i="9" s="1"/>
  <c r="K9" i="9"/>
  <c r="L9" i="9" s="1"/>
  <c r="M9" i="9" s="1"/>
  <c r="N9" i="9"/>
  <c r="Q9" i="9"/>
  <c r="D9" i="9"/>
  <c r="F9" i="9" s="1"/>
  <c r="H9" i="9" s="1"/>
  <c r="E9" i="9"/>
  <c r="K8" i="9"/>
  <c r="L8" i="9"/>
  <c r="M8" i="9" s="1"/>
  <c r="N8" i="9"/>
  <c r="Q8" i="9"/>
  <c r="S8" i="9"/>
  <c r="D8" i="9"/>
  <c r="F8" i="9" s="1"/>
  <c r="H8" i="9" s="1"/>
  <c r="K7" i="9"/>
  <c r="N7" i="9" s="1"/>
  <c r="D7" i="9"/>
  <c r="F7" i="9" s="1"/>
  <c r="H7" i="9" s="1"/>
  <c r="K5" i="9"/>
  <c r="O5" i="9"/>
  <c r="T5" i="9" s="1"/>
  <c r="L5" i="9"/>
  <c r="M5" i="9"/>
  <c r="N5" i="9"/>
  <c r="Q5" i="9"/>
  <c r="R5" i="9"/>
  <c r="S5" i="9"/>
  <c r="U5" i="9"/>
  <c r="D5" i="9"/>
  <c r="F5" i="9" s="1"/>
  <c r="G5" i="9"/>
  <c r="E5" i="9"/>
  <c r="K4" i="9"/>
  <c r="L4" i="9" s="1"/>
  <c r="M4" i="9" s="1"/>
  <c r="N4" i="9"/>
  <c r="D4" i="9"/>
  <c r="F4" i="9" s="1"/>
  <c r="H4" i="9" s="1"/>
  <c r="E4" i="9"/>
  <c r="K3" i="9"/>
  <c r="Q3" i="9" s="1"/>
  <c r="U3" i="9" s="1"/>
  <c r="O3" i="9"/>
  <c r="T3" i="9" s="1"/>
  <c r="L3" i="9"/>
  <c r="M3" i="9"/>
  <c r="N3" i="9"/>
  <c r="R3" i="9"/>
  <c r="S3" i="9"/>
  <c r="D3" i="9"/>
  <c r="F3" i="9" s="1"/>
  <c r="G3" i="9"/>
  <c r="E3" i="9"/>
  <c r="AD2" i="9"/>
  <c r="C40" i="10" s="1"/>
  <c r="K2" i="9"/>
  <c r="O2" i="9" s="1"/>
  <c r="L2" i="9"/>
  <c r="M2" i="9" s="1"/>
  <c r="N2" i="9"/>
  <c r="Q2" i="9"/>
  <c r="S2" i="9"/>
  <c r="D2" i="9"/>
  <c r="E2" i="9" s="1"/>
  <c r="F2" i="9"/>
  <c r="H2" i="9" s="1"/>
  <c r="C22" i="10"/>
  <c r="C38" i="10"/>
  <c r="C20" i="10"/>
  <c r="C18" i="10"/>
  <c r="C37" i="10"/>
  <c r="C6" i="10"/>
  <c r="C23" i="10"/>
  <c r="C5" i="10"/>
  <c r="C3" i="10"/>
  <c r="C36" i="10"/>
  <c r="C35" i="10"/>
  <c r="C17" i="10"/>
  <c r="C2" i="10"/>
  <c r="C30" i="10"/>
  <c r="C11" i="10"/>
  <c r="C10" i="10"/>
  <c r="C39" i="10"/>
  <c r="C13" i="10"/>
  <c r="C26" i="10"/>
  <c r="C45" i="10"/>
  <c r="C33" i="10"/>
  <c r="C12" i="10"/>
  <c r="C9" i="10"/>
  <c r="C27" i="10"/>
  <c r="C8" i="10"/>
  <c r="C31" i="10"/>
  <c r="C32" i="10"/>
  <c r="C42" i="10"/>
  <c r="C43" i="10"/>
  <c r="C44" i="10"/>
  <c r="C16" i="10"/>
  <c r="C28" i="10"/>
  <c r="C14" i="10"/>
  <c r="C34" i="10"/>
  <c r="C7" i="10"/>
  <c r="C24" i="10"/>
  <c r="C15" i="10"/>
  <c r="C4" i="10"/>
  <c r="C25" i="10"/>
  <c r="C29" i="10"/>
  <c r="C21" i="10"/>
  <c r="C41" i="10"/>
  <c r="C19" i="10"/>
  <c r="G23" i="9"/>
  <c r="G25" i="9"/>
  <c r="G26" i="9"/>
  <c r="G27" i="9"/>
  <c r="G28" i="9"/>
  <c r="G29" i="9"/>
  <c r="G30" i="9"/>
  <c r="G31" i="9"/>
  <c r="G32" i="9"/>
  <c r="G33" i="9"/>
  <c r="G35" i="9"/>
  <c r="G37" i="9"/>
  <c r="G38" i="9"/>
  <c r="G39" i="9"/>
  <c r="G40" i="9"/>
  <c r="G41" i="9"/>
  <c r="G42" i="9"/>
  <c r="G44" i="9"/>
  <c r="G12" i="9"/>
  <c r="G13" i="9"/>
  <c r="G14" i="9"/>
  <c r="G15" i="9"/>
  <c r="G16" i="9"/>
  <c r="G17" i="9"/>
  <c r="G18" i="9"/>
  <c r="G19" i="9"/>
  <c r="G20" i="9"/>
  <c r="G21" i="9"/>
  <c r="G4" i="9"/>
  <c r="G6" i="9"/>
  <c r="G7" i="9"/>
  <c r="G8" i="9"/>
  <c r="G9" i="9"/>
  <c r="G11" i="9"/>
  <c r="G2" i="9"/>
  <c r="P43" i="9"/>
  <c r="P41" i="9"/>
  <c r="P39" i="9"/>
  <c r="P38" i="9"/>
  <c r="P35" i="9"/>
  <c r="P33" i="9"/>
  <c r="P32" i="9"/>
  <c r="P31" i="9"/>
  <c r="P30" i="9"/>
  <c r="P29" i="9"/>
  <c r="P26" i="9"/>
  <c r="P25" i="9"/>
  <c r="P24" i="9"/>
  <c r="P22" i="9"/>
  <c r="P10" i="9"/>
  <c r="P2" i="9"/>
  <c r="P44" i="9"/>
  <c r="P42" i="9"/>
  <c r="P40" i="9"/>
  <c r="P37" i="9"/>
  <c r="P36" i="9"/>
  <c r="P34" i="9"/>
  <c r="P28" i="9"/>
  <c r="P27" i="9"/>
  <c r="P20" i="9"/>
  <c r="P19" i="9"/>
  <c r="P18" i="9"/>
  <c r="P16" i="9"/>
  <c r="P15" i="9"/>
  <c r="P14" i="9"/>
  <c r="P13" i="9"/>
  <c r="P12" i="9"/>
  <c r="P11" i="9"/>
  <c r="P9" i="9"/>
  <c r="P8" i="9"/>
  <c r="P6" i="9"/>
  <c r="P5" i="9"/>
  <c r="P4" i="9"/>
  <c r="P3" i="9"/>
  <c r="T36" i="9" l="1"/>
  <c r="V36" i="9" s="1"/>
  <c r="G34" i="10" s="1"/>
  <c r="A1442" i="18"/>
  <c r="A1450" i="18"/>
  <c r="A1458" i="18"/>
  <c r="A1443" i="18"/>
  <c r="A1451" i="18"/>
  <c r="A1459" i="18"/>
  <c r="A1439" i="18"/>
  <c r="A1444" i="18"/>
  <c r="A1452" i="18"/>
  <c r="A1447" i="18"/>
  <c r="A1445" i="18"/>
  <c r="A1453" i="18"/>
  <c r="A1455" i="18"/>
  <c r="A1446" i="18"/>
  <c r="A1454" i="18"/>
  <c r="A1441" i="18"/>
  <c r="A1449" i="18"/>
  <c r="A1457" i="18"/>
  <c r="A1448" i="18"/>
  <c r="A1440" i="18"/>
  <c r="A1456" i="18"/>
  <c r="E40" i="10"/>
  <c r="T34" i="9"/>
  <c r="V34" i="9" s="1"/>
  <c r="G28" i="10" s="1"/>
  <c r="T40" i="9"/>
  <c r="V40" i="9" s="1"/>
  <c r="G4" i="10" s="1"/>
  <c r="T15" i="9"/>
  <c r="V15" i="9" s="1"/>
  <c r="G2" i="10" s="1"/>
  <c r="B432" i="18"/>
  <c r="B440" i="18"/>
  <c r="B448" i="18"/>
  <c r="B433" i="18"/>
  <c r="B441" i="18"/>
  <c r="B449" i="18"/>
  <c r="B434" i="18"/>
  <c r="B442" i="18"/>
  <c r="B450" i="18"/>
  <c r="B435" i="18"/>
  <c r="B443" i="18"/>
  <c r="B436" i="18"/>
  <c r="B444" i="18"/>
  <c r="B437" i="18"/>
  <c r="B445" i="18"/>
  <c r="B438" i="18"/>
  <c r="B446" i="18"/>
  <c r="B431" i="18"/>
  <c r="B439" i="18"/>
  <c r="B447" i="18"/>
  <c r="F10" i="10"/>
  <c r="V24" i="9"/>
  <c r="G12" i="10" s="1"/>
  <c r="B368" i="18"/>
  <c r="B376" i="18"/>
  <c r="B384" i="18"/>
  <c r="B369" i="18"/>
  <c r="B377" i="18"/>
  <c r="B370" i="18"/>
  <c r="B378" i="18"/>
  <c r="B371" i="18"/>
  <c r="B379" i="18"/>
  <c r="B372" i="18"/>
  <c r="B380" i="18"/>
  <c r="B365" i="18"/>
  <c r="B373" i="18"/>
  <c r="B381" i="18"/>
  <c r="B366" i="18"/>
  <c r="B374" i="18"/>
  <c r="B382" i="18"/>
  <c r="B367" i="18"/>
  <c r="B375" i="18"/>
  <c r="B383" i="18"/>
  <c r="F12" i="10"/>
  <c r="V28" i="9"/>
  <c r="G31" i="10" s="1"/>
  <c r="A365" i="18"/>
  <c r="A373" i="18"/>
  <c r="A381" i="18"/>
  <c r="A366" i="18"/>
  <c r="A374" i="18"/>
  <c r="A382" i="18"/>
  <c r="A367" i="18"/>
  <c r="A375" i="18"/>
  <c r="A383" i="18"/>
  <c r="A368" i="18"/>
  <c r="A376" i="18"/>
  <c r="A384" i="18"/>
  <c r="A372" i="18"/>
  <c r="A380" i="18"/>
  <c r="A371" i="18"/>
  <c r="A377" i="18"/>
  <c r="A369" i="18"/>
  <c r="A378" i="18"/>
  <c r="A379" i="18"/>
  <c r="A370" i="18"/>
  <c r="E12" i="10"/>
  <c r="T18" i="9"/>
  <c r="D1439" i="18"/>
  <c r="D1447" i="18"/>
  <c r="D1455" i="18"/>
  <c r="D1440" i="18"/>
  <c r="D1448" i="18"/>
  <c r="D1456" i="18"/>
  <c r="D1441" i="18"/>
  <c r="D1449" i="18"/>
  <c r="D1457" i="18"/>
  <c r="D1442" i="18"/>
  <c r="D1450" i="18"/>
  <c r="D1458" i="18"/>
  <c r="D1443" i="18"/>
  <c r="D1451" i="18"/>
  <c r="D1459" i="18"/>
  <c r="D1444" i="18"/>
  <c r="D1452" i="18"/>
  <c r="D1445" i="18"/>
  <c r="D1453" i="18"/>
  <c r="D1446" i="18"/>
  <c r="D1454" i="18"/>
  <c r="D168" i="18"/>
  <c r="D176" i="18"/>
  <c r="D184" i="18"/>
  <c r="D169" i="18"/>
  <c r="D177" i="18"/>
  <c r="D185" i="18"/>
  <c r="D170" i="18"/>
  <c r="D178" i="18"/>
  <c r="D171" i="18"/>
  <c r="D179" i="18"/>
  <c r="D173" i="18"/>
  <c r="D181" i="18"/>
  <c r="D174" i="18"/>
  <c r="D182" i="18"/>
  <c r="D167" i="18"/>
  <c r="D175" i="18"/>
  <c r="D183" i="18"/>
  <c r="D180" i="18"/>
  <c r="D172" i="18"/>
  <c r="P21" i="9"/>
  <c r="D852" i="18"/>
  <c r="D860" i="18"/>
  <c r="D868" i="18"/>
  <c r="D853" i="18"/>
  <c r="D861" i="18"/>
  <c r="D869" i="18"/>
  <c r="D854" i="18"/>
  <c r="D862" i="18"/>
  <c r="D870" i="18"/>
  <c r="D855" i="18"/>
  <c r="D863" i="18"/>
  <c r="D856" i="18"/>
  <c r="D864" i="18"/>
  <c r="D857" i="18"/>
  <c r="D865" i="18"/>
  <c r="D850" i="18"/>
  <c r="D858" i="18"/>
  <c r="D866" i="18"/>
  <c r="D851" i="18"/>
  <c r="D859" i="18"/>
  <c r="D867" i="18"/>
  <c r="D42" i="18"/>
  <c r="D37" i="18"/>
  <c r="D45" i="18"/>
  <c r="D38" i="18"/>
  <c r="D48" i="18"/>
  <c r="D56" i="18"/>
  <c r="D39" i="18"/>
  <c r="D49" i="18"/>
  <c r="D57" i="18"/>
  <c r="D40" i="18"/>
  <c r="D50" i="18"/>
  <c r="D58" i="18"/>
  <c r="D41" i="18"/>
  <c r="D51" i="18"/>
  <c r="D43" i="18"/>
  <c r="D44" i="18"/>
  <c r="D53" i="18"/>
  <c r="D46" i="18"/>
  <c r="D54" i="18"/>
  <c r="D36" i="18"/>
  <c r="D47" i="18"/>
  <c r="D55" i="18"/>
  <c r="D52" i="18"/>
  <c r="D1807" i="18"/>
  <c r="D1808" i="18"/>
  <c r="D1816" i="18"/>
  <c r="D1809" i="18"/>
  <c r="D1817" i="18"/>
  <c r="D1804" i="18"/>
  <c r="D1812" i="18"/>
  <c r="D1806" i="18"/>
  <c r="D1814" i="18"/>
  <c r="D1822" i="18"/>
  <c r="D1830" i="18"/>
  <c r="D1815" i="18"/>
  <c r="D1826" i="18"/>
  <c r="D1818" i="18"/>
  <c r="D1827" i="18"/>
  <c r="D1819" i="18"/>
  <c r="D1828" i="18"/>
  <c r="D1820" i="18"/>
  <c r="D1829" i="18"/>
  <c r="D1805" i="18"/>
  <c r="D1821" i="18"/>
  <c r="D1831" i="18"/>
  <c r="D1810" i="18"/>
  <c r="D1823" i="18"/>
  <c r="D1832" i="18"/>
  <c r="D1811" i="18"/>
  <c r="D1824" i="18"/>
  <c r="D1833" i="18"/>
  <c r="D1813" i="18"/>
  <c r="D1825" i="18"/>
  <c r="D1834" i="18"/>
  <c r="D1479" i="18"/>
  <c r="D1487" i="18"/>
  <c r="D1495" i="18"/>
  <c r="D1503" i="18"/>
  <c r="D1511" i="18"/>
  <c r="D1519" i="18"/>
  <c r="D1527" i="18"/>
  <c r="D1480" i="18"/>
  <c r="D1488" i="18"/>
  <c r="D1496" i="18"/>
  <c r="D1504" i="18"/>
  <c r="D1512" i="18"/>
  <c r="D1520" i="18"/>
  <c r="D1528" i="18"/>
  <c r="D1481" i="18"/>
  <c r="D1489" i="18"/>
  <c r="D1497" i="18"/>
  <c r="D1505" i="18"/>
  <c r="D1513" i="18"/>
  <c r="D1521" i="18"/>
  <c r="D1529" i="18"/>
  <c r="D1482" i="18"/>
  <c r="D1490" i="18"/>
  <c r="D1498" i="18"/>
  <c r="D1506" i="18"/>
  <c r="D1514" i="18"/>
  <c r="D1522" i="18"/>
  <c r="D1483" i="18"/>
  <c r="D1491" i="18"/>
  <c r="D1499" i="18"/>
  <c r="D1507" i="18"/>
  <c r="D1515" i="18"/>
  <c r="D1523" i="18"/>
  <c r="D1484" i="18"/>
  <c r="D1492" i="18"/>
  <c r="D1500" i="18"/>
  <c r="D1508" i="18"/>
  <c r="D1516" i="18"/>
  <c r="D1524" i="18"/>
  <c r="D1485" i="18"/>
  <c r="D1493" i="18"/>
  <c r="D1501" i="18"/>
  <c r="D1509" i="18"/>
  <c r="D1517" i="18"/>
  <c r="D1525" i="18"/>
  <c r="D1486" i="18"/>
  <c r="D1494" i="18"/>
  <c r="D1502" i="18"/>
  <c r="D1510" i="18"/>
  <c r="D1518" i="18"/>
  <c r="D1526" i="18"/>
  <c r="D620" i="18"/>
  <c r="D628" i="18"/>
  <c r="D621" i="18"/>
  <c r="D629" i="18"/>
  <c r="D614" i="18"/>
  <c r="D622" i="18"/>
  <c r="D630" i="18"/>
  <c r="D615" i="18"/>
  <c r="D623" i="18"/>
  <c r="D631" i="18"/>
  <c r="D616" i="18"/>
  <c r="D624" i="18"/>
  <c r="D632" i="18"/>
  <c r="D617" i="18"/>
  <c r="D625" i="18"/>
  <c r="D633" i="18"/>
  <c r="D618" i="18"/>
  <c r="D626" i="18"/>
  <c r="D634" i="18"/>
  <c r="D619" i="18"/>
  <c r="D627" i="18"/>
  <c r="D980" i="18"/>
  <c r="D988" i="18"/>
  <c r="D996" i="18"/>
  <c r="D981" i="18"/>
  <c r="D989" i="18"/>
  <c r="D997" i="18"/>
  <c r="D982" i="18"/>
  <c r="D990" i="18"/>
  <c r="D998" i="18"/>
  <c r="D983" i="18"/>
  <c r="D991" i="18"/>
  <c r="D999" i="18"/>
  <c r="D984" i="18"/>
  <c r="D992" i="18"/>
  <c r="D1000" i="18"/>
  <c r="D985" i="18"/>
  <c r="D993" i="18"/>
  <c r="D986" i="18"/>
  <c r="D994" i="18"/>
  <c r="D987" i="18"/>
  <c r="D995" i="18"/>
  <c r="H5" i="9"/>
  <c r="L7" i="9"/>
  <c r="M7" i="9" s="1"/>
  <c r="E10" i="9"/>
  <c r="B584" i="18"/>
  <c r="B585" i="18"/>
  <c r="B593" i="18"/>
  <c r="B601" i="18"/>
  <c r="B609" i="18"/>
  <c r="B578" i="18"/>
  <c r="B586" i="18"/>
  <c r="B594" i="18"/>
  <c r="B602" i="18"/>
  <c r="B610" i="18"/>
  <c r="B579" i="18"/>
  <c r="B587" i="18"/>
  <c r="B595" i="18"/>
  <c r="B603" i="18"/>
  <c r="B611" i="18"/>
  <c r="B580" i="18"/>
  <c r="B588" i="18"/>
  <c r="B596" i="18"/>
  <c r="B604" i="18"/>
  <c r="B612" i="18"/>
  <c r="B581" i="18"/>
  <c r="B589" i="18"/>
  <c r="B597" i="18"/>
  <c r="B605" i="18"/>
  <c r="B613" i="18"/>
  <c r="B582" i="18"/>
  <c r="B583" i="18"/>
  <c r="B591" i="18"/>
  <c r="B599" i="18"/>
  <c r="B607" i="18"/>
  <c r="B590" i="18"/>
  <c r="B592" i="18"/>
  <c r="B598" i="18"/>
  <c r="B600" i="18"/>
  <c r="B606" i="18"/>
  <c r="B608" i="18"/>
  <c r="F3" i="10"/>
  <c r="S12" i="9"/>
  <c r="Q13" i="9"/>
  <c r="Q15" i="9"/>
  <c r="U15" i="9" s="1"/>
  <c r="B512" i="18"/>
  <c r="B520" i="18"/>
  <c r="B528" i="18"/>
  <c r="B536" i="18"/>
  <c r="B513" i="18"/>
  <c r="B521" i="18"/>
  <c r="B529" i="18"/>
  <c r="B537" i="18"/>
  <c r="B514" i="18"/>
  <c r="B522" i="18"/>
  <c r="B530" i="18"/>
  <c r="B538" i="18"/>
  <c r="B507" i="18"/>
  <c r="B515" i="18"/>
  <c r="B523" i="18"/>
  <c r="B531" i="18"/>
  <c r="B539" i="18"/>
  <c r="B508" i="18"/>
  <c r="B516" i="18"/>
  <c r="B524" i="18"/>
  <c r="B532" i="18"/>
  <c r="B540" i="18"/>
  <c r="B509" i="18"/>
  <c r="B517" i="18"/>
  <c r="B525" i="18"/>
  <c r="B533" i="18"/>
  <c r="B541" i="18"/>
  <c r="B510" i="18"/>
  <c r="B518" i="18"/>
  <c r="B526" i="18"/>
  <c r="B534" i="18"/>
  <c r="B511" i="18"/>
  <c r="B519" i="18"/>
  <c r="B527" i="18"/>
  <c r="B535" i="18"/>
  <c r="F30" i="10"/>
  <c r="L17" i="9"/>
  <c r="M17" i="9" s="1"/>
  <c r="T17" i="9" s="1"/>
  <c r="Q18" i="9"/>
  <c r="U18" i="9" s="1"/>
  <c r="B1662" i="18"/>
  <c r="B1670" i="18"/>
  <c r="B1678" i="18"/>
  <c r="B1664" i="18"/>
  <c r="B1672" i="18"/>
  <c r="B1665" i="18"/>
  <c r="B1673" i="18"/>
  <c r="B1658" i="18"/>
  <c r="B1666" i="18"/>
  <c r="B1674" i="18"/>
  <c r="B1659" i="18"/>
  <c r="B1667" i="18"/>
  <c r="B1675" i="18"/>
  <c r="B1661" i="18"/>
  <c r="B1669" i="18"/>
  <c r="B1677" i="18"/>
  <c r="B1660" i="18"/>
  <c r="B1663" i="18"/>
  <c r="B1668" i="18"/>
  <c r="B1676" i="18"/>
  <c r="B1671" i="18"/>
  <c r="F39" i="10"/>
  <c r="L21" i="9"/>
  <c r="M21" i="9" s="1"/>
  <c r="O23" i="9"/>
  <c r="A1077" i="18"/>
  <c r="A1085" i="18"/>
  <c r="A1093" i="18"/>
  <c r="A1101" i="18"/>
  <c r="A1109" i="18"/>
  <c r="A1117" i="18"/>
  <c r="A1125" i="18"/>
  <c r="A1133" i="18"/>
  <c r="A1141" i="18"/>
  <c r="A1149" i="18"/>
  <c r="A1078" i="18"/>
  <c r="A1086" i="18"/>
  <c r="A1094" i="18"/>
  <c r="A1102" i="18"/>
  <c r="A1110" i="18"/>
  <c r="A1118" i="18"/>
  <c r="A1126" i="18"/>
  <c r="A1134" i="18"/>
  <c r="A1079" i="18"/>
  <c r="A1087" i="18"/>
  <c r="A1095" i="18"/>
  <c r="A1103" i="18"/>
  <c r="A1111" i="18"/>
  <c r="A1119" i="18"/>
  <c r="A1127" i="18"/>
  <c r="A1135" i="18"/>
  <c r="A1143" i="18"/>
  <c r="A1151" i="18"/>
  <c r="A1080" i="18"/>
  <c r="A1088" i="18"/>
  <c r="A1096" i="18"/>
  <c r="A1104" i="18"/>
  <c r="A1112" i="18"/>
  <c r="A1120" i="18"/>
  <c r="A1128" i="18"/>
  <c r="A1136" i="18"/>
  <c r="A1144" i="18"/>
  <c r="A1152" i="18"/>
  <c r="A1160" i="18"/>
  <c r="A1168" i="18"/>
  <c r="A1176" i="18"/>
  <c r="A1184" i="18"/>
  <c r="A1192" i="18"/>
  <c r="A1076" i="18"/>
  <c r="A1084" i="18"/>
  <c r="A1092" i="18"/>
  <c r="A1100" i="18"/>
  <c r="A1108" i="18"/>
  <c r="A1116" i="18"/>
  <c r="A1124" i="18"/>
  <c r="A1132" i="18"/>
  <c r="A1140" i="18"/>
  <c r="A1148" i="18"/>
  <c r="A1156" i="18"/>
  <c r="A1164" i="18"/>
  <c r="A1172" i="18"/>
  <c r="A1180" i="18"/>
  <c r="A1188" i="18"/>
  <c r="A1196" i="18"/>
  <c r="A1075" i="18"/>
  <c r="A1098" i="18"/>
  <c r="A1121" i="18"/>
  <c r="A1139" i="18"/>
  <c r="A1155" i="18"/>
  <c r="A1166" i="18"/>
  <c r="A1177" i="18"/>
  <c r="A1187" i="18"/>
  <c r="A1198" i="18"/>
  <c r="A1113" i="18"/>
  <c r="A1194" i="18"/>
  <c r="A1081" i="18"/>
  <c r="A1099" i="18"/>
  <c r="A1122" i="18"/>
  <c r="A1142" i="18"/>
  <c r="A1157" i="18"/>
  <c r="A1167" i="18"/>
  <c r="A1178" i="18"/>
  <c r="A1189" i="18"/>
  <c r="A1131" i="18"/>
  <c r="A1082" i="18"/>
  <c r="A1105" i="18"/>
  <c r="A1123" i="18"/>
  <c r="A1145" i="18"/>
  <c r="A1158" i="18"/>
  <c r="A1169" i="18"/>
  <c r="A1179" i="18"/>
  <c r="A1190" i="18"/>
  <c r="A1150" i="18"/>
  <c r="A1083" i="18"/>
  <c r="A1106" i="18"/>
  <c r="A1129" i="18"/>
  <c r="A1146" i="18"/>
  <c r="A1159" i="18"/>
  <c r="A1170" i="18"/>
  <c r="A1181" i="18"/>
  <c r="A1191" i="18"/>
  <c r="A1173" i="18"/>
  <c r="A1089" i="18"/>
  <c r="A1107" i="18"/>
  <c r="A1130" i="18"/>
  <c r="A1147" i="18"/>
  <c r="A1161" i="18"/>
  <c r="A1171" i="18"/>
  <c r="A1182" i="18"/>
  <c r="A1193" i="18"/>
  <c r="A1162" i="18"/>
  <c r="A1074" i="18"/>
  <c r="A1097" i="18"/>
  <c r="A1115" i="18"/>
  <c r="A1138" i="18"/>
  <c r="A1154" i="18"/>
  <c r="A1165" i="18"/>
  <c r="A1175" i="18"/>
  <c r="A1186" i="18"/>
  <c r="A1197" i="18"/>
  <c r="A1090" i="18"/>
  <c r="A1183" i="18"/>
  <c r="A1114" i="18"/>
  <c r="A1137" i="18"/>
  <c r="A1153" i="18"/>
  <c r="A1163" i="18"/>
  <c r="A1174" i="18"/>
  <c r="A1185" i="18"/>
  <c r="A1195" i="18"/>
  <c r="A1091" i="18"/>
  <c r="A1073" i="18"/>
  <c r="E27" i="10"/>
  <c r="N26" i="9"/>
  <c r="Q27" i="9"/>
  <c r="A277" i="18"/>
  <c r="A285" i="18"/>
  <c r="A278" i="18"/>
  <c r="A286" i="18"/>
  <c r="A279" i="18"/>
  <c r="A287" i="18"/>
  <c r="A272" i="18"/>
  <c r="A280" i="18"/>
  <c r="A288" i="18"/>
  <c r="A273" i="18"/>
  <c r="A281" i="18"/>
  <c r="A289" i="18"/>
  <c r="A276" i="18"/>
  <c r="A284" i="18"/>
  <c r="A274" i="18"/>
  <c r="A275" i="18"/>
  <c r="A282" i="18"/>
  <c r="A283" i="18"/>
  <c r="A290" i="18"/>
  <c r="E42" i="10"/>
  <c r="N30" i="9"/>
  <c r="Q31" i="9"/>
  <c r="G34" i="9"/>
  <c r="R35" i="9"/>
  <c r="U35" i="9" s="1"/>
  <c r="E36" i="9"/>
  <c r="Q37" i="9"/>
  <c r="R38" i="9"/>
  <c r="U38" i="9" s="1"/>
  <c r="A1466" i="18"/>
  <c r="A1474" i="18"/>
  <c r="A1471" i="18"/>
  <c r="A1467" i="18"/>
  <c r="A1475" i="18"/>
  <c r="A1460" i="18"/>
  <c r="A1468" i="18"/>
  <c r="A1476" i="18"/>
  <c r="A1461" i="18"/>
  <c r="A1469" i="18"/>
  <c r="A1477" i="18"/>
  <c r="A1462" i="18"/>
  <c r="A1470" i="18"/>
  <c r="A1478" i="18"/>
  <c r="A1465" i="18"/>
  <c r="A1473" i="18"/>
  <c r="A1463" i="18"/>
  <c r="A1472" i="18"/>
  <c r="A1464" i="18"/>
  <c r="E15" i="10"/>
  <c r="E40" i="9"/>
  <c r="Q41" i="9"/>
  <c r="R42" i="9"/>
  <c r="U42" i="9" s="1"/>
  <c r="G43" i="9"/>
  <c r="B854" i="18"/>
  <c r="B862" i="18"/>
  <c r="B870" i="18"/>
  <c r="B855" i="18"/>
  <c r="B863" i="18"/>
  <c r="B856" i="18"/>
  <c r="B864" i="18"/>
  <c r="B857" i="18"/>
  <c r="B865" i="18"/>
  <c r="B850" i="18"/>
  <c r="B858" i="18"/>
  <c r="B866" i="18"/>
  <c r="B851" i="18"/>
  <c r="B859" i="18"/>
  <c r="B867" i="18"/>
  <c r="B853" i="18"/>
  <c r="B861" i="18"/>
  <c r="B869" i="18"/>
  <c r="B852" i="18"/>
  <c r="B860" i="18"/>
  <c r="B868" i="18"/>
  <c r="F41" i="10"/>
  <c r="S6" i="9"/>
  <c r="C578" i="18"/>
  <c r="C586" i="18"/>
  <c r="C594" i="18"/>
  <c r="C602" i="18"/>
  <c r="C610" i="18"/>
  <c r="C579" i="18"/>
  <c r="C587" i="18"/>
  <c r="C595" i="18"/>
  <c r="C603" i="18"/>
  <c r="C611" i="18"/>
  <c r="C580" i="18"/>
  <c r="C588" i="18"/>
  <c r="C596" i="18"/>
  <c r="C604" i="18"/>
  <c r="C612" i="18"/>
  <c r="C581" i="18"/>
  <c r="C589" i="18"/>
  <c r="C597" i="18"/>
  <c r="C605" i="18"/>
  <c r="C613" i="18"/>
  <c r="C582" i="18"/>
  <c r="C590" i="18"/>
  <c r="C598" i="18"/>
  <c r="C606" i="18"/>
  <c r="C583" i="18"/>
  <c r="C591" i="18"/>
  <c r="C599" i="18"/>
  <c r="C607" i="18"/>
  <c r="C584" i="18"/>
  <c r="C592" i="18"/>
  <c r="C600" i="18"/>
  <c r="C608" i="18"/>
  <c r="C585" i="18"/>
  <c r="C593" i="18"/>
  <c r="C601" i="18"/>
  <c r="C609" i="18"/>
  <c r="D1199" i="18"/>
  <c r="D1207" i="18"/>
  <c r="D1215" i="18"/>
  <c r="D1223" i="18"/>
  <c r="D1231" i="18"/>
  <c r="D1200" i="18"/>
  <c r="D1208" i="18"/>
  <c r="D1216" i="18"/>
  <c r="D1224" i="18"/>
  <c r="D1232" i="18"/>
  <c r="D1201" i="18"/>
  <c r="D1209" i="18"/>
  <c r="D1217" i="18"/>
  <c r="D1225" i="18"/>
  <c r="D1233" i="18"/>
  <c r="D1202" i="18"/>
  <c r="D1210" i="18"/>
  <c r="D1218" i="18"/>
  <c r="D1226" i="18"/>
  <c r="D1234" i="18"/>
  <c r="D1203" i="18"/>
  <c r="D1211" i="18"/>
  <c r="D1219" i="18"/>
  <c r="D1227" i="18"/>
  <c r="D1204" i="18"/>
  <c r="D1212" i="18"/>
  <c r="D1220" i="18"/>
  <c r="D1228" i="18"/>
  <c r="D1205" i="18"/>
  <c r="D1213" i="18"/>
  <c r="D1221" i="18"/>
  <c r="D1229" i="18"/>
  <c r="D1206" i="18"/>
  <c r="D1214" i="18"/>
  <c r="D1222" i="18"/>
  <c r="D1230" i="18"/>
  <c r="A293" i="18"/>
  <c r="A301" i="18"/>
  <c r="A309" i="18"/>
  <c r="A294" i="18"/>
  <c r="A302" i="18"/>
  <c r="A310" i="18"/>
  <c r="A295" i="18"/>
  <c r="A303" i="18"/>
  <c r="A311" i="18"/>
  <c r="A296" i="18"/>
  <c r="A304" i="18"/>
  <c r="A312" i="18"/>
  <c r="A297" i="18"/>
  <c r="A305" i="18"/>
  <c r="A292" i="18"/>
  <c r="A300" i="18"/>
  <c r="A308" i="18"/>
  <c r="A306" i="18"/>
  <c r="A307" i="18"/>
  <c r="A298" i="18"/>
  <c r="A299" i="18"/>
  <c r="A291" i="18"/>
  <c r="E32" i="10"/>
  <c r="D876" i="18"/>
  <c r="D884" i="18"/>
  <c r="D892" i="18"/>
  <c r="D900" i="18"/>
  <c r="D908" i="18"/>
  <c r="D916" i="18"/>
  <c r="D924" i="18"/>
  <c r="D932" i="18"/>
  <c r="D940" i="18"/>
  <c r="D948" i="18"/>
  <c r="D956" i="18"/>
  <c r="D964" i="18"/>
  <c r="D972" i="18"/>
  <c r="D877" i="18"/>
  <c r="D885" i="18"/>
  <c r="D893" i="18"/>
  <c r="D901" i="18"/>
  <c r="D909" i="18"/>
  <c r="D917" i="18"/>
  <c r="D925" i="18"/>
  <c r="D933" i="18"/>
  <c r="D941" i="18"/>
  <c r="D949" i="18"/>
  <c r="D957" i="18"/>
  <c r="D965" i="18"/>
  <c r="D973" i="18"/>
  <c r="D878" i="18"/>
  <c r="D886" i="18"/>
  <c r="D894" i="18"/>
  <c r="D902" i="18"/>
  <c r="D910" i="18"/>
  <c r="D918" i="18"/>
  <c r="D926" i="18"/>
  <c r="D934" i="18"/>
  <c r="D942" i="18"/>
  <c r="D950" i="18"/>
  <c r="D958" i="18"/>
  <c r="D966" i="18"/>
  <c r="D974" i="18"/>
  <c r="D871" i="18"/>
  <c r="D879" i="18"/>
  <c r="D887" i="18"/>
  <c r="D895" i="18"/>
  <c r="D903" i="18"/>
  <c r="D911" i="18"/>
  <c r="D919" i="18"/>
  <c r="D927" i="18"/>
  <c r="D935" i="18"/>
  <c r="D943" i="18"/>
  <c r="D951" i="18"/>
  <c r="D959" i="18"/>
  <c r="D967" i="18"/>
  <c r="D975" i="18"/>
  <c r="D872" i="18"/>
  <c r="D880" i="18"/>
  <c r="D888" i="18"/>
  <c r="D896" i="18"/>
  <c r="D904" i="18"/>
  <c r="D912" i="18"/>
  <c r="D920" i="18"/>
  <c r="D928" i="18"/>
  <c r="D936" i="18"/>
  <c r="D944" i="18"/>
  <c r="D952" i="18"/>
  <c r="D960" i="18"/>
  <c r="D968" i="18"/>
  <c r="D976" i="18"/>
  <c r="D873" i="18"/>
  <c r="D881" i="18"/>
  <c r="D889" i="18"/>
  <c r="D897" i="18"/>
  <c r="D905" i="18"/>
  <c r="D913" i="18"/>
  <c r="D921" i="18"/>
  <c r="D929" i="18"/>
  <c r="D937" i="18"/>
  <c r="D945" i="18"/>
  <c r="D953" i="18"/>
  <c r="D961" i="18"/>
  <c r="D969" i="18"/>
  <c r="D977" i="18"/>
  <c r="D874" i="18"/>
  <c r="D882" i="18"/>
  <c r="D890" i="18"/>
  <c r="D898" i="18"/>
  <c r="D906" i="18"/>
  <c r="D914" i="18"/>
  <c r="D922" i="18"/>
  <c r="D930" i="18"/>
  <c r="D938" i="18"/>
  <c r="D946" i="18"/>
  <c r="D954" i="18"/>
  <c r="D962" i="18"/>
  <c r="D970" i="18"/>
  <c r="D978" i="18"/>
  <c r="D875" i="18"/>
  <c r="D883" i="18"/>
  <c r="D891" i="18"/>
  <c r="D899" i="18"/>
  <c r="D907" i="18"/>
  <c r="D915" i="18"/>
  <c r="D923" i="18"/>
  <c r="D931" i="18"/>
  <c r="D939" i="18"/>
  <c r="D947" i="18"/>
  <c r="D955" i="18"/>
  <c r="D963" i="18"/>
  <c r="D971" i="18"/>
  <c r="D979" i="18"/>
  <c r="D192" i="18"/>
  <c r="D200" i="18"/>
  <c r="D208" i="18"/>
  <c r="D193" i="18"/>
  <c r="D201" i="18"/>
  <c r="D209" i="18"/>
  <c r="D186" i="18"/>
  <c r="D194" i="18"/>
  <c r="D202" i="18"/>
  <c r="D210" i="18"/>
  <c r="D187" i="18"/>
  <c r="D195" i="18"/>
  <c r="D203" i="18"/>
  <c r="D211" i="18"/>
  <c r="D189" i="18"/>
  <c r="D197" i="18"/>
  <c r="D205" i="18"/>
  <c r="D213" i="18"/>
  <c r="D190" i="18"/>
  <c r="D198" i="18"/>
  <c r="D206" i="18"/>
  <c r="D214" i="18"/>
  <c r="D191" i="18"/>
  <c r="D199" i="18"/>
  <c r="D207" i="18"/>
  <c r="D188" i="18"/>
  <c r="D196" i="18"/>
  <c r="D204" i="18"/>
  <c r="D212" i="18"/>
  <c r="D1076" i="18"/>
  <c r="D1084" i="18"/>
  <c r="D1092" i="18"/>
  <c r="D1100" i="18"/>
  <c r="D1108" i="18"/>
  <c r="D1077" i="18"/>
  <c r="D1085" i="18"/>
  <c r="D1093" i="18"/>
  <c r="D1101" i="18"/>
  <c r="D1109" i="18"/>
  <c r="D1117" i="18"/>
  <c r="D1125" i="18"/>
  <c r="D1133" i="18"/>
  <c r="D1141" i="18"/>
  <c r="D1078" i="18"/>
  <c r="D1086" i="18"/>
  <c r="D1094" i="18"/>
  <c r="D1102" i="18"/>
  <c r="D1110" i="18"/>
  <c r="D1118" i="18"/>
  <c r="D1126" i="18"/>
  <c r="D1134" i="18"/>
  <c r="D1142" i="18"/>
  <c r="D1079" i="18"/>
  <c r="D1087" i="18"/>
  <c r="D1095" i="18"/>
  <c r="D1103" i="18"/>
  <c r="D1080" i="18"/>
  <c r="D1088" i="18"/>
  <c r="D1096" i="18"/>
  <c r="D1104" i="18"/>
  <c r="D1073" i="18"/>
  <c r="D1081" i="18"/>
  <c r="D1089" i="18"/>
  <c r="D1097" i="18"/>
  <c r="D1105" i="18"/>
  <c r="D1113" i="18"/>
  <c r="D1121" i="18"/>
  <c r="D1129" i="18"/>
  <c r="D1137" i="18"/>
  <c r="D1074" i="18"/>
  <c r="D1082" i="18"/>
  <c r="D1090" i="18"/>
  <c r="D1098" i="18"/>
  <c r="D1106" i="18"/>
  <c r="D1114" i="18"/>
  <c r="D1122" i="18"/>
  <c r="D1130" i="18"/>
  <c r="D1138" i="18"/>
  <c r="D1075" i="18"/>
  <c r="D1083" i="18"/>
  <c r="D1091" i="18"/>
  <c r="D1099" i="18"/>
  <c r="D1107" i="18"/>
  <c r="D1111" i="18"/>
  <c r="D1127" i="18"/>
  <c r="D1143" i="18"/>
  <c r="D1151" i="18"/>
  <c r="D1159" i="18"/>
  <c r="D1167" i="18"/>
  <c r="D1175" i="18"/>
  <c r="D1183" i="18"/>
  <c r="D1191" i="18"/>
  <c r="D1112" i="18"/>
  <c r="D1128" i="18"/>
  <c r="D1144" i="18"/>
  <c r="D1152" i="18"/>
  <c r="D1160" i="18"/>
  <c r="D1168" i="18"/>
  <c r="D1176" i="18"/>
  <c r="D1184" i="18"/>
  <c r="D1192" i="18"/>
  <c r="D1115" i="18"/>
  <c r="D1131" i="18"/>
  <c r="D1145" i="18"/>
  <c r="D1153" i="18"/>
  <c r="D1161" i="18"/>
  <c r="D1169" i="18"/>
  <c r="D1177" i="18"/>
  <c r="D1185" i="18"/>
  <c r="D1193" i="18"/>
  <c r="D1116" i="18"/>
  <c r="D1132" i="18"/>
  <c r="D1146" i="18"/>
  <c r="D1154" i="18"/>
  <c r="D1162" i="18"/>
  <c r="D1170" i="18"/>
  <c r="D1178" i="18"/>
  <c r="D1186" i="18"/>
  <c r="D1194" i="18"/>
  <c r="D1119" i="18"/>
  <c r="D1135" i="18"/>
  <c r="D1147" i="18"/>
  <c r="D1155" i="18"/>
  <c r="D1163" i="18"/>
  <c r="D1171" i="18"/>
  <c r="D1179" i="18"/>
  <c r="D1187" i="18"/>
  <c r="D1195" i="18"/>
  <c r="D1120" i="18"/>
  <c r="D1136" i="18"/>
  <c r="D1148" i="18"/>
  <c r="D1156" i="18"/>
  <c r="D1164" i="18"/>
  <c r="D1172" i="18"/>
  <c r="D1180" i="18"/>
  <c r="D1188" i="18"/>
  <c r="D1196" i="18"/>
  <c r="D1123" i="18"/>
  <c r="D1139" i="18"/>
  <c r="D1149" i="18"/>
  <c r="D1157" i="18"/>
  <c r="D1165" i="18"/>
  <c r="D1173" i="18"/>
  <c r="D1181" i="18"/>
  <c r="D1189" i="18"/>
  <c r="D1197" i="18"/>
  <c r="D1124" i="18"/>
  <c r="D1140" i="18"/>
  <c r="D1150" i="18"/>
  <c r="D1158" i="18"/>
  <c r="D1166" i="18"/>
  <c r="D1174" i="18"/>
  <c r="D1182" i="18"/>
  <c r="D1190" i="18"/>
  <c r="D1198" i="18"/>
  <c r="D432" i="18"/>
  <c r="D440" i="18"/>
  <c r="D448" i="18"/>
  <c r="D433" i="18"/>
  <c r="D441" i="18"/>
  <c r="D449" i="18"/>
  <c r="D434" i="18"/>
  <c r="D442" i="18"/>
  <c r="D450" i="18"/>
  <c r="D435" i="18"/>
  <c r="D443" i="18"/>
  <c r="D437" i="18"/>
  <c r="D445" i="18"/>
  <c r="D431" i="18"/>
  <c r="D439" i="18"/>
  <c r="D447" i="18"/>
  <c r="D446" i="18"/>
  <c r="D436" i="18"/>
  <c r="D438" i="18"/>
  <c r="D444" i="18"/>
  <c r="D660" i="18"/>
  <c r="D668" i="18"/>
  <c r="D676" i="18"/>
  <c r="D684" i="18"/>
  <c r="D692" i="18"/>
  <c r="D700" i="18"/>
  <c r="D708" i="18"/>
  <c r="D716" i="18"/>
  <c r="D724" i="18"/>
  <c r="D661" i="18"/>
  <c r="D669" i="18"/>
  <c r="D677" i="18"/>
  <c r="D685" i="18"/>
  <c r="D693" i="18"/>
  <c r="D701" i="18"/>
  <c r="D709" i="18"/>
  <c r="D717" i="18"/>
  <c r="D725" i="18"/>
  <c r="D662" i="18"/>
  <c r="D670" i="18"/>
  <c r="D678" i="18"/>
  <c r="D686" i="18"/>
  <c r="D694" i="18"/>
  <c r="D702" i="18"/>
  <c r="D710" i="18"/>
  <c r="D718" i="18"/>
  <c r="D663" i="18"/>
  <c r="D671" i="18"/>
  <c r="D679" i="18"/>
  <c r="D687" i="18"/>
  <c r="D695" i="18"/>
  <c r="D703" i="18"/>
  <c r="D711" i="18"/>
  <c r="D719" i="18"/>
  <c r="D656" i="18"/>
  <c r="D664" i="18"/>
  <c r="D672" i="18"/>
  <c r="D680" i="18"/>
  <c r="D688" i="18"/>
  <c r="D696" i="18"/>
  <c r="D704" i="18"/>
  <c r="D712" i="18"/>
  <c r="D720" i="18"/>
  <c r="D657" i="18"/>
  <c r="D665" i="18"/>
  <c r="D673" i="18"/>
  <c r="D681" i="18"/>
  <c r="D689" i="18"/>
  <c r="D697" i="18"/>
  <c r="D705" i="18"/>
  <c r="D713" i="18"/>
  <c r="D721" i="18"/>
  <c r="D658" i="18"/>
  <c r="D666" i="18"/>
  <c r="D674" i="18"/>
  <c r="D682" i="18"/>
  <c r="D690" i="18"/>
  <c r="D698" i="18"/>
  <c r="D706" i="18"/>
  <c r="D714" i="18"/>
  <c r="D722" i="18"/>
  <c r="D659" i="18"/>
  <c r="D667" i="18"/>
  <c r="D675" i="18"/>
  <c r="D683" i="18"/>
  <c r="D691" i="18"/>
  <c r="D699" i="18"/>
  <c r="D707" i="18"/>
  <c r="D715" i="18"/>
  <c r="D723" i="18"/>
  <c r="B982" i="18"/>
  <c r="B990" i="18"/>
  <c r="B998" i="18"/>
  <c r="B983" i="18"/>
  <c r="B991" i="18"/>
  <c r="B999" i="18"/>
  <c r="B984" i="18"/>
  <c r="B992" i="18"/>
  <c r="B1000" i="18"/>
  <c r="B985" i="18"/>
  <c r="B993" i="18"/>
  <c r="B986" i="18"/>
  <c r="B994" i="18"/>
  <c r="B987" i="18"/>
  <c r="B995" i="18"/>
  <c r="B981" i="18"/>
  <c r="B989" i="18"/>
  <c r="B997" i="18"/>
  <c r="B980" i="18"/>
  <c r="B988" i="18"/>
  <c r="B996" i="18"/>
  <c r="F38" i="10"/>
  <c r="E8" i="9"/>
  <c r="B726" i="18"/>
  <c r="B734" i="18"/>
  <c r="B742" i="18"/>
  <c r="B750" i="18"/>
  <c r="B758" i="18"/>
  <c r="B727" i="18"/>
  <c r="B735" i="18"/>
  <c r="B743" i="18"/>
  <c r="B751" i="18"/>
  <c r="B759" i="18"/>
  <c r="B728" i="18"/>
  <c r="B736" i="18"/>
  <c r="B744" i="18"/>
  <c r="B752" i="18"/>
  <c r="B729" i="18"/>
  <c r="B737" i="18"/>
  <c r="B745" i="18"/>
  <c r="B753" i="18"/>
  <c r="B730" i="18"/>
  <c r="B738" i="18"/>
  <c r="B746" i="18"/>
  <c r="B754" i="18"/>
  <c r="B731" i="18"/>
  <c r="B739" i="18"/>
  <c r="B747" i="18"/>
  <c r="B755" i="18"/>
  <c r="B733" i="18"/>
  <c r="B741" i="18"/>
  <c r="B749" i="18"/>
  <c r="B757" i="18"/>
  <c r="B756" i="18"/>
  <c r="B748" i="18"/>
  <c r="B732" i="18"/>
  <c r="B740" i="18"/>
  <c r="F23" i="10"/>
  <c r="Q11" i="9"/>
  <c r="N12" i="9"/>
  <c r="L13" i="9"/>
  <c r="M13" i="9" s="1"/>
  <c r="T14" i="9"/>
  <c r="E18" i="9"/>
  <c r="Q19" i="9"/>
  <c r="G22" i="9"/>
  <c r="R23" i="9"/>
  <c r="B344" i="18"/>
  <c r="B352" i="18"/>
  <c r="B360" i="18"/>
  <c r="B345" i="18"/>
  <c r="B353" i="18"/>
  <c r="B361" i="18"/>
  <c r="B346" i="18"/>
  <c r="B354" i="18"/>
  <c r="B362" i="18"/>
  <c r="B339" i="18"/>
  <c r="B347" i="18"/>
  <c r="B355" i="18"/>
  <c r="B363" i="18"/>
  <c r="B340" i="18"/>
  <c r="B348" i="18"/>
  <c r="B356" i="18"/>
  <c r="B364" i="18"/>
  <c r="B341" i="18"/>
  <c r="B349" i="18"/>
  <c r="B357" i="18"/>
  <c r="B342" i="18"/>
  <c r="B350" i="18"/>
  <c r="B358" i="18"/>
  <c r="B343" i="18"/>
  <c r="B351" i="18"/>
  <c r="B359" i="18"/>
  <c r="F9" i="10"/>
  <c r="L26" i="9"/>
  <c r="M26" i="9" s="1"/>
  <c r="L27" i="9"/>
  <c r="M27" i="9" s="1"/>
  <c r="B296" i="18"/>
  <c r="B304" i="18"/>
  <c r="B312" i="18"/>
  <c r="B297" i="18"/>
  <c r="B305" i="18"/>
  <c r="B298" i="18"/>
  <c r="B306" i="18"/>
  <c r="B291" i="18"/>
  <c r="B299" i="18"/>
  <c r="B307" i="18"/>
  <c r="B292" i="18"/>
  <c r="B300" i="18"/>
  <c r="B308" i="18"/>
  <c r="B293" i="18"/>
  <c r="B301" i="18"/>
  <c r="B309" i="18"/>
  <c r="B294" i="18"/>
  <c r="B302" i="18"/>
  <c r="B310" i="18"/>
  <c r="B295" i="18"/>
  <c r="B303" i="18"/>
  <c r="B311" i="18"/>
  <c r="F32" i="10"/>
  <c r="L30" i="9"/>
  <c r="M30" i="9" s="1"/>
  <c r="L31" i="9"/>
  <c r="M31" i="9" s="1"/>
  <c r="B256" i="18"/>
  <c r="B264" i="18"/>
  <c r="B257" i="18"/>
  <c r="B265" i="18"/>
  <c r="B258" i="18"/>
  <c r="B266" i="18"/>
  <c r="B259" i="18"/>
  <c r="B267" i="18"/>
  <c r="B260" i="18"/>
  <c r="B268" i="18"/>
  <c r="B253" i="18"/>
  <c r="B261" i="18"/>
  <c r="B269" i="18"/>
  <c r="B254" i="18"/>
  <c r="B262" i="18"/>
  <c r="B270" i="18"/>
  <c r="B255" i="18"/>
  <c r="B263" i="18"/>
  <c r="B271" i="18"/>
  <c r="F16" i="10"/>
  <c r="L37" i="9"/>
  <c r="M37" i="9" s="1"/>
  <c r="L41" i="9"/>
  <c r="M41" i="9" s="1"/>
  <c r="S43" i="9"/>
  <c r="Q44" i="9"/>
  <c r="Q6" i="9"/>
  <c r="U6" i="9" s="1"/>
  <c r="C1443" i="18"/>
  <c r="C1451" i="18"/>
  <c r="C1459" i="18"/>
  <c r="C1444" i="18"/>
  <c r="C1452" i="18"/>
  <c r="C1445" i="18"/>
  <c r="C1453" i="18"/>
  <c r="C1446" i="18"/>
  <c r="C1454" i="18"/>
  <c r="C1439" i="18"/>
  <c r="C1447" i="18"/>
  <c r="C1455" i="18"/>
  <c r="C1440" i="18"/>
  <c r="C1448" i="18"/>
  <c r="C1456" i="18"/>
  <c r="C1442" i="18"/>
  <c r="C1450" i="18"/>
  <c r="C1458" i="18"/>
  <c r="C1441" i="18"/>
  <c r="C1449" i="18"/>
  <c r="C1457" i="18"/>
  <c r="C1298" i="18"/>
  <c r="C1306" i="18"/>
  <c r="C1314" i="18"/>
  <c r="C1300" i="18"/>
  <c r="C1308" i="18"/>
  <c r="C1316" i="18"/>
  <c r="C1301" i="18"/>
  <c r="C1309" i="18"/>
  <c r="C1317" i="18"/>
  <c r="C1302" i="18"/>
  <c r="C1310" i="18"/>
  <c r="C1318" i="18"/>
  <c r="C1303" i="18"/>
  <c r="C1311" i="18"/>
  <c r="C1297" i="18"/>
  <c r="C1305" i="18"/>
  <c r="C1313" i="18"/>
  <c r="C1304" i="18"/>
  <c r="C1307" i="18"/>
  <c r="C1312" i="18"/>
  <c r="C1315" i="18"/>
  <c r="C1296" i="18"/>
  <c r="C1299" i="18"/>
  <c r="C514" i="18"/>
  <c r="C522" i="18"/>
  <c r="C530" i="18"/>
  <c r="C538" i="18"/>
  <c r="C507" i="18"/>
  <c r="C515" i="18"/>
  <c r="C523" i="18"/>
  <c r="C531" i="18"/>
  <c r="C539" i="18"/>
  <c r="C508" i="18"/>
  <c r="C516" i="18"/>
  <c r="C524" i="18"/>
  <c r="C532" i="18"/>
  <c r="C540" i="18"/>
  <c r="C509" i="18"/>
  <c r="C517" i="18"/>
  <c r="C525" i="18"/>
  <c r="C533" i="18"/>
  <c r="C541" i="18"/>
  <c r="C510" i="18"/>
  <c r="C518" i="18"/>
  <c r="C526" i="18"/>
  <c r="C534" i="18"/>
  <c r="C511" i="18"/>
  <c r="C519" i="18"/>
  <c r="C527" i="18"/>
  <c r="C535" i="18"/>
  <c r="C512" i="18"/>
  <c r="C520" i="18"/>
  <c r="C528" i="18"/>
  <c r="C536" i="18"/>
  <c r="C513" i="18"/>
  <c r="C521" i="18"/>
  <c r="C529" i="18"/>
  <c r="C537" i="18"/>
  <c r="C1811" i="18"/>
  <c r="C1819" i="18"/>
  <c r="C1827" i="18"/>
  <c r="C1804" i="18"/>
  <c r="C1812" i="18"/>
  <c r="C1820" i="18"/>
  <c r="C1828" i="18"/>
  <c r="C1805" i="18"/>
  <c r="C1813" i="18"/>
  <c r="C1821" i="18"/>
  <c r="C1829" i="18"/>
  <c r="C1808" i="18"/>
  <c r="C1816" i="18"/>
  <c r="C1824" i="18"/>
  <c r="C1832" i="18"/>
  <c r="C1809" i="18"/>
  <c r="C1825" i="18"/>
  <c r="C1810" i="18"/>
  <c r="C1826" i="18"/>
  <c r="C1814" i="18"/>
  <c r="C1830" i="18"/>
  <c r="C1815" i="18"/>
  <c r="C1831" i="18"/>
  <c r="C1817" i="18"/>
  <c r="C1833" i="18"/>
  <c r="C1818" i="18"/>
  <c r="C1834" i="18"/>
  <c r="C1806" i="18"/>
  <c r="C1822" i="18"/>
  <c r="C1807" i="18"/>
  <c r="C1823" i="18"/>
  <c r="D1303" i="18"/>
  <c r="D1311" i="18"/>
  <c r="D1296" i="18"/>
  <c r="D1304" i="18"/>
  <c r="D1312" i="18"/>
  <c r="D1297" i="18"/>
  <c r="D1305" i="18"/>
  <c r="D1313" i="18"/>
  <c r="D1298" i="18"/>
  <c r="D1306" i="18"/>
  <c r="D1314" i="18"/>
  <c r="D1299" i="18"/>
  <c r="D1307" i="18"/>
  <c r="D1315" i="18"/>
  <c r="D1300" i="18"/>
  <c r="D1308" i="18"/>
  <c r="D1316" i="18"/>
  <c r="D1301" i="18"/>
  <c r="D1309" i="18"/>
  <c r="D1317" i="18"/>
  <c r="D1302" i="18"/>
  <c r="D1310" i="18"/>
  <c r="D1318" i="18"/>
  <c r="B40" i="18"/>
  <c r="B48" i="18"/>
  <c r="B56" i="18"/>
  <c r="B41" i="18"/>
  <c r="B49" i="18"/>
  <c r="B57" i="18"/>
  <c r="B42" i="18"/>
  <c r="B50" i="18"/>
  <c r="B58" i="18"/>
  <c r="B43" i="18"/>
  <c r="B51" i="18"/>
  <c r="B36" i="18"/>
  <c r="B44" i="18"/>
  <c r="B52" i="18"/>
  <c r="B37" i="18"/>
  <c r="B45" i="18"/>
  <c r="B53" i="18"/>
  <c r="B38" i="18"/>
  <c r="B46" i="18"/>
  <c r="B54" i="18"/>
  <c r="B39" i="18"/>
  <c r="B47" i="18"/>
  <c r="B55" i="18"/>
  <c r="F34" i="10"/>
  <c r="D1679" i="18"/>
  <c r="D1687" i="18"/>
  <c r="D1695" i="18"/>
  <c r="D1703" i="18"/>
  <c r="D1711" i="18"/>
  <c r="D1719" i="18"/>
  <c r="D1727" i="18"/>
  <c r="D1735" i="18"/>
  <c r="D1743" i="18"/>
  <c r="D1751" i="18"/>
  <c r="D1759" i="18"/>
  <c r="D1767" i="18"/>
  <c r="D1775" i="18"/>
  <c r="D1783" i="18"/>
  <c r="D1791" i="18"/>
  <c r="D1799" i="18"/>
  <c r="D1680" i="18"/>
  <c r="D1688" i="18"/>
  <c r="D1696" i="18"/>
  <c r="D1704" i="18"/>
  <c r="D1712" i="18"/>
  <c r="D1720" i="18"/>
  <c r="D1728" i="18"/>
  <c r="D1736" i="18"/>
  <c r="D1744" i="18"/>
  <c r="D1752" i="18"/>
  <c r="D1760" i="18"/>
  <c r="D1768" i="18"/>
  <c r="D1776" i="18"/>
  <c r="D1784" i="18"/>
  <c r="D1792" i="18"/>
  <c r="D1800" i="18"/>
  <c r="D1681" i="18"/>
  <c r="D1689" i="18"/>
  <c r="D1697" i="18"/>
  <c r="D1705" i="18"/>
  <c r="D1713" i="18"/>
  <c r="D1721" i="18"/>
  <c r="D1729" i="18"/>
  <c r="D1737" i="18"/>
  <c r="D1745" i="18"/>
  <c r="D1753" i="18"/>
  <c r="D1761" i="18"/>
  <c r="D1769" i="18"/>
  <c r="D1777" i="18"/>
  <c r="D1785" i="18"/>
  <c r="D1793" i="18"/>
  <c r="D1801" i="18"/>
  <c r="D1682" i="18"/>
  <c r="D1690" i="18"/>
  <c r="D1698" i="18"/>
  <c r="D1706" i="18"/>
  <c r="D1714" i="18"/>
  <c r="D1722" i="18"/>
  <c r="D1730" i="18"/>
  <c r="D1738" i="18"/>
  <c r="D1746" i="18"/>
  <c r="D1754" i="18"/>
  <c r="D1762" i="18"/>
  <c r="D1770" i="18"/>
  <c r="D1778" i="18"/>
  <c r="D1786" i="18"/>
  <c r="D1794" i="18"/>
  <c r="D1802" i="18"/>
  <c r="D1683" i="18"/>
  <c r="D1691" i="18"/>
  <c r="D1699" i="18"/>
  <c r="D1707" i="18"/>
  <c r="D1715" i="18"/>
  <c r="D1723" i="18"/>
  <c r="D1731" i="18"/>
  <c r="D1739" i="18"/>
  <c r="D1747" i="18"/>
  <c r="D1755" i="18"/>
  <c r="D1763" i="18"/>
  <c r="D1771" i="18"/>
  <c r="D1779" i="18"/>
  <c r="D1787" i="18"/>
  <c r="D1795" i="18"/>
  <c r="D1803" i="18"/>
  <c r="D1684" i="18"/>
  <c r="D1692" i="18"/>
  <c r="D1700" i="18"/>
  <c r="D1708" i="18"/>
  <c r="D1716" i="18"/>
  <c r="D1724" i="18"/>
  <c r="D1732" i="18"/>
  <c r="D1740" i="18"/>
  <c r="D1748" i="18"/>
  <c r="D1756" i="18"/>
  <c r="D1764" i="18"/>
  <c r="D1772" i="18"/>
  <c r="D1780" i="18"/>
  <c r="D1788" i="18"/>
  <c r="D1796" i="18"/>
  <c r="D1685" i="18"/>
  <c r="D1693" i="18"/>
  <c r="D1701" i="18"/>
  <c r="D1709" i="18"/>
  <c r="D1717" i="18"/>
  <c r="D1725" i="18"/>
  <c r="D1733" i="18"/>
  <c r="D1741" i="18"/>
  <c r="D1749" i="18"/>
  <c r="D1757" i="18"/>
  <c r="D1765" i="18"/>
  <c r="D1686" i="18"/>
  <c r="D1694" i="18"/>
  <c r="D1702" i="18"/>
  <c r="D1710" i="18"/>
  <c r="D1718" i="18"/>
  <c r="D1726" i="18"/>
  <c r="D1734" i="18"/>
  <c r="D1742" i="18"/>
  <c r="D1750" i="18"/>
  <c r="D1758" i="18"/>
  <c r="D1766" i="18"/>
  <c r="D1774" i="18"/>
  <c r="D1782" i="18"/>
  <c r="D1790" i="18"/>
  <c r="D1798" i="18"/>
  <c r="D1773" i="18"/>
  <c r="D1781" i="18"/>
  <c r="D1789" i="18"/>
  <c r="D1797" i="18"/>
  <c r="D256" i="18"/>
  <c r="D264" i="18"/>
  <c r="D257" i="18"/>
  <c r="D265" i="18"/>
  <c r="D258" i="18"/>
  <c r="D266" i="18"/>
  <c r="D259" i="18"/>
  <c r="D267" i="18"/>
  <c r="D253" i="18"/>
  <c r="D261" i="18"/>
  <c r="D269" i="18"/>
  <c r="D254" i="18"/>
  <c r="D262" i="18"/>
  <c r="D255" i="18"/>
  <c r="D263" i="18"/>
  <c r="D271" i="18"/>
  <c r="D260" i="18"/>
  <c r="D268" i="18"/>
  <c r="D270" i="18"/>
  <c r="D344" i="18"/>
  <c r="D352" i="18"/>
  <c r="D360" i="18"/>
  <c r="D345" i="18"/>
  <c r="D353" i="18"/>
  <c r="D361" i="18"/>
  <c r="D346" i="18"/>
  <c r="D354" i="18"/>
  <c r="D362" i="18"/>
  <c r="D339" i="18"/>
  <c r="D347" i="18"/>
  <c r="D355" i="18"/>
  <c r="D363" i="18"/>
  <c r="D341" i="18"/>
  <c r="D349" i="18"/>
  <c r="D357" i="18"/>
  <c r="D343" i="18"/>
  <c r="D351" i="18"/>
  <c r="D359" i="18"/>
  <c r="D350" i="18"/>
  <c r="D356" i="18"/>
  <c r="D358" i="18"/>
  <c r="D364" i="18"/>
  <c r="D340" i="18"/>
  <c r="D342" i="18"/>
  <c r="D348" i="18"/>
  <c r="D456" i="18"/>
  <c r="D464" i="18"/>
  <c r="D457" i="18"/>
  <c r="D465" i="18"/>
  <c r="D458" i="18"/>
  <c r="D466" i="18"/>
  <c r="D451" i="18"/>
  <c r="D459" i="18"/>
  <c r="D467" i="18"/>
  <c r="D453" i="18"/>
  <c r="D461" i="18"/>
  <c r="D469" i="18"/>
  <c r="D455" i="18"/>
  <c r="D463" i="18"/>
  <c r="D452" i="18"/>
  <c r="D454" i="18"/>
  <c r="D460" i="18"/>
  <c r="D462" i="18"/>
  <c r="D468" i="18"/>
  <c r="D470" i="18"/>
  <c r="D732" i="18"/>
  <c r="D740" i="18"/>
  <c r="D748" i="18"/>
  <c r="D756" i="18"/>
  <c r="D733" i="18"/>
  <c r="D741" i="18"/>
  <c r="D749" i="18"/>
  <c r="D757" i="18"/>
  <c r="D726" i="18"/>
  <c r="D734" i="18"/>
  <c r="D742" i="18"/>
  <c r="D750" i="18"/>
  <c r="D758" i="18"/>
  <c r="D727" i="18"/>
  <c r="D735" i="18"/>
  <c r="D743" i="18"/>
  <c r="D751" i="18"/>
  <c r="D759" i="18"/>
  <c r="D728" i="18"/>
  <c r="D736" i="18"/>
  <c r="D744" i="18"/>
  <c r="D752" i="18"/>
  <c r="D729" i="18"/>
  <c r="D737" i="18"/>
  <c r="D745" i="18"/>
  <c r="D753" i="18"/>
  <c r="D730" i="18"/>
  <c r="D738" i="18"/>
  <c r="D746" i="18"/>
  <c r="D754" i="18"/>
  <c r="D731" i="18"/>
  <c r="D739" i="18"/>
  <c r="D747" i="18"/>
  <c r="D755" i="18"/>
  <c r="S4" i="9"/>
  <c r="E7" i="9"/>
  <c r="B766" i="18"/>
  <c r="B774" i="18"/>
  <c r="B782" i="18"/>
  <c r="B790" i="18"/>
  <c r="B798" i="18"/>
  <c r="B806" i="18"/>
  <c r="B814" i="18"/>
  <c r="B822" i="18"/>
  <c r="B767" i="18"/>
  <c r="B775" i="18"/>
  <c r="B783" i="18"/>
  <c r="B791" i="18"/>
  <c r="B799" i="18"/>
  <c r="B807" i="18"/>
  <c r="B815" i="18"/>
  <c r="B823" i="18"/>
  <c r="B760" i="18"/>
  <c r="B768" i="18"/>
  <c r="B776" i="18"/>
  <c r="B784" i="18"/>
  <c r="B792" i="18"/>
  <c r="B800" i="18"/>
  <c r="B808" i="18"/>
  <c r="B816" i="18"/>
  <c r="B824" i="18"/>
  <c r="B761" i="18"/>
  <c r="B769" i="18"/>
  <c r="B777" i="18"/>
  <c r="B785" i="18"/>
  <c r="B793" i="18"/>
  <c r="B801" i="18"/>
  <c r="B809" i="18"/>
  <c r="B817" i="18"/>
  <c r="B825" i="18"/>
  <c r="B762" i="18"/>
  <c r="B770" i="18"/>
  <c r="B778" i="18"/>
  <c r="B786" i="18"/>
  <c r="B794" i="18"/>
  <c r="B802" i="18"/>
  <c r="B810" i="18"/>
  <c r="B818" i="18"/>
  <c r="B826" i="18"/>
  <c r="B763" i="18"/>
  <c r="B771" i="18"/>
  <c r="B779" i="18"/>
  <c r="B787" i="18"/>
  <c r="B795" i="18"/>
  <c r="B803" i="18"/>
  <c r="B811" i="18"/>
  <c r="B819" i="18"/>
  <c r="B827" i="18"/>
  <c r="B765" i="18"/>
  <c r="B773" i="18"/>
  <c r="B781" i="18"/>
  <c r="B789" i="18"/>
  <c r="B797" i="18"/>
  <c r="B805" i="18"/>
  <c r="B813" i="18"/>
  <c r="B821" i="18"/>
  <c r="B820" i="18"/>
  <c r="B764" i="18"/>
  <c r="B828" i="18"/>
  <c r="B772" i="18"/>
  <c r="B780" i="18"/>
  <c r="B788" i="18"/>
  <c r="B812" i="18"/>
  <c r="B804" i="18"/>
  <c r="B796" i="18"/>
  <c r="F6" i="10"/>
  <c r="S9" i="9"/>
  <c r="N11" i="9"/>
  <c r="L12" i="9"/>
  <c r="M12" i="9" s="1"/>
  <c r="E15" i="9"/>
  <c r="E17" i="9"/>
  <c r="N19" i="9"/>
  <c r="E21" i="9"/>
  <c r="L22" i="9"/>
  <c r="M22" i="9" s="1"/>
  <c r="T22" i="9" s="1"/>
  <c r="Q23" i="9"/>
  <c r="S25" i="9"/>
  <c r="O26" i="9"/>
  <c r="T26" i="9" s="1"/>
  <c r="S29" i="9"/>
  <c r="O30" i="9"/>
  <c r="T30" i="9" s="1"/>
  <c r="S33" i="9"/>
  <c r="N35" i="9"/>
  <c r="T35" i="9" s="1"/>
  <c r="V35" i="9" s="1"/>
  <c r="G14" i="10" s="1"/>
  <c r="N38" i="9"/>
  <c r="T38" i="9" s="1"/>
  <c r="V38" i="9" s="1"/>
  <c r="G24" i="10" s="1"/>
  <c r="S39" i="9"/>
  <c r="T41" i="9"/>
  <c r="N42" i="9"/>
  <c r="T42" i="9" s="1"/>
  <c r="V42" i="9" s="1"/>
  <c r="G29" i="10" s="1"/>
  <c r="N44" i="9"/>
  <c r="T44" i="9" s="1"/>
  <c r="N6" i="9"/>
  <c r="T6" i="9" s="1"/>
  <c r="V6" i="9" s="1"/>
  <c r="C170" i="18"/>
  <c r="C178" i="18"/>
  <c r="C171" i="18"/>
  <c r="C179" i="18"/>
  <c r="C172" i="18"/>
  <c r="C180" i="18"/>
  <c r="C173" i="18"/>
  <c r="C181" i="18"/>
  <c r="C174" i="18"/>
  <c r="C182" i="18"/>
  <c r="C167" i="18"/>
  <c r="C175" i="18"/>
  <c r="C183" i="18"/>
  <c r="C168" i="18"/>
  <c r="C176" i="18"/>
  <c r="C184" i="18"/>
  <c r="C169" i="18"/>
  <c r="C177" i="18"/>
  <c r="C185" i="18"/>
  <c r="C1659" i="18"/>
  <c r="C1667" i="18"/>
  <c r="C1675" i="18"/>
  <c r="C1660" i="18"/>
  <c r="C1668" i="18"/>
  <c r="C1676" i="18"/>
  <c r="C1661" i="18"/>
  <c r="C1669" i="18"/>
  <c r="C1677" i="18"/>
  <c r="C1662" i="18"/>
  <c r="C1670" i="18"/>
  <c r="C1678" i="18"/>
  <c r="C1664" i="18"/>
  <c r="C1672" i="18"/>
  <c r="C1658" i="18"/>
  <c r="C1666" i="18"/>
  <c r="C1674" i="18"/>
  <c r="C1663" i="18"/>
  <c r="C1665" i="18"/>
  <c r="C1671" i="18"/>
  <c r="C1673" i="18"/>
  <c r="D578" i="18"/>
  <c r="D580" i="18"/>
  <c r="D588" i="18"/>
  <c r="D596" i="18"/>
  <c r="D604" i="18"/>
  <c r="D612" i="18"/>
  <c r="D581" i="18"/>
  <c r="D589" i="18"/>
  <c r="D597" i="18"/>
  <c r="D605" i="18"/>
  <c r="D613" i="18"/>
  <c r="D582" i="18"/>
  <c r="D590" i="18"/>
  <c r="D598" i="18"/>
  <c r="D606" i="18"/>
  <c r="D583" i="18"/>
  <c r="D591" i="18"/>
  <c r="D599" i="18"/>
  <c r="D607" i="18"/>
  <c r="D584" i="18"/>
  <c r="D592" i="18"/>
  <c r="D600" i="18"/>
  <c r="D608" i="18"/>
  <c r="D585" i="18"/>
  <c r="D593" i="18"/>
  <c r="D601" i="18"/>
  <c r="D609" i="18"/>
  <c r="D586" i="18"/>
  <c r="D594" i="18"/>
  <c r="D602" i="18"/>
  <c r="D610" i="18"/>
  <c r="D579" i="18"/>
  <c r="D587" i="18"/>
  <c r="D595" i="18"/>
  <c r="D603" i="18"/>
  <c r="D611" i="18"/>
  <c r="A981" i="18"/>
  <c r="A989" i="18"/>
  <c r="A997" i="18"/>
  <c r="A982" i="18"/>
  <c r="A990" i="18"/>
  <c r="A998" i="18"/>
  <c r="A983" i="18"/>
  <c r="A991" i="18"/>
  <c r="A999" i="18"/>
  <c r="A984" i="18"/>
  <c r="A992" i="18"/>
  <c r="A1000" i="18"/>
  <c r="A980" i="18"/>
  <c r="A988" i="18"/>
  <c r="A996" i="18"/>
  <c r="A993" i="18"/>
  <c r="A994" i="18"/>
  <c r="A995" i="18"/>
  <c r="A985" i="18"/>
  <c r="A987" i="18"/>
  <c r="A986" i="18"/>
  <c r="E38" i="10"/>
  <c r="A733" i="18"/>
  <c r="A741" i="18"/>
  <c r="A749" i="18"/>
  <c r="A757" i="18"/>
  <c r="A726" i="18"/>
  <c r="A734" i="18"/>
  <c r="A742" i="18"/>
  <c r="A750" i="18"/>
  <c r="A758" i="18"/>
  <c r="A727" i="18"/>
  <c r="A735" i="18"/>
  <c r="A743" i="18"/>
  <c r="A751" i="18"/>
  <c r="A759" i="18"/>
  <c r="A728" i="18"/>
  <c r="A736" i="18"/>
  <c r="A744" i="18"/>
  <c r="A752" i="18"/>
  <c r="A732" i="18"/>
  <c r="A740" i="18"/>
  <c r="A748" i="18"/>
  <c r="A756" i="18"/>
  <c r="A737" i="18"/>
  <c r="A755" i="18"/>
  <c r="A753" i="18"/>
  <c r="A738" i="18"/>
  <c r="A747" i="18"/>
  <c r="A739" i="18"/>
  <c r="A745" i="18"/>
  <c r="A729" i="18"/>
  <c r="A746" i="18"/>
  <c r="A730" i="18"/>
  <c r="A731" i="18"/>
  <c r="A754" i="18"/>
  <c r="E23" i="10"/>
  <c r="C874" i="18"/>
  <c r="C882" i="18"/>
  <c r="C890" i="18"/>
  <c r="C898" i="18"/>
  <c r="C906" i="18"/>
  <c r="C914" i="18"/>
  <c r="C922" i="18"/>
  <c r="C930" i="18"/>
  <c r="C938" i="18"/>
  <c r="C946" i="18"/>
  <c r="C954" i="18"/>
  <c r="C962" i="18"/>
  <c r="C970" i="18"/>
  <c r="C978" i="18"/>
  <c r="C875" i="18"/>
  <c r="C883" i="18"/>
  <c r="C891" i="18"/>
  <c r="C899" i="18"/>
  <c r="C907" i="18"/>
  <c r="C915" i="18"/>
  <c r="C923" i="18"/>
  <c r="C931" i="18"/>
  <c r="C939" i="18"/>
  <c r="C947" i="18"/>
  <c r="C955" i="18"/>
  <c r="C963" i="18"/>
  <c r="C971" i="18"/>
  <c r="C979" i="18"/>
  <c r="C876" i="18"/>
  <c r="C884" i="18"/>
  <c r="C892" i="18"/>
  <c r="C900" i="18"/>
  <c r="C908" i="18"/>
  <c r="C916" i="18"/>
  <c r="C924" i="18"/>
  <c r="C932" i="18"/>
  <c r="C940" i="18"/>
  <c r="C948" i="18"/>
  <c r="C956" i="18"/>
  <c r="C964" i="18"/>
  <c r="C972" i="18"/>
  <c r="C877" i="18"/>
  <c r="C885" i="18"/>
  <c r="C893" i="18"/>
  <c r="C901" i="18"/>
  <c r="C909" i="18"/>
  <c r="C917" i="18"/>
  <c r="C925" i="18"/>
  <c r="C933" i="18"/>
  <c r="C941" i="18"/>
  <c r="C949" i="18"/>
  <c r="C957" i="18"/>
  <c r="C965" i="18"/>
  <c r="C973" i="18"/>
  <c r="C878" i="18"/>
  <c r="C886" i="18"/>
  <c r="C894" i="18"/>
  <c r="C902" i="18"/>
  <c r="C910" i="18"/>
  <c r="C918" i="18"/>
  <c r="C926" i="18"/>
  <c r="C934" i="18"/>
  <c r="C942" i="18"/>
  <c r="C950" i="18"/>
  <c r="C958" i="18"/>
  <c r="C966" i="18"/>
  <c r="C974" i="18"/>
  <c r="C871" i="18"/>
  <c r="C879" i="18"/>
  <c r="C887" i="18"/>
  <c r="C895" i="18"/>
  <c r="C903" i="18"/>
  <c r="C911" i="18"/>
  <c r="C919" i="18"/>
  <c r="C927" i="18"/>
  <c r="C935" i="18"/>
  <c r="C943" i="18"/>
  <c r="C951" i="18"/>
  <c r="C959" i="18"/>
  <c r="C967" i="18"/>
  <c r="C975" i="18"/>
  <c r="C873" i="18"/>
  <c r="C881" i="18"/>
  <c r="C889" i="18"/>
  <c r="C897" i="18"/>
  <c r="C905" i="18"/>
  <c r="C913" i="18"/>
  <c r="C921" i="18"/>
  <c r="C929" i="18"/>
  <c r="C937" i="18"/>
  <c r="C945" i="18"/>
  <c r="C953" i="18"/>
  <c r="C961" i="18"/>
  <c r="C969" i="18"/>
  <c r="C977" i="18"/>
  <c r="C880" i="18"/>
  <c r="C944" i="18"/>
  <c r="C888" i="18"/>
  <c r="C952" i="18"/>
  <c r="C896" i="18"/>
  <c r="C960" i="18"/>
  <c r="C904" i="18"/>
  <c r="C968" i="18"/>
  <c r="C912" i="18"/>
  <c r="C976" i="18"/>
  <c r="C920" i="18"/>
  <c r="C928" i="18"/>
  <c r="C872" i="18"/>
  <c r="C936" i="18"/>
  <c r="D1239" i="18"/>
  <c r="D1247" i="18"/>
  <c r="D1255" i="18"/>
  <c r="D1263" i="18"/>
  <c r="D1271" i="18"/>
  <c r="D1279" i="18"/>
  <c r="D1287" i="18"/>
  <c r="D1295" i="18"/>
  <c r="D1240" i="18"/>
  <c r="D1248" i="18"/>
  <c r="D1256" i="18"/>
  <c r="D1264" i="18"/>
  <c r="D1272" i="18"/>
  <c r="D1280" i="18"/>
  <c r="D1288" i="18"/>
  <c r="D1241" i="18"/>
  <c r="D1249" i="18"/>
  <c r="D1257" i="18"/>
  <c r="D1265" i="18"/>
  <c r="D1273" i="18"/>
  <c r="D1281" i="18"/>
  <c r="D1289" i="18"/>
  <c r="D1242" i="18"/>
  <c r="D1250" i="18"/>
  <c r="D1258" i="18"/>
  <c r="D1266" i="18"/>
  <c r="D1274" i="18"/>
  <c r="D1282" i="18"/>
  <c r="D1290" i="18"/>
  <c r="D1235" i="18"/>
  <c r="D1243" i="18"/>
  <c r="D1251" i="18"/>
  <c r="D1259" i="18"/>
  <c r="D1267" i="18"/>
  <c r="D1275" i="18"/>
  <c r="D1283" i="18"/>
  <c r="D1291" i="18"/>
  <c r="D1236" i="18"/>
  <c r="D1244" i="18"/>
  <c r="D1252" i="18"/>
  <c r="D1260" i="18"/>
  <c r="D1268" i="18"/>
  <c r="D1276" i="18"/>
  <c r="D1284" i="18"/>
  <c r="D1292" i="18"/>
  <c r="D1237" i="18"/>
  <c r="D1245" i="18"/>
  <c r="D1253" i="18"/>
  <c r="D1261" i="18"/>
  <c r="D1269" i="18"/>
  <c r="D1277" i="18"/>
  <c r="D1285" i="18"/>
  <c r="D1293" i="18"/>
  <c r="D1238" i="18"/>
  <c r="D1246" i="18"/>
  <c r="D1254" i="18"/>
  <c r="D1262" i="18"/>
  <c r="D1270" i="18"/>
  <c r="D1278" i="18"/>
  <c r="D1286" i="18"/>
  <c r="D1294" i="18"/>
  <c r="D216" i="18"/>
  <c r="D224" i="18"/>
  <c r="D232" i="18"/>
  <c r="D217" i="18"/>
  <c r="D225" i="18"/>
  <c r="D233" i="18"/>
  <c r="D218" i="18"/>
  <c r="D226" i="18"/>
  <c r="D219" i="18"/>
  <c r="D227" i="18"/>
  <c r="D221" i="18"/>
  <c r="D229" i="18"/>
  <c r="D222" i="18"/>
  <c r="D230" i="18"/>
  <c r="D215" i="18"/>
  <c r="D223" i="18"/>
  <c r="D231" i="18"/>
  <c r="D220" i="18"/>
  <c r="D228" i="18"/>
  <c r="D368" i="18"/>
  <c r="D376" i="18"/>
  <c r="D384" i="18"/>
  <c r="D369" i="18"/>
  <c r="D377" i="18"/>
  <c r="D370" i="18"/>
  <c r="D378" i="18"/>
  <c r="D371" i="18"/>
  <c r="D379" i="18"/>
  <c r="D365" i="18"/>
  <c r="D373" i="18"/>
  <c r="D381" i="18"/>
  <c r="D367" i="18"/>
  <c r="D375" i="18"/>
  <c r="D383" i="18"/>
  <c r="D382" i="18"/>
  <c r="D366" i="18"/>
  <c r="D372" i="18"/>
  <c r="D374" i="18"/>
  <c r="D380" i="18"/>
  <c r="D512" i="18"/>
  <c r="D520" i="18"/>
  <c r="D528" i="18"/>
  <c r="D536" i="18"/>
  <c r="D513" i="18"/>
  <c r="D521" i="18"/>
  <c r="D529" i="18"/>
  <c r="D537" i="18"/>
  <c r="D514" i="18"/>
  <c r="D522" i="18"/>
  <c r="D530" i="18"/>
  <c r="D538" i="18"/>
  <c r="D509" i="18"/>
  <c r="D517" i="18"/>
  <c r="D525" i="18"/>
  <c r="D533" i="18"/>
  <c r="D541" i="18"/>
  <c r="D511" i="18"/>
  <c r="D519" i="18"/>
  <c r="D527" i="18"/>
  <c r="D535" i="18"/>
  <c r="D518" i="18"/>
  <c r="D540" i="18"/>
  <c r="D523" i="18"/>
  <c r="D524" i="18"/>
  <c r="D507" i="18"/>
  <c r="D526" i="18"/>
  <c r="D508" i="18"/>
  <c r="D531" i="18"/>
  <c r="D510" i="18"/>
  <c r="D532" i="18"/>
  <c r="D515" i="18"/>
  <c r="D534" i="18"/>
  <c r="D516" i="18"/>
  <c r="D539" i="18"/>
  <c r="D764" i="18"/>
  <c r="D772" i="18"/>
  <c r="D780" i="18"/>
  <c r="D788" i="18"/>
  <c r="D796" i="18"/>
  <c r="D804" i="18"/>
  <c r="D812" i="18"/>
  <c r="D820" i="18"/>
  <c r="D828" i="18"/>
  <c r="D765" i="18"/>
  <c r="D773" i="18"/>
  <c r="D781" i="18"/>
  <c r="D789" i="18"/>
  <c r="D797" i="18"/>
  <c r="D805" i="18"/>
  <c r="D813" i="18"/>
  <c r="D821" i="18"/>
  <c r="D766" i="18"/>
  <c r="D774" i="18"/>
  <c r="D782" i="18"/>
  <c r="D790" i="18"/>
  <c r="D798" i="18"/>
  <c r="D806" i="18"/>
  <c r="D814" i="18"/>
  <c r="D822" i="18"/>
  <c r="D767" i="18"/>
  <c r="D775" i="18"/>
  <c r="D783" i="18"/>
  <c r="D791" i="18"/>
  <c r="D799" i="18"/>
  <c r="D807" i="18"/>
  <c r="D815" i="18"/>
  <c r="D823" i="18"/>
  <c r="D760" i="18"/>
  <c r="D768" i="18"/>
  <c r="D776" i="18"/>
  <c r="D784" i="18"/>
  <c r="D792" i="18"/>
  <c r="D800" i="18"/>
  <c r="D808" i="18"/>
  <c r="D816" i="18"/>
  <c r="D824" i="18"/>
  <c r="D761" i="18"/>
  <c r="D769" i="18"/>
  <c r="D777" i="18"/>
  <c r="D785" i="18"/>
  <c r="D793" i="18"/>
  <c r="D801" i="18"/>
  <c r="D809" i="18"/>
  <c r="D817" i="18"/>
  <c r="D825" i="18"/>
  <c r="D762" i="18"/>
  <c r="D770" i="18"/>
  <c r="D778" i="18"/>
  <c r="D786" i="18"/>
  <c r="D794" i="18"/>
  <c r="D802" i="18"/>
  <c r="D810" i="18"/>
  <c r="D818" i="18"/>
  <c r="D826" i="18"/>
  <c r="D763" i="18"/>
  <c r="D771" i="18"/>
  <c r="D779" i="18"/>
  <c r="D787" i="18"/>
  <c r="D795" i="18"/>
  <c r="D803" i="18"/>
  <c r="D811" i="18"/>
  <c r="D819" i="18"/>
  <c r="D827" i="18"/>
  <c r="B1446" i="18"/>
  <c r="B1454" i="18"/>
  <c r="B1440" i="18"/>
  <c r="B1448" i="18"/>
  <c r="B1456" i="18"/>
  <c r="B1441" i="18"/>
  <c r="B1449" i="18"/>
  <c r="B1457" i="18"/>
  <c r="B1442" i="18"/>
  <c r="B1450" i="18"/>
  <c r="B1458" i="18"/>
  <c r="B1443" i="18"/>
  <c r="B1451" i="18"/>
  <c r="B1459" i="18"/>
  <c r="B1445" i="18"/>
  <c r="B1453" i="18"/>
  <c r="B1439" i="18"/>
  <c r="B1444" i="18"/>
  <c r="B1455" i="18"/>
  <c r="B1452" i="18"/>
  <c r="B1447" i="18"/>
  <c r="F40" i="10"/>
  <c r="A1200" i="18"/>
  <c r="A1208" i="18"/>
  <c r="A1204" i="18"/>
  <c r="A1212" i="18"/>
  <c r="A1209" i="18"/>
  <c r="A1218" i="18"/>
  <c r="A1226" i="18"/>
  <c r="A1234" i="18"/>
  <c r="A1199" i="18"/>
  <c r="A1210" i="18"/>
  <c r="A1219" i="18"/>
  <c r="A1227" i="18"/>
  <c r="A1205" i="18"/>
  <c r="A1201" i="18"/>
  <c r="A1211" i="18"/>
  <c r="A1220" i="18"/>
  <c r="A1228" i="18"/>
  <c r="A1215" i="18"/>
  <c r="A1202" i="18"/>
  <c r="A1213" i="18"/>
  <c r="A1221" i="18"/>
  <c r="A1229" i="18"/>
  <c r="A1231" i="18"/>
  <c r="A1203" i="18"/>
  <c r="A1214" i="18"/>
  <c r="A1222" i="18"/>
  <c r="A1230" i="18"/>
  <c r="A1223" i="18"/>
  <c r="A1207" i="18"/>
  <c r="A1217" i="18"/>
  <c r="A1225" i="18"/>
  <c r="A1233" i="18"/>
  <c r="A1216" i="18"/>
  <c r="A1224" i="18"/>
  <c r="A1232" i="18"/>
  <c r="A1206" i="18"/>
  <c r="E22" i="10"/>
  <c r="B830" i="18"/>
  <c r="B838" i="18"/>
  <c r="B846" i="18"/>
  <c r="B831" i="18"/>
  <c r="B839" i="18"/>
  <c r="B847" i="18"/>
  <c r="B832" i="18"/>
  <c r="B840" i="18"/>
  <c r="B848" i="18"/>
  <c r="B833" i="18"/>
  <c r="B841" i="18"/>
  <c r="B849" i="18"/>
  <c r="B834" i="18"/>
  <c r="B842" i="18"/>
  <c r="B835" i="18"/>
  <c r="B843" i="18"/>
  <c r="B829" i="18"/>
  <c r="B837" i="18"/>
  <c r="B845" i="18"/>
  <c r="B836" i="18"/>
  <c r="B844" i="18"/>
  <c r="F37" i="10"/>
  <c r="T12" i="9"/>
  <c r="A549" i="18"/>
  <c r="A557" i="18"/>
  <c r="A565" i="18"/>
  <c r="A573" i="18"/>
  <c r="A542" i="18"/>
  <c r="A550" i="18"/>
  <c r="A558" i="18"/>
  <c r="A566" i="18"/>
  <c r="A574" i="18"/>
  <c r="A543" i="18"/>
  <c r="A551" i="18"/>
  <c r="A559" i="18"/>
  <c r="A567" i="18"/>
  <c r="A575" i="18"/>
  <c r="A544" i="18"/>
  <c r="A552" i="18"/>
  <c r="A560" i="18"/>
  <c r="A568" i="18"/>
  <c r="A576" i="18"/>
  <c r="A548" i="18"/>
  <c r="A556" i="18"/>
  <c r="A564" i="18"/>
  <c r="A572" i="18"/>
  <c r="A545" i="18"/>
  <c r="A563" i="18"/>
  <c r="A546" i="18"/>
  <c r="A569" i="18"/>
  <c r="A547" i="18"/>
  <c r="A570" i="18"/>
  <c r="A553" i="18"/>
  <c r="A571" i="18"/>
  <c r="A554" i="18"/>
  <c r="A577" i="18"/>
  <c r="A562" i="18"/>
  <c r="A555" i="18"/>
  <c r="A561" i="18"/>
  <c r="E17" i="10"/>
  <c r="B472" i="18"/>
  <c r="B480" i="18"/>
  <c r="B488" i="18"/>
  <c r="B496" i="18"/>
  <c r="B504" i="18"/>
  <c r="B473" i="18"/>
  <c r="B481" i="18"/>
  <c r="B489" i="18"/>
  <c r="B497" i="18"/>
  <c r="B505" i="18"/>
  <c r="B474" i="18"/>
  <c r="B482" i="18"/>
  <c r="B490" i="18"/>
  <c r="B498" i="18"/>
  <c r="B506" i="18"/>
  <c r="B475" i="18"/>
  <c r="B483" i="18"/>
  <c r="B491" i="18"/>
  <c r="B499" i="18"/>
  <c r="B476" i="18"/>
  <c r="B484" i="18"/>
  <c r="B492" i="18"/>
  <c r="B500" i="18"/>
  <c r="B477" i="18"/>
  <c r="B485" i="18"/>
  <c r="B493" i="18"/>
  <c r="B501" i="18"/>
  <c r="B478" i="18"/>
  <c r="B486" i="18"/>
  <c r="B494" i="18"/>
  <c r="B502" i="18"/>
  <c r="B471" i="18"/>
  <c r="B479" i="18"/>
  <c r="B487" i="18"/>
  <c r="B495" i="18"/>
  <c r="B503" i="18"/>
  <c r="F2" i="10"/>
  <c r="B456" i="18"/>
  <c r="B464" i="18"/>
  <c r="B457" i="18"/>
  <c r="B465" i="18"/>
  <c r="B458" i="18"/>
  <c r="B466" i="18"/>
  <c r="B451" i="18"/>
  <c r="B459" i="18"/>
  <c r="B467" i="18"/>
  <c r="B452" i="18"/>
  <c r="B460" i="18"/>
  <c r="B468" i="18"/>
  <c r="B453" i="18"/>
  <c r="B461" i="18"/>
  <c r="B469" i="18"/>
  <c r="B454" i="18"/>
  <c r="B462" i="18"/>
  <c r="B470" i="18"/>
  <c r="B455" i="18"/>
  <c r="B463" i="18"/>
  <c r="F11" i="10"/>
  <c r="B1534" i="18"/>
  <c r="B1542" i="18"/>
  <c r="B1550" i="18"/>
  <c r="B1558" i="18"/>
  <c r="B1566" i="18"/>
  <c r="B1574" i="18"/>
  <c r="B1582" i="18"/>
  <c r="B1590" i="18"/>
  <c r="B1598" i="18"/>
  <c r="B1606" i="18"/>
  <c r="B1614" i="18"/>
  <c r="B1622" i="18"/>
  <c r="B1630" i="18"/>
  <c r="B1638" i="18"/>
  <c r="B1646" i="18"/>
  <c r="B1654" i="18"/>
  <c r="B1536" i="18"/>
  <c r="B1544" i="18"/>
  <c r="B1552" i="18"/>
  <c r="B1560" i="18"/>
  <c r="B1568" i="18"/>
  <c r="B1576" i="18"/>
  <c r="B1584" i="18"/>
  <c r="B1592" i="18"/>
  <c r="B1600" i="18"/>
  <c r="B1608" i="18"/>
  <c r="B1616" i="18"/>
  <c r="B1624" i="18"/>
  <c r="B1632" i="18"/>
  <c r="B1640" i="18"/>
  <c r="B1648" i="18"/>
  <c r="B1656" i="18"/>
  <c r="B1537" i="18"/>
  <c r="B1545" i="18"/>
  <c r="B1553" i="18"/>
  <c r="B1561" i="18"/>
  <c r="B1569" i="18"/>
  <c r="B1577" i="18"/>
  <c r="B1585" i="18"/>
  <c r="B1593" i="18"/>
  <c r="B1601" i="18"/>
  <c r="B1609" i="18"/>
  <c r="B1617" i="18"/>
  <c r="B1625" i="18"/>
  <c r="B1633" i="18"/>
  <c r="B1641" i="18"/>
  <c r="B1649" i="18"/>
  <c r="B1657" i="18"/>
  <c r="B1530" i="18"/>
  <c r="B1538" i="18"/>
  <c r="B1546" i="18"/>
  <c r="B1554" i="18"/>
  <c r="B1562" i="18"/>
  <c r="B1570" i="18"/>
  <c r="B1578" i="18"/>
  <c r="B1586" i="18"/>
  <c r="B1594" i="18"/>
  <c r="B1602" i="18"/>
  <c r="B1610" i="18"/>
  <c r="B1618" i="18"/>
  <c r="B1626" i="18"/>
  <c r="B1634" i="18"/>
  <c r="B1642" i="18"/>
  <c r="B1650" i="18"/>
  <c r="B1531" i="18"/>
  <c r="B1539" i="18"/>
  <c r="B1547" i="18"/>
  <c r="B1555" i="18"/>
  <c r="B1563" i="18"/>
  <c r="B1571" i="18"/>
  <c r="B1579" i="18"/>
  <c r="B1587" i="18"/>
  <c r="B1595" i="18"/>
  <c r="B1603" i="18"/>
  <c r="B1611" i="18"/>
  <c r="B1619" i="18"/>
  <c r="B1627" i="18"/>
  <c r="B1635" i="18"/>
  <c r="B1643" i="18"/>
  <c r="B1651" i="18"/>
  <c r="B1533" i="18"/>
  <c r="B1541" i="18"/>
  <c r="B1549" i="18"/>
  <c r="B1557" i="18"/>
  <c r="B1565" i="18"/>
  <c r="B1573" i="18"/>
  <c r="B1581" i="18"/>
  <c r="B1589" i="18"/>
  <c r="B1597" i="18"/>
  <c r="B1605" i="18"/>
  <c r="B1613" i="18"/>
  <c r="B1621" i="18"/>
  <c r="B1629" i="18"/>
  <c r="B1637" i="18"/>
  <c r="B1645" i="18"/>
  <c r="B1653" i="18"/>
  <c r="B1556" i="18"/>
  <c r="B1588" i="18"/>
  <c r="B1620" i="18"/>
  <c r="B1652" i="18"/>
  <c r="B1559" i="18"/>
  <c r="B1591" i="18"/>
  <c r="B1623" i="18"/>
  <c r="B1655" i="18"/>
  <c r="B1532" i="18"/>
  <c r="B1564" i="18"/>
  <c r="B1596" i="18"/>
  <c r="B1628" i="18"/>
  <c r="B1535" i="18"/>
  <c r="B1567" i="18"/>
  <c r="B1599" i="18"/>
  <c r="B1631" i="18"/>
  <c r="B1540" i="18"/>
  <c r="B1572" i="18"/>
  <c r="B1604" i="18"/>
  <c r="B1636" i="18"/>
  <c r="B1551" i="18"/>
  <c r="B1583" i="18"/>
  <c r="B1615" i="18"/>
  <c r="B1647" i="18"/>
  <c r="B1607" i="18"/>
  <c r="B1612" i="18"/>
  <c r="B1639" i="18"/>
  <c r="B1644" i="18"/>
  <c r="B1548" i="18"/>
  <c r="B1575" i="18"/>
  <c r="B1543" i="18"/>
  <c r="B1580" i="18"/>
  <c r="F26" i="10"/>
  <c r="A1810" i="18"/>
  <c r="A1818" i="18"/>
  <c r="A1826" i="18"/>
  <c r="A1834" i="18"/>
  <c r="A1823" i="18"/>
  <c r="A1811" i="18"/>
  <c r="A1819" i="18"/>
  <c r="A1827" i="18"/>
  <c r="A1804" i="18"/>
  <c r="A1812" i="18"/>
  <c r="A1820" i="18"/>
  <c r="A1828" i="18"/>
  <c r="A1830" i="18"/>
  <c r="A1807" i="18"/>
  <c r="A1805" i="18"/>
  <c r="A1813" i="18"/>
  <c r="A1829" i="18"/>
  <c r="A1831" i="18"/>
  <c r="A1806" i="18"/>
  <c r="A1814" i="18"/>
  <c r="A1822" i="18"/>
  <c r="A1809" i="18"/>
  <c r="A1817" i="18"/>
  <c r="A1825" i="18"/>
  <c r="A1833" i="18"/>
  <c r="A1821" i="18"/>
  <c r="A1815" i="18"/>
  <c r="A1808" i="18"/>
  <c r="A1816" i="18"/>
  <c r="A1832" i="18"/>
  <c r="A1824" i="18"/>
  <c r="E31" i="10"/>
  <c r="A221" i="18"/>
  <c r="A229" i="18"/>
  <c r="A222" i="18"/>
  <c r="A230" i="18"/>
  <c r="A215" i="18"/>
  <c r="A223" i="18"/>
  <c r="A231" i="18"/>
  <c r="A216" i="18"/>
  <c r="A224" i="18"/>
  <c r="A232" i="18"/>
  <c r="A217" i="18"/>
  <c r="A225" i="18"/>
  <c r="A233" i="18"/>
  <c r="A220" i="18"/>
  <c r="A228" i="18"/>
  <c r="A218" i="18"/>
  <c r="A227" i="18"/>
  <c r="A219" i="18"/>
  <c r="A226" i="18"/>
  <c r="E44" i="10"/>
  <c r="A173" i="18"/>
  <c r="A181" i="18"/>
  <c r="A174" i="18"/>
  <c r="A182" i="18"/>
  <c r="A167" i="18"/>
  <c r="A175" i="18"/>
  <c r="A183" i="18"/>
  <c r="A168" i="18"/>
  <c r="A176" i="18"/>
  <c r="A184" i="18"/>
  <c r="A169" i="18"/>
  <c r="A177" i="18"/>
  <c r="A185" i="18"/>
  <c r="A172" i="18"/>
  <c r="A180" i="18"/>
  <c r="A178" i="18"/>
  <c r="A179" i="18"/>
  <c r="A170" i="18"/>
  <c r="A171" i="18"/>
  <c r="E14" i="10"/>
  <c r="A59" i="18"/>
  <c r="A67" i="18"/>
  <c r="A75" i="18"/>
  <c r="A83" i="18"/>
  <c r="A91" i="18"/>
  <c r="A99" i="18"/>
  <c r="A107" i="18"/>
  <c r="A61" i="18"/>
  <c r="A69" i="18"/>
  <c r="A77" i="18"/>
  <c r="A85" i="18"/>
  <c r="A93" i="18"/>
  <c r="A101" i="18"/>
  <c r="A62" i="18"/>
  <c r="A70" i="18"/>
  <c r="A78" i="18"/>
  <c r="A86" i="18"/>
  <c r="A94" i="18"/>
  <c r="A102" i="18"/>
  <c r="A63" i="18"/>
  <c r="A71" i="18"/>
  <c r="A79" i="18"/>
  <c r="A87" i="18"/>
  <c r="A95" i="18"/>
  <c r="A103" i="18"/>
  <c r="A64" i="18"/>
  <c r="A72" i="18"/>
  <c r="A80" i="18"/>
  <c r="A88" i="18"/>
  <c r="A96" i="18"/>
  <c r="A104" i="18"/>
  <c r="A112" i="18"/>
  <c r="A66" i="18"/>
  <c r="A74" i="18"/>
  <c r="A82" i="18"/>
  <c r="A90" i="18"/>
  <c r="A98" i="18"/>
  <c r="A106" i="18"/>
  <c r="A114" i="18"/>
  <c r="A73" i="18"/>
  <c r="A105" i="18"/>
  <c r="A117" i="18"/>
  <c r="A125" i="18"/>
  <c r="A133" i="18"/>
  <c r="A141" i="18"/>
  <c r="A149" i="18"/>
  <c r="A157" i="18"/>
  <c r="A165" i="18"/>
  <c r="A76" i="18"/>
  <c r="A108" i="18"/>
  <c r="A118" i="18"/>
  <c r="A126" i="18"/>
  <c r="A134" i="18"/>
  <c r="A142" i="18"/>
  <c r="A150" i="18"/>
  <c r="A158" i="18"/>
  <c r="A166" i="18"/>
  <c r="A81" i="18"/>
  <c r="A109" i="18"/>
  <c r="A119" i="18"/>
  <c r="A127" i="18"/>
  <c r="A135" i="18"/>
  <c r="A143" i="18"/>
  <c r="A151" i="18"/>
  <c r="A159" i="18"/>
  <c r="A84" i="18"/>
  <c r="A110" i="18"/>
  <c r="A120" i="18"/>
  <c r="A128" i="18"/>
  <c r="A136" i="18"/>
  <c r="A144" i="18"/>
  <c r="A152" i="18"/>
  <c r="A160" i="18"/>
  <c r="A89" i="18"/>
  <c r="A111" i="18"/>
  <c r="A121" i="18"/>
  <c r="A129" i="18"/>
  <c r="A137" i="18"/>
  <c r="A145" i="18"/>
  <c r="A153" i="18"/>
  <c r="A161" i="18"/>
  <c r="A68" i="18"/>
  <c r="A100" i="18"/>
  <c r="A116" i="18"/>
  <c r="A124" i="18"/>
  <c r="A132" i="18"/>
  <c r="A140" i="18"/>
  <c r="A148" i="18"/>
  <c r="A156" i="18"/>
  <c r="A164" i="18"/>
  <c r="A113" i="18"/>
  <c r="A146" i="18"/>
  <c r="A131" i="18"/>
  <c r="A115" i="18"/>
  <c r="A147" i="18"/>
  <c r="A122" i="18"/>
  <c r="A154" i="18"/>
  <c r="A123" i="18"/>
  <c r="A155" i="18"/>
  <c r="A163" i="18"/>
  <c r="A92" i="18"/>
  <c r="A60" i="18"/>
  <c r="A130" i="18"/>
  <c r="A162" i="18"/>
  <c r="A65" i="18"/>
  <c r="A138" i="18"/>
  <c r="A97" i="18"/>
  <c r="A139" i="18"/>
  <c r="E7" i="10"/>
  <c r="A1322" i="18"/>
  <c r="A1330" i="18"/>
  <c r="A1338" i="18"/>
  <c r="A1346" i="18"/>
  <c r="A1354" i="18"/>
  <c r="A1362" i="18"/>
  <c r="A1370" i="18"/>
  <c r="A1378" i="18"/>
  <c r="A1386" i="18"/>
  <c r="A1394" i="18"/>
  <c r="A1402" i="18"/>
  <c r="A1410" i="18"/>
  <c r="A1418" i="18"/>
  <c r="A1426" i="18"/>
  <c r="A1434" i="18"/>
  <c r="A1319" i="18"/>
  <c r="A1375" i="18"/>
  <c r="A1423" i="18"/>
  <c r="A1323" i="18"/>
  <c r="A1331" i="18"/>
  <c r="A1339" i="18"/>
  <c r="A1347" i="18"/>
  <c r="A1355" i="18"/>
  <c r="A1363" i="18"/>
  <c r="A1371" i="18"/>
  <c r="A1379" i="18"/>
  <c r="A1387" i="18"/>
  <c r="A1395" i="18"/>
  <c r="A1403" i="18"/>
  <c r="A1411" i="18"/>
  <c r="A1419" i="18"/>
  <c r="A1427" i="18"/>
  <c r="A1435" i="18"/>
  <c r="A1343" i="18"/>
  <c r="A1391" i="18"/>
  <c r="A1324" i="18"/>
  <c r="A1332" i="18"/>
  <c r="A1340" i="18"/>
  <c r="A1348" i="18"/>
  <c r="A1356" i="18"/>
  <c r="A1364" i="18"/>
  <c r="A1372" i="18"/>
  <c r="A1380" i="18"/>
  <c r="A1388" i="18"/>
  <c r="A1396" i="18"/>
  <c r="A1404" i="18"/>
  <c r="A1412" i="18"/>
  <c r="A1420" i="18"/>
  <c r="A1428" i="18"/>
  <c r="A1436" i="18"/>
  <c r="A1351" i="18"/>
  <c r="A1399" i="18"/>
  <c r="A1325" i="18"/>
  <c r="A1333" i="18"/>
  <c r="A1341" i="18"/>
  <c r="A1349" i="18"/>
  <c r="A1357" i="18"/>
  <c r="A1365" i="18"/>
  <c r="A1373" i="18"/>
  <c r="A1381" i="18"/>
  <c r="A1389" i="18"/>
  <c r="A1397" i="18"/>
  <c r="A1405" i="18"/>
  <c r="A1413" i="18"/>
  <c r="A1421" i="18"/>
  <c r="A1429" i="18"/>
  <c r="A1437" i="18"/>
  <c r="A1359" i="18"/>
  <c r="A1407" i="18"/>
  <c r="A1326" i="18"/>
  <c r="A1334" i="18"/>
  <c r="A1342" i="18"/>
  <c r="A1350" i="18"/>
  <c r="A1358" i="18"/>
  <c r="A1366" i="18"/>
  <c r="A1374" i="18"/>
  <c r="A1382" i="18"/>
  <c r="A1390" i="18"/>
  <c r="A1398" i="18"/>
  <c r="A1406" i="18"/>
  <c r="A1414" i="18"/>
  <c r="A1422" i="18"/>
  <c r="A1430" i="18"/>
  <c r="A1438" i="18"/>
  <c r="A1335" i="18"/>
  <c r="A1383" i="18"/>
  <c r="A1431" i="18"/>
  <c r="A1321" i="18"/>
  <c r="A1329" i="18"/>
  <c r="A1337" i="18"/>
  <c r="A1345" i="18"/>
  <c r="A1353" i="18"/>
  <c r="A1361" i="18"/>
  <c r="A1369" i="18"/>
  <c r="A1377" i="18"/>
  <c r="A1385" i="18"/>
  <c r="A1393" i="18"/>
  <c r="A1401" i="18"/>
  <c r="A1409" i="18"/>
  <c r="A1417" i="18"/>
  <c r="A1425" i="18"/>
  <c r="A1433" i="18"/>
  <c r="A1327" i="18"/>
  <c r="A1367" i="18"/>
  <c r="A1415" i="18"/>
  <c r="A1344" i="18"/>
  <c r="A1408" i="18"/>
  <c r="A1352" i="18"/>
  <c r="A1416" i="18"/>
  <c r="A1328" i="18"/>
  <c r="A1360" i="18"/>
  <c r="A1424" i="18"/>
  <c r="A1368" i="18"/>
  <c r="A1432" i="18"/>
  <c r="A1384" i="18"/>
  <c r="A1392" i="18"/>
  <c r="A1376" i="18"/>
  <c r="A1320" i="18"/>
  <c r="A1336" i="18"/>
  <c r="A1400" i="18"/>
  <c r="E24" i="10"/>
  <c r="A1682" i="18"/>
  <c r="A1690" i="18"/>
  <c r="A1698" i="18"/>
  <c r="A1706" i="18"/>
  <c r="A1714" i="18"/>
  <c r="A1722" i="18"/>
  <c r="A1730" i="18"/>
  <c r="A1738" i="18"/>
  <c r="A1746" i="18"/>
  <c r="A1754" i="18"/>
  <c r="A1762" i="18"/>
  <c r="A1770" i="18"/>
  <c r="A1778" i="18"/>
  <c r="A1786" i="18"/>
  <c r="A1794" i="18"/>
  <c r="A1802" i="18"/>
  <c r="A1679" i="18"/>
  <c r="A1727" i="18"/>
  <c r="A1775" i="18"/>
  <c r="A1683" i="18"/>
  <c r="A1691" i="18"/>
  <c r="A1699" i="18"/>
  <c r="A1707" i="18"/>
  <c r="A1715" i="18"/>
  <c r="A1723" i="18"/>
  <c r="A1731" i="18"/>
  <c r="A1739" i="18"/>
  <c r="A1747" i="18"/>
  <c r="A1755" i="18"/>
  <c r="A1763" i="18"/>
  <c r="A1771" i="18"/>
  <c r="A1779" i="18"/>
  <c r="A1787" i="18"/>
  <c r="A1795" i="18"/>
  <c r="A1803" i="18"/>
  <c r="A1711" i="18"/>
  <c r="A1751" i="18"/>
  <c r="A1799" i="18"/>
  <c r="A1684" i="18"/>
  <c r="A1692" i="18"/>
  <c r="A1700" i="18"/>
  <c r="A1708" i="18"/>
  <c r="A1716" i="18"/>
  <c r="A1724" i="18"/>
  <c r="A1732" i="18"/>
  <c r="A1740" i="18"/>
  <c r="A1748" i="18"/>
  <c r="A1756" i="18"/>
  <c r="A1764" i="18"/>
  <c r="A1772" i="18"/>
  <c r="A1780" i="18"/>
  <c r="A1788" i="18"/>
  <c r="A1796" i="18"/>
  <c r="A1703" i="18"/>
  <c r="A1759" i="18"/>
  <c r="A1685" i="18"/>
  <c r="A1693" i="18"/>
  <c r="A1701" i="18"/>
  <c r="A1709" i="18"/>
  <c r="A1717" i="18"/>
  <c r="A1725" i="18"/>
  <c r="A1733" i="18"/>
  <c r="A1741" i="18"/>
  <c r="A1749" i="18"/>
  <c r="A1757" i="18"/>
  <c r="A1765" i="18"/>
  <c r="A1773" i="18"/>
  <c r="A1781" i="18"/>
  <c r="A1789" i="18"/>
  <c r="A1797" i="18"/>
  <c r="A1687" i="18"/>
  <c r="A1735" i="18"/>
  <c r="A1783" i="18"/>
  <c r="A1686" i="18"/>
  <c r="A1694" i="18"/>
  <c r="A1702" i="18"/>
  <c r="A1710" i="18"/>
  <c r="A1718" i="18"/>
  <c r="A1726" i="18"/>
  <c r="A1734" i="18"/>
  <c r="A1742" i="18"/>
  <c r="A1750" i="18"/>
  <c r="A1758" i="18"/>
  <c r="A1766" i="18"/>
  <c r="A1774" i="18"/>
  <c r="A1782" i="18"/>
  <c r="A1790" i="18"/>
  <c r="A1798" i="18"/>
  <c r="A1695" i="18"/>
  <c r="A1743" i="18"/>
  <c r="A1791" i="18"/>
  <c r="A1681" i="18"/>
  <c r="A1689" i="18"/>
  <c r="A1697" i="18"/>
  <c r="A1705" i="18"/>
  <c r="A1713" i="18"/>
  <c r="A1721" i="18"/>
  <c r="A1729" i="18"/>
  <c r="A1737" i="18"/>
  <c r="A1745" i="18"/>
  <c r="A1753" i="18"/>
  <c r="A1761" i="18"/>
  <c r="A1769" i="18"/>
  <c r="A1777" i="18"/>
  <c r="A1785" i="18"/>
  <c r="A1793" i="18"/>
  <c r="A1801" i="18"/>
  <c r="A1719" i="18"/>
  <c r="A1767" i="18"/>
  <c r="A1728" i="18"/>
  <c r="A1792" i="18"/>
  <c r="A1800" i="18"/>
  <c r="A1736" i="18"/>
  <c r="A1704" i="18"/>
  <c r="A1712" i="18"/>
  <c r="A1744" i="18"/>
  <c r="A1768" i="18"/>
  <c r="A1688" i="18"/>
  <c r="A1752" i="18"/>
  <c r="A1696" i="18"/>
  <c r="A1760" i="18"/>
  <c r="A1776" i="18"/>
  <c r="A1720" i="18"/>
  <c r="A1784" i="18"/>
  <c r="A1680" i="18"/>
  <c r="E25" i="10"/>
  <c r="A877" i="18"/>
  <c r="A885" i="18"/>
  <c r="A893" i="18"/>
  <c r="A901" i="18"/>
  <c r="A909" i="18"/>
  <c r="A917" i="18"/>
  <c r="A925" i="18"/>
  <c r="A933" i="18"/>
  <c r="A941" i="18"/>
  <c r="A949" i="18"/>
  <c r="A957" i="18"/>
  <c r="A965" i="18"/>
  <c r="A973" i="18"/>
  <c r="A878" i="18"/>
  <c r="A886" i="18"/>
  <c r="A894" i="18"/>
  <c r="A902" i="18"/>
  <c r="A910" i="18"/>
  <c r="A918" i="18"/>
  <c r="A926" i="18"/>
  <c r="A934" i="18"/>
  <c r="A942" i="18"/>
  <c r="A950" i="18"/>
  <c r="A958" i="18"/>
  <c r="A966" i="18"/>
  <c r="A974" i="18"/>
  <c r="A871" i="18"/>
  <c r="A879" i="18"/>
  <c r="A887" i="18"/>
  <c r="A895" i="18"/>
  <c r="A903" i="18"/>
  <c r="A911" i="18"/>
  <c r="A919" i="18"/>
  <c r="A927" i="18"/>
  <c r="A935" i="18"/>
  <c r="A943" i="18"/>
  <c r="A951" i="18"/>
  <c r="A959" i="18"/>
  <c r="A967" i="18"/>
  <c r="A975" i="18"/>
  <c r="A872" i="18"/>
  <c r="A880" i="18"/>
  <c r="A888" i="18"/>
  <c r="A896" i="18"/>
  <c r="A904" i="18"/>
  <c r="A912" i="18"/>
  <c r="A920" i="18"/>
  <c r="A928" i="18"/>
  <c r="A936" i="18"/>
  <c r="A944" i="18"/>
  <c r="A952" i="18"/>
  <c r="A960" i="18"/>
  <c r="A968" i="18"/>
  <c r="A976" i="18"/>
  <c r="A876" i="18"/>
  <c r="A884" i="18"/>
  <c r="A892" i="18"/>
  <c r="A900" i="18"/>
  <c r="A908" i="18"/>
  <c r="A916" i="18"/>
  <c r="A924" i="18"/>
  <c r="A932" i="18"/>
  <c r="A940" i="18"/>
  <c r="A948" i="18"/>
  <c r="A956" i="18"/>
  <c r="A964" i="18"/>
  <c r="A972" i="18"/>
  <c r="A883" i="18"/>
  <c r="A906" i="18"/>
  <c r="A929" i="18"/>
  <c r="A947" i="18"/>
  <c r="A970" i="18"/>
  <c r="A962" i="18"/>
  <c r="A889" i="18"/>
  <c r="A907" i="18"/>
  <c r="A930" i="18"/>
  <c r="A953" i="18"/>
  <c r="A971" i="18"/>
  <c r="A875" i="18"/>
  <c r="A890" i="18"/>
  <c r="A913" i="18"/>
  <c r="A931" i="18"/>
  <c r="A954" i="18"/>
  <c r="A977" i="18"/>
  <c r="A898" i="18"/>
  <c r="A873" i="18"/>
  <c r="A891" i="18"/>
  <c r="A914" i="18"/>
  <c r="A937" i="18"/>
  <c r="A955" i="18"/>
  <c r="A978" i="18"/>
  <c r="A874" i="18"/>
  <c r="A897" i="18"/>
  <c r="A915" i="18"/>
  <c r="A938" i="18"/>
  <c r="A961" i="18"/>
  <c r="A979" i="18"/>
  <c r="A921" i="18"/>
  <c r="A882" i="18"/>
  <c r="A905" i="18"/>
  <c r="A923" i="18"/>
  <c r="A946" i="18"/>
  <c r="A969" i="18"/>
  <c r="A939" i="18"/>
  <c r="A945" i="18"/>
  <c r="A899" i="18"/>
  <c r="A963" i="18"/>
  <c r="A881" i="18"/>
  <c r="A922" i="18"/>
  <c r="E29" i="10"/>
  <c r="C274" i="18"/>
  <c r="C282" i="18"/>
  <c r="C290" i="18"/>
  <c r="C275" i="18"/>
  <c r="C283" i="18"/>
  <c r="C276" i="18"/>
  <c r="C284" i="18"/>
  <c r="C277" i="18"/>
  <c r="C285" i="18"/>
  <c r="C278" i="18"/>
  <c r="C286" i="18"/>
  <c r="C279" i="18"/>
  <c r="C287" i="18"/>
  <c r="C272" i="18"/>
  <c r="C280" i="18"/>
  <c r="C288" i="18"/>
  <c r="C273" i="18"/>
  <c r="C281" i="18"/>
  <c r="C289" i="18"/>
  <c r="C730" i="18"/>
  <c r="C738" i="18"/>
  <c r="C746" i="18"/>
  <c r="C754" i="18"/>
  <c r="C731" i="18"/>
  <c r="C739" i="18"/>
  <c r="C747" i="18"/>
  <c r="C755" i="18"/>
  <c r="C732" i="18"/>
  <c r="C740" i="18"/>
  <c r="C748" i="18"/>
  <c r="C756" i="18"/>
  <c r="C733" i="18"/>
  <c r="C741" i="18"/>
  <c r="C749" i="18"/>
  <c r="C757" i="18"/>
  <c r="C726" i="18"/>
  <c r="C734" i="18"/>
  <c r="C742" i="18"/>
  <c r="C750" i="18"/>
  <c r="C758" i="18"/>
  <c r="C727" i="18"/>
  <c r="C735" i="18"/>
  <c r="C743" i="18"/>
  <c r="C751" i="18"/>
  <c r="C759" i="18"/>
  <c r="C729" i="18"/>
  <c r="C737" i="18"/>
  <c r="C745" i="18"/>
  <c r="C753" i="18"/>
  <c r="C752" i="18"/>
  <c r="C728" i="18"/>
  <c r="C736" i="18"/>
  <c r="C744" i="18"/>
  <c r="C458" i="18"/>
  <c r="C466" i="18"/>
  <c r="C451" i="18"/>
  <c r="C459" i="18"/>
  <c r="C467" i="18"/>
  <c r="C452" i="18"/>
  <c r="C460" i="18"/>
  <c r="C468" i="18"/>
  <c r="C453" i="18"/>
  <c r="C461" i="18"/>
  <c r="C469" i="18"/>
  <c r="C454" i="18"/>
  <c r="C462" i="18"/>
  <c r="C470" i="18"/>
  <c r="C455" i="18"/>
  <c r="C463" i="18"/>
  <c r="C456" i="18"/>
  <c r="C464" i="18"/>
  <c r="C457" i="18"/>
  <c r="C465" i="18"/>
  <c r="C834" i="18"/>
  <c r="C842" i="18"/>
  <c r="C835" i="18"/>
  <c r="C843" i="18"/>
  <c r="C836" i="18"/>
  <c r="C844" i="18"/>
  <c r="C829" i="18"/>
  <c r="C837" i="18"/>
  <c r="C845" i="18"/>
  <c r="C830" i="18"/>
  <c r="C838" i="18"/>
  <c r="C846" i="18"/>
  <c r="C831" i="18"/>
  <c r="C839" i="18"/>
  <c r="C847" i="18"/>
  <c r="C833" i="18"/>
  <c r="C841" i="18"/>
  <c r="C849" i="18"/>
  <c r="C832" i="18"/>
  <c r="C840" i="18"/>
  <c r="C848" i="18"/>
  <c r="D1663" i="18"/>
  <c r="D1671" i="18"/>
  <c r="D1664" i="18"/>
  <c r="D1672" i="18"/>
  <c r="D1665" i="18"/>
  <c r="D1673" i="18"/>
  <c r="D1658" i="18"/>
  <c r="D1666" i="18"/>
  <c r="D1674" i="18"/>
  <c r="D1659" i="18"/>
  <c r="D1667" i="18"/>
  <c r="D1675" i="18"/>
  <c r="D1660" i="18"/>
  <c r="D1668" i="18"/>
  <c r="D1676" i="18"/>
  <c r="D1661" i="18"/>
  <c r="D1669" i="18"/>
  <c r="D1677" i="18"/>
  <c r="D1662" i="18"/>
  <c r="D1670" i="18"/>
  <c r="D1678" i="18"/>
  <c r="S23" i="9"/>
  <c r="A341" i="18"/>
  <c r="A349" i="18"/>
  <c r="A357" i="18"/>
  <c r="A342" i="18"/>
  <c r="A350" i="18"/>
  <c r="A358" i="18"/>
  <c r="A343" i="18"/>
  <c r="A351" i="18"/>
  <c r="A359" i="18"/>
  <c r="A344" i="18"/>
  <c r="A352" i="18"/>
  <c r="A360" i="18"/>
  <c r="A340" i="18"/>
  <c r="A348" i="18"/>
  <c r="A356" i="18"/>
  <c r="A364" i="18"/>
  <c r="A353" i="18"/>
  <c r="A345" i="18"/>
  <c r="A354" i="18"/>
  <c r="A363" i="18"/>
  <c r="A355" i="18"/>
  <c r="A361" i="18"/>
  <c r="A339" i="18"/>
  <c r="A362" i="18"/>
  <c r="A347" i="18"/>
  <c r="A346" i="18"/>
  <c r="E9" i="10"/>
  <c r="B272" i="18"/>
  <c r="B280" i="18"/>
  <c r="B288" i="18"/>
  <c r="B273" i="18"/>
  <c r="B281" i="18"/>
  <c r="B289" i="18"/>
  <c r="B274" i="18"/>
  <c r="B282" i="18"/>
  <c r="B290" i="18"/>
  <c r="B275" i="18"/>
  <c r="B283" i="18"/>
  <c r="B276" i="18"/>
  <c r="B284" i="18"/>
  <c r="B277" i="18"/>
  <c r="B285" i="18"/>
  <c r="B278" i="18"/>
  <c r="B286" i="18"/>
  <c r="B279" i="18"/>
  <c r="B287" i="18"/>
  <c r="F42" i="10"/>
  <c r="A253" i="18"/>
  <c r="A261" i="18"/>
  <c r="A269" i="18"/>
  <c r="A254" i="18"/>
  <c r="A262" i="18"/>
  <c r="A270" i="18"/>
  <c r="A255" i="18"/>
  <c r="A263" i="18"/>
  <c r="A271" i="18"/>
  <c r="A256" i="18"/>
  <c r="A264" i="18"/>
  <c r="A257" i="18"/>
  <c r="A265" i="18"/>
  <c r="A260" i="18"/>
  <c r="A268" i="18"/>
  <c r="A258" i="18"/>
  <c r="A259" i="18"/>
  <c r="A267" i="18"/>
  <c r="A266" i="18"/>
  <c r="E16" i="10"/>
  <c r="B1238" i="18"/>
  <c r="B1246" i="18"/>
  <c r="B1254" i="18"/>
  <c r="B1262" i="18"/>
  <c r="B1270" i="18"/>
  <c r="B1278" i="18"/>
  <c r="B1286" i="18"/>
  <c r="B1294" i="18"/>
  <c r="B1239" i="18"/>
  <c r="B1247" i="18"/>
  <c r="B1255" i="18"/>
  <c r="B1263" i="18"/>
  <c r="B1240" i="18"/>
  <c r="B1248" i="18"/>
  <c r="B1256" i="18"/>
  <c r="B1264" i="18"/>
  <c r="B1272" i="18"/>
  <c r="B1280" i="18"/>
  <c r="B1288" i="18"/>
  <c r="B1241" i="18"/>
  <c r="B1249" i="18"/>
  <c r="B1257" i="18"/>
  <c r="B1265" i="18"/>
  <c r="B1273" i="18"/>
  <c r="B1281" i="18"/>
  <c r="B1289" i="18"/>
  <c r="B1242" i="18"/>
  <c r="B1250" i="18"/>
  <c r="B1258" i="18"/>
  <c r="B1266" i="18"/>
  <c r="B1274" i="18"/>
  <c r="B1282" i="18"/>
  <c r="B1290" i="18"/>
  <c r="B1235" i="18"/>
  <c r="B1243" i="18"/>
  <c r="B1251" i="18"/>
  <c r="B1259" i="18"/>
  <c r="B1267" i="18"/>
  <c r="B1275" i="18"/>
  <c r="B1283" i="18"/>
  <c r="B1291" i="18"/>
  <c r="B1237" i="18"/>
  <c r="B1245" i="18"/>
  <c r="B1253" i="18"/>
  <c r="B1261" i="18"/>
  <c r="B1269" i="18"/>
  <c r="B1277" i="18"/>
  <c r="B1285" i="18"/>
  <c r="B1293" i="18"/>
  <c r="B1268" i="18"/>
  <c r="B1271" i="18"/>
  <c r="B1276" i="18"/>
  <c r="B1279" i="18"/>
  <c r="B1236" i="18"/>
  <c r="B1284" i="18"/>
  <c r="B1260" i="18"/>
  <c r="B1295" i="18"/>
  <c r="B1244" i="18"/>
  <c r="B1252" i="18"/>
  <c r="B1287" i="18"/>
  <c r="B1292" i="18"/>
  <c r="F4" i="10"/>
  <c r="C314" i="18"/>
  <c r="C322" i="18"/>
  <c r="C330" i="18"/>
  <c r="C338" i="18"/>
  <c r="C315" i="18"/>
  <c r="C323" i="18"/>
  <c r="C331" i="18"/>
  <c r="C316" i="18"/>
  <c r="C324" i="18"/>
  <c r="C332" i="18"/>
  <c r="C317" i="18"/>
  <c r="C325" i="18"/>
  <c r="C333" i="18"/>
  <c r="C318" i="18"/>
  <c r="C326" i="18"/>
  <c r="C334" i="18"/>
  <c r="C319" i="18"/>
  <c r="C327" i="18"/>
  <c r="C335" i="18"/>
  <c r="C320" i="18"/>
  <c r="C328" i="18"/>
  <c r="C336" i="18"/>
  <c r="C313" i="18"/>
  <c r="C321" i="18"/>
  <c r="C329" i="18"/>
  <c r="C337" i="18"/>
  <c r="D1463" i="18"/>
  <c r="D1471" i="18"/>
  <c r="D1464" i="18"/>
  <c r="D1472" i="18"/>
  <c r="D1465" i="18"/>
  <c r="D1473" i="18"/>
  <c r="D1466" i="18"/>
  <c r="D1474" i="18"/>
  <c r="D1467" i="18"/>
  <c r="D1475" i="18"/>
  <c r="D1460" i="18"/>
  <c r="D1468" i="18"/>
  <c r="D1476" i="18"/>
  <c r="D1461" i="18"/>
  <c r="D1469" i="18"/>
  <c r="D1477" i="18"/>
  <c r="D1462" i="18"/>
  <c r="D1470" i="18"/>
  <c r="D1478" i="18"/>
  <c r="D240" i="18"/>
  <c r="D248" i="18"/>
  <c r="D241" i="18"/>
  <c r="D249" i="18"/>
  <c r="D234" i="18"/>
  <c r="D242" i="18"/>
  <c r="D250" i="18"/>
  <c r="D235" i="18"/>
  <c r="D243" i="18"/>
  <c r="D251" i="18"/>
  <c r="D237" i="18"/>
  <c r="D245" i="18"/>
  <c r="D238" i="18"/>
  <c r="D246" i="18"/>
  <c r="D239" i="18"/>
  <c r="D247" i="18"/>
  <c r="D244" i="18"/>
  <c r="D252" i="18"/>
  <c r="D236" i="18"/>
  <c r="D392" i="18"/>
  <c r="D400" i="18"/>
  <c r="D385" i="18"/>
  <c r="D393" i="18"/>
  <c r="D401" i="18"/>
  <c r="D386" i="18"/>
  <c r="D394" i="18"/>
  <c r="D402" i="18"/>
  <c r="D387" i="18"/>
  <c r="D395" i="18"/>
  <c r="D403" i="18"/>
  <c r="D389" i="18"/>
  <c r="D397" i="18"/>
  <c r="D405" i="18"/>
  <c r="D391" i="18"/>
  <c r="D399" i="18"/>
  <c r="D388" i="18"/>
  <c r="D390" i="18"/>
  <c r="D396" i="18"/>
  <c r="D398" i="18"/>
  <c r="D404" i="18"/>
  <c r="D406" i="18"/>
  <c r="D472" i="18"/>
  <c r="D480" i="18"/>
  <c r="D488" i="18"/>
  <c r="D496" i="18"/>
  <c r="D504" i="18"/>
  <c r="D473" i="18"/>
  <c r="D481" i="18"/>
  <c r="D489" i="18"/>
  <c r="D497" i="18"/>
  <c r="D505" i="18"/>
  <c r="D474" i="18"/>
  <c r="D482" i="18"/>
  <c r="D490" i="18"/>
  <c r="D498" i="18"/>
  <c r="D506" i="18"/>
  <c r="D477" i="18"/>
  <c r="D485" i="18"/>
  <c r="D493" i="18"/>
  <c r="D501" i="18"/>
  <c r="D471" i="18"/>
  <c r="D479" i="18"/>
  <c r="D487" i="18"/>
  <c r="D495" i="18"/>
  <c r="D503" i="18"/>
  <c r="D476" i="18"/>
  <c r="D499" i="18"/>
  <c r="D478" i="18"/>
  <c r="D500" i="18"/>
  <c r="D483" i="18"/>
  <c r="D502" i="18"/>
  <c r="D484" i="18"/>
  <c r="D486" i="18"/>
  <c r="D491" i="18"/>
  <c r="D492" i="18"/>
  <c r="D475" i="18"/>
  <c r="D494" i="18"/>
  <c r="D836" i="18"/>
  <c r="D844" i="18"/>
  <c r="D829" i="18"/>
  <c r="D837" i="18"/>
  <c r="D845" i="18"/>
  <c r="D830" i="18"/>
  <c r="D838" i="18"/>
  <c r="D846" i="18"/>
  <c r="D831" i="18"/>
  <c r="D839" i="18"/>
  <c r="D847" i="18"/>
  <c r="D832" i="18"/>
  <c r="D840" i="18"/>
  <c r="D848" i="18"/>
  <c r="D833" i="18"/>
  <c r="D841" i="18"/>
  <c r="D849" i="18"/>
  <c r="D834" i="18"/>
  <c r="D842" i="18"/>
  <c r="D835" i="18"/>
  <c r="D843" i="18"/>
  <c r="S7" i="9"/>
  <c r="A637" i="18"/>
  <c r="A645" i="18"/>
  <c r="A653" i="18"/>
  <c r="A638" i="18"/>
  <c r="A646" i="18"/>
  <c r="A654" i="18"/>
  <c r="A639" i="18"/>
  <c r="A647" i="18"/>
  <c r="A655" i="18"/>
  <c r="A640" i="18"/>
  <c r="A648" i="18"/>
  <c r="A636" i="18"/>
  <c r="A644" i="18"/>
  <c r="A652" i="18"/>
  <c r="A650" i="18"/>
  <c r="A651" i="18"/>
  <c r="A642" i="18"/>
  <c r="A643" i="18"/>
  <c r="A635" i="18"/>
  <c r="A641" i="18"/>
  <c r="A649" i="18"/>
  <c r="E35" i="10"/>
  <c r="B544" i="18"/>
  <c r="B552" i="18"/>
  <c r="B560" i="18"/>
  <c r="B568" i="18"/>
  <c r="B576" i="18"/>
  <c r="B545" i="18"/>
  <c r="B553" i="18"/>
  <c r="B561" i="18"/>
  <c r="B569" i="18"/>
  <c r="B577" i="18"/>
  <c r="B546" i="18"/>
  <c r="B554" i="18"/>
  <c r="B562" i="18"/>
  <c r="B570" i="18"/>
  <c r="B547" i="18"/>
  <c r="B555" i="18"/>
  <c r="B563" i="18"/>
  <c r="B571" i="18"/>
  <c r="B548" i="18"/>
  <c r="B556" i="18"/>
  <c r="B564" i="18"/>
  <c r="B572" i="18"/>
  <c r="B549" i="18"/>
  <c r="B557" i="18"/>
  <c r="B565" i="18"/>
  <c r="B573" i="18"/>
  <c r="B542" i="18"/>
  <c r="B550" i="18"/>
  <c r="B558" i="18"/>
  <c r="B566" i="18"/>
  <c r="B574" i="18"/>
  <c r="B543" i="18"/>
  <c r="B551" i="18"/>
  <c r="B559" i="18"/>
  <c r="B567" i="18"/>
  <c r="B575" i="18"/>
  <c r="F17" i="10"/>
  <c r="S17" i="9"/>
  <c r="T19" i="9"/>
  <c r="S21" i="9"/>
  <c r="N23" i="9"/>
  <c r="R26" i="9"/>
  <c r="U26" i="9" s="1"/>
  <c r="A317" i="18"/>
  <c r="A325" i="18"/>
  <c r="A333" i="18"/>
  <c r="A318" i="18"/>
  <c r="A326" i="18"/>
  <c r="A334" i="18"/>
  <c r="A319" i="18"/>
  <c r="A327" i="18"/>
  <c r="A335" i="18"/>
  <c r="A320" i="18"/>
  <c r="A328" i="18"/>
  <c r="A336" i="18"/>
  <c r="A313" i="18"/>
  <c r="A316" i="18"/>
  <c r="A324" i="18"/>
  <c r="A332" i="18"/>
  <c r="A330" i="18"/>
  <c r="A331" i="18"/>
  <c r="A314" i="18"/>
  <c r="A337" i="18"/>
  <c r="A315" i="18"/>
  <c r="A338" i="18"/>
  <c r="A322" i="18"/>
  <c r="A321" i="18"/>
  <c r="A323" i="18"/>
  <c r="A329" i="18"/>
  <c r="E8" i="10"/>
  <c r="B1806" i="18"/>
  <c r="B1814" i="18"/>
  <c r="B1822" i="18"/>
  <c r="B1830" i="18"/>
  <c r="B1808" i="18"/>
  <c r="B1816" i="18"/>
  <c r="B1824" i="18"/>
  <c r="B1832" i="18"/>
  <c r="B1809" i="18"/>
  <c r="B1817" i="18"/>
  <c r="B1825" i="18"/>
  <c r="B1833" i="18"/>
  <c r="B1810" i="18"/>
  <c r="B1818" i="18"/>
  <c r="B1826" i="18"/>
  <c r="B1834" i="18"/>
  <c r="B1811" i="18"/>
  <c r="B1819" i="18"/>
  <c r="B1827" i="18"/>
  <c r="B1805" i="18"/>
  <c r="B1813" i="18"/>
  <c r="B1821" i="18"/>
  <c r="B1829" i="18"/>
  <c r="B1812" i="18"/>
  <c r="B1815" i="18"/>
  <c r="B1820" i="18"/>
  <c r="B1823" i="18"/>
  <c r="B1828" i="18"/>
  <c r="B1807" i="18"/>
  <c r="B1804" i="18"/>
  <c r="B1831" i="18"/>
  <c r="F31" i="10"/>
  <c r="R30" i="9"/>
  <c r="U30" i="9" s="1"/>
  <c r="A237" i="18"/>
  <c r="A245" i="18"/>
  <c r="A238" i="18"/>
  <c r="A246" i="18"/>
  <c r="A239" i="18"/>
  <c r="A247" i="18"/>
  <c r="A240" i="18"/>
  <c r="A248" i="18"/>
  <c r="A241" i="18"/>
  <c r="A249" i="18"/>
  <c r="A236" i="18"/>
  <c r="A244" i="18"/>
  <c r="A252" i="18"/>
  <c r="A242" i="18"/>
  <c r="A234" i="18"/>
  <c r="A243" i="18"/>
  <c r="A250" i="18"/>
  <c r="A251" i="18"/>
  <c r="A235" i="18"/>
  <c r="E43" i="10"/>
  <c r="B216" i="18"/>
  <c r="B224" i="18"/>
  <c r="B232" i="18"/>
  <c r="B217" i="18"/>
  <c r="B225" i="18"/>
  <c r="B233" i="18"/>
  <c r="B218" i="18"/>
  <c r="B226" i="18"/>
  <c r="B219" i="18"/>
  <c r="B227" i="18"/>
  <c r="B220" i="18"/>
  <c r="B228" i="18"/>
  <c r="B221" i="18"/>
  <c r="B229" i="18"/>
  <c r="B222" i="18"/>
  <c r="B230" i="18"/>
  <c r="B215" i="18"/>
  <c r="B223" i="18"/>
  <c r="B231" i="18"/>
  <c r="F44" i="10"/>
  <c r="B168" i="18"/>
  <c r="B176" i="18"/>
  <c r="B184" i="18"/>
  <c r="B169" i="18"/>
  <c r="B177" i="18"/>
  <c r="B185" i="18"/>
  <c r="B170" i="18"/>
  <c r="B178" i="18"/>
  <c r="B171" i="18"/>
  <c r="B179" i="18"/>
  <c r="B172" i="18"/>
  <c r="B180" i="18"/>
  <c r="B173" i="18"/>
  <c r="B181" i="18"/>
  <c r="B174" i="18"/>
  <c r="B182" i="18"/>
  <c r="B167" i="18"/>
  <c r="B175" i="18"/>
  <c r="B183" i="18"/>
  <c r="F14" i="10"/>
  <c r="B64" i="18"/>
  <c r="B72" i="18"/>
  <c r="B80" i="18"/>
  <c r="B88" i="18"/>
  <c r="B96" i="18"/>
  <c r="B104" i="18"/>
  <c r="B112" i="18"/>
  <c r="B120" i="18"/>
  <c r="B128" i="18"/>
  <c r="B136" i="18"/>
  <c r="B144" i="18"/>
  <c r="B152" i="18"/>
  <c r="B160" i="18"/>
  <c r="B65" i="18"/>
  <c r="B73" i="18"/>
  <c r="B81" i="18"/>
  <c r="B89" i="18"/>
  <c r="B97" i="18"/>
  <c r="B105" i="18"/>
  <c r="B113" i="18"/>
  <c r="B121" i="18"/>
  <c r="B129" i="18"/>
  <c r="B137" i="18"/>
  <c r="B145" i="18"/>
  <c r="B153" i="18"/>
  <c r="B161" i="18"/>
  <c r="B66" i="18"/>
  <c r="B74" i="18"/>
  <c r="B82" i="18"/>
  <c r="B90" i="18"/>
  <c r="B98" i="18"/>
  <c r="B106" i="18"/>
  <c r="B114" i="18"/>
  <c r="B122" i="18"/>
  <c r="B130" i="18"/>
  <c r="B138" i="18"/>
  <c r="B146" i="18"/>
  <c r="B154" i="18"/>
  <c r="B162" i="18"/>
  <c r="B59" i="18"/>
  <c r="B67" i="18"/>
  <c r="B75" i="18"/>
  <c r="B83" i="18"/>
  <c r="B91" i="18"/>
  <c r="B99" i="18"/>
  <c r="B107" i="18"/>
  <c r="B115" i="18"/>
  <c r="B123" i="18"/>
  <c r="B131" i="18"/>
  <c r="B139" i="18"/>
  <c r="B147" i="18"/>
  <c r="B155" i="18"/>
  <c r="B163" i="18"/>
  <c r="B60" i="18"/>
  <c r="B68" i="18"/>
  <c r="B76" i="18"/>
  <c r="B84" i="18"/>
  <c r="B92" i="18"/>
  <c r="B100" i="18"/>
  <c r="B108" i="18"/>
  <c r="B116" i="18"/>
  <c r="B124" i="18"/>
  <c r="B132" i="18"/>
  <c r="B140" i="18"/>
  <c r="B148" i="18"/>
  <c r="B156" i="18"/>
  <c r="B164" i="18"/>
  <c r="B61" i="18"/>
  <c r="B69" i="18"/>
  <c r="B77" i="18"/>
  <c r="B85" i="18"/>
  <c r="B93" i="18"/>
  <c r="B101" i="18"/>
  <c r="B109" i="18"/>
  <c r="B117" i="18"/>
  <c r="B125" i="18"/>
  <c r="B133" i="18"/>
  <c r="B141" i="18"/>
  <c r="B149" i="18"/>
  <c r="B157" i="18"/>
  <c r="B165" i="18"/>
  <c r="B62" i="18"/>
  <c r="B70" i="18"/>
  <c r="B78" i="18"/>
  <c r="B86" i="18"/>
  <c r="B94" i="18"/>
  <c r="B102" i="18"/>
  <c r="B110" i="18"/>
  <c r="B118" i="18"/>
  <c r="B126" i="18"/>
  <c r="B134" i="18"/>
  <c r="B142" i="18"/>
  <c r="B150" i="18"/>
  <c r="B158" i="18"/>
  <c r="B166" i="18"/>
  <c r="B63" i="18"/>
  <c r="B71" i="18"/>
  <c r="B79" i="18"/>
  <c r="B87" i="18"/>
  <c r="B95" i="18"/>
  <c r="B103" i="18"/>
  <c r="B111" i="18"/>
  <c r="B119" i="18"/>
  <c r="B127" i="18"/>
  <c r="B135" i="18"/>
  <c r="B143" i="18"/>
  <c r="B151" i="18"/>
  <c r="B159" i="18"/>
  <c r="F7" i="10"/>
  <c r="B1326" i="18"/>
  <c r="B1334" i="18"/>
  <c r="B1342" i="18"/>
  <c r="B1350" i="18"/>
  <c r="B1358" i="18"/>
  <c r="B1366" i="18"/>
  <c r="B1374" i="18"/>
  <c r="B1382" i="18"/>
  <c r="B1390" i="18"/>
  <c r="B1398" i="18"/>
  <c r="B1406" i="18"/>
  <c r="B1414" i="18"/>
  <c r="B1422" i="18"/>
  <c r="B1430" i="18"/>
  <c r="B1438" i="18"/>
  <c r="B1320" i="18"/>
  <c r="B1328" i="18"/>
  <c r="B1336" i="18"/>
  <c r="B1344" i="18"/>
  <c r="B1352" i="18"/>
  <c r="B1360" i="18"/>
  <c r="B1368" i="18"/>
  <c r="B1376" i="18"/>
  <c r="B1384" i="18"/>
  <c r="B1392" i="18"/>
  <c r="B1400" i="18"/>
  <c r="B1408" i="18"/>
  <c r="B1416" i="18"/>
  <c r="B1424" i="18"/>
  <c r="B1432" i="18"/>
  <c r="B1321" i="18"/>
  <c r="B1329" i="18"/>
  <c r="B1337" i="18"/>
  <c r="B1345" i="18"/>
  <c r="B1353" i="18"/>
  <c r="B1361" i="18"/>
  <c r="B1369" i="18"/>
  <c r="B1377" i="18"/>
  <c r="B1385" i="18"/>
  <c r="B1393" i="18"/>
  <c r="B1401" i="18"/>
  <c r="B1409" i="18"/>
  <c r="B1417" i="18"/>
  <c r="B1425" i="18"/>
  <c r="B1433" i="18"/>
  <c r="B1322" i="18"/>
  <c r="B1330" i="18"/>
  <c r="B1338" i="18"/>
  <c r="B1346" i="18"/>
  <c r="B1354" i="18"/>
  <c r="B1362" i="18"/>
  <c r="B1370" i="18"/>
  <c r="B1378" i="18"/>
  <c r="B1386" i="18"/>
  <c r="B1394" i="18"/>
  <c r="B1402" i="18"/>
  <c r="B1410" i="18"/>
  <c r="B1418" i="18"/>
  <c r="B1426" i="18"/>
  <c r="B1434" i="18"/>
  <c r="B1323" i="18"/>
  <c r="B1331" i="18"/>
  <c r="B1339" i="18"/>
  <c r="B1347" i="18"/>
  <c r="B1355" i="18"/>
  <c r="B1363" i="18"/>
  <c r="B1371" i="18"/>
  <c r="B1379" i="18"/>
  <c r="B1387" i="18"/>
  <c r="B1395" i="18"/>
  <c r="B1403" i="18"/>
  <c r="B1411" i="18"/>
  <c r="B1419" i="18"/>
  <c r="B1427" i="18"/>
  <c r="B1435" i="18"/>
  <c r="B1325" i="18"/>
  <c r="B1333" i="18"/>
  <c r="B1341" i="18"/>
  <c r="B1349" i="18"/>
  <c r="B1357" i="18"/>
  <c r="B1365" i="18"/>
  <c r="B1373" i="18"/>
  <c r="B1381" i="18"/>
  <c r="B1389" i="18"/>
  <c r="B1397" i="18"/>
  <c r="B1405" i="18"/>
  <c r="B1413" i="18"/>
  <c r="B1421" i="18"/>
  <c r="B1429" i="18"/>
  <c r="B1437" i="18"/>
  <c r="B1332" i="18"/>
  <c r="B1364" i="18"/>
  <c r="B1396" i="18"/>
  <c r="B1428" i="18"/>
  <c r="B1335" i="18"/>
  <c r="B1367" i="18"/>
  <c r="B1399" i="18"/>
  <c r="B1431" i="18"/>
  <c r="B1340" i="18"/>
  <c r="B1372" i="18"/>
  <c r="B1404" i="18"/>
  <c r="B1436" i="18"/>
  <c r="B1343" i="18"/>
  <c r="B1375" i="18"/>
  <c r="B1407" i="18"/>
  <c r="B1348" i="18"/>
  <c r="B1380" i="18"/>
  <c r="B1412" i="18"/>
  <c r="B1327" i="18"/>
  <c r="B1359" i="18"/>
  <c r="B1391" i="18"/>
  <c r="B1423" i="18"/>
  <c r="B1351" i="18"/>
  <c r="B1356" i="18"/>
  <c r="B1383" i="18"/>
  <c r="B1319" i="18"/>
  <c r="B1388" i="18"/>
  <c r="B1415" i="18"/>
  <c r="B1420" i="18"/>
  <c r="B1324" i="18"/>
  <c r="F24" i="10"/>
  <c r="B1686" i="18"/>
  <c r="B1694" i="18"/>
  <c r="B1702" i="18"/>
  <c r="B1710" i="18"/>
  <c r="B1718" i="18"/>
  <c r="B1726" i="18"/>
  <c r="B1734" i="18"/>
  <c r="B1742" i="18"/>
  <c r="B1750" i="18"/>
  <c r="B1758" i="18"/>
  <c r="B1766" i="18"/>
  <c r="B1774" i="18"/>
  <c r="B1782" i="18"/>
  <c r="B1790" i="18"/>
  <c r="B1798" i="18"/>
  <c r="B1680" i="18"/>
  <c r="B1688" i="18"/>
  <c r="B1696" i="18"/>
  <c r="B1704" i="18"/>
  <c r="B1712" i="18"/>
  <c r="B1720" i="18"/>
  <c r="B1728" i="18"/>
  <c r="B1736" i="18"/>
  <c r="B1744" i="18"/>
  <c r="B1752" i="18"/>
  <c r="B1760" i="18"/>
  <c r="B1768" i="18"/>
  <c r="B1776" i="18"/>
  <c r="B1784" i="18"/>
  <c r="B1792" i="18"/>
  <c r="B1800" i="18"/>
  <c r="B1681" i="18"/>
  <c r="B1689" i="18"/>
  <c r="B1697" i="18"/>
  <c r="B1705" i="18"/>
  <c r="B1713" i="18"/>
  <c r="B1721" i="18"/>
  <c r="B1729" i="18"/>
  <c r="B1737" i="18"/>
  <c r="B1745" i="18"/>
  <c r="B1753" i="18"/>
  <c r="B1761" i="18"/>
  <c r="B1769" i="18"/>
  <c r="B1777" i="18"/>
  <c r="B1785" i="18"/>
  <c r="B1793" i="18"/>
  <c r="B1801" i="18"/>
  <c r="B1682" i="18"/>
  <c r="B1690" i="18"/>
  <c r="B1698" i="18"/>
  <c r="B1706" i="18"/>
  <c r="B1714" i="18"/>
  <c r="B1722" i="18"/>
  <c r="B1730" i="18"/>
  <c r="B1738" i="18"/>
  <c r="B1746" i="18"/>
  <c r="B1754" i="18"/>
  <c r="B1762" i="18"/>
  <c r="B1770" i="18"/>
  <c r="B1778" i="18"/>
  <c r="B1786" i="18"/>
  <c r="B1794" i="18"/>
  <c r="B1802" i="18"/>
  <c r="B1683" i="18"/>
  <c r="B1691" i="18"/>
  <c r="B1699" i="18"/>
  <c r="B1707" i="18"/>
  <c r="B1715" i="18"/>
  <c r="B1723" i="18"/>
  <c r="B1731" i="18"/>
  <c r="B1739" i="18"/>
  <c r="B1747" i="18"/>
  <c r="B1755" i="18"/>
  <c r="B1763" i="18"/>
  <c r="B1771" i="18"/>
  <c r="B1779" i="18"/>
  <c r="B1787" i="18"/>
  <c r="B1795" i="18"/>
  <c r="B1803" i="18"/>
  <c r="B1685" i="18"/>
  <c r="B1693" i="18"/>
  <c r="B1701" i="18"/>
  <c r="B1709" i="18"/>
  <c r="B1717" i="18"/>
  <c r="B1725" i="18"/>
  <c r="B1733" i="18"/>
  <c r="B1741" i="18"/>
  <c r="B1749" i="18"/>
  <c r="B1757" i="18"/>
  <c r="B1765" i="18"/>
  <c r="B1773" i="18"/>
  <c r="B1781" i="18"/>
  <c r="B1789" i="18"/>
  <c r="B1797" i="18"/>
  <c r="B1684" i="18"/>
  <c r="B1716" i="18"/>
  <c r="B1748" i="18"/>
  <c r="B1780" i="18"/>
  <c r="B1687" i="18"/>
  <c r="B1719" i="18"/>
  <c r="B1751" i="18"/>
  <c r="B1783" i="18"/>
  <c r="B1692" i="18"/>
  <c r="B1724" i="18"/>
  <c r="B1756" i="18"/>
  <c r="B1788" i="18"/>
  <c r="B1695" i="18"/>
  <c r="B1727" i="18"/>
  <c r="B1759" i="18"/>
  <c r="B1791" i="18"/>
  <c r="B1700" i="18"/>
  <c r="B1732" i="18"/>
  <c r="B1764" i="18"/>
  <c r="B1796" i="18"/>
  <c r="B1679" i="18"/>
  <c r="B1711" i="18"/>
  <c r="B1743" i="18"/>
  <c r="B1775" i="18"/>
  <c r="B1735" i="18"/>
  <c r="B1740" i="18"/>
  <c r="B1703" i="18"/>
  <c r="B1767" i="18"/>
  <c r="B1772" i="18"/>
  <c r="B1799" i="18"/>
  <c r="B1708" i="18"/>
  <c r="F25" i="10"/>
  <c r="B878" i="18"/>
  <c r="B886" i="18"/>
  <c r="B894" i="18"/>
  <c r="B902" i="18"/>
  <c r="B910" i="18"/>
  <c r="B918" i="18"/>
  <c r="B926" i="18"/>
  <c r="B934" i="18"/>
  <c r="B942" i="18"/>
  <c r="B950" i="18"/>
  <c r="B958" i="18"/>
  <c r="B966" i="18"/>
  <c r="B974" i="18"/>
  <c r="B871" i="18"/>
  <c r="B879" i="18"/>
  <c r="B887" i="18"/>
  <c r="B895" i="18"/>
  <c r="B903" i="18"/>
  <c r="B911" i="18"/>
  <c r="B919" i="18"/>
  <c r="B927" i="18"/>
  <c r="B935" i="18"/>
  <c r="B943" i="18"/>
  <c r="B951" i="18"/>
  <c r="B959" i="18"/>
  <c r="B967" i="18"/>
  <c r="B975" i="18"/>
  <c r="B872" i="18"/>
  <c r="B880" i="18"/>
  <c r="B888" i="18"/>
  <c r="B896" i="18"/>
  <c r="B904" i="18"/>
  <c r="B912" i="18"/>
  <c r="B920" i="18"/>
  <c r="B928" i="18"/>
  <c r="B936" i="18"/>
  <c r="B944" i="18"/>
  <c r="B952" i="18"/>
  <c r="B960" i="18"/>
  <c r="B968" i="18"/>
  <c r="B976" i="18"/>
  <c r="B873" i="18"/>
  <c r="B881" i="18"/>
  <c r="B889" i="18"/>
  <c r="B897" i="18"/>
  <c r="B905" i="18"/>
  <c r="B913" i="18"/>
  <c r="B921" i="18"/>
  <c r="B929" i="18"/>
  <c r="B937" i="18"/>
  <c r="B945" i="18"/>
  <c r="B953" i="18"/>
  <c r="B961" i="18"/>
  <c r="B969" i="18"/>
  <c r="B977" i="18"/>
  <c r="B874" i="18"/>
  <c r="B882" i="18"/>
  <c r="B890" i="18"/>
  <c r="B898" i="18"/>
  <c r="B906" i="18"/>
  <c r="B914" i="18"/>
  <c r="B922" i="18"/>
  <c r="B930" i="18"/>
  <c r="B938" i="18"/>
  <c r="B946" i="18"/>
  <c r="B954" i="18"/>
  <c r="B962" i="18"/>
  <c r="B970" i="18"/>
  <c r="B978" i="18"/>
  <c r="B875" i="18"/>
  <c r="B883" i="18"/>
  <c r="B891" i="18"/>
  <c r="B899" i="18"/>
  <c r="B907" i="18"/>
  <c r="B915" i="18"/>
  <c r="B923" i="18"/>
  <c r="B931" i="18"/>
  <c r="B939" i="18"/>
  <c r="B947" i="18"/>
  <c r="B955" i="18"/>
  <c r="B963" i="18"/>
  <c r="B971" i="18"/>
  <c r="B979" i="18"/>
  <c r="B877" i="18"/>
  <c r="B885" i="18"/>
  <c r="B893" i="18"/>
  <c r="B901" i="18"/>
  <c r="B909" i="18"/>
  <c r="B917" i="18"/>
  <c r="B925" i="18"/>
  <c r="B933" i="18"/>
  <c r="B941" i="18"/>
  <c r="B949" i="18"/>
  <c r="B957" i="18"/>
  <c r="B965" i="18"/>
  <c r="B973" i="18"/>
  <c r="B884" i="18"/>
  <c r="B948" i="18"/>
  <c r="B892" i="18"/>
  <c r="B956" i="18"/>
  <c r="B900" i="18"/>
  <c r="B964" i="18"/>
  <c r="B908" i="18"/>
  <c r="B972" i="18"/>
  <c r="B916" i="18"/>
  <c r="B876" i="18"/>
  <c r="B940" i="18"/>
  <c r="B924" i="18"/>
  <c r="B932" i="18"/>
  <c r="F29" i="10"/>
  <c r="D320" i="18"/>
  <c r="D328" i="18"/>
  <c r="D336" i="18"/>
  <c r="D313" i="18"/>
  <c r="D321" i="18"/>
  <c r="D329" i="18"/>
  <c r="D337" i="18"/>
  <c r="D314" i="18"/>
  <c r="D322" i="18"/>
  <c r="D330" i="18"/>
  <c r="D338" i="18"/>
  <c r="D315" i="18"/>
  <c r="D323" i="18"/>
  <c r="D331" i="18"/>
  <c r="D317" i="18"/>
  <c r="D325" i="18"/>
  <c r="D333" i="18"/>
  <c r="D319" i="18"/>
  <c r="D327" i="18"/>
  <c r="D335" i="18"/>
  <c r="D318" i="18"/>
  <c r="D324" i="18"/>
  <c r="D326" i="18"/>
  <c r="D332" i="18"/>
  <c r="D334" i="18"/>
  <c r="D316" i="18"/>
  <c r="B662" i="18"/>
  <c r="B670" i="18"/>
  <c r="B678" i="18"/>
  <c r="B686" i="18"/>
  <c r="B694" i="18"/>
  <c r="B702" i="18"/>
  <c r="B710" i="18"/>
  <c r="B718" i="18"/>
  <c r="B663" i="18"/>
  <c r="B671" i="18"/>
  <c r="B679" i="18"/>
  <c r="B687" i="18"/>
  <c r="B695" i="18"/>
  <c r="B703" i="18"/>
  <c r="B711" i="18"/>
  <c r="B719" i="18"/>
  <c r="B656" i="18"/>
  <c r="B664" i="18"/>
  <c r="B672" i="18"/>
  <c r="B680" i="18"/>
  <c r="B688" i="18"/>
  <c r="B696" i="18"/>
  <c r="B704" i="18"/>
  <c r="B712" i="18"/>
  <c r="B720" i="18"/>
  <c r="B657" i="18"/>
  <c r="B665" i="18"/>
  <c r="B673" i="18"/>
  <c r="B681" i="18"/>
  <c r="B689" i="18"/>
  <c r="B697" i="18"/>
  <c r="B705" i="18"/>
  <c r="B713" i="18"/>
  <c r="B721" i="18"/>
  <c r="B658" i="18"/>
  <c r="B666" i="18"/>
  <c r="B674" i="18"/>
  <c r="B682" i="18"/>
  <c r="B690" i="18"/>
  <c r="B698" i="18"/>
  <c r="B706" i="18"/>
  <c r="B714" i="18"/>
  <c r="B722" i="18"/>
  <c r="B659" i="18"/>
  <c r="B667" i="18"/>
  <c r="B675" i="18"/>
  <c r="B683" i="18"/>
  <c r="B691" i="18"/>
  <c r="B699" i="18"/>
  <c r="B707" i="18"/>
  <c r="B715" i="18"/>
  <c r="B723" i="18"/>
  <c r="B661" i="18"/>
  <c r="B669" i="18"/>
  <c r="B677" i="18"/>
  <c r="B685" i="18"/>
  <c r="B693" i="18"/>
  <c r="B701" i="18"/>
  <c r="B709" i="18"/>
  <c r="B717" i="18"/>
  <c r="B725" i="18"/>
  <c r="B692" i="18"/>
  <c r="B700" i="18"/>
  <c r="B708" i="18"/>
  <c r="B716" i="18"/>
  <c r="B660" i="18"/>
  <c r="B724" i="18"/>
  <c r="B684" i="18"/>
  <c r="B668" i="18"/>
  <c r="B676" i="18"/>
  <c r="F5" i="10"/>
  <c r="B1078" i="18"/>
  <c r="B1086" i="18"/>
  <c r="B1094" i="18"/>
  <c r="B1102" i="18"/>
  <c r="B1110" i="18"/>
  <c r="B1118" i="18"/>
  <c r="B1126" i="18"/>
  <c r="B1134" i="18"/>
  <c r="B1142" i="18"/>
  <c r="B1150" i="18"/>
  <c r="B1158" i="18"/>
  <c r="B1166" i="18"/>
  <c r="B1174" i="18"/>
  <c r="B1182" i="18"/>
  <c r="B1190" i="18"/>
  <c r="B1198" i="18"/>
  <c r="B1079" i="18"/>
  <c r="B1087" i="18"/>
  <c r="B1095" i="18"/>
  <c r="B1103" i="18"/>
  <c r="B1111" i="18"/>
  <c r="B1119" i="18"/>
  <c r="B1127" i="18"/>
  <c r="B1135" i="18"/>
  <c r="B1143" i="18"/>
  <c r="B1151" i="18"/>
  <c r="B1159" i="18"/>
  <c r="B1167" i="18"/>
  <c r="B1175" i="18"/>
  <c r="B1183" i="18"/>
  <c r="B1191" i="18"/>
  <c r="B1080" i="18"/>
  <c r="B1088" i="18"/>
  <c r="B1096" i="18"/>
  <c r="B1104" i="18"/>
  <c r="B1112" i="18"/>
  <c r="B1120" i="18"/>
  <c r="B1128" i="18"/>
  <c r="B1136" i="18"/>
  <c r="B1144" i="18"/>
  <c r="B1152" i="18"/>
  <c r="B1160" i="18"/>
  <c r="B1168" i="18"/>
  <c r="B1176" i="18"/>
  <c r="B1184" i="18"/>
  <c r="B1192" i="18"/>
  <c r="B1073" i="18"/>
  <c r="B1081" i="18"/>
  <c r="B1089" i="18"/>
  <c r="B1097" i="18"/>
  <c r="B1105" i="18"/>
  <c r="B1113" i="18"/>
  <c r="B1121" i="18"/>
  <c r="B1129" i="18"/>
  <c r="B1137" i="18"/>
  <c r="B1145" i="18"/>
  <c r="B1153" i="18"/>
  <c r="B1161" i="18"/>
  <c r="B1169" i="18"/>
  <c r="B1177" i="18"/>
  <c r="B1185" i="18"/>
  <c r="B1193" i="18"/>
  <c r="B1074" i="18"/>
  <c r="B1082" i="18"/>
  <c r="B1090" i="18"/>
  <c r="B1098" i="18"/>
  <c r="B1106" i="18"/>
  <c r="B1114" i="18"/>
  <c r="B1122" i="18"/>
  <c r="B1130" i="18"/>
  <c r="B1138" i="18"/>
  <c r="B1146" i="18"/>
  <c r="B1154" i="18"/>
  <c r="B1162" i="18"/>
  <c r="B1170" i="18"/>
  <c r="B1178" i="18"/>
  <c r="B1186" i="18"/>
  <c r="B1194" i="18"/>
  <c r="B1075" i="18"/>
  <c r="B1083" i="18"/>
  <c r="B1091" i="18"/>
  <c r="B1099" i="18"/>
  <c r="B1107" i="18"/>
  <c r="B1115" i="18"/>
  <c r="B1123" i="18"/>
  <c r="B1131" i="18"/>
  <c r="B1139" i="18"/>
  <c r="B1147" i="18"/>
  <c r="B1155" i="18"/>
  <c r="B1163" i="18"/>
  <c r="B1171" i="18"/>
  <c r="B1179" i="18"/>
  <c r="B1187" i="18"/>
  <c r="B1195" i="18"/>
  <c r="B1077" i="18"/>
  <c r="B1085" i="18"/>
  <c r="B1093" i="18"/>
  <c r="B1101" i="18"/>
  <c r="B1109" i="18"/>
  <c r="B1117" i="18"/>
  <c r="B1125" i="18"/>
  <c r="B1133" i="18"/>
  <c r="B1141" i="18"/>
  <c r="B1149" i="18"/>
  <c r="B1157" i="18"/>
  <c r="B1165" i="18"/>
  <c r="B1173" i="18"/>
  <c r="B1181" i="18"/>
  <c r="B1189" i="18"/>
  <c r="B1197" i="18"/>
  <c r="B1076" i="18"/>
  <c r="B1140" i="18"/>
  <c r="B1084" i="18"/>
  <c r="B1148" i="18"/>
  <c r="B1092" i="18"/>
  <c r="B1156" i="18"/>
  <c r="B1100" i="18"/>
  <c r="B1164" i="18"/>
  <c r="B1108" i="18"/>
  <c r="B1172" i="18"/>
  <c r="B1132" i="18"/>
  <c r="B1196" i="18"/>
  <c r="B1180" i="18"/>
  <c r="B1188" i="18"/>
  <c r="B1116" i="18"/>
  <c r="B1124" i="18"/>
  <c r="F27" i="10"/>
  <c r="B1462" i="18"/>
  <c r="B1470" i="18"/>
  <c r="B1478" i="18"/>
  <c r="B1464" i="18"/>
  <c r="B1472" i="18"/>
  <c r="B1465" i="18"/>
  <c r="B1473" i="18"/>
  <c r="B1466" i="18"/>
  <c r="B1474" i="18"/>
  <c r="B1467" i="18"/>
  <c r="B1475" i="18"/>
  <c r="B1461" i="18"/>
  <c r="B1469" i="18"/>
  <c r="B1477" i="18"/>
  <c r="B1460" i="18"/>
  <c r="B1463" i="18"/>
  <c r="B1468" i="18"/>
  <c r="B1471" i="18"/>
  <c r="B1476" i="18"/>
  <c r="F15" i="10"/>
  <c r="C2" i="18"/>
  <c r="C10" i="18"/>
  <c r="C18" i="18"/>
  <c r="C26" i="18"/>
  <c r="C34" i="18"/>
  <c r="C3" i="18"/>
  <c r="C11" i="18"/>
  <c r="C19" i="18"/>
  <c r="C27" i="18"/>
  <c r="C35" i="18"/>
  <c r="C4" i="18"/>
  <c r="C12" i="18"/>
  <c r="C20" i="18"/>
  <c r="C28" i="18"/>
  <c r="C5" i="18"/>
  <c r="C13" i="18"/>
  <c r="C21" i="18"/>
  <c r="C29" i="18"/>
  <c r="C6" i="18"/>
  <c r="C14" i="18"/>
  <c r="C22" i="18"/>
  <c r="C30" i="18"/>
  <c r="C7" i="18"/>
  <c r="C15" i="18"/>
  <c r="C23" i="18"/>
  <c r="C31" i="18"/>
  <c r="C8" i="18"/>
  <c r="C16" i="18"/>
  <c r="C24" i="18"/>
  <c r="C32" i="18"/>
  <c r="C9" i="18"/>
  <c r="C17" i="18"/>
  <c r="C25" i="18"/>
  <c r="C33" i="18"/>
  <c r="C1002" i="18"/>
  <c r="C1010" i="18"/>
  <c r="C1018" i="18"/>
  <c r="C1026" i="18"/>
  <c r="C1034" i="18"/>
  <c r="C1003" i="18"/>
  <c r="C1011" i="18"/>
  <c r="C1019" i="18"/>
  <c r="C1004" i="18"/>
  <c r="C1012" i="18"/>
  <c r="C1020" i="18"/>
  <c r="C1028" i="18"/>
  <c r="C1005" i="18"/>
  <c r="C1013" i="18"/>
  <c r="C1021" i="18"/>
  <c r="C1029" i="18"/>
  <c r="C1006" i="18"/>
  <c r="C1014" i="18"/>
  <c r="C1022" i="18"/>
  <c r="C1030" i="18"/>
  <c r="C1007" i="18"/>
  <c r="C1015" i="18"/>
  <c r="C1023" i="18"/>
  <c r="C1031" i="18"/>
  <c r="C1001" i="18"/>
  <c r="C1009" i="18"/>
  <c r="C1017" i="18"/>
  <c r="C1025" i="18"/>
  <c r="C1033" i="18"/>
  <c r="C1008" i="18"/>
  <c r="C1835" i="18"/>
  <c r="C1843" i="18"/>
  <c r="C1851" i="18"/>
  <c r="C1859" i="18"/>
  <c r="C1867" i="18"/>
  <c r="C1016" i="18"/>
  <c r="C1836" i="18"/>
  <c r="C1844" i="18"/>
  <c r="C1852" i="18"/>
  <c r="C1860" i="18"/>
  <c r="C1868" i="18"/>
  <c r="C1024" i="18"/>
  <c r="C1837" i="18"/>
  <c r="C1845" i="18"/>
  <c r="C1853" i="18"/>
  <c r="C1861" i="18"/>
  <c r="C1027" i="18"/>
  <c r="C1032" i="18"/>
  <c r="C1840" i="18"/>
  <c r="C1848" i="18"/>
  <c r="C1856" i="18"/>
  <c r="C1864" i="18"/>
  <c r="C1841" i="18"/>
  <c r="C1857" i="18"/>
  <c r="C1842" i="18"/>
  <c r="C1858" i="18"/>
  <c r="C1846" i="18"/>
  <c r="C1862" i="18"/>
  <c r="C1847" i="18"/>
  <c r="C1863" i="18"/>
  <c r="C1849" i="18"/>
  <c r="C1865" i="18"/>
  <c r="C1850" i="18"/>
  <c r="C1866" i="18"/>
  <c r="C1838" i="18"/>
  <c r="C1854" i="18"/>
  <c r="C1839" i="18"/>
  <c r="C1855" i="18"/>
  <c r="C1202" i="18"/>
  <c r="C1210" i="18"/>
  <c r="C1218" i="18"/>
  <c r="C1226" i="18"/>
  <c r="C1234" i="18"/>
  <c r="C1204" i="18"/>
  <c r="C1212" i="18"/>
  <c r="C1220" i="18"/>
  <c r="C1228" i="18"/>
  <c r="C1205" i="18"/>
  <c r="C1213" i="18"/>
  <c r="C1221" i="18"/>
  <c r="C1229" i="18"/>
  <c r="C1206" i="18"/>
  <c r="C1214" i="18"/>
  <c r="C1222" i="18"/>
  <c r="C1230" i="18"/>
  <c r="C1199" i="18"/>
  <c r="C1207" i="18"/>
  <c r="C1215" i="18"/>
  <c r="C1223" i="18"/>
  <c r="C1231" i="18"/>
  <c r="C1201" i="18"/>
  <c r="C1209" i="18"/>
  <c r="C1217" i="18"/>
  <c r="C1225" i="18"/>
  <c r="C1233" i="18"/>
  <c r="C1208" i="18"/>
  <c r="C1211" i="18"/>
  <c r="C1216" i="18"/>
  <c r="C1219" i="18"/>
  <c r="C1224" i="18"/>
  <c r="C1227" i="18"/>
  <c r="C1200" i="18"/>
  <c r="C1232" i="18"/>
  <c r="C1203" i="18"/>
  <c r="P7" i="9"/>
  <c r="G36" i="9"/>
  <c r="P17" i="9"/>
  <c r="P23" i="9"/>
  <c r="G10" i="9"/>
  <c r="D1319" i="18"/>
  <c r="D1327" i="18"/>
  <c r="D1335" i="18"/>
  <c r="D1343" i="18"/>
  <c r="D1351" i="18"/>
  <c r="D1359" i="18"/>
  <c r="D1367" i="18"/>
  <c r="D1375" i="18"/>
  <c r="D1383" i="18"/>
  <c r="D1391" i="18"/>
  <c r="D1399" i="18"/>
  <c r="D1407" i="18"/>
  <c r="D1415" i="18"/>
  <c r="D1423" i="18"/>
  <c r="D1431" i="18"/>
  <c r="D1320" i="18"/>
  <c r="D1328" i="18"/>
  <c r="D1336" i="18"/>
  <c r="D1344" i="18"/>
  <c r="D1352" i="18"/>
  <c r="D1360" i="18"/>
  <c r="D1368" i="18"/>
  <c r="D1376" i="18"/>
  <c r="D1384" i="18"/>
  <c r="D1392" i="18"/>
  <c r="D1400" i="18"/>
  <c r="D1408" i="18"/>
  <c r="D1416" i="18"/>
  <c r="D1424" i="18"/>
  <c r="D1432" i="18"/>
  <c r="D1321" i="18"/>
  <c r="D1329" i="18"/>
  <c r="D1337" i="18"/>
  <c r="D1345" i="18"/>
  <c r="D1353" i="18"/>
  <c r="D1361" i="18"/>
  <c r="D1369" i="18"/>
  <c r="D1377" i="18"/>
  <c r="D1385" i="18"/>
  <c r="D1393" i="18"/>
  <c r="D1401" i="18"/>
  <c r="D1409" i="18"/>
  <c r="D1417" i="18"/>
  <c r="D1425" i="18"/>
  <c r="D1433" i="18"/>
  <c r="D1322" i="18"/>
  <c r="D1330" i="18"/>
  <c r="D1338" i="18"/>
  <c r="D1346" i="18"/>
  <c r="D1354" i="18"/>
  <c r="D1362" i="18"/>
  <c r="D1370" i="18"/>
  <c r="D1378" i="18"/>
  <c r="D1386" i="18"/>
  <c r="D1394" i="18"/>
  <c r="D1402" i="18"/>
  <c r="D1410" i="18"/>
  <c r="D1418" i="18"/>
  <c r="D1426" i="18"/>
  <c r="D1434" i="18"/>
  <c r="D1323" i="18"/>
  <c r="D1331" i="18"/>
  <c r="D1339" i="18"/>
  <c r="D1347" i="18"/>
  <c r="D1355" i="18"/>
  <c r="D1363" i="18"/>
  <c r="D1371" i="18"/>
  <c r="D1379" i="18"/>
  <c r="D1387" i="18"/>
  <c r="D1395" i="18"/>
  <c r="D1403" i="18"/>
  <c r="D1411" i="18"/>
  <c r="D1419" i="18"/>
  <c r="D1427" i="18"/>
  <c r="D1435" i="18"/>
  <c r="D1324" i="18"/>
  <c r="D1332" i="18"/>
  <c r="D1340" i="18"/>
  <c r="D1348" i="18"/>
  <c r="D1356" i="18"/>
  <c r="D1364" i="18"/>
  <c r="D1372" i="18"/>
  <c r="D1380" i="18"/>
  <c r="D1388" i="18"/>
  <c r="D1396" i="18"/>
  <c r="D1404" i="18"/>
  <c r="D1412" i="18"/>
  <c r="D1420" i="18"/>
  <c r="D1428" i="18"/>
  <c r="D1436" i="18"/>
  <c r="D1325" i="18"/>
  <c r="D1333" i="18"/>
  <c r="D1341" i="18"/>
  <c r="D1349" i="18"/>
  <c r="D1357" i="18"/>
  <c r="D1365" i="18"/>
  <c r="D1373" i="18"/>
  <c r="D1381" i="18"/>
  <c r="D1389" i="18"/>
  <c r="D1397" i="18"/>
  <c r="D1405" i="18"/>
  <c r="D1413" i="18"/>
  <c r="D1421" i="18"/>
  <c r="D1429" i="18"/>
  <c r="D1437" i="18"/>
  <c r="D1326" i="18"/>
  <c r="D1334" i="18"/>
  <c r="D1342" i="18"/>
  <c r="D1350" i="18"/>
  <c r="D1358" i="18"/>
  <c r="D1366" i="18"/>
  <c r="D1374" i="18"/>
  <c r="D1382" i="18"/>
  <c r="D1390" i="18"/>
  <c r="D1398" i="18"/>
  <c r="D1406" i="18"/>
  <c r="D1414" i="18"/>
  <c r="D1422" i="18"/>
  <c r="D1430" i="18"/>
  <c r="D1438" i="18"/>
  <c r="D272" i="18"/>
  <c r="D280" i="18"/>
  <c r="D288" i="18"/>
  <c r="D273" i="18"/>
  <c r="D281" i="18"/>
  <c r="D289" i="18"/>
  <c r="D274" i="18"/>
  <c r="D282" i="18"/>
  <c r="D290" i="18"/>
  <c r="D275" i="18"/>
  <c r="D283" i="18"/>
  <c r="D277" i="18"/>
  <c r="D285" i="18"/>
  <c r="D279" i="18"/>
  <c r="D287" i="18"/>
  <c r="D286" i="18"/>
  <c r="D276" i="18"/>
  <c r="D278" i="18"/>
  <c r="D284" i="18"/>
  <c r="D408" i="18"/>
  <c r="D416" i="18"/>
  <c r="D424" i="18"/>
  <c r="D409" i="18"/>
  <c r="D417" i="18"/>
  <c r="D425" i="18"/>
  <c r="D410" i="18"/>
  <c r="D418" i="18"/>
  <c r="D426" i="18"/>
  <c r="D411" i="18"/>
  <c r="D419" i="18"/>
  <c r="D427" i="18"/>
  <c r="D413" i="18"/>
  <c r="D421" i="18"/>
  <c r="D429" i="18"/>
  <c r="D407" i="18"/>
  <c r="D415" i="18"/>
  <c r="D423" i="18"/>
  <c r="D414" i="18"/>
  <c r="D420" i="18"/>
  <c r="D422" i="18"/>
  <c r="D428" i="18"/>
  <c r="D430" i="18"/>
  <c r="D412" i="18"/>
  <c r="D544" i="18"/>
  <c r="D552" i="18"/>
  <c r="D560" i="18"/>
  <c r="D568" i="18"/>
  <c r="D576" i="18"/>
  <c r="D545" i="18"/>
  <c r="D553" i="18"/>
  <c r="D561" i="18"/>
  <c r="D569" i="18"/>
  <c r="D546" i="18"/>
  <c r="D554" i="18"/>
  <c r="D562" i="18"/>
  <c r="D570" i="18"/>
  <c r="D549" i="18"/>
  <c r="D557" i="18"/>
  <c r="D565" i="18"/>
  <c r="D573" i="18"/>
  <c r="D543" i="18"/>
  <c r="D551" i="18"/>
  <c r="D559" i="18"/>
  <c r="D567" i="18"/>
  <c r="D575" i="18"/>
  <c r="D563" i="18"/>
  <c r="D542" i="18"/>
  <c r="D564" i="18"/>
  <c r="D547" i="18"/>
  <c r="D566" i="18"/>
  <c r="D548" i="18"/>
  <c r="D571" i="18"/>
  <c r="D550" i="18"/>
  <c r="D572" i="18"/>
  <c r="D555" i="18"/>
  <c r="D574" i="18"/>
  <c r="D556" i="18"/>
  <c r="D577" i="18"/>
  <c r="D558" i="18"/>
  <c r="D2" i="18"/>
  <c r="D10" i="18"/>
  <c r="D18" i="18"/>
  <c r="D26" i="18"/>
  <c r="D34" i="18"/>
  <c r="D5" i="18"/>
  <c r="D13" i="18"/>
  <c r="D21" i="18"/>
  <c r="D29" i="18"/>
  <c r="D6" i="18"/>
  <c r="D16" i="18"/>
  <c r="D27" i="18"/>
  <c r="D7" i="18"/>
  <c r="D17" i="18"/>
  <c r="D28" i="18"/>
  <c r="D8" i="18"/>
  <c r="D19" i="18"/>
  <c r="D30" i="18"/>
  <c r="D9" i="18"/>
  <c r="D20" i="18"/>
  <c r="D31" i="18"/>
  <c r="D11" i="18"/>
  <c r="D22" i="18"/>
  <c r="D32" i="18"/>
  <c r="D12" i="18"/>
  <c r="D23" i="18"/>
  <c r="D33" i="18"/>
  <c r="D3" i="18"/>
  <c r="D14" i="18"/>
  <c r="D24" i="18"/>
  <c r="D35" i="18"/>
  <c r="D4" i="18"/>
  <c r="D15" i="18"/>
  <c r="D25" i="18"/>
  <c r="D1004" i="18"/>
  <c r="D1012" i="18"/>
  <c r="D1020" i="18"/>
  <c r="D1028" i="18"/>
  <c r="D1005" i="18"/>
  <c r="D1013" i="18"/>
  <c r="D1021" i="18"/>
  <c r="D1029" i="18"/>
  <c r="D1006" i="18"/>
  <c r="D1014" i="18"/>
  <c r="D1022" i="18"/>
  <c r="D1030" i="18"/>
  <c r="D1007" i="18"/>
  <c r="D1015" i="18"/>
  <c r="D1023" i="18"/>
  <c r="D1031" i="18"/>
  <c r="D1008" i="18"/>
  <c r="D1016" i="18"/>
  <c r="D1024" i="18"/>
  <c r="D1032" i="18"/>
  <c r="D1001" i="18"/>
  <c r="D1009" i="18"/>
  <c r="D1017" i="18"/>
  <c r="D1025" i="18"/>
  <c r="D1033" i="18"/>
  <c r="D1002" i="18"/>
  <c r="D1010" i="18"/>
  <c r="D1018" i="18"/>
  <c r="D1026" i="18"/>
  <c r="D1034" i="18"/>
  <c r="D1003" i="18"/>
  <c r="D1011" i="18"/>
  <c r="D1019" i="18"/>
  <c r="D1027" i="18"/>
  <c r="D1835" i="18"/>
  <c r="D1843" i="18"/>
  <c r="D1851" i="18"/>
  <c r="D1859" i="18"/>
  <c r="D1867" i="18"/>
  <c r="D1836" i="18"/>
  <c r="D1844" i="18"/>
  <c r="D1852" i="18"/>
  <c r="D1860" i="18"/>
  <c r="D1868" i="18"/>
  <c r="D1837" i="18"/>
  <c r="D1845" i="18"/>
  <c r="D1853" i="18"/>
  <c r="D1861" i="18"/>
  <c r="D1838" i="18"/>
  <c r="D1846" i="18"/>
  <c r="D1854" i="18"/>
  <c r="D1862" i="18"/>
  <c r="D1839" i="18"/>
  <c r="D1847" i="18"/>
  <c r="D1855" i="18"/>
  <c r="D1863" i="18"/>
  <c r="D1840" i="18"/>
  <c r="D1848" i="18"/>
  <c r="D1856" i="18"/>
  <c r="D1864" i="18"/>
  <c r="D1841" i="18"/>
  <c r="D1849" i="18"/>
  <c r="D1857" i="18"/>
  <c r="D1865" i="18"/>
  <c r="D1842" i="18"/>
  <c r="D1850" i="18"/>
  <c r="D1858" i="18"/>
  <c r="D1866" i="18"/>
  <c r="H3" i="9"/>
  <c r="A1037" i="18"/>
  <c r="A1045" i="18"/>
  <c r="A1053" i="18"/>
  <c r="A1061" i="18"/>
  <c r="A1069" i="18"/>
  <c r="A1038" i="18"/>
  <c r="A1046" i="18"/>
  <c r="A1054" i="18"/>
  <c r="A1062" i="18"/>
  <c r="A1070" i="18"/>
  <c r="A1039" i="18"/>
  <c r="A1047" i="18"/>
  <c r="A1055" i="18"/>
  <c r="A1063" i="18"/>
  <c r="A1071" i="18"/>
  <c r="A1040" i="18"/>
  <c r="A1048" i="18"/>
  <c r="A1056" i="18"/>
  <c r="A1064" i="18"/>
  <c r="A1072" i="18"/>
  <c r="A1036" i="18"/>
  <c r="A1044" i="18"/>
  <c r="A1052" i="18"/>
  <c r="A1060" i="18"/>
  <c r="A1068" i="18"/>
  <c r="A1057" i="18"/>
  <c r="A1035" i="18"/>
  <c r="A1058" i="18"/>
  <c r="A1041" i="18"/>
  <c r="A1059" i="18"/>
  <c r="A1042" i="18"/>
  <c r="A1065" i="18"/>
  <c r="A1067" i="18"/>
  <c r="A1043" i="18"/>
  <c r="A1066" i="18"/>
  <c r="A1049" i="18"/>
  <c r="A1051" i="18"/>
  <c r="A1050" i="18"/>
  <c r="E20" i="10"/>
  <c r="Q7" i="9"/>
  <c r="E12" i="9"/>
  <c r="B641" i="18"/>
  <c r="B639" i="18"/>
  <c r="B636" i="18"/>
  <c r="B646" i="18"/>
  <c r="B654" i="18"/>
  <c r="B637" i="18"/>
  <c r="B647" i="18"/>
  <c r="B655" i="18"/>
  <c r="B638" i="18"/>
  <c r="B648" i="18"/>
  <c r="B640" i="18"/>
  <c r="B649" i="18"/>
  <c r="B642" i="18"/>
  <c r="B650" i="18"/>
  <c r="B643" i="18"/>
  <c r="B651" i="18"/>
  <c r="B635" i="18"/>
  <c r="B645" i="18"/>
  <c r="B653" i="18"/>
  <c r="B644" i="18"/>
  <c r="B652" i="18"/>
  <c r="F35" i="10"/>
  <c r="Q17" i="9"/>
  <c r="A1482" i="18"/>
  <c r="A1490" i="18"/>
  <c r="A1498" i="18"/>
  <c r="A1506" i="18"/>
  <c r="A1514" i="18"/>
  <c r="A1522" i="18"/>
  <c r="A1483" i="18"/>
  <c r="A1491" i="18"/>
  <c r="A1499" i="18"/>
  <c r="A1507" i="18"/>
  <c r="A1515" i="18"/>
  <c r="A1523" i="18"/>
  <c r="A1479" i="18"/>
  <c r="A1511" i="18"/>
  <c r="A1484" i="18"/>
  <c r="A1492" i="18"/>
  <c r="A1500" i="18"/>
  <c r="A1508" i="18"/>
  <c r="A1516" i="18"/>
  <c r="A1524" i="18"/>
  <c r="A1487" i="18"/>
  <c r="A1519" i="18"/>
  <c r="A1485" i="18"/>
  <c r="A1493" i="18"/>
  <c r="A1501" i="18"/>
  <c r="A1509" i="18"/>
  <c r="A1517" i="18"/>
  <c r="A1525" i="18"/>
  <c r="A1495" i="18"/>
  <c r="A1486" i="18"/>
  <c r="A1494" i="18"/>
  <c r="A1502" i="18"/>
  <c r="A1510" i="18"/>
  <c r="A1518" i="18"/>
  <c r="A1526" i="18"/>
  <c r="A1503" i="18"/>
  <c r="A1481" i="18"/>
  <c r="A1489" i="18"/>
  <c r="A1497" i="18"/>
  <c r="A1505" i="18"/>
  <c r="A1513" i="18"/>
  <c r="A1521" i="18"/>
  <c r="A1529" i="18"/>
  <c r="A1527" i="18"/>
  <c r="A1512" i="18"/>
  <c r="A1488" i="18"/>
  <c r="A1496" i="18"/>
  <c r="A1504" i="18"/>
  <c r="A1520" i="18"/>
  <c r="A1528" i="18"/>
  <c r="A1480" i="18"/>
  <c r="E13" i="10"/>
  <c r="Q21" i="9"/>
  <c r="U21" i="9" s="1"/>
  <c r="R22" i="9"/>
  <c r="U22" i="9" s="1"/>
  <c r="E23" i="9"/>
  <c r="L25" i="9"/>
  <c r="M25" i="9" s="1"/>
  <c r="B320" i="18"/>
  <c r="B328" i="18"/>
  <c r="B336" i="18"/>
  <c r="B313" i="18"/>
  <c r="B321" i="18"/>
  <c r="B329" i="18"/>
  <c r="B337" i="18"/>
  <c r="B314" i="18"/>
  <c r="B322" i="18"/>
  <c r="B330" i="18"/>
  <c r="B338" i="18"/>
  <c r="B315" i="18"/>
  <c r="B323" i="18"/>
  <c r="B331" i="18"/>
  <c r="B316" i="18"/>
  <c r="B324" i="18"/>
  <c r="B332" i="18"/>
  <c r="B317" i="18"/>
  <c r="B325" i="18"/>
  <c r="B333" i="18"/>
  <c r="B318" i="18"/>
  <c r="B326" i="18"/>
  <c r="B334" i="18"/>
  <c r="B319" i="18"/>
  <c r="B327" i="18"/>
  <c r="B335" i="18"/>
  <c r="F8" i="10"/>
  <c r="L29" i="9"/>
  <c r="M29" i="9" s="1"/>
  <c r="B240" i="18"/>
  <c r="B248" i="18"/>
  <c r="B241" i="18"/>
  <c r="B249" i="18"/>
  <c r="B234" i="18"/>
  <c r="B242" i="18"/>
  <c r="B250" i="18"/>
  <c r="B235" i="18"/>
  <c r="B243" i="18"/>
  <c r="B251" i="18"/>
  <c r="B236" i="18"/>
  <c r="B244" i="18"/>
  <c r="B252" i="18"/>
  <c r="B237" i="18"/>
  <c r="B245" i="18"/>
  <c r="B238" i="18"/>
  <c r="B246" i="18"/>
  <c r="B239" i="18"/>
  <c r="B247" i="18"/>
  <c r="F43" i="10"/>
  <c r="L33" i="9"/>
  <c r="M33" i="9" s="1"/>
  <c r="L39" i="9"/>
  <c r="M39" i="9" s="1"/>
  <c r="T39" i="9" s="1"/>
  <c r="T43" i="9"/>
  <c r="E6" i="9"/>
  <c r="C186" i="18"/>
  <c r="C194" i="18"/>
  <c r="C202" i="18"/>
  <c r="C210" i="18"/>
  <c r="C187" i="18"/>
  <c r="C195" i="18"/>
  <c r="C203" i="18"/>
  <c r="C211" i="18"/>
  <c r="C188" i="18"/>
  <c r="C196" i="18"/>
  <c r="C204" i="18"/>
  <c r="C212" i="18"/>
  <c r="C189" i="18"/>
  <c r="C197" i="18"/>
  <c r="C205" i="18"/>
  <c r="C213" i="18"/>
  <c r="C190" i="18"/>
  <c r="C198" i="18"/>
  <c r="C206" i="18"/>
  <c r="C214" i="18"/>
  <c r="C191" i="18"/>
  <c r="C199" i="18"/>
  <c r="C207" i="18"/>
  <c r="C192" i="18"/>
  <c r="C200" i="18"/>
  <c r="C208" i="18"/>
  <c r="C193" i="18"/>
  <c r="C201" i="18"/>
  <c r="C209" i="18"/>
  <c r="D64" i="18"/>
  <c r="D72" i="18"/>
  <c r="D80" i="18"/>
  <c r="D88" i="18"/>
  <c r="D96" i="18"/>
  <c r="D104" i="18"/>
  <c r="D112" i="18"/>
  <c r="D120" i="18"/>
  <c r="D128" i="18"/>
  <c r="D136" i="18"/>
  <c r="D144" i="18"/>
  <c r="D152" i="18"/>
  <c r="D160" i="18"/>
  <c r="D65" i="18"/>
  <c r="D73" i="18"/>
  <c r="D81" i="18"/>
  <c r="D89" i="18"/>
  <c r="D97" i="18"/>
  <c r="D105" i="18"/>
  <c r="D113" i="18"/>
  <c r="D121" i="18"/>
  <c r="D129" i="18"/>
  <c r="D137" i="18"/>
  <c r="D145" i="18"/>
  <c r="D153" i="18"/>
  <c r="D161" i="18"/>
  <c r="D66" i="18"/>
  <c r="D74" i="18"/>
  <c r="D82" i="18"/>
  <c r="D90" i="18"/>
  <c r="D98" i="18"/>
  <c r="D106" i="18"/>
  <c r="D114" i="18"/>
  <c r="D122" i="18"/>
  <c r="D130" i="18"/>
  <c r="D138" i="18"/>
  <c r="D146" i="18"/>
  <c r="D154" i="18"/>
  <c r="D162" i="18"/>
  <c r="D59" i="18"/>
  <c r="D67" i="18"/>
  <c r="D75" i="18"/>
  <c r="D83" i="18"/>
  <c r="D91" i="18"/>
  <c r="D99" i="18"/>
  <c r="D107" i="18"/>
  <c r="D115" i="18"/>
  <c r="D123" i="18"/>
  <c r="D131" i="18"/>
  <c r="D139" i="18"/>
  <c r="D147" i="18"/>
  <c r="D155" i="18"/>
  <c r="D163" i="18"/>
  <c r="D61" i="18"/>
  <c r="D69" i="18"/>
  <c r="D77" i="18"/>
  <c r="D85" i="18"/>
  <c r="D93" i="18"/>
  <c r="D101" i="18"/>
  <c r="D109" i="18"/>
  <c r="D117" i="18"/>
  <c r="D125" i="18"/>
  <c r="D133" i="18"/>
  <c r="D141" i="18"/>
  <c r="D149" i="18"/>
  <c r="D157" i="18"/>
  <c r="D165" i="18"/>
  <c r="D62" i="18"/>
  <c r="D70" i="18"/>
  <c r="D78" i="18"/>
  <c r="D86" i="18"/>
  <c r="D94" i="18"/>
  <c r="D102" i="18"/>
  <c r="D110" i="18"/>
  <c r="D118" i="18"/>
  <c r="D126" i="18"/>
  <c r="D134" i="18"/>
  <c r="D142" i="18"/>
  <c r="D150" i="18"/>
  <c r="D158" i="18"/>
  <c r="D166" i="18"/>
  <c r="D63" i="18"/>
  <c r="D71" i="18"/>
  <c r="D79" i="18"/>
  <c r="D87" i="18"/>
  <c r="D95" i="18"/>
  <c r="D103" i="18"/>
  <c r="D111" i="18"/>
  <c r="D119" i="18"/>
  <c r="D127" i="18"/>
  <c r="D135" i="18"/>
  <c r="D143" i="18"/>
  <c r="D151" i="18"/>
  <c r="D159" i="18"/>
  <c r="D116" i="18"/>
  <c r="D60" i="18"/>
  <c r="D124" i="18"/>
  <c r="D68" i="18"/>
  <c r="D132" i="18"/>
  <c r="D76" i="18"/>
  <c r="D140" i="18"/>
  <c r="D84" i="18"/>
  <c r="D148" i="18"/>
  <c r="D92" i="18"/>
  <c r="D156" i="18"/>
  <c r="D100" i="18"/>
  <c r="D164" i="18"/>
  <c r="D108" i="18"/>
  <c r="D296" i="18"/>
  <c r="D304" i="18"/>
  <c r="D312" i="18"/>
  <c r="D297" i="18"/>
  <c r="D305" i="18"/>
  <c r="D298" i="18"/>
  <c r="D306" i="18"/>
  <c r="D291" i="18"/>
  <c r="D299" i="18"/>
  <c r="D307" i="18"/>
  <c r="D293" i="18"/>
  <c r="D301" i="18"/>
  <c r="D309" i="18"/>
  <c r="D295" i="18"/>
  <c r="D303" i="18"/>
  <c r="D311" i="18"/>
  <c r="D292" i="18"/>
  <c r="D294" i="18"/>
  <c r="D300" i="18"/>
  <c r="D302" i="18"/>
  <c r="D308" i="18"/>
  <c r="D310" i="18"/>
  <c r="D1535" i="18"/>
  <c r="D1543" i="18"/>
  <c r="D1551" i="18"/>
  <c r="D1559" i="18"/>
  <c r="D1567" i="18"/>
  <c r="D1575" i="18"/>
  <c r="D1583" i="18"/>
  <c r="D1591" i="18"/>
  <c r="D1599" i="18"/>
  <c r="D1607" i="18"/>
  <c r="D1615" i="18"/>
  <c r="D1623" i="18"/>
  <c r="D1631" i="18"/>
  <c r="D1639" i="18"/>
  <c r="D1647" i="18"/>
  <c r="D1655" i="18"/>
  <c r="D1536" i="18"/>
  <c r="D1544" i="18"/>
  <c r="D1552" i="18"/>
  <c r="D1560" i="18"/>
  <c r="D1568" i="18"/>
  <c r="D1576" i="18"/>
  <c r="D1584" i="18"/>
  <c r="D1592" i="18"/>
  <c r="D1600" i="18"/>
  <c r="D1608" i="18"/>
  <c r="D1616" i="18"/>
  <c r="D1624" i="18"/>
  <c r="D1632" i="18"/>
  <c r="D1640" i="18"/>
  <c r="D1648" i="18"/>
  <c r="D1656" i="18"/>
  <c r="D1537" i="18"/>
  <c r="D1545" i="18"/>
  <c r="D1553" i="18"/>
  <c r="D1561" i="18"/>
  <c r="D1569" i="18"/>
  <c r="D1577" i="18"/>
  <c r="D1585" i="18"/>
  <c r="D1593" i="18"/>
  <c r="D1601" i="18"/>
  <c r="D1609" i="18"/>
  <c r="D1617" i="18"/>
  <c r="D1625" i="18"/>
  <c r="D1633" i="18"/>
  <c r="D1641" i="18"/>
  <c r="D1649" i="18"/>
  <c r="D1657" i="18"/>
  <c r="D1530" i="18"/>
  <c r="D1538" i="18"/>
  <c r="D1546" i="18"/>
  <c r="D1554" i="18"/>
  <c r="D1562" i="18"/>
  <c r="D1570" i="18"/>
  <c r="D1578" i="18"/>
  <c r="D1586" i="18"/>
  <c r="D1594" i="18"/>
  <c r="D1602" i="18"/>
  <c r="D1610" i="18"/>
  <c r="D1618" i="18"/>
  <c r="D1626" i="18"/>
  <c r="D1634" i="18"/>
  <c r="D1642" i="18"/>
  <c r="D1650" i="18"/>
  <c r="D1531" i="18"/>
  <c r="D1539" i="18"/>
  <c r="D1547" i="18"/>
  <c r="D1555" i="18"/>
  <c r="D1563" i="18"/>
  <c r="D1571" i="18"/>
  <c r="D1579" i="18"/>
  <c r="D1587" i="18"/>
  <c r="D1595" i="18"/>
  <c r="D1603" i="18"/>
  <c r="D1611" i="18"/>
  <c r="D1619" i="18"/>
  <c r="D1627" i="18"/>
  <c r="D1635" i="18"/>
  <c r="D1643" i="18"/>
  <c r="D1651" i="18"/>
  <c r="D1532" i="18"/>
  <c r="D1540" i="18"/>
  <c r="D1548" i="18"/>
  <c r="D1556" i="18"/>
  <c r="D1564" i="18"/>
  <c r="D1572" i="18"/>
  <c r="D1580" i="18"/>
  <c r="D1588" i="18"/>
  <c r="D1596" i="18"/>
  <c r="D1604" i="18"/>
  <c r="D1612" i="18"/>
  <c r="D1620" i="18"/>
  <c r="D1628" i="18"/>
  <c r="D1636" i="18"/>
  <c r="D1644" i="18"/>
  <c r="D1652" i="18"/>
  <c r="D1533" i="18"/>
  <c r="D1541" i="18"/>
  <c r="D1549" i="18"/>
  <c r="D1557" i="18"/>
  <c r="D1565" i="18"/>
  <c r="D1573" i="18"/>
  <c r="D1581" i="18"/>
  <c r="D1589" i="18"/>
  <c r="D1597" i="18"/>
  <c r="D1605" i="18"/>
  <c r="D1613" i="18"/>
  <c r="D1621" i="18"/>
  <c r="D1629" i="18"/>
  <c r="D1637" i="18"/>
  <c r="D1645" i="18"/>
  <c r="D1653" i="18"/>
  <c r="D1534" i="18"/>
  <c r="D1542" i="18"/>
  <c r="D1550" i="18"/>
  <c r="D1558" i="18"/>
  <c r="D1566" i="18"/>
  <c r="D1574" i="18"/>
  <c r="D1582" i="18"/>
  <c r="D1590" i="18"/>
  <c r="D1598" i="18"/>
  <c r="D1606" i="18"/>
  <c r="D1614" i="18"/>
  <c r="D1622" i="18"/>
  <c r="D1630" i="18"/>
  <c r="D1638" i="18"/>
  <c r="D1646" i="18"/>
  <c r="D1654" i="18"/>
  <c r="D636" i="18"/>
  <c r="D644" i="18"/>
  <c r="D652" i="18"/>
  <c r="D637" i="18"/>
  <c r="D645" i="18"/>
  <c r="D653" i="18"/>
  <c r="D638" i="18"/>
  <c r="D646" i="18"/>
  <c r="D654" i="18"/>
  <c r="D639" i="18"/>
  <c r="D647" i="18"/>
  <c r="D655" i="18"/>
  <c r="D640" i="18"/>
  <c r="D648" i="18"/>
  <c r="D641" i="18"/>
  <c r="D649" i="18"/>
  <c r="D642" i="18"/>
  <c r="D650" i="18"/>
  <c r="D635" i="18"/>
  <c r="D643" i="18"/>
  <c r="D651" i="18"/>
  <c r="D1036" i="18"/>
  <c r="D1044" i="18"/>
  <c r="D1052" i="18"/>
  <c r="D1060" i="18"/>
  <c r="D1068" i="18"/>
  <c r="D1037" i="18"/>
  <c r="D1045" i="18"/>
  <c r="D1053" i="18"/>
  <c r="D1061" i="18"/>
  <c r="D1069" i="18"/>
  <c r="D1038" i="18"/>
  <c r="D1046" i="18"/>
  <c r="D1054" i="18"/>
  <c r="D1062" i="18"/>
  <c r="D1070" i="18"/>
  <c r="D1039" i="18"/>
  <c r="D1047" i="18"/>
  <c r="D1055" i="18"/>
  <c r="D1063" i="18"/>
  <c r="D1071" i="18"/>
  <c r="D1040" i="18"/>
  <c r="D1048" i="18"/>
  <c r="D1056" i="18"/>
  <c r="D1064" i="18"/>
  <c r="D1072" i="18"/>
  <c r="D1041" i="18"/>
  <c r="D1049" i="18"/>
  <c r="D1057" i="18"/>
  <c r="D1065" i="18"/>
  <c r="D1042" i="18"/>
  <c r="D1050" i="18"/>
  <c r="D1058" i="18"/>
  <c r="D1066" i="18"/>
  <c r="D1035" i="18"/>
  <c r="D1043" i="18"/>
  <c r="D1051" i="18"/>
  <c r="D1059" i="18"/>
  <c r="D1067" i="18"/>
  <c r="A581" i="18"/>
  <c r="A589" i="18"/>
  <c r="A597" i="18"/>
  <c r="A605" i="18"/>
  <c r="A613" i="18"/>
  <c r="A582" i="18"/>
  <c r="A590" i="18"/>
  <c r="A598" i="18"/>
  <c r="A606" i="18"/>
  <c r="A583" i="18"/>
  <c r="A591" i="18"/>
  <c r="A599" i="18"/>
  <c r="A607" i="18"/>
  <c r="A584" i="18"/>
  <c r="A592" i="18"/>
  <c r="A600" i="18"/>
  <c r="A608" i="18"/>
  <c r="A580" i="18"/>
  <c r="A588" i="18"/>
  <c r="A596" i="18"/>
  <c r="A604" i="18"/>
  <c r="A612" i="18"/>
  <c r="A586" i="18"/>
  <c r="A609" i="18"/>
  <c r="A578" i="18"/>
  <c r="A587" i="18"/>
  <c r="A610" i="18"/>
  <c r="A593" i="18"/>
  <c r="A611" i="18"/>
  <c r="A594" i="18"/>
  <c r="A601" i="18"/>
  <c r="A602" i="18"/>
  <c r="A595" i="18"/>
  <c r="A579" i="18"/>
  <c r="A585" i="18"/>
  <c r="A603" i="18"/>
  <c r="E3" i="10"/>
  <c r="B617" i="18"/>
  <c r="B625" i="18"/>
  <c r="B633" i="18"/>
  <c r="B618" i="18"/>
  <c r="B626" i="18"/>
  <c r="B619" i="18"/>
  <c r="B620" i="18"/>
  <c r="B621" i="18"/>
  <c r="B629" i="18"/>
  <c r="B615" i="18"/>
  <c r="B623" i="18"/>
  <c r="B631" i="18"/>
  <c r="B622" i="18"/>
  <c r="B624" i="18"/>
  <c r="B627" i="18"/>
  <c r="B628" i="18"/>
  <c r="B630" i="18"/>
  <c r="B632" i="18"/>
  <c r="B616" i="18"/>
  <c r="B614" i="18"/>
  <c r="B634" i="18"/>
  <c r="F36" i="10"/>
  <c r="A509" i="18"/>
  <c r="A517" i="18"/>
  <c r="A525" i="18"/>
  <c r="A533" i="18"/>
  <c r="A541" i="18"/>
  <c r="A510" i="18"/>
  <c r="A518" i="18"/>
  <c r="A526" i="18"/>
  <c r="A534" i="18"/>
  <c r="A511" i="18"/>
  <c r="A519" i="18"/>
  <c r="A527" i="18"/>
  <c r="A535" i="18"/>
  <c r="A512" i="18"/>
  <c r="A520" i="18"/>
  <c r="A528" i="18"/>
  <c r="A536" i="18"/>
  <c r="A508" i="18"/>
  <c r="A516" i="18"/>
  <c r="A524" i="18"/>
  <c r="A532" i="18"/>
  <c r="A540" i="18"/>
  <c r="A522" i="18"/>
  <c r="A538" i="18"/>
  <c r="A523" i="18"/>
  <c r="A529" i="18"/>
  <c r="A514" i="18"/>
  <c r="A515" i="18"/>
  <c r="A507" i="18"/>
  <c r="A530" i="18"/>
  <c r="A513" i="18"/>
  <c r="A531" i="18"/>
  <c r="A537" i="18"/>
  <c r="A521" i="18"/>
  <c r="A539" i="18"/>
  <c r="E30" i="10"/>
  <c r="N17" i="9"/>
  <c r="A1658" i="18"/>
  <c r="A1666" i="18"/>
  <c r="A1674" i="18"/>
  <c r="A1659" i="18"/>
  <c r="A1667" i="18"/>
  <c r="A1675" i="18"/>
  <c r="A1660" i="18"/>
  <c r="A1668" i="18"/>
  <c r="A1676" i="18"/>
  <c r="A1663" i="18"/>
  <c r="A1661" i="18"/>
  <c r="A1669" i="18"/>
  <c r="A1677" i="18"/>
  <c r="A1662" i="18"/>
  <c r="A1670" i="18"/>
  <c r="A1678" i="18"/>
  <c r="A1665" i="18"/>
  <c r="A1673" i="18"/>
  <c r="A1671" i="18"/>
  <c r="A1664" i="18"/>
  <c r="A1672" i="18"/>
  <c r="E39" i="10"/>
  <c r="B1486" i="18"/>
  <c r="B1494" i="18"/>
  <c r="B1502" i="18"/>
  <c r="B1510" i="18"/>
  <c r="B1518" i="18"/>
  <c r="B1526" i="18"/>
  <c r="B1480" i="18"/>
  <c r="B1488" i="18"/>
  <c r="B1496" i="18"/>
  <c r="B1504" i="18"/>
  <c r="B1512" i="18"/>
  <c r="B1520" i="18"/>
  <c r="B1528" i="18"/>
  <c r="B1481" i="18"/>
  <c r="B1489" i="18"/>
  <c r="B1497" i="18"/>
  <c r="B1505" i="18"/>
  <c r="B1513" i="18"/>
  <c r="B1521" i="18"/>
  <c r="B1529" i="18"/>
  <c r="B1482" i="18"/>
  <c r="B1490" i="18"/>
  <c r="B1498" i="18"/>
  <c r="B1506" i="18"/>
  <c r="B1514" i="18"/>
  <c r="B1522" i="18"/>
  <c r="B1483" i="18"/>
  <c r="B1491" i="18"/>
  <c r="B1499" i="18"/>
  <c r="B1507" i="18"/>
  <c r="B1515" i="18"/>
  <c r="B1523" i="18"/>
  <c r="B1485" i="18"/>
  <c r="B1493" i="18"/>
  <c r="B1501" i="18"/>
  <c r="B1509" i="18"/>
  <c r="B1517" i="18"/>
  <c r="B1525" i="18"/>
  <c r="B1492" i="18"/>
  <c r="B1524" i="18"/>
  <c r="B1495" i="18"/>
  <c r="B1527" i="18"/>
  <c r="B1500" i="18"/>
  <c r="B1503" i="18"/>
  <c r="B1508" i="18"/>
  <c r="B1487" i="18"/>
  <c r="B1519" i="18"/>
  <c r="B1479" i="18"/>
  <c r="B1484" i="18"/>
  <c r="B1511" i="18"/>
  <c r="B1516" i="18"/>
  <c r="F13" i="10"/>
  <c r="B392" i="18"/>
  <c r="B400" i="18"/>
  <c r="B385" i="18"/>
  <c r="B393" i="18"/>
  <c r="B401" i="18"/>
  <c r="B386" i="18"/>
  <c r="B394" i="18"/>
  <c r="B402" i="18"/>
  <c r="B387" i="18"/>
  <c r="B395" i="18"/>
  <c r="B403" i="18"/>
  <c r="B388" i="18"/>
  <c r="B396" i="18"/>
  <c r="B404" i="18"/>
  <c r="B389" i="18"/>
  <c r="B397" i="18"/>
  <c r="B405" i="18"/>
  <c r="B390" i="18"/>
  <c r="B398" i="18"/>
  <c r="B406" i="18"/>
  <c r="B391" i="18"/>
  <c r="B399" i="18"/>
  <c r="F33" i="10"/>
  <c r="T25" i="9"/>
  <c r="T29" i="9"/>
  <c r="T33" i="9"/>
  <c r="A853" i="18"/>
  <c r="A861" i="18"/>
  <c r="A869" i="18"/>
  <c r="A854" i="18"/>
  <c r="A862" i="18"/>
  <c r="A870" i="18"/>
  <c r="A855" i="18"/>
  <c r="A863" i="18"/>
  <c r="A856" i="18"/>
  <c r="A864" i="18"/>
  <c r="A852" i="18"/>
  <c r="A860" i="18"/>
  <c r="A868" i="18"/>
  <c r="A865" i="18"/>
  <c r="A866" i="18"/>
  <c r="A867" i="18"/>
  <c r="A850" i="18"/>
  <c r="A857" i="18"/>
  <c r="A851" i="18"/>
  <c r="A859" i="18"/>
  <c r="A858" i="18"/>
  <c r="E41" i="10"/>
  <c r="B8" i="18"/>
  <c r="B16" i="18"/>
  <c r="B24" i="18"/>
  <c r="B32" i="18"/>
  <c r="B9" i="18"/>
  <c r="B17" i="18"/>
  <c r="B25" i="18"/>
  <c r="B33" i="18"/>
  <c r="B2" i="18"/>
  <c r="B10" i="18"/>
  <c r="B18" i="18"/>
  <c r="B26" i="18"/>
  <c r="B34" i="18"/>
  <c r="B3" i="18"/>
  <c r="B11" i="18"/>
  <c r="B19" i="18"/>
  <c r="B27" i="18"/>
  <c r="B35" i="18"/>
  <c r="B4" i="18"/>
  <c r="B12" i="18"/>
  <c r="B20" i="18"/>
  <c r="B28" i="18"/>
  <c r="B5" i="18"/>
  <c r="B13" i="18"/>
  <c r="B21" i="18"/>
  <c r="B29" i="18"/>
  <c r="B6" i="18"/>
  <c r="B14" i="18"/>
  <c r="B22" i="18"/>
  <c r="B30" i="18"/>
  <c r="B7" i="18"/>
  <c r="B15" i="18"/>
  <c r="B23" i="18"/>
  <c r="B31" i="18"/>
  <c r="B1006" i="18"/>
  <c r="B1014" i="18"/>
  <c r="B1022" i="18"/>
  <c r="B1030" i="18"/>
  <c r="B1838" i="18"/>
  <c r="B1846" i="18"/>
  <c r="B1854" i="18"/>
  <c r="B1862" i="18"/>
  <c r="B1007" i="18"/>
  <c r="B1015" i="18"/>
  <c r="B1023" i="18"/>
  <c r="B1031" i="18"/>
  <c r="B1008" i="18"/>
  <c r="B1016" i="18"/>
  <c r="B1024" i="18"/>
  <c r="B1032" i="18"/>
  <c r="B1840" i="18"/>
  <c r="B1848" i="18"/>
  <c r="B1856" i="18"/>
  <c r="B1864" i="18"/>
  <c r="B1001" i="18"/>
  <c r="B1009" i="18"/>
  <c r="B1017" i="18"/>
  <c r="B1025" i="18"/>
  <c r="B1033" i="18"/>
  <c r="B1841" i="18"/>
  <c r="B1849" i="18"/>
  <c r="B1857" i="18"/>
  <c r="B1865" i="18"/>
  <c r="B1002" i="18"/>
  <c r="B1010" i="18"/>
  <c r="B1018" i="18"/>
  <c r="B1026" i="18"/>
  <c r="B1034" i="18"/>
  <c r="B1842" i="18"/>
  <c r="B1850" i="18"/>
  <c r="B1858" i="18"/>
  <c r="B1866" i="18"/>
  <c r="B1003" i="18"/>
  <c r="B1011" i="18"/>
  <c r="B1019" i="18"/>
  <c r="B1027" i="18"/>
  <c r="B1835" i="18"/>
  <c r="B1843" i="18"/>
  <c r="B1851" i="18"/>
  <c r="B1859" i="18"/>
  <c r="B1867" i="18"/>
  <c r="B1005" i="18"/>
  <c r="B1013" i="18"/>
  <c r="B1021" i="18"/>
  <c r="B1029" i="18"/>
  <c r="B1837" i="18"/>
  <c r="B1845" i="18"/>
  <c r="B1853" i="18"/>
  <c r="B1861" i="18"/>
  <c r="B1012" i="18"/>
  <c r="B1844" i="18"/>
  <c r="B1020" i="18"/>
  <c r="B1847" i="18"/>
  <c r="B1028" i="18"/>
  <c r="B1852" i="18"/>
  <c r="B1855" i="18"/>
  <c r="B1860" i="18"/>
  <c r="B1004" i="18"/>
  <c r="B1839" i="18"/>
  <c r="B1863" i="18"/>
  <c r="B1868" i="18"/>
  <c r="B1836" i="18"/>
  <c r="F18" i="10"/>
  <c r="F19" i="10"/>
  <c r="C370" i="18"/>
  <c r="C378" i="18"/>
  <c r="C371" i="18"/>
  <c r="C379" i="18"/>
  <c r="C372" i="18"/>
  <c r="C380" i="18"/>
  <c r="C365" i="18"/>
  <c r="C373" i="18"/>
  <c r="C381" i="18"/>
  <c r="C366" i="18"/>
  <c r="C374" i="18"/>
  <c r="C382" i="18"/>
  <c r="C367" i="18"/>
  <c r="C375" i="18"/>
  <c r="C383" i="18"/>
  <c r="C368" i="18"/>
  <c r="C376" i="18"/>
  <c r="C384" i="18"/>
  <c r="C369" i="18"/>
  <c r="C377" i="18"/>
  <c r="T2" i="9"/>
  <c r="R2" i="9"/>
  <c r="U2" i="9" s="1"/>
  <c r="Q4" i="9"/>
  <c r="V5" i="9"/>
  <c r="G20" i="10" s="1"/>
  <c r="O7" i="9"/>
  <c r="T7" i="9" s="1"/>
  <c r="R7" i="9"/>
  <c r="U7" i="9" s="1"/>
  <c r="O8" i="9"/>
  <c r="T8" i="9" s="1"/>
  <c r="R8" i="9"/>
  <c r="U8" i="9" s="1"/>
  <c r="O9" i="9"/>
  <c r="T9" i="9" s="1"/>
  <c r="R9" i="9"/>
  <c r="O10" i="9"/>
  <c r="T10" i="9" s="1"/>
  <c r="R10" i="9"/>
  <c r="U10" i="9" s="1"/>
  <c r="T11" i="9"/>
  <c r="T13" i="9"/>
  <c r="V3" i="9"/>
  <c r="G22" i="10" s="1"/>
  <c r="O4" i="9"/>
  <c r="T4" i="9" s="1"/>
  <c r="R4" i="9"/>
  <c r="U9" i="9"/>
  <c r="R11" i="9"/>
  <c r="R12" i="9"/>
  <c r="U12" i="9" s="1"/>
  <c r="R13" i="9"/>
  <c r="U13" i="9" s="1"/>
  <c r="R14" i="9"/>
  <c r="U14" i="9" s="1"/>
  <c r="V14" i="9" s="1"/>
  <c r="G17" i="10" s="1"/>
  <c r="R17" i="9"/>
  <c r="U17" i="9" s="1"/>
  <c r="R19" i="9"/>
  <c r="U19" i="9" s="1"/>
  <c r="V19" i="9" s="1"/>
  <c r="G39" i="10" s="1"/>
  <c r="V20" i="9"/>
  <c r="G13" i="10" s="1"/>
  <c r="O21" i="9"/>
  <c r="R21" i="9"/>
  <c r="T27" i="9"/>
  <c r="T31" i="9"/>
  <c r="T37" i="9"/>
  <c r="R25" i="9"/>
  <c r="U25" i="9" s="1"/>
  <c r="V25" i="9" s="1"/>
  <c r="G9" i="10" s="1"/>
  <c r="R27" i="9"/>
  <c r="U27" i="9" s="1"/>
  <c r="R29" i="9"/>
  <c r="R31" i="9"/>
  <c r="R33" i="9"/>
  <c r="U33" i="9" s="1"/>
  <c r="R37" i="9"/>
  <c r="U37" i="9" s="1"/>
  <c r="R39" i="9"/>
  <c r="U39" i="9" s="1"/>
  <c r="R41" i="9"/>
  <c r="U41" i="9" s="1"/>
  <c r="V41" i="9" s="1"/>
  <c r="G25" i="10" s="1"/>
  <c r="R43" i="9"/>
  <c r="U43" i="9" s="1"/>
  <c r="V43" i="9" s="1"/>
  <c r="G21" i="10" s="1"/>
  <c r="R44" i="9"/>
  <c r="U44" i="9" s="1"/>
  <c r="E22" i="9"/>
  <c r="H22" i="9"/>
  <c r="E34" i="9"/>
  <c r="H34" i="9"/>
  <c r="E43" i="9"/>
  <c r="H43" i="9"/>
  <c r="V22" i="9" l="1"/>
  <c r="G45" i="10" s="1"/>
  <c r="G18" i="10"/>
  <c r="G19" i="10"/>
  <c r="V33" i="9"/>
  <c r="G16" i="10" s="1"/>
  <c r="U31" i="9"/>
  <c r="A413" i="18"/>
  <c r="A421" i="18"/>
  <c r="A429" i="18"/>
  <c r="A414" i="18"/>
  <c r="A422" i="18"/>
  <c r="A430" i="18"/>
  <c r="A407" i="18"/>
  <c r="A415" i="18"/>
  <c r="A423" i="18"/>
  <c r="A408" i="18"/>
  <c r="A416" i="18"/>
  <c r="A424" i="18"/>
  <c r="A412" i="18"/>
  <c r="A420" i="18"/>
  <c r="A428" i="18"/>
  <c r="A417" i="18"/>
  <c r="A410" i="18"/>
  <c r="A418" i="18"/>
  <c r="A419" i="18"/>
  <c r="A425" i="18"/>
  <c r="A426" i="18"/>
  <c r="A409" i="18"/>
  <c r="A411" i="18"/>
  <c r="A427" i="18"/>
  <c r="E45" i="10"/>
  <c r="U29" i="9"/>
  <c r="V29" i="9" s="1"/>
  <c r="G32" i="10" s="1"/>
  <c r="A389" i="18"/>
  <c r="A397" i="18"/>
  <c r="A405" i="18"/>
  <c r="A390" i="18"/>
  <c r="A398" i="18"/>
  <c r="A406" i="18"/>
  <c r="A391" i="18"/>
  <c r="A399" i="18"/>
  <c r="A392" i="18"/>
  <c r="A400" i="18"/>
  <c r="A388" i="18"/>
  <c r="A396" i="18"/>
  <c r="A404" i="18"/>
  <c r="A394" i="18"/>
  <c r="A395" i="18"/>
  <c r="A401" i="18"/>
  <c r="A386" i="18"/>
  <c r="A387" i="18"/>
  <c r="A402" i="18"/>
  <c r="A385" i="18"/>
  <c r="A403" i="18"/>
  <c r="A393" i="18"/>
  <c r="E33" i="10"/>
  <c r="T23" i="9"/>
  <c r="B1038" i="18"/>
  <c r="B1046" i="18"/>
  <c r="B1054" i="18"/>
  <c r="B1062" i="18"/>
  <c r="B1070" i="18"/>
  <c r="B1039" i="18"/>
  <c r="B1047" i="18"/>
  <c r="B1055" i="18"/>
  <c r="B1063" i="18"/>
  <c r="B1071" i="18"/>
  <c r="B1040" i="18"/>
  <c r="B1048" i="18"/>
  <c r="B1056" i="18"/>
  <c r="B1064" i="18"/>
  <c r="B1072" i="18"/>
  <c r="B1041" i="18"/>
  <c r="B1049" i="18"/>
  <c r="B1057" i="18"/>
  <c r="B1065" i="18"/>
  <c r="B1042" i="18"/>
  <c r="B1050" i="18"/>
  <c r="B1058" i="18"/>
  <c r="B1066" i="18"/>
  <c r="B1035" i="18"/>
  <c r="B1043" i="18"/>
  <c r="B1051" i="18"/>
  <c r="B1059" i="18"/>
  <c r="B1067" i="18"/>
  <c r="B1037" i="18"/>
  <c r="B1045" i="18"/>
  <c r="B1053" i="18"/>
  <c r="B1061" i="18"/>
  <c r="B1069" i="18"/>
  <c r="B1036" i="18"/>
  <c r="B1044" i="18"/>
  <c r="B1068" i="18"/>
  <c r="B1060" i="18"/>
  <c r="B1052" i="18"/>
  <c r="F20" i="10"/>
  <c r="V12" i="9"/>
  <c r="G36" i="10" s="1"/>
  <c r="A477" i="18"/>
  <c r="A485" i="18"/>
  <c r="A493" i="18"/>
  <c r="A501" i="18"/>
  <c r="A478" i="18"/>
  <c r="A486" i="18"/>
  <c r="A494" i="18"/>
  <c r="A502" i="18"/>
  <c r="A471" i="18"/>
  <c r="A479" i="18"/>
  <c r="A487" i="18"/>
  <c r="A495" i="18"/>
  <c r="A503" i="18"/>
  <c r="A472" i="18"/>
  <c r="A480" i="18"/>
  <c r="A488" i="18"/>
  <c r="A496" i="18"/>
  <c r="A504" i="18"/>
  <c r="A476" i="18"/>
  <c r="A484" i="18"/>
  <c r="A492" i="18"/>
  <c r="A500" i="18"/>
  <c r="A481" i="18"/>
  <c r="A499" i="18"/>
  <c r="A482" i="18"/>
  <c r="A505" i="18"/>
  <c r="A491" i="18"/>
  <c r="A497" i="18"/>
  <c r="A483" i="18"/>
  <c r="A506" i="18"/>
  <c r="A489" i="18"/>
  <c r="A473" i="18"/>
  <c r="A474" i="18"/>
  <c r="A490" i="18"/>
  <c r="A475" i="18"/>
  <c r="A498" i="18"/>
  <c r="E2" i="10"/>
  <c r="B1302" i="18"/>
  <c r="B1310" i="18"/>
  <c r="B1318" i="18"/>
  <c r="B1296" i="18"/>
  <c r="B1304" i="18"/>
  <c r="B1312" i="18"/>
  <c r="B1297" i="18"/>
  <c r="B1305" i="18"/>
  <c r="B1313" i="18"/>
  <c r="B1298" i="18"/>
  <c r="B1306" i="18"/>
  <c r="B1314" i="18"/>
  <c r="B1299" i="18"/>
  <c r="B1307" i="18"/>
  <c r="B1315" i="18"/>
  <c r="B1301" i="18"/>
  <c r="B1309" i="18"/>
  <c r="B1317" i="18"/>
  <c r="B1300" i="18"/>
  <c r="B1303" i="18"/>
  <c r="B1308" i="18"/>
  <c r="B1311" i="18"/>
  <c r="B1316" i="18"/>
  <c r="F21" i="10"/>
  <c r="U11" i="9"/>
  <c r="A3" i="18"/>
  <c r="A11" i="18"/>
  <c r="A19" i="18"/>
  <c r="A27" i="18"/>
  <c r="A35" i="18"/>
  <c r="A5" i="18"/>
  <c r="A13" i="18"/>
  <c r="A21" i="18"/>
  <c r="A29" i="18"/>
  <c r="A6" i="18"/>
  <c r="A14" i="18"/>
  <c r="A22" i="18"/>
  <c r="A30" i="18"/>
  <c r="A7" i="18"/>
  <c r="A15" i="18"/>
  <c r="A23" i="18"/>
  <c r="A31" i="18"/>
  <c r="A8" i="18"/>
  <c r="A16" i="18"/>
  <c r="A24" i="18"/>
  <c r="A32" i="18"/>
  <c r="A2" i="18"/>
  <c r="A10" i="18"/>
  <c r="A18" i="18"/>
  <c r="A26" i="18"/>
  <c r="A34" i="18"/>
  <c r="A9" i="18"/>
  <c r="A1005" i="18"/>
  <c r="A1013" i="18"/>
  <c r="A1021" i="18"/>
  <c r="A1029" i="18"/>
  <c r="A12" i="18"/>
  <c r="A1006" i="18"/>
  <c r="A1014" i="18"/>
  <c r="A1022" i="18"/>
  <c r="A1030" i="18"/>
  <c r="A17" i="18"/>
  <c r="A1007" i="18"/>
  <c r="A1015" i="18"/>
  <c r="A1023" i="18"/>
  <c r="A1031" i="18"/>
  <c r="A20" i="18"/>
  <c r="A1008" i="18"/>
  <c r="A1016" i="18"/>
  <c r="A1024" i="18"/>
  <c r="A1032" i="18"/>
  <c r="A25" i="18"/>
  <c r="A4" i="18"/>
  <c r="A1004" i="18"/>
  <c r="A1012" i="18"/>
  <c r="A1020" i="18"/>
  <c r="A1028" i="18"/>
  <c r="A1011" i="18"/>
  <c r="A1034" i="18"/>
  <c r="A1842" i="18"/>
  <c r="A1850" i="18"/>
  <c r="A1858" i="18"/>
  <c r="A1866" i="18"/>
  <c r="A1843" i="18"/>
  <c r="A1851" i="18"/>
  <c r="A1844" i="18"/>
  <c r="A1868" i="18"/>
  <c r="A1853" i="18"/>
  <c r="A1838" i="18"/>
  <c r="A1017" i="18"/>
  <c r="A1867" i="18"/>
  <c r="A1860" i="18"/>
  <c r="A1837" i="18"/>
  <c r="A1861" i="18"/>
  <c r="A1003" i="18"/>
  <c r="A1863" i="18"/>
  <c r="A28" i="18"/>
  <c r="A1018" i="18"/>
  <c r="A1852" i="18"/>
  <c r="A1845" i="18"/>
  <c r="A1026" i="18"/>
  <c r="A1847" i="18"/>
  <c r="A33" i="18"/>
  <c r="A1001" i="18"/>
  <c r="A1019" i="18"/>
  <c r="A1862" i="18"/>
  <c r="A1002" i="18"/>
  <c r="A1025" i="18"/>
  <c r="A1846" i="18"/>
  <c r="A1839" i="18"/>
  <c r="A1010" i="18"/>
  <c r="A1033" i="18"/>
  <c r="A1841" i="18"/>
  <c r="A1849" i="18"/>
  <c r="A1857" i="18"/>
  <c r="A1865" i="18"/>
  <c r="A1835" i="18"/>
  <c r="A1859" i="18"/>
  <c r="A1836" i="18"/>
  <c r="A1854" i="18"/>
  <c r="A1855" i="18"/>
  <c r="A1009" i="18"/>
  <c r="A1840" i="18"/>
  <c r="A1027" i="18"/>
  <c r="A1848" i="18"/>
  <c r="A1856" i="18"/>
  <c r="A1864" i="18"/>
  <c r="E18" i="10"/>
  <c r="E19" i="10"/>
  <c r="V26" i="9"/>
  <c r="G27" i="10" s="1"/>
  <c r="A1298" i="18"/>
  <c r="A1306" i="18"/>
  <c r="A1314" i="18"/>
  <c r="A1299" i="18"/>
  <c r="A1307" i="18"/>
  <c r="A1315" i="18"/>
  <c r="A1300" i="18"/>
  <c r="A1308" i="18"/>
  <c r="A1316" i="18"/>
  <c r="A1303" i="18"/>
  <c r="A1301" i="18"/>
  <c r="A1309" i="18"/>
  <c r="A1317" i="18"/>
  <c r="A1311" i="18"/>
  <c r="A1302" i="18"/>
  <c r="A1310" i="18"/>
  <c r="A1318" i="18"/>
  <c r="A1297" i="18"/>
  <c r="A1305" i="18"/>
  <c r="A1313" i="18"/>
  <c r="A1296" i="18"/>
  <c r="A1304" i="18"/>
  <c r="A1312" i="18"/>
  <c r="E21" i="10"/>
  <c r="V39" i="9"/>
  <c r="G15" i="10" s="1"/>
  <c r="T21" i="9"/>
  <c r="A829" i="18"/>
  <c r="A837" i="18"/>
  <c r="A845" i="18"/>
  <c r="A830" i="18"/>
  <c r="A838" i="18"/>
  <c r="A846" i="18"/>
  <c r="A831" i="18"/>
  <c r="A839" i="18"/>
  <c r="A847" i="18"/>
  <c r="A832" i="18"/>
  <c r="A840" i="18"/>
  <c r="A848" i="18"/>
  <c r="A836" i="18"/>
  <c r="A844" i="18"/>
  <c r="A842" i="18"/>
  <c r="A834" i="18"/>
  <c r="A843" i="18"/>
  <c r="A849" i="18"/>
  <c r="A833" i="18"/>
  <c r="A841" i="18"/>
  <c r="A835" i="18"/>
  <c r="E37" i="10"/>
  <c r="U23" i="9"/>
  <c r="A437" i="18"/>
  <c r="A445" i="18"/>
  <c r="A438" i="18"/>
  <c r="A446" i="18"/>
  <c r="A431" i="18"/>
  <c r="A439" i="18"/>
  <c r="A447" i="18"/>
  <c r="A432" i="18"/>
  <c r="A440" i="18"/>
  <c r="A448" i="18"/>
  <c r="A436" i="18"/>
  <c r="A444" i="18"/>
  <c r="A435" i="18"/>
  <c r="A450" i="18"/>
  <c r="A441" i="18"/>
  <c r="A442" i="18"/>
  <c r="A443" i="18"/>
  <c r="A449" i="18"/>
  <c r="A434" i="18"/>
  <c r="A433" i="18"/>
  <c r="E10" i="10"/>
  <c r="A765" i="18"/>
  <c r="A773" i="18"/>
  <c r="A781" i="18"/>
  <c r="A789" i="18"/>
  <c r="A797" i="18"/>
  <c r="A805" i="18"/>
  <c r="A813" i="18"/>
  <c r="A821" i="18"/>
  <c r="A766" i="18"/>
  <c r="A774" i="18"/>
  <c r="A782" i="18"/>
  <c r="A790" i="18"/>
  <c r="A798" i="18"/>
  <c r="A806" i="18"/>
  <c r="A814" i="18"/>
  <c r="A822" i="18"/>
  <c r="A767" i="18"/>
  <c r="A775" i="18"/>
  <c r="A783" i="18"/>
  <c r="A791" i="18"/>
  <c r="A799" i="18"/>
  <c r="A807" i="18"/>
  <c r="A815" i="18"/>
  <c r="A823" i="18"/>
  <c r="A760" i="18"/>
  <c r="A768" i="18"/>
  <c r="A776" i="18"/>
  <c r="A784" i="18"/>
  <c r="A792" i="18"/>
  <c r="A800" i="18"/>
  <c r="A808" i="18"/>
  <c r="A816" i="18"/>
  <c r="A824" i="18"/>
  <c r="A764" i="18"/>
  <c r="A772" i="18"/>
  <c r="A780" i="18"/>
  <c r="A788" i="18"/>
  <c r="A796" i="18"/>
  <c r="A804" i="18"/>
  <c r="A812" i="18"/>
  <c r="A820" i="18"/>
  <c r="A828" i="18"/>
  <c r="A778" i="18"/>
  <c r="A801" i="18"/>
  <c r="A819" i="18"/>
  <c r="A761" i="18"/>
  <c r="A779" i="18"/>
  <c r="A802" i="18"/>
  <c r="A825" i="18"/>
  <c r="A762" i="18"/>
  <c r="A785" i="18"/>
  <c r="A803" i="18"/>
  <c r="A826" i="18"/>
  <c r="A770" i="18"/>
  <c r="A763" i="18"/>
  <c r="A786" i="18"/>
  <c r="A809" i="18"/>
  <c r="A827" i="18"/>
  <c r="A769" i="18"/>
  <c r="A787" i="18"/>
  <c r="A810" i="18"/>
  <c r="A793" i="18"/>
  <c r="A777" i="18"/>
  <c r="A795" i="18"/>
  <c r="A818" i="18"/>
  <c r="A811" i="18"/>
  <c r="A771" i="18"/>
  <c r="A794" i="18"/>
  <c r="A817" i="18"/>
  <c r="E6" i="10"/>
  <c r="A453" i="18"/>
  <c r="A461" i="18"/>
  <c r="A469" i="18"/>
  <c r="A454" i="18"/>
  <c r="A462" i="18"/>
  <c r="A470" i="18"/>
  <c r="A455" i="18"/>
  <c r="A463" i="18"/>
  <c r="A456" i="18"/>
  <c r="A464" i="18"/>
  <c r="A452" i="18"/>
  <c r="A460" i="18"/>
  <c r="A468" i="18"/>
  <c r="A458" i="18"/>
  <c r="A459" i="18"/>
  <c r="A465" i="18"/>
  <c r="A466" i="18"/>
  <c r="A467" i="18"/>
  <c r="A451" i="18"/>
  <c r="A457" i="18"/>
  <c r="E11" i="10"/>
  <c r="A621" i="18"/>
  <c r="A629" i="18"/>
  <c r="A614" i="18"/>
  <c r="A622" i="18"/>
  <c r="A630" i="18"/>
  <c r="A615" i="18"/>
  <c r="A623" i="18"/>
  <c r="A631" i="18"/>
  <c r="A616" i="18"/>
  <c r="A624" i="18"/>
  <c r="A632" i="18"/>
  <c r="A620" i="18"/>
  <c r="A628" i="18"/>
  <c r="A627" i="18"/>
  <c r="A633" i="18"/>
  <c r="A619" i="18"/>
  <c r="A625" i="18"/>
  <c r="A634" i="18"/>
  <c r="A617" i="18"/>
  <c r="A618" i="18"/>
  <c r="A626" i="18"/>
  <c r="E36" i="10"/>
  <c r="A43" i="18"/>
  <c r="A51" i="18"/>
  <c r="A37" i="18"/>
  <c r="A45" i="18"/>
  <c r="A53" i="18"/>
  <c r="A38" i="18"/>
  <c r="A46" i="18"/>
  <c r="A54" i="18"/>
  <c r="A39" i="18"/>
  <c r="A47" i="18"/>
  <c r="A55" i="18"/>
  <c r="A40" i="18"/>
  <c r="A48" i="18"/>
  <c r="A56" i="18"/>
  <c r="A42" i="18"/>
  <c r="A50" i="18"/>
  <c r="A58" i="18"/>
  <c r="A41" i="18"/>
  <c r="A44" i="18"/>
  <c r="A49" i="18"/>
  <c r="A52" i="18"/>
  <c r="A57" i="18"/>
  <c r="A36" i="18"/>
  <c r="E34" i="10"/>
  <c r="A661" i="18"/>
  <c r="A669" i="18"/>
  <c r="A677" i="18"/>
  <c r="A685" i="18"/>
  <c r="A693" i="18"/>
  <c r="A701" i="18"/>
  <c r="A709" i="18"/>
  <c r="A717" i="18"/>
  <c r="A725" i="18"/>
  <c r="A662" i="18"/>
  <c r="A670" i="18"/>
  <c r="A678" i="18"/>
  <c r="A686" i="18"/>
  <c r="A694" i="18"/>
  <c r="A702" i="18"/>
  <c r="A710" i="18"/>
  <c r="A718" i="18"/>
  <c r="A663" i="18"/>
  <c r="A671" i="18"/>
  <c r="A679" i="18"/>
  <c r="A687" i="18"/>
  <c r="A695" i="18"/>
  <c r="A703" i="18"/>
  <c r="A711" i="18"/>
  <c r="A719" i="18"/>
  <c r="A656" i="18"/>
  <c r="A664" i="18"/>
  <c r="A672" i="18"/>
  <c r="A680" i="18"/>
  <c r="A688" i="18"/>
  <c r="A696" i="18"/>
  <c r="A704" i="18"/>
  <c r="A712" i="18"/>
  <c r="A720" i="18"/>
  <c r="A660" i="18"/>
  <c r="A668" i="18"/>
  <c r="A676" i="18"/>
  <c r="A684" i="18"/>
  <c r="A692" i="18"/>
  <c r="A700" i="18"/>
  <c r="A708" i="18"/>
  <c r="A716" i="18"/>
  <c r="A724" i="18"/>
  <c r="A673" i="18"/>
  <c r="A691" i="18"/>
  <c r="A714" i="18"/>
  <c r="A706" i="18"/>
  <c r="A666" i="18"/>
  <c r="A674" i="18"/>
  <c r="A697" i="18"/>
  <c r="A715" i="18"/>
  <c r="A657" i="18"/>
  <c r="A675" i="18"/>
  <c r="A698" i="18"/>
  <c r="A721" i="18"/>
  <c r="A658" i="18"/>
  <c r="A681" i="18"/>
  <c r="A699" i="18"/>
  <c r="A722" i="18"/>
  <c r="A707" i="18"/>
  <c r="A659" i="18"/>
  <c r="A682" i="18"/>
  <c r="A705" i="18"/>
  <c r="A723" i="18"/>
  <c r="A665" i="18"/>
  <c r="A667" i="18"/>
  <c r="A690" i="18"/>
  <c r="A713" i="18"/>
  <c r="A683" i="18"/>
  <c r="A689" i="18"/>
  <c r="E5" i="10"/>
  <c r="V18" i="9"/>
  <c r="G10" i="10" s="1"/>
  <c r="V30" i="9"/>
  <c r="G42" i="10" s="1"/>
  <c r="B192" i="18"/>
  <c r="B200" i="18"/>
  <c r="B208" i="18"/>
  <c r="B193" i="18"/>
  <c r="B201" i="18"/>
  <c r="B209" i="18"/>
  <c r="B186" i="18"/>
  <c r="B194" i="18"/>
  <c r="B202" i="18"/>
  <c r="B210" i="18"/>
  <c r="B187" i="18"/>
  <c r="B195" i="18"/>
  <c r="B203" i="18"/>
  <c r="B211" i="18"/>
  <c r="B188" i="18"/>
  <c r="B196" i="18"/>
  <c r="B204" i="18"/>
  <c r="B212" i="18"/>
  <c r="B189" i="18"/>
  <c r="B197" i="18"/>
  <c r="B205" i="18"/>
  <c r="B213" i="18"/>
  <c r="B190" i="18"/>
  <c r="B198" i="18"/>
  <c r="B206" i="18"/>
  <c r="B214" i="18"/>
  <c r="B191" i="18"/>
  <c r="B199" i="18"/>
  <c r="B207" i="18"/>
  <c r="F28" i="10"/>
  <c r="A189" i="18"/>
  <c r="A197" i="18"/>
  <c r="A205" i="18"/>
  <c r="A213" i="18"/>
  <c r="A190" i="18"/>
  <c r="A198" i="18"/>
  <c r="A206" i="18"/>
  <c r="A214" i="18"/>
  <c r="A191" i="18"/>
  <c r="A199" i="18"/>
  <c r="A207" i="18"/>
  <c r="A192" i="18"/>
  <c r="A200" i="18"/>
  <c r="A208" i="18"/>
  <c r="A193" i="18"/>
  <c r="A201" i="18"/>
  <c r="A209" i="18"/>
  <c r="A188" i="18"/>
  <c r="A196" i="18"/>
  <c r="A204" i="18"/>
  <c r="A212" i="18"/>
  <c r="A210" i="18"/>
  <c r="A211" i="18"/>
  <c r="A195" i="18"/>
  <c r="A202" i="18"/>
  <c r="A186" i="18"/>
  <c r="A187" i="18"/>
  <c r="A194" i="18"/>
  <c r="A203" i="18"/>
  <c r="E28" i="10"/>
  <c r="B408" i="18"/>
  <c r="B416" i="18"/>
  <c r="B424" i="18"/>
  <c r="B409" i="18"/>
  <c r="B417" i="18"/>
  <c r="B425" i="18"/>
  <c r="B410" i="18"/>
  <c r="B418" i="18"/>
  <c r="B426" i="18"/>
  <c r="B411" i="18"/>
  <c r="B419" i="18"/>
  <c r="B427" i="18"/>
  <c r="B412" i="18"/>
  <c r="B420" i="18"/>
  <c r="B428" i="18"/>
  <c r="B413" i="18"/>
  <c r="B421" i="18"/>
  <c r="B429" i="18"/>
  <c r="B414" i="18"/>
  <c r="B422" i="18"/>
  <c r="B430" i="18"/>
  <c r="B407" i="18"/>
  <c r="B415" i="18"/>
  <c r="B423" i="18"/>
  <c r="F45" i="10"/>
  <c r="B1206" i="18"/>
  <c r="B1214" i="18"/>
  <c r="B1222" i="18"/>
  <c r="B1230" i="18"/>
  <c r="B1199" i="18"/>
  <c r="B1207" i="18"/>
  <c r="B1215" i="18"/>
  <c r="B1223" i="18"/>
  <c r="B1231" i="18"/>
  <c r="B1200" i="18"/>
  <c r="B1208" i="18"/>
  <c r="B1216" i="18"/>
  <c r="B1224" i="18"/>
  <c r="B1232" i="18"/>
  <c r="B1201" i="18"/>
  <c r="B1209" i="18"/>
  <c r="B1217" i="18"/>
  <c r="B1225" i="18"/>
  <c r="B1233" i="18"/>
  <c r="B1202" i="18"/>
  <c r="B1210" i="18"/>
  <c r="B1218" i="18"/>
  <c r="B1226" i="18"/>
  <c r="B1234" i="18"/>
  <c r="B1203" i="18"/>
  <c r="B1211" i="18"/>
  <c r="B1219" i="18"/>
  <c r="B1227" i="18"/>
  <c r="B1205" i="18"/>
  <c r="B1213" i="18"/>
  <c r="B1221" i="18"/>
  <c r="B1229" i="18"/>
  <c r="B1204" i="18"/>
  <c r="B1212" i="18"/>
  <c r="B1220" i="18"/>
  <c r="B1228" i="18"/>
  <c r="F22" i="10"/>
  <c r="A1530" i="18"/>
  <c r="A1538" i="18"/>
  <c r="A1546" i="18"/>
  <c r="A1554" i="18"/>
  <c r="A1562" i="18"/>
  <c r="A1570" i="18"/>
  <c r="A1578" i="18"/>
  <c r="A1586" i="18"/>
  <c r="A1594" i="18"/>
  <c r="A1602" i="18"/>
  <c r="A1610" i="18"/>
  <c r="A1618" i="18"/>
  <c r="A1626" i="18"/>
  <c r="A1634" i="18"/>
  <c r="A1642" i="18"/>
  <c r="A1650" i="18"/>
  <c r="A1535" i="18"/>
  <c r="A1583" i="18"/>
  <c r="A1631" i="18"/>
  <c r="A1531" i="18"/>
  <c r="A1539" i="18"/>
  <c r="A1547" i="18"/>
  <c r="A1555" i="18"/>
  <c r="A1563" i="18"/>
  <c r="A1571" i="18"/>
  <c r="A1579" i="18"/>
  <c r="A1587" i="18"/>
  <c r="A1595" i="18"/>
  <c r="A1603" i="18"/>
  <c r="A1611" i="18"/>
  <c r="A1619" i="18"/>
  <c r="A1627" i="18"/>
  <c r="A1635" i="18"/>
  <c r="A1643" i="18"/>
  <c r="A1651" i="18"/>
  <c r="A1559" i="18"/>
  <c r="A1615" i="18"/>
  <c r="A1655" i="18"/>
  <c r="A1532" i="18"/>
  <c r="A1540" i="18"/>
  <c r="A1548" i="18"/>
  <c r="A1556" i="18"/>
  <c r="A1564" i="18"/>
  <c r="A1572" i="18"/>
  <c r="A1580" i="18"/>
  <c r="A1588" i="18"/>
  <c r="A1596" i="18"/>
  <c r="A1604" i="18"/>
  <c r="A1612" i="18"/>
  <c r="A1620" i="18"/>
  <c r="A1628" i="18"/>
  <c r="A1636" i="18"/>
  <c r="A1644" i="18"/>
  <c r="A1652" i="18"/>
  <c r="A1567" i="18"/>
  <c r="A1607" i="18"/>
  <c r="A1533" i="18"/>
  <c r="A1541" i="18"/>
  <c r="A1549" i="18"/>
  <c r="A1557" i="18"/>
  <c r="A1565" i="18"/>
  <c r="A1573" i="18"/>
  <c r="A1581" i="18"/>
  <c r="A1589" i="18"/>
  <c r="A1597" i="18"/>
  <c r="A1605" i="18"/>
  <c r="A1613" i="18"/>
  <c r="A1621" i="18"/>
  <c r="A1629" i="18"/>
  <c r="A1637" i="18"/>
  <c r="A1645" i="18"/>
  <c r="A1653" i="18"/>
  <c r="A1543" i="18"/>
  <c r="A1591" i="18"/>
  <c r="A1639" i="18"/>
  <c r="A1534" i="18"/>
  <c r="A1542" i="18"/>
  <c r="A1550" i="18"/>
  <c r="A1558" i="18"/>
  <c r="A1566" i="18"/>
  <c r="A1574" i="18"/>
  <c r="A1582" i="18"/>
  <c r="A1590" i="18"/>
  <c r="A1598" i="18"/>
  <c r="A1606" i="18"/>
  <c r="A1614" i="18"/>
  <c r="A1622" i="18"/>
  <c r="A1630" i="18"/>
  <c r="A1638" i="18"/>
  <c r="A1646" i="18"/>
  <c r="A1654" i="18"/>
  <c r="A1551" i="18"/>
  <c r="A1599" i="18"/>
  <c r="A1647" i="18"/>
  <c r="A1537" i="18"/>
  <c r="A1545" i="18"/>
  <c r="A1553" i="18"/>
  <c r="A1561" i="18"/>
  <c r="A1569" i="18"/>
  <c r="A1577" i="18"/>
  <c r="A1585" i="18"/>
  <c r="A1593" i="18"/>
  <c r="A1601" i="18"/>
  <c r="A1609" i="18"/>
  <c r="A1617" i="18"/>
  <c r="A1625" i="18"/>
  <c r="A1633" i="18"/>
  <c r="A1641" i="18"/>
  <c r="A1649" i="18"/>
  <c r="A1657" i="18"/>
  <c r="A1575" i="18"/>
  <c r="A1623" i="18"/>
  <c r="A1536" i="18"/>
  <c r="A1600" i="18"/>
  <c r="A1608" i="18"/>
  <c r="A1584" i="18"/>
  <c r="A1544" i="18"/>
  <c r="A1552" i="18"/>
  <c r="A1616" i="18"/>
  <c r="A1560" i="18"/>
  <c r="A1624" i="18"/>
  <c r="A1568" i="18"/>
  <c r="A1632" i="18"/>
  <c r="A1640" i="18"/>
  <c r="A1592" i="18"/>
  <c r="A1656" i="18"/>
  <c r="A1576" i="18"/>
  <c r="A1648" i="18"/>
  <c r="E26" i="10"/>
  <c r="A1242" i="18"/>
  <c r="A1250" i="18"/>
  <c r="A1258" i="18"/>
  <c r="A1266" i="18"/>
  <c r="A1274" i="18"/>
  <c r="A1282" i="18"/>
  <c r="A1290" i="18"/>
  <c r="A1279" i="18"/>
  <c r="A1235" i="18"/>
  <c r="A1243" i="18"/>
  <c r="A1251" i="18"/>
  <c r="A1259" i="18"/>
  <c r="A1267" i="18"/>
  <c r="A1275" i="18"/>
  <c r="A1283" i="18"/>
  <c r="A1291" i="18"/>
  <c r="A1239" i="18"/>
  <c r="A1287" i="18"/>
  <c r="A1236" i="18"/>
  <c r="A1244" i="18"/>
  <c r="A1252" i="18"/>
  <c r="A1260" i="18"/>
  <c r="A1268" i="18"/>
  <c r="A1276" i="18"/>
  <c r="A1284" i="18"/>
  <c r="A1292" i="18"/>
  <c r="A1247" i="18"/>
  <c r="A1237" i="18"/>
  <c r="A1245" i="18"/>
  <c r="A1253" i="18"/>
  <c r="A1261" i="18"/>
  <c r="A1269" i="18"/>
  <c r="A1277" i="18"/>
  <c r="A1285" i="18"/>
  <c r="A1293" i="18"/>
  <c r="A1263" i="18"/>
  <c r="A1238" i="18"/>
  <c r="A1246" i="18"/>
  <c r="A1254" i="18"/>
  <c r="A1262" i="18"/>
  <c r="A1270" i="18"/>
  <c r="A1278" i="18"/>
  <c r="A1286" i="18"/>
  <c r="A1294" i="18"/>
  <c r="A1255" i="18"/>
  <c r="A1295" i="18"/>
  <c r="A1241" i="18"/>
  <c r="A1249" i="18"/>
  <c r="A1257" i="18"/>
  <c r="A1265" i="18"/>
  <c r="A1273" i="18"/>
  <c r="A1281" i="18"/>
  <c r="A1289" i="18"/>
  <c r="A1271" i="18"/>
  <c r="A1280" i="18"/>
  <c r="A1288" i="18"/>
  <c r="A1264" i="18"/>
  <c r="A1240" i="18"/>
  <c r="A1256" i="18"/>
  <c r="A1248" i="18"/>
  <c r="A1272" i="18"/>
  <c r="E4" i="10"/>
  <c r="V44" i="9"/>
  <c r="G41" i="10" s="1"/>
  <c r="V37" i="9"/>
  <c r="G7" i="10" s="1"/>
  <c r="V31" i="9"/>
  <c r="G43" i="10" s="1"/>
  <c r="V27" i="9"/>
  <c r="G8" i="10" s="1"/>
  <c r="V21" i="9"/>
  <c r="G26" i="10" s="1"/>
  <c r="V17" i="9"/>
  <c r="G11" i="10" s="1"/>
  <c r="V13" i="9"/>
  <c r="G35" i="10" s="1"/>
  <c r="V11" i="9"/>
  <c r="G3" i="10" s="1"/>
  <c r="V10" i="9"/>
  <c r="G5" i="10" s="1"/>
  <c r="V9" i="9"/>
  <c r="G23" i="10" s="1"/>
  <c r="V8" i="9"/>
  <c r="G6" i="10" s="1"/>
  <c r="V7" i="9"/>
  <c r="G37" i="10" s="1"/>
  <c r="U4" i="9"/>
  <c r="V4" i="9"/>
  <c r="G38" i="10" s="1"/>
  <c r="V2" i="9"/>
  <c r="G40" i="10" s="1"/>
  <c r="V23" i="9" l="1"/>
  <c r="G33" i="10" s="1"/>
</calcChain>
</file>

<file path=xl/sharedStrings.xml><?xml version="1.0" encoding="utf-8"?>
<sst xmlns="http://schemas.openxmlformats.org/spreadsheetml/2006/main" count="92520" uniqueCount="2167">
  <si>
    <t>Preview</t>
  </si>
  <si>
    <t>Possible Values</t>
  </si>
  <si>
    <t>Attribute</t>
  </si>
  <si>
    <t>TemplateID</t>
  </si>
  <si>
    <t>ID</t>
  </si>
  <si>
    <t>string</t>
  </si>
  <si>
    <t>required</t>
  </si>
  <si>
    <t>TemplateType</t>
  </si>
  <si>
    <t>Type</t>
  </si>
  <si>
    <t>Objective</t>
  </si>
  <si>
    <t>Protocol</t>
  </si>
  <si>
    <t>Plan</t>
  </si>
  <si>
    <t>Structure</t>
  </si>
  <si>
    <t>ApprovalStatus</t>
  </si>
  <si>
    <t>Approved</t>
  </si>
  <si>
    <t>Unapproved</t>
  </si>
  <si>
    <t>Reviewed</t>
  </si>
  <si>
    <t>Retired</t>
  </si>
  <si>
    <t>Diagnosis</t>
  </si>
  <si>
    <t>optional</t>
  </si>
  <si>
    <t>TreatmentSite</t>
  </si>
  <si>
    <t>Author</t>
  </si>
  <si>
    <t>AssignedUsers</t>
  </si>
  <si>
    <t>told</t>
  </si>
  <si>
    <t>ldrev</t>
  </si>
  <si>
    <t>xmei</t>
  </si>
  <si>
    <t>jutj</t>
  </si>
  <si>
    <t>Description</t>
  </si>
  <si>
    <t>Mode</t>
  </si>
  <si>
    <t>TreatmentStyle</t>
  </si>
  <si>
    <t>LastModified</t>
  </si>
  <si>
    <t>ApprovalHistory</t>
  </si>
  <si>
    <t>Columns</t>
  </si>
  <si>
    <t>TemplateCategory</t>
  </si>
  <si>
    <t>Status</t>
  </si>
  <si>
    <t>TemplateFileName</t>
  </si>
  <si>
    <t>Group</t>
  </si>
  <si>
    <t>Reference</t>
  </si>
  <si>
    <t>Data Type</t>
  </si>
  <si>
    <t>Optional?</t>
  </si>
  <si>
    <t>OptimizationType</t>
  </si>
  <si>
    <t>Helios</t>
  </si>
  <si>
    <t>Brachy</t>
  </si>
  <si>
    <t>DefaultSmoothingX</t>
  </si>
  <si>
    <t>double</t>
  </si>
  <si>
    <t>DefaultSmoothingY</t>
  </si>
  <si>
    <t>DefaultMinimizeDose</t>
  </si>
  <si>
    <t>DefaultOptimizationType</t>
  </si>
  <si>
    <t>None</t>
  </si>
  <si>
    <t>Beamlet</t>
  </si>
  <si>
    <t>Field weight</t>
  </si>
  <si>
    <t>MaxIterations</t>
  </si>
  <si>
    <t>nonNegativeInteger</t>
  </si>
  <si>
    <t>MaxTime</t>
  </si>
  <si>
    <t>Maximum optimization time in minutes</t>
  </si>
  <si>
    <t>DefaultFixedJaws</t>
  </si>
  <si>
    <t>boolean</t>
  </si>
  <si>
    <t>Interpolate</t>
  </si>
  <si>
    <t>UseColors</t>
  </si>
  <si>
    <t>UseAutoBooleanTarget</t>
  </si>
  <si>
    <t>Geos</t>
  </si>
  <si>
    <t>InitialFieldDistribution</t>
  </si>
  <si>
    <t>MinimumNumberOfFields</t>
  </si>
  <si>
    <t>positiveInteger</t>
  </si>
  <si>
    <t>MaximumNumberOfFields</t>
  </si>
  <si>
    <t>MaximumElevationAngleForNonCoplanarFields</t>
  </si>
  <si>
    <t>MaximumCollimatorVariation</t>
  </si>
  <si>
    <t>LocalGeometricOptimizationMode</t>
  </si>
  <si>
    <t>Imat</t>
  </si>
  <si>
    <t>MUWeight</t>
  </si>
  <si>
    <t>MinMU</t>
  </si>
  <si>
    <t>MaxMU</t>
  </si>
  <si>
    <t>UseMU</t>
  </si>
  <si>
    <t>JawTracking</t>
  </si>
  <si>
    <t>NormalTissueObjective</t>
  </si>
  <si>
    <t>Use</t>
  </si>
  <si>
    <t>Priority</t>
  </si>
  <si>
    <t>DistanceFromTargetBorder</t>
  </si>
  <si>
    <t>StartDose</t>
  </si>
  <si>
    <t>EndDose</t>
  </si>
  <si>
    <t>FallOff</t>
  </si>
  <si>
    <t>Auto</t>
  </si>
  <si>
    <t>StructureTarget</t>
  </si>
  <si>
    <t>Structure Volume</t>
  </si>
  <si>
    <t>VolumeID</t>
  </si>
  <si>
    <t>VolumeCode</t>
  </si>
  <si>
    <t>VolumeType</t>
  </si>
  <si>
    <t>VolumeCodeTable</t>
  </si>
  <si>
    <t>StructureCode</t>
  </si>
  <si>
    <t>Code</t>
  </si>
  <si>
    <t>CodeScheme</t>
  </si>
  <si>
    <t>CodeSchemeVersion</t>
  </si>
  <si>
    <t>Distance</t>
  </si>
  <si>
    <t>xsd:double</t>
  </si>
  <si>
    <t>SamplePoints</t>
  </si>
  <si>
    <t>xsd:nonNegativeInteger</t>
  </si>
  <si>
    <t>Color</t>
  </si>
  <si>
    <t>xsd:integer</t>
  </si>
  <si>
    <t>Structure Objectives</t>
  </si>
  <si>
    <t>StructureObjectives</t>
  </si>
  <si>
    <t>SurfaceOnly</t>
  </si>
  <si>
    <t>xsd:boolean</t>
  </si>
  <si>
    <t>NAME</t>
  </si>
  <si>
    <t>xsd:string</t>
  </si>
  <si>
    <t>Operator</t>
  </si>
  <si>
    <t>Dose</t>
  </si>
  <si>
    <t>Volume</t>
  </si>
  <si>
    <t>ParameterA</t>
  </si>
  <si>
    <t>Approval Status</t>
  </si>
  <si>
    <t>Modified Date</t>
  </si>
  <si>
    <t>Plan Type</t>
  </si>
  <si>
    <t>Site</t>
  </si>
  <si>
    <t>Template ID</t>
  </si>
  <si>
    <t>File Name</t>
  </si>
  <si>
    <t>Number of Templates</t>
  </si>
  <si>
    <t>IMRT</t>
  </si>
  <si>
    <t>H&amp;N</t>
  </si>
  <si>
    <t>IMRT H&amp;N 70/35</t>
  </si>
  <si>
    <t>ObjectiveTemplate_11889.xml</t>
  </si>
  <si>
    <t>VMAT</t>
  </si>
  <si>
    <t>Total</t>
  </si>
  <si>
    <t>IMRT H&amp;N 66/33</t>
  </si>
  <si>
    <t>ObjectiveTemplate_12467.xml</t>
  </si>
  <si>
    <t>ABDO</t>
  </si>
  <si>
    <t>LUNG</t>
  </si>
  <si>
    <t>VMAT LUNG 60/15</t>
  </si>
  <si>
    <t>ObjectiveTemplate_28029.xml</t>
  </si>
  <si>
    <t>ANAL</t>
  </si>
  <si>
    <t>SABR</t>
  </si>
  <si>
    <t>VMAT SABR 48/4</t>
  </si>
  <si>
    <t>ObjectiveTemplate_28421.xml</t>
  </si>
  <si>
    <t>BLAD</t>
  </si>
  <si>
    <t>VMAT SABR 54/3</t>
  </si>
  <si>
    <t>ObjectiveTemplate_29325.xml</t>
  </si>
  <si>
    <t>CNS</t>
  </si>
  <si>
    <t>VMAT SABR 60/8</t>
  </si>
  <si>
    <t>ObjectiveTemplate_30057.xml</t>
  </si>
  <si>
    <t>ESO</t>
  </si>
  <si>
    <t>LARY</t>
  </si>
  <si>
    <t>VMAT LARY 5250</t>
  </si>
  <si>
    <t>ObjectiveTemplate_7682.xml</t>
  </si>
  <si>
    <t>FSRT</t>
  </si>
  <si>
    <t>IMRT LARY 5250</t>
  </si>
  <si>
    <t>ObjectiveTemplate_31976.xml</t>
  </si>
  <si>
    <t>GYNE</t>
  </si>
  <si>
    <t>VMAT LUNG 60/30</t>
  </si>
  <si>
    <t>ObjectiveTemplate_23005.xml</t>
  </si>
  <si>
    <t>PROS</t>
  </si>
  <si>
    <t>VMAT PROS 76/38</t>
  </si>
  <si>
    <t>ObjectiveTemplate_9958.xml</t>
  </si>
  <si>
    <t>VMAT PROS 37/15</t>
  </si>
  <si>
    <t>ObjectiveTemplate_11385.xml</t>
  </si>
  <si>
    <t>VMAT PROS 30/15</t>
  </si>
  <si>
    <t>ObjectiveTemplate_11878.xml</t>
  </si>
  <si>
    <t>PELB</t>
  </si>
  <si>
    <t>VMAT PROS 24/12</t>
  </si>
  <si>
    <t>ObjectiveTemplate_12691.xml</t>
  </si>
  <si>
    <t>VMAT PROS 20/10</t>
  </si>
  <si>
    <t>ObjectiveTemplate_13109.xml</t>
  </si>
  <si>
    <t>IMRT PROS 76/38</t>
  </si>
  <si>
    <t>ObjectiveTemplate_13739.xml</t>
  </si>
  <si>
    <t>IMRT PROS 30/15</t>
  </si>
  <si>
    <t>ObjectiveTemplate_25812.xml</t>
  </si>
  <si>
    <t>IMRT PROS 24/12</t>
  </si>
  <si>
    <t>ObjectiveTemplate_26501.xml</t>
  </si>
  <si>
    <t>VMAT FSRT</t>
  </si>
  <si>
    <t>ObjectiveTemplate_11048.xml</t>
  </si>
  <si>
    <t>IMRT CNS 60/30</t>
  </si>
  <si>
    <t>ObjectiveTemplate_12521.xml</t>
  </si>
  <si>
    <t>IMRT CNS 40/15</t>
  </si>
  <si>
    <t>ObjectiveTemplate_13170.xml</t>
  </si>
  <si>
    <t>VMAT CNS 40/15</t>
  </si>
  <si>
    <t>ObjectiveTemplate_13141.xml</t>
  </si>
  <si>
    <t>IMRT H&amp;N 60/30</t>
  </si>
  <si>
    <t>ObjectiveTemplate_7151.xml</t>
  </si>
  <si>
    <t>VMAT CNS 60/30</t>
  </si>
  <si>
    <t>ObjectiveTemplate_11662.xml</t>
  </si>
  <si>
    <t>VMAT CNS 60_30.xml</t>
  </si>
  <si>
    <t>VMAT ABDO</t>
  </si>
  <si>
    <t>ObjectiveTemplate_23813.xml</t>
  </si>
  <si>
    <t>VMAT GYNE 45/25</t>
  </si>
  <si>
    <t>ObjectiveTemplate_12296.xml</t>
  </si>
  <si>
    <t>VMAT ANAL CANAL</t>
  </si>
  <si>
    <t>ObjectiveTemplate_1552.xml</t>
  </si>
  <si>
    <t>VMAT PROS 60/20</t>
  </si>
  <si>
    <t>ObjectiveTemplate_1517.xml</t>
  </si>
  <si>
    <t>IMRT PROS 66/33</t>
  </si>
  <si>
    <t>ObjectiveTemplate_14226.xml</t>
  </si>
  <si>
    <t>VMAT LUNG 55/20</t>
  </si>
  <si>
    <t>ObjectiveTemplate_27568.xml</t>
  </si>
  <si>
    <t>VMAT BLAD 52.5/2</t>
  </si>
  <si>
    <t>ObjectiveTemplate_30550.xml</t>
  </si>
  <si>
    <t>VMAT PROS 66/33</t>
  </si>
  <si>
    <t>ObjectiveTemplate_10846.xml</t>
  </si>
  <si>
    <t>VMAT H&amp;N 60/30</t>
  </si>
  <si>
    <t>ObjectiveTemplate_757.xml</t>
  </si>
  <si>
    <t>VMAT H&amp;N 66/33</t>
  </si>
  <si>
    <t>ObjectiveTemplate_2001.xml</t>
  </si>
  <si>
    <t>VMAT H&amp;N 50/20</t>
  </si>
  <si>
    <t>ObjectiveTemplate_5923.xml</t>
  </si>
  <si>
    <t>VMAT BLAD 40/15</t>
  </si>
  <si>
    <t>ObjectiveTemplate_7085.xml</t>
  </si>
  <si>
    <t>VMAT BLAD 20/5</t>
  </si>
  <si>
    <t>ObjectiveTemplate_31302.xml</t>
  </si>
  <si>
    <t>VMAT ESO</t>
  </si>
  <si>
    <t>ObjectiveTemplate_11554.xml</t>
  </si>
  <si>
    <t>VMAT H&amp;N 70/35</t>
  </si>
  <si>
    <t>ObjectiveTemplate_2621.xml</t>
  </si>
  <si>
    <t>VMAT PELB 46/23</t>
  </si>
  <si>
    <t>ObjectiveTemplate_31505.xml</t>
  </si>
  <si>
    <t>VMAT LUNG 45/30</t>
  </si>
  <si>
    <t>ObjectiveTemplate_13307.xml</t>
  </si>
  <si>
    <t>Anorectosigmoid</t>
  </si>
  <si>
    <t>Aorta</t>
  </si>
  <si>
    <t>ARYNX</t>
  </si>
  <si>
    <t>Avoid a Rectum</t>
  </si>
  <si>
    <t>Avoid b Rectum</t>
  </si>
  <si>
    <t>Avoid INNER</t>
  </si>
  <si>
    <t>Avoid MID</t>
  </si>
  <si>
    <t>Avoid OUTER</t>
  </si>
  <si>
    <t>Avoid Post</t>
  </si>
  <si>
    <t>Avoid Shoulder</t>
  </si>
  <si>
    <t>Bladder</t>
  </si>
  <si>
    <t>Body</t>
  </si>
  <si>
    <t>BODY-PTV+10</t>
  </si>
  <si>
    <t>Body-PTV+20</t>
  </si>
  <si>
    <t>Bone Marrow</t>
  </si>
  <si>
    <t>Bowel</t>
  </si>
  <si>
    <t>Bowel Space</t>
  </si>
  <si>
    <t>BR + op PRV</t>
  </si>
  <si>
    <t>BrachialPlexus L</t>
  </si>
  <si>
    <t>BrachialPlexus R</t>
  </si>
  <si>
    <t>Brain</t>
  </si>
  <si>
    <t>BrainStem</t>
  </si>
  <si>
    <t>BrainStem PRV5</t>
  </si>
  <si>
    <t>BronchialTree</t>
  </si>
  <si>
    <t>BronchialTree+20</t>
  </si>
  <si>
    <t>BRSTEM</t>
  </si>
  <si>
    <t>Chest Wall</t>
  </si>
  <si>
    <t>CHIAS</t>
  </si>
  <si>
    <t>Chiasm</t>
  </si>
  <si>
    <t>Cochlea L</t>
  </si>
  <si>
    <t>Cochlea R</t>
  </si>
  <si>
    <t>CORD</t>
  </si>
  <si>
    <t>CTV</t>
  </si>
  <si>
    <t>CTV 36</t>
  </si>
  <si>
    <t>CTV 54</t>
  </si>
  <si>
    <t>CTV 54 L</t>
  </si>
  <si>
    <t>CTV 54 R</t>
  </si>
  <si>
    <t>CTV 56 L</t>
  </si>
  <si>
    <t>CTV 56 R</t>
  </si>
  <si>
    <t>CTV 60</t>
  </si>
  <si>
    <t>CTV 60 L</t>
  </si>
  <si>
    <t>CTV 63 L</t>
  </si>
  <si>
    <t>CTV 63 R</t>
  </si>
  <si>
    <t>CTV 66</t>
  </si>
  <si>
    <t>CTV 70</t>
  </si>
  <si>
    <t>CTV46</t>
  </si>
  <si>
    <t>CTV59.4</t>
  </si>
  <si>
    <t>CTVn</t>
  </si>
  <si>
    <t>CTVp</t>
  </si>
  <si>
    <t>Dose105[%]-PTV</t>
  </si>
  <si>
    <t>DPV</t>
  </si>
  <si>
    <t>Esophagus</t>
  </si>
  <si>
    <t>eval PTV 70</t>
  </si>
  <si>
    <t>Femoral Head L</t>
  </si>
  <si>
    <t>Femoral Head R</t>
  </si>
  <si>
    <t>Genitalia</t>
  </si>
  <si>
    <t>Globe L</t>
  </si>
  <si>
    <t>Globe R</t>
  </si>
  <si>
    <t>GTV</t>
  </si>
  <si>
    <t>GTVn</t>
  </si>
  <si>
    <t>GTVnode</t>
  </si>
  <si>
    <t>GTVTumour</t>
  </si>
  <si>
    <t>Heart</t>
  </si>
  <si>
    <t>HTV</t>
  </si>
  <si>
    <t>IGTV</t>
  </si>
  <si>
    <t>iliac crest L</t>
  </si>
  <si>
    <t>iliac crest R</t>
  </si>
  <si>
    <t>IRF</t>
  </si>
  <si>
    <t>ITV</t>
  </si>
  <si>
    <t>Kidney B</t>
  </si>
  <si>
    <t>Kidney L</t>
  </si>
  <si>
    <t>Kidney R</t>
  </si>
  <si>
    <t>Large Bowel</t>
  </si>
  <si>
    <t>LARYNX</t>
  </si>
  <si>
    <t>Larynx opt</t>
  </si>
  <si>
    <t>Larynx-Midlin</t>
  </si>
  <si>
    <t>Larynx-Midline</t>
  </si>
  <si>
    <t>Lens L</t>
  </si>
  <si>
    <t>Lens R</t>
  </si>
  <si>
    <t>LEYE</t>
  </si>
  <si>
    <t>Liver</t>
  </si>
  <si>
    <t>LOPTIC</t>
  </si>
  <si>
    <t>LPAROTID</t>
  </si>
  <si>
    <t>LPTV54</t>
  </si>
  <si>
    <t>LPTV56</t>
  </si>
  <si>
    <t>LPTV60</t>
  </si>
  <si>
    <t>LPTV63</t>
  </si>
  <si>
    <t>LSUBMAND</t>
  </si>
  <si>
    <t>Lt Optic Nerve</t>
  </si>
  <si>
    <t>Lt Orbit</t>
  </si>
  <si>
    <t>Lt Parotid</t>
  </si>
  <si>
    <t>Lt Submandibular</t>
  </si>
  <si>
    <t>LT Vessels</t>
  </si>
  <si>
    <t>Lung B</t>
  </si>
  <si>
    <t>Lung L</t>
  </si>
  <si>
    <t>Lung R</t>
  </si>
  <si>
    <t>Mandible</t>
  </si>
  <si>
    <t>Mesorectum</t>
  </si>
  <si>
    <t>Node</t>
  </si>
  <si>
    <t>NodeExternalLeft</t>
  </si>
  <si>
    <t>NodeExternalRigh</t>
  </si>
  <si>
    <t>NodeInguinalL</t>
  </si>
  <si>
    <t>NodeInguinelR</t>
  </si>
  <si>
    <t>NodeInternalLeft</t>
  </si>
  <si>
    <t>NodeInternalRigh</t>
  </si>
  <si>
    <t>NodePresacral</t>
  </si>
  <si>
    <t>opt Bladder</t>
  </si>
  <si>
    <t>opt Bone Marrow</t>
  </si>
  <si>
    <t>opt Bowel Space</t>
  </si>
  <si>
    <t>opt Brain</t>
  </si>
  <si>
    <t>opt BrainStem</t>
  </si>
  <si>
    <t>opt Larynx</t>
  </si>
  <si>
    <t>opt Parotid L</t>
  </si>
  <si>
    <t>opt Parotid R</t>
  </si>
  <si>
    <t>opt PTV</t>
  </si>
  <si>
    <t>opt PTV 36</t>
  </si>
  <si>
    <t>opt PTV 54</t>
  </si>
  <si>
    <t>opt PTV 54 L a</t>
  </si>
  <si>
    <t>opt PTV 54 L b</t>
  </si>
  <si>
    <t>opt PTV 54 L c</t>
  </si>
  <si>
    <t>opt PTV 54 R a</t>
  </si>
  <si>
    <t>opt PTV 54 R b</t>
  </si>
  <si>
    <t>opt PTV 54 R c</t>
  </si>
  <si>
    <t>opt PTV 56 L a</t>
  </si>
  <si>
    <t>opt PTV 56 L b</t>
  </si>
  <si>
    <t>opt PTV 56 L c</t>
  </si>
  <si>
    <t>opt PTV 56 R a</t>
  </si>
  <si>
    <t>opt PTV 56 R b</t>
  </si>
  <si>
    <t>opt PTV 56 R c</t>
  </si>
  <si>
    <t>opt PTV 60 a</t>
  </si>
  <si>
    <t>opt PTV 60 b</t>
  </si>
  <si>
    <t>opt PTV 63 a</t>
  </si>
  <si>
    <t>opt PTV 63 b</t>
  </si>
  <si>
    <t>opt PTV 66</t>
  </si>
  <si>
    <t>opt PTV 70</t>
  </si>
  <si>
    <t>opt PTV46</t>
  </si>
  <si>
    <t>opt PTV59.4</t>
  </si>
  <si>
    <t>opt Rectum</t>
  </si>
  <si>
    <t>OPTIC</t>
  </si>
  <si>
    <t>OpticChiasm</t>
  </si>
  <si>
    <t>OpticNerve L</t>
  </si>
  <si>
    <t>OpticNerve PRV5</t>
  </si>
  <si>
    <t>OpticNerve R</t>
  </si>
  <si>
    <t>optLPAROTID</t>
  </si>
  <si>
    <t>optRPAROTID</t>
  </si>
  <si>
    <t>Orbit L</t>
  </si>
  <si>
    <t>Orbit R</t>
  </si>
  <si>
    <t>Parotid B</t>
  </si>
  <si>
    <t>Parotid L</t>
  </si>
  <si>
    <t>Parotid L opt</t>
  </si>
  <si>
    <t>Parotid R</t>
  </si>
  <si>
    <t>Parotid R opt</t>
  </si>
  <si>
    <t>PRV 5BrainStem</t>
  </si>
  <si>
    <t>PRV 5mm</t>
  </si>
  <si>
    <t>PRV 8mm</t>
  </si>
  <si>
    <t>PRV BR + op</t>
  </si>
  <si>
    <t>PRV CORD 5mm</t>
  </si>
  <si>
    <t>PRV CORD oute</t>
  </si>
  <si>
    <t>PRV20 Brl Tree</t>
  </si>
  <si>
    <t>PRV5 BrainStem</t>
  </si>
  <si>
    <t>PRV5 OpticNerve</t>
  </si>
  <si>
    <t>PRV5 SpinalCanal</t>
  </si>
  <si>
    <t>PRV8 SpinalCanal</t>
  </si>
  <si>
    <t>PTV</t>
  </si>
  <si>
    <t>PTV 1</t>
  </si>
  <si>
    <t>PTV 2</t>
  </si>
  <si>
    <t>PTV 3</t>
  </si>
  <si>
    <t>PTV 36</t>
  </si>
  <si>
    <t>PTV 4</t>
  </si>
  <si>
    <t>PTV 45</t>
  </si>
  <si>
    <t>PTV 54</t>
  </si>
  <si>
    <t>PTV 54 eval</t>
  </si>
  <si>
    <t>PTV 54 L</t>
  </si>
  <si>
    <t>PTV 54 L a opt</t>
  </si>
  <si>
    <t>PTV 54 L b opt</t>
  </si>
  <si>
    <t>PTV 54 L c opt</t>
  </si>
  <si>
    <t>PTV 54 R</t>
  </si>
  <si>
    <t>PTV 54 R a opt</t>
  </si>
  <si>
    <t>PTV 54 R b opt</t>
  </si>
  <si>
    <t>PTV 54 R c opt</t>
  </si>
  <si>
    <t>PTV 56</t>
  </si>
  <si>
    <t>PTV 56 eval</t>
  </si>
  <si>
    <t>PTV 56 L</t>
  </si>
  <si>
    <t>PTV 56 L a opt</t>
  </si>
  <si>
    <t>PTV 56 L b opt</t>
  </si>
  <si>
    <t>PTV 56 L c opt</t>
  </si>
  <si>
    <t>PTV 56 R</t>
  </si>
  <si>
    <t>PTV 56 R a opt</t>
  </si>
  <si>
    <t>PTV 56 R b opt</t>
  </si>
  <si>
    <t>PTV 56 R c opt</t>
  </si>
  <si>
    <t>PTV 60</t>
  </si>
  <si>
    <t>PTV 60 a opt</t>
  </si>
  <si>
    <t>PTV 60 b opt</t>
  </si>
  <si>
    <t>PTV 60 eval</t>
  </si>
  <si>
    <t>PTV 63</t>
  </si>
  <si>
    <t>PTV 63 a opt</t>
  </si>
  <si>
    <t>PTV 63 b opt</t>
  </si>
  <si>
    <t>PTV 63 eval</t>
  </si>
  <si>
    <t>PTV 66</t>
  </si>
  <si>
    <t>PTV 66 eval</t>
  </si>
  <si>
    <t>PTV 66 opt</t>
  </si>
  <si>
    <t>PTV 70</t>
  </si>
  <si>
    <t>PTV 70 eval</t>
  </si>
  <si>
    <t>PTV 70 opt</t>
  </si>
  <si>
    <t>PTV+20</t>
  </si>
  <si>
    <t>PTV54</t>
  </si>
  <si>
    <t>PTV56</t>
  </si>
  <si>
    <t>PTV59.4</t>
  </si>
  <si>
    <t>PTV60</t>
  </si>
  <si>
    <t>PTV63</t>
  </si>
  <si>
    <t>PTV66</t>
  </si>
  <si>
    <t>PTV70</t>
  </si>
  <si>
    <t>PTV-ALL</t>
  </si>
  <si>
    <t>PTVn</t>
  </si>
  <si>
    <t>PTVp</t>
  </si>
  <si>
    <t>PulmonaryArtery</t>
  </si>
  <si>
    <t>rain</t>
  </si>
  <si>
    <t>Rectum</t>
  </si>
  <si>
    <t>REYE</t>
  </si>
  <si>
    <t>ROPTIC</t>
  </si>
  <si>
    <t>RPAROTID</t>
  </si>
  <si>
    <t>RPTV54</t>
  </si>
  <si>
    <t>RPTV56</t>
  </si>
  <si>
    <t>RPTV60</t>
  </si>
  <si>
    <t>RPTV63</t>
  </si>
  <si>
    <t>RSUBMAND</t>
  </si>
  <si>
    <t>Rt Optic Nerve</t>
  </si>
  <si>
    <t>Rt Orbit</t>
  </si>
  <si>
    <t>Rt Parotid</t>
  </si>
  <si>
    <t>Rt Submandibular</t>
  </si>
  <si>
    <t>RT Vessels</t>
  </si>
  <si>
    <t>RV 5mm</t>
  </si>
  <si>
    <t>Skin</t>
  </si>
  <si>
    <t>Small Bowel</t>
  </si>
  <si>
    <t>Spinal Canal</t>
  </si>
  <si>
    <t>SpinalCanal</t>
  </si>
  <si>
    <t>SpinalCanal PRV5</t>
  </si>
  <si>
    <t>SpinalCanal PRV8</t>
  </si>
  <si>
    <t>Stomach</t>
  </si>
  <si>
    <t>Submandibular L</t>
  </si>
  <si>
    <t>Submandibular R</t>
  </si>
  <si>
    <t>Temporal Lobe</t>
  </si>
  <si>
    <t>Trachea</t>
  </si>
  <si>
    <t>Preview_ID</t>
  </si>
  <si>
    <t>Preview_Type</t>
  </si>
  <si>
    <t>Preview_TreatmentSite</t>
  </si>
  <si>
    <t>Preview_LastModified</t>
  </si>
  <si>
    <t>Preview_ApprovalHistory</t>
  </si>
  <si>
    <t>Preview_AssignedUsers</t>
  </si>
  <si>
    <t>Preview_Description</t>
  </si>
  <si>
    <t>Preview_Diagnosis</t>
  </si>
  <si>
    <t>Preview_ApprovalStatus</t>
  </si>
  <si>
    <t>ObjectivesOneStructure_ID</t>
  </si>
  <si>
    <t>Group2</t>
  </si>
  <si>
    <t>Type2</t>
  </si>
  <si>
    <t>Operator2</t>
  </si>
  <si>
    <t>Dose2</t>
  </si>
  <si>
    <t>Volume2</t>
  </si>
  <si>
    <t>Priority2</t>
  </si>
  <si>
    <t>Group3</t>
  </si>
  <si>
    <t>Type3</t>
  </si>
  <si>
    <t>Operator3</t>
  </si>
  <si>
    <t>Dose3</t>
  </si>
  <si>
    <t>Volume3</t>
  </si>
  <si>
    <t>Priority3</t>
  </si>
  <si>
    <t>Group4</t>
  </si>
  <si>
    <t>Type4</t>
  </si>
  <si>
    <t>Operator4</t>
  </si>
  <si>
    <t>Dose4</t>
  </si>
  <si>
    <t>Volume4</t>
  </si>
  <si>
    <t>Priority4</t>
  </si>
  <si>
    <t>Group5</t>
  </si>
  <si>
    <t>Type5</t>
  </si>
  <si>
    <t>Operator5</t>
  </si>
  <si>
    <t>Dose5</t>
  </si>
  <si>
    <t>Volume5</t>
  </si>
  <si>
    <t>Priority5</t>
  </si>
  <si>
    <t>ObjectivesOneStructure_SurfaceOnly</t>
  </si>
  <si>
    <t>SamplePoints_nil</t>
  </si>
  <si>
    <t>StructureCode_Code</t>
  </si>
  <si>
    <t>Distance_nil</t>
  </si>
  <si>
    <t>StructureCode_CodeScheme</t>
  </si>
  <si>
    <t>ObjectivesOneStructure_NAME</t>
  </si>
  <si>
    <t>StructureCode_CodeSchemeVersion</t>
  </si>
  <si>
    <t>ParameterA_nil</t>
  </si>
  <si>
    <t>C:\Users\gsalomon\OneDrive - Queen's University\Work\Structure Dictionary\Template Archive\Objective Templates\ObjectiveTemplate_10846.xml</t>
  </si>
  <si>
    <t xml:space="preserve"> November 21 2018 10:05:15:306</t>
  </si>
  <si>
    <t>told Created [ July 05 2017 11:07:22:849 ];told Approved [ July 05 2017 11:08:32:740 ]</t>
  </si>
  <si>
    <t>Control</t>
  </si>
  <si>
    <t>Organ</t>
  </si>
  <si>
    <t>BODY</t>
  </si>
  <si>
    <t>Avoidance</t>
  </si>
  <si>
    <t>C:\Users\gsalomon\OneDrive - Queen's University\Work\Structure Dictionary\Template Archive\Objective Templates\ObjectiveTemplate_11048.xml</t>
  </si>
  <si>
    <t xml:space="preserve"> July 06 2017 12:14:31:515</t>
  </si>
  <si>
    <t>told Created [ July 06 2017 12:13:38:089 ];told Approved [ July 06 2017 12:14:31:484 ]</t>
  </si>
  <si>
    <t>FMA</t>
  </si>
  <si>
    <t>C:\Users\gsalomon\OneDrive - Queen's University\Work\Structure Dictionary\Template Archive\Objective Templates\ObjectiveTemplate_11385.xml</t>
  </si>
  <si>
    <t xml:space="preserve"> July 05 2017 11:10:59:787</t>
  </si>
  <si>
    <t>told Created [ July 05 2017 11:10:09:292 ];told Approved [ July 05 2017 11:10:59:774 ]</t>
  </si>
  <si>
    <t>C:\Users\gsalomon\OneDrive - Queen's University\Work\Structure Dictionary\Template Archive\Objective Templates\ObjectiveTemplate_11554.xml</t>
  </si>
  <si>
    <t xml:space="preserve"> November 21 2018 16:44:24:165</t>
  </si>
  <si>
    <t>told Created [ November 21 2018 16:44:24:141 ];told Approved [ November 21 2018 16:44:24:163 ]</t>
  </si>
  <si>
    <t>99VMS_STRUCTCODE</t>
  </si>
  <si>
    <t>GTVp</t>
  </si>
  <si>
    <t>PRV</t>
  </si>
  <si>
    <t>NormalTissue</t>
  </si>
  <si>
    <t>Dose Region</t>
  </si>
  <si>
    <t>Irrad Volume</t>
  </si>
  <si>
    <t>C:\Users\gsalomon\OneDrive - Queen's University\Work\Structure Dictionary\Template Archive\Objective Templates\ObjectiveTemplate_11662.xml</t>
  </si>
  <si>
    <t xml:space="preserve"> August 15 2017 15:33:23:539</t>
  </si>
  <si>
    <t>told Created [ July 06 2017 12:16:44:994 ];told Approved [ July 06 2017 12:17:23:671 ];told Unapproved [ August 15 2017 15:33:04:394 ];told Approved [ August 15 2017 15:33:23:527 ]</t>
  </si>
  <si>
    <t>C:\Users\gsalomon\OneDrive - Queen's University\Work\Structure Dictionary\Template Archive\Objective Templates\ObjectiveTemplate_11878.xml</t>
  </si>
  <si>
    <t xml:space="preserve"> July 05 2017 11:13:30:520</t>
  </si>
  <si>
    <t>told Created [ July 05 2017 11:12:41:360 ];told Approved [ July 05 2017 11:13:30:500 ]</t>
  </si>
  <si>
    <t>C:\Users\gsalomon\OneDrive - Queen's University\Work\Structure Dictionary\Template Archive\Objective Templates\ObjectiveTemplate_11889.xml</t>
  </si>
  <si>
    <t xml:space="preserve"> June 06 2016 14:10:42:871</t>
  </si>
  <si>
    <t>ldrev Created [ December 01 2008 11:30:55 ];told Approved [ June 06 2016 14:06:28:612 ];told Unapproved [ June 06 2016 14:10:08:169 ];told Approved [ June 06 2016 14:10:42:854 ]</t>
  </si>
  <si>
    <t>Head and Neck with Gross Disease (70Gy in 35Fx) Includes OAR constraints</t>
  </si>
  <si>
    <t>With Gross Disease</t>
  </si>
  <si>
    <t>Brainstem</t>
  </si>
  <si>
    <t>C:\Users\gsalomon\OneDrive - Queen's University\Work\Structure Dictionary\Template Archive\Objective Templates\ObjectiveTemplate_12296.xml</t>
  </si>
  <si>
    <t xml:space="preserve"> November 23 2017 10:03:31:114</t>
  </si>
  <si>
    <t>told Created [ November 23 2017 10:03:31:111 ];told Approved [ November 23 2017 10:03:31:114 ]</t>
  </si>
  <si>
    <t>Nodes</t>
  </si>
  <si>
    <t>CTV_Intermediate</t>
  </si>
  <si>
    <t>bladder-ptvs</t>
  </si>
  <si>
    <t>PTV_Intermediate</t>
  </si>
  <si>
    <t>PTV_High</t>
  </si>
  <si>
    <t>C:\Users\gsalomon\OneDrive - Queen's University\Work\Structure Dictionary\Template Archive\Objective Templates\ObjectiveTemplate_12467.xml</t>
  </si>
  <si>
    <t xml:space="preserve"> June 06 2016 14:13:50:790</t>
  </si>
  <si>
    <t>ldrev Created [ December 01 2008 11:35:06 ];told Approved [ June 06 2016 14:13:50:774 ]</t>
  </si>
  <si>
    <t>Post Op with Residual Disease 66Gy in 33Fx Includes Constraints for OARs</t>
  </si>
  <si>
    <t>Post Op with Residual Disease</t>
  </si>
  <si>
    <t>PRV CORD Oute</t>
  </si>
  <si>
    <t>C:\Users\gsalomon\OneDrive - Queen's University\Work\Structure Dictionary\Template Archive\Objective Templates\ObjectiveTemplate_12521.xml</t>
  </si>
  <si>
    <t xml:space="preserve"> July 06 2017 12:22:05:814</t>
  </si>
  <si>
    <t>told Created [ July 06 2017 12:21:02:281 ];told Approved [ July 06 2017 12:22:05:800 ]</t>
  </si>
  <si>
    <t>C:\Users\gsalomon\OneDrive - Queen's University\Work\Structure Dictionary\Template Archive\Objective Templates\ObjectiveTemplate_12691.xml</t>
  </si>
  <si>
    <t xml:space="preserve"> July 05 2017 11:17:33:610</t>
  </si>
  <si>
    <t>told Created [ July 05 2017 11:16:44:970 ];told Approved [ July 05 2017 11:17:33:586 ]</t>
  </si>
  <si>
    <t>C:\Users\gsalomon\OneDrive - Queen's University\Work\Structure Dictionary\Template Archive\Objective Templates\ObjectiveTemplate_13109.xml</t>
  </si>
  <si>
    <t xml:space="preserve"> July 05 2017 11:19:54:010</t>
  </si>
  <si>
    <t>told Created [ July 05 2017 11:18:57:741 ];told Approved [ July 05 2017 11:19:53:996 ]</t>
  </si>
  <si>
    <t>C:\Users\gsalomon\OneDrive - Queen's University\Work\Structure Dictionary\Template Archive\Objective Templates\ObjectiveTemplate_13141.xml</t>
  </si>
  <si>
    <t xml:space="preserve"> July 06 2017 12:25:37:308</t>
  </si>
  <si>
    <t>told Created [ July 06 2017 12:24:11:700 ];told Approved [ July 06 2017 12:25:37:283 ]</t>
  </si>
  <si>
    <t>C:\Users\gsalomon\OneDrive - Queen's University\Work\Structure Dictionary\Template Archive\Objective Templates\ObjectiveTemplate_13170.xml</t>
  </si>
  <si>
    <t xml:space="preserve"> July 06 2017 12:25:07:135</t>
  </si>
  <si>
    <t>told Created [ July 06 2017 12:24:27:804 ];told Approved [ July 06 2017 12:25:07:104 ]</t>
  </si>
  <si>
    <t>C:\Users\gsalomon\OneDrive - Queen's University\Work\Structure Dictionary\Template Archive\Objective Templates\ObjectiveTemplate_13307.xml</t>
  </si>
  <si>
    <t xml:space="preserve"> November 29 2018 11:39:24:984</t>
  </si>
  <si>
    <t>xmei Created [ November 29 2018 11:38:23:046 ];xmei Approved [ November 29 2018 11:38:23:701 ]</t>
  </si>
  <si>
    <t>C:\Users\gsalomon\OneDrive - Queen's University\Work\Structure Dictionary\Template Archive\Objective Templates\ObjectiveTemplate_13739.xml</t>
  </si>
  <si>
    <t xml:space="preserve"> July 05 2017 11:22:56:354</t>
  </si>
  <si>
    <t>told Created [ July 05 2017 11:22:08:752 ];told Approved [ July 05 2017 11:22:56:329 ]</t>
  </si>
  <si>
    <t>C:\Users\gsalomon\OneDrive - Queen's University\Work\Structure Dictionary\Template Archive\Objective Templates\ObjectiveTemplate_14226.xml</t>
  </si>
  <si>
    <t xml:space="preserve"> November 05 2018 13:09:01:838</t>
  </si>
  <si>
    <t>told Created [ July 05 2017 11:24:40:523 ];told Approved [ July 05 2017 11:25:25:476 ]</t>
  </si>
  <si>
    <t>C:\Users\gsalomon\OneDrive - Queen's University\Work\Structure Dictionary\Template Archive\Objective Templates\ObjectiveTemplate_1517.xml</t>
  </si>
  <si>
    <t xml:space="preserve"> October 26 2018 10:57:05:568</t>
  </si>
  <si>
    <t>told Created [ October 26 2018 10:56:53:435 ];told Approved [ October 26 2018 10:57:05:535 ]</t>
  </si>
  <si>
    <t>C:\Users\gsalomon\OneDrive - Queen's University\Work\Structure Dictionary\Template Archive\Objective Templates\ObjectiveTemplate_1552.xml</t>
  </si>
  <si>
    <t xml:space="preserve"> February 07 2018 10:50:27:253</t>
  </si>
  <si>
    <t>told Created [ February 07 2018 10:50:26:860 ];told Approved [ February 07 2018 10:50:27:222 ]</t>
  </si>
  <si>
    <t>CTV_High</t>
  </si>
  <si>
    <t>RADLEX</t>
  </si>
  <si>
    <t>PTV_Low</t>
  </si>
  <si>
    <t>CTV_Low</t>
  </si>
  <si>
    <t>C44.9</t>
  </si>
  <si>
    <t>ICD-O-2</t>
  </si>
  <si>
    <t>C:\Users\gsalomon\OneDrive - Queen's University\Work\Structure Dictionary\Template Archive\Objective Templates\ObjectiveTemplate_2001.xml</t>
  </si>
  <si>
    <t xml:space="preserve"> November 21 2018 10:21:10:034</t>
  </si>
  <si>
    <t>told Created [ November 21 2018 10:20:47:200 ];told Approved [ November 21 2018 10:21:10:009 ]</t>
  </si>
  <si>
    <t>Larynx</t>
  </si>
  <si>
    <t>VMAT_ESOP</t>
  </si>
  <si>
    <t>C:\Users\gsalomon\OneDrive - Queen's University\Work\Structure Dictionary\Template Archive\Objective Templates\ObjectiveTemplate_21725.xml</t>
  </si>
  <si>
    <t xml:space="preserve"> April 26 2018 14:38:15:242</t>
  </si>
  <si>
    <t>jutj Created [ April 26 2018 14:38:15:234 ]</t>
  </si>
  <si>
    <t>PET GTV</t>
  </si>
  <si>
    <t>Z2</t>
  </si>
  <si>
    <t>CA</t>
  </si>
  <si>
    <t>C:\Users\gsalomon\OneDrive - Queen's University\Work\Structure Dictionary\Template Archive\Objective Templates\ObjectiveTemplate_23005.xml</t>
  </si>
  <si>
    <t xml:space="preserve"> June 05 2017 10:14:37:008</t>
  </si>
  <si>
    <t>told Created [ June 05 2017 10:14:12:695 ];told Approved [ June 05 2017 10:14:36:997 ]</t>
  </si>
  <si>
    <t>Treated Volume</t>
  </si>
  <si>
    <t>C34.9</t>
  </si>
  <si>
    <t>ICD-10</t>
  </si>
  <si>
    <t>C:\Users\gsalomon\OneDrive - Queen's University\Work\Structure Dictionary\Template Archive\Objective Templates\ObjectiveTemplate_23813.xml</t>
  </si>
  <si>
    <t xml:space="preserve"> October 19 2017 13:03:15:674</t>
  </si>
  <si>
    <t>told Created [ October 19 2017 13:02:59:946 ];told Approved [ October 19 2017 13:03:15:657 ]</t>
  </si>
  <si>
    <t>C:\Users\gsalomon\OneDrive - Queen's University\Work\Structure Dictionary\Template Archive\Objective Templates\ObjectiveTemplate_25812.xml</t>
  </si>
  <si>
    <t xml:space="preserve"> July 05 2017 12:24:32:462</t>
  </si>
  <si>
    <t>told Created [ July 05 2017 12:23:46:157 ];told Approved [ July 05 2017 12:24:32:445 ]</t>
  </si>
  <si>
    <t>C:\Users\gsalomon\OneDrive - Queen's University\Work\Structure Dictionary\Template Archive\Objective Templates\ObjectiveTemplate_2621.xml</t>
  </si>
  <si>
    <t xml:space="preserve"> November 22 2018 12:54:15:153</t>
  </si>
  <si>
    <t>told Created [ November 21 2018 10:23:56:314 ];told Approved [ November 21 2018 10:24:20:682 ]</t>
  </si>
  <si>
    <t>C:\Users\gsalomon\OneDrive - Queen's University\Work\Structure Dictionary\Template Archive\Objective Templates\ObjectiveTemplate_26501.xml</t>
  </si>
  <si>
    <t xml:space="preserve"> July 05 2017 12:28:02:377</t>
  </si>
  <si>
    <t>told Created [ July 05 2017 12:27:20:545 ];told Approved [ July 05 2017 12:28:02:361 ]</t>
  </si>
  <si>
    <t>C:\Users\gsalomon\OneDrive - Queen's University\Work\Structure Dictionary\Template Archive\Objective Templates\ObjectiveTemplate_27568.xml</t>
  </si>
  <si>
    <t xml:space="preserve"> November 21 2018 09:44:25:041</t>
  </si>
  <si>
    <t>told Created [ November 21 2018 09:44:25:020 ];told Approved [ November 21 2018 09:44:25:040 ]</t>
  </si>
  <si>
    <t>C:\Users\gsalomon\OneDrive - Queen's University\Work\Structure Dictionary\Template Archive\Objective Templates\ObjectiveTemplate_28029.xml</t>
  </si>
  <si>
    <t xml:space="preserve"> June 01 2017 11:54:48:507</t>
  </si>
  <si>
    <t>told Created [ June 01 2017 11:53:36:464 ];told Approved [ June 01 2017 11:54:48:484 ]</t>
  </si>
  <si>
    <t>C:\Users\gsalomon\OneDrive - Queen's University\Work\Structure Dictionary\Template Archive\Objective Templates\ObjectiveTemplate_28421.xml</t>
  </si>
  <si>
    <t xml:space="preserve"> June 01 2017 11:58:34:248</t>
  </si>
  <si>
    <t>told Created [ June 01 2017 11:55:56:973 ];told Approved [ June 01 2017 11:58:34:230 ]</t>
  </si>
  <si>
    <t>C:\Users\gsalomon\OneDrive - Queen's University\Work\Structure Dictionary\Template Archive\Objective Templates\ObjectiveTemplate_29325.xml</t>
  </si>
  <si>
    <t xml:space="preserve"> June 01 2017 12:00:44:802</t>
  </si>
  <si>
    <t>told Created [ June 01 2017 12:00:17:417 ];told Approved [ June 01 2017 12:00:44:779 ]</t>
  </si>
  <si>
    <t>C:\Users\gsalomon\OneDrive - Queen's University\Work\Structure Dictionary\Template Archive\Objective Templates\ObjectiveTemplate_30057.xml</t>
  </si>
  <si>
    <t xml:space="preserve"> June 01 2017 12:05:25:666</t>
  </si>
  <si>
    <t>told Created [ June 01 2017 12:03:58:252 ];told Approved [ June 01 2017 12:05:25:643 ]</t>
  </si>
  <si>
    <t>C:\Users\gsalomon\OneDrive - Queen's University\Work\Structure Dictionary\Template Archive\Objective Templates\ObjectiveTemplate_30550.xml</t>
  </si>
  <si>
    <t xml:space="preserve"> November 21 2018 09:59:38:390</t>
  </si>
  <si>
    <t>told Created [ November 21 2018 09:59:20:296 ];told Approved [ November 21 2018 09:59:38:371 ]</t>
  </si>
  <si>
    <t>VMAT HIPPO</t>
  </si>
  <si>
    <t>C:\Users\gsalomon\OneDrive - Queen's University\Work\Structure Dictionary\Template Archive\Objective Templates\ObjectiveTemplate_30582.xml</t>
  </si>
  <si>
    <t xml:space="preserve"> May 30 2017 10:37:50:280</t>
  </si>
  <si>
    <t>told Created [ February 15 2017 13:04:36:607 ];told Approved [ February 15 2017 13:04:52:680 ];gsal Unapproved [ May 30 2017 10:37:50:265 ]</t>
  </si>
  <si>
    <t>C71.9</t>
  </si>
  <si>
    <t>CTV_2500</t>
  </si>
  <si>
    <t>Hippo_L</t>
  </si>
  <si>
    <t>Hippo_R</t>
  </si>
  <si>
    <t>Hippocampi</t>
  </si>
  <si>
    <t>Hippocampi_5mm</t>
  </si>
  <si>
    <t>C41.2</t>
  </si>
  <si>
    <t>Lens_L</t>
  </si>
  <si>
    <t>C69.9</t>
  </si>
  <si>
    <t>Lens_R</t>
  </si>
  <si>
    <t>OpticNerve_L</t>
  </si>
  <si>
    <t>C72.3</t>
  </si>
  <si>
    <t>OpticNerve_R</t>
  </si>
  <si>
    <t>optPTVa</t>
  </si>
  <si>
    <t>optPTVb</t>
  </si>
  <si>
    <t>Orbit - left</t>
  </si>
  <si>
    <t>Orbit - right</t>
  </si>
  <si>
    <t>PTV_2500</t>
  </si>
  <si>
    <t>C:\Users\gsalomon\OneDrive - Queen's University\Work\Structure Dictionary\Template Archive\Objective Templates\ObjectiveTemplate_31302.xml</t>
  </si>
  <si>
    <t xml:space="preserve"> November 21 2018 15:38:21:893</t>
  </si>
  <si>
    <t>told Created [ November 21 2018 15:37:12:268 ];told Approved [ November 21 2018 15:38:21:871 ]</t>
  </si>
  <si>
    <t>C:\Users\gsalomon\OneDrive - Queen's University\Work\Structure Dictionary\Template Archive\Objective Templates\ObjectiveTemplate_31505.xml</t>
  </si>
  <si>
    <t xml:space="preserve"> November 27 2018 16:39:06:985</t>
  </si>
  <si>
    <t>xmei Created [ November 27 2018 16:31:37:088 ];xmei Approved [ November 27 2018 16:35:26:036 ]</t>
  </si>
  <si>
    <t>C:\Users\gsalomon\OneDrive - Queen's University\Work\Structure Dictionary\Template Archive\Objective Templates\ObjectiveTemplate_31976.xml</t>
  </si>
  <si>
    <t xml:space="preserve"> June 01 2017 15:52:21:315</t>
  </si>
  <si>
    <t>told Created [ June 01 2017 15:51:34:591 ];told Approved [ June 01 2017 15:52:21:299 ]</t>
  </si>
  <si>
    <t>C:\Users\gsalomon\OneDrive - Queen's University\Work\Structure Dictionary\Template Archive\Objective Templates\ObjectiveTemplate_5923.xml</t>
  </si>
  <si>
    <t xml:space="preserve"> November 21 2018 10:41:11:311</t>
  </si>
  <si>
    <t>told Created [ November 21 2018 10:41:11:306 ];told Approved [ November 21 2018 10:41:11:310 ]</t>
  </si>
  <si>
    <t>C:\Users\gsalomon\OneDrive - Queen's University\Work\Structure Dictionary\Template Archive\Objective Templates\ObjectiveTemplate_7085.xml</t>
  </si>
  <si>
    <t xml:space="preserve"> November 21 2018 10:47:07:897</t>
  </si>
  <si>
    <t>told Created [ November 21 2018 10:46:51:311 ];told Approved [ November 21 2018 10:47:07:876 ]</t>
  </si>
  <si>
    <t>C:\Users\gsalomon\OneDrive - Queen's University\Work\Structure Dictionary\Template Archive\Objective Templates\ObjectiveTemplate_7151.xml</t>
  </si>
  <si>
    <t xml:space="preserve"> August 04 2017 12:28:20:307</t>
  </si>
  <si>
    <t>ldrev Created [ January 22 2009 11:52:02 ];told Approved [ June 06 2016 14:23:38:240 ]</t>
  </si>
  <si>
    <t>Post Op with NO residual disease 60Gy in 30Fx Includes constraints for OAR</t>
  </si>
  <si>
    <t>Post Op with NO residual disease</t>
  </si>
  <si>
    <t>C:\Users\gsalomon\OneDrive - Queen's University\Work\Structure Dictionary\Template Archive\Objective Templates\ObjectiveTemplate_757.xml</t>
  </si>
  <si>
    <t xml:space="preserve"> November 21 2018 10:14:49:979</t>
  </si>
  <si>
    <t>told Created [ November 21 2018 10:14:22:571 ];told Approved [ November 21 2018 10:14:49:953 ]</t>
  </si>
  <si>
    <t>C:\Users\gsalomon\OneDrive - Queen's University\Work\Structure Dictionary\Template Archive\Objective Templates\ObjectiveTemplate_7682.xml</t>
  </si>
  <si>
    <t xml:space="preserve"> June 01 2017 15:48:14:557</t>
  </si>
  <si>
    <t>told Created [ June 01 2017 15:47:18:441 ];told Approved [ June 01 2017 15:48:14:536 ]</t>
  </si>
  <si>
    <t>VMAT ESOI</t>
  </si>
  <si>
    <t>C:\Users\gsalomon\OneDrive - Queen's University\Work\Structure Dictionary\Template Archive\Objective Templates\ObjectiveTemplate_9247.xml</t>
  </si>
  <si>
    <t xml:space="preserve"> April 27 2018 11:52:29:853</t>
  </si>
  <si>
    <t>jutj Created [ April 27 2018 11:52:29:833 ]</t>
  </si>
  <si>
    <t>C:\Users\gsalomon\OneDrive - Queen's University\Work\Structure Dictionary\Template Archive\Objective Templates\ObjectiveTemplate_9958.xml</t>
  </si>
  <si>
    <t xml:space="preserve"> July 05 2017 11:04:42:954</t>
  </si>
  <si>
    <t>told Created [ July 05 2017 11:02:49:411 ];told Approved [ July 05 2017 11:04:42:938 ]</t>
  </si>
  <si>
    <t>C:\Users\gsalomon\OneDrive - Queen's University\Work\Structure Dictionary\Template Archive\Objective Templates\VMAT CNS 60_30.xml</t>
  </si>
  <si>
    <t>Template Type</t>
  </si>
  <si>
    <t>File Path</t>
  </si>
  <si>
    <t>Last Modified</t>
  </si>
  <si>
    <t>First Find</t>
  </si>
  <si>
    <t>Length</t>
  </si>
  <si>
    <t>Alternate</t>
  </si>
  <si>
    <t>Raw Date</t>
  </si>
  <si>
    <t>Trimmed Date</t>
  </si>
  <si>
    <t>Month</t>
  </si>
  <si>
    <t>Month Number</t>
  </si>
  <si>
    <t>Day</t>
  </si>
  <si>
    <t>Year</t>
  </si>
  <si>
    <t>Hour</t>
  </si>
  <si>
    <t>Minute</t>
  </si>
  <si>
    <t>Second</t>
  </si>
  <si>
    <t>Date</t>
  </si>
  <si>
    <t>Time</t>
  </si>
  <si>
    <t>Date Time</t>
  </si>
  <si>
    <t>number</t>
  </si>
  <si>
    <t>path to strip</t>
  </si>
  <si>
    <t>January</t>
  </si>
  <si>
    <t>C:\Users\gsalomon\OneDrive - Queen's University\Work\Structure Dictionary\Template Archive\Objective Templates\</t>
  </si>
  <si>
    <t>February</t>
  </si>
  <si>
    <t>March</t>
  </si>
  <si>
    <t>April</t>
  </si>
  <si>
    <t>May</t>
  </si>
  <si>
    <t>June</t>
  </si>
  <si>
    <t>July</t>
  </si>
  <si>
    <t>August</t>
  </si>
  <si>
    <t>September</t>
  </si>
  <si>
    <t>October</t>
  </si>
  <si>
    <t>November</t>
  </si>
  <si>
    <t>December</t>
  </si>
  <si>
    <t>ObjectiveTemplate_21725.xml</t>
  </si>
  <si>
    <t>ObjectiveTemplate_30582.xml</t>
  </si>
  <si>
    <t>ObjectiveTemplate_9247.xml</t>
  </si>
  <si>
    <t>Version</t>
  </si>
  <si>
    <t>ID3</t>
  </si>
  <si>
    <t>August 15 2017 15:33:23:539</t>
  </si>
  <si>
    <t>Coplanar</t>
  </si>
  <si>
    <t>November 27 2018 16:39:06:985</t>
  </si>
  <si>
    <t>June 01 2017 15:52:21:315</t>
  </si>
  <si>
    <t>Simplex</t>
  </si>
  <si>
    <t>November 21 2018 15:38:21:893</t>
  </si>
  <si>
    <t>May 30 2017 10:37:50:280</t>
  </si>
  <si>
    <t>June 01 2017 12:05:25:666</t>
  </si>
  <si>
    <t>June 01 2017 12:00:44:802</t>
  </si>
  <si>
    <t>November 21 2018 09:59:38:390</t>
  </si>
  <si>
    <t>June 01 2017 11:58:34:248</t>
  </si>
  <si>
    <t>June 01 2017 11:54:48:507</t>
  </si>
  <si>
    <t>July 05 2017 12:28:02:377</t>
  </si>
  <si>
    <t>July 05 2017 12:24:32:462</t>
  </si>
  <si>
    <t>October 19 2017 13:03:15:674</t>
  </si>
  <si>
    <t>June 05 2017 10:14:37:008</t>
  </si>
  <si>
    <t>April 26 2018 14:38:15:242</t>
  </si>
  <si>
    <t>7310</t>
  </si>
  <si>
    <t>7309</t>
  </si>
  <si>
    <t>68877</t>
  </si>
  <si>
    <t>7088</t>
  </si>
  <si>
    <t>7647</t>
  </si>
  <si>
    <t>7205</t>
  </si>
  <si>
    <t>7204</t>
  </si>
  <si>
    <t>7197</t>
  </si>
  <si>
    <t>11296</t>
  </si>
  <si>
    <t>7131</t>
  </si>
  <si>
    <t>November 05 2018 13:09:01:838</t>
  </si>
  <si>
    <t>July 05 2017 11:22:56:354</t>
  </si>
  <si>
    <t>July 06 2017 12:25:07:135</t>
  </si>
  <si>
    <t>November 29 2018 11:39:24:984</t>
  </si>
  <si>
    <t>45245</t>
  </si>
  <si>
    <t>45244</t>
  </si>
  <si>
    <t>13354</t>
  </si>
  <si>
    <t>7163</t>
  </si>
  <si>
    <t>7394</t>
  </si>
  <si>
    <t>3734</t>
  </si>
  <si>
    <t>26660</t>
  </si>
  <si>
    <t>66326</t>
  </si>
  <si>
    <t>7148</t>
  </si>
  <si>
    <t>7203</t>
  </si>
  <si>
    <t>July 06 2017 12:25:37:308</t>
  </si>
  <si>
    <t>July 06 2017 12:22:05:814</t>
  </si>
  <si>
    <t>July 05 2017 11:17:33:610</t>
  </si>
  <si>
    <t>July 05 2017 11:19:54:010</t>
  </si>
  <si>
    <t>Post Op with Residual Disease 66Gy in 33Fx
Includes Constraints for OARs</t>
  </si>
  <si>
    <t>June 06 2016 14:13:50:790</t>
  </si>
  <si>
    <t>November 23 2017 10:03:31:114</t>
  </si>
  <si>
    <t>15900</t>
  </si>
  <si>
    <t>9608</t>
  </si>
  <si>
    <t>7199</t>
  </si>
  <si>
    <t>55012</t>
  </si>
  <si>
    <t>55011</t>
  </si>
  <si>
    <t>14544</t>
  </si>
  <si>
    <t>7200</t>
  </si>
  <si>
    <t>Head and Neck with Gross Disease (70Gy in 35Fx)
Includes OAR constraints</t>
  </si>
  <si>
    <t>June 06 2016 14:10:42:871</t>
  </si>
  <si>
    <t>July 05 2017 11:13:30:520</t>
  </si>
  <si>
    <t>July 05 2017 11:04:42:954</t>
  </si>
  <si>
    <t>June 01 2017 15:48:14:557</t>
  </si>
  <si>
    <t>July 05 2017 11:10:59:787</t>
  </si>
  <si>
    <t>November 21 2018 16:44:24:165</t>
  </si>
  <si>
    <t>November 22 2018 12:54:15:153</t>
  </si>
  <si>
    <t>July 06 2017 12:14:31:515</t>
  </si>
  <si>
    <t>Post Op with NO residual disease 60Gy in 30Fx
Includes constraints for OAR</t>
  </si>
  <si>
    <t>August 04 2017 12:28:20:307</t>
  </si>
  <si>
    <t>April 27 2018 11:52:29:853</t>
  </si>
  <si>
    <t>November 21 2018 10:41:11:311</t>
  </si>
  <si>
    <t>12515</t>
  </si>
  <si>
    <t>12514</t>
  </si>
  <si>
    <t>November 21 2018 10:05:15:306</t>
  </si>
  <si>
    <t>November 21 2018 10:47:07:897</t>
  </si>
  <si>
    <t>February 07 2018 10:50:27:253</t>
  </si>
  <si>
    <t>7201</t>
  </si>
  <si>
    <t>16591</t>
  </si>
  <si>
    <t>16590</t>
  </si>
  <si>
    <t>45643</t>
  </si>
  <si>
    <t>84599</t>
  </si>
  <si>
    <t>November 21 2018 10:21:10:034</t>
  </si>
  <si>
    <t>October 26 2018 10:57:05:568</t>
  </si>
  <si>
    <t>November 21 2018 10:14:49:979</t>
  </si>
  <si>
    <t>November 21 2018 09:44:25:041</t>
  </si>
  <si>
    <t>ESOI</t>
  </si>
  <si>
    <t>ESOP</t>
  </si>
  <si>
    <t>HIPPO</t>
  </si>
  <si>
    <t>(blank)</t>
  </si>
  <si>
    <t>(All)</t>
  </si>
  <si>
    <t>Treatment Site</t>
  </si>
  <si>
    <t>Assigned Users</t>
  </si>
  <si>
    <t>Structure ID</t>
  </si>
  <si>
    <t>Volume Type</t>
  </si>
  <si>
    <t>Volume Code</t>
  </si>
  <si>
    <t>Volume Code Table</t>
  </si>
  <si>
    <t>Surface Only</t>
  </si>
  <si>
    <t>Approval History</t>
  </si>
  <si>
    <t>Optimization Type</t>
  </si>
  <si>
    <t>Default Fixed Jaws</t>
  </si>
  <si>
    <t>Use Colors</t>
  </si>
  <si>
    <t>Default Smoothing X</t>
  </si>
  <si>
    <t>Default Smoothing Y</t>
  </si>
  <si>
    <t>Default Minimize Dose</t>
  </si>
  <si>
    <t>Default Optimization Type</t>
  </si>
  <si>
    <t>Max Iterations</t>
  </si>
  <si>
    <t>Max Time</t>
  </si>
  <si>
    <t>Distance From Target Border</t>
  </si>
  <si>
    <t>Start Dose</t>
  </si>
  <si>
    <t>End Dose</t>
  </si>
  <si>
    <t>Fall Off</t>
  </si>
  <si>
    <t>Initial Field Distribution</t>
  </si>
  <si>
    <t>Minimum Number Of Fields</t>
  </si>
  <si>
    <t>Maximum Number Of Fields</t>
  </si>
  <si>
    <t>Maximum Elevation Angle For Non Coplanar Fields</t>
  </si>
  <si>
    <t>Maximum Collimator Variation</t>
  </si>
  <si>
    <t>Local Geometric Optimization Mode</t>
  </si>
  <si>
    <t>Use MU</t>
  </si>
  <si>
    <t>Jaw Tracking</t>
  </si>
  <si>
    <t>MU Weight</t>
  </si>
  <si>
    <t>Min MU</t>
  </si>
  <si>
    <t>Max MU</t>
  </si>
  <si>
    <t>Use NTO</t>
  </si>
  <si>
    <t>NTO Priority</t>
  </si>
  <si>
    <t>Volume ID</t>
  </si>
  <si>
    <t>Code Scheme</t>
  </si>
  <si>
    <t>Code Scheme Version</t>
  </si>
  <si>
    <t>Sample Points</t>
  </si>
  <si>
    <t>Objective Type</t>
  </si>
  <si>
    <t>Parameter A</t>
  </si>
  <si>
    <t>Objective Priority</t>
  </si>
  <si>
    <t>XML Data</t>
  </si>
  <si>
    <t>FALSE</t>
  </si>
  <si>
    <t>TRUE</t>
  </si>
  <si>
    <t>IMAT</t>
  </si>
  <si>
    <t>Normal Tissue Objective</t>
  </si>
  <si>
    <t>StructureID</t>
  </si>
  <si>
    <t>Name</t>
  </si>
  <si>
    <t>Label</t>
  </si>
  <si>
    <t>StructureCategory</t>
  </si>
  <si>
    <t>ColorAndStyle</t>
  </si>
  <si>
    <t>DVHLineWidth</t>
  </si>
  <si>
    <t>DVHLineStyle</t>
  </si>
  <si>
    <t>DVHLineColor</t>
  </si>
  <si>
    <t>SearchCTLow</t>
  </si>
  <si>
    <t>SearchCTHigh</t>
  </si>
  <si>
    <t>Template file name</t>
  </si>
  <si>
    <t>Special</t>
  </si>
  <si>
    <t>z Body</t>
  </si>
  <si>
    <t>Basic</t>
  </si>
  <si>
    <t>Basic set of structures</t>
  </si>
  <si>
    <t>.All</t>
  </si>
  <si>
    <t>Generic</t>
  </si>
  <si>
    <t>Active</t>
  </si>
  <si>
    <t>Basic Template.xml</t>
  </si>
  <si>
    <t>gsal</t>
  </si>
  <si>
    <t>Dose Prescription Volume</t>
  </si>
  <si>
    <t>z DPV</t>
  </si>
  <si>
    <t>Missing</t>
  </si>
  <si>
    <t>GTV Primary</t>
  </si>
  <si>
    <t>z GTV</t>
  </si>
  <si>
    <t>CTV High Risk</t>
  </si>
  <si>
    <t>CTV Primary</t>
  </si>
  <si>
    <t>z CTV</t>
  </si>
  <si>
    <t>PTV High Risk</t>
  </si>
  <si>
    <t>PTV Primary</t>
  </si>
  <si>
    <t>z PTV</t>
  </si>
  <si>
    <t>Z1</t>
  </si>
  <si>
    <t>RO Helper Structure</t>
  </si>
  <si>
    <t>Artifact</t>
  </si>
  <si>
    <t>z RO Helper</t>
  </si>
  <si>
    <t>CT</t>
  </si>
  <si>
    <t>Initial set of CT structures</t>
  </si>
  <si>
    <t>CT Template.xml</t>
  </si>
  <si>
    <t>Palliative</t>
  </si>
  <si>
    <t>PalliativeTemplate.xml</t>
  </si>
  <si>
    <t>GTV 1</t>
  </si>
  <si>
    <t>GTV 2</t>
  </si>
  <si>
    <t>GTV 3</t>
  </si>
  <si>
    <t>PTV All</t>
  </si>
  <si>
    <t>PTV Combined</t>
  </si>
  <si>
    <t>Spinal cord</t>
  </si>
  <si>
    <t>z Spinal Canal</t>
  </si>
  <si>
    <t>Kidney Left</t>
  </si>
  <si>
    <t>Left kidney</t>
  </si>
  <si>
    <t>z Kidney L</t>
  </si>
  <si>
    <t>Kidney Right</t>
  </si>
  <si>
    <t>Right kidney</t>
  </si>
  <si>
    <t>z Kidney R</t>
  </si>
  <si>
    <t>Kidney Both</t>
  </si>
  <si>
    <t>Kidney</t>
  </si>
  <si>
    <t>z Kidney B</t>
  </si>
  <si>
    <t>Z3</t>
  </si>
  <si>
    <t>Humoral head L</t>
  </si>
  <si>
    <t>Left Humoral head</t>
  </si>
  <si>
    <t>Left glenohumeral joint</t>
  </si>
  <si>
    <t>z Humoral head L</t>
  </si>
  <si>
    <t>Extremity Anatomy</t>
  </si>
  <si>
    <t>Organs of the Extremities</t>
  </si>
  <si>
    <t>OAR</t>
  </si>
  <si>
    <t>ExtremityTemplate.xml</t>
  </si>
  <si>
    <t>Humoral head R</t>
  </si>
  <si>
    <t>Right glenohumeral joint</t>
  </si>
  <si>
    <t>z Humoral head R</t>
  </si>
  <si>
    <t>Humorous L</t>
  </si>
  <si>
    <t>Left Humorous</t>
  </si>
  <si>
    <t>Left humerus</t>
  </si>
  <si>
    <t>z Bone Rendering</t>
  </si>
  <si>
    <t>Humorous R</t>
  </si>
  <si>
    <t>Right Humorous</t>
  </si>
  <si>
    <t>Right humerus</t>
  </si>
  <si>
    <t>Ulna R</t>
  </si>
  <si>
    <t>Right Ulna</t>
  </si>
  <si>
    <t>Right ulna</t>
  </si>
  <si>
    <t>Ulna  L</t>
  </si>
  <si>
    <t xml:space="preserve">Left Ulna </t>
  </si>
  <si>
    <t>Left ulna</t>
  </si>
  <si>
    <t>Radius R</t>
  </si>
  <si>
    <t>Right Radius</t>
  </si>
  <si>
    <t>Right radius</t>
  </si>
  <si>
    <t>Radius L</t>
  </si>
  <si>
    <t>Left Radius</t>
  </si>
  <si>
    <t>Left radius</t>
  </si>
  <si>
    <t>Femur L</t>
  </si>
  <si>
    <t>Left Femur</t>
  </si>
  <si>
    <t>Left femur</t>
  </si>
  <si>
    <t>Femur R</t>
  </si>
  <si>
    <t>Right Femur</t>
  </si>
  <si>
    <t>Right femur</t>
  </si>
  <si>
    <t>Tibia R</t>
  </si>
  <si>
    <t xml:space="preserve">Right Tibia </t>
  </si>
  <si>
    <t>Right tibia</t>
  </si>
  <si>
    <t>Tibia L</t>
  </si>
  <si>
    <t>Left Tibia</t>
  </si>
  <si>
    <t>Left tibia</t>
  </si>
  <si>
    <t>Fibula L</t>
  </si>
  <si>
    <t>Left Fibula</t>
  </si>
  <si>
    <t>Left fibula</t>
  </si>
  <si>
    <t>Fibula R</t>
  </si>
  <si>
    <t>Right Fibula</t>
  </si>
  <si>
    <t>Right fibula</t>
  </si>
  <si>
    <t>Abdomen Anatomy</t>
  </si>
  <si>
    <t>Organs of the abdomen</t>
  </si>
  <si>
    <t>Abdomen.xml</t>
  </si>
  <si>
    <t>z Esophagus</t>
  </si>
  <si>
    <t>z Liver</t>
  </si>
  <si>
    <t>z Stomach</t>
  </si>
  <si>
    <t>PeritonealCavity</t>
  </si>
  <si>
    <t>Peritoneal Cavity</t>
  </si>
  <si>
    <t>Peritoneal sac</t>
  </si>
  <si>
    <t>zPeritonelCavity</t>
  </si>
  <si>
    <t>Renal hilum</t>
  </si>
  <si>
    <t>Hilum of kidney</t>
  </si>
  <si>
    <t>z Renal hilum</t>
  </si>
  <si>
    <t>Large intestine</t>
  </si>
  <si>
    <t>z Large Bowel</t>
  </si>
  <si>
    <t>Small intestine</t>
  </si>
  <si>
    <t>z Small Bowel</t>
  </si>
  <si>
    <t>Duodenum</t>
  </si>
  <si>
    <t>z Duodenum</t>
  </si>
  <si>
    <t>Jejunum</t>
  </si>
  <si>
    <t>z Jejunum</t>
  </si>
  <si>
    <t>Colon</t>
  </si>
  <si>
    <t>z Colon</t>
  </si>
  <si>
    <t>Sup Mesnt Artery</t>
  </si>
  <si>
    <t>Superior Mesenteric Artery</t>
  </si>
  <si>
    <t>Superior mesenteric artery</t>
  </si>
  <si>
    <t>z SMA</t>
  </si>
  <si>
    <t>Celiac Artery</t>
  </si>
  <si>
    <t>Celiac trunk</t>
  </si>
  <si>
    <t>z Celiac Artery</t>
  </si>
  <si>
    <t>Portal Vein</t>
  </si>
  <si>
    <t>Trunk of portal vein</t>
  </si>
  <si>
    <t>z Portal Vein</t>
  </si>
  <si>
    <t>Pancreas</t>
  </si>
  <si>
    <t>z Pancreas</t>
  </si>
  <si>
    <t>Cauda Equina</t>
  </si>
  <si>
    <t>Cauda equina</t>
  </si>
  <si>
    <t>z Cauda Equina</t>
  </si>
  <si>
    <t>Splenic Hilum</t>
  </si>
  <si>
    <t>Hilum of spleen</t>
  </si>
  <si>
    <t>z Splenic Hilum</t>
  </si>
  <si>
    <t>Intestine</t>
  </si>
  <si>
    <t>z Bowel</t>
  </si>
  <si>
    <t>Node Subpyloric</t>
  </si>
  <si>
    <t>Subpyloric lymph nodes</t>
  </si>
  <si>
    <t>Subpyloric lymph node</t>
  </si>
  <si>
    <t>z Node Subpylor</t>
  </si>
  <si>
    <t>Abdomen Nodes</t>
  </si>
  <si>
    <t>Nodes of the abdomen</t>
  </si>
  <si>
    <t>Abdomen_nodes.xml</t>
  </si>
  <si>
    <t>Node Hepatoduod</t>
  </si>
  <si>
    <t>hepatoduodenal lymph nodes</t>
  </si>
  <si>
    <t>Group12: lymph nodes of the hepatoduodenal ligament (HDL)</t>
  </si>
  <si>
    <t>LN_12_HDL</t>
  </si>
  <si>
    <t>z Node Hepatodd</t>
  </si>
  <si>
    <t>Node Hepatogastr</t>
  </si>
  <si>
    <t>Gastrohepatic ligament nodes</t>
  </si>
  <si>
    <t>Gastrohepatic ligament node</t>
  </si>
  <si>
    <t>z Node Hepatogst</t>
  </si>
  <si>
    <t>Node Para-Aortic</t>
  </si>
  <si>
    <t>Parietal lumbar lymph nodes</t>
  </si>
  <si>
    <t>Parietal lumbar lymph node</t>
  </si>
  <si>
    <t>zNode ParaAortic</t>
  </si>
  <si>
    <t>Node Pancreatic</t>
  </si>
  <si>
    <t>Lymphnodes of the Pancreas</t>
  </si>
  <si>
    <t>Pancreatic lymph node group</t>
  </si>
  <si>
    <t>zNode Pancreatic</t>
  </si>
  <si>
    <t>Node Celiac</t>
  </si>
  <si>
    <t>Celiac lymph nodes</t>
  </si>
  <si>
    <t>Celiac lymph node</t>
  </si>
  <si>
    <t>z Node Celiac</t>
  </si>
  <si>
    <t>Node Hepatic</t>
  </si>
  <si>
    <t>Common hepatic lymph nodes</t>
  </si>
  <si>
    <t>Common hepatic lymph node</t>
  </si>
  <si>
    <t>z Node Hepatic</t>
  </si>
  <si>
    <t>Node Gastric</t>
  </si>
  <si>
    <t>Gastric lymph nodes</t>
  </si>
  <si>
    <t>Gastric lymph node group</t>
  </si>
  <si>
    <t>z Node Gastric</t>
  </si>
  <si>
    <t>Node Pyloric</t>
  </si>
  <si>
    <t>Pyloric lymph nodes</t>
  </si>
  <si>
    <t>Pyloric lymph node group</t>
  </si>
  <si>
    <t>z Node Pyloric</t>
  </si>
  <si>
    <t>Node Splenic</t>
  </si>
  <si>
    <t>Splenic lymph nodes</t>
  </si>
  <si>
    <t>Splenic lymph node group</t>
  </si>
  <si>
    <t>z Node Splenic</t>
  </si>
  <si>
    <t>Left Lung</t>
  </si>
  <si>
    <t>Left lung</t>
  </si>
  <si>
    <t>z Lung L</t>
  </si>
  <si>
    <t>Chest Anatomy</t>
  </si>
  <si>
    <t>Organs of the chest</t>
  </si>
  <si>
    <t>.Lung</t>
  </si>
  <si>
    <t>Chest.xml</t>
  </si>
  <si>
    <t>Right Lung</t>
  </si>
  <si>
    <t>Right lung</t>
  </si>
  <si>
    <t>z Lung R</t>
  </si>
  <si>
    <t>Both Lungs</t>
  </si>
  <si>
    <t>Pair of lungs</t>
  </si>
  <si>
    <t>z Lung B</t>
  </si>
  <si>
    <t>z Trachea</t>
  </si>
  <si>
    <t>Proximal Bronchial Tree</t>
  </si>
  <si>
    <t>Bronchial tree</t>
  </si>
  <si>
    <t>z BronchialTree</t>
  </si>
  <si>
    <t>z Heart</t>
  </si>
  <si>
    <t>Ascending and descending aorta</t>
  </si>
  <si>
    <t>z Aorta</t>
  </si>
  <si>
    <t>Pulmonary Artery</t>
  </si>
  <si>
    <t>Pulmonary artery</t>
  </si>
  <si>
    <t>z PulmonaryArtry</t>
  </si>
  <si>
    <t>Left Brachial Plexus</t>
  </si>
  <si>
    <t>Left brachial nerve plexus</t>
  </si>
  <si>
    <t>zBrachialPlexusL</t>
  </si>
  <si>
    <t>Right Brachial Plexus</t>
  </si>
  <si>
    <t>Right brachial nerve plexus</t>
  </si>
  <si>
    <t>zBrachialPlexusR</t>
  </si>
  <si>
    <t>Vessels</t>
  </si>
  <si>
    <t>Major Vessels of the Chest</t>
  </si>
  <si>
    <t>Great Vessels</t>
  </si>
  <si>
    <t>GreatVessels</t>
  </si>
  <si>
    <t>z Great Vessels</t>
  </si>
  <si>
    <t>Ribs</t>
  </si>
  <si>
    <t>Set of ribs</t>
  </si>
  <si>
    <t>Esophagus 3D CRT</t>
  </si>
  <si>
    <t>.Esophagus</t>
  </si>
  <si>
    <t>Esophagus Template.xml</t>
  </si>
  <si>
    <t>C15.9</t>
  </si>
  <si>
    <t>Additional PTV</t>
  </si>
  <si>
    <t>SpinalCanal PRV 5mm</t>
  </si>
  <si>
    <t>zSpinalCanal PRV</t>
  </si>
  <si>
    <t>Lung VMAT</t>
  </si>
  <si>
    <t>Lung VMAT non-SABR</t>
  </si>
  <si>
    <t>Lung VMAT.xml</t>
  </si>
  <si>
    <t>GTV 4D0</t>
  </si>
  <si>
    <t>GTV 4D Phase 0</t>
  </si>
  <si>
    <t>Tracking Motion Volume</t>
  </si>
  <si>
    <t>TMV</t>
  </si>
  <si>
    <t>z TMV</t>
  </si>
  <si>
    <t>GTV 4D10</t>
  </si>
  <si>
    <t>GTV 4D Phase 10</t>
  </si>
  <si>
    <t>GTV 4D20</t>
  </si>
  <si>
    <t>GTV 4D Phase 20</t>
  </si>
  <si>
    <t>GTV 4D30</t>
  </si>
  <si>
    <t>GTV 4D Phase 30</t>
  </si>
  <si>
    <t>GTV 4D40</t>
  </si>
  <si>
    <t>GTV 4D Phase 40</t>
  </si>
  <si>
    <t>GTV 4D50</t>
  </si>
  <si>
    <t>GTV 4D Phase 50</t>
  </si>
  <si>
    <t>GTV 4D60</t>
  </si>
  <si>
    <t>GTV 4D Phase 60</t>
  </si>
  <si>
    <t>GTV 4D70</t>
  </si>
  <si>
    <t>GTV 4D Phase 70</t>
  </si>
  <si>
    <t>GTV 4D80</t>
  </si>
  <si>
    <t>GTV 4D Phase 80</t>
  </si>
  <si>
    <t>GTV 4D90</t>
  </si>
  <si>
    <t>GTV 4D Phase 90</t>
  </si>
  <si>
    <t>GTV AVE</t>
  </si>
  <si>
    <t>GTV Average Intensity</t>
  </si>
  <si>
    <t>GTV MIP</t>
  </si>
  <si>
    <t>GTV Maximum Intensity</t>
  </si>
  <si>
    <t>GTV PET</t>
  </si>
  <si>
    <t>GTV from PET</t>
  </si>
  <si>
    <t>Metabalic Tumor Volume</t>
  </si>
  <si>
    <t>MTV</t>
  </si>
  <si>
    <t>z GTV PET</t>
  </si>
  <si>
    <t>Internal Gross Target Volume</t>
  </si>
  <si>
    <t>z IGTV</t>
  </si>
  <si>
    <t>Internal Target Volume</t>
  </si>
  <si>
    <t>z ITV</t>
  </si>
  <si>
    <t>PTV defined by Radiation Oncologist</t>
  </si>
  <si>
    <t>eval PTV</t>
  </si>
  <si>
    <t>PTV for DVH</t>
  </si>
  <si>
    <t>z PTV eval</t>
  </si>
  <si>
    <t>PTV High Risk for optimizer</t>
  </si>
  <si>
    <t>z PTV opt</t>
  </si>
  <si>
    <t>z Skin</t>
  </si>
  <si>
    <t>Intercostal muscle and ribs as defined by margin from lung</t>
  </si>
  <si>
    <t>Intercostal muscle</t>
  </si>
  <si>
    <t>zIntercostmuscle</t>
  </si>
  <si>
    <t>Lung SBRT</t>
  </si>
  <si>
    <t>Lung SBRT all prescriptions</t>
  </si>
  <si>
    <t>Lung SBRT.xml</t>
  </si>
  <si>
    <t>Prox Bronch Zone</t>
  </si>
  <si>
    <t>Proximal Bronchial Tree Zone</t>
  </si>
  <si>
    <t>Control Region</t>
  </si>
  <si>
    <t>zBronchialTrPRV</t>
  </si>
  <si>
    <t>PTV with 2cm expansion</t>
  </si>
  <si>
    <t>z Irradiated Vol</t>
  </si>
  <si>
    <t>Body excluding PTV+20</t>
  </si>
  <si>
    <t>Undefined Normal Tissue</t>
  </si>
  <si>
    <t>z Normal Tissue</t>
  </si>
  <si>
    <t>105% Dose outside of PTV</t>
  </si>
  <si>
    <t>z Dose</t>
  </si>
  <si>
    <t>Z4</t>
  </si>
  <si>
    <t>Z5</t>
  </si>
  <si>
    <t>Breast</t>
  </si>
  <si>
    <t>.Breast</t>
  </si>
  <si>
    <t>BreastTemplate.xml</t>
  </si>
  <si>
    <t>C50.9</t>
  </si>
  <si>
    <t>Gross Target Volume</t>
  </si>
  <si>
    <t>Cavity</t>
  </si>
  <si>
    <t>Cavity surogate for GTV</t>
  </si>
  <si>
    <t>Clinical Target Volume</t>
  </si>
  <si>
    <t>CTV Cavity</t>
  </si>
  <si>
    <t>Surgical Cavity as High Risk CTV</t>
  </si>
  <si>
    <t>CTV Nodes</t>
  </si>
  <si>
    <t>CTV Intermediate Risk</t>
  </si>
  <si>
    <t>z CTV low</t>
  </si>
  <si>
    <t>Planning Target Volume</t>
  </si>
  <si>
    <t>PTV Cavity</t>
  </si>
  <si>
    <t>Surgical Cavity with Margin as High Risk PTV</t>
  </si>
  <si>
    <t>PTV Nodes</t>
  </si>
  <si>
    <t>PTV Intermediate Risk</t>
  </si>
  <si>
    <t>z PTV int</t>
  </si>
  <si>
    <t>PTV eval</t>
  </si>
  <si>
    <t>PTV for DVH evaluation</t>
  </si>
  <si>
    <t>Breast L</t>
  </si>
  <si>
    <t>Left Female Breast</t>
  </si>
  <si>
    <t>Left female breast</t>
  </si>
  <si>
    <t>z Breast L</t>
  </si>
  <si>
    <t>Breast R</t>
  </si>
  <si>
    <t>Right Female Breast</t>
  </si>
  <si>
    <t>Right female breast</t>
  </si>
  <si>
    <t>z Breast R</t>
  </si>
  <si>
    <t>Intercostal muscle and ribs</t>
  </si>
  <si>
    <t>Baseline</t>
  </si>
  <si>
    <t>z Baseline</t>
  </si>
  <si>
    <t>Matchplane</t>
  </si>
  <si>
    <t>z Matchplane</t>
  </si>
  <si>
    <t>Pectoralis minor</t>
  </si>
  <si>
    <t>zPectoralisMinor</t>
  </si>
  <si>
    <t>Axillary vessels</t>
  </si>
  <si>
    <t>Subclavian artery</t>
  </si>
  <si>
    <t>zAxillaryVessels</t>
  </si>
  <si>
    <t>Scar Wire</t>
  </si>
  <si>
    <t>Wire</t>
  </si>
  <si>
    <t>z Wire</t>
  </si>
  <si>
    <t>Nodes Axilla I</t>
  </si>
  <si>
    <t>Level I axillary lymph nodes</t>
  </si>
  <si>
    <t>Level I axillary lymph node</t>
  </si>
  <si>
    <t>z Nodes Axilla I</t>
  </si>
  <si>
    <t>Nodes Axilla II</t>
  </si>
  <si>
    <t>Level II axillary lymph nodes</t>
  </si>
  <si>
    <t>Level II axillary lymph node</t>
  </si>
  <si>
    <t>zNodes Axilla II</t>
  </si>
  <si>
    <t>Nodes Axilla III</t>
  </si>
  <si>
    <t>Level III axillary lymph nodes</t>
  </si>
  <si>
    <t>Level III axillary lymph node</t>
  </si>
  <si>
    <t>zNodesAxilla III</t>
  </si>
  <si>
    <t>Nodes IMC</t>
  </si>
  <si>
    <t>Internal mammary nodes</t>
  </si>
  <si>
    <t>Parasternal lymphatic chain</t>
  </si>
  <si>
    <t>z Nodes IMC</t>
  </si>
  <si>
    <t>Nodes SC</t>
  </si>
  <si>
    <t>Supraclavicular lymph nodes</t>
  </si>
  <si>
    <t>Supraclavicular lymph node</t>
  </si>
  <si>
    <t>z Nodes SC</t>
  </si>
  <si>
    <t>SCLC PCI Brain</t>
  </si>
  <si>
    <t>.CNS</t>
  </si>
  <si>
    <t>Trial</t>
  </si>
  <si>
    <t>CC003_PCI Brain.xml</t>
  </si>
  <si>
    <t>cjos</t>
  </si>
  <si>
    <t>Body Outline</t>
  </si>
  <si>
    <t>CC003_PCI Brain</t>
  </si>
  <si>
    <t>NRG-CC003:  RANDOMIZED PHASE II/III TRIAL OF PROPHYLACTIC CRANIAL IRRADIATION WITH OR WITHOUT HIPPOCAMPAL AVOIDANCE FOR SMALL CELL LUNG CANCER</t>
  </si>
  <si>
    <t>z Brain</t>
  </si>
  <si>
    <t>z Brain Stem</t>
  </si>
  <si>
    <t>Cochlea - left</t>
  </si>
  <si>
    <t>Left cochlea</t>
  </si>
  <si>
    <t>z Cochlea L</t>
  </si>
  <si>
    <t>Cochlea - right</t>
  </si>
  <si>
    <t>Right cochlea</t>
  </si>
  <si>
    <t>z Cochlea R</t>
  </si>
  <si>
    <t>Left hippocampus</t>
  </si>
  <si>
    <t>z Hippocampus L</t>
  </si>
  <si>
    <t>Right hippocampus</t>
  </si>
  <si>
    <t>z Hippocampus R</t>
  </si>
  <si>
    <t>Hippocampus</t>
  </si>
  <si>
    <t>z Hippocampus B</t>
  </si>
  <si>
    <t>z Hippo B PRV</t>
  </si>
  <si>
    <t>Left lens</t>
  </si>
  <si>
    <t>z Lens L</t>
  </si>
  <si>
    <t>Right lens</t>
  </si>
  <si>
    <t>z Lens R</t>
  </si>
  <si>
    <t>Optic chiasm</t>
  </si>
  <si>
    <t>z Optic Chiasm</t>
  </si>
  <si>
    <t>Left optic nerve</t>
  </si>
  <si>
    <t>z Optic Nerve L</t>
  </si>
  <si>
    <t>Right optic nerve</t>
  </si>
  <si>
    <t>z Optic Nerve R</t>
  </si>
  <si>
    <t>optOpticNerve</t>
  </si>
  <si>
    <t>z OP PRV</t>
  </si>
  <si>
    <t>optPTV1</t>
  </si>
  <si>
    <t>PTV for optimizer</t>
  </si>
  <si>
    <t>optPTV2</t>
  </si>
  <si>
    <t>optPTV3</t>
  </si>
  <si>
    <t>optPTVu</t>
  </si>
  <si>
    <t>Left eyeball</t>
  </si>
  <si>
    <t>z Orbit L</t>
  </si>
  <si>
    <t>Right eyeball</t>
  </si>
  <si>
    <t>z Orbit R</t>
  </si>
  <si>
    <t>Cord</t>
  </si>
  <si>
    <t>resectable gastric cancer</t>
  </si>
  <si>
    <t>.Abdomen</t>
  </si>
  <si>
    <t>GA1_TOPGEAR_TROG.xml</t>
  </si>
  <si>
    <t>A_Celiac</t>
  </si>
  <si>
    <t>GA1_TOPGEAR_TROG</t>
  </si>
  <si>
    <t>Extra Structure</t>
  </si>
  <si>
    <t>BilatLung-GTV</t>
  </si>
  <si>
    <t>Lungs - GTV</t>
  </si>
  <si>
    <t>Lungs sub GTVs</t>
  </si>
  <si>
    <t>Lungs-gtvs</t>
  </si>
  <si>
    <t>z Lung B - GTV</t>
  </si>
  <si>
    <t>CTVstomach</t>
  </si>
  <si>
    <t>Hepatoduod nodes</t>
  </si>
  <si>
    <t>HGL</t>
  </si>
  <si>
    <t>Hepatogast. lig.</t>
  </si>
  <si>
    <t>Infrapyloric LN</t>
  </si>
  <si>
    <t>Kidney_L</t>
  </si>
  <si>
    <t>Kidney - left</t>
  </si>
  <si>
    <t>Kidney_R</t>
  </si>
  <si>
    <t>Kidney - right</t>
  </si>
  <si>
    <t>LT LUNG</t>
  </si>
  <si>
    <t>Oesophagus</t>
  </si>
  <si>
    <t>optPTV</t>
  </si>
  <si>
    <t>Paraaortic nodes</t>
  </si>
  <si>
    <t>PH</t>
  </si>
  <si>
    <t>Porta hepatis (extrahepatic portal vein)</t>
  </si>
  <si>
    <t>Retropanc nodes</t>
  </si>
  <si>
    <t>RT LUNG</t>
  </si>
  <si>
    <t>SH</t>
  </si>
  <si>
    <t>SMA</t>
  </si>
  <si>
    <t>Superior Mesentric Artery</t>
  </si>
  <si>
    <t>Small bowel</t>
  </si>
  <si>
    <t>.Bladder</t>
  </si>
  <si>
    <t>GU001 BLADDER.xml</t>
  </si>
  <si>
    <t>SpCord</t>
  </si>
  <si>
    <t>Spinal Cord</t>
  </si>
  <si>
    <t>GU001 BLADDER</t>
  </si>
  <si>
    <t>BoneMarrow</t>
  </si>
  <si>
    <t>Bone marrow</t>
  </si>
  <si>
    <t>z Bone Marrow</t>
  </si>
  <si>
    <t>BowelSpace</t>
  </si>
  <si>
    <t>CTV_5040</t>
  </si>
  <si>
    <t>Region Of Interest</t>
  </si>
  <si>
    <t>Femur_L</t>
  </si>
  <si>
    <t>Head of left femur</t>
  </si>
  <si>
    <t>z Femoral Head L</t>
  </si>
  <si>
    <t>Femur_R</t>
  </si>
  <si>
    <t>Head of right femur</t>
  </si>
  <si>
    <t>z Femoral Head R</t>
  </si>
  <si>
    <t>HIP_L</t>
  </si>
  <si>
    <t>Left hip</t>
  </si>
  <si>
    <t>z Hip L</t>
  </si>
  <si>
    <t>HIP_R</t>
  </si>
  <si>
    <t>Right hip</t>
  </si>
  <si>
    <t>z Hip R</t>
  </si>
  <si>
    <t>neoBladder</t>
  </si>
  <si>
    <t>Urinary bladder</t>
  </si>
  <si>
    <t>z Bladder</t>
  </si>
  <si>
    <t>Obturator</t>
  </si>
  <si>
    <t>Obturator lymph node</t>
  </si>
  <si>
    <t>z Node Obturator</t>
  </si>
  <si>
    <t>optBladder</t>
  </si>
  <si>
    <t>Bladder sub PTVs</t>
  </si>
  <si>
    <t>optBoneMarrow</t>
  </si>
  <si>
    <t>optBowelSpace</t>
  </si>
  <si>
    <t>optPTV_5040</t>
  </si>
  <si>
    <t>optRectum</t>
  </si>
  <si>
    <t>z Rectum</t>
  </si>
  <si>
    <t>Presacral</t>
  </si>
  <si>
    <t>Presacral space</t>
  </si>
  <si>
    <t>z PresacralSpace</t>
  </si>
  <si>
    <t>PTV_5040</t>
  </si>
  <si>
    <t>Sacrum</t>
  </si>
  <si>
    <t>z Sacrum</t>
  </si>
  <si>
    <t>Internal iliac lymphatic chain</t>
  </si>
  <si>
    <t>z Node Int iliac</t>
  </si>
  <si>
    <t>OROP - oropharynx</t>
  </si>
  <si>
    <t>HN002_HN.xml</t>
  </si>
  <si>
    <t>HN002_H+N</t>
  </si>
  <si>
    <t>Structure nomenclatures as required in NRG HN002 Clinical Trial for patients with p16 positive advanced oropharyngeal cancer. (Some of the contours are mainly for CCSEO dosimetry purposes and not required by the trial)</t>
  </si>
  <si>
    <t>GTVp_6000</t>
  </si>
  <si>
    <t>GTVn_6000</t>
  </si>
  <si>
    <t>GTV Nodal</t>
  </si>
  <si>
    <t>CTVp_6000</t>
  </si>
  <si>
    <t>CTVn_6000</t>
  </si>
  <si>
    <t>CTV_6000</t>
  </si>
  <si>
    <t>CTV_5400</t>
  </si>
  <si>
    <t>z CTV int</t>
  </si>
  <si>
    <t>CTV_4800</t>
  </si>
  <si>
    <t>CTV Low Risk</t>
  </si>
  <si>
    <t>PTVp_6000</t>
  </si>
  <si>
    <t>PTVn_6000</t>
  </si>
  <si>
    <t>PTV_6000</t>
  </si>
  <si>
    <t>PTV_5400</t>
  </si>
  <si>
    <t>PTV_4800</t>
  </si>
  <si>
    <t>PTV Low Risk</t>
  </si>
  <si>
    <t>z PTV low</t>
  </si>
  <si>
    <t>optPTV60</t>
  </si>
  <si>
    <t>optPTV54</t>
  </si>
  <si>
    <t>optRPTV48a</t>
  </si>
  <si>
    <t>z PTV low R a</t>
  </si>
  <si>
    <t>optRPTV48b</t>
  </si>
  <si>
    <t>z PTV low R b</t>
  </si>
  <si>
    <t>optLPTV48a</t>
  </si>
  <si>
    <t>z PTV low L a</t>
  </si>
  <si>
    <t>optLPTV48b</t>
  </si>
  <si>
    <t>Lips</t>
  </si>
  <si>
    <t>Set of lips</t>
  </si>
  <si>
    <t>z Lips</t>
  </si>
  <si>
    <t>BRAIN</t>
  </si>
  <si>
    <t>BrainStem_03</t>
  </si>
  <si>
    <t>PRV3mm</t>
  </si>
  <si>
    <t>z BR STM PRV</t>
  </si>
  <si>
    <t>CHIASM</t>
  </si>
  <si>
    <t>Optic Chiasm</t>
  </si>
  <si>
    <t>Optic Nerve - right</t>
  </si>
  <si>
    <t>Optic Nerve - left</t>
  </si>
  <si>
    <t>Orbit or Globe- left</t>
  </si>
  <si>
    <t>Orbit or Globe- right</t>
  </si>
  <si>
    <t>LLENS</t>
  </si>
  <si>
    <t>RLENS</t>
  </si>
  <si>
    <t>Cochlea_L</t>
  </si>
  <si>
    <t>Left Cochlea</t>
  </si>
  <si>
    <t>Cochlea_R</t>
  </si>
  <si>
    <t>Right Cochlea</t>
  </si>
  <si>
    <t>Parotid_L</t>
  </si>
  <si>
    <t>Left parotid gland</t>
  </si>
  <si>
    <t>z Parotid L</t>
  </si>
  <si>
    <t>Parotid_R</t>
  </si>
  <si>
    <t>Right parotid gland</t>
  </si>
  <si>
    <t>z Parotid R</t>
  </si>
  <si>
    <t>Parotids sub PTVs</t>
  </si>
  <si>
    <t>parotids-ptvs</t>
  </si>
  <si>
    <t>Submandibula_R</t>
  </si>
  <si>
    <t>Right submandibular gland</t>
  </si>
  <si>
    <t>zSubmandibular R</t>
  </si>
  <si>
    <t>Submandibula_L</t>
  </si>
  <si>
    <t>Left submandibular gland</t>
  </si>
  <si>
    <t>zSubmandibular L</t>
  </si>
  <si>
    <t>SpinalCord</t>
  </si>
  <si>
    <t>SpinalCord_05</t>
  </si>
  <si>
    <t>PRV5mm-CORD</t>
  </si>
  <si>
    <t>OralCavity</t>
  </si>
  <si>
    <t>Cavity of mouth</t>
  </si>
  <si>
    <t>z Oral cavity</t>
  </si>
  <si>
    <t>Pharynx</t>
  </si>
  <si>
    <t>z Pharynx</t>
  </si>
  <si>
    <t>z Larynx</t>
  </si>
  <si>
    <t>Esophagus_Up</t>
  </si>
  <si>
    <t>NonPTV</t>
  </si>
  <si>
    <t>POST AVOIDANCE</t>
  </si>
  <si>
    <t>z Control</t>
  </si>
  <si>
    <t>LIVR - liver</t>
  </si>
  <si>
    <t>LIVR_HE1.xml</t>
  </si>
  <si>
    <t>Bilateral Kidney</t>
  </si>
  <si>
    <t>LIVR_HE1 Protocol</t>
  </si>
  <si>
    <t>Structure template for NCIC HE1 Clincal Trial on palliative RT for symptomatic heaptocellular  ca and liver mets</t>
  </si>
  <si>
    <t>CTV1</t>
  </si>
  <si>
    <t>CTV2</t>
  </si>
  <si>
    <t>CTV3</t>
  </si>
  <si>
    <t>Duodenum (Contour required when hot point dose 9.5Gy and higher)</t>
  </si>
  <si>
    <t>Large Bowel (Contour required when hot point dose 9.5Gy or high)</t>
  </si>
  <si>
    <t>modPTV</t>
  </si>
  <si>
    <t>PTV (cropped 5mm from Skin)</t>
  </si>
  <si>
    <t>PTV(combined from all CTVs)</t>
  </si>
  <si>
    <t>Small Bowel (Contour required when hot point dose 9.5Gy or high)</t>
  </si>
  <si>
    <t>LUNG - LUSTRE.xml</t>
  </si>
  <si>
    <t>BLUNG</t>
  </si>
  <si>
    <t>LUNG - LUSTRE</t>
  </si>
  <si>
    <t>Strucutres for LUSTRE - OCOG protocol for LUNG SABR (48Gy/4, 60Gy/8) and Non-SABR (60Gy/15)</t>
  </si>
  <si>
    <t>Body_(PTV+2CM)</t>
  </si>
  <si>
    <t>ESOPHAGUS</t>
  </si>
  <si>
    <t>GTV_0</t>
  </si>
  <si>
    <t>GTV_10</t>
  </si>
  <si>
    <t>GTV_20</t>
  </si>
  <si>
    <t>GTV_30</t>
  </si>
  <si>
    <t>GTV_40</t>
  </si>
  <si>
    <t>GTV_50</t>
  </si>
  <si>
    <t>GTV_60</t>
  </si>
  <si>
    <t>GTV_70</t>
  </si>
  <si>
    <t>GTV_80</t>
  </si>
  <si>
    <t>GTV_90</t>
  </si>
  <si>
    <t>GTV_AVEIP</t>
  </si>
  <si>
    <t>GTV_MIP</t>
  </si>
  <si>
    <t>GTV_PET</t>
  </si>
  <si>
    <t>HEART</t>
  </si>
  <si>
    <t>LIVER</t>
  </si>
  <si>
    <t>LLUNG</t>
  </si>
  <si>
    <t>LPLEXUS</t>
  </si>
  <si>
    <t>ProxBronchZone</t>
  </si>
  <si>
    <t>PROXTREE</t>
  </si>
  <si>
    <t>PRVSC5mm</t>
  </si>
  <si>
    <t>PRVSC5</t>
  </si>
  <si>
    <t>PTV+2CM</t>
  </si>
  <si>
    <t>Pulmonary_Artery</t>
  </si>
  <si>
    <t>RIBS</t>
  </si>
  <si>
    <t>RLUNG</t>
  </si>
  <si>
    <t>RPLEXUS</t>
  </si>
  <si>
    <t>SKIN</t>
  </si>
  <si>
    <t>SPINALCANAL</t>
  </si>
  <si>
    <t>STOMACH</t>
  </si>
  <si>
    <t>TRACHEA</t>
  </si>
  <si>
    <t>VESSELS</t>
  </si>
  <si>
    <t>CE8-Brain.xml</t>
  </si>
  <si>
    <t>CE8-Brain</t>
  </si>
  <si>
    <t>Structures fo CE8-Brain</t>
  </si>
  <si>
    <t>Brain-PTV_6000</t>
  </si>
  <si>
    <t>Brain-PTV</t>
  </si>
  <si>
    <t>Brain sub PTVs</t>
  </si>
  <si>
    <t>brain-ptvs</t>
  </si>
  <si>
    <t>z Brain opt</t>
  </si>
  <si>
    <t>Brain_CL</t>
  </si>
  <si>
    <t>Contralateral Brain</t>
  </si>
  <si>
    <t>Brain Stem</t>
  </si>
  <si>
    <t>Brain  Stem for Optimizer</t>
  </si>
  <si>
    <t>z Brain Stem opt</t>
  </si>
  <si>
    <t>Brain Stem PRV 5mm</t>
  </si>
  <si>
    <t>Cochlea Left</t>
  </si>
  <si>
    <t>Cochlea Right</t>
  </si>
  <si>
    <t>Edema</t>
  </si>
  <si>
    <t>Edema based on MRI T2</t>
  </si>
  <si>
    <t>Contrast</t>
  </si>
  <si>
    <t>z Contrast</t>
  </si>
  <si>
    <t>CTV - Edema</t>
  </si>
  <si>
    <t>CTV excluding Edema</t>
  </si>
  <si>
    <t>GTV T1</t>
  </si>
  <si>
    <t>MRI T1 based GTV</t>
  </si>
  <si>
    <t>z GTV MRI</t>
  </si>
  <si>
    <t>GTV - Edema</t>
  </si>
  <si>
    <t>GTV excluding Edema</t>
  </si>
  <si>
    <t>z HTV</t>
  </si>
  <si>
    <t>Lens Left</t>
  </si>
  <si>
    <t>Lens Right</t>
  </si>
  <si>
    <t>OpticChiasm_03</t>
  </si>
  <si>
    <t>Optic Chiasm PRV</t>
  </si>
  <si>
    <t>z PRV</t>
  </si>
  <si>
    <t>Optic Nerve Left</t>
  </si>
  <si>
    <t>Optic Nerve Right</t>
  </si>
  <si>
    <t>OpticNerve_L_03</t>
  </si>
  <si>
    <t>Optic Nerve Left PRV 3mm</t>
  </si>
  <si>
    <t>OpticNerve_R_03</t>
  </si>
  <si>
    <t>Optic Nerve Right PRV 3mm</t>
  </si>
  <si>
    <t>Eye_L</t>
  </si>
  <si>
    <t>Eyeball Left</t>
  </si>
  <si>
    <t>Eye_R</t>
  </si>
  <si>
    <t>Eyeball Right</t>
  </si>
  <si>
    <t>LacrimalGland_L</t>
  </si>
  <si>
    <t>Lacrimal Glands Left</t>
  </si>
  <si>
    <t>Left lacrimal gland</t>
  </si>
  <si>
    <t>LacrimalGland_R</t>
  </si>
  <si>
    <t>Lacrimal Glands Right</t>
  </si>
  <si>
    <t>Right lacrimal gland</t>
  </si>
  <si>
    <t>PTV - Edema</t>
  </si>
  <si>
    <t>PTV excluding Edema</t>
  </si>
  <si>
    <t>PTV for Optimizer</t>
  </si>
  <si>
    <t>Ring 5</t>
  </si>
  <si>
    <t>Avoidance ring 5mm</t>
  </si>
  <si>
    <t>Ring</t>
  </si>
  <si>
    <t>z Ring</t>
  </si>
  <si>
    <t>PET BOOST.xml</t>
  </si>
  <si>
    <t>aker</t>
  </si>
  <si>
    <t>PMH PET BOOST</t>
  </si>
  <si>
    <t>PMH PET BOOST Study</t>
  </si>
  <si>
    <t>ITV-T</t>
  </si>
  <si>
    <t>ITV for primary</t>
  </si>
  <si>
    <t>PTV-T-6000</t>
  </si>
  <si>
    <t>PTV for primary</t>
  </si>
  <si>
    <t>LT_LUNG</t>
  </si>
  <si>
    <t>RT_LUNG</t>
  </si>
  <si>
    <t>CANAL</t>
  </si>
  <si>
    <t>PROX_BRONCHUS</t>
  </si>
  <si>
    <t>GREAT_VESSELS</t>
  </si>
  <si>
    <t>L_PLEXUS</t>
  </si>
  <si>
    <t>R_PLEXUS</t>
  </si>
  <si>
    <t>PTV+10</t>
  </si>
  <si>
    <t>PTV with 1cm expansion</t>
  </si>
  <si>
    <t>Body-PTV+10</t>
  </si>
  <si>
    <t>Body excluding PTV+10</t>
  </si>
  <si>
    <t>NONGTVLUNG</t>
  </si>
  <si>
    <t>Both Lungs-GTV</t>
  </si>
  <si>
    <t>PET-GTV-T_ex</t>
  </si>
  <si>
    <t>exhale primary PET GTV</t>
  </si>
  <si>
    <t>PET-GTV-T_in</t>
  </si>
  <si>
    <t>Primary inhale PET GTV</t>
  </si>
  <si>
    <t>PET-GTV-N_ex</t>
  </si>
  <si>
    <t>Nodal exhale PET GTV</t>
  </si>
  <si>
    <t>PET-GTV-N_in</t>
  </si>
  <si>
    <t>Nodal inhale PET GTV</t>
  </si>
  <si>
    <t>GTV-T_in</t>
  </si>
  <si>
    <t>inhale primary GTV</t>
  </si>
  <si>
    <t>GTV-T_ex</t>
  </si>
  <si>
    <t>exhale primary gtv</t>
  </si>
  <si>
    <t>GTV-N_in</t>
  </si>
  <si>
    <t>inhale nodal GTV</t>
  </si>
  <si>
    <t>GTV-N_ex</t>
  </si>
  <si>
    <t>exhale nodal GTV</t>
  </si>
  <si>
    <t>GTVNT TOTAL</t>
  </si>
  <si>
    <t>nodal GTV</t>
  </si>
  <si>
    <t>PET-CTV-T</t>
  </si>
  <si>
    <t>PET Primary CTV</t>
  </si>
  <si>
    <t>PET-CTV-N</t>
  </si>
  <si>
    <t>PET Nodal CTV</t>
  </si>
  <si>
    <t>CTV-T_in</t>
  </si>
  <si>
    <t>inhale primary CTV</t>
  </si>
  <si>
    <t>CTV-T_ex</t>
  </si>
  <si>
    <t>exhale primary CTV</t>
  </si>
  <si>
    <t>CTV-N_in</t>
  </si>
  <si>
    <t>inhale nodal CTV</t>
  </si>
  <si>
    <t>CTV-N_ex</t>
  </si>
  <si>
    <t>exhale nodal CTV</t>
  </si>
  <si>
    <t>PET-ITV-T</t>
  </si>
  <si>
    <t>Pet primary ITV</t>
  </si>
  <si>
    <t>PET-ITV-N</t>
  </si>
  <si>
    <t>Pet nodal ITV</t>
  </si>
  <si>
    <t>PET ITV TOTAL</t>
  </si>
  <si>
    <t>PET ITV Ring</t>
  </si>
  <si>
    <t>ITV-N</t>
  </si>
  <si>
    <t>ITV for nodes</t>
  </si>
  <si>
    <t>ITV TOTAL</t>
  </si>
  <si>
    <t>Internal CTV</t>
  </si>
  <si>
    <t>optITV 60</t>
  </si>
  <si>
    <t>PTV-N-6000</t>
  </si>
  <si>
    <t>PTV for node</t>
  </si>
  <si>
    <t>PTV TOTAL</t>
  </si>
  <si>
    <t>optPTV 60</t>
  </si>
  <si>
    <t>z PTV int opt</t>
  </si>
  <si>
    <t>Brain_Anatomy.xml</t>
  </si>
  <si>
    <t>Brain Anatomy</t>
  </si>
  <si>
    <t>Organs of the brain</t>
  </si>
  <si>
    <t>Globe Left</t>
  </si>
  <si>
    <t>Globe Right</t>
  </si>
  <si>
    <t>Pituitary</t>
  </si>
  <si>
    <t>Pituitary gland</t>
  </si>
  <si>
    <t>z Pituitary</t>
  </si>
  <si>
    <t>Temporal Lobes</t>
  </si>
  <si>
    <t>Temporal lobe</t>
  </si>
  <si>
    <t>zTemporal lobes</t>
  </si>
  <si>
    <t>Lacrimal B</t>
  </si>
  <si>
    <t>Lacrimal Glands</t>
  </si>
  <si>
    <t>Lacrimal gland</t>
  </si>
  <si>
    <t>z Parotid B</t>
  </si>
  <si>
    <t>CNS_Template.xml</t>
  </si>
  <si>
    <t>Lacrimal L</t>
  </si>
  <si>
    <t>Lacrimal R</t>
  </si>
  <si>
    <t>Brain for Optimizer</t>
  </si>
  <si>
    <t>opt Optic Chiasm</t>
  </si>
  <si>
    <t>Optic Chiasm for Optimizer</t>
  </si>
  <si>
    <t>Optic Nerve PRV 5mm</t>
  </si>
  <si>
    <t>FSRT_Template.xml</t>
  </si>
  <si>
    <t>GTV 1 xxGy</t>
  </si>
  <si>
    <t>GTV Primary 1</t>
  </si>
  <si>
    <t>GTV 2 xxGy</t>
  </si>
  <si>
    <t>GTV Primary 2</t>
  </si>
  <si>
    <t>GTV 3 xxGy</t>
  </si>
  <si>
    <t>GTV Primary 3</t>
  </si>
  <si>
    <t>GTV 4 xxGy</t>
  </si>
  <si>
    <t>GTV Primary 4</t>
  </si>
  <si>
    <t>GTV 5 xxGy</t>
  </si>
  <si>
    <t>GTV Primary 5</t>
  </si>
  <si>
    <t>GTV Total</t>
  </si>
  <si>
    <t>GTV Primary combined</t>
  </si>
  <si>
    <t>PTV 1 xxGy</t>
  </si>
  <si>
    <t>PTV High Risk 1</t>
  </si>
  <si>
    <t>PTV 2 xxGy</t>
  </si>
  <si>
    <t>PTV High Risk 2</t>
  </si>
  <si>
    <t>PTV 3 xxGy</t>
  </si>
  <si>
    <t>PTV High Risk 3</t>
  </si>
  <si>
    <t>PTV 4 xxGy</t>
  </si>
  <si>
    <t>PTV High Risk 4</t>
  </si>
  <si>
    <t>PTV 5 xxGy</t>
  </si>
  <si>
    <t>PTV High Risk 5</t>
  </si>
  <si>
    <t>PTV Total</t>
  </si>
  <si>
    <t>PTV High Risk combined</t>
  </si>
  <si>
    <t>Dose 50%</t>
  </si>
  <si>
    <t>Volume treated to 50% of Target Dose</t>
  </si>
  <si>
    <t>Brain for optimizer</t>
  </si>
  <si>
    <t>Brain Stem for optimizer</t>
  </si>
  <si>
    <t>z Avoid a</t>
  </si>
  <si>
    <t>Palliative_Brain.xml</t>
  </si>
  <si>
    <t>z Avoid b</t>
  </si>
  <si>
    <t>Palliative Brain</t>
  </si>
  <si>
    <t>CTV Brain</t>
  </si>
  <si>
    <t>HDR</t>
  </si>
  <si>
    <t>HDR_BREAST.xml</t>
  </si>
  <si>
    <t>HDR BREAST</t>
  </si>
  <si>
    <t>For breast brachytherapy implant.</t>
  </si>
  <si>
    <t>PTV 10mm</t>
  </si>
  <si>
    <t>PTV 10 mm Margin</t>
  </si>
  <si>
    <t>PTV eval 10mm</t>
  </si>
  <si>
    <t>PTV 10 mm Margin for DVH</t>
  </si>
  <si>
    <t>PTV 15mm</t>
  </si>
  <si>
    <t>PTV 15 mm Margin</t>
  </si>
  <si>
    <t>PTV eval 15mm</t>
  </si>
  <si>
    <t>PTV 15 mm Margin for DVH</t>
  </si>
  <si>
    <t>z PTV int eval</t>
  </si>
  <si>
    <t>.Gyn</t>
  </si>
  <si>
    <t>HDR_CERVIX.xml</t>
  </si>
  <si>
    <t>HDR CERVIX</t>
  </si>
  <si>
    <t>HRV-CT</t>
  </si>
  <si>
    <t>High Risk Volume on CT</t>
  </si>
  <si>
    <t>Vagina</t>
  </si>
  <si>
    <t>Sigmoid</t>
  </si>
  <si>
    <t>Sigmoid colon</t>
  </si>
  <si>
    <t>z Sigmoid</t>
  </si>
  <si>
    <t>.Skin</t>
  </si>
  <si>
    <t>HDR_Head_Surface_Mould.xml</t>
  </si>
  <si>
    <t>HDR Head Surface Mould</t>
  </si>
  <si>
    <t>For brachytherapy surface moulds on the head</t>
  </si>
  <si>
    <t>Eye L</t>
  </si>
  <si>
    <t>Eye R</t>
  </si>
  <si>
    <t>.Head and Neck</t>
  </si>
  <si>
    <t>HN_Anatomy.xml</t>
  </si>
  <si>
    <t>H&amp;N Anatomy</t>
  </si>
  <si>
    <t>Organs of the head and neck</t>
  </si>
  <si>
    <t>Parotid Left</t>
  </si>
  <si>
    <t>Parotid Right</t>
  </si>
  <si>
    <t>Submandibular Gland Left</t>
  </si>
  <si>
    <t>Submandibular Gland Right</t>
  </si>
  <si>
    <t>Oral Cavity</t>
  </si>
  <si>
    <t>HN_Nodes.xml</t>
  </si>
  <si>
    <t>Tongue</t>
  </si>
  <si>
    <t>z Tongue</t>
  </si>
  <si>
    <t>Node Ia</t>
  </si>
  <si>
    <t>Level 1a Submental lymph nodes</t>
  </si>
  <si>
    <t>Submental lymphatic chain</t>
  </si>
  <si>
    <t>z CTV int L</t>
  </si>
  <si>
    <t>H&amp;N Lymph Nodes</t>
  </si>
  <si>
    <t>Head and Neck  Lymph Node Structures</t>
  </si>
  <si>
    <t>Node Ib</t>
  </si>
  <si>
    <t>Level 1b Submandibular lymph nodes</t>
  </si>
  <si>
    <t>Left submandibular lymphatic chain</t>
  </si>
  <si>
    <t>z CTV int R</t>
  </si>
  <si>
    <t>Node II L</t>
  </si>
  <si>
    <t>Left level 2 Upper jugular lymph nodes</t>
  </si>
  <si>
    <t>Left level II lymphatic chain</t>
  </si>
  <si>
    <t>Node II R</t>
  </si>
  <si>
    <t>Right level 2 Upper jugular lymph nodes</t>
  </si>
  <si>
    <t>Right level II lymphatic chain</t>
  </si>
  <si>
    <t>Node III L</t>
  </si>
  <si>
    <t>Left level 3 Middle jugular lymph nodes</t>
  </si>
  <si>
    <t>Left level III lymphatic chain</t>
  </si>
  <si>
    <t>Node III R</t>
  </si>
  <si>
    <t>Right level 3 Middle jugular lymph nodes</t>
  </si>
  <si>
    <t>Right level III lymphatic chain</t>
  </si>
  <si>
    <t>Node IV L</t>
  </si>
  <si>
    <t>Left Level 4 Lower jugular lymph nodes</t>
  </si>
  <si>
    <t>Left inferior lateral deep cervical lymphatic chain</t>
  </si>
  <si>
    <t>Node IV R</t>
  </si>
  <si>
    <t>Right Level 4 Lower jugular lymph nodes</t>
  </si>
  <si>
    <t>Right inferior lateral deep cervical lymphatic chain</t>
  </si>
  <si>
    <t>Node V L</t>
  </si>
  <si>
    <t>Left level 5 Posterior triangle group lymph nodes</t>
  </si>
  <si>
    <t>Left level V lymphatic chain</t>
  </si>
  <si>
    <t>Node V R</t>
  </si>
  <si>
    <t>Right level 5 Posterior triangle group lymph nodes</t>
  </si>
  <si>
    <t>Right level V lymphatic chain</t>
  </si>
  <si>
    <t>HN_70in35.xml</t>
  </si>
  <si>
    <t>Node VI L</t>
  </si>
  <si>
    <t>Left Level 6 Anterior triangle group lymph nodes</t>
  </si>
  <si>
    <t>Left level VI lymphatic chain</t>
  </si>
  <si>
    <t>Node VI R</t>
  </si>
  <si>
    <t>Right Level 6 Anterior triangle group lymph nodes</t>
  </si>
  <si>
    <t>Right level VI lymphatic chain</t>
  </si>
  <si>
    <t>Post Neck Avoidance Structure</t>
  </si>
  <si>
    <t>H&amp;N 70/35</t>
  </si>
  <si>
    <t>Head and Neck VMAT 70 Gy in 35 Fractions</t>
  </si>
  <si>
    <t>Shoulder Avoidance Structure</t>
  </si>
  <si>
    <t>Brain Stem and Optic Nerves PRV</t>
  </si>
  <si>
    <t>zBR STM + OP PRV</t>
  </si>
  <si>
    <t xml:space="preserve">PRV 5BrainStem </t>
  </si>
  <si>
    <t>CTV Low Risk Left 56Gy</t>
  </si>
  <si>
    <t>z CTV low L</t>
  </si>
  <si>
    <t>CTV Low Risk Right 56Gy</t>
  </si>
  <si>
    <t>z CTV low R</t>
  </si>
  <si>
    <t>CTV Intermediate Risk Left 63Gy</t>
  </si>
  <si>
    <t>CTV Intermediate Risk Right 63Gy</t>
  </si>
  <si>
    <t>CTV High Risk 70Gy</t>
  </si>
  <si>
    <t>C76.0</t>
  </si>
  <si>
    <t>GTV Nodes</t>
  </si>
  <si>
    <t>High Risk Target Volume</t>
  </si>
  <si>
    <t>Larynx for optimizer</t>
  </si>
  <si>
    <t>Parotid Left for optimizer</t>
  </si>
  <si>
    <t>Parotid Right for optimizer</t>
  </si>
  <si>
    <t>Both Parotids</t>
  </si>
  <si>
    <t>Parotid Glands</t>
  </si>
  <si>
    <t>Parotids</t>
  </si>
  <si>
    <t>PTV low Risk 56Gy</t>
  </si>
  <si>
    <t>eval PTV 56</t>
  </si>
  <si>
    <t>PTV low Risk 56Gy for DVH</t>
  </si>
  <si>
    <t>z PTV low eval</t>
  </si>
  <si>
    <t>PTV low Risk Left 56Gy</t>
  </si>
  <si>
    <t>z PTV low L</t>
  </si>
  <si>
    <t>PTV low Risk Left 56Gy for optimizer a</t>
  </si>
  <si>
    <t>PTV low Risk Left 56Gy for optimizer b</t>
  </si>
  <si>
    <t>z PTV low L b</t>
  </si>
  <si>
    <t>PTV low Risk Left 56Gy for optimizer c</t>
  </si>
  <si>
    <t>z PTV low L c</t>
  </si>
  <si>
    <t>PTV low Risk Right 56Gy</t>
  </si>
  <si>
    <t>z PTV low R</t>
  </si>
  <si>
    <t>PTV low Risk Right 56Gy for optimizer a</t>
  </si>
  <si>
    <t>PTV low Risk Right 56Gy for optimizer b</t>
  </si>
  <si>
    <t>PTV low Risk Right 56Gy for optimizer c</t>
  </si>
  <si>
    <t>z PTV low R c</t>
  </si>
  <si>
    <t>PTV Intermediate Risk 63Gy</t>
  </si>
  <si>
    <t>PTV Intermediate Risk 63Gy for optimizer a</t>
  </si>
  <si>
    <t>z PTV int a</t>
  </si>
  <si>
    <t>PTV Intermediate Risk 63Gy for optimizer b</t>
  </si>
  <si>
    <t>z PTV int b</t>
  </si>
  <si>
    <t>eval PTV 63</t>
  </si>
  <si>
    <t>PTV Intermediate Risk 63Gy for DVH</t>
  </si>
  <si>
    <t>PTV High Risk 70Gy</t>
  </si>
  <si>
    <t>PTV High Risk 70Gy for DVH</t>
  </si>
  <si>
    <t>PTV High Risk 70Gy for optimizer</t>
  </si>
  <si>
    <t>SpinalCanal PRV 8mm</t>
  </si>
  <si>
    <t>Left Submandibular Gland</t>
  </si>
  <si>
    <t>Right Submandibular Gland</t>
  </si>
  <si>
    <t>Submandibular B</t>
  </si>
  <si>
    <t>Both Submandibular Glands</t>
  </si>
  <si>
    <t>Submandibular Glands</t>
  </si>
  <si>
    <t>Submandibular</t>
  </si>
  <si>
    <t>zSubmandibular B</t>
  </si>
  <si>
    <t>HN_66in33.xml</t>
  </si>
  <si>
    <t>H&amp;N 66/33</t>
  </si>
  <si>
    <t>Head and Neck VMAT 66 Gy in 33 Fractions</t>
  </si>
  <si>
    <t>CTV Low Risk Left 54Gy</t>
  </si>
  <si>
    <t>CTV Low Risk Right 54Gy</t>
  </si>
  <si>
    <t>CTV Intermediate Risk Left 60Gy</t>
  </si>
  <si>
    <t>CTV 60 R</t>
  </si>
  <si>
    <t>CTV Intermediate Risk Right 60Gy</t>
  </si>
  <si>
    <t>CTV High Risk 66Gy</t>
  </si>
  <si>
    <t>PTV low Risk 54Gy</t>
  </si>
  <si>
    <t>eval PTV 54</t>
  </si>
  <si>
    <t>PTV low Risk 54Gy for DVH</t>
  </si>
  <si>
    <t>PTV low Risk Left 54Gy</t>
  </si>
  <si>
    <t>PTV low Risk Left 54Gy for optimizer a</t>
  </si>
  <si>
    <t>PTV low Risk Left 54Gy for optimizer b</t>
  </si>
  <si>
    <t>PTV low Risk Left 54Gy for optimizer c</t>
  </si>
  <si>
    <t>PTV low Risk Right 54Gy</t>
  </si>
  <si>
    <t>PTV low Risk Right 54Gy for optimizer a</t>
  </si>
  <si>
    <t>PTV low Risk Right 54Gy for optimizer b</t>
  </si>
  <si>
    <t>PTV low Risk Right 54Gy for optimizer c</t>
  </si>
  <si>
    <t>PTV Intermediate Risk 60Gy</t>
  </si>
  <si>
    <t>PTV Intermediate Risk 60Gy for optimizer a</t>
  </si>
  <si>
    <t>PTV Intermediate Risk 60Gy for optimizer b</t>
  </si>
  <si>
    <t>eval PTV 60</t>
  </si>
  <si>
    <t>PTV Intermediate Risk 60Gy for DVH</t>
  </si>
  <si>
    <t>PTV High Risk 66Gy</t>
  </si>
  <si>
    <t>eval PTV 66</t>
  </si>
  <si>
    <t>PTV High Risk 66Gy for DVH</t>
  </si>
  <si>
    <t>PTV High Risk 66Gy for optimizer</t>
  </si>
  <si>
    <t>HN_60in30.xml</t>
  </si>
  <si>
    <t>H&amp;N 60/30</t>
  </si>
  <si>
    <t>Head and Neck VMAT 60 Gy in 30 Fractions</t>
  </si>
  <si>
    <t>PRVBR + op</t>
  </si>
  <si>
    <t>PRV5 Brain Stem</t>
  </si>
  <si>
    <t>CTV  Intermediate Risk 60Gy</t>
  </si>
  <si>
    <t>PTV 60Gy</t>
  </si>
  <si>
    <t>PTV 60Gy for DVH</t>
  </si>
  <si>
    <t>opt PTV 60</t>
  </si>
  <si>
    <t>PTV 60Gy for optimizer</t>
  </si>
  <si>
    <t>HN_VMAT.xml</t>
  </si>
  <si>
    <t>H&amp;N VMAT</t>
  </si>
  <si>
    <t>Head and Neck VMAT Unspecified Dose</t>
  </si>
  <si>
    <t>Pelvis_Anatomy.xml</t>
  </si>
  <si>
    <t>Pelvis Anatomy</t>
  </si>
  <si>
    <t>Organs of the Pelvis Gender Neutral</t>
  </si>
  <si>
    <t>Sigmoidal Colon</t>
  </si>
  <si>
    <t>Pubic Symphysis</t>
  </si>
  <si>
    <t>Pubic symphysis</t>
  </si>
  <si>
    <t>zPubic Symphysis</t>
  </si>
  <si>
    <t>Right ilium</t>
  </si>
  <si>
    <t>z iliac crest L</t>
  </si>
  <si>
    <t>Left ilium</t>
  </si>
  <si>
    <t>z iliac crest R</t>
  </si>
  <si>
    <t>Intestinal Space</t>
  </si>
  <si>
    <t>Hip L</t>
  </si>
  <si>
    <t>Left Hip</t>
  </si>
  <si>
    <t>Hip R</t>
  </si>
  <si>
    <t>Right Hip</t>
  </si>
  <si>
    <t>Male or Female External Genitailia</t>
  </si>
  <si>
    <t>External genitalia</t>
  </si>
  <si>
    <t>z Genitalia</t>
  </si>
  <si>
    <t>Bladder wall</t>
  </si>
  <si>
    <t>Wall of Bladder</t>
  </si>
  <si>
    <t>Wall of urinary bladder</t>
  </si>
  <si>
    <t>z Bladder wall</t>
  </si>
  <si>
    <t>Pelvis_Male.xml</t>
  </si>
  <si>
    <t>MesoRectum</t>
  </si>
  <si>
    <t>Mesentary surrounding Rectum</t>
  </si>
  <si>
    <t>Region of mesentery</t>
  </si>
  <si>
    <t>z MesoRectum</t>
  </si>
  <si>
    <t>Sacral plexus</t>
  </si>
  <si>
    <t>Sacral nerve plexus</t>
  </si>
  <si>
    <t>z Sacral plexus</t>
  </si>
  <si>
    <t>Seminal Ves L</t>
  </si>
  <si>
    <t>Left seminal vesicle</t>
  </si>
  <si>
    <t>z Seminal Ves L</t>
  </si>
  <si>
    <t>Pelvis Male</t>
  </si>
  <si>
    <t>Organs of the Male Pelvis</t>
  </si>
  <si>
    <t>Seminal Ves R</t>
  </si>
  <si>
    <t>Right seminal vesicle</t>
  </si>
  <si>
    <t>z Seminal Ves R</t>
  </si>
  <si>
    <t>Prostate</t>
  </si>
  <si>
    <t>z Prostate</t>
  </si>
  <si>
    <t>Penile  bulb</t>
  </si>
  <si>
    <t>Bulb of penis</t>
  </si>
  <si>
    <t>z Penile  bulb</t>
  </si>
  <si>
    <t>Pelvis_Female.xml</t>
  </si>
  <si>
    <t>Urethra</t>
  </si>
  <si>
    <t>z Urethra</t>
  </si>
  <si>
    <t>z Vagina</t>
  </si>
  <si>
    <t>Pelvis Female</t>
  </si>
  <si>
    <t>Organs of the Female Pelvis</t>
  </si>
  <si>
    <t>Cervix</t>
  </si>
  <si>
    <t>Cervix of uterus</t>
  </si>
  <si>
    <t>z Cervix</t>
  </si>
  <si>
    <t>Uterus</t>
  </si>
  <si>
    <t>z Uterus</t>
  </si>
  <si>
    <t>Ovary L</t>
  </si>
  <si>
    <t>Left ovary</t>
  </si>
  <si>
    <t>z Ovary L</t>
  </si>
  <si>
    <t>Pelvis_Nodes.xml</t>
  </si>
  <si>
    <t>Ovary R</t>
  </si>
  <si>
    <t>Right ovary</t>
  </si>
  <si>
    <t>z Ovary R</t>
  </si>
  <si>
    <t>Node Int iliac L</t>
  </si>
  <si>
    <t>Left internal iliac nodes</t>
  </si>
  <si>
    <t>Left internal iliac lymphatic chain</t>
  </si>
  <si>
    <t>zNode Intiliac L</t>
  </si>
  <si>
    <t>Pelvis Nodes</t>
  </si>
  <si>
    <t>Nodes of the Pelvis</t>
  </si>
  <si>
    <t>Node Int iliac R</t>
  </si>
  <si>
    <t>Right internal iliac lymphatic chain</t>
  </si>
  <si>
    <t>zNode Intiliac R</t>
  </si>
  <si>
    <t>Node Sacral</t>
  </si>
  <si>
    <t>Sacral Nodes</t>
  </si>
  <si>
    <t>Sacral lymphatic chain</t>
  </si>
  <si>
    <t>z Node Sacral</t>
  </si>
  <si>
    <t>Node Obturator</t>
  </si>
  <si>
    <t>Obturator Nodes</t>
  </si>
  <si>
    <t>Node Int iliac</t>
  </si>
  <si>
    <t>Internal iliac nodes</t>
  </si>
  <si>
    <t>Node com iliac</t>
  </si>
  <si>
    <t>Common iliac lymphatic chain</t>
  </si>
  <si>
    <t>z Node com iliac</t>
  </si>
  <si>
    <t>Node com iliac L</t>
  </si>
  <si>
    <t>Right common iliac lymphatic chain</t>
  </si>
  <si>
    <t>zNode comiliac L</t>
  </si>
  <si>
    <t>Node com iliac R</t>
  </si>
  <si>
    <t>Left common iliac lymphatic chain</t>
  </si>
  <si>
    <t>zNode comiliac R</t>
  </si>
  <si>
    <t>Node ext iliac</t>
  </si>
  <si>
    <t>External iliac lymphatic chain</t>
  </si>
  <si>
    <t>z Node ext iliac</t>
  </si>
  <si>
    <t>.Rectum</t>
  </si>
  <si>
    <t>Rectum.xml</t>
  </si>
  <si>
    <t>Node ext iliac L</t>
  </si>
  <si>
    <t>Right external iliac lymphatic chain</t>
  </si>
  <si>
    <t>zNode extiliac L</t>
  </si>
  <si>
    <t>Node ext iliac R</t>
  </si>
  <si>
    <t>Left external iliac lymphatic chain</t>
  </si>
  <si>
    <t>zNode extiliac R</t>
  </si>
  <si>
    <t>Rectum 3D CRT</t>
  </si>
  <si>
    <t>C20.0</t>
  </si>
  <si>
    <t>Enlarged Lymph Node</t>
  </si>
  <si>
    <t>Right Vessels as surogate for Nodes</t>
  </si>
  <si>
    <t>Left Vessels as surogate for Nodes</t>
  </si>
  <si>
    <t>Bladder_1_Phase.xml</t>
  </si>
  <si>
    <t>Bladder 1 Phase</t>
  </si>
  <si>
    <t>Bladder Single Phase for VMAT</t>
  </si>
  <si>
    <t>C67.9</t>
  </si>
  <si>
    <t>CTV 5250</t>
  </si>
  <si>
    <t>CTV 5250 cGy</t>
  </si>
  <si>
    <t>PTV 5250</t>
  </si>
  <si>
    <t>PTV 5250 cGy</t>
  </si>
  <si>
    <t>eval PTV 5250</t>
  </si>
  <si>
    <t>PTV 5250 cGy for DVH</t>
  </si>
  <si>
    <t>opt PTV 5250</t>
  </si>
  <si>
    <t>PTV 5250 cGy for optimizer</t>
  </si>
  <si>
    <t>Rectal Avoidance Structure High Dose</t>
  </si>
  <si>
    <t>Rectal Avoidance Structure Low Dose</t>
  </si>
  <si>
    <t>BowelBag</t>
  </si>
  <si>
    <t>Mesetary surrounding intestines</t>
  </si>
  <si>
    <t>Rectum for optimizer</t>
  </si>
  <si>
    <t>Bladder_2_Phase.xml</t>
  </si>
  <si>
    <t>Bladder Two Phase</t>
  </si>
  <si>
    <t>Bladder Two Phase for VMAT</t>
  </si>
  <si>
    <t>CTV high risk 66 Gy</t>
  </si>
  <si>
    <t>PTV high risk 66 Gy</t>
  </si>
  <si>
    <t>PTV 66 Gy for DVH</t>
  </si>
  <si>
    <t>PTV 66 Gy for optimizer</t>
  </si>
  <si>
    <t>Gyne_Template.xml</t>
  </si>
  <si>
    <t>Gyne</t>
  </si>
  <si>
    <t>Gyne Standard</t>
  </si>
  <si>
    <t>C57.9</t>
  </si>
  <si>
    <t>CTV Vagina</t>
  </si>
  <si>
    <t>FemoralHead R</t>
  </si>
  <si>
    <t>FemoralHead L</t>
  </si>
  <si>
    <t>.Prostate</t>
  </si>
  <si>
    <t>Prostate.xml</t>
  </si>
  <si>
    <t>Prostate all prescriptions</t>
  </si>
  <si>
    <t>C61.1</t>
  </si>
  <si>
    <t>Bladder sub PTVs for optimizer</t>
  </si>
  <si>
    <t>PTV High Risk for DVH</t>
  </si>
  <si>
    <t>IliacVessel in L</t>
  </si>
  <si>
    <t>Left internal iliac vessels as surrogate for Nodes</t>
  </si>
  <si>
    <t>IliacVessel in R</t>
  </si>
  <si>
    <t>Right internal iliac vessels as surrogate for Nodes</t>
  </si>
  <si>
    <t>IliacVessel ex L</t>
  </si>
  <si>
    <t>Left external iliac vessels as surrogate for Nodes</t>
  </si>
  <si>
    <t>IliacVessel ex R</t>
  </si>
  <si>
    <t>Right external iliac vessels as surrogate for Nodes</t>
  </si>
  <si>
    <t>Prostate_2Ph_VMAT.xml</t>
  </si>
  <si>
    <t>Prostate 2Ph VMAT</t>
  </si>
  <si>
    <t>Two Phase VMAT Prostate 76 Gy</t>
  </si>
  <si>
    <t>CTV76</t>
  </si>
  <si>
    <t>PTV76</t>
  </si>
  <si>
    <t>PTV46</t>
  </si>
  <si>
    <t>opt PTV76</t>
  </si>
  <si>
    <t>PTV Intermediate Risk for optimizer</t>
  </si>
  <si>
    <t>eval PTV76</t>
  </si>
  <si>
    <t>eval PTV46</t>
  </si>
  <si>
    <t>PTV Intermediate Risk for DVH</t>
  </si>
  <si>
    <t>.Anus</t>
  </si>
  <si>
    <t>VMAT_ANUS.xml</t>
  </si>
  <si>
    <t>VMAT ANUS</t>
  </si>
  <si>
    <t>Anus</t>
  </si>
  <si>
    <t>C21.0</t>
  </si>
  <si>
    <t>PTV low risk</t>
  </si>
  <si>
    <t>PTV high risk</t>
  </si>
  <si>
    <t>PTV low risk for optimizer</t>
  </si>
  <si>
    <t>z PTV low opt</t>
  </si>
  <si>
    <t>PTV high risk for optimizer</t>
  </si>
  <si>
    <t>External Genitalia</t>
  </si>
  <si>
    <t>large bowel</t>
  </si>
  <si>
    <t>Right Femoral Head</t>
  </si>
  <si>
    <t>Left Femoral Head</t>
  </si>
  <si>
    <t>Body-Board</t>
  </si>
  <si>
    <t>Body contour excluding bellyboard</t>
  </si>
  <si>
    <t xml:space="preserve">Left iliac crest </t>
  </si>
  <si>
    <t>Right iliac crest</t>
  </si>
  <si>
    <t>PTV-Bladder</t>
  </si>
  <si>
    <t>PTV excluding bladder</t>
  </si>
  <si>
    <t>post op uterus/cervix</t>
  </si>
  <si>
    <t>Gyne_VMAT.xml</t>
  </si>
  <si>
    <t>Gyne VMAT</t>
  </si>
  <si>
    <t>Bone Marrow Space</t>
  </si>
  <si>
    <t>CTV 45</t>
  </si>
  <si>
    <t>Combined CTV</t>
  </si>
  <si>
    <t>Nodal CTV</t>
  </si>
  <si>
    <t>Vaginal CTV</t>
  </si>
  <si>
    <t>ITV Vagina</t>
  </si>
  <si>
    <t>Vaginal ITV</t>
  </si>
  <si>
    <t>opt Bone Marrow Space</t>
  </si>
  <si>
    <t>z Bone Marrow opt</t>
  </si>
  <si>
    <t>Combined PTV</t>
  </si>
  <si>
    <t>Nodal PTV</t>
  </si>
  <si>
    <t>Vaginal PTV</t>
  </si>
  <si>
    <t>Vagina Empty</t>
  </si>
  <si>
    <t>Vagina Full</t>
  </si>
  <si>
    <t>Control_Template.xml</t>
  </si>
  <si>
    <t>Avoid X</t>
  </si>
  <si>
    <t>Avoidance Structure</t>
  </si>
  <si>
    <t>Avoidance and Reference Structures</t>
  </si>
  <si>
    <t>Avoid a</t>
  </si>
  <si>
    <t>Avoidance Structure High Dose</t>
  </si>
  <si>
    <t>Avoidance Structure Low Dose</t>
  </si>
  <si>
    <t>Ring X</t>
  </si>
  <si>
    <t>Avoidance ring X mm</t>
  </si>
  <si>
    <t>Dose X</t>
  </si>
  <si>
    <t>PTV + X</t>
  </si>
  <si>
    <t>PTV with X cm expansion</t>
  </si>
  <si>
    <t>Normal Tissue</t>
  </si>
  <si>
    <t>X PRV</t>
  </si>
  <si>
    <t>PRV Structure</t>
  </si>
  <si>
    <t>Field</t>
  </si>
  <si>
    <t>z Field</t>
  </si>
  <si>
    <t>Boolean Template.xml</t>
  </si>
  <si>
    <t>Bolus X cm</t>
  </si>
  <si>
    <t>Bolus X cm thickness</t>
  </si>
  <si>
    <t>Bolus</t>
  </si>
  <si>
    <t>z Bolus</t>
  </si>
  <si>
    <t>Lung B - GTV</t>
  </si>
  <si>
    <t>Booleans</t>
  </si>
  <si>
    <t>Specialty volumes formed by Boolean operations</t>
  </si>
  <si>
    <t>Lung B - PTV</t>
  </si>
  <si>
    <t>Lungs sub PTVs</t>
  </si>
  <si>
    <t>Lungs-ptvs</t>
  </si>
  <si>
    <t>Body - PTV</t>
  </si>
  <si>
    <t>Body sub PTVs</t>
  </si>
  <si>
    <t>body-ptvs</t>
  </si>
  <si>
    <t>z Old Body</t>
  </si>
  <si>
    <t>Liver - PTV</t>
  </si>
  <si>
    <t>Liver sub PTVs</t>
  </si>
  <si>
    <t>Liver-PTVs</t>
  </si>
  <si>
    <t>Parotid B - PTV</t>
  </si>
  <si>
    <t>Artifact Template.xml</t>
  </si>
  <si>
    <t>Bladder - PTV</t>
  </si>
  <si>
    <t>Brain - PTV</t>
  </si>
  <si>
    <t>CIED</t>
  </si>
  <si>
    <t>Pacemaker or other CIED</t>
  </si>
  <si>
    <t>Implantable Device</t>
  </si>
  <si>
    <t>z Implant</t>
  </si>
  <si>
    <t>Pacemaker or other Implantable Device.</t>
  </si>
  <si>
    <t>Wire on skin surface for contrast</t>
  </si>
  <si>
    <t>Surgical Clips</t>
  </si>
  <si>
    <t>Surgical Clip</t>
  </si>
  <si>
    <t>Surgical clip</t>
  </si>
  <si>
    <t>z Clip</t>
  </si>
  <si>
    <t>BBs</t>
  </si>
  <si>
    <t>BB markers and other Fudicials</t>
  </si>
  <si>
    <t>Fiducials</t>
  </si>
  <si>
    <t>z BBs</t>
  </si>
  <si>
    <t>Ct contrast region</t>
  </si>
  <si>
    <t>Prosthesis</t>
  </si>
  <si>
    <t>Metal Prosthesis or pin</t>
  </si>
  <si>
    <t>Z_structure Template.xml</t>
  </si>
  <si>
    <t>Dental Fillings</t>
  </si>
  <si>
    <t>Dental Fillings Artifacts</t>
  </si>
  <si>
    <t>z Artifact</t>
  </si>
  <si>
    <t>Implant</t>
  </si>
  <si>
    <t>Hign density implant causing Metal Artifacts</t>
  </si>
  <si>
    <t>Zstructures</t>
  </si>
  <si>
    <t>RO Helper Structures Z1 to Z 10</t>
  </si>
  <si>
    <t>Z6</t>
  </si>
  <si>
    <t>Z7</t>
  </si>
  <si>
    <t>Z8</t>
  </si>
  <si>
    <t>PET Structure Template.xml</t>
  </si>
  <si>
    <t>Z9</t>
  </si>
  <si>
    <t>Z10</t>
  </si>
  <si>
    <t>PET</t>
  </si>
  <si>
    <t>target Volumes for PET images</t>
  </si>
  <si>
    <t>CTV PET</t>
  </si>
  <si>
    <t>PTV PET</t>
  </si>
  <si>
    <t>Z1 PET</t>
  </si>
  <si>
    <t>SBRT Control Template.xml</t>
  </si>
  <si>
    <t>Z2 PET</t>
  </si>
  <si>
    <t>Z3 PET</t>
  </si>
  <si>
    <t>SBRT Control</t>
  </si>
  <si>
    <t>Control Structures for Lung SBRT</t>
  </si>
  <si>
    <t>Ring 50</t>
  </si>
  <si>
    <t>Target</t>
  </si>
  <si>
    <t>PTV Template.xml</t>
  </si>
  <si>
    <t>PTV Target Structures</t>
  </si>
  <si>
    <t>PTV int</t>
  </si>
  <si>
    <t>PTV int L</t>
  </si>
  <si>
    <t>PTV Intermediate Risk Left</t>
  </si>
  <si>
    <t>z PTV int L</t>
  </si>
  <si>
    <t>PTV int R</t>
  </si>
  <si>
    <t>PTV Intermediate Risk Right</t>
  </si>
  <si>
    <t>z PTV int R</t>
  </si>
  <si>
    <t>PTV low</t>
  </si>
  <si>
    <t>PTV low Risk Left</t>
  </si>
  <si>
    <t>PTV low L</t>
  </si>
  <si>
    <t>opt PTV low L a</t>
  </si>
  <si>
    <t>PTV low Risk Left for optimizer a</t>
  </si>
  <si>
    <t>opt PTV low L b</t>
  </si>
  <si>
    <t>PTV low Risk Left for optimizer b</t>
  </si>
  <si>
    <t>opt PTV low L c</t>
  </si>
  <si>
    <t>PTV low Risk Left for optimizer c</t>
  </si>
  <si>
    <t>PTV low R</t>
  </si>
  <si>
    <t>PTV low Risk Right</t>
  </si>
  <si>
    <t>opt PTV low R a</t>
  </si>
  <si>
    <t>PTV low Risk Right for optimizer a</t>
  </si>
  <si>
    <t>PTV_numbered.xml</t>
  </si>
  <si>
    <t>opt PTV low R b</t>
  </si>
  <si>
    <t>PTV low Risk Right for optimizer b</t>
  </si>
  <si>
    <t>opt PTV low R c</t>
  </si>
  <si>
    <t>PTV low Risk Right for optimizer c</t>
  </si>
  <si>
    <t>PTV 1-5</t>
  </si>
  <si>
    <t>PTV Target Structures numbered 1 to 5</t>
  </si>
  <si>
    <t>PTV 5</t>
  </si>
  <si>
    <t>CTV Template.xml</t>
  </si>
  <si>
    <t>PTV X</t>
  </si>
  <si>
    <t>CTV Target Structures</t>
  </si>
  <si>
    <t>CTV int L</t>
  </si>
  <si>
    <t>CTV Intermediate Risk Left</t>
  </si>
  <si>
    <t>CTV int R</t>
  </si>
  <si>
    <t>CTV Intermediate Risk Right</t>
  </si>
  <si>
    <t>CTV low L</t>
  </si>
  <si>
    <t>CTV Low Risk Left</t>
  </si>
  <si>
    <t>GTV Template.xml</t>
  </si>
  <si>
    <t>CTV low R</t>
  </si>
  <si>
    <t>CTV Low Risk Right</t>
  </si>
  <si>
    <t>Operative Bed</t>
  </si>
  <si>
    <t>CTV based on surgical margins</t>
  </si>
  <si>
    <t>GTV Target Structures</t>
  </si>
  <si>
    <t>Internal GTV</t>
  </si>
  <si>
    <t>GTV PREOP</t>
  </si>
  <si>
    <t>GTV based on preoperative tumour location</t>
  </si>
  <si>
    <t>GTV MRI</t>
  </si>
  <si>
    <t>GTV Based on MRI</t>
  </si>
  <si>
    <t>GTV 4</t>
  </si>
  <si>
    <t>GTV_numbered.xml</t>
  </si>
  <si>
    <t>GTV 5</t>
  </si>
  <si>
    <t>GTV X</t>
  </si>
  <si>
    <t>GTV 1-5</t>
  </si>
  <si>
    <t>GTV Target Structures numbered 1 to 5</t>
  </si>
  <si>
    <t>4DGTV Template.xml</t>
  </si>
  <si>
    <t>4D GTV</t>
  </si>
  <si>
    <t>4D GTV Target Structures</t>
  </si>
  <si>
    <t># Templates</t>
  </si>
  <si>
    <t>Objective Templates</t>
  </si>
  <si>
    <t>Structure Template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</si>
</sst>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yyyy\ h:mm:ss"/>
  </numFmts>
  <fonts count="6" x14ac:knownFonts="1">
    <font>
      <sz val="11"/>
      <color theme="1"/>
      <name val="Calibri"/>
      <family val="2"/>
      <scheme val="minor"/>
    </font>
    <font>
      <b/>
      <sz val="15"/>
      <color theme="3"/>
      <name val="Calibri"/>
      <family val="2"/>
      <scheme val="minor"/>
    </font>
    <font>
      <b/>
      <sz val="12"/>
      <color theme="0"/>
      <name val="Calibri"/>
      <family val="2"/>
      <scheme val="minor"/>
    </font>
    <font>
      <b/>
      <sz val="11"/>
      <color rgb="FFFA7D00"/>
      <name val="Calibri"/>
      <family val="2"/>
      <scheme val="minor"/>
    </font>
    <font>
      <i/>
      <sz val="11"/>
      <color rgb="FF7F7F7F"/>
      <name val="Calibri"/>
      <family val="2"/>
      <scheme val="minor"/>
    </font>
    <font>
      <b/>
      <sz val="18"/>
      <color theme="3"/>
      <name val="Cambria"/>
      <family val="2"/>
      <scheme val="major"/>
    </font>
  </fonts>
  <fills count="4">
    <fill>
      <patternFill patternType="none"/>
    </fill>
    <fill>
      <patternFill patternType="gray125"/>
    </fill>
    <fill>
      <patternFill patternType="solid">
        <fgColor theme="6"/>
        <bgColor theme="6"/>
      </patternFill>
    </fill>
    <fill>
      <patternFill patternType="solid">
        <fgColor rgb="FFF2F2F2"/>
      </patternFill>
    </fill>
  </fills>
  <borders count="17">
    <border>
      <left/>
      <right/>
      <top/>
      <bottom/>
      <diagonal/>
    </border>
    <border>
      <left/>
      <right/>
      <top/>
      <bottom style="thick">
        <color theme="4"/>
      </bottom>
      <diagonal/>
    </border>
    <border>
      <left style="thin">
        <color auto="1"/>
      </left>
      <right style="thin">
        <color auto="1"/>
      </right>
      <top style="thin">
        <color auto="1"/>
      </top>
      <bottom style="thin">
        <color auto="1"/>
      </bottom>
      <diagonal/>
    </border>
    <border>
      <left style="thin">
        <color auto="1"/>
      </left>
      <right/>
      <top style="thin">
        <color theme="6"/>
      </top>
      <bottom/>
      <diagonal/>
    </border>
    <border>
      <left style="thin">
        <color auto="1"/>
      </left>
      <right/>
      <top style="thin">
        <color theme="6"/>
      </top>
      <bottom style="thin">
        <color auto="1"/>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hair">
        <color indexed="64"/>
      </bottom>
      <diagonal/>
    </border>
    <border>
      <left/>
      <right/>
      <top style="hair">
        <color indexed="64"/>
      </top>
      <bottom style="hair">
        <color indexed="64"/>
      </bottom>
      <diagonal/>
    </border>
    <border>
      <left/>
      <right/>
      <top style="hair">
        <color indexed="64"/>
      </top>
      <bottom style="medium">
        <color indexed="64"/>
      </bottom>
      <diagonal/>
    </border>
  </borders>
  <cellStyleXfs count="5">
    <xf numFmtId="0" fontId="0" fillId="0" borderId="0"/>
    <xf numFmtId="0" fontId="1" fillId="0" borderId="1" applyNumberFormat="0" applyFill="0" applyAlignment="0" applyProtection="0"/>
    <xf numFmtId="0" fontId="3" fillId="3" borderId="5" applyNumberFormat="0" applyAlignment="0" applyProtection="0"/>
    <xf numFmtId="0" fontId="4" fillId="0" borderId="0" applyNumberFormat="0" applyFill="0" applyBorder="0" applyAlignment="0" applyProtection="0"/>
    <xf numFmtId="0" fontId="5" fillId="0" borderId="0" applyNumberFormat="0" applyFill="0" applyBorder="0" applyAlignment="0" applyProtection="0"/>
  </cellStyleXfs>
  <cellXfs count="50">
    <xf numFmtId="0" fontId="0" fillId="0" borderId="0" xfId="0"/>
    <xf numFmtId="0" fontId="2" fillId="2" borderId="2" xfId="0" applyFont="1" applyFill="1" applyBorder="1" applyAlignment="1">
      <alignment horizontal="center"/>
    </xf>
    <xf numFmtId="0" fontId="0" fillId="0" borderId="3" xfId="0" applyFont="1" applyBorder="1"/>
    <xf numFmtId="0" fontId="0" fillId="0" borderId="4" xfId="0" applyFont="1" applyBorder="1"/>
    <xf numFmtId="0" fontId="2" fillId="2" borderId="0" xfId="0" applyFont="1" applyFill="1" applyBorder="1" applyAlignment="1">
      <alignment horizontal="center"/>
    </xf>
    <xf numFmtId="0" fontId="0" fillId="0" borderId="0" xfId="0" applyFont="1" applyBorder="1"/>
    <xf numFmtId="0" fontId="0" fillId="0" borderId="0" xfId="0" applyAlignment="1">
      <alignment vertical="center"/>
    </xf>
    <xf numFmtId="14" fontId="0" fillId="0" borderId="0" xfId="0" applyNumberFormat="1"/>
    <xf numFmtId="0" fontId="0" fillId="0" borderId="0" xfId="0" pivotButton="1"/>
    <xf numFmtId="18" fontId="0" fillId="0" borderId="0" xfId="0" applyNumberFormat="1"/>
    <xf numFmtId="22" fontId="0" fillId="0" borderId="0" xfId="0" applyNumberFormat="1"/>
    <xf numFmtId="0" fontId="3" fillId="3" borderId="5" xfId="2"/>
    <xf numFmtId="0" fontId="4" fillId="0" borderId="0" xfId="3"/>
    <xf numFmtId="18" fontId="3" fillId="3" borderId="5" xfId="2" applyNumberFormat="1"/>
    <xf numFmtId="0" fontId="0" fillId="0" borderId="0" xfId="0" applyNumberFormat="1"/>
    <xf numFmtId="164" fontId="0" fillId="0" borderId="0" xfId="0" applyNumberFormat="1"/>
    <xf numFmtId="0" fontId="0" fillId="0" borderId="0" xfId="0" applyAlignment="1">
      <alignment horizontal="left"/>
    </xf>
    <xf numFmtId="164" fontId="0" fillId="0" borderId="0" xfId="0" applyNumberFormat="1" applyAlignment="1">
      <alignment horizontal="center"/>
    </xf>
    <xf numFmtId="0" fontId="0" fillId="0" borderId="0" xfId="0" applyAlignment="1">
      <alignment horizontal="left" indent="1"/>
    </xf>
    <xf numFmtId="0" fontId="0" fillId="0" borderId="0" xfId="0" applyAlignment="1">
      <alignment horizontal="left" indent="2"/>
    </xf>
    <xf numFmtId="0" fontId="0" fillId="0" borderId="0" xfId="0" applyAlignment="1">
      <alignment horizontal="left" indent="3"/>
    </xf>
    <xf numFmtId="49" fontId="0" fillId="0" borderId="0" xfId="0" applyNumberFormat="1"/>
    <xf numFmtId="0" fontId="0" fillId="0" borderId="0" xfId="0" applyAlignment="1"/>
    <xf numFmtId="49" fontId="0" fillId="0" borderId="0" xfId="0" applyNumberFormat="1" applyAlignment="1"/>
    <xf numFmtId="0" fontId="0" fillId="0" borderId="0" xfId="0" applyAlignment="1">
      <alignment horizontal="left" indent="4"/>
    </xf>
    <xf numFmtId="0" fontId="0" fillId="0" borderId="0" xfId="0" applyAlignment="1">
      <alignment horizontal="center"/>
    </xf>
    <xf numFmtId="0" fontId="2" fillId="2" borderId="2" xfId="0" applyFont="1" applyFill="1" applyBorder="1" applyAlignment="1">
      <alignment horizontal="center" wrapText="1"/>
    </xf>
    <xf numFmtId="0" fontId="2" fillId="2" borderId="0" xfId="0" applyFont="1" applyFill="1" applyBorder="1" applyAlignment="1">
      <alignment horizontal="center" wrapText="1"/>
    </xf>
    <xf numFmtId="0" fontId="0" fillId="0" borderId="0" xfId="0" applyAlignment="1">
      <alignment wrapText="1"/>
    </xf>
    <xf numFmtId="0" fontId="0" fillId="0" borderId="0" xfId="0" pivotButton="1" applyAlignment="1">
      <alignment wrapText="1"/>
    </xf>
    <xf numFmtId="0" fontId="1" fillId="0" borderId="1" xfId="1" applyAlignment="1">
      <alignment horizontal="center"/>
    </xf>
    <xf numFmtId="0" fontId="0" fillId="0" borderId="0" xfId="0" applyAlignment="1">
      <alignment horizontal="center" vertical="center"/>
    </xf>
    <xf numFmtId="0" fontId="0" fillId="0" borderId="0" xfId="0" applyAlignment="1">
      <alignment horizontal="center" wrapText="1"/>
    </xf>
    <xf numFmtId="0" fontId="0" fillId="0" borderId="0" xfId="0" applyAlignment="1">
      <alignment horizontal="center"/>
    </xf>
    <xf numFmtId="0" fontId="5" fillId="0" borderId="0" xfId="4" applyAlignment="1">
      <alignment horizontal="center"/>
    </xf>
    <xf numFmtId="0" fontId="0" fillId="0" borderId="6" xfId="0" pivotButton="1" applyBorder="1"/>
    <xf numFmtId="0" fontId="0" fillId="0" borderId="7" xfId="0" pivotButton="1" applyBorder="1"/>
    <xf numFmtId="0" fontId="0" fillId="0" borderId="8" xfId="0" pivotButton="1" applyBorder="1"/>
    <xf numFmtId="0" fontId="0" fillId="0" borderId="9" xfId="0" applyBorder="1"/>
    <xf numFmtId="0" fontId="0" fillId="0" borderId="0"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14" fontId="0" fillId="0" borderId="0" xfId="0" applyNumberFormat="1" applyBorder="1"/>
    <xf numFmtId="14" fontId="0" fillId="0" borderId="12" xfId="0" applyNumberFormat="1" applyBorder="1"/>
    <xf numFmtId="0" fontId="5" fillId="0" borderId="0" xfId="4" applyAlignment="1"/>
  </cellXfs>
  <cellStyles count="5">
    <cellStyle name="Calculation" xfId="2" builtinId="22"/>
    <cellStyle name="Explanatory Text" xfId="3" builtinId="53"/>
    <cellStyle name="Heading 1" xfId="1" builtinId="16"/>
    <cellStyle name="Normal" xfId="0" builtinId="0"/>
    <cellStyle name="Title 2" xfId="4"/>
  </cellStyles>
  <dxfs count="86">
    <dxf>
      <border>
        <horizontal style="hair">
          <color indexed="64"/>
        </horizontal>
      </border>
    </dxf>
    <dxf>
      <border>
        <left style="medium">
          <color indexed="64"/>
        </left>
        <right style="medium">
          <color indexed="64"/>
        </right>
        <top style="medium">
          <color indexed="64"/>
        </top>
        <bottom style="medium">
          <color indexed="64"/>
        </bottom>
      </border>
    </dxf>
    <dxf>
      <numFmt numFmtId="27" formatCode="m/d/yyyy\ h:mm"/>
    </dxf>
    <dxf>
      <numFmt numFmtId="23" formatCode="h:mm\ AM/PM"/>
    </dxf>
    <dxf>
      <numFmt numFmtId="19" formatCode="m/d/yyyy"/>
    </dxf>
    <dxf>
      <numFmt numFmtId="0" formatCode="General"/>
    </dxf>
    <dxf>
      <numFmt numFmtId="0" formatCode="General"/>
    </dxf>
    <dxf>
      <numFmt numFmtId="164" formatCode="m/d/yyyy\ h:mm:ss"/>
    </dxf>
    <dxf>
      <numFmt numFmtId="0" formatCode="General"/>
    </dxf>
    <dxf>
      <numFmt numFmtId="0" formatCode="General"/>
    </dxf>
    <dxf>
      <numFmt numFmtId="164" formatCode="m/d/yyyy\ h:mm:ss"/>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164" formatCode="m/d/yyyy\ h:mm:ss"/>
    </dxf>
    <dxf>
      <numFmt numFmtId="164" formatCode="m/d/yyyy\ h:mm:ss"/>
    </dxf>
    <dxf>
      <numFmt numFmtId="0" formatCode="General"/>
    </dxf>
    <dxf>
      <numFmt numFmtId="0" formatCode="General"/>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9</xdr:col>
      <xdr:colOff>219075</xdr:colOff>
      <xdr:row>30</xdr:row>
      <xdr:rowOff>133350</xdr:rowOff>
    </xdr:from>
    <xdr:to>
      <xdr:col>12</xdr:col>
      <xdr:colOff>219075</xdr:colOff>
      <xdr:row>43</xdr:row>
      <xdr:rowOff>180975</xdr:rowOff>
    </xdr:to>
    <mc:AlternateContent xmlns:mc="http://schemas.openxmlformats.org/markup-compatibility/2006">
      <mc:Choice xmlns:a14="http://schemas.microsoft.com/office/drawing/2010/main" Requires="a14">
        <xdr:graphicFrame macro="">
          <xdr:nvGraphicFramePr>
            <xdr:cNvPr id="2" name="VolumeType"/>
            <xdr:cNvGraphicFramePr/>
          </xdr:nvGraphicFramePr>
          <xdr:xfrm>
            <a:off x="0" y="0"/>
            <a:ext cx="0" cy="0"/>
          </xdr:xfrm>
          <a:graphic>
            <a:graphicData uri="http://schemas.microsoft.com/office/drawing/2010/slicer">
              <sle:slicer xmlns:sle="http://schemas.microsoft.com/office/drawing/2010/slicer" name="VolumeType"/>
            </a:graphicData>
          </a:graphic>
        </xdr:graphicFrame>
      </mc:Choice>
      <mc:Fallback>
        <xdr:sp macro="" textlink="">
          <xdr:nvSpPr>
            <xdr:cNvPr id="0" name=""/>
            <xdr:cNvSpPr>
              <a:spLocks noTextEdit="1"/>
            </xdr:cNvSpPr>
          </xdr:nvSpPr>
          <xdr:spPr>
            <a:xfrm>
              <a:off x="9629775" y="5943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314325</xdr:colOff>
      <xdr:row>2</xdr:row>
      <xdr:rowOff>152400</xdr:rowOff>
    </xdr:from>
    <xdr:to>
      <xdr:col>12</xdr:col>
      <xdr:colOff>314325</xdr:colOff>
      <xdr:row>16</xdr:row>
      <xdr:rowOff>9525</xdr:rowOff>
    </xdr:to>
    <mc:AlternateContent xmlns:mc="http://schemas.openxmlformats.org/markup-compatibility/2006" xmlns:a14="http://schemas.microsoft.com/office/drawing/2010/main">
      <mc:Choice Requires="a14">
        <xdr:graphicFrame macro="">
          <xdr:nvGraphicFramePr>
            <xdr:cNvPr id="3" name="TreatmentSite"/>
            <xdr:cNvGraphicFramePr/>
          </xdr:nvGraphicFramePr>
          <xdr:xfrm>
            <a:off x="0" y="0"/>
            <a:ext cx="0" cy="0"/>
          </xdr:xfrm>
          <a:graphic>
            <a:graphicData uri="http://schemas.microsoft.com/office/drawing/2010/slicer">
              <sle:slicer xmlns:sle="http://schemas.microsoft.com/office/drawing/2010/slicer" name="TreatmentSite"/>
            </a:graphicData>
          </a:graphic>
        </xdr:graphicFrame>
      </mc:Choice>
      <mc:Fallback xmlns="">
        <xdr:sp macro="" textlink="">
          <xdr:nvSpPr>
            <xdr:cNvPr id="0" name=""/>
            <xdr:cNvSpPr>
              <a:spLocks noTextEdit="1"/>
            </xdr:cNvSpPr>
          </xdr:nvSpPr>
          <xdr:spPr>
            <a:xfrm>
              <a:off x="14144625" y="3429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371475</xdr:colOff>
      <xdr:row>2</xdr:row>
      <xdr:rowOff>152400</xdr:rowOff>
    </xdr:from>
    <xdr:to>
      <xdr:col>16</xdr:col>
      <xdr:colOff>371475</xdr:colOff>
      <xdr:row>16</xdr:row>
      <xdr:rowOff>9525</xdr:rowOff>
    </xdr:to>
    <mc:AlternateContent xmlns:mc="http://schemas.openxmlformats.org/markup-compatibility/2006" xmlns:a14="http://schemas.microsoft.com/office/drawing/2010/main">
      <mc:Choice Requires="a14">
        <xdr:graphicFrame macro="">
          <xdr:nvGraphicFramePr>
            <xdr:cNvPr id="6" name="Site"/>
            <xdr:cNvGraphicFramePr/>
          </xdr:nvGraphicFramePr>
          <xdr:xfrm>
            <a:off x="0" y="0"/>
            <a:ext cx="0" cy="0"/>
          </xdr:xfrm>
          <a:graphic>
            <a:graphicData uri="http://schemas.microsoft.com/office/drawing/2010/slicer">
              <sle:slicer xmlns:sle="http://schemas.microsoft.com/office/drawing/2010/slicer" name="Site"/>
            </a:graphicData>
          </a:graphic>
        </xdr:graphicFrame>
      </mc:Choice>
      <mc:Fallback xmlns="">
        <xdr:sp macro="" textlink="">
          <xdr:nvSpPr>
            <xdr:cNvPr id="0" name=""/>
            <xdr:cNvSpPr>
              <a:spLocks noTextEdit="1"/>
            </xdr:cNvSpPr>
          </xdr:nvSpPr>
          <xdr:spPr>
            <a:xfrm>
              <a:off x="16640175" y="3429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190500</xdr:colOff>
      <xdr:row>31</xdr:row>
      <xdr:rowOff>47625</xdr:rowOff>
    </xdr:from>
    <xdr:to>
      <xdr:col>16</xdr:col>
      <xdr:colOff>190500</xdr:colOff>
      <xdr:row>44</xdr:row>
      <xdr:rowOff>95250</xdr:rowOff>
    </xdr:to>
    <mc:AlternateContent xmlns:mc="http://schemas.openxmlformats.org/markup-compatibility/2006">
      <mc:Choice xmlns:a14="http://schemas.microsoft.com/office/drawing/2010/main" Requires="a14">
        <xdr:graphicFrame macro="">
          <xdr:nvGraphicFramePr>
            <xdr:cNvPr id="7" name="Volume Type"/>
            <xdr:cNvGraphicFramePr/>
          </xdr:nvGraphicFramePr>
          <xdr:xfrm>
            <a:off x="0" y="0"/>
            <a:ext cx="0" cy="0"/>
          </xdr:xfrm>
          <a:graphic>
            <a:graphicData uri="http://schemas.microsoft.com/office/drawing/2010/slicer">
              <sle:slicer xmlns:sle="http://schemas.microsoft.com/office/drawing/2010/slicer" name="Volume Type"/>
            </a:graphicData>
          </a:graphic>
        </xdr:graphicFrame>
      </mc:Choice>
      <mc:Fallback>
        <xdr:sp macro="" textlink="">
          <xdr:nvSpPr>
            <xdr:cNvPr id="0" name=""/>
            <xdr:cNvSpPr>
              <a:spLocks noTextEdit="1"/>
            </xdr:cNvSpPr>
          </xdr:nvSpPr>
          <xdr:spPr>
            <a:xfrm>
              <a:off x="12039600" y="6048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304800</xdr:colOff>
      <xdr:row>16</xdr:row>
      <xdr:rowOff>114300</xdr:rowOff>
    </xdr:from>
    <xdr:to>
      <xdr:col>12</xdr:col>
      <xdr:colOff>304800</xdr:colOff>
      <xdr:row>29</xdr:row>
      <xdr:rowOff>161925</xdr:rowOff>
    </xdr:to>
    <mc:AlternateContent xmlns:mc="http://schemas.openxmlformats.org/markup-compatibility/2006">
      <mc:Choice xmlns:a14="http://schemas.microsoft.com/office/drawing/2010/main" Requires="a14">
        <xdr:graphicFrame macro="">
          <xdr:nvGraphicFramePr>
            <xdr:cNvPr id="8" name="TemplateID"/>
            <xdr:cNvGraphicFramePr/>
          </xdr:nvGraphicFramePr>
          <xdr:xfrm>
            <a:off x="0" y="0"/>
            <a:ext cx="0" cy="0"/>
          </xdr:xfrm>
          <a:graphic>
            <a:graphicData uri="http://schemas.microsoft.com/office/drawing/2010/slicer">
              <sle:slicer xmlns:sle="http://schemas.microsoft.com/office/drawing/2010/slicer" name="TemplateID"/>
            </a:graphicData>
          </a:graphic>
        </xdr:graphicFrame>
      </mc:Choice>
      <mc:Fallback>
        <xdr:sp macro="" textlink="">
          <xdr:nvSpPr>
            <xdr:cNvPr id="0" name=""/>
            <xdr:cNvSpPr>
              <a:spLocks noTextEdit="1"/>
            </xdr:cNvSpPr>
          </xdr:nvSpPr>
          <xdr:spPr>
            <a:xfrm>
              <a:off x="9715500" y="3257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390525</xdr:colOff>
      <xdr:row>16</xdr:row>
      <xdr:rowOff>142875</xdr:rowOff>
    </xdr:from>
    <xdr:to>
      <xdr:col>16</xdr:col>
      <xdr:colOff>390525</xdr:colOff>
      <xdr:row>30</xdr:row>
      <xdr:rowOff>0</xdr:rowOff>
    </xdr:to>
    <mc:AlternateContent xmlns:mc="http://schemas.openxmlformats.org/markup-compatibility/2006">
      <mc:Choice xmlns:a14="http://schemas.microsoft.com/office/drawing/2010/main" Requires="a14">
        <xdr:graphicFrame macro="">
          <xdr:nvGraphicFramePr>
            <xdr:cNvPr id="9" name="Template ID"/>
            <xdr:cNvGraphicFramePr/>
          </xdr:nvGraphicFramePr>
          <xdr:xfrm>
            <a:off x="0" y="0"/>
            <a:ext cx="0" cy="0"/>
          </xdr:xfrm>
          <a:graphic>
            <a:graphicData uri="http://schemas.microsoft.com/office/drawing/2010/slicer">
              <sle:slicer xmlns:sle="http://schemas.microsoft.com/office/drawing/2010/slicer" name="Template ID"/>
            </a:graphicData>
          </a:graphic>
        </xdr:graphicFrame>
      </mc:Choice>
      <mc:Fallback>
        <xdr:sp macro="" textlink="">
          <xdr:nvSpPr>
            <xdr:cNvPr id="0" name=""/>
            <xdr:cNvSpPr>
              <a:spLocks noTextEdit="1"/>
            </xdr:cNvSpPr>
          </xdr:nvSpPr>
          <xdr:spPr>
            <a:xfrm>
              <a:off x="12239625" y="32861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gsalomon" refreshedDate="43566.615437152781" createdVersion="4" refreshedVersion="4" minRefreshableVersion="3" recordCount="44">
  <cacheSource type="worksheet">
    <worksheetSource name="ObjectiveFiles"/>
  </cacheSource>
  <cacheFields count="8">
    <cacheField name="Template ID" numFmtId="0">
      <sharedItems count="43">
        <s v="IMRT CNS 40/15"/>
        <s v="IMRT CNS 60/30"/>
        <s v="IMRT H&amp;N 60/30"/>
        <s v="IMRT H&amp;N 66/33"/>
        <s v="IMRT H&amp;N 70/35"/>
        <s v="IMRT LARY 5250"/>
        <s v="IMRT PROS 24/12"/>
        <s v="IMRT PROS 30/15"/>
        <s v="IMRT PROS 66/33"/>
        <s v="IMRT PROS 76/38"/>
        <s v="VMAT ABDO"/>
        <s v="VMAT ANAL CANAL"/>
        <s v="VMAT BLAD 20/5"/>
        <s v="VMAT BLAD 40/15"/>
        <s v="VMAT BLAD 52.5/2"/>
        <s v="VMAT CNS 40/15"/>
        <s v="VMAT CNS 60/30"/>
        <s v="VMAT ESO"/>
        <s v="VMAT ESOI"/>
        <s v="VMAT FSRT"/>
        <s v="VMAT GYNE 45/25"/>
        <s v="VMAT H&amp;N 50/20"/>
        <s v="VMAT H&amp;N 60/30"/>
        <s v="VMAT H&amp;N 66/33"/>
        <s v="VMAT H&amp;N 70/35"/>
        <s v="VMAT HIPPO"/>
        <s v="VMAT LARY 5250"/>
        <s v="VMAT LUNG 45/30"/>
        <s v="VMAT LUNG 55/20"/>
        <s v="VMAT LUNG 60/15"/>
        <s v="VMAT LUNG 60/30"/>
        <s v="VMAT PELB 46/23"/>
        <s v="VMAT PROS 20/10"/>
        <s v="VMAT PROS 24/12"/>
        <s v="VMAT PROS 30/15"/>
        <s v="VMAT PROS 37/15"/>
        <s v="VMAT PROS 60/20"/>
        <s v="VMAT PROS 66/33"/>
        <s v="VMAT PROS 76/38"/>
        <s v="VMAT SABR 48/4"/>
        <s v="VMAT SABR 54/3"/>
        <s v="VMAT SABR 60/8"/>
        <s v="VMAT_ESOP"/>
      </sharedItems>
    </cacheField>
    <cacheField name="Template Type" numFmtId="0">
      <sharedItems/>
    </cacheField>
    <cacheField name="File Name" numFmtId="164">
      <sharedItems/>
    </cacheField>
    <cacheField name="File Path" numFmtId="0">
      <sharedItems/>
    </cacheField>
    <cacheField name="Plan Type" numFmtId="0">
      <sharedItems count="2">
        <s v="IMRT"/>
        <s v="VMAT"/>
      </sharedItems>
    </cacheField>
    <cacheField name="Site" numFmtId="0">
      <sharedItems count="16">
        <s v="CNS"/>
        <s v="H&amp;N"/>
        <s v="LARY"/>
        <s v="PROS"/>
        <s v="ABDO"/>
        <s v="ANAL"/>
        <s v="BLAD"/>
        <s v="ESO"/>
        <s v="ESOI"/>
        <s v="FSRT"/>
        <s v="GYNE"/>
        <s v="HIPPO"/>
        <s v="LUNG"/>
        <s v="PELB"/>
        <s v="SABR"/>
        <s v="ESOP"/>
      </sharedItems>
    </cacheField>
    <cacheField name="Modified Date" numFmtId="164">
      <sharedItems containsSemiMixedTypes="0" containsNonDate="0" containsDate="1" containsString="0" minDate="2016-06-06T14:10:42" maxDate="2018-11-29T11:39:24"/>
    </cacheField>
    <cacheField name="Last Modified"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gsalomon" refreshedDate="43566.619115393521" createdVersion="4" refreshedVersion="4" minRefreshableVersion="3" recordCount="1867">
  <cacheSource type="worksheet">
    <worksheetSource name="ObjectiveData"/>
  </cacheSource>
  <cacheFields count="62">
    <cacheField name="Plan Type" numFmtId="0">
      <sharedItems count="2">
        <s v="VMAT"/>
        <s v="IMRT"/>
      </sharedItems>
    </cacheField>
    <cacheField name="Site" numFmtId="0">
      <sharedItems count="16">
        <s v="CNS"/>
        <s v="PELB"/>
        <s v="LARY"/>
        <s v="BLAD"/>
        <s v="HIPPO"/>
        <s v="SABR"/>
        <s v="LUNG"/>
        <s v="PROS"/>
        <s v="ABDO"/>
        <s v="ESOP"/>
        <s v="H&amp;N"/>
        <s v="GYNE"/>
        <s v="ESO"/>
        <s v="FSRT"/>
        <s v="ESOI"/>
        <s v="ANAL"/>
      </sharedItems>
    </cacheField>
    <cacheField name="Modified Date" numFmtId="164">
      <sharedItems containsSemiMixedTypes="0" containsNonDate="0" containsDate="1" containsString="0" minDate="2016-06-06T14:10:42" maxDate="2018-11-29T11:39:24" count="43">
        <d v="2017-08-15T15:33:23"/>
        <d v="2018-11-27T16:39:06"/>
        <d v="2017-06-01T15:52:21"/>
        <d v="2018-11-21T15:38:21"/>
        <d v="2017-05-30T10:37:50"/>
        <d v="2017-06-01T12:05:25"/>
        <d v="2017-06-01T12:00:44"/>
        <d v="2018-11-21T09:59:38"/>
        <d v="2017-06-01T11:58:34"/>
        <d v="2017-06-01T11:54:48"/>
        <d v="2017-07-05T12:28:02"/>
        <d v="2017-07-05T12:24:32"/>
        <d v="2017-10-19T13:03:15"/>
        <d v="2017-06-05T10:14:37"/>
        <d v="2018-04-26T14:38:15"/>
        <d v="2018-11-05T13:09:01"/>
        <d v="2017-07-05T11:22:56"/>
        <d v="2017-07-06T12:25:07"/>
        <d v="2018-11-29T11:39:24"/>
        <d v="2017-07-06T12:25:37"/>
        <d v="2017-07-06T12:22:05"/>
        <d v="2017-07-05T11:17:33"/>
        <d v="2017-07-05T11:19:54"/>
        <d v="2016-06-06T14:13:50"/>
        <d v="2017-11-23T10:03:31"/>
        <d v="2016-06-06T14:10:42"/>
        <d v="2017-07-05T11:13:30"/>
        <d v="2017-07-05T11:04:42"/>
        <d v="2017-06-01T15:48:14"/>
        <d v="2017-07-05T11:10:59"/>
        <d v="2018-11-21T16:44:24"/>
        <d v="2018-11-22T12:54:15"/>
        <d v="2017-07-06T12:14:31"/>
        <d v="2017-08-04T12:28:20"/>
        <d v="2018-04-27T11:52:29"/>
        <d v="2018-11-21T10:41:11"/>
        <d v="2018-11-21T10:05:15"/>
        <d v="2018-11-21T10:47:07"/>
        <d v="2018-02-07T10:50:27"/>
        <d v="2018-11-21T10:21:10"/>
        <d v="2018-10-26T10:57:05"/>
        <d v="2018-11-21T10:14:49"/>
        <d v="2018-11-21T09:44:25"/>
      </sharedItems>
    </cacheField>
    <cacheField name="File Name" numFmtId="164">
      <sharedItems count="43">
        <s v="ObjectiveTemplate_11662.xml"/>
        <s v="ObjectiveTemplate_31505.xml"/>
        <s v="ObjectiveTemplate_31976.xml"/>
        <s v="ObjectiveTemplate_31302.xml"/>
        <s v="ObjectiveTemplate_30582.xml"/>
        <s v="ObjectiveTemplate_30057.xml"/>
        <s v="ObjectiveTemplate_29325.xml"/>
        <s v="ObjectiveTemplate_30550.xml"/>
        <s v="ObjectiveTemplate_28421.xml"/>
        <s v="ObjectiveTemplate_28029.xml"/>
        <s v="ObjectiveTemplate_26501.xml"/>
        <s v="ObjectiveTemplate_25812.xml"/>
        <s v="ObjectiveTemplate_23813.xml"/>
        <s v="ObjectiveTemplate_23005.xml"/>
        <s v="ObjectiveTemplate_21725.xml"/>
        <s v="ObjectiveTemplate_14226.xml"/>
        <s v="ObjectiveTemplate_13739.xml"/>
        <s v="ObjectiveTemplate_13170.xml"/>
        <s v="ObjectiveTemplate_13307.xml"/>
        <s v="ObjectiveTemplate_13141.xml"/>
        <s v="ObjectiveTemplate_12521.xml"/>
        <s v="ObjectiveTemplate_12691.xml"/>
        <s v="ObjectiveTemplate_13109.xml"/>
        <s v="ObjectiveTemplate_12467.xml"/>
        <s v="ObjectiveTemplate_12296.xml"/>
        <s v="ObjectiveTemplate_11889.xml"/>
        <s v="ObjectiveTemplate_11878.xml"/>
        <s v="ObjectiveTemplate_9958.xml"/>
        <s v="ObjectiveTemplate_7682.xml"/>
        <s v="ObjectiveTemplate_11385.xml"/>
        <s v="ObjectiveTemplate_11554.xml"/>
        <s v="ObjectiveTemplate_2621.xml"/>
        <s v="ObjectiveTemplate_11048.xml"/>
        <s v="ObjectiveTemplate_7151.xml"/>
        <s v="ObjectiveTemplate_9247.xml"/>
        <s v="ObjectiveTemplate_5923.xml"/>
        <s v="ObjectiveTemplate_10846.xml"/>
        <s v="ObjectiveTemplate_7085.xml"/>
        <s v="ObjectiveTemplate_1552.xml"/>
        <s v="ObjectiveTemplate_2001.xml"/>
        <s v="ObjectiveTemplate_1517.xml"/>
        <s v="ObjectiveTemplate_757.xml"/>
        <s v="ObjectiveTemplate_27568.xml"/>
      </sharedItems>
    </cacheField>
    <cacheField name="Version" numFmtId="0">
      <sharedItems containsSemiMixedTypes="0" containsString="0" containsNumber="1" minValue="1.3" maxValue="1.7"/>
    </cacheField>
    <cacheField name="Template ID" numFmtId="49">
      <sharedItems count="43">
        <s v="VMAT CNS 60/30"/>
        <s v="VMAT PELB 46/23"/>
        <s v="IMRT LARY 5250"/>
        <s v="VMAT BLAD 20/5"/>
        <s v="VMAT HIPPO"/>
        <s v="VMAT SABR 60/8"/>
        <s v="VMAT SABR 54/3"/>
        <s v="VMAT BLAD 52.5/2"/>
        <s v="VMAT SABR 48/4"/>
        <s v="VMAT LUNG 60/15"/>
        <s v="IMRT PROS 24/12"/>
        <s v="IMRT PROS 30/15"/>
        <s v="VMAT ABDO"/>
        <s v="VMAT LUNG 60/30"/>
        <s v="VMAT_ESOP"/>
        <s v="IMRT PROS 66/33"/>
        <s v="IMRT PROS 76/38"/>
        <s v="IMRT CNS 40/15"/>
        <s v="VMAT LUNG 45/30"/>
        <s v="VMAT CNS 40/15"/>
        <s v="IMRT CNS 60/30"/>
        <s v="VMAT PROS 24/12"/>
        <s v="VMAT PROS 20/10"/>
        <s v="IMRT H&amp;N 66/33"/>
        <s v="VMAT GYNE 45/25"/>
        <s v="IMRT H&amp;N 70/35"/>
        <s v="VMAT PROS 30/15"/>
        <s v="VMAT PROS 76/38"/>
        <s v="VMAT LARY 5250"/>
        <s v="VMAT PROS 37/15"/>
        <s v="VMAT ESO"/>
        <s v="VMAT H&amp;N 70/35"/>
        <s v="VMAT FSRT"/>
        <s v="IMRT H&amp;N 60/30"/>
        <s v="VMAT ESOI"/>
        <s v="VMAT H&amp;N 50/20"/>
        <s v="VMAT PROS 66/33"/>
        <s v="VMAT BLAD 40/15"/>
        <s v="VMAT ANAL CANAL"/>
        <s v="VMAT H&amp;N 66/33"/>
        <s v="VMAT PROS 60/20"/>
        <s v="VMAT H&amp;N 60/30"/>
        <s v="VMAT LUNG 55/20"/>
      </sharedItems>
    </cacheField>
    <cacheField name="Template Type" numFmtId="49">
      <sharedItems count="1">
        <s v="Objective"/>
      </sharedItems>
    </cacheField>
    <cacheField name="Approval Status" numFmtId="49">
      <sharedItems count="2">
        <s v="Approved"/>
        <s v="Unapproved"/>
      </sharedItems>
    </cacheField>
    <cacheField name="Diagnosis" numFmtId="49">
      <sharedItems containsBlank="1" count="4">
        <m/>
        <s v="Post Op with Residual Disease"/>
        <s v="With Gross Disease"/>
        <s v="Post Op with NO residual disease"/>
      </sharedItems>
    </cacheField>
    <cacheField name="Treatment Site" numFmtId="49">
      <sharedItems containsNonDate="0" containsString="0" containsBlank="1" count="1">
        <m/>
      </sharedItems>
    </cacheField>
    <cacheField name="Assigned Users" numFmtId="49">
      <sharedItems count="4">
        <s v="told"/>
        <s v="xmei"/>
        <s v="jutj"/>
        <s v="ldrev"/>
      </sharedItems>
    </cacheField>
    <cacheField name="Description" numFmtId="49">
      <sharedItems containsBlank="1" count="4">
        <m/>
        <s v="Post Op with Residual Disease 66Gy in 33Fx_x000a_Includes Constraints for OARs"/>
        <s v="Head and Neck with Gross Disease (70Gy in 35Fx)_x000a_Includes OAR constraints"/>
        <s v="Post Op with NO residual disease 60Gy in 30Fx_x000a_Includes constraints for OAR"/>
      </sharedItems>
    </cacheField>
    <cacheField name="Last Modified" numFmtId="49">
      <sharedItems/>
    </cacheField>
    <cacheField name="Approval History" numFmtId="49">
      <sharedItems/>
    </cacheField>
    <cacheField name="Optimization Type" numFmtId="49">
      <sharedItems count="1">
        <s v="Helios"/>
      </sharedItems>
    </cacheField>
    <cacheField name="Default Fixed Jaws" numFmtId="0">
      <sharedItems count="1">
        <b v="0"/>
      </sharedItems>
    </cacheField>
    <cacheField name="Interpolate" numFmtId="0">
      <sharedItems count="1">
        <b v="0"/>
      </sharedItems>
    </cacheField>
    <cacheField name="Use Colors" numFmtId="0">
      <sharedItems count="2">
        <b v="0"/>
        <b v="1"/>
      </sharedItems>
    </cacheField>
    <cacheField name="Default Smoothing X" numFmtId="0">
      <sharedItems containsSemiMixedTypes="0" containsString="0" containsNumber="1" containsInteger="1" minValue="40" maxValue="80" count="3">
        <n v="40"/>
        <n v="80"/>
        <n v="50"/>
      </sharedItems>
    </cacheField>
    <cacheField name="Default Smoothing Y" numFmtId="0">
      <sharedItems containsSemiMixedTypes="0" containsString="0" containsNumber="1" containsInteger="1" minValue="30" maxValue="60" count="3">
        <n v="30"/>
        <n v="60"/>
        <n v="40"/>
      </sharedItems>
    </cacheField>
    <cacheField name="Default Minimize Dose" numFmtId="0">
      <sharedItems containsSemiMixedTypes="0" containsString="0" containsNumber="1" containsInteger="1" minValue="0" maxValue="0" count="1">
        <n v="0"/>
      </sharedItems>
    </cacheField>
    <cacheField name="Default Optimization Type" numFmtId="49">
      <sharedItems count="1">
        <s v="Beamlet"/>
      </sharedItems>
    </cacheField>
    <cacheField name="Max Iterations" numFmtId="0">
      <sharedItems containsSemiMixedTypes="0" containsString="0" containsNumber="1" containsInteger="1" minValue="1000" maxValue="1000" count="1">
        <n v="1000"/>
      </sharedItems>
    </cacheField>
    <cacheField name="Max Time" numFmtId="0">
      <sharedItems containsSemiMixedTypes="0" containsString="0" containsNumber="1" containsInteger="1" minValue="12" maxValue="100" count="2">
        <n v="100"/>
        <n v="12"/>
      </sharedItems>
    </cacheField>
    <cacheField name="Use NTO" numFmtId="0">
      <sharedItems count="2">
        <b v="1"/>
        <b v="0"/>
      </sharedItems>
    </cacheField>
    <cacheField name="NTO Priority" numFmtId="0">
      <sharedItems containsSemiMixedTypes="0" containsString="0" containsNumber="1" containsInteger="1" minValue="80" maxValue="150" count="3">
        <n v="100"/>
        <n v="80"/>
        <n v="150"/>
      </sharedItems>
    </cacheField>
    <cacheField name="Distance From Target Border" numFmtId="0">
      <sharedItems containsSemiMixedTypes="0" containsString="0" containsNumber="1" minValue="0.3" maxValue="1" count="2">
        <n v="1"/>
        <n v="0.3"/>
      </sharedItems>
    </cacheField>
    <cacheField name="Start Dose" numFmtId="0">
      <sharedItems containsSemiMixedTypes="0" containsString="0" containsNumber="1" containsInteger="1" minValue="103" maxValue="105" count="2">
        <n v="105"/>
        <n v="103"/>
      </sharedItems>
    </cacheField>
    <cacheField name="End Dose" numFmtId="0">
      <sharedItems containsSemiMixedTypes="0" containsString="0" containsNumber="1" containsInteger="1" minValue="40" maxValue="60" count="2">
        <n v="60"/>
        <n v="40"/>
      </sharedItems>
    </cacheField>
    <cacheField name="Fall Off" numFmtId="0">
      <sharedItems containsSemiMixedTypes="0" containsString="0" containsNumber="1" minValue="0.05" maxValue="7.0000000000000007E-2" count="2">
        <n v="0.05"/>
        <n v="7.0000000000000007E-2"/>
      </sharedItems>
    </cacheField>
    <cacheField name="Auto" numFmtId="0">
      <sharedItems count="2">
        <b v="1"/>
        <b v="0"/>
      </sharedItems>
    </cacheField>
    <cacheField name="Initial Field Distribution" numFmtId="49">
      <sharedItems count="1">
        <s v="Coplanar"/>
      </sharedItems>
    </cacheField>
    <cacheField name="Minimum Number Of Fields" numFmtId="0">
      <sharedItems containsSemiMixedTypes="0" containsString="0" containsNumber="1" containsInteger="1" minValue="5" maxValue="5" count="1">
        <n v="5"/>
      </sharedItems>
    </cacheField>
    <cacheField name="Maximum Number Of Fields" numFmtId="0">
      <sharedItems containsSemiMixedTypes="0" containsString="0" containsNumber="1" containsInteger="1" minValue="9" maxValue="9" count="1">
        <n v="9"/>
      </sharedItems>
    </cacheField>
    <cacheField name="Maximum Elevation Angle For Non Coplanar Fields" numFmtId="0">
      <sharedItems containsSemiMixedTypes="0" containsString="0" containsNumber="1" containsInteger="1" minValue="10" maxValue="90" count="2">
        <n v="10"/>
        <n v="90"/>
      </sharedItems>
    </cacheField>
    <cacheField name="Maximum Collimator Variation" numFmtId="0">
      <sharedItems containsSemiMixedTypes="0" containsString="0" containsNumber="1" containsInteger="1" minValue="0" maxValue="10" count="2">
        <n v="10"/>
        <n v="0"/>
      </sharedItems>
    </cacheField>
    <cacheField name="Local Geometric Optimization Mode" numFmtId="49">
      <sharedItems count="2">
        <s v="None"/>
        <s v="Simplex"/>
      </sharedItems>
    </cacheField>
    <cacheField name="Use MU" numFmtId="0">
      <sharedItems count="2">
        <b v="0"/>
        <b v="1"/>
      </sharedItems>
    </cacheField>
    <cacheField name="Jaw Tracking" numFmtId="0">
      <sharedItems count="1">
        <b v="0"/>
      </sharedItems>
    </cacheField>
    <cacheField name="MU Weight" numFmtId="0">
      <sharedItems containsSemiMixedTypes="0" containsString="0" containsNumber="1" containsInteger="1" minValue="0" maxValue="100" count="3">
        <n v="0"/>
        <n v="100"/>
        <n v="50"/>
      </sharedItems>
    </cacheField>
    <cacheField name="Min MU" numFmtId="0">
      <sharedItems containsSemiMixedTypes="0" containsString="0" containsNumber="1" containsInteger="1" minValue="0" maxValue="650" count="2">
        <n v="0"/>
        <n v="650"/>
      </sharedItems>
    </cacheField>
    <cacheField name="Max MU" numFmtId="0">
      <sharedItems containsSemiMixedTypes="0" containsString="0" containsNumber="1" containsInteger="1" minValue="295" maxValue="5000" count="6">
        <n v="295"/>
        <n v="800"/>
        <n v="2000"/>
        <n v="5000"/>
        <n v="1500"/>
        <n v="1200"/>
      </sharedItems>
    </cacheField>
    <cacheField name="Structure ID" numFmtId="49">
      <sharedItems count="261">
        <s v="Avoid INNER"/>
        <s v="Avoid MID"/>
        <s v="Avoid OUTER"/>
        <s v="Body"/>
        <s v="Brain"/>
        <s v="BrainStem"/>
        <s v="Cochlea L"/>
        <s v="Cochlea R"/>
        <s v="CTV"/>
        <s v="Globe L"/>
        <s v="Globe R"/>
        <s v="GTV"/>
        <s v="Lens L"/>
        <s v="Lens R"/>
        <s v="opt Brain"/>
        <s v="opt BrainStem"/>
        <s v="opt PTV"/>
        <s v="OpticChiasm"/>
        <s v="OpticNerve L"/>
        <s v="OpticNerve R"/>
        <s v="Orbit L"/>
        <s v="Orbit R"/>
        <s v="PRV5 BrainStem"/>
        <s v="PRV5 OpticNerve"/>
        <s v="PRV5 SpinalCanal"/>
        <s v="PTV"/>
        <s v="PTV 1"/>
        <s v="PTV 2"/>
        <s v="PTV 3"/>
        <s v="PTV 4"/>
        <s v="Skin"/>
        <s v="SpinalCanal"/>
        <s v="Avoid a Rectum"/>
        <s v="Avoid b Rectum"/>
        <s v="Bladder"/>
        <s v="CTV46"/>
        <s v="Femoral Head L"/>
        <s v="Femoral Head R"/>
        <s v="opt Bladder"/>
        <s v="opt PTV46"/>
        <s v="opt Rectum"/>
        <s v="Rectum"/>
        <s v="Small Bowel"/>
        <s v="Avoid Post"/>
        <s v="Avoid Shoulder"/>
        <s v="BR + op PRV"/>
        <s v="BrainStem PRV5"/>
        <s v="CTV 54 L"/>
        <s v="CTV 54 R"/>
        <s v="CTV 56 L"/>
        <s v="CTV 56 R"/>
        <s v="CTV 60"/>
        <s v="CTV 60 L"/>
        <s v="CTV 63 L"/>
        <s v="CTV 63 R"/>
        <s v="CTV 66"/>
        <s v="CTV 70"/>
        <s v="Esophagus"/>
        <s v="eval PTV 70"/>
        <s v="GTVn"/>
        <s v="HTV"/>
        <s v="Larynx"/>
        <s v="Larynx opt"/>
        <s v="Mandible"/>
        <s v="opt Larynx"/>
        <s v="opt Parotid L"/>
        <s v="opt Parotid R"/>
        <s v="opt PTV 54 L a"/>
        <s v="opt PTV 54 L b"/>
        <s v="opt PTV 54 L c"/>
        <s v="opt PTV 54 R a"/>
        <s v="opt PTV 54 R b"/>
        <s v="opt PTV 54 R c"/>
        <s v="opt PTV 56 L a"/>
        <s v="opt PTV 56 L b"/>
        <s v="opt PTV 56 L c"/>
        <s v="opt PTV 56 R a"/>
        <s v="opt PTV 56 R b"/>
        <s v="opt PTV 56 R c"/>
        <s v="opt PTV 60 a"/>
        <s v="opt PTV 60 b"/>
        <s v="opt PTV 63 a"/>
        <s v="opt PTV 63 b"/>
        <s v="opt PTV 66"/>
        <s v="opt PTV 70"/>
        <s v="OpticNerve PRV5"/>
        <s v="Parotid B"/>
        <s v="Parotid L"/>
        <s v="Parotid L opt"/>
        <s v="Parotid R"/>
        <s v="Parotid R opt"/>
        <s v="PRV 5BrainStem"/>
        <s v="PRV BR + op"/>
        <s v="PRV8 SpinalCanal"/>
        <s v="PTV 54"/>
        <s v="PTV 54 eval"/>
        <s v="PTV 54 L"/>
        <s v="PTV 54 L a opt"/>
        <s v="PTV 54 L b opt"/>
        <s v="PTV 54 L c opt"/>
        <s v="PTV 54 R"/>
        <s v="PTV 54 R a opt"/>
        <s v="PTV 54 R b opt"/>
        <s v="PTV 54 R c opt"/>
        <s v="PTV 56"/>
        <s v="PTV 56 eval"/>
        <s v="PTV 56 L"/>
        <s v="PTV 56 L a opt"/>
        <s v="PTV 56 L b opt"/>
        <s v="PTV 56 L c opt"/>
        <s v="PTV 56 R"/>
        <s v="PTV 56 R a opt"/>
        <s v="PTV 56 R b opt"/>
        <s v="PTV 56 R c opt"/>
        <s v="PTV 60"/>
        <s v="PTV 60 a opt"/>
        <s v="PTV 60 b opt"/>
        <s v="PTV 60 eval"/>
        <s v="PTV 63"/>
        <s v="PTV 63 a opt"/>
        <s v="PTV 63 b opt"/>
        <s v="PTV 63 eval"/>
        <s v="PTV 66"/>
        <s v="PTV 66 eval"/>
        <s v="PTV 66 opt"/>
        <s v="PTV 70"/>
        <s v="PTV 70 eval"/>
        <s v="PTV 70 opt"/>
        <s v="SpinalCanal PRV5"/>
        <s v="SpinalCanal PRV8"/>
        <s v="Submandibular L"/>
        <s v="Submandibular R"/>
        <s v="CTV_2500"/>
        <s v="Hippo_L"/>
        <s v="Hippo_R"/>
        <s v="Hippocampi"/>
        <s v="Hippocampi_5mm"/>
        <s v="Lens_L"/>
        <s v="Lens_R"/>
        <s v="OpticNerve_L"/>
        <s v="OpticNerve_R"/>
        <s v="optPTVa"/>
        <s v="optPTVb"/>
        <s v="Orbit - left"/>
        <s v="Orbit - right"/>
        <s v="PTV_2500"/>
        <s v="Spinal Canal"/>
        <s v="Aorta"/>
        <s v="Body-PTV+20"/>
        <s v="BrachialPlexus L"/>
        <s v="BrachialPlexus R"/>
        <s v="BronchialTree"/>
        <s v="BronchialTree+20"/>
        <s v="Chest Wall"/>
        <s v="Dose105[%]-PTV"/>
        <s v="DPV"/>
        <s v="Heart"/>
        <s v="ITV"/>
        <s v="Lung B"/>
        <s v="Bowel Space"/>
        <s v="Kidney B"/>
        <s v="Kidney L"/>
        <s v="Kidney R"/>
        <s v="Large Bowel"/>
        <s v="Liver"/>
        <s v="Stomach"/>
        <s v="Lung L"/>
        <s v="Lung R"/>
        <s v="PET GTV"/>
        <s v="Z2"/>
        <s v="CA"/>
        <s v="IGTV"/>
        <s v="Trachea"/>
        <s v="PRV20 Brl Tree"/>
        <s v="PTV+20"/>
        <s v="PulmonaryArtery"/>
        <s v="CORD"/>
        <s v="Lt Parotid"/>
        <s v="Lt Submandibular"/>
        <s v="PTV66"/>
        <s v="Rt Parotid"/>
        <s v="Rt Submandibular"/>
        <s v="Temporal Lobe"/>
        <s v="Chiasm"/>
        <s v="Lt Optic Nerve"/>
        <s v="Rt Optic Nerve"/>
        <s v="Lt Orbit"/>
        <s v="Rt Orbit"/>
        <s v="Larynx-Midline"/>
        <s v="LPTV54"/>
        <s v="RPTV54"/>
        <s v="PTV54"/>
        <s v="LPTV60"/>
        <s v="RPTV60"/>
        <s v="PTV60"/>
        <s v="PRV CORD 5mm"/>
        <s v="PRV CORD Oute"/>
        <s v="rain"/>
        <s v="optLPAROTID"/>
        <s v="PRV 5mm"/>
        <s v="PRV 8mm"/>
        <s v="LEYE"/>
        <s v="REYE"/>
        <s v="LSUBMAND"/>
        <s v="optRPAROTID"/>
        <s v="LOPTIC"/>
        <s v="ROPTIC"/>
        <s v="RSUBMAND"/>
        <s v="BRSTEM"/>
        <s v="LARY"/>
        <s v="CHIAS"/>
        <s v="Bone Marrow"/>
        <s v="Bowel"/>
        <s v="CTVn"/>
        <s v="CTVp"/>
        <s v="opt Bone Marrow"/>
        <s v="opt Bowel Space"/>
        <s v="PTV 45"/>
        <s v="PTVn"/>
        <s v="PTVp"/>
        <s v="LPTV56"/>
        <s v="PTV70"/>
        <s v="RPTV56"/>
        <s v="LPTV63"/>
        <s v="RPTV63"/>
        <s v="PTV63"/>
        <s v="PTV56"/>
        <s v="LPAROTID"/>
        <s v="RPAROTID"/>
        <s v="RV 5mm"/>
        <s v="ARYNX"/>
        <s v="OPTIC"/>
        <s v="Larynx-Midlin"/>
        <s v="NodeInternalLeft"/>
        <s v="NodeInternalRigh"/>
        <s v="NodeInguinalL"/>
        <s v="NodeInguinelR"/>
        <s v="IRF"/>
        <s v="NodeExternalRigh"/>
        <s v="NodeExternalLeft"/>
        <s v="GTVTumour"/>
        <s v="Anorectosigmoid"/>
        <s v="PTV-ALL"/>
        <s v="RT Vessels"/>
        <s v="LT Vessels"/>
        <s v="PTV 36"/>
        <s v="opt PTV 54"/>
        <s v="opt PTV 36"/>
        <s v="iliac crest R"/>
        <s v="iliac crest L"/>
        <s v="GTVnode"/>
        <s v="Genitalia"/>
        <s v="CTV 54"/>
        <s v="CTV 36"/>
        <s v="opt PTV59.4"/>
        <s v="Mesorectum"/>
        <s v="NodePresacral"/>
        <s v="Node"/>
        <s v="PTV59.4"/>
        <s v="CTV59.4"/>
        <s v="BODY-PTV+10"/>
      </sharedItems>
    </cacheField>
    <cacheField name="NAME" numFmtId="49">
      <sharedItems containsNonDate="0" containsString="0" containsBlank="1"/>
    </cacheField>
    <cacheField name="Surface Only" numFmtId="0">
      <sharedItems/>
    </cacheField>
    <cacheField name="Volume ID" numFmtId="49">
      <sharedItems containsNonDate="0" containsString="0" containsBlank="1"/>
    </cacheField>
    <cacheField name="Volume Code" numFmtId="49">
      <sharedItems containsBlank="1"/>
    </cacheField>
    <cacheField name="Volume Type" numFmtId="49">
      <sharedItems containsBlank="1" count="13">
        <s v="Control"/>
        <s v="BODY"/>
        <s v="Organ"/>
        <s v="CTV"/>
        <s v="GTV"/>
        <s v="Avoidance"/>
        <s v="PTV"/>
        <s v="None"/>
        <s v="Nodes"/>
        <s v="Dose Region"/>
        <s v="Treated Volume"/>
        <s v="Reference"/>
        <m/>
      </sharedItems>
    </cacheField>
    <cacheField name="Volume Code Table" numFmtId="49">
      <sharedItems containsBlank="1"/>
    </cacheField>
    <cacheField name="Code" numFmtId="0">
      <sharedItems containsBlank="1" containsMixedTypes="1" containsNumber="1" containsInteger="1" minValue="7200" maxValue="12515" count="55">
        <m/>
        <n v="12515"/>
        <n v="12514"/>
        <n v="7200"/>
        <s v="BODY"/>
        <s v="GTVp"/>
        <s v="CTVp"/>
        <s v="PTVp"/>
        <s v="7310"/>
        <s v="7309"/>
        <s v="68877"/>
        <s v="7088"/>
        <s v="7647"/>
        <s v="7205"/>
        <s v="7204"/>
        <s v="7197"/>
        <s v="11296"/>
        <s v="7131"/>
        <s v="45245"/>
        <s v="45244"/>
        <s v="13354"/>
        <s v="ITV"/>
        <s v="PRV"/>
        <s v="7163"/>
        <s v="7394"/>
        <s v="3734"/>
        <s v="NormalTissue"/>
        <s v="26660"/>
        <s v="Dose"/>
        <s v="Control"/>
        <s v="Irrad Volume"/>
        <s v="66326"/>
        <s v="7148"/>
        <s v="7203"/>
        <s v="15900"/>
        <s v="9608"/>
        <s v="7199"/>
        <s v="CTV_Intermediate"/>
        <s v="55012"/>
        <s v="55011"/>
        <s v="bladder-ptvs"/>
        <s v="14544"/>
        <s v="PTV_Intermediate"/>
        <s v="PTV_High"/>
        <s v="7200"/>
        <s v="12515"/>
        <s v="12514"/>
        <s v="CTV_High"/>
        <s v="PTV_Low"/>
        <s v="7201"/>
        <s v="16591"/>
        <s v="16590"/>
        <s v="45643"/>
        <s v="CTV_Low"/>
        <s v="84599"/>
      </sharedItems>
    </cacheField>
    <cacheField name="Code Scheme" numFmtId="49">
      <sharedItems containsBlank="1" count="4">
        <m/>
        <s v="FMA"/>
        <s v="99VMS_STRUCTCODE"/>
        <s v="RADLEX"/>
      </sharedItems>
    </cacheField>
    <cacheField name="Code Scheme Version" numFmtId="0">
      <sharedItems containsString="0" containsBlank="1" containsNumber="1" minValue="1" maxValue="3.8"/>
    </cacheField>
    <cacheField name="Distance" numFmtId="0">
      <sharedItems containsString="0" containsBlank="1" containsNumber="1" minValue="0.23" maxValue="5"/>
    </cacheField>
    <cacheField name="Sample Points" numFmtId="49">
      <sharedItems containsNonDate="0" containsString="0" containsBlank="1"/>
    </cacheField>
    <cacheField name="Color" numFmtId="0">
      <sharedItems containsSemiMixedTypes="0" containsString="0" containsNumber="1" containsInteger="1" minValue="0" maxValue="16777215"/>
    </cacheField>
    <cacheField name="Objective Type" numFmtId="0">
      <sharedItems containsString="0" containsBlank="1" containsNumber="1" containsInteger="1" minValue="0" maxValue="1" count="3">
        <m/>
        <n v="0"/>
        <n v="1"/>
      </sharedItems>
    </cacheField>
    <cacheField name="Operator" numFmtId="0">
      <sharedItems containsString="0" containsBlank="1" containsNumber="1" containsInteger="1" minValue="0" maxValue="1" count="3">
        <m/>
        <n v="0"/>
        <n v="1"/>
      </sharedItems>
    </cacheField>
    <cacheField name="Dose" numFmtId="0">
      <sharedItems containsString="0" containsBlank="1" containsNumber="1" minValue="1" maxValue="79" count="84">
        <m/>
        <n v="30"/>
        <n v="60"/>
        <n v="20"/>
        <n v="2.5"/>
        <n v="47"/>
        <n v="25"/>
        <n v="35"/>
        <n v="40"/>
        <n v="45"/>
        <n v="46"/>
        <n v="8"/>
        <n v="10"/>
        <n v="52.5"/>
        <n v="1.5"/>
        <n v="4"/>
        <n v="20.5"/>
        <n v="21"/>
        <n v="19.5"/>
        <n v="14"/>
        <n v="16"/>
        <n v="18"/>
        <n v="7"/>
        <n v="11"/>
        <n v="27"/>
        <n v="22"/>
        <n v="24"/>
        <n v="24.5"/>
        <n v="12.5"/>
        <n v="57.5"/>
        <n v="15"/>
        <n v="54"/>
        <n v="53"/>
        <n v="54.5"/>
        <n v="51"/>
        <n v="32"/>
        <n v="48"/>
        <n v="50"/>
        <n v="5"/>
        <n v="13"/>
        <n v="55"/>
        <n v="52"/>
        <n v="66"/>
        <n v="65"/>
        <n v="76"/>
        <n v="70"/>
        <n v="44"/>
        <n v="25.5"/>
        <n v="23"/>
        <n v="62.7"/>
        <n v="34"/>
        <n v="36"/>
        <n v="38"/>
        <n v="66.5"/>
        <n v="56"/>
        <n v="63"/>
        <n v="30.5"/>
        <n v="31.5"/>
        <n v="29"/>
        <n v="77"/>
        <n v="79"/>
        <n v="74"/>
        <n v="1"/>
        <n v="39"/>
        <n v="36.5"/>
        <n v="71"/>
        <n v="57"/>
        <n v="64"/>
        <n v="31.85"/>
        <n v="16.25"/>
        <n v="12"/>
        <n v="5.4"/>
        <n v="32.5"/>
        <n v="51.5"/>
        <n v="67"/>
        <n v="69"/>
        <n v="41"/>
        <n v="42"/>
        <n v="33"/>
        <n v="32.4"/>
        <n v="58"/>
        <n v="61"/>
        <n v="62.5"/>
        <n v="58.5"/>
      </sharedItems>
    </cacheField>
    <cacheField name="Volume" numFmtId="0">
      <sharedItems containsString="0" containsBlank="1" containsNumber="1" containsInteger="1" minValue="0" maxValue="100" count="23">
        <m/>
        <n v="0"/>
        <n v="100"/>
        <n v="60"/>
        <n v="35"/>
        <n v="20"/>
        <n v="5"/>
        <n v="50"/>
        <n v="25"/>
        <n v="15"/>
        <n v="1"/>
        <n v="93"/>
        <n v="99"/>
        <n v="94"/>
        <n v="89"/>
        <n v="8"/>
        <n v="40"/>
        <n v="30"/>
        <n v="10"/>
        <n v="55"/>
        <n v="80"/>
        <n v="65"/>
        <n v="2"/>
      </sharedItems>
    </cacheField>
    <cacheField name="Objective Priority" numFmtId="0">
      <sharedItems containsString="0" containsBlank="1" containsNumber="1" containsInteger="1" minValue="0" maxValue="180" count="16">
        <m/>
        <n v="50"/>
        <n v="100"/>
        <n v="120"/>
        <n v="110"/>
        <n v="60"/>
        <n v="80"/>
        <n v="180"/>
        <n v="150"/>
        <n v="130"/>
        <n v="0"/>
        <n v="70"/>
        <n v="90"/>
        <n v="140"/>
        <n v="125"/>
        <n v="65"/>
      </sharedItems>
    </cacheField>
    <cacheField name="Parameter A" numFmtId="0">
      <sharedItems containsString="0" containsBlank="1" containsNumber="1" containsInteger="1" minValue="0" maxValue="1"/>
    </cacheField>
    <cacheField name="Group" numFmtId="0">
      <sharedItems containsString="0" containsBlank="1" containsNumber="1" containsInteger="1" minValue="0" maxValue="1" count="3">
        <m/>
        <n v="0"/>
        <n v="1"/>
      </sharedItems>
    </cacheField>
  </cacheFields>
  <extLst>
    <ext xmlns:x14="http://schemas.microsoft.com/office/spreadsheetml/2009/9/main" uri="{725AE2AE-9491-48be-B2B4-4EB974FC3084}">
      <x14:pivotCacheDefinition pivotCacheId="2"/>
    </ext>
  </extLst>
</pivotCacheDefinition>
</file>

<file path=xl/pivotCache/pivotCacheDefinition3.xml><?xml version="1.0" encoding="utf-8"?>
<pivotCacheDefinition xmlns="http://schemas.openxmlformats.org/spreadsheetml/2006/main" xmlns:r="http://schemas.openxmlformats.org/officeDocument/2006/relationships" r:id="rId1" refreshedBy="gsalomon" refreshedDate="43580.307865277777" createdVersion="4" refreshedVersion="4" minRefreshableVersion="3" recordCount="1272">
  <cacheSource type="worksheet">
    <worksheetSource name="Structures"/>
  </cacheSource>
  <cacheFields count="24">
    <cacheField name="StructureID" numFmtId="0">
      <sharedItems count="557">
        <s v="Body"/>
        <s v="DPV"/>
        <s v="GTV"/>
        <s v="CTV"/>
        <s v="PTV"/>
        <s v="Z1"/>
        <s v="GTV 1"/>
        <s v="GTV 2"/>
        <s v="GTV 3"/>
        <s v="PTV 1"/>
        <s v="PTV 2"/>
        <s v="PTV 3"/>
        <s v="PTV All"/>
        <s v="Spinal Canal"/>
        <s v="Kidney L"/>
        <s v="Kidney R"/>
        <s v="Kidney B"/>
        <s v="Z2"/>
        <s v="Z3"/>
        <s v="Humoral head L"/>
        <s v="Humoral head R"/>
        <s v="Humorous L"/>
        <s v="Humorous R"/>
        <s v="Ulna R"/>
        <s v="Ulna  L"/>
        <s v="Radius R"/>
        <s v="Radius L"/>
        <s v="Femur L"/>
        <s v="Femur R"/>
        <s v="Tibia R"/>
        <s v="Tibia L"/>
        <s v="Fibula L"/>
        <s v="Fibula R"/>
        <s v="Esophagus"/>
        <s v="Liver"/>
        <s v="Stomach"/>
        <s v="PeritonealCavity"/>
        <s v="Renal hilum"/>
        <s v="Large Bowel"/>
        <s v="Small Bowel"/>
        <s v="Duodenum"/>
        <s v="Jejunum"/>
        <s v="Colon"/>
        <s v="Sup Mesnt Artery"/>
        <s v="Celiac Artery"/>
        <s v="Portal Vein"/>
        <s v="Pancreas"/>
        <s v="Cauda Equina"/>
        <s v="Splenic Hilum"/>
        <s v="Bowel Space"/>
        <s v="Node Subpyloric"/>
        <s v="Node Hepatoduod"/>
        <s v="Node Hepatogastr"/>
        <s v="Node Para-Aortic"/>
        <s v="Node Pancreatic"/>
        <s v="Node Celiac"/>
        <s v="Node Hepatic"/>
        <s v="Node Gastric"/>
        <s v="Node Pyloric"/>
        <s v="Node Splenic"/>
        <s v="Lung L"/>
        <s v="Lung R"/>
        <s v="Lung B"/>
        <s v="Trachea"/>
        <s v="BronchialTree"/>
        <s v="Heart"/>
        <s v="Aorta"/>
        <s v="Pulmonary Artery"/>
        <s v="BrachialPlexus L"/>
        <s v="BrachialPlexus R"/>
        <s v="Vessels"/>
        <s v="Ribs"/>
        <s v="PRV5 SpinalCanal"/>
        <s v="GTV 4D0"/>
        <s v="GTV 4D10"/>
        <s v="GTV 4D20"/>
        <s v="GTV 4D30"/>
        <s v="GTV 4D40"/>
        <s v="GTV 4D50"/>
        <s v="GTV 4D60"/>
        <s v="GTV 4D70"/>
        <s v="GTV 4D80"/>
        <s v="GTV 4D90"/>
        <s v="GTV AVE"/>
        <s v="GTV MIP"/>
        <s v="GTV PET"/>
        <s v="IGTV"/>
        <s v="ITV"/>
        <s v="eval PTV"/>
        <s v="opt PTV"/>
        <s v="Skin"/>
        <s v="Chest Wall"/>
        <s v="PulmonaryArtery"/>
        <s v="Prox Bronch Zone"/>
        <s v="PTV+20"/>
        <s v="Body-PTV+20"/>
        <s v="Dose105[%]-PTV"/>
        <s v="Z4"/>
        <s v="Z5"/>
        <s v="Cavity"/>
        <s v="CTV Cavity"/>
        <s v="CTV Nodes"/>
        <s v="PTV Cavity"/>
        <s v="PTV Nodes"/>
        <s v="PTV eval"/>
        <s v="Breast L"/>
        <s v="Breast R"/>
        <s v="Baseline"/>
        <s v="Matchplane"/>
        <s v="Pectoralis minor"/>
        <s v="Axillary vessels"/>
        <s v="Scar Wire"/>
        <s v="Nodes Axilla I"/>
        <s v="Nodes Axilla II"/>
        <s v="Nodes Axilla III"/>
        <s v="Nodes IMC"/>
        <s v="Nodes SC"/>
        <s v="Brain"/>
        <s v="BrainStem"/>
        <s v="Cochlea - left"/>
        <s v="Cochlea - right"/>
        <s v="CTV_2500"/>
        <s v="Hippo_L"/>
        <s v="Hippo_R"/>
        <s v="Hippocampi"/>
        <s v="Hippocampi_5mm"/>
        <s v="Lens L"/>
        <s v="Lens R"/>
        <s v="OpticChiasm"/>
        <s v="OpticNerve_L"/>
        <s v="OpticNerve_R"/>
        <s v="optOpticNerve"/>
        <s v="optPTV1"/>
        <s v="optPTV2"/>
        <s v="optPTV3"/>
        <s v="optPTVu"/>
        <s v="Orbit - left"/>
        <s v="Orbit - right"/>
        <s v="PTV_2500"/>
        <s v="A_Celiac"/>
        <s v="BilatLung-GTV"/>
        <s v="CTVstomach"/>
        <s v="Hepatoduod nodes"/>
        <s v="HGL"/>
        <s v="Infrapyloric LN"/>
        <s v="Kidney_L"/>
        <s v="Kidney_R"/>
        <s v="LT LUNG"/>
        <s v="Oesophagus"/>
        <s v="optPTV"/>
        <s v="Paraaortic nodes"/>
        <s v="PH"/>
        <s v="Retropanc nodes"/>
        <s v="RT LUNG"/>
        <s v="SH"/>
        <s v="SMA"/>
        <s v="SpCord"/>
        <s v="BoneMarrow"/>
        <s v="BowelSpace"/>
        <s v="CTV_5040"/>
        <s v="Femur_L"/>
        <s v="Femur_R"/>
        <s v="HIP_L"/>
        <s v="HIP_R"/>
        <s v="neoBladder"/>
        <s v="Obturator"/>
        <s v="optBladder"/>
        <s v="optBoneMarrow"/>
        <s v="optBowelSpace"/>
        <s v="optPTV_5040"/>
        <s v="optRectum"/>
        <s v="Presacral"/>
        <s v="PTV_5040"/>
        <s v="Rectum"/>
        <s v="Sacrum"/>
        <s v="GTVp_6000"/>
        <s v="GTVn_6000"/>
        <s v="CTVp_6000"/>
        <s v="CTVn_6000"/>
        <s v="CTV_6000"/>
        <s v="CTV_5400"/>
        <s v="CTV_4800"/>
        <s v="PTVp_6000"/>
        <s v="PTVn_6000"/>
        <s v="PTV_6000"/>
        <s v="PTV_5400"/>
        <s v="PTV_4800"/>
        <s v="optPTV60"/>
        <s v="optPTV54"/>
        <s v="optRPTV48a"/>
        <s v="optRPTV48b"/>
        <s v="optLPTV48a"/>
        <s v="optLPTV48b"/>
        <s v="Lips"/>
        <s v="BrainStem_03"/>
        <s v="CHIASM"/>
        <s v="LEYE"/>
        <s v="REYE"/>
        <s v="LLENS"/>
        <s v="RLENS"/>
        <s v="Cochlea_L"/>
        <s v="Cochlea_R"/>
        <s v="Parotid_L"/>
        <s v="Parotid_R"/>
        <s v="optLPAROTID"/>
        <s v="optRPAROTID"/>
        <s v="Submandibula_R"/>
        <s v="Submandibula_L"/>
        <s v="Mandible"/>
        <s v="SpinalCord"/>
        <s v="SpinalCord_05"/>
        <s v="OralCavity"/>
        <s v="Pharynx"/>
        <s v="Larynx"/>
        <s v="Esophagus_Up"/>
        <s v="NonPTV"/>
        <s v="POST AVOIDANCE"/>
        <s v="Bilateral Kidney"/>
        <s v="CTV1"/>
        <s v="CTV2"/>
        <s v="CTV3"/>
        <s v="modPTV"/>
        <s v="BLUNG"/>
        <s v="Body_(PTV+2CM)"/>
        <s v="GTV_0"/>
        <s v="GTV_10"/>
        <s v="GTV_20"/>
        <s v="GTV_30"/>
        <s v="GTV_40"/>
        <s v="GTV_50"/>
        <s v="GTV_60"/>
        <s v="GTV_70"/>
        <s v="GTV_80"/>
        <s v="GTV_90"/>
        <s v="GTV_AVEIP"/>
        <s v="GTV_MIP"/>
        <s v="GTV_PET"/>
        <s v="LLUNG"/>
        <s v="LPLEXUS"/>
        <s v="ProxBronchZone"/>
        <s v="PROXTREE"/>
        <s v="PRVSC5mm"/>
        <s v="PTV+2CM"/>
        <s v="Pulmonary_Artery"/>
        <s v="RLUNG"/>
        <s v="RPLEXUS"/>
        <s v="SPINALCANAL"/>
        <s v="Brain-PTV_6000"/>
        <s v="Brain_CL"/>
        <s v="opt BrainStem"/>
        <s v="PRV5 BrainStem"/>
        <s v="Edema"/>
        <s v="CTV - Edema"/>
        <s v="GTV T1"/>
        <s v="GTV - Edema"/>
        <s v="Lens_L"/>
        <s v="Lens_R"/>
        <s v="OpticChiasm_03"/>
        <s v="OpticNerve_L_03"/>
        <s v="OpticNerve_R_03"/>
        <s v="Eye_L"/>
        <s v="Eye_R"/>
        <s v="LacrimalGland_L"/>
        <s v="LacrimalGland_R"/>
        <s v="PTV - Edema"/>
        <s v="Ring 5"/>
        <s v="ITV-T"/>
        <s v="PTV-T-6000"/>
        <s v="LT_LUNG"/>
        <s v="RT_LUNG"/>
        <s v="CANAL"/>
        <s v="PROX_BRONCHUS"/>
        <s v="GREAT_VESSELS"/>
        <s v="L_PLEXUS"/>
        <s v="R_PLEXUS"/>
        <s v="PTV+10"/>
        <s v="Body-PTV+10"/>
        <s v="NONGTVLUNG"/>
        <s v="PET-GTV-T_ex"/>
        <s v="PET-GTV-T_in"/>
        <s v="PET-GTV-N_ex"/>
        <s v="PET-GTV-N_in"/>
        <s v="GTV-T_in"/>
        <s v="GTV-T_ex"/>
        <s v="GTV-N_in"/>
        <s v="GTV-N_ex"/>
        <s v="GTVNT TOTAL"/>
        <s v="PET-CTV-T"/>
        <s v="PET-CTV-N"/>
        <s v="CTV-T_in"/>
        <s v="CTV-T_ex"/>
        <s v="CTV-N_in"/>
        <s v="CTV-N_ex"/>
        <s v="PET-ITV-T"/>
        <s v="PET-ITV-N"/>
        <s v="PET ITV TOTAL"/>
        <s v="PET ITV Ring"/>
        <s v="ITV-N"/>
        <s v="ITV TOTAL"/>
        <s v="optITV 60"/>
        <s v="PTV-N-6000"/>
        <s v="PTV TOTAL"/>
        <s v="PTV_High"/>
        <s v="optPTV 60"/>
        <s v="OpticNerve L"/>
        <s v="OpticNerve R"/>
        <s v="Globe L"/>
        <s v="Globe R"/>
        <s v="Pituitary"/>
        <s v="Temporal Lobes"/>
        <s v="Lacrimal B"/>
        <s v="Lacrimal L"/>
        <s v="Lacrimal R"/>
        <s v="opt Brain"/>
        <s v="Cochlea L"/>
        <s v="Cochlea R"/>
        <s v="opt Optic Chiasm"/>
        <s v="PRV5 OpticNerve"/>
        <s v="GTV 1 xxGy"/>
        <s v="GTV 2 xxGy"/>
        <s v="GTV 3 xxGy"/>
        <s v="GTV 4 xxGy"/>
        <s v="GTV 5 xxGy"/>
        <s v="GTV Total"/>
        <s v="PTV 1 xxGy"/>
        <s v="PTV 2 xxGy"/>
        <s v="PTV 3 xxGy"/>
        <s v="PTV 4 xxGy"/>
        <s v="PTV 5 xxGy"/>
        <s v="Dose 50%"/>
        <s v="Avoid INNER"/>
        <s v="Avoid MID"/>
        <s v="Avoid OUTER"/>
        <s v="CTV Brain"/>
        <s v="PTV 10mm"/>
        <s v="PTV eval 10mm"/>
        <s v="PTV 15mm"/>
        <s v="PTV eval 15mm"/>
        <s v="HRV-CT"/>
        <s v="Vagina"/>
        <s v="Bladder"/>
        <s v="Sigmoid"/>
        <s v="Parotid L"/>
        <s v="Parotid R"/>
        <s v="Submandibular L"/>
        <s v="Submandibular R"/>
        <s v="Oral Cavity"/>
        <s v="Tongue"/>
        <s v="Node Ia"/>
        <s v="Node Ib"/>
        <s v="Node II L"/>
        <s v="Node II R"/>
        <s v="Node III L"/>
        <s v="Node III R"/>
        <s v="Node IV L"/>
        <s v="Node IV R"/>
        <s v="Node V L"/>
        <s v="Node V R"/>
        <s v="Node VI L"/>
        <s v="Node VI R"/>
        <s v="Avoid Post"/>
        <s v="Avoid Shoulder"/>
        <s v="PRV BR + op"/>
        <s v="PRV 5BrainStem "/>
        <s v="CTV 56 L"/>
        <s v="CTV 56 R"/>
        <s v="CTV 63 L"/>
        <s v="CTV 63 R"/>
        <s v="CTV 70"/>
        <s v="GTVn"/>
        <s v="HTV"/>
        <s v="opt Larynx"/>
        <s v="opt Parotid L"/>
        <s v="opt Parotid R"/>
        <s v="Parotid B"/>
        <s v="PTV 56"/>
        <s v="eval PTV 56"/>
        <s v="PTV 56 L"/>
        <s v="opt PTV 56 L a"/>
        <s v="opt PTV 56 L b"/>
        <s v="opt PTV 56 L c"/>
        <s v="PTV 56 R"/>
        <s v="opt PTV 56 R a"/>
        <s v="opt PTV 56 R b"/>
        <s v="opt PTV 56 R c"/>
        <s v="PTV 63"/>
        <s v="opt PTV 63 a"/>
        <s v="opt PTV 63 b"/>
        <s v="eval PTV 63"/>
        <s v="PTV 70"/>
        <s v="eval PTV 70"/>
        <s v="opt PTV 70"/>
        <s v="PRV8 SpinalCanal"/>
        <s v="Submandibular B"/>
        <s v="CTV 54 L"/>
        <s v="CTV 54 R"/>
        <s v="CTV 60 L"/>
        <s v="CTV 60 R"/>
        <s v="CTV 66"/>
        <s v="PTV 54"/>
        <s v="eval PTV 54"/>
        <s v="PTV 54 L"/>
        <s v="opt PTV 54 L a"/>
        <s v="opt PTV 54 L b"/>
        <s v="opt PTV 54 L c"/>
        <s v="PTV 54 R"/>
        <s v="opt PTV 54 R a"/>
        <s v="opt PTV 54 R b"/>
        <s v="opt PTV 54 R c"/>
        <s v="PTV 60"/>
        <s v="opt PTV 60 a"/>
        <s v="opt PTV 60 b"/>
        <s v="eval PTV 60"/>
        <s v="PTV 66"/>
        <s v="eval PTV 66"/>
        <s v="opt PTV 66"/>
        <s v="PRVBR + op"/>
        <s v="PRV5 Brain Stem"/>
        <s v="CTV 60"/>
        <s v="opt PTV 60"/>
        <s v="CTVn"/>
        <s v="PTVn"/>
        <s v="Femoral Head R"/>
        <s v="Femoral Head L"/>
        <s v="Pubic Symphysis"/>
        <s v="iliac crest L"/>
        <s v="iliac crest R"/>
        <s v="Bowel"/>
        <s v="Presacral space"/>
        <s v="Hip L"/>
        <s v="Hip R"/>
        <s v="Genitalia"/>
        <s v="Bladder wall"/>
        <s v="MesoRectum"/>
        <s v="Sacral plexus"/>
        <s v="Seminal Ves L"/>
        <s v="Seminal Ves R"/>
        <s v="Prostate"/>
        <s v="Penile  bulb"/>
        <s v="Urethra"/>
        <s v="Cervix"/>
        <s v="Uterus"/>
        <s v="Ovary L"/>
        <s v="Ovary R"/>
        <s v="Node Int iliac L"/>
        <s v="Node Int iliac R"/>
        <s v="Node Sacral"/>
        <s v="Node Obturator"/>
        <s v="Node Int iliac"/>
        <s v="Node com iliac"/>
        <s v="Node com iliac L"/>
        <s v="Node com iliac R"/>
        <s v="Node ext iliac"/>
        <s v="Node ext iliac L"/>
        <s v="Node ext iliac R"/>
        <s v="Node"/>
        <s v="CTV 5250"/>
        <s v="PTV 5250"/>
        <s v="eval PTV 5250"/>
        <s v="opt PTV 5250"/>
        <s v="Avoid a Rectum"/>
        <s v="Avoid b Rectum"/>
        <s v="BowelBag"/>
        <s v="opt Rectum"/>
        <s v="FemoralHead R"/>
        <s v="FemoralHead L"/>
        <s v="opt Bladder"/>
        <s v="IliacVessel in L"/>
        <s v="IliacVessel in R"/>
        <s v="IliacVessel ex L"/>
        <s v="IliacVessel ex R"/>
        <s v="CTV76"/>
        <s v="CTV46"/>
        <s v="PTV76"/>
        <s v="PTV46"/>
        <s v="opt PTV76"/>
        <s v="opt PTV46"/>
        <s v="eval PTV76"/>
        <s v="eval PTV46"/>
        <s v="CTV 36"/>
        <s v="CTV 54"/>
        <s v="PTV 36"/>
        <s v="opt PTV 36"/>
        <s v="opt PTV 54"/>
        <s v="Body-Board"/>
        <s v="PTV-Bladder"/>
        <s v="Bone Marrow"/>
        <s v="CTV 45"/>
        <s v="CTVp"/>
        <s v="ITV Vagina"/>
        <s v="opt Bone Marrow"/>
        <s v="opt Bowel Space"/>
        <s v="PTV 45"/>
        <s v="PTVp"/>
        <s v="Vagina Empty"/>
        <s v="Vagina Full"/>
        <s v="Avoid X"/>
        <s v="Avoid a"/>
        <s v="Ring X"/>
        <s v="Dose X"/>
        <s v="PTV + X"/>
        <s v="Normal Tissue"/>
        <s v="X PRV"/>
        <s v="Field"/>
        <s v="Bolus X cm"/>
        <s v="Lung B - GTV"/>
        <s v="Lung B - PTV"/>
        <s v="Body - PTV"/>
        <s v="Liver - PTV"/>
        <s v="Parotid B - PTV"/>
        <s v="Bladder - PTV"/>
        <s v="Brain - PTV"/>
        <s v="CIED"/>
        <s v="Wire"/>
        <s v="Surgical Clips"/>
        <s v="BBs"/>
        <s v="Contrast"/>
        <s v="Prosthesis"/>
        <s v="Dental Fillings"/>
        <s v="Implant"/>
        <s v="Z6"/>
        <s v="Z7"/>
        <s v="Z8"/>
        <s v="Z9"/>
        <s v="Z10"/>
        <s v="CTV PET"/>
        <s v="PTV PET"/>
        <s v="Z1 PET"/>
        <s v="Z2 PET"/>
        <s v="Z3 PET"/>
        <s v="BronchialTree+20"/>
        <s v="Ring 50"/>
        <s v="PTV int"/>
        <s v="PTV int L"/>
        <s v="PTV int R"/>
        <s v="PTV low"/>
        <s v="PTV low L"/>
        <s v="opt PTV low L a"/>
        <s v="opt PTV low L b"/>
        <s v="opt PTV low L c"/>
        <s v="PTV low R"/>
        <s v="opt PTV low R a"/>
        <s v="opt PTV low R b"/>
        <s v="opt PTV low R c"/>
        <s v="PTV 4"/>
        <s v="PTV 5"/>
        <s v="PTV X"/>
        <s v="CTV int L"/>
        <s v="CTV int R"/>
        <s v="CTV low L"/>
        <s v="CTV low R"/>
        <s v="Operative Bed"/>
        <s v="GTV PREOP"/>
        <s v="GTV MRI"/>
        <s v="GTV 4"/>
        <s v="GTV 5"/>
        <s v="GTV X"/>
      </sharedItems>
    </cacheField>
    <cacheField name="Name" numFmtId="0">
      <sharedItems containsBlank="1"/>
    </cacheField>
    <cacheField name="Label" numFmtId="0">
      <sharedItems/>
    </cacheField>
    <cacheField name="StructureCategory" numFmtId="0">
      <sharedItems count="7">
        <s v="Special"/>
        <s v="GTV"/>
        <s v="CTV"/>
        <s v="PTV"/>
        <s v="Artifact"/>
        <s v="Organ"/>
        <s v="Control"/>
      </sharedItems>
    </cacheField>
    <cacheField name="VolumeType" numFmtId="0">
      <sharedItems count="12">
        <s v="BODY"/>
        <s v="PTV"/>
        <s v="GTV"/>
        <s v="CTV"/>
        <s v="None"/>
        <s v="Organ"/>
        <s v="Nodes"/>
        <s v="Avoidance"/>
        <s v="Control"/>
        <s v="Dose Region"/>
        <s v="Treated Volume"/>
        <s v="Bolus"/>
      </sharedItems>
    </cacheField>
    <cacheField name="StructureCode" numFmtId="0">
      <sharedItems containsMixedTypes="1" containsNumber="1" containsInteger="1" minValue="3734" maxValue="277259" count="185">
        <s v="BODY"/>
        <s v="Treated Volume"/>
        <s v="GTVp"/>
        <s v="CTVp"/>
        <s v="PTVp"/>
        <n v="11296"/>
        <n v="7647"/>
        <n v="7205"/>
        <n v="7204"/>
        <n v="7203"/>
        <n v="25929"/>
        <n v="25927"/>
        <n v="23131"/>
        <n v="23130"/>
        <n v="23467"/>
        <n v="23468"/>
        <n v="23464"/>
        <n v="23465"/>
        <n v="24475"/>
        <n v="24474"/>
        <n v="24477"/>
        <n v="24478"/>
        <n v="24481"/>
        <n v="24480"/>
        <n v="7131"/>
        <n v="7197"/>
        <n v="7148"/>
        <n v="9908"/>
        <n v="15610"/>
        <n v="7201"/>
        <n v="7200"/>
        <n v="7206"/>
        <n v="7207"/>
        <n v="14543"/>
        <n v="14749"/>
        <n v="14812"/>
        <n v="14329"/>
        <n v="7198"/>
        <n v="52590"/>
        <n v="15841"/>
        <n v="7199"/>
        <n v="66184"/>
        <s v="LN_12_HDL"/>
        <n v="265341"/>
        <n v="84599"/>
        <n v="71793"/>
        <n v="12792"/>
        <n v="277259"/>
        <n v="75276"/>
        <n v="71790"/>
        <n v="71796"/>
        <n v="7310"/>
        <n v="7309"/>
        <n v="68877"/>
        <n v="7394"/>
        <n v="26660"/>
        <n v="7088"/>
        <n v="3734"/>
        <n v="66326"/>
        <n v="45245"/>
        <n v="45244"/>
        <s v="GreatVessels"/>
        <n v="71331"/>
        <s v="PRV"/>
        <s v="TMV"/>
        <s v="MTV"/>
        <s v="ITV"/>
        <n v="7163"/>
        <n v="13354"/>
        <s v="Control"/>
        <s v="Irrad Volume"/>
        <s v="NormalTissue"/>
        <s v="Dose"/>
        <s v="CTV_High"/>
        <s v="CTV_Intermediate"/>
        <s v="PTV_High"/>
        <s v="PTV_Intermediate"/>
        <n v="19910"/>
        <n v="19908"/>
        <n v="13109"/>
        <n v="3951"/>
        <n v="5453"/>
        <n v="14194"/>
        <n v="14195"/>
        <n v="14196"/>
        <n v="235068"/>
        <n v="14192"/>
        <n v="50801"/>
        <n v="79876"/>
        <n v="60203"/>
        <n v="60202"/>
        <n v="275024"/>
        <n v="275022"/>
        <n v="275020"/>
        <n v="58243"/>
        <n v="58242"/>
        <n v="62045"/>
        <n v="50878"/>
        <n v="50875"/>
        <n v="12515"/>
        <n v="12514"/>
        <s v="Lungs-gtvs"/>
        <n v="9608"/>
        <n v="55012"/>
        <n v="55011"/>
        <n v="24966"/>
        <n v="24965"/>
        <n v="15900"/>
        <n v="16656"/>
        <s v="bladder-ptvs"/>
        <n v="14544"/>
        <n v="265331"/>
        <n v="16202"/>
        <n v="224275"/>
        <s v="GTVn"/>
        <s v="CTV_Low"/>
        <s v="PTV_Low"/>
        <n v="268855"/>
        <n v="59798"/>
        <n v="59797"/>
        <s v="parotids-ptvs"/>
        <n v="59802"/>
        <n v="59803"/>
        <n v="52748"/>
        <n v="20292"/>
        <n v="46688"/>
        <n v="55097"/>
        <s v="brain-ptvs"/>
        <n v="11582"/>
        <n v="59103"/>
        <n v="59102"/>
        <s v="Ring"/>
        <n v="13889"/>
        <n v="61825"/>
        <n v="59101"/>
        <n v="14548"/>
        <n v="54640"/>
        <n v="223846"/>
        <n v="224001"/>
        <n v="265660"/>
        <n v="265658"/>
        <n v="241953"/>
        <n v="241951"/>
        <n v="241959"/>
        <n v="241957"/>
        <n v="241965"/>
        <n v="241963"/>
        <n v="241971"/>
        <n v="241969"/>
        <s v="Parotids"/>
        <s v="Submandibular"/>
        <n v="16950"/>
        <n v="16590"/>
        <n v="16591"/>
        <n v="45643"/>
        <n v="15902"/>
        <n v="259286"/>
        <n v="5909"/>
        <n v="19388"/>
        <n v="19387"/>
        <n v="9600"/>
        <n v="19614"/>
        <n v="19667"/>
        <n v="19949"/>
        <n v="17740"/>
        <n v="17558"/>
        <n v="7214"/>
        <n v="7213"/>
        <n v="224279"/>
        <n v="224277"/>
        <n v="234280"/>
        <n v="224269"/>
        <n v="224271"/>
        <n v="224273"/>
        <n v="229177"/>
        <n v="229179"/>
        <n v="229181"/>
        <s v="Bolus"/>
        <s v="Lungs-ptvs"/>
        <s v="body-ptvs"/>
        <s v="Liver-PTVs"/>
        <n v="5429"/>
        <n v="5607"/>
        <n v="28789"/>
        <n v="28823"/>
      </sharedItems>
    </cacheField>
    <cacheField name="CodeScheme" numFmtId="0">
      <sharedItems count="3">
        <s v="99VMS_STRUCTCODE"/>
        <s v="RADLEX"/>
        <s v="FMA"/>
      </sharedItems>
    </cacheField>
    <cacheField name="VolumeCode" numFmtId="0">
      <sharedItems containsBlank="1" count="11">
        <m/>
        <s v="C15.9"/>
        <s v="C34.9"/>
        <s v="C50.9"/>
        <s v="C71.9"/>
        <s v="C76.0"/>
        <s v="C20.0"/>
        <s v="C67.9"/>
        <s v="C57.9"/>
        <s v="C61.1"/>
        <s v="C21.0"/>
      </sharedItems>
    </cacheField>
    <cacheField name="ColorAndStyle" numFmtId="0">
      <sharedItems/>
    </cacheField>
    <cacheField name="DVHLineWidth" numFmtId="0">
      <sharedItems containsSemiMixedTypes="0" containsString="0" containsNumber="1" containsInteger="1" minValue="3" maxValue="5"/>
    </cacheField>
    <cacheField name="DVHLineStyle" numFmtId="0">
      <sharedItems containsSemiMixedTypes="0" containsString="0" containsNumber="1" containsInteger="1" minValue="0" maxValue="2"/>
    </cacheField>
    <cacheField name="DVHLineColor" numFmtId="0">
      <sharedItems containsSemiMixedTypes="0" containsString="0" containsNumber="1" containsInteger="1" minValue="-16777216" maxValue="-16777216"/>
    </cacheField>
    <cacheField name="SearchCTLow" numFmtId="0">
      <sharedItems containsMixedTypes="1" containsNumber="1" containsInteger="1" minValue="-700" maxValue="1800"/>
    </cacheField>
    <cacheField name="SearchCTHigh" numFmtId="0">
      <sharedItems containsMixedTypes="1" containsNumber="1" containsInteger="1" minValue="-100" maxValue="29768"/>
    </cacheField>
    <cacheField name="TemplateID" numFmtId="0">
      <sharedItems count="56">
        <s v="Basic"/>
        <s v="CT"/>
        <s v="Palliative"/>
        <s v="Extremity Anatomy"/>
        <s v="Abdomen Anatomy"/>
        <s v="Abdomen Nodes"/>
        <s v="Chest Anatomy"/>
        <s v="Esophagus"/>
        <s v="Lung VMAT"/>
        <s v="Lung SBRT"/>
        <s v="Breast"/>
        <s v="CC003_PCI Brain"/>
        <s v="GA1_TOPGEAR_TROG"/>
        <s v="GU001 BLADDER"/>
        <s v="HN002_H+N"/>
        <s v="LIVR_HE1 Protocol"/>
        <s v="LUNG - LUSTRE"/>
        <s v="CE8-Brain"/>
        <s v="PMH PET BOOST"/>
        <s v="Brain Anatomy"/>
        <s v="CNS"/>
        <s v="FSRT"/>
        <s v="Palliative Brain"/>
        <s v="HDR BREAST"/>
        <s v="HDR CERVIX"/>
        <s v="HDR Head Surface Mould"/>
        <s v="H&amp;N Anatomy"/>
        <s v="H&amp;N Lymph Nodes"/>
        <s v="H&amp;N 70/35"/>
        <s v="H&amp;N 66/33"/>
        <s v="H&amp;N 60/30"/>
        <s v="H&amp;N VMAT"/>
        <s v="Pelvis Anatomy"/>
        <s v="Pelvis Male"/>
        <s v="Pelvis Female"/>
        <s v="Pelvis Nodes"/>
        <s v="Rectum"/>
        <s v="Bladder 1 Phase"/>
        <s v="Bladder Two Phase"/>
        <s v="Gyne"/>
        <s v="Prostate"/>
        <s v="Prostate 2Ph VMAT"/>
        <s v="VMAT ANUS"/>
        <s v="Gyne VMAT"/>
        <s v="Control"/>
        <s v="Booleans"/>
        <s v="Artifact"/>
        <s v="Zstructures"/>
        <s v="PET"/>
        <s v="SBRT Control"/>
        <s v="PTV"/>
        <s v="PTV 1-5"/>
        <s v="CTV"/>
        <s v="GTV"/>
        <s v="GTV 1-5"/>
        <s v="4D GTV"/>
      </sharedItems>
    </cacheField>
    <cacheField name="TemplateType" numFmtId="0">
      <sharedItems count="1">
        <s v="Structure"/>
      </sharedItems>
    </cacheField>
    <cacheField name="Description" numFmtId="0">
      <sharedItems containsBlank="1"/>
    </cacheField>
    <cacheField name="Diagnosis" numFmtId="0">
      <sharedItems containsBlank="1"/>
    </cacheField>
    <cacheField name="TreatmentSite" numFmtId="0">
      <sharedItems containsBlank="1" count="16">
        <s v=".All"/>
        <s v=".Lung"/>
        <s v=".Esophagus"/>
        <s v=".Breast"/>
        <s v=".CNS"/>
        <s v=".Abdomen"/>
        <s v=".Bladder"/>
        <s v="OROP - oropharynx"/>
        <s v="LIVR - liver"/>
        <s v=".Gyn"/>
        <s v=".Skin"/>
        <s v=".Head and Neck"/>
        <s v=".Rectum"/>
        <s v=".Prostate"/>
        <s v=".Anus"/>
        <m/>
      </sharedItems>
    </cacheField>
    <cacheField name="TemplateCategory" numFmtId="0">
      <sharedItems containsBlank="1" count="9">
        <s v="Generic"/>
        <s v="OAR"/>
        <s v="Node"/>
        <s v="Site"/>
        <s v="Trial"/>
        <s v="HDR"/>
        <s v="Special"/>
        <s v="Target"/>
        <m/>
      </sharedItems>
    </cacheField>
    <cacheField name="Status" numFmtId="0">
      <sharedItems containsBlank="1" count="2">
        <s v="Active"/>
        <m/>
      </sharedItems>
    </cacheField>
    <cacheField name="Template file name" numFmtId="0">
      <sharedItems containsBlank="1"/>
    </cacheField>
    <cacheField name="Author" numFmtId="0">
      <sharedItems containsBlank="1"/>
    </cacheField>
    <cacheField name="ApprovalStatus" numFmtId="0">
      <sharedItems containsBlank="1"/>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44">
  <r>
    <x v="0"/>
    <s v="Objective"/>
    <s v="ObjectiveTemplate_13170.xml"/>
    <s v="C:\Users\gsalomon\OneDrive - Queen's University\Work\Structure Dictionary\Template Archive\Objective Templates\ObjectiveTemplate_13170.xml"/>
    <x v="0"/>
    <x v="0"/>
    <d v="2017-07-06T12:25:07"/>
    <s v=" July 06 2017 12:25:07:135"/>
  </r>
  <r>
    <x v="1"/>
    <s v="Objective"/>
    <s v="ObjectiveTemplate_12521.xml"/>
    <s v="C:\Users\gsalomon\OneDrive - Queen's University\Work\Structure Dictionary\Template Archive\Objective Templates\ObjectiveTemplate_12521.xml"/>
    <x v="0"/>
    <x v="0"/>
    <d v="2017-07-06T12:22:05"/>
    <s v=" July 06 2017 12:22:05:814"/>
  </r>
  <r>
    <x v="2"/>
    <s v="Objective"/>
    <s v="ObjectiveTemplate_7151.xml"/>
    <s v="C:\Users\gsalomon\OneDrive - Queen's University\Work\Structure Dictionary\Template Archive\Objective Templates\ObjectiveTemplate_7151.xml"/>
    <x v="0"/>
    <x v="1"/>
    <d v="2017-08-04T12:28:20"/>
    <s v=" August 04 2017 12:28:20:307"/>
  </r>
  <r>
    <x v="3"/>
    <s v="Objective"/>
    <s v="ObjectiveTemplate_12467.xml"/>
    <s v="C:\Users\gsalomon\OneDrive - Queen's University\Work\Structure Dictionary\Template Archive\Objective Templates\ObjectiveTemplate_12467.xml"/>
    <x v="0"/>
    <x v="1"/>
    <d v="2016-06-06T14:13:50"/>
    <s v=" June 06 2016 14:13:50:790"/>
  </r>
  <r>
    <x v="4"/>
    <s v="Objective"/>
    <s v="ObjectiveTemplate_11889.xml"/>
    <s v="C:\Users\gsalomon\OneDrive - Queen's University\Work\Structure Dictionary\Template Archive\Objective Templates\ObjectiveTemplate_11889.xml"/>
    <x v="0"/>
    <x v="1"/>
    <d v="2016-06-06T14:10:42"/>
    <s v=" June 06 2016 14:10:42:871"/>
  </r>
  <r>
    <x v="5"/>
    <s v="Objective"/>
    <s v="ObjectiveTemplate_31976.xml"/>
    <s v="C:\Users\gsalomon\OneDrive - Queen's University\Work\Structure Dictionary\Template Archive\Objective Templates\ObjectiveTemplate_31976.xml"/>
    <x v="0"/>
    <x v="2"/>
    <d v="2017-06-01T15:52:21"/>
    <s v=" June 01 2017 15:52:21:315"/>
  </r>
  <r>
    <x v="6"/>
    <s v="Objective"/>
    <s v="ObjectiveTemplate_26501.xml"/>
    <s v="C:\Users\gsalomon\OneDrive - Queen's University\Work\Structure Dictionary\Template Archive\Objective Templates\ObjectiveTemplate_26501.xml"/>
    <x v="0"/>
    <x v="3"/>
    <d v="2017-07-05T12:28:02"/>
    <s v=" July 05 2017 12:28:02:377"/>
  </r>
  <r>
    <x v="7"/>
    <s v="Objective"/>
    <s v="ObjectiveTemplate_25812.xml"/>
    <s v="C:\Users\gsalomon\OneDrive - Queen's University\Work\Structure Dictionary\Template Archive\Objective Templates\ObjectiveTemplate_25812.xml"/>
    <x v="0"/>
    <x v="3"/>
    <d v="2017-07-05T12:24:32"/>
    <s v=" July 05 2017 12:24:32:462"/>
  </r>
  <r>
    <x v="8"/>
    <s v="Objective"/>
    <s v="ObjectiveTemplate_14226.xml"/>
    <s v="C:\Users\gsalomon\OneDrive - Queen's University\Work\Structure Dictionary\Template Archive\Objective Templates\ObjectiveTemplate_14226.xml"/>
    <x v="0"/>
    <x v="3"/>
    <d v="2018-11-05T13:09:01"/>
    <s v=" November 05 2018 13:09:01:838"/>
  </r>
  <r>
    <x v="9"/>
    <s v="Objective"/>
    <s v="ObjectiveTemplate_13739.xml"/>
    <s v="C:\Users\gsalomon\OneDrive - Queen's University\Work\Structure Dictionary\Template Archive\Objective Templates\ObjectiveTemplate_13739.xml"/>
    <x v="0"/>
    <x v="3"/>
    <d v="2017-07-05T11:22:56"/>
    <s v=" July 05 2017 11:22:56:354"/>
  </r>
  <r>
    <x v="10"/>
    <s v="Objective"/>
    <s v="ObjectiveTemplate_23813.xml"/>
    <s v="C:\Users\gsalomon\OneDrive - Queen's University\Work\Structure Dictionary\Template Archive\Objective Templates\ObjectiveTemplate_23813.xml"/>
    <x v="1"/>
    <x v="4"/>
    <d v="2017-10-19T13:03:15"/>
    <s v=" October 19 2017 13:03:15:674"/>
  </r>
  <r>
    <x v="11"/>
    <s v="Objective"/>
    <s v="ObjectiveTemplate_1552.xml"/>
    <s v="C:\Users\gsalomon\OneDrive - Queen's University\Work\Structure Dictionary\Template Archive\Objective Templates\ObjectiveTemplate_1552.xml"/>
    <x v="1"/>
    <x v="5"/>
    <d v="2018-02-07T10:50:27"/>
    <s v=" February 07 2018 10:50:27:253"/>
  </r>
  <r>
    <x v="12"/>
    <s v="Objective"/>
    <s v="ObjectiveTemplate_31302.xml"/>
    <s v="C:\Users\gsalomon\OneDrive - Queen's University\Work\Structure Dictionary\Template Archive\Objective Templates\ObjectiveTemplate_31302.xml"/>
    <x v="1"/>
    <x v="6"/>
    <d v="2018-11-21T15:38:21"/>
    <s v=" November 21 2018 15:38:21:893"/>
  </r>
  <r>
    <x v="13"/>
    <s v="Objective"/>
    <s v="ObjectiveTemplate_7085.xml"/>
    <s v="C:\Users\gsalomon\OneDrive - Queen's University\Work\Structure Dictionary\Template Archive\Objective Templates\ObjectiveTemplate_7085.xml"/>
    <x v="1"/>
    <x v="6"/>
    <d v="2018-11-21T10:47:07"/>
    <s v=" November 21 2018 10:47:07:897"/>
  </r>
  <r>
    <x v="14"/>
    <s v="Objective"/>
    <s v="ObjectiveTemplate_30550.xml"/>
    <s v="C:\Users\gsalomon\OneDrive - Queen's University\Work\Structure Dictionary\Template Archive\Objective Templates\ObjectiveTemplate_30550.xml"/>
    <x v="1"/>
    <x v="6"/>
    <d v="2018-11-21T09:59:38"/>
    <s v=" November 21 2018 09:59:38:390"/>
  </r>
  <r>
    <x v="15"/>
    <s v="Objective"/>
    <s v="ObjectiveTemplate_13141.xml"/>
    <s v="C:\Users\gsalomon\OneDrive - Queen's University\Work\Structure Dictionary\Template Archive\Objective Templates\ObjectiveTemplate_13141.xml"/>
    <x v="1"/>
    <x v="0"/>
    <d v="2017-07-06T12:25:37"/>
    <s v=" July 06 2017 12:25:37:308"/>
  </r>
  <r>
    <x v="16"/>
    <s v="Objective"/>
    <s v="ObjectiveTemplate_11662.xml"/>
    <s v="C:\Users\gsalomon\OneDrive - Queen's University\Work\Structure Dictionary\Template Archive\Objective Templates\ObjectiveTemplate_11662.xml"/>
    <x v="1"/>
    <x v="0"/>
    <d v="2017-08-15T15:33:23"/>
    <s v=" August 15 2017 15:33:23:539"/>
  </r>
  <r>
    <x v="16"/>
    <s v="Objective"/>
    <s v="VMAT CNS 60_30.xml"/>
    <s v="C:\Users\gsalomon\OneDrive - Queen's University\Work\Structure Dictionary\Template Archive\Objective Templates\VMAT CNS 60_30.xml"/>
    <x v="1"/>
    <x v="0"/>
    <d v="2017-08-15T15:33:23"/>
    <s v=" August 15 2017 15:33:23:539"/>
  </r>
  <r>
    <x v="17"/>
    <s v="Objective"/>
    <s v="ObjectiveTemplate_11554.xml"/>
    <s v="C:\Users\gsalomon\OneDrive - Queen's University\Work\Structure Dictionary\Template Archive\Objective Templates\ObjectiveTemplate_11554.xml"/>
    <x v="1"/>
    <x v="7"/>
    <d v="2018-11-21T16:44:24"/>
    <s v=" November 21 2018 16:44:24:165"/>
  </r>
  <r>
    <x v="18"/>
    <s v="Objective"/>
    <s v="ObjectiveTemplate_9247.xml"/>
    <s v="C:\Users\gsalomon\OneDrive - Queen's University\Work\Structure Dictionary\Template Archive\Objective Templates\ObjectiveTemplate_9247.xml"/>
    <x v="1"/>
    <x v="8"/>
    <d v="2018-04-27T11:52:29"/>
    <s v=" April 27 2018 11:52:29:853"/>
  </r>
  <r>
    <x v="19"/>
    <s v="Objective"/>
    <s v="ObjectiveTemplate_11048.xml"/>
    <s v="C:\Users\gsalomon\OneDrive - Queen's University\Work\Structure Dictionary\Template Archive\Objective Templates\ObjectiveTemplate_11048.xml"/>
    <x v="1"/>
    <x v="9"/>
    <d v="2017-07-06T12:14:31"/>
    <s v=" July 06 2017 12:14:31:515"/>
  </r>
  <r>
    <x v="20"/>
    <s v="Objective"/>
    <s v="ObjectiveTemplate_12296.xml"/>
    <s v="C:\Users\gsalomon\OneDrive - Queen's University\Work\Structure Dictionary\Template Archive\Objective Templates\ObjectiveTemplate_12296.xml"/>
    <x v="1"/>
    <x v="10"/>
    <d v="2017-11-23T10:03:31"/>
    <s v=" November 23 2017 10:03:31:114"/>
  </r>
  <r>
    <x v="21"/>
    <s v="Objective"/>
    <s v="ObjectiveTemplate_5923.xml"/>
    <s v="C:\Users\gsalomon\OneDrive - Queen's University\Work\Structure Dictionary\Template Archive\Objective Templates\ObjectiveTemplate_5923.xml"/>
    <x v="1"/>
    <x v="1"/>
    <d v="2018-11-21T10:41:11"/>
    <s v=" November 21 2018 10:41:11:311"/>
  </r>
  <r>
    <x v="22"/>
    <s v="Objective"/>
    <s v="ObjectiveTemplate_757.xml"/>
    <s v="C:\Users\gsalomon\OneDrive - Queen's University\Work\Structure Dictionary\Template Archive\Objective Templates\ObjectiveTemplate_757.xml"/>
    <x v="1"/>
    <x v="1"/>
    <d v="2018-11-21T10:14:49"/>
    <s v=" November 21 2018 10:14:49:979"/>
  </r>
  <r>
    <x v="23"/>
    <s v="Objective"/>
    <s v="ObjectiveTemplate_2001.xml"/>
    <s v="C:\Users\gsalomon\OneDrive - Queen's University\Work\Structure Dictionary\Template Archive\Objective Templates\ObjectiveTemplate_2001.xml"/>
    <x v="1"/>
    <x v="1"/>
    <d v="2018-11-21T10:21:10"/>
    <s v=" November 21 2018 10:21:10:034"/>
  </r>
  <r>
    <x v="24"/>
    <s v="Objective"/>
    <s v="ObjectiveTemplate_2621.xml"/>
    <s v="C:\Users\gsalomon\OneDrive - Queen's University\Work\Structure Dictionary\Template Archive\Objective Templates\ObjectiveTemplate_2621.xml"/>
    <x v="1"/>
    <x v="1"/>
    <d v="2018-11-22T12:54:15"/>
    <s v=" November 22 2018 12:54:15:153"/>
  </r>
  <r>
    <x v="25"/>
    <s v="Objective"/>
    <s v="ObjectiveTemplate_30582.xml"/>
    <s v="C:\Users\gsalomon\OneDrive - Queen's University\Work\Structure Dictionary\Template Archive\Objective Templates\ObjectiveTemplate_30582.xml"/>
    <x v="1"/>
    <x v="11"/>
    <d v="2017-05-30T10:37:50"/>
    <s v=" May 30 2017 10:37:50:280"/>
  </r>
  <r>
    <x v="26"/>
    <s v="Objective"/>
    <s v="ObjectiveTemplate_7682.xml"/>
    <s v="C:\Users\gsalomon\OneDrive - Queen's University\Work\Structure Dictionary\Template Archive\Objective Templates\ObjectiveTemplate_7682.xml"/>
    <x v="1"/>
    <x v="2"/>
    <d v="2017-06-01T15:48:14"/>
    <s v=" June 01 2017 15:48:14:557"/>
  </r>
  <r>
    <x v="27"/>
    <s v="Objective"/>
    <s v="ObjectiveTemplate_13307.xml"/>
    <s v="C:\Users\gsalomon\OneDrive - Queen's University\Work\Structure Dictionary\Template Archive\Objective Templates\ObjectiveTemplate_13307.xml"/>
    <x v="1"/>
    <x v="12"/>
    <d v="2018-11-29T11:39:24"/>
    <s v=" November 29 2018 11:39:24:984"/>
  </r>
  <r>
    <x v="28"/>
    <s v="Objective"/>
    <s v="ObjectiveTemplate_27568.xml"/>
    <s v="C:\Users\gsalomon\OneDrive - Queen's University\Work\Structure Dictionary\Template Archive\Objective Templates\ObjectiveTemplate_27568.xml"/>
    <x v="1"/>
    <x v="12"/>
    <d v="2018-11-21T09:44:25"/>
    <s v=" November 21 2018 09:44:25:041"/>
  </r>
  <r>
    <x v="29"/>
    <s v="Objective"/>
    <s v="ObjectiveTemplate_28029.xml"/>
    <s v="C:\Users\gsalomon\OneDrive - Queen's University\Work\Structure Dictionary\Template Archive\Objective Templates\ObjectiveTemplate_28029.xml"/>
    <x v="1"/>
    <x v="12"/>
    <d v="2017-06-01T11:54:48"/>
    <s v=" June 01 2017 11:54:48:507"/>
  </r>
  <r>
    <x v="30"/>
    <s v="Objective"/>
    <s v="ObjectiveTemplate_23005.xml"/>
    <s v="C:\Users\gsalomon\OneDrive - Queen's University\Work\Structure Dictionary\Template Archive\Objective Templates\ObjectiveTemplate_23005.xml"/>
    <x v="1"/>
    <x v="12"/>
    <d v="2017-06-05T10:14:37"/>
    <s v=" June 05 2017 10:14:37:008"/>
  </r>
  <r>
    <x v="31"/>
    <s v="Objective"/>
    <s v="ObjectiveTemplate_31505.xml"/>
    <s v="C:\Users\gsalomon\OneDrive - Queen's University\Work\Structure Dictionary\Template Archive\Objective Templates\ObjectiveTemplate_31505.xml"/>
    <x v="1"/>
    <x v="13"/>
    <d v="2018-11-27T16:39:06"/>
    <s v=" November 27 2018 16:39:06:985"/>
  </r>
  <r>
    <x v="32"/>
    <s v="Objective"/>
    <s v="ObjectiveTemplate_13109.xml"/>
    <s v="C:\Users\gsalomon\OneDrive - Queen's University\Work\Structure Dictionary\Template Archive\Objective Templates\ObjectiveTemplate_13109.xml"/>
    <x v="1"/>
    <x v="3"/>
    <d v="2017-07-05T11:19:54"/>
    <s v=" July 05 2017 11:19:54:010"/>
  </r>
  <r>
    <x v="33"/>
    <s v="Objective"/>
    <s v="ObjectiveTemplate_12691.xml"/>
    <s v="C:\Users\gsalomon\OneDrive - Queen's University\Work\Structure Dictionary\Template Archive\Objective Templates\ObjectiveTemplate_12691.xml"/>
    <x v="1"/>
    <x v="3"/>
    <d v="2017-07-05T11:17:33"/>
    <s v=" July 05 2017 11:17:33:610"/>
  </r>
  <r>
    <x v="34"/>
    <s v="Objective"/>
    <s v="ObjectiveTemplate_11878.xml"/>
    <s v="C:\Users\gsalomon\OneDrive - Queen's University\Work\Structure Dictionary\Template Archive\Objective Templates\ObjectiveTemplate_11878.xml"/>
    <x v="1"/>
    <x v="3"/>
    <d v="2017-07-05T11:13:30"/>
    <s v=" July 05 2017 11:13:30:520"/>
  </r>
  <r>
    <x v="35"/>
    <s v="Objective"/>
    <s v="ObjectiveTemplate_11385.xml"/>
    <s v="C:\Users\gsalomon\OneDrive - Queen's University\Work\Structure Dictionary\Template Archive\Objective Templates\ObjectiveTemplate_11385.xml"/>
    <x v="1"/>
    <x v="3"/>
    <d v="2017-07-05T11:10:59"/>
    <s v=" July 05 2017 11:10:59:787"/>
  </r>
  <r>
    <x v="36"/>
    <s v="Objective"/>
    <s v="ObjectiveTemplate_1517.xml"/>
    <s v="C:\Users\gsalomon\OneDrive - Queen's University\Work\Structure Dictionary\Template Archive\Objective Templates\ObjectiveTemplate_1517.xml"/>
    <x v="1"/>
    <x v="3"/>
    <d v="2018-10-26T10:57:05"/>
    <s v=" October 26 2018 10:57:05:568"/>
  </r>
  <r>
    <x v="37"/>
    <s v="Objective"/>
    <s v="ObjectiveTemplate_10846.xml"/>
    <s v="C:\Users\gsalomon\OneDrive - Queen's University\Work\Structure Dictionary\Template Archive\Objective Templates\ObjectiveTemplate_10846.xml"/>
    <x v="1"/>
    <x v="3"/>
    <d v="2018-11-21T10:05:15"/>
    <s v=" November 21 2018 10:05:15:306"/>
  </r>
  <r>
    <x v="38"/>
    <s v="Objective"/>
    <s v="ObjectiveTemplate_9958.xml"/>
    <s v="C:\Users\gsalomon\OneDrive - Queen's University\Work\Structure Dictionary\Template Archive\Objective Templates\ObjectiveTemplate_9958.xml"/>
    <x v="1"/>
    <x v="3"/>
    <d v="2017-07-05T11:04:42"/>
    <s v=" July 05 2017 11:04:42:954"/>
  </r>
  <r>
    <x v="39"/>
    <s v="Objective"/>
    <s v="ObjectiveTemplate_28421.xml"/>
    <s v="C:\Users\gsalomon\OneDrive - Queen's University\Work\Structure Dictionary\Template Archive\Objective Templates\ObjectiveTemplate_28421.xml"/>
    <x v="1"/>
    <x v="14"/>
    <d v="2017-06-01T11:58:34"/>
    <s v=" June 01 2017 11:58:34:248"/>
  </r>
  <r>
    <x v="40"/>
    <s v="Objective"/>
    <s v="ObjectiveTemplate_29325.xml"/>
    <s v="C:\Users\gsalomon\OneDrive - Queen's University\Work\Structure Dictionary\Template Archive\Objective Templates\ObjectiveTemplate_29325.xml"/>
    <x v="1"/>
    <x v="14"/>
    <d v="2017-06-01T12:00:44"/>
    <s v=" June 01 2017 12:00:44:802"/>
  </r>
  <r>
    <x v="41"/>
    <s v="Objective"/>
    <s v="ObjectiveTemplate_30057.xml"/>
    <s v="C:\Users\gsalomon\OneDrive - Queen's University\Work\Structure Dictionary\Template Archive\Objective Templates\ObjectiveTemplate_30057.xml"/>
    <x v="1"/>
    <x v="14"/>
    <d v="2017-06-01T12:05:25"/>
    <s v=" June 01 2017 12:05:25:666"/>
  </r>
  <r>
    <x v="42"/>
    <s v="Objective"/>
    <s v="ObjectiveTemplate_21725.xml"/>
    <s v="C:\Users\gsalomon\OneDrive - Queen's University\Work\Structure Dictionary\Template Archive\Objective Templates\ObjectiveTemplate_21725.xml"/>
    <x v="1"/>
    <x v="15"/>
    <d v="2018-04-26T14:38:15"/>
    <s v=" April 26 2018 14:38:15:242"/>
  </r>
</pivotCacheRecords>
</file>

<file path=xl/pivotCache/pivotCacheRecords2.xml><?xml version="1.0" encoding="utf-8"?>
<pivotCacheRecords xmlns="http://schemas.openxmlformats.org/spreadsheetml/2006/main" xmlns:r="http://schemas.openxmlformats.org/officeDocument/2006/relationships" count="1867">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0"/>
    <m/>
    <b v="0"/>
    <m/>
    <m/>
    <x v="0"/>
    <m/>
    <x v="0"/>
    <x v="0"/>
    <m/>
    <n v="1.52674"/>
    <m/>
    <n v="9639167"/>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
    <m/>
    <b v="0"/>
    <m/>
    <m/>
    <x v="0"/>
    <m/>
    <x v="0"/>
    <x v="0"/>
    <m/>
    <n v="1.52674"/>
    <m/>
    <n v="13828244"/>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
    <m/>
    <b v="0"/>
    <m/>
    <m/>
    <x v="0"/>
    <m/>
    <x v="0"/>
    <x v="0"/>
    <m/>
    <n v="1.52674"/>
    <m/>
    <n v="9639167"/>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3"/>
    <m/>
    <b v="0"/>
    <m/>
    <m/>
    <x v="1"/>
    <m/>
    <x v="0"/>
    <x v="0"/>
    <m/>
    <n v="4.5"/>
    <m/>
    <n v="65280"/>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4"/>
    <m/>
    <b v="0"/>
    <m/>
    <m/>
    <x v="2"/>
    <m/>
    <x v="0"/>
    <x v="0"/>
    <m/>
    <n v="1.52674"/>
    <m/>
    <n v="64636"/>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5"/>
    <m/>
    <b v="0"/>
    <m/>
    <m/>
    <x v="2"/>
    <m/>
    <x v="0"/>
    <x v="0"/>
    <m/>
    <n v="2.51688"/>
    <m/>
    <n v="8388736"/>
    <x v="1"/>
    <x v="1"/>
    <x v="1"/>
    <x v="1"/>
    <x v="1"/>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6"/>
    <m/>
    <b v="0"/>
    <m/>
    <m/>
    <x v="2"/>
    <m/>
    <x v="0"/>
    <x v="0"/>
    <m/>
    <n v="1.52674"/>
    <m/>
    <n v="10526303"/>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7"/>
    <m/>
    <b v="0"/>
    <m/>
    <m/>
    <x v="2"/>
    <m/>
    <x v="0"/>
    <x v="0"/>
    <m/>
    <n v="1.52674"/>
    <m/>
    <n v="2330219"/>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8"/>
    <m/>
    <b v="0"/>
    <m/>
    <m/>
    <x v="3"/>
    <m/>
    <x v="0"/>
    <x v="0"/>
    <m/>
    <n v="3"/>
    <m/>
    <n v="16776960"/>
    <x v="1"/>
    <x v="1"/>
    <x v="2"/>
    <x v="1"/>
    <x v="2"/>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8"/>
    <m/>
    <b v="0"/>
    <m/>
    <m/>
    <x v="3"/>
    <m/>
    <x v="0"/>
    <x v="0"/>
    <m/>
    <n v="3"/>
    <m/>
    <n v="16776960"/>
    <x v="1"/>
    <x v="2"/>
    <x v="2"/>
    <x v="2"/>
    <x v="3"/>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9"/>
    <m/>
    <b v="0"/>
    <m/>
    <m/>
    <x v="2"/>
    <m/>
    <x v="1"/>
    <x v="1"/>
    <n v="3.2"/>
    <n v="1.52674"/>
    <m/>
    <n v="3937500"/>
    <x v="1"/>
    <x v="1"/>
    <x v="3"/>
    <x v="1"/>
    <x v="1"/>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0"/>
    <m/>
    <b v="0"/>
    <m/>
    <m/>
    <x v="2"/>
    <m/>
    <x v="2"/>
    <x v="1"/>
    <n v="3.2"/>
    <n v="1.52674"/>
    <m/>
    <n v="36095"/>
    <x v="1"/>
    <x v="1"/>
    <x v="3"/>
    <x v="1"/>
    <x v="1"/>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1"/>
    <m/>
    <b v="0"/>
    <m/>
    <m/>
    <x v="4"/>
    <m/>
    <x v="0"/>
    <x v="0"/>
    <m/>
    <n v="1.52674"/>
    <m/>
    <n v="255"/>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2"/>
    <m/>
    <b v="0"/>
    <m/>
    <m/>
    <x v="2"/>
    <m/>
    <x v="0"/>
    <x v="0"/>
    <m/>
    <n v="1"/>
    <m/>
    <n v="65535"/>
    <x v="1"/>
    <x v="1"/>
    <x v="4"/>
    <x v="1"/>
    <x v="1"/>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3"/>
    <m/>
    <b v="0"/>
    <m/>
    <m/>
    <x v="2"/>
    <m/>
    <x v="0"/>
    <x v="0"/>
    <m/>
    <n v="1"/>
    <m/>
    <n v="11186720"/>
    <x v="1"/>
    <x v="1"/>
    <x v="4"/>
    <x v="1"/>
    <x v="1"/>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4"/>
    <m/>
    <b v="0"/>
    <m/>
    <m/>
    <x v="5"/>
    <m/>
    <x v="0"/>
    <x v="0"/>
    <m/>
    <n v="1.52674"/>
    <m/>
    <n v="64636"/>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5"/>
    <m/>
    <b v="0"/>
    <m/>
    <m/>
    <x v="5"/>
    <m/>
    <x v="0"/>
    <x v="0"/>
    <m/>
    <n v="1.52674"/>
    <m/>
    <n v="9639167"/>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6"/>
    <m/>
    <b v="0"/>
    <m/>
    <m/>
    <x v="6"/>
    <m/>
    <x v="0"/>
    <x v="0"/>
    <m/>
    <n v="3"/>
    <m/>
    <n v="15570276"/>
    <x v="1"/>
    <x v="1"/>
    <x v="2"/>
    <x v="1"/>
    <x v="4"/>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6"/>
    <m/>
    <b v="0"/>
    <m/>
    <m/>
    <x v="6"/>
    <m/>
    <x v="0"/>
    <x v="0"/>
    <m/>
    <n v="3"/>
    <m/>
    <n v="15570276"/>
    <x v="1"/>
    <x v="2"/>
    <x v="2"/>
    <x v="2"/>
    <x v="3"/>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7"/>
    <m/>
    <b v="0"/>
    <m/>
    <m/>
    <x v="2"/>
    <m/>
    <x v="0"/>
    <x v="0"/>
    <m/>
    <n v="1"/>
    <m/>
    <n v="6333684"/>
    <x v="1"/>
    <x v="1"/>
    <x v="1"/>
    <x v="1"/>
    <x v="1"/>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8"/>
    <m/>
    <b v="0"/>
    <m/>
    <m/>
    <x v="2"/>
    <m/>
    <x v="0"/>
    <x v="0"/>
    <m/>
    <n v="1"/>
    <m/>
    <n v="5275647"/>
    <x v="1"/>
    <x v="1"/>
    <x v="1"/>
    <x v="1"/>
    <x v="1"/>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9"/>
    <m/>
    <b v="0"/>
    <m/>
    <m/>
    <x v="2"/>
    <m/>
    <x v="0"/>
    <x v="0"/>
    <m/>
    <n v="1"/>
    <m/>
    <n v="55295"/>
    <x v="1"/>
    <x v="1"/>
    <x v="1"/>
    <x v="1"/>
    <x v="1"/>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0"/>
    <m/>
    <b v="0"/>
    <m/>
    <m/>
    <x v="7"/>
    <m/>
    <x v="0"/>
    <x v="0"/>
    <m/>
    <n v="1.46692"/>
    <m/>
    <n v="3937500"/>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1"/>
    <m/>
    <b v="0"/>
    <m/>
    <m/>
    <x v="2"/>
    <m/>
    <x v="0"/>
    <x v="0"/>
    <m/>
    <n v="1.5466"/>
    <m/>
    <n v="36095"/>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2"/>
    <m/>
    <b v="0"/>
    <m/>
    <m/>
    <x v="5"/>
    <m/>
    <x v="0"/>
    <x v="0"/>
    <m/>
    <n v="1.52674"/>
    <m/>
    <n v="14524637"/>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3"/>
    <m/>
    <b v="0"/>
    <m/>
    <m/>
    <x v="5"/>
    <m/>
    <x v="0"/>
    <x v="0"/>
    <m/>
    <n v="1.52674"/>
    <m/>
    <n v="14524637"/>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4"/>
    <m/>
    <b v="0"/>
    <m/>
    <m/>
    <x v="5"/>
    <m/>
    <x v="0"/>
    <x v="0"/>
    <m/>
    <n v="1.52674"/>
    <m/>
    <n v="12695295"/>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5"/>
    <m/>
    <b v="0"/>
    <m/>
    <m/>
    <x v="6"/>
    <m/>
    <x v="0"/>
    <x v="0"/>
    <m/>
    <n v="1.52674"/>
    <m/>
    <n v="15570276"/>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6"/>
    <m/>
    <b v="0"/>
    <m/>
    <m/>
    <x v="6"/>
    <m/>
    <x v="0"/>
    <x v="0"/>
    <m/>
    <n v="1.52674"/>
    <m/>
    <n v="15570276"/>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7"/>
    <m/>
    <b v="0"/>
    <m/>
    <m/>
    <x v="6"/>
    <m/>
    <x v="0"/>
    <x v="0"/>
    <m/>
    <n v="1.52674"/>
    <m/>
    <n v="15570276"/>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8"/>
    <m/>
    <b v="0"/>
    <m/>
    <m/>
    <x v="6"/>
    <m/>
    <x v="0"/>
    <x v="0"/>
    <m/>
    <n v="1.52674"/>
    <m/>
    <n v="15570276"/>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9"/>
    <m/>
    <b v="0"/>
    <m/>
    <m/>
    <x v="6"/>
    <m/>
    <x v="0"/>
    <x v="0"/>
    <m/>
    <n v="1.52674"/>
    <m/>
    <n v="15570276"/>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30"/>
    <m/>
    <b v="0"/>
    <m/>
    <m/>
    <x v="2"/>
    <m/>
    <x v="0"/>
    <x v="0"/>
    <m/>
    <n v="1.52674"/>
    <m/>
    <n v="15794160"/>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31"/>
    <m/>
    <b v="0"/>
    <m/>
    <m/>
    <x v="2"/>
    <m/>
    <x v="0"/>
    <x v="0"/>
    <m/>
    <n v="2.20079"/>
    <m/>
    <n v="255"/>
    <x v="1"/>
    <x v="1"/>
    <x v="3"/>
    <x v="1"/>
    <x v="1"/>
    <m/>
    <x v="1"/>
  </r>
  <r>
    <x v="0"/>
    <x v="1"/>
    <x v="1"/>
    <x v="1"/>
    <n v="1.7"/>
    <x v="1"/>
    <x v="0"/>
    <x v="0"/>
    <x v="0"/>
    <x v="0"/>
    <x v="1"/>
    <x v="0"/>
    <s v="November 27 2018 16:39:06:985"/>
    <s v="xmei Created [ November 27 2018 16:31:37:088 ];xmei Approved [ November 27 2018 16:35:26:036 ]"/>
    <x v="0"/>
    <x v="0"/>
    <x v="0"/>
    <x v="1"/>
    <x v="0"/>
    <x v="0"/>
    <x v="0"/>
    <x v="0"/>
    <x v="0"/>
    <x v="0"/>
    <x v="0"/>
    <x v="1"/>
    <x v="0"/>
    <x v="0"/>
    <x v="0"/>
    <x v="0"/>
    <x v="0"/>
    <x v="0"/>
    <x v="0"/>
    <x v="0"/>
    <x v="0"/>
    <x v="0"/>
    <x v="0"/>
    <x v="0"/>
    <x v="0"/>
    <x v="1"/>
    <x v="1"/>
    <x v="1"/>
    <x v="32"/>
    <m/>
    <b v="0"/>
    <m/>
    <m/>
    <x v="0"/>
    <m/>
    <x v="0"/>
    <x v="0"/>
    <m/>
    <n v="3"/>
    <m/>
    <n v="9639167"/>
    <x v="0"/>
    <x v="0"/>
    <x v="0"/>
    <x v="0"/>
    <x v="0"/>
    <m/>
    <x v="0"/>
  </r>
  <r>
    <x v="0"/>
    <x v="1"/>
    <x v="1"/>
    <x v="1"/>
    <n v="1.7"/>
    <x v="1"/>
    <x v="0"/>
    <x v="0"/>
    <x v="0"/>
    <x v="0"/>
    <x v="1"/>
    <x v="0"/>
    <s v="November 27 2018 16:39:06:985"/>
    <s v="xmei Created [ November 27 2018 16:31:37:088 ];xmei Approved [ November 27 2018 16:35:26:036 ]"/>
    <x v="0"/>
    <x v="0"/>
    <x v="0"/>
    <x v="1"/>
    <x v="0"/>
    <x v="0"/>
    <x v="0"/>
    <x v="0"/>
    <x v="0"/>
    <x v="0"/>
    <x v="0"/>
    <x v="1"/>
    <x v="0"/>
    <x v="0"/>
    <x v="0"/>
    <x v="0"/>
    <x v="0"/>
    <x v="0"/>
    <x v="0"/>
    <x v="0"/>
    <x v="0"/>
    <x v="0"/>
    <x v="0"/>
    <x v="0"/>
    <x v="0"/>
    <x v="1"/>
    <x v="1"/>
    <x v="1"/>
    <x v="33"/>
    <m/>
    <b v="0"/>
    <m/>
    <m/>
    <x v="0"/>
    <m/>
    <x v="0"/>
    <x v="0"/>
    <m/>
    <n v="3"/>
    <m/>
    <n v="13828244"/>
    <x v="0"/>
    <x v="0"/>
    <x v="0"/>
    <x v="0"/>
    <x v="0"/>
    <m/>
    <x v="0"/>
  </r>
  <r>
    <x v="0"/>
    <x v="1"/>
    <x v="1"/>
    <x v="1"/>
    <n v="1.7"/>
    <x v="1"/>
    <x v="0"/>
    <x v="0"/>
    <x v="0"/>
    <x v="0"/>
    <x v="1"/>
    <x v="0"/>
    <s v="November 27 2018 16:39:06:985"/>
    <s v="xmei Created [ November 27 2018 16:31:37:088 ];xmei Approved [ November 27 2018 16:35:26:036 ]"/>
    <x v="0"/>
    <x v="0"/>
    <x v="0"/>
    <x v="1"/>
    <x v="0"/>
    <x v="0"/>
    <x v="0"/>
    <x v="0"/>
    <x v="0"/>
    <x v="0"/>
    <x v="0"/>
    <x v="1"/>
    <x v="0"/>
    <x v="0"/>
    <x v="0"/>
    <x v="0"/>
    <x v="0"/>
    <x v="0"/>
    <x v="0"/>
    <x v="0"/>
    <x v="0"/>
    <x v="0"/>
    <x v="0"/>
    <x v="0"/>
    <x v="0"/>
    <x v="1"/>
    <x v="1"/>
    <x v="1"/>
    <x v="34"/>
    <m/>
    <b v="0"/>
    <m/>
    <m/>
    <x v="2"/>
    <m/>
    <x v="0"/>
    <x v="0"/>
    <m/>
    <n v="1.5009999999999999"/>
    <m/>
    <n v="13130346"/>
    <x v="0"/>
    <x v="0"/>
    <x v="0"/>
    <x v="0"/>
    <x v="0"/>
    <m/>
    <x v="0"/>
  </r>
  <r>
    <x v="0"/>
    <x v="1"/>
    <x v="1"/>
    <x v="1"/>
    <n v="1.7"/>
    <x v="1"/>
    <x v="0"/>
    <x v="0"/>
    <x v="0"/>
    <x v="0"/>
    <x v="1"/>
    <x v="0"/>
    <s v="November 27 2018 16:39:06:985"/>
    <s v="xmei Created [ November 27 2018 16:31:37:088 ];xmei Approved [ November 27 2018 16:35:26:036 ]"/>
    <x v="0"/>
    <x v="0"/>
    <x v="0"/>
    <x v="1"/>
    <x v="0"/>
    <x v="0"/>
    <x v="0"/>
    <x v="0"/>
    <x v="0"/>
    <x v="0"/>
    <x v="0"/>
    <x v="1"/>
    <x v="0"/>
    <x v="0"/>
    <x v="0"/>
    <x v="0"/>
    <x v="0"/>
    <x v="0"/>
    <x v="0"/>
    <x v="0"/>
    <x v="0"/>
    <x v="0"/>
    <x v="0"/>
    <x v="0"/>
    <x v="0"/>
    <x v="1"/>
    <x v="1"/>
    <x v="1"/>
    <x v="3"/>
    <m/>
    <b v="0"/>
    <m/>
    <m/>
    <x v="1"/>
    <m/>
    <x v="0"/>
    <x v="0"/>
    <m/>
    <n v="4.5"/>
    <m/>
    <n v="65280"/>
    <x v="0"/>
    <x v="0"/>
    <x v="0"/>
    <x v="0"/>
    <x v="0"/>
    <m/>
    <x v="0"/>
  </r>
  <r>
    <x v="0"/>
    <x v="1"/>
    <x v="1"/>
    <x v="1"/>
    <n v="1.7"/>
    <x v="1"/>
    <x v="0"/>
    <x v="0"/>
    <x v="0"/>
    <x v="0"/>
    <x v="1"/>
    <x v="0"/>
    <s v="November 27 2018 16:39:06:985"/>
    <s v="xmei Created [ November 27 2018 16:31:37:088 ];xmei Approved [ November 27 2018 16:35:26:036 ]"/>
    <x v="0"/>
    <x v="0"/>
    <x v="0"/>
    <x v="1"/>
    <x v="0"/>
    <x v="0"/>
    <x v="0"/>
    <x v="0"/>
    <x v="0"/>
    <x v="0"/>
    <x v="0"/>
    <x v="1"/>
    <x v="0"/>
    <x v="0"/>
    <x v="0"/>
    <x v="0"/>
    <x v="0"/>
    <x v="0"/>
    <x v="0"/>
    <x v="0"/>
    <x v="0"/>
    <x v="0"/>
    <x v="0"/>
    <x v="0"/>
    <x v="0"/>
    <x v="1"/>
    <x v="1"/>
    <x v="1"/>
    <x v="8"/>
    <m/>
    <b v="0"/>
    <m/>
    <m/>
    <x v="3"/>
    <m/>
    <x v="0"/>
    <x v="0"/>
    <m/>
    <n v="3"/>
    <m/>
    <n v="16776960"/>
    <x v="0"/>
    <x v="0"/>
    <x v="0"/>
    <x v="0"/>
    <x v="0"/>
    <m/>
    <x v="0"/>
  </r>
  <r>
    <x v="0"/>
    <x v="1"/>
    <x v="1"/>
    <x v="1"/>
    <n v="1.7"/>
    <x v="1"/>
    <x v="0"/>
    <x v="0"/>
    <x v="0"/>
    <x v="0"/>
    <x v="1"/>
    <x v="0"/>
    <s v="November 27 2018 16:39:06:985"/>
    <s v="xmei Created [ November 27 2018 16:31:37:088 ];xmei Approved [ November 27 2018 16:35:26:036 ]"/>
    <x v="0"/>
    <x v="0"/>
    <x v="0"/>
    <x v="1"/>
    <x v="0"/>
    <x v="0"/>
    <x v="0"/>
    <x v="0"/>
    <x v="0"/>
    <x v="0"/>
    <x v="0"/>
    <x v="1"/>
    <x v="0"/>
    <x v="0"/>
    <x v="0"/>
    <x v="0"/>
    <x v="0"/>
    <x v="0"/>
    <x v="0"/>
    <x v="0"/>
    <x v="0"/>
    <x v="0"/>
    <x v="0"/>
    <x v="0"/>
    <x v="0"/>
    <x v="1"/>
    <x v="1"/>
    <x v="1"/>
    <x v="35"/>
    <m/>
    <b v="0"/>
    <m/>
    <m/>
    <x v="3"/>
    <m/>
    <x v="0"/>
    <x v="0"/>
    <m/>
    <n v="1.5009999999999999"/>
    <m/>
    <n v="16776960"/>
    <x v="1"/>
    <x v="1"/>
    <x v="5"/>
    <x v="1"/>
    <x v="2"/>
    <m/>
    <x v="1"/>
  </r>
  <r>
    <x v="0"/>
    <x v="1"/>
    <x v="1"/>
    <x v="1"/>
    <n v="1.7"/>
    <x v="1"/>
    <x v="0"/>
    <x v="0"/>
    <x v="0"/>
    <x v="0"/>
    <x v="1"/>
    <x v="0"/>
    <s v="November 27 2018 16:39:06:985"/>
    <s v="xmei Created [ November 27 2018 16:31:37:088 ];xmei Approved [ November 27 2018 16:35:26:036 ]"/>
    <x v="0"/>
    <x v="0"/>
    <x v="0"/>
    <x v="1"/>
    <x v="0"/>
    <x v="0"/>
    <x v="0"/>
    <x v="0"/>
    <x v="0"/>
    <x v="0"/>
    <x v="0"/>
    <x v="1"/>
    <x v="0"/>
    <x v="0"/>
    <x v="0"/>
    <x v="0"/>
    <x v="0"/>
    <x v="0"/>
    <x v="0"/>
    <x v="0"/>
    <x v="0"/>
    <x v="0"/>
    <x v="0"/>
    <x v="0"/>
    <x v="0"/>
    <x v="1"/>
    <x v="1"/>
    <x v="1"/>
    <x v="35"/>
    <m/>
    <b v="0"/>
    <m/>
    <m/>
    <x v="3"/>
    <m/>
    <x v="0"/>
    <x v="0"/>
    <m/>
    <n v="1.5009999999999999"/>
    <m/>
    <n v="16776960"/>
    <x v="1"/>
    <x v="2"/>
    <x v="5"/>
    <x v="2"/>
    <x v="4"/>
    <m/>
    <x v="1"/>
  </r>
  <r>
    <x v="0"/>
    <x v="1"/>
    <x v="1"/>
    <x v="1"/>
    <n v="1.7"/>
    <x v="1"/>
    <x v="0"/>
    <x v="0"/>
    <x v="0"/>
    <x v="0"/>
    <x v="1"/>
    <x v="0"/>
    <s v="November 27 2018 16:39:06:985"/>
    <s v="xmei Created [ November 27 2018 16:31:37:088 ];xmei Approved [ November 27 2018 16:35:26:036 ]"/>
    <x v="0"/>
    <x v="0"/>
    <x v="0"/>
    <x v="1"/>
    <x v="0"/>
    <x v="0"/>
    <x v="0"/>
    <x v="0"/>
    <x v="0"/>
    <x v="0"/>
    <x v="0"/>
    <x v="1"/>
    <x v="0"/>
    <x v="0"/>
    <x v="0"/>
    <x v="0"/>
    <x v="0"/>
    <x v="0"/>
    <x v="0"/>
    <x v="0"/>
    <x v="0"/>
    <x v="0"/>
    <x v="0"/>
    <x v="0"/>
    <x v="0"/>
    <x v="1"/>
    <x v="1"/>
    <x v="1"/>
    <x v="36"/>
    <m/>
    <b v="0"/>
    <m/>
    <m/>
    <x v="2"/>
    <m/>
    <x v="0"/>
    <x v="0"/>
    <m/>
    <n v="1.5009999999999999"/>
    <m/>
    <n v="32896"/>
    <x v="1"/>
    <x v="1"/>
    <x v="6"/>
    <x v="1"/>
    <x v="1"/>
    <m/>
    <x v="1"/>
  </r>
  <r>
    <x v="0"/>
    <x v="1"/>
    <x v="1"/>
    <x v="1"/>
    <n v="1.7"/>
    <x v="1"/>
    <x v="0"/>
    <x v="0"/>
    <x v="0"/>
    <x v="0"/>
    <x v="1"/>
    <x v="0"/>
    <s v="November 27 2018 16:39:06:985"/>
    <s v="xmei Created [ November 27 2018 16:31:37:088 ];xmei Approved [ November 27 2018 16:35:26:036 ]"/>
    <x v="0"/>
    <x v="0"/>
    <x v="0"/>
    <x v="1"/>
    <x v="0"/>
    <x v="0"/>
    <x v="0"/>
    <x v="0"/>
    <x v="0"/>
    <x v="0"/>
    <x v="0"/>
    <x v="1"/>
    <x v="0"/>
    <x v="0"/>
    <x v="0"/>
    <x v="0"/>
    <x v="0"/>
    <x v="0"/>
    <x v="0"/>
    <x v="0"/>
    <x v="0"/>
    <x v="0"/>
    <x v="0"/>
    <x v="0"/>
    <x v="0"/>
    <x v="1"/>
    <x v="1"/>
    <x v="1"/>
    <x v="37"/>
    <m/>
    <b v="0"/>
    <m/>
    <m/>
    <x v="2"/>
    <m/>
    <x v="0"/>
    <x v="0"/>
    <m/>
    <n v="1.5009999999999999"/>
    <m/>
    <n v="9221330"/>
    <x v="1"/>
    <x v="1"/>
    <x v="6"/>
    <x v="1"/>
    <x v="1"/>
    <m/>
    <x v="1"/>
  </r>
  <r>
    <x v="0"/>
    <x v="1"/>
    <x v="1"/>
    <x v="1"/>
    <n v="1.7"/>
    <x v="1"/>
    <x v="0"/>
    <x v="0"/>
    <x v="0"/>
    <x v="0"/>
    <x v="1"/>
    <x v="0"/>
    <s v="November 27 2018 16:39:06:985"/>
    <s v="xmei Created [ November 27 2018 16:31:37:088 ];xmei Approved [ November 27 2018 16:35:26:036 ]"/>
    <x v="0"/>
    <x v="0"/>
    <x v="0"/>
    <x v="1"/>
    <x v="0"/>
    <x v="0"/>
    <x v="0"/>
    <x v="0"/>
    <x v="0"/>
    <x v="0"/>
    <x v="0"/>
    <x v="1"/>
    <x v="0"/>
    <x v="0"/>
    <x v="0"/>
    <x v="0"/>
    <x v="0"/>
    <x v="0"/>
    <x v="0"/>
    <x v="0"/>
    <x v="0"/>
    <x v="0"/>
    <x v="0"/>
    <x v="0"/>
    <x v="0"/>
    <x v="1"/>
    <x v="1"/>
    <x v="1"/>
    <x v="38"/>
    <m/>
    <b v="0"/>
    <m/>
    <m/>
    <x v="5"/>
    <m/>
    <x v="0"/>
    <x v="0"/>
    <m/>
    <n v="3"/>
    <m/>
    <n v="13130346"/>
    <x v="1"/>
    <x v="1"/>
    <x v="6"/>
    <x v="3"/>
    <x v="1"/>
    <m/>
    <x v="1"/>
  </r>
  <r>
    <x v="0"/>
    <x v="1"/>
    <x v="1"/>
    <x v="1"/>
    <n v="1.7"/>
    <x v="1"/>
    <x v="0"/>
    <x v="0"/>
    <x v="0"/>
    <x v="0"/>
    <x v="1"/>
    <x v="0"/>
    <s v="November 27 2018 16:39:06:985"/>
    <s v="xmei Created [ November 27 2018 16:31:37:088 ];xmei Approved [ November 27 2018 16:35:26:036 ]"/>
    <x v="0"/>
    <x v="0"/>
    <x v="0"/>
    <x v="1"/>
    <x v="0"/>
    <x v="0"/>
    <x v="0"/>
    <x v="0"/>
    <x v="0"/>
    <x v="0"/>
    <x v="0"/>
    <x v="1"/>
    <x v="0"/>
    <x v="0"/>
    <x v="0"/>
    <x v="0"/>
    <x v="0"/>
    <x v="0"/>
    <x v="0"/>
    <x v="0"/>
    <x v="0"/>
    <x v="0"/>
    <x v="0"/>
    <x v="0"/>
    <x v="0"/>
    <x v="1"/>
    <x v="1"/>
    <x v="1"/>
    <x v="38"/>
    <m/>
    <b v="0"/>
    <m/>
    <m/>
    <x v="5"/>
    <m/>
    <x v="0"/>
    <x v="0"/>
    <m/>
    <n v="3"/>
    <m/>
    <n v="13130346"/>
    <x v="1"/>
    <x v="1"/>
    <x v="7"/>
    <x v="4"/>
    <x v="1"/>
    <m/>
    <x v="1"/>
  </r>
  <r>
    <x v="0"/>
    <x v="1"/>
    <x v="1"/>
    <x v="1"/>
    <n v="1.7"/>
    <x v="1"/>
    <x v="0"/>
    <x v="0"/>
    <x v="0"/>
    <x v="0"/>
    <x v="1"/>
    <x v="0"/>
    <s v="November 27 2018 16:39:06:985"/>
    <s v="xmei Created [ November 27 2018 16:31:37:088 ];xmei Approved [ November 27 2018 16:35:26:036 ]"/>
    <x v="0"/>
    <x v="0"/>
    <x v="0"/>
    <x v="1"/>
    <x v="0"/>
    <x v="0"/>
    <x v="0"/>
    <x v="0"/>
    <x v="0"/>
    <x v="0"/>
    <x v="0"/>
    <x v="1"/>
    <x v="0"/>
    <x v="0"/>
    <x v="0"/>
    <x v="0"/>
    <x v="0"/>
    <x v="0"/>
    <x v="0"/>
    <x v="0"/>
    <x v="0"/>
    <x v="0"/>
    <x v="0"/>
    <x v="0"/>
    <x v="0"/>
    <x v="1"/>
    <x v="1"/>
    <x v="1"/>
    <x v="38"/>
    <m/>
    <b v="0"/>
    <m/>
    <m/>
    <x v="5"/>
    <m/>
    <x v="0"/>
    <x v="0"/>
    <m/>
    <n v="3"/>
    <m/>
    <n v="13130346"/>
    <x v="1"/>
    <x v="1"/>
    <x v="8"/>
    <x v="5"/>
    <x v="1"/>
    <m/>
    <x v="1"/>
  </r>
  <r>
    <x v="0"/>
    <x v="1"/>
    <x v="1"/>
    <x v="1"/>
    <n v="1.7"/>
    <x v="1"/>
    <x v="0"/>
    <x v="0"/>
    <x v="0"/>
    <x v="0"/>
    <x v="1"/>
    <x v="0"/>
    <s v="November 27 2018 16:39:06:985"/>
    <s v="xmei Created [ November 27 2018 16:31:37:088 ];xmei Approved [ November 27 2018 16:35:26:036 ]"/>
    <x v="0"/>
    <x v="0"/>
    <x v="0"/>
    <x v="1"/>
    <x v="0"/>
    <x v="0"/>
    <x v="0"/>
    <x v="0"/>
    <x v="0"/>
    <x v="0"/>
    <x v="0"/>
    <x v="1"/>
    <x v="0"/>
    <x v="0"/>
    <x v="0"/>
    <x v="0"/>
    <x v="0"/>
    <x v="0"/>
    <x v="0"/>
    <x v="0"/>
    <x v="0"/>
    <x v="0"/>
    <x v="0"/>
    <x v="0"/>
    <x v="0"/>
    <x v="1"/>
    <x v="1"/>
    <x v="1"/>
    <x v="38"/>
    <m/>
    <b v="0"/>
    <m/>
    <m/>
    <x v="5"/>
    <m/>
    <x v="0"/>
    <x v="0"/>
    <m/>
    <n v="3"/>
    <m/>
    <n v="13130346"/>
    <x v="1"/>
    <x v="1"/>
    <x v="9"/>
    <x v="6"/>
    <x v="1"/>
    <m/>
    <x v="1"/>
  </r>
  <r>
    <x v="0"/>
    <x v="1"/>
    <x v="1"/>
    <x v="1"/>
    <n v="1.7"/>
    <x v="1"/>
    <x v="0"/>
    <x v="0"/>
    <x v="0"/>
    <x v="0"/>
    <x v="1"/>
    <x v="0"/>
    <s v="November 27 2018 16:39:06:985"/>
    <s v="xmei Created [ November 27 2018 16:31:37:088 ];xmei Approved [ November 27 2018 16:35:26:036 ]"/>
    <x v="0"/>
    <x v="0"/>
    <x v="0"/>
    <x v="1"/>
    <x v="0"/>
    <x v="0"/>
    <x v="0"/>
    <x v="0"/>
    <x v="0"/>
    <x v="0"/>
    <x v="0"/>
    <x v="1"/>
    <x v="0"/>
    <x v="0"/>
    <x v="0"/>
    <x v="0"/>
    <x v="0"/>
    <x v="0"/>
    <x v="0"/>
    <x v="0"/>
    <x v="0"/>
    <x v="0"/>
    <x v="0"/>
    <x v="0"/>
    <x v="0"/>
    <x v="1"/>
    <x v="1"/>
    <x v="1"/>
    <x v="39"/>
    <m/>
    <b v="0"/>
    <m/>
    <m/>
    <x v="6"/>
    <m/>
    <x v="0"/>
    <x v="0"/>
    <m/>
    <n v="3"/>
    <m/>
    <n v="16711935"/>
    <x v="1"/>
    <x v="1"/>
    <x v="10"/>
    <x v="1"/>
    <x v="2"/>
    <m/>
    <x v="1"/>
  </r>
  <r>
    <x v="0"/>
    <x v="1"/>
    <x v="1"/>
    <x v="1"/>
    <n v="1.7"/>
    <x v="1"/>
    <x v="0"/>
    <x v="0"/>
    <x v="0"/>
    <x v="0"/>
    <x v="1"/>
    <x v="0"/>
    <s v="November 27 2018 16:39:06:985"/>
    <s v="xmei Created [ November 27 2018 16:31:37:088 ];xmei Approved [ November 27 2018 16:35:26:036 ]"/>
    <x v="0"/>
    <x v="0"/>
    <x v="0"/>
    <x v="1"/>
    <x v="0"/>
    <x v="0"/>
    <x v="0"/>
    <x v="0"/>
    <x v="0"/>
    <x v="0"/>
    <x v="0"/>
    <x v="1"/>
    <x v="0"/>
    <x v="0"/>
    <x v="0"/>
    <x v="0"/>
    <x v="0"/>
    <x v="0"/>
    <x v="0"/>
    <x v="0"/>
    <x v="0"/>
    <x v="0"/>
    <x v="0"/>
    <x v="0"/>
    <x v="0"/>
    <x v="1"/>
    <x v="1"/>
    <x v="1"/>
    <x v="39"/>
    <m/>
    <b v="0"/>
    <m/>
    <m/>
    <x v="6"/>
    <m/>
    <x v="0"/>
    <x v="0"/>
    <m/>
    <n v="3"/>
    <m/>
    <n v="16711935"/>
    <x v="1"/>
    <x v="1"/>
    <x v="10"/>
    <x v="1"/>
    <x v="2"/>
    <m/>
    <x v="1"/>
  </r>
  <r>
    <x v="0"/>
    <x v="1"/>
    <x v="1"/>
    <x v="1"/>
    <n v="1.7"/>
    <x v="1"/>
    <x v="0"/>
    <x v="0"/>
    <x v="0"/>
    <x v="0"/>
    <x v="1"/>
    <x v="0"/>
    <s v="November 27 2018 16:39:06:985"/>
    <s v="xmei Created [ November 27 2018 16:31:37:088 ];xmei Approved [ November 27 2018 16:35:26:036 ]"/>
    <x v="0"/>
    <x v="0"/>
    <x v="0"/>
    <x v="1"/>
    <x v="0"/>
    <x v="0"/>
    <x v="0"/>
    <x v="0"/>
    <x v="0"/>
    <x v="0"/>
    <x v="0"/>
    <x v="1"/>
    <x v="0"/>
    <x v="0"/>
    <x v="0"/>
    <x v="0"/>
    <x v="0"/>
    <x v="0"/>
    <x v="0"/>
    <x v="0"/>
    <x v="0"/>
    <x v="0"/>
    <x v="0"/>
    <x v="0"/>
    <x v="0"/>
    <x v="1"/>
    <x v="1"/>
    <x v="1"/>
    <x v="39"/>
    <m/>
    <b v="0"/>
    <m/>
    <m/>
    <x v="6"/>
    <m/>
    <x v="0"/>
    <x v="0"/>
    <m/>
    <n v="3"/>
    <m/>
    <n v="16711935"/>
    <x v="1"/>
    <x v="2"/>
    <x v="10"/>
    <x v="2"/>
    <x v="3"/>
    <m/>
    <x v="1"/>
  </r>
  <r>
    <x v="0"/>
    <x v="1"/>
    <x v="1"/>
    <x v="1"/>
    <n v="1.7"/>
    <x v="1"/>
    <x v="0"/>
    <x v="0"/>
    <x v="0"/>
    <x v="0"/>
    <x v="1"/>
    <x v="0"/>
    <s v="November 27 2018 16:39:06:985"/>
    <s v="xmei Created [ November 27 2018 16:31:37:088 ];xmei Approved [ November 27 2018 16:35:26:036 ]"/>
    <x v="0"/>
    <x v="0"/>
    <x v="0"/>
    <x v="1"/>
    <x v="0"/>
    <x v="0"/>
    <x v="0"/>
    <x v="0"/>
    <x v="0"/>
    <x v="0"/>
    <x v="0"/>
    <x v="1"/>
    <x v="0"/>
    <x v="0"/>
    <x v="0"/>
    <x v="0"/>
    <x v="0"/>
    <x v="0"/>
    <x v="0"/>
    <x v="0"/>
    <x v="0"/>
    <x v="0"/>
    <x v="0"/>
    <x v="0"/>
    <x v="0"/>
    <x v="1"/>
    <x v="1"/>
    <x v="1"/>
    <x v="40"/>
    <m/>
    <b v="0"/>
    <m/>
    <m/>
    <x v="5"/>
    <m/>
    <x v="0"/>
    <x v="0"/>
    <m/>
    <n v="3"/>
    <m/>
    <n v="2763429"/>
    <x v="1"/>
    <x v="1"/>
    <x v="6"/>
    <x v="3"/>
    <x v="5"/>
    <m/>
    <x v="1"/>
  </r>
  <r>
    <x v="0"/>
    <x v="1"/>
    <x v="1"/>
    <x v="1"/>
    <n v="1.7"/>
    <x v="1"/>
    <x v="0"/>
    <x v="0"/>
    <x v="0"/>
    <x v="0"/>
    <x v="1"/>
    <x v="0"/>
    <s v="November 27 2018 16:39:06:985"/>
    <s v="xmei Created [ November 27 2018 16:31:37:088 ];xmei Approved [ November 27 2018 16:35:26:036 ]"/>
    <x v="0"/>
    <x v="0"/>
    <x v="0"/>
    <x v="1"/>
    <x v="0"/>
    <x v="0"/>
    <x v="0"/>
    <x v="0"/>
    <x v="0"/>
    <x v="0"/>
    <x v="0"/>
    <x v="1"/>
    <x v="0"/>
    <x v="0"/>
    <x v="0"/>
    <x v="0"/>
    <x v="0"/>
    <x v="0"/>
    <x v="0"/>
    <x v="0"/>
    <x v="0"/>
    <x v="0"/>
    <x v="0"/>
    <x v="0"/>
    <x v="0"/>
    <x v="1"/>
    <x v="1"/>
    <x v="1"/>
    <x v="40"/>
    <m/>
    <b v="0"/>
    <m/>
    <m/>
    <x v="5"/>
    <m/>
    <x v="0"/>
    <x v="0"/>
    <m/>
    <n v="3"/>
    <m/>
    <n v="2763429"/>
    <x v="1"/>
    <x v="1"/>
    <x v="1"/>
    <x v="7"/>
    <x v="5"/>
    <m/>
    <x v="1"/>
  </r>
  <r>
    <x v="0"/>
    <x v="1"/>
    <x v="1"/>
    <x v="1"/>
    <n v="1.7"/>
    <x v="1"/>
    <x v="0"/>
    <x v="0"/>
    <x v="0"/>
    <x v="0"/>
    <x v="1"/>
    <x v="0"/>
    <s v="November 27 2018 16:39:06:985"/>
    <s v="xmei Created [ November 27 2018 16:31:37:088 ];xmei Approved [ November 27 2018 16:35:26:036 ]"/>
    <x v="0"/>
    <x v="0"/>
    <x v="0"/>
    <x v="1"/>
    <x v="0"/>
    <x v="0"/>
    <x v="0"/>
    <x v="0"/>
    <x v="0"/>
    <x v="0"/>
    <x v="0"/>
    <x v="1"/>
    <x v="0"/>
    <x v="0"/>
    <x v="0"/>
    <x v="0"/>
    <x v="0"/>
    <x v="0"/>
    <x v="0"/>
    <x v="0"/>
    <x v="0"/>
    <x v="0"/>
    <x v="0"/>
    <x v="0"/>
    <x v="0"/>
    <x v="1"/>
    <x v="1"/>
    <x v="1"/>
    <x v="40"/>
    <m/>
    <b v="0"/>
    <m/>
    <m/>
    <x v="5"/>
    <m/>
    <x v="0"/>
    <x v="0"/>
    <m/>
    <n v="3"/>
    <m/>
    <n v="2763429"/>
    <x v="1"/>
    <x v="1"/>
    <x v="7"/>
    <x v="8"/>
    <x v="5"/>
    <m/>
    <x v="1"/>
  </r>
  <r>
    <x v="0"/>
    <x v="1"/>
    <x v="1"/>
    <x v="1"/>
    <n v="1.7"/>
    <x v="1"/>
    <x v="0"/>
    <x v="0"/>
    <x v="0"/>
    <x v="0"/>
    <x v="1"/>
    <x v="0"/>
    <s v="November 27 2018 16:39:06:985"/>
    <s v="xmei Created [ November 27 2018 16:31:37:088 ];xmei Approved [ November 27 2018 16:35:26:036 ]"/>
    <x v="0"/>
    <x v="0"/>
    <x v="0"/>
    <x v="1"/>
    <x v="0"/>
    <x v="0"/>
    <x v="0"/>
    <x v="0"/>
    <x v="0"/>
    <x v="0"/>
    <x v="0"/>
    <x v="1"/>
    <x v="0"/>
    <x v="0"/>
    <x v="0"/>
    <x v="0"/>
    <x v="0"/>
    <x v="0"/>
    <x v="0"/>
    <x v="0"/>
    <x v="0"/>
    <x v="0"/>
    <x v="0"/>
    <x v="0"/>
    <x v="0"/>
    <x v="1"/>
    <x v="1"/>
    <x v="1"/>
    <x v="40"/>
    <m/>
    <b v="0"/>
    <m/>
    <m/>
    <x v="5"/>
    <m/>
    <x v="0"/>
    <x v="0"/>
    <m/>
    <n v="3"/>
    <m/>
    <n v="2763429"/>
    <x v="1"/>
    <x v="1"/>
    <x v="8"/>
    <x v="6"/>
    <x v="5"/>
    <m/>
    <x v="1"/>
  </r>
  <r>
    <x v="0"/>
    <x v="1"/>
    <x v="1"/>
    <x v="1"/>
    <n v="1.7"/>
    <x v="1"/>
    <x v="0"/>
    <x v="0"/>
    <x v="0"/>
    <x v="0"/>
    <x v="1"/>
    <x v="0"/>
    <s v="November 27 2018 16:39:06:985"/>
    <s v="xmei Created [ November 27 2018 16:31:37:088 ];xmei Approved [ November 27 2018 16:35:26:036 ]"/>
    <x v="0"/>
    <x v="0"/>
    <x v="0"/>
    <x v="1"/>
    <x v="0"/>
    <x v="0"/>
    <x v="0"/>
    <x v="0"/>
    <x v="0"/>
    <x v="0"/>
    <x v="0"/>
    <x v="1"/>
    <x v="0"/>
    <x v="0"/>
    <x v="0"/>
    <x v="0"/>
    <x v="0"/>
    <x v="0"/>
    <x v="0"/>
    <x v="0"/>
    <x v="0"/>
    <x v="0"/>
    <x v="0"/>
    <x v="0"/>
    <x v="0"/>
    <x v="1"/>
    <x v="1"/>
    <x v="1"/>
    <x v="25"/>
    <m/>
    <b v="0"/>
    <m/>
    <m/>
    <x v="6"/>
    <m/>
    <x v="0"/>
    <x v="0"/>
    <m/>
    <n v="1.5009999999999999"/>
    <m/>
    <n v="16711935"/>
    <x v="0"/>
    <x v="0"/>
    <x v="0"/>
    <x v="0"/>
    <x v="0"/>
    <m/>
    <x v="0"/>
  </r>
  <r>
    <x v="0"/>
    <x v="1"/>
    <x v="1"/>
    <x v="1"/>
    <n v="1.7"/>
    <x v="1"/>
    <x v="0"/>
    <x v="0"/>
    <x v="0"/>
    <x v="0"/>
    <x v="1"/>
    <x v="0"/>
    <s v="November 27 2018 16:39:06:985"/>
    <s v="xmei Created [ November 27 2018 16:31:37:088 ];xmei Approved [ November 27 2018 16:35:26:036 ]"/>
    <x v="0"/>
    <x v="0"/>
    <x v="0"/>
    <x v="1"/>
    <x v="0"/>
    <x v="0"/>
    <x v="0"/>
    <x v="0"/>
    <x v="0"/>
    <x v="0"/>
    <x v="0"/>
    <x v="1"/>
    <x v="0"/>
    <x v="0"/>
    <x v="0"/>
    <x v="0"/>
    <x v="0"/>
    <x v="0"/>
    <x v="0"/>
    <x v="0"/>
    <x v="0"/>
    <x v="0"/>
    <x v="0"/>
    <x v="0"/>
    <x v="0"/>
    <x v="1"/>
    <x v="1"/>
    <x v="1"/>
    <x v="41"/>
    <m/>
    <b v="0"/>
    <m/>
    <m/>
    <x v="2"/>
    <m/>
    <x v="0"/>
    <x v="0"/>
    <m/>
    <n v="1.5009999999999999"/>
    <m/>
    <n v="2763429"/>
    <x v="0"/>
    <x v="0"/>
    <x v="0"/>
    <x v="0"/>
    <x v="0"/>
    <m/>
    <x v="0"/>
  </r>
  <r>
    <x v="0"/>
    <x v="1"/>
    <x v="1"/>
    <x v="1"/>
    <n v="1.7"/>
    <x v="1"/>
    <x v="0"/>
    <x v="0"/>
    <x v="0"/>
    <x v="0"/>
    <x v="1"/>
    <x v="0"/>
    <s v="November 27 2018 16:39:06:985"/>
    <s v="xmei Created [ November 27 2018 16:31:37:088 ];xmei Approved [ November 27 2018 16:35:26:036 ]"/>
    <x v="0"/>
    <x v="0"/>
    <x v="0"/>
    <x v="1"/>
    <x v="0"/>
    <x v="0"/>
    <x v="0"/>
    <x v="0"/>
    <x v="0"/>
    <x v="0"/>
    <x v="0"/>
    <x v="1"/>
    <x v="0"/>
    <x v="0"/>
    <x v="0"/>
    <x v="0"/>
    <x v="0"/>
    <x v="0"/>
    <x v="0"/>
    <x v="0"/>
    <x v="0"/>
    <x v="0"/>
    <x v="0"/>
    <x v="0"/>
    <x v="0"/>
    <x v="1"/>
    <x v="1"/>
    <x v="1"/>
    <x v="42"/>
    <m/>
    <b v="0"/>
    <m/>
    <m/>
    <x v="2"/>
    <m/>
    <x v="3"/>
    <x v="1"/>
    <n v="3.2"/>
    <n v="1.5009999999999999"/>
    <m/>
    <n v="14524637"/>
    <x v="1"/>
    <x v="1"/>
    <x v="9"/>
    <x v="1"/>
    <x v="6"/>
    <m/>
    <x v="1"/>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43"/>
    <m/>
    <b v="0"/>
    <m/>
    <m/>
    <x v="0"/>
    <m/>
    <x v="0"/>
    <x v="0"/>
    <m/>
    <n v="1"/>
    <m/>
    <n v="9639167"/>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44"/>
    <m/>
    <b v="0"/>
    <m/>
    <m/>
    <x v="0"/>
    <m/>
    <x v="0"/>
    <x v="0"/>
    <m/>
    <n v="1"/>
    <m/>
    <n v="9639167"/>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3"/>
    <m/>
    <b v="0"/>
    <m/>
    <m/>
    <x v="1"/>
    <m/>
    <x v="0"/>
    <x v="0"/>
    <m/>
    <n v="4.5"/>
    <m/>
    <n v="65280"/>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45"/>
    <m/>
    <b v="0"/>
    <m/>
    <m/>
    <x v="5"/>
    <m/>
    <x v="0"/>
    <x v="0"/>
    <m/>
    <n v="1"/>
    <m/>
    <n v="14524637"/>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4"/>
    <m/>
    <b v="0"/>
    <m/>
    <m/>
    <x v="2"/>
    <m/>
    <x v="0"/>
    <x v="0"/>
    <m/>
    <n v="1"/>
    <m/>
    <n v="64636"/>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5"/>
    <m/>
    <b v="0"/>
    <m/>
    <m/>
    <x v="2"/>
    <m/>
    <x v="0"/>
    <x v="0"/>
    <m/>
    <n v="1"/>
    <m/>
    <n v="8388736"/>
    <x v="1"/>
    <x v="1"/>
    <x v="9"/>
    <x v="1"/>
    <x v="1"/>
    <n v="0"/>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46"/>
    <m/>
    <b v="0"/>
    <m/>
    <m/>
    <x v="5"/>
    <m/>
    <x v="0"/>
    <x v="0"/>
    <m/>
    <n v="1"/>
    <m/>
    <n v="14524637"/>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6"/>
    <m/>
    <b v="0"/>
    <m/>
    <m/>
    <x v="2"/>
    <m/>
    <x v="0"/>
    <x v="0"/>
    <m/>
    <n v="1"/>
    <m/>
    <n v="10526303"/>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7"/>
    <m/>
    <b v="0"/>
    <m/>
    <m/>
    <x v="2"/>
    <m/>
    <x v="0"/>
    <x v="0"/>
    <m/>
    <n v="1"/>
    <m/>
    <n v="2330219"/>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8"/>
    <m/>
    <b v="0"/>
    <m/>
    <m/>
    <x v="3"/>
    <m/>
    <x v="0"/>
    <x v="0"/>
    <m/>
    <n v="1"/>
    <m/>
    <n v="16776960"/>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47"/>
    <m/>
    <b v="0"/>
    <m/>
    <m/>
    <x v="3"/>
    <m/>
    <x v="0"/>
    <x v="0"/>
    <m/>
    <n v="1"/>
    <m/>
    <n v="7346457"/>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48"/>
    <m/>
    <b v="0"/>
    <m/>
    <m/>
    <x v="3"/>
    <m/>
    <x v="0"/>
    <x v="0"/>
    <m/>
    <n v="1"/>
    <m/>
    <n v="25600"/>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49"/>
    <m/>
    <b v="0"/>
    <m/>
    <m/>
    <x v="3"/>
    <m/>
    <x v="0"/>
    <x v="0"/>
    <m/>
    <n v="1"/>
    <m/>
    <n v="7346457"/>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50"/>
    <m/>
    <b v="0"/>
    <m/>
    <m/>
    <x v="3"/>
    <m/>
    <x v="0"/>
    <x v="0"/>
    <m/>
    <n v="1"/>
    <m/>
    <n v="25600"/>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51"/>
    <m/>
    <b v="0"/>
    <m/>
    <m/>
    <x v="3"/>
    <m/>
    <x v="0"/>
    <x v="0"/>
    <m/>
    <n v="1"/>
    <m/>
    <n v="16776960"/>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52"/>
    <m/>
    <b v="0"/>
    <m/>
    <m/>
    <x v="3"/>
    <m/>
    <x v="0"/>
    <x v="0"/>
    <m/>
    <n v="1"/>
    <m/>
    <n v="13850042"/>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53"/>
    <m/>
    <b v="0"/>
    <m/>
    <m/>
    <x v="3"/>
    <m/>
    <x v="0"/>
    <x v="0"/>
    <m/>
    <n v="1"/>
    <m/>
    <n v="13850042"/>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54"/>
    <m/>
    <b v="0"/>
    <m/>
    <m/>
    <x v="3"/>
    <m/>
    <x v="0"/>
    <x v="0"/>
    <m/>
    <n v="1"/>
    <m/>
    <n v="2763429"/>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55"/>
    <m/>
    <b v="0"/>
    <m/>
    <m/>
    <x v="3"/>
    <m/>
    <x v="0"/>
    <x v="0"/>
    <m/>
    <n v="1"/>
    <m/>
    <n v="16776960"/>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56"/>
    <m/>
    <b v="0"/>
    <m/>
    <m/>
    <x v="3"/>
    <m/>
    <x v="0"/>
    <x v="0"/>
    <m/>
    <n v="1"/>
    <m/>
    <n v="16776960"/>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57"/>
    <m/>
    <b v="0"/>
    <m/>
    <m/>
    <x v="2"/>
    <m/>
    <x v="0"/>
    <x v="0"/>
    <m/>
    <n v="1"/>
    <m/>
    <n v="13749760"/>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58"/>
    <m/>
    <b v="0"/>
    <m/>
    <m/>
    <x v="6"/>
    <m/>
    <x v="0"/>
    <x v="0"/>
    <m/>
    <n v="1"/>
    <m/>
    <n v="15570276"/>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1"/>
    <m/>
    <b v="0"/>
    <m/>
    <m/>
    <x v="4"/>
    <m/>
    <x v="0"/>
    <x v="0"/>
    <m/>
    <n v="1"/>
    <m/>
    <n v="255"/>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59"/>
    <m/>
    <b v="0"/>
    <m/>
    <m/>
    <x v="8"/>
    <m/>
    <x v="0"/>
    <x v="0"/>
    <m/>
    <n v="1"/>
    <m/>
    <n v="255"/>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60"/>
    <m/>
    <b v="0"/>
    <m/>
    <m/>
    <x v="4"/>
    <m/>
    <x v="0"/>
    <x v="0"/>
    <m/>
    <n v="1"/>
    <m/>
    <n v="255"/>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61"/>
    <m/>
    <b v="0"/>
    <m/>
    <m/>
    <x v="2"/>
    <m/>
    <x v="0"/>
    <x v="0"/>
    <m/>
    <n v="1"/>
    <m/>
    <n v="14524637"/>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62"/>
    <m/>
    <b v="0"/>
    <m/>
    <m/>
    <x v="2"/>
    <m/>
    <x v="0"/>
    <x v="0"/>
    <m/>
    <n v="1"/>
    <m/>
    <n v="14524637"/>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2"/>
    <m/>
    <b v="0"/>
    <m/>
    <m/>
    <x v="2"/>
    <m/>
    <x v="0"/>
    <x v="0"/>
    <m/>
    <n v="1"/>
    <m/>
    <n v="65535"/>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3"/>
    <m/>
    <b v="0"/>
    <m/>
    <m/>
    <x v="2"/>
    <m/>
    <x v="0"/>
    <x v="0"/>
    <m/>
    <n v="1"/>
    <m/>
    <n v="11186720"/>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63"/>
    <m/>
    <b v="0"/>
    <m/>
    <m/>
    <x v="2"/>
    <m/>
    <x v="0"/>
    <x v="0"/>
    <m/>
    <n v="1"/>
    <m/>
    <n v="1262987"/>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64"/>
    <m/>
    <b v="0"/>
    <m/>
    <m/>
    <x v="5"/>
    <m/>
    <x v="0"/>
    <x v="0"/>
    <m/>
    <n v="1"/>
    <m/>
    <n v="14524637"/>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65"/>
    <m/>
    <b v="0"/>
    <m/>
    <m/>
    <x v="5"/>
    <m/>
    <x v="0"/>
    <x v="0"/>
    <m/>
    <n v="1"/>
    <m/>
    <n v="8421376"/>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66"/>
    <m/>
    <b v="0"/>
    <m/>
    <m/>
    <x v="5"/>
    <m/>
    <x v="0"/>
    <x v="0"/>
    <m/>
    <n v="1"/>
    <m/>
    <n v="55295"/>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67"/>
    <m/>
    <b v="0"/>
    <m/>
    <m/>
    <x v="6"/>
    <m/>
    <x v="0"/>
    <x v="0"/>
    <m/>
    <n v="1"/>
    <m/>
    <n v="16748574"/>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68"/>
    <m/>
    <b v="0"/>
    <m/>
    <m/>
    <x v="6"/>
    <m/>
    <x v="0"/>
    <x v="0"/>
    <m/>
    <n v="1"/>
    <m/>
    <n v="16436871"/>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69"/>
    <m/>
    <b v="0"/>
    <m/>
    <m/>
    <x v="6"/>
    <m/>
    <x v="0"/>
    <x v="0"/>
    <m/>
    <n v="1"/>
    <m/>
    <n v="15128749"/>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70"/>
    <m/>
    <b v="0"/>
    <m/>
    <m/>
    <x v="6"/>
    <m/>
    <x v="0"/>
    <x v="0"/>
    <m/>
    <n v="1"/>
    <m/>
    <n v="2263842"/>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71"/>
    <m/>
    <b v="0"/>
    <m/>
    <m/>
    <x v="6"/>
    <m/>
    <x v="0"/>
    <x v="0"/>
    <m/>
    <n v="1"/>
    <m/>
    <n v="8388352"/>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72"/>
    <m/>
    <b v="0"/>
    <m/>
    <m/>
    <x v="6"/>
    <m/>
    <x v="0"/>
    <x v="0"/>
    <m/>
    <n v="1"/>
    <m/>
    <n v="3329330"/>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73"/>
    <m/>
    <b v="0"/>
    <m/>
    <m/>
    <x v="6"/>
    <m/>
    <x v="0"/>
    <x v="0"/>
    <m/>
    <n v="1"/>
    <m/>
    <n v="16748574"/>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74"/>
    <m/>
    <b v="0"/>
    <m/>
    <m/>
    <x v="6"/>
    <m/>
    <x v="0"/>
    <x v="0"/>
    <m/>
    <n v="1"/>
    <m/>
    <n v="16436871"/>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75"/>
    <m/>
    <b v="0"/>
    <m/>
    <m/>
    <x v="6"/>
    <m/>
    <x v="0"/>
    <x v="0"/>
    <m/>
    <n v="1"/>
    <m/>
    <n v="15128749"/>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76"/>
    <m/>
    <b v="0"/>
    <m/>
    <m/>
    <x v="6"/>
    <m/>
    <x v="0"/>
    <x v="0"/>
    <m/>
    <n v="1"/>
    <m/>
    <n v="2263842"/>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77"/>
    <m/>
    <b v="0"/>
    <m/>
    <m/>
    <x v="6"/>
    <m/>
    <x v="0"/>
    <x v="0"/>
    <m/>
    <n v="1"/>
    <m/>
    <n v="8388352"/>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78"/>
    <m/>
    <b v="0"/>
    <m/>
    <m/>
    <x v="6"/>
    <m/>
    <x v="0"/>
    <x v="0"/>
    <m/>
    <n v="1"/>
    <m/>
    <n v="3329330"/>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79"/>
    <m/>
    <b v="0"/>
    <m/>
    <m/>
    <x v="6"/>
    <m/>
    <x v="0"/>
    <x v="0"/>
    <m/>
    <n v="1"/>
    <m/>
    <n v="14822282"/>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80"/>
    <m/>
    <b v="0"/>
    <m/>
    <m/>
    <x v="6"/>
    <m/>
    <x v="0"/>
    <x v="0"/>
    <m/>
    <n v="1"/>
    <m/>
    <n v="42495"/>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81"/>
    <m/>
    <b v="0"/>
    <m/>
    <m/>
    <x v="6"/>
    <m/>
    <x v="0"/>
    <x v="0"/>
    <m/>
    <n v="1"/>
    <m/>
    <n v="14822282"/>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82"/>
    <m/>
    <b v="0"/>
    <m/>
    <m/>
    <x v="6"/>
    <m/>
    <x v="0"/>
    <x v="0"/>
    <m/>
    <n v="1"/>
    <m/>
    <n v="42495"/>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83"/>
    <m/>
    <b v="0"/>
    <m/>
    <m/>
    <x v="6"/>
    <m/>
    <x v="0"/>
    <x v="0"/>
    <m/>
    <n v="1"/>
    <m/>
    <n v="15570276"/>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84"/>
    <m/>
    <b v="0"/>
    <m/>
    <m/>
    <x v="6"/>
    <m/>
    <x v="0"/>
    <x v="0"/>
    <m/>
    <n v="1"/>
    <m/>
    <n v="15570276"/>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7"/>
    <m/>
    <b v="0"/>
    <m/>
    <m/>
    <x v="2"/>
    <m/>
    <x v="0"/>
    <x v="0"/>
    <m/>
    <n v="1"/>
    <m/>
    <n v="6333684"/>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8"/>
    <m/>
    <b v="0"/>
    <m/>
    <m/>
    <x v="2"/>
    <m/>
    <x v="0"/>
    <x v="0"/>
    <m/>
    <n v="1"/>
    <m/>
    <n v="5275647"/>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85"/>
    <m/>
    <b v="0"/>
    <m/>
    <m/>
    <x v="5"/>
    <m/>
    <x v="0"/>
    <x v="0"/>
    <m/>
    <n v="1"/>
    <m/>
    <n v="14524637"/>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9"/>
    <m/>
    <b v="0"/>
    <m/>
    <m/>
    <x v="2"/>
    <m/>
    <x v="0"/>
    <x v="0"/>
    <m/>
    <n v="1"/>
    <m/>
    <n v="55295"/>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20"/>
    <m/>
    <b v="0"/>
    <m/>
    <m/>
    <x v="2"/>
    <m/>
    <x v="0"/>
    <x v="0"/>
    <m/>
    <n v="1"/>
    <m/>
    <n v="3937500"/>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21"/>
    <m/>
    <b v="0"/>
    <m/>
    <m/>
    <x v="2"/>
    <m/>
    <x v="0"/>
    <x v="0"/>
    <m/>
    <n v="1"/>
    <m/>
    <n v="36095"/>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86"/>
    <m/>
    <b v="0"/>
    <m/>
    <m/>
    <x v="2"/>
    <m/>
    <x v="0"/>
    <x v="0"/>
    <m/>
    <n v="1"/>
    <m/>
    <n v="49344"/>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87"/>
    <m/>
    <b v="0"/>
    <m/>
    <m/>
    <x v="2"/>
    <m/>
    <x v="0"/>
    <x v="0"/>
    <m/>
    <n v="1"/>
    <m/>
    <n v="8421376"/>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88"/>
    <m/>
    <b v="0"/>
    <m/>
    <m/>
    <x v="2"/>
    <m/>
    <x v="0"/>
    <x v="0"/>
    <m/>
    <n v="1"/>
    <m/>
    <n v="8421376"/>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89"/>
    <m/>
    <b v="0"/>
    <m/>
    <m/>
    <x v="2"/>
    <m/>
    <x v="0"/>
    <x v="0"/>
    <m/>
    <n v="1"/>
    <m/>
    <n v="55295"/>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90"/>
    <m/>
    <b v="0"/>
    <m/>
    <m/>
    <x v="2"/>
    <m/>
    <x v="0"/>
    <x v="0"/>
    <m/>
    <n v="1"/>
    <m/>
    <n v="55295"/>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91"/>
    <m/>
    <b v="0"/>
    <m/>
    <m/>
    <x v="5"/>
    <m/>
    <x v="0"/>
    <x v="0"/>
    <m/>
    <n v="1"/>
    <m/>
    <n v="14524637"/>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92"/>
    <m/>
    <b v="0"/>
    <m/>
    <m/>
    <x v="5"/>
    <m/>
    <x v="0"/>
    <x v="0"/>
    <m/>
    <n v="1"/>
    <m/>
    <n v="14524637"/>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23"/>
    <m/>
    <b v="0"/>
    <m/>
    <m/>
    <x v="5"/>
    <m/>
    <x v="0"/>
    <x v="0"/>
    <m/>
    <n v="1"/>
    <m/>
    <n v="14524637"/>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24"/>
    <m/>
    <b v="0"/>
    <m/>
    <m/>
    <x v="5"/>
    <m/>
    <x v="0"/>
    <x v="0"/>
    <m/>
    <n v="1.5"/>
    <m/>
    <n v="12695295"/>
    <x v="1"/>
    <x v="1"/>
    <x v="11"/>
    <x v="1"/>
    <x v="2"/>
    <n v="0"/>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93"/>
    <m/>
    <b v="0"/>
    <m/>
    <m/>
    <x v="5"/>
    <m/>
    <x v="0"/>
    <x v="0"/>
    <m/>
    <n v="1.5"/>
    <m/>
    <n v="12695295"/>
    <x v="1"/>
    <x v="1"/>
    <x v="12"/>
    <x v="1"/>
    <x v="2"/>
    <n v="0"/>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25"/>
    <m/>
    <b v="0"/>
    <m/>
    <m/>
    <x v="6"/>
    <m/>
    <x v="0"/>
    <x v="0"/>
    <m/>
    <n v="2"/>
    <m/>
    <n v="15570276"/>
    <x v="1"/>
    <x v="1"/>
    <x v="13"/>
    <x v="1"/>
    <x v="3"/>
    <n v="0"/>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25"/>
    <m/>
    <b v="0"/>
    <m/>
    <m/>
    <x v="6"/>
    <m/>
    <x v="0"/>
    <x v="0"/>
    <m/>
    <n v="2"/>
    <m/>
    <n v="15570276"/>
    <x v="1"/>
    <x v="2"/>
    <x v="13"/>
    <x v="2"/>
    <x v="7"/>
    <n v="0"/>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94"/>
    <m/>
    <b v="0"/>
    <m/>
    <m/>
    <x v="6"/>
    <m/>
    <x v="0"/>
    <x v="0"/>
    <m/>
    <n v="1"/>
    <m/>
    <n v="8519755"/>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95"/>
    <m/>
    <b v="0"/>
    <m/>
    <m/>
    <x v="6"/>
    <m/>
    <x v="0"/>
    <x v="0"/>
    <m/>
    <n v="1"/>
    <m/>
    <n v="8519755"/>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96"/>
    <m/>
    <b v="0"/>
    <m/>
    <m/>
    <x v="6"/>
    <m/>
    <x v="0"/>
    <x v="0"/>
    <m/>
    <n v="1"/>
    <m/>
    <n v="8519755"/>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97"/>
    <m/>
    <b v="0"/>
    <m/>
    <m/>
    <x v="6"/>
    <m/>
    <x v="0"/>
    <x v="0"/>
    <m/>
    <n v="1"/>
    <m/>
    <n v="16748574"/>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98"/>
    <m/>
    <b v="0"/>
    <m/>
    <m/>
    <x v="6"/>
    <m/>
    <x v="0"/>
    <x v="0"/>
    <m/>
    <n v="1"/>
    <m/>
    <n v="16436871"/>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99"/>
    <m/>
    <b v="0"/>
    <m/>
    <m/>
    <x v="6"/>
    <m/>
    <x v="0"/>
    <x v="0"/>
    <m/>
    <n v="1"/>
    <m/>
    <n v="15128749"/>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00"/>
    <m/>
    <b v="0"/>
    <m/>
    <m/>
    <x v="6"/>
    <m/>
    <x v="0"/>
    <x v="0"/>
    <m/>
    <n v="1"/>
    <m/>
    <n v="9498256"/>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01"/>
    <m/>
    <b v="0"/>
    <m/>
    <m/>
    <x v="6"/>
    <m/>
    <x v="0"/>
    <x v="0"/>
    <m/>
    <n v="1"/>
    <m/>
    <n v="2263842"/>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02"/>
    <m/>
    <b v="0"/>
    <m/>
    <m/>
    <x v="6"/>
    <m/>
    <x v="0"/>
    <x v="0"/>
    <m/>
    <n v="1"/>
    <m/>
    <n v="8388352"/>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03"/>
    <m/>
    <b v="0"/>
    <m/>
    <m/>
    <x v="6"/>
    <m/>
    <x v="0"/>
    <x v="0"/>
    <m/>
    <n v="1"/>
    <m/>
    <n v="3329330"/>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04"/>
    <m/>
    <b v="0"/>
    <m/>
    <m/>
    <x v="6"/>
    <m/>
    <x v="0"/>
    <x v="0"/>
    <m/>
    <n v="1"/>
    <m/>
    <n v="8519755"/>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05"/>
    <m/>
    <b v="0"/>
    <m/>
    <m/>
    <x v="6"/>
    <m/>
    <x v="0"/>
    <x v="0"/>
    <m/>
    <n v="1"/>
    <m/>
    <n v="8519755"/>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06"/>
    <m/>
    <b v="0"/>
    <m/>
    <m/>
    <x v="6"/>
    <m/>
    <x v="0"/>
    <x v="0"/>
    <m/>
    <n v="1"/>
    <m/>
    <n v="8519755"/>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07"/>
    <m/>
    <b v="0"/>
    <m/>
    <m/>
    <x v="6"/>
    <m/>
    <x v="0"/>
    <x v="0"/>
    <m/>
    <n v="1"/>
    <m/>
    <n v="16748574"/>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08"/>
    <m/>
    <b v="0"/>
    <m/>
    <m/>
    <x v="6"/>
    <m/>
    <x v="0"/>
    <x v="0"/>
    <m/>
    <n v="1"/>
    <m/>
    <n v="16436871"/>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09"/>
    <m/>
    <b v="0"/>
    <m/>
    <m/>
    <x v="6"/>
    <m/>
    <x v="0"/>
    <x v="0"/>
    <m/>
    <n v="1"/>
    <m/>
    <n v="15128749"/>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10"/>
    <m/>
    <b v="0"/>
    <m/>
    <m/>
    <x v="6"/>
    <m/>
    <x v="0"/>
    <x v="0"/>
    <m/>
    <n v="1"/>
    <m/>
    <n v="9498256"/>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11"/>
    <m/>
    <b v="0"/>
    <m/>
    <m/>
    <x v="6"/>
    <m/>
    <x v="0"/>
    <x v="0"/>
    <m/>
    <n v="1"/>
    <m/>
    <n v="2263842"/>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12"/>
    <m/>
    <b v="0"/>
    <m/>
    <m/>
    <x v="6"/>
    <m/>
    <x v="0"/>
    <x v="0"/>
    <m/>
    <n v="1"/>
    <m/>
    <n v="8388352"/>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13"/>
    <m/>
    <b v="0"/>
    <m/>
    <m/>
    <x v="6"/>
    <m/>
    <x v="0"/>
    <x v="0"/>
    <m/>
    <n v="1"/>
    <m/>
    <n v="3329330"/>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14"/>
    <m/>
    <b v="0"/>
    <m/>
    <m/>
    <x v="6"/>
    <m/>
    <x v="0"/>
    <x v="0"/>
    <m/>
    <n v="1"/>
    <m/>
    <n v="8388736"/>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15"/>
    <m/>
    <b v="0"/>
    <m/>
    <m/>
    <x v="6"/>
    <m/>
    <x v="0"/>
    <x v="0"/>
    <m/>
    <n v="1"/>
    <m/>
    <n v="14822282"/>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16"/>
    <m/>
    <b v="0"/>
    <m/>
    <m/>
    <x v="6"/>
    <m/>
    <x v="0"/>
    <x v="0"/>
    <m/>
    <n v="1"/>
    <m/>
    <n v="42495"/>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17"/>
    <m/>
    <b v="0"/>
    <m/>
    <m/>
    <x v="6"/>
    <m/>
    <x v="0"/>
    <x v="0"/>
    <m/>
    <n v="1"/>
    <m/>
    <n v="8388736"/>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18"/>
    <m/>
    <b v="0"/>
    <m/>
    <m/>
    <x v="6"/>
    <m/>
    <x v="0"/>
    <x v="0"/>
    <m/>
    <n v="1"/>
    <m/>
    <n v="8388736"/>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19"/>
    <m/>
    <b v="0"/>
    <m/>
    <m/>
    <x v="6"/>
    <m/>
    <x v="0"/>
    <x v="0"/>
    <m/>
    <n v="1"/>
    <m/>
    <n v="14822282"/>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20"/>
    <m/>
    <b v="0"/>
    <m/>
    <m/>
    <x v="6"/>
    <m/>
    <x v="0"/>
    <x v="0"/>
    <m/>
    <n v="1"/>
    <m/>
    <n v="42495"/>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21"/>
    <m/>
    <b v="0"/>
    <m/>
    <m/>
    <x v="6"/>
    <m/>
    <x v="0"/>
    <x v="0"/>
    <m/>
    <n v="1"/>
    <m/>
    <n v="8388736"/>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22"/>
    <m/>
    <b v="0"/>
    <m/>
    <m/>
    <x v="6"/>
    <m/>
    <x v="0"/>
    <x v="0"/>
    <m/>
    <n v="1"/>
    <m/>
    <n v="15570276"/>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23"/>
    <m/>
    <b v="0"/>
    <m/>
    <m/>
    <x v="6"/>
    <m/>
    <x v="0"/>
    <x v="0"/>
    <m/>
    <n v="1"/>
    <m/>
    <n v="15570276"/>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24"/>
    <m/>
    <b v="0"/>
    <m/>
    <m/>
    <x v="6"/>
    <m/>
    <x v="0"/>
    <x v="0"/>
    <m/>
    <n v="1"/>
    <m/>
    <n v="15570276"/>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25"/>
    <m/>
    <b v="0"/>
    <m/>
    <m/>
    <x v="6"/>
    <m/>
    <x v="0"/>
    <x v="0"/>
    <m/>
    <n v="1"/>
    <m/>
    <n v="15570276"/>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26"/>
    <m/>
    <b v="0"/>
    <m/>
    <m/>
    <x v="6"/>
    <m/>
    <x v="0"/>
    <x v="0"/>
    <m/>
    <n v="1"/>
    <m/>
    <n v="15570276"/>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27"/>
    <m/>
    <b v="0"/>
    <m/>
    <m/>
    <x v="6"/>
    <m/>
    <x v="0"/>
    <x v="0"/>
    <m/>
    <n v="1"/>
    <m/>
    <n v="15570276"/>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31"/>
    <m/>
    <b v="0"/>
    <m/>
    <m/>
    <x v="2"/>
    <m/>
    <x v="0"/>
    <x v="0"/>
    <m/>
    <n v="2.3587699999999998"/>
    <m/>
    <n v="255"/>
    <x v="1"/>
    <x v="1"/>
    <x v="14"/>
    <x v="1"/>
    <x v="8"/>
    <n v="0"/>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28"/>
    <m/>
    <b v="0"/>
    <m/>
    <m/>
    <x v="5"/>
    <m/>
    <x v="0"/>
    <x v="0"/>
    <m/>
    <n v="1"/>
    <m/>
    <n v="12695295"/>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29"/>
    <m/>
    <b v="0"/>
    <m/>
    <m/>
    <x v="5"/>
    <m/>
    <x v="0"/>
    <x v="0"/>
    <m/>
    <n v="1"/>
    <m/>
    <n v="12695295"/>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30"/>
    <m/>
    <b v="0"/>
    <m/>
    <m/>
    <x v="2"/>
    <m/>
    <x v="0"/>
    <x v="0"/>
    <m/>
    <n v="1"/>
    <m/>
    <n v="14524637"/>
    <x v="0"/>
    <x v="0"/>
    <x v="0"/>
    <x v="0"/>
    <x v="0"/>
    <m/>
    <x v="0"/>
  </r>
  <r>
    <x v="1"/>
    <x v="2"/>
    <x v="2"/>
    <x v="2"/>
    <n v="1.3"/>
    <x v="2"/>
    <x v="0"/>
    <x v="0"/>
    <x v="0"/>
    <x v="0"/>
    <x v="0"/>
    <x v="0"/>
    <s v="June 01 2017 15:52:21:315"/>
    <s v="told Created [ June 01 2017 15:51:34:591 ];told Approved [ June 01 2017 15:52:21:299 ]"/>
    <x v="0"/>
    <x v="0"/>
    <x v="0"/>
    <x v="0"/>
    <x v="1"/>
    <x v="1"/>
    <x v="0"/>
    <x v="0"/>
    <x v="0"/>
    <x v="0"/>
    <x v="1"/>
    <x v="2"/>
    <x v="0"/>
    <x v="0"/>
    <x v="0"/>
    <x v="0"/>
    <x v="1"/>
    <x v="0"/>
    <x v="0"/>
    <x v="0"/>
    <x v="1"/>
    <x v="1"/>
    <x v="1"/>
    <x v="0"/>
    <x v="0"/>
    <x v="2"/>
    <x v="0"/>
    <x v="2"/>
    <x v="131"/>
    <m/>
    <b v="0"/>
    <m/>
    <m/>
    <x v="2"/>
    <m/>
    <x v="0"/>
    <x v="0"/>
    <m/>
    <n v="1"/>
    <m/>
    <n v="12180223"/>
    <x v="0"/>
    <x v="0"/>
    <x v="0"/>
    <x v="0"/>
    <x v="0"/>
    <m/>
    <x v="0"/>
  </r>
  <r>
    <x v="0"/>
    <x v="3"/>
    <x v="3"/>
    <x v="3"/>
    <n v="1.7"/>
    <x v="3"/>
    <x v="0"/>
    <x v="0"/>
    <x v="0"/>
    <x v="0"/>
    <x v="0"/>
    <x v="0"/>
    <s v="November 21 2018 15:38:21:893"/>
    <s v="told Created [ November 21 2018 15:37:12:268 ];told Approved [ November 21 2018 15:38:21:871 ]"/>
    <x v="0"/>
    <x v="0"/>
    <x v="0"/>
    <x v="1"/>
    <x v="0"/>
    <x v="0"/>
    <x v="0"/>
    <x v="0"/>
    <x v="0"/>
    <x v="0"/>
    <x v="0"/>
    <x v="1"/>
    <x v="0"/>
    <x v="0"/>
    <x v="0"/>
    <x v="0"/>
    <x v="0"/>
    <x v="0"/>
    <x v="0"/>
    <x v="0"/>
    <x v="0"/>
    <x v="0"/>
    <x v="0"/>
    <x v="0"/>
    <x v="0"/>
    <x v="1"/>
    <x v="1"/>
    <x v="1"/>
    <x v="32"/>
    <m/>
    <b v="0"/>
    <m/>
    <m/>
    <x v="0"/>
    <m/>
    <x v="0"/>
    <x v="0"/>
    <m/>
    <n v="3"/>
    <m/>
    <n v="9639167"/>
    <x v="1"/>
    <x v="1"/>
    <x v="11"/>
    <x v="1"/>
    <x v="1"/>
    <m/>
    <x v="1"/>
  </r>
  <r>
    <x v="0"/>
    <x v="3"/>
    <x v="3"/>
    <x v="3"/>
    <n v="1.7"/>
    <x v="3"/>
    <x v="0"/>
    <x v="0"/>
    <x v="0"/>
    <x v="0"/>
    <x v="0"/>
    <x v="0"/>
    <s v="November 21 2018 15:38:21:893"/>
    <s v="told Created [ November 21 2018 15:37:12:268 ];told Approved [ November 21 2018 15:38:21:871 ]"/>
    <x v="0"/>
    <x v="0"/>
    <x v="0"/>
    <x v="1"/>
    <x v="0"/>
    <x v="0"/>
    <x v="0"/>
    <x v="0"/>
    <x v="0"/>
    <x v="0"/>
    <x v="0"/>
    <x v="1"/>
    <x v="0"/>
    <x v="0"/>
    <x v="0"/>
    <x v="0"/>
    <x v="0"/>
    <x v="0"/>
    <x v="0"/>
    <x v="0"/>
    <x v="0"/>
    <x v="0"/>
    <x v="0"/>
    <x v="0"/>
    <x v="0"/>
    <x v="1"/>
    <x v="1"/>
    <x v="1"/>
    <x v="33"/>
    <m/>
    <b v="0"/>
    <m/>
    <m/>
    <x v="0"/>
    <m/>
    <x v="0"/>
    <x v="0"/>
    <m/>
    <n v="3"/>
    <m/>
    <n v="13828244"/>
    <x v="1"/>
    <x v="1"/>
    <x v="15"/>
    <x v="1"/>
    <x v="1"/>
    <m/>
    <x v="1"/>
  </r>
  <r>
    <x v="0"/>
    <x v="3"/>
    <x v="3"/>
    <x v="3"/>
    <n v="1.7"/>
    <x v="3"/>
    <x v="0"/>
    <x v="0"/>
    <x v="0"/>
    <x v="0"/>
    <x v="0"/>
    <x v="0"/>
    <s v="November 21 2018 15:38:21:893"/>
    <s v="told Created [ November 21 2018 15:37:12:268 ];told Approved [ November 21 2018 15:38:21:871 ]"/>
    <x v="0"/>
    <x v="0"/>
    <x v="0"/>
    <x v="1"/>
    <x v="0"/>
    <x v="0"/>
    <x v="0"/>
    <x v="0"/>
    <x v="0"/>
    <x v="0"/>
    <x v="0"/>
    <x v="1"/>
    <x v="0"/>
    <x v="0"/>
    <x v="0"/>
    <x v="0"/>
    <x v="0"/>
    <x v="0"/>
    <x v="0"/>
    <x v="0"/>
    <x v="0"/>
    <x v="0"/>
    <x v="0"/>
    <x v="0"/>
    <x v="0"/>
    <x v="1"/>
    <x v="1"/>
    <x v="1"/>
    <x v="34"/>
    <m/>
    <b v="0"/>
    <m/>
    <m/>
    <x v="2"/>
    <m/>
    <x v="0"/>
    <x v="0"/>
    <m/>
    <n v="1.5009999999999999"/>
    <m/>
    <n v="13130346"/>
    <x v="0"/>
    <x v="0"/>
    <x v="0"/>
    <x v="0"/>
    <x v="0"/>
    <m/>
    <x v="0"/>
  </r>
  <r>
    <x v="0"/>
    <x v="3"/>
    <x v="3"/>
    <x v="3"/>
    <n v="1.7"/>
    <x v="3"/>
    <x v="0"/>
    <x v="0"/>
    <x v="0"/>
    <x v="0"/>
    <x v="0"/>
    <x v="0"/>
    <s v="November 21 2018 15:38:21:893"/>
    <s v="told Created [ November 21 2018 15:37:12:268 ];told Approved [ November 21 2018 15:38:21:871 ]"/>
    <x v="0"/>
    <x v="0"/>
    <x v="0"/>
    <x v="1"/>
    <x v="0"/>
    <x v="0"/>
    <x v="0"/>
    <x v="0"/>
    <x v="0"/>
    <x v="0"/>
    <x v="0"/>
    <x v="1"/>
    <x v="0"/>
    <x v="0"/>
    <x v="0"/>
    <x v="0"/>
    <x v="0"/>
    <x v="0"/>
    <x v="0"/>
    <x v="0"/>
    <x v="0"/>
    <x v="0"/>
    <x v="0"/>
    <x v="0"/>
    <x v="0"/>
    <x v="1"/>
    <x v="1"/>
    <x v="1"/>
    <x v="3"/>
    <m/>
    <b v="0"/>
    <m/>
    <m/>
    <x v="1"/>
    <m/>
    <x v="0"/>
    <x v="0"/>
    <m/>
    <n v="4.5"/>
    <m/>
    <n v="65280"/>
    <x v="0"/>
    <x v="0"/>
    <x v="0"/>
    <x v="0"/>
    <x v="0"/>
    <m/>
    <x v="0"/>
  </r>
  <r>
    <x v="0"/>
    <x v="3"/>
    <x v="3"/>
    <x v="3"/>
    <n v="1.7"/>
    <x v="3"/>
    <x v="0"/>
    <x v="0"/>
    <x v="0"/>
    <x v="0"/>
    <x v="0"/>
    <x v="0"/>
    <s v="November 21 2018 15:38:21:893"/>
    <s v="told Created [ November 21 2018 15:37:12:268 ];told Approved [ November 21 2018 15:38:21:871 ]"/>
    <x v="0"/>
    <x v="0"/>
    <x v="0"/>
    <x v="1"/>
    <x v="0"/>
    <x v="0"/>
    <x v="0"/>
    <x v="0"/>
    <x v="0"/>
    <x v="0"/>
    <x v="0"/>
    <x v="1"/>
    <x v="0"/>
    <x v="0"/>
    <x v="0"/>
    <x v="0"/>
    <x v="0"/>
    <x v="0"/>
    <x v="0"/>
    <x v="0"/>
    <x v="0"/>
    <x v="0"/>
    <x v="0"/>
    <x v="0"/>
    <x v="0"/>
    <x v="1"/>
    <x v="1"/>
    <x v="1"/>
    <x v="8"/>
    <m/>
    <b v="0"/>
    <m/>
    <m/>
    <x v="3"/>
    <m/>
    <x v="0"/>
    <x v="0"/>
    <m/>
    <n v="3"/>
    <m/>
    <n v="16776960"/>
    <x v="1"/>
    <x v="1"/>
    <x v="16"/>
    <x v="1"/>
    <x v="2"/>
    <m/>
    <x v="1"/>
  </r>
  <r>
    <x v="0"/>
    <x v="3"/>
    <x v="3"/>
    <x v="3"/>
    <n v="1.7"/>
    <x v="3"/>
    <x v="0"/>
    <x v="0"/>
    <x v="0"/>
    <x v="0"/>
    <x v="0"/>
    <x v="0"/>
    <s v="November 21 2018 15:38:21:893"/>
    <s v="told Created [ November 21 2018 15:37:12:268 ];told Approved [ November 21 2018 15:38:21:871 ]"/>
    <x v="0"/>
    <x v="0"/>
    <x v="0"/>
    <x v="1"/>
    <x v="0"/>
    <x v="0"/>
    <x v="0"/>
    <x v="0"/>
    <x v="0"/>
    <x v="0"/>
    <x v="0"/>
    <x v="1"/>
    <x v="0"/>
    <x v="0"/>
    <x v="0"/>
    <x v="0"/>
    <x v="0"/>
    <x v="0"/>
    <x v="0"/>
    <x v="0"/>
    <x v="0"/>
    <x v="0"/>
    <x v="0"/>
    <x v="0"/>
    <x v="0"/>
    <x v="1"/>
    <x v="1"/>
    <x v="1"/>
    <x v="8"/>
    <m/>
    <b v="0"/>
    <m/>
    <m/>
    <x v="3"/>
    <m/>
    <x v="0"/>
    <x v="0"/>
    <m/>
    <n v="3"/>
    <m/>
    <n v="16776960"/>
    <x v="1"/>
    <x v="2"/>
    <x v="17"/>
    <x v="2"/>
    <x v="4"/>
    <m/>
    <x v="1"/>
  </r>
  <r>
    <x v="0"/>
    <x v="3"/>
    <x v="3"/>
    <x v="3"/>
    <n v="1.7"/>
    <x v="3"/>
    <x v="0"/>
    <x v="0"/>
    <x v="0"/>
    <x v="0"/>
    <x v="0"/>
    <x v="0"/>
    <s v="November 21 2018 15:38:21:893"/>
    <s v="told Created [ November 21 2018 15:37:12:268 ];told Approved [ November 21 2018 15:38:21:871 ]"/>
    <x v="0"/>
    <x v="0"/>
    <x v="0"/>
    <x v="1"/>
    <x v="0"/>
    <x v="0"/>
    <x v="0"/>
    <x v="0"/>
    <x v="0"/>
    <x v="0"/>
    <x v="0"/>
    <x v="1"/>
    <x v="0"/>
    <x v="0"/>
    <x v="0"/>
    <x v="0"/>
    <x v="0"/>
    <x v="0"/>
    <x v="0"/>
    <x v="0"/>
    <x v="0"/>
    <x v="0"/>
    <x v="0"/>
    <x v="0"/>
    <x v="0"/>
    <x v="1"/>
    <x v="1"/>
    <x v="1"/>
    <x v="36"/>
    <m/>
    <b v="0"/>
    <m/>
    <m/>
    <x v="2"/>
    <m/>
    <x v="0"/>
    <x v="0"/>
    <m/>
    <n v="1.5009999999999999"/>
    <m/>
    <n v="32896"/>
    <x v="0"/>
    <x v="0"/>
    <x v="0"/>
    <x v="0"/>
    <x v="0"/>
    <m/>
    <x v="0"/>
  </r>
  <r>
    <x v="0"/>
    <x v="3"/>
    <x v="3"/>
    <x v="3"/>
    <n v="1.7"/>
    <x v="3"/>
    <x v="0"/>
    <x v="0"/>
    <x v="0"/>
    <x v="0"/>
    <x v="0"/>
    <x v="0"/>
    <s v="November 21 2018 15:38:21:893"/>
    <s v="told Created [ November 21 2018 15:37:12:268 ];told Approved [ November 21 2018 15:38:21:871 ]"/>
    <x v="0"/>
    <x v="0"/>
    <x v="0"/>
    <x v="1"/>
    <x v="0"/>
    <x v="0"/>
    <x v="0"/>
    <x v="0"/>
    <x v="0"/>
    <x v="0"/>
    <x v="0"/>
    <x v="1"/>
    <x v="0"/>
    <x v="0"/>
    <x v="0"/>
    <x v="0"/>
    <x v="0"/>
    <x v="0"/>
    <x v="0"/>
    <x v="0"/>
    <x v="0"/>
    <x v="0"/>
    <x v="0"/>
    <x v="0"/>
    <x v="0"/>
    <x v="1"/>
    <x v="1"/>
    <x v="1"/>
    <x v="37"/>
    <m/>
    <b v="0"/>
    <m/>
    <m/>
    <x v="2"/>
    <m/>
    <x v="0"/>
    <x v="0"/>
    <m/>
    <n v="1.5009999999999999"/>
    <m/>
    <n v="9221330"/>
    <x v="0"/>
    <x v="0"/>
    <x v="0"/>
    <x v="0"/>
    <x v="0"/>
    <m/>
    <x v="0"/>
  </r>
  <r>
    <x v="0"/>
    <x v="3"/>
    <x v="3"/>
    <x v="3"/>
    <n v="1.7"/>
    <x v="3"/>
    <x v="0"/>
    <x v="0"/>
    <x v="0"/>
    <x v="0"/>
    <x v="0"/>
    <x v="0"/>
    <s v="November 21 2018 15:38:21:893"/>
    <s v="told Created [ November 21 2018 15:37:12:268 ];told Approved [ November 21 2018 15:38:21:871 ]"/>
    <x v="0"/>
    <x v="0"/>
    <x v="0"/>
    <x v="1"/>
    <x v="0"/>
    <x v="0"/>
    <x v="0"/>
    <x v="0"/>
    <x v="0"/>
    <x v="0"/>
    <x v="0"/>
    <x v="1"/>
    <x v="0"/>
    <x v="0"/>
    <x v="0"/>
    <x v="0"/>
    <x v="0"/>
    <x v="0"/>
    <x v="0"/>
    <x v="0"/>
    <x v="0"/>
    <x v="0"/>
    <x v="0"/>
    <x v="0"/>
    <x v="0"/>
    <x v="1"/>
    <x v="1"/>
    <x v="1"/>
    <x v="38"/>
    <m/>
    <b v="0"/>
    <m/>
    <m/>
    <x v="5"/>
    <m/>
    <x v="0"/>
    <x v="0"/>
    <m/>
    <n v="3"/>
    <m/>
    <n v="13130346"/>
    <x v="0"/>
    <x v="0"/>
    <x v="0"/>
    <x v="0"/>
    <x v="0"/>
    <m/>
    <x v="0"/>
  </r>
  <r>
    <x v="0"/>
    <x v="3"/>
    <x v="3"/>
    <x v="3"/>
    <n v="1.7"/>
    <x v="3"/>
    <x v="0"/>
    <x v="0"/>
    <x v="0"/>
    <x v="0"/>
    <x v="0"/>
    <x v="0"/>
    <s v="November 21 2018 15:38:21:893"/>
    <s v="told Created [ November 21 2018 15:37:12:268 ];told Approved [ November 21 2018 15:38:21:871 ]"/>
    <x v="0"/>
    <x v="0"/>
    <x v="0"/>
    <x v="1"/>
    <x v="0"/>
    <x v="0"/>
    <x v="0"/>
    <x v="0"/>
    <x v="0"/>
    <x v="0"/>
    <x v="0"/>
    <x v="1"/>
    <x v="0"/>
    <x v="0"/>
    <x v="0"/>
    <x v="0"/>
    <x v="0"/>
    <x v="0"/>
    <x v="0"/>
    <x v="0"/>
    <x v="0"/>
    <x v="0"/>
    <x v="0"/>
    <x v="0"/>
    <x v="0"/>
    <x v="1"/>
    <x v="1"/>
    <x v="1"/>
    <x v="16"/>
    <m/>
    <b v="0"/>
    <m/>
    <m/>
    <x v="6"/>
    <m/>
    <x v="0"/>
    <x v="0"/>
    <m/>
    <n v="3"/>
    <m/>
    <n v="16711935"/>
    <x v="1"/>
    <x v="1"/>
    <x v="18"/>
    <x v="1"/>
    <x v="2"/>
    <m/>
    <x v="1"/>
  </r>
  <r>
    <x v="0"/>
    <x v="3"/>
    <x v="3"/>
    <x v="3"/>
    <n v="1.7"/>
    <x v="3"/>
    <x v="0"/>
    <x v="0"/>
    <x v="0"/>
    <x v="0"/>
    <x v="0"/>
    <x v="0"/>
    <s v="November 21 2018 15:38:21:893"/>
    <s v="told Created [ November 21 2018 15:37:12:268 ];told Approved [ November 21 2018 15:38:21:871 ]"/>
    <x v="0"/>
    <x v="0"/>
    <x v="0"/>
    <x v="1"/>
    <x v="0"/>
    <x v="0"/>
    <x v="0"/>
    <x v="0"/>
    <x v="0"/>
    <x v="0"/>
    <x v="0"/>
    <x v="1"/>
    <x v="0"/>
    <x v="0"/>
    <x v="0"/>
    <x v="0"/>
    <x v="0"/>
    <x v="0"/>
    <x v="0"/>
    <x v="0"/>
    <x v="0"/>
    <x v="0"/>
    <x v="0"/>
    <x v="0"/>
    <x v="0"/>
    <x v="1"/>
    <x v="1"/>
    <x v="1"/>
    <x v="16"/>
    <m/>
    <b v="0"/>
    <m/>
    <m/>
    <x v="6"/>
    <m/>
    <x v="0"/>
    <x v="0"/>
    <m/>
    <n v="3"/>
    <m/>
    <n v="16711935"/>
    <x v="1"/>
    <x v="1"/>
    <x v="18"/>
    <x v="1"/>
    <x v="2"/>
    <m/>
    <x v="1"/>
  </r>
  <r>
    <x v="0"/>
    <x v="3"/>
    <x v="3"/>
    <x v="3"/>
    <n v="1.7"/>
    <x v="3"/>
    <x v="0"/>
    <x v="0"/>
    <x v="0"/>
    <x v="0"/>
    <x v="0"/>
    <x v="0"/>
    <s v="November 21 2018 15:38:21:893"/>
    <s v="told Created [ November 21 2018 15:37:12:268 ];told Approved [ November 21 2018 15:38:21:871 ]"/>
    <x v="0"/>
    <x v="0"/>
    <x v="0"/>
    <x v="1"/>
    <x v="0"/>
    <x v="0"/>
    <x v="0"/>
    <x v="0"/>
    <x v="0"/>
    <x v="0"/>
    <x v="0"/>
    <x v="1"/>
    <x v="0"/>
    <x v="0"/>
    <x v="0"/>
    <x v="0"/>
    <x v="0"/>
    <x v="0"/>
    <x v="0"/>
    <x v="0"/>
    <x v="0"/>
    <x v="0"/>
    <x v="0"/>
    <x v="0"/>
    <x v="0"/>
    <x v="1"/>
    <x v="1"/>
    <x v="1"/>
    <x v="16"/>
    <m/>
    <b v="0"/>
    <m/>
    <m/>
    <x v="6"/>
    <m/>
    <x v="0"/>
    <x v="0"/>
    <m/>
    <n v="3"/>
    <m/>
    <n v="16711935"/>
    <x v="1"/>
    <x v="2"/>
    <x v="17"/>
    <x v="2"/>
    <x v="3"/>
    <m/>
    <x v="1"/>
  </r>
  <r>
    <x v="0"/>
    <x v="3"/>
    <x v="3"/>
    <x v="3"/>
    <n v="1.7"/>
    <x v="3"/>
    <x v="0"/>
    <x v="0"/>
    <x v="0"/>
    <x v="0"/>
    <x v="0"/>
    <x v="0"/>
    <s v="November 21 2018 15:38:21:893"/>
    <s v="told Created [ November 21 2018 15:37:12:268 ];told Approved [ November 21 2018 15:38:21:871 ]"/>
    <x v="0"/>
    <x v="0"/>
    <x v="0"/>
    <x v="1"/>
    <x v="0"/>
    <x v="0"/>
    <x v="0"/>
    <x v="0"/>
    <x v="0"/>
    <x v="0"/>
    <x v="0"/>
    <x v="1"/>
    <x v="0"/>
    <x v="0"/>
    <x v="0"/>
    <x v="0"/>
    <x v="0"/>
    <x v="0"/>
    <x v="0"/>
    <x v="0"/>
    <x v="0"/>
    <x v="0"/>
    <x v="0"/>
    <x v="0"/>
    <x v="0"/>
    <x v="1"/>
    <x v="1"/>
    <x v="1"/>
    <x v="40"/>
    <m/>
    <b v="0"/>
    <m/>
    <m/>
    <x v="5"/>
    <m/>
    <x v="0"/>
    <x v="0"/>
    <m/>
    <n v="3"/>
    <m/>
    <n v="2763429"/>
    <x v="1"/>
    <x v="1"/>
    <x v="12"/>
    <x v="7"/>
    <x v="1"/>
    <m/>
    <x v="1"/>
  </r>
  <r>
    <x v="0"/>
    <x v="3"/>
    <x v="3"/>
    <x v="3"/>
    <n v="1.7"/>
    <x v="3"/>
    <x v="0"/>
    <x v="0"/>
    <x v="0"/>
    <x v="0"/>
    <x v="0"/>
    <x v="0"/>
    <s v="November 21 2018 15:38:21:893"/>
    <s v="told Created [ November 21 2018 15:37:12:268 ];told Approved [ November 21 2018 15:38:21:871 ]"/>
    <x v="0"/>
    <x v="0"/>
    <x v="0"/>
    <x v="1"/>
    <x v="0"/>
    <x v="0"/>
    <x v="0"/>
    <x v="0"/>
    <x v="0"/>
    <x v="0"/>
    <x v="0"/>
    <x v="1"/>
    <x v="0"/>
    <x v="0"/>
    <x v="0"/>
    <x v="0"/>
    <x v="0"/>
    <x v="0"/>
    <x v="0"/>
    <x v="0"/>
    <x v="0"/>
    <x v="0"/>
    <x v="0"/>
    <x v="0"/>
    <x v="0"/>
    <x v="1"/>
    <x v="1"/>
    <x v="1"/>
    <x v="40"/>
    <m/>
    <b v="0"/>
    <m/>
    <m/>
    <x v="5"/>
    <m/>
    <x v="0"/>
    <x v="0"/>
    <m/>
    <n v="3"/>
    <m/>
    <n v="2763429"/>
    <x v="1"/>
    <x v="1"/>
    <x v="19"/>
    <x v="8"/>
    <x v="1"/>
    <m/>
    <x v="1"/>
  </r>
  <r>
    <x v="0"/>
    <x v="3"/>
    <x v="3"/>
    <x v="3"/>
    <n v="1.7"/>
    <x v="3"/>
    <x v="0"/>
    <x v="0"/>
    <x v="0"/>
    <x v="0"/>
    <x v="0"/>
    <x v="0"/>
    <s v="November 21 2018 15:38:21:893"/>
    <s v="told Created [ November 21 2018 15:37:12:268 ];told Approved [ November 21 2018 15:38:21:871 ]"/>
    <x v="0"/>
    <x v="0"/>
    <x v="0"/>
    <x v="1"/>
    <x v="0"/>
    <x v="0"/>
    <x v="0"/>
    <x v="0"/>
    <x v="0"/>
    <x v="0"/>
    <x v="0"/>
    <x v="1"/>
    <x v="0"/>
    <x v="0"/>
    <x v="0"/>
    <x v="0"/>
    <x v="0"/>
    <x v="0"/>
    <x v="0"/>
    <x v="0"/>
    <x v="0"/>
    <x v="0"/>
    <x v="0"/>
    <x v="0"/>
    <x v="0"/>
    <x v="1"/>
    <x v="1"/>
    <x v="1"/>
    <x v="40"/>
    <m/>
    <b v="0"/>
    <m/>
    <m/>
    <x v="5"/>
    <m/>
    <x v="0"/>
    <x v="0"/>
    <m/>
    <n v="3"/>
    <m/>
    <n v="2763429"/>
    <x v="1"/>
    <x v="1"/>
    <x v="20"/>
    <x v="9"/>
    <x v="1"/>
    <m/>
    <x v="1"/>
  </r>
  <r>
    <x v="0"/>
    <x v="3"/>
    <x v="3"/>
    <x v="3"/>
    <n v="1.7"/>
    <x v="3"/>
    <x v="0"/>
    <x v="0"/>
    <x v="0"/>
    <x v="0"/>
    <x v="0"/>
    <x v="0"/>
    <s v="November 21 2018 15:38:21:893"/>
    <s v="told Created [ November 21 2018 15:37:12:268 ];told Approved [ November 21 2018 15:38:21:871 ]"/>
    <x v="0"/>
    <x v="0"/>
    <x v="0"/>
    <x v="1"/>
    <x v="0"/>
    <x v="0"/>
    <x v="0"/>
    <x v="0"/>
    <x v="0"/>
    <x v="0"/>
    <x v="0"/>
    <x v="1"/>
    <x v="0"/>
    <x v="0"/>
    <x v="0"/>
    <x v="0"/>
    <x v="0"/>
    <x v="0"/>
    <x v="0"/>
    <x v="0"/>
    <x v="0"/>
    <x v="0"/>
    <x v="0"/>
    <x v="0"/>
    <x v="0"/>
    <x v="1"/>
    <x v="1"/>
    <x v="1"/>
    <x v="40"/>
    <m/>
    <b v="0"/>
    <m/>
    <m/>
    <x v="5"/>
    <m/>
    <x v="0"/>
    <x v="0"/>
    <m/>
    <n v="3"/>
    <m/>
    <n v="2763429"/>
    <x v="1"/>
    <x v="1"/>
    <x v="21"/>
    <x v="6"/>
    <x v="1"/>
    <m/>
    <x v="1"/>
  </r>
  <r>
    <x v="0"/>
    <x v="3"/>
    <x v="3"/>
    <x v="3"/>
    <n v="1.7"/>
    <x v="3"/>
    <x v="0"/>
    <x v="0"/>
    <x v="0"/>
    <x v="0"/>
    <x v="0"/>
    <x v="0"/>
    <s v="November 21 2018 15:38:21:893"/>
    <s v="told Created [ November 21 2018 15:37:12:268 ];told Approved [ November 21 2018 15:38:21:871 ]"/>
    <x v="0"/>
    <x v="0"/>
    <x v="0"/>
    <x v="1"/>
    <x v="0"/>
    <x v="0"/>
    <x v="0"/>
    <x v="0"/>
    <x v="0"/>
    <x v="0"/>
    <x v="0"/>
    <x v="1"/>
    <x v="0"/>
    <x v="0"/>
    <x v="0"/>
    <x v="0"/>
    <x v="0"/>
    <x v="0"/>
    <x v="0"/>
    <x v="0"/>
    <x v="0"/>
    <x v="0"/>
    <x v="0"/>
    <x v="0"/>
    <x v="0"/>
    <x v="1"/>
    <x v="1"/>
    <x v="1"/>
    <x v="25"/>
    <m/>
    <b v="0"/>
    <m/>
    <m/>
    <x v="6"/>
    <m/>
    <x v="0"/>
    <x v="0"/>
    <m/>
    <n v="1.5009999999999999"/>
    <m/>
    <n v="16711935"/>
    <x v="0"/>
    <x v="0"/>
    <x v="0"/>
    <x v="0"/>
    <x v="0"/>
    <m/>
    <x v="0"/>
  </r>
  <r>
    <x v="0"/>
    <x v="3"/>
    <x v="3"/>
    <x v="3"/>
    <n v="1.7"/>
    <x v="3"/>
    <x v="0"/>
    <x v="0"/>
    <x v="0"/>
    <x v="0"/>
    <x v="0"/>
    <x v="0"/>
    <s v="November 21 2018 15:38:21:893"/>
    <s v="told Created [ November 21 2018 15:37:12:268 ];told Approved [ November 21 2018 15:38:21:871 ]"/>
    <x v="0"/>
    <x v="0"/>
    <x v="0"/>
    <x v="1"/>
    <x v="0"/>
    <x v="0"/>
    <x v="0"/>
    <x v="0"/>
    <x v="0"/>
    <x v="0"/>
    <x v="0"/>
    <x v="1"/>
    <x v="0"/>
    <x v="0"/>
    <x v="0"/>
    <x v="0"/>
    <x v="0"/>
    <x v="0"/>
    <x v="0"/>
    <x v="0"/>
    <x v="0"/>
    <x v="0"/>
    <x v="0"/>
    <x v="0"/>
    <x v="0"/>
    <x v="1"/>
    <x v="1"/>
    <x v="1"/>
    <x v="41"/>
    <m/>
    <b v="0"/>
    <m/>
    <m/>
    <x v="2"/>
    <m/>
    <x v="0"/>
    <x v="0"/>
    <m/>
    <n v="1.5009999999999999"/>
    <m/>
    <n v="2763429"/>
    <x v="0"/>
    <x v="0"/>
    <x v="0"/>
    <x v="0"/>
    <x v="0"/>
    <m/>
    <x v="0"/>
  </r>
  <r>
    <x v="0"/>
    <x v="3"/>
    <x v="3"/>
    <x v="3"/>
    <n v="1.7"/>
    <x v="3"/>
    <x v="0"/>
    <x v="0"/>
    <x v="0"/>
    <x v="0"/>
    <x v="0"/>
    <x v="0"/>
    <s v="November 21 2018 15:38:21:893"/>
    <s v="told Created [ November 21 2018 15:37:12:268 ];told Approved [ November 21 2018 15:38:21:871 ]"/>
    <x v="0"/>
    <x v="0"/>
    <x v="0"/>
    <x v="1"/>
    <x v="0"/>
    <x v="0"/>
    <x v="0"/>
    <x v="0"/>
    <x v="0"/>
    <x v="0"/>
    <x v="0"/>
    <x v="1"/>
    <x v="0"/>
    <x v="0"/>
    <x v="0"/>
    <x v="0"/>
    <x v="0"/>
    <x v="0"/>
    <x v="0"/>
    <x v="0"/>
    <x v="0"/>
    <x v="0"/>
    <x v="0"/>
    <x v="0"/>
    <x v="0"/>
    <x v="1"/>
    <x v="1"/>
    <x v="1"/>
    <x v="42"/>
    <m/>
    <b v="0"/>
    <m/>
    <m/>
    <x v="2"/>
    <m/>
    <x v="3"/>
    <x v="1"/>
    <n v="3.2"/>
    <n v="1.5009999999999999"/>
    <m/>
    <n v="14524637"/>
    <x v="0"/>
    <x v="0"/>
    <x v="0"/>
    <x v="0"/>
    <x v="0"/>
    <m/>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3"/>
    <m/>
    <b v="0"/>
    <m/>
    <s v="C44.9"/>
    <x v="1"/>
    <s v="ICD-O-2"/>
    <x v="0"/>
    <x v="0"/>
    <m/>
    <n v="3"/>
    <m/>
    <n v="16777215"/>
    <x v="0"/>
    <x v="0"/>
    <x v="0"/>
    <x v="0"/>
    <x v="0"/>
    <m/>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4"/>
    <m/>
    <b v="0"/>
    <m/>
    <s v="C71.9"/>
    <x v="2"/>
    <s v="ICD-O-2"/>
    <x v="0"/>
    <x v="0"/>
    <m/>
    <n v="3"/>
    <m/>
    <n v="65280"/>
    <x v="0"/>
    <x v="0"/>
    <x v="0"/>
    <x v="0"/>
    <x v="0"/>
    <m/>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5"/>
    <m/>
    <b v="0"/>
    <m/>
    <m/>
    <x v="2"/>
    <m/>
    <x v="0"/>
    <x v="0"/>
    <m/>
    <n v="2.33717"/>
    <m/>
    <n v="65280"/>
    <x v="0"/>
    <x v="0"/>
    <x v="0"/>
    <x v="0"/>
    <x v="0"/>
    <m/>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132"/>
    <m/>
    <b v="0"/>
    <m/>
    <m/>
    <x v="3"/>
    <m/>
    <x v="0"/>
    <x v="0"/>
    <m/>
    <n v="3"/>
    <m/>
    <n v="16777088"/>
    <x v="0"/>
    <x v="0"/>
    <x v="0"/>
    <x v="0"/>
    <x v="0"/>
    <m/>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133"/>
    <m/>
    <b v="0"/>
    <m/>
    <m/>
    <x v="2"/>
    <m/>
    <x v="0"/>
    <x v="0"/>
    <m/>
    <n v="1.0012399999999999"/>
    <m/>
    <n v="65280"/>
    <x v="0"/>
    <x v="0"/>
    <x v="0"/>
    <x v="0"/>
    <x v="0"/>
    <m/>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134"/>
    <m/>
    <b v="0"/>
    <m/>
    <m/>
    <x v="2"/>
    <m/>
    <x v="0"/>
    <x v="0"/>
    <m/>
    <n v="1"/>
    <m/>
    <n v="255"/>
    <x v="0"/>
    <x v="0"/>
    <x v="0"/>
    <x v="0"/>
    <x v="0"/>
    <m/>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135"/>
    <m/>
    <b v="0"/>
    <m/>
    <m/>
    <x v="5"/>
    <m/>
    <x v="0"/>
    <x v="0"/>
    <m/>
    <n v="0.6"/>
    <m/>
    <n v="16711935"/>
    <x v="1"/>
    <x v="1"/>
    <x v="12"/>
    <x v="10"/>
    <x v="2"/>
    <n v="0"/>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135"/>
    <m/>
    <b v="0"/>
    <m/>
    <m/>
    <x v="5"/>
    <m/>
    <x v="0"/>
    <x v="0"/>
    <m/>
    <n v="0.6"/>
    <m/>
    <n v="16711935"/>
    <x v="1"/>
    <x v="1"/>
    <x v="22"/>
    <x v="11"/>
    <x v="9"/>
    <n v="0"/>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135"/>
    <m/>
    <b v="0"/>
    <m/>
    <m/>
    <x v="5"/>
    <m/>
    <x v="0"/>
    <x v="0"/>
    <m/>
    <n v="0.6"/>
    <m/>
    <n v="16711935"/>
    <x v="1"/>
    <x v="1"/>
    <x v="23"/>
    <x v="1"/>
    <x v="9"/>
    <n v="0"/>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135"/>
    <m/>
    <b v="0"/>
    <m/>
    <m/>
    <x v="5"/>
    <m/>
    <x v="0"/>
    <x v="0"/>
    <m/>
    <n v="0.6"/>
    <m/>
    <n v="16711935"/>
    <x v="1"/>
    <x v="1"/>
    <x v="23"/>
    <x v="1"/>
    <x v="10"/>
    <n v="0"/>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136"/>
    <m/>
    <b v="0"/>
    <m/>
    <s v="C41.2"/>
    <x v="2"/>
    <s v="ICD-O-2"/>
    <x v="0"/>
    <x v="0"/>
    <m/>
    <n v="2.3531300000000002"/>
    <m/>
    <n v="65280"/>
    <x v="0"/>
    <x v="0"/>
    <x v="0"/>
    <x v="0"/>
    <x v="0"/>
    <m/>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137"/>
    <m/>
    <b v="0"/>
    <m/>
    <s v="C69.9"/>
    <x v="5"/>
    <s v="ICD-O-2"/>
    <x v="0"/>
    <x v="0"/>
    <m/>
    <n v="1"/>
    <m/>
    <n v="8454143"/>
    <x v="1"/>
    <x v="1"/>
    <x v="11"/>
    <x v="1"/>
    <x v="1"/>
    <n v="0"/>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138"/>
    <m/>
    <b v="0"/>
    <m/>
    <s v="C69.9"/>
    <x v="5"/>
    <s v="ICD-O-2"/>
    <x v="0"/>
    <x v="0"/>
    <m/>
    <n v="1"/>
    <m/>
    <n v="33023"/>
    <x v="1"/>
    <x v="1"/>
    <x v="11"/>
    <x v="1"/>
    <x v="1"/>
    <n v="0"/>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17"/>
    <m/>
    <b v="0"/>
    <m/>
    <s v="C69.9"/>
    <x v="5"/>
    <s v="ICD-O-2"/>
    <x v="0"/>
    <x v="0"/>
    <m/>
    <n v="1"/>
    <m/>
    <n v="16711935"/>
    <x v="1"/>
    <x v="1"/>
    <x v="6"/>
    <x v="1"/>
    <x v="1"/>
    <n v="0"/>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139"/>
    <m/>
    <b v="0"/>
    <m/>
    <s v="C72.3"/>
    <x v="5"/>
    <s v="ICD-O-2"/>
    <x v="0"/>
    <x v="0"/>
    <m/>
    <n v="1"/>
    <m/>
    <n v="8454143"/>
    <x v="1"/>
    <x v="1"/>
    <x v="3"/>
    <x v="1"/>
    <x v="1"/>
    <n v="0"/>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140"/>
    <m/>
    <b v="0"/>
    <m/>
    <s v="C72.3"/>
    <x v="5"/>
    <s v="ICD-O-2"/>
    <x v="0"/>
    <x v="0"/>
    <m/>
    <n v="1"/>
    <m/>
    <n v="33023"/>
    <x v="1"/>
    <x v="1"/>
    <x v="3"/>
    <x v="1"/>
    <x v="1"/>
    <n v="0"/>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141"/>
    <m/>
    <b v="0"/>
    <m/>
    <m/>
    <x v="6"/>
    <m/>
    <x v="0"/>
    <x v="0"/>
    <m/>
    <n v="2.5"/>
    <m/>
    <n v="16711935"/>
    <x v="1"/>
    <x v="1"/>
    <x v="24"/>
    <x v="1"/>
    <x v="11"/>
    <n v="0"/>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141"/>
    <m/>
    <b v="0"/>
    <m/>
    <m/>
    <x v="6"/>
    <m/>
    <x v="0"/>
    <x v="0"/>
    <m/>
    <n v="2.5"/>
    <m/>
    <n v="16711935"/>
    <x v="1"/>
    <x v="2"/>
    <x v="6"/>
    <x v="2"/>
    <x v="6"/>
    <n v="0"/>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141"/>
    <m/>
    <b v="0"/>
    <m/>
    <m/>
    <x v="6"/>
    <m/>
    <x v="0"/>
    <x v="0"/>
    <m/>
    <n v="2.5"/>
    <m/>
    <n v="16711935"/>
    <x v="1"/>
    <x v="2"/>
    <x v="25"/>
    <x v="12"/>
    <x v="6"/>
    <n v="0"/>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141"/>
    <m/>
    <b v="0"/>
    <m/>
    <m/>
    <x v="6"/>
    <m/>
    <x v="0"/>
    <x v="0"/>
    <m/>
    <n v="2.5"/>
    <m/>
    <n v="16711935"/>
    <x v="1"/>
    <x v="2"/>
    <x v="26"/>
    <x v="13"/>
    <x v="6"/>
    <n v="0"/>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141"/>
    <m/>
    <b v="0"/>
    <m/>
    <m/>
    <x v="6"/>
    <m/>
    <x v="0"/>
    <x v="0"/>
    <m/>
    <n v="2.5"/>
    <m/>
    <n v="16711935"/>
    <x v="1"/>
    <x v="2"/>
    <x v="6"/>
    <x v="14"/>
    <x v="6"/>
    <n v="0"/>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142"/>
    <m/>
    <b v="0"/>
    <m/>
    <m/>
    <x v="6"/>
    <m/>
    <x v="0"/>
    <x v="0"/>
    <m/>
    <n v="2.5"/>
    <m/>
    <n v="16711935"/>
    <x v="1"/>
    <x v="1"/>
    <x v="24"/>
    <x v="1"/>
    <x v="6"/>
    <n v="0"/>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142"/>
    <m/>
    <b v="0"/>
    <m/>
    <m/>
    <x v="6"/>
    <m/>
    <x v="0"/>
    <x v="0"/>
    <m/>
    <n v="2.5"/>
    <m/>
    <n v="16711935"/>
    <x v="1"/>
    <x v="2"/>
    <x v="6"/>
    <x v="2"/>
    <x v="6"/>
    <n v="0"/>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143"/>
    <m/>
    <b v="0"/>
    <m/>
    <s v="C69.9"/>
    <x v="5"/>
    <s v="ICD-O-2"/>
    <x v="0"/>
    <x v="0"/>
    <m/>
    <n v="1.4645999999999999"/>
    <m/>
    <n v="16711935"/>
    <x v="1"/>
    <x v="1"/>
    <x v="3"/>
    <x v="1"/>
    <x v="1"/>
    <n v="0"/>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144"/>
    <m/>
    <b v="0"/>
    <m/>
    <s v="C69.9"/>
    <x v="5"/>
    <s v="ICD-O-2"/>
    <x v="0"/>
    <x v="0"/>
    <m/>
    <n v="0.35"/>
    <m/>
    <n v="16777088"/>
    <x v="1"/>
    <x v="1"/>
    <x v="3"/>
    <x v="1"/>
    <x v="1"/>
    <n v="0"/>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145"/>
    <m/>
    <b v="0"/>
    <m/>
    <m/>
    <x v="6"/>
    <m/>
    <x v="0"/>
    <x v="0"/>
    <m/>
    <n v="3"/>
    <m/>
    <n v="14417920"/>
    <x v="1"/>
    <x v="1"/>
    <x v="24"/>
    <x v="1"/>
    <x v="5"/>
    <n v="0"/>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145"/>
    <m/>
    <b v="0"/>
    <m/>
    <m/>
    <x v="6"/>
    <m/>
    <x v="0"/>
    <x v="0"/>
    <m/>
    <n v="3"/>
    <m/>
    <n v="14417920"/>
    <x v="1"/>
    <x v="2"/>
    <x v="25"/>
    <x v="12"/>
    <x v="6"/>
    <n v="0"/>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145"/>
    <m/>
    <b v="0"/>
    <m/>
    <m/>
    <x v="6"/>
    <m/>
    <x v="0"/>
    <x v="0"/>
    <m/>
    <n v="3"/>
    <m/>
    <n v="14417920"/>
    <x v="1"/>
    <x v="2"/>
    <x v="27"/>
    <x v="13"/>
    <x v="6"/>
    <n v="0"/>
    <x v="0"/>
  </r>
  <r>
    <x v="0"/>
    <x v="4"/>
    <x v="4"/>
    <x v="4"/>
    <n v="1.3"/>
    <x v="4"/>
    <x v="0"/>
    <x v="1"/>
    <x v="0"/>
    <x v="0"/>
    <x v="0"/>
    <x v="0"/>
    <s v="May 30 2017 10:37:50:280"/>
    <s v="told Created [ February 15 2017 13:04:36:607 ];told Approved [ February 15 2017 13:04:52:680 ];gsal Unapproved [ May 30 2017 10:37:50:265 ]"/>
    <x v="0"/>
    <x v="0"/>
    <x v="0"/>
    <x v="0"/>
    <x v="0"/>
    <x v="0"/>
    <x v="0"/>
    <x v="0"/>
    <x v="0"/>
    <x v="0"/>
    <x v="0"/>
    <x v="1"/>
    <x v="0"/>
    <x v="0"/>
    <x v="0"/>
    <x v="0"/>
    <x v="0"/>
    <x v="0"/>
    <x v="0"/>
    <x v="0"/>
    <x v="0"/>
    <x v="0"/>
    <x v="0"/>
    <x v="0"/>
    <x v="0"/>
    <x v="2"/>
    <x v="0"/>
    <x v="2"/>
    <x v="146"/>
    <m/>
    <b v="0"/>
    <m/>
    <m/>
    <x v="5"/>
    <m/>
    <x v="0"/>
    <x v="0"/>
    <m/>
    <n v="2.25434"/>
    <m/>
    <n v="255"/>
    <x v="0"/>
    <x v="0"/>
    <x v="0"/>
    <x v="0"/>
    <x v="0"/>
    <m/>
    <x v="0"/>
  </r>
  <r>
    <x v="0"/>
    <x v="5"/>
    <x v="5"/>
    <x v="5"/>
    <n v="1.3"/>
    <x v="5"/>
    <x v="0"/>
    <x v="0"/>
    <x v="0"/>
    <x v="0"/>
    <x v="0"/>
    <x v="0"/>
    <s v="June 01 2017 12:05:25:666"/>
    <s v="told Created [ June 01 2017 12:03:58:252 ];told Approved [ June 01 2017 12:05:25:643 ]"/>
    <x v="0"/>
    <x v="0"/>
    <x v="0"/>
    <x v="0"/>
    <x v="0"/>
    <x v="0"/>
    <x v="0"/>
    <x v="0"/>
    <x v="0"/>
    <x v="0"/>
    <x v="0"/>
    <x v="1"/>
    <x v="1"/>
    <x v="1"/>
    <x v="1"/>
    <x v="1"/>
    <x v="0"/>
    <x v="0"/>
    <x v="0"/>
    <x v="0"/>
    <x v="0"/>
    <x v="0"/>
    <x v="0"/>
    <x v="1"/>
    <x v="0"/>
    <x v="1"/>
    <x v="0"/>
    <x v="3"/>
    <x v="147"/>
    <m/>
    <b v="0"/>
    <m/>
    <m/>
    <x v="2"/>
    <m/>
    <x v="0"/>
    <x v="0"/>
    <m/>
    <n v="2.0548799999999998"/>
    <m/>
    <n v="42495"/>
    <x v="0"/>
    <x v="0"/>
    <x v="0"/>
    <x v="0"/>
    <x v="0"/>
    <m/>
    <x v="0"/>
  </r>
  <r>
    <x v="0"/>
    <x v="5"/>
    <x v="5"/>
    <x v="5"/>
    <n v="1.3"/>
    <x v="5"/>
    <x v="0"/>
    <x v="0"/>
    <x v="0"/>
    <x v="0"/>
    <x v="0"/>
    <x v="0"/>
    <s v="June 01 2017 12:05:25:666"/>
    <s v="told Created [ June 01 2017 12:03:58:252 ];told Approved [ June 01 2017 12:05:25:643 ]"/>
    <x v="0"/>
    <x v="0"/>
    <x v="0"/>
    <x v="0"/>
    <x v="0"/>
    <x v="0"/>
    <x v="0"/>
    <x v="0"/>
    <x v="0"/>
    <x v="0"/>
    <x v="0"/>
    <x v="1"/>
    <x v="1"/>
    <x v="1"/>
    <x v="1"/>
    <x v="1"/>
    <x v="0"/>
    <x v="0"/>
    <x v="0"/>
    <x v="0"/>
    <x v="0"/>
    <x v="0"/>
    <x v="0"/>
    <x v="1"/>
    <x v="0"/>
    <x v="1"/>
    <x v="0"/>
    <x v="3"/>
    <x v="3"/>
    <m/>
    <b v="0"/>
    <m/>
    <m/>
    <x v="1"/>
    <m/>
    <x v="0"/>
    <x v="0"/>
    <m/>
    <n v="4.5"/>
    <m/>
    <n v="65280"/>
    <x v="0"/>
    <x v="0"/>
    <x v="0"/>
    <x v="0"/>
    <x v="0"/>
    <m/>
    <x v="0"/>
  </r>
  <r>
    <x v="0"/>
    <x v="5"/>
    <x v="5"/>
    <x v="5"/>
    <n v="1.3"/>
    <x v="5"/>
    <x v="0"/>
    <x v="0"/>
    <x v="0"/>
    <x v="0"/>
    <x v="0"/>
    <x v="0"/>
    <s v="June 01 2017 12:05:25:666"/>
    <s v="told Created [ June 01 2017 12:03:58:252 ];told Approved [ June 01 2017 12:05:25:643 ]"/>
    <x v="0"/>
    <x v="0"/>
    <x v="0"/>
    <x v="0"/>
    <x v="0"/>
    <x v="0"/>
    <x v="0"/>
    <x v="0"/>
    <x v="0"/>
    <x v="0"/>
    <x v="0"/>
    <x v="1"/>
    <x v="1"/>
    <x v="1"/>
    <x v="1"/>
    <x v="1"/>
    <x v="0"/>
    <x v="0"/>
    <x v="0"/>
    <x v="0"/>
    <x v="0"/>
    <x v="0"/>
    <x v="0"/>
    <x v="1"/>
    <x v="0"/>
    <x v="1"/>
    <x v="0"/>
    <x v="3"/>
    <x v="148"/>
    <m/>
    <b v="0"/>
    <m/>
    <m/>
    <x v="5"/>
    <m/>
    <x v="0"/>
    <x v="0"/>
    <m/>
    <n v="4.5"/>
    <m/>
    <n v="16711935"/>
    <x v="1"/>
    <x v="1"/>
    <x v="28"/>
    <x v="1"/>
    <x v="3"/>
    <n v="0"/>
    <x v="0"/>
  </r>
  <r>
    <x v="0"/>
    <x v="5"/>
    <x v="5"/>
    <x v="5"/>
    <n v="1.3"/>
    <x v="5"/>
    <x v="0"/>
    <x v="0"/>
    <x v="0"/>
    <x v="0"/>
    <x v="0"/>
    <x v="0"/>
    <s v="June 01 2017 12:05:25:666"/>
    <s v="told Created [ June 01 2017 12:03:58:252 ];told Approved [ June 01 2017 12:05:25:643 ]"/>
    <x v="0"/>
    <x v="0"/>
    <x v="0"/>
    <x v="0"/>
    <x v="0"/>
    <x v="0"/>
    <x v="0"/>
    <x v="0"/>
    <x v="0"/>
    <x v="0"/>
    <x v="0"/>
    <x v="1"/>
    <x v="1"/>
    <x v="1"/>
    <x v="1"/>
    <x v="1"/>
    <x v="0"/>
    <x v="0"/>
    <x v="0"/>
    <x v="0"/>
    <x v="0"/>
    <x v="0"/>
    <x v="0"/>
    <x v="1"/>
    <x v="0"/>
    <x v="1"/>
    <x v="0"/>
    <x v="3"/>
    <x v="149"/>
    <m/>
    <b v="0"/>
    <m/>
    <m/>
    <x v="2"/>
    <m/>
    <x v="0"/>
    <x v="0"/>
    <m/>
    <n v="2.0548799999999998"/>
    <m/>
    <n v="16748574"/>
    <x v="0"/>
    <x v="0"/>
    <x v="0"/>
    <x v="0"/>
    <x v="0"/>
    <m/>
    <x v="0"/>
  </r>
  <r>
    <x v="0"/>
    <x v="5"/>
    <x v="5"/>
    <x v="5"/>
    <n v="1.3"/>
    <x v="5"/>
    <x v="0"/>
    <x v="0"/>
    <x v="0"/>
    <x v="0"/>
    <x v="0"/>
    <x v="0"/>
    <s v="June 01 2017 12:05:25:666"/>
    <s v="told Created [ June 01 2017 12:03:58:252 ];told Approved [ June 01 2017 12:05:25:643 ]"/>
    <x v="0"/>
    <x v="0"/>
    <x v="0"/>
    <x v="0"/>
    <x v="0"/>
    <x v="0"/>
    <x v="0"/>
    <x v="0"/>
    <x v="0"/>
    <x v="0"/>
    <x v="0"/>
    <x v="1"/>
    <x v="1"/>
    <x v="1"/>
    <x v="1"/>
    <x v="1"/>
    <x v="0"/>
    <x v="0"/>
    <x v="0"/>
    <x v="0"/>
    <x v="0"/>
    <x v="0"/>
    <x v="0"/>
    <x v="1"/>
    <x v="0"/>
    <x v="1"/>
    <x v="0"/>
    <x v="3"/>
    <x v="150"/>
    <m/>
    <b v="0"/>
    <m/>
    <m/>
    <x v="2"/>
    <m/>
    <x v="0"/>
    <x v="0"/>
    <m/>
    <n v="2.0548799999999998"/>
    <m/>
    <n v="32896"/>
    <x v="0"/>
    <x v="0"/>
    <x v="0"/>
    <x v="0"/>
    <x v="0"/>
    <m/>
    <x v="0"/>
  </r>
  <r>
    <x v="0"/>
    <x v="5"/>
    <x v="5"/>
    <x v="5"/>
    <n v="1.3"/>
    <x v="5"/>
    <x v="0"/>
    <x v="0"/>
    <x v="0"/>
    <x v="0"/>
    <x v="0"/>
    <x v="0"/>
    <s v="June 01 2017 12:05:25:666"/>
    <s v="told Created [ June 01 2017 12:03:58:252 ];told Approved [ June 01 2017 12:05:25:643 ]"/>
    <x v="0"/>
    <x v="0"/>
    <x v="0"/>
    <x v="0"/>
    <x v="0"/>
    <x v="0"/>
    <x v="0"/>
    <x v="0"/>
    <x v="0"/>
    <x v="0"/>
    <x v="0"/>
    <x v="1"/>
    <x v="1"/>
    <x v="1"/>
    <x v="1"/>
    <x v="1"/>
    <x v="0"/>
    <x v="0"/>
    <x v="0"/>
    <x v="0"/>
    <x v="0"/>
    <x v="0"/>
    <x v="0"/>
    <x v="1"/>
    <x v="0"/>
    <x v="1"/>
    <x v="0"/>
    <x v="3"/>
    <x v="151"/>
    <m/>
    <b v="0"/>
    <m/>
    <m/>
    <x v="2"/>
    <m/>
    <x v="0"/>
    <x v="0"/>
    <m/>
    <n v="2.0548799999999998"/>
    <m/>
    <n v="5275647"/>
    <x v="0"/>
    <x v="0"/>
    <x v="0"/>
    <x v="0"/>
    <x v="0"/>
    <m/>
    <x v="0"/>
  </r>
  <r>
    <x v="0"/>
    <x v="5"/>
    <x v="5"/>
    <x v="5"/>
    <n v="1.3"/>
    <x v="5"/>
    <x v="0"/>
    <x v="0"/>
    <x v="0"/>
    <x v="0"/>
    <x v="0"/>
    <x v="0"/>
    <s v="June 01 2017 12:05:25:666"/>
    <s v="told Created [ June 01 2017 12:03:58:252 ];told Approved [ June 01 2017 12:05:25:643 ]"/>
    <x v="0"/>
    <x v="0"/>
    <x v="0"/>
    <x v="0"/>
    <x v="0"/>
    <x v="0"/>
    <x v="0"/>
    <x v="0"/>
    <x v="0"/>
    <x v="0"/>
    <x v="0"/>
    <x v="1"/>
    <x v="1"/>
    <x v="1"/>
    <x v="1"/>
    <x v="1"/>
    <x v="0"/>
    <x v="0"/>
    <x v="0"/>
    <x v="0"/>
    <x v="0"/>
    <x v="0"/>
    <x v="0"/>
    <x v="1"/>
    <x v="0"/>
    <x v="1"/>
    <x v="0"/>
    <x v="3"/>
    <x v="152"/>
    <m/>
    <b v="0"/>
    <m/>
    <m/>
    <x v="5"/>
    <m/>
    <x v="0"/>
    <x v="0"/>
    <m/>
    <n v="2.0548799999999998"/>
    <m/>
    <n v="14524637"/>
    <x v="0"/>
    <x v="0"/>
    <x v="0"/>
    <x v="0"/>
    <x v="0"/>
    <m/>
    <x v="0"/>
  </r>
  <r>
    <x v="0"/>
    <x v="5"/>
    <x v="5"/>
    <x v="5"/>
    <n v="1.3"/>
    <x v="5"/>
    <x v="0"/>
    <x v="0"/>
    <x v="0"/>
    <x v="0"/>
    <x v="0"/>
    <x v="0"/>
    <s v="June 01 2017 12:05:25:666"/>
    <s v="told Created [ June 01 2017 12:03:58:252 ];told Approved [ June 01 2017 12:05:25:643 ]"/>
    <x v="0"/>
    <x v="0"/>
    <x v="0"/>
    <x v="0"/>
    <x v="0"/>
    <x v="0"/>
    <x v="0"/>
    <x v="0"/>
    <x v="0"/>
    <x v="0"/>
    <x v="0"/>
    <x v="1"/>
    <x v="1"/>
    <x v="1"/>
    <x v="1"/>
    <x v="1"/>
    <x v="0"/>
    <x v="0"/>
    <x v="0"/>
    <x v="0"/>
    <x v="0"/>
    <x v="0"/>
    <x v="0"/>
    <x v="1"/>
    <x v="0"/>
    <x v="1"/>
    <x v="0"/>
    <x v="3"/>
    <x v="153"/>
    <m/>
    <b v="0"/>
    <m/>
    <m/>
    <x v="2"/>
    <m/>
    <x v="0"/>
    <x v="0"/>
    <m/>
    <n v="2.0548799999999998"/>
    <m/>
    <n v="16760576"/>
    <x v="1"/>
    <x v="1"/>
    <x v="29"/>
    <x v="1"/>
    <x v="1"/>
    <n v="0"/>
    <x v="0"/>
  </r>
  <r>
    <x v="0"/>
    <x v="5"/>
    <x v="5"/>
    <x v="5"/>
    <n v="1.3"/>
    <x v="5"/>
    <x v="0"/>
    <x v="0"/>
    <x v="0"/>
    <x v="0"/>
    <x v="0"/>
    <x v="0"/>
    <s v="June 01 2017 12:05:25:666"/>
    <s v="told Created [ June 01 2017 12:03:58:252 ];told Approved [ June 01 2017 12:05:25:643 ]"/>
    <x v="0"/>
    <x v="0"/>
    <x v="0"/>
    <x v="0"/>
    <x v="0"/>
    <x v="0"/>
    <x v="0"/>
    <x v="0"/>
    <x v="0"/>
    <x v="0"/>
    <x v="0"/>
    <x v="1"/>
    <x v="1"/>
    <x v="1"/>
    <x v="1"/>
    <x v="1"/>
    <x v="0"/>
    <x v="0"/>
    <x v="0"/>
    <x v="0"/>
    <x v="0"/>
    <x v="0"/>
    <x v="0"/>
    <x v="1"/>
    <x v="0"/>
    <x v="1"/>
    <x v="0"/>
    <x v="3"/>
    <x v="154"/>
    <m/>
    <b v="0"/>
    <m/>
    <m/>
    <x v="9"/>
    <m/>
    <x v="0"/>
    <x v="0"/>
    <m/>
    <n v="2.0548799999999998"/>
    <m/>
    <n v="16711935"/>
    <x v="0"/>
    <x v="0"/>
    <x v="0"/>
    <x v="0"/>
    <x v="0"/>
    <m/>
    <x v="0"/>
  </r>
  <r>
    <x v="0"/>
    <x v="5"/>
    <x v="5"/>
    <x v="5"/>
    <n v="1.3"/>
    <x v="5"/>
    <x v="0"/>
    <x v="0"/>
    <x v="0"/>
    <x v="0"/>
    <x v="0"/>
    <x v="0"/>
    <s v="June 01 2017 12:05:25:666"/>
    <s v="told Created [ June 01 2017 12:03:58:252 ];told Approved [ June 01 2017 12:05:25:643 ]"/>
    <x v="0"/>
    <x v="0"/>
    <x v="0"/>
    <x v="0"/>
    <x v="0"/>
    <x v="0"/>
    <x v="0"/>
    <x v="0"/>
    <x v="0"/>
    <x v="0"/>
    <x v="0"/>
    <x v="1"/>
    <x v="1"/>
    <x v="1"/>
    <x v="1"/>
    <x v="1"/>
    <x v="0"/>
    <x v="0"/>
    <x v="0"/>
    <x v="0"/>
    <x v="0"/>
    <x v="0"/>
    <x v="0"/>
    <x v="1"/>
    <x v="0"/>
    <x v="1"/>
    <x v="0"/>
    <x v="3"/>
    <x v="155"/>
    <m/>
    <b v="0"/>
    <m/>
    <s v="C34.9"/>
    <x v="10"/>
    <s v="ICD-10"/>
    <x v="0"/>
    <x v="0"/>
    <m/>
    <n v="2.0548799999999998"/>
    <m/>
    <n v="16777215"/>
    <x v="0"/>
    <x v="0"/>
    <x v="0"/>
    <x v="0"/>
    <x v="0"/>
    <m/>
    <x v="0"/>
  </r>
  <r>
    <x v="0"/>
    <x v="5"/>
    <x v="5"/>
    <x v="5"/>
    <n v="1.3"/>
    <x v="5"/>
    <x v="0"/>
    <x v="0"/>
    <x v="0"/>
    <x v="0"/>
    <x v="0"/>
    <x v="0"/>
    <s v="June 01 2017 12:05:25:666"/>
    <s v="told Created [ June 01 2017 12:03:58:252 ];told Approved [ June 01 2017 12:05:25:643 ]"/>
    <x v="0"/>
    <x v="0"/>
    <x v="0"/>
    <x v="0"/>
    <x v="0"/>
    <x v="0"/>
    <x v="0"/>
    <x v="0"/>
    <x v="0"/>
    <x v="0"/>
    <x v="0"/>
    <x v="1"/>
    <x v="1"/>
    <x v="1"/>
    <x v="1"/>
    <x v="1"/>
    <x v="0"/>
    <x v="0"/>
    <x v="0"/>
    <x v="0"/>
    <x v="0"/>
    <x v="0"/>
    <x v="0"/>
    <x v="1"/>
    <x v="0"/>
    <x v="1"/>
    <x v="0"/>
    <x v="3"/>
    <x v="57"/>
    <m/>
    <b v="0"/>
    <m/>
    <m/>
    <x v="2"/>
    <m/>
    <x v="0"/>
    <x v="0"/>
    <m/>
    <n v="2.0548799999999998"/>
    <m/>
    <n v="13749760"/>
    <x v="0"/>
    <x v="0"/>
    <x v="0"/>
    <x v="0"/>
    <x v="0"/>
    <m/>
    <x v="0"/>
  </r>
  <r>
    <x v="0"/>
    <x v="5"/>
    <x v="5"/>
    <x v="5"/>
    <n v="1.3"/>
    <x v="5"/>
    <x v="0"/>
    <x v="0"/>
    <x v="0"/>
    <x v="0"/>
    <x v="0"/>
    <x v="0"/>
    <s v="June 01 2017 12:05:25:666"/>
    <s v="told Created [ June 01 2017 12:03:58:252 ];told Approved [ June 01 2017 12:05:25:643 ]"/>
    <x v="0"/>
    <x v="0"/>
    <x v="0"/>
    <x v="0"/>
    <x v="0"/>
    <x v="0"/>
    <x v="0"/>
    <x v="0"/>
    <x v="0"/>
    <x v="0"/>
    <x v="0"/>
    <x v="1"/>
    <x v="1"/>
    <x v="1"/>
    <x v="1"/>
    <x v="1"/>
    <x v="0"/>
    <x v="0"/>
    <x v="0"/>
    <x v="0"/>
    <x v="0"/>
    <x v="0"/>
    <x v="0"/>
    <x v="1"/>
    <x v="0"/>
    <x v="1"/>
    <x v="0"/>
    <x v="3"/>
    <x v="156"/>
    <m/>
    <b v="0"/>
    <m/>
    <m/>
    <x v="2"/>
    <m/>
    <x v="0"/>
    <x v="0"/>
    <m/>
    <n v="2.0548799999999998"/>
    <m/>
    <n v="8388736"/>
    <x v="0"/>
    <x v="0"/>
    <x v="0"/>
    <x v="0"/>
    <x v="0"/>
    <m/>
    <x v="0"/>
  </r>
  <r>
    <x v="0"/>
    <x v="5"/>
    <x v="5"/>
    <x v="5"/>
    <n v="1.3"/>
    <x v="5"/>
    <x v="0"/>
    <x v="0"/>
    <x v="0"/>
    <x v="0"/>
    <x v="0"/>
    <x v="0"/>
    <s v="June 01 2017 12:05:25:666"/>
    <s v="told Created [ June 01 2017 12:03:58:252 ];told Approved [ June 01 2017 12:05:25:643 ]"/>
    <x v="0"/>
    <x v="0"/>
    <x v="0"/>
    <x v="0"/>
    <x v="0"/>
    <x v="0"/>
    <x v="0"/>
    <x v="0"/>
    <x v="0"/>
    <x v="0"/>
    <x v="0"/>
    <x v="1"/>
    <x v="1"/>
    <x v="1"/>
    <x v="1"/>
    <x v="1"/>
    <x v="0"/>
    <x v="0"/>
    <x v="0"/>
    <x v="0"/>
    <x v="0"/>
    <x v="0"/>
    <x v="0"/>
    <x v="1"/>
    <x v="0"/>
    <x v="1"/>
    <x v="0"/>
    <x v="3"/>
    <x v="157"/>
    <m/>
    <b v="0"/>
    <m/>
    <m/>
    <x v="3"/>
    <m/>
    <x v="0"/>
    <x v="0"/>
    <m/>
    <n v="2.0548799999999998"/>
    <m/>
    <n v="16776960"/>
    <x v="0"/>
    <x v="0"/>
    <x v="0"/>
    <x v="0"/>
    <x v="0"/>
    <m/>
    <x v="0"/>
  </r>
  <r>
    <x v="0"/>
    <x v="5"/>
    <x v="5"/>
    <x v="5"/>
    <n v="1.3"/>
    <x v="5"/>
    <x v="0"/>
    <x v="0"/>
    <x v="0"/>
    <x v="0"/>
    <x v="0"/>
    <x v="0"/>
    <s v="June 01 2017 12:05:25:666"/>
    <s v="told Created [ June 01 2017 12:03:58:252 ];told Approved [ June 01 2017 12:05:25:643 ]"/>
    <x v="0"/>
    <x v="0"/>
    <x v="0"/>
    <x v="0"/>
    <x v="0"/>
    <x v="0"/>
    <x v="0"/>
    <x v="0"/>
    <x v="0"/>
    <x v="0"/>
    <x v="0"/>
    <x v="1"/>
    <x v="1"/>
    <x v="1"/>
    <x v="1"/>
    <x v="1"/>
    <x v="0"/>
    <x v="0"/>
    <x v="0"/>
    <x v="0"/>
    <x v="0"/>
    <x v="0"/>
    <x v="0"/>
    <x v="1"/>
    <x v="0"/>
    <x v="1"/>
    <x v="0"/>
    <x v="3"/>
    <x v="158"/>
    <m/>
    <b v="0"/>
    <m/>
    <m/>
    <x v="2"/>
    <m/>
    <x v="0"/>
    <x v="0"/>
    <m/>
    <n v="2.0548799999999998"/>
    <m/>
    <n v="2139610"/>
    <x v="1"/>
    <x v="1"/>
    <x v="3"/>
    <x v="15"/>
    <x v="1"/>
    <n v="0"/>
    <x v="0"/>
  </r>
  <r>
    <x v="0"/>
    <x v="5"/>
    <x v="5"/>
    <x v="5"/>
    <n v="1.3"/>
    <x v="5"/>
    <x v="0"/>
    <x v="0"/>
    <x v="0"/>
    <x v="0"/>
    <x v="0"/>
    <x v="0"/>
    <s v="June 01 2017 12:05:25:666"/>
    <s v="told Created [ June 01 2017 12:03:58:252 ];told Approved [ June 01 2017 12:05:25:643 ]"/>
    <x v="0"/>
    <x v="0"/>
    <x v="0"/>
    <x v="0"/>
    <x v="0"/>
    <x v="0"/>
    <x v="0"/>
    <x v="0"/>
    <x v="0"/>
    <x v="0"/>
    <x v="0"/>
    <x v="1"/>
    <x v="1"/>
    <x v="1"/>
    <x v="1"/>
    <x v="1"/>
    <x v="0"/>
    <x v="0"/>
    <x v="0"/>
    <x v="0"/>
    <x v="0"/>
    <x v="0"/>
    <x v="0"/>
    <x v="1"/>
    <x v="0"/>
    <x v="1"/>
    <x v="0"/>
    <x v="3"/>
    <x v="16"/>
    <m/>
    <b v="0"/>
    <m/>
    <m/>
    <x v="6"/>
    <m/>
    <x v="0"/>
    <x v="0"/>
    <m/>
    <n v="2.0548799999999998"/>
    <m/>
    <n v="15570276"/>
    <x v="0"/>
    <x v="0"/>
    <x v="0"/>
    <x v="0"/>
    <x v="0"/>
    <m/>
    <x v="0"/>
  </r>
  <r>
    <x v="0"/>
    <x v="5"/>
    <x v="5"/>
    <x v="5"/>
    <n v="1.3"/>
    <x v="5"/>
    <x v="0"/>
    <x v="0"/>
    <x v="0"/>
    <x v="0"/>
    <x v="0"/>
    <x v="0"/>
    <s v="June 01 2017 12:05:25:666"/>
    <s v="told Created [ June 01 2017 12:03:58:252 ];told Approved [ June 01 2017 12:05:25:643 ]"/>
    <x v="0"/>
    <x v="0"/>
    <x v="0"/>
    <x v="0"/>
    <x v="0"/>
    <x v="0"/>
    <x v="0"/>
    <x v="0"/>
    <x v="0"/>
    <x v="0"/>
    <x v="0"/>
    <x v="1"/>
    <x v="1"/>
    <x v="1"/>
    <x v="1"/>
    <x v="1"/>
    <x v="0"/>
    <x v="0"/>
    <x v="0"/>
    <x v="0"/>
    <x v="0"/>
    <x v="0"/>
    <x v="0"/>
    <x v="1"/>
    <x v="0"/>
    <x v="1"/>
    <x v="0"/>
    <x v="3"/>
    <x v="25"/>
    <m/>
    <b v="0"/>
    <m/>
    <m/>
    <x v="6"/>
    <m/>
    <x v="0"/>
    <x v="0"/>
    <m/>
    <n v="2.6844399999999999"/>
    <m/>
    <n v="15570276"/>
    <x v="1"/>
    <x v="1"/>
    <x v="2"/>
    <x v="1"/>
    <x v="2"/>
    <n v="0"/>
    <x v="0"/>
  </r>
  <r>
    <x v="0"/>
    <x v="5"/>
    <x v="5"/>
    <x v="5"/>
    <n v="1.3"/>
    <x v="5"/>
    <x v="0"/>
    <x v="0"/>
    <x v="0"/>
    <x v="0"/>
    <x v="0"/>
    <x v="0"/>
    <s v="June 01 2017 12:05:25:666"/>
    <s v="told Created [ June 01 2017 12:03:58:252 ];told Approved [ June 01 2017 12:05:25:643 ]"/>
    <x v="0"/>
    <x v="0"/>
    <x v="0"/>
    <x v="0"/>
    <x v="0"/>
    <x v="0"/>
    <x v="0"/>
    <x v="0"/>
    <x v="0"/>
    <x v="0"/>
    <x v="0"/>
    <x v="1"/>
    <x v="1"/>
    <x v="1"/>
    <x v="1"/>
    <x v="1"/>
    <x v="0"/>
    <x v="0"/>
    <x v="0"/>
    <x v="0"/>
    <x v="0"/>
    <x v="0"/>
    <x v="0"/>
    <x v="1"/>
    <x v="0"/>
    <x v="1"/>
    <x v="0"/>
    <x v="3"/>
    <x v="25"/>
    <m/>
    <b v="0"/>
    <m/>
    <m/>
    <x v="6"/>
    <m/>
    <x v="0"/>
    <x v="0"/>
    <m/>
    <n v="2.6844399999999999"/>
    <m/>
    <n v="15570276"/>
    <x v="1"/>
    <x v="2"/>
    <x v="2"/>
    <x v="2"/>
    <x v="3"/>
    <n v="0"/>
    <x v="0"/>
  </r>
  <r>
    <x v="0"/>
    <x v="5"/>
    <x v="5"/>
    <x v="5"/>
    <n v="1.3"/>
    <x v="5"/>
    <x v="0"/>
    <x v="0"/>
    <x v="0"/>
    <x v="0"/>
    <x v="0"/>
    <x v="0"/>
    <s v="June 01 2017 12:05:25:666"/>
    <s v="told Created [ June 01 2017 12:03:58:252 ];told Approved [ June 01 2017 12:05:25:643 ]"/>
    <x v="0"/>
    <x v="0"/>
    <x v="0"/>
    <x v="0"/>
    <x v="0"/>
    <x v="0"/>
    <x v="0"/>
    <x v="0"/>
    <x v="0"/>
    <x v="0"/>
    <x v="0"/>
    <x v="1"/>
    <x v="1"/>
    <x v="1"/>
    <x v="1"/>
    <x v="1"/>
    <x v="0"/>
    <x v="0"/>
    <x v="0"/>
    <x v="0"/>
    <x v="0"/>
    <x v="0"/>
    <x v="0"/>
    <x v="1"/>
    <x v="0"/>
    <x v="1"/>
    <x v="0"/>
    <x v="3"/>
    <x v="30"/>
    <m/>
    <b v="0"/>
    <m/>
    <m/>
    <x v="2"/>
    <m/>
    <x v="0"/>
    <x v="0"/>
    <m/>
    <n v="3"/>
    <m/>
    <n v="15794160"/>
    <x v="1"/>
    <x v="1"/>
    <x v="30"/>
    <x v="1"/>
    <x v="2"/>
    <n v="0"/>
    <x v="0"/>
  </r>
  <r>
    <x v="0"/>
    <x v="5"/>
    <x v="5"/>
    <x v="5"/>
    <n v="1.3"/>
    <x v="5"/>
    <x v="0"/>
    <x v="0"/>
    <x v="0"/>
    <x v="0"/>
    <x v="0"/>
    <x v="0"/>
    <s v="June 01 2017 12:05:25:666"/>
    <s v="told Created [ June 01 2017 12:03:58:252 ];told Approved [ June 01 2017 12:05:25:643 ]"/>
    <x v="0"/>
    <x v="0"/>
    <x v="0"/>
    <x v="0"/>
    <x v="0"/>
    <x v="0"/>
    <x v="0"/>
    <x v="0"/>
    <x v="0"/>
    <x v="0"/>
    <x v="0"/>
    <x v="1"/>
    <x v="1"/>
    <x v="1"/>
    <x v="1"/>
    <x v="1"/>
    <x v="0"/>
    <x v="0"/>
    <x v="0"/>
    <x v="0"/>
    <x v="0"/>
    <x v="0"/>
    <x v="0"/>
    <x v="1"/>
    <x v="0"/>
    <x v="1"/>
    <x v="0"/>
    <x v="3"/>
    <x v="146"/>
    <m/>
    <b v="0"/>
    <m/>
    <m/>
    <x v="2"/>
    <m/>
    <x v="0"/>
    <x v="0"/>
    <m/>
    <n v="2.0548799999999998"/>
    <m/>
    <n v="255"/>
    <x v="1"/>
    <x v="1"/>
    <x v="3"/>
    <x v="1"/>
    <x v="1"/>
    <n v="0"/>
    <x v="0"/>
  </r>
  <r>
    <x v="0"/>
    <x v="5"/>
    <x v="6"/>
    <x v="6"/>
    <n v="1.3"/>
    <x v="6"/>
    <x v="0"/>
    <x v="0"/>
    <x v="0"/>
    <x v="0"/>
    <x v="0"/>
    <x v="0"/>
    <s v="June 01 2017 12:00:44:802"/>
    <s v="told Created [ June 01 2017 12:00:17:417 ];told Approved [ June 01 2017 12:00:44:779 ]"/>
    <x v="0"/>
    <x v="0"/>
    <x v="0"/>
    <x v="0"/>
    <x v="0"/>
    <x v="0"/>
    <x v="0"/>
    <x v="0"/>
    <x v="0"/>
    <x v="0"/>
    <x v="0"/>
    <x v="1"/>
    <x v="1"/>
    <x v="1"/>
    <x v="1"/>
    <x v="1"/>
    <x v="0"/>
    <x v="0"/>
    <x v="0"/>
    <x v="0"/>
    <x v="0"/>
    <x v="0"/>
    <x v="0"/>
    <x v="1"/>
    <x v="0"/>
    <x v="1"/>
    <x v="0"/>
    <x v="3"/>
    <x v="147"/>
    <m/>
    <b v="0"/>
    <m/>
    <m/>
    <x v="2"/>
    <m/>
    <x v="0"/>
    <x v="0"/>
    <m/>
    <n v="2.0548799999999998"/>
    <m/>
    <n v="42495"/>
    <x v="0"/>
    <x v="0"/>
    <x v="0"/>
    <x v="0"/>
    <x v="0"/>
    <m/>
    <x v="0"/>
  </r>
  <r>
    <x v="0"/>
    <x v="5"/>
    <x v="6"/>
    <x v="6"/>
    <n v="1.3"/>
    <x v="6"/>
    <x v="0"/>
    <x v="0"/>
    <x v="0"/>
    <x v="0"/>
    <x v="0"/>
    <x v="0"/>
    <s v="June 01 2017 12:00:44:802"/>
    <s v="told Created [ June 01 2017 12:00:17:417 ];told Approved [ June 01 2017 12:00:44:779 ]"/>
    <x v="0"/>
    <x v="0"/>
    <x v="0"/>
    <x v="0"/>
    <x v="0"/>
    <x v="0"/>
    <x v="0"/>
    <x v="0"/>
    <x v="0"/>
    <x v="0"/>
    <x v="0"/>
    <x v="1"/>
    <x v="1"/>
    <x v="1"/>
    <x v="1"/>
    <x v="1"/>
    <x v="0"/>
    <x v="0"/>
    <x v="0"/>
    <x v="0"/>
    <x v="0"/>
    <x v="0"/>
    <x v="0"/>
    <x v="1"/>
    <x v="0"/>
    <x v="1"/>
    <x v="0"/>
    <x v="3"/>
    <x v="3"/>
    <m/>
    <b v="0"/>
    <m/>
    <m/>
    <x v="1"/>
    <m/>
    <x v="0"/>
    <x v="0"/>
    <m/>
    <n v="4.5"/>
    <m/>
    <n v="65280"/>
    <x v="0"/>
    <x v="0"/>
    <x v="0"/>
    <x v="0"/>
    <x v="0"/>
    <m/>
    <x v="0"/>
  </r>
  <r>
    <x v="0"/>
    <x v="5"/>
    <x v="6"/>
    <x v="6"/>
    <n v="1.3"/>
    <x v="6"/>
    <x v="0"/>
    <x v="0"/>
    <x v="0"/>
    <x v="0"/>
    <x v="0"/>
    <x v="0"/>
    <s v="June 01 2017 12:00:44:802"/>
    <s v="told Created [ June 01 2017 12:00:17:417 ];told Approved [ June 01 2017 12:00:44:779 ]"/>
    <x v="0"/>
    <x v="0"/>
    <x v="0"/>
    <x v="0"/>
    <x v="0"/>
    <x v="0"/>
    <x v="0"/>
    <x v="0"/>
    <x v="0"/>
    <x v="0"/>
    <x v="0"/>
    <x v="1"/>
    <x v="1"/>
    <x v="1"/>
    <x v="1"/>
    <x v="1"/>
    <x v="0"/>
    <x v="0"/>
    <x v="0"/>
    <x v="0"/>
    <x v="0"/>
    <x v="0"/>
    <x v="0"/>
    <x v="1"/>
    <x v="0"/>
    <x v="1"/>
    <x v="0"/>
    <x v="3"/>
    <x v="148"/>
    <m/>
    <b v="0"/>
    <m/>
    <m/>
    <x v="5"/>
    <m/>
    <x v="0"/>
    <x v="0"/>
    <m/>
    <n v="4.5"/>
    <m/>
    <n v="16711935"/>
    <x v="1"/>
    <x v="1"/>
    <x v="12"/>
    <x v="1"/>
    <x v="3"/>
    <n v="0"/>
    <x v="0"/>
  </r>
  <r>
    <x v="0"/>
    <x v="5"/>
    <x v="6"/>
    <x v="6"/>
    <n v="1.3"/>
    <x v="6"/>
    <x v="0"/>
    <x v="0"/>
    <x v="0"/>
    <x v="0"/>
    <x v="0"/>
    <x v="0"/>
    <s v="June 01 2017 12:00:44:802"/>
    <s v="told Created [ June 01 2017 12:00:17:417 ];told Approved [ June 01 2017 12:00:44:779 ]"/>
    <x v="0"/>
    <x v="0"/>
    <x v="0"/>
    <x v="0"/>
    <x v="0"/>
    <x v="0"/>
    <x v="0"/>
    <x v="0"/>
    <x v="0"/>
    <x v="0"/>
    <x v="0"/>
    <x v="1"/>
    <x v="1"/>
    <x v="1"/>
    <x v="1"/>
    <x v="1"/>
    <x v="0"/>
    <x v="0"/>
    <x v="0"/>
    <x v="0"/>
    <x v="0"/>
    <x v="0"/>
    <x v="0"/>
    <x v="1"/>
    <x v="0"/>
    <x v="1"/>
    <x v="0"/>
    <x v="3"/>
    <x v="149"/>
    <m/>
    <b v="0"/>
    <m/>
    <m/>
    <x v="2"/>
    <m/>
    <x v="0"/>
    <x v="0"/>
    <m/>
    <n v="2.0548799999999998"/>
    <m/>
    <n v="16748574"/>
    <x v="0"/>
    <x v="0"/>
    <x v="0"/>
    <x v="0"/>
    <x v="0"/>
    <m/>
    <x v="0"/>
  </r>
  <r>
    <x v="0"/>
    <x v="5"/>
    <x v="6"/>
    <x v="6"/>
    <n v="1.3"/>
    <x v="6"/>
    <x v="0"/>
    <x v="0"/>
    <x v="0"/>
    <x v="0"/>
    <x v="0"/>
    <x v="0"/>
    <s v="June 01 2017 12:00:44:802"/>
    <s v="told Created [ June 01 2017 12:00:17:417 ];told Approved [ June 01 2017 12:00:44:779 ]"/>
    <x v="0"/>
    <x v="0"/>
    <x v="0"/>
    <x v="0"/>
    <x v="0"/>
    <x v="0"/>
    <x v="0"/>
    <x v="0"/>
    <x v="0"/>
    <x v="0"/>
    <x v="0"/>
    <x v="1"/>
    <x v="1"/>
    <x v="1"/>
    <x v="1"/>
    <x v="1"/>
    <x v="0"/>
    <x v="0"/>
    <x v="0"/>
    <x v="0"/>
    <x v="0"/>
    <x v="0"/>
    <x v="0"/>
    <x v="1"/>
    <x v="0"/>
    <x v="1"/>
    <x v="0"/>
    <x v="3"/>
    <x v="150"/>
    <m/>
    <b v="0"/>
    <m/>
    <m/>
    <x v="2"/>
    <m/>
    <x v="0"/>
    <x v="0"/>
    <m/>
    <n v="2.0548799999999998"/>
    <m/>
    <n v="32896"/>
    <x v="0"/>
    <x v="0"/>
    <x v="0"/>
    <x v="0"/>
    <x v="0"/>
    <m/>
    <x v="0"/>
  </r>
  <r>
    <x v="0"/>
    <x v="5"/>
    <x v="6"/>
    <x v="6"/>
    <n v="1.3"/>
    <x v="6"/>
    <x v="0"/>
    <x v="0"/>
    <x v="0"/>
    <x v="0"/>
    <x v="0"/>
    <x v="0"/>
    <s v="June 01 2017 12:00:44:802"/>
    <s v="told Created [ June 01 2017 12:00:17:417 ];told Approved [ June 01 2017 12:00:44:779 ]"/>
    <x v="0"/>
    <x v="0"/>
    <x v="0"/>
    <x v="0"/>
    <x v="0"/>
    <x v="0"/>
    <x v="0"/>
    <x v="0"/>
    <x v="0"/>
    <x v="0"/>
    <x v="0"/>
    <x v="1"/>
    <x v="1"/>
    <x v="1"/>
    <x v="1"/>
    <x v="1"/>
    <x v="0"/>
    <x v="0"/>
    <x v="0"/>
    <x v="0"/>
    <x v="0"/>
    <x v="0"/>
    <x v="0"/>
    <x v="1"/>
    <x v="0"/>
    <x v="1"/>
    <x v="0"/>
    <x v="3"/>
    <x v="151"/>
    <m/>
    <b v="0"/>
    <m/>
    <m/>
    <x v="2"/>
    <m/>
    <x v="0"/>
    <x v="0"/>
    <m/>
    <n v="2.0548799999999998"/>
    <m/>
    <n v="5275647"/>
    <x v="0"/>
    <x v="0"/>
    <x v="0"/>
    <x v="0"/>
    <x v="0"/>
    <m/>
    <x v="0"/>
  </r>
  <r>
    <x v="0"/>
    <x v="5"/>
    <x v="6"/>
    <x v="6"/>
    <n v="1.3"/>
    <x v="6"/>
    <x v="0"/>
    <x v="0"/>
    <x v="0"/>
    <x v="0"/>
    <x v="0"/>
    <x v="0"/>
    <s v="June 01 2017 12:00:44:802"/>
    <s v="told Created [ June 01 2017 12:00:17:417 ];told Approved [ June 01 2017 12:00:44:779 ]"/>
    <x v="0"/>
    <x v="0"/>
    <x v="0"/>
    <x v="0"/>
    <x v="0"/>
    <x v="0"/>
    <x v="0"/>
    <x v="0"/>
    <x v="0"/>
    <x v="0"/>
    <x v="0"/>
    <x v="1"/>
    <x v="1"/>
    <x v="1"/>
    <x v="1"/>
    <x v="1"/>
    <x v="0"/>
    <x v="0"/>
    <x v="0"/>
    <x v="0"/>
    <x v="0"/>
    <x v="0"/>
    <x v="0"/>
    <x v="1"/>
    <x v="0"/>
    <x v="1"/>
    <x v="0"/>
    <x v="3"/>
    <x v="152"/>
    <m/>
    <b v="0"/>
    <m/>
    <m/>
    <x v="5"/>
    <m/>
    <x v="0"/>
    <x v="0"/>
    <m/>
    <n v="2.0548799999999998"/>
    <m/>
    <n v="14524637"/>
    <x v="0"/>
    <x v="0"/>
    <x v="0"/>
    <x v="0"/>
    <x v="0"/>
    <m/>
    <x v="0"/>
  </r>
  <r>
    <x v="0"/>
    <x v="5"/>
    <x v="6"/>
    <x v="6"/>
    <n v="1.3"/>
    <x v="6"/>
    <x v="0"/>
    <x v="0"/>
    <x v="0"/>
    <x v="0"/>
    <x v="0"/>
    <x v="0"/>
    <s v="June 01 2017 12:00:44:802"/>
    <s v="told Created [ June 01 2017 12:00:17:417 ];told Approved [ June 01 2017 12:00:44:779 ]"/>
    <x v="0"/>
    <x v="0"/>
    <x v="0"/>
    <x v="0"/>
    <x v="0"/>
    <x v="0"/>
    <x v="0"/>
    <x v="0"/>
    <x v="0"/>
    <x v="0"/>
    <x v="0"/>
    <x v="1"/>
    <x v="1"/>
    <x v="1"/>
    <x v="1"/>
    <x v="1"/>
    <x v="0"/>
    <x v="0"/>
    <x v="0"/>
    <x v="0"/>
    <x v="0"/>
    <x v="0"/>
    <x v="0"/>
    <x v="1"/>
    <x v="0"/>
    <x v="1"/>
    <x v="0"/>
    <x v="3"/>
    <x v="153"/>
    <m/>
    <b v="0"/>
    <m/>
    <m/>
    <x v="2"/>
    <m/>
    <x v="0"/>
    <x v="0"/>
    <m/>
    <n v="3"/>
    <m/>
    <n v="16760576"/>
    <x v="1"/>
    <x v="1"/>
    <x v="10"/>
    <x v="1"/>
    <x v="1"/>
    <n v="0"/>
    <x v="0"/>
  </r>
  <r>
    <x v="0"/>
    <x v="5"/>
    <x v="6"/>
    <x v="6"/>
    <n v="1.3"/>
    <x v="6"/>
    <x v="0"/>
    <x v="0"/>
    <x v="0"/>
    <x v="0"/>
    <x v="0"/>
    <x v="0"/>
    <s v="June 01 2017 12:00:44:802"/>
    <s v="told Created [ June 01 2017 12:00:17:417 ];told Approved [ June 01 2017 12:00:44:779 ]"/>
    <x v="0"/>
    <x v="0"/>
    <x v="0"/>
    <x v="0"/>
    <x v="0"/>
    <x v="0"/>
    <x v="0"/>
    <x v="0"/>
    <x v="0"/>
    <x v="0"/>
    <x v="0"/>
    <x v="1"/>
    <x v="1"/>
    <x v="1"/>
    <x v="1"/>
    <x v="1"/>
    <x v="0"/>
    <x v="0"/>
    <x v="0"/>
    <x v="0"/>
    <x v="0"/>
    <x v="0"/>
    <x v="0"/>
    <x v="1"/>
    <x v="0"/>
    <x v="1"/>
    <x v="0"/>
    <x v="3"/>
    <x v="154"/>
    <m/>
    <b v="0"/>
    <m/>
    <m/>
    <x v="9"/>
    <m/>
    <x v="0"/>
    <x v="0"/>
    <m/>
    <n v="2.0548799999999998"/>
    <m/>
    <n v="16711935"/>
    <x v="0"/>
    <x v="0"/>
    <x v="0"/>
    <x v="0"/>
    <x v="0"/>
    <m/>
    <x v="0"/>
  </r>
  <r>
    <x v="0"/>
    <x v="5"/>
    <x v="6"/>
    <x v="6"/>
    <n v="1.3"/>
    <x v="6"/>
    <x v="0"/>
    <x v="0"/>
    <x v="0"/>
    <x v="0"/>
    <x v="0"/>
    <x v="0"/>
    <s v="June 01 2017 12:00:44:802"/>
    <s v="told Created [ June 01 2017 12:00:17:417 ];told Approved [ June 01 2017 12:00:44:779 ]"/>
    <x v="0"/>
    <x v="0"/>
    <x v="0"/>
    <x v="0"/>
    <x v="0"/>
    <x v="0"/>
    <x v="0"/>
    <x v="0"/>
    <x v="0"/>
    <x v="0"/>
    <x v="0"/>
    <x v="1"/>
    <x v="1"/>
    <x v="1"/>
    <x v="1"/>
    <x v="1"/>
    <x v="0"/>
    <x v="0"/>
    <x v="0"/>
    <x v="0"/>
    <x v="0"/>
    <x v="0"/>
    <x v="0"/>
    <x v="1"/>
    <x v="0"/>
    <x v="1"/>
    <x v="0"/>
    <x v="3"/>
    <x v="155"/>
    <m/>
    <b v="0"/>
    <m/>
    <s v="C34.9"/>
    <x v="10"/>
    <s v="ICD-10"/>
    <x v="0"/>
    <x v="0"/>
    <m/>
    <n v="2.0548799999999998"/>
    <m/>
    <n v="16777215"/>
    <x v="0"/>
    <x v="0"/>
    <x v="0"/>
    <x v="0"/>
    <x v="0"/>
    <m/>
    <x v="0"/>
  </r>
  <r>
    <x v="0"/>
    <x v="5"/>
    <x v="6"/>
    <x v="6"/>
    <n v="1.3"/>
    <x v="6"/>
    <x v="0"/>
    <x v="0"/>
    <x v="0"/>
    <x v="0"/>
    <x v="0"/>
    <x v="0"/>
    <s v="June 01 2017 12:00:44:802"/>
    <s v="told Created [ June 01 2017 12:00:17:417 ];told Approved [ June 01 2017 12:00:44:779 ]"/>
    <x v="0"/>
    <x v="0"/>
    <x v="0"/>
    <x v="0"/>
    <x v="0"/>
    <x v="0"/>
    <x v="0"/>
    <x v="0"/>
    <x v="0"/>
    <x v="0"/>
    <x v="0"/>
    <x v="1"/>
    <x v="1"/>
    <x v="1"/>
    <x v="1"/>
    <x v="1"/>
    <x v="0"/>
    <x v="0"/>
    <x v="0"/>
    <x v="0"/>
    <x v="0"/>
    <x v="0"/>
    <x v="0"/>
    <x v="1"/>
    <x v="0"/>
    <x v="1"/>
    <x v="0"/>
    <x v="3"/>
    <x v="57"/>
    <m/>
    <b v="0"/>
    <m/>
    <m/>
    <x v="2"/>
    <m/>
    <x v="0"/>
    <x v="0"/>
    <m/>
    <n v="2.0548799999999998"/>
    <m/>
    <n v="13749760"/>
    <x v="0"/>
    <x v="0"/>
    <x v="0"/>
    <x v="0"/>
    <x v="0"/>
    <m/>
    <x v="0"/>
  </r>
  <r>
    <x v="0"/>
    <x v="5"/>
    <x v="6"/>
    <x v="6"/>
    <n v="1.3"/>
    <x v="6"/>
    <x v="0"/>
    <x v="0"/>
    <x v="0"/>
    <x v="0"/>
    <x v="0"/>
    <x v="0"/>
    <s v="June 01 2017 12:00:44:802"/>
    <s v="told Created [ June 01 2017 12:00:17:417 ];told Approved [ June 01 2017 12:00:44:779 ]"/>
    <x v="0"/>
    <x v="0"/>
    <x v="0"/>
    <x v="0"/>
    <x v="0"/>
    <x v="0"/>
    <x v="0"/>
    <x v="0"/>
    <x v="0"/>
    <x v="0"/>
    <x v="0"/>
    <x v="1"/>
    <x v="1"/>
    <x v="1"/>
    <x v="1"/>
    <x v="1"/>
    <x v="0"/>
    <x v="0"/>
    <x v="0"/>
    <x v="0"/>
    <x v="0"/>
    <x v="0"/>
    <x v="0"/>
    <x v="1"/>
    <x v="0"/>
    <x v="1"/>
    <x v="0"/>
    <x v="3"/>
    <x v="156"/>
    <m/>
    <b v="0"/>
    <m/>
    <m/>
    <x v="2"/>
    <m/>
    <x v="0"/>
    <x v="0"/>
    <m/>
    <n v="2.0548799999999998"/>
    <m/>
    <n v="8388736"/>
    <x v="0"/>
    <x v="0"/>
    <x v="0"/>
    <x v="0"/>
    <x v="0"/>
    <m/>
    <x v="0"/>
  </r>
  <r>
    <x v="0"/>
    <x v="5"/>
    <x v="6"/>
    <x v="6"/>
    <n v="1.3"/>
    <x v="6"/>
    <x v="0"/>
    <x v="0"/>
    <x v="0"/>
    <x v="0"/>
    <x v="0"/>
    <x v="0"/>
    <s v="June 01 2017 12:00:44:802"/>
    <s v="told Created [ June 01 2017 12:00:17:417 ];told Approved [ June 01 2017 12:00:44:779 ]"/>
    <x v="0"/>
    <x v="0"/>
    <x v="0"/>
    <x v="0"/>
    <x v="0"/>
    <x v="0"/>
    <x v="0"/>
    <x v="0"/>
    <x v="0"/>
    <x v="0"/>
    <x v="0"/>
    <x v="1"/>
    <x v="1"/>
    <x v="1"/>
    <x v="1"/>
    <x v="1"/>
    <x v="0"/>
    <x v="0"/>
    <x v="0"/>
    <x v="0"/>
    <x v="0"/>
    <x v="0"/>
    <x v="0"/>
    <x v="1"/>
    <x v="0"/>
    <x v="1"/>
    <x v="0"/>
    <x v="3"/>
    <x v="157"/>
    <m/>
    <b v="0"/>
    <m/>
    <m/>
    <x v="3"/>
    <m/>
    <x v="0"/>
    <x v="0"/>
    <m/>
    <n v="2.0548799999999998"/>
    <m/>
    <n v="16776960"/>
    <x v="0"/>
    <x v="0"/>
    <x v="0"/>
    <x v="0"/>
    <x v="0"/>
    <m/>
    <x v="0"/>
  </r>
  <r>
    <x v="0"/>
    <x v="5"/>
    <x v="6"/>
    <x v="6"/>
    <n v="1.3"/>
    <x v="6"/>
    <x v="0"/>
    <x v="0"/>
    <x v="0"/>
    <x v="0"/>
    <x v="0"/>
    <x v="0"/>
    <s v="June 01 2017 12:00:44:802"/>
    <s v="told Created [ June 01 2017 12:00:17:417 ];told Approved [ June 01 2017 12:00:44:779 ]"/>
    <x v="0"/>
    <x v="0"/>
    <x v="0"/>
    <x v="0"/>
    <x v="0"/>
    <x v="0"/>
    <x v="0"/>
    <x v="0"/>
    <x v="0"/>
    <x v="0"/>
    <x v="0"/>
    <x v="1"/>
    <x v="1"/>
    <x v="1"/>
    <x v="1"/>
    <x v="1"/>
    <x v="0"/>
    <x v="0"/>
    <x v="0"/>
    <x v="0"/>
    <x v="0"/>
    <x v="0"/>
    <x v="0"/>
    <x v="1"/>
    <x v="0"/>
    <x v="1"/>
    <x v="0"/>
    <x v="3"/>
    <x v="158"/>
    <m/>
    <b v="0"/>
    <m/>
    <m/>
    <x v="2"/>
    <m/>
    <x v="0"/>
    <x v="0"/>
    <m/>
    <n v="3"/>
    <m/>
    <n v="2139610"/>
    <x v="1"/>
    <x v="1"/>
    <x v="3"/>
    <x v="15"/>
    <x v="1"/>
    <n v="0"/>
    <x v="0"/>
  </r>
  <r>
    <x v="0"/>
    <x v="5"/>
    <x v="6"/>
    <x v="6"/>
    <n v="1.3"/>
    <x v="6"/>
    <x v="0"/>
    <x v="0"/>
    <x v="0"/>
    <x v="0"/>
    <x v="0"/>
    <x v="0"/>
    <s v="June 01 2017 12:00:44:802"/>
    <s v="told Created [ June 01 2017 12:00:17:417 ];told Approved [ June 01 2017 12:00:44:779 ]"/>
    <x v="0"/>
    <x v="0"/>
    <x v="0"/>
    <x v="0"/>
    <x v="0"/>
    <x v="0"/>
    <x v="0"/>
    <x v="0"/>
    <x v="0"/>
    <x v="0"/>
    <x v="0"/>
    <x v="1"/>
    <x v="1"/>
    <x v="1"/>
    <x v="1"/>
    <x v="1"/>
    <x v="0"/>
    <x v="0"/>
    <x v="0"/>
    <x v="0"/>
    <x v="0"/>
    <x v="0"/>
    <x v="0"/>
    <x v="1"/>
    <x v="0"/>
    <x v="1"/>
    <x v="0"/>
    <x v="3"/>
    <x v="16"/>
    <m/>
    <b v="0"/>
    <m/>
    <m/>
    <x v="6"/>
    <m/>
    <x v="0"/>
    <x v="0"/>
    <m/>
    <n v="2.0548799999999998"/>
    <m/>
    <n v="15570276"/>
    <x v="0"/>
    <x v="0"/>
    <x v="0"/>
    <x v="0"/>
    <x v="0"/>
    <m/>
    <x v="0"/>
  </r>
  <r>
    <x v="0"/>
    <x v="5"/>
    <x v="6"/>
    <x v="6"/>
    <n v="1.3"/>
    <x v="6"/>
    <x v="0"/>
    <x v="0"/>
    <x v="0"/>
    <x v="0"/>
    <x v="0"/>
    <x v="0"/>
    <s v="June 01 2017 12:00:44:802"/>
    <s v="told Created [ June 01 2017 12:00:17:417 ];told Approved [ June 01 2017 12:00:44:779 ]"/>
    <x v="0"/>
    <x v="0"/>
    <x v="0"/>
    <x v="0"/>
    <x v="0"/>
    <x v="0"/>
    <x v="0"/>
    <x v="0"/>
    <x v="0"/>
    <x v="0"/>
    <x v="0"/>
    <x v="1"/>
    <x v="1"/>
    <x v="1"/>
    <x v="1"/>
    <x v="1"/>
    <x v="0"/>
    <x v="0"/>
    <x v="0"/>
    <x v="0"/>
    <x v="0"/>
    <x v="0"/>
    <x v="0"/>
    <x v="1"/>
    <x v="0"/>
    <x v="1"/>
    <x v="0"/>
    <x v="3"/>
    <x v="25"/>
    <m/>
    <b v="0"/>
    <m/>
    <m/>
    <x v="6"/>
    <m/>
    <x v="0"/>
    <x v="0"/>
    <m/>
    <n v="2.6844399999999999"/>
    <m/>
    <n v="15570276"/>
    <x v="1"/>
    <x v="1"/>
    <x v="31"/>
    <x v="1"/>
    <x v="2"/>
    <n v="0"/>
    <x v="0"/>
  </r>
  <r>
    <x v="0"/>
    <x v="5"/>
    <x v="6"/>
    <x v="6"/>
    <n v="1.3"/>
    <x v="6"/>
    <x v="0"/>
    <x v="0"/>
    <x v="0"/>
    <x v="0"/>
    <x v="0"/>
    <x v="0"/>
    <s v="June 01 2017 12:00:44:802"/>
    <s v="told Created [ June 01 2017 12:00:17:417 ];told Approved [ June 01 2017 12:00:44:779 ]"/>
    <x v="0"/>
    <x v="0"/>
    <x v="0"/>
    <x v="0"/>
    <x v="0"/>
    <x v="0"/>
    <x v="0"/>
    <x v="0"/>
    <x v="0"/>
    <x v="0"/>
    <x v="0"/>
    <x v="1"/>
    <x v="1"/>
    <x v="1"/>
    <x v="1"/>
    <x v="1"/>
    <x v="0"/>
    <x v="0"/>
    <x v="0"/>
    <x v="0"/>
    <x v="0"/>
    <x v="0"/>
    <x v="0"/>
    <x v="1"/>
    <x v="0"/>
    <x v="1"/>
    <x v="0"/>
    <x v="3"/>
    <x v="25"/>
    <m/>
    <b v="0"/>
    <m/>
    <m/>
    <x v="6"/>
    <m/>
    <x v="0"/>
    <x v="0"/>
    <m/>
    <n v="2.6844399999999999"/>
    <m/>
    <n v="15570276"/>
    <x v="1"/>
    <x v="2"/>
    <x v="31"/>
    <x v="2"/>
    <x v="3"/>
    <n v="0"/>
    <x v="0"/>
  </r>
  <r>
    <x v="0"/>
    <x v="5"/>
    <x v="6"/>
    <x v="6"/>
    <n v="1.3"/>
    <x v="6"/>
    <x v="0"/>
    <x v="0"/>
    <x v="0"/>
    <x v="0"/>
    <x v="0"/>
    <x v="0"/>
    <s v="June 01 2017 12:00:44:802"/>
    <s v="told Created [ June 01 2017 12:00:17:417 ];told Approved [ June 01 2017 12:00:44:779 ]"/>
    <x v="0"/>
    <x v="0"/>
    <x v="0"/>
    <x v="0"/>
    <x v="0"/>
    <x v="0"/>
    <x v="0"/>
    <x v="0"/>
    <x v="0"/>
    <x v="0"/>
    <x v="0"/>
    <x v="1"/>
    <x v="1"/>
    <x v="1"/>
    <x v="1"/>
    <x v="1"/>
    <x v="0"/>
    <x v="0"/>
    <x v="0"/>
    <x v="0"/>
    <x v="0"/>
    <x v="0"/>
    <x v="0"/>
    <x v="1"/>
    <x v="0"/>
    <x v="1"/>
    <x v="0"/>
    <x v="3"/>
    <x v="30"/>
    <m/>
    <b v="0"/>
    <m/>
    <m/>
    <x v="2"/>
    <m/>
    <x v="0"/>
    <x v="0"/>
    <m/>
    <n v="3"/>
    <m/>
    <n v="15794160"/>
    <x v="1"/>
    <x v="1"/>
    <x v="30"/>
    <x v="1"/>
    <x v="2"/>
    <n v="0"/>
    <x v="0"/>
  </r>
  <r>
    <x v="0"/>
    <x v="5"/>
    <x v="6"/>
    <x v="6"/>
    <n v="1.3"/>
    <x v="6"/>
    <x v="0"/>
    <x v="0"/>
    <x v="0"/>
    <x v="0"/>
    <x v="0"/>
    <x v="0"/>
    <s v="June 01 2017 12:00:44:802"/>
    <s v="told Created [ June 01 2017 12:00:17:417 ];told Approved [ June 01 2017 12:00:44:779 ]"/>
    <x v="0"/>
    <x v="0"/>
    <x v="0"/>
    <x v="0"/>
    <x v="0"/>
    <x v="0"/>
    <x v="0"/>
    <x v="0"/>
    <x v="0"/>
    <x v="0"/>
    <x v="0"/>
    <x v="1"/>
    <x v="1"/>
    <x v="1"/>
    <x v="1"/>
    <x v="1"/>
    <x v="0"/>
    <x v="0"/>
    <x v="0"/>
    <x v="0"/>
    <x v="0"/>
    <x v="0"/>
    <x v="0"/>
    <x v="1"/>
    <x v="0"/>
    <x v="1"/>
    <x v="0"/>
    <x v="3"/>
    <x v="146"/>
    <m/>
    <b v="0"/>
    <m/>
    <m/>
    <x v="2"/>
    <m/>
    <x v="0"/>
    <x v="0"/>
    <m/>
    <n v="2.4093300000000002"/>
    <m/>
    <n v="255"/>
    <x v="1"/>
    <x v="1"/>
    <x v="3"/>
    <x v="1"/>
    <x v="1"/>
    <n v="0"/>
    <x v="0"/>
  </r>
  <r>
    <x v="0"/>
    <x v="3"/>
    <x v="7"/>
    <x v="7"/>
    <n v="1.7"/>
    <x v="7"/>
    <x v="0"/>
    <x v="0"/>
    <x v="0"/>
    <x v="0"/>
    <x v="0"/>
    <x v="0"/>
    <s v="November 21 2018 09:59:38:390"/>
    <s v="told Created [ November 21 2018 09:59:20:296 ];told Approved [ November 21 2018 09:59:38:371 ]"/>
    <x v="0"/>
    <x v="0"/>
    <x v="0"/>
    <x v="1"/>
    <x v="0"/>
    <x v="0"/>
    <x v="0"/>
    <x v="0"/>
    <x v="0"/>
    <x v="0"/>
    <x v="0"/>
    <x v="1"/>
    <x v="0"/>
    <x v="0"/>
    <x v="0"/>
    <x v="0"/>
    <x v="0"/>
    <x v="0"/>
    <x v="0"/>
    <x v="0"/>
    <x v="0"/>
    <x v="0"/>
    <x v="0"/>
    <x v="0"/>
    <x v="0"/>
    <x v="1"/>
    <x v="1"/>
    <x v="1"/>
    <x v="32"/>
    <m/>
    <b v="0"/>
    <m/>
    <m/>
    <x v="0"/>
    <m/>
    <x v="0"/>
    <x v="0"/>
    <m/>
    <n v="3"/>
    <m/>
    <n v="9639167"/>
    <x v="1"/>
    <x v="1"/>
    <x v="30"/>
    <x v="1"/>
    <x v="1"/>
    <m/>
    <x v="1"/>
  </r>
  <r>
    <x v="0"/>
    <x v="3"/>
    <x v="7"/>
    <x v="7"/>
    <n v="1.7"/>
    <x v="7"/>
    <x v="0"/>
    <x v="0"/>
    <x v="0"/>
    <x v="0"/>
    <x v="0"/>
    <x v="0"/>
    <s v="November 21 2018 09:59:38:390"/>
    <s v="told Created [ November 21 2018 09:59:20:296 ];told Approved [ November 21 2018 09:59:38:371 ]"/>
    <x v="0"/>
    <x v="0"/>
    <x v="0"/>
    <x v="1"/>
    <x v="0"/>
    <x v="0"/>
    <x v="0"/>
    <x v="0"/>
    <x v="0"/>
    <x v="0"/>
    <x v="0"/>
    <x v="1"/>
    <x v="0"/>
    <x v="0"/>
    <x v="0"/>
    <x v="0"/>
    <x v="0"/>
    <x v="0"/>
    <x v="0"/>
    <x v="0"/>
    <x v="0"/>
    <x v="0"/>
    <x v="0"/>
    <x v="0"/>
    <x v="0"/>
    <x v="1"/>
    <x v="1"/>
    <x v="1"/>
    <x v="33"/>
    <m/>
    <b v="0"/>
    <m/>
    <m/>
    <x v="0"/>
    <m/>
    <x v="0"/>
    <x v="0"/>
    <m/>
    <n v="3"/>
    <m/>
    <n v="13828244"/>
    <x v="1"/>
    <x v="1"/>
    <x v="11"/>
    <x v="1"/>
    <x v="1"/>
    <m/>
    <x v="1"/>
  </r>
  <r>
    <x v="0"/>
    <x v="3"/>
    <x v="7"/>
    <x v="7"/>
    <n v="1.7"/>
    <x v="7"/>
    <x v="0"/>
    <x v="0"/>
    <x v="0"/>
    <x v="0"/>
    <x v="0"/>
    <x v="0"/>
    <s v="November 21 2018 09:59:38:390"/>
    <s v="told Created [ November 21 2018 09:59:20:296 ];told Approved [ November 21 2018 09:59:38:371 ]"/>
    <x v="0"/>
    <x v="0"/>
    <x v="0"/>
    <x v="1"/>
    <x v="0"/>
    <x v="0"/>
    <x v="0"/>
    <x v="0"/>
    <x v="0"/>
    <x v="0"/>
    <x v="0"/>
    <x v="1"/>
    <x v="0"/>
    <x v="0"/>
    <x v="0"/>
    <x v="0"/>
    <x v="0"/>
    <x v="0"/>
    <x v="0"/>
    <x v="0"/>
    <x v="0"/>
    <x v="0"/>
    <x v="0"/>
    <x v="0"/>
    <x v="0"/>
    <x v="1"/>
    <x v="1"/>
    <x v="1"/>
    <x v="34"/>
    <m/>
    <b v="0"/>
    <m/>
    <m/>
    <x v="2"/>
    <m/>
    <x v="0"/>
    <x v="0"/>
    <m/>
    <n v="1.5009999999999999"/>
    <m/>
    <n v="13130346"/>
    <x v="0"/>
    <x v="0"/>
    <x v="0"/>
    <x v="0"/>
    <x v="0"/>
    <m/>
    <x v="0"/>
  </r>
  <r>
    <x v="0"/>
    <x v="3"/>
    <x v="7"/>
    <x v="7"/>
    <n v="1.7"/>
    <x v="7"/>
    <x v="0"/>
    <x v="0"/>
    <x v="0"/>
    <x v="0"/>
    <x v="0"/>
    <x v="0"/>
    <s v="November 21 2018 09:59:38:390"/>
    <s v="told Created [ November 21 2018 09:59:20:296 ];told Approved [ November 21 2018 09:59:38:371 ]"/>
    <x v="0"/>
    <x v="0"/>
    <x v="0"/>
    <x v="1"/>
    <x v="0"/>
    <x v="0"/>
    <x v="0"/>
    <x v="0"/>
    <x v="0"/>
    <x v="0"/>
    <x v="0"/>
    <x v="1"/>
    <x v="0"/>
    <x v="0"/>
    <x v="0"/>
    <x v="0"/>
    <x v="0"/>
    <x v="0"/>
    <x v="0"/>
    <x v="0"/>
    <x v="0"/>
    <x v="0"/>
    <x v="0"/>
    <x v="0"/>
    <x v="0"/>
    <x v="1"/>
    <x v="1"/>
    <x v="1"/>
    <x v="3"/>
    <m/>
    <b v="0"/>
    <m/>
    <m/>
    <x v="1"/>
    <m/>
    <x v="0"/>
    <x v="0"/>
    <m/>
    <n v="4.5"/>
    <m/>
    <n v="65280"/>
    <x v="0"/>
    <x v="0"/>
    <x v="0"/>
    <x v="0"/>
    <x v="0"/>
    <m/>
    <x v="0"/>
  </r>
  <r>
    <x v="0"/>
    <x v="3"/>
    <x v="7"/>
    <x v="7"/>
    <n v="1.7"/>
    <x v="7"/>
    <x v="0"/>
    <x v="0"/>
    <x v="0"/>
    <x v="0"/>
    <x v="0"/>
    <x v="0"/>
    <s v="November 21 2018 09:59:38:390"/>
    <s v="told Created [ November 21 2018 09:59:20:296 ];told Approved [ November 21 2018 09:59:38:371 ]"/>
    <x v="0"/>
    <x v="0"/>
    <x v="0"/>
    <x v="1"/>
    <x v="0"/>
    <x v="0"/>
    <x v="0"/>
    <x v="0"/>
    <x v="0"/>
    <x v="0"/>
    <x v="0"/>
    <x v="1"/>
    <x v="0"/>
    <x v="0"/>
    <x v="0"/>
    <x v="0"/>
    <x v="0"/>
    <x v="0"/>
    <x v="0"/>
    <x v="0"/>
    <x v="0"/>
    <x v="0"/>
    <x v="0"/>
    <x v="0"/>
    <x v="0"/>
    <x v="1"/>
    <x v="1"/>
    <x v="1"/>
    <x v="8"/>
    <m/>
    <b v="0"/>
    <m/>
    <m/>
    <x v="3"/>
    <m/>
    <x v="0"/>
    <x v="0"/>
    <m/>
    <n v="3"/>
    <m/>
    <n v="16776960"/>
    <x v="1"/>
    <x v="1"/>
    <x v="32"/>
    <x v="1"/>
    <x v="2"/>
    <m/>
    <x v="1"/>
  </r>
  <r>
    <x v="0"/>
    <x v="3"/>
    <x v="7"/>
    <x v="7"/>
    <n v="1.7"/>
    <x v="7"/>
    <x v="0"/>
    <x v="0"/>
    <x v="0"/>
    <x v="0"/>
    <x v="0"/>
    <x v="0"/>
    <s v="November 21 2018 09:59:38:390"/>
    <s v="told Created [ November 21 2018 09:59:20:296 ];told Approved [ November 21 2018 09:59:38:371 ]"/>
    <x v="0"/>
    <x v="0"/>
    <x v="0"/>
    <x v="1"/>
    <x v="0"/>
    <x v="0"/>
    <x v="0"/>
    <x v="0"/>
    <x v="0"/>
    <x v="0"/>
    <x v="0"/>
    <x v="1"/>
    <x v="0"/>
    <x v="0"/>
    <x v="0"/>
    <x v="0"/>
    <x v="0"/>
    <x v="0"/>
    <x v="0"/>
    <x v="0"/>
    <x v="0"/>
    <x v="0"/>
    <x v="0"/>
    <x v="0"/>
    <x v="0"/>
    <x v="1"/>
    <x v="1"/>
    <x v="1"/>
    <x v="8"/>
    <m/>
    <b v="0"/>
    <m/>
    <m/>
    <x v="3"/>
    <m/>
    <x v="0"/>
    <x v="0"/>
    <m/>
    <n v="3"/>
    <m/>
    <n v="16776960"/>
    <x v="1"/>
    <x v="2"/>
    <x v="33"/>
    <x v="2"/>
    <x v="2"/>
    <m/>
    <x v="1"/>
  </r>
  <r>
    <x v="0"/>
    <x v="3"/>
    <x v="7"/>
    <x v="7"/>
    <n v="1.7"/>
    <x v="7"/>
    <x v="0"/>
    <x v="0"/>
    <x v="0"/>
    <x v="0"/>
    <x v="0"/>
    <x v="0"/>
    <s v="November 21 2018 09:59:38:390"/>
    <s v="told Created [ November 21 2018 09:59:20:296 ];told Approved [ November 21 2018 09:59:38:371 ]"/>
    <x v="0"/>
    <x v="0"/>
    <x v="0"/>
    <x v="1"/>
    <x v="0"/>
    <x v="0"/>
    <x v="0"/>
    <x v="0"/>
    <x v="0"/>
    <x v="0"/>
    <x v="0"/>
    <x v="1"/>
    <x v="0"/>
    <x v="0"/>
    <x v="0"/>
    <x v="0"/>
    <x v="0"/>
    <x v="0"/>
    <x v="0"/>
    <x v="0"/>
    <x v="0"/>
    <x v="0"/>
    <x v="0"/>
    <x v="0"/>
    <x v="0"/>
    <x v="1"/>
    <x v="1"/>
    <x v="1"/>
    <x v="36"/>
    <m/>
    <b v="0"/>
    <m/>
    <m/>
    <x v="2"/>
    <m/>
    <x v="0"/>
    <x v="0"/>
    <m/>
    <n v="1.5009999999999999"/>
    <m/>
    <n v="32896"/>
    <x v="0"/>
    <x v="0"/>
    <x v="0"/>
    <x v="0"/>
    <x v="0"/>
    <m/>
    <x v="0"/>
  </r>
  <r>
    <x v="0"/>
    <x v="3"/>
    <x v="7"/>
    <x v="7"/>
    <n v="1.7"/>
    <x v="7"/>
    <x v="0"/>
    <x v="0"/>
    <x v="0"/>
    <x v="0"/>
    <x v="0"/>
    <x v="0"/>
    <s v="November 21 2018 09:59:38:390"/>
    <s v="told Created [ November 21 2018 09:59:20:296 ];told Approved [ November 21 2018 09:59:38:371 ]"/>
    <x v="0"/>
    <x v="0"/>
    <x v="0"/>
    <x v="1"/>
    <x v="0"/>
    <x v="0"/>
    <x v="0"/>
    <x v="0"/>
    <x v="0"/>
    <x v="0"/>
    <x v="0"/>
    <x v="1"/>
    <x v="0"/>
    <x v="0"/>
    <x v="0"/>
    <x v="0"/>
    <x v="0"/>
    <x v="0"/>
    <x v="0"/>
    <x v="0"/>
    <x v="0"/>
    <x v="0"/>
    <x v="0"/>
    <x v="0"/>
    <x v="0"/>
    <x v="1"/>
    <x v="1"/>
    <x v="1"/>
    <x v="37"/>
    <m/>
    <b v="0"/>
    <m/>
    <m/>
    <x v="2"/>
    <m/>
    <x v="0"/>
    <x v="0"/>
    <m/>
    <n v="1.5009999999999999"/>
    <m/>
    <n v="9221330"/>
    <x v="0"/>
    <x v="0"/>
    <x v="0"/>
    <x v="0"/>
    <x v="0"/>
    <m/>
    <x v="0"/>
  </r>
  <r>
    <x v="0"/>
    <x v="3"/>
    <x v="7"/>
    <x v="7"/>
    <n v="1.7"/>
    <x v="7"/>
    <x v="0"/>
    <x v="0"/>
    <x v="0"/>
    <x v="0"/>
    <x v="0"/>
    <x v="0"/>
    <s v="November 21 2018 09:59:38:390"/>
    <s v="told Created [ November 21 2018 09:59:20:296 ];told Approved [ November 21 2018 09:59:38:371 ]"/>
    <x v="0"/>
    <x v="0"/>
    <x v="0"/>
    <x v="1"/>
    <x v="0"/>
    <x v="0"/>
    <x v="0"/>
    <x v="0"/>
    <x v="0"/>
    <x v="0"/>
    <x v="0"/>
    <x v="1"/>
    <x v="0"/>
    <x v="0"/>
    <x v="0"/>
    <x v="0"/>
    <x v="0"/>
    <x v="0"/>
    <x v="0"/>
    <x v="0"/>
    <x v="0"/>
    <x v="0"/>
    <x v="0"/>
    <x v="0"/>
    <x v="0"/>
    <x v="1"/>
    <x v="1"/>
    <x v="1"/>
    <x v="38"/>
    <m/>
    <b v="0"/>
    <m/>
    <m/>
    <x v="5"/>
    <m/>
    <x v="0"/>
    <x v="0"/>
    <m/>
    <n v="3"/>
    <m/>
    <n v="13130346"/>
    <x v="0"/>
    <x v="0"/>
    <x v="0"/>
    <x v="0"/>
    <x v="0"/>
    <m/>
    <x v="0"/>
  </r>
  <r>
    <x v="0"/>
    <x v="3"/>
    <x v="7"/>
    <x v="7"/>
    <n v="1.7"/>
    <x v="7"/>
    <x v="0"/>
    <x v="0"/>
    <x v="0"/>
    <x v="0"/>
    <x v="0"/>
    <x v="0"/>
    <s v="November 21 2018 09:59:38:390"/>
    <s v="told Created [ November 21 2018 09:59:20:296 ];told Approved [ November 21 2018 09:59:38:371 ]"/>
    <x v="0"/>
    <x v="0"/>
    <x v="0"/>
    <x v="1"/>
    <x v="0"/>
    <x v="0"/>
    <x v="0"/>
    <x v="0"/>
    <x v="0"/>
    <x v="0"/>
    <x v="0"/>
    <x v="1"/>
    <x v="0"/>
    <x v="0"/>
    <x v="0"/>
    <x v="0"/>
    <x v="0"/>
    <x v="0"/>
    <x v="0"/>
    <x v="0"/>
    <x v="0"/>
    <x v="0"/>
    <x v="0"/>
    <x v="0"/>
    <x v="0"/>
    <x v="1"/>
    <x v="1"/>
    <x v="1"/>
    <x v="16"/>
    <m/>
    <b v="0"/>
    <m/>
    <m/>
    <x v="6"/>
    <m/>
    <x v="0"/>
    <x v="0"/>
    <m/>
    <n v="3"/>
    <m/>
    <n v="16711935"/>
    <x v="1"/>
    <x v="1"/>
    <x v="34"/>
    <x v="1"/>
    <x v="2"/>
    <m/>
    <x v="1"/>
  </r>
  <r>
    <x v="0"/>
    <x v="3"/>
    <x v="7"/>
    <x v="7"/>
    <n v="1.7"/>
    <x v="7"/>
    <x v="0"/>
    <x v="0"/>
    <x v="0"/>
    <x v="0"/>
    <x v="0"/>
    <x v="0"/>
    <s v="November 21 2018 09:59:38:390"/>
    <s v="told Created [ November 21 2018 09:59:20:296 ];told Approved [ November 21 2018 09:59:38:371 ]"/>
    <x v="0"/>
    <x v="0"/>
    <x v="0"/>
    <x v="1"/>
    <x v="0"/>
    <x v="0"/>
    <x v="0"/>
    <x v="0"/>
    <x v="0"/>
    <x v="0"/>
    <x v="0"/>
    <x v="1"/>
    <x v="0"/>
    <x v="0"/>
    <x v="0"/>
    <x v="0"/>
    <x v="0"/>
    <x v="0"/>
    <x v="0"/>
    <x v="0"/>
    <x v="0"/>
    <x v="0"/>
    <x v="0"/>
    <x v="0"/>
    <x v="0"/>
    <x v="1"/>
    <x v="1"/>
    <x v="1"/>
    <x v="16"/>
    <m/>
    <b v="0"/>
    <m/>
    <m/>
    <x v="6"/>
    <m/>
    <x v="0"/>
    <x v="0"/>
    <m/>
    <n v="3"/>
    <m/>
    <n v="16711935"/>
    <x v="1"/>
    <x v="1"/>
    <x v="34"/>
    <x v="1"/>
    <x v="2"/>
    <m/>
    <x v="1"/>
  </r>
  <r>
    <x v="0"/>
    <x v="3"/>
    <x v="7"/>
    <x v="7"/>
    <n v="1.7"/>
    <x v="7"/>
    <x v="0"/>
    <x v="0"/>
    <x v="0"/>
    <x v="0"/>
    <x v="0"/>
    <x v="0"/>
    <s v="November 21 2018 09:59:38:390"/>
    <s v="told Created [ November 21 2018 09:59:20:296 ];told Approved [ November 21 2018 09:59:38:371 ]"/>
    <x v="0"/>
    <x v="0"/>
    <x v="0"/>
    <x v="1"/>
    <x v="0"/>
    <x v="0"/>
    <x v="0"/>
    <x v="0"/>
    <x v="0"/>
    <x v="0"/>
    <x v="0"/>
    <x v="1"/>
    <x v="0"/>
    <x v="0"/>
    <x v="0"/>
    <x v="0"/>
    <x v="0"/>
    <x v="0"/>
    <x v="0"/>
    <x v="0"/>
    <x v="0"/>
    <x v="0"/>
    <x v="0"/>
    <x v="0"/>
    <x v="0"/>
    <x v="1"/>
    <x v="1"/>
    <x v="1"/>
    <x v="16"/>
    <m/>
    <b v="0"/>
    <m/>
    <m/>
    <x v="6"/>
    <m/>
    <x v="0"/>
    <x v="0"/>
    <m/>
    <n v="3"/>
    <m/>
    <n v="16711935"/>
    <x v="1"/>
    <x v="2"/>
    <x v="33"/>
    <x v="2"/>
    <x v="3"/>
    <m/>
    <x v="1"/>
  </r>
  <r>
    <x v="0"/>
    <x v="3"/>
    <x v="7"/>
    <x v="7"/>
    <n v="1.7"/>
    <x v="7"/>
    <x v="0"/>
    <x v="0"/>
    <x v="0"/>
    <x v="0"/>
    <x v="0"/>
    <x v="0"/>
    <s v="November 21 2018 09:59:38:390"/>
    <s v="told Created [ November 21 2018 09:59:20:296 ];told Approved [ November 21 2018 09:59:38:371 ]"/>
    <x v="0"/>
    <x v="0"/>
    <x v="0"/>
    <x v="1"/>
    <x v="0"/>
    <x v="0"/>
    <x v="0"/>
    <x v="0"/>
    <x v="0"/>
    <x v="0"/>
    <x v="0"/>
    <x v="1"/>
    <x v="0"/>
    <x v="0"/>
    <x v="0"/>
    <x v="0"/>
    <x v="0"/>
    <x v="0"/>
    <x v="0"/>
    <x v="0"/>
    <x v="0"/>
    <x v="0"/>
    <x v="0"/>
    <x v="0"/>
    <x v="0"/>
    <x v="1"/>
    <x v="1"/>
    <x v="1"/>
    <x v="40"/>
    <m/>
    <b v="0"/>
    <m/>
    <m/>
    <x v="5"/>
    <m/>
    <x v="0"/>
    <x v="0"/>
    <m/>
    <n v="3"/>
    <m/>
    <n v="2763429"/>
    <x v="1"/>
    <x v="1"/>
    <x v="3"/>
    <x v="16"/>
    <x v="1"/>
    <m/>
    <x v="1"/>
  </r>
  <r>
    <x v="0"/>
    <x v="3"/>
    <x v="7"/>
    <x v="7"/>
    <n v="1.7"/>
    <x v="7"/>
    <x v="0"/>
    <x v="0"/>
    <x v="0"/>
    <x v="0"/>
    <x v="0"/>
    <x v="0"/>
    <s v="November 21 2018 09:59:38:390"/>
    <s v="told Created [ November 21 2018 09:59:20:296 ];told Approved [ November 21 2018 09:59:38:371 ]"/>
    <x v="0"/>
    <x v="0"/>
    <x v="0"/>
    <x v="1"/>
    <x v="0"/>
    <x v="0"/>
    <x v="0"/>
    <x v="0"/>
    <x v="0"/>
    <x v="0"/>
    <x v="0"/>
    <x v="1"/>
    <x v="0"/>
    <x v="0"/>
    <x v="0"/>
    <x v="0"/>
    <x v="0"/>
    <x v="0"/>
    <x v="0"/>
    <x v="0"/>
    <x v="0"/>
    <x v="0"/>
    <x v="0"/>
    <x v="0"/>
    <x v="0"/>
    <x v="1"/>
    <x v="1"/>
    <x v="1"/>
    <x v="40"/>
    <m/>
    <b v="0"/>
    <m/>
    <m/>
    <x v="5"/>
    <m/>
    <x v="0"/>
    <x v="0"/>
    <m/>
    <n v="3"/>
    <m/>
    <n v="2763429"/>
    <x v="1"/>
    <x v="1"/>
    <x v="6"/>
    <x v="8"/>
    <x v="1"/>
    <m/>
    <x v="1"/>
  </r>
  <r>
    <x v="0"/>
    <x v="3"/>
    <x v="7"/>
    <x v="7"/>
    <n v="1.7"/>
    <x v="7"/>
    <x v="0"/>
    <x v="0"/>
    <x v="0"/>
    <x v="0"/>
    <x v="0"/>
    <x v="0"/>
    <s v="November 21 2018 09:59:38:390"/>
    <s v="told Created [ November 21 2018 09:59:20:296 ];told Approved [ November 21 2018 09:59:38:371 ]"/>
    <x v="0"/>
    <x v="0"/>
    <x v="0"/>
    <x v="1"/>
    <x v="0"/>
    <x v="0"/>
    <x v="0"/>
    <x v="0"/>
    <x v="0"/>
    <x v="0"/>
    <x v="0"/>
    <x v="1"/>
    <x v="0"/>
    <x v="0"/>
    <x v="0"/>
    <x v="0"/>
    <x v="0"/>
    <x v="0"/>
    <x v="0"/>
    <x v="0"/>
    <x v="0"/>
    <x v="0"/>
    <x v="0"/>
    <x v="0"/>
    <x v="0"/>
    <x v="1"/>
    <x v="1"/>
    <x v="1"/>
    <x v="40"/>
    <m/>
    <b v="0"/>
    <m/>
    <m/>
    <x v="5"/>
    <m/>
    <x v="0"/>
    <x v="0"/>
    <m/>
    <n v="3"/>
    <m/>
    <n v="2763429"/>
    <x v="1"/>
    <x v="1"/>
    <x v="1"/>
    <x v="9"/>
    <x v="1"/>
    <m/>
    <x v="1"/>
  </r>
  <r>
    <x v="0"/>
    <x v="3"/>
    <x v="7"/>
    <x v="7"/>
    <n v="1.7"/>
    <x v="7"/>
    <x v="0"/>
    <x v="0"/>
    <x v="0"/>
    <x v="0"/>
    <x v="0"/>
    <x v="0"/>
    <s v="November 21 2018 09:59:38:390"/>
    <s v="told Created [ November 21 2018 09:59:20:296 ];told Approved [ November 21 2018 09:59:38:371 ]"/>
    <x v="0"/>
    <x v="0"/>
    <x v="0"/>
    <x v="1"/>
    <x v="0"/>
    <x v="0"/>
    <x v="0"/>
    <x v="0"/>
    <x v="0"/>
    <x v="0"/>
    <x v="0"/>
    <x v="1"/>
    <x v="0"/>
    <x v="0"/>
    <x v="0"/>
    <x v="0"/>
    <x v="0"/>
    <x v="0"/>
    <x v="0"/>
    <x v="0"/>
    <x v="0"/>
    <x v="0"/>
    <x v="0"/>
    <x v="0"/>
    <x v="0"/>
    <x v="1"/>
    <x v="1"/>
    <x v="1"/>
    <x v="40"/>
    <m/>
    <b v="0"/>
    <m/>
    <m/>
    <x v="5"/>
    <m/>
    <x v="0"/>
    <x v="0"/>
    <m/>
    <n v="3"/>
    <m/>
    <n v="2763429"/>
    <x v="1"/>
    <x v="1"/>
    <x v="35"/>
    <x v="6"/>
    <x v="1"/>
    <m/>
    <x v="1"/>
  </r>
  <r>
    <x v="0"/>
    <x v="3"/>
    <x v="7"/>
    <x v="7"/>
    <n v="1.7"/>
    <x v="7"/>
    <x v="0"/>
    <x v="0"/>
    <x v="0"/>
    <x v="0"/>
    <x v="0"/>
    <x v="0"/>
    <s v="November 21 2018 09:59:38:390"/>
    <s v="told Created [ November 21 2018 09:59:20:296 ];told Approved [ November 21 2018 09:59:38:371 ]"/>
    <x v="0"/>
    <x v="0"/>
    <x v="0"/>
    <x v="1"/>
    <x v="0"/>
    <x v="0"/>
    <x v="0"/>
    <x v="0"/>
    <x v="0"/>
    <x v="0"/>
    <x v="0"/>
    <x v="1"/>
    <x v="0"/>
    <x v="0"/>
    <x v="0"/>
    <x v="0"/>
    <x v="0"/>
    <x v="0"/>
    <x v="0"/>
    <x v="0"/>
    <x v="0"/>
    <x v="0"/>
    <x v="0"/>
    <x v="0"/>
    <x v="0"/>
    <x v="1"/>
    <x v="1"/>
    <x v="1"/>
    <x v="25"/>
    <m/>
    <b v="0"/>
    <m/>
    <m/>
    <x v="6"/>
    <m/>
    <x v="0"/>
    <x v="0"/>
    <m/>
    <n v="1.5009999999999999"/>
    <m/>
    <n v="16711935"/>
    <x v="0"/>
    <x v="0"/>
    <x v="0"/>
    <x v="0"/>
    <x v="0"/>
    <m/>
    <x v="0"/>
  </r>
  <r>
    <x v="0"/>
    <x v="3"/>
    <x v="7"/>
    <x v="7"/>
    <n v="1.7"/>
    <x v="7"/>
    <x v="0"/>
    <x v="0"/>
    <x v="0"/>
    <x v="0"/>
    <x v="0"/>
    <x v="0"/>
    <s v="November 21 2018 09:59:38:390"/>
    <s v="told Created [ November 21 2018 09:59:20:296 ];told Approved [ November 21 2018 09:59:38:371 ]"/>
    <x v="0"/>
    <x v="0"/>
    <x v="0"/>
    <x v="1"/>
    <x v="0"/>
    <x v="0"/>
    <x v="0"/>
    <x v="0"/>
    <x v="0"/>
    <x v="0"/>
    <x v="0"/>
    <x v="1"/>
    <x v="0"/>
    <x v="0"/>
    <x v="0"/>
    <x v="0"/>
    <x v="0"/>
    <x v="0"/>
    <x v="0"/>
    <x v="0"/>
    <x v="0"/>
    <x v="0"/>
    <x v="0"/>
    <x v="0"/>
    <x v="0"/>
    <x v="1"/>
    <x v="1"/>
    <x v="1"/>
    <x v="41"/>
    <m/>
    <b v="0"/>
    <m/>
    <m/>
    <x v="2"/>
    <m/>
    <x v="0"/>
    <x v="0"/>
    <m/>
    <n v="1.5009999999999999"/>
    <m/>
    <n v="2763429"/>
    <x v="0"/>
    <x v="0"/>
    <x v="0"/>
    <x v="0"/>
    <x v="0"/>
    <m/>
    <x v="0"/>
  </r>
  <r>
    <x v="0"/>
    <x v="3"/>
    <x v="7"/>
    <x v="7"/>
    <n v="1.7"/>
    <x v="7"/>
    <x v="0"/>
    <x v="0"/>
    <x v="0"/>
    <x v="0"/>
    <x v="0"/>
    <x v="0"/>
    <s v="November 21 2018 09:59:38:390"/>
    <s v="told Created [ November 21 2018 09:59:20:296 ];told Approved [ November 21 2018 09:59:38:371 ]"/>
    <x v="0"/>
    <x v="0"/>
    <x v="0"/>
    <x v="1"/>
    <x v="0"/>
    <x v="0"/>
    <x v="0"/>
    <x v="0"/>
    <x v="0"/>
    <x v="0"/>
    <x v="0"/>
    <x v="1"/>
    <x v="0"/>
    <x v="0"/>
    <x v="0"/>
    <x v="0"/>
    <x v="0"/>
    <x v="0"/>
    <x v="0"/>
    <x v="0"/>
    <x v="0"/>
    <x v="0"/>
    <x v="0"/>
    <x v="0"/>
    <x v="0"/>
    <x v="1"/>
    <x v="1"/>
    <x v="1"/>
    <x v="42"/>
    <m/>
    <b v="0"/>
    <m/>
    <m/>
    <x v="2"/>
    <m/>
    <x v="3"/>
    <x v="1"/>
    <n v="3.2"/>
    <n v="1.5009999999999999"/>
    <m/>
    <n v="14524637"/>
    <x v="1"/>
    <x v="1"/>
    <x v="36"/>
    <x v="1"/>
    <x v="1"/>
    <m/>
    <x v="1"/>
  </r>
  <r>
    <x v="0"/>
    <x v="5"/>
    <x v="8"/>
    <x v="8"/>
    <n v="1.3"/>
    <x v="8"/>
    <x v="0"/>
    <x v="0"/>
    <x v="0"/>
    <x v="0"/>
    <x v="0"/>
    <x v="0"/>
    <s v="June 01 2017 11:58:34:248"/>
    <s v="told Created [ June 01 2017 11:55:56:973 ];told Approved [ June 01 2017 11:58:34:230 ]"/>
    <x v="0"/>
    <x v="0"/>
    <x v="0"/>
    <x v="0"/>
    <x v="0"/>
    <x v="0"/>
    <x v="0"/>
    <x v="0"/>
    <x v="0"/>
    <x v="0"/>
    <x v="0"/>
    <x v="1"/>
    <x v="1"/>
    <x v="1"/>
    <x v="1"/>
    <x v="1"/>
    <x v="0"/>
    <x v="0"/>
    <x v="0"/>
    <x v="0"/>
    <x v="0"/>
    <x v="0"/>
    <x v="0"/>
    <x v="1"/>
    <x v="0"/>
    <x v="1"/>
    <x v="0"/>
    <x v="3"/>
    <x v="147"/>
    <m/>
    <b v="0"/>
    <m/>
    <m/>
    <x v="2"/>
    <m/>
    <x v="0"/>
    <x v="0"/>
    <m/>
    <n v="2.0548799999999998"/>
    <m/>
    <n v="42495"/>
    <x v="0"/>
    <x v="0"/>
    <x v="0"/>
    <x v="0"/>
    <x v="0"/>
    <m/>
    <x v="0"/>
  </r>
  <r>
    <x v="0"/>
    <x v="5"/>
    <x v="8"/>
    <x v="8"/>
    <n v="1.3"/>
    <x v="8"/>
    <x v="0"/>
    <x v="0"/>
    <x v="0"/>
    <x v="0"/>
    <x v="0"/>
    <x v="0"/>
    <s v="June 01 2017 11:58:34:248"/>
    <s v="told Created [ June 01 2017 11:55:56:973 ];told Approved [ June 01 2017 11:58:34:230 ]"/>
    <x v="0"/>
    <x v="0"/>
    <x v="0"/>
    <x v="0"/>
    <x v="0"/>
    <x v="0"/>
    <x v="0"/>
    <x v="0"/>
    <x v="0"/>
    <x v="0"/>
    <x v="0"/>
    <x v="1"/>
    <x v="1"/>
    <x v="1"/>
    <x v="1"/>
    <x v="1"/>
    <x v="0"/>
    <x v="0"/>
    <x v="0"/>
    <x v="0"/>
    <x v="0"/>
    <x v="0"/>
    <x v="0"/>
    <x v="1"/>
    <x v="0"/>
    <x v="1"/>
    <x v="0"/>
    <x v="3"/>
    <x v="3"/>
    <m/>
    <b v="0"/>
    <m/>
    <m/>
    <x v="1"/>
    <m/>
    <x v="0"/>
    <x v="0"/>
    <m/>
    <n v="4.5"/>
    <m/>
    <n v="65280"/>
    <x v="0"/>
    <x v="0"/>
    <x v="0"/>
    <x v="0"/>
    <x v="0"/>
    <m/>
    <x v="0"/>
  </r>
  <r>
    <x v="0"/>
    <x v="5"/>
    <x v="8"/>
    <x v="8"/>
    <n v="1.3"/>
    <x v="8"/>
    <x v="0"/>
    <x v="0"/>
    <x v="0"/>
    <x v="0"/>
    <x v="0"/>
    <x v="0"/>
    <s v="June 01 2017 11:58:34:248"/>
    <s v="told Created [ June 01 2017 11:55:56:973 ];told Approved [ June 01 2017 11:58:34:230 ]"/>
    <x v="0"/>
    <x v="0"/>
    <x v="0"/>
    <x v="0"/>
    <x v="0"/>
    <x v="0"/>
    <x v="0"/>
    <x v="0"/>
    <x v="0"/>
    <x v="0"/>
    <x v="0"/>
    <x v="1"/>
    <x v="1"/>
    <x v="1"/>
    <x v="1"/>
    <x v="1"/>
    <x v="0"/>
    <x v="0"/>
    <x v="0"/>
    <x v="0"/>
    <x v="0"/>
    <x v="0"/>
    <x v="0"/>
    <x v="1"/>
    <x v="0"/>
    <x v="1"/>
    <x v="0"/>
    <x v="3"/>
    <x v="148"/>
    <m/>
    <b v="0"/>
    <m/>
    <m/>
    <x v="5"/>
    <m/>
    <x v="0"/>
    <x v="0"/>
    <m/>
    <n v="4.5"/>
    <m/>
    <n v="16711935"/>
    <x v="1"/>
    <x v="1"/>
    <x v="12"/>
    <x v="1"/>
    <x v="3"/>
    <n v="0"/>
    <x v="0"/>
  </r>
  <r>
    <x v="0"/>
    <x v="5"/>
    <x v="8"/>
    <x v="8"/>
    <n v="1.3"/>
    <x v="8"/>
    <x v="0"/>
    <x v="0"/>
    <x v="0"/>
    <x v="0"/>
    <x v="0"/>
    <x v="0"/>
    <s v="June 01 2017 11:58:34:248"/>
    <s v="told Created [ June 01 2017 11:55:56:973 ];told Approved [ June 01 2017 11:58:34:230 ]"/>
    <x v="0"/>
    <x v="0"/>
    <x v="0"/>
    <x v="0"/>
    <x v="0"/>
    <x v="0"/>
    <x v="0"/>
    <x v="0"/>
    <x v="0"/>
    <x v="0"/>
    <x v="0"/>
    <x v="1"/>
    <x v="1"/>
    <x v="1"/>
    <x v="1"/>
    <x v="1"/>
    <x v="0"/>
    <x v="0"/>
    <x v="0"/>
    <x v="0"/>
    <x v="0"/>
    <x v="0"/>
    <x v="0"/>
    <x v="1"/>
    <x v="0"/>
    <x v="1"/>
    <x v="0"/>
    <x v="3"/>
    <x v="149"/>
    <m/>
    <b v="0"/>
    <m/>
    <m/>
    <x v="2"/>
    <m/>
    <x v="0"/>
    <x v="0"/>
    <m/>
    <n v="2.0548799999999998"/>
    <m/>
    <n v="16748574"/>
    <x v="0"/>
    <x v="0"/>
    <x v="0"/>
    <x v="0"/>
    <x v="0"/>
    <m/>
    <x v="0"/>
  </r>
  <r>
    <x v="0"/>
    <x v="5"/>
    <x v="8"/>
    <x v="8"/>
    <n v="1.3"/>
    <x v="8"/>
    <x v="0"/>
    <x v="0"/>
    <x v="0"/>
    <x v="0"/>
    <x v="0"/>
    <x v="0"/>
    <s v="June 01 2017 11:58:34:248"/>
    <s v="told Created [ June 01 2017 11:55:56:973 ];told Approved [ June 01 2017 11:58:34:230 ]"/>
    <x v="0"/>
    <x v="0"/>
    <x v="0"/>
    <x v="0"/>
    <x v="0"/>
    <x v="0"/>
    <x v="0"/>
    <x v="0"/>
    <x v="0"/>
    <x v="0"/>
    <x v="0"/>
    <x v="1"/>
    <x v="1"/>
    <x v="1"/>
    <x v="1"/>
    <x v="1"/>
    <x v="0"/>
    <x v="0"/>
    <x v="0"/>
    <x v="0"/>
    <x v="0"/>
    <x v="0"/>
    <x v="0"/>
    <x v="1"/>
    <x v="0"/>
    <x v="1"/>
    <x v="0"/>
    <x v="3"/>
    <x v="150"/>
    <m/>
    <b v="0"/>
    <m/>
    <m/>
    <x v="2"/>
    <m/>
    <x v="0"/>
    <x v="0"/>
    <m/>
    <n v="2.0548799999999998"/>
    <m/>
    <n v="32896"/>
    <x v="0"/>
    <x v="0"/>
    <x v="0"/>
    <x v="0"/>
    <x v="0"/>
    <m/>
    <x v="0"/>
  </r>
  <r>
    <x v="0"/>
    <x v="5"/>
    <x v="8"/>
    <x v="8"/>
    <n v="1.3"/>
    <x v="8"/>
    <x v="0"/>
    <x v="0"/>
    <x v="0"/>
    <x v="0"/>
    <x v="0"/>
    <x v="0"/>
    <s v="June 01 2017 11:58:34:248"/>
    <s v="told Created [ June 01 2017 11:55:56:973 ];told Approved [ June 01 2017 11:58:34:230 ]"/>
    <x v="0"/>
    <x v="0"/>
    <x v="0"/>
    <x v="0"/>
    <x v="0"/>
    <x v="0"/>
    <x v="0"/>
    <x v="0"/>
    <x v="0"/>
    <x v="0"/>
    <x v="0"/>
    <x v="1"/>
    <x v="1"/>
    <x v="1"/>
    <x v="1"/>
    <x v="1"/>
    <x v="0"/>
    <x v="0"/>
    <x v="0"/>
    <x v="0"/>
    <x v="0"/>
    <x v="0"/>
    <x v="0"/>
    <x v="1"/>
    <x v="0"/>
    <x v="1"/>
    <x v="0"/>
    <x v="3"/>
    <x v="151"/>
    <m/>
    <b v="0"/>
    <m/>
    <m/>
    <x v="2"/>
    <m/>
    <x v="0"/>
    <x v="0"/>
    <m/>
    <n v="2.0548799999999998"/>
    <m/>
    <n v="5275647"/>
    <x v="0"/>
    <x v="0"/>
    <x v="0"/>
    <x v="0"/>
    <x v="0"/>
    <m/>
    <x v="0"/>
  </r>
  <r>
    <x v="0"/>
    <x v="5"/>
    <x v="8"/>
    <x v="8"/>
    <n v="1.3"/>
    <x v="8"/>
    <x v="0"/>
    <x v="0"/>
    <x v="0"/>
    <x v="0"/>
    <x v="0"/>
    <x v="0"/>
    <s v="June 01 2017 11:58:34:248"/>
    <s v="told Created [ June 01 2017 11:55:56:973 ];told Approved [ June 01 2017 11:58:34:230 ]"/>
    <x v="0"/>
    <x v="0"/>
    <x v="0"/>
    <x v="0"/>
    <x v="0"/>
    <x v="0"/>
    <x v="0"/>
    <x v="0"/>
    <x v="0"/>
    <x v="0"/>
    <x v="0"/>
    <x v="1"/>
    <x v="1"/>
    <x v="1"/>
    <x v="1"/>
    <x v="1"/>
    <x v="0"/>
    <x v="0"/>
    <x v="0"/>
    <x v="0"/>
    <x v="0"/>
    <x v="0"/>
    <x v="0"/>
    <x v="1"/>
    <x v="0"/>
    <x v="1"/>
    <x v="0"/>
    <x v="3"/>
    <x v="152"/>
    <m/>
    <b v="0"/>
    <m/>
    <m/>
    <x v="5"/>
    <m/>
    <x v="0"/>
    <x v="0"/>
    <m/>
    <n v="2.0548799999999998"/>
    <m/>
    <n v="14524637"/>
    <x v="0"/>
    <x v="0"/>
    <x v="0"/>
    <x v="0"/>
    <x v="0"/>
    <m/>
    <x v="0"/>
  </r>
  <r>
    <x v="0"/>
    <x v="5"/>
    <x v="8"/>
    <x v="8"/>
    <n v="1.3"/>
    <x v="8"/>
    <x v="0"/>
    <x v="0"/>
    <x v="0"/>
    <x v="0"/>
    <x v="0"/>
    <x v="0"/>
    <s v="June 01 2017 11:58:34:248"/>
    <s v="told Created [ June 01 2017 11:55:56:973 ];told Approved [ June 01 2017 11:58:34:230 ]"/>
    <x v="0"/>
    <x v="0"/>
    <x v="0"/>
    <x v="0"/>
    <x v="0"/>
    <x v="0"/>
    <x v="0"/>
    <x v="0"/>
    <x v="0"/>
    <x v="0"/>
    <x v="0"/>
    <x v="1"/>
    <x v="1"/>
    <x v="1"/>
    <x v="1"/>
    <x v="1"/>
    <x v="0"/>
    <x v="0"/>
    <x v="0"/>
    <x v="0"/>
    <x v="0"/>
    <x v="0"/>
    <x v="0"/>
    <x v="1"/>
    <x v="0"/>
    <x v="1"/>
    <x v="0"/>
    <x v="3"/>
    <x v="153"/>
    <m/>
    <b v="0"/>
    <m/>
    <m/>
    <x v="2"/>
    <m/>
    <x v="0"/>
    <x v="0"/>
    <m/>
    <n v="2.0548799999999998"/>
    <m/>
    <n v="16760576"/>
    <x v="1"/>
    <x v="1"/>
    <x v="10"/>
    <x v="1"/>
    <x v="1"/>
    <n v="0"/>
    <x v="0"/>
  </r>
  <r>
    <x v="0"/>
    <x v="5"/>
    <x v="8"/>
    <x v="8"/>
    <n v="1.3"/>
    <x v="8"/>
    <x v="0"/>
    <x v="0"/>
    <x v="0"/>
    <x v="0"/>
    <x v="0"/>
    <x v="0"/>
    <s v="June 01 2017 11:58:34:248"/>
    <s v="told Created [ June 01 2017 11:55:56:973 ];told Approved [ June 01 2017 11:58:34:230 ]"/>
    <x v="0"/>
    <x v="0"/>
    <x v="0"/>
    <x v="0"/>
    <x v="0"/>
    <x v="0"/>
    <x v="0"/>
    <x v="0"/>
    <x v="0"/>
    <x v="0"/>
    <x v="0"/>
    <x v="1"/>
    <x v="1"/>
    <x v="1"/>
    <x v="1"/>
    <x v="1"/>
    <x v="0"/>
    <x v="0"/>
    <x v="0"/>
    <x v="0"/>
    <x v="0"/>
    <x v="0"/>
    <x v="0"/>
    <x v="1"/>
    <x v="0"/>
    <x v="1"/>
    <x v="0"/>
    <x v="3"/>
    <x v="154"/>
    <m/>
    <b v="0"/>
    <m/>
    <m/>
    <x v="9"/>
    <m/>
    <x v="0"/>
    <x v="0"/>
    <m/>
    <n v="2.0548799999999998"/>
    <m/>
    <n v="16711935"/>
    <x v="0"/>
    <x v="0"/>
    <x v="0"/>
    <x v="0"/>
    <x v="0"/>
    <m/>
    <x v="0"/>
  </r>
  <r>
    <x v="0"/>
    <x v="5"/>
    <x v="8"/>
    <x v="8"/>
    <n v="1.3"/>
    <x v="8"/>
    <x v="0"/>
    <x v="0"/>
    <x v="0"/>
    <x v="0"/>
    <x v="0"/>
    <x v="0"/>
    <s v="June 01 2017 11:58:34:248"/>
    <s v="told Created [ June 01 2017 11:55:56:973 ];told Approved [ June 01 2017 11:58:34:230 ]"/>
    <x v="0"/>
    <x v="0"/>
    <x v="0"/>
    <x v="0"/>
    <x v="0"/>
    <x v="0"/>
    <x v="0"/>
    <x v="0"/>
    <x v="0"/>
    <x v="0"/>
    <x v="0"/>
    <x v="1"/>
    <x v="1"/>
    <x v="1"/>
    <x v="1"/>
    <x v="1"/>
    <x v="0"/>
    <x v="0"/>
    <x v="0"/>
    <x v="0"/>
    <x v="0"/>
    <x v="0"/>
    <x v="0"/>
    <x v="1"/>
    <x v="0"/>
    <x v="1"/>
    <x v="0"/>
    <x v="3"/>
    <x v="155"/>
    <m/>
    <b v="0"/>
    <m/>
    <s v="C34.9"/>
    <x v="10"/>
    <s v="ICD-10"/>
    <x v="0"/>
    <x v="0"/>
    <m/>
    <n v="2.0548799999999998"/>
    <m/>
    <n v="16777215"/>
    <x v="0"/>
    <x v="0"/>
    <x v="0"/>
    <x v="0"/>
    <x v="0"/>
    <m/>
    <x v="0"/>
  </r>
  <r>
    <x v="0"/>
    <x v="5"/>
    <x v="8"/>
    <x v="8"/>
    <n v="1.3"/>
    <x v="8"/>
    <x v="0"/>
    <x v="0"/>
    <x v="0"/>
    <x v="0"/>
    <x v="0"/>
    <x v="0"/>
    <s v="June 01 2017 11:58:34:248"/>
    <s v="told Created [ June 01 2017 11:55:56:973 ];told Approved [ June 01 2017 11:58:34:230 ]"/>
    <x v="0"/>
    <x v="0"/>
    <x v="0"/>
    <x v="0"/>
    <x v="0"/>
    <x v="0"/>
    <x v="0"/>
    <x v="0"/>
    <x v="0"/>
    <x v="0"/>
    <x v="0"/>
    <x v="1"/>
    <x v="1"/>
    <x v="1"/>
    <x v="1"/>
    <x v="1"/>
    <x v="0"/>
    <x v="0"/>
    <x v="0"/>
    <x v="0"/>
    <x v="0"/>
    <x v="0"/>
    <x v="0"/>
    <x v="1"/>
    <x v="0"/>
    <x v="1"/>
    <x v="0"/>
    <x v="3"/>
    <x v="57"/>
    <m/>
    <b v="0"/>
    <m/>
    <m/>
    <x v="2"/>
    <m/>
    <x v="0"/>
    <x v="0"/>
    <m/>
    <n v="2.0548799999999998"/>
    <m/>
    <n v="13749760"/>
    <x v="0"/>
    <x v="0"/>
    <x v="0"/>
    <x v="0"/>
    <x v="0"/>
    <m/>
    <x v="0"/>
  </r>
  <r>
    <x v="0"/>
    <x v="5"/>
    <x v="8"/>
    <x v="8"/>
    <n v="1.3"/>
    <x v="8"/>
    <x v="0"/>
    <x v="0"/>
    <x v="0"/>
    <x v="0"/>
    <x v="0"/>
    <x v="0"/>
    <s v="June 01 2017 11:58:34:248"/>
    <s v="told Created [ June 01 2017 11:55:56:973 ];told Approved [ June 01 2017 11:58:34:230 ]"/>
    <x v="0"/>
    <x v="0"/>
    <x v="0"/>
    <x v="0"/>
    <x v="0"/>
    <x v="0"/>
    <x v="0"/>
    <x v="0"/>
    <x v="0"/>
    <x v="0"/>
    <x v="0"/>
    <x v="1"/>
    <x v="1"/>
    <x v="1"/>
    <x v="1"/>
    <x v="1"/>
    <x v="0"/>
    <x v="0"/>
    <x v="0"/>
    <x v="0"/>
    <x v="0"/>
    <x v="0"/>
    <x v="0"/>
    <x v="1"/>
    <x v="0"/>
    <x v="1"/>
    <x v="0"/>
    <x v="3"/>
    <x v="156"/>
    <m/>
    <b v="0"/>
    <m/>
    <m/>
    <x v="2"/>
    <m/>
    <x v="0"/>
    <x v="0"/>
    <m/>
    <n v="2.0548799999999998"/>
    <m/>
    <n v="8388736"/>
    <x v="0"/>
    <x v="0"/>
    <x v="0"/>
    <x v="0"/>
    <x v="0"/>
    <m/>
    <x v="0"/>
  </r>
  <r>
    <x v="0"/>
    <x v="5"/>
    <x v="8"/>
    <x v="8"/>
    <n v="1.3"/>
    <x v="8"/>
    <x v="0"/>
    <x v="0"/>
    <x v="0"/>
    <x v="0"/>
    <x v="0"/>
    <x v="0"/>
    <s v="June 01 2017 11:58:34:248"/>
    <s v="told Created [ June 01 2017 11:55:56:973 ];told Approved [ June 01 2017 11:58:34:230 ]"/>
    <x v="0"/>
    <x v="0"/>
    <x v="0"/>
    <x v="0"/>
    <x v="0"/>
    <x v="0"/>
    <x v="0"/>
    <x v="0"/>
    <x v="0"/>
    <x v="0"/>
    <x v="0"/>
    <x v="1"/>
    <x v="1"/>
    <x v="1"/>
    <x v="1"/>
    <x v="1"/>
    <x v="0"/>
    <x v="0"/>
    <x v="0"/>
    <x v="0"/>
    <x v="0"/>
    <x v="0"/>
    <x v="0"/>
    <x v="1"/>
    <x v="0"/>
    <x v="1"/>
    <x v="0"/>
    <x v="3"/>
    <x v="157"/>
    <m/>
    <b v="0"/>
    <m/>
    <m/>
    <x v="3"/>
    <m/>
    <x v="0"/>
    <x v="0"/>
    <m/>
    <n v="2.0548799999999998"/>
    <m/>
    <n v="16776960"/>
    <x v="0"/>
    <x v="0"/>
    <x v="0"/>
    <x v="0"/>
    <x v="0"/>
    <m/>
    <x v="0"/>
  </r>
  <r>
    <x v="0"/>
    <x v="5"/>
    <x v="8"/>
    <x v="8"/>
    <n v="1.3"/>
    <x v="8"/>
    <x v="0"/>
    <x v="0"/>
    <x v="0"/>
    <x v="0"/>
    <x v="0"/>
    <x v="0"/>
    <s v="June 01 2017 11:58:34:248"/>
    <s v="told Created [ June 01 2017 11:55:56:973 ];told Approved [ June 01 2017 11:58:34:230 ]"/>
    <x v="0"/>
    <x v="0"/>
    <x v="0"/>
    <x v="0"/>
    <x v="0"/>
    <x v="0"/>
    <x v="0"/>
    <x v="0"/>
    <x v="0"/>
    <x v="0"/>
    <x v="0"/>
    <x v="1"/>
    <x v="1"/>
    <x v="1"/>
    <x v="1"/>
    <x v="1"/>
    <x v="0"/>
    <x v="0"/>
    <x v="0"/>
    <x v="0"/>
    <x v="0"/>
    <x v="0"/>
    <x v="0"/>
    <x v="1"/>
    <x v="0"/>
    <x v="1"/>
    <x v="0"/>
    <x v="3"/>
    <x v="158"/>
    <m/>
    <b v="0"/>
    <m/>
    <m/>
    <x v="2"/>
    <m/>
    <x v="0"/>
    <x v="0"/>
    <m/>
    <n v="2.0548799999999998"/>
    <m/>
    <n v="2139610"/>
    <x v="1"/>
    <x v="1"/>
    <x v="3"/>
    <x v="15"/>
    <x v="1"/>
    <n v="0"/>
    <x v="0"/>
  </r>
  <r>
    <x v="0"/>
    <x v="5"/>
    <x v="8"/>
    <x v="8"/>
    <n v="1.3"/>
    <x v="8"/>
    <x v="0"/>
    <x v="0"/>
    <x v="0"/>
    <x v="0"/>
    <x v="0"/>
    <x v="0"/>
    <s v="June 01 2017 11:58:34:248"/>
    <s v="told Created [ June 01 2017 11:55:56:973 ];told Approved [ June 01 2017 11:58:34:230 ]"/>
    <x v="0"/>
    <x v="0"/>
    <x v="0"/>
    <x v="0"/>
    <x v="0"/>
    <x v="0"/>
    <x v="0"/>
    <x v="0"/>
    <x v="0"/>
    <x v="0"/>
    <x v="0"/>
    <x v="1"/>
    <x v="1"/>
    <x v="1"/>
    <x v="1"/>
    <x v="1"/>
    <x v="0"/>
    <x v="0"/>
    <x v="0"/>
    <x v="0"/>
    <x v="0"/>
    <x v="0"/>
    <x v="0"/>
    <x v="1"/>
    <x v="0"/>
    <x v="1"/>
    <x v="0"/>
    <x v="3"/>
    <x v="16"/>
    <m/>
    <b v="0"/>
    <m/>
    <m/>
    <x v="6"/>
    <m/>
    <x v="0"/>
    <x v="0"/>
    <m/>
    <n v="2.0548799999999998"/>
    <m/>
    <n v="15570276"/>
    <x v="0"/>
    <x v="0"/>
    <x v="0"/>
    <x v="0"/>
    <x v="0"/>
    <m/>
    <x v="0"/>
  </r>
  <r>
    <x v="0"/>
    <x v="5"/>
    <x v="8"/>
    <x v="8"/>
    <n v="1.3"/>
    <x v="8"/>
    <x v="0"/>
    <x v="0"/>
    <x v="0"/>
    <x v="0"/>
    <x v="0"/>
    <x v="0"/>
    <s v="June 01 2017 11:58:34:248"/>
    <s v="told Created [ June 01 2017 11:55:56:973 ];told Approved [ June 01 2017 11:58:34:230 ]"/>
    <x v="0"/>
    <x v="0"/>
    <x v="0"/>
    <x v="0"/>
    <x v="0"/>
    <x v="0"/>
    <x v="0"/>
    <x v="0"/>
    <x v="0"/>
    <x v="0"/>
    <x v="0"/>
    <x v="1"/>
    <x v="1"/>
    <x v="1"/>
    <x v="1"/>
    <x v="1"/>
    <x v="0"/>
    <x v="0"/>
    <x v="0"/>
    <x v="0"/>
    <x v="0"/>
    <x v="0"/>
    <x v="0"/>
    <x v="1"/>
    <x v="0"/>
    <x v="1"/>
    <x v="0"/>
    <x v="3"/>
    <x v="25"/>
    <m/>
    <b v="0"/>
    <m/>
    <m/>
    <x v="6"/>
    <m/>
    <x v="0"/>
    <x v="0"/>
    <m/>
    <n v="2.6844399999999999"/>
    <m/>
    <n v="15570276"/>
    <x v="1"/>
    <x v="1"/>
    <x v="36"/>
    <x v="1"/>
    <x v="2"/>
    <n v="0"/>
    <x v="0"/>
  </r>
  <r>
    <x v="0"/>
    <x v="5"/>
    <x v="8"/>
    <x v="8"/>
    <n v="1.3"/>
    <x v="8"/>
    <x v="0"/>
    <x v="0"/>
    <x v="0"/>
    <x v="0"/>
    <x v="0"/>
    <x v="0"/>
    <s v="June 01 2017 11:58:34:248"/>
    <s v="told Created [ June 01 2017 11:55:56:973 ];told Approved [ June 01 2017 11:58:34:230 ]"/>
    <x v="0"/>
    <x v="0"/>
    <x v="0"/>
    <x v="0"/>
    <x v="0"/>
    <x v="0"/>
    <x v="0"/>
    <x v="0"/>
    <x v="0"/>
    <x v="0"/>
    <x v="0"/>
    <x v="1"/>
    <x v="1"/>
    <x v="1"/>
    <x v="1"/>
    <x v="1"/>
    <x v="0"/>
    <x v="0"/>
    <x v="0"/>
    <x v="0"/>
    <x v="0"/>
    <x v="0"/>
    <x v="0"/>
    <x v="1"/>
    <x v="0"/>
    <x v="1"/>
    <x v="0"/>
    <x v="3"/>
    <x v="25"/>
    <m/>
    <b v="0"/>
    <m/>
    <m/>
    <x v="6"/>
    <m/>
    <x v="0"/>
    <x v="0"/>
    <m/>
    <n v="2.6844399999999999"/>
    <m/>
    <n v="15570276"/>
    <x v="1"/>
    <x v="2"/>
    <x v="36"/>
    <x v="2"/>
    <x v="3"/>
    <n v="0"/>
    <x v="0"/>
  </r>
  <r>
    <x v="0"/>
    <x v="5"/>
    <x v="8"/>
    <x v="8"/>
    <n v="1.3"/>
    <x v="8"/>
    <x v="0"/>
    <x v="0"/>
    <x v="0"/>
    <x v="0"/>
    <x v="0"/>
    <x v="0"/>
    <s v="June 01 2017 11:58:34:248"/>
    <s v="told Created [ June 01 2017 11:55:56:973 ];told Approved [ June 01 2017 11:58:34:230 ]"/>
    <x v="0"/>
    <x v="0"/>
    <x v="0"/>
    <x v="0"/>
    <x v="0"/>
    <x v="0"/>
    <x v="0"/>
    <x v="0"/>
    <x v="0"/>
    <x v="0"/>
    <x v="0"/>
    <x v="1"/>
    <x v="1"/>
    <x v="1"/>
    <x v="1"/>
    <x v="1"/>
    <x v="0"/>
    <x v="0"/>
    <x v="0"/>
    <x v="0"/>
    <x v="0"/>
    <x v="0"/>
    <x v="0"/>
    <x v="1"/>
    <x v="0"/>
    <x v="1"/>
    <x v="0"/>
    <x v="3"/>
    <x v="30"/>
    <m/>
    <b v="0"/>
    <m/>
    <m/>
    <x v="2"/>
    <m/>
    <x v="0"/>
    <x v="0"/>
    <m/>
    <n v="3"/>
    <m/>
    <n v="15794160"/>
    <x v="1"/>
    <x v="1"/>
    <x v="30"/>
    <x v="1"/>
    <x v="2"/>
    <n v="0"/>
    <x v="0"/>
  </r>
  <r>
    <x v="0"/>
    <x v="5"/>
    <x v="8"/>
    <x v="8"/>
    <n v="1.3"/>
    <x v="8"/>
    <x v="0"/>
    <x v="0"/>
    <x v="0"/>
    <x v="0"/>
    <x v="0"/>
    <x v="0"/>
    <s v="June 01 2017 11:58:34:248"/>
    <s v="told Created [ June 01 2017 11:55:56:973 ];told Approved [ June 01 2017 11:58:34:230 ]"/>
    <x v="0"/>
    <x v="0"/>
    <x v="0"/>
    <x v="0"/>
    <x v="0"/>
    <x v="0"/>
    <x v="0"/>
    <x v="0"/>
    <x v="0"/>
    <x v="0"/>
    <x v="0"/>
    <x v="1"/>
    <x v="1"/>
    <x v="1"/>
    <x v="1"/>
    <x v="1"/>
    <x v="0"/>
    <x v="0"/>
    <x v="0"/>
    <x v="0"/>
    <x v="0"/>
    <x v="0"/>
    <x v="0"/>
    <x v="1"/>
    <x v="0"/>
    <x v="1"/>
    <x v="0"/>
    <x v="3"/>
    <x v="146"/>
    <m/>
    <b v="0"/>
    <m/>
    <m/>
    <x v="2"/>
    <m/>
    <x v="0"/>
    <x v="0"/>
    <m/>
    <n v="2.0548799999999998"/>
    <m/>
    <n v="255"/>
    <x v="1"/>
    <x v="1"/>
    <x v="3"/>
    <x v="1"/>
    <x v="5"/>
    <n v="0"/>
    <x v="0"/>
  </r>
  <r>
    <x v="0"/>
    <x v="6"/>
    <x v="9"/>
    <x v="9"/>
    <n v="1.3"/>
    <x v="9"/>
    <x v="0"/>
    <x v="0"/>
    <x v="0"/>
    <x v="0"/>
    <x v="0"/>
    <x v="0"/>
    <s v="June 01 2017 11:54:48:507"/>
    <s v="told Created [ June 01 2017 11:53:36:464 ];told Approved [ June 01 2017 11:54:48:484 ]"/>
    <x v="0"/>
    <x v="0"/>
    <x v="0"/>
    <x v="0"/>
    <x v="0"/>
    <x v="0"/>
    <x v="0"/>
    <x v="0"/>
    <x v="0"/>
    <x v="0"/>
    <x v="0"/>
    <x v="1"/>
    <x v="1"/>
    <x v="1"/>
    <x v="1"/>
    <x v="1"/>
    <x v="0"/>
    <x v="0"/>
    <x v="0"/>
    <x v="0"/>
    <x v="0"/>
    <x v="0"/>
    <x v="0"/>
    <x v="1"/>
    <x v="0"/>
    <x v="1"/>
    <x v="0"/>
    <x v="3"/>
    <x v="147"/>
    <m/>
    <b v="0"/>
    <m/>
    <m/>
    <x v="2"/>
    <m/>
    <x v="0"/>
    <x v="0"/>
    <m/>
    <n v="2.0548799999999998"/>
    <m/>
    <n v="42495"/>
    <x v="0"/>
    <x v="0"/>
    <x v="0"/>
    <x v="0"/>
    <x v="0"/>
    <m/>
    <x v="0"/>
  </r>
  <r>
    <x v="0"/>
    <x v="6"/>
    <x v="9"/>
    <x v="9"/>
    <n v="1.3"/>
    <x v="9"/>
    <x v="0"/>
    <x v="0"/>
    <x v="0"/>
    <x v="0"/>
    <x v="0"/>
    <x v="0"/>
    <s v="June 01 2017 11:54:48:507"/>
    <s v="told Created [ June 01 2017 11:53:36:464 ];told Approved [ June 01 2017 11:54:48:484 ]"/>
    <x v="0"/>
    <x v="0"/>
    <x v="0"/>
    <x v="0"/>
    <x v="0"/>
    <x v="0"/>
    <x v="0"/>
    <x v="0"/>
    <x v="0"/>
    <x v="0"/>
    <x v="0"/>
    <x v="1"/>
    <x v="1"/>
    <x v="1"/>
    <x v="1"/>
    <x v="1"/>
    <x v="0"/>
    <x v="0"/>
    <x v="0"/>
    <x v="0"/>
    <x v="0"/>
    <x v="0"/>
    <x v="0"/>
    <x v="1"/>
    <x v="0"/>
    <x v="1"/>
    <x v="0"/>
    <x v="3"/>
    <x v="3"/>
    <m/>
    <b v="0"/>
    <m/>
    <m/>
    <x v="1"/>
    <m/>
    <x v="0"/>
    <x v="0"/>
    <m/>
    <n v="4.5"/>
    <m/>
    <n v="65280"/>
    <x v="0"/>
    <x v="0"/>
    <x v="0"/>
    <x v="0"/>
    <x v="0"/>
    <m/>
    <x v="0"/>
  </r>
  <r>
    <x v="0"/>
    <x v="6"/>
    <x v="9"/>
    <x v="9"/>
    <n v="1.3"/>
    <x v="9"/>
    <x v="0"/>
    <x v="0"/>
    <x v="0"/>
    <x v="0"/>
    <x v="0"/>
    <x v="0"/>
    <s v="June 01 2017 11:54:48:507"/>
    <s v="told Created [ June 01 2017 11:53:36:464 ];told Approved [ June 01 2017 11:54:48:484 ]"/>
    <x v="0"/>
    <x v="0"/>
    <x v="0"/>
    <x v="0"/>
    <x v="0"/>
    <x v="0"/>
    <x v="0"/>
    <x v="0"/>
    <x v="0"/>
    <x v="0"/>
    <x v="0"/>
    <x v="1"/>
    <x v="1"/>
    <x v="1"/>
    <x v="1"/>
    <x v="1"/>
    <x v="0"/>
    <x v="0"/>
    <x v="0"/>
    <x v="0"/>
    <x v="0"/>
    <x v="0"/>
    <x v="0"/>
    <x v="1"/>
    <x v="0"/>
    <x v="1"/>
    <x v="0"/>
    <x v="3"/>
    <x v="148"/>
    <m/>
    <b v="0"/>
    <m/>
    <m/>
    <x v="5"/>
    <m/>
    <x v="0"/>
    <x v="0"/>
    <m/>
    <n v="2.0548799999999998"/>
    <m/>
    <n v="16711935"/>
    <x v="0"/>
    <x v="0"/>
    <x v="0"/>
    <x v="0"/>
    <x v="0"/>
    <m/>
    <x v="0"/>
  </r>
  <r>
    <x v="0"/>
    <x v="6"/>
    <x v="9"/>
    <x v="9"/>
    <n v="1.3"/>
    <x v="9"/>
    <x v="0"/>
    <x v="0"/>
    <x v="0"/>
    <x v="0"/>
    <x v="0"/>
    <x v="0"/>
    <s v="June 01 2017 11:54:48:507"/>
    <s v="told Created [ June 01 2017 11:53:36:464 ];told Approved [ June 01 2017 11:54:48:484 ]"/>
    <x v="0"/>
    <x v="0"/>
    <x v="0"/>
    <x v="0"/>
    <x v="0"/>
    <x v="0"/>
    <x v="0"/>
    <x v="0"/>
    <x v="0"/>
    <x v="0"/>
    <x v="0"/>
    <x v="1"/>
    <x v="1"/>
    <x v="1"/>
    <x v="1"/>
    <x v="1"/>
    <x v="0"/>
    <x v="0"/>
    <x v="0"/>
    <x v="0"/>
    <x v="0"/>
    <x v="0"/>
    <x v="0"/>
    <x v="1"/>
    <x v="0"/>
    <x v="1"/>
    <x v="0"/>
    <x v="3"/>
    <x v="149"/>
    <m/>
    <b v="0"/>
    <m/>
    <m/>
    <x v="2"/>
    <m/>
    <x v="0"/>
    <x v="0"/>
    <m/>
    <n v="2.0548799999999998"/>
    <m/>
    <n v="16748574"/>
    <x v="0"/>
    <x v="0"/>
    <x v="0"/>
    <x v="0"/>
    <x v="0"/>
    <m/>
    <x v="0"/>
  </r>
  <r>
    <x v="0"/>
    <x v="6"/>
    <x v="9"/>
    <x v="9"/>
    <n v="1.3"/>
    <x v="9"/>
    <x v="0"/>
    <x v="0"/>
    <x v="0"/>
    <x v="0"/>
    <x v="0"/>
    <x v="0"/>
    <s v="June 01 2017 11:54:48:507"/>
    <s v="told Created [ June 01 2017 11:53:36:464 ];told Approved [ June 01 2017 11:54:48:484 ]"/>
    <x v="0"/>
    <x v="0"/>
    <x v="0"/>
    <x v="0"/>
    <x v="0"/>
    <x v="0"/>
    <x v="0"/>
    <x v="0"/>
    <x v="0"/>
    <x v="0"/>
    <x v="0"/>
    <x v="1"/>
    <x v="1"/>
    <x v="1"/>
    <x v="1"/>
    <x v="1"/>
    <x v="0"/>
    <x v="0"/>
    <x v="0"/>
    <x v="0"/>
    <x v="0"/>
    <x v="0"/>
    <x v="0"/>
    <x v="1"/>
    <x v="0"/>
    <x v="1"/>
    <x v="0"/>
    <x v="3"/>
    <x v="150"/>
    <m/>
    <b v="0"/>
    <m/>
    <m/>
    <x v="2"/>
    <m/>
    <x v="0"/>
    <x v="0"/>
    <m/>
    <n v="2.0548799999999998"/>
    <m/>
    <n v="32896"/>
    <x v="0"/>
    <x v="0"/>
    <x v="0"/>
    <x v="0"/>
    <x v="0"/>
    <m/>
    <x v="0"/>
  </r>
  <r>
    <x v="0"/>
    <x v="6"/>
    <x v="9"/>
    <x v="9"/>
    <n v="1.3"/>
    <x v="9"/>
    <x v="0"/>
    <x v="0"/>
    <x v="0"/>
    <x v="0"/>
    <x v="0"/>
    <x v="0"/>
    <s v="June 01 2017 11:54:48:507"/>
    <s v="told Created [ June 01 2017 11:53:36:464 ];told Approved [ June 01 2017 11:54:48:484 ]"/>
    <x v="0"/>
    <x v="0"/>
    <x v="0"/>
    <x v="0"/>
    <x v="0"/>
    <x v="0"/>
    <x v="0"/>
    <x v="0"/>
    <x v="0"/>
    <x v="0"/>
    <x v="0"/>
    <x v="1"/>
    <x v="1"/>
    <x v="1"/>
    <x v="1"/>
    <x v="1"/>
    <x v="0"/>
    <x v="0"/>
    <x v="0"/>
    <x v="0"/>
    <x v="0"/>
    <x v="0"/>
    <x v="0"/>
    <x v="1"/>
    <x v="0"/>
    <x v="1"/>
    <x v="0"/>
    <x v="3"/>
    <x v="151"/>
    <m/>
    <b v="0"/>
    <m/>
    <m/>
    <x v="2"/>
    <m/>
    <x v="0"/>
    <x v="0"/>
    <m/>
    <n v="2.0548799999999998"/>
    <m/>
    <n v="5275647"/>
    <x v="0"/>
    <x v="0"/>
    <x v="0"/>
    <x v="0"/>
    <x v="0"/>
    <m/>
    <x v="0"/>
  </r>
  <r>
    <x v="0"/>
    <x v="6"/>
    <x v="9"/>
    <x v="9"/>
    <n v="1.3"/>
    <x v="9"/>
    <x v="0"/>
    <x v="0"/>
    <x v="0"/>
    <x v="0"/>
    <x v="0"/>
    <x v="0"/>
    <s v="June 01 2017 11:54:48:507"/>
    <s v="told Created [ June 01 2017 11:53:36:464 ];told Approved [ June 01 2017 11:54:48:484 ]"/>
    <x v="0"/>
    <x v="0"/>
    <x v="0"/>
    <x v="0"/>
    <x v="0"/>
    <x v="0"/>
    <x v="0"/>
    <x v="0"/>
    <x v="0"/>
    <x v="0"/>
    <x v="0"/>
    <x v="1"/>
    <x v="1"/>
    <x v="1"/>
    <x v="1"/>
    <x v="1"/>
    <x v="0"/>
    <x v="0"/>
    <x v="0"/>
    <x v="0"/>
    <x v="0"/>
    <x v="0"/>
    <x v="0"/>
    <x v="1"/>
    <x v="0"/>
    <x v="1"/>
    <x v="0"/>
    <x v="3"/>
    <x v="152"/>
    <m/>
    <b v="0"/>
    <m/>
    <m/>
    <x v="5"/>
    <m/>
    <x v="0"/>
    <x v="0"/>
    <m/>
    <n v="2.0548799999999998"/>
    <m/>
    <n v="14524637"/>
    <x v="0"/>
    <x v="0"/>
    <x v="0"/>
    <x v="0"/>
    <x v="0"/>
    <m/>
    <x v="0"/>
  </r>
  <r>
    <x v="0"/>
    <x v="6"/>
    <x v="9"/>
    <x v="9"/>
    <n v="1.3"/>
    <x v="9"/>
    <x v="0"/>
    <x v="0"/>
    <x v="0"/>
    <x v="0"/>
    <x v="0"/>
    <x v="0"/>
    <s v="June 01 2017 11:54:48:507"/>
    <s v="told Created [ June 01 2017 11:53:36:464 ];told Approved [ June 01 2017 11:54:48:484 ]"/>
    <x v="0"/>
    <x v="0"/>
    <x v="0"/>
    <x v="0"/>
    <x v="0"/>
    <x v="0"/>
    <x v="0"/>
    <x v="0"/>
    <x v="0"/>
    <x v="0"/>
    <x v="0"/>
    <x v="1"/>
    <x v="1"/>
    <x v="1"/>
    <x v="1"/>
    <x v="1"/>
    <x v="0"/>
    <x v="0"/>
    <x v="0"/>
    <x v="0"/>
    <x v="0"/>
    <x v="0"/>
    <x v="0"/>
    <x v="1"/>
    <x v="0"/>
    <x v="1"/>
    <x v="0"/>
    <x v="3"/>
    <x v="153"/>
    <m/>
    <b v="0"/>
    <m/>
    <m/>
    <x v="2"/>
    <m/>
    <x v="0"/>
    <x v="0"/>
    <m/>
    <n v="2.0548799999999998"/>
    <m/>
    <n v="16760576"/>
    <x v="0"/>
    <x v="0"/>
    <x v="0"/>
    <x v="0"/>
    <x v="0"/>
    <m/>
    <x v="0"/>
  </r>
  <r>
    <x v="0"/>
    <x v="6"/>
    <x v="9"/>
    <x v="9"/>
    <n v="1.3"/>
    <x v="9"/>
    <x v="0"/>
    <x v="0"/>
    <x v="0"/>
    <x v="0"/>
    <x v="0"/>
    <x v="0"/>
    <s v="June 01 2017 11:54:48:507"/>
    <s v="told Created [ June 01 2017 11:53:36:464 ];told Approved [ June 01 2017 11:54:48:484 ]"/>
    <x v="0"/>
    <x v="0"/>
    <x v="0"/>
    <x v="0"/>
    <x v="0"/>
    <x v="0"/>
    <x v="0"/>
    <x v="0"/>
    <x v="0"/>
    <x v="0"/>
    <x v="0"/>
    <x v="1"/>
    <x v="1"/>
    <x v="1"/>
    <x v="1"/>
    <x v="1"/>
    <x v="0"/>
    <x v="0"/>
    <x v="0"/>
    <x v="0"/>
    <x v="0"/>
    <x v="0"/>
    <x v="0"/>
    <x v="1"/>
    <x v="0"/>
    <x v="1"/>
    <x v="0"/>
    <x v="3"/>
    <x v="154"/>
    <m/>
    <b v="0"/>
    <m/>
    <m/>
    <x v="9"/>
    <m/>
    <x v="0"/>
    <x v="0"/>
    <m/>
    <n v="2.0548799999999998"/>
    <m/>
    <n v="16711935"/>
    <x v="0"/>
    <x v="0"/>
    <x v="0"/>
    <x v="0"/>
    <x v="0"/>
    <m/>
    <x v="0"/>
  </r>
  <r>
    <x v="0"/>
    <x v="6"/>
    <x v="9"/>
    <x v="9"/>
    <n v="1.3"/>
    <x v="9"/>
    <x v="0"/>
    <x v="0"/>
    <x v="0"/>
    <x v="0"/>
    <x v="0"/>
    <x v="0"/>
    <s v="June 01 2017 11:54:48:507"/>
    <s v="told Created [ June 01 2017 11:53:36:464 ];told Approved [ June 01 2017 11:54:48:484 ]"/>
    <x v="0"/>
    <x v="0"/>
    <x v="0"/>
    <x v="0"/>
    <x v="0"/>
    <x v="0"/>
    <x v="0"/>
    <x v="0"/>
    <x v="0"/>
    <x v="0"/>
    <x v="0"/>
    <x v="1"/>
    <x v="1"/>
    <x v="1"/>
    <x v="1"/>
    <x v="1"/>
    <x v="0"/>
    <x v="0"/>
    <x v="0"/>
    <x v="0"/>
    <x v="0"/>
    <x v="0"/>
    <x v="0"/>
    <x v="1"/>
    <x v="0"/>
    <x v="1"/>
    <x v="0"/>
    <x v="3"/>
    <x v="155"/>
    <m/>
    <b v="0"/>
    <m/>
    <s v="C34.9"/>
    <x v="10"/>
    <s v="ICD-10"/>
    <x v="0"/>
    <x v="0"/>
    <m/>
    <n v="2.0548799999999998"/>
    <m/>
    <n v="16777215"/>
    <x v="0"/>
    <x v="0"/>
    <x v="0"/>
    <x v="0"/>
    <x v="0"/>
    <m/>
    <x v="0"/>
  </r>
  <r>
    <x v="0"/>
    <x v="6"/>
    <x v="9"/>
    <x v="9"/>
    <n v="1.3"/>
    <x v="9"/>
    <x v="0"/>
    <x v="0"/>
    <x v="0"/>
    <x v="0"/>
    <x v="0"/>
    <x v="0"/>
    <s v="June 01 2017 11:54:48:507"/>
    <s v="told Created [ June 01 2017 11:53:36:464 ];told Approved [ June 01 2017 11:54:48:484 ]"/>
    <x v="0"/>
    <x v="0"/>
    <x v="0"/>
    <x v="0"/>
    <x v="0"/>
    <x v="0"/>
    <x v="0"/>
    <x v="0"/>
    <x v="0"/>
    <x v="0"/>
    <x v="0"/>
    <x v="1"/>
    <x v="1"/>
    <x v="1"/>
    <x v="1"/>
    <x v="1"/>
    <x v="0"/>
    <x v="0"/>
    <x v="0"/>
    <x v="0"/>
    <x v="0"/>
    <x v="0"/>
    <x v="0"/>
    <x v="1"/>
    <x v="0"/>
    <x v="1"/>
    <x v="0"/>
    <x v="3"/>
    <x v="57"/>
    <m/>
    <b v="0"/>
    <m/>
    <m/>
    <x v="2"/>
    <m/>
    <x v="0"/>
    <x v="0"/>
    <m/>
    <n v="2.4014700000000002"/>
    <m/>
    <n v="13749760"/>
    <x v="1"/>
    <x v="1"/>
    <x v="37"/>
    <x v="1"/>
    <x v="1"/>
    <n v="0"/>
    <x v="0"/>
  </r>
  <r>
    <x v="0"/>
    <x v="6"/>
    <x v="9"/>
    <x v="9"/>
    <n v="1.3"/>
    <x v="9"/>
    <x v="0"/>
    <x v="0"/>
    <x v="0"/>
    <x v="0"/>
    <x v="0"/>
    <x v="0"/>
    <s v="June 01 2017 11:54:48:507"/>
    <s v="told Created [ June 01 2017 11:53:36:464 ];told Approved [ June 01 2017 11:54:48:484 ]"/>
    <x v="0"/>
    <x v="0"/>
    <x v="0"/>
    <x v="0"/>
    <x v="0"/>
    <x v="0"/>
    <x v="0"/>
    <x v="0"/>
    <x v="0"/>
    <x v="0"/>
    <x v="0"/>
    <x v="1"/>
    <x v="1"/>
    <x v="1"/>
    <x v="1"/>
    <x v="1"/>
    <x v="0"/>
    <x v="0"/>
    <x v="0"/>
    <x v="0"/>
    <x v="0"/>
    <x v="0"/>
    <x v="0"/>
    <x v="1"/>
    <x v="0"/>
    <x v="1"/>
    <x v="0"/>
    <x v="3"/>
    <x v="57"/>
    <m/>
    <b v="0"/>
    <m/>
    <m/>
    <x v="2"/>
    <m/>
    <x v="0"/>
    <x v="0"/>
    <m/>
    <n v="2.4014700000000002"/>
    <m/>
    <n v="13749760"/>
    <x v="1"/>
    <x v="1"/>
    <x v="8"/>
    <x v="9"/>
    <x v="1"/>
    <n v="0"/>
    <x v="0"/>
  </r>
  <r>
    <x v="0"/>
    <x v="6"/>
    <x v="9"/>
    <x v="9"/>
    <n v="1.3"/>
    <x v="9"/>
    <x v="0"/>
    <x v="0"/>
    <x v="0"/>
    <x v="0"/>
    <x v="0"/>
    <x v="0"/>
    <s v="June 01 2017 11:54:48:507"/>
    <s v="told Created [ June 01 2017 11:53:36:464 ];told Approved [ June 01 2017 11:54:48:484 ]"/>
    <x v="0"/>
    <x v="0"/>
    <x v="0"/>
    <x v="0"/>
    <x v="0"/>
    <x v="0"/>
    <x v="0"/>
    <x v="0"/>
    <x v="0"/>
    <x v="0"/>
    <x v="0"/>
    <x v="1"/>
    <x v="1"/>
    <x v="1"/>
    <x v="1"/>
    <x v="1"/>
    <x v="0"/>
    <x v="0"/>
    <x v="0"/>
    <x v="0"/>
    <x v="0"/>
    <x v="0"/>
    <x v="0"/>
    <x v="1"/>
    <x v="0"/>
    <x v="1"/>
    <x v="0"/>
    <x v="3"/>
    <x v="156"/>
    <m/>
    <b v="0"/>
    <m/>
    <m/>
    <x v="2"/>
    <m/>
    <x v="0"/>
    <x v="0"/>
    <m/>
    <n v="2.0548799999999998"/>
    <m/>
    <n v="8388736"/>
    <x v="0"/>
    <x v="0"/>
    <x v="0"/>
    <x v="0"/>
    <x v="0"/>
    <m/>
    <x v="0"/>
  </r>
  <r>
    <x v="0"/>
    <x v="6"/>
    <x v="9"/>
    <x v="9"/>
    <n v="1.3"/>
    <x v="9"/>
    <x v="0"/>
    <x v="0"/>
    <x v="0"/>
    <x v="0"/>
    <x v="0"/>
    <x v="0"/>
    <s v="June 01 2017 11:54:48:507"/>
    <s v="told Created [ June 01 2017 11:53:36:464 ];told Approved [ June 01 2017 11:54:48:484 ]"/>
    <x v="0"/>
    <x v="0"/>
    <x v="0"/>
    <x v="0"/>
    <x v="0"/>
    <x v="0"/>
    <x v="0"/>
    <x v="0"/>
    <x v="0"/>
    <x v="0"/>
    <x v="0"/>
    <x v="1"/>
    <x v="1"/>
    <x v="1"/>
    <x v="1"/>
    <x v="1"/>
    <x v="0"/>
    <x v="0"/>
    <x v="0"/>
    <x v="0"/>
    <x v="0"/>
    <x v="0"/>
    <x v="0"/>
    <x v="1"/>
    <x v="0"/>
    <x v="1"/>
    <x v="0"/>
    <x v="3"/>
    <x v="157"/>
    <m/>
    <b v="0"/>
    <m/>
    <m/>
    <x v="3"/>
    <m/>
    <x v="0"/>
    <x v="0"/>
    <m/>
    <n v="2.4178500000000001"/>
    <m/>
    <n v="16776960"/>
    <x v="1"/>
    <x v="1"/>
    <x v="2"/>
    <x v="1"/>
    <x v="2"/>
    <n v="0"/>
    <x v="0"/>
  </r>
  <r>
    <x v="0"/>
    <x v="6"/>
    <x v="9"/>
    <x v="9"/>
    <n v="1.3"/>
    <x v="9"/>
    <x v="0"/>
    <x v="0"/>
    <x v="0"/>
    <x v="0"/>
    <x v="0"/>
    <x v="0"/>
    <s v="June 01 2017 11:54:48:507"/>
    <s v="told Created [ June 01 2017 11:53:36:464 ];told Approved [ June 01 2017 11:54:48:484 ]"/>
    <x v="0"/>
    <x v="0"/>
    <x v="0"/>
    <x v="0"/>
    <x v="0"/>
    <x v="0"/>
    <x v="0"/>
    <x v="0"/>
    <x v="0"/>
    <x v="0"/>
    <x v="0"/>
    <x v="1"/>
    <x v="1"/>
    <x v="1"/>
    <x v="1"/>
    <x v="1"/>
    <x v="0"/>
    <x v="0"/>
    <x v="0"/>
    <x v="0"/>
    <x v="0"/>
    <x v="0"/>
    <x v="0"/>
    <x v="1"/>
    <x v="0"/>
    <x v="1"/>
    <x v="0"/>
    <x v="3"/>
    <x v="157"/>
    <m/>
    <b v="0"/>
    <m/>
    <m/>
    <x v="3"/>
    <m/>
    <x v="0"/>
    <x v="0"/>
    <m/>
    <n v="2.4178500000000001"/>
    <m/>
    <n v="16776960"/>
    <x v="1"/>
    <x v="2"/>
    <x v="2"/>
    <x v="2"/>
    <x v="3"/>
    <n v="0"/>
    <x v="0"/>
  </r>
  <r>
    <x v="0"/>
    <x v="6"/>
    <x v="9"/>
    <x v="9"/>
    <n v="1.3"/>
    <x v="9"/>
    <x v="0"/>
    <x v="0"/>
    <x v="0"/>
    <x v="0"/>
    <x v="0"/>
    <x v="0"/>
    <s v="June 01 2017 11:54:48:507"/>
    <s v="told Created [ June 01 2017 11:53:36:464 ];told Approved [ June 01 2017 11:54:48:484 ]"/>
    <x v="0"/>
    <x v="0"/>
    <x v="0"/>
    <x v="0"/>
    <x v="0"/>
    <x v="0"/>
    <x v="0"/>
    <x v="0"/>
    <x v="0"/>
    <x v="0"/>
    <x v="0"/>
    <x v="1"/>
    <x v="1"/>
    <x v="1"/>
    <x v="1"/>
    <x v="1"/>
    <x v="0"/>
    <x v="0"/>
    <x v="0"/>
    <x v="0"/>
    <x v="0"/>
    <x v="0"/>
    <x v="0"/>
    <x v="1"/>
    <x v="0"/>
    <x v="1"/>
    <x v="0"/>
    <x v="3"/>
    <x v="158"/>
    <m/>
    <b v="0"/>
    <m/>
    <m/>
    <x v="2"/>
    <m/>
    <x v="0"/>
    <x v="0"/>
    <m/>
    <n v="3"/>
    <m/>
    <n v="2139610"/>
    <x v="1"/>
    <x v="1"/>
    <x v="12"/>
    <x v="5"/>
    <x v="2"/>
    <n v="0"/>
    <x v="0"/>
  </r>
  <r>
    <x v="0"/>
    <x v="6"/>
    <x v="9"/>
    <x v="9"/>
    <n v="1.3"/>
    <x v="9"/>
    <x v="0"/>
    <x v="0"/>
    <x v="0"/>
    <x v="0"/>
    <x v="0"/>
    <x v="0"/>
    <s v="June 01 2017 11:54:48:507"/>
    <s v="told Created [ June 01 2017 11:53:36:464 ];told Approved [ June 01 2017 11:54:48:484 ]"/>
    <x v="0"/>
    <x v="0"/>
    <x v="0"/>
    <x v="0"/>
    <x v="0"/>
    <x v="0"/>
    <x v="0"/>
    <x v="0"/>
    <x v="0"/>
    <x v="0"/>
    <x v="0"/>
    <x v="1"/>
    <x v="1"/>
    <x v="1"/>
    <x v="1"/>
    <x v="1"/>
    <x v="0"/>
    <x v="0"/>
    <x v="0"/>
    <x v="0"/>
    <x v="0"/>
    <x v="0"/>
    <x v="0"/>
    <x v="1"/>
    <x v="0"/>
    <x v="1"/>
    <x v="0"/>
    <x v="3"/>
    <x v="158"/>
    <m/>
    <b v="0"/>
    <m/>
    <m/>
    <x v="2"/>
    <m/>
    <x v="0"/>
    <x v="0"/>
    <m/>
    <n v="3"/>
    <m/>
    <n v="2139610"/>
    <x v="1"/>
    <x v="1"/>
    <x v="38"/>
    <x v="16"/>
    <x v="2"/>
    <n v="0"/>
    <x v="0"/>
  </r>
  <r>
    <x v="0"/>
    <x v="6"/>
    <x v="9"/>
    <x v="9"/>
    <n v="1.3"/>
    <x v="9"/>
    <x v="0"/>
    <x v="0"/>
    <x v="0"/>
    <x v="0"/>
    <x v="0"/>
    <x v="0"/>
    <s v="June 01 2017 11:54:48:507"/>
    <s v="told Created [ June 01 2017 11:53:36:464 ];told Approved [ June 01 2017 11:54:48:484 ]"/>
    <x v="0"/>
    <x v="0"/>
    <x v="0"/>
    <x v="0"/>
    <x v="0"/>
    <x v="0"/>
    <x v="0"/>
    <x v="0"/>
    <x v="0"/>
    <x v="0"/>
    <x v="0"/>
    <x v="1"/>
    <x v="1"/>
    <x v="1"/>
    <x v="1"/>
    <x v="1"/>
    <x v="0"/>
    <x v="0"/>
    <x v="0"/>
    <x v="0"/>
    <x v="0"/>
    <x v="0"/>
    <x v="0"/>
    <x v="1"/>
    <x v="0"/>
    <x v="1"/>
    <x v="0"/>
    <x v="3"/>
    <x v="16"/>
    <m/>
    <b v="0"/>
    <m/>
    <m/>
    <x v="6"/>
    <m/>
    <x v="0"/>
    <x v="0"/>
    <m/>
    <n v="3"/>
    <m/>
    <n v="15570276"/>
    <x v="1"/>
    <x v="1"/>
    <x v="2"/>
    <x v="1"/>
    <x v="2"/>
    <n v="0"/>
    <x v="0"/>
  </r>
  <r>
    <x v="0"/>
    <x v="6"/>
    <x v="9"/>
    <x v="9"/>
    <n v="1.3"/>
    <x v="9"/>
    <x v="0"/>
    <x v="0"/>
    <x v="0"/>
    <x v="0"/>
    <x v="0"/>
    <x v="0"/>
    <s v="June 01 2017 11:54:48:507"/>
    <s v="told Created [ June 01 2017 11:53:36:464 ];told Approved [ June 01 2017 11:54:48:484 ]"/>
    <x v="0"/>
    <x v="0"/>
    <x v="0"/>
    <x v="0"/>
    <x v="0"/>
    <x v="0"/>
    <x v="0"/>
    <x v="0"/>
    <x v="0"/>
    <x v="0"/>
    <x v="0"/>
    <x v="1"/>
    <x v="1"/>
    <x v="1"/>
    <x v="1"/>
    <x v="1"/>
    <x v="0"/>
    <x v="0"/>
    <x v="0"/>
    <x v="0"/>
    <x v="0"/>
    <x v="0"/>
    <x v="0"/>
    <x v="1"/>
    <x v="0"/>
    <x v="1"/>
    <x v="0"/>
    <x v="3"/>
    <x v="16"/>
    <m/>
    <b v="0"/>
    <m/>
    <m/>
    <x v="6"/>
    <m/>
    <x v="0"/>
    <x v="0"/>
    <m/>
    <n v="3"/>
    <m/>
    <n v="15570276"/>
    <x v="1"/>
    <x v="2"/>
    <x v="2"/>
    <x v="2"/>
    <x v="3"/>
    <n v="0"/>
    <x v="0"/>
  </r>
  <r>
    <x v="0"/>
    <x v="6"/>
    <x v="9"/>
    <x v="9"/>
    <n v="1.3"/>
    <x v="9"/>
    <x v="0"/>
    <x v="0"/>
    <x v="0"/>
    <x v="0"/>
    <x v="0"/>
    <x v="0"/>
    <s v="June 01 2017 11:54:48:507"/>
    <s v="told Created [ June 01 2017 11:53:36:464 ];told Approved [ June 01 2017 11:54:48:484 ]"/>
    <x v="0"/>
    <x v="0"/>
    <x v="0"/>
    <x v="0"/>
    <x v="0"/>
    <x v="0"/>
    <x v="0"/>
    <x v="0"/>
    <x v="0"/>
    <x v="0"/>
    <x v="0"/>
    <x v="1"/>
    <x v="1"/>
    <x v="1"/>
    <x v="1"/>
    <x v="1"/>
    <x v="0"/>
    <x v="0"/>
    <x v="0"/>
    <x v="0"/>
    <x v="0"/>
    <x v="0"/>
    <x v="0"/>
    <x v="1"/>
    <x v="0"/>
    <x v="1"/>
    <x v="0"/>
    <x v="3"/>
    <x v="25"/>
    <m/>
    <b v="0"/>
    <m/>
    <m/>
    <x v="6"/>
    <m/>
    <x v="0"/>
    <x v="0"/>
    <m/>
    <n v="2.0548799999999998"/>
    <m/>
    <n v="15570276"/>
    <x v="0"/>
    <x v="0"/>
    <x v="0"/>
    <x v="0"/>
    <x v="0"/>
    <m/>
    <x v="0"/>
  </r>
  <r>
    <x v="0"/>
    <x v="6"/>
    <x v="9"/>
    <x v="9"/>
    <n v="1.3"/>
    <x v="9"/>
    <x v="0"/>
    <x v="0"/>
    <x v="0"/>
    <x v="0"/>
    <x v="0"/>
    <x v="0"/>
    <s v="June 01 2017 11:54:48:507"/>
    <s v="told Created [ June 01 2017 11:53:36:464 ];told Approved [ June 01 2017 11:54:48:484 ]"/>
    <x v="0"/>
    <x v="0"/>
    <x v="0"/>
    <x v="0"/>
    <x v="0"/>
    <x v="0"/>
    <x v="0"/>
    <x v="0"/>
    <x v="0"/>
    <x v="0"/>
    <x v="0"/>
    <x v="1"/>
    <x v="1"/>
    <x v="1"/>
    <x v="1"/>
    <x v="1"/>
    <x v="0"/>
    <x v="0"/>
    <x v="0"/>
    <x v="0"/>
    <x v="0"/>
    <x v="0"/>
    <x v="0"/>
    <x v="1"/>
    <x v="0"/>
    <x v="1"/>
    <x v="0"/>
    <x v="3"/>
    <x v="30"/>
    <m/>
    <b v="0"/>
    <m/>
    <m/>
    <x v="2"/>
    <m/>
    <x v="0"/>
    <x v="0"/>
    <m/>
    <n v="2.0548799999999998"/>
    <m/>
    <n v="15794160"/>
    <x v="0"/>
    <x v="0"/>
    <x v="0"/>
    <x v="0"/>
    <x v="0"/>
    <m/>
    <x v="0"/>
  </r>
  <r>
    <x v="0"/>
    <x v="6"/>
    <x v="9"/>
    <x v="9"/>
    <n v="1.3"/>
    <x v="9"/>
    <x v="0"/>
    <x v="0"/>
    <x v="0"/>
    <x v="0"/>
    <x v="0"/>
    <x v="0"/>
    <s v="June 01 2017 11:54:48:507"/>
    <s v="told Created [ June 01 2017 11:53:36:464 ];told Approved [ June 01 2017 11:54:48:484 ]"/>
    <x v="0"/>
    <x v="0"/>
    <x v="0"/>
    <x v="0"/>
    <x v="0"/>
    <x v="0"/>
    <x v="0"/>
    <x v="0"/>
    <x v="0"/>
    <x v="0"/>
    <x v="0"/>
    <x v="1"/>
    <x v="1"/>
    <x v="1"/>
    <x v="1"/>
    <x v="1"/>
    <x v="0"/>
    <x v="0"/>
    <x v="0"/>
    <x v="0"/>
    <x v="0"/>
    <x v="0"/>
    <x v="0"/>
    <x v="1"/>
    <x v="0"/>
    <x v="1"/>
    <x v="0"/>
    <x v="3"/>
    <x v="146"/>
    <m/>
    <b v="0"/>
    <m/>
    <m/>
    <x v="2"/>
    <m/>
    <x v="0"/>
    <x v="0"/>
    <m/>
    <n v="2.4093300000000002"/>
    <m/>
    <n v="255"/>
    <x v="1"/>
    <x v="1"/>
    <x v="3"/>
    <x v="1"/>
    <x v="5"/>
    <n v="0"/>
    <x v="0"/>
  </r>
  <r>
    <x v="1"/>
    <x v="7"/>
    <x v="10"/>
    <x v="10"/>
    <n v="1.7"/>
    <x v="10"/>
    <x v="0"/>
    <x v="0"/>
    <x v="0"/>
    <x v="0"/>
    <x v="0"/>
    <x v="0"/>
    <s v="July 05 2017 12:28:02:377"/>
    <s v="told Created [ July 05 2017 12:27:20:545 ];told Approved [ July 05 2017 12:28:02:361 ]"/>
    <x v="0"/>
    <x v="0"/>
    <x v="0"/>
    <x v="0"/>
    <x v="2"/>
    <x v="2"/>
    <x v="0"/>
    <x v="0"/>
    <x v="0"/>
    <x v="0"/>
    <x v="1"/>
    <x v="2"/>
    <x v="0"/>
    <x v="0"/>
    <x v="0"/>
    <x v="0"/>
    <x v="1"/>
    <x v="0"/>
    <x v="0"/>
    <x v="0"/>
    <x v="0"/>
    <x v="0"/>
    <x v="0"/>
    <x v="0"/>
    <x v="0"/>
    <x v="2"/>
    <x v="0"/>
    <x v="2"/>
    <x v="32"/>
    <m/>
    <b v="0"/>
    <m/>
    <m/>
    <x v="0"/>
    <m/>
    <x v="0"/>
    <x v="0"/>
    <m/>
    <n v="1.5009999999999999"/>
    <m/>
    <n v="9639167"/>
    <x v="0"/>
    <x v="0"/>
    <x v="0"/>
    <x v="0"/>
    <x v="0"/>
    <m/>
    <x v="0"/>
  </r>
  <r>
    <x v="1"/>
    <x v="7"/>
    <x v="10"/>
    <x v="10"/>
    <n v="1.7"/>
    <x v="10"/>
    <x v="0"/>
    <x v="0"/>
    <x v="0"/>
    <x v="0"/>
    <x v="0"/>
    <x v="0"/>
    <s v="July 05 2017 12:28:02:377"/>
    <s v="told Created [ July 05 2017 12:27:20:545 ];told Approved [ July 05 2017 12:28:02:361 ]"/>
    <x v="0"/>
    <x v="0"/>
    <x v="0"/>
    <x v="0"/>
    <x v="2"/>
    <x v="2"/>
    <x v="0"/>
    <x v="0"/>
    <x v="0"/>
    <x v="0"/>
    <x v="1"/>
    <x v="2"/>
    <x v="0"/>
    <x v="0"/>
    <x v="0"/>
    <x v="0"/>
    <x v="1"/>
    <x v="0"/>
    <x v="0"/>
    <x v="0"/>
    <x v="0"/>
    <x v="0"/>
    <x v="0"/>
    <x v="0"/>
    <x v="0"/>
    <x v="2"/>
    <x v="0"/>
    <x v="2"/>
    <x v="33"/>
    <m/>
    <b v="0"/>
    <m/>
    <m/>
    <x v="0"/>
    <m/>
    <x v="0"/>
    <x v="0"/>
    <m/>
    <n v="1.5009999999999999"/>
    <m/>
    <n v="13828244"/>
    <x v="0"/>
    <x v="0"/>
    <x v="0"/>
    <x v="0"/>
    <x v="0"/>
    <m/>
    <x v="0"/>
  </r>
  <r>
    <x v="1"/>
    <x v="7"/>
    <x v="10"/>
    <x v="10"/>
    <n v="1.7"/>
    <x v="10"/>
    <x v="0"/>
    <x v="0"/>
    <x v="0"/>
    <x v="0"/>
    <x v="0"/>
    <x v="0"/>
    <s v="July 05 2017 12:28:02:377"/>
    <s v="told Created [ July 05 2017 12:27:20:545 ];told Approved [ July 05 2017 12:28:02:361 ]"/>
    <x v="0"/>
    <x v="0"/>
    <x v="0"/>
    <x v="0"/>
    <x v="2"/>
    <x v="2"/>
    <x v="0"/>
    <x v="0"/>
    <x v="0"/>
    <x v="0"/>
    <x v="1"/>
    <x v="2"/>
    <x v="0"/>
    <x v="0"/>
    <x v="0"/>
    <x v="0"/>
    <x v="1"/>
    <x v="0"/>
    <x v="0"/>
    <x v="0"/>
    <x v="0"/>
    <x v="0"/>
    <x v="0"/>
    <x v="0"/>
    <x v="0"/>
    <x v="2"/>
    <x v="0"/>
    <x v="2"/>
    <x v="34"/>
    <m/>
    <b v="0"/>
    <m/>
    <m/>
    <x v="2"/>
    <m/>
    <x v="0"/>
    <x v="0"/>
    <m/>
    <n v="1.5009999999999999"/>
    <m/>
    <n v="13130346"/>
    <x v="0"/>
    <x v="0"/>
    <x v="0"/>
    <x v="0"/>
    <x v="0"/>
    <m/>
    <x v="0"/>
  </r>
  <r>
    <x v="1"/>
    <x v="7"/>
    <x v="10"/>
    <x v="10"/>
    <n v="1.7"/>
    <x v="10"/>
    <x v="0"/>
    <x v="0"/>
    <x v="0"/>
    <x v="0"/>
    <x v="0"/>
    <x v="0"/>
    <s v="July 05 2017 12:28:02:377"/>
    <s v="told Created [ July 05 2017 12:27:20:545 ];told Approved [ July 05 2017 12:28:02:361 ]"/>
    <x v="0"/>
    <x v="0"/>
    <x v="0"/>
    <x v="0"/>
    <x v="2"/>
    <x v="2"/>
    <x v="0"/>
    <x v="0"/>
    <x v="0"/>
    <x v="0"/>
    <x v="1"/>
    <x v="2"/>
    <x v="0"/>
    <x v="0"/>
    <x v="0"/>
    <x v="0"/>
    <x v="1"/>
    <x v="0"/>
    <x v="0"/>
    <x v="0"/>
    <x v="0"/>
    <x v="0"/>
    <x v="0"/>
    <x v="0"/>
    <x v="0"/>
    <x v="2"/>
    <x v="0"/>
    <x v="2"/>
    <x v="3"/>
    <m/>
    <b v="0"/>
    <m/>
    <m/>
    <x v="1"/>
    <m/>
    <x v="0"/>
    <x v="0"/>
    <m/>
    <n v="4.5"/>
    <m/>
    <n v="65280"/>
    <x v="0"/>
    <x v="0"/>
    <x v="0"/>
    <x v="0"/>
    <x v="0"/>
    <m/>
    <x v="0"/>
  </r>
  <r>
    <x v="1"/>
    <x v="7"/>
    <x v="10"/>
    <x v="10"/>
    <n v="1.7"/>
    <x v="10"/>
    <x v="0"/>
    <x v="0"/>
    <x v="0"/>
    <x v="0"/>
    <x v="0"/>
    <x v="0"/>
    <s v="July 05 2017 12:28:02:377"/>
    <s v="told Created [ July 05 2017 12:27:20:545 ];told Approved [ July 05 2017 12:28:02:361 ]"/>
    <x v="0"/>
    <x v="0"/>
    <x v="0"/>
    <x v="0"/>
    <x v="2"/>
    <x v="2"/>
    <x v="0"/>
    <x v="0"/>
    <x v="0"/>
    <x v="0"/>
    <x v="1"/>
    <x v="2"/>
    <x v="0"/>
    <x v="0"/>
    <x v="0"/>
    <x v="0"/>
    <x v="1"/>
    <x v="0"/>
    <x v="0"/>
    <x v="0"/>
    <x v="0"/>
    <x v="0"/>
    <x v="0"/>
    <x v="0"/>
    <x v="0"/>
    <x v="2"/>
    <x v="0"/>
    <x v="2"/>
    <x v="8"/>
    <m/>
    <b v="0"/>
    <m/>
    <m/>
    <x v="3"/>
    <m/>
    <x v="0"/>
    <x v="0"/>
    <m/>
    <n v="2.5"/>
    <m/>
    <n v="16776960"/>
    <x v="1"/>
    <x v="1"/>
    <x v="1"/>
    <x v="1"/>
    <x v="2"/>
    <m/>
    <x v="1"/>
  </r>
  <r>
    <x v="1"/>
    <x v="7"/>
    <x v="10"/>
    <x v="10"/>
    <n v="1.7"/>
    <x v="10"/>
    <x v="0"/>
    <x v="0"/>
    <x v="0"/>
    <x v="0"/>
    <x v="0"/>
    <x v="0"/>
    <s v="July 05 2017 12:28:02:377"/>
    <s v="told Created [ July 05 2017 12:27:20:545 ];told Approved [ July 05 2017 12:28:02:361 ]"/>
    <x v="0"/>
    <x v="0"/>
    <x v="0"/>
    <x v="0"/>
    <x v="2"/>
    <x v="2"/>
    <x v="0"/>
    <x v="0"/>
    <x v="0"/>
    <x v="0"/>
    <x v="1"/>
    <x v="2"/>
    <x v="0"/>
    <x v="0"/>
    <x v="0"/>
    <x v="0"/>
    <x v="1"/>
    <x v="0"/>
    <x v="0"/>
    <x v="0"/>
    <x v="0"/>
    <x v="0"/>
    <x v="0"/>
    <x v="0"/>
    <x v="0"/>
    <x v="2"/>
    <x v="0"/>
    <x v="2"/>
    <x v="8"/>
    <m/>
    <b v="0"/>
    <m/>
    <m/>
    <x v="3"/>
    <m/>
    <x v="0"/>
    <x v="0"/>
    <m/>
    <n v="2.5"/>
    <m/>
    <n v="16776960"/>
    <x v="1"/>
    <x v="2"/>
    <x v="1"/>
    <x v="2"/>
    <x v="4"/>
    <m/>
    <x v="1"/>
  </r>
  <r>
    <x v="1"/>
    <x v="7"/>
    <x v="10"/>
    <x v="10"/>
    <n v="1.7"/>
    <x v="10"/>
    <x v="0"/>
    <x v="0"/>
    <x v="0"/>
    <x v="0"/>
    <x v="0"/>
    <x v="0"/>
    <s v="July 05 2017 12:28:02:377"/>
    <s v="told Created [ July 05 2017 12:27:20:545 ];told Approved [ July 05 2017 12:28:02:361 ]"/>
    <x v="0"/>
    <x v="0"/>
    <x v="0"/>
    <x v="0"/>
    <x v="2"/>
    <x v="2"/>
    <x v="0"/>
    <x v="0"/>
    <x v="0"/>
    <x v="0"/>
    <x v="1"/>
    <x v="2"/>
    <x v="0"/>
    <x v="0"/>
    <x v="0"/>
    <x v="0"/>
    <x v="1"/>
    <x v="0"/>
    <x v="0"/>
    <x v="0"/>
    <x v="0"/>
    <x v="0"/>
    <x v="0"/>
    <x v="0"/>
    <x v="0"/>
    <x v="2"/>
    <x v="0"/>
    <x v="2"/>
    <x v="36"/>
    <m/>
    <b v="0"/>
    <m/>
    <m/>
    <x v="2"/>
    <m/>
    <x v="0"/>
    <x v="0"/>
    <m/>
    <n v="1.5009999999999999"/>
    <m/>
    <n v="32896"/>
    <x v="1"/>
    <x v="1"/>
    <x v="12"/>
    <x v="16"/>
    <x v="5"/>
    <m/>
    <x v="1"/>
  </r>
  <r>
    <x v="1"/>
    <x v="7"/>
    <x v="10"/>
    <x v="10"/>
    <n v="1.7"/>
    <x v="10"/>
    <x v="0"/>
    <x v="0"/>
    <x v="0"/>
    <x v="0"/>
    <x v="0"/>
    <x v="0"/>
    <s v="July 05 2017 12:28:02:377"/>
    <s v="told Created [ July 05 2017 12:27:20:545 ];told Approved [ July 05 2017 12:28:02:361 ]"/>
    <x v="0"/>
    <x v="0"/>
    <x v="0"/>
    <x v="0"/>
    <x v="2"/>
    <x v="2"/>
    <x v="0"/>
    <x v="0"/>
    <x v="0"/>
    <x v="0"/>
    <x v="1"/>
    <x v="2"/>
    <x v="0"/>
    <x v="0"/>
    <x v="0"/>
    <x v="0"/>
    <x v="1"/>
    <x v="0"/>
    <x v="0"/>
    <x v="0"/>
    <x v="0"/>
    <x v="0"/>
    <x v="0"/>
    <x v="0"/>
    <x v="0"/>
    <x v="2"/>
    <x v="0"/>
    <x v="2"/>
    <x v="36"/>
    <m/>
    <b v="0"/>
    <m/>
    <m/>
    <x v="2"/>
    <m/>
    <x v="0"/>
    <x v="0"/>
    <m/>
    <n v="1.5009999999999999"/>
    <m/>
    <n v="32896"/>
    <x v="1"/>
    <x v="1"/>
    <x v="30"/>
    <x v="8"/>
    <x v="5"/>
    <m/>
    <x v="1"/>
  </r>
  <r>
    <x v="1"/>
    <x v="7"/>
    <x v="10"/>
    <x v="10"/>
    <n v="1.7"/>
    <x v="10"/>
    <x v="0"/>
    <x v="0"/>
    <x v="0"/>
    <x v="0"/>
    <x v="0"/>
    <x v="0"/>
    <s v="July 05 2017 12:28:02:377"/>
    <s v="told Created [ July 05 2017 12:27:20:545 ];told Approved [ July 05 2017 12:28:02:361 ]"/>
    <x v="0"/>
    <x v="0"/>
    <x v="0"/>
    <x v="0"/>
    <x v="2"/>
    <x v="2"/>
    <x v="0"/>
    <x v="0"/>
    <x v="0"/>
    <x v="0"/>
    <x v="1"/>
    <x v="2"/>
    <x v="0"/>
    <x v="0"/>
    <x v="0"/>
    <x v="0"/>
    <x v="1"/>
    <x v="0"/>
    <x v="0"/>
    <x v="0"/>
    <x v="0"/>
    <x v="0"/>
    <x v="0"/>
    <x v="0"/>
    <x v="0"/>
    <x v="2"/>
    <x v="0"/>
    <x v="2"/>
    <x v="36"/>
    <m/>
    <b v="0"/>
    <m/>
    <m/>
    <x v="2"/>
    <m/>
    <x v="0"/>
    <x v="0"/>
    <m/>
    <n v="1.5009999999999999"/>
    <m/>
    <n v="32896"/>
    <x v="1"/>
    <x v="1"/>
    <x v="3"/>
    <x v="9"/>
    <x v="5"/>
    <m/>
    <x v="1"/>
  </r>
  <r>
    <x v="1"/>
    <x v="7"/>
    <x v="10"/>
    <x v="10"/>
    <n v="1.7"/>
    <x v="10"/>
    <x v="0"/>
    <x v="0"/>
    <x v="0"/>
    <x v="0"/>
    <x v="0"/>
    <x v="0"/>
    <s v="July 05 2017 12:28:02:377"/>
    <s v="told Created [ July 05 2017 12:27:20:545 ];told Approved [ July 05 2017 12:28:02:361 ]"/>
    <x v="0"/>
    <x v="0"/>
    <x v="0"/>
    <x v="0"/>
    <x v="2"/>
    <x v="2"/>
    <x v="0"/>
    <x v="0"/>
    <x v="0"/>
    <x v="0"/>
    <x v="1"/>
    <x v="2"/>
    <x v="0"/>
    <x v="0"/>
    <x v="0"/>
    <x v="0"/>
    <x v="1"/>
    <x v="0"/>
    <x v="0"/>
    <x v="0"/>
    <x v="0"/>
    <x v="0"/>
    <x v="0"/>
    <x v="0"/>
    <x v="0"/>
    <x v="2"/>
    <x v="0"/>
    <x v="2"/>
    <x v="36"/>
    <m/>
    <b v="0"/>
    <m/>
    <m/>
    <x v="2"/>
    <m/>
    <x v="0"/>
    <x v="0"/>
    <m/>
    <n v="1.5009999999999999"/>
    <m/>
    <n v="32896"/>
    <x v="1"/>
    <x v="1"/>
    <x v="6"/>
    <x v="6"/>
    <x v="5"/>
    <m/>
    <x v="1"/>
  </r>
  <r>
    <x v="1"/>
    <x v="7"/>
    <x v="10"/>
    <x v="10"/>
    <n v="1.7"/>
    <x v="10"/>
    <x v="0"/>
    <x v="0"/>
    <x v="0"/>
    <x v="0"/>
    <x v="0"/>
    <x v="0"/>
    <s v="July 05 2017 12:28:02:377"/>
    <s v="told Created [ July 05 2017 12:27:20:545 ];told Approved [ July 05 2017 12:28:02:361 ]"/>
    <x v="0"/>
    <x v="0"/>
    <x v="0"/>
    <x v="0"/>
    <x v="2"/>
    <x v="2"/>
    <x v="0"/>
    <x v="0"/>
    <x v="0"/>
    <x v="0"/>
    <x v="1"/>
    <x v="2"/>
    <x v="0"/>
    <x v="0"/>
    <x v="0"/>
    <x v="0"/>
    <x v="1"/>
    <x v="0"/>
    <x v="0"/>
    <x v="0"/>
    <x v="0"/>
    <x v="0"/>
    <x v="0"/>
    <x v="0"/>
    <x v="0"/>
    <x v="2"/>
    <x v="0"/>
    <x v="2"/>
    <x v="37"/>
    <m/>
    <b v="0"/>
    <m/>
    <m/>
    <x v="2"/>
    <m/>
    <x v="0"/>
    <x v="0"/>
    <m/>
    <n v="2.84491"/>
    <m/>
    <n v="9221330"/>
    <x v="1"/>
    <x v="1"/>
    <x v="12"/>
    <x v="16"/>
    <x v="5"/>
    <m/>
    <x v="1"/>
  </r>
  <r>
    <x v="1"/>
    <x v="7"/>
    <x v="10"/>
    <x v="10"/>
    <n v="1.7"/>
    <x v="10"/>
    <x v="0"/>
    <x v="0"/>
    <x v="0"/>
    <x v="0"/>
    <x v="0"/>
    <x v="0"/>
    <s v="July 05 2017 12:28:02:377"/>
    <s v="told Created [ July 05 2017 12:27:20:545 ];told Approved [ July 05 2017 12:28:02:361 ]"/>
    <x v="0"/>
    <x v="0"/>
    <x v="0"/>
    <x v="0"/>
    <x v="2"/>
    <x v="2"/>
    <x v="0"/>
    <x v="0"/>
    <x v="0"/>
    <x v="0"/>
    <x v="1"/>
    <x v="2"/>
    <x v="0"/>
    <x v="0"/>
    <x v="0"/>
    <x v="0"/>
    <x v="1"/>
    <x v="0"/>
    <x v="0"/>
    <x v="0"/>
    <x v="0"/>
    <x v="0"/>
    <x v="0"/>
    <x v="0"/>
    <x v="0"/>
    <x v="2"/>
    <x v="0"/>
    <x v="2"/>
    <x v="37"/>
    <m/>
    <b v="0"/>
    <m/>
    <m/>
    <x v="2"/>
    <m/>
    <x v="0"/>
    <x v="0"/>
    <m/>
    <n v="2.84491"/>
    <m/>
    <n v="9221330"/>
    <x v="1"/>
    <x v="1"/>
    <x v="30"/>
    <x v="8"/>
    <x v="5"/>
    <m/>
    <x v="1"/>
  </r>
  <r>
    <x v="1"/>
    <x v="7"/>
    <x v="10"/>
    <x v="10"/>
    <n v="1.7"/>
    <x v="10"/>
    <x v="0"/>
    <x v="0"/>
    <x v="0"/>
    <x v="0"/>
    <x v="0"/>
    <x v="0"/>
    <s v="July 05 2017 12:28:02:377"/>
    <s v="told Created [ July 05 2017 12:27:20:545 ];told Approved [ July 05 2017 12:28:02:361 ]"/>
    <x v="0"/>
    <x v="0"/>
    <x v="0"/>
    <x v="0"/>
    <x v="2"/>
    <x v="2"/>
    <x v="0"/>
    <x v="0"/>
    <x v="0"/>
    <x v="0"/>
    <x v="1"/>
    <x v="2"/>
    <x v="0"/>
    <x v="0"/>
    <x v="0"/>
    <x v="0"/>
    <x v="1"/>
    <x v="0"/>
    <x v="0"/>
    <x v="0"/>
    <x v="0"/>
    <x v="0"/>
    <x v="0"/>
    <x v="0"/>
    <x v="0"/>
    <x v="2"/>
    <x v="0"/>
    <x v="2"/>
    <x v="37"/>
    <m/>
    <b v="0"/>
    <m/>
    <m/>
    <x v="2"/>
    <m/>
    <x v="0"/>
    <x v="0"/>
    <m/>
    <n v="2.84491"/>
    <m/>
    <n v="9221330"/>
    <x v="1"/>
    <x v="1"/>
    <x v="3"/>
    <x v="9"/>
    <x v="5"/>
    <m/>
    <x v="1"/>
  </r>
  <r>
    <x v="1"/>
    <x v="7"/>
    <x v="10"/>
    <x v="10"/>
    <n v="1.7"/>
    <x v="10"/>
    <x v="0"/>
    <x v="0"/>
    <x v="0"/>
    <x v="0"/>
    <x v="0"/>
    <x v="0"/>
    <s v="July 05 2017 12:28:02:377"/>
    <s v="told Created [ July 05 2017 12:27:20:545 ];told Approved [ July 05 2017 12:28:02:361 ]"/>
    <x v="0"/>
    <x v="0"/>
    <x v="0"/>
    <x v="0"/>
    <x v="2"/>
    <x v="2"/>
    <x v="0"/>
    <x v="0"/>
    <x v="0"/>
    <x v="0"/>
    <x v="1"/>
    <x v="2"/>
    <x v="0"/>
    <x v="0"/>
    <x v="0"/>
    <x v="0"/>
    <x v="1"/>
    <x v="0"/>
    <x v="0"/>
    <x v="0"/>
    <x v="0"/>
    <x v="0"/>
    <x v="0"/>
    <x v="0"/>
    <x v="0"/>
    <x v="2"/>
    <x v="0"/>
    <x v="2"/>
    <x v="37"/>
    <m/>
    <b v="0"/>
    <m/>
    <m/>
    <x v="2"/>
    <m/>
    <x v="0"/>
    <x v="0"/>
    <m/>
    <n v="2.84491"/>
    <m/>
    <n v="9221330"/>
    <x v="1"/>
    <x v="1"/>
    <x v="7"/>
    <x v="6"/>
    <x v="5"/>
    <m/>
    <x v="1"/>
  </r>
  <r>
    <x v="1"/>
    <x v="7"/>
    <x v="10"/>
    <x v="10"/>
    <n v="1.7"/>
    <x v="10"/>
    <x v="0"/>
    <x v="0"/>
    <x v="0"/>
    <x v="0"/>
    <x v="0"/>
    <x v="0"/>
    <s v="July 05 2017 12:28:02:377"/>
    <s v="told Created [ July 05 2017 12:27:20:545 ];told Approved [ July 05 2017 12:28:02:361 ]"/>
    <x v="0"/>
    <x v="0"/>
    <x v="0"/>
    <x v="0"/>
    <x v="2"/>
    <x v="2"/>
    <x v="0"/>
    <x v="0"/>
    <x v="0"/>
    <x v="0"/>
    <x v="1"/>
    <x v="2"/>
    <x v="0"/>
    <x v="0"/>
    <x v="0"/>
    <x v="0"/>
    <x v="1"/>
    <x v="0"/>
    <x v="0"/>
    <x v="0"/>
    <x v="0"/>
    <x v="0"/>
    <x v="0"/>
    <x v="0"/>
    <x v="0"/>
    <x v="2"/>
    <x v="0"/>
    <x v="2"/>
    <x v="38"/>
    <m/>
    <b v="0"/>
    <m/>
    <m/>
    <x v="5"/>
    <m/>
    <x v="0"/>
    <x v="0"/>
    <m/>
    <n v="3.5"/>
    <m/>
    <n v="13130346"/>
    <x v="1"/>
    <x v="1"/>
    <x v="30"/>
    <x v="16"/>
    <x v="11"/>
    <m/>
    <x v="1"/>
  </r>
  <r>
    <x v="1"/>
    <x v="7"/>
    <x v="10"/>
    <x v="10"/>
    <n v="1.7"/>
    <x v="10"/>
    <x v="0"/>
    <x v="0"/>
    <x v="0"/>
    <x v="0"/>
    <x v="0"/>
    <x v="0"/>
    <s v="July 05 2017 12:28:02:377"/>
    <s v="told Created [ July 05 2017 12:27:20:545 ];told Approved [ July 05 2017 12:28:02:361 ]"/>
    <x v="0"/>
    <x v="0"/>
    <x v="0"/>
    <x v="0"/>
    <x v="2"/>
    <x v="2"/>
    <x v="0"/>
    <x v="0"/>
    <x v="0"/>
    <x v="0"/>
    <x v="1"/>
    <x v="2"/>
    <x v="0"/>
    <x v="0"/>
    <x v="0"/>
    <x v="0"/>
    <x v="1"/>
    <x v="0"/>
    <x v="0"/>
    <x v="0"/>
    <x v="0"/>
    <x v="0"/>
    <x v="0"/>
    <x v="0"/>
    <x v="0"/>
    <x v="2"/>
    <x v="0"/>
    <x v="2"/>
    <x v="38"/>
    <m/>
    <b v="0"/>
    <m/>
    <m/>
    <x v="5"/>
    <m/>
    <x v="0"/>
    <x v="0"/>
    <m/>
    <n v="3.5"/>
    <m/>
    <n v="13130346"/>
    <x v="1"/>
    <x v="1"/>
    <x v="3"/>
    <x v="8"/>
    <x v="11"/>
    <m/>
    <x v="1"/>
  </r>
  <r>
    <x v="1"/>
    <x v="7"/>
    <x v="10"/>
    <x v="10"/>
    <n v="1.7"/>
    <x v="10"/>
    <x v="0"/>
    <x v="0"/>
    <x v="0"/>
    <x v="0"/>
    <x v="0"/>
    <x v="0"/>
    <s v="July 05 2017 12:28:02:377"/>
    <s v="told Created [ July 05 2017 12:27:20:545 ];told Approved [ July 05 2017 12:28:02:361 ]"/>
    <x v="0"/>
    <x v="0"/>
    <x v="0"/>
    <x v="0"/>
    <x v="2"/>
    <x v="2"/>
    <x v="0"/>
    <x v="0"/>
    <x v="0"/>
    <x v="0"/>
    <x v="1"/>
    <x v="2"/>
    <x v="0"/>
    <x v="0"/>
    <x v="0"/>
    <x v="0"/>
    <x v="1"/>
    <x v="0"/>
    <x v="0"/>
    <x v="0"/>
    <x v="0"/>
    <x v="0"/>
    <x v="0"/>
    <x v="0"/>
    <x v="0"/>
    <x v="2"/>
    <x v="0"/>
    <x v="2"/>
    <x v="38"/>
    <m/>
    <b v="0"/>
    <m/>
    <m/>
    <x v="5"/>
    <m/>
    <x v="0"/>
    <x v="0"/>
    <m/>
    <n v="3.5"/>
    <m/>
    <n v="13130346"/>
    <x v="1"/>
    <x v="1"/>
    <x v="6"/>
    <x v="9"/>
    <x v="11"/>
    <m/>
    <x v="1"/>
  </r>
  <r>
    <x v="1"/>
    <x v="7"/>
    <x v="10"/>
    <x v="10"/>
    <n v="1.7"/>
    <x v="10"/>
    <x v="0"/>
    <x v="0"/>
    <x v="0"/>
    <x v="0"/>
    <x v="0"/>
    <x v="0"/>
    <s v="July 05 2017 12:28:02:377"/>
    <s v="told Created [ July 05 2017 12:27:20:545 ];told Approved [ July 05 2017 12:28:02:361 ]"/>
    <x v="0"/>
    <x v="0"/>
    <x v="0"/>
    <x v="0"/>
    <x v="2"/>
    <x v="2"/>
    <x v="0"/>
    <x v="0"/>
    <x v="0"/>
    <x v="0"/>
    <x v="1"/>
    <x v="2"/>
    <x v="0"/>
    <x v="0"/>
    <x v="0"/>
    <x v="0"/>
    <x v="1"/>
    <x v="0"/>
    <x v="0"/>
    <x v="0"/>
    <x v="0"/>
    <x v="0"/>
    <x v="0"/>
    <x v="0"/>
    <x v="0"/>
    <x v="2"/>
    <x v="0"/>
    <x v="2"/>
    <x v="38"/>
    <m/>
    <b v="0"/>
    <m/>
    <m/>
    <x v="5"/>
    <m/>
    <x v="0"/>
    <x v="0"/>
    <m/>
    <n v="3.5"/>
    <m/>
    <n v="13130346"/>
    <x v="1"/>
    <x v="1"/>
    <x v="1"/>
    <x v="6"/>
    <x v="11"/>
    <m/>
    <x v="1"/>
  </r>
  <r>
    <x v="1"/>
    <x v="7"/>
    <x v="10"/>
    <x v="10"/>
    <n v="1.7"/>
    <x v="10"/>
    <x v="0"/>
    <x v="0"/>
    <x v="0"/>
    <x v="0"/>
    <x v="0"/>
    <x v="0"/>
    <s v="July 05 2017 12:28:02:377"/>
    <s v="told Created [ July 05 2017 12:27:20:545 ];told Approved [ July 05 2017 12:28:02:361 ]"/>
    <x v="0"/>
    <x v="0"/>
    <x v="0"/>
    <x v="0"/>
    <x v="2"/>
    <x v="2"/>
    <x v="0"/>
    <x v="0"/>
    <x v="0"/>
    <x v="0"/>
    <x v="1"/>
    <x v="2"/>
    <x v="0"/>
    <x v="0"/>
    <x v="0"/>
    <x v="0"/>
    <x v="1"/>
    <x v="0"/>
    <x v="0"/>
    <x v="0"/>
    <x v="0"/>
    <x v="0"/>
    <x v="0"/>
    <x v="0"/>
    <x v="0"/>
    <x v="2"/>
    <x v="0"/>
    <x v="2"/>
    <x v="16"/>
    <m/>
    <b v="0"/>
    <m/>
    <m/>
    <x v="6"/>
    <m/>
    <x v="0"/>
    <x v="0"/>
    <m/>
    <n v="1.5009999999999999"/>
    <m/>
    <n v="15570276"/>
    <x v="0"/>
    <x v="0"/>
    <x v="0"/>
    <x v="0"/>
    <x v="0"/>
    <m/>
    <x v="0"/>
  </r>
  <r>
    <x v="1"/>
    <x v="7"/>
    <x v="10"/>
    <x v="10"/>
    <n v="1.7"/>
    <x v="10"/>
    <x v="0"/>
    <x v="0"/>
    <x v="0"/>
    <x v="0"/>
    <x v="0"/>
    <x v="0"/>
    <s v="July 05 2017 12:28:02:377"/>
    <s v="told Created [ July 05 2017 12:27:20:545 ];told Approved [ July 05 2017 12:28:02:361 ]"/>
    <x v="0"/>
    <x v="0"/>
    <x v="0"/>
    <x v="0"/>
    <x v="2"/>
    <x v="2"/>
    <x v="0"/>
    <x v="0"/>
    <x v="0"/>
    <x v="0"/>
    <x v="1"/>
    <x v="2"/>
    <x v="0"/>
    <x v="0"/>
    <x v="0"/>
    <x v="0"/>
    <x v="1"/>
    <x v="0"/>
    <x v="0"/>
    <x v="0"/>
    <x v="0"/>
    <x v="0"/>
    <x v="0"/>
    <x v="0"/>
    <x v="0"/>
    <x v="2"/>
    <x v="0"/>
    <x v="2"/>
    <x v="40"/>
    <m/>
    <b v="0"/>
    <m/>
    <m/>
    <x v="5"/>
    <m/>
    <x v="0"/>
    <x v="0"/>
    <m/>
    <n v="2"/>
    <m/>
    <n v="2763429"/>
    <x v="1"/>
    <x v="1"/>
    <x v="30"/>
    <x v="16"/>
    <x v="6"/>
    <m/>
    <x v="1"/>
  </r>
  <r>
    <x v="1"/>
    <x v="7"/>
    <x v="10"/>
    <x v="10"/>
    <n v="1.7"/>
    <x v="10"/>
    <x v="0"/>
    <x v="0"/>
    <x v="0"/>
    <x v="0"/>
    <x v="0"/>
    <x v="0"/>
    <s v="July 05 2017 12:28:02:377"/>
    <s v="told Created [ July 05 2017 12:27:20:545 ];told Approved [ July 05 2017 12:28:02:361 ]"/>
    <x v="0"/>
    <x v="0"/>
    <x v="0"/>
    <x v="0"/>
    <x v="2"/>
    <x v="2"/>
    <x v="0"/>
    <x v="0"/>
    <x v="0"/>
    <x v="0"/>
    <x v="1"/>
    <x v="2"/>
    <x v="0"/>
    <x v="0"/>
    <x v="0"/>
    <x v="0"/>
    <x v="1"/>
    <x v="0"/>
    <x v="0"/>
    <x v="0"/>
    <x v="0"/>
    <x v="0"/>
    <x v="0"/>
    <x v="0"/>
    <x v="0"/>
    <x v="2"/>
    <x v="0"/>
    <x v="2"/>
    <x v="40"/>
    <m/>
    <b v="0"/>
    <m/>
    <m/>
    <x v="5"/>
    <m/>
    <x v="0"/>
    <x v="0"/>
    <m/>
    <n v="2"/>
    <m/>
    <n v="2763429"/>
    <x v="1"/>
    <x v="1"/>
    <x v="3"/>
    <x v="8"/>
    <x v="6"/>
    <m/>
    <x v="1"/>
  </r>
  <r>
    <x v="1"/>
    <x v="7"/>
    <x v="10"/>
    <x v="10"/>
    <n v="1.7"/>
    <x v="10"/>
    <x v="0"/>
    <x v="0"/>
    <x v="0"/>
    <x v="0"/>
    <x v="0"/>
    <x v="0"/>
    <s v="July 05 2017 12:28:02:377"/>
    <s v="told Created [ July 05 2017 12:27:20:545 ];told Approved [ July 05 2017 12:28:02:361 ]"/>
    <x v="0"/>
    <x v="0"/>
    <x v="0"/>
    <x v="0"/>
    <x v="2"/>
    <x v="2"/>
    <x v="0"/>
    <x v="0"/>
    <x v="0"/>
    <x v="0"/>
    <x v="1"/>
    <x v="2"/>
    <x v="0"/>
    <x v="0"/>
    <x v="0"/>
    <x v="0"/>
    <x v="1"/>
    <x v="0"/>
    <x v="0"/>
    <x v="0"/>
    <x v="0"/>
    <x v="0"/>
    <x v="0"/>
    <x v="0"/>
    <x v="0"/>
    <x v="2"/>
    <x v="0"/>
    <x v="2"/>
    <x v="40"/>
    <m/>
    <b v="0"/>
    <m/>
    <m/>
    <x v="5"/>
    <m/>
    <x v="0"/>
    <x v="0"/>
    <m/>
    <n v="2"/>
    <m/>
    <n v="2763429"/>
    <x v="1"/>
    <x v="1"/>
    <x v="6"/>
    <x v="9"/>
    <x v="6"/>
    <m/>
    <x v="1"/>
  </r>
  <r>
    <x v="1"/>
    <x v="7"/>
    <x v="10"/>
    <x v="10"/>
    <n v="1.7"/>
    <x v="10"/>
    <x v="0"/>
    <x v="0"/>
    <x v="0"/>
    <x v="0"/>
    <x v="0"/>
    <x v="0"/>
    <s v="July 05 2017 12:28:02:377"/>
    <s v="told Created [ July 05 2017 12:27:20:545 ];told Approved [ July 05 2017 12:28:02:361 ]"/>
    <x v="0"/>
    <x v="0"/>
    <x v="0"/>
    <x v="0"/>
    <x v="2"/>
    <x v="2"/>
    <x v="0"/>
    <x v="0"/>
    <x v="0"/>
    <x v="0"/>
    <x v="1"/>
    <x v="2"/>
    <x v="0"/>
    <x v="0"/>
    <x v="0"/>
    <x v="0"/>
    <x v="1"/>
    <x v="0"/>
    <x v="0"/>
    <x v="0"/>
    <x v="0"/>
    <x v="0"/>
    <x v="0"/>
    <x v="0"/>
    <x v="0"/>
    <x v="2"/>
    <x v="0"/>
    <x v="2"/>
    <x v="40"/>
    <m/>
    <b v="0"/>
    <m/>
    <m/>
    <x v="5"/>
    <m/>
    <x v="0"/>
    <x v="0"/>
    <m/>
    <n v="2"/>
    <m/>
    <n v="2763429"/>
    <x v="1"/>
    <x v="1"/>
    <x v="1"/>
    <x v="6"/>
    <x v="6"/>
    <m/>
    <x v="1"/>
  </r>
  <r>
    <x v="1"/>
    <x v="7"/>
    <x v="10"/>
    <x v="10"/>
    <n v="1.7"/>
    <x v="10"/>
    <x v="0"/>
    <x v="0"/>
    <x v="0"/>
    <x v="0"/>
    <x v="0"/>
    <x v="0"/>
    <s v="July 05 2017 12:28:02:377"/>
    <s v="told Created [ July 05 2017 12:27:20:545 ];told Approved [ July 05 2017 12:28:02:361 ]"/>
    <x v="0"/>
    <x v="0"/>
    <x v="0"/>
    <x v="0"/>
    <x v="2"/>
    <x v="2"/>
    <x v="0"/>
    <x v="0"/>
    <x v="0"/>
    <x v="0"/>
    <x v="1"/>
    <x v="2"/>
    <x v="0"/>
    <x v="0"/>
    <x v="0"/>
    <x v="0"/>
    <x v="1"/>
    <x v="0"/>
    <x v="0"/>
    <x v="0"/>
    <x v="0"/>
    <x v="0"/>
    <x v="0"/>
    <x v="0"/>
    <x v="0"/>
    <x v="2"/>
    <x v="0"/>
    <x v="2"/>
    <x v="25"/>
    <m/>
    <b v="0"/>
    <m/>
    <m/>
    <x v="6"/>
    <m/>
    <x v="0"/>
    <x v="0"/>
    <m/>
    <n v="2.5"/>
    <m/>
    <n v="15570276"/>
    <x v="1"/>
    <x v="1"/>
    <x v="1"/>
    <x v="1"/>
    <x v="2"/>
    <m/>
    <x v="1"/>
  </r>
  <r>
    <x v="1"/>
    <x v="7"/>
    <x v="10"/>
    <x v="10"/>
    <n v="1.7"/>
    <x v="10"/>
    <x v="0"/>
    <x v="0"/>
    <x v="0"/>
    <x v="0"/>
    <x v="0"/>
    <x v="0"/>
    <s v="July 05 2017 12:28:02:377"/>
    <s v="told Created [ July 05 2017 12:27:20:545 ];told Approved [ July 05 2017 12:28:02:361 ]"/>
    <x v="0"/>
    <x v="0"/>
    <x v="0"/>
    <x v="0"/>
    <x v="2"/>
    <x v="2"/>
    <x v="0"/>
    <x v="0"/>
    <x v="0"/>
    <x v="0"/>
    <x v="1"/>
    <x v="2"/>
    <x v="0"/>
    <x v="0"/>
    <x v="0"/>
    <x v="0"/>
    <x v="1"/>
    <x v="0"/>
    <x v="0"/>
    <x v="0"/>
    <x v="0"/>
    <x v="0"/>
    <x v="0"/>
    <x v="0"/>
    <x v="0"/>
    <x v="2"/>
    <x v="0"/>
    <x v="2"/>
    <x v="25"/>
    <m/>
    <b v="0"/>
    <m/>
    <m/>
    <x v="6"/>
    <m/>
    <x v="0"/>
    <x v="0"/>
    <m/>
    <n v="2.5"/>
    <m/>
    <n v="15570276"/>
    <x v="1"/>
    <x v="2"/>
    <x v="1"/>
    <x v="2"/>
    <x v="3"/>
    <m/>
    <x v="1"/>
  </r>
  <r>
    <x v="1"/>
    <x v="7"/>
    <x v="10"/>
    <x v="10"/>
    <n v="1.7"/>
    <x v="10"/>
    <x v="0"/>
    <x v="0"/>
    <x v="0"/>
    <x v="0"/>
    <x v="0"/>
    <x v="0"/>
    <s v="July 05 2017 12:28:02:377"/>
    <s v="told Created [ July 05 2017 12:27:20:545 ];told Approved [ July 05 2017 12:28:02:361 ]"/>
    <x v="0"/>
    <x v="0"/>
    <x v="0"/>
    <x v="0"/>
    <x v="2"/>
    <x v="2"/>
    <x v="0"/>
    <x v="0"/>
    <x v="0"/>
    <x v="0"/>
    <x v="1"/>
    <x v="2"/>
    <x v="0"/>
    <x v="0"/>
    <x v="0"/>
    <x v="0"/>
    <x v="1"/>
    <x v="0"/>
    <x v="0"/>
    <x v="0"/>
    <x v="0"/>
    <x v="0"/>
    <x v="0"/>
    <x v="0"/>
    <x v="0"/>
    <x v="2"/>
    <x v="0"/>
    <x v="2"/>
    <x v="41"/>
    <m/>
    <b v="0"/>
    <m/>
    <m/>
    <x v="2"/>
    <m/>
    <x v="0"/>
    <x v="0"/>
    <m/>
    <n v="3"/>
    <m/>
    <n v="2763429"/>
    <x v="0"/>
    <x v="0"/>
    <x v="0"/>
    <x v="0"/>
    <x v="0"/>
    <m/>
    <x v="0"/>
  </r>
  <r>
    <x v="1"/>
    <x v="7"/>
    <x v="11"/>
    <x v="11"/>
    <n v="1.7"/>
    <x v="11"/>
    <x v="0"/>
    <x v="0"/>
    <x v="0"/>
    <x v="0"/>
    <x v="0"/>
    <x v="0"/>
    <s v="July 05 2017 12:24:32:462"/>
    <s v="told Created [ July 05 2017 12:23:46:157 ];told Approved [ July 05 2017 12:24:32:445 ]"/>
    <x v="0"/>
    <x v="0"/>
    <x v="0"/>
    <x v="0"/>
    <x v="2"/>
    <x v="2"/>
    <x v="0"/>
    <x v="0"/>
    <x v="0"/>
    <x v="0"/>
    <x v="1"/>
    <x v="2"/>
    <x v="0"/>
    <x v="0"/>
    <x v="0"/>
    <x v="0"/>
    <x v="1"/>
    <x v="0"/>
    <x v="0"/>
    <x v="0"/>
    <x v="0"/>
    <x v="0"/>
    <x v="0"/>
    <x v="0"/>
    <x v="0"/>
    <x v="2"/>
    <x v="0"/>
    <x v="2"/>
    <x v="32"/>
    <m/>
    <b v="0"/>
    <m/>
    <m/>
    <x v="0"/>
    <m/>
    <x v="0"/>
    <x v="0"/>
    <m/>
    <n v="1.5009999999999999"/>
    <m/>
    <n v="9639167"/>
    <x v="0"/>
    <x v="0"/>
    <x v="0"/>
    <x v="0"/>
    <x v="0"/>
    <m/>
    <x v="0"/>
  </r>
  <r>
    <x v="1"/>
    <x v="7"/>
    <x v="11"/>
    <x v="11"/>
    <n v="1.7"/>
    <x v="11"/>
    <x v="0"/>
    <x v="0"/>
    <x v="0"/>
    <x v="0"/>
    <x v="0"/>
    <x v="0"/>
    <s v="July 05 2017 12:24:32:462"/>
    <s v="told Created [ July 05 2017 12:23:46:157 ];told Approved [ July 05 2017 12:24:32:445 ]"/>
    <x v="0"/>
    <x v="0"/>
    <x v="0"/>
    <x v="0"/>
    <x v="2"/>
    <x v="2"/>
    <x v="0"/>
    <x v="0"/>
    <x v="0"/>
    <x v="0"/>
    <x v="1"/>
    <x v="2"/>
    <x v="0"/>
    <x v="0"/>
    <x v="0"/>
    <x v="0"/>
    <x v="1"/>
    <x v="0"/>
    <x v="0"/>
    <x v="0"/>
    <x v="0"/>
    <x v="0"/>
    <x v="0"/>
    <x v="0"/>
    <x v="0"/>
    <x v="2"/>
    <x v="0"/>
    <x v="2"/>
    <x v="33"/>
    <m/>
    <b v="0"/>
    <m/>
    <m/>
    <x v="0"/>
    <m/>
    <x v="0"/>
    <x v="0"/>
    <m/>
    <n v="1.5009999999999999"/>
    <m/>
    <n v="13828244"/>
    <x v="0"/>
    <x v="0"/>
    <x v="0"/>
    <x v="0"/>
    <x v="0"/>
    <m/>
    <x v="0"/>
  </r>
  <r>
    <x v="1"/>
    <x v="7"/>
    <x v="11"/>
    <x v="11"/>
    <n v="1.7"/>
    <x v="11"/>
    <x v="0"/>
    <x v="0"/>
    <x v="0"/>
    <x v="0"/>
    <x v="0"/>
    <x v="0"/>
    <s v="July 05 2017 12:24:32:462"/>
    <s v="told Created [ July 05 2017 12:23:46:157 ];told Approved [ July 05 2017 12:24:32:445 ]"/>
    <x v="0"/>
    <x v="0"/>
    <x v="0"/>
    <x v="0"/>
    <x v="2"/>
    <x v="2"/>
    <x v="0"/>
    <x v="0"/>
    <x v="0"/>
    <x v="0"/>
    <x v="1"/>
    <x v="2"/>
    <x v="0"/>
    <x v="0"/>
    <x v="0"/>
    <x v="0"/>
    <x v="1"/>
    <x v="0"/>
    <x v="0"/>
    <x v="0"/>
    <x v="0"/>
    <x v="0"/>
    <x v="0"/>
    <x v="0"/>
    <x v="0"/>
    <x v="2"/>
    <x v="0"/>
    <x v="2"/>
    <x v="34"/>
    <m/>
    <b v="0"/>
    <m/>
    <m/>
    <x v="2"/>
    <m/>
    <x v="0"/>
    <x v="0"/>
    <m/>
    <n v="1.5009999999999999"/>
    <m/>
    <n v="13130346"/>
    <x v="0"/>
    <x v="0"/>
    <x v="0"/>
    <x v="0"/>
    <x v="0"/>
    <m/>
    <x v="0"/>
  </r>
  <r>
    <x v="1"/>
    <x v="7"/>
    <x v="11"/>
    <x v="11"/>
    <n v="1.7"/>
    <x v="11"/>
    <x v="0"/>
    <x v="0"/>
    <x v="0"/>
    <x v="0"/>
    <x v="0"/>
    <x v="0"/>
    <s v="July 05 2017 12:24:32:462"/>
    <s v="told Created [ July 05 2017 12:23:46:157 ];told Approved [ July 05 2017 12:24:32:445 ]"/>
    <x v="0"/>
    <x v="0"/>
    <x v="0"/>
    <x v="0"/>
    <x v="2"/>
    <x v="2"/>
    <x v="0"/>
    <x v="0"/>
    <x v="0"/>
    <x v="0"/>
    <x v="1"/>
    <x v="2"/>
    <x v="0"/>
    <x v="0"/>
    <x v="0"/>
    <x v="0"/>
    <x v="1"/>
    <x v="0"/>
    <x v="0"/>
    <x v="0"/>
    <x v="0"/>
    <x v="0"/>
    <x v="0"/>
    <x v="0"/>
    <x v="0"/>
    <x v="2"/>
    <x v="0"/>
    <x v="2"/>
    <x v="3"/>
    <m/>
    <b v="0"/>
    <m/>
    <m/>
    <x v="1"/>
    <m/>
    <x v="0"/>
    <x v="0"/>
    <m/>
    <n v="4.5"/>
    <m/>
    <n v="65280"/>
    <x v="0"/>
    <x v="0"/>
    <x v="0"/>
    <x v="0"/>
    <x v="0"/>
    <m/>
    <x v="0"/>
  </r>
  <r>
    <x v="1"/>
    <x v="7"/>
    <x v="11"/>
    <x v="11"/>
    <n v="1.7"/>
    <x v="11"/>
    <x v="0"/>
    <x v="0"/>
    <x v="0"/>
    <x v="0"/>
    <x v="0"/>
    <x v="0"/>
    <s v="July 05 2017 12:24:32:462"/>
    <s v="told Created [ July 05 2017 12:23:46:157 ];told Approved [ July 05 2017 12:24:32:445 ]"/>
    <x v="0"/>
    <x v="0"/>
    <x v="0"/>
    <x v="0"/>
    <x v="2"/>
    <x v="2"/>
    <x v="0"/>
    <x v="0"/>
    <x v="0"/>
    <x v="0"/>
    <x v="1"/>
    <x v="2"/>
    <x v="0"/>
    <x v="0"/>
    <x v="0"/>
    <x v="0"/>
    <x v="1"/>
    <x v="0"/>
    <x v="0"/>
    <x v="0"/>
    <x v="0"/>
    <x v="0"/>
    <x v="0"/>
    <x v="0"/>
    <x v="0"/>
    <x v="2"/>
    <x v="0"/>
    <x v="2"/>
    <x v="8"/>
    <m/>
    <b v="0"/>
    <m/>
    <m/>
    <x v="3"/>
    <m/>
    <x v="0"/>
    <x v="0"/>
    <m/>
    <n v="2.5"/>
    <m/>
    <n v="16776960"/>
    <x v="1"/>
    <x v="1"/>
    <x v="1"/>
    <x v="1"/>
    <x v="2"/>
    <m/>
    <x v="1"/>
  </r>
  <r>
    <x v="1"/>
    <x v="7"/>
    <x v="11"/>
    <x v="11"/>
    <n v="1.7"/>
    <x v="11"/>
    <x v="0"/>
    <x v="0"/>
    <x v="0"/>
    <x v="0"/>
    <x v="0"/>
    <x v="0"/>
    <s v="July 05 2017 12:24:32:462"/>
    <s v="told Created [ July 05 2017 12:23:46:157 ];told Approved [ July 05 2017 12:24:32:445 ]"/>
    <x v="0"/>
    <x v="0"/>
    <x v="0"/>
    <x v="0"/>
    <x v="2"/>
    <x v="2"/>
    <x v="0"/>
    <x v="0"/>
    <x v="0"/>
    <x v="0"/>
    <x v="1"/>
    <x v="2"/>
    <x v="0"/>
    <x v="0"/>
    <x v="0"/>
    <x v="0"/>
    <x v="1"/>
    <x v="0"/>
    <x v="0"/>
    <x v="0"/>
    <x v="0"/>
    <x v="0"/>
    <x v="0"/>
    <x v="0"/>
    <x v="0"/>
    <x v="2"/>
    <x v="0"/>
    <x v="2"/>
    <x v="8"/>
    <m/>
    <b v="0"/>
    <m/>
    <m/>
    <x v="3"/>
    <m/>
    <x v="0"/>
    <x v="0"/>
    <m/>
    <n v="2.5"/>
    <m/>
    <n v="16776960"/>
    <x v="1"/>
    <x v="2"/>
    <x v="1"/>
    <x v="2"/>
    <x v="4"/>
    <m/>
    <x v="1"/>
  </r>
  <r>
    <x v="1"/>
    <x v="7"/>
    <x v="11"/>
    <x v="11"/>
    <n v="1.7"/>
    <x v="11"/>
    <x v="0"/>
    <x v="0"/>
    <x v="0"/>
    <x v="0"/>
    <x v="0"/>
    <x v="0"/>
    <s v="July 05 2017 12:24:32:462"/>
    <s v="told Created [ July 05 2017 12:23:46:157 ];told Approved [ July 05 2017 12:24:32:445 ]"/>
    <x v="0"/>
    <x v="0"/>
    <x v="0"/>
    <x v="0"/>
    <x v="2"/>
    <x v="2"/>
    <x v="0"/>
    <x v="0"/>
    <x v="0"/>
    <x v="0"/>
    <x v="1"/>
    <x v="2"/>
    <x v="0"/>
    <x v="0"/>
    <x v="0"/>
    <x v="0"/>
    <x v="1"/>
    <x v="0"/>
    <x v="0"/>
    <x v="0"/>
    <x v="0"/>
    <x v="0"/>
    <x v="0"/>
    <x v="0"/>
    <x v="0"/>
    <x v="2"/>
    <x v="0"/>
    <x v="2"/>
    <x v="36"/>
    <m/>
    <b v="0"/>
    <m/>
    <m/>
    <x v="2"/>
    <m/>
    <x v="0"/>
    <x v="0"/>
    <m/>
    <n v="1.5009999999999999"/>
    <m/>
    <n v="32896"/>
    <x v="1"/>
    <x v="1"/>
    <x v="12"/>
    <x v="16"/>
    <x v="5"/>
    <m/>
    <x v="1"/>
  </r>
  <r>
    <x v="1"/>
    <x v="7"/>
    <x v="11"/>
    <x v="11"/>
    <n v="1.7"/>
    <x v="11"/>
    <x v="0"/>
    <x v="0"/>
    <x v="0"/>
    <x v="0"/>
    <x v="0"/>
    <x v="0"/>
    <s v="July 05 2017 12:24:32:462"/>
    <s v="told Created [ July 05 2017 12:23:46:157 ];told Approved [ July 05 2017 12:24:32:445 ]"/>
    <x v="0"/>
    <x v="0"/>
    <x v="0"/>
    <x v="0"/>
    <x v="2"/>
    <x v="2"/>
    <x v="0"/>
    <x v="0"/>
    <x v="0"/>
    <x v="0"/>
    <x v="1"/>
    <x v="2"/>
    <x v="0"/>
    <x v="0"/>
    <x v="0"/>
    <x v="0"/>
    <x v="1"/>
    <x v="0"/>
    <x v="0"/>
    <x v="0"/>
    <x v="0"/>
    <x v="0"/>
    <x v="0"/>
    <x v="0"/>
    <x v="0"/>
    <x v="2"/>
    <x v="0"/>
    <x v="2"/>
    <x v="36"/>
    <m/>
    <b v="0"/>
    <m/>
    <m/>
    <x v="2"/>
    <m/>
    <x v="0"/>
    <x v="0"/>
    <m/>
    <n v="1.5009999999999999"/>
    <m/>
    <n v="32896"/>
    <x v="1"/>
    <x v="1"/>
    <x v="30"/>
    <x v="8"/>
    <x v="5"/>
    <m/>
    <x v="1"/>
  </r>
  <r>
    <x v="1"/>
    <x v="7"/>
    <x v="11"/>
    <x v="11"/>
    <n v="1.7"/>
    <x v="11"/>
    <x v="0"/>
    <x v="0"/>
    <x v="0"/>
    <x v="0"/>
    <x v="0"/>
    <x v="0"/>
    <s v="July 05 2017 12:24:32:462"/>
    <s v="told Created [ July 05 2017 12:23:46:157 ];told Approved [ July 05 2017 12:24:32:445 ]"/>
    <x v="0"/>
    <x v="0"/>
    <x v="0"/>
    <x v="0"/>
    <x v="2"/>
    <x v="2"/>
    <x v="0"/>
    <x v="0"/>
    <x v="0"/>
    <x v="0"/>
    <x v="1"/>
    <x v="2"/>
    <x v="0"/>
    <x v="0"/>
    <x v="0"/>
    <x v="0"/>
    <x v="1"/>
    <x v="0"/>
    <x v="0"/>
    <x v="0"/>
    <x v="0"/>
    <x v="0"/>
    <x v="0"/>
    <x v="0"/>
    <x v="0"/>
    <x v="2"/>
    <x v="0"/>
    <x v="2"/>
    <x v="36"/>
    <m/>
    <b v="0"/>
    <m/>
    <m/>
    <x v="2"/>
    <m/>
    <x v="0"/>
    <x v="0"/>
    <m/>
    <n v="1.5009999999999999"/>
    <m/>
    <n v="32896"/>
    <x v="1"/>
    <x v="1"/>
    <x v="3"/>
    <x v="9"/>
    <x v="5"/>
    <m/>
    <x v="1"/>
  </r>
  <r>
    <x v="1"/>
    <x v="7"/>
    <x v="11"/>
    <x v="11"/>
    <n v="1.7"/>
    <x v="11"/>
    <x v="0"/>
    <x v="0"/>
    <x v="0"/>
    <x v="0"/>
    <x v="0"/>
    <x v="0"/>
    <s v="July 05 2017 12:24:32:462"/>
    <s v="told Created [ July 05 2017 12:23:46:157 ];told Approved [ July 05 2017 12:24:32:445 ]"/>
    <x v="0"/>
    <x v="0"/>
    <x v="0"/>
    <x v="0"/>
    <x v="2"/>
    <x v="2"/>
    <x v="0"/>
    <x v="0"/>
    <x v="0"/>
    <x v="0"/>
    <x v="1"/>
    <x v="2"/>
    <x v="0"/>
    <x v="0"/>
    <x v="0"/>
    <x v="0"/>
    <x v="1"/>
    <x v="0"/>
    <x v="0"/>
    <x v="0"/>
    <x v="0"/>
    <x v="0"/>
    <x v="0"/>
    <x v="0"/>
    <x v="0"/>
    <x v="2"/>
    <x v="0"/>
    <x v="2"/>
    <x v="36"/>
    <m/>
    <b v="0"/>
    <m/>
    <m/>
    <x v="2"/>
    <m/>
    <x v="0"/>
    <x v="0"/>
    <m/>
    <n v="1.5009999999999999"/>
    <m/>
    <n v="32896"/>
    <x v="1"/>
    <x v="1"/>
    <x v="6"/>
    <x v="6"/>
    <x v="5"/>
    <m/>
    <x v="1"/>
  </r>
  <r>
    <x v="1"/>
    <x v="7"/>
    <x v="11"/>
    <x v="11"/>
    <n v="1.7"/>
    <x v="11"/>
    <x v="0"/>
    <x v="0"/>
    <x v="0"/>
    <x v="0"/>
    <x v="0"/>
    <x v="0"/>
    <s v="July 05 2017 12:24:32:462"/>
    <s v="told Created [ July 05 2017 12:23:46:157 ];told Approved [ July 05 2017 12:24:32:445 ]"/>
    <x v="0"/>
    <x v="0"/>
    <x v="0"/>
    <x v="0"/>
    <x v="2"/>
    <x v="2"/>
    <x v="0"/>
    <x v="0"/>
    <x v="0"/>
    <x v="0"/>
    <x v="1"/>
    <x v="2"/>
    <x v="0"/>
    <x v="0"/>
    <x v="0"/>
    <x v="0"/>
    <x v="1"/>
    <x v="0"/>
    <x v="0"/>
    <x v="0"/>
    <x v="0"/>
    <x v="0"/>
    <x v="0"/>
    <x v="0"/>
    <x v="0"/>
    <x v="2"/>
    <x v="0"/>
    <x v="2"/>
    <x v="37"/>
    <m/>
    <b v="0"/>
    <m/>
    <m/>
    <x v="2"/>
    <m/>
    <x v="0"/>
    <x v="0"/>
    <m/>
    <n v="2.84491"/>
    <m/>
    <n v="9221330"/>
    <x v="1"/>
    <x v="1"/>
    <x v="12"/>
    <x v="16"/>
    <x v="5"/>
    <m/>
    <x v="1"/>
  </r>
  <r>
    <x v="1"/>
    <x v="7"/>
    <x v="11"/>
    <x v="11"/>
    <n v="1.7"/>
    <x v="11"/>
    <x v="0"/>
    <x v="0"/>
    <x v="0"/>
    <x v="0"/>
    <x v="0"/>
    <x v="0"/>
    <s v="July 05 2017 12:24:32:462"/>
    <s v="told Created [ July 05 2017 12:23:46:157 ];told Approved [ July 05 2017 12:24:32:445 ]"/>
    <x v="0"/>
    <x v="0"/>
    <x v="0"/>
    <x v="0"/>
    <x v="2"/>
    <x v="2"/>
    <x v="0"/>
    <x v="0"/>
    <x v="0"/>
    <x v="0"/>
    <x v="1"/>
    <x v="2"/>
    <x v="0"/>
    <x v="0"/>
    <x v="0"/>
    <x v="0"/>
    <x v="1"/>
    <x v="0"/>
    <x v="0"/>
    <x v="0"/>
    <x v="0"/>
    <x v="0"/>
    <x v="0"/>
    <x v="0"/>
    <x v="0"/>
    <x v="2"/>
    <x v="0"/>
    <x v="2"/>
    <x v="37"/>
    <m/>
    <b v="0"/>
    <m/>
    <m/>
    <x v="2"/>
    <m/>
    <x v="0"/>
    <x v="0"/>
    <m/>
    <n v="2.84491"/>
    <m/>
    <n v="9221330"/>
    <x v="1"/>
    <x v="1"/>
    <x v="30"/>
    <x v="8"/>
    <x v="5"/>
    <m/>
    <x v="1"/>
  </r>
  <r>
    <x v="1"/>
    <x v="7"/>
    <x v="11"/>
    <x v="11"/>
    <n v="1.7"/>
    <x v="11"/>
    <x v="0"/>
    <x v="0"/>
    <x v="0"/>
    <x v="0"/>
    <x v="0"/>
    <x v="0"/>
    <s v="July 05 2017 12:24:32:462"/>
    <s v="told Created [ July 05 2017 12:23:46:157 ];told Approved [ July 05 2017 12:24:32:445 ]"/>
    <x v="0"/>
    <x v="0"/>
    <x v="0"/>
    <x v="0"/>
    <x v="2"/>
    <x v="2"/>
    <x v="0"/>
    <x v="0"/>
    <x v="0"/>
    <x v="0"/>
    <x v="1"/>
    <x v="2"/>
    <x v="0"/>
    <x v="0"/>
    <x v="0"/>
    <x v="0"/>
    <x v="1"/>
    <x v="0"/>
    <x v="0"/>
    <x v="0"/>
    <x v="0"/>
    <x v="0"/>
    <x v="0"/>
    <x v="0"/>
    <x v="0"/>
    <x v="2"/>
    <x v="0"/>
    <x v="2"/>
    <x v="37"/>
    <m/>
    <b v="0"/>
    <m/>
    <m/>
    <x v="2"/>
    <m/>
    <x v="0"/>
    <x v="0"/>
    <m/>
    <n v="2.84491"/>
    <m/>
    <n v="9221330"/>
    <x v="1"/>
    <x v="1"/>
    <x v="3"/>
    <x v="9"/>
    <x v="5"/>
    <m/>
    <x v="1"/>
  </r>
  <r>
    <x v="1"/>
    <x v="7"/>
    <x v="11"/>
    <x v="11"/>
    <n v="1.7"/>
    <x v="11"/>
    <x v="0"/>
    <x v="0"/>
    <x v="0"/>
    <x v="0"/>
    <x v="0"/>
    <x v="0"/>
    <s v="July 05 2017 12:24:32:462"/>
    <s v="told Created [ July 05 2017 12:23:46:157 ];told Approved [ July 05 2017 12:24:32:445 ]"/>
    <x v="0"/>
    <x v="0"/>
    <x v="0"/>
    <x v="0"/>
    <x v="2"/>
    <x v="2"/>
    <x v="0"/>
    <x v="0"/>
    <x v="0"/>
    <x v="0"/>
    <x v="1"/>
    <x v="2"/>
    <x v="0"/>
    <x v="0"/>
    <x v="0"/>
    <x v="0"/>
    <x v="1"/>
    <x v="0"/>
    <x v="0"/>
    <x v="0"/>
    <x v="0"/>
    <x v="0"/>
    <x v="0"/>
    <x v="0"/>
    <x v="0"/>
    <x v="2"/>
    <x v="0"/>
    <x v="2"/>
    <x v="37"/>
    <m/>
    <b v="0"/>
    <m/>
    <m/>
    <x v="2"/>
    <m/>
    <x v="0"/>
    <x v="0"/>
    <m/>
    <n v="2.84491"/>
    <m/>
    <n v="9221330"/>
    <x v="1"/>
    <x v="1"/>
    <x v="6"/>
    <x v="6"/>
    <x v="5"/>
    <m/>
    <x v="1"/>
  </r>
  <r>
    <x v="1"/>
    <x v="7"/>
    <x v="11"/>
    <x v="11"/>
    <n v="1.7"/>
    <x v="11"/>
    <x v="0"/>
    <x v="0"/>
    <x v="0"/>
    <x v="0"/>
    <x v="0"/>
    <x v="0"/>
    <s v="July 05 2017 12:24:32:462"/>
    <s v="told Created [ July 05 2017 12:23:46:157 ];told Approved [ July 05 2017 12:24:32:445 ]"/>
    <x v="0"/>
    <x v="0"/>
    <x v="0"/>
    <x v="0"/>
    <x v="2"/>
    <x v="2"/>
    <x v="0"/>
    <x v="0"/>
    <x v="0"/>
    <x v="0"/>
    <x v="1"/>
    <x v="2"/>
    <x v="0"/>
    <x v="0"/>
    <x v="0"/>
    <x v="0"/>
    <x v="1"/>
    <x v="0"/>
    <x v="0"/>
    <x v="0"/>
    <x v="0"/>
    <x v="0"/>
    <x v="0"/>
    <x v="0"/>
    <x v="0"/>
    <x v="2"/>
    <x v="0"/>
    <x v="2"/>
    <x v="38"/>
    <m/>
    <b v="0"/>
    <m/>
    <m/>
    <x v="5"/>
    <m/>
    <x v="0"/>
    <x v="0"/>
    <m/>
    <n v="3.5"/>
    <m/>
    <n v="13130346"/>
    <x v="1"/>
    <x v="1"/>
    <x v="30"/>
    <x v="16"/>
    <x v="11"/>
    <m/>
    <x v="1"/>
  </r>
  <r>
    <x v="1"/>
    <x v="7"/>
    <x v="11"/>
    <x v="11"/>
    <n v="1.7"/>
    <x v="11"/>
    <x v="0"/>
    <x v="0"/>
    <x v="0"/>
    <x v="0"/>
    <x v="0"/>
    <x v="0"/>
    <s v="July 05 2017 12:24:32:462"/>
    <s v="told Created [ July 05 2017 12:23:46:157 ];told Approved [ July 05 2017 12:24:32:445 ]"/>
    <x v="0"/>
    <x v="0"/>
    <x v="0"/>
    <x v="0"/>
    <x v="2"/>
    <x v="2"/>
    <x v="0"/>
    <x v="0"/>
    <x v="0"/>
    <x v="0"/>
    <x v="1"/>
    <x v="2"/>
    <x v="0"/>
    <x v="0"/>
    <x v="0"/>
    <x v="0"/>
    <x v="1"/>
    <x v="0"/>
    <x v="0"/>
    <x v="0"/>
    <x v="0"/>
    <x v="0"/>
    <x v="0"/>
    <x v="0"/>
    <x v="0"/>
    <x v="2"/>
    <x v="0"/>
    <x v="2"/>
    <x v="38"/>
    <m/>
    <b v="0"/>
    <m/>
    <m/>
    <x v="5"/>
    <m/>
    <x v="0"/>
    <x v="0"/>
    <m/>
    <n v="3.5"/>
    <m/>
    <n v="13130346"/>
    <x v="1"/>
    <x v="1"/>
    <x v="3"/>
    <x v="8"/>
    <x v="11"/>
    <m/>
    <x v="1"/>
  </r>
  <r>
    <x v="1"/>
    <x v="7"/>
    <x v="11"/>
    <x v="11"/>
    <n v="1.7"/>
    <x v="11"/>
    <x v="0"/>
    <x v="0"/>
    <x v="0"/>
    <x v="0"/>
    <x v="0"/>
    <x v="0"/>
    <s v="July 05 2017 12:24:32:462"/>
    <s v="told Created [ July 05 2017 12:23:46:157 ];told Approved [ July 05 2017 12:24:32:445 ]"/>
    <x v="0"/>
    <x v="0"/>
    <x v="0"/>
    <x v="0"/>
    <x v="2"/>
    <x v="2"/>
    <x v="0"/>
    <x v="0"/>
    <x v="0"/>
    <x v="0"/>
    <x v="1"/>
    <x v="2"/>
    <x v="0"/>
    <x v="0"/>
    <x v="0"/>
    <x v="0"/>
    <x v="1"/>
    <x v="0"/>
    <x v="0"/>
    <x v="0"/>
    <x v="0"/>
    <x v="0"/>
    <x v="0"/>
    <x v="0"/>
    <x v="0"/>
    <x v="2"/>
    <x v="0"/>
    <x v="2"/>
    <x v="38"/>
    <m/>
    <b v="0"/>
    <m/>
    <m/>
    <x v="5"/>
    <m/>
    <x v="0"/>
    <x v="0"/>
    <m/>
    <n v="3.5"/>
    <m/>
    <n v="13130346"/>
    <x v="1"/>
    <x v="1"/>
    <x v="6"/>
    <x v="9"/>
    <x v="11"/>
    <m/>
    <x v="1"/>
  </r>
  <r>
    <x v="1"/>
    <x v="7"/>
    <x v="11"/>
    <x v="11"/>
    <n v="1.7"/>
    <x v="11"/>
    <x v="0"/>
    <x v="0"/>
    <x v="0"/>
    <x v="0"/>
    <x v="0"/>
    <x v="0"/>
    <s v="July 05 2017 12:24:32:462"/>
    <s v="told Created [ July 05 2017 12:23:46:157 ];told Approved [ July 05 2017 12:24:32:445 ]"/>
    <x v="0"/>
    <x v="0"/>
    <x v="0"/>
    <x v="0"/>
    <x v="2"/>
    <x v="2"/>
    <x v="0"/>
    <x v="0"/>
    <x v="0"/>
    <x v="0"/>
    <x v="1"/>
    <x v="2"/>
    <x v="0"/>
    <x v="0"/>
    <x v="0"/>
    <x v="0"/>
    <x v="1"/>
    <x v="0"/>
    <x v="0"/>
    <x v="0"/>
    <x v="0"/>
    <x v="0"/>
    <x v="0"/>
    <x v="0"/>
    <x v="0"/>
    <x v="2"/>
    <x v="0"/>
    <x v="2"/>
    <x v="38"/>
    <m/>
    <b v="0"/>
    <m/>
    <m/>
    <x v="5"/>
    <m/>
    <x v="0"/>
    <x v="0"/>
    <m/>
    <n v="3.5"/>
    <m/>
    <n v="13130346"/>
    <x v="1"/>
    <x v="1"/>
    <x v="1"/>
    <x v="6"/>
    <x v="11"/>
    <m/>
    <x v="1"/>
  </r>
  <r>
    <x v="1"/>
    <x v="7"/>
    <x v="11"/>
    <x v="11"/>
    <n v="1.7"/>
    <x v="11"/>
    <x v="0"/>
    <x v="0"/>
    <x v="0"/>
    <x v="0"/>
    <x v="0"/>
    <x v="0"/>
    <s v="July 05 2017 12:24:32:462"/>
    <s v="told Created [ July 05 2017 12:23:46:157 ];told Approved [ July 05 2017 12:24:32:445 ]"/>
    <x v="0"/>
    <x v="0"/>
    <x v="0"/>
    <x v="0"/>
    <x v="2"/>
    <x v="2"/>
    <x v="0"/>
    <x v="0"/>
    <x v="0"/>
    <x v="0"/>
    <x v="1"/>
    <x v="2"/>
    <x v="0"/>
    <x v="0"/>
    <x v="0"/>
    <x v="0"/>
    <x v="1"/>
    <x v="0"/>
    <x v="0"/>
    <x v="0"/>
    <x v="0"/>
    <x v="0"/>
    <x v="0"/>
    <x v="0"/>
    <x v="0"/>
    <x v="2"/>
    <x v="0"/>
    <x v="2"/>
    <x v="16"/>
    <m/>
    <b v="0"/>
    <m/>
    <m/>
    <x v="6"/>
    <m/>
    <x v="0"/>
    <x v="0"/>
    <m/>
    <n v="1.5009999999999999"/>
    <m/>
    <n v="15570276"/>
    <x v="0"/>
    <x v="0"/>
    <x v="0"/>
    <x v="0"/>
    <x v="0"/>
    <m/>
    <x v="0"/>
  </r>
  <r>
    <x v="1"/>
    <x v="7"/>
    <x v="11"/>
    <x v="11"/>
    <n v="1.7"/>
    <x v="11"/>
    <x v="0"/>
    <x v="0"/>
    <x v="0"/>
    <x v="0"/>
    <x v="0"/>
    <x v="0"/>
    <s v="July 05 2017 12:24:32:462"/>
    <s v="told Created [ July 05 2017 12:23:46:157 ];told Approved [ July 05 2017 12:24:32:445 ]"/>
    <x v="0"/>
    <x v="0"/>
    <x v="0"/>
    <x v="0"/>
    <x v="2"/>
    <x v="2"/>
    <x v="0"/>
    <x v="0"/>
    <x v="0"/>
    <x v="0"/>
    <x v="1"/>
    <x v="2"/>
    <x v="0"/>
    <x v="0"/>
    <x v="0"/>
    <x v="0"/>
    <x v="1"/>
    <x v="0"/>
    <x v="0"/>
    <x v="0"/>
    <x v="0"/>
    <x v="0"/>
    <x v="0"/>
    <x v="0"/>
    <x v="0"/>
    <x v="2"/>
    <x v="0"/>
    <x v="2"/>
    <x v="40"/>
    <m/>
    <b v="0"/>
    <m/>
    <m/>
    <x v="5"/>
    <m/>
    <x v="0"/>
    <x v="0"/>
    <m/>
    <n v="2"/>
    <m/>
    <n v="2763429"/>
    <x v="1"/>
    <x v="1"/>
    <x v="30"/>
    <x v="16"/>
    <x v="6"/>
    <m/>
    <x v="1"/>
  </r>
  <r>
    <x v="1"/>
    <x v="7"/>
    <x v="11"/>
    <x v="11"/>
    <n v="1.7"/>
    <x v="11"/>
    <x v="0"/>
    <x v="0"/>
    <x v="0"/>
    <x v="0"/>
    <x v="0"/>
    <x v="0"/>
    <s v="July 05 2017 12:24:32:462"/>
    <s v="told Created [ July 05 2017 12:23:46:157 ];told Approved [ July 05 2017 12:24:32:445 ]"/>
    <x v="0"/>
    <x v="0"/>
    <x v="0"/>
    <x v="0"/>
    <x v="2"/>
    <x v="2"/>
    <x v="0"/>
    <x v="0"/>
    <x v="0"/>
    <x v="0"/>
    <x v="1"/>
    <x v="2"/>
    <x v="0"/>
    <x v="0"/>
    <x v="0"/>
    <x v="0"/>
    <x v="1"/>
    <x v="0"/>
    <x v="0"/>
    <x v="0"/>
    <x v="0"/>
    <x v="0"/>
    <x v="0"/>
    <x v="0"/>
    <x v="0"/>
    <x v="2"/>
    <x v="0"/>
    <x v="2"/>
    <x v="40"/>
    <m/>
    <b v="0"/>
    <m/>
    <m/>
    <x v="5"/>
    <m/>
    <x v="0"/>
    <x v="0"/>
    <m/>
    <n v="2"/>
    <m/>
    <n v="2763429"/>
    <x v="1"/>
    <x v="1"/>
    <x v="3"/>
    <x v="8"/>
    <x v="6"/>
    <m/>
    <x v="1"/>
  </r>
  <r>
    <x v="1"/>
    <x v="7"/>
    <x v="11"/>
    <x v="11"/>
    <n v="1.7"/>
    <x v="11"/>
    <x v="0"/>
    <x v="0"/>
    <x v="0"/>
    <x v="0"/>
    <x v="0"/>
    <x v="0"/>
    <s v="July 05 2017 12:24:32:462"/>
    <s v="told Created [ July 05 2017 12:23:46:157 ];told Approved [ July 05 2017 12:24:32:445 ]"/>
    <x v="0"/>
    <x v="0"/>
    <x v="0"/>
    <x v="0"/>
    <x v="2"/>
    <x v="2"/>
    <x v="0"/>
    <x v="0"/>
    <x v="0"/>
    <x v="0"/>
    <x v="1"/>
    <x v="2"/>
    <x v="0"/>
    <x v="0"/>
    <x v="0"/>
    <x v="0"/>
    <x v="1"/>
    <x v="0"/>
    <x v="0"/>
    <x v="0"/>
    <x v="0"/>
    <x v="0"/>
    <x v="0"/>
    <x v="0"/>
    <x v="0"/>
    <x v="2"/>
    <x v="0"/>
    <x v="2"/>
    <x v="40"/>
    <m/>
    <b v="0"/>
    <m/>
    <m/>
    <x v="5"/>
    <m/>
    <x v="0"/>
    <x v="0"/>
    <m/>
    <n v="2"/>
    <m/>
    <n v="2763429"/>
    <x v="1"/>
    <x v="1"/>
    <x v="6"/>
    <x v="9"/>
    <x v="6"/>
    <m/>
    <x v="1"/>
  </r>
  <r>
    <x v="1"/>
    <x v="7"/>
    <x v="11"/>
    <x v="11"/>
    <n v="1.7"/>
    <x v="11"/>
    <x v="0"/>
    <x v="0"/>
    <x v="0"/>
    <x v="0"/>
    <x v="0"/>
    <x v="0"/>
    <s v="July 05 2017 12:24:32:462"/>
    <s v="told Created [ July 05 2017 12:23:46:157 ];told Approved [ July 05 2017 12:24:32:445 ]"/>
    <x v="0"/>
    <x v="0"/>
    <x v="0"/>
    <x v="0"/>
    <x v="2"/>
    <x v="2"/>
    <x v="0"/>
    <x v="0"/>
    <x v="0"/>
    <x v="0"/>
    <x v="1"/>
    <x v="2"/>
    <x v="0"/>
    <x v="0"/>
    <x v="0"/>
    <x v="0"/>
    <x v="1"/>
    <x v="0"/>
    <x v="0"/>
    <x v="0"/>
    <x v="0"/>
    <x v="0"/>
    <x v="0"/>
    <x v="0"/>
    <x v="0"/>
    <x v="2"/>
    <x v="0"/>
    <x v="2"/>
    <x v="40"/>
    <m/>
    <b v="0"/>
    <m/>
    <m/>
    <x v="5"/>
    <m/>
    <x v="0"/>
    <x v="0"/>
    <m/>
    <n v="2"/>
    <m/>
    <n v="2763429"/>
    <x v="1"/>
    <x v="1"/>
    <x v="1"/>
    <x v="6"/>
    <x v="6"/>
    <m/>
    <x v="1"/>
  </r>
  <r>
    <x v="1"/>
    <x v="7"/>
    <x v="11"/>
    <x v="11"/>
    <n v="1.7"/>
    <x v="11"/>
    <x v="0"/>
    <x v="0"/>
    <x v="0"/>
    <x v="0"/>
    <x v="0"/>
    <x v="0"/>
    <s v="July 05 2017 12:24:32:462"/>
    <s v="told Created [ July 05 2017 12:23:46:157 ];told Approved [ July 05 2017 12:24:32:445 ]"/>
    <x v="0"/>
    <x v="0"/>
    <x v="0"/>
    <x v="0"/>
    <x v="2"/>
    <x v="2"/>
    <x v="0"/>
    <x v="0"/>
    <x v="0"/>
    <x v="0"/>
    <x v="1"/>
    <x v="2"/>
    <x v="0"/>
    <x v="0"/>
    <x v="0"/>
    <x v="0"/>
    <x v="1"/>
    <x v="0"/>
    <x v="0"/>
    <x v="0"/>
    <x v="0"/>
    <x v="0"/>
    <x v="0"/>
    <x v="0"/>
    <x v="0"/>
    <x v="2"/>
    <x v="0"/>
    <x v="2"/>
    <x v="25"/>
    <m/>
    <b v="0"/>
    <m/>
    <m/>
    <x v="6"/>
    <m/>
    <x v="0"/>
    <x v="0"/>
    <m/>
    <n v="2.5"/>
    <m/>
    <n v="15570276"/>
    <x v="1"/>
    <x v="1"/>
    <x v="1"/>
    <x v="1"/>
    <x v="2"/>
    <m/>
    <x v="1"/>
  </r>
  <r>
    <x v="1"/>
    <x v="7"/>
    <x v="11"/>
    <x v="11"/>
    <n v="1.7"/>
    <x v="11"/>
    <x v="0"/>
    <x v="0"/>
    <x v="0"/>
    <x v="0"/>
    <x v="0"/>
    <x v="0"/>
    <s v="July 05 2017 12:24:32:462"/>
    <s v="told Created [ July 05 2017 12:23:46:157 ];told Approved [ July 05 2017 12:24:32:445 ]"/>
    <x v="0"/>
    <x v="0"/>
    <x v="0"/>
    <x v="0"/>
    <x v="2"/>
    <x v="2"/>
    <x v="0"/>
    <x v="0"/>
    <x v="0"/>
    <x v="0"/>
    <x v="1"/>
    <x v="2"/>
    <x v="0"/>
    <x v="0"/>
    <x v="0"/>
    <x v="0"/>
    <x v="1"/>
    <x v="0"/>
    <x v="0"/>
    <x v="0"/>
    <x v="0"/>
    <x v="0"/>
    <x v="0"/>
    <x v="0"/>
    <x v="0"/>
    <x v="2"/>
    <x v="0"/>
    <x v="2"/>
    <x v="25"/>
    <m/>
    <b v="0"/>
    <m/>
    <m/>
    <x v="6"/>
    <m/>
    <x v="0"/>
    <x v="0"/>
    <m/>
    <n v="2.5"/>
    <m/>
    <n v="15570276"/>
    <x v="1"/>
    <x v="2"/>
    <x v="1"/>
    <x v="2"/>
    <x v="3"/>
    <m/>
    <x v="1"/>
  </r>
  <r>
    <x v="1"/>
    <x v="7"/>
    <x v="11"/>
    <x v="11"/>
    <n v="1.7"/>
    <x v="11"/>
    <x v="0"/>
    <x v="0"/>
    <x v="0"/>
    <x v="0"/>
    <x v="0"/>
    <x v="0"/>
    <s v="July 05 2017 12:24:32:462"/>
    <s v="told Created [ July 05 2017 12:23:46:157 ];told Approved [ July 05 2017 12:24:32:445 ]"/>
    <x v="0"/>
    <x v="0"/>
    <x v="0"/>
    <x v="0"/>
    <x v="2"/>
    <x v="2"/>
    <x v="0"/>
    <x v="0"/>
    <x v="0"/>
    <x v="0"/>
    <x v="1"/>
    <x v="2"/>
    <x v="0"/>
    <x v="0"/>
    <x v="0"/>
    <x v="0"/>
    <x v="1"/>
    <x v="0"/>
    <x v="0"/>
    <x v="0"/>
    <x v="0"/>
    <x v="0"/>
    <x v="0"/>
    <x v="0"/>
    <x v="0"/>
    <x v="2"/>
    <x v="0"/>
    <x v="2"/>
    <x v="41"/>
    <m/>
    <b v="0"/>
    <m/>
    <m/>
    <x v="2"/>
    <m/>
    <x v="0"/>
    <x v="0"/>
    <m/>
    <n v="3"/>
    <m/>
    <n v="2763429"/>
    <x v="0"/>
    <x v="0"/>
    <x v="0"/>
    <x v="0"/>
    <x v="0"/>
    <m/>
    <x v="0"/>
  </r>
  <r>
    <x v="0"/>
    <x v="8"/>
    <x v="12"/>
    <x v="12"/>
    <n v="1.7"/>
    <x v="12"/>
    <x v="0"/>
    <x v="0"/>
    <x v="0"/>
    <x v="0"/>
    <x v="0"/>
    <x v="0"/>
    <s v="October 19 2017 13:03:15:674"/>
    <s v="told Created [ October 19 2017 13:02:59:946 ];told Approved [ October 19 2017 13:03:15:657 ]"/>
    <x v="0"/>
    <x v="0"/>
    <x v="0"/>
    <x v="0"/>
    <x v="0"/>
    <x v="0"/>
    <x v="0"/>
    <x v="0"/>
    <x v="0"/>
    <x v="0"/>
    <x v="0"/>
    <x v="1"/>
    <x v="0"/>
    <x v="0"/>
    <x v="0"/>
    <x v="0"/>
    <x v="0"/>
    <x v="0"/>
    <x v="0"/>
    <x v="0"/>
    <x v="0"/>
    <x v="0"/>
    <x v="0"/>
    <x v="0"/>
    <x v="0"/>
    <x v="2"/>
    <x v="0"/>
    <x v="2"/>
    <x v="3"/>
    <m/>
    <b v="0"/>
    <m/>
    <m/>
    <x v="1"/>
    <m/>
    <x v="0"/>
    <x v="0"/>
    <m/>
    <n v="3"/>
    <m/>
    <n v="65280"/>
    <x v="0"/>
    <x v="0"/>
    <x v="0"/>
    <x v="0"/>
    <x v="0"/>
    <m/>
    <x v="0"/>
  </r>
  <r>
    <x v="0"/>
    <x v="8"/>
    <x v="12"/>
    <x v="12"/>
    <n v="1.7"/>
    <x v="12"/>
    <x v="0"/>
    <x v="0"/>
    <x v="0"/>
    <x v="0"/>
    <x v="0"/>
    <x v="0"/>
    <s v="October 19 2017 13:03:15:674"/>
    <s v="told Created [ October 19 2017 13:02:59:946 ];told Approved [ October 19 2017 13:03:15:657 ]"/>
    <x v="0"/>
    <x v="0"/>
    <x v="0"/>
    <x v="0"/>
    <x v="0"/>
    <x v="0"/>
    <x v="0"/>
    <x v="0"/>
    <x v="0"/>
    <x v="0"/>
    <x v="0"/>
    <x v="1"/>
    <x v="0"/>
    <x v="0"/>
    <x v="0"/>
    <x v="0"/>
    <x v="0"/>
    <x v="0"/>
    <x v="0"/>
    <x v="0"/>
    <x v="0"/>
    <x v="0"/>
    <x v="0"/>
    <x v="0"/>
    <x v="0"/>
    <x v="2"/>
    <x v="0"/>
    <x v="2"/>
    <x v="159"/>
    <m/>
    <b v="0"/>
    <m/>
    <m/>
    <x v="2"/>
    <m/>
    <x v="0"/>
    <x v="0"/>
    <m/>
    <n v="1.5268200000000001"/>
    <m/>
    <n v="10156544"/>
    <x v="0"/>
    <x v="0"/>
    <x v="0"/>
    <x v="0"/>
    <x v="0"/>
    <m/>
    <x v="0"/>
  </r>
  <r>
    <x v="0"/>
    <x v="8"/>
    <x v="12"/>
    <x v="12"/>
    <n v="1.7"/>
    <x v="12"/>
    <x v="0"/>
    <x v="0"/>
    <x v="0"/>
    <x v="0"/>
    <x v="0"/>
    <x v="0"/>
    <s v="October 19 2017 13:03:15:674"/>
    <s v="told Created [ October 19 2017 13:02:59:946 ];told Approved [ October 19 2017 13:03:15:657 ]"/>
    <x v="0"/>
    <x v="0"/>
    <x v="0"/>
    <x v="0"/>
    <x v="0"/>
    <x v="0"/>
    <x v="0"/>
    <x v="0"/>
    <x v="0"/>
    <x v="0"/>
    <x v="0"/>
    <x v="1"/>
    <x v="0"/>
    <x v="0"/>
    <x v="0"/>
    <x v="0"/>
    <x v="0"/>
    <x v="0"/>
    <x v="0"/>
    <x v="0"/>
    <x v="0"/>
    <x v="0"/>
    <x v="0"/>
    <x v="0"/>
    <x v="0"/>
    <x v="2"/>
    <x v="0"/>
    <x v="2"/>
    <x v="8"/>
    <m/>
    <b v="0"/>
    <m/>
    <m/>
    <x v="3"/>
    <m/>
    <x v="0"/>
    <x v="0"/>
    <m/>
    <n v="3"/>
    <m/>
    <n v="16776960"/>
    <x v="1"/>
    <x v="1"/>
    <x v="10"/>
    <x v="1"/>
    <x v="4"/>
    <m/>
    <x v="1"/>
  </r>
  <r>
    <x v="0"/>
    <x v="8"/>
    <x v="12"/>
    <x v="12"/>
    <n v="1.7"/>
    <x v="12"/>
    <x v="0"/>
    <x v="0"/>
    <x v="0"/>
    <x v="0"/>
    <x v="0"/>
    <x v="0"/>
    <s v="October 19 2017 13:03:15:674"/>
    <s v="told Created [ October 19 2017 13:02:59:946 ];told Approved [ October 19 2017 13:03:15:657 ]"/>
    <x v="0"/>
    <x v="0"/>
    <x v="0"/>
    <x v="0"/>
    <x v="0"/>
    <x v="0"/>
    <x v="0"/>
    <x v="0"/>
    <x v="0"/>
    <x v="0"/>
    <x v="0"/>
    <x v="1"/>
    <x v="0"/>
    <x v="0"/>
    <x v="0"/>
    <x v="0"/>
    <x v="0"/>
    <x v="0"/>
    <x v="0"/>
    <x v="0"/>
    <x v="0"/>
    <x v="0"/>
    <x v="0"/>
    <x v="0"/>
    <x v="0"/>
    <x v="2"/>
    <x v="0"/>
    <x v="2"/>
    <x v="8"/>
    <m/>
    <b v="0"/>
    <m/>
    <m/>
    <x v="3"/>
    <m/>
    <x v="0"/>
    <x v="0"/>
    <m/>
    <n v="3"/>
    <m/>
    <n v="16776960"/>
    <x v="1"/>
    <x v="2"/>
    <x v="10"/>
    <x v="2"/>
    <x v="3"/>
    <m/>
    <x v="1"/>
  </r>
  <r>
    <x v="0"/>
    <x v="8"/>
    <x v="12"/>
    <x v="12"/>
    <n v="1.7"/>
    <x v="12"/>
    <x v="0"/>
    <x v="0"/>
    <x v="0"/>
    <x v="0"/>
    <x v="0"/>
    <x v="0"/>
    <s v="October 19 2017 13:03:15:674"/>
    <s v="told Created [ October 19 2017 13:02:59:946 ];told Approved [ October 19 2017 13:03:15:657 ]"/>
    <x v="0"/>
    <x v="0"/>
    <x v="0"/>
    <x v="0"/>
    <x v="0"/>
    <x v="0"/>
    <x v="0"/>
    <x v="0"/>
    <x v="0"/>
    <x v="0"/>
    <x v="0"/>
    <x v="1"/>
    <x v="0"/>
    <x v="0"/>
    <x v="0"/>
    <x v="0"/>
    <x v="0"/>
    <x v="0"/>
    <x v="0"/>
    <x v="0"/>
    <x v="0"/>
    <x v="0"/>
    <x v="0"/>
    <x v="0"/>
    <x v="0"/>
    <x v="2"/>
    <x v="0"/>
    <x v="2"/>
    <x v="57"/>
    <m/>
    <b v="0"/>
    <m/>
    <m/>
    <x v="2"/>
    <m/>
    <x v="0"/>
    <x v="0"/>
    <m/>
    <n v="1.5268200000000001"/>
    <m/>
    <n v="13749760"/>
    <x v="0"/>
    <x v="0"/>
    <x v="0"/>
    <x v="0"/>
    <x v="0"/>
    <m/>
    <x v="0"/>
  </r>
  <r>
    <x v="0"/>
    <x v="8"/>
    <x v="12"/>
    <x v="12"/>
    <n v="1.7"/>
    <x v="12"/>
    <x v="0"/>
    <x v="0"/>
    <x v="0"/>
    <x v="0"/>
    <x v="0"/>
    <x v="0"/>
    <s v="October 19 2017 13:03:15:674"/>
    <s v="told Created [ October 19 2017 13:02:59:946 ];told Approved [ October 19 2017 13:03:15:657 ]"/>
    <x v="0"/>
    <x v="0"/>
    <x v="0"/>
    <x v="0"/>
    <x v="0"/>
    <x v="0"/>
    <x v="0"/>
    <x v="0"/>
    <x v="0"/>
    <x v="0"/>
    <x v="0"/>
    <x v="1"/>
    <x v="0"/>
    <x v="0"/>
    <x v="0"/>
    <x v="0"/>
    <x v="0"/>
    <x v="0"/>
    <x v="0"/>
    <x v="0"/>
    <x v="0"/>
    <x v="0"/>
    <x v="0"/>
    <x v="0"/>
    <x v="0"/>
    <x v="2"/>
    <x v="0"/>
    <x v="2"/>
    <x v="11"/>
    <m/>
    <b v="0"/>
    <m/>
    <m/>
    <x v="4"/>
    <m/>
    <x v="0"/>
    <x v="0"/>
    <m/>
    <n v="1.5268200000000001"/>
    <m/>
    <n v="255"/>
    <x v="0"/>
    <x v="0"/>
    <x v="0"/>
    <x v="0"/>
    <x v="0"/>
    <m/>
    <x v="0"/>
  </r>
  <r>
    <x v="0"/>
    <x v="8"/>
    <x v="12"/>
    <x v="12"/>
    <n v="1.7"/>
    <x v="12"/>
    <x v="0"/>
    <x v="0"/>
    <x v="0"/>
    <x v="0"/>
    <x v="0"/>
    <x v="0"/>
    <s v="October 19 2017 13:03:15:674"/>
    <s v="told Created [ October 19 2017 13:02:59:946 ];told Approved [ October 19 2017 13:03:15:657 ]"/>
    <x v="0"/>
    <x v="0"/>
    <x v="0"/>
    <x v="0"/>
    <x v="0"/>
    <x v="0"/>
    <x v="0"/>
    <x v="0"/>
    <x v="0"/>
    <x v="0"/>
    <x v="0"/>
    <x v="1"/>
    <x v="0"/>
    <x v="0"/>
    <x v="0"/>
    <x v="0"/>
    <x v="0"/>
    <x v="0"/>
    <x v="0"/>
    <x v="0"/>
    <x v="0"/>
    <x v="0"/>
    <x v="0"/>
    <x v="0"/>
    <x v="0"/>
    <x v="2"/>
    <x v="0"/>
    <x v="2"/>
    <x v="160"/>
    <m/>
    <b v="0"/>
    <m/>
    <m/>
    <x v="2"/>
    <m/>
    <x v="0"/>
    <x v="0"/>
    <m/>
    <n v="1.5268200000000001"/>
    <m/>
    <n v="2139610"/>
    <x v="0"/>
    <x v="0"/>
    <x v="0"/>
    <x v="0"/>
    <x v="0"/>
    <m/>
    <x v="0"/>
  </r>
  <r>
    <x v="0"/>
    <x v="8"/>
    <x v="12"/>
    <x v="12"/>
    <n v="1.7"/>
    <x v="12"/>
    <x v="0"/>
    <x v="0"/>
    <x v="0"/>
    <x v="0"/>
    <x v="0"/>
    <x v="0"/>
    <s v="October 19 2017 13:03:15:674"/>
    <s v="told Created [ October 19 2017 13:02:59:946 ];told Approved [ October 19 2017 13:03:15:657 ]"/>
    <x v="0"/>
    <x v="0"/>
    <x v="0"/>
    <x v="0"/>
    <x v="0"/>
    <x v="0"/>
    <x v="0"/>
    <x v="0"/>
    <x v="0"/>
    <x v="0"/>
    <x v="0"/>
    <x v="1"/>
    <x v="0"/>
    <x v="0"/>
    <x v="0"/>
    <x v="0"/>
    <x v="0"/>
    <x v="0"/>
    <x v="0"/>
    <x v="0"/>
    <x v="0"/>
    <x v="0"/>
    <x v="0"/>
    <x v="0"/>
    <x v="0"/>
    <x v="2"/>
    <x v="0"/>
    <x v="2"/>
    <x v="161"/>
    <m/>
    <b v="0"/>
    <m/>
    <m/>
    <x v="2"/>
    <m/>
    <x v="0"/>
    <x v="0"/>
    <m/>
    <n v="3"/>
    <m/>
    <n v="16777184"/>
    <x v="1"/>
    <x v="1"/>
    <x v="12"/>
    <x v="7"/>
    <x v="11"/>
    <m/>
    <x v="1"/>
  </r>
  <r>
    <x v="0"/>
    <x v="8"/>
    <x v="12"/>
    <x v="12"/>
    <n v="1.7"/>
    <x v="12"/>
    <x v="0"/>
    <x v="0"/>
    <x v="0"/>
    <x v="0"/>
    <x v="0"/>
    <x v="0"/>
    <s v="October 19 2017 13:03:15:674"/>
    <s v="told Created [ October 19 2017 13:02:59:946 ];told Approved [ October 19 2017 13:03:15:657 ]"/>
    <x v="0"/>
    <x v="0"/>
    <x v="0"/>
    <x v="0"/>
    <x v="0"/>
    <x v="0"/>
    <x v="0"/>
    <x v="0"/>
    <x v="0"/>
    <x v="0"/>
    <x v="0"/>
    <x v="1"/>
    <x v="0"/>
    <x v="0"/>
    <x v="0"/>
    <x v="0"/>
    <x v="0"/>
    <x v="0"/>
    <x v="0"/>
    <x v="0"/>
    <x v="0"/>
    <x v="0"/>
    <x v="0"/>
    <x v="0"/>
    <x v="0"/>
    <x v="2"/>
    <x v="0"/>
    <x v="2"/>
    <x v="161"/>
    <m/>
    <b v="0"/>
    <m/>
    <m/>
    <x v="2"/>
    <m/>
    <x v="0"/>
    <x v="0"/>
    <m/>
    <n v="3"/>
    <m/>
    <n v="16777184"/>
    <x v="1"/>
    <x v="1"/>
    <x v="39"/>
    <x v="17"/>
    <x v="11"/>
    <m/>
    <x v="1"/>
  </r>
  <r>
    <x v="0"/>
    <x v="8"/>
    <x v="12"/>
    <x v="12"/>
    <n v="1.7"/>
    <x v="12"/>
    <x v="0"/>
    <x v="0"/>
    <x v="0"/>
    <x v="0"/>
    <x v="0"/>
    <x v="0"/>
    <s v="October 19 2017 13:03:15:674"/>
    <s v="told Created [ October 19 2017 13:02:59:946 ];told Approved [ October 19 2017 13:03:15:657 ]"/>
    <x v="0"/>
    <x v="0"/>
    <x v="0"/>
    <x v="0"/>
    <x v="0"/>
    <x v="0"/>
    <x v="0"/>
    <x v="0"/>
    <x v="0"/>
    <x v="0"/>
    <x v="0"/>
    <x v="1"/>
    <x v="0"/>
    <x v="0"/>
    <x v="0"/>
    <x v="0"/>
    <x v="0"/>
    <x v="0"/>
    <x v="0"/>
    <x v="0"/>
    <x v="0"/>
    <x v="0"/>
    <x v="0"/>
    <x v="0"/>
    <x v="0"/>
    <x v="2"/>
    <x v="0"/>
    <x v="2"/>
    <x v="161"/>
    <m/>
    <b v="0"/>
    <m/>
    <m/>
    <x v="2"/>
    <m/>
    <x v="0"/>
    <x v="0"/>
    <m/>
    <n v="3"/>
    <m/>
    <n v="16777184"/>
    <x v="1"/>
    <x v="1"/>
    <x v="20"/>
    <x v="18"/>
    <x v="11"/>
    <m/>
    <x v="1"/>
  </r>
  <r>
    <x v="0"/>
    <x v="8"/>
    <x v="12"/>
    <x v="12"/>
    <n v="1.7"/>
    <x v="12"/>
    <x v="0"/>
    <x v="0"/>
    <x v="0"/>
    <x v="0"/>
    <x v="0"/>
    <x v="0"/>
    <s v="October 19 2017 13:03:15:674"/>
    <s v="told Created [ October 19 2017 13:02:59:946 ];told Approved [ October 19 2017 13:03:15:657 ]"/>
    <x v="0"/>
    <x v="0"/>
    <x v="0"/>
    <x v="0"/>
    <x v="0"/>
    <x v="0"/>
    <x v="0"/>
    <x v="0"/>
    <x v="0"/>
    <x v="0"/>
    <x v="0"/>
    <x v="1"/>
    <x v="0"/>
    <x v="0"/>
    <x v="0"/>
    <x v="0"/>
    <x v="0"/>
    <x v="0"/>
    <x v="0"/>
    <x v="0"/>
    <x v="0"/>
    <x v="0"/>
    <x v="0"/>
    <x v="0"/>
    <x v="0"/>
    <x v="2"/>
    <x v="0"/>
    <x v="2"/>
    <x v="162"/>
    <m/>
    <b v="0"/>
    <m/>
    <m/>
    <x v="2"/>
    <m/>
    <x v="0"/>
    <x v="0"/>
    <m/>
    <n v="3"/>
    <m/>
    <n v="12180223"/>
    <x v="1"/>
    <x v="1"/>
    <x v="12"/>
    <x v="7"/>
    <x v="11"/>
    <m/>
    <x v="1"/>
  </r>
  <r>
    <x v="0"/>
    <x v="8"/>
    <x v="12"/>
    <x v="12"/>
    <n v="1.7"/>
    <x v="12"/>
    <x v="0"/>
    <x v="0"/>
    <x v="0"/>
    <x v="0"/>
    <x v="0"/>
    <x v="0"/>
    <s v="October 19 2017 13:03:15:674"/>
    <s v="told Created [ October 19 2017 13:02:59:946 ];told Approved [ October 19 2017 13:03:15:657 ]"/>
    <x v="0"/>
    <x v="0"/>
    <x v="0"/>
    <x v="0"/>
    <x v="0"/>
    <x v="0"/>
    <x v="0"/>
    <x v="0"/>
    <x v="0"/>
    <x v="0"/>
    <x v="0"/>
    <x v="1"/>
    <x v="0"/>
    <x v="0"/>
    <x v="0"/>
    <x v="0"/>
    <x v="0"/>
    <x v="0"/>
    <x v="0"/>
    <x v="0"/>
    <x v="0"/>
    <x v="0"/>
    <x v="0"/>
    <x v="0"/>
    <x v="0"/>
    <x v="2"/>
    <x v="0"/>
    <x v="2"/>
    <x v="162"/>
    <m/>
    <b v="0"/>
    <m/>
    <m/>
    <x v="2"/>
    <m/>
    <x v="0"/>
    <x v="0"/>
    <m/>
    <n v="3"/>
    <m/>
    <n v="12180223"/>
    <x v="1"/>
    <x v="1"/>
    <x v="39"/>
    <x v="17"/>
    <x v="11"/>
    <m/>
    <x v="1"/>
  </r>
  <r>
    <x v="0"/>
    <x v="8"/>
    <x v="12"/>
    <x v="12"/>
    <n v="1.7"/>
    <x v="12"/>
    <x v="0"/>
    <x v="0"/>
    <x v="0"/>
    <x v="0"/>
    <x v="0"/>
    <x v="0"/>
    <s v="October 19 2017 13:03:15:674"/>
    <s v="told Created [ October 19 2017 13:02:59:946 ];told Approved [ October 19 2017 13:03:15:657 ]"/>
    <x v="0"/>
    <x v="0"/>
    <x v="0"/>
    <x v="0"/>
    <x v="0"/>
    <x v="0"/>
    <x v="0"/>
    <x v="0"/>
    <x v="0"/>
    <x v="0"/>
    <x v="0"/>
    <x v="1"/>
    <x v="0"/>
    <x v="0"/>
    <x v="0"/>
    <x v="0"/>
    <x v="0"/>
    <x v="0"/>
    <x v="0"/>
    <x v="0"/>
    <x v="0"/>
    <x v="0"/>
    <x v="0"/>
    <x v="0"/>
    <x v="0"/>
    <x v="2"/>
    <x v="0"/>
    <x v="2"/>
    <x v="162"/>
    <m/>
    <b v="0"/>
    <m/>
    <m/>
    <x v="2"/>
    <m/>
    <x v="0"/>
    <x v="0"/>
    <m/>
    <n v="3"/>
    <m/>
    <n v="12180223"/>
    <x v="1"/>
    <x v="1"/>
    <x v="20"/>
    <x v="18"/>
    <x v="11"/>
    <m/>
    <x v="1"/>
  </r>
  <r>
    <x v="0"/>
    <x v="8"/>
    <x v="12"/>
    <x v="12"/>
    <n v="1.7"/>
    <x v="12"/>
    <x v="0"/>
    <x v="0"/>
    <x v="0"/>
    <x v="0"/>
    <x v="0"/>
    <x v="0"/>
    <s v="October 19 2017 13:03:15:674"/>
    <s v="told Created [ October 19 2017 13:02:59:946 ];told Approved [ October 19 2017 13:03:15:657 ]"/>
    <x v="0"/>
    <x v="0"/>
    <x v="0"/>
    <x v="0"/>
    <x v="0"/>
    <x v="0"/>
    <x v="0"/>
    <x v="0"/>
    <x v="0"/>
    <x v="0"/>
    <x v="0"/>
    <x v="1"/>
    <x v="0"/>
    <x v="0"/>
    <x v="0"/>
    <x v="0"/>
    <x v="0"/>
    <x v="0"/>
    <x v="0"/>
    <x v="0"/>
    <x v="0"/>
    <x v="0"/>
    <x v="0"/>
    <x v="0"/>
    <x v="0"/>
    <x v="2"/>
    <x v="0"/>
    <x v="2"/>
    <x v="163"/>
    <m/>
    <b v="0"/>
    <m/>
    <m/>
    <x v="2"/>
    <m/>
    <x v="0"/>
    <x v="0"/>
    <m/>
    <n v="1.5268200000000001"/>
    <m/>
    <n v="9408444"/>
    <x v="0"/>
    <x v="0"/>
    <x v="0"/>
    <x v="0"/>
    <x v="0"/>
    <m/>
    <x v="0"/>
  </r>
  <r>
    <x v="0"/>
    <x v="8"/>
    <x v="12"/>
    <x v="12"/>
    <n v="1.7"/>
    <x v="12"/>
    <x v="0"/>
    <x v="0"/>
    <x v="0"/>
    <x v="0"/>
    <x v="0"/>
    <x v="0"/>
    <s v="October 19 2017 13:03:15:674"/>
    <s v="told Created [ October 19 2017 13:02:59:946 ];told Approved [ October 19 2017 13:03:15:657 ]"/>
    <x v="0"/>
    <x v="0"/>
    <x v="0"/>
    <x v="0"/>
    <x v="0"/>
    <x v="0"/>
    <x v="0"/>
    <x v="0"/>
    <x v="0"/>
    <x v="0"/>
    <x v="0"/>
    <x v="1"/>
    <x v="0"/>
    <x v="0"/>
    <x v="0"/>
    <x v="0"/>
    <x v="0"/>
    <x v="0"/>
    <x v="0"/>
    <x v="0"/>
    <x v="0"/>
    <x v="0"/>
    <x v="0"/>
    <x v="0"/>
    <x v="0"/>
    <x v="2"/>
    <x v="0"/>
    <x v="2"/>
    <x v="164"/>
    <m/>
    <b v="0"/>
    <m/>
    <m/>
    <x v="2"/>
    <m/>
    <x v="0"/>
    <x v="0"/>
    <m/>
    <n v="3"/>
    <m/>
    <n v="65535"/>
    <x v="1"/>
    <x v="1"/>
    <x v="3"/>
    <x v="18"/>
    <x v="1"/>
    <m/>
    <x v="1"/>
  </r>
  <r>
    <x v="0"/>
    <x v="8"/>
    <x v="12"/>
    <x v="12"/>
    <n v="1.7"/>
    <x v="12"/>
    <x v="0"/>
    <x v="0"/>
    <x v="0"/>
    <x v="0"/>
    <x v="0"/>
    <x v="0"/>
    <s v="October 19 2017 13:03:15:674"/>
    <s v="told Created [ October 19 2017 13:02:59:946 ];told Approved [ October 19 2017 13:03:15:657 ]"/>
    <x v="0"/>
    <x v="0"/>
    <x v="0"/>
    <x v="0"/>
    <x v="0"/>
    <x v="0"/>
    <x v="0"/>
    <x v="0"/>
    <x v="0"/>
    <x v="0"/>
    <x v="0"/>
    <x v="1"/>
    <x v="0"/>
    <x v="0"/>
    <x v="0"/>
    <x v="0"/>
    <x v="0"/>
    <x v="0"/>
    <x v="0"/>
    <x v="0"/>
    <x v="0"/>
    <x v="0"/>
    <x v="0"/>
    <x v="0"/>
    <x v="0"/>
    <x v="2"/>
    <x v="0"/>
    <x v="2"/>
    <x v="25"/>
    <m/>
    <b v="0"/>
    <m/>
    <m/>
    <x v="6"/>
    <m/>
    <x v="0"/>
    <x v="0"/>
    <m/>
    <n v="3"/>
    <m/>
    <n v="16711935"/>
    <x v="1"/>
    <x v="1"/>
    <x v="9"/>
    <x v="1"/>
    <x v="2"/>
    <m/>
    <x v="1"/>
  </r>
  <r>
    <x v="0"/>
    <x v="8"/>
    <x v="12"/>
    <x v="12"/>
    <n v="1.7"/>
    <x v="12"/>
    <x v="0"/>
    <x v="0"/>
    <x v="0"/>
    <x v="0"/>
    <x v="0"/>
    <x v="0"/>
    <s v="October 19 2017 13:03:15:674"/>
    <s v="told Created [ October 19 2017 13:02:59:946 ];told Approved [ October 19 2017 13:03:15:657 ]"/>
    <x v="0"/>
    <x v="0"/>
    <x v="0"/>
    <x v="0"/>
    <x v="0"/>
    <x v="0"/>
    <x v="0"/>
    <x v="0"/>
    <x v="0"/>
    <x v="0"/>
    <x v="0"/>
    <x v="1"/>
    <x v="0"/>
    <x v="0"/>
    <x v="0"/>
    <x v="0"/>
    <x v="0"/>
    <x v="0"/>
    <x v="0"/>
    <x v="0"/>
    <x v="0"/>
    <x v="0"/>
    <x v="0"/>
    <x v="0"/>
    <x v="0"/>
    <x v="2"/>
    <x v="0"/>
    <x v="2"/>
    <x v="25"/>
    <m/>
    <b v="0"/>
    <m/>
    <m/>
    <x v="6"/>
    <m/>
    <x v="0"/>
    <x v="0"/>
    <m/>
    <n v="3"/>
    <m/>
    <n v="16711935"/>
    <x v="1"/>
    <x v="2"/>
    <x v="9"/>
    <x v="2"/>
    <x v="3"/>
    <m/>
    <x v="1"/>
  </r>
  <r>
    <x v="0"/>
    <x v="8"/>
    <x v="12"/>
    <x v="12"/>
    <n v="1.7"/>
    <x v="12"/>
    <x v="0"/>
    <x v="0"/>
    <x v="0"/>
    <x v="0"/>
    <x v="0"/>
    <x v="0"/>
    <s v="October 19 2017 13:03:15:674"/>
    <s v="told Created [ October 19 2017 13:02:59:946 ];told Approved [ October 19 2017 13:03:15:657 ]"/>
    <x v="0"/>
    <x v="0"/>
    <x v="0"/>
    <x v="0"/>
    <x v="0"/>
    <x v="0"/>
    <x v="0"/>
    <x v="0"/>
    <x v="0"/>
    <x v="0"/>
    <x v="0"/>
    <x v="1"/>
    <x v="0"/>
    <x v="0"/>
    <x v="0"/>
    <x v="0"/>
    <x v="0"/>
    <x v="0"/>
    <x v="0"/>
    <x v="0"/>
    <x v="0"/>
    <x v="0"/>
    <x v="0"/>
    <x v="0"/>
    <x v="0"/>
    <x v="2"/>
    <x v="0"/>
    <x v="2"/>
    <x v="42"/>
    <m/>
    <b v="0"/>
    <m/>
    <m/>
    <x v="2"/>
    <m/>
    <x v="0"/>
    <x v="0"/>
    <m/>
    <n v="1.5268200000000001"/>
    <m/>
    <n v="14524637"/>
    <x v="0"/>
    <x v="0"/>
    <x v="0"/>
    <x v="0"/>
    <x v="0"/>
    <m/>
    <x v="0"/>
  </r>
  <r>
    <x v="0"/>
    <x v="8"/>
    <x v="12"/>
    <x v="12"/>
    <n v="1.7"/>
    <x v="12"/>
    <x v="0"/>
    <x v="0"/>
    <x v="0"/>
    <x v="0"/>
    <x v="0"/>
    <x v="0"/>
    <s v="October 19 2017 13:03:15:674"/>
    <s v="told Created [ October 19 2017 13:02:59:946 ];told Approved [ October 19 2017 13:03:15:657 ]"/>
    <x v="0"/>
    <x v="0"/>
    <x v="0"/>
    <x v="0"/>
    <x v="0"/>
    <x v="0"/>
    <x v="0"/>
    <x v="0"/>
    <x v="0"/>
    <x v="0"/>
    <x v="0"/>
    <x v="1"/>
    <x v="0"/>
    <x v="0"/>
    <x v="0"/>
    <x v="0"/>
    <x v="0"/>
    <x v="0"/>
    <x v="0"/>
    <x v="0"/>
    <x v="0"/>
    <x v="0"/>
    <x v="0"/>
    <x v="0"/>
    <x v="0"/>
    <x v="2"/>
    <x v="0"/>
    <x v="2"/>
    <x v="146"/>
    <m/>
    <b v="0"/>
    <m/>
    <m/>
    <x v="2"/>
    <m/>
    <x v="0"/>
    <x v="0"/>
    <m/>
    <n v="3"/>
    <m/>
    <n v="255"/>
    <x v="1"/>
    <x v="1"/>
    <x v="6"/>
    <x v="1"/>
    <x v="5"/>
    <m/>
    <x v="1"/>
  </r>
  <r>
    <x v="0"/>
    <x v="8"/>
    <x v="12"/>
    <x v="12"/>
    <n v="1.7"/>
    <x v="12"/>
    <x v="0"/>
    <x v="0"/>
    <x v="0"/>
    <x v="0"/>
    <x v="0"/>
    <x v="0"/>
    <s v="October 19 2017 13:03:15:674"/>
    <s v="told Created [ October 19 2017 13:02:59:946 ];told Approved [ October 19 2017 13:03:15:657 ]"/>
    <x v="0"/>
    <x v="0"/>
    <x v="0"/>
    <x v="0"/>
    <x v="0"/>
    <x v="0"/>
    <x v="0"/>
    <x v="0"/>
    <x v="0"/>
    <x v="0"/>
    <x v="0"/>
    <x v="1"/>
    <x v="0"/>
    <x v="0"/>
    <x v="0"/>
    <x v="0"/>
    <x v="0"/>
    <x v="0"/>
    <x v="0"/>
    <x v="0"/>
    <x v="0"/>
    <x v="0"/>
    <x v="0"/>
    <x v="0"/>
    <x v="0"/>
    <x v="2"/>
    <x v="0"/>
    <x v="2"/>
    <x v="165"/>
    <m/>
    <b v="0"/>
    <m/>
    <m/>
    <x v="2"/>
    <m/>
    <x v="0"/>
    <x v="0"/>
    <m/>
    <n v="1.5268200000000001"/>
    <m/>
    <n v="25600"/>
    <x v="0"/>
    <x v="0"/>
    <x v="0"/>
    <x v="0"/>
    <x v="0"/>
    <m/>
    <x v="0"/>
  </r>
  <r>
    <x v="0"/>
    <x v="6"/>
    <x v="13"/>
    <x v="13"/>
    <n v="1.7"/>
    <x v="13"/>
    <x v="0"/>
    <x v="0"/>
    <x v="0"/>
    <x v="0"/>
    <x v="0"/>
    <x v="0"/>
    <s v="June 05 2017 10:14:37:008"/>
    <s v="told Created [ June 05 2017 10:14:12:695 ];told Approved [ June 05 2017 10:14:36:997 ]"/>
    <x v="0"/>
    <x v="0"/>
    <x v="0"/>
    <x v="0"/>
    <x v="0"/>
    <x v="0"/>
    <x v="0"/>
    <x v="0"/>
    <x v="0"/>
    <x v="0"/>
    <x v="0"/>
    <x v="1"/>
    <x v="1"/>
    <x v="1"/>
    <x v="1"/>
    <x v="1"/>
    <x v="0"/>
    <x v="0"/>
    <x v="0"/>
    <x v="0"/>
    <x v="0"/>
    <x v="0"/>
    <x v="0"/>
    <x v="0"/>
    <x v="0"/>
    <x v="1"/>
    <x v="0"/>
    <x v="3"/>
    <x v="147"/>
    <m/>
    <b v="0"/>
    <m/>
    <m/>
    <x v="2"/>
    <m/>
    <x v="0"/>
    <x v="0"/>
    <m/>
    <n v="2.0548799999999998"/>
    <m/>
    <n v="42495"/>
    <x v="0"/>
    <x v="0"/>
    <x v="0"/>
    <x v="0"/>
    <x v="0"/>
    <m/>
    <x v="0"/>
  </r>
  <r>
    <x v="0"/>
    <x v="6"/>
    <x v="13"/>
    <x v="13"/>
    <n v="1.7"/>
    <x v="13"/>
    <x v="0"/>
    <x v="0"/>
    <x v="0"/>
    <x v="0"/>
    <x v="0"/>
    <x v="0"/>
    <s v="June 05 2017 10:14:37:008"/>
    <s v="told Created [ June 05 2017 10:14:12:695 ];told Approved [ June 05 2017 10:14:36:997 ]"/>
    <x v="0"/>
    <x v="0"/>
    <x v="0"/>
    <x v="0"/>
    <x v="0"/>
    <x v="0"/>
    <x v="0"/>
    <x v="0"/>
    <x v="0"/>
    <x v="0"/>
    <x v="0"/>
    <x v="1"/>
    <x v="1"/>
    <x v="1"/>
    <x v="1"/>
    <x v="1"/>
    <x v="0"/>
    <x v="0"/>
    <x v="0"/>
    <x v="0"/>
    <x v="0"/>
    <x v="0"/>
    <x v="0"/>
    <x v="0"/>
    <x v="0"/>
    <x v="1"/>
    <x v="0"/>
    <x v="3"/>
    <x v="3"/>
    <m/>
    <b v="0"/>
    <m/>
    <m/>
    <x v="1"/>
    <m/>
    <x v="0"/>
    <x v="0"/>
    <m/>
    <n v="4.5"/>
    <m/>
    <n v="65280"/>
    <x v="0"/>
    <x v="0"/>
    <x v="0"/>
    <x v="0"/>
    <x v="0"/>
    <m/>
    <x v="0"/>
  </r>
  <r>
    <x v="0"/>
    <x v="6"/>
    <x v="13"/>
    <x v="13"/>
    <n v="1.7"/>
    <x v="13"/>
    <x v="0"/>
    <x v="0"/>
    <x v="0"/>
    <x v="0"/>
    <x v="0"/>
    <x v="0"/>
    <s v="June 05 2017 10:14:37:008"/>
    <s v="told Created [ June 05 2017 10:14:12:695 ];told Approved [ June 05 2017 10:14:36:997 ]"/>
    <x v="0"/>
    <x v="0"/>
    <x v="0"/>
    <x v="0"/>
    <x v="0"/>
    <x v="0"/>
    <x v="0"/>
    <x v="0"/>
    <x v="0"/>
    <x v="0"/>
    <x v="0"/>
    <x v="1"/>
    <x v="1"/>
    <x v="1"/>
    <x v="1"/>
    <x v="1"/>
    <x v="0"/>
    <x v="0"/>
    <x v="0"/>
    <x v="0"/>
    <x v="0"/>
    <x v="0"/>
    <x v="0"/>
    <x v="0"/>
    <x v="0"/>
    <x v="1"/>
    <x v="0"/>
    <x v="3"/>
    <x v="148"/>
    <m/>
    <b v="0"/>
    <m/>
    <m/>
    <x v="5"/>
    <m/>
    <x v="0"/>
    <x v="0"/>
    <m/>
    <n v="2.0548799999999998"/>
    <m/>
    <n v="16711935"/>
    <x v="0"/>
    <x v="0"/>
    <x v="0"/>
    <x v="0"/>
    <x v="0"/>
    <m/>
    <x v="0"/>
  </r>
  <r>
    <x v="0"/>
    <x v="6"/>
    <x v="13"/>
    <x v="13"/>
    <n v="1.7"/>
    <x v="13"/>
    <x v="0"/>
    <x v="0"/>
    <x v="0"/>
    <x v="0"/>
    <x v="0"/>
    <x v="0"/>
    <s v="June 05 2017 10:14:37:008"/>
    <s v="told Created [ June 05 2017 10:14:12:695 ];told Approved [ June 05 2017 10:14:36:997 ]"/>
    <x v="0"/>
    <x v="0"/>
    <x v="0"/>
    <x v="0"/>
    <x v="0"/>
    <x v="0"/>
    <x v="0"/>
    <x v="0"/>
    <x v="0"/>
    <x v="0"/>
    <x v="0"/>
    <x v="1"/>
    <x v="1"/>
    <x v="1"/>
    <x v="1"/>
    <x v="1"/>
    <x v="0"/>
    <x v="0"/>
    <x v="0"/>
    <x v="0"/>
    <x v="0"/>
    <x v="0"/>
    <x v="0"/>
    <x v="0"/>
    <x v="0"/>
    <x v="1"/>
    <x v="0"/>
    <x v="3"/>
    <x v="149"/>
    <m/>
    <b v="0"/>
    <m/>
    <m/>
    <x v="2"/>
    <m/>
    <x v="0"/>
    <x v="0"/>
    <m/>
    <n v="2.0548799999999998"/>
    <m/>
    <n v="16748574"/>
    <x v="0"/>
    <x v="0"/>
    <x v="0"/>
    <x v="0"/>
    <x v="0"/>
    <m/>
    <x v="0"/>
  </r>
  <r>
    <x v="0"/>
    <x v="6"/>
    <x v="13"/>
    <x v="13"/>
    <n v="1.7"/>
    <x v="13"/>
    <x v="0"/>
    <x v="0"/>
    <x v="0"/>
    <x v="0"/>
    <x v="0"/>
    <x v="0"/>
    <s v="June 05 2017 10:14:37:008"/>
    <s v="told Created [ June 05 2017 10:14:12:695 ];told Approved [ June 05 2017 10:14:36:997 ]"/>
    <x v="0"/>
    <x v="0"/>
    <x v="0"/>
    <x v="0"/>
    <x v="0"/>
    <x v="0"/>
    <x v="0"/>
    <x v="0"/>
    <x v="0"/>
    <x v="0"/>
    <x v="0"/>
    <x v="1"/>
    <x v="1"/>
    <x v="1"/>
    <x v="1"/>
    <x v="1"/>
    <x v="0"/>
    <x v="0"/>
    <x v="0"/>
    <x v="0"/>
    <x v="0"/>
    <x v="0"/>
    <x v="0"/>
    <x v="0"/>
    <x v="0"/>
    <x v="1"/>
    <x v="0"/>
    <x v="3"/>
    <x v="150"/>
    <m/>
    <b v="0"/>
    <m/>
    <m/>
    <x v="2"/>
    <m/>
    <x v="0"/>
    <x v="0"/>
    <m/>
    <n v="2.0548799999999998"/>
    <m/>
    <n v="32896"/>
    <x v="0"/>
    <x v="0"/>
    <x v="0"/>
    <x v="0"/>
    <x v="0"/>
    <m/>
    <x v="0"/>
  </r>
  <r>
    <x v="0"/>
    <x v="6"/>
    <x v="13"/>
    <x v="13"/>
    <n v="1.7"/>
    <x v="13"/>
    <x v="0"/>
    <x v="0"/>
    <x v="0"/>
    <x v="0"/>
    <x v="0"/>
    <x v="0"/>
    <s v="June 05 2017 10:14:37:008"/>
    <s v="told Created [ June 05 2017 10:14:12:695 ];told Approved [ June 05 2017 10:14:36:997 ]"/>
    <x v="0"/>
    <x v="0"/>
    <x v="0"/>
    <x v="0"/>
    <x v="0"/>
    <x v="0"/>
    <x v="0"/>
    <x v="0"/>
    <x v="0"/>
    <x v="0"/>
    <x v="0"/>
    <x v="1"/>
    <x v="1"/>
    <x v="1"/>
    <x v="1"/>
    <x v="1"/>
    <x v="0"/>
    <x v="0"/>
    <x v="0"/>
    <x v="0"/>
    <x v="0"/>
    <x v="0"/>
    <x v="0"/>
    <x v="0"/>
    <x v="0"/>
    <x v="1"/>
    <x v="0"/>
    <x v="3"/>
    <x v="151"/>
    <m/>
    <b v="0"/>
    <m/>
    <m/>
    <x v="2"/>
    <m/>
    <x v="0"/>
    <x v="0"/>
    <m/>
    <n v="2.0548799999999998"/>
    <m/>
    <n v="5275647"/>
    <x v="0"/>
    <x v="0"/>
    <x v="0"/>
    <x v="0"/>
    <x v="0"/>
    <m/>
    <x v="0"/>
  </r>
  <r>
    <x v="0"/>
    <x v="6"/>
    <x v="13"/>
    <x v="13"/>
    <n v="1.7"/>
    <x v="13"/>
    <x v="0"/>
    <x v="0"/>
    <x v="0"/>
    <x v="0"/>
    <x v="0"/>
    <x v="0"/>
    <s v="June 05 2017 10:14:37:008"/>
    <s v="told Created [ June 05 2017 10:14:12:695 ];told Approved [ June 05 2017 10:14:36:997 ]"/>
    <x v="0"/>
    <x v="0"/>
    <x v="0"/>
    <x v="0"/>
    <x v="0"/>
    <x v="0"/>
    <x v="0"/>
    <x v="0"/>
    <x v="0"/>
    <x v="0"/>
    <x v="0"/>
    <x v="1"/>
    <x v="1"/>
    <x v="1"/>
    <x v="1"/>
    <x v="1"/>
    <x v="0"/>
    <x v="0"/>
    <x v="0"/>
    <x v="0"/>
    <x v="0"/>
    <x v="0"/>
    <x v="0"/>
    <x v="0"/>
    <x v="0"/>
    <x v="1"/>
    <x v="0"/>
    <x v="3"/>
    <x v="152"/>
    <m/>
    <b v="0"/>
    <m/>
    <m/>
    <x v="5"/>
    <m/>
    <x v="0"/>
    <x v="0"/>
    <m/>
    <n v="2.0548799999999998"/>
    <m/>
    <n v="14524637"/>
    <x v="0"/>
    <x v="0"/>
    <x v="0"/>
    <x v="0"/>
    <x v="0"/>
    <m/>
    <x v="0"/>
  </r>
  <r>
    <x v="0"/>
    <x v="6"/>
    <x v="13"/>
    <x v="13"/>
    <n v="1.7"/>
    <x v="13"/>
    <x v="0"/>
    <x v="0"/>
    <x v="0"/>
    <x v="0"/>
    <x v="0"/>
    <x v="0"/>
    <s v="June 05 2017 10:14:37:008"/>
    <s v="told Created [ June 05 2017 10:14:12:695 ];told Approved [ June 05 2017 10:14:36:997 ]"/>
    <x v="0"/>
    <x v="0"/>
    <x v="0"/>
    <x v="0"/>
    <x v="0"/>
    <x v="0"/>
    <x v="0"/>
    <x v="0"/>
    <x v="0"/>
    <x v="0"/>
    <x v="0"/>
    <x v="1"/>
    <x v="1"/>
    <x v="1"/>
    <x v="1"/>
    <x v="1"/>
    <x v="0"/>
    <x v="0"/>
    <x v="0"/>
    <x v="0"/>
    <x v="0"/>
    <x v="0"/>
    <x v="0"/>
    <x v="0"/>
    <x v="0"/>
    <x v="1"/>
    <x v="0"/>
    <x v="3"/>
    <x v="153"/>
    <m/>
    <b v="0"/>
    <m/>
    <m/>
    <x v="2"/>
    <m/>
    <x v="0"/>
    <x v="0"/>
    <m/>
    <n v="2.0548799999999998"/>
    <m/>
    <n v="16760576"/>
    <x v="0"/>
    <x v="0"/>
    <x v="0"/>
    <x v="0"/>
    <x v="0"/>
    <m/>
    <x v="0"/>
  </r>
  <r>
    <x v="0"/>
    <x v="6"/>
    <x v="13"/>
    <x v="13"/>
    <n v="1.7"/>
    <x v="13"/>
    <x v="0"/>
    <x v="0"/>
    <x v="0"/>
    <x v="0"/>
    <x v="0"/>
    <x v="0"/>
    <s v="June 05 2017 10:14:37:008"/>
    <s v="told Created [ June 05 2017 10:14:12:695 ];told Approved [ June 05 2017 10:14:36:997 ]"/>
    <x v="0"/>
    <x v="0"/>
    <x v="0"/>
    <x v="0"/>
    <x v="0"/>
    <x v="0"/>
    <x v="0"/>
    <x v="0"/>
    <x v="0"/>
    <x v="0"/>
    <x v="0"/>
    <x v="1"/>
    <x v="1"/>
    <x v="1"/>
    <x v="1"/>
    <x v="1"/>
    <x v="0"/>
    <x v="0"/>
    <x v="0"/>
    <x v="0"/>
    <x v="0"/>
    <x v="0"/>
    <x v="0"/>
    <x v="0"/>
    <x v="0"/>
    <x v="1"/>
    <x v="0"/>
    <x v="3"/>
    <x v="154"/>
    <m/>
    <b v="0"/>
    <m/>
    <m/>
    <x v="9"/>
    <m/>
    <x v="0"/>
    <x v="0"/>
    <m/>
    <n v="2.0548799999999998"/>
    <m/>
    <n v="16711935"/>
    <x v="0"/>
    <x v="0"/>
    <x v="0"/>
    <x v="0"/>
    <x v="0"/>
    <m/>
    <x v="0"/>
  </r>
  <r>
    <x v="0"/>
    <x v="6"/>
    <x v="13"/>
    <x v="13"/>
    <n v="1.7"/>
    <x v="13"/>
    <x v="0"/>
    <x v="0"/>
    <x v="0"/>
    <x v="0"/>
    <x v="0"/>
    <x v="0"/>
    <s v="June 05 2017 10:14:37:008"/>
    <s v="told Created [ June 05 2017 10:14:12:695 ];told Approved [ June 05 2017 10:14:36:997 ]"/>
    <x v="0"/>
    <x v="0"/>
    <x v="0"/>
    <x v="0"/>
    <x v="0"/>
    <x v="0"/>
    <x v="0"/>
    <x v="0"/>
    <x v="0"/>
    <x v="0"/>
    <x v="0"/>
    <x v="1"/>
    <x v="1"/>
    <x v="1"/>
    <x v="1"/>
    <x v="1"/>
    <x v="0"/>
    <x v="0"/>
    <x v="0"/>
    <x v="0"/>
    <x v="0"/>
    <x v="0"/>
    <x v="0"/>
    <x v="0"/>
    <x v="0"/>
    <x v="1"/>
    <x v="0"/>
    <x v="3"/>
    <x v="155"/>
    <m/>
    <b v="0"/>
    <m/>
    <s v="C34.9"/>
    <x v="10"/>
    <s v="ICD-10"/>
    <x v="0"/>
    <x v="0"/>
    <m/>
    <n v="2.0548799999999998"/>
    <m/>
    <n v="16777215"/>
    <x v="0"/>
    <x v="0"/>
    <x v="0"/>
    <x v="0"/>
    <x v="0"/>
    <m/>
    <x v="0"/>
  </r>
  <r>
    <x v="0"/>
    <x v="6"/>
    <x v="13"/>
    <x v="13"/>
    <n v="1.7"/>
    <x v="13"/>
    <x v="0"/>
    <x v="0"/>
    <x v="0"/>
    <x v="0"/>
    <x v="0"/>
    <x v="0"/>
    <s v="June 05 2017 10:14:37:008"/>
    <s v="told Created [ June 05 2017 10:14:12:695 ];told Approved [ June 05 2017 10:14:36:997 ]"/>
    <x v="0"/>
    <x v="0"/>
    <x v="0"/>
    <x v="0"/>
    <x v="0"/>
    <x v="0"/>
    <x v="0"/>
    <x v="0"/>
    <x v="0"/>
    <x v="0"/>
    <x v="0"/>
    <x v="1"/>
    <x v="1"/>
    <x v="1"/>
    <x v="1"/>
    <x v="1"/>
    <x v="0"/>
    <x v="0"/>
    <x v="0"/>
    <x v="0"/>
    <x v="0"/>
    <x v="0"/>
    <x v="0"/>
    <x v="0"/>
    <x v="0"/>
    <x v="1"/>
    <x v="0"/>
    <x v="3"/>
    <x v="57"/>
    <m/>
    <b v="0"/>
    <m/>
    <m/>
    <x v="2"/>
    <m/>
    <x v="0"/>
    <x v="0"/>
    <m/>
    <n v="2.4014700000000002"/>
    <m/>
    <n v="13749760"/>
    <x v="1"/>
    <x v="1"/>
    <x v="2"/>
    <x v="1"/>
    <x v="2"/>
    <m/>
    <x v="1"/>
  </r>
  <r>
    <x v="0"/>
    <x v="6"/>
    <x v="13"/>
    <x v="13"/>
    <n v="1.7"/>
    <x v="13"/>
    <x v="0"/>
    <x v="0"/>
    <x v="0"/>
    <x v="0"/>
    <x v="0"/>
    <x v="0"/>
    <s v="June 05 2017 10:14:37:008"/>
    <s v="told Created [ June 05 2017 10:14:12:695 ];told Approved [ June 05 2017 10:14:36:997 ]"/>
    <x v="0"/>
    <x v="0"/>
    <x v="0"/>
    <x v="0"/>
    <x v="0"/>
    <x v="0"/>
    <x v="0"/>
    <x v="0"/>
    <x v="0"/>
    <x v="0"/>
    <x v="0"/>
    <x v="1"/>
    <x v="1"/>
    <x v="1"/>
    <x v="1"/>
    <x v="1"/>
    <x v="0"/>
    <x v="0"/>
    <x v="0"/>
    <x v="0"/>
    <x v="0"/>
    <x v="0"/>
    <x v="0"/>
    <x v="0"/>
    <x v="0"/>
    <x v="1"/>
    <x v="0"/>
    <x v="3"/>
    <x v="57"/>
    <m/>
    <b v="0"/>
    <m/>
    <m/>
    <x v="2"/>
    <m/>
    <x v="0"/>
    <x v="0"/>
    <m/>
    <n v="2.4014700000000002"/>
    <m/>
    <n v="13749760"/>
    <x v="1"/>
    <x v="1"/>
    <x v="40"/>
    <x v="9"/>
    <x v="2"/>
    <m/>
    <x v="1"/>
  </r>
  <r>
    <x v="0"/>
    <x v="6"/>
    <x v="13"/>
    <x v="13"/>
    <n v="1.7"/>
    <x v="13"/>
    <x v="0"/>
    <x v="0"/>
    <x v="0"/>
    <x v="0"/>
    <x v="0"/>
    <x v="0"/>
    <s v="June 05 2017 10:14:37:008"/>
    <s v="told Created [ June 05 2017 10:14:12:695 ];told Approved [ June 05 2017 10:14:36:997 ]"/>
    <x v="0"/>
    <x v="0"/>
    <x v="0"/>
    <x v="0"/>
    <x v="0"/>
    <x v="0"/>
    <x v="0"/>
    <x v="0"/>
    <x v="0"/>
    <x v="0"/>
    <x v="0"/>
    <x v="1"/>
    <x v="1"/>
    <x v="1"/>
    <x v="1"/>
    <x v="1"/>
    <x v="0"/>
    <x v="0"/>
    <x v="0"/>
    <x v="0"/>
    <x v="0"/>
    <x v="0"/>
    <x v="0"/>
    <x v="0"/>
    <x v="0"/>
    <x v="1"/>
    <x v="0"/>
    <x v="3"/>
    <x v="156"/>
    <m/>
    <b v="0"/>
    <m/>
    <m/>
    <x v="2"/>
    <m/>
    <x v="0"/>
    <x v="0"/>
    <m/>
    <n v="2.0548799999999998"/>
    <m/>
    <n v="8388736"/>
    <x v="0"/>
    <x v="0"/>
    <x v="0"/>
    <x v="0"/>
    <x v="0"/>
    <m/>
    <x v="0"/>
  </r>
  <r>
    <x v="0"/>
    <x v="6"/>
    <x v="13"/>
    <x v="13"/>
    <n v="1.7"/>
    <x v="13"/>
    <x v="0"/>
    <x v="0"/>
    <x v="0"/>
    <x v="0"/>
    <x v="0"/>
    <x v="0"/>
    <s v="June 05 2017 10:14:37:008"/>
    <s v="told Created [ June 05 2017 10:14:12:695 ];told Approved [ June 05 2017 10:14:36:997 ]"/>
    <x v="0"/>
    <x v="0"/>
    <x v="0"/>
    <x v="0"/>
    <x v="0"/>
    <x v="0"/>
    <x v="0"/>
    <x v="0"/>
    <x v="0"/>
    <x v="0"/>
    <x v="0"/>
    <x v="1"/>
    <x v="1"/>
    <x v="1"/>
    <x v="1"/>
    <x v="1"/>
    <x v="0"/>
    <x v="0"/>
    <x v="0"/>
    <x v="0"/>
    <x v="0"/>
    <x v="0"/>
    <x v="0"/>
    <x v="0"/>
    <x v="0"/>
    <x v="1"/>
    <x v="0"/>
    <x v="3"/>
    <x v="157"/>
    <m/>
    <b v="0"/>
    <m/>
    <m/>
    <x v="3"/>
    <m/>
    <x v="0"/>
    <x v="0"/>
    <m/>
    <n v="2.4178500000000001"/>
    <m/>
    <n v="16776960"/>
    <x v="1"/>
    <x v="1"/>
    <x v="2"/>
    <x v="1"/>
    <x v="2"/>
    <m/>
    <x v="1"/>
  </r>
  <r>
    <x v="0"/>
    <x v="6"/>
    <x v="13"/>
    <x v="13"/>
    <n v="1.7"/>
    <x v="13"/>
    <x v="0"/>
    <x v="0"/>
    <x v="0"/>
    <x v="0"/>
    <x v="0"/>
    <x v="0"/>
    <s v="June 05 2017 10:14:37:008"/>
    <s v="told Created [ June 05 2017 10:14:12:695 ];told Approved [ June 05 2017 10:14:36:997 ]"/>
    <x v="0"/>
    <x v="0"/>
    <x v="0"/>
    <x v="0"/>
    <x v="0"/>
    <x v="0"/>
    <x v="0"/>
    <x v="0"/>
    <x v="0"/>
    <x v="0"/>
    <x v="0"/>
    <x v="1"/>
    <x v="1"/>
    <x v="1"/>
    <x v="1"/>
    <x v="1"/>
    <x v="0"/>
    <x v="0"/>
    <x v="0"/>
    <x v="0"/>
    <x v="0"/>
    <x v="0"/>
    <x v="0"/>
    <x v="0"/>
    <x v="0"/>
    <x v="1"/>
    <x v="0"/>
    <x v="3"/>
    <x v="157"/>
    <m/>
    <b v="0"/>
    <m/>
    <m/>
    <x v="3"/>
    <m/>
    <x v="0"/>
    <x v="0"/>
    <m/>
    <n v="2.4178500000000001"/>
    <m/>
    <n v="16776960"/>
    <x v="1"/>
    <x v="2"/>
    <x v="2"/>
    <x v="2"/>
    <x v="3"/>
    <m/>
    <x v="1"/>
  </r>
  <r>
    <x v="0"/>
    <x v="6"/>
    <x v="13"/>
    <x v="13"/>
    <n v="1.7"/>
    <x v="13"/>
    <x v="0"/>
    <x v="0"/>
    <x v="0"/>
    <x v="0"/>
    <x v="0"/>
    <x v="0"/>
    <s v="June 05 2017 10:14:37:008"/>
    <s v="told Created [ June 05 2017 10:14:12:695 ];told Approved [ June 05 2017 10:14:36:997 ]"/>
    <x v="0"/>
    <x v="0"/>
    <x v="0"/>
    <x v="0"/>
    <x v="0"/>
    <x v="0"/>
    <x v="0"/>
    <x v="0"/>
    <x v="0"/>
    <x v="0"/>
    <x v="0"/>
    <x v="1"/>
    <x v="1"/>
    <x v="1"/>
    <x v="1"/>
    <x v="1"/>
    <x v="0"/>
    <x v="0"/>
    <x v="0"/>
    <x v="0"/>
    <x v="0"/>
    <x v="0"/>
    <x v="0"/>
    <x v="0"/>
    <x v="0"/>
    <x v="1"/>
    <x v="0"/>
    <x v="3"/>
    <x v="158"/>
    <m/>
    <b v="0"/>
    <m/>
    <m/>
    <x v="2"/>
    <m/>
    <x v="0"/>
    <x v="0"/>
    <m/>
    <n v="3"/>
    <m/>
    <n v="2139610"/>
    <x v="1"/>
    <x v="1"/>
    <x v="3"/>
    <x v="5"/>
    <x v="2"/>
    <m/>
    <x v="1"/>
  </r>
  <r>
    <x v="0"/>
    <x v="6"/>
    <x v="13"/>
    <x v="13"/>
    <n v="1.7"/>
    <x v="13"/>
    <x v="0"/>
    <x v="0"/>
    <x v="0"/>
    <x v="0"/>
    <x v="0"/>
    <x v="0"/>
    <s v="June 05 2017 10:14:37:008"/>
    <s v="told Created [ June 05 2017 10:14:12:695 ];told Approved [ June 05 2017 10:14:36:997 ]"/>
    <x v="0"/>
    <x v="0"/>
    <x v="0"/>
    <x v="0"/>
    <x v="0"/>
    <x v="0"/>
    <x v="0"/>
    <x v="0"/>
    <x v="0"/>
    <x v="0"/>
    <x v="0"/>
    <x v="1"/>
    <x v="1"/>
    <x v="1"/>
    <x v="1"/>
    <x v="1"/>
    <x v="0"/>
    <x v="0"/>
    <x v="0"/>
    <x v="0"/>
    <x v="0"/>
    <x v="0"/>
    <x v="0"/>
    <x v="0"/>
    <x v="0"/>
    <x v="1"/>
    <x v="0"/>
    <x v="3"/>
    <x v="158"/>
    <m/>
    <b v="0"/>
    <m/>
    <m/>
    <x v="2"/>
    <m/>
    <x v="0"/>
    <x v="0"/>
    <m/>
    <n v="3"/>
    <m/>
    <n v="2139610"/>
    <x v="1"/>
    <x v="1"/>
    <x v="38"/>
    <x v="7"/>
    <x v="2"/>
    <m/>
    <x v="1"/>
  </r>
  <r>
    <x v="0"/>
    <x v="6"/>
    <x v="13"/>
    <x v="13"/>
    <n v="1.7"/>
    <x v="13"/>
    <x v="0"/>
    <x v="0"/>
    <x v="0"/>
    <x v="0"/>
    <x v="0"/>
    <x v="0"/>
    <s v="June 05 2017 10:14:37:008"/>
    <s v="told Created [ June 05 2017 10:14:12:695 ];told Approved [ June 05 2017 10:14:36:997 ]"/>
    <x v="0"/>
    <x v="0"/>
    <x v="0"/>
    <x v="0"/>
    <x v="0"/>
    <x v="0"/>
    <x v="0"/>
    <x v="0"/>
    <x v="0"/>
    <x v="0"/>
    <x v="0"/>
    <x v="1"/>
    <x v="1"/>
    <x v="1"/>
    <x v="1"/>
    <x v="1"/>
    <x v="0"/>
    <x v="0"/>
    <x v="0"/>
    <x v="0"/>
    <x v="0"/>
    <x v="0"/>
    <x v="0"/>
    <x v="0"/>
    <x v="0"/>
    <x v="1"/>
    <x v="0"/>
    <x v="3"/>
    <x v="16"/>
    <m/>
    <b v="0"/>
    <m/>
    <m/>
    <x v="6"/>
    <m/>
    <x v="0"/>
    <x v="0"/>
    <m/>
    <n v="3"/>
    <m/>
    <n v="15570276"/>
    <x v="1"/>
    <x v="1"/>
    <x v="2"/>
    <x v="1"/>
    <x v="4"/>
    <m/>
    <x v="1"/>
  </r>
  <r>
    <x v="0"/>
    <x v="6"/>
    <x v="13"/>
    <x v="13"/>
    <n v="1.7"/>
    <x v="13"/>
    <x v="0"/>
    <x v="0"/>
    <x v="0"/>
    <x v="0"/>
    <x v="0"/>
    <x v="0"/>
    <s v="June 05 2017 10:14:37:008"/>
    <s v="told Created [ June 05 2017 10:14:12:695 ];told Approved [ June 05 2017 10:14:36:997 ]"/>
    <x v="0"/>
    <x v="0"/>
    <x v="0"/>
    <x v="0"/>
    <x v="0"/>
    <x v="0"/>
    <x v="0"/>
    <x v="0"/>
    <x v="0"/>
    <x v="0"/>
    <x v="0"/>
    <x v="1"/>
    <x v="1"/>
    <x v="1"/>
    <x v="1"/>
    <x v="1"/>
    <x v="0"/>
    <x v="0"/>
    <x v="0"/>
    <x v="0"/>
    <x v="0"/>
    <x v="0"/>
    <x v="0"/>
    <x v="0"/>
    <x v="0"/>
    <x v="1"/>
    <x v="0"/>
    <x v="3"/>
    <x v="16"/>
    <m/>
    <b v="0"/>
    <m/>
    <m/>
    <x v="6"/>
    <m/>
    <x v="0"/>
    <x v="0"/>
    <m/>
    <n v="3"/>
    <m/>
    <n v="15570276"/>
    <x v="1"/>
    <x v="2"/>
    <x v="2"/>
    <x v="2"/>
    <x v="3"/>
    <m/>
    <x v="1"/>
  </r>
  <r>
    <x v="0"/>
    <x v="6"/>
    <x v="13"/>
    <x v="13"/>
    <n v="1.7"/>
    <x v="13"/>
    <x v="0"/>
    <x v="0"/>
    <x v="0"/>
    <x v="0"/>
    <x v="0"/>
    <x v="0"/>
    <s v="June 05 2017 10:14:37:008"/>
    <s v="told Created [ June 05 2017 10:14:12:695 ];told Approved [ June 05 2017 10:14:36:997 ]"/>
    <x v="0"/>
    <x v="0"/>
    <x v="0"/>
    <x v="0"/>
    <x v="0"/>
    <x v="0"/>
    <x v="0"/>
    <x v="0"/>
    <x v="0"/>
    <x v="0"/>
    <x v="0"/>
    <x v="1"/>
    <x v="1"/>
    <x v="1"/>
    <x v="1"/>
    <x v="1"/>
    <x v="0"/>
    <x v="0"/>
    <x v="0"/>
    <x v="0"/>
    <x v="0"/>
    <x v="0"/>
    <x v="0"/>
    <x v="0"/>
    <x v="0"/>
    <x v="1"/>
    <x v="0"/>
    <x v="3"/>
    <x v="25"/>
    <m/>
    <b v="0"/>
    <m/>
    <m/>
    <x v="6"/>
    <m/>
    <x v="0"/>
    <x v="0"/>
    <m/>
    <n v="2.0548799999999998"/>
    <m/>
    <n v="15570276"/>
    <x v="0"/>
    <x v="0"/>
    <x v="0"/>
    <x v="0"/>
    <x v="0"/>
    <m/>
    <x v="0"/>
  </r>
  <r>
    <x v="0"/>
    <x v="6"/>
    <x v="13"/>
    <x v="13"/>
    <n v="1.7"/>
    <x v="13"/>
    <x v="0"/>
    <x v="0"/>
    <x v="0"/>
    <x v="0"/>
    <x v="0"/>
    <x v="0"/>
    <s v="June 05 2017 10:14:37:008"/>
    <s v="told Created [ June 05 2017 10:14:12:695 ];told Approved [ June 05 2017 10:14:36:997 ]"/>
    <x v="0"/>
    <x v="0"/>
    <x v="0"/>
    <x v="0"/>
    <x v="0"/>
    <x v="0"/>
    <x v="0"/>
    <x v="0"/>
    <x v="0"/>
    <x v="0"/>
    <x v="0"/>
    <x v="1"/>
    <x v="1"/>
    <x v="1"/>
    <x v="1"/>
    <x v="1"/>
    <x v="0"/>
    <x v="0"/>
    <x v="0"/>
    <x v="0"/>
    <x v="0"/>
    <x v="0"/>
    <x v="0"/>
    <x v="0"/>
    <x v="0"/>
    <x v="1"/>
    <x v="0"/>
    <x v="3"/>
    <x v="30"/>
    <m/>
    <b v="0"/>
    <m/>
    <m/>
    <x v="2"/>
    <m/>
    <x v="0"/>
    <x v="0"/>
    <m/>
    <n v="2.0548799999999998"/>
    <m/>
    <n v="15794160"/>
    <x v="0"/>
    <x v="0"/>
    <x v="0"/>
    <x v="0"/>
    <x v="0"/>
    <m/>
    <x v="0"/>
  </r>
  <r>
    <x v="0"/>
    <x v="6"/>
    <x v="13"/>
    <x v="13"/>
    <n v="1.7"/>
    <x v="13"/>
    <x v="0"/>
    <x v="0"/>
    <x v="0"/>
    <x v="0"/>
    <x v="0"/>
    <x v="0"/>
    <s v="June 05 2017 10:14:37:008"/>
    <s v="told Created [ June 05 2017 10:14:12:695 ];told Approved [ June 05 2017 10:14:36:997 ]"/>
    <x v="0"/>
    <x v="0"/>
    <x v="0"/>
    <x v="0"/>
    <x v="0"/>
    <x v="0"/>
    <x v="0"/>
    <x v="0"/>
    <x v="0"/>
    <x v="0"/>
    <x v="0"/>
    <x v="1"/>
    <x v="1"/>
    <x v="1"/>
    <x v="1"/>
    <x v="1"/>
    <x v="0"/>
    <x v="0"/>
    <x v="0"/>
    <x v="0"/>
    <x v="0"/>
    <x v="0"/>
    <x v="0"/>
    <x v="0"/>
    <x v="0"/>
    <x v="1"/>
    <x v="0"/>
    <x v="3"/>
    <x v="146"/>
    <m/>
    <b v="0"/>
    <m/>
    <m/>
    <x v="2"/>
    <m/>
    <x v="0"/>
    <x v="0"/>
    <m/>
    <n v="2.4093300000000002"/>
    <m/>
    <n v="255"/>
    <x v="1"/>
    <x v="1"/>
    <x v="3"/>
    <x v="1"/>
    <x v="5"/>
    <m/>
    <x v="1"/>
  </r>
  <r>
    <x v="0"/>
    <x v="9"/>
    <x v="14"/>
    <x v="14"/>
    <n v="1.7"/>
    <x v="14"/>
    <x v="0"/>
    <x v="1"/>
    <x v="0"/>
    <x v="0"/>
    <x v="2"/>
    <x v="0"/>
    <s v="April 26 2018 14:38:15:242"/>
    <s v="jutj Created [ April 26 2018 14:38:15:234 ]"/>
    <x v="0"/>
    <x v="0"/>
    <x v="0"/>
    <x v="0"/>
    <x v="0"/>
    <x v="0"/>
    <x v="0"/>
    <x v="0"/>
    <x v="0"/>
    <x v="1"/>
    <x v="0"/>
    <x v="0"/>
    <x v="0"/>
    <x v="0"/>
    <x v="0"/>
    <x v="0"/>
    <x v="0"/>
    <x v="0"/>
    <x v="0"/>
    <x v="0"/>
    <x v="0"/>
    <x v="0"/>
    <x v="0"/>
    <x v="0"/>
    <x v="0"/>
    <x v="2"/>
    <x v="0"/>
    <x v="2"/>
    <x v="3"/>
    <m/>
    <b v="0"/>
    <m/>
    <s v="C44.9"/>
    <x v="1"/>
    <s v="ICD-O-2"/>
    <x v="4"/>
    <x v="2"/>
    <n v="1"/>
    <m/>
    <m/>
    <n v="65280"/>
    <x v="0"/>
    <x v="0"/>
    <x v="0"/>
    <x v="0"/>
    <x v="0"/>
    <m/>
    <x v="0"/>
  </r>
  <r>
    <x v="0"/>
    <x v="9"/>
    <x v="14"/>
    <x v="14"/>
    <n v="1.7"/>
    <x v="14"/>
    <x v="0"/>
    <x v="1"/>
    <x v="0"/>
    <x v="0"/>
    <x v="2"/>
    <x v="0"/>
    <s v="April 26 2018 14:38:15:242"/>
    <s v="jutj Created [ April 26 2018 14:38:15:234 ]"/>
    <x v="0"/>
    <x v="0"/>
    <x v="0"/>
    <x v="0"/>
    <x v="0"/>
    <x v="0"/>
    <x v="0"/>
    <x v="0"/>
    <x v="0"/>
    <x v="1"/>
    <x v="0"/>
    <x v="0"/>
    <x v="0"/>
    <x v="0"/>
    <x v="0"/>
    <x v="0"/>
    <x v="0"/>
    <x v="0"/>
    <x v="0"/>
    <x v="0"/>
    <x v="0"/>
    <x v="0"/>
    <x v="0"/>
    <x v="0"/>
    <x v="0"/>
    <x v="2"/>
    <x v="0"/>
    <x v="2"/>
    <x v="11"/>
    <m/>
    <b v="0"/>
    <m/>
    <m/>
    <x v="4"/>
    <m/>
    <x v="5"/>
    <x v="2"/>
    <n v="1"/>
    <m/>
    <m/>
    <n v="255"/>
    <x v="0"/>
    <x v="0"/>
    <x v="0"/>
    <x v="0"/>
    <x v="0"/>
    <m/>
    <x v="0"/>
  </r>
  <r>
    <x v="0"/>
    <x v="9"/>
    <x v="14"/>
    <x v="14"/>
    <n v="1.7"/>
    <x v="14"/>
    <x v="0"/>
    <x v="1"/>
    <x v="0"/>
    <x v="0"/>
    <x v="2"/>
    <x v="0"/>
    <s v="April 26 2018 14:38:15:242"/>
    <s v="jutj Created [ April 26 2018 14:38:15:234 ]"/>
    <x v="0"/>
    <x v="0"/>
    <x v="0"/>
    <x v="0"/>
    <x v="0"/>
    <x v="0"/>
    <x v="0"/>
    <x v="0"/>
    <x v="0"/>
    <x v="1"/>
    <x v="0"/>
    <x v="0"/>
    <x v="0"/>
    <x v="0"/>
    <x v="0"/>
    <x v="0"/>
    <x v="0"/>
    <x v="0"/>
    <x v="0"/>
    <x v="0"/>
    <x v="0"/>
    <x v="0"/>
    <x v="0"/>
    <x v="0"/>
    <x v="0"/>
    <x v="2"/>
    <x v="0"/>
    <x v="2"/>
    <x v="8"/>
    <m/>
    <b v="0"/>
    <m/>
    <m/>
    <x v="3"/>
    <m/>
    <x v="6"/>
    <x v="2"/>
    <n v="1"/>
    <m/>
    <m/>
    <n v="16776960"/>
    <x v="1"/>
    <x v="2"/>
    <x v="41"/>
    <x v="1"/>
    <x v="3"/>
    <m/>
    <x v="1"/>
  </r>
  <r>
    <x v="0"/>
    <x v="9"/>
    <x v="14"/>
    <x v="14"/>
    <n v="1.7"/>
    <x v="14"/>
    <x v="0"/>
    <x v="1"/>
    <x v="0"/>
    <x v="0"/>
    <x v="2"/>
    <x v="0"/>
    <s v="April 26 2018 14:38:15:242"/>
    <s v="jutj Created [ April 26 2018 14:38:15:234 ]"/>
    <x v="0"/>
    <x v="0"/>
    <x v="0"/>
    <x v="0"/>
    <x v="0"/>
    <x v="0"/>
    <x v="0"/>
    <x v="0"/>
    <x v="0"/>
    <x v="1"/>
    <x v="0"/>
    <x v="0"/>
    <x v="0"/>
    <x v="0"/>
    <x v="0"/>
    <x v="0"/>
    <x v="0"/>
    <x v="0"/>
    <x v="0"/>
    <x v="0"/>
    <x v="0"/>
    <x v="0"/>
    <x v="0"/>
    <x v="0"/>
    <x v="0"/>
    <x v="2"/>
    <x v="0"/>
    <x v="2"/>
    <x v="8"/>
    <m/>
    <b v="0"/>
    <m/>
    <m/>
    <x v="3"/>
    <m/>
    <x v="6"/>
    <x v="2"/>
    <n v="1"/>
    <m/>
    <m/>
    <n v="16776960"/>
    <x v="1"/>
    <x v="1"/>
    <x v="41"/>
    <x v="2"/>
    <x v="2"/>
    <m/>
    <x v="1"/>
  </r>
  <r>
    <x v="0"/>
    <x v="9"/>
    <x v="14"/>
    <x v="14"/>
    <n v="1.7"/>
    <x v="14"/>
    <x v="0"/>
    <x v="1"/>
    <x v="0"/>
    <x v="0"/>
    <x v="2"/>
    <x v="0"/>
    <s v="April 26 2018 14:38:15:242"/>
    <s v="jutj Created [ April 26 2018 14:38:15:234 ]"/>
    <x v="0"/>
    <x v="0"/>
    <x v="0"/>
    <x v="0"/>
    <x v="0"/>
    <x v="0"/>
    <x v="0"/>
    <x v="0"/>
    <x v="0"/>
    <x v="1"/>
    <x v="0"/>
    <x v="0"/>
    <x v="0"/>
    <x v="0"/>
    <x v="0"/>
    <x v="0"/>
    <x v="0"/>
    <x v="0"/>
    <x v="0"/>
    <x v="0"/>
    <x v="0"/>
    <x v="0"/>
    <x v="0"/>
    <x v="0"/>
    <x v="0"/>
    <x v="2"/>
    <x v="0"/>
    <x v="2"/>
    <x v="25"/>
    <m/>
    <b v="0"/>
    <m/>
    <m/>
    <x v="6"/>
    <m/>
    <x v="7"/>
    <x v="2"/>
    <n v="1"/>
    <m/>
    <m/>
    <n v="16711935"/>
    <x v="1"/>
    <x v="1"/>
    <x v="37"/>
    <x v="2"/>
    <x v="2"/>
    <m/>
    <x v="1"/>
  </r>
  <r>
    <x v="0"/>
    <x v="9"/>
    <x v="14"/>
    <x v="14"/>
    <n v="1.7"/>
    <x v="14"/>
    <x v="0"/>
    <x v="1"/>
    <x v="0"/>
    <x v="0"/>
    <x v="2"/>
    <x v="0"/>
    <s v="April 26 2018 14:38:15:242"/>
    <s v="jutj Created [ April 26 2018 14:38:15:234 ]"/>
    <x v="0"/>
    <x v="0"/>
    <x v="0"/>
    <x v="0"/>
    <x v="0"/>
    <x v="0"/>
    <x v="0"/>
    <x v="0"/>
    <x v="0"/>
    <x v="1"/>
    <x v="0"/>
    <x v="0"/>
    <x v="0"/>
    <x v="0"/>
    <x v="0"/>
    <x v="0"/>
    <x v="0"/>
    <x v="0"/>
    <x v="0"/>
    <x v="0"/>
    <x v="0"/>
    <x v="0"/>
    <x v="0"/>
    <x v="0"/>
    <x v="0"/>
    <x v="2"/>
    <x v="0"/>
    <x v="2"/>
    <x v="25"/>
    <m/>
    <b v="0"/>
    <m/>
    <m/>
    <x v="6"/>
    <m/>
    <x v="7"/>
    <x v="2"/>
    <n v="1"/>
    <m/>
    <m/>
    <n v="16711935"/>
    <x v="1"/>
    <x v="2"/>
    <x v="37"/>
    <x v="1"/>
    <x v="3"/>
    <m/>
    <x v="1"/>
  </r>
  <r>
    <x v="0"/>
    <x v="9"/>
    <x v="14"/>
    <x v="14"/>
    <n v="1.7"/>
    <x v="14"/>
    <x v="0"/>
    <x v="1"/>
    <x v="0"/>
    <x v="0"/>
    <x v="2"/>
    <x v="0"/>
    <s v="April 26 2018 14:38:15:242"/>
    <s v="jutj Created [ April 26 2018 14:38:15:234 ]"/>
    <x v="0"/>
    <x v="0"/>
    <x v="0"/>
    <x v="0"/>
    <x v="0"/>
    <x v="0"/>
    <x v="0"/>
    <x v="0"/>
    <x v="0"/>
    <x v="1"/>
    <x v="0"/>
    <x v="0"/>
    <x v="0"/>
    <x v="0"/>
    <x v="0"/>
    <x v="0"/>
    <x v="0"/>
    <x v="0"/>
    <x v="0"/>
    <x v="0"/>
    <x v="0"/>
    <x v="0"/>
    <x v="0"/>
    <x v="0"/>
    <x v="0"/>
    <x v="2"/>
    <x v="0"/>
    <x v="2"/>
    <x v="166"/>
    <m/>
    <b v="0"/>
    <m/>
    <m/>
    <x v="2"/>
    <m/>
    <x v="8"/>
    <x v="1"/>
    <n v="3.2"/>
    <m/>
    <m/>
    <n v="16777184"/>
    <x v="0"/>
    <x v="0"/>
    <x v="0"/>
    <x v="0"/>
    <x v="0"/>
    <m/>
    <x v="0"/>
  </r>
  <r>
    <x v="0"/>
    <x v="9"/>
    <x v="14"/>
    <x v="14"/>
    <n v="1.7"/>
    <x v="14"/>
    <x v="0"/>
    <x v="1"/>
    <x v="0"/>
    <x v="0"/>
    <x v="2"/>
    <x v="0"/>
    <s v="April 26 2018 14:38:15:242"/>
    <s v="jutj Created [ April 26 2018 14:38:15:234 ]"/>
    <x v="0"/>
    <x v="0"/>
    <x v="0"/>
    <x v="0"/>
    <x v="0"/>
    <x v="0"/>
    <x v="0"/>
    <x v="0"/>
    <x v="0"/>
    <x v="1"/>
    <x v="0"/>
    <x v="0"/>
    <x v="0"/>
    <x v="0"/>
    <x v="0"/>
    <x v="0"/>
    <x v="0"/>
    <x v="0"/>
    <x v="0"/>
    <x v="0"/>
    <x v="0"/>
    <x v="0"/>
    <x v="0"/>
    <x v="0"/>
    <x v="0"/>
    <x v="2"/>
    <x v="0"/>
    <x v="2"/>
    <x v="167"/>
    <m/>
    <b v="0"/>
    <m/>
    <m/>
    <x v="2"/>
    <m/>
    <x v="9"/>
    <x v="1"/>
    <n v="3.2"/>
    <m/>
    <m/>
    <n v="12180223"/>
    <x v="0"/>
    <x v="0"/>
    <x v="0"/>
    <x v="0"/>
    <x v="0"/>
    <m/>
    <x v="0"/>
  </r>
  <r>
    <x v="0"/>
    <x v="9"/>
    <x v="14"/>
    <x v="14"/>
    <n v="1.7"/>
    <x v="14"/>
    <x v="0"/>
    <x v="1"/>
    <x v="0"/>
    <x v="0"/>
    <x v="2"/>
    <x v="0"/>
    <s v="April 26 2018 14:38:15:242"/>
    <s v="jutj Created [ April 26 2018 14:38:15:234 ]"/>
    <x v="0"/>
    <x v="0"/>
    <x v="0"/>
    <x v="0"/>
    <x v="0"/>
    <x v="0"/>
    <x v="0"/>
    <x v="0"/>
    <x v="0"/>
    <x v="1"/>
    <x v="0"/>
    <x v="0"/>
    <x v="0"/>
    <x v="0"/>
    <x v="0"/>
    <x v="0"/>
    <x v="0"/>
    <x v="0"/>
    <x v="0"/>
    <x v="0"/>
    <x v="0"/>
    <x v="0"/>
    <x v="0"/>
    <x v="0"/>
    <x v="0"/>
    <x v="2"/>
    <x v="0"/>
    <x v="2"/>
    <x v="158"/>
    <m/>
    <b v="0"/>
    <m/>
    <m/>
    <x v="2"/>
    <m/>
    <x v="10"/>
    <x v="1"/>
    <n v="3.2"/>
    <m/>
    <m/>
    <n v="2139610"/>
    <x v="1"/>
    <x v="1"/>
    <x v="38"/>
    <x v="7"/>
    <x v="2"/>
    <m/>
    <x v="1"/>
  </r>
  <r>
    <x v="0"/>
    <x v="9"/>
    <x v="14"/>
    <x v="14"/>
    <n v="1.7"/>
    <x v="14"/>
    <x v="0"/>
    <x v="1"/>
    <x v="0"/>
    <x v="0"/>
    <x v="2"/>
    <x v="0"/>
    <s v="April 26 2018 14:38:15:242"/>
    <s v="jutj Created [ April 26 2018 14:38:15:234 ]"/>
    <x v="0"/>
    <x v="0"/>
    <x v="0"/>
    <x v="0"/>
    <x v="0"/>
    <x v="0"/>
    <x v="0"/>
    <x v="0"/>
    <x v="0"/>
    <x v="1"/>
    <x v="0"/>
    <x v="0"/>
    <x v="0"/>
    <x v="0"/>
    <x v="0"/>
    <x v="0"/>
    <x v="0"/>
    <x v="0"/>
    <x v="0"/>
    <x v="0"/>
    <x v="0"/>
    <x v="0"/>
    <x v="0"/>
    <x v="0"/>
    <x v="0"/>
    <x v="2"/>
    <x v="0"/>
    <x v="2"/>
    <x v="158"/>
    <m/>
    <b v="0"/>
    <m/>
    <m/>
    <x v="2"/>
    <m/>
    <x v="10"/>
    <x v="1"/>
    <n v="3.2"/>
    <m/>
    <m/>
    <n v="2139610"/>
    <x v="1"/>
    <x v="1"/>
    <x v="3"/>
    <x v="5"/>
    <x v="2"/>
    <m/>
    <x v="1"/>
  </r>
  <r>
    <x v="0"/>
    <x v="9"/>
    <x v="14"/>
    <x v="14"/>
    <n v="1.7"/>
    <x v="14"/>
    <x v="0"/>
    <x v="1"/>
    <x v="0"/>
    <x v="0"/>
    <x v="2"/>
    <x v="0"/>
    <s v="April 26 2018 14:38:15:242"/>
    <s v="jutj Created [ April 26 2018 14:38:15:234 ]"/>
    <x v="0"/>
    <x v="0"/>
    <x v="0"/>
    <x v="0"/>
    <x v="0"/>
    <x v="0"/>
    <x v="0"/>
    <x v="0"/>
    <x v="0"/>
    <x v="1"/>
    <x v="0"/>
    <x v="0"/>
    <x v="0"/>
    <x v="0"/>
    <x v="0"/>
    <x v="0"/>
    <x v="0"/>
    <x v="0"/>
    <x v="0"/>
    <x v="0"/>
    <x v="0"/>
    <x v="0"/>
    <x v="0"/>
    <x v="0"/>
    <x v="0"/>
    <x v="2"/>
    <x v="0"/>
    <x v="2"/>
    <x v="156"/>
    <m/>
    <b v="0"/>
    <m/>
    <m/>
    <x v="2"/>
    <m/>
    <x v="11"/>
    <x v="1"/>
    <n v="3.2"/>
    <m/>
    <m/>
    <n v="8388736"/>
    <x v="1"/>
    <x v="1"/>
    <x v="6"/>
    <x v="7"/>
    <x v="6"/>
    <m/>
    <x v="1"/>
  </r>
  <r>
    <x v="0"/>
    <x v="9"/>
    <x v="14"/>
    <x v="14"/>
    <n v="1.7"/>
    <x v="14"/>
    <x v="0"/>
    <x v="1"/>
    <x v="0"/>
    <x v="0"/>
    <x v="2"/>
    <x v="0"/>
    <s v="April 26 2018 14:38:15:242"/>
    <s v="jutj Created [ April 26 2018 14:38:15:234 ]"/>
    <x v="0"/>
    <x v="0"/>
    <x v="0"/>
    <x v="0"/>
    <x v="0"/>
    <x v="0"/>
    <x v="0"/>
    <x v="0"/>
    <x v="0"/>
    <x v="1"/>
    <x v="0"/>
    <x v="0"/>
    <x v="0"/>
    <x v="0"/>
    <x v="0"/>
    <x v="0"/>
    <x v="0"/>
    <x v="0"/>
    <x v="0"/>
    <x v="0"/>
    <x v="0"/>
    <x v="0"/>
    <x v="0"/>
    <x v="0"/>
    <x v="0"/>
    <x v="2"/>
    <x v="0"/>
    <x v="2"/>
    <x v="156"/>
    <m/>
    <b v="0"/>
    <m/>
    <m/>
    <x v="2"/>
    <m/>
    <x v="11"/>
    <x v="1"/>
    <n v="3.2"/>
    <m/>
    <m/>
    <n v="8388736"/>
    <x v="1"/>
    <x v="1"/>
    <x v="8"/>
    <x v="18"/>
    <x v="5"/>
    <m/>
    <x v="1"/>
  </r>
  <r>
    <x v="0"/>
    <x v="9"/>
    <x v="14"/>
    <x v="14"/>
    <n v="1.7"/>
    <x v="14"/>
    <x v="0"/>
    <x v="1"/>
    <x v="0"/>
    <x v="0"/>
    <x v="2"/>
    <x v="0"/>
    <s v="April 26 2018 14:38:15:242"/>
    <s v="jutj Created [ April 26 2018 14:38:15:234 ]"/>
    <x v="0"/>
    <x v="0"/>
    <x v="0"/>
    <x v="0"/>
    <x v="0"/>
    <x v="0"/>
    <x v="0"/>
    <x v="0"/>
    <x v="0"/>
    <x v="1"/>
    <x v="0"/>
    <x v="0"/>
    <x v="0"/>
    <x v="0"/>
    <x v="0"/>
    <x v="0"/>
    <x v="0"/>
    <x v="0"/>
    <x v="0"/>
    <x v="0"/>
    <x v="0"/>
    <x v="0"/>
    <x v="0"/>
    <x v="0"/>
    <x v="0"/>
    <x v="2"/>
    <x v="0"/>
    <x v="2"/>
    <x v="146"/>
    <m/>
    <b v="0"/>
    <m/>
    <m/>
    <x v="2"/>
    <m/>
    <x v="12"/>
    <x v="1"/>
    <n v="3.2"/>
    <m/>
    <m/>
    <n v="255"/>
    <x v="1"/>
    <x v="1"/>
    <x v="6"/>
    <x v="1"/>
    <x v="5"/>
    <m/>
    <x v="1"/>
  </r>
  <r>
    <x v="0"/>
    <x v="9"/>
    <x v="14"/>
    <x v="14"/>
    <n v="1.7"/>
    <x v="14"/>
    <x v="0"/>
    <x v="1"/>
    <x v="0"/>
    <x v="0"/>
    <x v="2"/>
    <x v="0"/>
    <s v="April 26 2018 14:38:15:242"/>
    <s v="jutj Created [ April 26 2018 14:38:15:234 ]"/>
    <x v="0"/>
    <x v="0"/>
    <x v="0"/>
    <x v="0"/>
    <x v="0"/>
    <x v="0"/>
    <x v="0"/>
    <x v="0"/>
    <x v="0"/>
    <x v="1"/>
    <x v="0"/>
    <x v="0"/>
    <x v="0"/>
    <x v="0"/>
    <x v="0"/>
    <x v="0"/>
    <x v="0"/>
    <x v="0"/>
    <x v="0"/>
    <x v="0"/>
    <x v="0"/>
    <x v="0"/>
    <x v="0"/>
    <x v="0"/>
    <x v="0"/>
    <x v="2"/>
    <x v="0"/>
    <x v="2"/>
    <x v="161"/>
    <m/>
    <b v="0"/>
    <m/>
    <m/>
    <x v="2"/>
    <m/>
    <x v="13"/>
    <x v="1"/>
    <n v="3.2"/>
    <m/>
    <m/>
    <n v="16777184"/>
    <x v="1"/>
    <x v="1"/>
    <x v="20"/>
    <x v="18"/>
    <x v="11"/>
    <m/>
    <x v="1"/>
  </r>
  <r>
    <x v="0"/>
    <x v="9"/>
    <x v="14"/>
    <x v="14"/>
    <n v="1.7"/>
    <x v="14"/>
    <x v="0"/>
    <x v="1"/>
    <x v="0"/>
    <x v="0"/>
    <x v="2"/>
    <x v="0"/>
    <s v="April 26 2018 14:38:15:242"/>
    <s v="jutj Created [ April 26 2018 14:38:15:234 ]"/>
    <x v="0"/>
    <x v="0"/>
    <x v="0"/>
    <x v="0"/>
    <x v="0"/>
    <x v="0"/>
    <x v="0"/>
    <x v="0"/>
    <x v="0"/>
    <x v="1"/>
    <x v="0"/>
    <x v="0"/>
    <x v="0"/>
    <x v="0"/>
    <x v="0"/>
    <x v="0"/>
    <x v="0"/>
    <x v="0"/>
    <x v="0"/>
    <x v="0"/>
    <x v="0"/>
    <x v="0"/>
    <x v="0"/>
    <x v="0"/>
    <x v="0"/>
    <x v="2"/>
    <x v="0"/>
    <x v="2"/>
    <x v="161"/>
    <m/>
    <b v="0"/>
    <m/>
    <m/>
    <x v="2"/>
    <m/>
    <x v="13"/>
    <x v="1"/>
    <n v="3.2"/>
    <m/>
    <m/>
    <n v="16777184"/>
    <x v="1"/>
    <x v="1"/>
    <x v="39"/>
    <x v="17"/>
    <x v="11"/>
    <m/>
    <x v="1"/>
  </r>
  <r>
    <x v="0"/>
    <x v="9"/>
    <x v="14"/>
    <x v="14"/>
    <n v="1.7"/>
    <x v="14"/>
    <x v="0"/>
    <x v="1"/>
    <x v="0"/>
    <x v="0"/>
    <x v="2"/>
    <x v="0"/>
    <s v="April 26 2018 14:38:15:242"/>
    <s v="jutj Created [ April 26 2018 14:38:15:234 ]"/>
    <x v="0"/>
    <x v="0"/>
    <x v="0"/>
    <x v="0"/>
    <x v="0"/>
    <x v="0"/>
    <x v="0"/>
    <x v="0"/>
    <x v="0"/>
    <x v="1"/>
    <x v="0"/>
    <x v="0"/>
    <x v="0"/>
    <x v="0"/>
    <x v="0"/>
    <x v="0"/>
    <x v="0"/>
    <x v="0"/>
    <x v="0"/>
    <x v="0"/>
    <x v="0"/>
    <x v="0"/>
    <x v="0"/>
    <x v="0"/>
    <x v="0"/>
    <x v="2"/>
    <x v="0"/>
    <x v="2"/>
    <x v="161"/>
    <m/>
    <b v="0"/>
    <m/>
    <m/>
    <x v="2"/>
    <m/>
    <x v="13"/>
    <x v="1"/>
    <n v="3.2"/>
    <m/>
    <m/>
    <n v="16777184"/>
    <x v="1"/>
    <x v="1"/>
    <x v="12"/>
    <x v="7"/>
    <x v="11"/>
    <m/>
    <x v="1"/>
  </r>
  <r>
    <x v="0"/>
    <x v="9"/>
    <x v="14"/>
    <x v="14"/>
    <n v="1.7"/>
    <x v="14"/>
    <x v="0"/>
    <x v="1"/>
    <x v="0"/>
    <x v="0"/>
    <x v="2"/>
    <x v="0"/>
    <s v="April 26 2018 14:38:15:242"/>
    <s v="jutj Created [ April 26 2018 14:38:15:234 ]"/>
    <x v="0"/>
    <x v="0"/>
    <x v="0"/>
    <x v="0"/>
    <x v="0"/>
    <x v="0"/>
    <x v="0"/>
    <x v="0"/>
    <x v="0"/>
    <x v="1"/>
    <x v="0"/>
    <x v="0"/>
    <x v="0"/>
    <x v="0"/>
    <x v="0"/>
    <x v="0"/>
    <x v="0"/>
    <x v="0"/>
    <x v="0"/>
    <x v="0"/>
    <x v="0"/>
    <x v="0"/>
    <x v="0"/>
    <x v="0"/>
    <x v="0"/>
    <x v="2"/>
    <x v="0"/>
    <x v="2"/>
    <x v="162"/>
    <m/>
    <b v="0"/>
    <m/>
    <m/>
    <x v="2"/>
    <m/>
    <x v="14"/>
    <x v="1"/>
    <n v="3.2"/>
    <m/>
    <m/>
    <n v="12180223"/>
    <x v="1"/>
    <x v="1"/>
    <x v="20"/>
    <x v="18"/>
    <x v="11"/>
    <m/>
    <x v="1"/>
  </r>
  <r>
    <x v="0"/>
    <x v="9"/>
    <x v="14"/>
    <x v="14"/>
    <n v="1.7"/>
    <x v="14"/>
    <x v="0"/>
    <x v="1"/>
    <x v="0"/>
    <x v="0"/>
    <x v="2"/>
    <x v="0"/>
    <s v="April 26 2018 14:38:15:242"/>
    <s v="jutj Created [ April 26 2018 14:38:15:234 ]"/>
    <x v="0"/>
    <x v="0"/>
    <x v="0"/>
    <x v="0"/>
    <x v="0"/>
    <x v="0"/>
    <x v="0"/>
    <x v="0"/>
    <x v="0"/>
    <x v="1"/>
    <x v="0"/>
    <x v="0"/>
    <x v="0"/>
    <x v="0"/>
    <x v="0"/>
    <x v="0"/>
    <x v="0"/>
    <x v="0"/>
    <x v="0"/>
    <x v="0"/>
    <x v="0"/>
    <x v="0"/>
    <x v="0"/>
    <x v="0"/>
    <x v="0"/>
    <x v="2"/>
    <x v="0"/>
    <x v="2"/>
    <x v="162"/>
    <m/>
    <b v="0"/>
    <m/>
    <m/>
    <x v="2"/>
    <m/>
    <x v="14"/>
    <x v="1"/>
    <n v="3.2"/>
    <m/>
    <m/>
    <n v="12180223"/>
    <x v="1"/>
    <x v="1"/>
    <x v="39"/>
    <x v="17"/>
    <x v="11"/>
    <m/>
    <x v="1"/>
  </r>
  <r>
    <x v="0"/>
    <x v="9"/>
    <x v="14"/>
    <x v="14"/>
    <n v="1.7"/>
    <x v="14"/>
    <x v="0"/>
    <x v="1"/>
    <x v="0"/>
    <x v="0"/>
    <x v="2"/>
    <x v="0"/>
    <s v="April 26 2018 14:38:15:242"/>
    <s v="jutj Created [ April 26 2018 14:38:15:234 ]"/>
    <x v="0"/>
    <x v="0"/>
    <x v="0"/>
    <x v="0"/>
    <x v="0"/>
    <x v="0"/>
    <x v="0"/>
    <x v="0"/>
    <x v="0"/>
    <x v="1"/>
    <x v="0"/>
    <x v="0"/>
    <x v="0"/>
    <x v="0"/>
    <x v="0"/>
    <x v="0"/>
    <x v="0"/>
    <x v="0"/>
    <x v="0"/>
    <x v="0"/>
    <x v="0"/>
    <x v="0"/>
    <x v="0"/>
    <x v="0"/>
    <x v="0"/>
    <x v="2"/>
    <x v="0"/>
    <x v="2"/>
    <x v="162"/>
    <m/>
    <b v="0"/>
    <m/>
    <m/>
    <x v="2"/>
    <m/>
    <x v="14"/>
    <x v="1"/>
    <n v="3.2"/>
    <m/>
    <m/>
    <n v="12180223"/>
    <x v="1"/>
    <x v="1"/>
    <x v="12"/>
    <x v="7"/>
    <x v="11"/>
    <m/>
    <x v="1"/>
  </r>
  <r>
    <x v="0"/>
    <x v="9"/>
    <x v="14"/>
    <x v="14"/>
    <n v="1.7"/>
    <x v="14"/>
    <x v="0"/>
    <x v="1"/>
    <x v="0"/>
    <x v="0"/>
    <x v="2"/>
    <x v="0"/>
    <s v="April 26 2018 14:38:15:242"/>
    <s v="jutj Created [ April 26 2018 14:38:15:234 ]"/>
    <x v="0"/>
    <x v="0"/>
    <x v="0"/>
    <x v="0"/>
    <x v="0"/>
    <x v="0"/>
    <x v="0"/>
    <x v="0"/>
    <x v="0"/>
    <x v="1"/>
    <x v="0"/>
    <x v="0"/>
    <x v="0"/>
    <x v="0"/>
    <x v="0"/>
    <x v="0"/>
    <x v="0"/>
    <x v="0"/>
    <x v="0"/>
    <x v="0"/>
    <x v="0"/>
    <x v="0"/>
    <x v="0"/>
    <x v="0"/>
    <x v="0"/>
    <x v="2"/>
    <x v="0"/>
    <x v="2"/>
    <x v="164"/>
    <m/>
    <b v="0"/>
    <m/>
    <m/>
    <x v="2"/>
    <m/>
    <x v="15"/>
    <x v="1"/>
    <n v="3.2"/>
    <m/>
    <m/>
    <n v="65535"/>
    <x v="1"/>
    <x v="1"/>
    <x v="3"/>
    <x v="18"/>
    <x v="1"/>
    <m/>
    <x v="1"/>
  </r>
  <r>
    <x v="0"/>
    <x v="9"/>
    <x v="14"/>
    <x v="14"/>
    <n v="1.7"/>
    <x v="14"/>
    <x v="0"/>
    <x v="1"/>
    <x v="0"/>
    <x v="0"/>
    <x v="2"/>
    <x v="0"/>
    <s v="April 26 2018 14:38:15:242"/>
    <s v="jutj Created [ April 26 2018 14:38:15:234 ]"/>
    <x v="0"/>
    <x v="0"/>
    <x v="0"/>
    <x v="0"/>
    <x v="0"/>
    <x v="0"/>
    <x v="0"/>
    <x v="0"/>
    <x v="0"/>
    <x v="1"/>
    <x v="0"/>
    <x v="0"/>
    <x v="0"/>
    <x v="0"/>
    <x v="0"/>
    <x v="0"/>
    <x v="0"/>
    <x v="0"/>
    <x v="0"/>
    <x v="0"/>
    <x v="0"/>
    <x v="0"/>
    <x v="0"/>
    <x v="0"/>
    <x v="0"/>
    <x v="2"/>
    <x v="0"/>
    <x v="2"/>
    <x v="168"/>
    <m/>
    <b v="0"/>
    <m/>
    <m/>
    <x v="7"/>
    <m/>
    <x v="16"/>
    <x v="3"/>
    <n v="3.8"/>
    <m/>
    <m/>
    <n v="16711680"/>
    <x v="0"/>
    <x v="0"/>
    <x v="0"/>
    <x v="0"/>
    <x v="0"/>
    <m/>
    <x v="0"/>
  </r>
  <r>
    <x v="0"/>
    <x v="9"/>
    <x v="14"/>
    <x v="14"/>
    <n v="1.7"/>
    <x v="14"/>
    <x v="0"/>
    <x v="1"/>
    <x v="0"/>
    <x v="0"/>
    <x v="2"/>
    <x v="0"/>
    <s v="April 26 2018 14:38:15:242"/>
    <s v="jutj Created [ April 26 2018 14:38:15:234 ]"/>
    <x v="0"/>
    <x v="0"/>
    <x v="0"/>
    <x v="0"/>
    <x v="0"/>
    <x v="0"/>
    <x v="0"/>
    <x v="0"/>
    <x v="0"/>
    <x v="1"/>
    <x v="0"/>
    <x v="0"/>
    <x v="0"/>
    <x v="0"/>
    <x v="0"/>
    <x v="0"/>
    <x v="0"/>
    <x v="0"/>
    <x v="0"/>
    <x v="0"/>
    <x v="0"/>
    <x v="0"/>
    <x v="0"/>
    <x v="0"/>
    <x v="0"/>
    <x v="2"/>
    <x v="0"/>
    <x v="2"/>
    <x v="169"/>
    <m/>
    <b v="0"/>
    <m/>
    <m/>
    <x v="7"/>
    <m/>
    <x v="16"/>
    <x v="3"/>
    <n v="3.8"/>
    <m/>
    <m/>
    <n v="16711680"/>
    <x v="0"/>
    <x v="0"/>
    <x v="0"/>
    <x v="0"/>
    <x v="0"/>
    <m/>
    <x v="0"/>
  </r>
  <r>
    <x v="0"/>
    <x v="9"/>
    <x v="14"/>
    <x v="14"/>
    <n v="1.7"/>
    <x v="14"/>
    <x v="0"/>
    <x v="1"/>
    <x v="0"/>
    <x v="0"/>
    <x v="2"/>
    <x v="0"/>
    <s v="April 26 2018 14:38:15:242"/>
    <s v="jutj Created [ April 26 2018 14:38:15:234 ]"/>
    <x v="0"/>
    <x v="0"/>
    <x v="0"/>
    <x v="0"/>
    <x v="0"/>
    <x v="0"/>
    <x v="0"/>
    <x v="0"/>
    <x v="0"/>
    <x v="1"/>
    <x v="0"/>
    <x v="0"/>
    <x v="0"/>
    <x v="0"/>
    <x v="0"/>
    <x v="0"/>
    <x v="0"/>
    <x v="0"/>
    <x v="0"/>
    <x v="0"/>
    <x v="0"/>
    <x v="0"/>
    <x v="0"/>
    <x v="0"/>
    <x v="0"/>
    <x v="2"/>
    <x v="0"/>
    <x v="2"/>
    <x v="57"/>
    <m/>
    <b v="0"/>
    <m/>
    <m/>
    <x v="2"/>
    <m/>
    <x v="17"/>
    <x v="1"/>
    <n v="3.2"/>
    <m/>
    <m/>
    <n v="13749760"/>
    <x v="0"/>
    <x v="0"/>
    <x v="0"/>
    <x v="0"/>
    <x v="0"/>
    <m/>
    <x v="0"/>
  </r>
  <r>
    <x v="0"/>
    <x v="9"/>
    <x v="14"/>
    <x v="14"/>
    <n v="1.7"/>
    <x v="14"/>
    <x v="0"/>
    <x v="1"/>
    <x v="0"/>
    <x v="0"/>
    <x v="2"/>
    <x v="0"/>
    <s v="April 26 2018 14:38:15:242"/>
    <s v="jutj Created [ April 26 2018 14:38:15:234 ]"/>
    <x v="0"/>
    <x v="0"/>
    <x v="0"/>
    <x v="0"/>
    <x v="0"/>
    <x v="0"/>
    <x v="0"/>
    <x v="0"/>
    <x v="0"/>
    <x v="1"/>
    <x v="0"/>
    <x v="0"/>
    <x v="0"/>
    <x v="0"/>
    <x v="0"/>
    <x v="0"/>
    <x v="0"/>
    <x v="0"/>
    <x v="0"/>
    <x v="0"/>
    <x v="0"/>
    <x v="0"/>
    <x v="0"/>
    <x v="0"/>
    <x v="0"/>
    <x v="2"/>
    <x v="0"/>
    <x v="2"/>
    <x v="170"/>
    <m/>
    <b v="0"/>
    <m/>
    <m/>
    <x v="11"/>
    <m/>
    <x v="0"/>
    <x v="0"/>
    <m/>
    <m/>
    <m/>
    <n v="0"/>
    <x v="0"/>
    <x v="0"/>
    <x v="0"/>
    <x v="0"/>
    <x v="0"/>
    <m/>
    <x v="0"/>
  </r>
  <r>
    <x v="1"/>
    <x v="7"/>
    <x v="15"/>
    <x v="15"/>
    <n v="1.7"/>
    <x v="15"/>
    <x v="0"/>
    <x v="0"/>
    <x v="0"/>
    <x v="0"/>
    <x v="0"/>
    <x v="0"/>
    <s v="November 05 2018 13:09:01:838"/>
    <s v="told Created [ July 05 2017 11:24:40:523 ];told Approved [ July 05 2017 11:25:25:476 ]"/>
    <x v="0"/>
    <x v="0"/>
    <x v="0"/>
    <x v="1"/>
    <x v="2"/>
    <x v="2"/>
    <x v="0"/>
    <x v="0"/>
    <x v="0"/>
    <x v="0"/>
    <x v="1"/>
    <x v="2"/>
    <x v="0"/>
    <x v="0"/>
    <x v="0"/>
    <x v="0"/>
    <x v="1"/>
    <x v="0"/>
    <x v="0"/>
    <x v="0"/>
    <x v="0"/>
    <x v="0"/>
    <x v="0"/>
    <x v="0"/>
    <x v="0"/>
    <x v="2"/>
    <x v="0"/>
    <x v="2"/>
    <x v="32"/>
    <m/>
    <b v="0"/>
    <m/>
    <m/>
    <x v="0"/>
    <m/>
    <x v="0"/>
    <x v="0"/>
    <m/>
    <n v="1.5009999999999999"/>
    <m/>
    <n v="9639167"/>
    <x v="0"/>
    <x v="0"/>
    <x v="0"/>
    <x v="0"/>
    <x v="0"/>
    <m/>
    <x v="0"/>
  </r>
  <r>
    <x v="1"/>
    <x v="7"/>
    <x v="15"/>
    <x v="15"/>
    <n v="1.7"/>
    <x v="15"/>
    <x v="0"/>
    <x v="0"/>
    <x v="0"/>
    <x v="0"/>
    <x v="0"/>
    <x v="0"/>
    <s v="November 05 2018 13:09:01:838"/>
    <s v="told Created [ July 05 2017 11:24:40:523 ];told Approved [ July 05 2017 11:25:25:476 ]"/>
    <x v="0"/>
    <x v="0"/>
    <x v="0"/>
    <x v="1"/>
    <x v="2"/>
    <x v="2"/>
    <x v="0"/>
    <x v="0"/>
    <x v="0"/>
    <x v="0"/>
    <x v="1"/>
    <x v="2"/>
    <x v="0"/>
    <x v="0"/>
    <x v="0"/>
    <x v="0"/>
    <x v="1"/>
    <x v="0"/>
    <x v="0"/>
    <x v="0"/>
    <x v="0"/>
    <x v="0"/>
    <x v="0"/>
    <x v="0"/>
    <x v="0"/>
    <x v="2"/>
    <x v="0"/>
    <x v="2"/>
    <x v="33"/>
    <m/>
    <b v="0"/>
    <m/>
    <m/>
    <x v="0"/>
    <m/>
    <x v="0"/>
    <x v="0"/>
    <m/>
    <n v="1.5009999999999999"/>
    <m/>
    <n v="13828244"/>
    <x v="0"/>
    <x v="0"/>
    <x v="0"/>
    <x v="0"/>
    <x v="0"/>
    <m/>
    <x v="0"/>
  </r>
  <r>
    <x v="1"/>
    <x v="7"/>
    <x v="15"/>
    <x v="15"/>
    <n v="1.7"/>
    <x v="15"/>
    <x v="0"/>
    <x v="0"/>
    <x v="0"/>
    <x v="0"/>
    <x v="0"/>
    <x v="0"/>
    <s v="November 05 2018 13:09:01:838"/>
    <s v="told Created [ July 05 2017 11:24:40:523 ];told Approved [ July 05 2017 11:25:25:476 ]"/>
    <x v="0"/>
    <x v="0"/>
    <x v="0"/>
    <x v="1"/>
    <x v="2"/>
    <x v="2"/>
    <x v="0"/>
    <x v="0"/>
    <x v="0"/>
    <x v="0"/>
    <x v="1"/>
    <x v="2"/>
    <x v="0"/>
    <x v="0"/>
    <x v="0"/>
    <x v="0"/>
    <x v="1"/>
    <x v="0"/>
    <x v="0"/>
    <x v="0"/>
    <x v="0"/>
    <x v="0"/>
    <x v="0"/>
    <x v="0"/>
    <x v="0"/>
    <x v="2"/>
    <x v="0"/>
    <x v="2"/>
    <x v="34"/>
    <m/>
    <b v="0"/>
    <m/>
    <m/>
    <x v="2"/>
    <m/>
    <x v="0"/>
    <x v="0"/>
    <m/>
    <n v="1.5009999999999999"/>
    <m/>
    <n v="13130346"/>
    <x v="0"/>
    <x v="0"/>
    <x v="0"/>
    <x v="0"/>
    <x v="0"/>
    <m/>
    <x v="0"/>
  </r>
  <r>
    <x v="1"/>
    <x v="7"/>
    <x v="15"/>
    <x v="15"/>
    <n v="1.7"/>
    <x v="15"/>
    <x v="0"/>
    <x v="0"/>
    <x v="0"/>
    <x v="0"/>
    <x v="0"/>
    <x v="0"/>
    <s v="November 05 2018 13:09:01:838"/>
    <s v="told Created [ July 05 2017 11:24:40:523 ];told Approved [ July 05 2017 11:25:25:476 ]"/>
    <x v="0"/>
    <x v="0"/>
    <x v="0"/>
    <x v="1"/>
    <x v="2"/>
    <x v="2"/>
    <x v="0"/>
    <x v="0"/>
    <x v="0"/>
    <x v="0"/>
    <x v="1"/>
    <x v="2"/>
    <x v="0"/>
    <x v="0"/>
    <x v="0"/>
    <x v="0"/>
    <x v="1"/>
    <x v="0"/>
    <x v="0"/>
    <x v="0"/>
    <x v="0"/>
    <x v="0"/>
    <x v="0"/>
    <x v="0"/>
    <x v="0"/>
    <x v="2"/>
    <x v="0"/>
    <x v="2"/>
    <x v="3"/>
    <m/>
    <b v="0"/>
    <m/>
    <m/>
    <x v="1"/>
    <m/>
    <x v="0"/>
    <x v="0"/>
    <m/>
    <n v="4.5"/>
    <m/>
    <n v="65280"/>
    <x v="0"/>
    <x v="0"/>
    <x v="0"/>
    <x v="0"/>
    <x v="0"/>
    <m/>
    <x v="0"/>
  </r>
  <r>
    <x v="1"/>
    <x v="7"/>
    <x v="15"/>
    <x v="15"/>
    <n v="1.7"/>
    <x v="15"/>
    <x v="0"/>
    <x v="0"/>
    <x v="0"/>
    <x v="0"/>
    <x v="0"/>
    <x v="0"/>
    <s v="November 05 2018 13:09:01:838"/>
    <s v="told Created [ July 05 2017 11:24:40:523 ];told Approved [ July 05 2017 11:25:25:476 ]"/>
    <x v="0"/>
    <x v="0"/>
    <x v="0"/>
    <x v="1"/>
    <x v="2"/>
    <x v="2"/>
    <x v="0"/>
    <x v="0"/>
    <x v="0"/>
    <x v="0"/>
    <x v="1"/>
    <x v="2"/>
    <x v="0"/>
    <x v="0"/>
    <x v="0"/>
    <x v="0"/>
    <x v="1"/>
    <x v="0"/>
    <x v="0"/>
    <x v="0"/>
    <x v="0"/>
    <x v="0"/>
    <x v="0"/>
    <x v="0"/>
    <x v="0"/>
    <x v="2"/>
    <x v="0"/>
    <x v="2"/>
    <x v="8"/>
    <m/>
    <b v="0"/>
    <m/>
    <m/>
    <x v="3"/>
    <m/>
    <x v="0"/>
    <x v="0"/>
    <m/>
    <n v="2.2999999999999998"/>
    <m/>
    <n v="16776960"/>
    <x v="1"/>
    <x v="1"/>
    <x v="42"/>
    <x v="1"/>
    <x v="2"/>
    <m/>
    <x v="1"/>
  </r>
  <r>
    <x v="1"/>
    <x v="7"/>
    <x v="15"/>
    <x v="15"/>
    <n v="1.7"/>
    <x v="15"/>
    <x v="0"/>
    <x v="0"/>
    <x v="0"/>
    <x v="0"/>
    <x v="0"/>
    <x v="0"/>
    <s v="November 05 2018 13:09:01:838"/>
    <s v="told Created [ July 05 2017 11:24:40:523 ];told Approved [ July 05 2017 11:25:25:476 ]"/>
    <x v="0"/>
    <x v="0"/>
    <x v="0"/>
    <x v="1"/>
    <x v="2"/>
    <x v="2"/>
    <x v="0"/>
    <x v="0"/>
    <x v="0"/>
    <x v="0"/>
    <x v="1"/>
    <x v="2"/>
    <x v="0"/>
    <x v="0"/>
    <x v="0"/>
    <x v="0"/>
    <x v="1"/>
    <x v="0"/>
    <x v="0"/>
    <x v="0"/>
    <x v="0"/>
    <x v="0"/>
    <x v="0"/>
    <x v="0"/>
    <x v="0"/>
    <x v="2"/>
    <x v="0"/>
    <x v="2"/>
    <x v="8"/>
    <m/>
    <b v="0"/>
    <m/>
    <m/>
    <x v="3"/>
    <m/>
    <x v="0"/>
    <x v="0"/>
    <m/>
    <n v="2.2999999999999998"/>
    <m/>
    <n v="16776960"/>
    <x v="1"/>
    <x v="2"/>
    <x v="42"/>
    <x v="2"/>
    <x v="2"/>
    <m/>
    <x v="1"/>
  </r>
  <r>
    <x v="1"/>
    <x v="7"/>
    <x v="15"/>
    <x v="15"/>
    <n v="1.7"/>
    <x v="15"/>
    <x v="0"/>
    <x v="0"/>
    <x v="0"/>
    <x v="0"/>
    <x v="0"/>
    <x v="0"/>
    <s v="November 05 2018 13:09:01:838"/>
    <s v="told Created [ July 05 2017 11:24:40:523 ];told Approved [ July 05 2017 11:25:25:476 ]"/>
    <x v="0"/>
    <x v="0"/>
    <x v="0"/>
    <x v="1"/>
    <x v="2"/>
    <x v="2"/>
    <x v="0"/>
    <x v="0"/>
    <x v="0"/>
    <x v="0"/>
    <x v="1"/>
    <x v="2"/>
    <x v="0"/>
    <x v="0"/>
    <x v="0"/>
    <x v="0"/>
    <x v="1"/>
    <x v="0"/>
    <x v="0"/>
    <x v="0"/>
    <x v="0"/>
    <x v="0"/>
    <x v="0"/>
    <x v="0"/>
    <x v="0"/>
    <x v="2"/>
    <x v="0"/>
    <x v="2"/>
    <x v="36"/>
    <m/>
    <b v="0"/>
    <m/>
    <m/>
    <x v="2"/>
    <m/>
    <x v="0"/>
    <x v="0"/>
    <m/>
    <n v="3"/>
    <m/>
    <n v="32896"/>
    <x v="1"/>
    <x v="1"/>
    <x v="9"/>
    <x v="1"/>
    <x v="11"/>
    <m/>
    <x v="1"/>
  </r>
  <r>
    <x v="1"/>
    <x v="7"/>
    <x v="15"/>
    <x v="15"/>
    <n v="1.7"/>
    <x v="15"/>
    <x v="0"/>
    <x v="0"/>
    <x v="0"/>
    <x v="0"/>
    <x v="0"/>
    <x v="0"/>
    <s v="November 05 2018 13:09:01:838"/>
    <s v="told Created [ July 05 2017 11:24:40:523 ];told Approved [ July 05 2017 11:25:25:476 ]"/>
    <x v="0"/>
    <x v="0"/>
    <x v="0"/>
    <x v="1"/>
    <x v="2"/>
    <x v="2"/>
    <x v="0"/>
    <x v="0"/>
    <x v="0"/>
    <x v="0"/>
    <x v="1"/>
    <x v="2"/>
    <x v="0"/>
    <x v="0"/>
    <x v="0"/>
    <x v="0"/>
    <x v="1"/>
    <x v="0"/>
    <x v="0"/>
    <x v="0"/>
    <x v="0"/>
    <x v="0"/>
    <x v="0"/>
    <x v="0"/>
    <x v="0"/>
    <x v="2"/>
    <x v="0"/>
    <x v="2"/>
    <x v="37"/>
    <m/>
    <b v="0"/>
    <m/>
    <m/>
    <x v="2"/>
    <m/>
    <x v="0"/>
    <x v="0"/>
    <m/>
    <n v="3"/>
    <m/>
    <n v="9221330"/>
    <x v="1"/>
    <x v="1"/>
    <x v="9"/>
    <x v="1"/>
    <x v="11"/>
    <m/>
    <x v="1"/>
  </r>
  <r>
    <x v="1"/>
    <x v="7"/>
    <x v="15"/>
    <x v="15"/>
    <n v="1.7"/>
    <x v="15"/>
    <x v="0"/>
    <x v="0"/>
    <x v="0"/>
    <x v="0"/>
    <x v="0"/>
    <x v="0"/>
    <s v="November 05 2018 13:09:01:838"/>
    <s v="told Created [ July 05 2017 11:24:40:523 ];told Approved [ July 05 2017 11:25:25:476 ]"/>
    <x v="0"/>
    <x v="0"/>
    <x v="0"/>
    <x v="1"/>
    <x v="2"/>
    <x v="2"/>
    <x v="0"/>
    <x v="0"/>
    <x v="0"/>
    <x v="0"/>
    <x v="1"/>
    <x v="2"/>
    <x v="0"/>
    <x v="0"/>
    <x v="0"/>
    <x v="0"/>
    <x v="1"/>
    <x v="0"/>
    <x v="0"/>
    <x v="0"/>
    <x v="0"/>
    <x v="0"/>
    <x v="0"/>
    <x v="0"/>
    <x v="0"/>
    <x v="2"/>
    <x v="0"/>
    <x v="2"/>
    <x v="38"/>
    <m/>
    <b v="0"/>
    <m/>
    <m/>
    <x v="5"/>
    <m/>
    <x v="0"/>
    <x v="0"/>
    <m/>
    <n v="5"/>
    <m/>
    <n v="13130346"/>
    <x v="1"/>
    <x v="1"/>
    <x v="8"/>
    <x v="19"/>
    <x v="5"/>
    <m/>
    <x v="1"/>
  </r>
  <r>
    <x v="1"/>
    <x v="7"/>
    <x v="15"/>
    <x v="15"/>
    <n v="1.7"/>
    <x v="15"/>
    <x v="0"/>
    <x v="0"/>
    <x v="0"/>
    <x v="0"/>
    <x v="0"/>
    <x v="0"/>
    <s v="November 05 2018 13:09:01:838"/>
    <s v="told Created [ July 05 2017 11:24:40:523 ];told Approved [ July 05 2017 11:25:25:476 ]"/>
    <x v="0"/>
    <x v="0"/>
    <x v="0"/>
    <x v="1"/>
    <x v="2"/>
    <x v="2"/>
    <x v="0"/>
    <x v="0"/>
    <x v="0"/>
    <x v="0"/>
    <x v="1"/>
    <x v="2"/>
    <x v="0"/>
    <x v="0"/>
    <x v="0"/>
    <x v="0"/>
    <x v="1"/>
    <x v="0"/>
    <x v="0"/>
    <x v="0"/>
    <x v="0"/>
    <x v="0"/>
    <x v="0"/>
    <x v="0"/>
    <x v="0"/>
    <x v="2"/>
    <x v="0"/>
    <x v="2"/>
    <x v="38"/>
    <m/>
    <b v="0"/>
    <m/>
    <m/>
    <x v="5"/>
    <m/>
    <x v="0"/>
    <x v="0"/>
    <m/>
    <n v="5"/>
    <m/>
    <n v="13130346"/>
    <x v="1"/>
    <x v="1"/>
    <x v="2"/>
    <x v="8"/>
    <x v="5"/>
    <m/>
    <x v="1"/>
  </r>
  <r>
    <x v="1"/>
    <x v="7"/>
    <x v="15"/>
    <x v="15"/>
    <n v="1.7"/>
    <x v="15"/>
    <x v="0"/>
    <x v="0"/>
    <x v="0"/>
    <x v="0"/>
    <x v="0"/>
    <x v="0"/>
    <s v="November 05 2018 13:09:01:838"/>
    <s v="told Created [ July 05 2017 11:24:40:523 ];told Approved [ July 05 2017 11:25:25:476 ]"/>
    <x v="0"/>
    <x v="0"/>
    <x v="0"/>
    <x v="1"/>
    <x v="2"/>
    <x v="2"/>
    <x v="0"/>
    <x v="0"/>
    <x v="0"/>
    <x v="0"/>
    <x v="1"/>
    <x v="2"/>
    <x v="0"/>
    <x v="0"/>
    <x v="0"/>
    <x v="0"/>
    <x v="1"/>
    <x v="0"/>
    <x v="0"/>
    <x v="0"/>
    <x v="0"/>
    <x v="0"/>
    <x v="0"/>
    <x v="0"/>
    <x v="0"/>
    <x v="2"/>
    <x v="0"/>
    <x v="2"/>
    <x v="38"/>
    <m/>
    <b v="0"/>
    <m/>
    <m/>
    <x v="5"/>
    <m/>
    <x v="0"/>
    <x v="0"/>
    <m/>
    <n v="5"/>
    <m/>
    <n v="13130346"/>
    <x v="1"/>
    <x v="1"/>
    <x v="43"/>
    <x v="9"/>
    <x v="5"/>
    <m/>
    <x v="1"/>
  </r>
  <r>
    <x v="1"/>
    <x v="7"/>
    <x v="15"/>
    <x v="15"/>
    <n v="1.7"/>
    <x v="15"/>
    <x v="0"/>
    <x v="0"/>
    <x v="0"/>
    <x v="0"/>
    <x v="0"/>
    <x v="0"/>
    <s v="November 05 2018 13:09:01:838"/>
    <s v="told Created [ July 05 2017 11:24:40:523 ];told Approved [ July 05 2017 11:25:25:476 ]"/>
    <x v="0"/>
    <x v="0"/>
    <x v="0"/>
    <x v="1"/>
    <x v="2"/>
    <x v="2"/>
    <x v="0"/>
    <x v="0"/>
    <x v="0"/>
    <x v="0"/>
    <x v="1"/>
    <x v="2"/>
    <x v="0"/>
    <x v="0"/>
    <x v="0"/>
    <x v="0"/>
    <x v="1"/>
    <x v="0"/>
    <x v="0"/>
    <x v="0"/>
    <x v="0"/>
    <x v="0"/>
    <x v="0"/>
    <x v="0"/>
    <x v="0"/>
    <x v="2"/>
    <x v="0"/>
    <x v="2"/>
    <x v="38"/>
    <m/>
    <b v="0"/>
    <m/>
    <m/>
    <x v="5"/>
    <m/>
    <x v="0"/>
    <x v="0"/>
    <m/>
    <n v="5"/>
    <m/>
    <n v="13130346"/>
    <x v="1"/>
    <x v="1"/>
    <x v="42"/>
    <x v="6"/>
    <x v="5"/>
    <m/>
    <x v="1"/>
  </r>
  <r>
    <x v="1"/>
    <x v="7"/>
    <x v="15"/>
    <x v="15"/>
    <n v="1.7"/>
    <x v="15"/>
    <x v="0"/>
    <x v="0"/>
    <x v="0"/>
    <x v="0"/>
    <x v="0"/>
    <x v="0"/>
    <s v="November 05 2018 13:09:01:838"/>
    <s v="told Created [ July 05 2017 11:24:40:523 ];told Approved [ July 05 2017 11:25:25:476 ]"/>
    <x v="0"/>
    <x v="0"/>
    <x v="0"/>
    <x v="1"/>
    <x v="2"/>
    <x v="2"/>
    <x v="0"/>
    <x v="0"/>
    <x v="0"/>
    <x v="0"/>
    <x v="1"/>
    <x v="2"/>
    <x v="0"/>
    <x v="0"/>
    <x v="0"/>
    <x v="0"/>
    <x v="1"/>
    <x v="0"/>
    <x v="0"/>
    <x v="0"/>
    <x v="0"/>
    <x v="0"/>
    <x v="0"/>
    <x v="0"/>
    <x v="0"/>
    <x v="2"/>
    <x v="0"/>
    <x v="2"/>
    <x v="16"/>
    <m/>
    <b v="0"/>
    <m/>
    <m/>
    <x v="6"/>
    <m/>
    <x v="0"/>
    <x v="0"/>
    <m/>
    <n v="1.5009999999999999"/>
    <m/>
    <n v="15570276"/>
    <x v="0"/>
    <x v="0"/>
    <x v="0"/>
    <x v="0"/>
    <x v="0"/>
    <m/>
    <x v="0"/>
  </r>
  <r>
    <x v="1"/>
    <x v="7"/>
    <x v="15"/>
    <x v="15"/>
    <n v="1.7"/>
    <x v="15"/>
    <x v="0"/>
    <x v="0"/>
    <x v="0"/>
    <x v="0"/>
    <x v="0"/>
    <x v="0"/>
    <s v="November 05 2018 13:09:01:838"/>
    <s v="told Created [ July 05 2017 11:24:40:523 ];told Approved [ July 05 2017 11:25:25:476 ]"/>
    <x v="0"/>
    <x v="0"/>
    <x v="0"/>
    <x v="1"/>
    <x v="2"/>
    <x v="2"/>
    <x v="0"/>
    <x v="0"/>
    <x v="0"/>
    <x v="0"/>
    <x v="1"/>
    <x v="2"/>
    <x v="0"/>
    <x v="0"/>
    <x v="0"/>
    <x v="0"/>
    <x v="1"/>
    <x v="0"/>
    <x v="0"/>
    <x v="0"/>
    <x v="0"/>
    <x v="0"/>
    <x v="0"/>
    <x v="0"/>
    <x v="0"/>
    <x v="2"/>
    <x v="0"/>
    <x v="2"/>
    <x v="40"/>
    <m/>
    <b v="0"/>
    <m/>
    <m/>
    <x v="5"/>
    <m/>
    <x v="0"/>
    <x v="0"/>
    <m/>
    <n v="3"/>
    <m/>
    <n v="2763429"/>
    <x v="0"/>
    <x v="0"/>
    <x v="0"/>
    <x v="0"/>
    <x v="0"/>
    <m/>
    <x v="0"/>
  </r>
  <r>
    <x v="1"/>
    <x v="7"/>
    <x v="15"/>
    <x v="15"/>
    <n v="1.7"/>
    <x v="15"/>
    <x v="0"/>
    <x v="0"/>
    <x v="0"/>
    <x v="0"/>
    <x v="0"/>
    <x v="0"/>
    <s v="November 05 2018 13:09:01:838"/>
    <s v="told Created [ July 05 2017 11:24:40:523 ];told Approved [ July 05 2017 11:25:25:476 ]"/>
    <x v="0"/>
    <x v="0"/>
    <x v="0"/>
    <x v="1"/>
    <x v="2"/>
    <x v="2"/>
    <x v="0"/>
    <x v="0"/>
    <x v="0"/>
    <x v="0"/>
    <x v="1"/>
    <x v="2"/>
    <x v="0"/>
    <x v="0"/>
    <x v="0"/>
    <x v="0"/>
    <x v="1"/>
    <x v="0"/>
    <x v="0"/>
    <x v="0"/>
    <x v="0"/>
    <x v="0"/>
    <x v="0"/>
    <x v="0"/>
    <x v="0"/>
    <x v="2"/>
    <x v="0"/>
    <x v="2"/>
    <x v="25"/>
    <m/>
    <b v="0"/>
    <m/>
    <m/>
    <x v="6"/>
    <m/>
    <x v="0"/>
    <x v="0"/>
    <m/>
    <n v="2.7"/>
    <m/>
    <n v="15570276"/>
    <x v="1"/>
    <x v="1"/>
    <x v="42"/>
    <x v="1"/>
    <x v="2"/>
    <m/>
    <x v="1"/>
  </r>
  <r>
    <x v="1"/>
    <x v="7"/>
    <x v="15"/>
    <x v="15"/>
    <n v="1.7"/>
    <x v="15"/>
    <x v="0"/>
    <x v="0"/>
    <x v="0"/>
    <x v="0"/>
    <x v="0"/>
    <x v="0"/>
    <s v="November 05 2018 13:09:01:838"/>
    <s v="told Created [ July 05 2017 11:24:40:523 ];told Approved [ July 05 2017 11:25:25:476 ]"/>
    <x v="0"/>
    <x v="0"/>
    <x v="0"/>
    <x v="1"/>
    <x v="2"/>
    <x v="2"/>
    <x v="0"/>
    <x v="0"/>
    <x v="0"/>
    <x v="0"/>
    <x v="1"/>
    <x v="2"/>
    <x v="0"/>
    <x v="0"/>
    <x v="0"/>
    <x v="0"/>
    <x v="1"/>
    <x v="0"/>
    <x v="0"/>
    <x v="0"/>
    <x v="0"/>
    <x v="0"/>
    <x v="0"/>
    <x v="0"/>
    <x v="0"/>
    <x v="2"/>
    <x v="0"/>
    <x v="2"/>
    <x v="25"/>
    <m/>
    <b v="0"/>
    <m/>
    <m/>
    <x v="6"/>
    <m/>
    <x v="0"/>
    <x v="0"/>
    <m/>
    <n v="2.7"/>
    <m/>
    <n v="15570276"/>
    <x v="1"/>
    <x v="2"/>
    <x v="42"/>
    <x v="2"/>
    <x v="2"/>
    <m/>
    <x v="1"/>
  </r>
  <r>
    <x v="1"/>
    <x v="7"/>
    <x v="15"/>
    <x v="15"/>
    <n v="1.7"/>
    <x v="15"/>
    <x v="0"/>
    <x v="0"/>
    <x v="0"/>
    <x v="0"/>
    <x v="0"/>
    <x v="0"/>
    <s v="November 05 2018 13:09:01:838"/>
    <s v="told Created [ July 05 2017 11:24:40:523 ];told Approved [ July 05 2017 11:25:25:476 ]"/>
    <x v="0"/>
    <x v="0"/>
    <x v="0"/>
    <x v="1"/>
    <x v="2"/>
    <x v="2"/>
    <x v="0"/>
    <x v="0"/>
    <x v="0"/>
    <x v="0"/>
    <x v="1"/>
    <x v="2"/>
    <x v="0"/>
    <x v="0"/>
    <x v="0"/>
    <x v="0"/>
    <x v="1"/>
    <x v="0"/>
    <x v="0"/>
    <x v="0"/>
    <x v="0"/>
    <x v="0"/>
    <x v="0"/>
    <x v="0"/>
    <x v="0"/>
    <x v="2"/>
    <x v="0"/>
    <x v="2"/>
    <x v="41"/>
    <m/>
    <b v="0"/>
    <m/>
    <m/>
    <x v="2"/>
    <m/>
    <x v="0"/>
    <x v="0"/>
    <m/>
    <n v="3"/>
    <m/>
    <n v="2763429"/>
    <x v="1"/>
    <x v="1"/>
    <x v="37"/>
    <x v="16"/>
    <x v="6"/>
    <m/>
    <x v="1"/>
  </r>
  <r>
    <x v="1"/>
    <x v="7"/>
    <x v="15"/>
    <x v="15"/>
    <n v="1.7"/>
    <x v="15"/>
    <x v="0"/>
    <x v="0"/>
    <x v="0"/>
    <x v="0"/>
    <x v="0"/>
    <x v="0"/>
    <s v="November 05 2018 13:09:01:838"/>
    <s v="told Created [ July 05 2017 11:24:40:523 ];told Approved [ July 05 2017 11:25:25:476 ]"/>
    <x v="0"/>
    <x v="0"/>
    <x v="0"/>
    <x v="1"/>
    <x v="2"/>
    <x v="2"/>
    <x v="0"/>
    <x v="0"/>
    <x v="0"/>
    <x v="0"/>
    <x v="1"/>
    <x v="2"/>
    <x v="0"/>
    <x v="0"/>
    <x v="0"/>
    <x v="0"/>
    <x v="1"/>
    <x v="0"/>
    <x v="0"/>
    <x v="0"/>
    <x v="0"/>
    <x v="0"/>
    <x v="0"/>
    <x v="0"/>
    <x v="0"/>
    <x v="2"/>
    <x v="0"/>
    <x v="2"/>
    <x v="41"/>
    <m/>
    <b v="0"/>
    <m/>
    <m/>
    <x v="2"/>
    <m/>
    <x v="0"/>
    <x v="0"/>
    <m/>
    <n v="3"/>
    <m/>
    <n v="2763429"/>
    <x v="1"/>
    <x v="1"/>
    <x v="40"/>
    <x v="8"/>
    <x v="6"/>
    <m/>
    <x v="1"/>
  </r>
  <r>
    <x v="1"/>
    <x v="7"/>
    <x v="15"/>
    <x v="15"/>
    <n v="1.7"/>
    <x v="15"/>
    <x v="0"/>
    <x v="0"/>
    <x v="0"/>
    <x v="0"/>
    <x v="0"/>
    <x v="0"/>
    <s v="November 05 2018 13:09:01:838"/>
    <s v="told Created [ July 05 2017 11:24:40:523 ];told Approved [ July 05 2017 11:25:25:476 ]"/>
    <x v="0"/>
    <x v="0"/>
    <x v="0"/>
    <x v="1"/>
    <x v="2"/>
    <x v="2"/>
    <x v="0"/>
    <x v="0"/>
    <x v="0"/>
    <x v="0"/>
    <x v="1"/>
    <x v="2"/>
    <x v="0"/>
    <x v="0"/>
    <x v="0"/>
    <x v="0"/>
    <x v="1"/>
    <x v="0"/>
    <x v="0"/>
    <x v="0"/>
    <x v="0"/>
    <x v="0"/>
    <x v="0"/>
    <x v="0"/>
    <x v="0"/>
    <x v="2"/>
    <x v="0"/>
    <x v="2"/>
    <x v="41"/>
    <m/>
    <b v="0"/>
    <m/>
    <m/>
    <x v="2"/>
    <m/>
    <x v="0"/>
    <x v="0"/>
    <m/>
    <n v="3"/>
    <m/>
    <n v="2763429"/>
    <x v="1"/>
    <x v="1"/>
    <x v="2"/>
    <x v="9"/>
    <x v="6"/>
    <m/>
    <x v="1"/>
  </r>
  <r>
    <x v="1"/>
    <x v="7"/>
    <x v="15"/>
    <x v="15"/>
    <n v="1.7"/>
    <x v="15"/>
    <x v="0"/>
    <x v="0"/>
    <x v="0"/>
    <x v="0"/>
    <x v="0"/>
    <x v="0"/>
    <s v="November 05 2018 13:09:01:838"/>
    <s v="told Created [ July 05 2017 11:24:40:523 ];told Approved [ July 05 2017 11:25:25:476 ]"/>
    <x v="0"/>
    <x v="0"/>
    <x v="0"/>
    <x v="1"/>
    <x v="2"/>
    <x v="2"/>
    <x v="0"/>
    <x v="0"/>
    <x v="0"/>
    <x v="0"/>
    <x v="1"/>
    <x v="2"/>
    <x v="0"/>
    <x v="0"/>
    <x v="0"/>
    <x v="0"/>
    <x v="1"/>
    <x v="0"/>
    <x v="0"/>
    <x v="0"/>
    <x v="0"/>
    <x v="0"/>
    <x v="0"/>
    <x v="0"/>
    <x v="0"/>
    <x v="2"/>
    <x v="0"/>
    <x v="2"/>
    <x v="41"/>
    <m/>
    <b v="0"/>
    <m/>
    <m/>
    <x v="2"/>
    <m/>
    <x v="0"/>
    <x v="0"/>
    <m/>
    <n v="3"/>
    <m/>
    <n v="2763429"/>
    <x v="1"/>
    <x v="1"/>
    <x v="43"/>
    <x v="6"/>
    <x v="6"/>
    <m/>
    <x v="1"/>
  </r>
  <r>
    <x v="1"/>
    <x v="7"/>
    <x v="16"/>
    <x v="16"/>
    <n v="1.7"/>
    <x v="16"/>
    <x v="0"/>
    <x v="0"/>
    <x v="0"/>
    <x v="0"/>
    <x v="0"/>
    <x v="0"/>
    <s v="July 05 2017 11:22:56:354"/>
    <s v="told Created [ July 05 2017 11:22:08:752 ];told Approved [ July 05 2017 11:22:56:329 ]"/>
    <x v="0"/>
    <x v="0"/>
    <x v="0"/>
    <x v="1"/>
    <x v="2"/>
    <x v="2"/>
    <x v="0"/>
    <x v="0"/>
    <x v="0"/>
    <x v="0"/>
    <x v="1"/>
    <x v="2"/>
    <x v="0"/>
    <x v="0"/>
    <x v="0"/>
    <x v="0"/>
    <x v="1"/>
    <x v="0"/>
    <x v="0"/>
    <x v="0"/>
    <x v="0"/>
    <x v="0"/>
    <x v="0"/>
    <x v="0"/>
    <x v="0"/>
    <x v="2"/>
    <x v="0"/>
    <x v="2"/>
    <x v="32"/>
    <m/>
    <b v="0"/>
    <m/>
    <m/>
    <x v="0"/>
    <m/>
    <x v="0"/>
    <x v="0"/>
    <m/>
    <n v="1.5009999999999999"/>
    <m/>
    <n v="9639167"/>
    <x v="0"/>
    <x v="0"/>
    <x v="0"/>
    <x v="0"/>
    <x v="0"/>
    <m/>
    <x v="0"/>
  </r>
  <r>
    <x v="1"/>
    <x v="7"/>
    <x v="16"/>
    <x v="16"/>
    <n v="1.7"/>
    <x v="16"/>
    <x v="0"/>
    <x v="0"/>
    <x v="0"/>
    <x v="0"/>
    <x v="0"/>
    <x v="0"/>
    <s v="July 05 2017 11:22:56:354"/>
    <s v="told Created [ July 05 2017 11:22:08:752 ];told Approved [ July 05 2017 11:22:56:329 ]"/>
    <x v="0"/>
    <x v="0"/>
    <x v="0"/>
    <x v="1"/>
    <x v="2"/>
    <x v="2"/>
    <x v="0"/>
    <x v="0"/>
    <x v="0"/>
    <x v="0"/>
    <x v="1"/>
    <x v="2"/>
    <x v="0"/>
    <x v="0"/>
    <x v="0"/>
    <x v="0"/>
    <x v="1"/>
    <x v="0"/>
    <x v="0"/>
    <x v="0"/>
    <x v="0"/>
    <x v="0"/>
    <x v="0"/>
    <x v="0"/>
    <x v="0"/>
    <x v="2"/>
    <x v="0"/>
    <x v="2"/>
    <x v="33"/>
    <m/>
    <b v="0"/>
    <m/>
    <m/>
    <x v="0"/>
    <m/>
    <x v="0"/>
    <x v="0"/>
    <m/>
    <n v="1.5009999999999999"/>
    <m/>
    <n v="13828244"/>
    <x v="0"/>
    <x v="0"/>
    <x v="0"/>
    <x v="0"/>
    <x v="0"/>
    <m/>
    <x v="0"/>
  </r>
  <r>
    <x v="1"/>
    <x v="7"/>
    <x v="16"/>
    <x v="16"/>
    <n v="1.7"/>
    <x v="16"/>
    <x v="0"/>
    <x v="0"/>
    <x v="0"/>
    <x v="0"/>
    <x v="0"/>
    <x v="0"/>
    <s v="July 05 2017 11:22:56:354"/>
    <s v="told Created [ July 05 2017 11:22:08:752 ];told Approved [ July 05 2017 11:22:56:329 ]"/>
    <x v="0"/>
    <x v="0"/>
    <x v="0"/>
    <x v="1"/>
    <x v="2"/>
    <x v="2"/>
    <x v="0"/>
    <x v="0"/>
    <x v="0"/>
    <x v="0"/>
    <x v="1"/>
    <x v="2"/>
    <x v="0"/>
    <x v="0"/>
    <x v="0"/>
    <x v="0"/>
    <x v="1"/>
    <x v="0"/>
    <x v="0"/>
    <x v="0"/>
    <x v="0"/>
    <x v="0"/>
    <x v="0"/>
    <x v="0"/>
    <x v="0"/>
    <x v="2"/>
    <x v="0"/>
    <x v="2"/>
    <x v="34"/>
    <m/>
    <b v="0"/>
    <m/>
    <m/>
    <x v="2"/>
    <m/>
    <x v="0"/>
    <x v="0"/>
    <m/>
    <n v="1.5009999999999999"/>
    <m/>
    <n v="13130346"/>
    <x v="0"/>
    <x v="0"/>
    <x v="0"/>
    <x v="0"/>
    <x v="0"/>
    <m/>
    <x v="0"/>
  </r>
  <r>
    <x v="1"/>
    <x v="7"/>
    <x v="16"/>
    <x v="16"/>
    <n v="1.7"/>
    <x v="16"/>
    <x v="0"/>
    <x v="0"/>
    <x v="0"/>
    <x v="0"/>
    <x v="0"/>
    <x v="0"/>
    <s v="July 05 2017 11:22:56:354"/>
    <s v="told Created [ July 05 2017 11:22:08:752 ];told Approved [ July 05 2017 11:22:56:329 ]"/>
    <x v="0"/>
    <x v="0"/>
    <x v="0"/>
    <x v="1"/>
    <x v="2"/>
    <x v="2"/>
    <x v="0"/>
    <x v="0"/>
    <x v="0"/>
    <x v="0"/>
    <x v="1"/>
    <x v="2"/>
    <x v="0"/>
    <x v="0"/>
    <x v="0"/>
    <x v="0"/>
    <x v="1"/>
    <x v="0"/>
    <x v="0"/>
    <x v="0"/>
    <x v="0"/>
    <x v="0"/>
    <x v="0"/>
    <x v="0"/>
    <x v="0"/>
    <x v="2"/>
    <x v="0"/>
    <x v="2"/>
    <x v="3"/>
    <m/>
    <b v="0"/>
    <m/>
    <m/>
    <x v="1"/>
    <m/>
    <x v="0"/>
    <x v="0"/>
    <m/>
    <n v="4.5"/>
    <m/>
    <n v="65280"/>
    <x v="0"/>
    <x v="0"/>
    <x v="0"/>
    <x v="0"/>
    <x v="0"/>
    <m/>
    <x v="0"/>
  </r>
  <r>
    <x v="1"/>
    <x v="7"/>
    <x v="16"/>
    <x v="16"/>
    <n v="1.7"/>
    <x v="16"/>
    <x v="0"/>
    <x v="0"/>
    <x v="0"/>
    <x v="0"/>
    <x v="0"/>
    <x v="0"/>
    <s v="July 05 2017 11:22:56:354"/>
    <s v="told Created [ July 05 2017 11:22:08:752 ];told Approved [ July 05 2017 11:22:56:329 ]"/>
    <x v="0"/>
    <x v="0"/>
    <x v="0"/>
    <x v="1"/>
    <x v="2"/>
    <x v="2"/>
    <x v="0"/>
    <x v="0"/>
    <x v="0"/>
    <x v="0"/>
    <x v="1"/>
    <x v="2"/>
    <x v="0"/>
    <x v="0"/>
    <x v="0"/>
    <x v="0"/>
    <x v="1"/>
    <x v="0"/>
    <x v="0"/>
    <x v="0"/>
    <x v="0"/>
    <x v="0"/>
    <x v="0"/>
    <x v="0"/>
    <x v="0"/>
    <x v="2"/>
    <x v="0"/>
    <x v="2"/>
    <x v="8"/>
    <m/>
    <b v="0"/>
    <m/>
    <m/>
    <x v="3"/>
    <m/>
    <x v="0"/>
    <x v="0"/>
    <m/>
    <n v="1.5009999999999999"/>
    <m/>
    <n v="16776960"/>
    <x v="1"/>
    <x v="1"/>
    <x v="44"/>
    <x v="1"/>
    <x v="2"/>
    <m/>
    <x v="1"/>
  </r>
  <r>
    <x v="1"/>
    <x v="7"/>
    <x v="16"/>
    <x v="16"/>
    <n v="1.7"/>
    <x v="16"/>
    <x v="0"/>
    <x v="0"/>
    <x v="0"/>
    <x v="0"/>
    <x v="0"/>
    <x v="0"/>
    <s v="July 05 2017 11:22:56:354"/>
    <s v="told Created [ July 05 2017 11:22:08:752 ];told Approved [ July 05 2017 11:22:56:329 ]"/>
    <x v="0"/>
    <x v="0"/>
    <x v="0"/>
    <x v="1"/>
    <x v="2"/>
    <x v="2"/>
    <x v="0"/>
    <x v="0"/>
    <x v="0"/>
    <x v="0"/>
    <x v="1"/>
    <x v="2"/>
    <x v="0"/>
    <x v="0"/>
    <x v="0"/>
    <x v="0"/>
    <x v="1"/>
    <x v="0"/>
    <x v="0"/>
    <x v="0"/>
    <x v="0"/>
    <x v="0"/>
    <x v="0"/>
    <x v="0"/>
    <x v="0"/>
    <x v="2"/>
    <x v="0"/>
    <x v="2"/>
    <x v="8"/>
    <m/>
    <b v="0"/>
    <m/>
    <m/>
    <x v="3"/>
    <m/>
    <x v="0"/>
    <x v="0"/>
    <m/>
    <n v="1.5009999999999999"/>
    <m/>
    <n v="16776960"/>
    <x v="1"/>
    <x v="2"/>
    <x v="44"/>
    <x v="2"/>
    <x v="2"/>
    <m/>
    <x v="1"/>
  </r>
  <r>
    <x v="1"/>
    <x v="7"/>
    <x v="16"/>
    <x v="16"/>
    <n v="1.7"/>
    <x v="16"/>
    <x v="0"/>
    <x v="0"/>
    <x v="0"/>
    <x v="0"/>
    <x v="0"/>
    <x v="0"/>
    <s v="July 05 2017 11:22:56:354"/>
    <s v="told Created [ July 05 2017 11:22:08:752 ];told Approved [ July 05 2017 11:22:56:329 ]"/>
    <x v="0"/>
    <x v="0"/>
    <x v="0"/>
    <x v="1"/>
    <x v="2"/>
    <x v="2"/>
    <x v="0"/>
    <x v="0"/>
    <x v="0"/>
    <x v="0"/>
    <x v="1"/>
    <x v="2"/>
    <x v="0"/>
    <x v="0"/>
    <x v="0"/>
    <x v="0"/>
    <x v="1"/>
    <x v="0"/>
    <x v="0"/>
    <x v="0"/>
    <x v="0"/>
    <x v="0"/>
    <x v="0"/>
    <x v="0"/>
    <x v="0"/>
    <x v="2"/>
    <x v="0"/>
    <x v="2"/>
    <x v="36"/>
    <m/>
    <b v="0"/>
    <m/>
    <m/>
    <x v="2"/>
    <m/>
    <x v="0"/>
    <x v="0"/>
    <m/>
    <n v="1.0532900000000001"/>
    <m/>
    <n v="32896"/>
    <x v="1"/>
    <x v="1"/>
    <x v="9"/>
    <x v="1"/>
    <x v="11"/>
    <m/>
    <x v="1"/>
  </r>
  <r>
    <x v="1"/>
    <x v="7"/>
    <x v="16"/>
    <x v="16"/>
    <n v="1.7"/>
    <x v="16"/>
    <x v="0"/>
    <x v="0"/>
    <x v="0"/>
    <x v="0"/>
    <x v="0"/>
    <x v="0"/>
    <s v="July 05 2017 11:22:56:354"/>
    <s v="told Created [ July 05 2017 11:22:08:752 ];told Approved [ July 05 2017 11:22:56:329 ]"/>
    <x v="0"/>
    <x v="0"/>
    <x v="0"/>
    <x v="1"/>
    <x v="2"/>
    <x v="2"/>
    <x v="0"/>
    <x v="0"/>
    <x v="0"/>
    <x v="0"/>
    <x v="1"/>
    <x v="2"/>
    <x v="0"/>
    <x v="0"/>
    <x v="0"/>
    <x v="0"/>
    <x v="1"/>
    <x v="0"/>
    <x v="0"/>
    <x v="0"/>
    <x v="0"/>
    <x v="0"/>
    <x v="0"/>
    <x v="0"/>
    <x v="0"/>
    <x v="2"/>
    <x v="0"/>
    <x v="2"/>
    <x v="37"/>
    <m/>
    <b v="0"/>
    <m/>
    <m/>
    <x v="2"/>
    <m/>
    <x v="0"/>
    <x v="0"/>
    <m/>
    <n v="1.05999"/>
    <m/>
    <n v="9221330"/>
    <x v="1"/>
    <x v="1"/>
    <x v="9"/>
    <x v="1"/>
    <x v="11"/>
    <m/>
    <x v="1"/>
  </r>
  <r>
    <x v="1"/>
    <x v="7"/>
    <x v="16"/>
    <x v="16"/>
    <n v="1.7"/>
    <x v="16"/>
    <x v="0"/>
    <x v="0"/>
    <x v="0"/>
    <x v="0"/>
    <x v="0"/>
    <x v="0"/>
    <s v="July 05 2017 11:22:56:354"/>
    <s v="told Created [ July 05 2017 11:22:08:752 ];told Approved [ July 05 2017 11:22:56:329 ]"/>
    <x v="0"/>
    <x v="0"/>
    <x v="0"/>
    <x v="1"/>
    <x v="2"/>
    <x v="2"/>
    <x v="0"/>
    <x v="0"/>
    <x v="0"/>
    <x v="0"/>
    <x v="1"/>
    <x v="2"/>
    <x v="0"/>
    <x v="0"/>
    <x v="0"/>
    <x v="0"/>
    <x v="1"/>
    <x v="0"/>
    <x v="0"/>
    <x v="0"/>
    <x v="0"/>
    <x v="0"/>
    <x v="0"/>
    <x v="0"/>
    <x v="0"/>
    <x v="2"/>
    <x v="0"/>
    <x v="2"/>
    <x v="38"/>
    <m/>
    <b v="0"/>
    <m/>
    <m/>
    <x v="5"/>
    <m/>
    <x v="0"/>
    <x v="0"/>
    <m/>
    <n v="1.5009999999999999"/>
    <m/>
    <n v="13130346"/>
    <x v="1"/>
    <x v="1"/>
    <x v="8"/>
    <x v="19"/>
    <x v="1"/>
    <m/>
    <x v="1"/>
  </r>
  <r>
    <x v="1"/>
    <x v="7"/>
    <x v="16"/>
    <x v="16"/>
    <n v="1.7"/>
    <x v="16"/>
    <x v="0"/>
    <x v="0"/>
    <x v="0"/>
    <x v="0"/>
    <x v="0"/>
    <x v="0"/>
    <s v="July 05 2017 11:22:56:354"/>
    <s v="told Created [ July 05 2017 11:22:08:752 ];told Approved [ July 05 2017 11:22:56:329 ]"/>
    <x v="0"/>
    <x v="0"/>
    <x v="0"/>
    <x v="1"/>
    <x v="2"/>
    <x v="2"/>
    <x v="0"/>
    <x v="0"/>
    <x v="0"/>
    <x v="0"/>
    <x v="1"/>
    <x v="2"/>
    <x v="0"/>
    <x v="0"/>
    <x v="0"/>
    <x v="0"/>
    <x v="1"/>
    <x v="0"/>
    <x v="0"/>
    <x v="0"/>
    <x v="0"/>
    <x v="0"/>
    <x v="0"/>
    <x v="0"/>
    <x v="0"/>
    <x v="2"/>
    <x v="0"/>
    <x v="2"/>
    <x v="38"/>
    <m/>
    <b v="0"/>
    <m/>
    <m/>
    <x v="5"/>
    <m/>
    <x v="0"/>
    <x v="0"/>
    <m/>
    <n v="1.5009999999999999"/>
    <m/>
    <n v="13130346"/>
    <x v="1"/>
    <x v="1"/>
    <x v="2"/>
    <x v="8"/>
    <x v="1"/>
    <m/>
    <x v="1"/>
  </r>
  <r>
    <x v="1"/>
    <x v="7"/>
    <x v="16"/>
    <x v="16"/>
    <n v="1.7"/>
    <x v="16"/>
    <x v="0"/>
    <x v="0"/>
    <x v="0"/>
    <x v="0"/>
    <x v="0"/>
    <x v="0"/>
    <s v="July 05 2017 11:22:56:354"/>
    <s v="told Created [ July 05 2017 11:22:08:752 ];told Approved [ July 05 2017 11:22:56:329 ]"/>
    <x v="0"/>
    <x v="0"/>
    <x v="0"/>
    <x v="1"/>
    <x v="2"/>
    <x v="2"/>
    <x v="0"/>
    <x v="0"/>
    <x v="0"/>
    <x v="0"/>
    <x v="1"/>
    <x v="2"/>
    <x v="0"/>
    <x v="0"/>
    <x v="0"/>
    <x v="0"/>
    <x v="1"/>
    <x v="0"/>
    <x v="0"/>
    <x v="0"/>
    <x v="0"/>
    <x v="0"/>
    <x v="0"/>
    <x v="0"/>
    <x v="0"/>
    <x v="2"/>
    <x v="0"/>
    <x v="2"/>
    <x v="38"/>
    <m/>
    <b v="0"/>
    <m/>
    <m/>
    <x v="5"/>
    <m/>
    <x v="0"/>
    <x v="0"/>
    <m/>
    <n v="1.5009999999999999"/>
    <m/>
    <n v="13130346"/>
    <x v="1"/>
    <x v="1"/>
    <x v="43"/>
    <x v="9"/>
    <x v="1"/>
    <m/>
    <x v="1"/>
  </r>
  <r>
    <x v="1"/>
    <x v="7"/>
    <x v="16"/>
    <x v="16"/>
    <n v="1.7"/>
    <x v="16"/>
    <x v="0"/>
    <x v="0"/>
    <x v="0"/>
    <x v="0"/>
    <x v="0"/>
    <x v="0"/>
    <s v="July 05 2017 11:22:56:354"/>
    <s v="told Created [ July 05 2017 11:22:08:752 ];told Approved [ July 05 2017 11:22:56:329 ]"/>
    <x v="0"/>
    <x v="0"/>
    <x v="0"/>
    <x v="1"/>
    <x v="2"/>
    <x v="2"/>
    <x v="0"/>
    <x v="0"/>
    <x v="0"/>
    <x v="0"/>
    <x v="1"/>
    <x v="2"/>
    <x v="0"/>
    <x v="0"/>
    <x v="0"/>
    <x v="0"/>
    <x v="1"/>
    <x v="0"/>
    <x v="0"/>
    <x v="0"/>
    <x v="0"/>
    <x v="0"/>
    <x v="0"/>
    <x v="0"/>
    <x v="0"/>
    <x v="2"/>
    <x v="0"/>
    <x v="2"/>
    <x v="38"/>
    <m/>
    <b v="0"/>
    <m/>
    <m/>
    <x v="5"/>
    <m/>
    <x v="0"/>
    <x v="0"/>
    <m/>
    <n v="1.5009999999999999"/>
    <m/>
    <n v="13130346"/>
    <x v="1"/>
    <x v="1"/>
    <x v="45"/>
    <x v="6"/>
    <x v="1"/>
    <m/>
    <x v="1"/>
  </r>
  <r>
    <x v="1"/>
    <x v="7"/>
    <x v="16"/>
    <x v="16"/>
    <n v="1.7"/>
    <x v="16"/>
    <x v="0"/>
    <x v="0"/>
    <x v="0"/>
    <x v="0"/>
    <x v="0"/>
    <x v="0"/>
    <s v="July 05 2017 11:22:56:354"/>
    <s v="told Created [ July 05 2017 11:22:08:752 ];told Approved [ July 05 2017 11:22:56:329 ]"/>
    <x v="0"/>
    <x v="0"/>
    <x v="0"/>
    <x v="1"/>
    <x v="2"/>
    <x v="2"/>
    <x v="0"/>
    <x v="0"/>
    <x v="0"/>
    <x v="0"/>
    <x v="1"/>
    <x v="2"/>
    <x v="0"/>
    <x v="0"/>
    <x v="0"/>
    <x v="0"/>
    <x v="1"/>
    <x v="0"/>
    <x v="0"/>
    <x v="0"/>
    <x v="0"/>
    <x v="0"/>
    <x v="0"/>
    <x v="0"/>
    <x v="0"/>
    <x v="2"/>
    <x v="0"/>
    <x v="2"/>
    <x v="16"/>
    <m/>
    <b v="0"/>
    <m/>
    <m/>
    <x v="6"/>
    <m/>
    <x v="0"/>
    <x v="0"/>
    <m/>
    <n v="1.5009999999999999"/>
    <m/>
    <n v="15570276"/>
    <x v="0"/>
    <x v="0"/>
    <x v="0"/>
    <x v="0"/>
    <x v="0"/>
    <m/>
    <x v="0"/>
  </r>
  <r>
    <x v="1"/>
    <x v="7"/>
    <x v="16"/>
    <x v="16"/>
    <n v="1.7"/>
    <x v="16"/>
    <x v="0"/>
    <x v="0"/>
    <x v="0"/>
    <x v="0"/>
    <x v="0"/>
    <x v="0"/>
    <s v="July 05 2017 11:22:56:354"/>
    <s v="told Created [ July 05 2017 11:22:08:752 ];told Approved [ July 05 2017 11:22:56:329 ]"/>
    <x v="0"/>
    <x v="0"/>
    <x v="0"/>
    <x v="1"/>
    <x v="2"/>
    <x v="2"/>
    <x v="0"/>
    <x v="0"/>
    <x v="0"/>
    <x v="0"/>
    <x v="1"/>
    <x v="2"/>
    <x v="0"/>
    <x v="0"/>
    <x v="0"/>
    <x v="0"/>
    <x v="1"/>
    <x v="0"/>
    <x v="0"/>
    <x v="0"/>
    <x v="0"/>
    <x v="0"/>
    <x v="0"/>
    <x v="0"/>
    <x v="0"/>
    <x v="2"/>
    <x v="0"/>
    <x v="2"/>
    <x v="40"/>
    <m/>
    <b v="0"/>
    <m/>
    <m/>
    <x v="5"/>
    <m/>
    <x v="0"/>
    <x v="0"/>
    <m/>
    <n v="1.5009999999999999"/>
    <m/>
    <n v="2763429"/>
    <x v="1"/>
    <x v="1"/>
    <x v="37"/>
    <x v="16"/>
    <x v="11"/>
    <m/>
    <x v="1"/>
  </r>
  <r>
    <x v="1"/>
    <x v="7"/>
    <x v="16"/>
    <x v="16"/>
    <n v="1.7"/>
    <x v="16"/>
    <x v="0"/>
    <x v="0"/>
    <x v="0"/>
    <x v="0"/>
    <x v="0"/>
    <x v="0"/>
    <s v="July 05 2017 11:22:56:354"/>
    <s v="told Created [ July 05 2017 11:22:08:752 ];told Approved [ July 05 2017 11:22:56:329 ]"/>
    <x v="0"/>
    <x v="0"/>
    <x v="0"/>
    <x v="1"/>
    <x v="2"/>
    <x v="2"/>
    <x v="0"/>
    <x v="0"/>
    <x v="0"/>
    <x v="0"/>
    <x v="1"/>
    <x v="2"/>
    <x v="0"/>
    <x v="0"/>
    <x v="0"/>
    <x v="0"/>
    <x v="1"/>
    <x v="0"/>
    <x v="0"/>
    <x v="0"/>
    <x v="0"/>
    <x v="0"/>
    <x v="0"/>
    <x v="0"/>
    <x v="0"/>
    <x v="2"/>
    <x v="0"/>
    <x v="2"/>
    <x v="40"/>
    <m/>
    <b v="0"/>
    <m/>
    <m/>
    <x v="5"/>
    <m/>
    <x v="0"/>
    <x v="0"/>
    <m/>
    <n v="1.5009999999999999"/>
    <m/>
    <n v="2763429"/>
    <x v="1"/>
    <x v="1"/>
    <x v="40"/>
    <x v="8"/>
    <x v="11"/>
    <m/>
    <x v="1"/>
  </r>
  <r>
    <x v="1"/>
    <x v="7"/>
    <x v="16"/>
    <x v="16"/>
    <n v="1.7"/>
    <x v="16"/>
    <x v="0"/>
    <x v="0"/>
    <x v="0"/>
    <x v="0"/>
    <x v="0"/>
    <x v="0"/>
    <s v="July 05 2017 11:22:56:354"/>
    <s v="told Created [ July 05 2017 11:22:08:752 ];told Approved [ July 05 2017 11:22:56:329 ]"/>
    <x v="0"/>
    <x v="0"/>
    <x v="0"/>
    <x v="1"/>
    <x v="2"/>
    <x v="2"/>
    <x v="0"/>
    <x v="0"/>
    <x v="0"/>
    <x v="0"/>
    <x v="1"/>
    <x v="2"/>
    <x v="0"/>
    <x v="0"/>
    <x v="0"/>
    <x v="0"/>
    <x v="1"/>
    <x v="0"/>
    <x v="0"/>
    <x v="0"/>
    <x v="0"/>
    <x v="0"/>
    <x v="0"/>
    <x v="0"/>
    <x v="0"/>
    <x v="2"/>
    <x v="0"/>
    <x v="2"/>
    <x v="40"/>
    <m/>
    <b v="0"/>
    <m/>
    <m/>
    <x v="5"/>
    <m/>
    <x v="0"/>
    <x v="0"/>
    <m/>
    <n v="1.5009999999999999"/>
    <m/>
    <n v="2763429"/>
    <x v="1"/>
    <x v="1"/>
    <x v="2"/>
    <x v="9"/>
    <x v="11"/>
    <m/>
    <x v="1"/>
  </r>
  <r>
    <x v="1"/>
    <x v="7"/>
    <x v="16"/>
    <x v="16"/>
    <n v="1.7"/>
    <x v="16"/>
    <x v="0"/>
    <x v="0"/>
    <x v="0"/>
    <x v="0"/>
    <x v="0"/>
    <x v="0"/>
    <s v="July 05 2017 11:22:56:354"/>
    <s v="told Created [ July 05 2017 11:22:08:752 ];told Approved [ July 05 2017 11:22:56:329 ]"/>
    <x v="0"/>
    <x v="0"/>
    <x v="0"/>
    <x v="1"/>
    <x v="2"/>
    <x v="2"/>
    <x v="0"/>
    <x v="0"/>
    <x v="0"/>
    <x v="0"/>
    <x v="1"/>
    <x v="2"/>
    <x v="0"/>
    <x v="0"/>
    <x v="0"/>
    <x v="0"/>
    <x v="1"/>
    <x v="0"/>
    <x v="0"/>
    <x v="0"/>
    <x v="0"/>
    <x v="0"/>
    <x v="0"/>
    <x v="0"/>
    <x v="0"/>
    <x v="2"/>
    <x v="0"/>
    <x v="2"/>
    <x v="40"/>
    <m/>
    <b v="0"/>
    <m/>
    <m/>
    <x v="5"/>
    <m/>
    <x v="0"/>
    <x v="0"/>
    <m/>
    <n v="1.5009999999999999"/>
    <m/>
    <n v="2763429"/>
    <x v="1"/>
    <x v="1"/>
    <x v="43"/>
    <x v="6"/>
    <x v="11"/>
    <m/>
    <x v="1"/>
  </r>
  <r>
    <x v="1"/>
    <x v="7"/>
    <x v="16"/>
    <x v="16"/>
    <n v="1.7"/>
    <x v="16"/>
    <x v="0"/>
    <x v="0"/>
    <x v="0"/>
    <x v="0"/>
    <x v="0"/>
    <x v="0"/>
    <s v="July 05 2017 11:22:56:354"/>
    <s v="told Created [ July 05 2017 11:22:08:752 ];told Approved [ July 05 2017 11:22:56:329 ]"/>
    <x v="0"/>
    <x v="0"/>
    <x v="0"/>
    <x v="1"/>
    <x v="2"/>
    <x v="2"/>
    <x v="0"/>
    <x v="0"/>
    <x v="0"/>
    <x v="0"/>
    <x v="1"/>
    <x v="2"/>
    <x v="0"/>
    <x v="0"/>
    <x v="0"/>
    <x v="0"/>
    <x v="1"/>
    <x v="0"/>
    <x v="0"/>
    <x v="0"/>
    <x v="0"/>
    <x v="0"/>
    <x v="0"/>
    <x v="0"/>
    <x v="0"/>
    <x v="2"/>
    <x v="0"/>
    <x v="2"/>
    <x v="25"/>
    <m/>
    <b v="0"/>
    <m/>
    <m/>
    <x v="6"/>
    <m/>
    <x v="0"/>
    <x v="0"/>
    <m/>
    <n v="1.21339"/>
    <m/>
    <n v="15570276"/>
    <x v="1"/>
    <x v="1"/>
    <x v="44"/>
    <x v="1"/>
    <x v="2"/>
    <m/>
    <x v="1"/>
  </r>
  <r>
    <x v="1"/>
    <x v="7"/>
    <x v="16"/>
    <x v="16"/>
    <n v="1.7"/>
    <x v="16"/>
    <x v="0"/>
    <x v="0"/>
    <x v="0"/>
    <x v="0"/>
    <x v="0"/>
    <x v="0"/>
    <s v="July 05 2017 11:22:56:354"/>
    <s v="told Created [ July 05 2017 11:22:08:752 ];told Approved [ July 05 2017 11:22:56:329 ]"/>
    <x v="0"/>
    <x v="0"/>
    <x v="0"/>
    <x v="1"/>
    <x v="2"/>
    <x v="2"/>
    <x v="0"/>
    <x v="0"/>
    <x v="0"/>
    <x v="0"/>
    <x v="1"/>
    <x v="2"/>
    <x v="0"/>
    <x v="0"/>
    <x v="0"/>
    <x v="0"/>
    <x v="1"/>
    <x v="0"/>
    <x v="0"/>
    <x v="0"/>
    <x v="0"/>
    <x v="0"/>
    <x v="0"/>
    <x v="0"/>
    <x v="0"/>
    <x v="2"/>
    <x v="0"/>
    <x v="2"/>
    <x v="25"/>
    <m/>
    <b v="0"/>
    <m/>
    <m/>
    <x v="6"/>
    <m/>
    <x v="0"/>
    <x v="0"/>
    <m/>
    <n v="1.21339"/>
    <m/>
    <n v="15570276"/>
    <x v="1"/>
    <x v="2"/>
    <x v="44"/>
    <x v="2"/>
    <x v="2"/>
    <m/>
    <x v="1"/>
  </r>
  <r>
    <x v="1"/>
    <x v="7"/>
    <x v="16"/>
    <x v="16"/>
    <n v="1.7"/>
    <x v="16"/>
    <x v="0"/>
    <x v="0"/>
    <x v="0"/>
    <x v="0"/>
    <x v="0"/>
    <x v="0"/>
    <s v="July 05 2017 11:22:56:354"/>
    <s v="told Created [ July 05 2017 11:22:08:752 ];told Approved [ July 05 2017 11:22:56:329 ]"/>
    <x v="0"/>
    <x v="0"/>
    <x v="0"/>
    <x v="1"/>
    <x v="2"/>
    <x v="2"/>
    <x v="0"/>
    <x v="0"/>
    <x v="0"/>
    <x v="0"/>
    <x v="1"/>
    <x v="2"/>
    <x v="0"/>
    <x v="0"/>
    <x v="0"/>
    <x v="0"/>
    <x v="1"/>
    <x v="0"/>
    <x v="0"/>
    <x v="0"/>
    <x v="0"/>
    <x v="0"/>
    <x v="0"/>
    <x v="0"/>
    <x v="0"/>
    <x v="2"/>
    <x v="0"/>
    <x v="2"/>
    <x v="41"/>
    <m/>
    <b v="0"/>
    <m/>
    <m/>
    <x v="2"/>
    <m/>
    <x v="0"/>
    <x v="0"/>
    <m/>
    <n v="1.5009999999999999"/>
    <m/>
    <n v="2763429"/>
    <x v="0"/>
    <x v="0"/>
    <x v="0"/>
    <x v="0"/>
    <x v="0"/>
    <m/>
    <x v="0"/>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0"/>
    <m/>
    <b v="0"/>
    <m/>
    <m/>
    <x v="0"/>
    <m/>
    <x v="0"/>
    <x v="0"/>
    <m/>
    <n v="1.52674"/>
    <m/>
    <n v="9639167"/>
    <x v="0"/>
    <x v="0"/>
    <x v="0"/>
    <x v="0"/>
    <x v="0"/>
    <m/>
    <x v="0"/>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1"/>
    <m/>
    <b v="0"/>
    <m/>
    <m/>
    <x v="0"/>
    <m/>
    <x v="0"/>
    <x v="0"/>
    <m/>
    <n v="1.52674"/>
    <m/>
    <n v="13828244"/>
    <x v="0"/>
    <x v="0"/>
    <x v="0"/>
    <x v="0"/>
    <x v="0"/>
    <m/>
    <x v="0"/>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2"/>
    <m/>
    <b v="0"/>
    <m/>
    <m/>
    <x v="0"/>
    <m/>
    <x v="0"/>
    <x v="0"/>
    <m/>
    <n v="1.52674"/>
    <m/>
    <n v="9639167"/>
    <x v="0"/>
    <x v="0"/>
    <x v="0"/>
    <x v="0"/>
    <x v="0"/>
    <m/>
    <x v="0"/>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3"/>
    <m/>
    <b v="0"/>
    <m/>
    <m/>
    <x v="1"/>
    <m/>
    <x v="0"/>
    <x v="0"/>
    <m/>
    <n v="4.5"/>
    <m/>
    <n v="65280"/>
    <x v="0"/>
    <x v="0"/>
    <x v="0"/>
    <x v="0"/>
    <x v="0"/>
    <m/>
    <x v="0"/>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4"/>
    <m/>
    <b v="0"/>
    <m/>
    <m/>
    <x v="2"/>
    <m/>
    <x v="0"/>
    <x v="0"/>
    <m/>
    <n v="3"/>
    <m/>
    <n v="64636"/>
    <x v="0"/>
    <x v="0"/>
    <x v="0"/>
    <x v="0"/>
    <x v="0"/>
    <m/>
    <x v="0"/>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5"/>
    <m/>
    <b v="0"/>
    <m/>
    <m/>
    <x v="2"/>
    <m/>
    <x v="0"/>
    <x v="0"/>
    <m/>
    <n v="2"/>
    <m/>
    <n v="8388736"/>
    <x v="1"/>
    <x v="1"/>
    <x v="1"/>
    <x v="1"/>
    <x v="5"/>
    <m/>
    <x v="1"/>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6"/>
    <m/>
    <b v="0"/>
    <m/>
    <m/>
    <x v="2"/>
    <m/>
    <x v="0"/>
    <x v="0"/>
    <m/>
    <n v="1.52674"/>
    <m/>
    <n v="10526303"/>
    <x v="0"/>
    <x v="0"/>
    <x v="0"/>
    <x v="0"/>
    <x v="0"/>
    <m/>
    <x v="0"/>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7"/>
    <m/>
    <b v="0"/>
    <m/>
    <m/>
    <x v="2"/>
    <m/>
    <x v="0"/>
    <x v="0"/>
    <m/>
    <n v="1.52674"/>
    <m/>
    <n v="2330219"/>
    <x v="0"/>
    <x v="0"/>
    <x v="0"/>
    <x v="0"/>
    <x v="0"/>
    <m/>
    <x v="0"/>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8"/>
    <m/>
    <b v="0"/>
    <m/>
    <m/>
    <x v="3"/>
    <m/>
    <x v="0"/>
    <x v="0"/>
    <m/>
    <n v="3"/>
    <m/>
    <n v="16776960"/>
    <x v="1"/>
    <x v="1"/>
    <x v="8"/>
    <x v="1"/>
    <x v="2"/>
    <m/>
    <x v="1"/>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8"/>
    <m/>
    <b v="0"/>
    <m/>
    <m/>
    <x v="3"/>
    <m/>
    <x v="0"/>
    <x v="0"/>
    <m/>
    <n v="3"/>
    <m/>
    <n v="16776960"/>
    <x v="1"/>
    <x v="2"/>
    <x v="8"/>
    <x v="2"/>
    <x v="3"/>
    <m/>
    <x v="1"/>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9"/>
    <m/>
    <b v="0"/>
    <m/>
    <m/>
    <x v="2"/>
    <m/>
    <x v="1"/>
    <x v="1"/>
    <n v="3.2"/>
    <n v="1.52674"/>
    <m/>
    <n v="3937500"/>
    <x v="1"/>
    <x v="1"/>
    <x v="3"/>
    <x v="1"/>
    <x v="1"/>
    <m/>
    <x v="1"/>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10"/>
    <m/>
    <b v="0"/>
    <m/>
    <m/>
    <x v="2"/>
    <m/>
    <x v="2"/>
    <x v="1"/>
    <n v="3.2"/>
    <n v="1.52674"/>
    <m/>
    <n v="36095"/>
    <x v="1"/>
    <x v="1"/>
    <x v="3"/>
    <x v="1"/>
    <x v="1"/>
    <m/>
    <x v="1"/>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11"/>
    <m/>
    <b v="0"/>
    <m/>
    <m/>
    <x v="4"/>
    <m/>
    <x v="0"/>
    <x v="0"/>
    <m/>
    <n v="1.52674"/>
    <m/>
    <n v="255"/>
    <x v="0"/>
    <x v="0"/>
    <x v="0"/>
    <x v="0"/>
    <x v="0"/>
    <m/>
    <x v="0"/>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12"/>
    <m/>
    <b v="0"/>
    <m/>
    <m/>
    <x v="2"/>
    <m/>
    <x v="0"/>
    <x v="0"/>
    <m/>
    <n v="0.23"/>
    <m/>
    <n v="65535"/>
    <x v="1"/>
    <x v="1"/>
    <x v="4"/>
    <x v="1"/>
    <x v="1"/>
    <m/>
    <x v="1"/>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13"/>
    <m/>
    <b v="0"/>
    <m/>
    <m/>
    <x v="2"/>
    <m/>
    <x v="0"/>
    <x v="0"/>
    <m/>
    <n v="0.28999999999999998"/>
    <m/>
    <n v="11186720"/>
    <x v="1"/>
    <x v="1"/>
    <x v="4"/>
    <x v="1"/>
    <x v="1"/>
    <m/>
    <x v="1"/>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14"/>
    <m/>
    <b v="0"/>
    <m/>
    <m/>
    <x v="5"/>
    <m/>
    <x v="0"/>
    <x v="0"/>
    <m/>
    <n v="3"/>
    <m/>
    <n v="64636"/>
    <x v="1"/>
    <x v="1"/>
    <x v="12"/>
    <x v="3"/>
    <x v="1"/>
    <m/>
    <x v="1"/>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14"/>
    <m/>
    <b v="0"/>
    <m/>
    <m/>
    <x v="5"/>
    <m/>
    <x v="0"/>
    <x v="0"/>
    <m/>
    <n v="3"/>
    <m/>
    <n v="64636"/>
    <x v="1"/>
    <x v="1"/>
    <x v="6"/>
    <x v="8"/>
    <x v="1"/>
    <m/>
    <x v="1"/>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14"/>
    <m/>
    <b v="0"/>
    <m/>
    <m/>
    <x v="5"/>
    <m/>
    <x v="0"/>
    <x v="0"/>
    <m/>
    <n v="3"/>
    <m/>
    <n v="64636"/>
    <x v="1"/>
    <x v="1"/>
    <x v="8"/>
    <x v="6"/>
    <x v="1"/>
    <m/>
    <x v="1"/>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15"/>
    <m/>
    <b v="0"/>
    <m/>
    <m/>
    <x v="5"/>
    <m/>
    <x v="0"/>
    <x v="0"/>
    <m/>
    <n v="2.01722"/>
    <m/>
    <n v="9639167"/>
    <x v="0"/>
    <x v="0"/>
    <x v="0"/>
    <x v="0"/>
    <x v="0"/>
    <m/>
    <x v="0"/>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16"/>
    <m/>
    <b v="0"/>
    <m/>
    <m/>
    <x v="6"/>
    <m/>
    <x v="0"/>
    <x v="0"/>
    <m/>
    <n v="3"/>
    <m/>
    <n v="15570276"/>
    <x v="1"/>
    <x v="1"/>
    <x v="8"/>
    <x v="1"/>
    <x v="2"/>
    <m/>
    <x v="1"/>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16"/>
    <m/>
    <b v="0"/>
    <m/>
    <m/>
    <x v="6"/>
    <m/>
    <x v="0"/>
    <x v="0"/>
    <m/>
    <n v="3"/>
    <m/>
    <n v="15570276"/>
    <x v="1"/>
    <x v="2"/>
    <x v="8"/>
    <x v="2"/>
    <x v="3"/>
    <m/>
    <x v="1"/>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17"/>
    <m/>
    <b v="0"/>
    <m/>
    <m/>
    <x v="2"/>
    <m/>
    <x v="0"/>
    <x v="0"/>
    <m/>
    <n v="0.5"/>
    <m/>
    <n v="6333684"/>
    <x v="1"/>
    <x v="1"/>
    <x v="1"/>
    <x v="1"/>
    <x v="5"/>
    <m/>
    <x v="1"/>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18"/>
    <m/>
    <b v="0"/>
    <m/>
    <m/>
    <x v="2"/>
    <m/>
    <x v="0"/>
    <x v="0"/>
    <m/>
    <n v="0.32"/>
    <m/>
    <n v="5275647"/>
    <x v="1"/>
    <x v="1"/>
    <x v="1"/>
    <x v="1"/>
    <x v="5"/>
    <m/>
    <x v="1"/>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19"/>
    <m/>
    <b v="0"/>
    <m/>
    <m/>
    <x v="2"/>
    <m/>
    <x v="0"/>
    <x v="0"/>
    <m/>
    <n v="0.5"/>
    <m/>
    <n v="55295"/>
    <x v="1"/>
    <x v="1"/>
    <x v="1"/>
    <x v="1"/>
    <x v="5"/>
    <m/>
    <x v="1"/>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20"/>
    <m/>
    <b v="0"/>
    <m/>
    <m/>
    <x v="7"/>
    <m/>
    <x v="0"/>
    <x v="0"/>
    <m/>
    <n v="1"/>
    <m/>
    <n v="3937500"/>
    <x v="0"/>
    <x v="0"/>
    <x v="0"/>
    <x v="0"/>
    <x v="0"/>
    <m/>
    <x v="0"/>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21"/>
    <m/>
    <b v="0"/>
    <m/>
    <m/>
    <x v="2"/>
    <m/>
    <x v="0"/>
    <x v="0"/>
    <m/>
    <n v="1.05"/>
    <m/>
    <n v="36095"/>
    <x v="0"/>
    <x v="0"/>
    <x v="0"/>
    <x v="0"/>
    <x v="0"/>
    <m/>
    <x v="0"/>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22"/>
    <m/>
    <b v="0"/>
    <m/>
    <m/>
    <x v="5"/>
    <m/>
    <x v="0"/>
    <x v="0"/>
    <m/>
    <n v="1.52674"/>
    <m/>
    <n v="14524637"/>
    <x v="0"/>
    <x v="0"/>
    <x v="0"/>
    <x v="0"/>
    <x v="0"/>
    <m/>
    <x v="0"/>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23"/>
    <m/>
    <b v="0"/>
    <m/>
    <m/>
    <x v="5"/>
    <m/>
    <x v="0"/>
    <x v="0"/>
    <m/>
    <n v="1.52674"/>
    <m/>
    <n v="14524637"/>
    <x v="0"/>
    <x v="0"/>
    <x v="0"/>
    <x v="0"/>
    <x v="0"/>
    <m/>
    <x v="0"/>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24"/>
    <m/>
    <b v="0"/>
    <m/>
    <m/>
    <x v="5"/>
    <m/>
    <x v="0"/>
    <x v="0"/>
    <m/>
    <n v="1.52674"/>
    <m/>
    <n v="12695295"/>
    <x v="0"/>
    <x v="0"/>
    <x v="0"/>
    <x v="0"/>
    <x v="0"/>
    <m/>
    <x v="0"/>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25"/>
    <m/>
    <b v="0"/>
    <m/>
    <m/>
    <x v="6"/>
    <m/>
    <x v="0"/>
    <x v="0"/>
    <m/>
    <n v="1.52674"/>
    <m/>
    <n v="15570276"/>
    <x v="0"/>
    <x v="0"/>
    <x v="0"/>
    <x v="0"/>
    <x v="0"/>
    <m/>
    <x v="0"/>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26"/>
    <m/>
    <b v="0"/>
    <m/>
    <m/>
    <x v="6"/>
    <m/>
    <x v="0"/>
    <x v="0"/>
    <m/>
    <n v="1.52674"/>
    <m/>
    <n v="15570276"/>
    <x v="0"/>
    <x v="0"/>
    <x v="0"/>
    <x v="0"/>
    <x v="0"/>
    <m/>
    <x v="0"/>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27"/>
    <m/>
    <b v="0"/>
    <m/>
    <m/>
    <x v="6"/>
    <m/>
    <x v="0"/>
    <x v="0"/>
    <m/>
    <n v="1.52674"/>
    <m/>
    <n v="15570276"/>
    <x v="0"/>
    <x v="0"/>
    <x v="0"/>
    <x v="0"/>
    <x v="0"/>
    <m/>
    <x v="0"/>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28"/>
    <m/>
    <b v="0"/>
    <m/>
    <m/>
    <x v="6"/>
    <m/>
    <x v="0"/>
    <x v="0"/>
    <m/>
    <n v="1.52674"/>
    <m/>
    <n v="15570276"/>
    <x v="0"/>
    <x v="0"/>
    <x v="0"/>
    <x v="0"/>
    <x v="0"/>
    <m/>
    <x v="0"/>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29"/>
    <m/>
    <b v="0"/>
    <m/>
    <m/>
    <x v="6"/>
    <m/>
    <x v="0"/>
    <x v="0"/>
    <m/>
    <n v="1.52674"/>
    <m/>
    <n v="15570276"/>
    <x v="0"/>
    <x v="0"/>
    <x v="0"/>
    <x v="0"/>
    <x v="0"/>
    <m/>
    <x v="0"/>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30"/>
    <m/>
    <b v="0"/>
    <m/>
    <m/>
    <x v="2"/>
    <m/>
    <x v="0"/>
    <x v="0"/>
    <m/>
    <n v="1.52674"/>
    <m/>
    <n v="15794160"/>
    <x v="0"/>
    <x v="0"/>
    <x v="0"/>
    <x v="0"/>
    <x v="0"/>
    <m/>
    <x v="0"/>
  </r>
  <r>
    <x v="1"/>
    <x v="0"/>
    <x v="17"/>
    <x v="17"/>
    <n v="1.7"/>
    <x v="17"/>
    <x v="0"/>
    <x v="0"/>
    <x v="0"/>
    <x v="0"/>
    <x v="0"/>
    <x v="0"/>
    <s v="July 06 2017 12:25:07:135"/>
    <s v="told Created [ July 06 2017 12:24:27:804 ];told Approved [ July 06 2017 12:25:07:104 ]"/>
    <x v="0"/>
    <x v="0"/>
    <x v="0"/>
    <x v="1"/>
    <x v="0"/>
    <x v="0"/>
    <x v="0"/>
    <x v="0"/>
    <x v="0"/>
    <x v="0"/>
    <x v="0"/>
    <x v="0"/>
    <x v="0"/>
    <x v="0"/>
    <x v="0"/>
    <x v="0"/>
    <x v="0"/>
    <x v="0"/>
    <x v="0"/>
    <x v="0"/>
    <x v="0"/>
    <x v="0"/>
    <x v="0"/>
    <x v="0"/>
    <x v="0"/>
    <x v="2"/>
    <x v="0"/>
    <x v="2"/>
    <x v="31"/>
    <m/>
    <b v="0"/>
    <m/>
    <m/>
    <x v="2"/>
    <m/>
    <x v="0"/>
    <x v="0"/>
    <m/>
    <n v="2.2844199999999999"/>
    <m/>
    <n v="255"/>
    <x v="1"/>
    <x v="1"/>
    <x v="3"/>
    <x v="1"/>
    <x v="5"/>
    <m/>
    <x v="1"/>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3"/>
    <m/>
    <b v="0"/>
    <m/>
    <m/>
    <x v="1"/>
    <m/>
    <x v="4"/>
    <x v="2"/>
    <n v="1"/>
    <m/>
    <m/>
    <n v="65280"/>
    <x v="0"/>
    <x v="0"/>
    <x v="0"/>
    <x v="0"/>
    <x v="0"/>
    <m/>
    <x v="0"/>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49"/>
    <m/>
    <b v="0"/>
    <m/>
    <m/>
    <x v="2"/>
    <m/>
    <x v="18"/>
    <x v="1"/>
    <n v="3.2"/>
    <m/>
    <m/>
    <n v="16748574"/>
    <x v="0"/>
    <x v="0"/>
    <x v="0"/>
    <x v="0"/>
    <x v="0"/>
    <m/>
    <x v="0"/>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50"/>
    <m/>
    <b v="0"/>
    <m/>
    <m/>
    <x v="2"/>
    <m/>
    <x v="19"/>
    <x v="1"/>
    <n v="3.2"/>
    <m/>
    <m/>
    <n v="32896"/>
    <x v="0"/>
    <x v="0"/>
    <x v="0"/>
    <x v="0"/>
    <x v="0"/>
    <m/>
    <x v="0"/>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53"/>
    <m/>
    <b v="0"/>
    <m/>
    <m/>
    <x v="2"/>
    <m/>
    <x v="20"/>
    <x v="1"/>
    <n v="3.2"/>
    <m/>
    <m/>
    <n v="16760576"/>
    <x v="0"/>
    <x v="0"/>
    <x v="0"/>
    <x v="0"/>
    <x v="0"/>
    <m/>
    <x v="0"/>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8"/>
    <m/>
    <b v="0"/>
    <m/>
    <m/>
    <x v="3"/>
    <m/>
    <x v="6"/>
    <x v="2"/>
    <n v="1"/>
    <m/>
    <m/>
    <n v="16776960"/>
    <x v="0"/>
    <x v="0"/>
    <x v="0"/>
    <x v="0"/>
    <x v="0"/>
    <m/>
    <x v="0"/>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57"/>
    <m/>
    <b v="0"/>
    <m/>
    <m/>
    <x v="2"/>
    <m/>
    <x v="17"/>
    <x v="1"/>
    <n v="3.2"/>
    <n v="2.4014700000000002"/>
    <m/>
    <n v="13749760"/>
    <x v="1"/>
    <x v="1"/>
    <x v="46"/>
    <x v="1"/>
    <x v="2"/>
    <m/>
    <x v="1"/>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57"/>
    <m/>
    <b v="0"/>
    <m/>
    <m/>
    <x v="2"/>
    <m/>
    <x v="17"/>
    <x v="1"/>
    <n v="3.2"/>
    <n v="2.4014700000000002"/>
    <m/>
    <n v="13749760"/>
    <x v="1"/>
    <x v="1"/>
    <x v="1"/>
    <x v="9"/>
    <x v="2"/>
    <m/>
    <x v="1"/>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56"/>
    <m/>
    <b v="0"/>
    <m/>
    <m/>
    <x v="2"/>
    <m/>
    <x v="11"/>
    <x v="1"/>
    <n v="3.2"/>
    <m/>
    <m/>
    <n v="8388736"/>
    <x v="1"/>
    <x v="1"/>
    <x v="8"/>
    <x v="1"/>
    <x v="1"/>
    <m/>
    <x v="1"/>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56"/>
    <m/>
    <b v="0"/>
    <m/>
    <m/>
    <x v="2"/>
    <m/>
    <x v="11"/>
    <x v="1"/>
    <n v="3.2"/>
    <m/>
    <m/>
    <n v="8388736"/>
    <x v="1"/>
    <x v="1"/>
    <x v="3"/>
    <x v="18"/>
    <x v="1"/>
    <m/>
    <x v="1"/>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71"/>
    <m/>
    <b v="0"/>
    <m/>
    <m/>
    <x v="4"/>
    <m/>
    <x v="5"/>
    <x v="2"/>
    <n v="1"/>
    <m/>
    <m/>
    <n v="255"/>
    <x v="0"/>
    <x v="0"/>
    <x v="0"/>
    <x v="0"/>
    <x v="0"/>
    <m/>
    <x v="0"/>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57"/>
    <m/>
    <b v="0"/>
    <m/>
    <m/>
    <x v="3"/>
    <m/>
    <x v="21"/>
    <x v="2"/>
    <n v="1"/>
    <n v="2.4178500000000001"/>
    <m/>
    <n v="16776960"/>
    <x v="1"/>
    <x v="1"/>
    <x v="9"/>
    <x v="1"/>
    <x v="2"/>
    <m/>
    <x v="1"/>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57"/>
    <m/>
    <b v="0"/>
    <m/>
    <m/>
    <x v="3"/>
    <m/>
    <x v="21"/>
    <x v="2"/>
    <n v="1"/>
    <n v="2.4178500000000001"/>
    <m/>
    <n v="16776960"/>
    <x v="1"/>
    <x v="2"/>
    <x v="9"/>
    <x v="2"/>
    <x v="3"/>
    <m/>
    <x v="1"/>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58"/>
    <m/>
    <b v="0"/>
    <m/>
    <m/>
    <x v="2"/>
    <m/>
    <x v="10"/>
    <x v="1"/>
    <n v="3.2"/>
    <n v="3"/>
    <m/>
    <n v="2139610"/>
    <x v="1"/>
    <x v="1"/>
    <x v="20"/>
    <x v="5"/>
    <x v="2"/>
    <m/>
    <x v="1"/>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58"/>
    <m/>
    <b v="0"/>
    <m/>
    <m/>
    <x v="2"/>
    <m/>
    <x v="10"/>
    <x v="1"/>
    <n v="3.2"/>
    <n v="3"/>
    <m/>
    <n v="2139610"/>
    <x v="1"/>
    <x v="1"/>
    <x v="38"/>
    <x v="7"/>
    <x v="2"/>
    <m/>
    <x v="1"/>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66"/>
    <m/>
    <b v="0"/>
    <m/>
    <m/>
    <x v="2"/>
    <m/>
    <x v="8"/>
    <x v="1"/>
    <n v="3.2"/>
    <m/>
    <m/>
    <n v="16777184"/>
    <x v="0"/>
    <x v="0"/>
    <x v="0"/>
    <x v="0"/>
    <x v="0"/>
    <m/>
    <x v="0"/>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67"/>
    <m/>
    <b v="0"/>
    <m/>
    <m/>
    <x v="2"/>
    <m/>
    <x v="9"/>
    <x v="1"/>
    <n v="3.2"/>
    <m/>
    <m/>
    <n v="12180223"/>
    <x v="0"/>
    <x v="0"/>
    <x v="0"/>
    <x v="0"/>
    <x v="0"/>
    <m/>
    <x v="0"/>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6"/>
    <m/>
    <b v="0"/>
    <m/>
    <m/>
    <x v="6"/>
    <m/>
    <x v="7"/>
    <x v="2"/>
    <n v="1"/>
    <n v="3"/>
    <m/>
    <n v="16711935"/>
    <x v="1"/>
    <x v="1"/>
    <x v="9"/>
    <x v="1"/>
    <x v="2"/>
    <m/>
    <x v="1"/>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6"/>
    <m/>
    <b v="0"/>
    <m/>
    <m/>
    <x v="6"/>
    <m/>
    <x v="7"/>
    <x v="2"/>
    <n v="1"/>
    <n v="3"/>
    <m/>
    <n v="16711935"/>
    <x v="1"/>
    <x v="2"/>
    <x v="9"/>
    <x v="2"/>
    <x v="3"/>
    <m/>
    <x v="1"/>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24"/>
    <m/>
    <b v="0"/>
    <m/>
    <m/>
    <x v="5"/>
    <m/>
    <x v="22"/>
    <x v="2"/>
    <n v="1"/>
    <m/>
    <m/>
    <n v="12695295"/>
    <x v="1"/>
    <x v="1"/>
    <x v="1"/>
    <x v="1"/>
    <x v="5"/>
    <m/>
    <x v="1"/>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25"/>
    <m/>
    <b v="0"/>
    <m/>
    <m/>
    <x v="6"/>
    <m/>
    <x v="7"/>
    <x v="2"/>
    <n v="1"/>
    <m/>
    <m/>
    <n v="16711935"/>
    <x v="0"/>
    <x v="0"/>
    <x v="0"/>
    <x v="0"/>
    <x v="0"/>
    <m/>
    <x v="0"/>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30"/>
    <m/>
    <b v="0"/>
    <m/>
    <m/>
    <x v="2"/>
    <m/>
    <x v="23"/>
    <x v="1"/>
    <n v="3.2"/>
    <m/>
    <m/>
    <n v="15794160"/>
    <x v="0"/>
    <x v="0"/>
    <x v="0"/>
    <x v="0"/>
    <x v="0"/>
    <m/>
    <x v="0"/>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46"/>
    <m/>
    <b v="0"/>
    <m/>
    <m/>
    <x v="2"/>
    <m/>
    <x v="12"/>
    <x v="1"/>
    <n v="3.2"/>
    <n v="2.4093300000000002"/>
    <m/>
    <n v="255"/>
    <x v="1"/>
    <x v="1"/>
    <x v="21"/>
    <x v="1"/>
    <x v="5"/>
    <m/>
    <x v="1"/>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72"/>
    <m/>
    <b v="0"/>
    <m/>
    <m/>
    <x v="2"/>
    <m/>
    <x v="24"/>
    <x v="1"/>
    <n v="3.2"/>
    <m/>
    <m/>
    <n v="64636"/>
    <x v="0"/>
    <x v="0"/>
    <x v="0"/>
    <x v="0"/>
    <x v="0"/>
    <m/>
    <x v="0"/>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47"/>
    <m/>
    <b v="0"/>
    <m/>
    <m/>
    <x v="2"/>
    <m/>
    <x v="25"/>
    <x v="1"/>
    <n v="3.2"/>
    <m/>
    <m/>
    <n v="42495"/>
    <x v="0"/>
    <x v="0"/>
    <x v="0"/>
    <x v="0"/>
    <x v="0"/>
    <m/>
    <x v="0"/>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48"/>
    <m/>
    <b v="0"/>
    <m/>
    <m/>
    <x v="5"/>
    <m/>
    <x v="26"/>
    <x v="2"/>
    <n v="1"/>
    <m/>
    <m/>
    <n v="15570276"/>
    <x v="0"/>
    <x v="0"/>
    <x v="0"/>
    <x v="0"/>
    <x v="0"/>
    <m/>
    <x v="0"/>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51"/>
    <m/>
    <b v="0"/>
    <m/>
    <m/>
    <x v="2"/>
    <m/>
    <x v="27"/>
    <x v="1"/>
    <n v="3.2"/>
    <m/>
    <m/>
    <n v="5275647"/>
    <x v="0"/>
    <x v="0"/>
    <x v="0"/>
    <x v="0"/>
    <x v="0"/>
    <m/>
    <x v="0"/>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54"/>
    <m/>
    <b v="0"/>
    <m/>
    <m/>
    <x v="9"/>
    <m/>
    <x v="28"/>
    <x v="2"/>
    <n v="1"/>
    <m/>
    <m/>
    <n v="65535"/>
    <x v="0"/>
    <x v="0"/>
    <x v="0"/>
    <x v="0"/>
    <x v="0"/>
    <m/>
    <x v="0"/>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64"/>
    <m/>
    <b v="0"/>
    <m/>
    <m/>
    <x v="2"/>
    <m/>
    <x v="15"/>
    <x v="1"/>
    <n v="3.2"/>
    <m/>
    <m/>
    <n v="65535"/>
    <x v="0"/>
    <x v="0"/>
    <x v="0"/>
    <x v="0"/>
    <x v="0"/>
    <m/>
    <x v="0"/>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73"/>
    <m/>
    <b v="0"/>
    <m/>
    <m/>
    <x v="5"/>
    <m/>
    <x v="29"/>
    <x v="2"/>
    <n v="1"/>
    <m/>
    <m/>
    <n v="14524637"/>
    <x v="0"/>
    <x v="0"/>
    <x v="0"/>
    <x v="0"/>
    <x v="0"/>
    <m/>
    <x v="0"/>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74"/>
    <m/>
    <b v="0"/>
    <m/>
    <m/>
    <x v="0"/>
    <m/>
    <x v="30"/>
    <x v="2"/>
    <n v="1"/>
    <m/>
    <m/>
    <n v="65280"/>
    <x v="0"/>
    <x v="0"/>
    <x v="0"/>
    <x v="0"/>
    <x v="0"/>
    <m/>
    <x v="0"/>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75"/>
    <m/>
    <b v="0"/>
    <m/>
    <m/>
    <x v="2"/>
    <m/>
    <x v="31"/>
    <x v="1"/>
    <n v="3.2"/>
    <m/>
    <m/>
    <n v="8421376"/>
    <x v="0"/>
    <x v="0"/>
    <x v="0"/>
    <x v="0"/>
    <x v="0"/>
    <m/>
    <x v="0"/>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65"/>
    <m/>
    <b v="0"/>
    <m/>
    <m/>
    <x v="2"/>
    <m/>
    <x v="32"/>
    <x v="1"/>
    <n v="3.2"/>
    <m/>
    <m/>
    <n v="25600"/>
    <x v="0"/>
    <x v="0"/>
    <x v="0"/>
    <x v="0"/>
    <x v="0"/>
    <m/>
    <x v="0"/>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60"/>
    <m/>
    <b v="0"/>
    <m/>
    <m/>
    <x v="2"/>
    <m/>
    <x v="33"/>
    <x v="1"/>
    <n v="3.2"/>
    <m/>
    <m/>
    <n v="65535"/>
    <x v="0"/>
    <x v="0"/>
    <x v="0"/>
    <x v="0"/>
    <x v="0"/>
    <m/>
    <x v="0"/>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61"/>
    <m/>
    <b v="0"/>
    <m/>
    <m/>
    <x v="2"/>
    <m/>
    <x v="13"/>
    <x v="1"/>
    <n v="3.2"/>
    <m/>
    <m/>
    <n v="16777184"/>
    <x v="0"/>
    <x v="0"/>
    <x v="0"/>
    <x v="0"/>
    <x v="0"/>
    <m/>
    <x v="0"/>
  </r>
  <r>
    <x v="0"/>
    <x v="6"/>
    <x v="18"/>
    <x v="18"/>
    <n v="1.7"/>
    <x v="18"/>
    <x v="0"/>
    <x v="0"/>
    <x v="0"/>
    <x v="0"/>
    <x v="1"/>
    <x v="0"/>
    <s v="November 29 2018 11:39:24:984"/>
    <s v="xmei Created [ November 29 2018 11:38:23:046 ];xmei Approved [ November 29 2018 11:38:23:701 ]"/>
    <x v="0"/>
    <x v="0"/>
    <x v="0"/>
    <x v="0"/>
    <x v="0"/>
    <x v="0"/>
    <x v="0"/>
    <x v="0"/>
    <x v="0"/>
    <x v="0"/>
    <x v="0"/>
    <x v="1"/>
    <x v="1"/>
    <x v="1"/>
    <x v="1"/>
    <x v="1"/>
    <x v="0"/>
    <x v="0"/>
    <x v="0"/>
    <x v="0"/>
    <x v="0"/>
    <x v="0"/>
    <x v="0"/>
    <x v="0"/>
    <x v="0"/>
    <x v="1"/>
    <x v="0"/>
    <x v="3"/>
    <x v="162"/>
    <m/>
    <b v="0"/>
    <m/>
    <m/>
    <x v="2"/>
    <m/>
    <x v="14"/>
    <x v="1"/>
    <n v="3.2"/>
    <m/>
    <m/>
    <n v="12180223"/>
    <x v="0"/>
    <x v="0"/>
    <x v="0"/>
    <x v="0"/>
    <x v="0"/>
    <m/>
    <x v="0"/>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0"/>
    <m/>
    <b v="0"/>
    <m/>
    <m/>
    <x v="0"/>
    <m/>
    <x v="0"/>
    <x v="0"/>
    <m/>
    <n v="1.52674"/>
    <m/>
    <n v="9639167"/>
    <x v="0"/>
    <x v="0"/>
    <x v="0"/>
    <x v="0"/>
    <x v="0"/>
    <m/>
    <x v="0"/>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1"/>
    <m/>
    <b v="0"/>
    <m/>
    <m/>
    <x v="0"/>
    <m/>
    <x v="0"/>
    <x v="0"/>
    <m/>
    <n v="1.52674"/>
    <m/>
    <n v="13828244"/>
    <x v="0"/>
    <x v="0"/>
    <x v="0"/>
    <x v="0"/>
    <x v="0"/>
    <m/>
    <x v="0"/>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2"/>
    <m/>
    <b v="0"/>
    <m/>
    <m/>
    <x v="0"/>
    <m/>
    <x v="0"/>
    <x v="0"/>
    <m/>
    <n v="1.52674"/>
    <m/>
    <n v="9639167"/>
    <x v="0"/>
    <x v="0"/>
    <x v="0"/>
    <x v="0"/>
    <x v="0"/>
    <m/>
    <x v="0"/>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3"/>
    <m/>
    <b v="0"/>
    <m/>
    <m/>
    <x v="1"/>
    <m/>
    <x v="0"/>
    <x v="0"/>
    <m/>
    <n v="4.5"/>
    <m/>
    <n v="65280"/>
    <x v="0"/>
    <x v="0"/>
    <x v="0"/>
    <x v="0"/>
    <x v="0"/>
    <m/>
    <x v="0"/>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4"/>
    <m/>
    <b v="0"/>
    <m/>
    <m/>
    <x v="2"/>
    <m/>
    <x v="0"/>
    <x v="0"/>
    <m/>
    <n v="3"/>
    <m/>
    <n v="64636"/>
    <x v="0"/>
    <x v="0"/>
    <x v="0"/>
    <x v="0"/>
    <x v="0"/>
    <m/>
    <x v="0"/>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5"/>
    <m/>
    <b v="0"/>
    <m/>
    <m/>
    <x v="2"/>
    <m/>
    <x v="0"/>
    <x v="0"/>
    <m/>
    <n v="2"/>
    <m/>
    <n v="8388736"/>
    <x v="1"/>
    <x v="1"/>
    <x v="1"/>
    <x v="1"/>
    <x v="5"/>
    <m/>
    <x v="1"/>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6"/>
    <m/>
    <b v="0"/>
    <m/>
    <m/>
    <x v="2"/>
    <m/>
    <x v="0"/>
    <x v="0"/>
    <m/>
    <n v="1.52674"/>
    <m/>
    <n v="10526303"/>
    <x v="0"/>
    <x v="0"/>
    <x v="0"/>
    <x v="0"/>
    <x v="0"/>
    <m/>
    <x v="0"/>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7"/>
    <m/>
    <b v="0"/>
    <m/>
    <m/>
    <x v="2"/>
    <m/>
    <x v="0"/>
    <x v="0"/>
    <m/>
    <n v="1.52674"/>
    <m/>
    <n v="2330219"/>
    <x v="0"/>
    <x v="0"/>
    <x v="0"/>
    <x v="0"/>
    <x v="0"/>
    <m/>
    <x v="0"/>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8"/>
    <m/>
    <b v="0"/>
    <m/>
    <m/>
    <x v="3"/>
    <m/>
    <x v="0"/>
    <x v="0"/>
    <m/>
    <n v="3"/>
    <m/>
    <n v="16776960"/>
    <x v="1"/>
    <x v="1"/>
    <x v="8"/>
    <x v="1"/>
    <x v="2"/>
    <m/>
    <x v="1"/>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8"/>
    <m/>
    <b v="0"/>
    <m/>
    <m/>
    <x v="3"/>
    <m/>
    <x v="0"/>
    <x v="0"/>
    <m/>
    <n v="3"/>
    <m/>
    <n v="16776960"/>
    <x v="1"/>
    <x v="2"/>
    <x v="8"/>
    <x v="2"/>
    <x v="3"/>
    <m/>
    <x v="1"/>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9"/>
    <m/>
    <b v="0"/>
    <m/>
    <m/>
    <x v="2"/>
    <m/>
    <x v="1"/>
    <x v="1"/>
    <n v="3.2"/>
    <n v="1.52674"/>
    <m/>
    <n v="3937500"/>
    <x v="1"/>
    <x v="1"/>
    <x v="3"/>
    <x v="1"/>
    <x v="1"/>
    <m/>
    <x v="1"/>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10"/>
    <m/>
    <b v="0"/>
    <m/>
    <m/>
    <x v="2"/>
    <m/>
    <x v="2"/>
    <x v="1"/>
    <n v="3.2"/>
    <n v="1.52674"/>
    <m/>
    <n v="36095"/>
    <x v="1"/>
    <x v="1"/>
    <x v="3"/>
    <x v="1"/>
    <x v="1"/>
    <m/>
    <x v="1"/>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11"/>
    <m/>
    <b v="0"/>
    <m/>
    <m/>
    <x v="4"/>
    <m/>
    <x v="0"/>
    <x v="0"/>
    <m/>
    <n v="1.52674"/>
    <m/>
    <n v="255"/>
    <x v="0"/>
    <x v="0"/>
    <x v="0"/>
    <x v="0"/>
    <x v="0"/>
    <m/>
    <x v="0"/>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12"/>
    <m/>
    <b v="0"/>
    <m/>
    <m/>
    <x v="2"/>
    <m/>
    <x v="0"/>
    <x v="0"/>
    <m/>
    <n v="0.23"/>
    <m/>
    <n v="65535"/>
    <x v="1"/>
    <x v="1"/>
    <x v="4"/>
    <x v="1"/>
    <x v="1"/>
    <m/>
    <x v="1"/>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13"/>
    <m/>
    <b v="0"/>
    <m/>
    <m/>
    <x v="2"/>
    <m/>
    <x v="0"/>
    <x v="0"/>
    <m/>
    <n v="0.28999999999999998"/>
    <m/>
    <n v="11186720"/>
    <x v="1"/>
    <x v="1"/>
    <x v="4"/>
    <x v="1"/>
    <x v="1"/>
    <m/>
    <x v="1"/>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14"/>
    <m/>
    <b v="0"/>
    <m/>
    <m/>
    <x v="5"/>
    <m/>
    <x v="0"/>
    <x v="0"/>
    <m/>
    <n v="3"/>
    <m/>
    <n v="64636"/>
    <x v="1"/>
    <x v="1"/>
    <x v="12"/>
    <x v="3"/>
    <x v="1"/>
    <m/>
    <x v="1"/>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14"/>
    <m/>
    <b v="0"/>
    <m/>
    <m/>
    <x v="5"/>
    <m/>
    <x v="0"/>
    <x v="0"/>
    <m/>
    <n v="3"/>
    <m/>
    <n v="64636"/>
    <x v="1"/>
    <x v="1"/>
    <x v="6"/>
    <x v="8"/>
    <x v="1"/>
    <m/>
    <x v="1"/>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14"/>
    <m/>
    <b v="0"/>
    <m/>
    <m/>
    <x v="5"/>
    <m/>
    <x v="0"/>
    <x v="0"/>
    <m/>
    <n v="3"/>
    <m/>
    <n v="64636"/>
    <x v="1"/>
    <x v="1"/>
    <x v="8"/>
    <x v="6"/>
    <x v="1"/>
    <m/>
    <x v="1"/>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15"/>
    <m/>
    <b v="0"/>
    <m/>
    <m/>
    <x v="5"/>
    <m/>
    <x v="0"/>
    <x v="0"/>
    <m/>
    <n v="2.01722"/>
    <m/>
    <n v="9639167"/>
    <x v="0"/>
    <x v="0"/>
    <x v="0"/>
    <x v="0"/>
    <x v="0"/>
    <m/>
    <x v="0"/>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16"/>
    <m/>
    <b v="0"/>
    <m/>
    <m/>
    <x v="6"/>
    <m/>
    <x v="0"/>
    <x v="0"/>
    <m/>
    <n v="3"/>
    <m/>
    <n v="15570276"/>
    <x v="1"/>
    <x v="1"/>
    <x v="8"/>
    <x v="1"/>
    <x v="2"/>
    <m/>
    <x v="1"/>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16"/>
    <m/>
    <b v="0"/>
    <m/>
    <m/>
    <x v="6"/>
    <m/>
    <x v="0"/>
    <x v="0"/>
    <m/>
    <n v="3"/>
    <m/>
    <n v="15570276"/>
    <x v="1"/>
    <x v="2"/>
    <x v="8"/>
    <x v="2"/>
    <x v="3"/>
    <m/>
    <x v="1"/>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17"/>
    <m/>
    <b v="0"/>
    <m/>
    <m/>
    <x v="2"/>
    <m/>
    <x v="0"/>
    <x v="0"/>
    <m/>
    <n v="0.5"/>
    <m/>
    <n v="6333684"/>
    <x v="1"/>
    <x v="1"/>
    <x v="1"/>
    <x v="1"/>
    <x v="5"/>
    <m/>
    <x v="1"/>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18"/>
    <m/>
    <b v="0"/>
    <m/>
    <m/>
    <x v="2"/>
    <m/>
    <x v="0"/>
    <x v="0"/>
    <m/>
    <n v="0.32"/>
    <m/>
    <n v="5275647"/>
    <x v="1"/>
    <x v="1"/>
    <x v="1"/>
    <x v="1"/>
    <x v="5"/>
    <m/>
    <x v="1"/>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19"/>
    <m/>
    <b v="0"/>
    <m/>
    <m/>
    <x v="2"/>
    <m/>
    <x v="0"/>
    <x v="0"/>
    <m/>
    <n v="0.5"/>
    <m/>
    <n v="55295"/>
    <x v="1"/>
    <x v="1"/>
    <x v="1"/>
    <x v="1"/>
    <x v="5"/>
    <m/>
    <x v="1"/>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20"/>
    <m/>
    <b v="0"/>
    <m/>
    <m/>
    <x v="7"/>
    <m/>
    <x v="0"/>
    <x v="0"/>
    <m/>
    <n v="1"/>
    <m/>
    <n v="3937500"/>
    <x v="0"/>
    <x v="0"/>
    <x v="0"/>
    <x v="0"/>
    <x v="0"/>
    <m/>
    <x v="0"/>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21"/>
    <m/>
    <b v="0"/>
    <m/>
    <m/>
    <x v="2"/>
    <m/>
    <x v="0"/>
    <x v="0"/>
    <m/>
    <n v="1.05"/>
    <m/>
    <n v="36095"/>
    <x v="0"/>
    <x v="0"/>
    <x v="0"/>
    <x v="0"/>
    <x v="0"/>
    <m/>
    <x v="0"/>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22"/>
    <m/>
    <b v="0"/>
    <m/>
    <m/>
    <x v="5"/>
    <m/>
    <x v="0"/>
    <x v="0"/>
    <m/>
    <n v="1.52674"/>
    <m/>
    <n v="14524637"/>
    <x v="0"/>
    <x v="0"/>
    <x v="0"/>
    <x v="0"/>
    <x v="0"/>
    <m/>
    <x v="0"/>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23"/>
    <m/>
    <b v="0"/>
    <m/>
    <m/>
    <x v="5"/>
    <m/>
    <x v="0"/>
    <x v="0"/>
    <m/>
    <n v="1.52674"/>
    <m/>
    <n v="14524637"/>
    <x v="0"/>
    <x v="0"/>
    <x v="0"/>
    <x v="0"/>
    <x v="0"/>
    <m/>
    <x v="0"/>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24"/>
    <m/>
    <b v="0"/>
    <m/>
    <m/>
    <x v="5"/>
    <m/>
    <x v="0"/>
    <x v="0"/>
    <m/>
    <n v="1.52674"/>
    <m/>
    <n v="12695295"/>
    <x v="0"/>
    <x v="0"/>
    <x v="0"/>
    <x v="0"/>
    <x v="0"/>
    <m/>
    <x v="0"/>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25"/>
    <m/>
    <b v="0"/>
    <m/>
    <m/>
    <x v="6"/>
    <m/>
    <x v="0"/>
    <x v="0"/>
    <m/>
    <n v="1.52674"/>
    <m/>
    <n v="15570276"/>
    <x v="0"/>
    <x v="0"/>
    <x v="0"/>
    <x v="0"/>
    <x v="0"/>
    <m/>
    <x v="0"/>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26"/>
    <m/>
    <b v="0"/>
    <m/>
    <m/>
    <x v="6"/>
    <m/>
    <x v="0"/>
    <x v="0"/>
    <m/>
    <n v="1.52674"/>
    <m/>
    <n v="15570276"/>
    <x v="0"/>
    <x v="0"/>
    <x v="0"/>
    <x v="0"/>
    <x v="0"/>
    <m/>
    <x v="0"/>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27"/>
    <m/>
    <b v="0"/>
    <m/>
    <m/>
    <x v="6"/>
    <m/>
    <x v="0"/>
    <x v="0"/>
    <m/>
    <n v="1.52674"/>
    <m/>
    <n v="15570276"/>
    <x v="0"/>
    <x v="0"/>
    <x v="0"/>
    <x v="0"/>
    <x v="0"/>
    <m/>
    <x v="0"/>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28"/>
    <m/>
    <b v="0"/>
    <m/>
    <m/>
    <x v="6"/>
    <m/>
    <x v="0"/>
    <x v="0"/>
    <m/>
    <n v="1.52674"/>
    <m/>
    <n v="15570276"/>
    <x v="0"/>
    <x v="0"/>
    <x v="0"/>
    <x v="0"/>
    <x v="0"/>
    <m/>
    <x v="0"/>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29"/>
    <m/>
    <b v="0"/>
    <m/>
    <m/>
    <x v="6"/>
    <m/>
    <x v="0"/>
    <x v="0"/>
    <m/>
    <n v="1.52674"/>
    <m/>
    <n v="15570276"/>
    <x v="0"/>
    <x v="0"/>
    <x v="0"/>
    <x v="0"/>
    <x v="0"/>
    <m/>
    <x v="0"/>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30"/>
    <m/>
    <b v="0"/>
    <m/>
    <m/>
    <x v="2"/>
    <m/>
    <x v="0"/>
    <x v="0"/>
    <m/>
    <n v="1.52674"/>
    <m/>
    <n v="15794160"/>
    <x v="0"/>
    <x v="0"/>
    <x v="0"/>
    <x v="0"/>
    <x v="0"/>
    <m/>
    <x v="0"/>
  </r>
  <r>
    <x v="0"/>
    <x v="0"/>
    <x v="19"/>
    <x v="19"/>
    <n v="1.7"/>
    <x v="19"/>
    <x v="0"/>
    <x v="0"/>
    <x v="0"/>
    <x v="0"/>
    <x v="0"/>
    <x v="0"/>
    <s v="July 06 2017 12:25:37:308"/>
    <s v="told Created [ July 06 2017 12:24:11:700 ];told Approved [ July 06 2017 12:25:37:283 ]"/>
    <x v="0"/>
    <x v="0"/>
    <x v="0"/>
    <x v="1"/>
    <x v="0"/>
    <x v="0"/>
    <x v="0"/>
    <x v="0"/>
    <x v="0"/>
    <x v="0"/>
    <x v="0"/>
    <x v="0"/>
    <x v="0"/>
    <x v="0"/>
    <x v="0"/>
    <x v="0"/>
    <x v="0"/>
    <x v="0"/>
    <x v="0"/>
    <x v="0"/>
    <x v="0"/>
    <x v="0"/>
    <x v="0"/>
    <x v="0"/>
    <x v="0"/>
    <x v="2"/>
    <x v="0"/>
    <x v="2"/>
    <x v="31"/>
    <m/>
    <b v="0"/>
    <m/>
    <m/>
    <x v="2"/>
    <m/>
    <x v="0"/>
    <x v="0"/>
    <m/>
    <n v="2.2844199999999999"/>
    <m/>
    <n v="255"/>
    <x v="1"/>
    <x v="1"/>
    <x v="3"/>
    <x v="1"/>
    <x v="5"/>
    <m/>
    <x v="1"/>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0"/>
    <m/>
    <b v="0"/>
    <m/>
    <m/>
    <x v="0"/>
    <m/>
    <x v="0"/>
    <x v="0"/>
    <m/>
    <n v="1.52674"/>
    <m/>
    <n v="9639167"/>
    <x v="0"/>
    <x v="0"/>
    <x v="0"/>
    <x v="0"/>
    <x v="0"/>
    <m/>
    <x v="0"/>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1"/>
    <m/>
    <b v="0"/>
    <m/>
    <m/>
    <x v="0"/>
    <m/>
    <x v="0"/>
    <x v="0"/>
    <m/>
    <n v="1.52674"/>
    <m/>
    <n v="13828244"/>
    <x v="0"/>
    <x v="0"/>
    <x v="0"/>
    <x v="0"/>
    <x v="0"/>
    <m/>
    <x v="0"/>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2"/>
    <m/>
    <b v="0"/>
    <m/>
    <m/>
    <x v="0"/>
    <m/>
    <x v="0"/>
    <x v="0"/>
    <m/>
    <n v="1.52674"/>
    <m/>
    <n v="9639167"/>
    <x v="0"/>
    <x v="0"/>
    <x v="0"/>
    <x v="0"/>
    <x v="0"/>
    <m/>
    <x v="0"/>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3"/>
    <m/>
    <b v="0"/>
    <m/>
    <m/>
    <x v="1"/>
    <m/>
    <x v="0"/>
    <x v="0"/>
    <m/>
    <n v="4.5"/>
    <m/>
    <n v="65280"/>
    <x v="0"/>
    <x v="0"/>
    <x v="0"/>
    <x v="0"/>
    <x v="0"/>
    <m/>
    <x v="0"/>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4"/>
    <m/>
    <b v="0"/>
    <m/>
    <m/>
    <x v="2"/>
    <m/>
    <x v="0"/>
    <x v="0"/>
    <m/>
    <n v="3"/>
    <m/>
    <n v="64636"/>
    <x v="0"/>
    <x v="0"/>
    <x v="0"/>
    <x v="0"/>
    <x v="0"/>
    <m/>
    <x v="0"/>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5"/>
    <m/>
    <b v="0"/>
    <m/>
    <m/>
    <x v="2"/>
    <m/>
    <x v="0"/>
    <x v="0"/>
    <m/>
    <n v="2"/>
    <m/>
    <n v="8388736"/>
    <x v="1"/>
    <x v="1"/>
    <x v="1"/>
    <x v="1"/>
    <x v="5"/>
    <m/>
    <x v="1"/>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6"/>
    <m/>
    <b v="0"/>
    <m/>
    <m/>
    <x v="2"/>
    <m/>
    <x v="0"/>
    <x v="0"/>
    <m/>
    <n v="1.52674"/>
    <m/>
    <n v="10526303"/>
    <x v="0"/>
    <x v="0"/>
    <x v="0"/>
    <x v="0"/>
    <x v="0"/>
    <m/>
    <x v="0"/>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7"/>
    <m/>
    <b v="0"/>
    <m/>
    <m/>
    <x v="2"/>
    <m/>
    <x v="0"/>
    <x v="0"/>
    <m/>
    <n v="1.52674"/>
    <m/>
    <n v="2330219"/>
    <x v="0"/>
    <x v="0"/>
    <x v="0"/>
    <x v="0"/>
    <x v="0"/>
    <m/>
    <x v="0"/>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8"/>
    <m/>
    <b v="0"/>
    <m/>
    <m/>
    <x v="3"/>
    <m/>
    <x v="0"/>
    <x v="0"/>
    <m/>
    <n v="3"/>
    <m/>
    <n v="16776960"/>
    <x v="1"/>
    <x v="1"/>
    <x v="2"/>
    <x v="1"/>
    <x v="2"/>
    <m/>
    <x v="1"/>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8"/>
    <m/>
    <b v="0"/>
    <m/>
    <m/>
    <x v="3"/>
    <m/>
    <x v="0"/>
    <x v="0"/>
    <m/>
    <n v="3"/>
    <m/>
    <n v="16776960"/>
    <x v="1"/>
    <x v="2"/>
    <x v="2"/>
    <x v="2"/>
    <x v="3"/>
    <m/>
    <x v="1"/>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9"/>
    <m/>
    <b v="0"/>
    <m/>
    <m/>
    <x v="2"/>
    <m/>
    <x v="1"/>
    <x v="1"/>
    <n v="3.2"/>
    <n v="1.52674"/>
    <m/>
    <n v="3937500"/>
    <x v="1"/>
    <x v="1"/>
    <x v="3"/>
    <x v="1"/>
    <x v="1"/>
    <m/>
    <x v="1"/>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10"/>
    <m/>
    <b v="0"/>
    <m/>
    <m/>
    <x v="2"/>
    <m/>
    <x v="2"/>
    <x v="1"/>
    <n v="3.2"/>
    <n v="1.52674"/>
    <m/>
    <n v="36095"/>
    <x v="1"/>
    <x v="1"/>
    <x v="3"/>
    <x v="1"/>
    <x v="1"/>
    <m/>
    <x v="1"/>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11"/>
    <m/>
    <b v="0"/>
    <m/>
    <m/>
    <x v="4"/>
    <m/>
    <x v="0"/>
    <x v="0"/>
    <m/>
    <n v="1.52674"/>
    <m/>
    <n v="255"/>
    <x v="0"/>
    <x v="0"/>
    <x v="0"/>
    <x v="0"/>
    <x v="0"/>
    <m/>
    <x v="0"/>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12"/>
    <m/>
    <b v="0"/>
    <m/>
    <m/>
    <x v="2"/>
    <m/>
    <x v="0"/>
    <x v="0"/>
    <m/>
    <n v="0.23"/>
    <m/>
    <n v="65535"/>
    <x v="1"/>
    <x v="1"/>
    <x v="4"/>
    <x v="1"/>
    <x v="1"/>
    <m/>
    <x v="1"/>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13"/>
    <m/>
    <b v="0"/>
    <m/>
    <m/>
    <x v="2"/>
    <m/>
    <x v="0"/>
    <x v="0"/>
    <m/>
    <n v="0.28999999999999998"/>
    <m/>
    <n v="11186720"/>
    <x v="1"/>
    <x v="1"/>
    <x v="4"/>
    <x v="1"/>
    <x v="1"/>
    <m/>
    <x v="1"/>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14"/>
    <m/>
    <b v="0"/>
    <m/>
    <m/>
    <x v="5"/>
    <m/>
    <x v="0"/>
    <x v="0"/>
    <m/>
    <n v="3"/>
    <m/>
    <n v="64636"/>
    <x v="1"/>
    <x v="1"/>
    <x v="12"/>
    <x v="3"/>
    <x v="1"/>
    <m/>
    <x v="1"/>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14"/>
    <m/>
    <b v="0"/>
    <m/>
    <m/>
    <x v="5"/>
    <m/>
    <x v="0"/>
    <x v="0"/>
    <m/>
    <n v="3"/>
    <m/>
    <n v="64636"/>
    <x v="1"/>
    <x v="1"/>
    <x v="6"/>
    <x v="8"/>
    <x v="1"/>
    <m/>
    <x v="1"/>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14"/>
    <m/>
    <b v="0"/>
    <m/>
    <m/>
    <x v="5"/>
    <m/>
    <x v="0"/>
    <x v="0"/>
    <m/>
    <n v="3"/>
    <m/>
    <n v="64636"/>
    <x v="1"/>
    <x v="1"/>
    <x v="8"/>
    <x v="6"/>
    <x v="1"/>
    <m/>
    <x v="1"/>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15"/>
    <m/>
    <b v="0"/>
    <m/>
    <m/>
    <x v="5"/>
    <m/>
    <x v="0"/>
    <x v="0"/>
    <m/>
    <n v="2.01722"/>
    <m/>
    <n v="9639167"/>
    <x v="0"/>
    <x v="0"/>
    <x v="0"/>
    <x v="0"/>
    <x v="0"/>
    <m/>
    <x v="0"/>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16"/>
    <m/>
    <b v="0"/>
    <m/>
    <m/>
    <x v="6"/>
    <m/>
    <x v="0"/>
    <x v="0"/>
    <m/>
    <n v="3"/>
    <m/>
    <n v="15570276"/>
    <x v="1"/>
    <x v="1"/>
    <x v="2"/>
    <x v="1"/>
    <x v="2"/>
    <m/>
    <x v="1"/>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16"/>
    <m/>
    <b v="0"/>
    <m/>
    <m/>
    <x v="6"/>
    <m/>
    <x v="0"/>
    <x v="0"/>
    <m/>
    <n v="3"/>
    <m/>
    <n v="15570276"/>
    <x v="1"/>
    <x v="2"/>
    <x v="2"/>
    <x v="2"/>
    <x v="3"/>
    <m/>
    <x v="1"/>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17"/>
    <m/>
    <b v="0"/>
    <m/>
    <m/>
    <x v="2"/>
    <m/>
    <x v="0"/>
    <x v="0"/>
    <m/>
    <n v="0.5"/>
    <m/>
    <n v="6333684"/>
    <x v="1"/>
    <x v="1"/>
    <x v="1"/>
    <x v="1"/>
    <x v="5"/>
    <m/>
    <x v="1"/>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18"/>
    <m/>
    <b v="0"/>
    <m/>
    <m/>
    <x v="2"/>
    <m/>
    <x v="0"/>
    <x v="0"/>
    <m/>
    <n v="0.32"/>
    <m/>
    <n v="5275647"/>
    <x v="1"/>
    <x v="1"/>
    <x v="1"/>
    <x v="1"/>
    <x v="5"/>
    <m/>
    <x v="1"/>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19"/>
    <m/>
    <b v="0"/>
    <m/>
    <m/>
    <x v="2"/>
    <m/>
    <x v="0"/>
    <x v="0"/>
    <m/>
    <n v="0.5"/>
    <m/>
    <n v="55295"/>
    <x v="1"/>
    <x v="1"/>
    <x v="1"/>
    <x v="1"/>
    <x v="5"/>
    <m/>
    <x v="1"/>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20"/>
    <m/>
    <b v="0"/>
    <m/>
    <m/>
    <x v="7"/>
    <m/>
    <x v="0"/>
    <x v="0"/>
    <m/>
    <n v="1"/>
    <m/>
    <n v="3937500"/>
    <x v="0"/>
    <x v="0"/>
    <x v="0"/>
    <x v="0"/>
    <x v="0"/>
    <m/>
    <x v="0"/>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21"/>
    <m/>
    <b v="0"/>
    <m/>
    <m/>
    <x v="2"/>
    <m/>
    <x v="0"/>
    <x v="0"/>
    <m/>
    <n v="1.05"/>
    <m/>
    <n v="36095"/>
    <x v="0"/>
    <x v="0"/>
    <x v="0"/>
    <x v="0"/>
    <x v="0"/>
    <m/>
    <x v="0"/>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22"/>
    <m/>
    <b v="0"/>
    <m/>
    <m/>
    <x v="5"/>
    <m/>
    <x v="0"/>
    <x v="0"/>
    <m/>
    <n v="1.52674"/>
    <m/>
    <n v="14524637"/>
    <x v="0"/>
    <x v="0"/>
    <x v="0"/>
    <x v="0"/>
    <x v="0"/>
    <m/>
    <x v="0"/>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23"/>
    <m/>
    <b v="0"/>
    <m/>
    <m/>
    <x v="5"/>
    <m/>
    <x v="0"/>
    <x v="0"/>
    <m/>
    <n v="1.52674"/>
    <m/>
    <n v="14524637"/>
    <x v="0"/>
    <x v="0"/>
    <x v="0"/>
    <x v="0"/>
    <x v="0"/>
    <m/>
    <x v="0"/>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24"/>
    <m/>
    <b v="0"/>
    <m/>
    <m/>
    <x v="5"/>
    <m/>
    <x v="0"/>
    <x v="0"/>
    <m/>
    <n v="1.52674"/>
    <m/>
    <n v="12695295"/>
    <x v="0"/>
    <x v="0"/>
    <x v="0"/>
    <x v="0"/>
    <x v="0"/>
    <m/>
    <x v="0"/>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25"/>
    <m/>
    <b v="0"/>
    <m/>
    <m/>
    <x v="6"/>
    <m/>
    <x v="0"/>
    <x v="0"/>
    <m/>
    <n v="1.52674"/>
    <m/>
    <n v="15570276"/>
    <x v="0"/>
    <x v="0"/>
    <x v="0"/>
    <x v="0"/>
    <x v="0"/>
    <m/>
    <x v="0"/>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26"/>
    <m/>
    <b v="0"/>
    <m/>
    <m/>
    <x v="6"/>
    <m/>
    <x v="0"/>
    <x v="0"/>
    <m/>
    <n v="1.52674"/>
    <m/>
    <n v="15570276"/>
    <x v="0"/>
    <x v="0"/>
    <x v="0"/>
    <x v="0"/>
    <x v="0"/>
    <m/>
    <x v="0"/>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27"/>
    <m/>
    <b v="0"/>
    <m/>
    <m/>
    <x v="6"/>
    <m/>
    <x v="0"/>
    <x v="0"/>
    <m/>
    <n v="1.52674"/>
    <m/>
    <n v="15570276"/>
    <x v="0"/>
    <x v="0"/>
    <x v="0"/>
    <x v="0"/>
    <x v="0"/>
    <m/>
    <x v="0"/>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28"/>
    <m/>
    <b v="0"/>
    <m/>
    <m/>
    <x v="6"/>
    <m/>
    <x v="0"/>
    <x v="0"/>
    <m/>
    <n v="1.52674"/>
    <m/>
    <n v="15570276"/>
    <x v="0"/>
    <x v="0"/>
    <x v="0"/>
    <x v="0"/>
    <x v="0"/>
    <m/>
    <x v="0"/>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29"/>
    <m/>
    <b v="0"/>
    <m/>
    <m/>
    <x v="6"/>
    <m/>
    <x v="0"/>
    <x v="0"/>
    <m/>
    <n v="1.52674"/>
    <m/>
    <n v="15570276"/>
    <x v="0"/>
    <x v="0"/>
    <x v="0"/>
    <x v="0"/>
    <x v="0"/>
    <m/>
    <x v="0"/>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30"/>
    <m/>
    <b v="0"/>
    <m/>
    <m/>
    <x v="2"/>
    <m/>
    <x v="0"/>
    <x v="0"/>
    <m/>
    <n v="1.52674"/>
    <m/>
    <n v="15794160"/>
    <x v="0"/>
    <x v="0"/>
    <x v="0"/>
    <x v="0"/>
    <x v="0"/>
    <m/>
    <x v="0"/>
  </r>
  <r>
    <x v="1"/>
    <x v="0"/>
    <x v="20"/>
    <x v="20"/>
    <n v="1.7"/>
    <x v="20"/>
    <x v="0"/>
    <x v="0"/>
    <x v="0"/>
    <x v="0"/>
    <x v="0"/>
    <x v="0"/>
    <s v="July 06 2017 12:22:05:814"/>
    <s v="told Created [ July 06 2017 12:21:02:281 ];told Approved [ July 06 2017 12:22:05:800 ]"/>
    <x v="0"/>
    <x v="0"/>
    <x v="0"/>
    <x v="1"/>
    <x v="0"/>
    <x v="0"/>
    <x v="0"/>
    <x v="0"/>
    <x v="0"/>
    <x v="0"/>
    <x v="0"/>
    <x v="0"/>
    <x v="0"/>
    <x v="0"/>
    <x v="0"/>
    <x v="0"/>
    <x v="0"/>
    <x v="0"/>
    <x v="0"/>
    <x v="0"/>
    <x v="0"/>
    <x v="0"/>
    <x v="0"/>
    <x v="0"/>
    <x v="0"/>
    <x v="2"/>
    <x v="0"/>
    <x v="2"/>
    <x v="31"/>
    <m/>
    <b v="0"/>
    <m/>
    <m/>
    <x v="2"/>
    <m/>
    <x v="0"/>
    <x v="0"/>
    <m/>
    <n v="2.2844199999999999"/>
    <m/>
    <n v="255"/>
    <x v="1"/>
    <x v="1"/>
    <x v="3"/>
    <x v="1"/>
    <x v="5"/>
    <m/>
    <x v="1"/>
  </r>
  <r>
    <x v="0"/>
    <x v="7"/>
    <x v="21"/>
    <x v="21"/>
    <n v="1.7"/>
    <x v="21"/>
    <x v="0"/>
    <x v="0"/>
    <x v="0"/>
    <x v="0"/>
    <x v="0"/>
    <x v="0"/>
    <s v="July 05 2017 11:17:33:610"/>
    <s v="told Created [ July 05 2017 11:16:44:970 ];told Approved [ July 05 2017 11:17:33:586 ]"/>
    <x v="0"/>
    <x v="0"/>
    <x v="0"/>
    <x v="1"/>
    <x v="0"/>
    <x v="0"/>
    <x v="0"/>
    <x v="0"/>
    <x v="0"/>
    <x v="0"/>
    <x v="0"/>
    <x v="1"/>
    <x v="0"/>
    <x v="0"/>
    <x v="0"/>
    <x v="0"/>
    <x v="0"/>
    <x v="0"/>
    <x v="0"/>
    <x v="0"/>
    <x v="0"/>
    <x v="0"/>
    <x v="0"/>
    <x v="0"/>
    <x v="0"/>
    <x v="1"/>
    <x v="1"/>
    <x v="1"/>
    <x v="32"/>
    <m/>
    <b v="0"/>
    <m/>
    <m/>
    <x v="0"/>
    <m/>
    <x v="0"/>
    <x v="0"/>
    <m/>
    <n v="3"/>
    <m/>
    <n v="9639167"/>
    <x v="1"/>
    <x v="1"/>
    <x v="11"/>
    <x v="1"/>
    <x v="1"/>
    <m/>
    <x v="1"/>
  </r>
  <r>
    <x v="0"/>
    <x v="7"/>
    <x v="21"/>
    <x v="21"/>
    <n v="1.7"/>
    <x v="21"/>
    <x v="0"/>
    <x v="0"/>
    <x v="0"/>
    <x v="0"/>
    <x v="0"/>
    <x v="0"/>
    <s v="July 05 2017 11:17:33:610"/>
    <s v="told Created [ July 05 2017 11:16:44:970 ];told Approved [ July 05 2017 11:17:33:586 ]"/>
    <x v="0"/>
    <x v="0"/>
    <x v="0"/>
    <x v="1"/>
    <x v="0"/>
    <x v="0"/>
    <x v="0"/>
    <x v="0"/>
    <x v="0"/>
    <x v="0"/>
    <x v="0"/>
    <x v="1"/>
    <x v="0"/>
    <x v="0"/>
    <x v="0"/>
    <x v="0"/>
    <x v="0"/>
    <x v="0"/>
    <x v="0"/>
    <x v="0"/>
    <x v="0"/>
    <x v="0"/>
    <x v="0"/>
    <x v="0"/>
    <x v="0"/>
    <x v="1"/>
    <x v="1"/>
    <x v="1"/>
    <x v="33"/>
    <m/>
    <b v="0"/>
    <m/>
    <m/>
    <x v="0"/>
    <m/>
    <x v="0"/>
    <x v="0"/>
    <m/>
    <n v="3"/>
    <m/>
    <n v="13828244"/>
    <x v="1"/>
    <x v="1"/>
    <x v="15"/>
    <x v="1"/>
    <x v="1"/>
    <m/>
    <x v="1"/>
  </r>
  <r>
    <x v="0"/>
    <x v="7"/>
    <x v="21"/>
    <x v="21"/>
    <n v="1.7"/>
    <x v="21"/>
    <x v="0"/>
    <x v="0"/>
    <x v="0"/>
    <x v="0"/>
    <x v="0"/>
    <x v="0"/>
    <s v="July 05 2017 11:17:33:610"/>
    <s v="told Created [ July 05 2017 11:16:44:970 ];told Approved [ July 05 2017 11:17:33:586 ]"/>
    <x v="0"/>
    <x v="0"/>
    <x v="0"/>
    <x v="1"/>
    <x v="0"/>
    <x v="0"/>
    <x v="0"/>
    <x v="0"/>
    <x v="0"/>
    <x v="0"/>
    <x v="0"/>
    <x v="1"/>
    <x v="0"/>
    <x v="0"/>
    <x v="0"/>
    <x v="0"/>
    <x v="0"/>
    <x v="0"/>
    <x v="0"/>
    <x v="0"/>
    <x v="0"/>
    <x v="0"/>
    <x v="0"/>
    <x v="0"/>
    <x v="0"/>
    <x v="1"/>
    <x v="1"/>
    <x v="1"/>
    <x v="34"/>
    <m/>
    <b v="0"/>
    <m/>
    <m/>
    <x v="2"/>
    <m/>
    <x v="0"/>
    <x v="0"/>
    <m/>
    <n v="1.5009999999999999"/>
    <m/>
    <n v="13130346"/>
    <x v="0"/>
    <x v="0"/>
    <x v="0"/>
    <x v="0"/>
    <x v="0"/>
    <m/>
    <x v="0"/>
  </r>
  <r>
    <x v="0"/>
    <x v="7"/>
    <x v="21"/>
    <x v="21"/>
    <n v="1.7"/>
    <x v="21"/>
    <x v="0"/>
    <x v="0"/>
    <x v="0"/>
    <x v="0"/>
    <x v="0"/>
    <x v="0"/>
    <s v="July 05 2017 11:17:33:610"/>
    <s v="told Created [ July 05 2017 11:16:44:970 ];told Approved [ July 05 2017 11:17:33:586 ]"/>
    <x v="0"/>
    <x v="0"/>
    <x v="0"/>
    <x v="1"/>
    <x v="0"/>
    <x v="0"/>
    <x v="0"/>
    <x v="0"/>
    <x v="0"/>
    <x v="0"/>
    <x v="0"/>
    <x v="1"/>
    <x v="0"/>
    <x v="0"/>
    <x v="0"/>
    <x v="0"/>
    <x v="0"/>
    <x v="0"/>
    <x v="0"/>
    <x v="0"/>
    <x v="0"/>
    <x v="0"/>
    <x v="0"/>
    <x v="0"/>
    <x v="0"/>
    <x v="1"/>
    <x v="1"/>
    <x v="1"/>
    <x v="3"/>
    <m/>
    <b v="0"/>
    <m/>
    <m/>
    <x v="1"/>
    <m/>
    <x v="0"/>
    <x v="0"/>
    <m/>
    <n v="4.5"/>
    <m/>
    <n v="65280"/>
    <x v="0"/>
    <x v="0"/>
    <x v="0"/>
    <x v="0"/>
    <x v="0"/>
    <m/>
    <x v="0"/>
  </r>
  <r>
    <x v="0"/>
    <x v="7"/>
    <x v="21"/>
    <x v="21"/>
    <n v="1.7"/>
    <x v="21"/>
    <x v="0"/>
    <x v="0"/>
    <x v="0"/>
    <x v="0"/>
    <x v="0"/>
    <x v="0"/>
    <s v="July 05 2017 11:17:33:610"/>
    <s v="told Created [ July 05 2017 11:16:44:970 ];told Approved [ July 05 2017 11:17:33:586 ]"/>
    <x v="0"/>
    <x v="0"/>
    <x v="0"/>
    <x v="1"/>
    <x v="0"/>
    <x v="0"/>
    <x v="0"/>
    <x v="0"/>
    <x v="0"/>
    <x v="0"/>
    <x v="0"/>
    <x v="1"/>
    <x v="0"/>
    <x v="0"/>
    <x v="0"/>
    <x v="0"/>
    <x v="0"/>
    <x v="0"/>
    <x v="0"/>
    <x v="0"/>
    <x v="0"/>
    <x v="0"/>
    <x v="0"/>
    <x v="0"/>
    <x v="0"/>
    <x v="1"/>
    <x v="1"/>
    <x v="1"/>
    <x v="8"/>
    <m/>
    <b v="0"/>
    <m/>
    <m/>
    <x v="3"/>
    <m/>
    <x v="0"/>
    <x v="0"/>
    <m/>
    <n v="3"/>
    <m/>
    <n v="16776960"/>
    <x v="1"/>
    <x v="1"/>
    <x v="27"/>
    <x v="1"/>
    <x v="2"/>
    <m/>
    <x v="1"/>
  </r>
  <r>
    <x v="0"/>
    <x v="7"/>
    <x v="21"/>
    <x v="21"/>
    <n v="1.7"/>
    <x v="21"/>
    <x v="0"/>
    <x v="0"/>
    <x v="0"/>
    <x v="0"/>
    <x v="0"/>
    <x v="0"/>
    <s v="July 05 2017 11:17:33:610"/>
    <s v="told Created [ July 05 2017 11:16:44:970 ];told Approved [ July 05 2017 11:17:33:586 ]"/>
    <x v="0"/>
    <x v="0"/>
    <x v="0"/>
    <x v="1"/>
    <x v="0"/>
    <x v="0"/>
    <x v="0"/>
    <x v="0"/>
    <x v="0"/>
    <x v="0"/>
    <x v="0"/>
    <x v="1"/>
    <x v="0"/>
    <x v="0"/>
    <x v="0"/>
    <x v="0"/>
    <x v="0"/>
    <x v="0"/>
    <x v="0"/>
    <x v="0"/>
    <x v="0"/>
    <x v="0"/>
    <x v="0"/>
    <x v="0"/>
    <x v="0"/>
    <x v="1"/>
    <x v="1"/>
    <x v="1"/>
    <x v="8"/>
    <m/>
    <b v="0"/>
    <m/>
    <m/>
    <x v="3"/>
    <m/>
    <x v="0"/>
    <x v="0"/>
    <m/>
    <n v="3"/>
    <m/>
    <n v="16776960"/>
    <x v="1"/>
    <x v="2"/>
    <x v="47"/>
    <x v="2"/>
    <x v="4"/>
    <m/>
    <x v="1"/>
  </r>
  <r>
    <x v="0"/>
    <x v="7"/>
    <x v="21"/>
    <x v="21"/>
    <n v="1.7"/>
    <x v="21"/>
    <x v="0"/>
    <x v="0"/>
    <x v="0"/>
    <x v="0"/>
    <x v="0"/>
    <x v="0"/>
    <s v="July 05 2017 11:17:33:610"/>
    <s v="told Created [ July 05 2017 11:16:44:970 ];told Approved [ July 05 2017 11:17:33:586 ]"/>
    <x v="0"/>
    <x v="0"/>
    <x v="0"/>
    <x v="1"/>
    <x v="0"/>
    <x v="0"/>
    <x v="0"/>
    <x v="0"/>
    <x v="0"/>
    <x v="0"/>
    <x v="0"/>
    <x v="1"/>
    <x v="0"/>
    <x v="0"/>
    <x v="0"/>
    <x v="0"/>
    <x v="0"/>
    <x v="0"/>
    <x v="0"/>
    <x v="0"/>
    <x v="0"/>
    <x v="0"/>
    <x v="0"/>
    <x v="0"/>
    <x v="0"/>
    <x v="1"/>
    <x v="1"/>
    <x v="1"/>
    <x v="36"/>
    <m/>
    <b v="0"/>
    <m/>
    <m/>
    <x v="2"/>
    <m/>
    <x v="0"/>
    <x v="0"/>
    <m/>
    <n v="1.5009999999999999"/>
    <m/>
    <n v="32896"/>
    <x v="0"/>
    <x v="0"/>
    <x v="0"/>
    <x v="0"/>
    <x v="0"/>
    <m/>
    <x v="0"/>
  </r>
  <r>
    <x v="0"/>
    <x v="7"/>
    <x v="21"/>
    <x v="21"/>
    <n v="1.7"/>
    <x v="21"/>
    <x v="0"/>
    <x v="0"/>
    <x v="0"/>
    <x v="0"/>
    <x v="0"/>
    <x v="0"/>
    <s v="July 05 2017 11:17:33:610"/>
    <s v="told Created [ July 05 2017 11:16:44:970 ];told Approved [ July 05 2017 11:17:33:586 ]"/>
    <x v="0"/>
    <x v="0"/>
    <x v="0"/>
    <x v="1"/>
    <x v="0"/>
    <x v="0"/>
    <x v="0"/>
    <x v="0"/>
    <x v="0"/>
    <x v="0"/>
    <x v="0"/>
    <x v="1"/>
    <x v="0"/>
    <x v="0"/>
    <x v="0"/>
    <x v="0"/>
    <x v="0"/>
    <x v="0"/>
    <x v="0"/>
    <x v="0"/>
    <x v="0"/>
    <x v="0"/>
    <x v="0"/>
    <x v="0"/>
    <x v="0"/>
    <x v="1"/>
    <x v="1"/>
    <x v="1"/>
    <x v="37"/>
    <m/>
    <b v="0"/>
    <m/>
    <m/>
    <x v="2"/>
    <m/>
    <x v="0"/>
    <x v="0"/>
    <m/>
    <n v="1.5009999999999999"/>
    <m/>
    <n v="9221330"/>
    <x v="0"/>
    <x v="0"/>
    <x v="0"/>
    <x v="0"/>
    <x v="0"/>
    <m/>
    <x v="0"/>
  </r>
  <r>
    <x v="0"/>
    <x v="7"/>
    <x v="21"/>
    <x v="21"/>
    <n v="1.7"/>
    <x v="21"/>
    <x v="0"/>
    <x v="0"/>
    <x v="0"/>
    <x v="0"/>
    <x v="0"/>
    <x v="0"/>
    <s v="July 05 2017 11:17:33:610"/>
    <s v="told Created [ July 05 2017 11:16:44:970 ];told Approved [ July 05 2017 11:17:33:586 ]"/>
    <x v="0"/>
    <x v="0"/>
    <x v="0"/>
    <x v="1"/>
    <x v="0"/>
    <x v="0"/>
    <x v="0"/>
    <x v="0"/>
    <x v="0"/>
    <x v="0"/>
    <x v="0"/>
    <x v="1"/>
    <x v="0"/>
    <x v="0"/>
    <x v="0"/>
    <x v="0"/>
    <x v="0"/>
    <x v="0"/>
    <x v="0"/>
    <x v="0"/>
    <x v="0"/>
    <x v="0"/>
    <x v="0"/>
    <x v="0"/>
    <x v="0"/>
    <x v="1"/>
    <x v="1"/>
    <x v="1"/>
    <x v="38"/>
    <m/>
    <b v="0"/>
    <m/>
    <m/>
    <x v="5"/>
    <m/>
    <x v="0"/>
    <x v="0"/>
    <m/>
    <n v="3"/>
    <m/>
    <n v="13130346"/>
    <x v="1"/>
    <x v="1"/>
    <x v="30"/>
    <x v="16"/>
    <x v="1"/>
    <m/>
    <x v="1"/>
  </r>
  <r>
    <x v="0"/>
    <x v="7"/>
    <x v="21"/>
    <x v="21"/>
    <n v="1.7"/>
    <x v="21"/>
    <x v="0"/>
    <x v="0"/>
    <x v="0"/>
    <x v="0"/>
    <x v="0"/>
    <x v="0"/>
    <s v="July 05 2017 11:17:33:610"/>
    <s v="told Created [ July 05 2017 11:16:44:970 ];told Approved [ July 05 2017 11:17:33:586 ]"/>
    <x v="0"/>
    <x v="0"/>
    <x v="0"/>
    <x v="1"/>
    <x v="0"/>
    <x v="0"/>
    <x v="0"/>
    <x v="0"/>
    <x v="0"/>
    <x v="0"/>
    <x v="0"/>
    <x v="1"/>
    <x v="0"/>
    <x v="0"/>
    <x v="0"/>
    <x v="0"/>
    <x v="0"/>
    <x v="0"/>
    <x v="0"/>
    <x v="0"/>
    <x v="0"/>
    <x v="0"/>
    <x v="0"/>
    <x v="0"/>
    <x v="0"/>
    <x v="1"/>
    <x v="1"/>
    <x v="1"/>
    <x v="38"/>
    <m/>
    <b v="0"/>
    <m/>
    <m/>
    <x v="5"/>
    <m/>
    <x v="0"/>
    <x v="0"/>
    <m/>
    <n v="3"/>
    <m/>
    <n v="13130346"/>
    <x v="1"/>
    <x v="1"/>
    <x v="3"/>
    <x v="8"/>
    <x v="1"/>
    <m/>
    <x v="1"/>
  </r>
  <r>
    <x v="0"/>
    <x v="7"/>
    <x v="21"/>
    <x v="21"/>
    <n v="1.7"/>
    <x v="21"/>
    <x v="0"/>
    <x v="0"/>
    <x v="0"/>
    <x v="0"/>
    <x v="0"/>
    <x v="0"/>
    <s v="July 05 2017 11:17:33:610"/>
    <s v="told Created [ July 05 2017 11:16:44:970 ];told Approved [ July 05 2017 11:17:33:586 ]"/>
    <x v="0"/>
    <x v="0"/>
    <x v="0"/>
    <x v="1"/>
    <x v="0"/>
    <x v="0"/>
    <x v="0"/>
    <x v="0"/>
    <x v="0"/>
    <x v="0"/>
    <x v="0"/>
    <x v="1"/>
    <x v="0"/>
    <x v="0"/>
    <x v="0"/>
    <x v="0"/>
    <x v="0"/>
    <x v="0"/>
    <x v="0"/>
    <x v="0"/>
    <x v="0"/>
    <x v="0"/>
    <x v="0"/>
    <x v="0"/>
    <x v="0"/>
    <x v="1"/>
    <x v="1"/>
    <x v="1"/>
    <x v="38"/>
    <m/>
    <b v="0"/>
    <m/>
    <m/>
    <x v="5"/>
    <m/>
    <x v="0"/>
    <x v="0"/>
    <m/>
    <n v="3"/>
    <m/>
    <n v="13130346"/>
    <x v="1"/>
    <x v="1"/>
    <x v="6"/>
    <x v="9"/>
    <x v="1"/>
    <m/>
    <x v="1"/>
  </r>
  <r>
    <x v="0"/>
    <x v="7"/>
    <x v="21"/>
    <x v="21"/>
    <n v="1.7"/>
    <x v="21"/>
    <x v="0"/>
    <x v="0"/>
    <x v="0"/>
    <x v="0"/>
    <x v="0"/>
    <x v="0"/>
    <s v="July 05 2017 11:17:33:610"/>
    <s v="told Created [ July 05 2017 11:16:44:970 ];told Approved [ July 05 2017 11:17:33:586 ]"/>
    <x v="0"/>
    <x v="0"/>
    <x v="0"/>
    <x v="1"/>
    <x v="0"/>
    <x v="0"/>
    <x v="0"/>
    <x v="0"/>
    <x v="0"/>
    <x v="0"/>
    <x v="0"/>
    <x v="1"/>
    <x v="0"/>
    <x v="0"/>
    <x v="0"/>
    <x v="0"/>
    <x v="0"/>
    <x v="0"/>
    <x v="0"/>
    <x v="0"/>
    <x v="0"/>
    <x v="0"/>
    <x v="0"/>
    <x v="0"/>
    <x v="0"/>
    <x v="1"/>
    <x v="1"/>
    <x v="1"/>
    <x v="38"/>
    <m/>
    <b v="0"/>
    <m/>
    <m/>
    <x v="5"/>
    <m/>
    <x v="0"/>
    <x v="0"/>
    <m/>
    <n v="3"/>
    <m/>
    <n v="13130346"/>
    <x v="1"/>
    <x v="1"/>
    <x v="1"/>
    <x v="6"/>
    <x v="1"/>
    <m/>
    <x v="1"/>
  </r>
  <r>
    <x v="0"/>
    <x v="7"/>
    <x v="21"/>
    <x v="21"/>
    <n v="1.7"/>
    <x v="21"/>
    <x v="0"/>
    <x v="0"/>
    <x v="0"/>
    <x v="0"/>
    <x v="0"/>
    <x v="0"/>
    <s v="July 05 2017 11:17:33:610"/>
    <s v="told Created [ July 05 2017 11:16:44:970 ];told Approved [ July 05 2017 11:17:33:586 ]"/>
    <x v="0"/>
    <x v="0"/>
    <x v="0"/>
    <x v="1"/>
    <x v="0"/>
    <x v="0"/>
    <x v="0"/>
    <x v="0"/>
    <x v="0"/>
    <x v="0"/>
    <x v="0"/>
    <x v="1"/>
    <x v="0"/>
    <x v="0"/>
    <x v="0"/>
    <x v="0"/>
    <x v="0"/>
    <x v="0"/>
    <x v="0"/>
    <x v="0"/>
    <x v="0"/>
    <x v="0"/>
    <x v="0"/>
    <x v="0"/>
    <x v="0"/>
    <x v="1"/>
    <x v="1"/>
    <x v="1"/>
    <x v="16"/>
    <m/>
    <b v="0"/>
    <m/>
    <m/>
    <x v="6"/>
    <m/>
    <x v="0"/>
    <x v="0"/>
    <m/>
    <n v="3"/>
    <m/>
    <n v="15570276"/>
    <x v="1"/>
    <x v="1"/>
    <x v="48"/>
    <x v="1"/>
    <x v="2"/>
    <m/>
    <x v="1"/>
  </r>
  <r>
    <x v="0"/>
    <x v="7"/>
    <x v="21"/>
    <x v="21"/>
    <n v="1.7"/>
    <x v="21"/>
    <x v="0"/>
    <x v="0"/>
    <x v="0"/>
    <x v="0"/>
    <x v="0"/>
    <x v="0"/>
    <s v="July 05 2017 11:17:33:610"/>
    <s v="told Created [ July 05 2017 11:16:44:970 ];told Approved [ July 05 2017 11:17:33:586 ]"/>
    <x v="0"/>
    <x v="0"/>
    <x v="0"/>
    <x v="1"/>
    <x v="0"/>
    <x v="0"/>
    <x v="0"/>
    <x v="0"/>
    <x v="0"/>
    <x v="0"/>
    <x v="0"/>
    <x v="1"/>
    <x v="0"/>
    <x v="0"/>
    <x v="0"/>
    <x v="0"/>
    <x v="0"/>
    <x v="0"/>
    <x v="0"/>
    <x v="0"/>
    <x v="0"/>
    <x v="0"/>
    <x v="0"/>
    <x v="0"/>
    <x v="0"/>
    <x v="1"/>
    <x v="1"/>
    <x v="1"/>
    <x v="16"/>
    <m/>
    <b v="0"/>
    <m/>
    <m/>
    <x v="6"/>
    <m/>
    <x v="0"/>
    <x v="0"/>
    <m/>
    <n v="3"/>
    <m/>
    <n v="15570276"/>
    <x v="1"/>
    <x v="1"/>
    <x v="48"/>
    <x v="1"/>
    <x v="2"/>
    <m/>
    <x v="1"/>
  </r>
  <r>
    <x v="0"/>
    <x v="7"/>
    <x v="21"/>
    <x v="21"/>
    <n v="1.7"/>
    <x v="21"/>
    <x v="0"/>
    <x v="0"/>
    <x v="0"/>
    <x v="0"/>
    <x v="0"/>
    <x v="0"/>
    <s v="July 05 2017 11:17:33:610"/>
    <s v="told Created [ July 05 2017 11:16:44:970 ];told Approved [ July 05 2017 11:17:33:586 ]"/>
    <x v="0"/>
    <x v="0"/>
    <x v="0"/>
    <x v="1"/>
    <x v="0"/>
    <x v="0"/>
    <x v="0"/>
    <x v="0"/>
    <x v="0"/>
    <x v="0"/>
    <x v="0"/>
    <x v="1"/>
    <x v="0"/>
    <x v="0"/>
    <x v="0"/>
    <x v="0"/>
    <x v="0"/>
    <x v="0"/>
    <x v="0"/>
    <x v="0"/>
    <x v="0"/>
    <x v="0"/>
    <x v="0"/>
    <x v="0"/>
    <x v="0"/>
    <x v="1"/>
    <x v="1"/>
    <x v="1"/>
    <x v="16"/>
    <m/>
    <b v="0"/>
    <m/>
    <m/>
    <x v="6"/>
    <m/>
    <x v="0"/>
    <x v="0"/>
    <m/>
    <n v="3"/>
    <m/>
    <n v="15570276"/>
    <x v="1"/>
    <x v="2"/>
    <x v="47"/>
    <x v="2"/>
    <x v="3"/>
    <m/>
    <x v="1"/>
  </r>
  <r>
    <x v="0"/>
    <x v="7"/>
    <x v="21"/>
    <x v="21"/>
    <n v="1.7"/>
    <x v="21"/>
    <x v="0"/>
    <x v="0"/>
    <x v="0"/>
    <x v="0"/>
    <x v="0"/>
    <x v="0"/>
    <s v="July 05 2017 11:17:33:610"/>
    <s v="told Created [ July 05 2017 11:16:44:970 ];told Approved [ July 05 2017 11:17:33:586 ]"/>
    <x v="0"/>
    <x v="0"/>
    <x v="0"/>
    <x v="1"/>
    <x v="0"/>
    <x v="0"/>
    <x v="0"/>
    <x v="0"/>
    <x v="0"/>
    <x v="0"/>
    <x v="0"/>
    <x v="1"/>
    <x v="0"/>
    <x v="0"/>
    <x v="0"/>
    <x v="0"/>
    <x v="0"/>
    <x v="0"/>
    <x v="0"/>
    <x v="0"/>
    <x v="0"/>
    <x v="0"/>
    <x v="0"/>
    <x v="0"/>
    <x v="0"/>
    <x v="1"/>
    <x v="1"/>
    <x v="1"/>
    <x v="40"/>
    <m/>
    <b v="0"/>
    <m/>
    <m/>
    <x v="5"/>
    <m/>
    <x v="0"/>
    <x v="0"/>
    <m/>
    <n v="3"/>
    <m/>
    <n v="2763429"/>
    <x v="1"/>
    <x v="1"/>
    <x v="30"/>
    <x v="16"/>
    <x v="11"/>
    <m/>
    <x v="1"/>
  </r>
  <r>
    <x v="0"/>
    <x v="7"/>
    <x v="21"/>
    <x v="21"/>
    <n v="1.7"/>
    <x v="21"/>
    <x v="0"/>
    <x v="0"/>
    <x v="0"/>
    <x v="0"/>
    <x v="0"/>
    <x v="0"/>
    <s v="July 05 2017 11:17:33:610"/>
    <s v="told Created [ July 05 2017 11:16:44:970 ];told Approved [ July 05 2017 11:17:33:586 ]"/>
    <x v="0"/>
    <x v="0"/>
    <x v="0"/>
    <x v="1"/>
    <x v="0"/>
    <x v="0"/>
    <x v="0"/>
    <x v="0"/>
    <x v="0"/>
    <x v="0"/>
    <x v="0"/>
    <x v="1"/>
    <x v="0"/>
    <x v="0"/>
    <x v="0"/>
    <x v="0"/>
    <x v="0"/>
    <x v="0"/>
    <x v="0"/>
    <x v="0"/>
    <x v="0"/>
    <x v="0"/>
    <x v="0"/>
    <x v="0"/>
    <x v="0"/>
    <x v="1"/>
    <x v="1"/>
    <x v="1"/>
    <x v="40"/>
    <m/>
    <b v="0"/>
    <m/>
    <m/>
    <x v="5"/>
    <m/>
    <x v="0"/>
    <x v="0"/>
    <m/>
    <n v="3"/>
    <m/>
    <n v="2763429"/>
    <x v="1"/>
    <x v="1"/>
    <x v="3"/>
    <x v="8"/>
    <x v="11"/>
    <m/>
    <x v="1"/>
  </r>
  <r>
    <x v="0"/>
    <x v="7"/>
    <x v="21"/>
    <x v="21"/>
    <n v="1.7"/>
    <x v="21"/>
    <x v="0"/>
    <x v="0"/>
    <x v="0"/>
    <x v="0"/>
    <x v="0"/>
    <x v="0"/>
    <s v="July 05 2017 11:17:33:610"/>
    <s v="told Created [ July 05 2017 11:16:44:970 ];told Approved [ July 05 2017 11:17:33:586 ]"/>
    <x v="0"/>
    <x v="0"/>
    <x v="0"/>
    <x v="1"/>
    <x v="0"/>
    <x v="0"/>
    <x v="0"/>
    <x v="0"/>
    <x v="0"/>
    <x v="0"/>
    <x v="0"/>
    <x v="1"/>
    <x v="0"/>
    <x v="0"/>
    <x v="0"/>
    <x v="0"/>
    <x v="0"/>
    <x v="0"/>
    <x v="0"/>
    <x v="0"/>
    <x v="0"/>
    <x v="0"/>
    <x v="0"/>
    <x v="0"/>
    <x v="0"/>
    <x v="1"/>
    <x v="1"/>
    <x v="1"/>
    <x v="40"/>
    <m/>
    <b v="0"/>
    <m/>
    <m/>
    <x v="5"/>
    <m/>
    <x v="0"/>
    <x v="0"/>
    <m/>
    <n v="3"/>
    <m/>
    <n v="2763429"/>
    <x v="1"/>
    <x v="1"/>
    <x v="6"/>
    <x v="9"/>
    <x v="11"/>
    <m/>
    <x v="1"/>
  </r>
  <r>
    <x v="0"/>
    <x v="7"/>
    <x v="21"/>
    <x v="21"/>
    <n v="1.7"/>
    <x v="21"/>
    <x v="0"/>
    <x v="0"/>
    <x v="0"/>
    <x v="0"/>
    <x v="0"/>
    <x v="0"/>
    <s v="July 05 2017 11:17:33:610"/>
    <s v="told Created [ July 05 2017 11:16:44:970 ];told Approved [ July 05 2017 11:17:33:586 ]"/>
    <x v="0"/>
    <x v="0"/>
    <x v="0"/>
    <x v="1"/>
    <x v="0"/>
    <x v="0"/>
    <x v="0"/>
    <x v="0"/>
    <x v="0"/>
    <x v="0"/>
    <x v="0"/>
    <x v="1"/>
    <x v="0"/>
    <x v="0"/>
    <x v="0"/>
    <x v="0"/>
    <x v="0"/>
    <x v="0"/>
    <x v="0"/>
    <x v="0"/>
    <x v="0"/>
    <x v="0"/>
    <x v="0"/>
    <x v="0"/>
    <x v="0"/>
    <x v="1"/>
    <x v="1"/>
    <x v="1"/>
    <x v="40"/>
    <m/>
    <b v="0"/>
    <m/>
    <m/>
    <x v="5"/>
    <m/>
    <x v="0"/>
    <x v="0"/>
    <m/>
    <n v="3"/>
    <m/>
    <n v="2763429"/>
    <x v="1"/>
    <x v="1"/>
    <x v="1"/>
    <x v="6"/>
    <x v="11"/>
    <m/>
    <x v="1"/>
  </r>
  <r>
    <x v="0"/>
    <x v="7"/>
    <x v="21"/>
    <x v="21"/>
    <n v="1.7"/>
    <x v="21"/>
    <x v="0"/>
    <x v="0"/>
    <x v="0"/>
    <x v="0"/>
    <x v="0"/>
    <x v="0"/>
    <s v="July 05 2017 11:17:33:610"/>
    <s v="told Created [ July 05 2017 11:16:44:970 ];told Approved [ July 05 2017 11:17:33:586 ]"/>
    <x v="0"/>
    <x v="0"/>
    <x v="0"/>
    <x v="1"/>
    <x v="0"/>
    <x v="0"/>
    <x v="0"/>
    <x v="0"/>
    <x v="0"/>
    <x v="0"/>
    <x v="0"/>
    <x v="1"/>
    <x v="0"/>
    <x v="0"/>
    <x v="0"/>
    <x v="0"/>
    <x v="0"/>
    <x v="0"/>
    <x v="0"/>
    <x v="0"/>
    <x v="0"/>
    <x v="0"/>
    <x v="0"/>
    <x v="0"/>
    <x v="0"/>
    <x v="1"/>
    <x v="1"/>
    <x v="1"/>
    <x v="25"/>
    <m/>
    <b v="0"/>
    <m/>
    <m/>
    <x v="6"/>
    <m/>
    <x v="0"/>
    <x v="0"/>
    <m/>
    <n v="1.5009999999999999"/>
    <m/>
    <n v="15570276"/>
    <x v="0"/>
    <x v="0"/>
    <x v="0"/>
    <x v="0"/>
    <x v="0"/>
    <m/>
    <x v="0"/>
  </r>
  <r>
    <x v="0"/>
    <x v="7"/>
    <x v="21"/>
    <x v="21"/>
    <n v="1.7"/>
    <x v="21"/>
    <x v="0"/>
    <x v="0"/>
    <x v="0"/>
    <x v="0"/>
    <x v="0"/>
    <x v="0"/>
    <s v="July 05 2017 11:17:33:610"/>
    <s v="told Created [ July 05 2017 11:16:44:970 ];told Approved [ July 05 2017 11:17:33:586 ]"/>
    <x v="0"/>
    <x v="0"/>
    <x v="0"/>
    <x v="1"/>
    <x v="0"/>
    <x v="0"/>
    <x v="0"/>
    <x v="0"/>
    <x v="0"/>
    <x v="0"/>
    <x v="0"/>
    <x v="1"/>
    <x v="0"/>
    <x v="0"/>
    <x v="0"/>
    <x v="0"/>
    <x v="0"/>
    <x v="0"/>
    <x v="0"/>
    <x v="0"/>
    <x v="0"/>
    <x v="0"/>
    <x v="0"/>
    <x v="0"/>
    <x v="0"/>
    <x v="1"/>
    <x v="1"/>
    <x v="1"/>
    <x v="41"/>
    <m/>
    <b v="0"/>
    <m/>
    <m/>
    <x v="2"/>
    <m/>
    <x v="0"/>
    <x v="0"/>
    <m/>
    <n v="1.5009999999999999"/>
    <m/>
    <n v="2763429"/>
    <x v="0"/>
    <x v="0"/>
    <x v="0"/>
    <x v="0"/>
    <x v="0"/>
    <m/>
    <x v="0"/>
  </r>
  <r>
    <x v="0"/>
    <x v="7"/>
    <x v="22"/>
    <x v="22"/>
    <n v="1.7"/>
    <x v="22"/>
    <x v="0"/>
    <x v="0"/>
    <x v="0"/>
    <x v="0"/>
    <x v="0"/>
    <x v="0"/>
    <s v="July 05 2017 11:19:54:010"/>
    <s v="told Created [ July 05 2017 11:18:57:741 ];told Approved [ July 05 2017 11:19:53:996 ]"/>
    <x v="0"/>
    <x v="0"/>
    <x v="0"/>
    <x v="1"/>
    <x v="0"/>
    <x v="0"/>
    <x v="0"/>
    <x v="0"/>
    <x v="0"/>
    <x v="0"/>
    <x v="0"/>
    <x v="1"/>
    <x v="0"/>
    <x v="0"/>
    <x v="0"/>
    <x v="0"/>
    <x v="0"/>
    <x v="0"/>
    <x v="0"/>
    <x v="0"/>
    <x v="0"/>
    <x v="0"/>
    <x v="0"/>
    <x v="0"/>
    <x v="0"/>
    <x v="1"/>
    <x v="1"/>
    <x v="1"/>
    <x v="32"/>
    <m/>
    <b v="0"/>
    <m/>
    <m/>
    <x v="0"/>
    <m/>
    <x v="0"/>
    <x v="0"/>
    <m/>
    <n v="3"/>
    <m/>
    <n v="9639167"/>
    <x v="1"/>
    <x v="1"/>
    <x v="11"/>
    <x v="1"/>
    <x v="1"/>
    <m/>
    <x v="1"/>
  </r>
  <r>
    <x v="0"/>
    <x v="7"/>
    <x v="22"/>
    <x v="22"/>
    <n v="1.7"/>
    <x v="22"/>
    <x v="0"/>
    <x v="0"/>
    <x v="0"/>
    <x v="0"/>
    <x v="0"/>
    <x v="0"/>
    <s v="July 05 2017 11:19:54:010"/>
    <s v="told Created [ July 05 2017 11:18:57:741 ];told Approved [ July 05 2017 11:19:53:996 ]"/>
    <x v="0"/>
    <x v="0"/>
    <x v="0"/>
    <x v="1"/>
    <x v="0"/>
    <x v="0"/>
    <x v="0"/>
    <x v="0"/>
    <x v="0"/>
    <x v="0"/>
    <x v="0"/>
    <x v="1"/>
    <x v="0"/>
    <x v="0"/>
    <x v="0"/>
    <x v="0"/>
    <x v="0"/>
    <x v="0"/>
    <x v="0"/>
    <x v="0"/>
    <x v="0"/>
    <x v="0"/>
    <x v="0"/>
    <x v="0"/>
    <x v="0"/>
    <x v="1"/>
    <x v="1"/>
    <x v="1"/>
    <x v="33"/>
    <m/>
    <b v="0"/>
    <m/>
    <m/>
    <x v="0"/>
    <m/>
    <x v="0"/>
    <x v="0"/>
    <m/>
    <n v="3"/>
    <m/>
    <n v="13828244"/>
    <x v="1"/>
    <x v="1"/>
    <x v="15"/>
    <x v="1"/>
    <x v="1"/>
    <m/>
    <x v="1"/>
  </r>
  <r>
    <x v="0"/>
    <x v="7"/>
    <x v="22"/>
    <x v="22"/>
    <n v="1.7"/>
    <x v="22"/>
    <x v="0"/>
    <x v="0"/>
    <x v="0"/>
    <x v="0"/>
    <x v="0"/>
    <x v="0"/>
    <s v="July 05 2017 11:19:54:010"/>
    <s v="told Created [ July 05 2017 11:18:57:741 ];told Approved [ July 05 2017 11:19:53:996 ]"/>
    <x v="0"/>
    <x v="0"/>
    <x v="0"/>
    <x v="1"/>
    <x v="0"/>
    <x v="0"/>
    <x v="0"/>
    <x v="0"/>
    <x v="0"/>
    <x v="0"/>
    <x v="0"/>
    <x v="1"/>
    <x v="0"/>
    <x v="0"/>
    <x v="0"/>
    <x v="0"/>
    <x v="0"/>
    <x v="0"/>
    <x v="0"/>
    <x v="0"/>
    <x v="0"/>
    <x v="0"/>
    <x v="0"/>
    <x v="0"/>
    <x v="0"/>
    <x v="1"/>
    <x v="1"/>
    <x v="1"/>
    <x v="34"/>
    <m/>
    <b v="0"/>
    <m/>
    <m/>
    <x v="2"/>
    <m/>
    <x v="0"/>
    <x v="0"/>
    <m/>
    <n v="1.5009999999999999"/>
    <m/>
    <n v="13130346"/>
    <x v="0"/>
    <x v="0"/>
    <x v="0"/>
    <x v="0"/>
    <x v="0"/>
    <m/>
    <x v="0"/>
  </r>
  <r>
    <x v="0"/>
    <x v="7"/>
    <x v="22"/>
    <x v="22"/>
    <n v="1.7"/>
    <x v="22"/>
    <x v="0"/>
    <x v="0"/>
    <x v="0"/>
    <x v="0"/>
    <x v="0"/>
    <x v="0"/>
    <s v="July 05 2017 11:19:54:010"/>
    <s v="told Created [ July 05 2017 11:18:57:741 ];told Approved [ July 05 2017 11:19:53:996 ]"/>
    <x v="0"/>
    <x v="0"/>
    <x v="0"/>
    <x v="1"/>
    <x v="0"/>
    <x v="0"/>
    <x v="0"/>
    <x v="0"/>
    <x v="0"/>
    <x v="0"/>
    <x v="0"/>
    <x v="1"/>
    <x v="0"/>
    <x v="0"/>
    <x v="0"/>
    <x v="0"/>
    <x v="0"/>
    <x v="0"/>
    <x v="0"/>
    <x v="0"/>
    <x v="0"/>
    <x v="0"/>
    <x v="0"/>
    <x v="0"/>
    <x v="0"/>
    <x v="1"/>
    <x v="1"/>
    <x v="1"/>
    <x v="3"/>
    <m/>
    <b v="0"/>
    <m/>
    <m/>
    <x v="1"/>
    <m/>
    <x v="0"/>
    <x v="0"/>
    <m/>
    <n v="4.5"/>
    <m/>
    <n v="65280"/>
    <x v="0"/>
    <x v="0"/>
    <x v="0"/>
    <x v="0"/>
    <x v="0"/>
    <m/>
    <x v="0"/>
  </r>
  <r>
    <x v="0"/>
    <x v="7"/>
    <x v="22"/>
    <x v="22"/>
    <n v="1.7"/>
    <x v="22"/>
    <x v="0"/>
    <x v="0"/>
    <x v="0"/>
    <x v="0"/>
    <x v="0"/>
    <x v="0"/>
    <s v="July 05 2017 11:19:54:010"/>
    <s v="told Created [ July 05 2017 11:18:57:741 ];told Approved [ July 05 2017 11:19:53:996 ]"/>
    <x v="0"/>
    <x v="0"/>
    <x v="0"/>
    <x v="1"/>
    <x v="0"/>
    <x v="0"/>
    <x v="0"/>
    <x v="0"/>
    <x v="0"/>
    <x v="0"/>
    <x v="0"/>
    <x v="1"/>
    <x v="0"/>
    <x v="0"/>
    <x v="0"/>
    <x v="0"/>
    <x v="0"/>
    <x v="0"/>
    <x v="0"/>
    <x v="0"/>
    <x v="0"/>
    <x v="0"/>
    <x v="0"/>
    <x v="0"/>
    <x v="0"/>
    <x v="1"/>
    <x v="1"/>
    <x v="1"/>
    <x v="8"/>
    <m/>
    <b v="0"/>
    <m/>
    <m/>
    <x v="3"/>
    <m/>
    <x v="0"/>
    <x v="0"/>
    <m/>
    <n v="3"/>
    <m/>
    <n v="16776960"/>
    <x v="1"/>
    <x v="1"/>
    <x v="16"/>
    <x v="1"/>
    <x v="2"/>
    <m/>
    <x v="1"/>
  </r>
  <r>
    <x v="0"/>
    <x v="7"/>
    <x v="22"/>
    <x v="22"/>
    <n v="1.7"/>
    <x v="22"/>
    <x v="0"/>
    <x v="0"/>
    <x v="0"/>
    <x v="0"/>
    <x v="0"/>
    <x v="0"/>
    <s v="July 05 2017 11:19:54:010"/>
    <s v="told Created [ July 05 2017 11:18:57:741 ];told Approved [ July 05 2017 11:19:53:996 ]"/>
    <x v="0"/>
    <x v="0"/>
    <x v="0"/>
    <x v="1"/>
    <x v="0"/>
    <x v="0"/>
    <x v="0"/>
    <x v="0"/>
    <x v="0"/>
    <x v="0"/>
    <x v="0"/>
    <x v="1"/>
    <x v="0"/>
    <x v="0"/>
    <x v="0"/>
    <x v="0"/>
    <x v="0"/>
    <x v="0"/>
    <x v="0"/>
    <x v="0"/>
    <x v="0"/>
    <x v="0"/>
    <x v="0"/>
    <x v="0"/>
    <x v="0"/>
    <x v="1"/>
    <x v="1"/>
    <x v="1"/>
    <x v="8"/>
    <m/>
    <b v="0"/>
    <m/>
    <m/>
    <x v="3"/>
    <m/>
    <x v="0"/>
    <x v="0"/>
    <m/>
    <n v="3"/>
    <m/>
    <n v="16776960"/>
    <x v="1"/>
    <x v="2"/>
    <x v="17"/>
    <x v="2"/>
    <x v="4"/>
    <m/>
    <x v="1"/>
  </r>
  <r>
    <x v="0"/>
    <x v="7"/>
    <x v="22"/>
    <x v="22"/>
    <n v="1.7"/>
    <x v="22"/>
    <x v="0"/>
    <x v="0"/>
    <x v="0"/>
    <x v="0"/>
    <x v="0"/>
    <x v="0"/>
    <s v="July 05 2017 11:19:54:010"/>
    <s v="told Created [ July 05 2017 11:18:57:741 ];told Approved [ July 05 2017 11:19:53:996 ]"/>
    <x v="0"/>
    <x v="0"/>
    <x v="0"/>
    <x v="1"/>
    <x v="0"/>
    <x v="0"/>
    <x v="0"/>
    <x v="0"/>
    <x v="0"/>
    <x v="0"/>
    <x v="0"/>
    <x v="1"/>
    <x v="0"/>
    <x v="0"/>
    <x v="0"/>
    <x v="0"/>
    <x v="0"/>
    <x v="0"/>
    <x v="0"/>
    <x v="0"/>
    <x v="0"/>
    <x v="0"/>
    <x v="0"/>
    <x v="0"/>
    <x v="0"/>
    <x v="1"/>
    <x v="1"/>
    <x v="1"/>
    <x v="36"/>
    <m/>
    <b v="0"/>
    <m/>
    <m/>
    <x v="2"/>
    <m/>
    <x v="0"/>
    <x v="0"/>
    <m/>
    <n v="1.5009999999999999"/>
    <m/>
    <n v="32896"/>
    <x v="0"/>
    <x v="0"/>
    <x v="0"/>
    <x v="0"/>
    <x v="0"/>
    <m/>
    <x v="0"/>
  </r>
  <r>
    <x v="0"/>
    <x v="7"/>
    <x v="22"/>
    <x v="22"/>
    <n v="1.7"/>
    <x v="22"/>
    <x v="0"/>
    <x v="0"/>
    <x v="0"/>
    <x v="0"/>
    <x v="0"/>
    <x v="0"/>
    <s v="July 05 2017 11:19:54:010"/>
    <s v="told Created [ July 05 2017 11:18:57:741 ];told Approved [ July 05 2017 11:19:53:996 ]"/>
    <x v="0"/>
    <x v="0"/>
    <x v="0"/>
    <x v="1"/>
    <x v="0"/>
    <x v="0"/>
    <x v="0"/>
    <x v="0"/>
    <x v="0"/>
    <x v="0"/>
    <x v="0"/>
    <x v="1"/>
    <x v="0"/>
    <x v="0"/>
    <x v="0"/>
    <x v="0"/>
    <x v="0"/>
    <x v="0"/>
    <x v="0"/>
    <x v="0"/>
    <x v="0"/>
    <x v="0"/>
    <x v="0"/>
    <x v="0"/>
    <x v="0"/>
    <x v="1"/>
    <x v="1"/>
    <x v="1"/>
    <x v="37"/>
    <m/>
    <b v="0"/>
    <m/>
    <m/>
    <x v="2"/>
    <m/>
    <x v="0"/>
    <x v="0"/>
    <m/>
    <n v="1.5009999999999999"/>
    <m/>
    <n v="9221330"/>
    <x v="0"/>
    <x v="0"/>
    <x v="0"/>
    <x v="0"/>
    <x v="0"/>
    <m/>
    <x v="0"/>
  </r>
  <r>
    <x v="0"/>
    <x v="7"/>
    <x v="22"/>
    <x v="22"/>
    <n v="1.7"/>
    <x v="22"/>
    <x v="0"/>
    <x v="0"/>
    <x v="0"/>
    <x v="0"/>
    <x v="0"/>
    <x v="0"/>
    <s v="July 05 2017 11:19:54:010"/>
    <s v="told Created [ July 05 2017 11:18:57:741 ];told Approved [ July 05 2017 11:19:53:996 ]"/>
    <x v="0"/>
    <x v="0"/>
    <x v="0"/>
    <x v="1"/>
    <x v="0"/>
    <x v="0"/>
    <x v="0"/>
    <x v="0"/>
    <x v="0"/>
    <x v="0"/>
    <x v="0"/>
    <x v="1"/>
    <x v="0"/>
    <x v="0"/>
    <x v="0"/>
    <x v="0"/>
    <x v="0"/>
    <x v="0"/>
    <x v="0"/>
    <x v="0"/>
    <x v="0"/>
    <x v="0"/>
    <x v="0"/>
    <x v="0"/>
    <x v="0"/>
    <x v="1"/>
    <x v="1"/>
    <x v="1"/>
    <x v="38"/>
    <m/>
    <b v="0"/>
    <m/>
    <m/>
    <x v="5"/>
    <m/>
    <x v="0"/>
    <x v="0"/>
    <m/>
    <n v="3"/>
    <m/>
    <n v="13130346"/>
    <x v="1"/>
    <x v="1"/>
    <x v="12"/>
    <x v="16"/>
    <x v="1"/>
    <m/>
    <x v="1"/>
  </r>
  <r>
    <x v="0"/>
    <x v="7"/>
    <x v="22"/>
    <x v="22"/>
    <n v="1.7"/>
    <x v="22"/>
    <x v="0"/>
    <x v="0"/>
    <x v="0"/>
    <x v="0"/>
    <x v="0"/>
    <x v="0"/>
    <s v="July 05 2017 11:19:54:010"/>
    <s v="told Created [ July 05 2017 11:18:57:741 ];told Approved [ July 05 2017 11:19:53:996 ]"/>
    <x v="0"/>
    <x v="0"/>
    <x v="0"/>
    <x v="1"/>
    <x v="0"/>
    <x v="0"/>
    <x v="0"/>
    <x v="0"/>
    <x v="0"/>
    <x v="0"/>
    <x v="0"/>
    <x v="1"/>
    <x v="0"/>
    <x v="0"/>
    <x v="0"/>
    <x v="0"/>
    <x v="0"/>
    <x v="0"/>
    <x v="0"/>
    <x v="0"/>
    <x v="0"/>
    <x v="0"/>
    <x v="0"/>
    <x v="0"/>
    <x v="0"/>
    <x v="1"/>
    <x v="1"/>
    <x v="1"/>
    <x v="38"/>
    <m/>
    <b v="0"/>
    <m/>
    <m/>
    <x v="5"/>
    <m/>
    <x v="0"/>
    <x v="0"/>
    <m/>
    <n v="3"/>
    <m/>
    <n v="13130346"/>
    <x v="1"/>
    <x v="1"/>
    <x v="19"/>
    <x v="8"/>
    <x v="1"/>
    <m/>
    <x v="1"/>
  </r>
  <r>
    <x v="0"/>
    <x v="7"/>
    <x v="22"/>
    <x v="22"/>
    <n v="1.7"/>
    <x v="22"/>
    <x v="0"/>
    <x v="0"/>
    <x v="0"/>
    <x v="0"/>
    <x v="0"/>
    <x v="0"/>
    <s v="July 05 2017 11:19:54:010"/>
    <s v="told Created [ July 05 2017 11:18:57:741 ];told Approved [ July 05 2017 11:19:53:996 ]"/>
    <x v="0"/>
    <x v="0"/>
    <x v="0"/>
    <x v="1"/>
    <x v="0"/>
    <x v="0"/>
    <x v="0"/>
    <x v="0"/>
    <x v="0"/>
    <x v="0"/>
    <x v="0"/>
    <x v="1"/>
    <x v="0"/>
    <x v="0"/>
    <x v="0"/>
    <x v="0"/>
    <x v="0"/>
    <x v="0"/>
    <x v="0"/>
    <x v="0"/>
    <x v="0"/>
    <x v="0"/>
    <x v="0"/>
    <x v="0"/>
    <x v="0"/>
    <x v="1"/>
    <x v="1"/>
    <x v="1"/>
    <x v="38"/>
    <m/>
    <b v="0"/>
    <m/>
    <m/>
    <x v="5"/>
    <m/>
    <x v="0"/>
    <x v="0"/>
    <m/>
    <n v="3"/>
    <m/>
    <n v="13130346"/>
    <x v="1"/>
    <x v="1"/>
    <x v="20"/>
    <x v="9"/>
    <x v="1"/>
    <m/>
    <x v="1"/>
  </r>
  <r>
    <x v="0"/>
    <x v="7"/>
    <x v="22"/>
    <x v="22"/>
    <n v="1.7"/>
    <x v="22"/>
    <x v="0"/>
    <x v="0"/>
    <x v="0"/>
    <x v="0"/>
    <x v="0"/>
    <x v="0"/>
    <s v="July 05 2017 11:19:54:010"/>
    <s v="told Created [ July 05 2017 11:18:57:741 ];told Approved [ July 05 2017 11:19:53:996 ]"/>
    <x v="0"/>
    <x v="0"/>
    <x v="0"/>
    <x v="1"/>
    <x v="0"/>
    <x v="0"/>
    <x v="0"/>
    <x v="0"/>
    <x v="0"/>
    <x v="0"/>
    <x v="0"/>
    <x v="1"/>
    <x v="0"/>
    <x v="0"/>
    <x v="0"/>
    <x v="0"/>
    <x v="0"/>
    <x v="0"/>
    <x v="0"/>
    <x v="0"/>
    <x v="0"/>
    <x v="0"/>
    <x v="0"/>
    <x v="0"/>
    <x v="0"/>
    <x v="1"/>
    <x v="1"/>
    <x v="1"/>
    <x v="38"/>
    <m/>
    <b v="0"/>
    <m/>
    <m/>
    <x v="5"/>
    <m/>
    <x v="0"/>
    <x v="0"/>
    <m/>
    <n v="3"/>
    <m/>
    <n v="13130346"/>
    <x v="1"/>
    <x v="1"/>
    <x v="21"/>
    <x v="6"/>
    <x v="1"/>
    <m/>
    <x v="1"/>
  </r>
  <r>
    <x v="0"/>
    <x v="7"/>
    <x v="22"/>
    <x v="22"/>
    <n v="1.7"/>
    <x v="22"/>
    <x v="0"/>
    <x v="0"/>
    <x v="0"/>
    <x v="0"/>
    <x v="0"/>
    <x v="0"/>
    <s v="July 05 2017 11:19:54:010"/>
    <s v="told Created [ July 05 2017 11:18:57:741 ];told Approved [ July 05 2017 11:19:53:996 ]"/>
    <x v="0"/>
    <x v="0"/>
    <x v="0"/>
    <x v="1"/>
    <x v="0"/>
    <x v="0"/>
    <x v="0"/>
    <x v="0"/>
    <x v="0"/>
    <x v="0"/>
    <x v="0"/>
    <x v="1"/>
    <x v="0"/>
    <x v="0"/>
    <x v="0"/>
    <x v="0"/>
    <x v="0"/>
    <x v="0"/>
    <x v="0"/>
    <x v="0"/>
    <x v="0"/>
    <x v="0"/>
    <x v="0"/>
    <x v="0"/>
    <x v="0"/>
    <x v="1"/>
    <x v="1"/>
    <x v="1"/>
    <x v="16"/>
    <m/>
    <b v="0"/>
    <m/>
    <m/>
    <x v="6"/>
    <m/>
    <x v="0"/>
    <x v="0"/>
    <m/>
    <n v="3"/>
    <m/>
    <n v="15570276"/>
    <x v="1"/>
    <x v="1"/>
    <x v="18"/>
    <x v="1"/>
    <x v="2"/>
    <m/>
    <x v="1"/>
  </r>
  <r>
    <x v="0"/>
    <x v="7"/>
    <x v="22"/>
    <x v="22"/>
    <n v="1.7"/>
    <x v="22"/>
    <x v="0"/>
    <x v="0"/>
    <x v="0"/>
    <x v="0"/>
    <x v="0"/>
    <x v="0"/>
    <s v="July 05 2017 11:19:54:010"/>
    <s v="told Created [ July 05 2017 11:18:57:741 ];told Approved [ July 05 2017 11:19:53:996 ]"/>
    <x v="0"/>
    <x v="0"/>
    <x v="0"/>
    <x v="1"/>
    <x v="0"/>
    <x v="0"/>
    <x v="0"/>
    <x v="0"/>
    <x v="0"/>
    <x v="0"/>
    <x v="0"/>
    <x v="1"/>
    <x v="0"/>
    <x v="0"/>
    <x v="0"/>
    <x v="0"/>
    <x v="0"/>
    <x v="0"/>
    <x v="0"/>
    <x v="0"/>
    <x v="0"/>
    <x v="0"/>
    <x v="0"/>
    <x v="0"/>
    <x v="0"/>
    <x v="1"/>
    <x v="1"/>
    <x v="1"/>
    <x v="16"/>
    <m/>
    <b v="0"/>
    <m/>
    <m/>
    <x v="6"/>
    <m/>
    <x v="0"/>
    <x v="0"/>
    <m/>
    <n v="3"/>
    <m/>
    <n v="15570276"/>
    <x v="1"/>
    <x v="1"/>
    <x v="18"/>
    <x v="1"/>
    <x v="2"/>
    <m/>
    <x v="1"/>
  </r>
  <r>
    <x v="0"/>
    <x v="7"/>
    <x v="22"/>
    <x v="22"/>
    <n v="1.7"/>
    <x v="22"/>
    <x v="0"/>
    <x v="0"/>
    <x v="0"/>
    <x v="0"/>
    <x v="0"/>
    <x v="0"/>
    <s v="July 05 2017 11:19:54:010"/>
    <s v="told Created [ July 05 2017 11:18:57:741 ];told Approved [ July 05 2017 11:19:53:996 ]"/>
    <x v="0"/>
    <x v="0"/>
    <x v="0"/>
    <x v="1"/>
    <x v="0"/>
    <x v="0"/>
    <x v="0"/>
    <x v="0"/>
    <x v="0"/>
    <x v="0"/>
    <x v="0"/>
    <x v="1"/>
    <x v="0"/>
    <x v="0"/>
    <x v="0"/>
    <x v="0"/>
    <x v="0"/>
    <x v="0"/>
    <x v="0"/>
    <x v="0"/>
    <x v="0"/>
    <x v="0"/>
    <x v="0"/>
    <x v="0"/>
    <x v="0"/>
    <x v="1"/>
    <x v="1"/>
    <x v="1"/>
    <x v="16"/>
    <m/>
    <b v="0"/>
    <m/>
    <m/>
    <x v="6"/>
    <m/>
    <x v="0"/>
    <x v="0"/>
    <m/>
    <n v="3"/>
    <m/>
    <n v="15570276"/>
    <x v="1"/>
    <x v="2"/>
    <x v="17"/>
    <x v="2"/>
    <x v="3"/>
    <m/>
    <x v="1"/>
  </r>
  <r>
    <x v="0"/>
    <x v="7"/>
    <x v="22"/>
    <x v="22"/>
    <n v="1.7"/>
    <x v="22"/>
    <x v="0"/>
    <x v="0"/>
    <x v="0"/>
    <x v="0"/>
    <x v="0"/>
    <x v="0"/>
    <s v="July 05 2017 11:19:54:010"/>
    <s v="told Created [ July 05 2017 11:18:57:741 ];told Approved [ July 05 2017 11:19:53:996 ]"/>
    <x v="0"/>
    <x v="0"/>
    <x v="0"/>
    <x v="1"/>
    <x v="0"/>
    <x v="0"/>
    <x v="0"/>
    <x v="0"/>
    <x v="0"/>
    <x v="0"/>
    <x v="0"/>
    <x v="1"/>
    <x v="0"/>
    <x v="0"/>
    <x v="0"/>
    <x v="0"/>
    <x v="0"/>
    <x v="0"/>
    <x v="0"/>
    <x v="0"/>
    <x v="0"/>
    <x v="0"/>
    <x v="0"/>
    <x v="0"/>
    <x v="0"/>
    <x v="1"/>
    <x v="1"/>
    <x v="1"/>
    <x v="40"/>
    <m/>
    <b v="0"/>
    <m/>
    <m/>
    <x v="5"/>
    <m/>
    <x v="0"/>
    <x v="0"/>
    <m/>
    <n v="3"/>
    <m/>
    <n v="2763429"/>
    <x v="1"/>
    <x v="1"/>
    <x v="12"/>
    <x v="16"/>
    <x v="11"/>
    <m/>
    <x v="1"/>
  </r>
  <r>
    <x v="0"/>
    <x v="7"/>
    <x v="22"/>
    <x v="22"/>
    <n v="1.7"/>
    <x v="22"/>
    <x v="0"/>
    <x v="0"/>
    <x v="0"/>
    <x v="0"/>
    <x v="0"/>
    <x v="0"/>
    <s v="July 05 2017 11:19:54:010"/>
    <s v="told Created [ July 05 2017 11:18:57:741 ];told Approved [ July 05 2017 11:19:53:996 ]"/>
    <x v="0"/>
    <x v="0"/>
    <x v="0"/>
    <x v="1"/>
    <x v="0"/>
    <x v="0"/>
    <x v="0"/>
    <x v="0"/>
    <x v="0"/>
    <x v="0"/>
    <x v="0"/>
    <x v="1"/>
    <x v="0"/>
    <x v="0"/>
    <x v="0"/>
    <x v="0"/>
    <x v="0"/>
    <x v="0"/>
    <x v="0"/>
    <x v="0"/>
    <x v="0"/>
    <x v="0"/>
    <x v="0"/>
    <x v="0"/>
    <x v="0"/>
    <x v="1"/>
    <x v="1"/>
    <x v="1"/>
    <x v="40"/>
    <m/>
    <b v="0"/>
    <m/>
    <m/>
    <x v="5"/>
    <m/>
    <x v="0"/>
    <x v="0"/>
    <m/>
    <n v="3"/>
    <m/>
    <n v="2763429"/>
    <x v="1"/>
    <x v="1"/>
    <x v="19"/>
    <x v="8"/>
    <x v="11"/>
    <m/>
    <x v="1"/>
  </r>
  <r>
    <x v="0"/>
    <x v="7"/>
    <x v="22"/>
    <x v="22"/>
    <n v="1.7"/>
    <x v="22"/>
    <x v="0"/>
    <x v="0"/>
    <x v="0"/>
    <x v="0"/>
    <x v="0"/>
    <x v="0"/>
    <s v="July 05 2017 11:19:54:010"/>
    <s v="told Created [ July 05 2017 11:18:57:741 ];told Approved [ July 05 2017 11:19:53:996 ]"/>
    <x v="0"/>
    <x v="0"/>
    <x v="0"/>
    <x v="1"/>
    <x v="0"/>
    <x v="0"/>
    <x v="0"/>
    <x v="0"/>
    <x v="0"/>
    <x v="0"/>
    <x v="0"/>
    <x v="1"/>
    <x v="0"/>
    <x v="0"/>
    <x v="0"/>
    <x v="0"/>
    <x v="0"/>
    <x v="0"/>
    <x v="0"/>
    <x v="0"/>
    <x v="0"/>
    <x v="0"/>
    <x v="0"/>
    <x v="0"/>
    <x v="0"/>
    <x v="1"/>
    <x v="1"/>
    <x v="1"/>
    <x v="40"/>
    <m/>
    <b v="0"/>
    <m/>
    <m/>
    <x v="5"/>
    <m/>
    <x v="0"/>
    <x v="0"/>
    <m/>
    <n v="3"/>
    <m/>
    <n v="2763429"/>
    <x v="1"/>
    <x v="1"/>
    <x v="20"/>
    <x v="9"/>
    <x v="11"/>
    <m/>
    <x v="1"/>
  </r>
  <r>
    <x v="0"/>
    <x v="7"/>
    <x v="22"/>
    <x v="22"/>
    <n v="1.7"/>
    <x v="22"/>
    <x v="0"/>
    <x v="0"/>
    <x v="0"/>
    <x v="0"/>
    <x v="0"/>
    <x v="0"/>
    <s v="July 05 2017 11:19:54:010"/>
    <s v="told Created [ July 05 2017 11:18:57:741 ];told Approved [ July 05 2017 11:19:53:996 ]"/>
    <x v="0"/>
    <x v="0"/>
    <x v="0"/>
    <x v="1"/>
    <x v="0"/>
    <x v="0"/>
    <x v="0"/>
    <x v="0"/>
    <x v="0"/>
    <x v="0"/>
    <x v="0"/>
    <x v="1"/>
    <x v="0"/>
    <x v="0"/>
    <x v="0"/>
    <x v="0"/>
    <x v="0"/>
    <x v="0"/>
    <x v="0"/>
    <x v="0"/>
    <x v="0"/>
    <x v="0"/>
    <x v="0"/>
    <x v="0"/>
    <x v="0"/>
    <x v="1"/>
    <x v="1"/>
    <x v="1"/>
    <x v="40"/>
    <m/>
    <b v="0"/>
    <m/>
    <m/>
    <x v="5"/>
    <m/>
    <x v="0"/>
    <x v="0"/>
    <m/>
    <n v="3"/>
    <m/>
    <n v="2763429"/>
    <x v="1"/>
    <x v="1"/>
    <x v="21"/>
    <x v="6"/>
    <x v="11"/>
    <m/>
    <x v="1"/>
  </r>
  <r>
    <x v="0"/>
    <x v="7"/>
    <x v="22"/>
    <x v="22"/>
    <n v="1.7"/>
    <x v="22"/>
    <x v="0"/>
    <x v="0"/>
    <x v="0"/>
    <x v="0"/>
    <x v="0"/>
    <x v="0"/>
    <s v="July 05 2017 11:19:54:010"/>
    <s v="told Created [ July 05 2017 11:18:57:741 ];told Approved [ July 05 2017 11:19:53:996 ]"/>
    <x v="0"/>
    <x v="0"/>
    <x v="0"/>
    <x v="1"/>
    <x v="0"/>
    <x v="0"/>
    <x v="0"/>
    <x v="0"/>
    <x v="0"/>
    <x v="0"/>
    <x v="0"/>
    <x v="1"/>
    <x v="0"/>
    <x v="0"/>
    <x v="0"/>
    <x v="0"/>
    <x v="0"/>
    <x v="0"/>
    <x v="0"/>
    <x v="0"/>
    <x v="0"/>
    <x v="0"/>
    <x v="0"/>
    <x v="0"/>
    <x v="0"/>
    <x v="1"/>
    <x v="1"/>
    <x v="1"/>
    <x v="25"/>
    <m/>
    <b v="0"/>
    <m/>
    <m/>
    <x v="6"/>
    <m/>
    <x v="0"/>
    <x v="0"/>
    <m/>
    <n v="1.5009999999999999"/>
    <m/>
    <n v="15570276"/>
    <x v="0"/>
    <x v="0"/>
    <x v="0"/>
    <x v="0"/>
    <x v="0"/>
    <m/>
    <x v="0"/>
  </r>
  <r>
    <x v="0"/>
    <x v="7"/>
    <x v="22"/>
    <x v="22"/>
    <n v="1.7"/>
    <x v="22"/>
    <x v="0"/>
    <x v="0"/>
    <x v="0"/>
    <x v="0"/>
    <x v="0"/>
    <x v="0"/>
    <s v="July 05 2017 11:19:54:010"/>
    <s v="told Created [ July 05 2017 11:18:57:741 ];told Approved [ July 05 2017 11:19:53:996 ]"/>
    <x v="0"/>
    <x v="0"/>
    <x v="0"/>
    <x v="1"/>
    <x v="0"/>
    <x v="0"/>
    <x v="0"/>
    <x v="0"/>
    <x v="0"/>
    <x v="0"/>
    <x v="0"/>
    <x v="1"/>
    <x v="0"/>
    <x v="0"/>
    <x v="0"/>
    <x v="0"/>
    <x v="0"/>
    <x v="0"/>
    <x v="0"/>
    <x v="0"/>
    <x v="0"/>
    <x v="0"/>
    <x v="0"/>
    <x v="0"/>
    <x v="0"/>
    <x v="1"/>
    <x v="1"/>
    <x v="1"/>
    <x v="41"/>
    <m/>
    <b v="0"/>
    <m/>
    <m/>
    <x v="2"/>
    <m/>
    <x v="0"/>
    <x v="0"/>
    <m/>
    <n v="1.5009999999999999"/>
    <m/>
    <n v="2763429"/>
    <x v="0"/>
    <x v="0"/>
    <x v="0"/>
    <x v="0"/>
    <x v="0"/>
    <m/>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76"/>
    <m/>
    <b v="0"/>
    <m/>
    <m/>
    <x v="2"/>
    <m/>
    <x v="0"/>
    <x v="0"/>
    <m/>
    <n v="2.3587699999999998"/>
    <m/>
    <n v="9060544"/>
    <x v="0"/>
    <x v="0"/>
    <x v="0"/>
    <x v="0"/>
    <x v="0"/>
    <m/>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77"/>
    <m/>
    <b v="0"/>
    <m/>
    <m/>
    <x v="2"/>
    <m/>
    <x v="0"/>
    <x v="0"/>
    <m/>
    <n v="2.0906099999999999"/>
    <m/>
    <n v="12517568"/>
    <x v="0"/>
    <x v="0"/>
    <x v="0"/>
    <x v="0"/>
    <x v="0"/>
    <m/>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78"/>
    <m/>
    <b v="0"/>
    <m/>
    <m/>
    <x v="2"/>
    <m/>
    <x v="0"/>
    <x v="0"/>
    <m/>
    <n v="1.41632"/>
    <m/>
    <n v="8454143"/>
    <x v="0"/>
    <x v="0"/>
    <x v="0"/>
    <x v="0"/>
    <x v="0"/>
    <m/>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79"/>
    <m/>
    <b v="0"/>
    <m/>
    <m/>
    <x v="6"/>
    <m/>
    <x v="0"/>
    <x v="0"/>
    <m/>
    <n v="3"/>
    <m/>
    <n v="16386570"/>
    <x v="1"/>
    <x v="1"/>
    <x v="42"/>
    <x v="1"/>
    <x v="2"/>
    <n v="0"/>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79"/>
    <m/>
    <b v="0"/>
    <m/>
    <m/>
    <x v="6"/>
    <m/>
    <x v="0"/>
    <x v="0"/>
    <m/>
    <n v="3"/>
    <m/>
    <n v="16386570"/>
    <x v="1"/>
    <x v="2"/>
    <x v="42"/>
    <x v="2"/>
    <x v="2"/>
    <n v="0"/>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80"/>
    <m/>
    <b v="0"/>
    <m/>
    <m/>
    <x v="2"/>
    <m/>
    <x v="0"/>
    <x v="0"/>
    <m/>
    <n v="2.0577200000000002"/>
    <m/>
    <n v="8421631"/>
    <x v="0"/>
    <x v="0"/>
    <x v="0"/>
    <x v="0"/>
    <x v="0"/>
    <m/>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81"/>
    <m/>
    <b v="0"/>
    <m/>
    <m/>
    <x v="2"/>
    <m/>
    <x v="0"/>
    <x v="0"/>
    <m/>
    <n v="1.52644"/>
    <m/>
    <n v="65535"/>
    <x v="0"/>
    <x v="0"/>
    <x v="0"/>
    <x v="0"/>
    <x v="0"/>
    <m/>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82"/>
    <m/>
    <b v="0"/>
    <m/>
    <m/>
    <x v="2"/>
    <m/>
    <x v="0"/>
    <x v="0"/>
    <m/>
    <n v="1"/>
    <m/>
    <n v="65535"/>
    <x v="0"/>
    <x v="0"/>
    <x v="0"/>
    <x v="0"/>
    <x v="0"/>
    <m/>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83"/>
    <m/>
    <b v="0"/>
    <m/>
    <m/>
    <x v="2"/>
    <m/>
    <x v="0"/>
    <x v="0"/>
    <m/>
    <n v="1"/>
    <m/>
    <n v="65535"/>
    <x v="1"/>
    <x v="1"/>
    <x v="1"/>
    <x v="1"/>
    <x v="5"/>
    <n v="0"/>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84"/>
    <m/>
    <b v="0"/>
    <m/>
    <m/>
    <x v="2"/>
    <m/>
    <x v="0"/>
    <x v="0"/>
    <m/>
    <n v="1"/>
    <m/>
    <n v="65535"/>
    <x v="0"/>
    <x v="0"/>
    <x v="0"/>
    <x v="0"/>
    <x v="0"/>
    <m/>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85"/>
    <m/>
    <b v="0"/>
    <m/>
    <m/>
    <x v="2"/>
    <m/>
    <x v="0"/>
    <x v="0"/>
    <m/>
    <n v="1"/>
    <m/>
    <n v="65535"/>
    <x v="0"/>
    <x v="0"/>
    <x v="0"/>
    <x v="0"/>
    <x v="0"/>
    <m/>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86"/>
    <m/>
    <b v="0"/>
    <m/>
    <m/>
    <x v="2"/>
    <m/>
    <x v="0"/>
    <x v="0"/>
    <m/>
    <n v="1"/>
    <m/>
    <n v="65535"/>
    <x v="0"/>
    <x v="0"/>
    <x v="0"/>
    <x v="0"/>
    <x v="0"/>
    <m/>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87"/>
    <m/>
    <b v="0"/>
    <m/>
    <m/>
    <x v="2"/>
    <m/>
    <x v="0"/>
    <x v="0"/>
    <m/>
    <n v="1"/>
    <m/>
    <n v="65535"/>
    <x v="0"/>
    <x v="0"/>
    <x v="0"/>
    <x v="0"/>
    <x v="0"/>
    <m/>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88"/>
    <m/>
    <b v="0"/>
    <m/>
    <m/>
    <x v="2"/>
    <m/>
    <x v="0"/>
    <x v="0"/>
    <m/>
    <n v="1"/>
    <m/>
    <n v="65535"/>
    <x v="0"/>
    <x v="0"/>
    <x v="0"/>
    <x v="0"/>
    <x v="0"/>
    <m/>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5"/>
    <m/>
    <b v="0"/>
    <m/>
    <m/>
    <x v="2"/>
    <m/>
    <x v="0"/>
    <x v="0"/>
    <m/>
    <n v="1"/>
    <m/>
    <n v="65535"/>
    <x v="0"/>
    <x v="0"/>
    <x v="0"/>
    <x v="0"/>
    <x v="0"/>
    <m/>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89"/>
    <m/>
    <b v="0"/>
    <m/>
    <m/>
    <x v="12"/>
    <m/>
    <x v="0"/>
    <x v="0"/>
    <m/>
    <m/>
    <m/>
    <n v="239"/>
    <x v="1"/>
    <x v="1"/>
    <x v="49"/>
    <x v="1"/>
    <x v="2"/>
    <n v="0"/>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89"/>
    <m/>
    <b v="0"/>
    <m/>
    <m/>
    <x v="12"/>
    <m/>
    <x v="0"/>
    <x v="0"/>
    <m/>
    <m/>
    <m/>
    <n v="239"/>
    <x v="2"/>
    <x v="1"/>
    <x v="31"/>
    <x v="8"/>
    <x v="1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89"/>
    <m/>
    <b v="0"/>
    <m/>
    <m/>
    <x v="12"/>
    <m/>
    <x v="0"/>
    <x v="0"/>
    <m/>
    <m/>
    <m/>
    <n v="239"/>
    <x v="2"/>
    <x v="1"/>
    <x v="49"/>
    <x v="18"/>
    <x v="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89"/>
    <m/>
    <b v="0"/>
    <m/>
    <m/>
    <x v="12"/>
    <m/>
    <x v="0"/>
    <x v="0"/>
    <m/>
    <m/>
    <m/>
    <n v="239"/>
    <x v="1"/>
    <x v="2"/>
    <x v="31"/>
    <x v="2"/>
    <x v="2"/>
    <n v="0"/>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0"/>
    <m/>
    <b v="0"/>
    <m/>
    <m/>
    <x v="12"/>
    <m/>
    <x v="0"/>
    <x v="0"/>
    <m/>
    <m/>
    <m/>
    <n v="255"/>
    <x v="1"/>
    <x v="1"/>
    <x v="49"/>
    <x v="1"/>
    <x v="2"/>
    <n v="0"/>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0"/>
    <m/>
    <b v="0"/>
    <m/>
    <m/>
    <x v="12"/>
    <m/>
    <x v="0"/>
    <x v="0"/>
    <m/>
    <m/>
    <m/>
    <n v="255"/>
    <x v="2"/>
    <x v="1"/>
    <x v="31"/>
    <x v="8"/>
    <x v="1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0"/>
    <m/>
    <b v="0"/>
    <m/>
    <m/>
    <x v="12"/>
    <m/>
    <x v="0"/>
    <x v="0"/>
    <m/>
    <m/>
    <m/>
    <n v="255"/>
    <x v="2"/>
    <x v="1"/>
    <x v="49"/>
    <x v="18"/>
    <x v="1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0"/>
    <m/>
    <b v="0"/>
    <m/>
    <m/>
    <x v="12"/>
    <m/>
    <x v="0"/>
    <x v="0"/>
    <m/>
    <m/>
    <m/>
    <n v="255"/>
    <x v="1"/>
    <x v="2"/>
    <x v="31"/>
    <x v="2"/>
    <x v="2"/>
    <n v="0"/>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1"/>
    <m/>
    <b v="0"/>
    <m/>
    <m/>
    <x v="12"/>
    <m/>
    <x v="0"/>
    <x v="0"/>
    <m/>
    <m/>
    <m/>
    <n v="224"/>
    <x v="1"/>
    <x v="1"/>
    <x v="49"/>
    <x v="1"/>
    <x v="2"/>
    <n v="0"/>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1"/>
    <m/>
    <b v="0"/>
    <m/>
    <m/>
    <x v="12"/>
    <m/>
    <x v="0"/>
    <x v="0"/>
    <m/>
    <m/>
    <m/>
    <n v="224"/>
    <x v="2"/>
    <x v="1"/>
    <x v="31"/>
    <x v="8"/>
    <x v="1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1"/>
    <m/>
    <b v="0"/>
    <m/>
    <m/>
    <x v="12"/>
    <m/>
    <x v="0"/>
    <x v="0"/>
    <m/>
    <m/>
    <m/>
    <n v="224"/>
    <x v="2"/>
    <x v="1"/>
    <x v="49"/>
    <x v="18"/>
    <x v="1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1"/>
    <m/>
    <b v="0"/>
    <m/>
    <m/>
    <x v="12"/>
    <m/>
    <x v="0"/>
    <x v="0"/>
    <m/>
    <m/>
    <m/>
    <n v="224"/>
    <x v="1"/>
    <x v="2"/>
    <x v="31"/>
    <x v="2"/>
    <x v="2"/>
    <n v="0"/>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2"/>
    <m/>
    <b v="0"/>
    <m/>
    <m/>
    <x v="12"/>
    <m/>
    <x v="0"/>
    <x v="0"/>
    <m/>
    <m/>
    <m/>
    <n v="210"/>
    <x v="1"/>
    <x v="1"/>
    <x v="49"/>
    <x v="1"/>
    <x v="2"/>
    <n v="0"/>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2"/>
    <m/>
    <b v="0"/>
    <m/>
    <m/>
    <x v="12"/>
    <m/>
    <x v="0"/>
    <x v="0"/>
    <m/>
    <m/>
    <m/>
    <n v="210"/>
    <x v="2"/>
    <x v="1"/>
    <x v="2"/>
    <x v="8"/>
    <x v="1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2"/>
    <m/>
    <b v="0"/>
    <m/>
    <m/>
    <x v="12"/>
    <m/>
    <x v="0"/>
    <x v="0"/>
    <m/>
    <m/>
    <m/>
    <n v="210"/>
    <x v="2"/>
    <x v="1"/>
    <x v="49"/>
    <x v="18"/>
    <x v="1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2"/>
    <m/>
    <b v="0"/>
    <m/>
    <m/>
    <x v="12"/>
    <m/>
    <x v="0"/>
    <x v="0"/>
    <m/>
    <m/>
    <m/>
    <n v="210"/>
    <x v="1"/>
    <x v="2"/>
    <x v="2"/>
    <x v="2"/>
    <x v="2"/>
    <n v="0"/>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2"/>
    <m/>
    <b v="0"/>
    <m/>
    <m/>
    <x v="12"/>
    <m/>
    <x v="0"/>
    <x v="0"/>
    <m/>
    <m/>
    <m/>
    <n v="210"/>
    <x v="1"/>
    <x v="2"/>
    <x v="2"/>
    <x v="2"/>
    <x v="2"/>
    <n v="0"/>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3"/>
    <m/>
    <b v="0"/>
    <m/>
    <m/>
    <x v="12"/>
    <m/>
    <x v="0"/>
    <x v="0"/>
    <m/>
    <m/>
    <m/>
    <n v="196"/>
    <x v="1"/>
    <x v="1"/>
    <x v="49"/>
    <x v="1"/>
    <x v="2"/>
    <n v="0"/>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3"/>
    <m/>
    <b v="0"/>
    <m/>
    <m/>
    <x v="12"/>
    <m/>
    <x v="0"/>
    <x v="0"/>
    <m/>
    <m/>
    <m/>
    <n v="196"/>
    <x v="2"/>
    <x v="1"/>
    <x v="2"/>
    <x v="8"/>
    <x v="1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3"/>
    <m/>
    <b v="0"/>
    <m/>
    <m/>
    <x v="12"/>
    <m/>
    <x v="0"/>
    <x v="0"/>
    <m/>
    <m/>
    <m/>
    <n v="196"/>
    <x v="2"/>
    <x v="1"/>
    <x v="49"/>
    <x v="18"/>
    <x v="1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3"/>
    <m/>
    <b v="0"/>
    <m/>
    <m/>
    <x v="12"/>
    <m/>
    <x v="0"/>
    <x v="0"/>
    <m/>
    <m/>
    <m/>
    <n v="196"/>
    <x v="1"/>
    <x v="2"/>
    <x v="2"/>
    <x v="2"/>
    <x v="2"/>
    <n v="0"/>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4"/>
    <m/>
    <b v="0"/>
    <m/>
    <m/>
    <x v="12"/>
    <m/>
    <x v="0"/>
    <x v="0"/>
    <m/>
    <m/>
    <m/>
    <n v="183"/>
    <x v="1"/>
    <x v="1"/>
    <x v="49"/>
    <x v="1"/>
    <x v="2"/>
    <n v="0"/>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4"/>
    <m/>
    <b v="0"/>
    <m/>
    <m/>
    <x v="12"/>
    <m/>
    <x v="0"/>
    <x v="0"/>
    <m/>
    <m/>
    <m/>
    <n v="183"/>
    <x v="2"/>
    <x v="1"/>
    <x v="2"/>
    <x v="8"/>
    <x v="1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4"/>
    <m/>
    <b v="0"/>
    <m/>
    <m/>
    <x v="12"/>
    <m/>
    <x v="0"/>
    <x v="0"/>
    <m/>
    <m/>
    <m/>
    <n v="183"/>
    <x v="2"/>
    <x v="1"/>
    <x v="49"/>
    <x v="18"/>
    <x v="1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5"/>
    <m/>
    <b v="0"/>
    <m/>
    <m/>
    <x v="12"/>
    <m/>
    <x v="0"/>
    <x v="0"/>
    <m/>
    <m/>
    <m/>
    <n v="16711935"/>
    <x v="0"/>
    <x v="0"/>
    <x v="0"/>
    <x v="0"/>
    <x v="0"/>
    <m/>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6"/>
    <m/>
    <b v="0"/>
    <m/>
    <m/>
    <x v="12"/>
    <m/>
    <x v="0"/>
    <x v="0"/>
    <m/>
    <m/>
    <m/>
    <n v="15663343"/>
    <x v="0"/>
    <x v="0"/>
    <x v="0"/>
    <x v="0"/>
    <x v="0"/>
    <m/>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7"/>
    <m/>
    <b v="0"/>
    <m/>
    <m/>
    <x v="12"/>
    <m/>
    <x v="0"/>
    <x v="0"/>
    <m/>
    <m/>
    <m/>
    <n v="14680288"/>
    <x v="0"/>
    <x v="0"/>
    <x v="0"/>
    <x v="0"/>
    <x v="0"/>
    <m/>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4"/>
    <m/>
    <b v="0"/>
    <m/>
    <m/>
    <x v="12"/>
    <m/>
    <x v="0"/>
    <x v="0"/>
    <m/>
    <m/>
    <m/>
    <n v="13762770"/>
    <x v="1"/>
    <x v="1"/>
    <x v="9"/>
    <x v="1"/>
    <x v="11"/>
    <n v="0"/>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8"/>
    <m/>
    <b v="0"/>
    <m/>
    <m/>
    <x v="12"/>
    <m/>
    <x v="0"/>
    <x v="0"/>
    <m/>
    <m/>
    <m/>
    <n v="12845252"/>
    <x v="2"/>
    <x v="1"/>
    <x v="12"/>
    <x v="20"/>
    <x v="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8"/>
    <m/>
    <b v="0"/>
    <m/>
    <m/>
    <x v="12"/>
    <m/>
    <x v="0"/>
    <x v="0"/>
    <m/>
    <m/>
    <m/>
    <n v="12845252"/>
    <x v="2"/>
    <x v="1"/>
    <x v="3"/>
    <x v="16"/>
    <x v="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8"/>
    <m/>
    <b v="0"/>
    <m/>
    <m/>
    <x v="12"/>
    <m/>
    <x v="0"/>
    <x v="0"/>
    <m/>
    <m/>
    <m/>
    <n v="12845252"/>
    <x v="2"/>
    <x v="1"/>
    <x v="1"/>
    <x v="5"/>
    <x v="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8"/>
    <m/>
    <b v="0"/>
    <m/>
    <m/>
    <x v="12"/>
    <m/>
    <x v="0"/>
    <x v="0"/>
    <m/>
    <m/>
    <m/>
    <n v="12845252"/>
    <x v="2"/>
    <x v="1"/>
    <x v="8"/>
    <x v="18"/>
    <x v="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46"/>
    <m/>
    <b v="0"/>
    <m/>
    <m/>
    <x v="12"/>
    <m/>
    <x v="0"/>
    <x v="0"/>
    <m/>
    <m/>
    <m/>
    <n v="11993271"/>
    <x v="1"/>
    <x v="1"/>
    <x v="50"/>
    <x v="1"/>
    <x v="12"/>
    <n v="0"/>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199"/>
    <m/>
    <b v="0"/>
    <m/>
    <m/>
    <x v="12"/>
    <m/>
    <x v="0"/>
    <x v="0"/>
    <m/>
    <m/>
    <m/>
    <n v="11206827"/>
    <x v="1"/>
    <x v="1"/>
    <x v="51"/>
    <x v="1"/>
    <x v="6"/>
    <n v="0"/>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200"/>
    <m/>
    <b v="0"/>
    <m/>
    <m/>
    <x v="12"/>
    <m/>
    <x v="0"/>
    <x v="0"/>
    <m/>
    <m/>
    <m/>
    <n v="10485920"/>
    <x v="1"/>
    <x v="1"/>
    <x v="52"/>
    <x v="1"/>
    <x v="11"/>
    <n v="0"/>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201"/>
    <m/>
    <b v="0"/>
    <m/>
    <m/>
    <x v="12"/>
    <m/>
    <x v="0"/>
    <x v="0"/>
    <m/>
    <m/>
    <m/>
    <n v="9830550"/>
    <x v="1"/>
    <x v="1"/>
    <x v="9"/>
    <x v="1"/>
    <x v="1"/>
    <n v="0"/>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202"/>
    <m/>
    <b v="0"/>
    <m/>
    <m/>
    <x v="12"/>
    <m/>
    <x v="0"/>
    <x v="0"/>
    <m/>
    <m/>
    <m/>
    <n v="9175180"/>
    <x v="1"/>
    <x v="1"/>
    <x v="9"/>
    <x v="1"/>
    <x v="1"/>
    <n v="0"/>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203"/>
    <m/>
    <b v="0"/>
    <m/>
    <m/>
    <x v="12"/>
    <m/>
    <x v="0"/>
    <x v="0"/>
    <m/>
    <m/>
    <m/>
    <n v="8585347"/>
    <x v="2"/>
    <x v="1"/>
    <x v="12"/>
    <x v="20"/>
    <x v="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203"/>
    <m/>
    <b v="0"/>
    <m/>
    <m/>
    <x v="12"/>
    <m/>
    <x v="0"/>
    <x v="0"/>
    <m/>
    <m/>
    <m/>
    <n v="8585347"/>
    <x v="2"/>
    <x v="1"/>
    <x v="3"/>
    <x v="16"/>
    <x v="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203"/>
    <m/>
    <b v="0"/>
    <m/>
    <m/>
    <x v="12"/>
    <m/>
    <x v="0"/>
    <x v="0"/>
    <m/>
    <m/>
    <m/>
    <n v="8585347"/>
    <x v="2"/>
    <x v="1"/>
    <x v="1"/>
    <x v="5"/>
    <x v="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203"/>
    <m/>
    <b v="0"/>
    <m/>
    <m/>
    <x v="12"/>
    <m/>
    <x v="0"/>
    <x v="0"/>
    <m/>
    <m/>
    <m/>
    <n v="8585347"/>
    <x v="2"/>
    <x v="1"/>
    <x v="8"/>
    <x v="18"/>
    <x v="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204"/>
    <m/>
    <b v="0"/>
    <m/>
    <m/>
    <x v="12"/>
    <m/>
    <x v="0"/>
    <x v="0"/>
    <m/>
    <m/>
    <m/>
    <n v="7995514"/>
    <x v="2"/>
    <x v="1"/>
    <x v="12"/>
    <x v="20"/>
    <x v="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204"/>
    <m/>
    <b v="0"/>
    <m/>
    <m/>
    <x v="12"/>
    <m/>
    <x v="0"/>
    <x v="0"/>
    <m/>
    <m/>
    <m/>
    <n v="7995514"/>
    <x v="2"/>
    <x v="1"/>
    <x v="3"/>
    <x v="16"/>
    <x v="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204"/>
    <m/>
    <b v="0"/>
    <m/>
    <m/>
    <x v="12"/>
    <m/>
    <x v="0"/>
    <x v="0"/>
    <m/>
    <m/>
    <m/>
    <n v="7995514"/>
    <x v="2"/>
    <x v="1"/>
    <x v="1"/>
    <x v="5"/>
    <x v="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204"/>
    <m/>
    <b v="0"/>
    <m/>
    <m/>
    <x v="12"/>
    <m/>
    <x v="0"/>
    <x v="0"/>
    <m/>
    <m/>
    <m/>
    <n v="7995514"/>
    <x v="2"/>
    <x v="1"/>
    <x v="8"/>
    <x v="18"/>
    <x v="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205"/>
    <m/>
    <b v="0"/>
    <m/>
    <m/>
    <x v="12"/>
    <m/>
    <x v="0"/>
    <x v="0"/>
    <m/>
    <m/>
    <m/>
    <n v="7471218"/>
    <x v="1"/>
    <x v="1"/>
    <x v="37"/>
    <x v="1"/>
    <x v="11"/>
    <n v="0"/>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206"/>
    <m/>
    <b v="0"/>
    <m/>
    <m/>
    <x v="12"/>
    <m/>
    <x v="0"/>
    <x v="0"/>
    <m/>
    <m/>
    <m/>
    <n v="6946922"/>
    <x v="1"/>
    <x v="1"/>
    <x v="37"/>
    <x v="1"/>
    <x v="11"/>
    <n v="0"/>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207"/>
    <m/>
    <b v="0"/>
    <m/>
    <m/>
    <x v="12"/>
    <m/>
    <x v="0"/>
    <x v="0"/>
    <m/>
    <m/>
    <m/>
    <n v="6488163"/>
    <x v="2"/>
    <x v="1"/>
    <x v="12"/>
    <x v="20"/>
    <x v="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207"/>
    <m/>
    <b v="0"/>
    <m/>
    <m/>
    <x v="12"/>
    <m/>
    <x v="0"/>
    <x v="0"/>
    <m/>
    <m/>
    <m/>
    <n v="6488163"/>
    <x v="2"/>
    <x v="1"/>
    <x v="3"/>
    <x v="16"/>
    <x v="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207"/>
    <m/>
    <b v="0"/>
    <m/>
    <m/>
    <x v="12"/>
    <m/>
    <x v="0"/>
    <x v="0"/>
    <m/>
    <m/>
    <m/>
    <n v="6488163"/>
    <x v="2"/>
    <x v="1"/>
    <x v="1"/>
    <x v="5"/>
    <x v="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207"/>
    <m/>
    <b v="0"/>
    <m/>
    <m/>
    <x v="12"/>
    <m/>
    <x v="0"/>
    <x v="0"/>
    <m/>
    <m/>
    <m/>
    <n v="6488163"/>
    <x v="2"/>
    <x v="1"/>
    <x v="8"/>
    <x v="18"/>
    <x v="1"/>
    <n v="1"/>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208"/>
    <m/>
    <b v="0"/>
    <m/>
    <m/>
    <x v="12"/>
    <m/>
    <x v="0"/>
    <x v="0"/>
    <m/>
    <m/>
    <m/>
    <n v="6029404"/>
    <x v="1"/>
    <x v="1"/>
    <x v="9"/>
    <x v="1"/>
    <x v="1"/>
    <n v="0"/>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209"/>
    <m/>
    <b v="0"/>
    <m/>
    <m/>
    <x v="12"/>
    <m/>
    <x v="0"/>
    <x v="0"/>
    <m/>
    <m/>
    <m/>
    <n v="5636182"/>
    <x v="0"/>
    <x v="0"/>
    <x v="0"/>
    <x v="0"/>
    <x v="0"/>
    <m/>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61"/>
    <m/>
    <b v="0"/>
    <m/>
    <m/>
    <x v="12"/>
    <m/>
    <x v="0"/>
    <x v="0"/>
    <m/>
    <m/>
    <m/>
    <n v="5242960"/>
    <x v="1"/>
    <x v="1"/>
    <x v="1"/>
    <x v="7"/>
    <x v="1"/>
    <n v="0"/>
    <x v="0"/>
  </r>
  <r>
    <x v="1"/>
    <x v="10"/>
    <x v="23"/>
    <x v="23"/>
    <n v="1.3"/>
    <x v="23"/>
    <x v="0"/>
    <x v="0"/>
    <x v="1"/>
    <x v="0"/>
    <x v="3"/>
    <x v="1"/>
    <s v="June 06 2016 14:13:50:790"/>
    <s v="ldrev Created [ December 01 2008 11:35:06 ];told Approved [ June 06 2016 14:13:50:774 ]"/>
    <x v="0"/>
    <x v="0"/>
    <x v="0"/>
    <x v="1"/>
    <x v="1"/>
    <x v="1"/>
    <x v="0"/>
    <x v="0"/>
    <x v="0"/>
    <x v="0"/>
    <x v="1"/>
    <x v="2"/>
    <x v="0"/>
    <x v="0"/>
    <x v="0"/>
    <x v="0"/>
    <x v="1"/>
    <x v="0"/>
    <x v="0"/>
    <x v="0"/>
    <x v="1"/>
    <x v="1"/>
    <x v="1"/>
    <x v="0"/>
    <x v="0"/>
    <x v="2"/>
    <x v="0"/>
    <x v="2"/>
    <x v="210"/>
    <m/>
    <b v="0"/>
    <m/>
    <m/>
    <x v="12"/>
    <m/>
    <x v="0"/>
    <x v="0"/>
    <m/>
    <m/>
    <m/>
    <n v="4915275"/>
    <x v="0"/>
    <x v="0"/>
    <x v="0"/>
    <x v="0"/>
    <x v="0"/>
    <m/>
    <x v="0"/>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3"/>
    <m/>
    <b v="0"/>
    <m/>
    <m/>
    <x v="1"/>
    <m/>
    <x v="4"/>
    <x v="2"/>
    <n v="1"/>
    <m/>
    <m/>
    <n v="65280"/>
    <x v="0"/>
    <x v="0"/>
    <x v="0"/>
    <x v="0"/>
    <x v="0"/>
    <m/>
    <x v="0"/>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34"/>
    <m/>
    <b v="0"/>
    <m/>
    <m/>
    <x v="2"/>
    <m/>
    <x v="34"/>
    <x v="1"/>
    <n v="3.2"/>
    <m/>
    <m/>
    <n v="13130346"/>
    <x v="0"/>
    <x v="0"/>
    <x v="0"/>
    <x v="0"/>
    <x v="0"/>
    <m/>
    <x v="0"/>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211"/>
    <m/>
    <b v="0"/>
    <m/>
    <m/>
    <x v="2"/>
    <m/>
    <x v="35"/>
    <x v="1"/>
    <n v="3.2"/>
    <m/>
    <m/>
    <n v="8421631"/>
    <x v="0"/>
    <x v="0"/>
    <x v="0"/>
    <x v="0"/>
    <x v="0"/>
    <m/>
    <x v="0"/>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212"/>
    <m/>
    <b v="0"/>
    <m/>
    <m/>
    <x v="2"/>
    <m/>
    <x v="36"/>
    <x v="1"/>
    <n v="3.2"/>
    <m/>
    <m/>
    <n v="10156544"/>
    <x v="0"/>
    <x v="0"/>
    <x v="0"/>
    <x v="0"/>
    <x v="0"/>
    <m/>
    <x v="0"/>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213"/>
    <m/>
    <b v="0"/>
    <m/>
    <m/>
    <x v="8"/>
    <m/>
    <x v="37"/>
    <x v="2"/>
    <n v="1"/>
    <m/>
    <m/>
    <n v="9145088"/>
    <x v="0"/>
    <x v="0"/>
    <x v="0"/>
    <x v="0"/>
    <x v="0"/>
    <m/>
    <x v="0"/>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214"/>
    <m/>
    <b v="0"/>
    <m/>
    <m/>
    <x v="7"/>
    <m/>
    <x v="6"/>
    <x v="2"/>
    <n v="1"/>
    <m/>
    <m/>
    <n v="16776960"/>
    <x v="0"/>
    <x v="0"/>
    <x v="0"/>
    <x v="0"/>
    <x v="0"/>
    <m/>
    <x v="0"/>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36"/>
    <m/>
    <b v="0"/>
    <m/>
    <m/>
    <x v="2"/>
    <m/>
    <x v="38"/>
    <x v="1"/>
    <n v="3.2"/>
    <n v="1.5009999999999999"/>
    <m/>
    <n v="32896"/>
    <x v="1"/>
    <x v="1"/>
    <x v="6"/>
    <x v="18"/>
    <x v="1"/>
    <m/>
    <x v="1"/>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37"/>
    <m/>
    <b v="0"/>
    <m/>
    <m/>
    <x v="2"/>
    <m/>
    <x v="39"/>
    <x v="1"/>
    <n v="3.2"/>
    <n v="1.5009999999999999"/>
    <m/>
    <n v="9221330"/>
    <x v="1"/>
    <x v="1"/>
    <x v="6"/>
    <x v="18"/>
    <x v="1"/>
    <m/>
    <x v="1"/>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11"/>
    <m/>
    <b v="0"/>
    <m/>
    <m/>
    <x v="4"/>
    <m/>
    <x v="5"/>
    <x v="2"/>
    <n v="1"/>
    <m/>
    <m/>
    <n v="255"/>
    <x v="0"/>
    <x v="0"/>
    <x v="0"/>
    <x v="0"/>
    <x v="0"/>
    <m/>
    <x v="0"/>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157"/>
    <m/>
    <b v="0"/>
    <m/>
    <m/>
    <x v="3"/>
    <m/>
    <x v="21"/>
    <x v="2"/>
    <n v="1"/>
    <m/>
    <m/>
    <n v="16776960"/>
    <x v="0"/>
    <x v="0"/>
    <x v="0"/>
    <x v="0"/>
    <x v="0"/>
    <m/>
    <x v="0"/>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38"/>
    <m/>
    <b v="0"/>
    <m/>
    <m/>
    <x v="5"/>
    <m/>
    <x v="40"/>
    <x v="2"/>
    <n v="1"/>
    <n v="3"/>
    <m/>
    <n v="13130346"/>
    <x v="1"/>
    <x v="1"/>
    <x v="6"/>
    <x v="3"/>
    <x v="1"/>
    <m/>
    <x v="1"/>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38"/>
    <m/>
    <b v="0"/>
    <m/>
    <m/>
    <x v="5"/>
    <m/>
    <x v="40"/>
    <x v="2"/>
    <n v="1"/>
    <n v="3"/>
    <m/>
    <n v="13130346"/>
    <x v="1"/>
    <x v="1"/>
    <x v="7"/>
    <x v="4"/>
    <x v="1"/>
    <m/>
    <x v="1"/>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38"/>
    <m/>
    <b v="0"/>
    <m/>
    <m/>
    <x v="5"/>
    <m/>
    <x v="40"/>
    <x v="2"/>
    <n v="1"/>
    <n v="3"/>
    <m/>
    <n v="13130346"/>
    <x v="1"/>
    <x v="1"/>
    <x v="8"/>
    <x v="5"/>
    <x v="1"/>
    <m/>
    <x v="1"/>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38"/>
    <m/>
    <b v="0"/>
    <m/>
    <m/>
    <x v="5"/>
    <m/>
    <x v="40"/>
    <x v="2"/>
    <n v="1"/>
    <n v="3"/>
    <m/>
    <n v="13130346"/>
    <x v="1"/>
    <x v="1"/>
    <x v="9"/>
    <x v="6"/>
    <x v="1"/>
    <m/>
    <x v="1"/>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215"/>
    <m/>
    <b v="0"/>
    <m/>
    <m/>
    <x v="5"/>
    <m/>
    <x v="35"/>
    <x v="1"/>
    <n v="3.2"/>
    <m/>
    <m/>
    <n v="9639167"/>
    <x v="1"/>
    <x v="1"/>
    <x v="12"/>
    <x v="20"/>
    <x v="1"/>
    <m/>
    <x v="1"/>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215"/>
    <m/>
    <b v="0"/>
    <m/>
    <m/>
    <x v="5"/>
    <m/>
    <x v="35"/>
    <x v="1"/>
    <n v="3.2"/>
    <m/>
    <m/>
    <n v="9639167"/>
    <x v="1"/>
    <x v="1"/>
    <x v="6"/>
    <x v="7"/>
    <x v="1"/>
    <m/>
    <x v="1"/>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215"/>
    <m/>
    <b v="0"/>
    <m/>
    <m/>
    <x v="5"/>
    <m/>
    <x v="35"/>
    <x v="1"/>
    <n v="3.2"/>
    <m/>
    <m/>
    <n v="9639167"/>
    <x v="1"/>
    <x v="1"/>
    <x v="1"/>
    <x v="5"/>
    <x v="1"/>
    <m/>
    <x v="1"/>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215"/>
    <m/>
    <b v="0"/>
    <m/>
    <m/>
    <x v="5"/>
    <m/>
    <x v="35"/>
    <x v="1"/>
    <n v="3.2"/>
    <m/>
    <m/>
    <n v="9639167"/>
    <x v="1"/>
    <x v="1"/>
    <x v="7"/>
    <x v="18"/>
    <x v="1"/>
    <m/>
    <x v="1"/>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216"/>
    <m/>
    <b v="0"/>
    <m/>
    <m/>
    <x v="5"/>
    <m/>
    <x v="36"/>
    <x v="1"/>
    <n v="3.2"/>
    <m/>
    <m/>
    <n v="10156544"/>
    <x v="1"/>
    <x v="1"/>
    <x v="12"/>
    <x v="7"/>
    <x v="1"/>
    <m/>
    <x v="1"/>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216"/>
    <m/>
    <b v="0"/>
    <m/>
    <m/>
    <x v="5"/>
    <m/>
    <x v="36"/>
    <x v="1"/>
    <n v="3.2"/>
    <m/>
    <m/>
    <n v="10156544"/>
    <x v="1"/>
    <x v="1"/>
    <x v="3"/>
    <x v="8"/>
    <x v="1"/>
    <m/>
    <x v="1"/>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216"/>
    <m/>
    <b v="0"/>
    <m/>
    <m/>
    <x v="5"/>
    <m/>
    <x v="36"/>
    <x v="1"/>
    <n v="3.2"/>
    <m/>
    <m/>
    <n v="10156544"/>
    <x v="1"/>
    <x v="1"/>
    <x v="1"/>
    <x v="18"/>
    <x v="1"/>
    <m/>
    <x v="1"/>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216"/>
    <m/>
    <b v="0"/>
    <m/>
    <m/>
    <x v="5"/>
    <m/>
    <x v="36"/>
    <x v="1"/>
    <n v="3.2"/>
    <m/>
    <m/>
    <n v="10156544"/>
    <x v="1"/>
    <x v="1"/>
    <x v="8"/>
    <x v="1"/>
    <x v="1"/>
    <m/>
    <x v="1"/>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40"/>
    <m/>
    <b v="0"/>
    <m/>
    <m/>
    <x v="5"/>
    <m/>
    <x v="41"/>
    <x v="1"/>
    <n v="3.2"/>
    <n v="3"/>
    <m/>
    <n v="2763429"/>
    <x v="1"/>
    <x v="1"/>
    <x v="6"/>
    <x v="3"/>
    <x v="1"/>
    <m/>
    <x v="1"/>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40"/>
    <m/>
    <b v="0"/>
    <m/>
    <m/>
    <x v="5"/>
    <m/>
    <x v="41"/>
    <x v="1"/>
    <n v="3.2"/>
    <n v="3"/>
    <m/>
    <n v="2763429"/>
    <x v="1"/>
    <x v="1"/>
    <x v="1"/>
    <x v="7"/>
    <x v="1"/>
    <m/>
    <x v="1"/>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40"/>
    <m/>
    <b v="0"/>
    <m/>
    <m/>
    <x v="5"/>
    <m/>
    <x v="41"/>
    <x v="1"/>
    <n v="3.2"/>
    <n v="3"/>
    <m/>
    <n v="2763429"/>
    <x v="1"/>
    <x v="1"/>
    <x v="7"/>
    <x v="17"/>
    <x v="1"/>
    <m/>
    <x v="1"/>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40"/>
    <m/>
    <b v="0"/>
    <m/>
    <m/>
    <x v="5"/>
    <m/>
    <x v="41"/>
    <x v="1"/>
    <n v="3.2"/>
    <n v="3"/>
    <m/>
    <n v="2763429"/>
    <x v="1"/>
    <x v="1"/>
    <x v="8"/>
    <x v="18"/>
    <x v="1"/>
    <m/>
    <x v="1"/>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217"/>
    <m/>
    <b v="0"/>
    <m/>
    <m/>
    <x v="6"/>
    <m/>
    <x v="42"/>
    <x v="2"/>
    <n v="1"/>
    <m/>
    <m/>
    <n v="8388736"/>
    <x v="0"/>
    <x v="0"/>
    <x v="0"/>
    <x v="0"/>
    <x v="0"/>
    <m/>
    <x v="0"/>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218"/>
    <m/>
    <b v="0"/>
    <m/>
    <m/>
    <x v="6"/>
    <m/>
    <x v="42"/>
    <x v="2"/>
    <n v="1"/>
    <m/>
    <m/>
    <n v="8388736"/>
    <x v="0"/>
    <x v="0"/>
    <x v="0"/>
    <x v="0"/>
    <x v="0"/>
    <m/>
    <x v="0"/>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219"/>
    <m/>
    <b v="0"/>
    <m/>
    <m/>
    <x v="7"/>
    <m/>
    <x v="43"/>
    <x v="2"/>
    <n v="1"/>
    <m/>
    <m/>
    <n v="16711935"/>
    <x v="0"/>
    <x v="0"/>
    <x v="0"/>
    <x v="0"/>
    <x v="0"/>
    <m/>
    <x v="0"/>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41"/>
    <m/>
    <b v="0"/>
    <m/>
    <m/>
    <x v="2"/>
    <m/>
    <x v="41"/>
    <x v="1"/>
    <n v="3.2"/>
    <m/>
    <m/>
    <n v="2763429"/>
    <x v="0"/>
    <x v="0"/>
    <x v="0"/>
    <x v="0"/>
    <x v="0"/>
    <m/>
    <x v="0"/>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42"/>
    <m/>
    <b v="0"/>
    <m/>
    <m/>
    <x v="2"/>
    <m/>
    <x v="44"/>
    <x v="1"/>
    <n v="3.2"/>
    <m/>
    <m/>
    <n v="14524637"/>
    <x v="0"/>
    <x v="0"/>
    <x v="0"/>
    <x v="0"/>
    <x v="0"/>
    <m/>
    <x v="0"/>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146"/>
    <m/>
    <b v="0"/>
    <m/>
    <m/>
    <x v="2"/>
    <m/>
    <x v="12"/>
    <x v="1"/>
    <n v="3.2"/>
    <m/>
    <m/>
    <n v="255"/>
    <x v="0"/>
    <x v="0"/>
    <x v="0"/>
    <x v="0"/>
    <x v="0"/>
    <m/>
    <x v="0"/>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16"/>
    <m/>
    <b v="0"/>
    <m/>
    <m/>
    <x v="6"/>
    <m/>
    <x v="7"/>
    <x v="2"/>
    <n v="1"/>
    <n v="3"/>
    <m/>
    <n v="16711935"/>
    <x v="1"/>
    <x v="1"/>
    <x v="9"/>
    <x v="1"/>
    <x v="2"/>
    <m/>
    <x v="1"/>
  </r>
  <r>
    <x v="0"/>
    <x v="11"/>
    <x v="24"/>
    <x v="24"/>
    <n v="1.7"/>
    <x v="24"/>
    <x v="0"/>
    <x v="0"/>
    <x v="0"/>
    <x v="0"/>
    <x v="0"/>
    <x v="0"/>
    <s v="November 23 2017 10:03:31:114"/>
    <s v="told Created [ November 23 2017 10:03:31:111 ];told Approved [ November 23 2017 10:03:31:114 ]"/>
    <x v="0"/>
    <x v="0"/>
    <x v="0"/>
    <x v="1"/>
    <x v="0"/>
    <x v="0"/>
    <x v="0"/>
    <x v="0"/>
    <x v="0"/>
    <x v="0"/>
    <x v="0"/>
    <x v="1"/>
    <x v="0"/>
    <x v="0"/>
    <x v="0"/>
    <x v="0"/>
    <x v="0"/>
    <x v="0"/>
    <x v="0"/>
    <x v="0"/>
    <x v="0"/>
    <x v="0"/>
    <x v="0"/>
    <x v="1"/>
    <x v="0"/>
    <x v="1"/>
    <x v="1"/>
    <x v="1"/>
    <x v="16"/>
    <m/>
    <b v="0"/>
    <m/>
    <m/>
    <x v="6"/>
    <m/>
    <x v="7"/>
    <x v="2"/>
    <n v="1"/>
    <n v="3"/>
    <m/>
    <n v="16711935"/>
    <x v="1"/>
    <x v="2"/>
    <x v="9"/>
    <x v="2"/>
    <x v="3"/>
    <m/>
    <x v="1"/>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176"/>
    <m/>
    <b v="0"/>
    <m/>
    <m/>
    <x v="2"/>
    <m/>
    <x v="0"/>
    <x v="0"/>
    <m/>
    <n v="2.3587699999999998"/>
    <m/>
    <n v="9060544"/>
    <x v="0"/>
    <x v="0"/>
    <x v="0"/>
    <x v="0"/>
    <x v="0"/>
    <m/>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0"/>
    <m/>
    <b v="0"/>
    <m/>
    <m/>
    <x v="6"/>
    <m/>
    <x v="0"/>
    <x v="0"/>
    <m/>
    <n v="3"/>
    <m/>
    <n v="16761024"/>
    <x v="1"/>
    <x v="1"/>
    <x v="53"/>
    <x v="1"/>
    <x v="2"/>
    <n v="0"/>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0"/>
    <m/>
    <b v="0"/>
    <m/>
    <m/>
    <x v="6"/>
    <m/>
    <x v="0"/>
    <x v="0"/>
    <m/>
    <n v="3"/>
    <m/>
    <n v="16761024"/>
    <x v="2"/>
    <x v="1"/>
    <x v="54"/>
    <x v="8"/>
    <x v="1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0"/>
    <m/>
    <b v="0"/>
    <m/>
    <m/>
    <x v="6"/>
    <m/>
    <x v="0"/>
    <x v="0"/>
    <m/>
    <n v="3"/>
    <m/>
    <n v="16761024"/>
    <x v="2"/>
    <x v="1"/>
    <x v="53"/>
    <x v="18"/>
    <x v="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0"/>
    <m/>
    <b v="0"/>
    <m/>
    <m/>
    <x v="6"/>
    <m/>
    <x v="0"/>
    <x v="0"/>
    <m/>
    <n v="3"/>
    <m/>
    <n v="16761024"/>
    <x v="1"/>
    <x v="2"/>
    <x v="54"/>
    <x v="2"/>
    <x v="2"/>
    <n v="0"/>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177"/>
    <m/>
    <b v="0"/>
    <m/>
    <m/>
    <x v="2"/>
    <m/>
    <x v="0"/>
    <x v="0"/>
    <m/>
    <n v="2.0906099999999999"/>
    <m/>
    <n v="12517568"/>
    <x v="0"/>
    <x v="0"/>
    <x v="0"/>
    <x v="0"/>
    <x v="0"/>
    <m/>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178"/>
    <m/>
    <b v="0"/>
    <m/>
    <m/>
    <x v="2"/>
    <m/>
    <x v="0"/>
    <x v="0"/>
    <m/>
    <n v="1.41632"/>
    <m/>
    <n v="8454143"/>
    <x v="0"/>
    <x v="0"/>
    <x v="0"/>
    <x v="0"/>
    <x v="0"/>
    <m/>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1"/>
    <m/>
    <b v="0"/>
    <m/>
    <m/>
    <x v="6"/>
    <m/>
    <x v="0"/>
    <x v="0"/>
    <m/>
    <n v="3"/>
    <m/>
    <n v="16386570"/>
    <x v="1"/>
    <x v="1"/>
    <x v="45"/>
    <x v="1"/>
    <x v="2"/>
    <n v="0"/>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1"/>
    <m/>
    <b v="0"/>
    <m/>
    <m/>
    <x v="6"/>
    <m/>
    <x v="0"/>
    <x v="0"/>
    <m/>
    <n v="3"/>
    <m/>
    <n v="16386570"/>
    <x v="1"/>
    <x v="2"/>
    <x v="45"/>
    <x v="2"/>
    <x v="2"/>
    <n v="0"/>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2"/>
    <m/>
    <b v="0"/>
    <m/>
    <m/>
    <x v="6"/>
    <m/>
    <x v="0"/>
    <x v="0"/>
    <m/>
    <n v="3"/>
    <m/>
    <n v="12320699"/>
    <x v="1"/>
    <x v="1"/>
    <x v="53"/>
    <x v="1"/>
    <x v="2"/>
    <n v="0"/>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2"/>
    <m/>
    <b v="0"/>
    <m/>
    <m/>
    <x v="6"/>
    <m/>
    <x v="0"/>
    <x v="0"/>
    <m/>
    <n v="3"/>
    <m/>
    <n v="12320699"/>
    <x v="2"/>
    <x v="1"/>
    <x v="54"/>
    <x v="8"/>
    <x v="1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2"/>
    <m/>
    <b v="0"/>
    <m/>
    <m/>
    <x v="6"/>
    <m/>
    <x v="0"/>
    <x v="0"/>
    <m/>
    <n v="3"/>
    <m/>
    <n v="12320699"/>
    <x v="2"/>
    <x v="1"/>
    <x v="53"/>
    <x v="18"/>
    <x v="1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2"/>
    <m/>
    <b v="0"/>
    <m/>
    <m/>
    <x v="6"/>
    <m/>
    <x v="0"/>
    <x v="0"/>
    <m/>
    <n v="3"/>
    <m/>
    <n v="12320699"/>
    <x v="1"/>
    <x v="2"/>
    <x v="54"/>
    <x v="2"/>
    <x v="2"/>
    <n v="0"/>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180"/>
    <m/>
    <b v="0"/>
    <m/>
    <m/>
    <x v="2"/>
    <m/>
    <x v="0"/>
    <x v="0"/>
    <m/>
    <n v="2.0577200000000002"/>
    <m/>
    <n v="8421631"/>
    <x v="0"/>
    <x v="0"/>
    <x v="0"/>
    <x v="0"/>
    <x v="0"/>
    <m/>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181"/>
    <m/>
    <b v="0"/>
    <m/>
    <m/>
    <x v="2"/>
    <m/>
    <x v="0"/>
    <x v="0"/>
    <m/>
    <n v="1.52644"/>
    <m/>
    <n v="65535"/>
    <x v="0"/>
    <x v="0"/>
    <x v="0"/>
    <x v="0"/>
    <x v="0"/>
    <m/>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182"/>
    <m/>
    <b v="0"/>
    <m/>
    <m/>
    <x v="2"/>
    <m/>
    <x v="0"/>
    <x v="0"/>
    <m/>
    <n v="1"/>
    <m/>
    <n v="65535"/>
    <x v="0"/>
    <x v="0"/>
    <x v="0"/>
    <x v="0"/>
    <x v="0"/>
    <m/>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183"/>
    <m/>
    <b v="0"/>
    <m/>
    <m/>
    <x v="2"/>
    <m/>
    <x v="0"/>
    <x v="0"/>
    <m/>
    <n v="1"/>
    <m/>
    <n v="65535"/>
    <x v="1"/>
    <x v="1"/>
    <x v="1"/>
    <x v="1"/>
    <x v="5"/>
    <n v="0"/>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184"/>
    <m/>
    <b v="0"/>
    <m/>
    <m/>
    <x v="2"/>
    <m/>
    <x v="0"/>
    <x v="0"/>
    <m/>
    <n v="1"/>
    <m/>
    <n v="65535"/>
    <x v="1"/>
    <x v="1"/>
    <x v="37"/>
    <x v="1"/>
    <x v="11"/>
    <n v="0"/>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185"/>
    <m/>
    <b v="0"/>
    <m/>
    <m/>
    <x v="2"/>
    <m/>
    <x v="0"/>
    <x v="0"/>
    <m/>
    <n v="1"/>
    <m/>
    <n v="65535"/>
    <x v="1"/>
    <x v="1"/>
    <x v="37"/>
    <x v="1"/>
    <x v="11"/>
    <n v="0"/>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186"/>
    <m/>
    <b v="0"/>
    <m/>
    <m/>
    <x v="2"/>
    <m/>
    <x v="0"/>
    <x v="0"/>
    <m/>
    <n v="1"/>
    <m/>
    <n v="65535"/>
    <x v="0"/>
    <x v="0"/>
    <x v="0"/>
    <x v="0"/>
    <x v="0"/>
    <m/>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187"/>
    <m/>
    <b v="0"/>
    <m/>
    <m/>
    <x v="2"/>
    <m/>
    <x v="0"/>
    <x v="0"/>
    <m/>
    <n v="1"/>
    <m/>
    <n v="65535"/>
    <x v="0"/>
    <x v="0"/>
    <x v="0"/>
    <x v="0"/>
    <x v="0"/>
    <m/>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188"/>
    <m/>
    <b v="0"/>
    <m/>
    <m/>
    <x v="2"/>
    <m/>
    <x v="0"/>
    <x v="0"/>
    <m/>
    <n v="1"/>
    <m/>
    <n v="65535"/>
    <x v="0"/>
    <x v="0"/>
    <x v="0"/>
    <x v="0"/>
    <x v="0"/>
    <m/>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3"/>
    <m/>
    <b v="0"/>
    <m/>
    <m/>
    <x v="6"/>
    <m/>
    <x v="0"/>
    <x v="0"/>
    <m/>
    <n v="1"/>
    <m/>
    <n v="16386570"/>
    <x v="1"/>
    <x v="1"/>
    <x v="53"/>
    <x v="1"/>
    <x v="2"/>
    <n v="0"/>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3"/>
    <m/>
    <b v="0"/>
    <m/>
    <m/>
    <x v="6"/>
    <m/>
    <x v="0"/>
    <x v="0"/>
    <m/>
    <n v="1"/>
    <m/>
    <n v="16386570"/>
    <x v="2"/>
    <x v="1"/>
    <x v="55"/>
    <x v="8"/>
    <x v="1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3"/>
    <m/>
    <b v="0"/>
    <m/>
    <m/>
    <x v="6"/>
    <m/>
    <x v="0"/>
    <x v="0"/>
    <m/>
    <n v="1"/>
    <m/>
    <n v="16386570"/>
    <x v="2"/>
    <x v="1"/>
    <x v="53"/>
    <x v="18"/>
    <x v="1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3"/>
    <m/>
    <b v="0"/>
    <m/>
    <m/>
    <x v="6"/>
    <m/>
    <x v="0"/>
    <x v="0"/>
    <m/>
    <n v="1"/>
    <m/>
    <n v="16386570"/>
    <x v="1"/>
    <x v="2"/>
    <x v="55"/>
    <x v="2"/>
    <x v="2"/>
    <n v="0"/>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4"/>
    <m/>
    <b v="0"/>
    <m/>
    <m/>
    <x v="6"/>
    <m/>
    <x v="0"/>
    <x v="0"/>
    <m/>
    <n v="1"/>
    <m/>
    <n v="16386570"/>
    <x v="1"/>
    <x v="1"/>
    <x v="53"/>
    <x v="1"/>
    <x v="2"/>
    <n v="0"/>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4"/>
    <m/>
    <b v="0"/>
    <m/>
    <m/>
    <x v="6"/>
    <m/>
    <x v="0"/>
    <x v="0"/>
    <m/>
    <n v="1"/>
    <m/>
    <n v="16386570"/>
    <x v="2"/>
    <x v="1"/>
    <x v="55"/>
    <x v="8"/>
    <x v="1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4"/>
    <m/>
    <b v="0"/>
    <m/>
    <m/>
    <x v="6"/>
    <m/>
    <x v="0"/>
    <x v="0"/>
    <m/>
    <n v="1"/>
    <m/>
    <n v="16386570"/>
    <x v="2"/>
    <x v="1"/>
    <x v="53"/>
    <x v="18"/>
    <x v="1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4"/>
    <m/>
    <b v="0"/>
    <m/>
    <m/>
    <x v="6"/>
    <m/>
    <x v="0"/>
    <x v="0"/>
    <m/>
    <n v="1"/>
    <m/>
    <n v="16386570"/>
    <x v="1"/>
    <x v="2"/>
    <x v="55"/>
    <x v="2"/>
    <x v="2"/>
    <n v="0"/>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5"/>
    <m/>
    <b v="0"/>
    <m/>
    <m/>
    <x v="6"/>
    <m/>
    <x v="0"/>
    <x v="0"/>
    <m/>
    <n v="1"/>
    <m/>
    <n v="16386570"/>
    <x v="1"/>
    <x v="1"/>
    <x v="53"/>
    <x v="1"/>
    <x v="2"/>
    <n v="0"/>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5"/>
    <m/>
    <b v="0"/>
    <m/>
    <m/>
    <x v="6"/>
    <m/>
    <x v="0"/>
    <x v="0"/>
    <m/>
    <n v="1"/>
    <m/>
    <n v="16386570"/>
    <x v="2"/>
    <x v="1"/>
    <x v="55"/>
    <x v="8"/>
    <x v="1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5"/>
    <m/>
    <b v="0"/>
    <m/>
    <m/>
    <x v="6"/>
    <m/>
    <x v="0"/>
    <x v="0"/>
    <m/>
    <n v="1"/>
    <m/>
    <n v="16386570"/>
    <x v="2"/>
    <x v="1"/>
    <x v="53"/>
    <x v="18"/>
    <x v="1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5"/>
    <m/>
    <b v="0"/>
    <m/>
    <m/>
    <x v="6"/>
    <m/>
    <x v="0"/>
    <x v="0"/>
    <m/>
    <n v="1"/>
    <m/>
    <n v="16386570"/>
    <x v="1"/>
    <x v="2"/>
    <x v="55"/>
    <x v="2"/>
    <x v="2"/>
    <n v="0"/>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6"/>
    <m/>
    <b v="0"/>
    <m/>
    <m/>
    <x v="6"/>
    <m/>
    <x v="0"/>
    <x v="0"/>
    <m/>
    <n v="1"/>
    <m/>
    <n v="16386570"/>
    <x v="1"/>
    <x v="1"/>
    <x v="53"/>
    <x v="1"/>
    <x v="2"/>
    <n v="0"/>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6"/>
    <m/>
    <b v="0"/>
    <m/>
    <m/>
    <x v="6"/>
    <m/>
    <x v="0"/>
    <x v="0"/>
    <m/>
    <n v="1"/>
    <m/>
    <n v="16386570"/>
    <x v="2"/>
    <x v="1"/>
    <x v="54"/>
    <x v="8"/>
    <x v="1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6"/>
    <m/>
    <b v="0"/>
    <m/>
    <m/>
    <x v="6"/>
    <m/>
    <x v="0"/>
    <x v="0"/>
    <m/>
    <n v="1"/>
    <m/>
    <n v="16386570"/>
    <x v="2"/>
    <x v="1"/>
    <x v="53"/>
    <x v="18"/>
    <x v="1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6"/>
    <m/>
    <b v="0"/>
    <m/>
    <m/>
    <x v="6"/>
    <m/>
    <x v="0"/>
    <x v="0"/>
    <m/>
    <n v="1"/>
    <m/>
    <n v="16386570"/>
    <x v="1"/>
    <x v="2"/>
    <x v="54"/>
    <x v="2"/>
    <x v="2"/>
    <n v="0"/>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5"/>
    <m/>
    <b v="0"/>
    <m/>
    <m/>
    <x v="2"/>
    <m/>
    <x v="0"/>
    <x v="0"/>
    <m/>
    <n v="1"/>
    <m/>
    <n v="65535"/>
    <x v="0"/>
    <x v="0"/>
    <x v="0"/>
    <x v="0"/>
    <x v="0"/>
    <m/>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195"/>
    <m/>
    <b v="0"/>
    <m/>
    <m/>
    <x v="12"/>
    <m/>
    <x v="0"/>
    <x v="0"/>
    <m/>
    <m/>
    <m/>
    <n v="16711935"/>
    <x v="0"/>
    <x v="0"/>
    <x v="0"/>
    <x v="0"/>
    <x v="0"/>
    <m/>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196"/>
    <m/>
    <b v="0"/>
    <m/>
    <m/>
    <x v="12"/>
    <m/>
    <x v="0"/>
    <x v="0"/>
    <m/>
    <m/>
    <m/>
    <n v="15663343"/>
    <x v="0"/>
    <x v="0"/>
    <x v="0"/>
    <x v="0"/>
    <x v="0"/>
    <m/>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146"/>
    <m/>
    <b v="0"/>
    <m/>
    <m/>
    <x v="12"/>
    <m/>
    <x v="0"/>
    <x v="0"/>
    <m/>
    <m/>
    <m/>
    <n v="14680288"/>
    <x v="1"/>
    <x v="1"/>
    <x v="50"/>
    <x v="1"/>
    <x v="12"/>
    <n v="0"/>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4"/>
    <m/>
    <b v="0"/>
    <m/>
    <m/>
    <x v="12"/>
    <m/>
    <x v="0"/>
    <x v="0"/>
    <m/>
    <m/>
    <m/>
    <n v="13762770"/>
    <x v="1"/>
    <x v="1"/>
    <x v="9"/>
    <x v="1"/>
    <x v="11"/>
    <n v="0"/>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7"/>
    <m/>
    <b v="0"/>
    <m/>
    <m/>
    <x v="12"/>
    <m/>
    <x v="0"/>
    <x v="0"/>
    <m/>
    <m/>
    <m/>
    <n v="12845252"/>
    <x v="0"/>
    <x v="0"/>
    <x v="0"/>
    <x v="0"/>
    <x v="0"/>
    <m/>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8"/>
    <m/>
    <b v="0"/>
    <m/>
    <m/>
    <x v="12"/>
    <m/>
    <x v="0"/>
    <x v="0"/>
    <m/>
    <m/>
    <m/>
    <n v="11993271"/>
    <x v="0"/>
    <x v="0"/>
    <x v="0"/>
    <x v="0"/>
    <x v="0"/>
    <m/>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29"/>
    <m/>
    <b v="0"/>
    <m/>
    <m/>
    <x v="12"/>
    <m/>
    <x v="0"/>
    <x v="0"/>
    <m/>
    <m/>
    <m/>
    <n v="11206827"/>
    <x v="0"/>
    <x v="0"/>
    <x v="0"/>
    <x v="0"/>
    <x v="0"/>
    <m/>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199"/>
    <m/>
    <b v="0"/>
    <m/>
    <m/>
    <x v="12"/>
    <m/>
    <x v="0"/>
    <x v="0"/>
    <m/>
    <m/>
    <m/>
    <n v="10485920"/>
    <x v="1"/>
    <x v="1"/>
    <x v="51"/>
    <x v="1"/>
    <x v="6"/>
    <n v="0"/>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01"/>
    <m/>
    <b v="0"/>
    <m/>
    <m/>
    <x v="12"/>
    <m/>
    <x v="0"/>
    <x v="0"/>
    <m/>
    <m/>
    <m/>
    <n v="9830550"/>
    <x v="1"/>
    <x v="1"/>
    <x v="9"/>
    <x v="1"/>
    <x v="1"/>
    <n v="0"/>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02"/>
    <m/>
    <b v="0"/>
    <m/>
    <m/>
    <x v="12"/>
    <m/>
    <x v="0"/>
    <x v="0"/>
    <m/>
    <m/>
    <m/>
    <n v="9175180"/>
    <x v="1"/>
    <x v="1"/>
    <x v="9"/>
    <x v="1"/>
    <x v="1"/>
    <n v="0"/>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00"/>
    <m/>
    <b v="0"/>
    <m/>
    <m/>
    <x v="12"/>
    <m/>
    <x v="0"/>
    <x v="0"/>
    <m/>
    <m/>
    <m/>
    <n v="8585347"/>
    <x v="1"/>
    <x v="1"/>
    <x v="52"/>
    <x v="1"/>
    <x v="11"/>
    <n v="0"/>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03"/>
    <m/>
    <b v="0"/>
    <m/>
    <m/>
    <x v="12"/>
    <m/>
    <x v="0"/>
    <x v="0"/>
    <m/>
    <m/>
    <m/>
    <n v="7995514"/>
    <x v="2"/>
    <x v="1"/>
    <x v="12"/>
    <x v="20"/>
    <x v="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03"/>
    <m/>
    <b v="0"/>
    <m/>
    <m/>
    <x v="12"/>
    <m/>
    <x v="0"/>
    <x v="0"/>
    <m/>
    <m/>
    <m/>
    <n v="7995514"/>
    <x v="2"/>
    <x v="1"/>
    <x v="3"/>
    <x v="16"/>
    <x v="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03"/>
    <m/>
    <b v="0"/>
    <m/>
    <m/>
    <x v="12"/>
    <m/>
    <x v="0"/>
    <x v="0"/>
    <m/>
    <m/>
    <m/>
    <n v="7995514"/>
    <x v="2"/>
    <x v="1"/>
    <x v="1"/>
    <x v="5"/>
    <x v="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03"/>
    <m/>
    <b v="0"/>
    <m/>
    <m/>
    <x v="12"/>
    <m/>
    <x v="0"/>
    <x v="0"/>
    <m/>
    <m/>
    <m/>
    <n v="7995514"/>
    <x v="2"/>
    <x v="1"/>
    <x v="8"/>
    <x v="18"/>
    <x v="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07"/>
    <m/>
    <b v="0"/>
    <m/>
    <m/>
    <x v="12"/>
    <m/>
    <x v="0"/>
    <x v="0"/>
    <m/>
    <m/>
    <m/>
    <n v="7471218"/>
    <x v="2"/>
    <x v="1"/>
    <x v="12"/>
    <x v="20"/>
    <x v="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07"/>
    <m/>
    <b v="0"/>
    <m/>
    <m/>
    <x v="12"/>
    <m/>
    <x v="0"/>
    <x v="0"/>
    <m/>
    <m/>
    <m/>
    <n v="7471218"/>
    <x v="2"/>
    <x v="1"/>
    <x v="3"/>
    <x v="16"/>
    <x v="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07"/>
    <m/>
    <b v="0"/>
    <m/>
    <m/>
    <x v="12"/>
    <m/>
    <x v="0"/>
    <x v="0"/>
    <m/>
    <m/>
    <m/>
    <n v="7471218"/>
    <x v="2"/>
    <x v="1"/>
    <x v="1"/>
    <x v="5"/>
    <x v="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07"/>
    <m/>
    <b v="0"/>
    <m/>
    <m/>
    <x v="12"/>
    <m/>
    <x v="0"/>
    <x v="0"/>
    <m/>
    <m/>
    <m/>
    <n v="7471218"/>
    <x v="2"/>
    <x v="1"/>
    <x v="8"/>
    <x v="18"/>
    <x v="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30"/>
    <m/>
    <b v="0"/>
    <m/>
    <m/>
    <x v="12"/>
    <m/>
    <x v="0"/>
    <x v="0"/>
    <m/>
    <m/>
    <m/>
    <n v="6946922"/>
    <x v="0"/>
    <x v="0"/>
    <x v="0"/>
    <x v="0"/>
    <x v="0"/>
    <m/>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61"/>
    <m/>
    <b v="0"/>
    <m/>
    <m/>
    <x v="12"/>
    <m/>
    <x v="0"/>
    <x v="0"/>
    <m/>
    <m/>
    <m/>
    <n v="6488163"/>
    <x v="1"/>
    <x v="1"/>
    <x v="1"/>
    <x v="7"/>
    <x v="1"/>
    <n v="0"/>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198"/>
    <m/>
    <b v="0"/>
    <m/>
    <m/>
    <x v="12"/>
    <m/>
    <x v="0"/>
    <x v="0"/>
    <m/>
    <m/>
    <m/>
    <n v="6029404"/>
    <x v="2"/>
    <x v="1"/>
    <x v="12"/>
    <x v="20"/>
    <x v="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198"/>
    <m/>
    <b v="0"/>
    <m/>
    <m/>
    <x v="12"/>
    <m/>
    <x v="0"/>
    <x v="0"/>
    <m/>
    <m/>
    <m/>
    <n v="6029404"/>
    <x v="2"/>
    <x v="1"/>
    <x v="3"/>
    <x v="16"/>
    <x v="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198"/>
    <m/>
    <b v="0"/>
    <m/>
    <m/>
    <x v="12"/>
    <m/>
    <x v="0"/>
    <x v="0"/>
    <m/>
    <m/>
    <m/>
    <n v="6029404"/>
    <x v="2"/>
    <x v="1"/>
    <x v="1"/>
    <x v="5"/>
    <x v="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198"/>
    <m/>
    <b v="0"/>
    <m/>
    <m/>
    <x v="12"/>
    <m/>
    <x v="0"/>
    <x v="0"/>
    <m/>
    <m/>
    <m/>
    <n v="6029404"/>
    <x v="2"/>
    <x v="1"/>
    <x v="8"/>
    <x v="18"/>
    <x v="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04"/>
    <m/>
    <b v="0"/>
    <m/>
    <m/>
    <x v="12"/>
    <m/>
    <x v="0"/>
    <x v="0"/>
    <m/>
    <m/>
    <m/>
    <n v="5636182"/>
    <x v="2"/>
    <x v="1"/>
    <x v="12"/>
    <x v="20"/>
    <x v="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04"/>
    <m/>
    <b v="0"/>
    <m/>
    <m/>
    <x v="12"/>
    <m/>
    <x v="0"/>
    <x v="0"/>
    <m/>
    <m/>
    <m/>
    <n v="5636182"/>
    <x v="2"/>
    <x v="1"/>
    <x v="3"/>
    <x v="16"/>
    <x v="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04"/>
    <m/>
    <b v="0"/>
    <m/>
    <m/>
    <x v="12"/>
    <m/>
    <x v="0"/>
    <x v="0"/>
    <m/>
    <m/>
    <m/>
    <n v="5636182"/>
    <x v="2"/>
    <x v="1"/>
    <x v="1"/>
    <x v="5"/>
    <x v="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04"/>
    <m/>
    <b v="0"/>
    <m/>
    <m/>
    <x v="12"/>
    <m/>
    <x v="0"/>
    <x v="0"/>
    <m/>
    <m/>
    <m/>
    <n v="5636182"/>
    <x v="2"/>
    <x v="1"/>
    <x v="8"/>
    <x v="18"/>
    <x v="1"/>
    <n v="1"/>
    <x v="0"/>
  </r>
  <r>
    <x v="1"/>
    <x v="10"/>
    <x v="25"/>
    <x v="25"/>
    <n v="1.3"/>
    <x v="25"/>
    <x v="0"/>
    <x v="0"/>
    <x v="2"/>
    <x v="0"/>
    <x v="3"/>
    <x v="2"/>
    <s v="June 06 2016 14:10:42:871"/>
    <s v="ldrev Created [ December 01 2008 11:30:55 ];told Approved [ June 06 2016 14:06:28:612 ];told Unapproved [ June 06 2016 14:10:08:169 ];told Approved [ June 06 2016 14:10:42:854 ]"/>
    <x v="0"/>
    <x v="0"/>
    <x v="0"/>
    <x v="1"/>
    <x v="1"/>
    <x v="1"/>
    <x v="0"/>
    <x v="0"/>
    <x v="0"/>
    <x v="0"/>
    <x v="1"/>
    <x v="2"/>
    <x v="0"/>
    <x v="0"/>
    <x v="0"/>
    <x v="0"/>
    <x v="1"/>
    <x v="0"/>
    <x v="0"/>
    <x v="0"/>
    <x v="1"/>
    <x v="1"/>
    <x v="1"/>
    <x v="0"/>
    <x v="0"/>
    <x v="2"/>
    <x v="0"/>
    <x v="2"/>
    <x v="208"/>
    <m/>
    <b v="0"/>
    <m/>
    <m/>
    <x v="12"/>
    <m/>
    <x v="0"/>
    <x v="0"/>
    <m/>
    <m/>
    <m/>
    <n v="5242960"/>
    <x v="1"/>
    <x v="1"/>
    <x v="9"/>
    <x v="1"/>
    <x v="1"/>
    <n v="0"/>
    <x v="0"/>
  </r>
  <r>
    <x v="0"/>
    <x v="7"/>
    <x v="26"/>
    <x v="26"/>
    <n v="1.7"/>
    <x v="26"/>
    <x v="0"/>
    <x v="0"/>
    <x v="0"/>
    <x v="0"/>
    <x v="0"/>
    <x v="0"/>
    <s v="July 05 2017 11:13:30:520"/>
    <s v="told Created [ July 05 2017 11:12:41:360 ];told Approved [ July 05 2017 11:13:30:500 ]"/>
    <x v="0"/>
    <x v="0"/>
    <x v="0"/>
    <x v="1"/>
    <x v="0"/>
    <x v="0"/>
    <x v="0"/>
    <x v="0"/>
    <x v="0"/>
    <x v="0"/>
    <x v="0"/>
    <x v="1"/>
    <x v="0"/>
    <x v="0"/>
    <x v="0"/>
    <x v="0"/>
    <x v="0"/>
    <x v="0"/>
    <x v="0"/>
    <x v="0"/>
    <x v="0"/>
    <x v="0"/>
    <x v="0"/>
    <x v="0"/>
    <x v="0"/>
    <x v="1"/>
    <x v="1"/>
    <x v="1"/>
    <x v="32"/>
    <m/>
    <b v="0"/>
    <m/>
    <m/>
    <x v="0"/>
    <m/>
    <x v="0"/>
    <x v="0"/>
    <m/>
    <n v="3"/>
    <m/>
    <n v="9639167"/>
    <x v="1"/>
    <x v="1"/>
    <x v="11"/>
    <x v="1"/>
    <x v="1"/>
    <m/>
    <x v="1"/>
  </r>
  <r>
    <x v="0"/>
    <x v="7"/>
    <x v="26"/>
    <x v="26"/>
    <n v="1.7"/>
    <x v="26"/>
    <x v="0"/>
    <x v="0"/>
    <x v="0"/>
    <x v="0"/>
    <x v="0"/>
    <x v="0"/>
    <s v="July 05 2017 11:13:30:520"/>
    <s v="told Created [ July 05 2017 11:12:41:360 ];told Approved [ July 05 2017 11:13:30:500 ]"/>
    <x v="0"/>
    <x v="0"/>
    <x v="0"/>
    <x v="1"/>
    <x v="0"/>
    <x v="0"/>
    <x v="0"/>
    <x v="0"/>
    <x v="0"/>
    <x v="0"/>
    <x v="0"/>
    <x v="1"/>
    <x v="0"/>
    <x v="0"/>
    <x v="0"/>
    <x v="0"/>
    <x v="0"/>
    <x v="0"/>
    <x v="0"/>
    <x v="0"/>
    <x v="0"/>
    <x v="0"/>
    <x v="0"/>
    <x v="0"/>
    <x v="0"/>
    <x v="1"/>
    <x v="1"/>
    <x v="1"/>
    <x v="33"/>
    <m/>
    <b v="0"/>
    <m/>
    <m/>
    <x v="0"/>
    <m/>
    <x v="0"/>
    <x v="0"/>
    <m/>
    <n v="3"/>
    <m/>
    <n v="13828244"/>
    <x v="1"/>
    <x v="1"/>
    <x v="15"/>
    <x v="1"/>
    <x v="1"/>
    <m/>
    <x v="1"/>
  </r>
  <r>
    <x v="0"/>
    <x v="7"/>
    <x v="26"/>
    <x v="26"/>
    <n v="1.7"/>
    <x v="26"/>
    <x v="0"/>
    <x v="0"/>
    <x v="0"/>
    <x v="0"/>
    <x v="0"/>
    <x v="0"/>
    <s v="July 05 2017 11:13:30:520"/>
    <s v="told Created [ July 05 2017 11:12:41:360 ];told Approved [ July 05 2017 11:13:30:500 ]"/>
    <x v="0"/>
    <x v="0"/>
    <x v="0"/>
    <x v="1"/>
    <x v="0"/>
    <x v="0"/>
    <x v="0"/>
    <x v="0"/>
    <x v="0"/>
    <x v="0"/>
    <x v="0"/>
    <x v="1"/>
    <x v="0"/>
    <x v="0"/>
    <x v="0"/>
    <x v="0"/>
    <x v="0"/>
    <x v="0"/>
    <x v="0"/>
    <x v="0"/>
    <x v="0"/>
    <x v="0"/>
    <x v="0"/>
    <x v="0"/>
    <x v="0"/>
    <x v="1"/>
    <x v="1"/>
    <x v="1"/>
    <x v="34"/>
    <m/>
    <b v="0"/>
    <m/>
    <m/>
    <x v="2"/>
    <m/>
    <x v="0"/>
    <x v="0"/>
    <m/>
    <n v="1.5009999999999999"/>
    <m/>
    <n v="13130346"/>
    <x v="0"/>
    <x v="0"/>
    <x v="0"/>
    <x v="0"/>
    <x v="0"/>
    <m/>
    <x v="0"/>
  </r>
  <r>
    <x v="0"/>
    <x v="7"/>
    <x v="26"/>
    <x v="26"/>
    <n v="1.7"/>
    <x v="26"/>
    <x v="0"/>
    <x v="0"/>
    <x v="0"/>
    <x v="0"/>
    <x v="0"/>
    <x v="0"/>
    <s v="July 05 2017 11:13:30:520"/>
    <s v="told Created [ July 05 2017 11:12:41:360 ];told Approved [ July 05 2017 11:13:30:500 ]"/>
    <x v="0"/>
    <x v="0"/>
    <x v="0"/>
    <x v="1"/>
    <x v="0"/>
    <x v="0"/>
    <x v="0"/>
    <x v="0"/>
    <x v="0"/>
    <x v="0"/>
    <x v="0"/>
    <x v="1"/>
    <x v="0"/>
    <x v="0"/>
    <x v="0"/>
    <x v="0"/>
    <x v="0"/>
    <x v="0"/>
    <x v="0"/>
    <x v="0"/>
    <x v="0"/>
    <x v="0"/>
    <x v="0"/>
    <x v="0"/>
    <x v="0"/>
    <x v="1"/>
    <x v="1"/>
    <x v="1"/>
    <x v="3"/>
    <m/>
    <b v="0"/>
    <m/>
    <m/>
    <x v="1"/>
    <m/>
    <x v="0"/>
    <x v="0"/>
    <m/>
    <n v="4.5"/>
    <m/>
    <n v="65280"/>
    <x v="0"/>
    <x v="0"/>
    <x v="0"/>
    <x v="0"/>
    <x v="0"/>
    <m/>
    <x v="0"/>
  </r>
  <r>
    <x v="0"/>
    <x v="7"/>
    <x v="26"/>
    <x v="26"/>
    <n v="1.7"/>
    <x v="26"/>
    <x v="0"/>
    <x v="0"/>
    <x v="0"/>
    <x v="0"/>
    <x v="0"/>
    <x v="0"/>
    <s v="July 05 2017 11:13:30:520"/>
    <s v="told Created [ July 05 2017 11:12:41:360 ];told Approved [ July 05 2017 11:13:30:500 ]"/>
    <x v="0"/>
    <x v="0"/>
    <x v="0"/>
    <x v="1"/>
    <x v="0"/>
    <x v="0"/>
    <x v="0"/>
    <x v="0"/>
    <x v="0"/>
    <x v="0"/>
    <x v="0"/>
    <x v="1"/>
    <x v="0"/>
    <x v="0"/>
    <x v="0"/>
    <x v="0"/>
    <x v="0"/>
    <x v="0"/>
    <x v="0"/>
    <x v="0"/>
    <x v="0"/>
    <x v="0"/>
    <x v="0"/>
    <x v="0"/>
    <x v="0"/>
    <x v="1"/>
    <x v="1"/>
    <x v="1"/>
    <x v="8"/>
    <m/>
    <b v="0"/>
    <m/>
    <m/>
    <x v="3"/>
    <m/>
    <x v="0"/>
    <x v="0"/>
    <m/>
    <n v="3"/>
    <m/>
    <n v="16776960"/>
    <x v="1"/>
    <x v="1"/>
    <x v="56"/>
    <x v="1"/>
    <x v="2"/>
    <m/>
    <x v="1"/>
  </r>
  <r>
    <x v="0"/>
    <x v="7"/>
    <x v="26"/>
    <x v="26"/>
    <n v="1.7"/>
    <x v="26"/>
    <x v="0"/>
    <x v="0"/>
    <x v="0"/>
    <x v="0"/>
    <x v="0"/>
    <x v="0"/>
    <s v="July 05 2017 11:13:30:520"/>
    <s v="told Created [ July 05 2017 11:12:41:360 ];told Approved [ July 05 2017 11:13:30:500 ]"/>
    <x v="0"/>
    <x v="0"/>
    <x v="0"/>
    <x v="1"/>
    <x v="0"/>
    <x v="0"/>
    <x v="0"/>
    <x v="0"/>
    <x v="0"/>
    <x v="0"/>
    <x v="0"/>
    <x v="1"/>
    <x v="0"/>
    <x v="0"/>
    <x v="0"/>
    <x v="0"/>
    <x v="0"/>
    <x v="0"/>
    <x v="0"/>
    <x v="0"/>
    <x v="0"/>
    <x v="0"/>
    <x v="0"/>
    <x v="0"/>
    <x v="0"/>
    <x v="1"/>
    <x v="1"/>
    <x v="1"/>
    <x v="8"/>
    <m/>
    <b v="0"/>
    <m/>
    <m/>
    <x v="3"/>
    <m/>
    <x v="0"/>
    <x v="0"/>
    <m/>
    <n v="3"/>
    <m/>
    <n v="16776960"/>
    <x v="1"/>
    <x v="2"/>
    <x v="57"/>
    <x v="2"/>
    <x v="4"/>
    <m/>
    <x v="1"/>
  </r>
  <r>
    <x v="0"/>
    <x v="7"/>
    <x v="26"/>
    <x v="26"/>
    <n v="1.7"/>
    <x v="26"/>
    <x v="0"/>
    <x v="0"/>
    <x v="0"/>
    <x v="0"/>
    <x v="0"/>
    <x v="0"/>
    <s v="July 05 2017 11:13:30:520"/>
    <s v="told Created [ July 05 2017 11:12:41:360 ];told Approved [ July 05 2017 11:13:30:500 ]"/>
    <x v="0"/>
    <x v="0"/>
    <x v="0"/>
    <x v="1"/>
    <x v="0"/>
    <x v="0"/>
    <x v="0"/>
    <x v="0"/>
    <x v="0"/>
    <x v="0"/>
    <x v="0"/>
    <x v="1"/>
    <x v="0"/>
    <x v="0"/>
    <x v="0"/>
    <x v="0"/>
    <x v="0"/>
    <x v="0"/>
    <x v="0"/>
    <x v="0"/>
    <x v="0"/>
    <x v="0"/>
    <x v="0"/>
    <x v="0"/>
    <x v="0"/>
    <x v="1"/>
    <x v="1"/>
    <x v="1"/>
    <x v="36"/>
    <m/>
    <b v="0"/>
    <m/>
    <m/>
    <x v="2"/>
    <m/>
    <x v="0"/>
    <x v="0"/>
    <m/>
    <n v="1.5009999999999999"/>
    <m/>
    <n v="32896"/>
    <x v="0"/>
    <x v="0"/>
    <x v="0"/>
    <x v="0"/>
    <x v="0"/>
    <m/>
    <x v="0"/>
  </r>
  <r>
    <x v="0"/>
    <x v="7"/>
    <x v="26"/>
    <x v="26"/>
    <n v="1.7"/>
    <x v="26"/>
    <x v="0"/>
    <x v="0"/>
    <x v="0"/>
    <x v="0"/>
    <x v="0"/>
    <x v="0"/>
    <s v="July 05 2017 11:13:30:520"/>
    <s v="told Created [ July 05 2017 11:12:41:360 ];told Approved [ July 05 2017 11:13:30:500 ]"/>
    <x v="0"/>
    <x v="0"/>
    <x v="0"/>
    <x v="1"/>
    <x v="0"/>
    <x v="0"/>
    <x v="0"/>
    <x v="0"/>
    <x v="0"/>
    <x v="0"/>
    <x v="0"/>
    <x v="1"/>
    <x v="0"/>
    <x v="0"/>
    <x v="0"/>
    <x v="0"/>
    <x v="0"/>
    <x v="0"/>
    <x v="0"/>
    <x v="0"/>
    <x v="0"/>
    <x v="0"/>
    <x v="0"/>
    <x v="0"/>
    <x v="0"/>
    <x v="1"/>
    <x v="1"/>
    <x v="1"/>
    <x v="37"/>
    <m/>
    <b v="0"/>
    <m/>
    <m/>
    <x v="2"/>
    <m/>
    <x v="0"/>
    <x v="0"/>
    <m/>
    <n v="1.5009999999999999"/>
    <m/>
    <n v="9221330"/>
    <x v="0"/>
    <x v="0"/>
    <x v="0"/>
    <x v="0"/>
    <x v="0"/>
    <m/>
    <x v="0"/>
  </r>
  <r>
    <x v="0"/>
    <x v="7"/>
    <x v="26"/>
    <x v="26"/>
    <n v="1.7"/>
    <x v="26"/>
    <x v="0"/>
    <x v="0"/>
    <x v="0"/>
    <x v="0"/>
    <x v="0"/>
    <x v="0"/>
    <s v="July 05 2017 11:13:30:520"/>
    <s v="told Created [ July 05 2017 11:12:41:360 ];told Approved [ July 05 2017 11:13:30:500 ]"/>
    <x v="0"/>
    <x v="0"/>
    <x v="0"/>
    <x v="1"/>
    <x v="0"/>
    <x v="0"/>
    <x v="0"/>
    <x v="0"/>
    <x v="0"/>
    <x v="0"/>
    <x v="0"/>
    <x v="1"/>
    <x v="0"/>
    <x v="0"/>
    <x v="0"/>
    <x v="0"/>
    <x v="0"/>
    <x v="0"/>
    <x v="0"/>
    <x v="0"/>
    <x v="0"/>
    <x v="0"/>
    <x v="0"/>
    <x v="0"/>
    <x v="0"/>
    <x v="1"/>
    <x v="1"/>
    <x v="1"/>
    <x v="38"/>
    <m/>
    <b v="0"/>
    <m/>
    <m/>
    <x v="5"/>
    <m/>
    <x v="0"/>
    <x v="0"/>
    <m/>
    <n v="3"/>
    <m/>
    <n v="13130346"/>
    <x v="1"/>
    <x v="1"/>
    <x v="30"/>
    <x v="16"/>
    <x v="1"/>
    <m/>
    <x v="1"/>
  </r>
  <r>
    <x v="0"/>
    <x v="7"/>
    <x v="26"/>
    <x v="26"/>
    <n v="1.7"/>
    <x v="26"/>
    <x v="0"/>
    <x v="0"/>
    <x v="0"/>
    <x v="0"/>
    <x v="0"/>
    <x v="0"/>
    <s v="July 05 2017 11:13:30:520"/>
    <s v="told Created [ July 05 2017 11:12:41:360 ];told Approved [ July 05 2017 11:13:30:500 ]"/>
    <x v="0"/>
    <x v="0"/>
    <x v="0"/>
    <x v="1"/>
    <x v="0"/>
    <x v="0"/>
    <x v="0"/>
    <x v="0"/>
    <x v="0"/>
    <x v="0"/>
    <x v="0"/>
    <x v="1"/>
    <x v="0"/>
    <x v="0"/>
    <x v="0"/>
    <x v="0"/>
    <x v="0"/>
    <x v="0"/>
    <x v="0"/>
    <x v="0"/>
    <x v="0"/>
    <x v="0"/>
    <x v="0"/>
    <x v="0"/>
    <x v="0"/>
    <x v="1"/>
    <x v="1"/>
    <x v="1"/>
    <x v="38"/>
    <m/>
    <b v="0"/>
    <m/>
    <m/>
    <x v="5"/>
    <m/>
    <x v="0"/>
    <x v="0"/>
    <m/>
    <n v="3"/>
    <m/>
    <n v="13130346"/>
    <x v="1"/>
    <x v="1"/>
    <x v="3"/>
    <x v="8"/>
    <x v="1"/>
    <m/>
    <x v="1"/>
  </r>
  <r>
    <x v="0"/>
    <x v="7"/>
    <x v="26"/>
    <x v="26"/>
    <n v="1.7"/>
    <x v="26"/>
    <x v="0"/>
    <x v="0"/>
    <x v="0"/>
    <x v="0"/>
    <x v="0"/>
    <x v="0"/>
    <s v="July 05 2017 11:13:30:520"/>
    <s v="told Created [ July 05 2017 11:12:41:360 ];told Approved [ July 05 2017 11:13:30:500 ]"/>
    <x v="0"/>
    <x v="0"/>
    <x v="0"/>
    <x v="1"/>
    <x v="0"/>
    <x v="0"/>
    <x v="0"/>
    <x v="0"/>
    <x v="0"/>
    <x v="0"/>
    <x v="0"/>
    <x v="1"/>
    <x v="0"/>
    <x v="0"/>
    <x v="0"/>
    <x v="0"/>
    <x v="0"/>
    <x v="0"/>
    <x v="0"/>
    <x v="0"/>
    <x v="0"/>
    <x v="0"/>
    <x v="0"/>
    <x v="0"/>
    <x v="0"/>
    <x v="1"/>
    <x v="1"/>
    <x v="1"/>
    <x v="38"/>
    <m/>
    <b v="0"/>
    <m/>
    <m/>
    <x v="5"/>
    <m/>
    <x v="0"/>
    <x v="0"/>
    <m/>
    <n v="3"/>
    <m/>
    <n v="13130346"/>
    <x v="1"/>
    <x v="1"/>
    <x v="6"/>
    <x v="9"/>
    <x v="1"/>
    <m/>
    <x v="1"/>
  </r>
  <r>
    <x v="0"/>
    <x v="7"/>
    <x v="26"/>
    <x v="26"/>
    <n v="1.7"/>
    <x v="26"/>
    <x v="0"/>
    <x v="0"/>
    <x v="0"/>
    <x v="0"/>
    <x v="0"/>
    <x v="0"/>
    <s v="July 05 2017 11:13:30:520"/>
    <s v="told Created [ July 05 2017 11:12:41:360 ];told Approved [ July 05 2017 11:13:30:500 ]"/>
    <x v="0"/>
    <x v="0"/>
    <x v="0"/>
    <x v="1"/>
    <x v="0"/>
    <x v="0"/>
    <x v="0"/>
    <x v="0"/>
    <x v="0"/>
    <x v="0"/>
    <x v="0"/>
    <x v="1"/>
    <x v="0"/>
    <x v="0"/>
    <x v="0"/>
    <x v="0"/>
    <x v="0"/>
    <x v="0"/>
    <x v="0"/>
    <x v="0"/>
    <x v="0"/>
    <x v="0"/>
    <x v="0"/>
    <x v="0"/>
    <x v="0"/>
    <x v="1"/>
    <x v="1"/>
    <x v="1"/>
    <x v="38"/>
    <m/>
    <b v="0"/>
    <m/>
    <m/>
    <x v="5"/>
    <m/>
    <x v="0"/>
    <x v="0"/>
    <m/>
    <n v="3"/>
    <m/>
    <n v="13130346"/>
    <x v="1"/>
    <x v="1"/>
    <x v="1"/>
    <x v="6"/>
    <x v="1"/>
    <m/>
    <x v="1"/>
  </r>
  <r>
    <x v="0"/>
    <x v="7"/>
    <x v="26"/>
    <x v="26"/>
    <n v="1.7"/>
    <x v="26"/>
    <x v="0"/>
    <x v="0"/>
    <x v="0"/>
    <x v="0"/>
    <x v="0"/>
    <x v="0"/>
    <s v="July 05 2017 11:13:30:520"/>
    <s v="told Created [ July 05 2017 11:12:41:360 ];told Approved [ July 05 2017 11:13:30:500 ]"/>
    <x v="0"/>
    <x v="0"/>
    <x v="0"/>
    <x v="1"/>
    <x v="0"/>
    <x v="0"/>
    <x v="0"/>
    <x v="0"/>
    <x v="0"/>
    <x v="0"/>
    <x v="0"/>
    <x v="1"/>
    <x v="0"/>
    <x v="0"/>
    <x v="0"/>
    <x v="0"/>
    <x v="0"/>
    <x v="0"/>
    <x v="0"/>
    <x v="0"/>
    <x v="0"/>
    <x v="0"/>
    <x v="0"/>
    <x v="0"/>
    <x v="0"/>
    <x v="1"/>
    <x v="1"/>
    <x v="1"/>
    <x v="16"/>
    <m/>
    <b v="0"/>
    <m/>
    <m/>
    <x v="6"/>
    <m/>
    <x v="0"/>
    <x v="0"/>
    <m/>
    <n v="3"/>
    <m/>
    <n v="15570276"/>
    <x v="1"/>
    <x v="1"/>
    <x v="58"/>
    <x v="1"/>
    <x v="2"/>
    <m/>
    <x v="1"/>
  </r>
  <r>
    <x v="0"/>
    <x v="7"/>
    <x v="26"/>
    <x v="26"/>
    <n v="1.7"/>
    <x v="26"/>
    <x v="0"/>
    <x v="0"/>
    <x v="0"/>
    <x v="0"/>
    <x v="0"/>
    <x v="0"/>
    <s v="July 05 2017 11:13:30:520"/>
    <s v="told Created [ July 05 2017 11:12:41:360 ];told Approved [ July 05 2017 11:13:30:500 ]"/>
    <x v="0"/>
    <x v="0"/>
    <x v="0"/>
    <x v="1"/>
    <x v="0"/>
    <x v="0"/>
    <x v="0"/>
    <x v="0"/>
    <x v="0"/>
    <x v="0"/>
    <x v="0"/>
    <x v="1"/>
    <x v="0"/>
    <x v="0"/>
    <x v="0"/>
    <x v="0"/>
    <x v="0"/>
    <x v="0"/>
    <x v="0"/>
    <x v="0"/>
    <x v="0"/>
    <x v="0"/>
    <x v="0"/>
    <x v="0"/>
    <x v="0"/>
    <x v="1"/>
    <x v="1"/>
    <x v="1"/>
    <x v="16"/>
    <m/>
    <b v="0"/>
    <m/>
    <m/>
    <x v="6"/>
    <m/>
    <x v="0"/>
    <x v="0"/>
    <m/>
    <n v="3"/>
    <m/>
    <n v="15570276"/>
    <x v="1"/>
    <x v="1"/>
    <x v="58"/>
    <x v="1"/>
    <x v="2"/>
    <m/>
    <x v="1"/>
  </r>
  <r>
    <x v="0"/>
    <x v="7"/>
    <x v="26"/>
    <x v="26"/>
    <n v="1.7"/>
    <x v="26"/>
    <x v="0"/>
    <x v="0"/>
    <x v="0"/>
    <x v="0"/>
    <x v="0"/>
    <x v="0"/>
    <s v="July 05 2017 11:13:30:520"/>
    <s v="told Created [ July 05 2017 11:12:41:360 ];told Approved [ July 05 2017 11:13:30:500 ]"/>
    <x v="0"/>
    <x v="0"/>
    <x v="0"/>
    <x v="1"/>
    <x v="0"/>
    <x v="0"/>
    <x v="0"/>
    <x v="0"/>
    <x v="0"/>
    <x v="0"/>
    <x v="0"/>
    <x v="1"/>
    <x v="0"/>
    <x v="0"/>
    <x v="0"/>
    <x v="0"/>
    <x v="0"/>
    <x v="0"/>
    <x v="0"/>
    <x v="0"/>
    <x v="0"/>
    <x v="0"/>
    <x v="0"/>
    <x v="0"/>
    <x v="0"/>
    <x v="1"/>
    <x v="1"/>
    <x v="1"/>
    <x v="16"/>
    <m/>
    <b v="0"/>
    <m/>
    <m/>
    <x v="6"/>
    <m/>
    <x v="0"/>
    <x v="0"/>
    <m/>
    <n v="3"/>
    <m/>
    <n v="15570276"/>
    <x v="1"/>
    <x v="2"/>
    <x v="57"/>
    <x v="2"/>
    <x v="3"/>
    <m/>
    <x v="1"/>
  </r>
  <r>
    <x v="0"/>
    <x v="7"/>
    <x v="26"/>
    <x v="26"/>
    <n v="1.7"/>
    <x v="26"/>
    <x v="0"/>
    <x v="0"/>
    <x v="0"/>
    <x v="0"/>
    <x v="0"/>
    <x v="0"/>
    <s v="July 05 2017 11:13:30:520"/>
    <s v="told Created [ July 05 2017 11:12:41:360 ];told Approved [ July 05 2017 11:13:30:500 ]"/>
    <x v="0"/>
    <x v="0"/>
    <x v="0"/>
    <x v="1"/>
    <x v="0"/>
    <x v="0"/>
    <x v="0"/>
    <x v="0"/>
    <x v="0"/>
    <x v="0"/>
    <x v="0"/>
    <x v="1"/>
    <x v="0"/>
    <x v="0"/>
    <x v="0"/>
    <x v="0"/>
    <x v="0"/>
    <x v="0"/>
    <x v="0"/>
    <x v="0"/>
    <x v="0"/>
    <x v="0"/>
    <x v="0"/>
    <x v="0"/>
    <x v="0"/>
    <x v="1"/>
    <x v="1"/>
    <x v="1"/>
    <x v="40"/>
    <m/>
    <b v="0"/>
    <m/>
    <m/>
    <x v="5"/>
    <m/>
    <x v="0"/>
    <x v="0"/>
    <m/>
    <n v="3"/>
    <m/>
    <n v="2763429"/>
    <x v="1"/>
    <x v="1"/>
    <x v="30"/>
    <x v="16"/>
    <x v="11"/>
    <m/>
    <x v="1"/>
  </r>
  <r>
    <x v="0"/>
    <x v="7"/>
    <x v="26"/>
    <x v="26"/>
    <n v="1.7"/>
    <x v="26"/>
    <x v="0"/>
    <x v="0"/>
    <x v="0"/>
    <x v="0"/>
    <x v="0"/>
    <x v="0"/>
    <s v="July 05 2017 11:13:30:520"/>
    <s v="told Created [ July 05 2017 11:12:41:360 ];told Approved [ July 05 2017 11:13:30:500 ]"/>
    <x v="0"/>
    <x v="0"/>
    <x v="0"/>
    <x v="1"/>
    <x v="0"/>
    <x v="0"/>
    <x v="0"/>
    <x v="0"/>
    <x v="0"/>
    <x v="0"/>
    <x v="0"/>
    <x v="1"/>
    <x v="0"/>
    <x v="0"/>
    <x v="0"/>
    <x v="0"/>
    <x v="0"/>
    <x v="0"/>
    <x v="0"/>
    <x v="0"/>
    <x v="0"/>
    <x v="0"/>
    <x v="0"/>
    <x v="0"/>
    <x v="0"/>
    <x v="1"/>
    <x v="1"/>
    <x v="1"/>
    <x v="40"/>
    <m/>
    <b v="0"/>
    <m/>
    <m/>
    <x v="5"/>
    <m/>
    <x v="0"/>
    <x v="0"/>
    <m/>
    <n v="3"/>
    <m/>
    <n v="2763429"/>
    <x v="1"/>
    <x v="1"/>
    <x v="3"/>
    <x v="8"/>
    <x v="11"/>
    <m/>
    <x v="1"/>
  </r>
  <r>
    <x v="0"/>
    <x v="7"/>
    <x v="26"/>
    <x v="26"/>
    <n v="1.7"/>
    <x v="26"/>
    <x v="0"/>
    <x v="0"/>
    <x v="0"/>
    <x v="0"/>
    <x v="0"/>
    <x v="0"/>
    <s v="July 05 2017 11:13:30:520"/>
    <s v="told Created [ July 05 2017 11:12:41:360 ];told Approved [ July 05 2017 11:13:30:500 ]"/>
    <x v="0"/>
    <x v="0"/>
    <x v="0"/>
    <x v="1"/>
    <x v="0"/>
    <x v="0"/>
    <x v="0"/>
    <x v="0"/>
    <x v="0"/>
    <x v="0"/>
    <x v="0"/>
    <x v="1"/>
    <x v="0"/>
    <x v="0"/>
    <x v="0"/>
    <x v="0"/>
    <x v="0"/>
    <x v="0"/>
    <x v="0"/>
    <x v="0"/>
    <x v="0"/>
    <x v="0"/>
    <x v="0"/>
    <x v="0"/>
    <x v="0"/>
    <x v="1"/>
    <x v="1"/>
    <x v="1"/>
    <x v="40"/>
    <m/>
    <b v="0"/>
    <m/>
    <m/>
    <x v="5"/>
    <m/>
    <x v="0"/>
    <x v="0"/>
    <m/>
    <n v="3"/>
    <m/>
    <n v="2763429"/>
    <x v="1"/>
    <x v="1"/>
    <x v="6"/>
    <x v="9"/>
    <x v="11"/>
    <m/>
    <x v="1"/>
  </r>
  <r>
    <x v="0"/>
    <x v="7"/>
    <x v="26"/>
    <x v="26"/>
    <n v="1.7"/>
    <x v="26"/>
    <x v="0"/>
    <x v="0"/>
    <x v="0"/>
    <x v="0"/>
    <x v="0"/>
    <x v="0"/>
    <s v="July 05 2017 11:13:30:520"/>
    <s v="told Created [ July 05 2017 11:12:41:360 ];told Approved [ July 05 2017 11:13:30:500 ]"/>
    <x v="0"/>
    <x v="0"/>
    <x v="0"/>
    <x v="1"/>
    <x v="0"/>
    <x v="0"/>
    <x v="0"/>
    <x v="0"/>
    <x v="0"/>
    <x v="0"/>
    <x v="0"/>
    <x v="1"/>
    <x v="0"/>
    <x v="0"/>
    <x v="0"/>
    <x v="0"/>
    <x v="0"/>
    <x v="0"/>
    <x v="0"/>
    <x v="0"/>
    <x v="0"/>
    <x v="0"/>
    <x v="0"/>
    <x v="0"/>
    <x v="0"/>
    <x v="1"/>
    <x v="1"/>
    <x v="1"/>
    <x v="40"/>
    <m/>
    <b v="0"/>
    <m/>
    <m/>
    <x v="5"/>
    <m/>
    <x v="0"/>
    <x v="0"/>
    <m/>
    <n v="3"/>
    <m/>
    <n v="2763429"/>
    <x v="1"/>
    <x v="1"/>
    <x v="1"/>
    <x v="6"/>
    <x v="11"/>
    <m/>
    <x v="1"/>
  </r>
  <r>
    <x v="0"/>
    <x v="7"/>
    <x v="26"/>
    <x v="26"/>
    <n v="1.7"/>
    <x v="26"/>
    <x v="0"/>
    <x v="0"/>
    <x v="0"/>
    <x v="0"/>
    <x v="0"/>
    <x v="0"/>
    <s v="July 05 2017 11:13:30:520"/>
    <s v="told Created [ July 05 2017 11:12:41:360 ];told Approved [ July 05 2017 11:13:30:500 ]"/>
    <x v="0"/>
    <x v="0"/>
    <x v="0"/>
    <x v="1"/>
    <x v="0"/>
    <x v="0"/>
    <x v="0"/>
    <x v="0"/>
    <x v="0"/>
    <x v="0"/>
    <x v="0"/>
    <x v="1"/>
    <x v="0"/>
    <x v="0"/>
    <x v="0"/>
    <x v="0"/>
    <x v="0"/>
    <x v="0"/>
    <x v="0"/>
    <x v="0"/>
    <x v="0"/>
    <x v="0"/>
    <x v="0"/>
    <x v="0"/>
    <x v="0"/>
    <x v="1"/>
    <x v="1"/>
    <x v="1"/>
    <x v="25"/>
    <m/>
    <b v="0"/>
    <m/>
    <m/>
    <x v="6"/>
    <m/>
    <x v="0"/>
    <x v="0"/>
    <m/>
    <n v="1.5009999999999999"/>
    <m/>
    <n v="15570276"/>
    <x v="0"/>
    <x v="0"/>
    <x v="0"/>
    <x v="0"/>
    <x v="0"/>
    <m/>
    <x v="0"/>
  </r>
  <r>
    <x v="0"/>
    <x v="7"/>
    <x v="26"/>
    <x v="26"/>
    <n v="1.7"/>
    <x v="26"/>
    <x v="0"/>
    <x v="0"/>
    <x v="0"/>
    <x v="0"/>
    <x v="0"/>
    <x v="0"/>
    <s v="July 05 2017 11:13:30:520"/>
    <s v="told Created [ July 05 2017 11:12:41:360 ];told Approved [ July 05 2017 11:13:30:500 ]"/>
    <x v="0"/>
    <x v="0"/>
    <x v="0"/>
    <x v="1"/>
    <x v="0"/>
    <x v="0"/>
    <x v="0"/>
    <x v="0"/>
    <x v="0"/>
    <x v="0"/>
    <x v="0"/>
    <x v="1"/>
    <x v="0"/>
    <x v="0"/>
    <x v="0"/>
    <x v="0"/>
    <x v="0"/>
    <x v="0"/>
    <x v="0"/>
    <x v="0"/>
    <x v="0"/>
    <x v="0"/>
    <x v="0"/>
    <x v="0"/>
    <x v="0"/>
    <x v="1"/>
    <x v="1"/>
    <x v="1"/>
    <x v="41"/>
    <m/>
    <b v="0"/>
    <m/>
    <m/>
    <x v="2"/>
    <m/>
    <x v="0"/>
    <x v="0"/>
    <m/>
    <n v="1.5009999999999999"/>
    <m/>
    <n v="2763429"/>
    <x v="0"/>
    <x v="0"/>
    <x v="0"/>
    <x v="0"/>
    <x v="0"/>
    <m/>
    <x v="0"/>
  </r>
  <r>
    <x v="0"/>
    <x v="7"/>
    <x v="27"/>
    <x v="27"/>
    <n v="1.7"/>
    <x v="27"/>
    <x v="0"/>
    <x v="0"/>
    <x v="0"/>
    <x v="0"/>
    <x v="0"/>
    <x v="0"/>
    <s v="July 05 2017 11:04:42:954"/>
    <s v="told Created [ July 05 2017 11:02:49:411 ];told Approved [ July 05 2017 11:04:42:938 ]"/>
    <x v="0"/>
    <x v="0"/>
    <x v="0"/>
    <x v="1"/>
    <x v="0"/>
    <x v="0"/>
    <x v="0"/>
    <x v="0"/>
    <x v="0"/>
    <x v="0"/>
    <x v="0"/>
    <x v="1"/>
    <x v="0"/>
    <x v="0"/>
    <x v="0"/>
    <x v="0"/>
    <x v="0"/>
    <x v="0"/>
    <x v="0"/>
    <x v="0"/>
    <x v="0"/>
    <x v="0"/>
    <x v="0"/>
    <x v="0"/>
    <x v="0"/>
    <x v="1"/>
    <x v="1"/>
    <x v="1"/>
    <x v="32"/>
    <m/>
    <b v="0"/>
    <m/>
    <m/>
    <x v="0"/>
    <m/>
    <x v="0"/>
    <x v="0"/>
    <m/>
    <n v="3"/>
    <m/>
    <n v="9639167"/>
    <x v="1"/>
    <x v="1"/>
    <x v="3"/>
    <x v="1"/>
    <x v="1"/>
    <m/>
    <x v="1"/>
  </r>
  <r>
    <x v="0"/>
    <x v="7"/>
    <x v="27"/>
    <x v="27"/>
    <n v="1.7"/>
    <x v="27"/>
    <x v="0"/>
    <x v="0"/>
    <x v="0"/>
    <x v="0"/>
    <x v="0"/>
    <x v="0"/>
    <s v="July 05 2017 11:04:42:954"/>
    <s v="told Created [ July 05 2017 11:02:49:411 ];told Approved [ July 05 2017 11:04:42:938 ]"/>
    <x v="0"/>
    <x v="0"/>
    <x v="0"/>
    <x v="1"/>
    <x v="0"/>
    <x v="0"/>
    <x v="0"/>
    <x v="0"/>
    <x v="0"/>
    <x v="0"/>
    <x v="0"/>
    <x v="1"/>
    <x v="0"/>
    <x v="0"/>
    <x v="0"/>
    <x v="0"/>
    <x v="0"/>
    <x v="0"/>
    <x v="0"/>
    <x v="0"/>
    <x v="0"/>
    <x v="0"/>
    <x v="0"/>
    <x v="0"/>
    <x v="0"/>
    <x v="1"/>
    <x v="1"/>
    <x v="1"/>
    <x v="33"/>
    <m/>
    <b v="0"/>
    <m/>
    <m/>
    <x v="0"/>
    <m/>
    <x v="0"/>
    <x v="0"/>
    <m/>
    <n v="3"/>
    <m/>
    <n v="13828244"/>
    <x v="1"/>
    <x v="1"/>
    <x v="12"/>
    <x v="1"/>
    <x v="1"/>
    <m/>
    <x v="1"/>
  </r>
  <r>
    <x v="0"/>
    <x v="7"/>
    <x v="27"/>
    <x v="27"/>
    <n v="1.7"/>
    <x v="27"/>
    <x v="0"/>
    <x v="0"/>
    <x v="0"/>
    <x v="0"/>
    <x v="0"/>
    <x v="0"/>
    <s v="July 05 2017 11:04:42:954"/>
    <s v="told Created [ July 05 2017 11:02:49:411 ];told Approved [ July 05 2017 11:04:42:938 ]"/>
    <x v="0"/>
    <x v="0"/>
    <x v="0"/>
    <x v="1"/>
    <x v="0"/>
    <x v="0"/>
    <x v="0"/>
    <x v="0"/>
    <x v="0"/>
    <x v="0"/>
    <x v="0"/>
    <x v="1"/>
    <x v="0"/>
    <x v="0"/>
    <x v="0"/>
    <x v="0"/>
    <x v="0"/>
    <x v="0"/>
    <x v="0"/>
    <x v="0"/>
    <x v="0"/>
    <x v="0"/>
    <x v="0"/>
    <x v="0"/>
    <x v="0"/>
    <x v="1"/>
    <x v="1"/>
    <x v="1"/>
    <x v="34"/>
    <m/>
    <b v="0"/>
    <m/>
    <m/>
    <x v="2"/>
    <m/>
    <x v="0"/>
    <x v="0"/>
    <m/>
    <n v="1.5009999999999999"/>
    <m/>
    <n v="13130346"/>
    <x v="0"/>
    <x v="0"/>
    <x v="0"/>
    <x v="0"/>
    <x v="0"/>
    <m/>
    <x v="0"/>
  </r>
  <r>
    <x v="0"/>
    <x v="7"/>
    <x v="27"/>
    <x v="27"/>
    <n v="1.7"/>
    <x v="27"/>
    <x v="0"/>
    <x v="0"/>
    <x v="0"/>
    <x v="0"/>
    <x v="0"/>
    <x v="0"/>
    <s v="July 05 2017 11:04:42:954"/>
    <s v="told Created [ July 05 2017 11:02:49:411 ];told Approved [ July 05 2017 11:04:42:938 ]"/>
    <x v="0"/>
    <x v="0"/>
    <x v="0"/>
    <x v="1"/>
    <x v="0"/>
    <x v="0"/>
    <x v="0"/>
    <x v="0"/>
    <x v="0"/>
    <x v="0"/>
    <x v="0"/>
    <x v="1"/>
    <x v="0"/>
    <x v="0"/>
    <x v="0"/>
    <x v="0"/>
    <x v="0"/>
    <x v="0"/>
    <x v="0"/>
    <x v="0"/>
    <x v="0"/>
    <x v="0"/>
    <x v="0"/>
    <x v="0"/>
    <x v="0"/>
    <x v="1"/>
    <x v="1"/>
    <x v="1"/>
    <x v="3"/>
    <m/>
    <b v="0"/>
    <m/>
    <m/>
    <x v="1"/>
    <m/>
    <x v="0"/>
    <x v="0"/>
    <m/>
    <n v="4.5"/>
    <m/>
    <n v="65280"/>
    <x v="0"/>
    <x v="0"/>
    <x v="0"/>
    <x v="0"/>
    <x v="0"/>
    <m/>
    <x v="0"/>
  </r>
  <r>
    <x v="0"/>
    <x v="7"/>
    <x v="27"/>
    <x v="27"/>
    <n v="1.7"/>
    <x v="27"/>
    <x v="0"/>
    <x v="0"/>
    <x v="0"/>
    <x v="0"/>
    <x v="0"/>
    <x v="0"/>
    <s v="July 05 2017 11:04:42:954"/>
    <s v="told Created [ July 05 2017 11:02:49:411 ];told Approved [ July 05 2017 11:04:42:938 ]"/>
    <x v="0"/>
    <x v="0"/>
    <x v="0"/>
    <x v="1"/>
    <x v="0"/>
    <x v="0"/>
    <x v="0"/>
    <x v="0"/>
    <x v="0"/>
    <x v="0"/>
    <x v="0"/>
    <x v="1"/>
    <x v="0"/>
    <x v="0"/>
    <x v="0"/>
    <x v="0"/>
    <x v="0"/>
    <x v="0"/>
    <x v="0"/>
    <x v="0"/>
    <x v="0"/>
    <x v="0"/>
    <x v="0"/>
    <x v="0"/>
    <x v="0"/>
    <x v="1"/>
    <x v="1"/>
    <x v="1"/>
    <x v="8"/>
    <m/>
    <b v="0"/>
    <m/>
    <m/>
    <x v="3"/>
    <m/>
    <x v="0"/>
    <x v="0"/>
    <m/>
    <n v="3"/>
    <m/>
    <n v="16776960"/>
    <x v="1"/>
    <x v="1"/>
    <x v="59"/>
    <x v="1"/>
    <x v="2"/>
    <m/>
    <x v="1"/>
  </r>
  <r>
    <x v="0"/>
    <x v="7"/>
    <x v="27"/>
    <x v="27"/>
    <n v="1.7"/>
    <x v="27"/>
    <x v="0"/>
    <x v="0"/>
    <x v="0"/>
    <x v="0"/>
    <x v="0"/>
    <x v="0"/>
    <s v="July 05 2017 11:04:42:954"/>
    <s v="told Created [ July 05 2017 11:02:49:411 ];told Approved [ July 05 2017 11:04:42:938 ]"/>
    <x v="0"/>
    <x v="0"/>
    <x v="0"/>
    <x v="1"/>
    <x v="0"/>
    <x v="0"/>
    <x v="0"/>
    <x v="0"/>
    <x v="0"/>
    <x v="0"/>
    <x v="0"/>
    <x v="1"/>
    <x v="0"/>
    <x v="0"/>
    <x v="0"/>
    <x v="0"/>
    <x v="0"/>
    <x v="0"/>
    <x v="0"/>
    <x v="0"/>
    <x v="0"/>
    <x v="0"/>
    <x v="0"/>
    <x v="0"/>
    <x v="0"/>
    <x v="1"/>
    <x v="1"/>
    <x v="1"/>
    <x v="8"/>
    <m/>
    <b v="0"/>
    <m/>
    <m/>
    <x v="3"/>
    <m/>
    <x v="0"/>
    <x v="0"/>
    <m/>
    <n v="3"/>
    <m/>
    <n v="16776960"/>
    <x v="1"/>
    <x v="2"/>
    <x v="60"/>
    <x v="2"/>
    <x v="4"/>
    <m/>
    <x v="1"/>
  </r>
  <r>
    <x v="0"/>
    <x v="7"/>
    <x v="27"/>
    <x v="27"/>
    <n v="1.7"/>
    <x v="27"/>
    <x v="0"/>
    <x v="0"/>
    <x v="0"/>
    <x v="0"/>
    <x v="0"/>
    <x v="0"/>
    <s v="July 05 2017 11:04:42:954"/>
    <s v="told Created [ July 05 2017 11:02:49:411 ];told Approved [ July 05 2017 11:04:42:938 ]"/>
    <x v="0"/>
    <x v="0"/>
    <x v="0"/>
    <x v="1"/>
    <x v="0"/>
    <x v="0"/>
    <x v="0"/>
    <x v="0"/>
    <x v="0"/>
    <x v="0"/>
    <x v="0"/>
    <x v="1"/>
    <x v="0"/>
    <x v="0"/>
    <x v="0"/>
    <x v="0"/>
    <x v="0"/>
    <x v="0"/>
    <x v="0"/>
    <x v="0"/>
    <x v="0"/>
    <x v="0"/>
    <x v="0"/>
    <x v="0"/>
    <x v="0"/>
    <x v="1"/>
    <x v="1"/>
    <x v="1"/>
    <x v="36"/>
    <m/>
    <b v="0"/>
    <m/>
    <m/>
    <x v="2"/>
    <m/>
    <x v="0"/>
    <x v="0"/>
    <m/>
    <n v="1.5009999999999999"/>
    <m/>
    <n v="32896"/>
    <x v="1"/>
    <x v="1"/>
    <x v="37"/>
    <x v="1"/>
    <x v="1"/>
    <m/>
    <x v="1"/>
  </r>
  <r>
    <x v="0"/>
    <x v="7"/>
    <x v="27"/>
    <x v="27"/>
    <n v="1.7"/>
    <x v="27"/>
    <x v="0"/>
    <x v="0"/>
    <x v="0"/>
    <x v="0"/>
    <x v="0"/>
    <x v="0"/>
    <s v="July 05 2017 11:04:42:954"/>
    <s v="told Created [ July 05 2017 11:02:49:411 ];told Approved [ July 05 2017 11:04:42:938 ]"/>
    <x v="0"/>
    <x v="0"/>
    <x v="0"/>
    <x v="1"/>
    <x v="0"/>
    <x v="0"/>
    <x v="0"/>
    <x v="0"/>
    <x v="0"/>
    <x v="0"/>
    <x v="0"/>
    <x v="1"/>
    <x v="0"/>
    <x v="0"/>
    <x v="0"/>
    <x v="0"/>
    <x v="0"/>
    <x v="0"/>
    <x v="0"/>
    <x v="0"/>
    <x v="0"/>
    <x v="0"/>
    <x v="0"/>
    <x v="0"/>
    <x v="0"/>
    <x v="1"/>
    <x v="1"/>
    <x v="1"/>
    <x v="37"/>
    <m/>
    <b v="0"/>
    <m/>
    <m/>
    <x v="2"/>
    <m/>
    <x v="0"/>
    <x v="0"/>
    <m/>
    <n v="1.5009999999999999"/>
    <m/>
    <n v="9221330"/>
    <x v="1"/>
    <x v="1"/>
    <x v="37"/>
    <x v="1"/>
    <x v="1"/>
    <m/>
    <x v="1"/>
  </r>
  <r>
    <x v="0"/>
    <x v="7"/>
    <x v="27"/>
    <x v="27"/>
    <n v="1.7"/>
    <x v="27"/>
    <x v="0"/>
    <x v="0"/>
    <x v="0"/>
    <x v="0"/>
    <x v="0"/>
    <x v="0"/>
    <s v="July 05 2017 11:04:42:954"/>
    <s v="told Created [ July 05 2017 11:02:49:411 ];told Approved [ July 05 2017 11:04:42:938 ]"/>
    <x v="0"/>
    <x v="0"/>
    <x v="0"/>
    <x v="1"/>
    <x v="0"/>
    <x v="0"/>
    <x v="0"/>
    <x v="0"/>
    <x v="0"/>
    <x v="0"/>
    <x v="0"/>
    <x v="1"/>
    <x v="0"/>
    <x v="0"/>
    <x v="0"/>
    <x v="0"/>
    <x v="0"/>
    <x v="0"/>
    <x v="0"/>
    <x v="0"/>
    <x v="0"/>
    <x v="0"/>
    <x v="0"/>
    <x v="0"/>
    <x v="0"/>
    <x v="1"/>
    <x v="1"/>
    <x v="1"/>
    <x v="38"/>
    <m/>
    <b v="0"/>
    <m/>
    <m/>
    <x v="5"/>
    <m/>
    <x v="0"/>
    <x v="0"/>
    <m/>
    <n v="3"/>
    <m/>
    <n v="13130346"/>
    <x v="1"/>
    <x v="1"/>
    <x v="1"/>
    <x v="3"/>
    <x v="1"/>
    <m/>
    <x v="1"/>
  </r>
  <r>
    <x v="0"/>
    <x v="7"/>
    <x v="27"/>
    <x v="27"/>
    <n v="1.7"/>
    <x v="27"/>
    <x v="0"/>
    <x v="0"/>
    <x v="0"/>
    <x v="0"/>
    <x v="0"/>
    <x v="0"/>
    <s v="July 05 2017 11:04:42:954"/>
    <s v="told Created [ July 05 2017 11:02:49:411 ];told Approved [ July 05 2017 11:04:42:938 ]"/>
    <x v="0"/>
    <x v="0"/>
    <x v="0"/>
    <x v="1"/>
    <x v="0"/>
    <x v="0"/>
    <x v="0"/>
    <x v="0"/>
    <x v="0"/>
    <x v="0"/>
    <x v="0"/>
    <x v="1"/>
    <x v="0"/>
    <x v="0"/>
    <x v="0"/>
    <x v="0"/>
    <x v="0"/>
    <x v="0"/>
    <x v="0"/>
    <x v="0"/>
    <x v="0"/>
    <x v="0"/>
    <x v="0"/>
    <x v="0"/>
    <x v="0"/>
    <x v="1"/>
    <x v="1"/>
    <x v="1"/>
    <x v="38"/>
    <m/>
    <b v="0"/>
    <m/>
    <m/>
    <x v="5"/>
    <m/>
    <x v="0"/>
    <x v="0"/>
    <m/>
    <n v="3"/>
    <m/>
    <n v="13130346"/>
    <x v="1"/>
    <x v="1"/>
    <x v="40"/>
    <x v="8"/>
    <x v="1"/>
    <m/>
    <x v="1"/>
  </r>
  <r>
    <x v="0"/>
    <x v="7"/>
    <x v="27"/>
    <x v="27"/>
    <n v="1.7"/>
    <x v="27"/>
    <x v="0"/>
    <x v="0"/>
    <x v="0"/>
    <x v="0"/>
    <x v="0"/>
    <x v="0"/>
    <s v="July 05 2017 11:04:42:954"/>
    <s v="told Created [ July 05 2017 11:02:49:411 ];told Approved [ July 05 2017 11:04:42:938 ]"/>
    <x v="0"/>
    <x v="0"/>
    <x v="0"/>
    <x v="1"/>
    <x v="0"/>
    <x v="0"/>
    <x v="0"/>
    <x v="0"/>
    <x v="0"/>
    <x v="0"/>
    <x v="0"/>
    <x v="1"/>
    <x v="0"/>
    <x v="0"/>
    <x v="0"/>
    <x v="0"/>
    <x v="0"/>
    <x v="0"/>
    <x v="0"/>
    <x v="0"/>
    <x v="0"/>
    <x v="0"/>
    <x v="0"/>
    <x v="0"/>
    <x v="0"/>
    <x v="1"/>
    <x v="1"/>
    <x v="1"/>
    <x v="38"/>
    <m/>
    <b v="0"/>
    <m/>
    <m/>
    <x v="5"/>
    <m/>
    <x v="0"/>
    <x v="0"/>
    <m/>
    <n v="3"/>
    <m/>
    <n v="13130346"/>
    <x v="1"/>
    <x v="1"/>
    <x v="2"/>
    <x v="9"/>
    <x v="1"/>
    <m/>
    <x v="1"/>
  </r>
  <r>
    <x v="0"/>
    <x v="7"/>
    <x v="27"/>
    <x v="27"/>
    <n v="1.7"/>
    <x v="27"/>
    <x v="0"/>
    <x v="0"/>
    <x v="0"/>
    <x v="0"/>
    <x v="0"/>
    <x v="0"/>
    <s v="July 05 2017 11:04:42:954"/>
    <s v="told Created [ July 05 2017 11:02:49:411 ];told Approved [ July 05 2017 11:04:42:938 ]"/>
    <x v="0"/>
    <x v="0"/>
    <x v="0"/>
    <x v="1"/>
    <x v="0"/>
    <x v="0"/>
    <x v="0"/>
    <x v="0"/>
    <x v="0"/>
    <x v="0"/>
    <x v="0"/>
    <x v="1"/>
    <x v="0"/>
    <x v="0"/>
    <x v="0"/>
    <x v="0"/>
    <x v="0"/>
    <x v="0"/>
    <x v="0"/>
    <x v="0"/>
    <x v="0"/>
    <x v="0"/>
    <x v="0"/>
    <x v="0"/>
    <x v="0"/>
    <x v="1"/>
    <x v="1"/>
    <x v="1"/>
    <x v="38"/>
    <m/>
    <b v="0"/>
    <m/>
    <m/>
    <x v="5"/>
    <m/>
    <x v="0"/>
    <x v="0"/>
    <m/>
    <n v="3"/>
    <m/>
    <n v="13130346"/>
    <x v="1"/>
    <x v="1"/>
    <x v="43"/>
    <x v="6"/>
    <x v="1"/>
    <m/>
    <x v="1"/>
  </r>
  <r>
    <x v="0"/>
    <x v="7"/>
    <x v="27"/>
    <x v="27"/>
    <n v="1.7"/>
    <x v="27"/>
    <x v="0"/>
    <x v="0"/>
    <x v="0"/>
    <x v="0"/>
    <x v="0"/>
    <x v="0"/>
    <s v="July 05 2017 11:04:42:954"/>
    <s v="told Created [ July 05 2017 11:02:49:411 ];told Approved [ July 05 2017 11:04:42:938 ]"/>
    <x v="0"/>
    <x v="0"/>
    <x v="0"/>
    <x v="1"/>
    <x v="0"/>
    <x v="0"/>
    <x v="0"/>
    <x v="0"/>
    <x v="0"/>
    <x v="0"/>
    <x v="0"/>
    <x v="1"/>
    <x v="0"/>
    <x v="0"/>
    <x v="0"/>
    <x v="0"/>
    <x v="0"/>
    <x v="0"/>
    <x v="0"/>
    <x v="0"/>
    <x v="0"/>
    <x v="0"/>
    <x v="0"/>
    <x v="0"/>
    <x v="0"/>
    <x v="1"/>
    <x v="1"/>
    <x v="1"/>
    <x v="16"/>
    <m/>
    <b v="0"/>
    <m/>
    <m/>
    <x v="6"/>
    <m/>
    <x v="0"/>
    <x v="0"/>
    <m/>
    <n v="3"/>
    <m/>
    <n v="15570276"/>
    <x v="1"/>
    <x v="1"/>
    <x v="61"/>
    <x v="1"/>
    <x v="2"/>
    <m/>
    <x v="1"/>
  </r>
  <r>
    <x v="0"/>
    <x v="7"/>
    <x v="27"/>
    <x v="27"/>
    <n v="1.7"/>
    <x v="27"/>
    <x v="0"/>
    <x v="0"/>
    <x v="0"/>
    <x v="0"/>
    <x v="0"/>
    <x v="0"/>
    <s v="July 05 2017 11:04:42:954"/>
    <s v="told Created [ July 05 2017 11:02:49:411 ];told Approved [ July 05 2017 11:04:42:938 ]"/>
    <x v="0"/>
    <x v="0"/>
    <x v="0"/>
    <x v="1"/>
    <x v="0"/>
    <x v="0"/>
    <x v="0"/>
    <x v="0"/>
    <x v="0"/>
    <x v="0"/>
    <x v="0"/>
    <x v="1"/>
    <x v="0"/>
    <x v="0"/>
    <x v="0"/>
    <x v="0"/>
    <x v="0"/>
    <x v="0"/>
    <x v="0"/>
    <x v="0"/>
    <x v="0"/>
    <x v="0"/>
    <x v="0"/>
    <x v="0"/>
    <x v="0"/>
    <x v="1"/>
    <x v="1"/>
    <x v="1"/>
    <x v="16"/>
    <m/>
    <b v="0"/>
    <m/>
    <m/>
    <x v="6"/>
    <m/>
    <x v="0"/>
    <x v="0"/>
    <m/>
    <n v="3"/>
    <m/>
    <n v="15570276"/>
    <x v="1"/>
    <x v="1"/>
    <x v="61"/>
    <x v="1"/>
    <x v="2"/>
    <m/>
    <x v="1"/>
  </r>
  <r>
    <x v="0"/>
    <x v="7"/>
    <x v="27"/>
    <x v="27"/>
    <n v="1.7"/>
    <x v="27"/>
    <x v="0"/>
    <x v="0"/>
    <x v="0"/>
    <x v="0"/>
    <x v="0"/>
    <x v="0"/>
    <s v="July 05 2017 11:04:42:954"/>
    <s v="told Created [ July 05 2017 11:02:49:411 ];told Approved [ July 05 2017 11:04:42:938 ]"/>
    <x v="0"/>
    <x v="0"/>
    <x v="0"/>
    <x v="1"/>
    <x v="0"/>
    <x v="0"/>
    <x v="0"/>
    <x v="0"/>
    <x v="0"/>
    <x v="0"/>
    <x v="0"/>
    <x v="1"/>
    <x v="0"/>
    <x v="0"/>
    <x v="0"/>
    <x v="0"/>
    <x v="0"/>
    <x v="0"/>
    <x v="0"/>
    <x v="0"/>
    <x v="0"/>
    <x v="0"/>
    <x v="0"/>
    <x v="0"/>
    <x v="0"/>
    <x v="1"/>
    <x v="1"/>
    <x v="1"/>
    <x v="16"/>
    <m/>
    <b v="0"/>
    <m/>
    <m/>
    <x v="6"/>
    <m/>
    <x v="0"/>
    <x v="0"/>
    <m/>
    <n v="3"/>
    <m/>
    <n v="15570276"/>
    <x v="1"/>
    <x v="2"/>
    <x v="60"/>
    <x v="2"/>
    <x v="3"/>
    <m/>
    <x v="1"/>
  </r>
  <r>
    <x v="0"/>
    <x v="7"/>
    <x v="27"/>
    <x v="27"/>
    <n v="1.7"/>
    <x v="27"/>
    <x v="0"/>
    <x v="0"/>
    <x v="0"/>
    <x v="0"/>
    <x v="0"/>
    <x v="0"/>
    <s v="July 05 2017 11:04:42:954"/>
    <s v="told Created [ July 05 2017 11:02:49:411 ];told Approved [ July 05 2017 11:04:42:938 ]"/>
    <x v="0"/>
    <x v="0"/>
    <x v="0"/>
    <x v="1"/>
    <x v="0"/>
    <x v="0"/>
    <x v="0"/>
    <x v="0"/>
    <x v="0"/>
    <x v="0"/>
    <x v="0"/>
    <x v="1"/>
    <x v="0"/>
    <x v="0"/>
    <x v="0"/>
    <x v="0"/>
    <x v="0"/>
    <x v="0"/>
    <x v="0"/>
    <x v="0"/>
    <x v="0"/>
    <x v="0"/>
    <x v="0"/>
    <x v="0"/>
    <x v="0"/>
    <x v="1"/>
    <x v="1"/>
    <x v="1"/>
    <x v="40"/>
    <m/>
    <b v="0"/>
    <m/>
    <m/>
    <x v="5"/>
    <m/>
    <x v="0"/>
    <x v="0"/>
    <m/>
    <n v="3"/>
    <m/>
    <n v="2763429"/>
    <x v="1"/>
    <x v="1"/>
    <x v="1"/>
    <x v="21"/>
    <x v="11"/>
    <m/>
    <x v="1"/>
  </r>
  <r>
    <x v="0"/>
    <x v="7"/>
    <x v="27"/>
    <x v="27"/>
    <n v="1.7"/>
    <x v="27"/>
    <x v="0"/>
    <x v="0"/>
    <x v="0"/>
    <x v="0"/>
    <x v="0"/>
    <x v="0"/>
    <s v="July 05 2017 11:04:42:954"/>
    <s v="told Created [ July 05 2017 11:02:49:411 ];told Approved [ July 05 2017 11:04:42:938 ]"/>
    <x v="0"/>
    <x v="0"/>
    <x v="0"/>
    <x v="1"/>
    <x v="0"/>
    <x v="0"/>
    <x v="0"/>
    <x v="0"/>
    <x v="0"/>
    <x v="0"/>
    <x v="0"/>
    <x v="1"/>
    <x v="0"/>
    <x v="0"/>
    <x v="0"/>
    <x v="0"/>
    <x v="0"/>
    <x v="0"/>
    <x v="0"/>
    <x v="0"/>
    <x v="0"/>
    <x v="0"/>
    <x v="0"/>
    <x v="0"/>
    <x v="0"/>
    <x v="1"/>
    <x v="1"/>
    <x v="1"/>
    <x v="40"/>
    <m/>
    <b v="0"/>
    <m/>
    <m/>
    <x v="5"/>
    <m/>
    <x v="0"/>
    <x v="0"/>
    <m/>
    <n v="3"/>
    <m/>
    <n v="2763429"/>
    <x v="1"/>
    <x v="1"/>
    <x v="40"/>
    <x v="8"/>
    <x v="11"/>
    <m/>
    <x v="1"/>
  </r>
  <r>
    <x v="0"/>
    <x v="7"/>
    <x v="27"/>
    <x v="27"/>
    <n v="1.7"/>
    <x v="27"/>
    <x v="0"/>
    <x v="0"/>
    <x v="0"/>
    <x v="0"/>
    <x v="0"/>
    <x v="0"/>
    <s v="July 05 2017 11:04:42:954"/>
    <s v="told Created [ July 05 2017 11:02:49:411 ];told Approved [ July 05 2017 11:04:42:938 ]"/>
    <x v="0"/>
    <x v="0"/>
    <x v="0"/>
    <x v="1"/>
    <x v="0"/>
    <x v="0"/>
    <x v="0"/>
    <x v="0"/>
    <x v="0"/>
    <x v="0"/>
    <x v="0"/>
    <x v="1"/>
    <x v="0"/>
    <x v="0"/>
    <x v="0"/>
    <x v="0"/>
    <x v="0"/>
    <x v="0"/>
    <x v="0"/>
    <x v="0"/>
    <x v="0"/>
    <x v="0"/>
    <x v="0"/>
    <x v="0"/>
    <x v="0"/>
    <x v="1"/>
    <x v="1"/>
    <x v="1"/>
    <x v="40"/>
    <m/>
    <b v="0"/>
    <m/>
    <m/>
    <x v="5"/>
    <m/>
    <x v="0"/>
    <x v="0"/>
    <m/>
    <n v="3"/>
    <m/>
    <n v="2763429"/>
    <x v="1"/>
    <x v="1"/>
    <x v="2"/>
    <x v="9"/>
    <x v="11"/>
    <m/>
    <x v="1"/>
  </r>
  <r>
    <x v="0"/>
    <x v="7"/>
    <x v="27"/>
    <x v="27"/>
    <n v="1.7"/>
    <x v="27"/>
    <x v="0"/>
    <x v="0"/>
    <x v="0"/>
    <x v="0"/>
    <x v="0"/>
    <x v="0"/>
    <s v="July 05 2017 11:04:42:954"/>
    <s v="told Created [ July 05 2017 11:02:49:411 ];told Approved [ July 05 2017 11:04:42:938 ]"/>
    <x v="0"/>
    <x v="0"/>
    <x v="0"/>
    <x v="1"/>
    <x v="0"/>
    <x v="0"/>
    <x v="0"/>
    <x v="0"/>
    <x v="0"/>
    <x v="0"/>
    <x v="0"/>
    <x v="1"/>
    <x v="0"/>
    <x v="0"/>
    <x v="0"/>
    <x v="0"/>
    <x v="0"/>
    <x v="0"/>
    <x v="0"/>
    <x v="0"/>
    <x v="0"/>
    <x v="0"/>
    <x v="0"/>
    <x v="0"/>
    <x v="0"/>
    <x v="1"/>
    <x v="1"/>
    <x v="1"/>
    <x v="40"/>
    <m/>
    <b v="0"/>
    <m/>
    <m/>
    <x v="5"/>
    <m/>
    <x v="0"/>
    <x v="0"/>
    <m/>
    <n v="3"/>
    <m/>
    <n v="2763429"/>
    <x v="1"/>
    <x v="1"/>
    <x v="43"/>
    <x v="6"/>
    <x v="11"/>
    <m/>
    <x v="1"/>
  </r>
  <r>
    <x v="0"/>
    <x v="7"/>
    <x v="27"/>
    <x v="27"/>
    <n v="1.7"/>
    <x v="27"/>
    <x v="0"/>
    <x v="0"/>
    <x v="0"/>
    <x v="0"/>
    <x v="0"/>
    <x v="0"/>
    <s v="July 05 2017 11:04:42:954"/>
    <s v="told Created [ July 05 2017 11:02:49:411 ];told Approved [ July 05 2017 11:04:42:938 ]"/>
    <x v="0"/>
    <x v="0"/>
    <x v="0"/>
    <x v="1"/>
    <x v="0"/>
    <x v="0"/>
    <x v="0"/>
    <x v="0"/>
    <x v="0"/>
    <x v="0"/>
    <x v="0"/>
    <x v="1"/>
    <x v="0"/>
    <x v="0"/>
    <x v="0"/>
    <x v="0"/>
    <x v="0"/>
    <x v="0"/>
    <x v="0"/>
    <x v="0"/>
    <x v="0"/>
    <x v="0"/>
    <x v="0"/>
    <x v="0"/>
    <x v="0"/>
    <x v="1"/>
    <x v="1"/>
    <x v="1"/>
    <x v="25"/>
    <m/>
    <b v="0"/>
    <m/>
    <m/>
    <x v="6"/>
    <m/>
    <x v="0"/>
    <x v="0"/>
    <m/>
    <n v="1.5009999999999999"/>
    <m/>
    <n v="15570276"/>
    <x v="0"/>
    <x v="0"/>
    <x v="0"/>
    <x v="0"/>
    <x v="0"/>
    <m/>
    <x v="0"/>
  </r>
  <r>
    <x v="0"/>
    <x v="7"/>
    <x v="27"/>
    <x v="27"/>
    <n v="1.7"/>
    <x v="27"/>
    <x v="0"/>
    <x v="0"/>
    <x v="0"/>
    <x v="0"/>
    <x v="0"/>
    <x v="0"/>
    <s v="July 05 2017 11:04:42:954"/>
    <s v="told Created [ July 05 2017 11:02:49:411 ];told Approved [ July 05 2017 11:04:42:938 ]"/>
    <x v="0"/>
    <x v="0"/>
    <x v="0"/>
    <x v="1"/>
    <x v="0"/>
    <x v="0"/>
    <x v="0"/>
    <x v="0"/>
    <x v="0"/>
    <x v="0"/>
    <x v="0"/>
    <x v="1"/>
    <x v="0"/>
    <x v="0"/>
    <x v="0"/>
    <x v="0"/>
    <x v="0"/>
    <x v="0"/>
    <x v="0"/>
    <x v="0"/>
    <x v="0"/>
    <x v="0"/>
    <x v="0"/>
    <x v="0"/>
    <x v="0"/>
    <x v="1"/>
    <x v="1"/>
    <x v="1"/>
    <x v="41"/>
    <m/>
    <b v="0"/>
    <m/>
    <m/>
    <x v="2"/>
    <m/>
    <x v="0"/>
    <x v="0"/>
    <m/>
    <n v="1.5009999999999999"/>
    <m/>
    <n v="2763429"/>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43"/>
    <m/>
    <b v="0"/>
    <m/>
    <m/>
    <x v="0"/>
    <m/>
    <x v="0"/>
    <x v="0"/>
    <m/>
    <n v="1"/>
    <m/>
    <n v="9639167"/>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44"/>
    <m/>
    <b v="0"/>
    <m/>
    <m/>
    <x v="0"/>
    <m/>
    <x v="0"/>
    <x v="0"/>
    <m/>
    <n v="1"/>
    <m/>
    <n v="9639167"/>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3"/>
    <m/>
    <b v="0"/>
    <m/>
    <m/>
    <x v="1"/>
    <m/>
    <x v="0"/>
    <x v="0"/>
    <m/>
    <n v="4.5"/>
    <m/>
    <n v="65280"/>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45"/>
    <m/>
    <b v="0"/>
    <m/>
    <m/>
    <x v="5"/>
    <m/>
    <x v="0"/>
    <x v="0"/>
    <m/>
    <n v="1"/>
    <m/>
    <n v="14524637"/>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4"/>
    <m/>
    <b v="0"/>
    <m/>
    <m/>
    <x v="2"/>
    <m/>
    <x v="0"/>
    <x v="0"/>
    <m/>
    <n v="1"/>
    <m/>
    <n v="64636"/>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5"/>
    <m/>
    <b v="0"/>
    <m/>
    <m/>
    <x v="2"/>
    <m/>
    <x v="0"/>
    <x v="0"/>
    <m/>
    <n v="1"/>
    <m/>
    <n v="8388736"/>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46"/>
    <m/>
    <b v="0"/>
    <m/>
    <m/>
    <x v="5"/>
    <m/>
    <x v="0"/>
    <x v="0"/>
    <m/>
    <n v="1"/>
    <m/>
    <n v="14524637"/>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6"/>
    <m/>
    <b v="0"/>
    <m/>
    <m/>
    <x v="2"/>
    <m/>
    <x v="0"/>
    <x v="0"/>
    <m/>
    <n v="1"/>
    <m/>
    <n v="10526303"/>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7"/>
    <m/>
    <b v="0"/>
    <m/>
    <m/>
    <x v="2"/>
    <m/>
    <x v="0"/>
    <x v="0"/>
    <m/>
    <n v="1"/>
    <m/>
    <n v="2330219"/>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8"/>
    <m/>
    <b v="0"/>
    <m/>
    <m/>
    <x v="3"/>
    <m/>
    <x v="0"/>
    <x v="0"/>
    <m/>
    <n v="1.92178"/>
    <m/>
    <n v="16776960"/>
    <x v="1"/>
    <x v="1"/>
    <x v="13"/>
    <x v="1"/>
    <x v="2"/>
    <n v="0"/>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8"/>
    <m/>
    <b v="0"/>
    <m/>
    <m/>
    <x v="3"/>
    <m/>
    <x v="0"/>
    <x v="0"/>
    <m/>
    <n v="1.92178"/>
    <m/>
    <n v="16776960"/>
    <x v="1"/>
    <x v="2"/>
    <x v="31"/>
    <x v="2"/>
    <x v="3"/>
    <n v="0"/>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47"/>
    <m/>
    <b v="0"/>
    <m/>
    <m/>
    <x v="3"/>
    <m/>
    <x v="0"/>
    <x v="0"/>
    <m/>
    <n v="1"/>
    <m/>
    <n v="7346457"/>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48"/>
    <m/>
    <b v="0"/>
    <m/>
    <m/>
    <x v="3"/>
    <m/>
    <x v="0"/>
    <x v="0"/>
    <m/>
    <n v="1"/>
    <m/>
    <n v="25600"/>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49"/>
    <m/>
    <b v="0"/>
    <m/>
    <m/>
    <x v="3"/>
    <m/>
    <x v="0"/>
    <x v="0"/>
    <m/>
    <n v="1"/>
    <m/>
    <n v="7346457"/>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50"/>
    <m/>
    <b v="0"/>
    <m/>
    <m/>
    <x v="3"/>
    <m/>
    <x v="0"/>
    <x v="0"/>
    <m/>
    <n v="1"/>
    <m/>
    <n v="25600"/>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51"/>
    <m/>
    <b v="0"/>
    <m/>
    <m/>
    <x v="3"/>
    <m/>
    <x v="0"/>
    <x v="0"/>
    <m/>
    <n v="1"/>
    <m/>
    <n v="16776960"/>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52"/>
    <m/>
    <b v="0"/>
    <m/>
    <m/>
    <x v="3"/>
    <m/>
    <x v="0"/>
    <x v="0"/>
    <m/>
    <n v="1"/>
    <m/>
    <n v="13850042"/>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53"/>
    <m/>
    <b v="0"/>
    <m/>
    <m/>
    <x v="3"/>
    <m/>
    <x v="0"/>
    <x v="0"/>
    <m/>
    <n v="1"/>
    <m/>
    <n v="13850042"/>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54"/>
    <m/>
    <b v="0"/>
    <m/>
    <m/>
    <x v="3"/>
    <m/>
    <x v="0"/>
    <x v="0"/>
    <m/>
    <n v="1"/>
    <m/>
    <n v="2763429"/>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55"/>
    <m/>
    <b v="0"/>
    <m/>
    <m/>
    <x v="3"/>
    <m/>
    <x v="0"/>
    <x v="0"/>
    <m/>
    <n v="1"/>
    <m/>
    <n v="16776960"/>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56"/>
    <m/>
    <b v="0"/>
    <m/>
    <m/>
    <x v="3"/>
    <m/>
    <x v="0"/>
    <x v="0"/>
    <m/>
    <n v="1"/>
    <m/>
    <n v="16776960"/>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57"/>
    <m/>
    <b v="0"/>
    <m/>
    <m/>
    <x v="2"/>
    <m/>
    <x v="0"/>
    <x v="0"/>
    <m/>
    <n v="1"/>
    <m/>
    <n v="13749760"/>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58"/>
    <m/>
    <b v="0"/>
    <m/>
    <m/>
    <x v="6"/>
    <m/>
    <x v="0"/>
    <x v="0"/>
    <m/>
    <n v="1"/>
    <m/>
    <n v="15570276"/>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1"/>
    <m/>
    <b v="0"/>
    <m/>
    <m/>
    <x v="4"/>
    <m/>
    <x v="0"/>
    <x v="0"/>
    <m/>
    <n v="1"/>
    <m/>
    <n v="255"/>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59"/>
    <m/>
    <b v="0"/>
    <m/>
    <m/>
    <x v="8"/>
    <m/>
    <x v="0"/>
    <x v="0"/>
    <m/>
    <n v="1"/>
    <m/>
    <n v="255"/>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60"/>
    <m/>
    <b v="0"/>
    <m/>
    <m/>
    <x v="4"/>
    <m/>
    <x v="0"/>
    <x v="0"/>
    <m/>
    <n v="1"/>
    <m/>
    <n v="255"/>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61"/>
    <m/>
    <b v="0"/>
    <m/>
    <m/>
    <x v="2"/>
    <m/>
    <x v="0"/>
    <x v="0"/>
    <m/>
    <n v="1"/>
    <m/>
    <n v="14524637"/>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62"/>
    <m/>
    <b v="0"/>
    <m/>
    <m/>
    <x v="2"/>
    <m/>
    <x v="0"/>
    <x v="0"/>
    <m/>
    <n v="1"/>
    <m/>
    <n v="14524637"/>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2"/>
    <m/>
    <b v="0"/>
    <m/>
    <m/>
    <x v="2"/>
    <m/>
    <x v="0"/>
    <x v="0"/>
    <m/>
    <n v="1"/>
    <m/>
    <n v="65535"/>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3"/>
    <m/>
    <b v="0"/>
    <m/>
    <m/>
    <x v="2"/>
    <m/>
    <x v="0"/>
    <x v="0"/>
    <m/>
    <n v="1"/>
    <m/>
    <n v="11186720"/>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63"/>
    <m/>
    <b v="0"/>
    <m/>
    <m/>
    <x v="2"/>
    <m/>
    <x v="0"/>
    <x v="0"/>
    <m/>
    <n v="1"/>
    <m/>
    <n v="1262987"/>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64"/>
    <m/>
    <b v="0"/>
    <m/>
    <m/>
    <x v="5"/>
    <m/>
    <x v="0"/>
    <x v="0"/>
    <m/>
    <n v="1"/>
    <m/>
    <n v="14524637"/>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65"/>
    <m/>
    <b v="0"/>
    <m/>
    <m/>
    <x v="5"/>
    <m/>
    <x v="0"/>
    <x v="0"/>
    <m/>
    <n v="1"/>
    <m/>
    <n v="8421376"/>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66"/>
    <m/>
    <b v="0"/>
    <m/>
    <m/>
    <x v="5"/>
    <m/>
    <x v="0"/>
    <x v="0"/>
    <m/>
    <n v="1"/>
    <m/>
    <n v="55295"/>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67"/>
    <m/>
    <b v="0"/>
    <m/>
    <m/>
    <x v="6"/>
    <m/>
    <x v="0"/>
    <x v="0"/>
    <m/>
    <n v="1"/>
    <m/>
    <n v="16748574"/>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68"/>
    <m/>
    <b v="0"/>
    <m/>
    <m/>
    <x v="6"/>
    <m/>
    <x v="0"/>
    <x v="0"/>
    <m/>
    <n v="1"/>
    <m/>
    <n v="16436871"/>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69"/>
    <m/>
    <b v="0"/>
    <m/>
    <m/>
    <x v="6"/>
    <m/>
    <x v="0"/>
    <x v="0"/>
    <m/>
    <n v="1"/>
    <m/>
    <n v="15128749"/>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70"/>
    <m/>
    <b v="0"/>
    <m/>
    <m/>
    <x v="6"/>
    <m/>
    <x v="0"/>
    <x v="0"/>
    <m/>
    <n v="1"/>
    <m/>
    <n v="2263842"/>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71"/>
    <m/>
    <b v="0"/>
    <m/>
    <m/>
    <x v="6"/>
    <m/>
    <x v="0"/>
    <x v="0"/>
    <m/>
    <n v="1"/>
    <m/>
    <n v="8388352"/>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72"/>
    <m/>
    <b v="0"/>
    <m/>
    <m/>
    <x v="6"/>
    <m/>
    <x v="0"/>
    <x v="0"/>
    <m/>
    <n v="1"/>
    <m/>
    <n v="3329330"/>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73"/>
    <m/>
    <b v="0"/>
    <m/>
    <m/>
    <x v="6"/>
    <m/>
    <x v="0"/>
    <x v="0"/>
    <m/>
    <n v="1"/>
    <m/>
    <n v="16748574"/>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74"/>
    <m/>
    <b v="0"/>
    <m/>
    <m/>
    <x v="6"/>
    <m/>
    <x v="0"/>
    <x v="0"/>
    <m/>
    <n v="1"/>
    <m/>
    <n v="16436871"/>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75"/>
    <m/>
    <b v="0"/>
    <m/>
    <m/>
    <x v="6"/>
    <m/>
    <x v="0"/>
    <x v="0"/>
    <m/>
    <n v="1"/>
    <m/>
    <n v="15128749"/>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76"/>
    <m/>
    <b v="0"/>
    <m/>
    <m/>
    <x v="6"/>
    <m/>
    <x v="0"/>
    <x v="0"/>
    <m/>
    <n v="1"/>
    <m/>
    <n v="2263842"/>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77"/>
    <m/>
    <b v="0"/>
    <m/>
    <m/>
    <x v="6"/>
    <m/>
    <x v="0"/>
    <x v="0"/>
    <m/>
    <n v="1"/>
    <m/>
    <n v="8388352"/>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78"/>
    <m/>
    <b v="0"/>
    <m/>
    <m/>
    <x v="6"/>
    <m/>
    <x v="0"/>
    <x v="0"/>
    <m/>
    <n v="1"/>
    <m/>
    <n v="3329330"/>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79"/>
    <m/>
    <b v="0"/>
    <m/>
    <m/>
    <x v="6"/>
    <m/>
    <x v="0"/>
    <x v="0"/>
    <m/>
    <n v="1"/>
    <m/>
    <n v="14822282"/>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80"/>
    <m/>
    <b v="0"/>
    <m/>
    <m/>
    <x v="6"/>
    <m/>
    <x v="0"/>
    <x v="0"/>
    <m/>
    <n v="1"/>
    <m/>
    <n v="42495"/>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81"/>
    <m/>
    <b v="0"/>
    <m/>
    <m/>
    <x v="6"/>
    <m/>
    <x v="0"/>
    <x v="0"/>
    <m/>
    <n v="1"/>
    <m/>
    <n v="14822282"/>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82"/>
    <m/>
    <b v="0"/>
    <m/>
    <m/>
    <x v="6"/>
    <m/>
    <x v="0"/>
    <x v="0"/>
    <m/>
    <n v="1"/>
    <m/>
    <n v="42495"/>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83"/>
    <m/>
    <b v="0"/>
    <m/>
    <m/>
    <x v="6"/>
    <m/>
    <x v="0"/>
    <x v="0"/>
    <m/>
    <n v="1"/>
    <m/>
    <n v="15570276"/>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84"/>
    <m/>
    <b v="0"/>
    <m/>
    <m/>
    <x v="6"/>
    <m/>
    <x v="0"/>
    <x v="0"/>
    <m/>
    <n v="1"/>
    <m/>
    <n v="15570276"/>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7"/>
    <m/>
    <b v="0"/>
    <m/>
    <m/>
    <x v="2"/>
    <m/>
    <x v="0"/>
    <x v="0"/>
    <m/>
    <n v="1"/>
    <m/>
    <n v="6333684"/>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8"/>
    <m/>
    <b v="0"/>
    <m/>
    <m/>
    <x v="2"/>
    <m/>
    <x v="0"/>
    <x v="0"/>
    <m/>
    <n v="1"/>
    <m/>
    <n v="5275647"/>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85"/>
    <m/>
    <b v="0"/>
    <m/>
    <m/>
    <x v="5"/>
    <m/>
    <x v="0"/>
    <x v="0"/>
    <m/>
    <n v="1"/>
    <m/>
    <n v="14524637"/>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9"/>
    <m/>
    <b v="0"/>
    <m/>
    <m/>
    <x v="2"/>
    <m/>
    <x v="0"/>
    <x v="0"/>
    <m/>
    <n v="1"/>
    <m/>
    <n v="55295"/>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20"/>
    <m/>
    <b v="0"/>
    <m/>
    <m/>
    <x v="2"/>
    <m/>
    <x v="0"/>
    <x v="0"/>
    <m/>
    <n v="1"/>
    <m/>
    <n v="3937500"/>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21"/>
    <m/>
    <b v="0"/>
    <m/>
    <m/>
    <x v="2"/>
    <m/>
    <x v="0"/>
    <x v="0"/>
    <m/>
    <n v="1"/>
    <m/>
    <n v="36095"/>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86"/>
    <m/>
    <b v="0"/>
    <m/>
    <m/>
    <x v="2"/>
    <m/>
    <x v="0"/>
    <x v="0"/>
    <m/>
    <n v="1"/>
    <m/>
    <n v="49344"/>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87"/>
    <m/>
    <b v="0"/>
    <m/>
    <m/>
    <x v="2"/>
    <m/>
    <x v="0"/>
    <x v="0"/>
    <m/>
    <n v="1"/>
    <m/>
    <n v="8421376"/>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88"/>
    <m/>
    <b v="0"/>
    <m/>
    <m/>
    <x v="2"/>
    <m/>
    <x v="0"/>
    <x v="0"/>
    <m/>
    <n v="1"/>
    <m/>
    <n v="8421376"/>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89"/>
    <m/>
    <b v="0"/>
    <m/>
    <m/>
    <x v="2"/>
    <m/>
    <x v="0"/>
    <x v="0"/>
    <m/>
    <n v="1"/>
    <m/>
    <n v="55295"/>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90"/>
    <m/>
    <b v="0"/>
    <m/>
    <m/>
    <x v="2"/>
    <m/>
    <x v="0"/>
    <x v="0"/>
    <m/>
    <n v="1"/>
    <m/>
    <n v="55295"/>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91"/>
    <m/>
    <b v="0"/>
    <m/>
    <m/>
    <x v="5"/>
    <m/>
    <x v="0"/>
    <x v="0"/>
    <m/>
    <n v="1"/>
    <m/>
    <n v="14524637"/>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92"/>
    <m/>
    <b v="0"/>
    <m/>
    <m/>
    <x v="5"/>
    <m/>
    <x v="0"/>
    <x v="0"/>
    <m/>
    <n v="1"/>
    <m/>
    <n v="14524637"/>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23"/>
    <m/>
    <b v="0"/>
    <m/>
    <m/>
    <x v="5"/>
    <m/>
    <x v="0"/>
    <x v="0"/>
    <m/>
    <n v="1"/>
    <m/>
    <n v="14524637"/>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24"/>
    <m/>
    <b v="0"/>
    <m/>
    <m/>
    <x v="5"/>
    <m/>
    <x v="0"/>
    <x v="0"/>
    <m/>
    <n v="3"/>
    <m/>
    <n v="12695295"/>
    <x v="1"/>
    <x v="1"/>
    <x v="38"/>
    <x v="1"/>
    <x v="1"/>
    <n v="0"/>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93"/>
    <m/>
    <b v="0"/>
    <m/>
    <m/>
    <x v="5"/>
    <m/>
    <x v="0"/>
    <x v="0"/>
    <m/>
    <n v="1"/>
    <m/>
    <n v="12695295"/>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25"/>
    <m/>
    <b v="0"/>
    <m/>
    <m/>
    <x v="6"/>
    <m/>
    <x v="0"/>
    <x v="0"/>
    <m/>
    <n v="2.7805800000000001"/>
    <m/>
    <n v="15570276"/>
    <x v="1"/>
    <x v="1"/>
    <x v="13"/>
    <x v="1"/>
    <x v="2"/>
    <n v="0"/>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25"/>
    <m/>
    <b v="0"/>
    <m/>
    <m/>
    <x v="6"/>
    <m/>
    <x v="0"/>
    <x v="0"/>
    <m/>
    <n v="2.7805800000000001"/>
    <m/>
    <n v="15570276"/>
    <x v="1"/>
    <x v="2"/>
    <x v="13"/>
    <x v="2"/>
    <x v="3"/>
    <n v="0"/>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94"/>
    <m/>
    <b v="0"/>
    <m/>
    <m/>
    <x v="6"/>
    <m/>
    <x v="0"/>
    <x v="0"/>
    <m/>
    <n v="1"/>
    <m/>
    <n v="8519755"/>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95"/>
    <m/>
    <b v="0"/>
    <m/>
    <m/>
    <x v="6"/>
    <m/>
    <x v="0"/>
    <x v="0"/>
    <m/>
    <n v="1"/>
    <m/>
    <n v="8519755"/>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96"/>
    <m/>
    <b v="0"/>
    <m/>
    <m/>
    <x v="6"/>
    <m/>
    <x v="0"/>
    <x v="0"/>
    <m/>
    <n v="1"/>
    <m/>
    <n v="8519755"/>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97"/>
    <m/>
    <b v="0"/>
    <m/>
    <m/>
    <x v="6"/>
    <m/>
    <x v="0"/>
    <x v="0"/>
    <m/>
    <n v="1"/>
    <m/>
    <n v="16748574"/>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98"/>
    <m/>
    <b v="0"/>
    <m/>
    <m/>
    <x v="6"/>
    <m/>
    <x v="0"/>
    <x v="0"/>
    <m/>
    <n v="1"/>
    <m/>
    <n v="16436871"/>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99"/>
    <m/>
    <b v="0"/>
    <m/>
    <m/>
    <x v="6"/>
    <m/>
    <x v="0"/>
    <x v="0"/>
    <m/>
    <n v="1"/>
    <m/>
    <n v="15128749"/>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00"/>
    <m/>
    <b v="0"/>
    <m/>
    <m/>
    <x v="6"/>
    <m/>
    <x v="0"/>
    <x v="0"/>
    <m/>
    <n v="1"/>
    <m/>
    <n v="9498256"/>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01"/>
    <m/>
    <b v="0"/>
    <m/>
    <m/>
    <x v="6"/>
    <m/>
    <x v="0"/>
    <x v="0"/>
    <m/>
    <n v="1"/>
    <m/>
    <n v="2263842"/>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02"/>
    <m/>
    <b v="0"/>
    <m/>
    <m/>
    <x v="6"/>
    <m/>
    <x v="0"/>
    <x v="0"/>
    <m/>
    <n v="1"/>
    <m/>
    <n v="8388352"/>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03"/>
    <m/>
    <b v="0"/>
    <m/>
    <m/>
    <x v="6"/>
    <m/>
    <x v="0"/>
    <x v="0"/>
    <m/>
    <n v="1"/>
    <m/>
    <n v="3329330"/>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04"/>
    <m/>
    <b v="0"/>
    <m/>
    <m/>
    <x v="6"/>
    <m/>
    <x v="0"/>
    <x v="0"/>
    <m/>
    <n v="1"/>
    <m/>
    <n v="8519755"/>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05"/>
    <m/>
    <b v="0"/>
    <m/>
    <m/>
    <x v="6"/>
    <m/>
    <x v="0"/>
    <x v="0"/>
    <m/>
    <n v="1"/>
    <m/>
    <n v="8519755"/>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06"/>
    <m/>
    <b v="0"/>
    <m/>
    <m/>
    <x v="6"/>
    <m/>
    <x v="0"/>
    <x v="0"/>
    <m/>
    <n v="1"/>
    <m/>
    <n v="8519755"/>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07"/>
    <m/>
    <b v="0"/>
    <m/>
    <m/>
    <x v="6"/>
    <m/>
    <x v="0"/>
    <x v="0"/>
    <m/>
    <n v="1"/>
    <m/>
    <n v="16748574"/>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08"/>
    <m/>
    <b v="0"/>
    <m/>
    <m/>
    <x v="6"/>
    <m/>
    <x v="0"/>
    <x v="0"/>
    <m/>
    <n v="1"/>
    <m/>
    <n v="16436871"/>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09"/>
    <m/>
    <b v="0"/>
    <m/>
    <m/>
    <x v="6"/>
    <m/>
    <x v="0"/>
    <x v="0"/>
    <m/>
    <n v="1"/>
    <m/>
    <n v="15128749"/>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10"/>
    <m/>
    <b v="0"/>
    <m/>
    <m/>
    <x v="6"/>
    <m/>
    <x v="0"/>
    <x v="0"/>
    <m/>
    <n v="1"/>
    <m/>
    <n v="9498256"/>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11"/>
    <m/>
    <b v="0"/>
    <m/>
    <m/>
    <x v="6"/>
    <m/>
    <x v="0"/>
    <x v="0"/>
    <m/>
    <n v="1"/>
    <m/>
    <n v="2263842"/>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12"/>
    <m/>
    <b v="0"/>
    <m/>
    <m/>
    <x v="6"/>
    <m/>
    <x v="0"/>
    <x v="0"/>
    <m/>
    <n v="1"/>
    <m/>
    <n v="8388352"/>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13"/>
    <m/>
    <b v="0"/>
    <m/>
    <m/>
    <x v="6"/>
    <m/>
    <x v="0"/>
    <x v="0"/>
    <m/>
    <n v="1"/>
    <m/>
    <n v="3329330"/>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14"/>
    <m/>
    <b v="0"/>
    <m/>
    <m/>
    <x v="6"/>
    <m/>
    <x v="0"/>
    <x v="0"/>
    <m/>
    <n v="1"/>
    <m/>
    <n v="8388736"/>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15"/>
    <m/>
    <b v="0"/>
    <m/>
    <m/>
    <x v="6"/>
    <m/>
    <x v="0"/>
    <x v="0"/>
    <m/>
    <n v="1"/>
    <m/>
    <n v="14822282"/>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16"/>
    <m/>
    <b v="0"/>
    <m/>
    <m/>
    <x v="6"/>
    <m/>
    <x v="0"/>
    <x v="0"/>
    <m/>
    <n v="1"/>
    <m/>
    <n v="42495"/>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17"/>
    <m/>
    <b v="0"/>
    <m/>
    <m/>
    <x v="6"/>
    <m/>
    <x v="0"/>
    <x v="0"/>
    <m/>
    <n v="1"/>
    <m/>
    <n v="8388736"/>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18"/>
    <m/>
    <b v="0"/>
    <m/>
    <m/>
    <x v="6"/>
    <m/>
    <x v="0"/>
    <x v="0"/>
    <m/>
    <n v="1"/>
    <m/>
    <n v="8388736"/>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19"/>
    <m/>
    <b v="0"/>
    <m/>
    <m/>
    <x v="6"/>
    <m/>
    <x v="0"/>
    <x v="0"/>
    <m/>
    <n v="1"/>
    <m/>
    <n v="14822282"/>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20"/>
    <m/>
    <b v="0"/>
    <m/>
    <m/>
    <x v="6"/>
    <m/>
    <x v="0"/>
    <x v="0"/>
    <m/>
    <n v="1"/>
    <m/>
    <n v="42495"/>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21"/>
    <m/>
    <b v="0"/>
    <m/>
    <m/>
    <x v="6"/>
    <m/>
    <x v="0"/>
    <x v="0"/>
    <m/>
    <n v="1"/>
    <m/>
    <n v="8388736"/>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22"/>
    <m/>
    <b v="0"/>
    <m/>
    <m/>
    <x v="6"/>
    <m/>
    <x v="0"/>
    <x v="0"/>
    <m/>
    <n v="1"/>
    <m/>
    <n v="15570276"/>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23"/>
    <m/>
    <b v="0"/>
    <m/>
    <m/>
    <x v="6"/>
    <m/>
    <x v="0"/>
    <x v="0"/>
    <m/>
    <n v="1"/>
    <m/>
    <n v="15570276"/>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24"/>
    <m/>
    <b v="0"/>
    <m/>
    <m/>
    <x v="6"/>
    <m/>
    <x v="0"/>
    <x v="0"/>
    <m/>
    <n v="1"/>
    <m/>
    <n v="15570276"/>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25"/>
    <m/>
    <b v="0"/>
    <m/>
    <m/>
    <x v="6"/>
    <m/>
    <x v="0"/>
    <x v="0"/>
    <m/>
    <n v="1"/>
    <m/>
    <n v="15570276"/>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26"/>
    <m/>
    <b v="0"/>
    <m/>
    <m/>
    <x v="6"/>
    <m/>
    <x v="0"/>
    <x v="0"/>
    <m/>
    <n v="1"/>
    <m/>
    <n v="15570276"/>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27"/>
    <m/>
    <b v="0"/>
    <m/>
    <m/>
    <x v="6"/>
    <m/>
    <x v="0"/>
    <x v="0"/>
    <m/>
    <n v="1"/>
    <m/>
    <n v="15570276"/>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31"/>
    <m/>
    <b v="0"/>
    <m/>
    <m/>
    <x v="2"/>
    <m/>
    <x v="0"/>
    <x v="0"/>
    <m/>
    <n v="2.1354700000000002"/>
    <m/>
    <n v="255"/>
    <x v="1"/>
    <x v="1"/>
    <x v="62"/>
    <x v="1"/>
    <x v="2"/>
    <n v="0"/>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28"/>
    <m/>
    <b v="0"/>
    <m/>
    <m/>
    <x v="5"/>
    <m/>
    <x v="0"/>
    <x v="0"/>
    <m/>
    <n v="1"/>
    <m/>
    <n v="12695295"/>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29"/>
    <m/>
    <b v="0"/>
    <m/>
    <m/>
    <x v="5"/>
    <m/>
    <x v="0"/>
    <x v="0"/>
    <m/>
    <n v="1"/>
    <m/>
    <n v="12695295"/>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30"/>
    <m/>
    <b v="0"/>
    <m/>
    <m/>
    <x v="2"/>
    <m/>
    <x v="0"/>
    <x v="0"/>
    <m/>
    <n v="1"/>
    <m/>
    <n v="14524637"/>
    <x v="0"/>
    <x v="0"/>
    <x v="0"/>
    <x v="0"/>
    <x v="0"/>
    <m/>
    <x v="0"/>
  </r>
  <r>
    <x v="0"/>
    <x v="2"/>
    <x v="28"/>
    <x v="28"/>
    <n v="1.3"/>
    <x v="28"/>
    <x v="0"/>
    <x v="0"/>
    <x v="0"/>
    <x v="0"/>
    <x v="0"/>
    <x v="0"/>
    <s v="June 01 2017 15:48:14:557"/>
    <s v="told Created [ June 01 2017 15:47:18:441 ];told Approved [ June 01 2017 15:48:14:536 ]"/>
    <x v="0"/>
    <x v="0"/>
    <x v="0"/>
    <x v="0"/>
    <x v="0"/>
    <x v="0"/>
    <x v="0"/>
    <x v="0"/>
    <x v="0"/>
    <x v="0"/>
    <x v="1"/>
    <x v="1"/>
    <x v="0"/>
    <x v="0"/>
    <x v="0"/>
    <x v="0"/>
    <x v="0"/>
    <x v="0"/>
    <x v="0"/>
    <x v="0"/>
    <x v="1"/>
    <x v="1"/>
    <x v="1"/>
    <x v="0"/>
    <x v="0"/>
    <x v="2"/>
    <x v="0"/>
    <x v="2"/>
    <x v="131"/>
    <m/>
    <b v="0"/>
    <m/>
    <m/>
    <x v="2"/>
    <m/>
    <x v="0"/>
    <x v="0"/>
    <m/>
    <n v="1"/>
    <m/>
    <n v="12180223"/>
    <x v="0"/>
    <x v="0"/>
    <x v="0"/>
    <x v="0"/>
    <x v="0"/>
    <m/>
    <x v="0"/>
  </r>
  <r>
    <x v="0"/>
    <x v="7"/>
    <x v="29"/>
    <x v="29"/>
    <n v="1.7"/>
    <x v="29"/>
    <x v="0"/>
    <x v="0"/>
    <x v="0"/>
    <x v="0"/>
    <x v="0"/>
    <x v="0"/>
    <s v="July 05 2017 11:10:59:787"/>
    <s v="told Created [ July 05 2017 11:10:09:292 ];told Approved [ July 05 2017 11:10:59:774 ]"/>
    <x v="0"/>
    <x v="0"/>
    <x v="0"/>
    <x v="1"/>
    <x v="0"/>
    <x v="0"/>
    <x v="0"/>
    <x v="0"/>
    <x v="0"/>
    <x v="0"/>
    <x v="0"/>
    <x v="1"/>
    <x v="0"/>
    <x v="0"/>
    <x v="0"/>
    <x v="0"/>
    <x v="0"/>
    <x v="0"/>
    <x v="0"/>
    <x v="0"/>
    <x v="0"/>
    <x v="0"/>
    <x v="0"/>
    <x v="0"/>
    <x v="0"/>
    <x v="1"/>
    <x v="1"/>
    <x v="1"/>
    <x v="32"/>
    <m/>
    <b v="0"/>
    <m/>
    <m/>
    <x v="0"/>
    <m/>
    <x v="0"/>
    <x v="0"/>
    <m/>
    <n v="3"/>
    <m/>
    <n v="9639167"/>
    <x v="1"/>
    <x v="1"/>
    <x v="12"/>
    <x v="1"/>
    <x v="1"/>
    <m/>
    <x v="1"/>
  </r>
  <r>
    <x v="0"/>
    <x v="7"/>
    <x v="29"/>
    <x v="29"/>
    <n v="1.7"/>
    <x v="29"/>
    <x v="0"/>
    <x v="0"/>
    <x v="0"/>
    <x v="0"/>
    <x v="0"/>
    <x v="0"/>
    <s v="July 05 2017 11:10:59:787"/>
    <s v="told Created [ July 05 2017 11:10:09:292 ];told Approved [ July 05 2017 11:10:59:774 ]"/>
    <x v="0"/>
    <x v="0"/>
    <x v="0"/>
    <x v="1"/>
    <x v="0"/>
    <x v="0"/>
    <x v="0"/>
    <x v="0"/>
    <x v="0"/>
    <x v="0"/>
    <x v="0"/>
    <x v="1"/>
    <x v="0"/>
    <x v="0"/>
    <x v="0"/>
    <x v="0"/>
    <x v="0"/>
    <x v="0"/>
    <x v="0"/>
    <x v="0"/>
    <x v="0"/>
    <x v="0"/>
    <x v="0"/>
    <x v="0"/>
    <x v="0"/>
    <x v="1"/>
    <x v="1"/>
    <x v="1"/>
    <x v="33"/>
    <m/>
    <b v="0"/>
    <m/>
    <m/>
    <x v="0"/>
    <m/>
    <x v="0"/>
    <x v="0"/>
    <m/>
    <n v="3"/>
    <m/>
    <n v="13828244"/>
    <x v="1"/>
    <x v="1"/>
    <x v="38"/>
    <x v="1"/>
    <x v="1"/>
    <m/>
    <x v="1"/>
  </r>
  <r>
    <x v="0"/>
    <x v="7"/>
    <x v="29"/>
    <x v="29"/>
    <n v="1.7"/>
    <x v="29"/>
    <x v="0"/>
    <x v="0"/>
    <x v="0"/>
    <x v="0"/>
    <x v="0"/>
    <x v="0"/>
    <s v="July 05 2017 11:10:59:787"/>
    <s v="told Created [ July 05 2017 11:10:09:292 ];told Approved [ July 05 2017 11:10:59:774 ]"/>
    <x v="0"/>
    <x v="0"/>
    <x v="0"/>
    <x v="1"/>
    <x v="0"/>
    <x v="0"/>
    <x v="0"/>
    <x v="0"/>
    <x v="0"/>
    <x v="0"/>
    <x v="0"/>
    <x v="1"/>
    <x v="0"/>
    <x v="0"/>
    <x v="0"/>
    <x v="0"/>
    <x v="0"/>
    <x v="0"/>
    <x v="0"/>
    <x v="0"/>
    <x v="0"/>
    <x v="0"/>
    <x v="0"/>
    <x v="0"/>
    <x v="0"/>
    <x v="1"/>
    <x v="1"/>
    <x v="1"/>
    <x v="34"/>
    <m/>
    <b v="0"/>
    <m/>
    <m/>
    <x v="2"/>
    <m/>
    <x v="0"/>
    <x v="0"/>
    <m/>
    <n v="1.5009999999999999"/>
    <m/>
    <n v="13130346"/>
    <x v="0"/>
    <x v="0"/>
    <x v="0"/>
    <x v="0"/>
    <x v="0"/>
    <m/>
    <x v="0"/>
  </r>
  <r>
    <x v="0"/>
    <x v="7"/>
    <x v="29"/>
    <x v="29"/>
    <n v="1.7"/>
    <x v="29"/>
    <x v="0"/>
    <x v="0"/>
    <x v="0"/>
    <x v="0"/>
    <x v="0"/>
    <x v="0"/>
    <s v="July 05 2017 11:10:59:787"/>
    <s v="told Created [ July 05 2017 11:10:09:292 ];told Approved [ July 05 2017 11:10:59:774 ]"/>
    <x v="0"/>
    <x v="0"/>
    <x v="0"/>
    <x v="1"/>
    <x v="0"/>
    <x v="0"/>
    <x v="0"/>
    <x v="0"/>
    <x v="0"/>
    <x v="0"/>
    <x v="0"/>
    <x v="1"/>
    <x v="0"/>
    <x v="0"/>
    <x v="0"/>
    <x v="0"/>
    <x v="0"/>
    <x v="0"/>
    <x v="0"/>
    <x v="0"/>
    <x v="0"/>
    <x v="0"/>
    <x v="0"/>
    <x v="0"/>
    <x v="0"/>
    <x v="1"/>
    <x v="1"/>
    <x v="1"/>
    <x v="3"/>
    <m/>
    <b v="0"/>
    <m/>
    <m/>
    <x v="1"/>
    <m/>
    <x v="0"/>
    <x v="0"/>
    <m/>
    <n v="4.5"/>
    <m/>
    <n v="65280"/>
    <x v="0"/>
    <x v="0"/>
    <x v="0"/>
    <x v="0"/>
    <x v="0"/>
    <m/>
    <x v="0"/>
  </r>
  <r>
    <x v="0"/>
    <x v="7"/>
    <x v="29"/>
    <x v="29"/>
    <n v="1.7"/>
    <x v="29"/>
    <x v="0"/>
    <x v="0"/>
    <x v="0"/>
    <x v="0"/>
    <x v="0"/>
    <x v="0"/>
    <s v="July 05 2017 11:10:59:787"/>
    <s v="told Created [ July 05 2017 11:10:09:292 ];told Approved [ July 05 2017 11:10:59:774 ]"/>
    <x v="0"/>
    <x v="0"/>
    <x v="0"/>
    <x v="1"/>
    <x v="0"/>
    <x v="0"/>
    <x v="0"/>
    <x v="0"/>
    <x v="0"/>
    <x v="0"/>
    <x v="0"/>
    <x v="1"/>
    <x v="0"/>
    <x v="0"/>
    <x v="0"/>
    <x v="0"/>
    <x v="0"/>
    <x v="0"/>
    <x v="0"/>
    <x v="0"/>
    <x v="0"/>
    <x v="0"/>
    <x v="0"/>
    <x v="0"/>
    <x v="0"/>
    <x v="1"/>
    <x v="1"/>
    <x v="1"/>
    <x v="8"/>
    <m/>
    <b v="0"/>
    <m/>
    <m/>
    <x v="3"/>
    <m/>
    <x v="0"/>
    <x v="0"/>
    <m/>
    <n v="3"/>
    <m/>
    <n v="16776960"/>
    <x v="1"/>
    <x v="1"/>
    <x v="52"/>
    <x v="1"/>
    <x v="2"/>
    <m/>
    <x v="1"/>
  </r>
  <r>
    <x v="0"/>
    <x v="7"/>
    <x v="29"/>
    <x v="29"/>
    <n v="1.7"/>
    <x v="29"/>
    <x v="0"/>
    <x v="0"/>
    <x v="0"/>
    <x v="0"/>
    <x v="0"/>
    <x v="0"/>
    <s v="July 05 2017 11:10:59:787"/>
    <s v="told Created [ July 05 2017 11:10:09:292 ];told Approved [ July 05 2017 11:10:59:774 ]"/>
    <x v="0"/>
    <x v="0"/>
    <x v="0"/>
    <x v="1"/>
    <x v="0"/>
    <x v="0"/>
    <x v="0"/>
    <x v="0"/>
    <x v="0"/>
    <x v="0"/>
    <x v="0"/>
    <x v="1"/>
    <x v="0"/>
    <x v="0"/>
    <x v="0"/>
    <x v="0"/>
    <x v="0"/>
    <x v="0"/>
    <x v="0"/>
    <x v="0"/>
    <x v="0"/>
    <x v="0"/>
    <x v="0"/>
    <x v="0"/>
    <x v="0"/>
    <x v="1"/>
    <x v="1"/>
    <x v="1"/>
    <x v="8"/>
    <m/>
    <b v="0"/>
    <m/>
    <m/>
    <x v="3"/>
    <m/>
    <x v="0"/>
    <x v="0"/>
    <m/>
    <n v="3"/>
    <m/>
    <n v="16776960"/>
    <x v="1"/>
    <x v="2"/>
    <x v="63"/>
    <x v="2"/>
    <x v="4"/>
    <m/>
    <x v="1"/>
  </r>
  <r>
    <x v="0"/>
    <x v="7"/>
    <x v="29"/>
    <x v="29"/>
    <n v="1.7"/>
    <x v="29"/>
    <x v="0"/>
    <x v="0"/>
    <x v="0"/>
    <x v="0"/>
    <x v="0"/>
    <x v="0"/>
    <s v="July 05 2017 11:10:59:787"/>
    <s v="told Created [ July 05 2017 11:10:09:292 ];told Approved [ July 05 2017 11:10:59:774 ]"/>
    <x v="0"/>
    <x v="0"/>
    <x v="0"/>
    <x v="1"/>
    <x v="0"/>
    <x v="0"/>
    <x v="0"/>
    <x v="0"/>
    <x v="0"/>
    <x v="0"/>
    <x v="0"/>
    <x v="1"/>
    <x v="0"/>
    <x v="0"/>
    <x v="0"/>
    <x v="0"/>
    <x v="0"/>
    <x v="0"/>
    <x v="0"/>
    <x v="0"/>
    <x v="0"/>
    <x v="0"/>
    <x v="0"/>
    <x v="0"/>
    <x v="0"/>
    <x v="1"/>
    <x v="1"/>
    <x v="1"/>
    <x v="36"/>
    <m/>
    <b v="0"/>
    <m/>
    <m/>
    <x v="2"/>
    <m/>
    <x v="0"/>
    <x v="0"/>
    <m/>
    <n v="1.5009999999999999"/>
    <m/>
    <n v="32896"/>
    <x v="0"/>
    <x v="0"/>
    <x v="0"/>
    <x v="0"/>
    <x v="0"/>
    <m/>
    <x v="0"/>
  </r>
  <r>
    <x v="0"/>
    <x v="7"/>
    <x v="29"/>
    <x v="29"/>
    <n v="1.7"/>
    <x v="29"/>
    <x v="0"/>
    <x v="0"/>
    <x v="0"/>
    <x v="0"/>
    <x v="0"/>
    <x v="0"/>
    <s v="July 05 2017 11:10:59:787"/>
    <s v="told Created [ July 05 2017 11:10:09:292 ];told Approved [ July 05 2017 11:10:59:774 ]"/>
    <x v="0"/>
    <x v="0"/>
    <x v="0"/>
    <x v="1"/>
    <x v="0"/>
    <x v="0"/>
    <x v="0"/>
    <x v="0"/>
    <x v="0"/>
    <x v="0"/>
    <x v="0"/>
    <x v="1"/>
    <x v="0"/>
    <x v="0"/>
    <x v="0"/>
    <x v="0"/>
    <x v="0"/>
    <x v="0"/>
    <x v="0"/>
    <x v="0"/>
    <x v="0"/>
    <x v="0"/>
    <x v="0"/>
    <x v="0"/>
    <x v="0"/>
    <x v="1"/>
    <x v="1"/>
    <x v="1"/>
    <x v="37"/>
    <m/>
    <b v="0"/>
    <m/>
    <m/>
    <x v="2"/>
    <m/>
    <x v="0"/>
    <x v="0"/>
    <m/>
    <n v="1.5009999999999999"/>
    <m/>
    <n v="9221330"/>
    <x v="0"/>
    <x v="0"/>
    <x v="0"/>
    <x v="0"/>
    <x v="0"/>
    <m/>
    <x v="0"/>
  </r>
  <r>
    <x v="0"/>
    <x v="7"/>
    <x v="29"/>
    <x v="29"/>
    <n v="1.7"/>
    <x v="29"/>
    <x v="0"/>
    <x v="0"/>
    <x v="0"/>
    <x v="0"/>
    <x v="0"/>
    <x v="0"/>
    <s v="July 05 2017 11:10:59:787"/>
    <s v="told Created [ July 05 2017 11:10:09:292 ];told Approved [ July 05 2017 11:10:59:774 ]"/>
    <x v="0"/>
    <x v="0"/>
    <x v="0"/>
    <x v="1"/>
    <x v="0"/>
    <x v="0"/>
    <x v="0"/>
    <x v="0"/>
    <x v="0"/>
    <x v="0"/>
    <x v="0"/>
    <x v="1"/>
    <x v="0"/>
    <x v="0"/>
    <x v="0"/>
    <x v="0"/>
    <x v="0"/>
    <x v="0"/>
    <x v="0"/>
    <x v="0"/>
    <x v="0"/>
    <x v="0"/>
    <x v="0"/>
    <x v="0"/>
    <x v="0"/>
    <x v="1"/>
    <x v="1"/>
    <x v="1"/>
    <x v="38"/>
    <m/>
    <b v="0"/>
    <m/>
    <m/>
    <x v="5"/>
    <m/>
    <x v="0"/>
    <x v="0"/>
    <m/>
    <n v="3"/>
    <m/>
    <n v="13130346"/>
    <x v="1"/>
    <x v="1"/>
    <x v="12"/>
    <x v="16"/>
    <x v="1"/>
    <m/>
    <x v="1"/>
  </r>
  <r>
    <x v="0"/>
    <x v="7"/>
    <x v="29"/>
    <x v="29"/>
    <n v="1.7"/>
    <x v="29"/>
    <x v="0"/>
    <x v="0"/>
    <x v="0"/>
    <x v="0"/>
    <x v="0"/>
    <x v="0"/>
    <s v="July 05 2017 11:10:59:787"/>
    <s v="told Created [ July 05 2017 11:10:09:292 ];told Approved [ July 05 2017 11:10:59:774 ]"/>
    <x v="0"/>
    <x v="0"/>
    <x v="0"/>
    <x v="1"/>
    <x v="0"/>
    <x v="0"/>
    <x v="0"/>
    <x v="0"/>
    <x v="0"/>
    <x v="0"/>
    <x v="0"/>
    <x v="1"/>
    <x v="0"/>
    <x v="0"/>
    <x v="0"/>
    <x v="0"/>
    <x v="0"/>
    <x v="0"/>
    <x v="0"/>
    <x v="0"/>
    <x v="0"/>
    <x v="0"/>
    <x v="0"/>
    <x v="0"/>
    <x v="0"/>
    <x v="1"/>
    <x v="1"/>
    <x v="1"/>
    <x v="38"/>
    <m/>
    <b v="0"/>
    <m/>
    <m/>
    <x v="5"/>
    <m/>
    <x v="0"/>
    <x v="0"/>
    <m/>
    <n v="3"/>
    <m/>
    <n v="13130346"/>
    <x v="1"/>
    <x v="1"/>
    <x v="30"/>
    <x v="8"/>
    <x v="1"/>
    <m/>
    <x v="1"/>
  </r>
  <r>
    <x v="0"/>
    <x v="7"/>
    <x v="29"/>
    <x v="29"/>
    <n v="1.7"/>
    <x v="29"/>
    <x v="0"/>
    <x v="0"/>
    <x v="0"/>
    <x v="0"/>
    <x v="0"/>
    <x v="0"/>
    <s v="July 05 2017 11:10:59:787"/>
    <s v="told Created [ July 05 2017 11:10:09:292 ];told Approved [ July 05 2017 11:10:59:774 ]"/>
    <x v="0"/>
    <x v="0"/>
    <x v="0"/>
    <x v="1"/>
    <x v="0"/>
    <x v="0"/>
    <x v="0"/>
    <x v="0"/>
    <x v="0"/>
    <x v="0"/>
    <x v="0"/>
    <x v="1"/>
    <x v="0"/>
    <x v="0"/>
    <x v="0"/>
    <x v="0"/>
    <x v="0"/>
    <x v="0"/>
    <x v="0"/>
    <x v="0"/>
    <x v="0"/>
    <x v="0"/>
    <x v="0"/>
    <x v="0"/>
    <x v="0"/>
    <x v="1"/>
    <x v="1"/>
    <x v="1"/>
    <x v="38"/>
    <m/>
    <b v="0"/>
    <m/>
    <m/>
    <x v="5"/>
    <m/>
    <x v="0"/>
    <x v="0"/>
    <m/>
    <n v="3"/>
    <m/>
    <n v="13130346"/>
    <x v="1"/>
    <x v="1"/>
    <x v="3"/>
    <x v="9"/>
    <x v="1"/>
    <m/>
    <x v="1"/>
  </r>
  <r>
    <x v="0"/>
    <x v="7"/>
    <x v="29"/>
    <x v="29"/>
    <n v="1.7"/>
    <x v="29"/>
    <x v="0"/>
    <x v="0"/>
    <x v="0"/>
    <x v="0"/>
    <x v="0"/>
    <x v="0"/>
    <s v="July 05 2017 11:10:59:787"/>
    <s v="told Created [ July 05 2017 11:10:09:292 ];told Approved [ July 05 2017 11:10:59:774 ]"/>
    <x v="0"/>
    <x v="0"/>
    <x v="0"/>
    <x v="1"/>
    <x v="0"/>
    <x v="0"/>
    <x v="0"/>
    <x v="0"/>
    <x v="0"/>
    <x v="0"/>
    <x v="0"/>
    <x v="1"/>
    <x v="0"/>
    <x v="0"/>
    <x v="0"/>
    <x v="0"/>
    <x v="0"/>
    <x v="0"/>
    <x v="0"/>
    <x v="0"/>
    <x v="0"/>
    <x v="0"/>
    <x v="0"/>
    <x v="0"/>
    <x v="0"/>
    <x v="1"/>
    <x v="1"/>
    <x v="1"/>
    <x v="38"/>
    <m/>
    <b v="0"/>
    <m/>
    <m/>
    <x v="5"/>
    <m/>
    <x v="0"/>
    <x v="0"/>
    <m/>
    <n v="3"/>
    <m/>
    <n v="13130346"/>
    <x v="1"/>
    <x v="1"/>
    <x v="6"/>
    <x v="6"/>
    <x v="1"/>
    <m/>
    <x v="1"/>
  </r>
  <r>
    <x v="0"/>
    <x v="7"/>
    <x v="29"/>
    <x v="29"/>
    <n v="1.7"/>
    <x v="29"/>
    <x v="0"/>
    <x v="0"/>
    <x v="0"/>
    <x v="0"/>
    <x v="0"/>
    <x v="0"/>
    <s v="July 05 2017 11:10:59:787"/>
    <s v="told Created [ July 05 2017 11:10:09:292 ];told Approved [ July 05 2017 11:10:59:774 ]"/>
    <x v="0"/>
    <x v="0"/>
    <x v="0"/>
    <x v="1"/>
    <x v="0"/>
    <x v="0"/>
    <x v="0"/>
    <x v="0"/>
    <x v="0"/>
    <x v="0"/>
    <x v="0"/>
    <x v="1"/>
    <x v="0"/>
    <x v="0"/>
    <x v="0"/>
    <x v="0"/>
    <x v="0"/>
    <x v="0"/>
    <x v="0"/>
    <x v="0"/>
    <x v="0"/>
    <x v="0"/>
    <x v="0"/>
    <x v="0"/>
    <x v="0"/>
    <x v="1"/>
    <x v="1"/>
    <x v="1"/>
    <x v="16"/>
    <m/>
    <b v="0"/>
    <m/>
    <m/>
    <x v="6"/>
    <m/>
    <x v="0"/>
    <x v="0"/>
    <m/>
    <n v="3"/>
    <m/>
    <n v="15570276"/>
    <x v="1"/>
    <x v="1"/>
    <x v="64"/>
    <x v="1"/>
    <x v="2"/>
    <m/>
    <x v="1"/>
  </r>
  <r>
    <x v="0"/>
    <x v="7"/>
    <x v="29"/>
    <x v="29"/>
    <n v="1.7"/>
    <x v="29"/>
    <x v="0"/>
    <x v="0"/>
    <x v="0"/>
    <x v="0"/>
    <x v="0"/>
    <x v="0"/>
    <s v="July 05 2017 11:10:59:787"/>
    <s v="told Created [ July 05 2017 11:10:09:292 ];told Approved [ July 05 2017 11:10:59:774 ]"/>
    <x v="0"/>
    <x v="0"/>
    <x v="0"/>
    <x v="1"/>
    <x v="0"/>
    <x v="0"/>
    <x v="0"/>
    <x v="0"/>
    <x v="0"/>
    <x v="0"/>
    <x v="0"/>
    <x v="1"/>
    <x v="0"/>
    <x v="0"/>
    <x v="0"/>
    <x v="0"/>
    <x v="0"/>
    <x v="0"/>
    <x v="0"/>
    <x v="0"/>
    <x v="0"/>
    <x v="0"/>
    <x v="0"/>
    <x v="0"/>
    <x v="0"/>
    <x v="1"/>
    <x v="1"/>
    <x v="1"/>
    <x v="16"/>
    <m/>
    <b v="0"/>
    <m/>
    <m/>
    <x v="6"/>
    <m/>
    <x v="0"/>
    <x v="0"/>
    <m/>
    <n v="3"/>
    <m/>
    <n v="15570276"/>
    <x v="1"/>
    <x v="1"/>
    <x v="64"/>
    <x v="1"/>
    <x v="2"/>
    <m/>
    <x v="1"/>
  </r>
  <r>
    <x v="0"/>
    <x v="7"/>
    <x v="29"/>
    <x v="29"/>
    <n v="1.7"/>
    <x v="29"/>
    <x v="0"/>
    <x v="0"/>
    <x v="0"/>
    <x v="0"/>
    <x v="0"/>
    <x v="0"/>
    <s v="July 05 2017 11:10:59:787"/>
    <s v="told Created [ July 05 2017 11:10:09:292 ];told Approved [ July 05 2017 11:10:59:774 ]"/>
    <x v="0"/>
    <x v="0"/>
    <x v="0"/>
    <x v="1"/>
    <x v="0"/>
    <x v="0"/>
    <x v="0"/>
    <x v="0"/>
    <x v="0"/>
    <x v="0"/>
    <x v="0"/>
    <x v="1"/>
    <x v="0"/>
    <x v="0"/>
    <x v="0"/>
    <x v="0"/>
    <x v="0"/>
    <x v="0"/>
    <x v="0"/>
    <x v="0"/>
    <x v="0"/>
    <x v="0"/>
    <x v="0"/>
    <x v="0"/>
    <x v="0"/>
    <x v="1"/>
    <x v="1"/>
    <x v="1"/>
    <x v="16"/>
    <m/>
    <b v="0"/>
    <m/>
    <m/>
    <x v="6"/>
    <m/>
    <x v="0"/>
    <x v="0"/>
    <m/>
    <n v="3"/>
    <m/>
    <n v="15570276"/>
    <x v="1"/>
    <x v="2"/>
    <x v="63"/>
    <x v="2"/>
    <x v="3"/>
    <m/>
    <x v="1"/>
  </r>
  <r>
    <x v="0"/>
    <x v="7"/>
    <x v="29"/>
    <x v="29"/>
    <n v="1.7"/>
    <x v="29"/>
    <x v="0"/>
    <x v="0"/>
    <x v="0"/>
    <x v="0"/>
    <x v="0"/>
    <x v="0"/>
    <s v="July 05 2017 11:10:59:787"/>
    <s v="told Created [ July 05 2017 11:10:09:292 ];told Approved [ July 05 2017 11:10:59:774 ]"/>
    <x v="0"/>
    <x v="0"/>
    <x v="0"/>
    <x v="1"/>
    <x v="0"/>
    <x v="0"/>
    <x v="0"/>
    <x v="0"/>
    <x v="0"/>
    <x v="0"/>
    <x v="0"/>
    <x v="1"/>
    <x v="0"/>
    <x v="0"/>
    <x v="0"/>
    <x v="0"/>
    <x v="0"/>
    <x v="0"/>
    <x v="0"/>
    <x v="0"/>
    <x v="0"/>
    <x v="0"/>
    <x v="0"/>
    <x v="0"/>
    <x v="0"/>
    <x v="1"/>
    <x v="1"/>
    <x v="1"/>
    <x v="40"/>
    <m/>
    <b v="0"/>
    <m/>
    <m/>
    <x v="5"/>
    <m/>
    <x v="0"/>
    <x v="0"/>
    <m/>
    <n v="3"/>
    <m/>
    <n v="2763429"/>
    <x v="1"/>
    <x v="1"/>
    <x v="30"/>
    <x v="16"/>
    <x v="11"/>
    <m/>
    <x v="1"/>
  </r>
  <r>
    <x v="0"/>
    <x v="7"/>
    <x v="29"/>
    <x v="29"/>
    <n v="1.7"/>
    <x v="29"/>
    <x v="0"/>
    <x v="0"/>
    <x v="0"/>
    <x v="0"/>
    <x v="0"/>
    <x v="0"/>
    <s v="July 05 2017 11:10:59:787"/>
    <s v="told Created [ July 05 2017 11:10:09:292 ];told Approved [ July 05 2017 11:10:59:774 ]"/>
    <x v="0"/>
    <x v="0"/>
    <x v="0"/>
    <x v="1"/>
    <x v="0"/>
    <x v="0"/>
    <x v="0"/>
    <x v="0"/>
    <x v="0"/>
    <x v="0"/>
    <x v="0"/>
    <x v="1"/>
    <x v="0"/>
    <x v="0"/>
    <x v="0"/>
    <x v="0"/>
    <x v="0"/>
    <x v="0"/>
    <x v="0"/>
    <x v="0"/>
    <x v="0"/>
    <x v="0"/>
    <x v="0"/>
    <x v="0"/>
    <x v="0"/>
    <x v="1"/>
    <x v="1"/>
    <x v="1"/>
    <x v="40"/>
    <m/>
    <b v="0"/>
    <m/>
    <m/>
    <x v="5"/>
    <m/>
    <x v="0"/>
    <x v="0"/>
    <m/>
    <n v="3"/>
    <m/>
    <n v="2763429"/>
    <x v="1"/>
    <x v="1"/>
    <x v="3"/>
    <x v="8"/>
    <x v="11"/>
    <m/>
    <x v="1"/>
  </r>
  <r>
    <x v="0"/>
    <x v="7"/>
    <x v="29"/>
    <x v="29"/>
    <n v="1.7"/>
    <x v="29"/>
    <x v="0"/>
    <x v="0"/>
    <x v="0"/>
    <x v="0"/>
    <x v="0"/>
    <x v="0"/>
    <s v="July 05 2017 11:10:59:787"/>
    <s v="told Created [ July 05 2017 11:10:09:292 ];told Approved [ July 05 2017 11:10:59:774 ]"/>
    <x v="0"/>
    <x v="0"/>
    <x v="0"/>
    <x v="1"/>
    <x v="0"/>
    <x v="0"/>
    <x v="0"/>
    <x v="0"/>
    <x v="0"/>
    <x v="0"/>
    <x v="0"/>
    <x v="1"/>
    <x v="0"/>
    <x v="0"/>
    <x v="0"/>
    <x v="0"/>
    <x v="0"/>
    <x v="0"/>
    <x v="0"/>
    <x v="0"/>
    <x v="0"/>
    <x v="0"/>
    <x v="0"/>
    <x v="0"/>
    <x v="0"/>
    <x v="1"/>
    <x v="1"/>
    <x v="1"/>
    <x v="40"/>
    <m/>
    <b v="0"/>
    <m/>
    <m/>
    <x v="5"/>
    <m/>
    <x v="0"/>
    <x v="0"/>
    <m/>
    <n v="3"/>
    <m/>
    <n v="2763429"/>
    <x v="1"/>
    <x v="1"/>
    <x v="6"/>
    <x v="9"/>
    <x v="11"/>
    <m/>
    <x v="1"/>
  </r>
  <r>
    <x v="0"/>
    <x v="7"/>
    <x v="29"/>
    <x v="29"/>
    <n v="1.7"/>
    <x v="29"/>
    <x v="0"/>
    <x v="0"/>
    <x v="0"/>
    <x v="0"/>
    <x v="0"/>
    <x v="0"/>
    <s v="July 05 2017 11:10:59:787"/>
    <s v="told Created [ July 05 2017 11:10:09:292 ];told Approved [ July 05 2017 11:10:59:774 ]"/>
    <x v="0"/>
    <x v="0"/>
    <x v="0"/>
    <x v="1"/>
    <x v="0"/>
    <x v="0"/>
    <x v="0"/>
    <x v="0"/>
    <x v="0"/>
    <x v="0"/>
    <x v="0"/>
    <x v="1"/>
    <x v="0"/>
    <x v="0"/>
    <x v="0"/>
    <x v="0"/>
    <x v="0"/>
    <x v="0"/>
    <x v="0"/>
    <x v="0"/>
    <x v="0"/>
    <x v="0"/>
    <x v="0"/>
    <x v="0"/>
    <x v="0"/>
    <x v="1"/>
    <x v="1"/>
    <x v="1"/>
    <x v="40"/>
    <m/>
    <b v="0"/>
    <m/>
    <m/>
    <x v="5"/>
    <m/>
    <x v="0"/>
    <x v="0"/>
    <m/>
    <n v="3"/>
    <m/>
    <n v="2763429"/>
    <x v="1"/>
    <x v="1"/>
    <x v="1"/>
    <x v="6"/>
    <x v="11"/>
    <m/>
    <x v="1"/>
  </r>
  <r>
    <x v="0"/>
    <x v="7"/>
    <x v="29"/>
    <x v="29"/>
    <n v="1.7"/>
    <x v="29"/>
    <x v="0"/>
    <x v="0"/>
    <x v="0"/>
    <x v="0"/>
    <x v="0"/>
    <x v="0"/>
    <s v="July 05 2017 11:10:59:787"/>
    <s v="told Created [ July 05 2017 11:10:09:292 ];told Approved [ July 05 2017 11:10:59:774 ]"/>
    <x v="0"/>
    <x v="0"/>
    <x v="0"/>
    <x v="1"/>
    <x v="0"/>
    <x v="0"/>
    <x v="0"/>
    <x v="0"/>
    <x v="0"/>
    <x v="0"/>
    <x v="0"/>
    <x v="1"/>
    <x v="0"/>
    <x v="0"/>
    <x v="0"/>
    <x v="0"/>
    <x v="0"/>
    <x v="0"/>
    <x v="0"/>
    <x v="0"/>
    <x v="0"/>
    <x v="0"/>
    <x v="0"/>
    <x v="0"/>
    <x v="0"/>
    <x v="1"/>
    <x v="1"/>
    <x v="1"/>
    <x v="25"/>
    <m/>
    <b v="0"/>
    <m/>
    <m/>
    <x v="6"/>
    <m/>
    <x v="0"/>
    <x v="0"/>
    <m/>
    <n v="1.5009999999999999"/>
    <m/>
    <n v="15570276"/>
    <x v="0"/>
    <x v="0"/>
    <x v="0"/>
    <x v="0"/>
    <x v="0"/>
    <m/>
    <x v="0"/>
  </r>
  <r>
    <x v="0"/>
    <x v="7"/>
    <x v="29"/>
    <x v="29"/>
    <n v="1.7"/>
    <x v="29"/>
    <x v="0"/>
    <x v="0"/>
    <x v="0"/>
    <x v="0"/>
    <x v="0"/>
    <x v="0"/>
    <s v="July 05 2017 11:10:59:787"/>
    <s v="told Created [ July 05 2017 11:10:09:292 ];told Approved [ July 05 2017 11:10:59:774 ]"/>
    <x v="0"/>
    <x v="0"/>
    <x v="0"/>
    <x v="1"/>
    <x v="0"/>
    <x v="0"/>
    <x v="0"/>
    <x v="0"/>
    <x v="0"/>
    <x v="0"/>
    <x v="0"/>
    <x v="1"/>
    <x v="0"/>
    <x v="0"/>
    <x v="0"/>
    <x v="0"/>
    <x v="0"/>
    <x v="0"/>
    <x v="0"/>
    <x v="0"/>
    <x v="0"/>
    <x v="0"/>
    <x v="0"/>
    <x v="0"/>
    <x v="0"/>
    <x v="1"/>
    <x v="1"/>
    <x v="1"/>
    <x v="41"/>
    <m/>
    <b v="0"/>
    <m/>
    <m/>
    <x v="2"/>
    <m/>
    <x v="0"/>
    <x v="0"/>
    <m/>
    <n v="1.5009999999999999"/>
    <m/>
    <n v="2763429"/>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0"/>
    <m/>
    <b v="0"/>
    <m/>
    <m/>
    <x v="0"/>
    <m/>
    <x v="0"/>
    <x v="0"/>
    <m/>
    <n v="1.52674"/>
    <m/>
    <n v="9639167"/>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
    <m/>
    <b v="0"/>
    <m/>
    <m/>
    <x v="0"/>
    <m/>
    <x v="0"/>
    <x v="0"/>
    <m/>
    <n v="1.52674"/>
    <m/>
    <n v="13828244"/>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
    <m/>
    <b v="0"/>
    <m/>
    <m/>
    <x v="0"/>
    <m/>
    <x v="0"/>
    <x v="0"/>
    <m/>
    <n v="1.52674"/>
    <m/>
    <n v="9639167"/>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3"/>
    <m/>
    <b v="0"/>
    <m/>
    <m/>
    <x v="1"/>
    <m/>
    <x v="0"/>
    <x v="0"/>
    <m/>
    <n v="4.5"/>
    <m/>
    <n v="65280"/>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4"/>
    <m/>
    <b v="0"/>
    <m/>
    <m/>
    <x v="2"/>
    <m/>
    <x v="0"/>
    <x v="0"/>
    <m/>
    <n v="1.52674"/>
    <m/>
    <n v="64636"/>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5"/>
    <m/>
    <b v="0"/>
    <m/>
    <m/>
    <x v="2"/>
    <m/>
    <x v="0"/>
    <x v="0"/>
    <m/>
    <n v="2.51688"/>
    <m/>
    <n v="8388736"/>
    <x v="1"/>
    <x v="1"/>
    <x v="1"/>
    <x v="1"/>
    <x v="1"/>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6"/>
    <m/>
    <b v="0"/>
    <m/>
    <m/>
    <x v="2"/>
    <m/>
    <x v="0"/>
    <x v="0"/>
    <m/>
    <n v="1.52674"/>
    <m/>
    <n v="10526303"/>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7"/>
    <m/>
    <b v="0"/>
    <m/>
    <m/>
    <x v="2"/>
    <m/>
    <x v="0"/>
    <x v="0"/>
    <m/>
    <n v="1.52674"/>
    <m/>
    <n v="2330219"/>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8"/>
    <m/>
    <b v="0"/>
    <m/>
    <m/>
    <x v="3"/>
    <m/>
    <x v="0"/>
    <x v="0"/>
    <m/>
    <n v="3"/>
    <m/>
    <n v="16776960"/>
    <x v="1"/>
    <x v="1"/>
    <x v="2"/>
    <x v="1"/>
    <x v="2"/>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8"/>
    <m/>
    <b v="0"/>
    <m/>
    <m/>
    <x v="3"/>
    <m/>
    <x v="0"/>
    <x v="0"/>
    <m/>
    <n v="3"/>
    <m/>
    <n v="16776960"/>
    <x v="1"/>
    <x v="2"/>
    <x v="2"/>
    <x v="2"/>
    <x v="3"/>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9"/>
    <m/>
    <b v="0"/>
    <m/>
    <m/>
    <x v="2"/>
    <m/>
    <x v="1"/>
    <x v="1"/>
    <n v="3.2"/>
    <n v="1.52674"/>
    <m/>
    <n v="3937500"/>
    <x v="1"/>
    <x v="1"/>
    <x v="3"/>
    <x v="1"/>
    <x v="1"/>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0"/>
    <m/>
    <b v="0"/>
    <m/>
    <m/>
    <x v="2"/>
    <m/>
    <x v="2"/>
    <x v="1"/>
    <n v="3.2"/>
    <n v="1.52674"/>
    <m/>
    <n v="36095"/>
    <x v="1"/>
    <x v="1"/>
    <x v="3"/>
    <x v="1"/>
    <x v="1"/>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1"/>
    <m/>
    <b v="0"/>
    <m/>
    <m/>
    <x v="4"/>
    <m/>
    <x v="0"/>
    <x v="0"/>
    <m/>
    <n v="1.52674"/>
    <m/>
    <n v="255"/>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2"/>
    <m/>
    <b v="0"/>
    <m/>
    <m/>
    <x v="2"/>
    <m/>
    <x v="0"/>
    <x v="0"/>
    <m/>
    <n v="1"/>
    <m/>
    <n v="65535"/>
    <x v="1"/>
    <x v="1"/>
    <x v="4"/>
    <x v="1"/>
    <x v="1"/>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3"/>
    <m/>
    <b v="0"/>
    <m/>
    <m/>
    <x v="2"/>
    <m/>
    <x v="0"/>
    <x v="0"/>
    <m/>
    <n v="1"/>
    <m/>
    <n v="11186720"/>
    <x v="1"/>
    <x v="1"/>
    <x v="4"/>
    <x v="1"/>
    <x v="1"/>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4"/>
    <m/>
    <b v="0"/>
    <m/>
    <m/>
    <x v="5"/>
    <m/>
    <x v="0"/>
    <x v="0"/>
    <m/>
    <n v="1.52674"/>
    <m/>
    <n v="64636"/>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5"/>
    <m/>
    <b v="0"/>
    <m/>
    <m/>
    <x v="5"/>
    <m/>
    <x v="0"/>
    <x v="0"/>
    <m/>
    <n v="1.52674"/>
    <m/>
    <n v="9639167"/>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6"/>
    <m/>
    <b v="0"/>
    <m/>
    <m/>
    <x v="6"/>
    <m/>
    <x v="0"/>
    <x v="0"/>
    <m/>
    <n v="3"/>
    <m/>
    <n v="15570276"/>
    <x v="1"/>
    <x v="1"/>
    <x v="2"/>
    <x v="1"/>
    <x v="4"/>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6"/>
    <m/>
    <b v="0"/>
    <m/>
    <m/>
    <x v="6"/>
    <m/>
    <x v="0"/>
    <x v="0"/>
    <m/>
    <n v="3"/>
    <m/>
    <n v="15570276"/>
    <x v="1"/>
    <x v="2"/>
    <x v="2"/>
    <x v="2"/>
    <x v="3"/>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7"/>
    <m/>
    <b v="0"/>
    <m/>
    <m/>
    <x v="2"/>
    <m/>
    <x v="0"/>
    <x v="0"/>
    <m/>
    <n v="1"/>
    <m/>
    <n v="6333684"/>
    <x v="1"/>
    <x v="1"/>
    <x v="1"/>
    <x v="1"/>
    <x v="1"/>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8"/>
    <m/>
    <b v="0"/>
    <m/>
    <m/>
    <x v="2"/>
    <m/>
    <x v="0"/>
    <x v="0"/>
    <m/>
    <n v="1"/>
    <m/>
    <n v="5275647"/>
    <x v="1"/>
    <x v="1"/>
    <x v="1"/>
    <x v="1"/>
    <x v="1"/>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9"/>
    <m/>
    <b v="0"/>
    <m/>
    <m/>
    <x v="2"/>
    <m/>
    <x v="0"/>
    <x v="0"/>
    <m/>
    <n v="1"/>
    <m/>
    <n v="55295"/>
    <x v="1"/>
    <x v="1"/>
    <x v="1"/>
    <x v="1"/>
    <x v="1"/>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0"/>
    <m/>
    <b v="0"/>
    <m/>
    <m/>
    <x v="7"/>
    <m/>
    <x v="0"/>
    <x v="0"/>
    <m/>
    <n v="1.46692"/>
    <m/>
    <n v="3937500"/>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1"/>
    <m/>
    <b v="0"/>
    <m/>
    <m/>
    <x v="2"/>
    <m/>
    <x v="0"/>
    <x v="0"/>
    <m/>
    <n v="1.5466"/>
    <m/>
    <n v="36095"/>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2"/>
    <m/>
    <b v="0"/>
    <m/>
    <m/>
    <x v="5"/>
    <m/>
    <x v="0"/>
    <x v="0"/>
    <m/>
    <n v="1.52674"/>
    <m/>
    <n v="14524637"/>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3"/>
    <m/>
    <b v="0"/>
    <m/>
    <m/>
    <x v="5"/>
    <m/>
    <x v="0"/>
    <x v="0"/>
    <m/>
    <n v="1.52674"/>
    <m/>
    <n v="14524637"/>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4"/>
    <m/>
    <b v="0"/>
    <m/>
    <m/>
    <x v="5"/>
    <m/>
    <x v="0"/>
    <x v="0"/>
    <m/>
    <n v="1.52674"/>
    <m/>
    <n v="12695295"/>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5"/>
    <m/>
    <b v="0"/>
    <m/>
    <m/>
    <x v="6"/>
    <m/>
    <x v="0"/>
    <x v="0"/>
    <m/>
    <n v="1.52674"/>
    <m/>
    <n v="15570276"/>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6"/>
    <m/>
    <b v="0"/>
    <m/>
    <m/>
    <x v="6"/>
    <m/>
    <x v="0"/>
    <x v="0"/>
    <m/>
    <n v="1.52674"/>
    <m/>
    <n v="15570276"/>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7"/>
    <m/>
    <b v="0"/>
    <m/>
    <m/>
    <x v="6"/>
    <m/>
    <x v="0"/>
    <x v="0"/>
    <m/>
    <n v="1.52674"/>
    <m/>
    <n v="15570276"/>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8"/>
    <m/>
    <b v="0"/>
    <m/>
    <m/>
    <x v="6"/>
    <m/>
    <x v="0"/>
    <x v="0"/>
    <m/>
    <n v="1.52674"/>
    <m/>
    <n v="15570276"/>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9"/>
    <m/>
    <b v="0"/>
    <m/>
    <m/>
    <x v="6"/>
    <m/>
    <x v="0"/>
    <x v="0"/>
    <m/>
    <n v="1.52674"/>
    <m/>
    <n v="15570276"/>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30"/>
    <m/>
    <b v="0"/>
    <m/>
    <m/>
    <x v="2"/>
    <m/>
    <x v="0"/>
    <x v="0"/>
    <m/>
    <n v="1.52674"/>
    <m/>
    <n v="15794160"/>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31"/>
    <m/>
    <b v="0"/>
    <m/>
    <m/>
    <x v="2"/>
    <m/>
    <x v="0"/>
    <x v="0"/>
    <m/>
    <n v="2.20079"/>
    <m/>
    <n v="255"/>
    <x v="1"/>
    <x v="1"/>
    <x v="3"/>
    <x v="1"/>
    <x v="1"/>
    <m/>
    <x v="1"/>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3"/>
    <m/>
    <b v="0"/>
    <m/>
    <m/>
    <x v="1"/>
    <m/>
    <x v="4"/>
    <x v="2"/>
    <n v="1"/>
    <m/>
    <m/>
    <n v="65280"/>
    <x v="0"/>
    <x v="0"/>
    <x v="0"/>
    <x v="0"/>
    <x v="0"/>
    <m/>
    <x v="0"/>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49"/>
    <m/>
    <b v="0"/>
    <m/>
    <m/>
    <x v="2"/>
    <m/>
    <x v="18"/>
    <x v="1"/>
    <n v="3.2"/>
    <m/>
    <m/>
    <n v="16748574"/>
    <x v="0"/>
    <x v="0"/>
    <x v="0"/>
    <x v="0"/>
    <x v="0"/>
    <m/>
    <x v="0"/>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50"/>
    <m/>
    <b v="0"/>
    <m/>
    <m/>
    <x v="2"/>
    <m/>
    <x v="19"/>
    <x v="1"/>
    <n v="3.2"/>
    <m/>
    <m/>
    <n v="32896"/>
    <x v="0"/>
    <x v="0"/>
    <x v="0"/>
    <x v="0"/>
    <x v="0"/>
    <m/>
    <x v="0"/>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53"/>
    <m/>
    <b v="0"/>
    <m/>
    <m/>
    <x v="2"/>
    <m/>
    <x v="20"/>
    <x v="1"/>
    <n v="3.2"/>
    <m/>
    <m/>
    <n v="16760576"/>
    <x v="0"/>
    <x v="0"/>
    <x v="0"/>
    <x v="0"/>
    <x v="0"/>
    <m/>
    <x v="0"/>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8"/>
    <m/>
    <b v="0"/>
    <m/>
    <m/>
    <x v="3"/>
    <m/>
    <x v="6"/>
    <x v="2"/>
    <n v="1"/>
    <m/>
    <m/>
    <n v="16776960"/>
    <x v="1"/>
    <x v="2"/>
    <x v="37"/>
    <x v="2"/>
    <x v="3"/>
    <m/>
    <x v="1"/>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8"/>
    <m/>
    <b v="0"/>
    <m/>
    <m/>
    <x v="3"/>
    <m/>
    <x v="6"/>
    <x v="2"/>
    <n v="1"/>
    <m/>
    <m/>
    <n v="16776960"/>
    <x v="1"/>
    <x v="1"/>
    <x v="37"/>
    <x v="1"/>
    <x v="2"/>
    <m/>
    <x v="1"/>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57"/>
    <m/>
    <b v="0"/>
    <m/>
    <m/>
    <x v="2"/>
    <m/>
    <x v="17"/>
    <x v="1"/>
    <n v="3.2"/>
    <m/>
    <m/>
    <n v="13749760"/>
    <x v="0"/>
    <x v="0"/>
    <x v="0"/>
    <x v="0"/>
    <x v="0"/>
    <m/>
    <x v="0"/>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56"/>
    <m/>
    <b v="0"/>
    <m/>
    <m/>
    <x v="2"/>
    <m/>
    <x v="11"/>
    <x v="1"/>
    <n v="3.2"/>
    <m/>
    <m/>
    <n v="8388736"/>
    <x v="1"/>
    <x v="1"/>
    <x v="6"/>
    <x v="7"/>
    <x v="1"/>
    <m/>
    <x v="1"/>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56"/>
    <m/>
    <b v="0"/>
    <m/>
    <m/>
    <x v="2"/>
    <m/>
    <x v="11"/>
    <x v="1"/>
    <n v="3.2"/>
    <m/>
    <m/>
    <n v="8388736"/>
    <x v="1"/>
    <x v="1"/>
    <x v="8"/>
    <x v="18"/>
    <x v="1"/>
    <m/>
    <x v="1"/>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71"/>
    <m/>
    <b v="0"/>
    <m/>
    <m/>
    <x v="4"/>
    <m/>
    <x v="5"/>
    <x v="2"/>
    <n v="1"/>
    <m/>
    <m/>
    <n v="255"/>
    <x v="0"/>
    <x v="0"/>
    <x v="0"/>
    <x v="0"/>
    <x v="0"/>
    <m/>
    <x v="0"/>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57"/>
    <m/>
    <b v="0"/>
    <m/>
    <m/>
    <x v="3"/>
    <m/>
    <x v="21"/>
    <x v="2"/>
    <n v="1"/>
    <m/>
    <m/>
    <n v="16776960"/>
    <x v="0"/>
    <x v="0"/>
    <x v="0"/>
    <x v="0"/>
    <x v="0"/>
    <m/>
    <x v="0"/>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58"/>
    <m/>
    <b v="0"/>
    <m/>
    <m/>
    <x v="2"/>
    <m/>
    <x v="10"/>
    <x v="1"/>
    <n v="3.2"/>
    <m/>
    <m/>
    <n v="2139610"/>
    <x v="1"/>
    <x v="1"/>
    <x v="38"/>
    <x v="7"/>
    <x v="2"/>
    <m/>
    <x v="1"/>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58"/>
    <m/>
    <b v="0"/>
    <m/>
    <m/>
    <x v="2"/>
    <m/>
    <x v="10"/>
    <x v="1"/>
    <n v="3.2"/>
    <m/>
    <m/>
    <n v="2139610"/>
    <x v="1"/>
    <x v="1"/>
    <x v="3"/>
    <x v="5"/>
    <x v="2"/>
    <m/>
    <x v="1"/>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66"/>
    <m/>
    <b v="0"/>
    <m/>
    <m/>
    <x v="2"/>
    <m/>
    <x v="8"/>
    <x v="1"/>
    <n v="3.2"/>
    <m/>
    <m/>
    <n v="16777184"/>
    <x v="0"/>
    <x v="0"/>
    <x v="0"/>
    <x v="0"/>
    <x v="0"/>
    <m/>
    <x v="0"/>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67"/>
    <m/>
    <b v="0"/>
    <m/>
    <m/>
    <x v="2"/>
    <m/>
    <x v="9"/>
    <x v="1"/>
    <n v="3.2"/>
    <m/>
    <m/>
    <n v="12180223"/>
    <x v="0"/>
    <x v="0"/>
    <x v="0"/>
    <x v="0"/>
    <x v="0"/>
    <m/>
    <x v="0"/>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6"/>
    <m/>
    <b v="0"/>
    <m/>
    <m/>
    <x v="6"/>
    <m/>
    <x v="7"/>
    <x v="2"/>
    <n v="1"/>
    <m/>
    <m/>
    <n v="16711935"/>
    <x v="0"/>
    <x v="0"/>
    <x v="0"/>
    <x v="0"/>
    <x v="0"/>
    <m/>
    <x v="0"/>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24"/>
    <m/>
    <b v="0"/>
    <m/>
    <m/>
    <x v="5"/>
    <m/>
    <x v="22"/>
    <x v="2"/>
    <n v="1"/>
    <m/>
    <m/>
    <n v="12695295"/>
    <x v="0"/>
    <x v="0"/>
    <x v="0"/>
    <x v="0"/>
    <x v="0"/>
    <m/>
    <x v="0"/>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25"/>
    <m/>
    <b v="0"/>
    <m/>
    <m/>
    <x v="6"/>
    <m/>
    <x v="7"/>
    <x v="2"/>
    <n v="1"/>
    <m/>
    <m/>
    <n v="16711935"/>
    <x v="1"/>
    <x v="1"/>
    <x v="37"/>
    <x v="1"/>
    <x v="2"/>
    <m/>
    <x v="1"/>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25"/>
    <m/>
    <b v="0"/>
    <m/>
    <m/>
    <x v="6"/>
    <m/>
    <x v="7"/>
    <x v="2"/>
    <n v="1"/>
    <m/>
    <m/>
    <n v="16711935"/>
    <x v="1"/>
    <x v="2"/>
    <x v="37"/>
    <x v="2"/>
    <x v="3"/>
    <m/>
    <x v="1"/>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30"/>
    <m/>
    <b v="0"/>
    <m/>
    <m/>
    <x v="2"/>
    <m/>
    <x v="23"/>
    <x v="1"/>
    <n v="3.2"/>
    <m/>
    <m/>
    <n v="15794160"/>
    <x v="0"/>
    <x v="0"/>
    <x v="0"/>
    <x v="0"/>
    <x v="0"/>
    <m/>
    <x v="0"/>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46"/>
    <m/>
    <b v="0"/>
    <m/>
    <m/>
    <x v="2"/>
    <m/>
    <x v="12"/>
    <x v="1"/>
    <n v="3.2"/>
    <m/>
    <m/>
    <n v="255"/>
    <x v="1"/>
    <x v="1"/>
    <x v="3"/>
    <x v="1"/>
    <x v="5"/>
    <m/>
    <x v="1"/>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72"/>
    <m/>
    <b v="0"/>
    <m/>
    <m/>
    <x v="2"/>
    <m/>
    <x v="24"/>
    <x v="1"/>
    <n v="3.2"/>
    <m/>
    <m/>
    <n v="64636"/>
    <x v="0"/>
    <x v="0"/>
    <x v="0"/>
    <x v="0"/>
    <x v="0"/>
    <m/>
    <x v="0"/>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47"/>
    <m/>
    <b v="0"/>
    <m/>
    <m/>
    <x v="2"/>
    <m/>
    <x v="25"/>
    <x v="1"/>
    <n v="3.2"/>
    <m/>
    <m/>
    <n v="42495"/>
    <x v="0"/>
    <x v="0"/>
    <x v="0"/>
    <x v="0"/>
    <x v="0"/>
    <m/>
    <x v="0"/>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48"/>
    <m/>
    <b v="0"/>
    <m/>
    <m/>
    <x v="5"/>
    <m/>
    <x v="26"/>
    <x v="2"/>
    <n v="1"/>
    <m/>
    <m/>
    <n v="15570276"/>
    <x v="0"/>
    <x v="0"/>
    <x v="0"/>
    <x v="0"/>
    <x v="0"/>
    <m/>
    <x v="0"/>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51"/>
    <m/>
    <b v="0"/>
    <m/>
    <m/>
    <x v="2"/>
    <m/>
    <x v="27"/>
    <x v="1"/>
    <n v="3.2"/>
    <m/>
    <m/>
    <n v="5275647"/>
    <x v="0"/>
    <x v="0"/>
    <x v="0"/>
    <x v="0"/>
    <x v="0"/>
    <m/>
    <x v="0"/>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54"/>
    <m/>
    <b v="0"/>
    <m/>
    <m/>
    <x v="9"/>
    <m/>
    <x v="28"/>
    <x v="2"/>
    <n v="1"/>
    <m/>
    <m/>
    <n v="65535"/>
    <x v="0"/>
    <x v="0"/>
    <x v="0"/>
    <x v="0"/>
    <x v="0"/>
    <m/>
    <x v="0"/>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64"/>
    <m/>
    <b v="0"/>
    <m/>
    <m/>
    <x v="2"/>
    <m/>
    <x v="15"/>
    <x v="1"/>
    <n v="3.2"/>
    <m/>
    <m/>
    <n v="65535"/>
    <x v="1"/>
    <x v="1"/>
    <x v="3"/>
    <x v="18"/>
    <x v="1"/>
    <m/>
    <x v="1"/>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73"/>
    <m/>
    <b v="0"/>
    <m/>
    <m/>
    <x v="5"/>
    <m/>
    <x v="29"/>
    <x v="2"/>
    <n v="1"/>
    <m/>
    <m/>
    <n v="14524637"/>
    <x v="0"/>
    <x v="0"/>
    <x v="0"/>
    <x v="0"/>
    <x v="0"/>
    <m/>
    <x v="0"/>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74"/>
    <m/>
    <b v="0"/>
    <m/>
    <m/>
    <x v="0"/>
    <m/>
    <x v="30"/>
    <x v="2"/>
    <n v="1"/>
    <m/>
    <m/>
    <n v="65280"/>
    <x v="0"/>
    <x v="0"/>
    <x v="0"/>
    <x v="0"/>
    <x v="0"/>
    <m/>
    <x v="0"/>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75"/>
    <m/>
    <b v="0"/>
    <m/>
    <m/>
    <x v="2"/>
    <m/>
    <x v="31"/>
    <x v="1"/>
    <n v="3.2"/>
    <m/>
    <m/>
    <n v="8421376"/>
    <x v="0"/>
    <x v="0"/>
    <x v="0"/>
    <x v="0"/>
    <x v="0"/>
    <m/>
    <x v="0"/>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65"/>
    <m/>
    <b v="0"/>
    <m/>
    <m/>
    <x v="2"/>
    <m/>
    <x v="32"/>
    <x v="1"/>
    <n v="3.2"/>
    <m/>
    <m/>
    <n v="25600"/>
    <x v="0"/>
    <x v="0"/>
    <x v="0"/>
    <x v="0"/>
    <x v="0"/>
    <m/>
    <x v="0"/>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61"/>
    <m/>
    <b v="0"/>
    <m/>
    <m/>
    <x v="2"/>
    <m/>
    <x v="13"/>
    <x v="1"/>
    <n v="3.2"/>
    <m/>
    <m/>
    <n v="16777184"/>
    <x v="1"/>
    <x v="1"/>
    <x v="20"/>
    <x v="18"/>
    <x v="1"/>
    <m/>
    <x v="1"/>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61"/>
    <m/>
    <b v="0"/>
    <m/>
    <m/>
    <x v="2"/>
    <m/>
    <x v="13"/>
    <x v="1"/>
    <n v="3.2"/>
    <m/>
    <m/>
    <n v="16777184"/>
    <x v="1"/>
    <x v="1"/>
    <x v="39"/>
    <x v="17"/>
    <x v="1"/>
    <m/>
    <x v="1"/>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61"/>
    <m/>
    <b v="0"/>
    <m/>
    <m/>
    <x v="2"/>
    <m/>
    <x v="13"/>
    <x v="1"/>
    <n v="3.2"/>
    <m/>
    <m/>
    <n v="16777184"/>
    <x v="1"/>
    <x v="1"/>
    <x v="12"/>
    <x v="7"/>
    <x v="1"/>
    <m/>
    <x v="1"/>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62"/>
    <m/>
    <b v="0"/>
    <m/>
    <m/>
    <x v="2"/>
    <m/>
    <x v="14"/>
    <x v="1"/>
    <n v="3.2"/>
    <m/>
    <m/>
    <n v="12180223"/>
    <x v="1"/>
    <x v="1"/>
    <x v="20"/>
    <x v="18"/>
    <x v="1"/>
    <m/>
    <x v="1"/>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62"/>
    <m/>
    <b v="0"/>
    <m/>
    <m/>
    <x v="2"/>
    <m/>
    <x v="14"/>
    <x v="1"/>
    <n v="3.2"/>
    <m/>
    <m/>
    <n v="12180223"/>
    <x v="1"/>
    <x v="1"/>
    <x v="39"/>
    <x v="17"/>
    <x v="1"/>
    <m/>
    <x v="1"/>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62"/>
    <m/>
    <b v="0"/>
    <m/>
    <m/>
    <x v="2"/>
    <m/>
    <x v="14"/>
    <x v="1"/>
    <n v="3.2"/>
    <m/>
    <m/>
    <n v="12180223"/>
    <x v="1"/>
    <x v="1"/>
    <x v="12"/>
    <x v="7"/>
    <x v="1"/>
    <m/>
    <x v="1"/>
  </r>
  <r>
    <x v="0"/>
    <x v="12"/>
    <x v="30"/>
    <x v="30"/>
    <n v="1.7"/>
    <x v="30"/>
    <x v="0"/>
    <x v="0"/>
    <x v="0"/>
    <x v="0"/>
    <x v="0"/>
    <x v="0"/>
    <s v="November 21 2018 16:44:24:165"/>
    <s v="told Created [ November 21 2018 16:44:24:141 ];told Approved [ November 21 2018 16:44:24:163 ]"/>
    <x v="0"/>
    <x v="0"/>
    <x v="0"/>
    <x v="0"/>
    <x v="0"/>
    <x v="0"/>
    <x v="0"/>
    <x v="0"/>
    <x v="0"/>
    <x v="1"/>
    <x v="0"/>
    <x v="1"/>
    <x v="0"/>
    <x v="0"/>
    <x v="0"/>
    <x v="0"/>
    <x v="0"/>
    <x v="0"/>
    <x v="0"/>
    <x v="0"/>
    <x v="0"/>
    <x v="0"/>
    <x v="0"/>
    <x v="0"/>
    <x v="0"/>
    <x v="2"/>
    <x v="0"/>
    <x v="2"/>
    <x v="160"/>
    <m/>
    <b v="0"/>
    <m/>
    <m/>
    <x v="2"/>
    <m/>
    <x v="33"/>
    <x v="1"/>
    <n v="3.2"/>
    <m/>
    <m/>
    <n v="6553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43"/>
    <m/>
    <b v="0"/>
    <m/>
    <m/>
    <x v="0"/>
    <m/>
    <x v="0"/>
    <x v="0"/>
    <m/>
    <n v="1"/>
    <m/>
    <n v="9639167"/>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44"/>
    <m/>
    <b v="0"/>
    <m/>
    <m/>
    <x v="0"/>
    <m/>
    <x v="0"/>
    <x v="0"/>
    <m/>
    <n v="1"/>
    <m/>
    <n v="9639167"/>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3"/>
    <m/>
    <b v="0"/>
    <m/>
    <m/>
    <x v="1"/>
    <m/>
    <x v="0"/>
    <x v="0"/>
    <m/>
    <n v="4.5"/>
    <m/>
    <n v="65280"/>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45"/>
    <m/>
    <b v="0"/>
    <m/>
    <m/>
    <x v="5"/>
    <m/>
    <x v="0"/>
    <x v="0"/>
    <m/>
    <n v="1"/>
    <m/>
    <n v="14524637"/>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4"/>
    <m/>
    <b v="0"/>
    <m/>
    <m/>
    <x v="2"/>
    <m/>
    <x v="0"/>
    <x v="0"/>
    <m/>
    <n v="1"/>
    <m/>
    <n v="64636"/>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5"/>
    <m/>
    <b v="0"/>
    <m/>
    <m/>
    <x v="2"/>
    <m/>
    <x v="0"/>
    <x v="0"/>
    <m/>
    <n v="2.3821500000000002"/>
    <m/>
    <n v="8388736"/>
    <x v="1"/>
    <x v="1"/>
    <x v="3"/>
    <x v="1"/>
    <x v="6"/>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46"/>
    <m/>
    <b v="0"/>
    <m/>
    <m/>
    <x v="5"/>
    <m/>
    <x v="0"/>
    <x v="0"/>
    <m/>
    <n v="1"/>
    <m/>
    <n v="14524637"/>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6"/>
    <m/>
    <b v="0"/>
    <m/>
    <m/>
    <x v="2"/>
    <m/>
    <x v="0"/>
    <x v="0"/>
    <m/>
    <n v="1"/>
    <m/>
    <n v="10526303"/>
    <x v="1"/>
    <x v="1"/>
    <x v="30"/>
    <x v="5"/>
    <x v="1"/>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6"/>
    <m/>
    <b v="0"/>
    <m/>
    <m/>
    <x v="2"/>
    <m/>
    <x v="0"/>
    <x v="0"/>
    <m/>
    <n v="1"/>
    <m/>
    <n v="10526303"/>
    <x v="1"/>
    <x v="1"/>
    <x v="1"/>
    <x v="22"/>
    <x v="1"/>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7"/>
    <m/>
    <b v="0"/>
    <m/>
    <m/>
    <x v="2"/>
    <m/>
    <x v="0"/>
    <x v="0"/>
    <m/>
    <n v="1"/>
    <m/>
    <n v="2330219"/>
    <x v="1"/>
    <x v="1"/>
    <x v="30"/>
    <x v="5"/>
    <x v="1"/>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7"/>
    <m/>
    <b v="0"/>
    <m/>
    <m/>
    <x v="2"/>
    <m/>
    <x v="0"/>
    <x v="0"/>
    <m/>
    <n v="1"/>
    <m/>
    <n v="2330219"/>
    <x v="1"/>
    <x v="1"/>
    <x v="1"/>
    <x v="22"/>
    <x v="1"/>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8"/>
    <m/>
    <b v="0"/>
    <m/>
    <m/>
    <x v="3"/>
    <m/>
    <x v="0"/>
    <x v="0"/>
    <m/>
    <n v="1"/>
    <m/>
    <n v="16776960"/>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47"/>
    <m/>
    <b v="0"/>
    <m/>
    <m/>
    <x v="3"/>
    <m/>
    <x v="0"/>
    <x v="0"/>
    <m/>
    <n v="1"/>
    <m/>
    <n v="7346457"/>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48"/>
    <m/>
    <b v="0"/>
    <m/>
    <m/>
    <x v="3"/>
    <m/>
    <x v="0"/>
    <x v="0"/>
    <m/>
    <n v="1"/>
    <m/>
    <n v="25600"/>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49"/>
    <m/>
    <b v="0"/>
    <m/>
    <m/>
    <x v="3"/>
    <m/>
    <x v="0"/>
    <x v="0"/>
    <m/>
    <n v="1"/>
    <m/>
    <n v="7346457"/>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50"/>
    <m/>
    <b v="0"/>
    <m/>
    <m/>
    <x v="3"/>
    <m/>
    <x v="0"/>
    <x v="0"/>
    <m/>
    <n v="1"/>
    <m/>
    <n v="25600"/>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51"/>
    <m/>
    <b v="0"/>
    <m/>
    <m/>
    <x v="3"/>
    <m/>
    <x v="0"/>
    <x v="0"/>
    <m/>
    <n v="1"/>
    <m/>
    <n v="16776960"/>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52"/>
    <m/>
    <b v="0"/>
    <m/>
    <m/>
    <x v="3"/>
    <m/>
    <x v="0"/>
    <x v="0"/>
    <m/>
    <n v="1"/>
    <m/>
    <n v="13850042"/>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53"/>
    <m/>
    <b v="0"/>
    <m/>
    <m/>
    <x v="3"/>
    <m/>
    <x v="0"/>
    <x v="0"/>
    <m/>
    <n v="1"/>
    <m/>
    <n v="13850042"/>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54"/>
    <m/>
    <b v="0"/>
    <m/>
    <m/>
    <x v="3"/>
    <m/>
    <x v="0"/>
    <x v="0"/>
    <m/>
    <n v="1"/>
    <m/>
    <n v="2763429"/>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55"/>
    <m/>
    <b v="0"/>
    <m/>
    <m/>
    <x v="3"/>
    <m/>
    <x v="0"/>
    <x v="0"/>
    <m/>
    <n v="1"/>
    <m/>
    <n v="16776960"/>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56"/>
    <m/>
    <b v="0"/>
    <m/>
    <m/>
    <x v="3"/>
    <m/>
    <x v="0"/>
    <x v="0"/>
    <m/>
    <n v="2.4473699999999998"/>
    <m/>
    <n v="16776960"/>
    <x v="1"/>
    <x v="1"/>
    <x v="45"/>
    <x v="1"/>
    <x v="2"/>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56"/>
    <m/>
    <b v="0"/>
    <m/>
    <m/>
    <x v="3"/>
    <m/>
    <x v="0"/>
    <x v="0"/>
    <m/>
    <n v="2.4473699999999998"/>
    <m/>
    <n v="16776960"/>
    <x v="1"/>
    <x v="2"/>
    <x v="65"/>
    <x v="2"/>
    <x v="3"/>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57"/>
    <m/>
    <b v="0"/>
    <m/>
    <m/>
    <x v="2"/>
    <m/>
    <x v="0"/>
    <x v="0"/>
    <m/>
    <n v="1"/>
    <m/>
    <n v="13749760"/>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58"/>
    <m/>
    <b v="0"/>
    <m/>
    <m/>
    <x v="6"/>
    <m/>
    <x v="0"/>
    <x v="0"/>
    <m/>
    <n v="1"/>
    <m/>
    <n v="1671193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9"/>
    <m/>
    <b v="0"/>
    <m/>
    <m/>
    <x v="2"/>
    <m/>
    <x v="1"/>
    <x v="1"/>
    <n v="3.2"/>
    <n v="1"/>
    <m/>
    <n v="3937500"/>
    <x v="1"/>
    <x v="1"/>
    <x v="8"/>
    <x v="1"/>
    <x v="1"/>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0"/>
    <m/>
    <b v="0"/>
    <m/>
    <m/>
    <x v="2"/>
    <m/>
    <x v="2"/>
    <x v="1"/>
    <n v="3.2"/>
    <n v="1"/>
    <m/>
    <n v="36095"/>
    <x v="1"/>
    <x v="1"/>
    <x v="8"/>
    <x v="1"/>
    <x v="1"/>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1"/>
    <m/>
    <b v="0"/>
    <m/>
    <m/>
    <x v="4"/>
    <m/>
    <x v="0"/>
    <x v="0"/>
    <m/>
    <n v="1"/>
    <m/>
    <n v="25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59"/>
    <m/>
    <b v="0"/>
    <m/>
    <m/>
    <x v="8"/>
    <m/>
    <x v="0"/>
    <x v="0"/>
    <m/>
    <n v="1"/>
    <m/>
    <n v="25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60"/>
    <m/>
    <b v="0"/>
    <m/>
    <m/>
    <x v="4"/>
    <m/>
    <x v="0"/>
    <x v="0"/>
    <m/>
    <n v="1"/>
    <m/>
    <n v="25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61"/>
    <m/>
    <b v="0"/>
    <m/>
    <m/>
    <x v="2"/>
    <m/>
    <x v="0"/>
    <x v="0"/>
    <m/>
    <n v="1.9349700000000001"/>
    <m/>
    <n v="14524637"/>
    <x v="1"/>
    <x v="1"/>
    <x v="3"/>
    <x v="5"/>
    <x v="1"/>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61"/>
    <m/>
    <b v="0"/>
    <m/>
    <m/>
    <x v="2"/>
    <m/>
    <x v="0"/>
    <x v="0"/>
    <m/>
    <n v="1.9349700000000001"/>
    <m/>
    <n v="14524637"/>
    <x v="1"/>
    <x v="1"/>
    <x v="31"/>
    <x v="22"/>
    <x v="1"/>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62"/>
    <m/>
    <b v="0"/>
    <m/>
    <m/>
    <x v="2"/>
    <m/>
    <x v="0"/>
    <x v="0"/>
    <m/>
    <n v="1"/>
    <m/>
    <n v="14524637"/>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2"/>
    <m/>
    <b v="0"/>
    <m/>
    <m/>
    <x v="2"/>
    <m/>
    <x v="0"/>
    <x v="0"/>
    <m/>
    <n v="1"/>
    <m/>
    <n v="65535"/>
    <x v="1"/>
    <x v="1"/>
    <x v="38"/>
    <x v="1"/>
    <x v="11"/>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3"/>
    <m/>
    <b v="0"/>
    <m/>
    <m/>
    <x v="2"/>
    <m/>
    <x v="0"/>
    <x v="0"/>
    <m/>
    <n v="1"/>
    <m/>
    <n v="11186720"/>
    <x v="1"/>
    <x v="1"/>
    <x v="38"/>
    <x v="1"/>
    <x v="11"/>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63"/>
    <m/>
    <b v="0"/>
    <m/>
    <m/>
    <x v="2"/>
    <m/>
    <x v="0"/>
    <x v="0"/>
    <m/>
    <n v="1"/>
    <m/>
    <n v="1262987"/>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64"/>
    <m/>
    <b v="0"/>
    <m/>
    <m/>
    <x v="5"/>
    <m/>
    <x v="0"/>
    <x v="0"/>
    <m/>
    <n v="1"/>
    <m/>
    <n v="14524637"/>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65"/>
    <m/>
    <b v="0"/>
    <m/>
    <m/>
    <x v="5"/>
    <m/>
    <x v="0"/>
    <x v="0"/>
    <m/>
    <n v="1.74664"/>
    <m/>
    <n v="8421376"/>
    <x v="1"/>
    <x v="1"/>
    <x v="12"/>
    <x v="5"/>
    <x v="5"/>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65"/>
    <m/>
    <b v="0"/>
    <m/>
    <m/>
    <x v="5"/>
    <m/>
    <x v="0"/>
    <x v="0"/>
    <m/>
    <n v="1.74664"/>
    <m/>
    <n v="8421376"/>
    <x v="1"/>
    <x v="1"/>
    <x v="1"/>
    <x v="6"/>
    <x v="5"/>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65"/>
    <m/>
    <b v="0"/>
    <m/>
    <m/>
    <x v="5"/>
    <m/>
    <x v="0"/>
    <x v="0"/>
    <m/>
    <n v="1.74664"/>
    <m/>
    <n v="8421376"/>
    <x v="1"/>
    <x v="1"/>
    <x v="37"/>
    <x v="22"/>
    <x v="5"/>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66"/>
    <m/>
    <b v="0"/>
    <m/>
    <m/>
    <x v="5"/>
    <m/>
    <x v="0"/>
    <x v="0"/>
    <m/>
    <n v="1.66466"/>
    <m/>
    <n v="55295"/>
    <x v="1"/>
    <x v="1"/>
    <x v="12"/>
    <x v="5"/>
    <x v="5"/>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66"/>
    <m/>
    <b v="0"/>
    <m/>
    <m/>
    <x v="5"/>
    <m/>
    <x v="0"/>
    <x v="0"/>
    <m/>
    <n v="1.66466"/>
    <m/>
    <n v="55295"/>
    <x v="1"/>
    <x v="1"/>
    <x v="1"/>
    <x v="6"/>
    <x v="5"/>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66"/>
    <m/>
    <b v="0"/>
    <m/>
    <m/>
    <x v="5"/>
    <m/>
    <x v="0"/>
    <x v="0"/>
    <m/>
    <n v="1.66466"/>
    <m/>
    <n v="55295"/>
    <x v="1"/>
    <x v="1"/>
    <x v="37"/>
    <x v="22"/>
    <x v="5"/>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67"/>
    <m/>
    <b v="0"/>
    <m/>
    <m/>
    <x v="6"/>
    <m/>
    <x v="0"/>
    <x v="0"/>
    <m/>
    <n v="1"/>
    <m/>
    <n v="16748574"/>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68"/>
    <m/>
    <b v="0"/>
    <m/>
    <m/>
    <x v="6"/>
    <m/>
    <x v="0"/>
    <x v="0"/>
    <m/>
    <n v="1"/>
    <m/>
    <n v="16436871"/>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69"/>
    <m/>
    <b v="0"/>
    <m/>
    <m/>
    <x v="6"/>
    <m/>
    <x v="0"/>
    <x v="0"/>
    <m/>
    <n v="1"/>
    <m/>
    <n v="15128749"/>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70"/>
    <m/>
    <b v="0"/>
    <m/>
    <m/>
    <x v="6"/>
    <m/>
    <x v="0"/>
    <x v="0"/>
    <m/>
    <n v="1"/>
    <m/>
    <n v="2263842"/>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71"/>
    <m/>
    <b v="0"/>
    <m/>
    <m/>
    <x v="6"/>
    <m/>
    <x v="0"/>
    <x v="0"/>
    <m/>
    <n v="1"/>
    <m/>
    <n v="8388352"/>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72"/>
    <m/>
    <b v="0"/>
    <m/>
    <m/>
    <x v="6"/>
    <m/>
    <x v="0"/>
    <x v="0"/>
    <m/>
    <n v="1"/>
    <m/>
    <n v="3329330"/>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73"/>
    <m/>
    <b v="0"/>
    <m/>
    <m/>
    <x v="6"/>
    <m/>
    <x v="0"/>
    <x v="0"/>
    <m/>
    <n v="3"/>
    <m/>
    <n v="16748574"/>
    <x v="1"/>
    <x v="1"/>
    <x v="43"/>
    <x v="1"/>
    <x v="2"/>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73"/>
    <m/>
    <b v="0"/>
    <m/>
    <m/>
    <x v="6"/>
    <m/>
    <x v="0"/>
    <x v="0"/>
    <m/>
    <n v="3"/>
    <m/>
    <n v="16748574"/>
    <x v="1"/>
    <x v="1"/>
    <x v="54"/>
    <x v="6"/>
    <x v="2"/>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73"/>
    <m/>
    <b v="0"/>
    <m/>
    <m/>
    <x v="6"/>
    <m/>
    <x v="0"/>
    <x v="0"/>
    <m/>
    <n v="3"/>
    <m/>
    <n v="16748574"/>
    <x v="1"/>
    <x v="2"/>
    <x v="66"/>
    <x v="2"/>
    <x v="3"/>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74"/>
    <m/>
    <b v="0"/>
    <m/>
    <m/>
    <x v="6"/>
    <m/>
    <x v="0"/>
    <x v="0"/>
    <m/>
    <n v="3"/>
    <m/>
    <n v="16436871"/>
    <x v="1"/>
    <x v="1"/>
    <x v="54"/>
    <x v="1"/>
    <x v="2"/>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74"/>
    <m/>
    <b v="0"/>
    <m/>
    <m/>
    <x v="6"/>
    <m/>
    <x v="0"/>
    <x v="0"/>
    <m/>
    <n v="3"/>
    <m/>
    <n v="16436871"/>
    <x v="1"/>
    <x v="2"/>
    <x v="66"/>
    <x v="2"/>
    <x v="3"/>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75"/>
    <m/>
    <b v="0"/>
    <m/>
    <m/>
    <x v="6"/>
    <m/>
    <x v="0"/>
    <x v="0"/>
    <m/>
    <n v="1"/>
    <m/>
    <n v="15128749"/>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76"/>
    <m/>
    <b v="0"/>
    <m/>
    <m/>
    <x v="6"/>
    <m/>
    <x v="0"/>
    <x v="0"/>
    <m/>
    <n v="2.35398"/>
    <m/>
    <n v="2263842"/>
    <x v="1"/>
    <x v="1"/>
    <x v="54"/>
    <x v="6"/>
    <x v="2"/>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76"/>
    <m/>
    <b v="0"/>
    <m/>
    <m/>
    <x v="6"/>
    <m/>
    <x v="0"/>
    <x v="0"/>
    <m/>
    <n v="2.35398"/>
    <m/>
    <n v="2263842"/>
    <x v="1"/>
    <x v="1"/>
    <x v="43"/>
    <x v="1"/>
    <x v="2"/>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76"/>
    <m/>
    <b v="0"/>
    <m/>
    <m/>
    <x v="6"/>
    <m/>
    <x v="0"/>
    <x v="0"/>
    <m/>
    <n v="2.35398"/>
    <m/>
    <n v="2263842"/>
    <x v="1"/>
    <x v="2"/>
    <x v="66"/>
    <x v="2"/>
    <x v="3"/>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77"/>
    <m/>
    <b v="0"/>
    <m/>
    <m/>
    <x v="6"/>
    <m/>
    <x v="0"/>
    <x v="0"/>
    <m/>
    <n v="3"/>
    <m/>
    <n v="8388352"/>
    <x v="1"/>
    <x v="1"/>
    <x v="54"/>
    <x v="1"/>
    <x v="2"/>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77"/>
    <m/>
    <b v="0"/>
    <m/>
    <m/>
    <x v="6"/>
    <m/>
    <x v="0"/>
    <x v="0"/>
    <m/>
    <n v="3"/>
    <m/>
    <n v="8388352"/>
    <x v="1"/>
    <x v="2"/>
    <x v="66"/>
    <x v="2"/>
    <x v="3"/>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78"/>
    <m/>
    <b v="0"/>
    <m/>
    <m/>
    <x v="6"/>
    <m/>
    <x v="0"/>
    <x v="0"/>
    <m/>
    <n v="1"/>
    <m/>
    <n v="3329330"/>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79"/>
    <m/>
    <b v="0"/>
    <m/>
    <m/>
    <x v="6"/>
    <m/>
    <x v="0"/>
    <x v="0"/>
    <m/>
    <n v="1"/>
    <m/>
    <n v="14822282"/>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80"/>
    <m/>
    <b v="0"/>
    <m/>
    <m/>
    <x v="6"/>
    <m/>
    <x v="0"/>
    <x v="0"/>
    <m/>
    <n v="1"/>
    <m/>
    <n v="4249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81"/>
    <m/>
    <b v="0"/>
    <m/>
    <m/>
    <x v="6"/>
    <m/>
    <x v="0"/>
    <x v="0"/>
    <m/>
    <n v="1"/>
    <m/>
    <n v="14822282"/>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82"/>
    <m/>
    <b v="0"/>
    <m/>
    <m/>
    <x v="6"/>
    <m/>
    <x v="0"/>
    <x v="0"/>
    <m/>
    <n v="1"/>
    <m/>
    <n v="4249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83"/>
    <m/>
    <b v="0"/>
    <m/>
    <m/>
    <x v="6"/>
    <m/>
    <x v="0"/>
    <x v="0"/>
    <m/>
    <n v="1"/>
    <m/>
    <n v="1671193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84"/>
    <m/>
    <b v="0"/>
    <m/>
    <m/>
    <x v="6"/>
    <m/>
    <x v="0"/>
    <x v="0"/>
    <m/>
    <n v="3"/>
    <m/>
    <n v="16711935"/>
    <x v="1"/>
    <x v="1"/>
    <x v="45"/>
    <x v="1"/>
    <x v="2"/>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84"/>
    <m/>
    <b v="0"/>
    <m/>
    <m/>
    <x v="6"/>
    <m/>
    <x v="0"/>
    <x v="0"/>
    <m/>
    <n v="3"/>
    <m/>
    <n v="16711935"/>
    <x v="1"/>
    <x v="2"/>
    <x v="65"/>
    <x v="2"/>
    <x v="13"/>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7"/>
    <m/>
    <b v="0"/>
    <m/>
    <m/>
    <x v="2"/>
    <m/>
    <x v="0"/>
    <x v="0"/>
    <m/>
    <n v="1"/>
    <m/>
    <n v="6333684"/>
    <x v="1"/>
    <x v="1"/>
    <x v="9"/>
    <x v="1"/>
    <x v="1"/>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8"/>
    <m/>
    <b v="0"/>
    <m/>
    <m/>
    <x v="2"/>
    <m/>
    <x v="0"/>
    <x v="0"/>
    <m/>
    <n v="1"/>
    <m/>
    <n v="5275647"/>
    <x v="1"/>
    <x v="1"/>
    <x v="9"/>
    <x v="1"/>
    <x v="1"/>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85"/>
    <m/>
    <b v="0"/>
    <m/>
    <m/>
    <x v="5"/>
    <m/>
    <x v="0"/>
    <x v="0"/>
    <m/>
    <n v="1"/>
    <m/>
    <n v="14524637"/>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9"/>
    <m/>
    <b v="0"/>
    <m/>
    <m/>
    <x v="2"/>
    <m/>
    <x v="0"/>
    <x v="0"/>
    <m/>
    <n v="1"/>
    <m/>
    <n v="55295"/>
    <x v="1"/>
    <x v="1"/>
    <x v="9"/>
    <x v="1"/>
    <x v="1"/>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20"/>
    <m/>
    <b v="0"/>
    <m/>
    <m/>
    <x v="2"/>
    <m/>
    <x v="0"/>
    <x v="0"/>
    <m/>
    <n v="1.6040399999999999"/>
    <m/>
    <n v="3937500"/>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21"/>
    <m/>
    <b v="0"/>
    <m/>
    <m/>
    <x v="2"/>
    <m/>
    <x v="0"/>
    <x v="0"/>
    <m/>
    <n v="1.5968"/>
    <m/>
    <n v="3609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86"/>
    <m/>
    <b v="0"/>
    <m/>
    <m/>
    <x v="2"/>
    <m/>
    <x v="0"/>
    <x v="0"/>
    <m/>
    <n v="1"/>
    <m/>
    <n v="49344"/>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87"/>
    <m/>
    <b v="0"/>
    <m/>
    <m/>
    <x v="2"/>
    <m/>
    <x v="0"/>
    <x v="0"/>
    <m/>
    <n v="1"/>
    <m/>
    <n v="8421376"/>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88"/>
    <m/>
    <b v="0"/>
    <m/>
    <m/>
    <x v="2"/>
    <m/>
    <x v="0"/>
    <x v="0"/>
    <m/>
    <n v="1.74664"/>
    <m/>
    <n v="8421376"/>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89"/>
    <m/>
    <b v="0"/>
    <m/>
    <m/>
    <x v="2"/>
    <m/>
    <x v="0"/>
    <x v="0"/>
    <m/>
    <n v="1"/>
    <m/>
    <n v="5529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90"/>
    <m/>
    <b v="0"/>
    <m/>
    <m/>
    <x v="2"/>
    <m/>
    <x v="0"/>
    <x v="0"/>
    <m/>
    <n v="1.66466"/>
    <m/>
    <n v="5529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91"/>
    <m/>
    <b v="0"/>
    <m/>
    <m/>
    <x v="5"/>
    <m/>
    <x v="0"/>
    <x v="0"/>
    <m/>
    <n v="1"/>
    <m/>
    <n v="14524637"/>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92"/>
    <m/>
    <b v="0"/>
    <m/>
    <m/>
    <x v="5"/>
    <m/>
    <x v="0"/>
    <x v="0"/>
    <m/>
    <n v="1"/>
    <m/>
    <n v="14524637"/>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23"/>
    <m/>
    <b v="0"/>
    <m/>
    <m/>
    <x v="5"/>
    <m/>
    <x v="0"/>
    <x v="0"/>
    <m/>
    <n v="1"/>
    <m/>
    <n v="14524637"/>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24"/>
    <m/>
    <b v="0"/>
    <m/>
    <m/>
    <x v="5"/>
    <m/>
    <x v="0"/>
    <x v="0"/>
    <m/>
    <n v="3"/>
    <m/>
    <n v="12695295"/>
    <x v="1"/>
    <x v="1"/>
    <x v="7"/>
    <x v="1"/>
    <x v="6"/>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93"/>
    <m/>
    <b v="0"/>
    <m/>
    <m/>
    <x v="5"/>
    <m/>
    <x v="0"/>
    <x v="0"/>
    <m/>
    <n v="1"/>
    <m/>
    <n v="1269529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25"/>
    <m/>
    <b v="0"/>
    <m/>
    <m/>
    <x v="6"/>
    <m/>
    <x v="0"/>
    <x v="0"/>
    <m/>
    <n v="1"/>
    <m/>
    <n v="1671193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94"/>
    <m/>
    <b v="0"/>
    <m/>
    <m/>
    <x v="6"/>
    <m/>
    <x v="0"/>
    <x v="0"/>
    <m/>
    <n v="1"/>
    <m/>
    <n v="851975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95"/>
    <m/>
    <b v="0"/>
    <m/>
    <m/>
    <x v="6"/>
    <m/>
    <x v="0"/>
    <x v="0"/>
    <m/>
    <n v="1"/>
    <m/>
    <n v="851975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96"/>
    <m/>
    <b v="0"/>
    <m/>
    <m/>
    <x v="6"/>
    <m/>
    <x v="0"/>
    <x v="0"/>
    <m/>
    <n v="1"/>
    <m/>
    <n v="851975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97"/>
    <m/>
    <b v="0"/>
    <m/>
    <m/>
    <x v="6"/>
    <m/>
    <x v="0"/>
    <x v="0"/>
    <m/>
    <n v="1"/>
    <m/>
    <n v="16748574"/>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98"/>
    <m/>
    <b v="0"/>
    <m/>
    <m/>
    <x v="6"/>
    <m/>
    <x v="0"/>
    <x v="0"/>
    <m/>
    <n v="1"/>
    <m/>
    <n v="16436871"/>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99"/>
    <m/>
    <b v="0"/>
    <m/>
    <m/>
    <x v="6"/>
    <m/>
    <x v="0"/>
    <x v="0"/>
    <m/>
    <n v="1"/>
    <m/>
    <n v="15128749"/>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00"/>
    <m/>
    <b v="0"/>
    <m/>
    <m/>
    <x v="6"/>
    <m/>
    <x v="0"/>
    <x v="0"/>
    <m/>
    <n v="1"/>
    <m/>
    <n v="9498256"/>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01"/>
    <m/>
    <b v="0"/>
    <m/>
    <m/>
    <x v="6"/>
    <m/>
    <x v="0"/>
    <x v="0"/>
    <m/>
    <n v="1"/>
    <m/>
    <n v="2263842"/>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02"/>
    <m/>
    <b v="0"/>
    <m/>
    <m/>
    <x v="6"/>
    <m/>
    <x v="0"/>
    <x v="0"/>
    <m/>
    <n v="1"/>
    <m/>
    <n v="8388352"/>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03"/>
    <m/>
    <b v="0"/>
    <m/>
    <m/>
    <x v="6"/>
    <m/>
    <x v="0"/>
    <x v="0"/>
    <m/>
    <n v="1"/>
    <m/>
    <n v="3329330"/>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04"/>
    <m/>
    <b v="0"/>
    <m/>
    <m/>
    <x v="6"/>
    <m/>
    <x v="0"/>
    <x v="0"/>
    <m/>
    <n v="1"/>
    <m/>
    <n v="851975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05"/>
    <m/>
    <b v="0"/>
    <m/>
    <m/>
    <x v="6"/>
    <m/>
    <x v="0"/>
    <x v="0"/>
    <m/>
    <n v="1"/>
    <m/>
    <n v="851975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06"/>
    <m/>
    <b v="0"/>
    <m/>
    <m/>
    <x v="6"/>
    <m/>
    <x v="0"/>
    <x v="0"/>
    <m/>
    <n v="1"/>
    <m/>
    <n v="851975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07"/>
    <m/>
    <b v="0"/>
    <m/>
    <m/>
    <x v="6"/>
    <m/>
    <x v="0"/>
    <x v="0"/>
    <m/>
    <n v="3"/>
    <m/>
    <n v="16748574"/>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08"/>
    <m/>
    <b v="0"/>
    <m/>
    <m/>
    <x v="6"/>
    <m/>
    <x v="0"/>
    <x v="0"/>
    <m/>
    <n v="3"/>
    <m/>
    <n v="16436871"/>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09"/>
    <m/>
    <b v="0"/>
    <m/>
    <m/>
    <x v="6"/>
    <m/>
    <x v="0"/>
    <x v="0"/>
    <m/>
    <n v="1"/>
    <m/>
    <n v="15128749"/>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10"/>
    <m/>
    <b v="0"/>
    <m/>
    <m/>
    <x v="6"/>
    <m/>
    <x v="0"/>
    <x v="0"/>
    <m/>
    <n v="1"/>
    <m/>
    <n v="9498256"/>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11"/>
    <m/>
    <b v="0"/>
    <m/>
    <m/>
    <x v="6"/>
    <m/>
    <x v="0"/>
    <x v="0"/>
    <m/>
    <n v="2.35398"/>
    <m/>
    <n v="2263842"/>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12"/>
    <m/>
    <b v="0"/>
    <m/>
    <m/>
    <x v="6"/>
    <m/>
    <x v="0"/>
    <x v="0"/>
    <m/>
    <n v="3"/>
    <m/>
    <n v="8388352"/>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13"/>
    <m/>
    <b v="0"/>
    <m/>
    <m/>
    <x v="6"/>
    <m/>
    <x v="0"/>
    <x v="0"/>
    <m/>
    <n v="1"/>
    <m/>
    <n v="3329330"/>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14"/>
    <m/>
    <b v="0"/>
    <m/>
    <m/>
    <x v="6"/>
    <m/>
    <x v="0"/>
    <x v="0"/>
    <m/>
    <n v="1"/>
    <m/>
    <n v="8388736"/>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15"/>
    <m/>
    <b v="0"/>
    <m/>
    <m/>
    <x v="6"/>
    <m/>
    <x v="0"/>
    <x v="0"/>
    <m/>
    <n v="1"/>
    <m/>
    <n v="14822282"/>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16"/>
    <m/>
    <b v="0"/>
    <m/>
    <m/>
    <x v="6"/>
    <m/>
    <x v="0"/>
    <x v="0"/>
    <m/>
    <n v="1"/>
    <m/>
    <n v="4249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17"/>
    <m/>
    <b v="0"/>
    <m/>
    <m/>
    <x v="6"/>
    <m/>
    <x v="0"/>
    <x v="0"/>
    <m/>
    <n v="1"/>
    <m/>
    <n v="8388736"/>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18"/>
    <m/>
    <b v="0"/>
    <m/>
    <m/>
    <x v="6"/>
    <m/>
    <x v="0"/>
    <x v="0"/>
    <m/>
    <n v="1.00739"/>
    <m/>
    <n v="8388736"/>
    <x v="1"/>
    <x v="1"/>
    <x v="55"/>
    <x v="1"/>
    <x v="2"/>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18"/>
    <m/>
    <b v="0"/>
    <m/>
    <m/>
    <x v="6"/>
    <m/>
    <x v="0"/>
    <x v="0"/>
    <m/>
    <n v="1.00739"/>
    <m/>
    <n v="8388736"/>
    <x v="1"/>
    <x v="2"/>
    <x v="67"/>
    <x v="2"/>
    <x v="3"/>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19"/>
    <m/>
    <b v="0"/>
    <m/>
    <m/>
    <x v="6"/>
    <m/>
    <x v="0"/>
    <x v="0"/>
    <m/>
    <n v="1"/>
    <m/>
    <n v="14822282"/>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20"/>
    <m/>
    <b v="0"/>
    <m/>
    <m/>
    <x v="6"/>
    <m/>
    <x v="0"/>
    <x v="0"/>
    <m/>
    <n v="1"/>
    <m/>
    <n v="4249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21"/>
    <m/>
    <b v="0"/>
    <m/>
    <m/>
    <x v="6"/>
    <m/>
    <x v="0"/>
    <x v="0"/>
    <m/>
    <n v="1"/>
    <m/>
    <n v="8388736"/>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22"/>
    <m/>
    <b v="0"/>
    <m/>
    <m/>
    <x v="6"/>
    <m/>
    <x v="0"/>
    <x v="0"/>
    <m/>
    <n v="1"/>
    <m/>
    <n v="1671193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23"/>
    <m/>
    <b v="0"/>
    <m/>
    <m/>
    <x v="6"/>
    <m/>
    <x v="0"/>
    <x v="0"/>
    <m/>
    <n v="1"/>
    <m/>
    <n v="1671193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24"/>
    <m/>
    <b v="0"/>
    <m/>
    <m/>
    <x v="6"/>
    <m/>
    <x v="0"/>
    <x v="0"/>
    <m/>
    <n v="1"/>
    <m/>
    <n v="1671193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25"/>
    <m/>
    <b v="0"/>
    <m/>
    <m/>
    <x v="6"/>
    <m/>
    <x v="0"/>
    <x v="0"/>
    <m/>
    <n v="1"/>
    <m/>
    <n v="1671193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26"/>
    <m/>
    <b v="0"/>
    <m/>
    <m/>
    <x v="6"/>
    <m/>
    <x v="0"/>
    <x v="0"/>
    <m/>
    <n v="1"/>
    <m/>
    <n v="1671193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27"/>
    <m/>
    <b v="0"/>
    <m/>
    <m/>
    <x v="6"/>
    <m/>
    <x v="0"/>
    <x v="0"/>
    <m/>
    <n v="3"/>
    <m/>
    <n v="1671193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31"/>
    <m/>
    <b v="0"/>
    <m/>
    <m/>
    <x v="2"/>
    <m/>
    <x v="0"/>
    <x v="0"/>
    <m/>
    <n v="2.2913399999999999"/>
    <m/>
    <n v="255"/>
    <x v="1"/>
    <x v="1"/>
    <x v="30"/>
    <x v="1"/>
    <x v="6"/>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31"/>
    <m/>
    <b v="0"/>
    <m/>
    <m/>
    <x v="2"/>
    <m/>
    <x v="0"/>
    <x v="0"/>
    <m/>
    <n v="2.2913399999999999"/>
    <m/>
    <n v="255"/>
    <x v="1"/>
    <x v="1"/>
    <x v="38"/>
    <x v="5"/>
    <x v="6"/>
    <m/>
    <x v="1"/>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28"/>
    <m/>
    <b v="0"/>
    <m/>
    <m/>
    <x v="5"/>
    <m/>
    <x v="0"/>
    <x v="0"/>
    <m/>
    <n v="3"/>
    <m/>
    <n v="1269529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29"/>
    <m/>
    <b v="0"/>
    <m/>
    <m/>
    <x v="5"/>
    <m/>
    <x v="0"/>
    <x v="0"/>
    <m/>
    <n v="1"/>
    <m/>
    <n v="12695295"/>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30"/>
    <m/>
    <b v="0"/>
    <m/>
    <m/>
    <x v="2"/>
    <m/>
    <x v="0"/>
    <x v="0"/>
    <m/>
    <n v="1"/>
    <m/>
    <n v="14524637"/>
    <x v="0"/>
    <x v="0"/>
    <x v="0"/>
    <x v="0"/>
    <x v="0"/>
    <m/>
    <x v="0"/>
  </r>
  <r>
    <x v="0"/>
    <x v="10"/>
    <x v="31"/>
    <x v="31"/>
    <n v="1.7"/>
    <x v="31"/>
    <x v="0"/>
    <x v="0"/>
    <x v="0"/>
    <x v="0"/>
    <x v="0"/>
    <x v="0"/>
    <s v="November 22 2018 12:54:15:153"/>
    <s v="told Created [ November 21 2018 10:23:56:314 ];told Approved [ November 21 2018 10:24:20:682 ]"/>
    <x v="0"/>
    <x v="0"/>
    <x v="0"/>
    <x v="0"/>
    <x v="0"/>
    <x v="0"/>
    <x v="0"/>
    <x v="0"/>
    <x v="0"/>
    <x v="0"/>
    <x v="0"/>
    <x v="0"/>
    <x v="0"/>
    <x v="0"/>
    <x v="0"/>
    <x v="0"/>
    <x v="0"/>
    <x v="0"/>
    <x v="0"/>
    <x v="0"/>
    <x v="0"/>
    <x v="0"/>
    <x v="0"/>
    <x v="0"/>
    <x v="0"/>
    <x v="2"/>
    <x v="0"/>
    <x v="2"/>
    <x v="131"/>
    <m/>
    <b v="0"/>
    <m/>
    <m/>
    <x v="2"/>
    <m/>
    <x v="0"/>
    <x v="0"/>
    <m/>
    <n v="1"/>
    <m/>
    <n v="12180223"/>
    <x v="0"/>
    <x v="0"/>
    <x v="0"/>
    <x v="0"/>
    <x v="0"/>
    <m/>
    <x v="0"/>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0"/>
    <m/>
    <b v="0"/>
    <m/>
    <m/>
    <x v="0"/>
    <m/>
    <x v="0"/>
    <x v="0"/>
    <m/>
    <n v="1.7678100000000001"/>
    <m/>
    <n v="9639167"/>
    <x v="1"/>
    <x v="1"/>
    <x v="68"/>
    <x v="1"/>
    <x v="1"/>
    <m/>
    <x v="1"/>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1"/>
    <m/>
    <b v="0"/>
    <m/>
    <m/>
    <x v="0"/>
    <m/>
    <x v="0"/>
    <x v="0"/>
    <m/>
    <n v="2.1713100000000001"/>
    <m/>
    <n v="13828244"/>
    <x v="1"/>
    <x v="1"/>
    <x v="69"/>
    <x v="1"/>
    <x v="1"/>
    <m/>
    <x v="1"/>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2"/>
    <m/>
    <b v="0"/>
    <m/>
    <m/>
    <x v="0"/>
    <m/>
    <x v="0"/>
    <x v="0"/>
    <m/>
    <n v="3"/>
    <m/>
    <n v="9639167"/>
    <x v="1"/>
    <x v="1"/>
    <x v="39"/>
    <x v="1"/>
    <x v="1"/>
    <m/>
    <x v="1"/>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3"/>
    <m/>
    <b v="0"/>
    <m/>
    <m/>
    <x v="1"/>
    <m/>
    <x v="0"/>
    <x v="0"/>
    <m/>
    <n v="4.5"/>
    <m/>
    <n v="65280"/>
    <x v="0"/>
    <x v="0"/>
    <x v="0"/>
    <x v="0"/>
    <x v="0"/>
    <m/>
    <x v="0"/>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4"/>
    <m/>
    <b v="0"/>
    <m/>
    <m/>
    <x v="2"/>
    <m/>
    <x v="0"/>
    <x v="0"/>
    <m/>
    <n v="1.52674"/>
    <m/>
    <n v="64636"/>
    <x v="0"/>
    <x v="0"/>
    <x v="0"/>
    <x v="0"/>
    <x v="0"/>
    <m/>
    <x v="0"/>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5"/>
    <m/>
    <b v="0"/>
    <m/>
    <m/>
    <x v="2"/>
    <m/>
    <x v="0"/>
    <x v="0"/>
    <m/>
    <n v="2.4147500000000002"/>
    <m/>
    <n v="8388736"/>
    <x v="1"/>
    <x v="1"/>
    <x v="70"/>
    <x v="1"/>
    <x v="1"/>
    <m/>
    <x v="1"/>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6"/>
    <m/>
    <b v="0"/>
    <m/>
    <m/>
    <x v="2"/>
    <m/>
    <x v="0"/>
    <x v="0"/>
    <m/>
    <n v="1"/>
    <m/>
    <n v="10526303"/>
    <x v="1"/>
    <x v="1"/>
    <x v="70"/>
    <x v="1"/>
    <x v="1"/>
    <m/>
    <x v="1"/>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7"/>
    <m/>
    <b v="0"/>
    <m/>
    <m/>
    <x v="2"/>
    <m/>
    <x v="0"/>
    <x v="0"/>
    <m/>
    <n v="1"/>
    <m/>
    <n v="2330219"/>
    <x v="1"/>
    <x v="1"/>
    <x v="70"/>
    <x v="1"/>
    <x v="1"/>
    <m/>
    <x v="1"/>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8"/>
    <m/>
    <b v="0"/>
    <m/>
    <m/>
    <x v="3"/>
    <m/>
    <x v="0"/>
    <x v="0"/>
    <m/>
    <n v="3"/>
    <m/>
    <n v="16776960"/>
    <x v="0"/>
    <x v="0"/>
    <x v="0"/>
    <x v="0"/>
    <x v="0"/>
    <m/>
    <x v="0"/>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9"/>
    <m/>
    <b v="0"/>
    <m/>
    <m/>
    <x v="2"/>
    <m/>
    <x v="1"/>
    <x v="1"/>
    <n v="3.2"/>
    <n v="1.52674"/>
    <m/>
    <n v="3937500"/>
    <x v="1"/>
    <x v="1"/>
    <x v="70"/>
    <x v="1"/>
    <x v="1"/>
    <m/>
    <x v="1"/>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10"/>
    <m/>
    <b v="0"/>
    <m/>
    <m/>
    <x v="2"/>
    <m/>
    <x v="2"/>
    <x v="1"/>
    <n v="3.2"/>
    <n v="1.52674"/>
    <m/>
    <n v="36095"/>
    <x v="1"/>
    <x v="1"/>
    <x v="70"/>
    <x v="1"/>
    <x v="1"/>
    <m/>
    <x v="1"/>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11"/>
    <m/>
    <b v="0"/>
    <m/>
    <m/>
    <x v="4"/>
    <m/>
    <x v="0"/>
    <x v="0"/>
    <m/>
    <n v="1.52674"/>
    <m/>
    <n v="255"/>
    <x v="0"/>
    <x v="0"/>
    <x v="0"/>
    <x v="0"/>
    <x v="0"/>
    <m/>
    <x v="0"/>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12"/>
    <m/>
    <b v="0"/>
    <m/>
    <m/>
    <x v="2"/>
    <m/>
    <x v="0"/>
    <x v="0"/>
    <m/>
    <n v="1"/>
    <m/>
    <n v="65535"/>
    <x v="1"/>
    <x v="1"/>
    <x v="15"/>
    <x v="1"/>
    <x v="1"/>
    <m/>
    <x v="1"/>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13"/>
    <m/>
    <b v="0"/>
    <m/>
    <m/>
    <x v="2"/>
    <m/>
    <x v="0"/>
    <x v="0"/>
    <m/>
    <n v="1"/>
    <m/>
    <n v="11186720"/>
    <x v="1"/>
    <x v="1"/>
    <x v="15"/>
    <x v="1"/>
    <x v="1"/>
    <m/>
    <x v="1"/>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14"/>
    <m/>
    <b v="0"/>
    <m/>
    <m/>
    <x v="5"/>
    <m/>
    <x v="0"/>
    <x v="0"/>
    <m/>
    <n v="3"/>
    <m/>
    <n v="64636"/>
    <x v="1"/>
    <x v="1"/>
    <x v="71"/>
    <x v="10"/>
    <x v="14"/>
    <m/>
    <x v="1"/>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15"/>
    <m/>
    <b v="0"/>
    <m/>
    <m/>
    <x v="5"/>
    <m/>
    <x v="0"/>
    <x v="0"/>
    <m/>
    <n v="1.52674"/>
    <m/>
    <n v="9639167"/>
    <x v="0"/>
    <x v="0"/>
    <x v="0"/>
    <x v="0"/>
    <x v="0"/>
    <m/>
    <x v="0"/>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16"/>
    <m/>
    <b v="0"/>
    <m/>
    <m/>
    <x v="6"/>
    <m/>
    <x v="0"/>
    <x v="0"/>
    <m/>
    <n v="3"/>
    <m/>
    <n v="15570276"/>
    <x v="0"/>
    <x v="0"/>
    <x v="0"/>
    <x v="0"/>
    <x v="0"/>
    <m/>
    <x v="0"/>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17"/>
    <m/>
    <b v="0"/>
    <m/>
    <m/>
    <x v="2"/>
    <m/>
    <x v="0"/>
    <x v="0"/>
    <m/>
    <n v="1"/>
    <m/>
    <n v="6333684"/>
    <x v="1"/>
    <x v="1"/>
    <x v="70"/>
    <x v="1"/>
    <x v="1"/>
    <m/>
    <x v="1"/>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18"/>
    <m/>
    <b v="0"/>
    <m/>
    <m/>
    <x v="2"/>
    <m/>
    <x v="0"/>
    <x v="0"/>
    <m/>
    <n v="1"/>
    <m/>
    <n v="5275647"/>
    <x v="1"/>
    <x v="1"/>
    <x v="70"/>
    <x v="1"/>
    <x v="1"/>
    <m/>
    <x v="1"/>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19"/>
    <m/>
    <b v="0"/>
    <m/>
    <m/>
    <x v="2"/>
    <m/>
    <x v="0"/>
    <x v="0"/>
    <m/>
    <n v="1"/>
    <m/>
    <n v="55295"/>
    <x v="1"/>
    <x v="1"/>
    <x v="70"/>
    <x v="1"/>
    <x v="1"/>
    <m/>
    <x v="1"/>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20"/>
    <m/>
    <b v="0"/>
    <m/>
    <m/>
    <x v="7"/>
    <m/>
    <x v="0"/>
    <x v="0"/>
    <m/>
    <n v="1"/>
    <m/>
    <n v="3937500"/>
    <x v="0"/>
    <x v="0"/>
    <x v="0"/>
    <x v="0"/>
    <x v="0"/>
    <m/>
    <x v="0"/>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21"/>
    <m/>
    <b v="0"/>
    <m/>
    <m/>
    <x v="2"/>
    <m/>
    <x v="0"/>
    <x v="0"/>
    <m/>
    <n v="1.5466"/>
    <m/>
    <n v="36095"/>
    <x v="0"/>
    <x v="0"/>
    <x v="0"/>
    <x v="0"/>
    <x v="0"/>
    <m/>
    <x v="0"/>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22"/>
    <m/>
    <b v="0"/>
    <m/>
    <m/>
    <x v="5"/>
    <m/>
    <x v="0"/>
    <x v="0"/>
    <m/>
    <n v="1.52674"/>
    <m/>
    <n v="14524637"/>
    <x v="0"/>
    <x v="0"/>
    <x v="0"/>
    <x v="0"/>
    <x v="0"/>
    <m/>
    <x v="0"/>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23"/>
    <m/>
    <b v="0"/>
    <m/>
    <m/>
    <x v="5"/>
    <m/>
    <x v="0"/>
    <x v="0"/>
    <m/>
    <n v="1.52674"/>
    <m/>
    <n v="14524637"/>
    <x v="0"/>
    <x v="0"/>
    <x v="0"/>
    <x v="0"/>
    <x v="0"/>
    <m/>
    <x v="0"/>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24"/>
    <m/>
    <b v="0"/>
    <m/>
    <m/>
    <x v="5"/>
    <m/>
    <x v="0"/>
    <x v="0"/>
    <m/>
    <n v="1.52674"/>
    <m/>
    <n v="12695295"/>
    <x v="0"/>
    <x v="0"/>
    <x v="0"/>
    <x v="0"/>
    <x v="0"/>
    <m/>
    <x v="0"/>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25"/>
    <m/>
    <b v="0"/>
    <m/>
    <m/>
    <x v="6"/>
    <m/>
    <x v="0"/>
    <x v="0"/>
    <m/>
    <n v="1.52674"/>
    <m/>
    <n v="15570276"/>
    <x v="0"/>
    <x v="0"/>
    <x v="0"/>
    <x v="0"/>
    <x v="0"/>
    <m/>
    <x v="0"/>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26"/>
    <m/>
    <b v="0"/>
    <m/>
    <m/>
    <x v="6"/>
    <m/>
    <x v="0"/>
    <x v="0"/>
    <m/>
    <n v="1.33449"/>
    <m/>
    <n v="15570276"/>
    <x v="1"/>
    <x v="1"/>
    <x v="72"/>
    <x v="1"/>
    <x v="11"/>
    <m/>
    <x v="1"/>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26"/>
    <m/>
    <b v="0"/>
    <m/>
    <m/>
    <x v="6"/>
    <m/>
    <x v="0"/>
    <x v="0"/>
    <m/>
    <n v="1.33449"/>
    <m/>
    <n v="15570276"/>
    <x v="1"/>
    <x v="2"/>
    <x v="72"/>
    <x v="2"/>
    <x v="11"/>
    <m/>
    <x v="1"/>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27"/>
    <m/>
    <b v="0"/>
    <m/>
    <m/>
    <x v="6"/>
    <m/>
    <x v="0"/>
    <x v="0"/>
    <m/>
    <n v="1"/>
    <m/>
    <n v="15570276"/>
    <x v="1"/>
    <x v="1"/>
    <x v="72"/>
    <x v="1"/>
    <x v="11"/>
    <m/>
    <x v="1"/>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27"/>
    <m/>
    <b v="0"/>
    <m/>
    <m/>
    <x v="6"/>
    <m/>
    <x v="0"/>
    <x v="0"/>
    <m/>
    <n v="1"/>
    <m/>
    <n v="15570276"/>
    <x v="1"/>
    <x v="2"/>
    <x v="72"/>
    <x v="2"/>
    <x v="11"/>
    <m/>
    <x v="1"/>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28"/>
    <m/>
    <b v="0"/>
    <m/>
    <m/>
    <x v="6"/>
    <m/>
    <x v="0"/>
    <x v="0"/>
    <m/>
    <n v="1.2000900000000001"/>
    <m/>
    <n v="15570276"/>
    <x v="1"/>
    <x v="1"/>
    <x v="72"/>
    <x v="1"/>
    <x v="11"/>
    <m/>
    <x v="1"/>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28"/>
    <m/>
    <b v="0"/>
    <m/>
    <m/>
    <x v="6"/>
    <m/>
    <x v="0"/>
    <x v="0"/>
    <m/>
    <n v="1.2000900000000001"/>
    <m/>
    <n v="15570276"/>
    <x v="1"/>
    <x v="2"/>
    <x v="72"/>
    <x v="2"/>
    <x v="11"/>
    <m/>
    <x v="1"/>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29"/>
    <m/>
    <b v="0"/>
    <m/>
    <m/>
    <x v="6"/>
    <m/>
    <x v="0"/>
    <x v="0"/>
    <m/>
    <n v="1"/>
    <m/>
    <n v="15570276"/>
    <x v="1"/>
    <x v="1"/>
    <x v="72"/>
    <x v="1"/>
    <x v="11"/>
    <m/>
    <x v="1"/>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29"/>
    <m/>
    <b v="0"/>
    <m/>
    <m/>
    <x v="6"/>
    <m/>
    <x v="0"/>
    <x v="0"/>
    <m/>
    <n v="1"/>
    <m/>
    <n v="15570276"/>
    <x v="1"/>
    <x v="2"/>
    <x v="72"/>
    <x v="2"/>
    <x v="11"/>
    <m/>
    <x v="1"/>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30"/>
    <m/>
    <b v="0"/>
    <m/>
    <m/>
    <x v="2"/>
    <m/>
    <x v="0"/>
    <x v="0"/>
    <m/>
    <n v="3"/>
    <m/>
    <n v="15794160"/>
    <x v="1"/>
    <x v="1"/>
    <x v="12"/>
    <x v="1"/>
    <x v="1"/>
    <m/>
    <x v="1"/>
  </r>
  <r>
    <x v="0"/>
    <x v="13"/>
    <x v="32"/>
    <x v="32"/>
    <n v="1.7"/>
    <x v="32"/>
    <x v="0"/>
    <x v="0"/>
    <x v="0"/>
    <x v="0"/>
    <x v="0"/>
    <x v="0"/>
    <s v="July 06 2017 12:14:31:515"/>
    <s v="told Created [ July 06 2017 12:13:38:089 ];told Approved [ July 06 2017 12:14:31:484 ]"/>
    <x v="0"/>
    <x v="0"/>
    <x v="0"/>
    <x v="0"/>
    <x v="0"/>
    <x v="0"/>
    <x v="0"/>
    <x v="0"/>
    <x v="0"/>
    <x v="0"/>
    <x v="1"/>
    <x v="2"/>
    <x v="0"/>
    <x v="0"/>
    <x v="0"/>
    <x v="0"/>
    <x v="1"/>
    <x v="0"/>
    <x v="0"/>
    <x v="0"/>
    <x v="0"/>
    <x v="0"/>
    <x v="0"/>
    <x v="0"/>
    <x v="0"/>
    <x v="1"/>
    <x v="0"/>
    <x v="4"/>
    <x v="31"/>
    <m/>
    <b v="0"/>
    <m/>
    <m/>
    <x v="2"/>
    <m/>
    <x v="0"/>
    <x v="0"/>
    <m/>
    <n v="2.20079"/>
    <m/>
    <n v="255"/>
    <x v="0"/>
    <x v="0"/>
    <x v="0"/>
    <x v="0"/>
    <x v="0"/>
    <m/>
    <x v="0"/>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76"/>
    <m/>
    <b v="0"/>
    <m/>
    <m/>
    <x v="2"/>
    <m/>
    <x v="0"/>
    <x v="0"/>
    <m/>
    <n v="2.3587699999999998"/>
    <m/>
    <n v="9060544"/>
    <x v="0"/>
    <x v="0"/>
    <x v="0"/>
    <x v="0"/>
    <x v="0"/>
    <m/>
    <x v="0"/>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77"/>
    <m/>
    <b v="0"/>
    <m/>
    <m/>
    <x v="2"/>
    <m/>
    <x v="0"/>
    <x v="0"/>
    <m/>
    <n v="2.0906099999999999"/>
    <m/>
    <n v="12517568"/>
    <x v="0"/>
    <x v="0"/>
    <x v="0"/>
    <x v="0"/>
    <x v="0"/>
    <m/>
    <x v="0"/>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78"/>
    <m/>
    <b v="0"/>
    <m/>
    <m/>
    <x v="2"/>
    <m/>
    <x v="0"/>
    <x v="0"/>
    <m/>
    <n v="1.41632"/>
    <m/>
    <n v="8454143"/>
    <x v="0"/>
    <x v="0"/>
    <x v="0"/>
    <x v="0"/>
    <x v="0"/>
    <m/>
    <x v="0"/>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80"/>
    <m/>
    <b v="0"/>
    <m/>
    <m/>
    <x v="2"/>
    <m/>
    <x v="0"/>
    <x v="0"/>
    <m/>
    <n v="2.0577200000000002"/>
    <m/>
    <n v="8421631"/>
    <x v="0"/>
    <x v="0"/>
    <x v="0"/>
    <x v="0"/>
    <x v="0"/>
    <m/>
    <x v="0"/>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81"/>
    <m/>
    <b v="0"/>
    <m/>
    <m/>
    <x v="2"/>
    <m/>
    <x v="0"/>
    <x v="0"/>
    <m/>
    <n v="1.52644"/>
    <m/>
    <n v="65535"/>
    <x v="0"/>
    <x v="0"/>
    <x v="0"/>
    <x v="0"/>
    <x v="0"/>
    <m/>
    <x v="0"/>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82"/>
    <m/>
    <b v="0"/>
    <m/>
    <m/>
    <x v="2"/>
    <m/>
    <x v="0"/>
    <x v="0"/>
    <m/>
    <n v="1"/>
    <m/>
    <n v="65535"/>
    <x v="0"/>
    <x v="0"/>
    <x v="0"/>
    <x v="0"/>
    <x v="0"/>
    <m/>
    <x v="0"/>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83"/>
    <m/>
    <b v="0"/>
    <m/>
    <m/>
    <x v="2"/>
    <m/>
    <x v="0"/>
    <x v="0"/>
    <m/>
    <n v="1"/>
    <m/>
    <n v="65535"/>
    <x v="1"/>
    <x v="1"/>
    <x v="1"/>
    <x v="1"/>
    <x v="5"/>
    <m/>
    <x v="1"/>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84"/>
    <m/>
    <b v="0"/>
    <m/>
    <m/>
    <x v="2"/>
    <m/>
    <x v="0"/>
    <x v="0"/>
    <m/>
    <n v="1"/>
    <m/>
    <n v="65535"/>
    <x v="0"/>
    <x v="0"/>
    <x v="0"/>
    <x v="0"/>
    <x v="0"/>
    <m/>
    <x v="0"/>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85"/>
    <m/>
    <b v="0"/>
    <m/>
    <m/>
    <x v="2"/>
    <m/>
    <x v="0"/>
    <x v="0"/>
    <m/>
    <n v="1"/>
    <m/>
    <n v="65535"/>
    <x v="0"/>
    <x v="0"/>
    <x v="0"/>
    <x v="0"/>
    <x v="0"/>
    <m/>
    <x v="0"/>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86"/>
    <m/>
    <b v="0"/>
    <m/>
    <m/>
    <x v="2"/>
    <m/>
    <x v="0"/>
    <x v="0"/>
    <m/>
    <n v="1"/>
    <m/>
    <n v="65535"/>
    <x v="0"/>
    <x v="0"/>
    <x v="0"/>
    <x v="0"/>
    <x v="0"/>
    <m/>
    <x v="0"/>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87"/>
    <m/>
    <b v="0"/>
    <m/>
    <m/>
    <x v="2"/>
    <m/>
    <x v="0"/>
    <x v="0"/>
    <m/>
    <n v="1"/>
    <m/>
    <n v="65535"/>
    <x v="0"/>
    <x v="0"/>
    <x v="0"/>
    <x v="0"/>
    <x v="0"/>
    <m/>
    <x v="0"/>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88"/>
    <m/>
    <b v="0"/>
    <m/>
    <m/>
    <x v="2"/>
    <m/>
    <x v="0"/>
    <x v="0"/>
    <m/>
    <n v="1"/>
    <m/>
    <n v="65535"/>
    <x v="0"/>
    <x v="0"/>
    <x v="0"/>
    <x v="0"/>
    <x v="0"/>
    <m/>
    <x v="0"/>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92"/>
    <m/>
    <b v="0"/>
    <m/>
    <m/>
    <x v="6"/>
    <m/>
    <x v="0"/>
    <x v="0"/>
    <m/>
    <n v="1"/>
    <m/>
    <n v="16386570"/>
    <x v="1"/>
    <x v="1"/>
    <x v="2"/>
    <x v="1"/>
    <x v="2"/>
    <m/>
    <x v="1"/>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92"/>
    <m/>
    <b v="0"/>
    <m/>
    <m/>
    <x v="6"/>
    <m/>
    <x v="0"/>
    <x v="0"/>
    <m/>
    <n v="1"/>
    <m/>
    <n v="16386570"/>
    <x v="1"/>
    <x v="2"/>
    <x v="2"/>
    <x v="2"/>
    <x v="2"/>
    <m/>
    <x v="1"/>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93"/>
    <m/>
    <b v="0"/>
    <m/>
    <m/>
    <x v="6"/>
    <m/>
    <x v="0"/>
    <x v="0"/>
    <m/>
    <n v="1"/>
    <m/>
    <n v="16386570"/>
    <x v="1"/>
    <x v="1"/>
    <x v="2"/>
    <x v="1"/>
    <x v="2"/>
    <m/>
    <x v="1"/>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93"/>
    <m/>
    <b v="0"/>
    <m/>
    <m/>
    <x v="6"/>
    <m/>
    <x v="0"/>
    <x v="0"/>
    <m/>
    <n v="1"/>
    <m/>
    <n v="16386570"/>
    <x v="1"/>
    <x v="2"/>
    <x v="2"/>
    <x v="2"/>
    <x v="2"/>
    <m/>
    <x v="1"/>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94"/>
    <m/>
    <b v="0"/>
    <m/>
    <m/>
    <x v="6"/>
    <m/>
    <x v="0"/>
    <x v="0"/>
    <m/>
    <n v="1"/>
    <m/>
    <n v="16386570"/>
    <x v="1"/>
    <x v="1"/>
    <x v="2"/>
    <x v="1"/>
    <x v="2"/>
    <m/>
    <x v="1"/>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94"/>
    <m/>
    <b v="0"/>
    <m/>
    <m/>
    <x v="6"/>
    <m/>
    <x v="0"/>
    <x v="0"/>
    <m/>
    <n v="1"/>
    <m/>
    <n v="16386570"/>
    <x v="1"/>
    <x v="2"/>
    <x v="2"/>
    <x v="2"/>
    <x v="2"/>
    <m/>
    <x v="1"/>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5"/>
    <m/>
    <b v="0"/>
    <m/>
    <m/>
    <x v="2"/>
    <m/>
    <x v="0"/>
    <x v="0"/>
    <m/>
    <n v="1"/>
    <m/>
    <n v="65535"/>
    <x v="0"/>
    <x v="0"/>
    <x v="0"/>
    <x v="0"/>
    <x v="0"/>
    <m/>
    <x v="0"/>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89"/>
    <m/>
    <b v="0"/>
    <m/>
    <m/>
    <x v="12"/>
    <m/>
    <x v="0"/>
    <x v="0"/>
    <m/>
    <m/>
    <m/>
    <n v="239"/>
    <x v="2"/>
    <x v="1"/>
    <x v="31"/>
    <x v="8"/>
    <x v="11"/>
    <m/>
    <x v="2"/>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89"/>
    <m/>
    <b v="0"/>
    <m/>
    <m/>
    <x v="12"/>
    <m/>
    <x v="0"/>
    <x v="0"/>
    <m/>
    <m/>
    <m/>
    <n v="239"/>
    <x v="2"/>
    <x v="1"/>
    <x v="66"/>
    <x v="18"/>
    <x v="1"/>
    <m/>
    <x v="2"/>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89"/>
    <m/>
    <b v="0"/>
    <m/>
    <m/>
    <x v="12"/>
    <m/>
    <x v="0"/>
    <x v="0"/>
    <m/>
    <m/>
    <m/>
    <n v="239"/>
    <x v="1"/>
    <x v="1"/>
    <x v="66"/>
    <x v="1"/>
    <x v="2"/>
    <m/>
    <x v="1"/>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89"/>
    <m/>
    <b v="0"/>
    <m/>
    <m/>
    <x v="12"/>
    <m/>
    <x v="0"/>
    <x v="0"/>
    <m/>
    <m/>
    <m/>
    <n v="239"/>
    <x v="1"/>
    <x v="2"/>
    <x v="31"/>
    <x v="2"/>
    <x v="2"/>
    <m/>
    <x v="1"/>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91"/>
    <m/>
    <b v="0"/>
    <m/>
    <m/>
    <x v="12"/>
    <m/>
    <x v="0"/>
    <x v="0"/>
    <m/>
    <m/>
    <m/>
    <n v="255"/>
    <x v="2"/>
    <x v="1"/>
    <x v="31"/>
    <x v="8"/>
    <x v="11"/>
    <m/>
    <x v="2"/>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91"/>
    <m/>
    <b v="0"/>
    <m/>
    <m/>
    <x v="12"/>
    <m/>
    <x v="0"/>
    <x v="0"/>
    <m/>
    <m/>
    <m/>
    <n v="255"/>
    <x v="2"/>
    <x v="1"/>
    <x v="66"/>
    <x v="18"/>
    <x v="11"/>
    <m/>
    <x v="2"/>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91"/>
    <m/>
    <b v="0"/>
    <m/>
    <m/>
    <x v="12"/>
    <m/>
    <x v="0"/>
    <x v="0"/>
    <m/>
    <m/>
    <m/>
    <n v="255"/>
    <x v="1"/>
    <x v="2"/>
    <x v="31"/>
    <x v="2"/>
    <x v="2"/>
    <m/>
    <x v="1"/>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91"/>
    <m/>
    <b v="0"/>
    <m/>
    <m/>
    <x v="12"/>
    <m/>
    <x v="0"/>
    <x v="0"/>
    <m/>
    <m/>
    <m/>
    <n v="255"/>
    <x v="1"/>
    <x v="1"/>
    <x v="66"/>
    <x v="1"/>
    <x v="2"/>
    <m/>
    <x v="1"/>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90"/>
    <m/>
    <b v="0"/>
    <m/>
    <m/>
    <x v="12"/>
    <m/>
    <x v="0"/>
    <x v="0"/>
    <m/>
    <m/>
    <m/>
    <n v="224"/>
    <x v="1"/>
    <x v="1"/>
    <x v="66"/>
    <x v="1"/>
    <x v="2"/>
    <m/>
    <x v="1"/>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90"/>
    <m/>
    <b v="0"/>
    <m/>
    <m/>
    <x v="12"/>
    <m/>
    <x v="0"/>
    <x v="0"/>
    <m/>
    <m/>
    <m/>
    <n v="224"/>
    <x v="2"/>
    <x v="1"/>
    <x v="31"/>
    <x v="8"/>
    <x v="11"/>
    <m/>
    <x v="2"/>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90"/>
    <m/>
    <b v="0"/>
    <m/>
    <m/>
    <x v="12"/>
    <m/>
    <x v="0"/>
    <x v="0"/>
    <m/>
    <m/>
    <m/>
    <n v="224"/>
    <x v="2"/>
    <x v="1"/>
    <x v="66"/>
    <x v="18"/>
    <x v="11"/>
    <m/>
    <x v="2"/>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90"/>
    <m/>
    <b v="0"/>
    <m/>
    <m/>
    <x v="12"/>
    <m/>
    <x v="0"/>
    <x v="0"/>
    <m/>
    <m/>
    <m/>
    <n v="224"/>
    <x v="1"/>
    <x v="2"/>
    <x v="31"/>
    <x v="2"/>
    <x v="2"/>
    <m/>
    <x v="1"/>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95"/>
    <m/>
    <b v="0"/>
    <m/>
    <m/>
    <x v="12"/>
    <m/>
    <x v="0"/>
    <x v="0"/>
    <m/>
    <m/>
    <m/>
    <n v="16711935"/>
    <x v="0"/>
    <x v="0"/>
    <x v="0"/>
    <x v="0"/>
    <x v="0"/>
    <m/>
    <x v="0"/>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96"/>
    <m/>
    <b v="0"/>
    <m/>
    <m/>
    <x v="12"/>
    <m/>
    <x v="0"/>
    <x v="0"/>
    <m/>
    <m/>
    <m/>
    <n v="15663343"/>
    <x v="0"/>
    <x v="0"/>
    <x v="0"/>
    <x v="0"/>
    <x v="0"/>
    <m/>
    <x v="0"/>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4"/>
    <m/>
    <b v="0"/>
    <m/>
    <m/>
    <x v="12"/>
    <m/>
    <x v="0"/>
    <x v="0"/>
    <m/>
    <m/>
    <m/>
    <n v="14680288"/>
    <x v="1"/>
    <x v="1"/>
    <x v="9"/>
    <x v="1"/>
    <x v="11"/>
    <m/>
    <x v="1"/>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46"/>
    <m/>
    <b v="0"/>
    <m/>
    <m/>
    <x v="12"/>
    <m/>
    <x v="0"/>
    <x v="0"/>
    <m/>
    <m/>
    <m/>
    <n v="13762770"/>
    <x v="1"/>
    <x v="1"/>
    <x v="50"/>
    <x v="1"/>
    <x v="12"/>
    <m/>
    <x v="1"/>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200"/>
    <m/>
    <b v="0"/>
    <m/>
    <m/>
    <x v="12"/>
    <m/>
    <x v="0"/>
    <x v="0"/>
    <m/>
    <m/>
    <m/>
    <n v="12845252"/>
    <x v="1"/>
    <x v="1"/>
    <x v="52"/>
    <x v="1"/>
    <x v="11"/>
    <m/>
    <x v="1"/>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99"/>
    <m/>
    <b v="0"/>
    <m/>
    <m/>
    <x v="12"/>
    <m/>
    <x v="0"/>
    <x v="0"/>
    <m/>
    <m/>
    <m/>
    <n v="11993271"/>
    <x v="1"/>
    <x v="1"/>
    <x v="51"/>
    <x v="1"/>
    <x v="6"/>
    <m/>
    <x v="1"/>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98"/>
    <m/>
    <b v="0"/>
    <m/>
    <m/>
    <x v="12"/>
    <m/>
    <x v="0"/>
    <x v="0"/>
    <m/>
    <m/>
    <m/>
    <n v="11206827"/>
    <x v="2"/>
    <x v="1"/>
    <x v="12"/>
    <x v="20"/>
    <x v="1"/>
    <m/>
    <x v="2"/>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98"/>
    <m/>
    <b v="0"/>
    <m/>
    <m/>
    <x v="12"/>
    <m/>
    <x v="0"/>
    <x v="0"/>
    <m/>
    <m/>
    <m/>
    <n v="11206827"/>
    <x v="2"/>
    <x v="1"/>
    <x v="3"/>
    <x v="16"/>
    <x v="1"/>
    <m/>
    <x v="2"/>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98"/>
    <m/>
    <b v="0"/>
    <m/>
    <m/>
    <x v="12"/>
    <m/>
    <x v="0"/>
    <x v="0"/>
    <m/>
    <m/>
    <m/>
    <n v="11206827"/>
    <x v="2"/>
    <x v="1"/>
    <x v="1"/>
    <x v="5"/>
    <x v="1"/>
    <m/>
    <x v="2"/>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198"/>
    <m/>
    <b v="0"/>
    <m/>
    <m/>
    <x v="12"/>
    <m/>
    <x v="0"/>
    <x v="0"/>
    <m/>
    <m/>
    <m/>
    <n v="11206827"/>
    <x v="2"/>
    <x v="1"/>
    <x v="8"/>
    <x v="18"/>
    <x v="1"/>
    <m/>
    <x v="2"/>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204"/>
    <m/>
    <b v="0"/>
    <m/>
    <m/>
    <x v="12"/>
    <m/>
    <x v="0"/>
    <x v="0"/>
    <m/>
    <m/>
    <m/>
    <n v="10485920"/>
    <x v="2"/>
    <x v="1"/>
    <x v="12"/>
    <x v="20"/>
    <x v="1"/>
    <m/>
    <x v="2"/>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204"/>
    <m/>
    <b v="0"/>
    <m/>
    <m/>
    <x v="12"/>
    <m/>
    <x v="0"/>
    <x v="0"/>
    <m/>
    <m/>
    <m/>
    <n v="10485920"/>
    <x v="2"/>
    <x v="1"/>
    <x v="3"/>
    <x v="16"/>
    <x v="1"/>
    <m/>
    <x v="2"/>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204"/>
    <m/>
    <b v="0"/>
    <m/>
    <m/>
    <x v="12"/>
    <m/>
    <x v="0"/>
    <x v="0"/>
    <m/>
    <m/>
    <m/>
    <n v="10485920"/>
    <x v="2"/>
    <x v="1"/>
    <x v="1"/>
    <x v="5"/>
    <x v="1"/>
    <m/>
    <x v="2"/>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204"/>
    <m/>
    <b v="0"/>
    <m/>
    <m/>
    <x v="12"/>
    <m/>
    <x v="0"/>
    <x v="0"/>
    <m/>
    <m/>
    <m/>
    <n v="10485920"/>
    <x v="2"/>
    <x v="1"/>
    <x v="8"/>
    <x v="18"/>
    <x v="1"/>
    <m/>
    <x v="2"/>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203"/>
    <m/>
    <b v="0"/>
    <m/>
    <m/>
    <x v="12"/>
    <m/>
    <x v="0"/>
    <x v="0"/>
    <m/>
    <m/>
    <m/>
    <n v="9830550"/>
    <x v="2"/>
    <x v="1"/>
    <x v="12"/>
    <x v="20"/>
    <x v="1"/>
    <m/>
    <x v="2"/>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203"/>
    <m/>
    <b v="0"/>
    <m/>
    <m/>
    <x v="12"/>
    <m/>
    <x v="0"/>
    <x v="0"/>
    <m/>
    <m/>
    <m/>
    <n v="9830550"/>
    <x v="2"/>
    <x v="1"/>
    <x v="3"/>
    <x v="16"/>
    <x v="1"/>
    <m/>
    <x v="2"/>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203"/>
    <m/>
    <b v="0"/>
    <m/>
    <m/>
    <x v="12"/>
    <m/>
    <x v="0"/>
    <x v="0"/>
    <m/>
    <m/>
    <m/>
    <n v="9830550"/>
    <x v="2"/>
    <x v="1"/>
    <x v="1"/>
    <x v="5"/>
    <x v="1"/>
    <m/>
    <x v="2"/>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203"/>
    <m/>
    <b v="0"/>
    <m/>
    <m/>
    <x v="12"/>
    <m/>
    <x v="0"/>
    <x v="0"/>
    <m/>
    <m/>
    <m/>
    <n v="9830550"/>
    <x v="2"/>
    <x v="1"/>
    <x v="8"/>
    <x v="18"/>
    <x v="1"/>
    <m/>
    <x v="2"/>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207"/>
    <m/>
    <b v="0"/>
    <m/>
    <m/>
    <x v="12"/>
    <m/>
    <x v="0"/>
    <x v="0"/>
    <m/>
    <m/>
    <m/>
    <n v="9175180"/>
    <x v="2"/>
    <x v="1"/>
    <x v="12"/>
    <x v="20"/>
    <x v="1"/>
    <m/>
    <x v="2"/>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207"/>
    <m/>
    <b v="0"/>
    <m/>
    <m/>
    <x v="12"/>
    <m/>
    <x v="0"/>
    <x v="0"/>
    <m/>
    <m/>
    <m/>
    <n v="9175180"/>
    <x v="2"/>
    <x v="1"/>
    <x v="3"/>
    <x v="16"/>
    <x v="1"/>
    <m/>
    <x v="2"/>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207"/>
    <m/>
    <b v="0"/>
    <m/>
    <m/>
    <x v="12"/>
    <m/>
    <x v="0"/>
    <x v="0"/>
    <m/>
    <m/>
    <m/>
    <n v="9175180"/>
    <x v="2"/>
    <x v="1"/>
    <x v="1"/>
    <x v="5"/>
    <x v="1"/>
    <m/>
    <x v="2"/>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207"/>
    <m/>
    <b v="0"/>
    <m/>
    <m/>
    <x v="12"/>
    <m/>
    <x v="0"/>
    <x v="0"/>
    <m/>
    <m/>
    <m/>
    <n v="9175180"/>
    <x v="2"/>
    <x v="1"/>
    <x v="8"/>
    <x v="18"/>
    <x v="1"/>
    <m/>
    <x v="2"/>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231"/>
    <m/>
    <b v="0"/>
    <m/>
    <m/>
    <x v="12"/>
    <m/>
    <x v="0"/>
    <x v="0"/>
    <m/>
    <m/>
    <m/>
    <n v="8585347"/>
    <x v="0"/>
    <x v="0"/>
    <x v="0"/>
    <x v="0"/>
    <x v="0"/>
    <m/>
    <x v="0"/>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205"/>
    <m/>
    <b v="0"/>
    <m/>
    <m/>
    <x v="12"/>
    <m/>
    <x v="0"/>
    <x v="0"/>
    <m/>
    <m/>
    <m/>
    <n v="7995514"/>
    <x v="1"/>
    <x v="1"/>
    <x v="37"/>
    <x v="1"/>
    <x v="11"/>
    <m/>
    <x v="1"/>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206"/>
    <m/>
    <b v="0"/>
    <m/>
    <m/>
    <x v="12"/>
    <m/>
    <x v="0"/>
    <x v="0"/>
    <m/>
    <m/>
    <m/>
    <n v="7471218"/>
    <x v="1"/>
    <x v="1"/>
    <x v="37"/>
    <x v="1"/>
    <x v="11"/>
    <m/>
    <x v="1"/>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201"/>
    <m/>
    <b v="0"/>
    <m/>
    <m/>
    <x v="12"/>
    <m/>
    <x v="0"/>
    <x v="0"/>
    <m/>
    <m/>
    <m/>
    <n v="6946922"/>
    <x v="1"/>
    <x v="1"/>
    <x v="9"/>
    <x v="1"/>
    <x v="1"/>
    <m/>
    <x v="1"/>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202"/>
    <m/>
    <b v="0"/>
    <m/>
    <m/>
    <x v="12"/>
    <m/>
    <x v="0"/>
    <x v="0"/>
    <m/>
    <m/>
    <m/>
    <n v="6488163"/>
    <x v="1"/>
    <x v="1"/>
    <x v="9"/>
    <x v="1"/>
    <x v="1"/>
    <m/>
    <x v="1"/>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208"/>
    <m/>
    <b v="0"/>
    <m/>
    <m/>
    <x v="12"/>
    <m/>
    <x v="0"/>
    <x v="0"/>
    <m/>
    <m/>
    <m/>
    <n v="6029404"/>
    <x v="1"/>
    <x v="1"/>
    <x v="9"/>
    <x v="1"/>
    <x v="1"/>
    <m/>
    <x v="1"/>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61"/>
    <m/>
    <b v="0"/>
    <m/>
    <m/>
    <x v="12"/>
    <m/>
    <x v="0"/>
    <x v="0"/>
    <m/>
    <m/>
    <m/>
    <n v="5636182"/>
    <x v="1"/>
    <x v="1"/>
    <x v="1"/>
    <x v="7"/>
    <x v="1"/>
    <m/>
    <x v="1"/>
  </r>
  <r>
    <x v="1"/>
    <x v="10"/>
    <x v="33"/>
    <x v="33"/>
    <n v="1.7"/>
    <x v="33"/>
    <x v="0"/>
    <x v="0"/>
    <x v="3"/>
    <x v="0"/>
    <x v="3"/>
    <x v="3"/>
    <s v="August 04 2017 12:28:20:307"/>
    <s v="ldrev Created [ January 22 2009 11:52:02 ];told Approved [ June 06 2016 14:23:38:240 ]"/>
    <x v="0"/>
    <x v="0"/>
    <x v="0"/>
    <x v="1"/>
    <x v="1"/>
    <x v="1"/>
    <x v="0"/>
    <x v="0"/>
    <x v="0"/>
    <x v="0"/>
    <x v="1"/>
    <x v="2"/>
    <x v="0"/>
    <x v="0"/>
    <x v="0"/>
    <x v="0"/>
    <x v="1"/>
    <x v="0"/>
    <x v="0"/>
    <x v="0"/>
    <x v="1"/>
    <x v="1"/>
    <x v="1"/>
    <x v="0"/>
    <x v="0"/>
    <x v="2"/>
    <x v="0"/>
    <x v="2"/>
    <x v="232"/>
    <m/>
    <b v="0"/>
    <m/>
    <m/>
    <x v="12"/>
    <m/>
    <x v="0"/>
    <x v="0"/>
    <m/>
    <m/>
    <m/>
    <n v="5242960"/>
    <x v="0"/>
    <x v="0"/>
    <x v="0"/>
    <x v="0"/>
    <x v="0"/>
    <m/>
    <x v="0"/>
  </r>
  <r>
    <x v="0"/>
    <x v="14"/>
    <x v="34"/>
    <x v="34"/>
    <n v="1.7"/>
    <x v="34"/>
    <x v="0"/>
    <x v="1"/>
    <x v="0"/>
    <x v="0"/>
    <x v="2"/>
    <x v="0"/>
    <s v="April 27 2018 11:52:29:853"/>
    <s v="jutj Created [ April 27 2018 11:52:29:833 ]"/>
    <x v="0"/>
    <x v="0"/>
    <x v="0"/>
    <x v="0"/>
    <x v="0"/>
    <x v="0"/>
    <x v="0"/>
    <x v="0"/>
    <x v="0"/>
    <x v="1"/>
    <x v="0"/>
    <x v="0"/>
    <x v="0"/>
    <x v="0"/>
    <x v="0"/>
    <x v="0"/>
    <x v="0"/>
    <x v="0"/>
    <x v="0"/>
    <x v="0"/>
    <x v="0"/>
    <x v="0"/>
    <x v="0"/>
    <x v="0"/>
    <x v="0"/>
    <x v="2"/>
    <x v="0"/>
    <x v="2"/>
    <x v="3"/>
    <m/>
    <b v="0"/>
    <m/>
    <s v="C44.9"/>
    <x v="1"/>
    <s v="ICD-O-2"/>
    <x v="4"/>
    <x v="2"/>
    <n v="1"/>
    <m/>
    <m/>
    <n v="65280"/>
    <x v="0"/>
    <x v="0"/>
    <x v="0"/>
    <x v="0"/>
    <x v="0"/>
    <m/>
    <x v="0"/>
  </r>
  <r>
    <x v="0"/>
    <x v="14"/>
    <x v="34"/>
    <x v="34"/>
    <n v="1.7"/>
    <x v="34"/>
    <x v="0"/>
    <x v="1"/>
    <x v="0"/>
    <x v="0"/>
    <x v="2"/>
    <x v="0"/>
    <s v="April 27 2018 11:52:29:853"/>
    <s v="jutj Created [ April 27 2018 11:52:29:833 ]"/>
    <x v="0"/>
    <x v="0"/>
    <x v="0"/>
    <x v="0"/>
    <x v="0"/>
    <x v="0"/>
    <x v="0"/>
    <x v="0"/>
    <x v="0"/>
    <x v="1"/>
    <x v="0"/>
    <x v="0"/>
    <x v="0"/>
    <x v="0"/>
    <x v="0"/>
    <x v="0"/>
    <x v="0"/>
    <x v="0"/>
    <x v="0"/>
    <x v="0"/>
    <x v="0"/>
    <x v="0"/>
    <x v="0"/>
    <x v="0"/>
    <x v="0"/>
    <x v="2"/>
    <x v="0"/>
    <x v="2"/>
    <x v="8"/>
    <m/>
    <b v="0"/>
    <m/>
    <m/>
    <x v="3"/>
    <m/>
    <x v="6"/>
    <x v="2"/>
    <n v="1"/>
    <m/>
    <m/>
    <n v="16776960"/>
    <x v="1"/>
    <x v="2"/>
    <x v="73"/>
    <x v="2"/>
    <x v="3"/>
    <m/>
    <x v="1"/>
  </r>
  <r>
    <x v="0"/>
    <x v="14"/>
    <x v="34"/>
    <x v="34"/>
    <n v="1.7"/>
    <x v="34"/>
    <x v="0"/>
    <x v="1"/>
    <x v="0"/>
    <x v="0"/>
    <x v="2"/>
    <x v="0"/>
    <s v="April 27 2018 11:52:29:853"/>
    <s v="jutj Created [ April 27 2018 11:52:29:833 ]"/>
    <x v="0"/>
    <x v="0"/>
    <x v="0"/>
    <x v="0"/>
    <x v="0"/>
    <x v="0"/>
    <x v="0"/>
    <x v="0"/>
    <x v="0"/>
    <x v="1"/>
    <x v="0"/>
    <x v="0"/>
    <x v="0"/>
    <x v="0"/>
    <x v="0"/>
    <x v="0"/>
    <x v="0"/>
    <x v="0"/>
    <x v="0"/>
    <x v="0"/>
    <x v="0"/>
    <x v="0"/>
    <x v="0"/>
    <x v="0"/>
    <x v="0"/>
    <x v="2"/>
    <x v="0"/>
    <x v="2"/>
    <x v="8"/>
    <m/>
    <b v="0"/>
    <m/>
    <m/>
    <x v="3"/>
    <m/>
    <x v="6"/>
    <x v="2"/>
    <n v="1"/>
    <m/>
    <m/>
    <n v="16776960"/>
    <x v="1"/>
    <x v="1"/>
    <x v="73"/>
    <x v="1"/>
    <x v="2"/>
    <m/>
    <x v="1"/>
  </r>
  <r>
    <x v="0"/>
    <x v="14"/>
    <x v="34"/>
    <x v="34"/>
    <n v="1.7"/>
    <x v="34"/>
    <x v="0"/>
    <x v="1"/>
    <x v="0"/>
    <x v="0"/>
    <x v="2"/>
    <x v="0"/>
    <s v="April 27 2018 11:52:29:853"/>
    <s v="jutj Created [ April 27 2018 11:52:29:833 ]"/>
    <x v="0"/>
    <x v="0"/>
    <x v="0"/>
    <x v="0"/>
    <x v="0"/>
    <x v="0"/>
    <x v="0"/>
    <x v="0"/>
    <x v="0"/>
    <x v="1"/>
    <x v="0"/>
    <x v="0"/>
    <x v="0"/>
    <x v="0"/>
    <x v="0"/>
    <x v="0"/>
    <x v="0"/>
    <x v="0"/>
    <x v="0"/>
    <x v="0"/>
    <x v="0"/>
    <x v="0"/>
    <x v="0"/>
    <x v="0"/>
    <x v="0"/>
    <x v="2"/>
    <x v="0"/>
    <x v="2"/>
    <x v="57"/>
    <m/>
    <b v="0"/>
    <m/>
    <m/>
    <x v="2"/>
    <m/>
    <x v="17"/>
    <x v="1"/>
    <n v="3.2"/>
    <m/>
    <m/>
    <n v="13749760"/>
    <x v="0"/>
    <x v="0"/>
    <x v="0"/>
    <x v="0"/>
    <x v="0"/>
    <m/>
    <x v="0"/>
  </r>
  <r>
    <x v="0"/>
    <x v="14"/>
    <x v="34"/>
    <x v="34"/>
    <n v="1.7"/>
    <x v="34"/>
    <x v="0"/>
    <x v="1"/>
    <x v="0"/>
    <x v="0"/>
    <x v="2"/>
    <x v="0"/>
    <s v="April 27 2018 11:52:29:853"/>
    <s v="jutj Created [ April 27 2018 11:52:29:833 ]"/>
    <x v="0"/>
    <x v="0"/>
    <x v="0"/>
    <x v="0"/>
    <x v="0"/>
    <x v="0"/>
    <x v="0"/>
    <x v="0"/>
    <x v="0"/>
    <x v="1"/>
    <x v="0"/>
    <x v="0"/>
    <x v="0"/>
    <x v="0"/>
    <x v="0"/>
    <x v="0"/>
    <x v="0"/>
    <x v="0"/>
    <x v="0"/>
    <x v="0"/>
    <x v="0"/>
    <x v="0"/>
    <x v="0"/>
    <x v="0"/>
    <x v="0"/>
    <x v="2"/>
    <x v="0"/>
    <x v="2"/>
    <x v="11"/>
    <m/>
    <b v="0"/>
    <m/>
    <m/>
    <x v="4"/>
    <m/>
    <x v="5"/>
    <x v="2"/>
    <n v="1"/>
    <m/>
    <m/>
    <n v="255"/>
    <x v="0"/>
    <x v="0"/>
    <x v="0"/>
    <x v="0"/>
    <x v="0"/>
    <m/>
    <x v="0"/>
  </r>
  <r>
    <x v="0"/>
    <x v="14"/>
    <x v="34"/>
    <x v="34"/>
    <n v="1.7"/>
    <x v="34"/>
    <x v="0"/>
    <x v="1"/>
    <x v="0"/>
    <x v="0"/>
    <x v="2"/>
    <x v="0"/>
    <s v="April 27 2018 11:52:29:853"/>
    <s v="jutj Created [ April 27 2018 11:52:29:833 ]"/>
    <x v="0"/>
    <x v="0"/>
    <x v="0"/>
    <x v="0"/>
    <x v="0"/>
    <x v="0"/>
    <x v="0"/>
    <x v="0"/>
    <x v="0"/>
    <x v="1"/>
    <x v="0"/>
    <x v="0"/>
    <x v="0"/>
    <x v="0"/>
    <x v="0"/>
    <x v="0"/>
    <x v="0"/>
    <x v="0"/>
    <x v="0"/>
    <x v="0"/>
    <x v="0"/>
    <x v="0"/>
    <x v="0"/>
    <x v="0"/>
    <x v="0"/>
    <x v="2"/>
    <x v="0"/>
    <x v="2"/>
    <x v="156"/>
    <m/>
    <b v="0"/>
    <m/>
    <m/>
    <x v="2"/>
    <m/>
    <x v="11"/>
    <x v="1"/>
    <n v="3.2"/>
    <m/>
    <m/>
    <n v="8388736"/>
    <x v="1"/>
    <x v="1"/>
    <x v="6"/>
    <x v="7"/>
    <x v="6"/>
    <m/>
    <x v="1"/>
  </r>
  <r>
    <x v="0"/>
    <x v="14"/>
    <x v="34"/>
    <x v="34"/>
    <n v="1.7"/>
    <x v="34"/>
    <x v="0"/>
    <x v="1"/>
    <x v="0"/>
    <x v="0"/>
    <x v="2"/>
    <x v="0"/>
    <s v="April 27 2018 11:52:29:853"/>
    <s v="jutj Created [ April 27 2018 11:52:29:833 ]"/>
    <x v="0"/>
    <x v="0"/>
    <x v="0"/>
    <x v="0"/>
    <x v="0"/>
    <x v="0"/>
    <x v="0"/>
    <x v="0"/>
    <x v="0"/>
    <x v="1"/>
    <x v="0"/>
    <x v="0"/>
    <x v="0"/>
    <x v="0"/>
    <x v="0"/>
    <x v="0"/>
    <x v="0"/>
    <x v="0"/>
    <x v="0"/>
    <x v="0"/>
    <x v="0"/>
    <x v="0"/>
    <x v="0"/>
    <x v="0"/>
    <x v="0"/>
    <x v="2"/>
    <x v="0"/>
    <x v="2"/>
    <x v="156"/>
    <m/>
    <b v="0"/>
    <m/>
    <m/>
    <x v="2"/>
    <m/>
    <x v="11"/>
    <x v="1"/>
    <n v="3.2"/>
    <m/>
    <m/>
    <n v="8388736"/>
    <x v="1"/>
    <x v="1"/>
    <x v="8"/>
    <x v="18"/>
    <x v="5"/>
    <m/>
    <x v="1"/>
  </r>
  <r>
    <x v="0"/>
    <x v="14"/>
    <x v="34"/>
    <x v="34"/>
    <n v="1.7"/>
    <x v="34"/>
    <x v="0"/>
    <x v="1"/>
    <x v="0"/>
    <x v="0"/>
    <x v="2"/>
    <x v="0"/>
    <s v="April 27 2018 11:52:29:853"/>
    <s v="jutj Created [ April 27 2018 11:52:29:833 ]"/>
    <x v="0"/>
    <x v="0"/>
    <x v="0"/>
    <x v="0"/>
    <x v="0"/>
    <x v="0"/>
    <x v="0"/>
    <x v="0"/>
    <x v="0"/>
    <x v="1"/>
    <x v="0"/>
    <x v="0"/>
    <x v="0"/>
    <x v="0"/>
    <x v="0"/>
    <x v="0"/>
    <x v="0"/>
    <x v="0"/>
    <x v="0"/>
    <x v="0"/>
    <x v="0"/>
    <x v="0"/>
    <x v="0"/>
    <x v="0"/>
    <x v="0"/>
    <x v="2"/>
    <x v="0"/>
    <x v="2"/>
    <x v="161"/>
    <m/>
    <b v="0"/>
    <m/>
    <m/>
    <x v="2"/>
    <m/>
    <x v="13"/>
    <x v="1"/>
    <n v="3.2"/>
    <m/>
    <m/>
    <n v="16777184"/>
    <x v="1"/>
    <x v="1"/>
    <x v="20"/>
    <x v="18"/>
    <x v="11"/>
    <m/>
    <x v="1"/>
  </r>
  <r>
    <x v="0"/>
    <x v="14"/>
    <x v="34"/>
    <x v="34"/>
    <n v="1.7"/>
    <x v="34"/>
    <x v="0"/>
    <x v="1"/>
    <x v="0"/>
    <x v="0"/>
    <x v="2"/>
    <x v="0"/>
    <s v="April 27 2018 11:52:29:853"/>
    <s v="jutj Created [ April 27 2018 11:52:29:833 ]"/>
    <x v="0"/>
    <x v="0"/>
    <x v="0"/>
    <x v="0"/>
    <x v="0"/>
    <x v="0"/>
    <x v="0"/>
    <x v="0"/>
    <x v="0"/>
    <x v="1"/>
    <x v="0"/>
    <x v="0"/>
    <x v="0"/>
    <x v="0"/>
    <x v="0"/>
    <x v="0"/>
    <x v="0"/>
    <x v="0"/>
    <x v="0"/>
    <x v="0"/>
    <x v="0"/>
    <x v="0"/>
    <x v="0"/>
    <x v="0"/>
    <x v="0"/>
    <x v="2"/>
    <x v="0"/>
    <x v="2"/>
    <x v="161"/>
    <m/>
    <b v="0"/>
    <m/>
    <m/>
    <x v="2"/>
    <m/>
    <x v="13"/>
    <x v="1"/>
    <n v="3.2"/>
    <m/>
    <m/>
    <n v="16777184"/>
    <x v="1"/>
    <x v="1"/>
    <x v="39"/>
    <x v="17"/>
    <x v="11"/>
    <m/>
    <x v="1"/>
  </r>
  <r>
    <x v="0"/>
    <x v="14"/>
    <x v="34"/>
    <x v="34"/>
    <n v="1.7"/>
    <x v="34"/>
    <x v="0"/>
    <x v="1"/>
    <x v="0"/>
    <x v="0"/>
    <x v="2"/>
    <x v="0"/>
    <s v="April 27 2018 11:52:29:853"/>
    <s v="jutj Created [ April 27 2018 11:52:29:833 ]"/>
    <x v="0"/>
    <x v="0"/>
    <x v="0"/>
    <x v="0"/>
    <x v="0"/>
    <x v="0"/>
    <x v="0"/>
    <x v="0"/>
    <x v="0"/>
    <x v="1"/>
    <x v="0"/>
    <x v="0"/>
    <x v="0"/>
    <x v="0"/>
    <x v="0"/>
    <x v="0"/>
    <x v="0"/>
    <x v="0"/>
    <x v="0"/>
    <x v="0"/>
    <x v="0"/>
    <x v="0"/>
    <x v="0"/>
    <x v="0"/>
    <x v="0"/>
    <x v="2"/>
    <x v="0"/>
    <x v="2"/>
    <x v="161"/>
    <m/>
    <b v="0"/>
    <m/>
    <m/>
    <x v="2"/>
    <m/>
    <x v="13"/>
    <x v="1"/>
    <n v="3.2"/>
    <m/>
    <m/>
    <n v="16777184"/>
    <x v="1"/>
    <x v="1"/>
    <x v="12"/>
    <x v="7"/>
    <x v="11"/>
    <m/>
    <x v="1"/>
  </r>
  <r>
    <x v="0"/>
    <x v="14"/>
    <x v="34"/>
    <x v="34"/>
    <n v="1.7"/>
    <x v="34"/>
    <x v="0"/>
    <x v="1"/>
    <x v="0"/>
    <x v="0"/>
    <x v="2"/>
    <x v="0"/>
    <s v="April 27 2018 11:52:29:853"/>
    <s v="jutj Created [ April 27 2018 11:52:29:833 ]"/>
    <x v="0"/>
    <x v="0"/>
    <x v="0"/>
    <x v="0"/>
    <x v="0"/>
    <x v="0"/>
    <x v="0"/>
    <x v="0"/>
    <x v="0"/>
    <x v="1"/>
    <x v="0"/>
    <x v="0"/>
    <x v="0"/>
    <x v="0"/>
    <x v="0"/>
    <x v="0"/>
    <x v="0"/>
    <x v="0"/>
    <x v="0"/>
    <x v="0"/>
    <x v="0"/>
    <x v="0"/>
    <x v="0"/>
    <x v="0"/>
    <x v="0"/>
    <x v="2"/>
    <x v="0"/>
    <x v="2"/>
    <x v="162"/>
    <m/>
    <b v="0"/>
    <m/>
    <m/>
    <x v="2"/>
    <m/>
    <x v="14"/>
    <x v="1"/>
    <n v="3.2"/>
    <m/>
    <m/>
    <n v="12180223"/>
    <x v="1"/>
    <x v="1"/>
    <x v="20"/>
    <x v="18"/>
    <x v="11"/>
    <m/>
    <x v="1"/>
  </r>
  <r>
    <x v="0"/>
    <x v="14"/>
    <x v="34"/>
    <x v="34"/>
    <n v="1.7"/>
    <x v="34"/>
    <x v="0"/>
    <x v="1"/>
    <x v="0"/>
    <x v="0"/>
    <x v="2"/>
    <x v="0"/>
    <s v="April 27 2018 11:52:29:853"/>
    <s v="jutj Created [ April 27 2018 11:52:29:833 ]"/>
    <x v="0"/>
    <x v="0"/>
    <x v="0"/>
    <x v="0"/>
    <x v="0"/>
    <x v="0"/>
    <x v="0"/>
    <x v="0"/>
    <x v="0"/>
    <x v="1"/>
    <x v="0"/>
    <x v="0"/>
    <x v="0"/>
    <x v="0"/>
    <x v="0"/>
    <x v="0"/>
    <x v="0"/>
    <x v="0"/>
    <x v="0"/>
    <x v="0"/>
    <x v="0"/>
    <x v="0"/>
    <x v="0"/>
    <x v="0"/>
    <x v="0"/>
    <x v="2"/>
    <x v="0"/>
    <x v="2"/>
    <x v="162"/>
    <m/>
    <b v="0"/>
    <m/>
    <m/>
    <x v="2"/>
    <m/>
    <x v="14"/>
    <x v="1"/>
    <n v="3.2"/>
    <m/>
    <m/>
    <n v="12180223"/>
    <x v="1"/>
    <x v="1"/>
    <x v="39"/>
    <x v="17"/>
    <x v="11"/>
    <m/>
    <x v="1"/>
  </r>
  <r>
    <x v="0"/>
    <x v="14"/>
    <x v="34"/>
    <x v="34"/>
    <n v="1.7"/>
    <x v="34"/>
    <x v="0"/>
    <x v="1"/>
    <x v="0"/>
    <x v="0"/>
    <x v="2"/>
    <x v="0"/>
    <s v="April 27 2018 11:52:29:853"/>
    <s v="jutj Created [ April 27 2018 11:52:29:833 ]"/>
    <x v="0"/>
    <x v="0"/>
    <x v="0"/>
    <x v="0"/>
    <x v="0"/>
    <x v="0"/>
    <x v="0"/>
    <x v="0"/>
    <x v="0"/>
    <x v="1"/>
    <x v="0"/>
    <x v="0"/>
    <x v="0"/>
    <x v="0"/>
    <x v="0"/>
    <x v="0"/>
    <x v="0"/>
    <x v="0"/>
    <x v="0"/>
    <x v="0"/>
    <x v="0"/>
    <x v="0"/>
    <x v="0"/>
    <x v="0"/>
    <x v="0"/>
    <x v="2"/>
    <x v="0"/>
    <x v="2"/>
    <x v="162"/>
    <m/>
    <b v="0"/>
    <m/>
    <m/>
    <x v="2"/>
    <m/>
    <x v="14"/>
    <x v="1"/>
    <n v="3.2"/>
    <m/>
    <m/>
    <n v="12180223"/>
    <x v="1"/>
    <x v="1"/>
    <x v="12"/>
    <x v="7"/>
    <x v="11"/>
    <m/>
    <x v="1"/>
  </r>
  <r>
    <x v="0"/>
    <x v="14"/>
    <x v="34"/>
    <x v="34"/>
    <n v="1.7"/>
    <x v="34"/>
    <x v="0"/>
    <x v="1"/>
    <x v="0"/>
    <x v="0"/>
    <x v="2"/>
    <x v="0"/>
    <s v="April 27 2018 11:52:29:853"/>
    <s v="jutj Created [ April 27 2018 11:52:29:833 ]"/>
    <x v="0"/>
    <x v="0"/>
    <x v="0"/>
    <x v="0"/>
    <x v="0"/>
    <x v="0"/>
    <x v="0"/>
    <x v="0"/>
    <x v="0"/>
    <x v="1"/>
    <x v="0"/>
    <x v="0"/>
    <x v="0"/>
    <x v="0"/>
    <x v="0"/>
    <x v="0"/>
    <x v="0"/>
    <x v="0"/>
    <x v="0"/>
    <x v="0"/>
    <x v="0"/>
    <x v="0"/>
    <x v="0"/>
    <x v="0"/>
    <x v="0"/>
    <x v="2"/>
    <x v="0"/>
    <x v="2"/>
    <x v="168"/>
    <m/>
    <b v="0"/>
    <m/>
    <m/>
    <x v="7"/>
    <m/>
    <x v="16"/>
    <x v="3"/>
    <n v="3.8"/>
    <m/>
    <m/>
    <n v="255"/>
    <x v="0"/>
    <x v="0"/>
    <x v="0"/>
    <x v="0"/>
    <x v="0"/>
    <m/>
    <x v="0"/>
  </r>
  <r>
    <x v="0"/>
    <x v="14"/>
    <x v="34"/>
    <x v="34"/>
    <n v="1.7"/>
    <x v="34"/>
    <x v="0"/>
    <x v="1"/>
    <x v="0"/>
    <x v="0"/>
    <x v="2"/>
    <x v="0"/>
    <s v="April 27 2018 11:52:29:853"/>
    <s v="jutj Created [ April 27 2018 11:52:29:833 ]"/>
    <x v="0"/>
    <x v="0"/>
    <x v="0"/>
    <x v="0"/>
    <x v="0"/>
    <x v="0"/>
    <x v="0"/>
    <x v="0"/>
    <x v="0"/>
    <x v="1"/>
    <x v="0"/>
    <x v="0"/>
    <x v="0"/>
    <x v="0"/>
    <x v="0"/>
    <x v="0"/>
    <x v="0"/>
    <x v="0"/>
    <x v="0"/>
    <x v="0"/>
    <x v="0"/>
    <x v="0"/>
    <x v="0"/>
    <x v="0"/>
    <x v="0"/>
    <x v="2"/>
    <x v="0"/>
    <x v="2"/>
    <x v="146"/>
    <m/>
    <b v="0"/>
    <m/>
    <m/>
    <x v="2"/>
    <m/>
    <x v="12"/>
    <x v="1"/>
    <n v="3.2"/>
    <m/>
    <m/>
    <n v="255"/>
    <x v="1"/>
    <x v="1"/>
    <x v="6"/>
    <x v="1"/>
    <x v="5"/>
    <m/>
    <x v="1"/>
  </r>
  <r>
    <x v="0"/>
    <x v="14"/>
    <x v="34"/>
    <x v="34"/>
    <n v="1.7"/>
    <x v="34"/>
    <x v="0"/>
    <x v="1"/>
    <x v="0"/>
    <x v="0"/>
    <x v="2"/>
    <x v="0"/>
    <s v="April 27 2018 11:52:29:853"/>
    <s v="jutj Created [ April 27 2018 11:52:29:833 ]"/>
    <x v="0"/>
    <x v="0"/>
    <x v="0"/>
    <x v="0"/>
    <x v="0"/>
    <x v="0"/>
    <x v="0"/>
    <x v="0"/>
    <x v="0"/>
    <x v="1"/>
    <x v="0"/>
    <x v="0"/>
    <x v="0"/>
    <x v="0"/>
    <x v="0"/>
    <x v="0"/>
    <x v="0"/>
    <x v="0"/>
    <x v="0"/>
    <x v="0"/>
    <x v="0"/>
    <x v="0"/>
    <x v="0"/>
    <x v="0"/>
    <x v="0"/>
    <x v="2"/>
    <x v="0"/>
    <x v="2"/>
    <x v="25"/>
    <m/>
    <b v="0"/>
    <m/>
    <m/>
    <x v="6"/>
    <m/>
    <x v="7"/>
    <x v="2"/>
    <n v="1"/>
    <m/>
    <m/>
    <n v="16711935"/>
    <x v="1"/>
    <x v="1"/>
    <x v="37"/>
    <x v="1"/>
    <x v="2"/>
    <m/>
    <x v="1"/>
  </r>
  <r>
    <x v="0"/>
    <x v="14"/>
    <x v="34"/>
    <x v="34"/>
    <n v="1.7"/>
    <x v="34"/>
    <x v="0"/>
    <x v="1"/>
    <x v="0"/>
    <x v="0"/>
    <x v="2"/>
    <x v="0"/>
    <s v="April 27 2018 11:52:29:853"/>
    <s v="jutj Created [ April 27 2018 11:52:29:833 ]"/>
    <x v="0"/>
    <x v="0"/>
    <x v="0"/>
    <x v="0"/>
    <x v="0"/>
    <x v="0"/>
    <x v="0"/>
    <x v="0"/>
    <x v="0"/>
    <x v="1"/>
    <x v="0"/>
    <x v="0"/>
    <x v="0"/>
    <x v="0"/>
    <x v="0"/>
    <x v="0"/>
    <x v="0"/>
    <x v="0"/>
    <x v="0"/>
    <x v="0"/>
    <x v="0"/>
    <x v="0"/>
    <x v="0"/>
    <x v="0"/>
    <x v="0"/>
    <x v="2"/>
    <x v="0"/>
    <x v="2"/>
    <x v="25"/>
    <m/>
    <b v="0"/>
    <m/>
    <m/>
    <x v="6"/>
    <m/>
    <x v="7"/>
    <x v="2"/>
    <n v="1"/>
    <m/>
    <m/>
    <n v="16711935"/>
    <x v="1"/>
    <x v="2"/>
    <x v="37"/>
    <x v="2"/>
    <x v="3"/>
    <m/>
    <x v="1"/>
  </r>
  <r>
    <x v="0"/>
    <x v="14"/>
    <x v="34"/>
    <x v="34"/>
    <n v="1.7"/>
    <x v="34"/>
    <x v="0"/>
    <x v="1"/>
    <x v="0"/>
    <x v="0"/>
    <x v="2"/>
    <x v="0"/>
    <s v="April 27 2018 11:52:29:853"/>
    <s v="jutj Created [ April 27 2018 11:52:29:833 ]"/>
    <x v="0"/>
    <x v="0"/>
    <x v="0"/>
    <x v="0"/>
    <x v="0"/>
    <x v="0"/>
    <x v="0"/>
    <x v="0"/>
    <x v="0"/>
    <x v="1"/>
    <x v="0"/>
    <x v="0"/>
    <x v="0"/>
    <x v="0"/>
    <x v="0"/>
    <x v="0"/>
    <x v="0"/>
    <x v="0"/>
    <x v="0"/>
    <x v="0"/>
    <x v="0"/>
    <x v="0"/>
    <x v="0"/>
    <x v="0"/>
    <x v="0"/>
    <x v="2"/>
    <x v="0"/>
    <x v="2"/>
    <x v="24"/>
    <m/>
    <b v="0"/>
    <m/>
    <m/>
    <x v="5"/>
    <m/>
    <x v="22"/>
    <x v="2"/>
    <n v="1"/>
    <m/>
    <m/>
    <n v="12695295"/>
    <x v="0"/>
    <x v="0"/>
    <x v="0"/>
    <x v="0"/>
    <x v="0"/>
    <m/>
    <x v="0"/>
  </r>
  <r>
    <x v="0"/>
    <x v="14"/>
    <x v="34"/>
    <x v="34"/>
    <n v="1.7"/>
    <x v="34"/>
    <x v="0"/>
    <x v="1"/>
    <x v="0"/>
    <x v="0"/>
    <x v="2"/>
    <x v="0"/>
    <s v="April 27 2018 11:52:29:853"/>
    <s v="jutj Created [ April 27 2018 11:52:29:833 ]"/>
    <x v="0"/>
    <x v="0"/>
    <x v="0"/>
    <x v="0"/>
    <x v="0"/>
    <x v="0"/>
    <x v="0"/>
    <x v="0"/>
    <x v="0"/>
    <x v="1"/>
    <x v="0"/>
    <x v="0"/>
    <x v="0"/>
    <x v="0"/>
    <x v="0"/>
    <x v="0"/>
    <x v="0"/>
    <x v="0"/>
    <x v="0"/>
    <x v="0"/>
    <x v="0"/>
    <x v="0"/>
    <x v="0"/>
    <x v="0"/>
    <x v="0"/>
    <x v="2"/>
    <x v="0"/>
    <x v="2"/>
    <x v="167"/>
    <m/>
    <b v="0"/>
    <m/>
    <m/>
    <x v="2"/>
    <m/>
    <x v="9"/>
    <x v="1"/>
    <n v="3.2"/>
    <m/>
    <m/>
    <n v="12180223"/>
    <x v="0"/>
    <x v="0"/>
    <x v="0"/>
    <x v="0"/>
    <x v="0"/>
    <m/>
    <x v="0"/>
  </r>
  <r>
    <x v="0"/>
    <x v="14"/>
    <x v="34"/>
    <x v="34"/>
    <n v="1.7"/>
    <x v="34"/>
    <x v="0"/>
    <x v="1"/>
    <x v="0"/>
    <x v="0"/>
    <x v="2"/>
    <x v="0"/>
    <s v="April 27 2018 11:52:29:853"/>
    <s v="jutj Created [ April 27 2018 11:52:29:833 ]"/>
    <x v="0"/>
    <x v="0"/>
    <x v="0"/>
    <x v="0"/>
    <x v="0"/>
    <x v="0"/>
    <x v="0"/>
    <x v="0"/>
    <x v="0"/>
    <x v="1"/>
    <x v="0"/>
    <x v="0"/>
    <x v="0"/>
    <x v="0"/>
    <x v="0"/>
    <x v="0"/>
    <x v="0"/>
    <x v="0"/>
    <x v="0"/>
    <x v="0"/>
    <x v="0"/>
    <x v="0"/>
    <x v="0"/>
    <x v="0"/>
    <x v="0"/>
    <x v="2"/>
    <x v="0"/>
    <x v="2"/>
    <x v="166"/>
    <m/>
    <b v="0"/>
    <m/>
    <m/>
    <x v="2"/>
    <m/>
    <x v="8"/>
    <x v="1"/>
    <n v="3.2"/>
    <m/>
    <m/>
    <n v="16777184"/>
    <x v="0"/>
    <x v="0"/>
    <x v="0"/>
    <x v="0"/>
    <x v="0"/>
    <m/>
    <x v="0"/>
  </r>
  <r>
    <x v="0"/>
    <x v="14"/>
    <x v="34"/>
    <x v="34"/>
    <n v="1.7"/>
    <x v="34"/>
    <x v="0"/>
    <x v="1"/>
    <x v="0"/>
    <x v="0"/>
    <x v="2"/>
    <x v="0"/>
    <s v="April 27 2018 11:52:29:853"/>
    <s v="jutj Created [ April 27 2018 11:52:29:833 ]"/>
    <x v="0"/>
    <x v="0"/>
    <x v="0"/>
    <x v="0"/>
    <x v="0"/>
    <x v="0"/>
    <x v="0"/>
    <x v="0"/>
    <x v="0"/>
    <x v="1"/>
    <x v="0"/>
    <x v="0"/>
    <x v="0"/>
    <x v="0"/>
    <x v="0"/>
    <x v="0"/>
    <x v="0"/>
    <x v="0"/>
    <x v="0"/>
    <x v="0"/>
    <x v="0"/>
    <x v="0"/>
    <x v="0"/>
    <x v="0"/>
    <x v="0"/>
    <x v="2"/>
    <x v="0"/>
    <x v="2"/>
    <x v="158"/>
    <m/>
    <b v="0"/>
    <m/>
    <m/>
    <x v="2"/>
    <m/>
    <x v="10"/>
    <x v="1"/>
    <n v="3.2"/>
    <m/>
    <m/>
    <n v="2139610"/>
    <x v="1"/>
    <x v="1"/>
    <x v="38"/>
    <x v="7"/>
    <x v="2"/>
    <m/>
    <x v="1"/>
  </r>
  <r>
    <x v="0"/>
    <x v="14"/>
    <x v="34"/>
    <x v="34"/>
    <n v="1.7"/>
    <x v="34"/>
    <x v="0"/>
    <x v="1"/>
    <x v="0"/>
    <x v="0"/>
    <x v="2"/>
    <x v="0"/>
    <s v="April 27 2018 11:52:29:853"/>
    <s v="jutj Created [ April 27 2018 11:52:29:833 ]"/>
    <x v="0"/>
    <x v="0"/>
    <x v="0"/>
    <x v="0"/>
    <x v="0"/>
    <x v="0"/>
    <x v="0"/>
    <x v="0"/>
    <x v="0"/>
    <x v="1"/>
    <x v="0"/>
    <x v="0"/>
    <x v="0"/>
    <x v="0"/>
    <x v="0"/>
    <x v="0"/>
    <x v="0"/>
    <x v="0"/>
    <x v="0"/>
    <x v="0"/>
    <x v="0"/>
    <x v="0"/>
    <x v="0"/>
    <x v="0"/>
    <x v="0"/>
    <x v="2"/>
    <x v="0"/>
    <x v="2"/>
    <x v="158"/>
    <m/>
    <b v="0"/>
    <m/>
    <m/>
    <x v="2"/>
    <m/>
    <x v="10"/>
    <x v="1"/>
    <n v="3.2"/>
    <m/>
    <m/>
    <n v="2139610"/>
    <x v="1"/>
    <x v="1"/>
    <x v="3"/>
    <x v="5"/>
    <x v="2"/>
    <m/>
    <x v="1"/>
  </r>
  <r>
    <x v="0"/>
    <x v="14"/>
    <x v="34"/>
    <x v="34"/>
    <n v="1.7"/>
    <x v="34"/>
    <x v="0"/>
    <x v="1"/>
    <x v="0"/>
    <x v="0"/>
    <x v="2"/>
    <x v="0"/>
    <s v="April 27 2018 11:52:29:853"/>
    <s v="jutj Created [ April 27 2018 11:52:29:833 ]"/>
    <x v="0"/>
    <x v="0"/>
    <x v="0"/>
    <x v="0"/>
    <x v="0"/>
    <x v="0"/>
    <x v="0"/>
    <x v="0"/>
    <x v="0"/>
    <x v="1"/>
    <x v="0"/>
    <x v="0"/>
    <x v="0"/>
    <x v="0"/>
    <x v="0"/>
    <x v="0"/>
    <x v="0"/>
    <x v="0"/>
    <x v="0"/>
    <x v="0"/>
    <x v="0"/>
    <x v="0"/>
    <x v="0"/>
    <x v="0"/>
    <x v="0"/>
    <x v="2"/>
    <x v="0"/>
    <x v="2"/>
    <x v="164"/>
    <m/>
    <b v="0"/>
    <m/>
    <m/>
    <x v="2"/>
    <m/>
    <x v="15"/>
    <x v="1"/>
    <n v="3.2"/>
    <m/>
    <m/>
    <n v="33023"/>
    <x v="1"/>
    <x v="1"/>
    <x v="3"/>
    <x v="18"/>
    <x v="1"/>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7"/>
    <m/>
    <b v="0"/>
    <m/>
    <m/>
    <x v="2"/>
    <m/>
    <x v="0"/>
    <x v="0"/>
    <m/>
    <n v="1"/>
    <m/>
    <n v="6333684"/>
    <x v="1"/>
    <x v="1"/>
    <x v="8"/>
    <x v="1"/>
    <x v="1"/>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8"/>
    <m/>
    <b v="0"/>
    <m/>
    <m/>
    <x v="2"/>
    <m/>
    <x v="0"/>
    <x v="0"/>
    <m/>
    <n v="1"/>
    <m/>
    <n v="5275647"/>
    <x v="1"/>
    <x v="1"/>
    <x v="9"/>
    <x v="1"/>
    <x v="1"/>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85"/>
    <m/>
    <b v="0"/>
    <m/>
    <m/>
    <x v="5"/>
    <m/>
    <x v="0"/>
    <x v="0"/>
    <m/>
    <m/>
    <m/>
    <n v="14524637"/>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9"/>
    <m/>
    <b v="0"/>
    <m/>
    <m/>
    <x v="2"/>
    <m/>
    <x v="0"/>
    <x v="0"/>
    <m/>
    <n v="1"/>
    <m/>
    <n v="55295"/>
    <x v="1"/>
    <x v="1"/>
    <x v="9"/>
    <x v="1"/>
    <x v="1"/>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20"/>
    <m/>
    <b v="0"/>
    <m/>
    <m/>
    <x v="2"/>
    <m/>
    <x v="0"/>
    <x v="0"/>
    <m/>
    <m/>
    <m/>
    <n v="3937500"/>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21"/>
    <m/>
    <b v="0"/>
    <m/>
    <m/>
    <x v="2"/>
    <m/>
    <x v="0"/>
    <x v="0"/>
    <m/>
    <m/>
    <m/>
    <n v="3609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87"/>
    <m/>
    <b v="0"/>
    <m/>
    <m/>
    <x v="2"/>
    <m/>
    <x v="0"/>
    <x v="0"/>
    <m/>
    <m/>
    <m/>
    <n v="8421376"/>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88"/>
    <m/>
    <b v="0"/>
    <m/>
    <m/>
    <x v="2"/>
    <m/>
    <x v="0"/>
    <x v="0"/>
    <m/>
    <m/>
    <m/>
    <n v="8421376"/>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63"/>
    <m/>
    <b v="0"/>
    <m/>
    <m/>
    <x v="2"/>
    <m/>
    <x v="0"/>
    <x v="0"/>
    <m/>
    <m/>
    <m/>
    <n v="1262987"/>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3"/>
    <m/>
    <b v="0"/>
    <m/>
    <m/>
    <x v="2"/>
    <m/>
    <x v="0"/>
    <x v="0"/>
    <m/>
    <n v="1"/>
    <m/>
    <n v="11186720"/>
    <x v="1"/>
    <x v="1"/>
    <x v="38"/>
    <x v="1"/>
    <x v="11"/>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2"/>
    <m/>
    <b v="0"/>
    <m/>
    <m/>
    <x v="2"/>
    <m/>
    <x v="0"/>
    <x v="0"/>
    <m/>
    <n v="1"/>
    <m/>
    <n v="65535"/>
    <x v="1"/>
    <x v="1"/>
    <x v="38"/>
    <x v="1"/>
    <x v="11"/>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62"/>
    <m/>
    <b v="0"/>
    <m/>
    <m/>
    <x v="2"/>
    <m/>
    <x v="0"/>
    <x v="0"/>
    <m/>
    <m/>
    <m/>
    <n v="14524637"/>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61"/>
    <m/>
    <b v="0"/>
    <m/>
    <m/>
    <x v="2"/>
    <m/>
    <x v="0"/>
    <x v="0"/>
    <m/>
    <n v="2.0521500000000001"/>
    <m/>
    <n v="14524637"/>
    <x v="1"/>
    <x v="1"/>
    <x v="3"/>
    <x v="5"/>
    <x v="1"/>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61"/>
    <m/>
    <b v="0"/>
    <m/>
    <m/>
    <x v="2"/>
    <m/>
    <x v="0"/>
    <x v="0"/>
    <m/>
    <n v="2.0521500000000001"/>
    <m/>
    <n v="14524637"/>
    <x v="1"/>
    <x v="1"/>
    <x v="9"/>
    <x v="22"/>
    <x v="1"/>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60"/>
    <m/>
    <b v="0"/>
    <m/>
    <m/>
    <x v="4"/>
    <m/>
    <x v="0"/>
    <x v="0"/>
    <m/>
    <m/>
    <m/>
    <n v="25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59"/>
    <m/>
    <b v="0"/>
    <m/>
    <m/>
    <x v="8"/>
    <m/>
    <x v="0"/>
    <x v="0"/>
    <m/>
    <m/>
    <m/>
    <n v="25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1"/>
    <m/>
    <b v="0"/>
    <m/>
    <m/>
    <x v="4"/>
    <m/>
    <x v="0"/>
    <x v="0"/>
    <m/>
    <m/>
    <m/>
    <n v="25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57"/>
    <m/>
    <b v="0"/>
    <m/>
    <m/>
    <x v="2"/>
    <m/>
    <x v="0"/>
    <x v="0"/>
    <m/>
    <m/>
    <m/>
    <n v="13749760"/>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56"/>
    <m/>
    <b v="0"/>
    <m/>
    <m/>
    <x v="3"/>
    <m/>
    <x v="0"/>
    <x v="0"/>
    <m/>
    <m/>
    <m/>
    <n v="16776960"/>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54"/>
    <m/>
    <b v="0"/>
    <m/>
    <m/>
    <x v="3"/>
    <m/>
    <x v="0"/>
    <x v="0"/>
    <m/>
    <m/>
    <m/>
    <n v="2763429"/>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53"/>
    <m/>
    <b v="0"/>
    <m/>
    <m/>
    <x v="3"/>
    <m/>
    <x v="0"/>
    <x v="0"/>
    <m/>
    <m/>
    <m/>
    <n v="13850042"/>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50"/>
    <m/>
    <b v="0"/>
    <m/>
    <m/>
    <x v="3"/>
    <m/>
    <x v="0"/>
    <x v="0"/>
    <m/>
    <m/>
    <m/>
    <n v="25600"/>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49"/>
    <m/>
    <b v="0"/>
    <m/>
    <m/>
    <x v="3"/>
    <m/>
    <x v="0"/>
    <x v="0"/>
    <m/>
    <m/>
    <m/>
    <n v="7346457"/>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7"/>
    <m/>
    <b v="0"/>
    <m/>
    <m/>
    <x v="2"/>
    <m/>
    <x v="0"/>
    <x v="0"/>
    <m/>
    <n v="1"/>
    <m/>
    <n v="2330219"/>
    <x v="1"/>
    <x v="1"/>
    <x v="30"/>
    <x v="5"/>
    <x v="1"/>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7"/>
    <m/>
    <b v="0"/>
    <m/>
    <m/>
    <x v="2"/>
    <m/>
    <x v="0"/>
    <x v="0"/>
    <m/>
    <n v="1"/>
    <m/>
    <n v="2330219"/>
    <x v="1"/>
    <x v="1"/>
    <x v="1"/>
    <x v="22"/>
    <x v="1"/>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6"/>
    <m/>
    <b v="0"/>
    <m/>
    <m/>
    <x v="2"/>
    <m/>
    <x v="0"/>
    <x v="0"/>
    <m/>
    <n v="1"/>
    <m/>
    <n v="10526303"/>
    <x v="1"/>
    <x v="1"/>
    <x v="30"/>
    <x v="5"/>
    <x v="1"/>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6"/>
    <m/>
    <b v="0"/>
    <m/>
    <m/>
    <x v="2"/>
    <m/>
    <x v="0"/>
    <x v="0"/>
    <m/>
    <n v="1"/>
    <m/>
    <n v="10526303"/>
    <x v="1"/>
    <x v="1"/>
    <x v="1"/>
    <x v="22"/>
    <x v="1"/>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46"/>
    <m/>
    <b v="0"/>
    <m/>
    <m/>
    <x v="5"/>
    <m/>
    <x v="0"/>
    <x v="0"/>
    <m/>
    <m/>
    <m/>
    <n v="14524637"/>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5"/>
    <m/>
    <b v="0"/>
    <m/>
    <m/>
    <x v="2"/>
    <m/>
    <x v="0"/>
    <x v="0"/>
    <m/>
    <n v="2.1943899999999998"/>
    <m/>
    <n v="8388736"/>
    <x v="1"/>
    <x v="1"/>
    <x v="3"/>
    <x v="1"/>
    <x v="6"/>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4"/>
    <m/>
    <b v="0"/>
    <m/>
    <m/>
    <x v="2"/>
    <m/>
    <x v="0"/>
    <x v="0"/>
    <m/>
    <m/>
    <m/>
    <n v="64636"/>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45"/>
    <m/>
    <b v="0"/>
    <m/>
    <m/>
    <x v="5"/>
    <m/>
    <x v="0"/>
    <x v="0"/>
    <m/>
    <m/>
    <m/>
    <n v="14524637"/>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3"/>
    <m/>
    <b v="0"/>
    <m/>
    <m/>
    <x v="1"/>
    <m/>
    <x v="0"/>
    <x v="0"/>
    <m/>
    <m/>
    <m/>
    <n v="65280"/>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44"/>
    <m/>
    <b v="0"/>
    <m/>
    <m/>
    <x v="0"/>
    <m/>
    <x v="0"/>
    <x v="0"/>
    <m/>
    <m/>
    <m/>
    <n v="9639167"/>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43"/>
    <m/>
    <b v="0"/>
    <m/>
    <m/>
    <x v="0"/>
    <m/>
    <x v="0"/>
    <x v="0"/>
    <m/>
    <m/>
    <m/>
    <n v="9639167"/>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89"/>
    <m/>
    <b v="0"/>
    <m/>
    <m/>
    <x v="2"/>
    <m/>
    <x v="0"/>
    <x v="0"/>
    <m/>
    <m/>
    <m/>
    <n v="5529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90"/>
    <m/>
    <b v="0"/>
    <m/>
    <m/>
    <x v="2"/>
    <m/>
    <x v="0"/>
    <x v="0"/>
    <m/>
    <m/>
    <m/>
    <n v="5529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04"/>
    <m/>
    <b v="0"/>
    <m/>
    <m/>
    <x v="6"/>
    <m/>
    <x v="0"/>
    <x v="0"/>
    <m/>
    <m/>
    <m/>
    <n v="851975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05"/>
    <m/>
    <b v="0"/>
    <m/>
    <m/>
    <x v="6"/>
    <m/>
    <x v="0"/>
    <x v="0"/>
    <m/>
    <m/>
    <m/>
    <n v="851975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06"/>
    <m/>
    <b v="0"/>
    <m/>
    <m/>
    <x v="6"/>
    <m/>
    <x v="0"/>
    <x v="0"/>
    <m/>
    <m/>
    <m/>
    <n v="851975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07"/>
    <m/>
    <b v="0"/>
    <m/>
    <m/>
    <x v="6"/>
    <m/>
    <x v="0"/>
    <x v="0"/>
    <m/>
    <m/>
    <m/>
    <n v="16748574"/>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08"/>
    <m/>
    <b v="0"/>
    <m/>
    <m/>
    <x v="6"/>
    <m/>
    <x v="0"/>
    <x v="0"/>
    <m/>
    <m/>
    <m/>
    <n v="16436871"/>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09"/>
    <m/>
    <b v="0"/>
    <m/>
    <m/>
    <x v="6"/>
    <m/>
    <x v="0"/>
    <x v="0"/>
    <m/>
    <m/>
    <m/>
    <n v="15128749"/>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10"/>
    <m/>
    <b v="0"/>
    <m/>
    <m/>
    <x v="6"/>
    <m/>
    <x v="0"/>
    <x v="0"/>
    <m/>
    <m/>
    <m/>
    <n v="9498256"/>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11"/>
    <m/>
    <b v="0"/>
    <m/>
    <m/>
    <x v="6"/>
    <m/>
    <x v="0"/>
    <x v="0"/>
    <m/>
    <m/>
    <m/>
    <n v="2263842"/>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12"/>
    <m/>
    <b v="0"/>
    <m/>
    <m/>
    <x v="6"/>
    <m/>
    <x v="0"/>
    <x v="0"/>
    <m/>
    <m/>
    <m/>
    <n v="8388352"/>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13"/>
    <m/>
    <b v="0"/>
    <m/>
    <m/>
    <x v="6"/>
    <m/>
    <x v="0"/>
    <x v="0"/>
    <m/>
    <m/>
    <m/>
    <n v="3329330"/>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18"/>
    <m/>
    <b v="0"/>
    <m/>
    <m/>
    <x v="6"/>
    <m/>
    <x v="0"/>
    <x v="0"/>
    <m/>
    <m/>
    <m/>
    <n v="8388736"/>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19"/>
    <m/>
    <b v="0"/>
    <m/>
    <m/>
    <x v="6"/>
    <m/>
    <x v="0"/>
    <x v="0"/>
    <m/>
    <m/>
    <m/>
    <n v="14822282"/>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20"/>
    <m/>
    <b v="0"/>
    <m/>
    <m/>
    <x v="6"/>
    <m/>
    <x v="0"/>
    <x v="0"/>
    <m/>
    <m/>
    <m/>
    <n v="4249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21"/>
    <m/>
    <b v="0"/>
    <m/>
    <m/>
    <x v="6"/>
    <m/>
    <x v="0"/>
    <x v="0"/>
    <m/>
    <m/>
    <m/>
    <n v="8388736"/>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25"/>
    <m/>
    <b v="0"/>
    <m/>
    <m/>
    <x v="6"/>
    <m/>
    <x v="0"/>
    <x v="0"/>
    <m/>
    <m/>
    <m/>
    <n v="1671193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26"/>
    <m/>
    <b v="0"/>
    <m/>
    <m/>
    <x v="6"/>
    <m/>
    <x v="0"/>
    <x v="0"/>
    <m/>
    <m/>
    <m/>
    <n v="1671193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27"/>
    <m/>
    <b v="0"/>
    <m/>
    <m/>
    <x v="6"/>
    <m/>
    <x v="0"/>
    <x v="0"/>
    <m/>
    <m/>
    <m/>
    <n v="1671193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31"/>
    <m/>
    <b v="0"/>
    <m/>
    <m/>
    <x v="2"/>
    <m/>
    <x v="0"/>
    <x v="0"/>
    <m/>
    <n v="2.3152900000000001"/>
    <m/>
    <n v="255"/>
    <x v="1"/>
    <x v="1"/>
    <x v="30"/>
    <x v="1"/>
    <x v="6"/>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31"/>
    <m/>
    <b v="0"/>
    <m/>
    <m/>
    <x v="2"/>
    <m/>
    <x v="0"/>
    <x v="0"/>
    <m/>
    <n v="2.3152900000000001"/>
    <m/>
    <n v="255"/>
    <x v="1"/>
    <x v="1"/>
    <x v="38"/>
    <x v="5"/>
    <x v="6"/>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28"/>
    <m/>
    <b v="0"/>
    <m/>
    <m/>
    <x v="5"/>
    <m/>
    <x v="0"/>
    <x v="0"/>
    <m/>
    <n v="3"/>
    <m/>
    <n v="12695295"/>
    <x v="1"/>
    <x v="1"/>
    <x v="7"/>
    <x v="1"/>
    <x v="6"/>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29"/>
    <m/>
    <b v="0"/>
    <m/>
    <m/>
    <x v="5"/>
    <m/>
    <x v="0"/>
    <x v="0"/>
    <m/>
    <m/>
    <m/>
    <n v="1269529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30"/>
    <m/>
    <b v="0"/>
    <m/>
    <m/>
    <x v="2"/>
    <m/>
    <x v="0"/>
    <x v="0"/>
    <m/>
    <m/>
    <m/>
    <n v="14524637"/>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31"/>
    <m/>
    <b v="0"/>
    <m/>
    <m/>
    <x v="2"/>
    <m/>
    <x v="0"/>
    <x v="0"/>
    <m/>
    <m/>
    <m/>
    <n v="12180223"/>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47"/>
    <m/>
    <b v="0"/>
    <m/>
    <m/>
    <x v="3"/>
    <m/>
    <x v="0"/>
    <x v="0"/>
    <m/>
    <m/>
    <m/>
    <n v="7346457"/>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48"/>
    <m/>
    <b v="0"/>
    <m/>
    <m/>
    <x v="3"/>
    <m/>
    <x v="0"/>
    <x v="0"/>
    <m/>
    <m/>
    <m/>
    <n v="25600"/>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52"/>
    <m/>
    <b v="0"/>
    <m/>
    <m/>
    <x v="3"/>
    <m/>
    <x v="0"/>
    <x v="0"/>
    <m/>
    <m/>
    <m/>
    <n v="13850042"/>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55"/>
    <m/>
    <b v="0"/>
    <m/>
    <m/>
    <x v="3"/>
    <m/>
    <x v="0"/>
    <x v="0"/>
    <m/>
    <m/>
    <m/>
    <n v="16776960"/>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94"/>
    <m/>
    <b v="0"/>
    <m/>
    <m/>
    <x v="6"/>
    <m/>
    <x v="0"/>
    <x v="0"/>
    <m/>
    <m/>
    <m/>
    <n v="851975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95"/>
    <m/>
    <b v="0"/>
    <m/>
    <m/>
    <x v="6"/>
    <m/>
    <x v="0"/>
    <x v="0"/>
    <m/>
    <m/>
    <m/>
    <n v="851975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96"/>
    <m/>
    <b v="0"/>
    <m/>
    <m/>
    <x v="6"/>
    <m/>
    <x v="0"/>
    <x v="0"/>
    <m/>
    <m/>
    <m/>
    <n v="851975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97"/>
    <m/>
    <b v="0"/>
    <m/>
    <m/>
    <x v="6"/>
    <m/>
    <x v="0"/>
    <x v="0"/>
    <m/>
    <m/>
    <m/>
    <n v="16748574"/>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98"/>
    <m/>
    <b v="0"/>
    <m/>
    <m/>
    <x v="6"/>
    <m/>
    <x v="0"/>
    <x v="0"/>
    <m/>
    <m/>
    <m/>
    <n v="16436871"/>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99"/>
    <m/>
    <b v="0"/>
    <m/>
    <m/>
    <x v="6"/>
    <m/>
    <x v="0"/>
    <x v="0"/>
    <m/>
    <m/>
    <m/>
    <n v="15128749"/>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00"/>
    <m/>
    <b v="0"/>
    <m/>
    <m/>
    <x v="6"/>
    <m/>
    <x v="0"/>
    <x v="0"/>
    <m/>
    <m/>
    <m/>
    <n v="9498256"/>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02"/>
    <m/>
    <b v="0"/>
    <m/>
    <m/>
    <x v="6"/>
    <m/>
    <x v="0"/>
    <x v="0"/>
    <m/>
    <m/>
    <m/>
    <n v="8388352"/>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03"/>
    <m/>
    <b v="0"/>
    <m/>
    <m/>
    <x v="6"/>
    <m/>
    <x v="0"/>
    <x v="0"/>
    <m/>
    <m/>
    <m/>
    <n v="3329330"/>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01"/>
    <m/>
    <b v="0"/>
    <m/>
    <m/>
    <x v="6"/>
    <m/>
    <x v="0"/>
    <x v="0"/>
    <m/>
    <m/>
    <m/>
    <n v="2263842"/>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14"/>
    <m/>
    <b v="0"/>
    <m/>
    <m/>
    <x v="6"/>
    <m/>
    <x v="0"/>
    <x v="0"/>
    <m/>
    <n v="1"/>
    <m/>
    <n v="8388736"/>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15"/>
    <m/>
    <b v="0"/>
    <m/>
    <m/>
    <x v="6"/>
    <m/>
    <x v="0"/>
    <x v="0"/>
    <m/>
    <m/>
    <m/>
    <n v="14822282"/>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16"/>
    <m/>
    <b v="0"/>
    <m/>
    <m/>
    <x v="6"/>
    <m/>
    <x v="0"/>
    <x v="0"/>
    <m/>
    <m/>
    <m/>
    <n v="4249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17"/>
    <m/>
    <b v="0"/>
    <m/>
    <m/>
    <x v="6"/>
    <m/>
    <x v="0"/>
    <x v="0"/>
    <m/>
    <m/>
    <m/>
    <n v="8388736"/>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22"/>
    <m/>
    <b v="0"/>
    <m/>
    <m/>
    <x v="6"/>
    <m/>
    <x v="0"/>
    <x v="0"/>
    <m/>
    <m/>
    <m/>
    <n v="1671193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23"/>
    <m/>
    <b v="0"/>
    <m/>
    <m/>
    <x v="6"/>
    <m/>
    <x v="0"/>
    <x v="0"/>
    <m/>
    <m/>
    <m/>
    <n v="1671193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24"/>
    <m/>
    <b v="0"/>
    <m/>
    <m/>
    <x v="6"/>
    <m/>
    <x v="0"/>
    <x v="0"/>
    <m/>
    <m/>
    <m/>
    <n v="1671193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82"/>
    <m/>
    <b v="0"/>
    <m/>
    <m/>
    <x v="6"/>
    <m/>
    <x v="0"/>
    <x v="0"/>
    <m/>
    <m/>
    <m/>
    <n v="4249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67"/>
    <m/>
    <b v="0"/>
    <m/>
    <m/>
    <x v="6"/>
    <m/>
    <x v="0"/>
    <x v="0"/>
    <m/>
    <n v="1"/>
    <m/>
    <n v="16748574"/>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68"/>
    <m/>
    <b v="0"/>
    <m/>
    <m/>
    <x v="6"/>
    <m/>
    <x v="0"/>
    <x v="0"/>
    <m/>
    <n v="1"/>
    <m/>
    <n v="16436871"/>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69"/>
    <m/>
    <b v="0"/>
    <m/>
    <m/>
    <x v="6"/>
    <m/>
    <x v="0"/>
    <x v="0"/>
    <m/>
    <m/>
    <m/>
    <n v="15128749"/>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70"/>
    <m/>
    <b v="0"/>
    <m/>
    <m/>
    <x v="6"/>
    <m/>
    <x v="0"/>
    <x v="0"/>
    <m/>
    <n v="2.3377300000000001"/>
    <m/>
    <n v="2263842"/>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71"/>
    <m/>
    <b v="0"/>
    <m/>
    <m/>
    <x v="6"/>
    <m/>
    <x v="0"/>
    <x v="0"/>
    <m/>
    <n v="3"/>
    <m/>
    <n v="8388352"/>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72"/>
    <m/>
    <b v="0"/>
    <m/>
    <m/>
    <x v="6"/>
    <m/>
    <x v="0"/>
    <x v="0"/>
    <m/>
    <m/>
    <m/>
    <n v="3329330"/>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79"/>
    <m/>
    <b v="0"/>
    <m/>
    <m/>
    <x v="6"/>
    <m/>
    <x v="0"/>
    <x v="0"/>
    <m/>
    <m/>
    <m/>
    <n v="14822282"/>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80"/>
    <m/>
    <b v="0"/>
    <m/>
    <m/>
    <x v="6"/>
    <m/>
    <x v="0"/>
    <x v="0"/>
    <m/>
    <m/>
    <m/>
    <n v="4249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83"/>
    <m/>
    <b v="0"/>
    <m/>
    <m/>
    <x v="6"/>
    <m/>
    <x v="0"/>
    <x v="0"/>
    <m/>
    <m/>
    <m/>
    <n v="1671193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51"/>
    <m/>
    <b v="0"/>
    <m/>
    <m/>
    <x v="3"/>
    <m/>
    <x v="0"/>
    <x v="0"/>
    <m/>
    <n v="1"/>
    <m/>
    <n v="16776960"/>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23"/>
    <m/>
    <b v="0"/>
    <m/>
    <m/>
    <x v="5"/>
    <m/>
    <x v="0"/>
    <x v="0"/>
    <m/>
    <m/>
    <m/>
    <n v="14524637"/>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65"/>
    <m/>
    <b v="0"/>
    <m/>
    <m/>
    <x v="5"/>
    <m/>
    <x v="0"/>
    <x v="0"/>
    <m/>
    <n v="1.74664"/>
    <m/>
    <n v="8421376"/>
    <x v="1"/>
    <x v="1"/>
    <x v="12"/>
    <x v="5"/>
    <x v="1"/>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65"/>
    <m/>
    <b v="0"/>
    <m/>
    <m/>
    <x v="5"/>
    <m/>
    <x v="0"/>
    <x v="0"/>
    <m/>
    <n v="1.74664"/>
    <m/>
    <n v="8421376"/>
    <x v="1"/>
    <x v="1"/>
    <x v="1"/>
    <x v="6"/>
    <x v="1"/>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65"/>
    <m/>
    <b v="0"/>
    <m/>
    <m/>
    <x v="5"/>
    <m/>
    <x v="0"/>
    <x v="0"/>
    <m/>
    <n v="1.74664"/>
    <m/>
    <n v="8421376"/>
    <x v="1"/>
    <x v="1"/>
    <x v="9"/>
    <x v="22"/>
    <x v="1"/>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66"/>
    <m/>
    <b v="0"/>
    <m/>
    <m/>
    <x v="5"/>
    <m/>
    <x v="0"/>
    <x v="0"/>
    <m/>
    <n v="1.66466"/>
    <m/>
    <n v="55295"/>
    <x v="1"/>
    <x v="1"/>
    <x v="12"/>
    <x v="5"/>
    <x v="1"/>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66"/>
    <m/>
    <b v="0"/>
    <m/>
    <m/>
    <x v="5"/>
    <m/>
    <x v="0"/>
    <x v="0"/>
    <m/>
    <n v="1.66466"/>
    <m/>
    <n v="55295"/>
    <x v="1"/>
    <x v="1"/>
    <x v="1"/>
    <x v="6"/>
    <x v="1"/>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66"/>
    <m/>
    <b v="0"/>
    <m/>
    <m/>
    <x v="5"/>
    <m/>
    <x v="0"/>
    <x v="0"/>
    <m/>
    <n v="1.66466"/>
    <m/>
    <n v="55295"/>
    <x v="1"/>
    <x v="1"/>
    <x v="9"/>
    <x v="22"/>
    <x v="1"/>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86"/>
    <m/>
    <b v="0"/>
    <m/>
    <m/>
    <x v="2"/>
    <m/>
    <x v="0"/>
    <x v="0"/>
    <m/>
    <m/>
    <m/>
    <n v="49344"/>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73"/>
    <m/>
    <b v="0"/>
    <m/>
    <m/>
    <x v="6"/>
    <m/>
    <x v="0"/>
    <x v="0"/>
    <m/>
    <m/>
    <m/>
    <n v="16748574"/>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74"/>
    <m/>
    <b v="0"/>
    <m/>
    <m/>
    <x v="6"/>
    <m/>
    <x v="0"/>
    <x v="0"/>
    <m/>
    <m/>
    <m/>
    <n v="16436871"/>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75"/>
    <m/>
    <b v="0"/>
    <m/>
    <m/>
    <x v="6"/>
    <m/>
    <x v="0"/>
    <x v="0"/>
    <m/>
    <m/>
    <m/>
    <n v="15128749"/>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76"/>
    <m/>
    <b v="0"/>
    <m/>
    <m/>
    <x v="6"/>
    <m/>
    <x v="0"/>
    <x v="0"/>
    <m/>
    <m/>
    <m/>
    <n v="2263842"/>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77"/>
    <m/>
    <b v="0"/>
    <m/>
    <m/>
    <x v="6"/>
    <m/>
    <x v="0"/>
    <x v="0"/>
    <m/>
    <m/>
    <m/>
    <n v="8388352"/>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78"/>
    <m/>
    <b v="0"/>
    <m/>
    <m/>
    <x v="6"/>
    <m/>
    <x v="0"/>
    <x v="0"/>
    <m/>
    <m/>
    <m/>
    <n v="3329330"/>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81"/>
    <m/>
    <b v="0"/>
    <m/>
    <m/>
    <x v="6"/>
    <m/>
    <x v="0"/>
    <x v="0"/>
    <m/>
    <m/>
    <m/>
    <n v="14822282"/>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58"/>
    <m/>
    <b v="0"/>
    <m/>
    <m/>
    <x v="6"/>
    <m/>
    <x v="0"/>
    <x v="0"/>
    <m/>
    <m/>
    <m/>
    <n v="1671193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84"/>
    <m/>
    <b v="0"/>
    <m/>
    <m/>
    <x v="6"/>
    <m/>
    <x v="0"/>
    <x v="0"/>
    <m/>
    <m/>
    <m/>
    <n v="1671193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24"/>
    <m/>
    <b v="0"/>
    <m/>
    <m/>
    <x v="5"/>
    <m/>
    <x v="0"/>
    <x v="0"/>
    <m/>
    <m/>
    <m/>
    <n v="1269529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93"/>
    <m/>
    <b v="0"/>
    <m/>
    <m/>
    <x v="5"/>
    <m/>
    <x v="0"/>
    <x v="0"/>
    <m/>
    <m/>
    <m/>
    <n v="1269529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92"/>
    <m/>
    <b v="0"/>
    <m/>
    <m/>
    <x v="5"/>
    <m/>
    <x v="0"/>
    <x v="0"/>
    <m/>
    <m/>
    <m/>
    <n v="14524637"/>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91"/>
    <m/>
    <b v="0"/>
    <m/>
    <m/>
    <x v="5"/>
    <m/>
    <x v="0"/>
    <x v="0"/>
    <m/>
    <m/>
    <m/>
    <n v="14524637"/>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64"/>
    <m/>
    <b v="0"/>
    <m/>
    <m/>
    <x v="5"/>
    <m/>
    <x v="0"/>
    <x v="0"/>
    <m/>
    <m/>
    <m/>
    <n v="14524637"/>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8"/>
    <m/>
    <b v="0"/>
    <m/>
    <m/>
    <x v="3"/>
    <m/>
    <x v="0"/>
    <x v="0"/>
    <m/>
    <m/>
    <m/>
    <n v="16776960"/>
    <x v="1"/>
    <x v="1"/>
    <x v="37"/>
    <x v="1"/>
    <x v="2"/>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8"/>
    <m/>
    <b v="0"/>
    <m/>
    <m/>
    <x v="3"/>
    <m/>
    <x v="0"/>
    <x v="0"/>
    <m/>
    <m/>
    <m/>
    <n v="16776960"/>
    <x v="1"/>
    <x v="2"/>
    <x v="34"/>
    <x v="2"/>
    <x v="3"/>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25"/>
    <m/>
    <b v="0"/>
    <m/>
    <m/>
    <x v="6"/>
    <m/>
    <x v="0"/>
    <x v="0"/>
    <m/>
    <m/>
    <m/>
    <n v="16711935"/>
    <x v="0"/>
    <x v="0"/>
    <x v="0"/>
    <x v="0"/>
    <x v="0"/>
    <m/>
    <x v="0"/>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9"/>
    <m/>
    <b v="0"/>
    <m/>
    <m/>
    <x v="2"/>
    <m/>
    <x v="45"/>
    <x v="1"/>
    <n v="3.2"/>
    <n v="1"/>
    <m/>
    <n v="3937500"/>
    <x v="1"/>
    <x v="1"/>
    <x v="8"/>
    <x v="1"/>
    <x v="1"/>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0"/>
    <m/>
    <b v="0"/>
    <m/>
    <m/>
    <x v="2"/>
    <m/>
    <x v="46"/>
    <x v="1"/>
    <n v="3.2"/>
    <n v="1"/>
    <m/>
    <n v="36095"/>
    <x v="1"/>
    <x v="1"/>
    <x v="8"/>
    <x v="1"/>
    <x v="1"/>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6"/>
    <m/>
    <b v="0"/>
    <m/>
    <m/>
    <x v="6"/>
    <m/>
    <x v="7"/>
    <x v="2"/>
    <n v="1"/>
    <m/>
    <m/>
    <n v="16711935"/>
    <x v="1"/>
    <x v="1"/>
    <x v="37"/>
    <x v="1"/>
    <x v="2"/>
    <m/>
    <x v="1"/>
  </r>
  <r>
    <x v="0"/>
    <x v="10"/>
    <x v="35"/>
    <x v="35"/>
    <n v="1.7"/>
    <x v="35"/>
    <x v="0"/>
    <x v="0"/>
    <x v="0"/>
    <x v="0"/>
    <x v="0"/>
    <x v="0"/>
    <s v="November 21 2018 10:41:11:311"/>
    <s v="told Created [ November 21 2018 10:41:11:306 ];told Approved [ November 21 2018 10:41:11:310 ]"/>
    <x v="0"/>
    <x v="0"/>
    <x v="0"/>
    <x v="0"/>
    <x v="0"/>
    <x v="0"/>
    <x v="0"/>
    <x v="0"/>
    <x v="0"/>
    <x v="0"/>
    <x v="0"/>
    <x v="0"/>
    <x v="0"/>
    <x v="0"/>
    <x v="0"/>
    <x v="0"/>
    <x v="0"/>
    <x v="0"/>
    <x v="0"/>
    <x v="0"/>
    <x v="0"/>
    <x v="0"/>
    <x v="0"/>
    <x v="0"/>
    <x v="0"/>
    <x v="2"/>
    <x v="0"/>
    <x v="2"/>
    <x v="16"/>
    <m/>
    <b v="0"/>
    <m/>
    <m/>
    <x v="6"/>
    <m/>
    <x v="7"/>
    <x v="2"/>
    <n v="1"/>
    <m/>
    <m/>
    <n v="16711935"/>
    <x v="1"/>
    <x v="2"/>
    <x v="34"/>
    <x v="2"/>
    <x v="3"/>
    <m/>
    <x v="1"/>
  </r>
  <r>
    <x v="0"/>
    <x v="7"/>
    <x v="36"/>
    <x v="36"/>
    <n v="1.7"/>
    <x v="36"/>
    <x v="0"/>
    <x v="0"/>
    <x v="0"/>
    <x v="0"/>
    <x v="0"/>
    <x v="0"/>
    <s v="November 21 2018 10:05:15:306"/>
    <s v="told Created [ July 05 2017 11:07:22:849 ];told Approved [ July 05 2017 11:08:32:740 ]"/>
    <x v="0"/>
    <x v="0"/>
    <x v="0"/>
    <x v="1"/>
    <x v="0"/>
    <x v="0"/>
    <x v="0"/>
    <x v="0"/>
    <x v="0"/>
    <x v="0"/>
    <x v="0"/>
    <x v="1"/>
    <x v="0"/>
    <x v="0"/>
    <x v="0"/>
    <x v="0"/>
    <x v="0"/>
    <x v="0"/>
    <x v="0"/>
    <x v="0"/>
    <x v="0"/>
    <x v="0"/>
    <x v="0"/>
    <x v="1"/>
    <x v="0"/>
    <x v="1"/>
    <x v="1"/>
    <x v="1"/>
    <x v="32"/>
    <m/>
    <b v="0"/>
    <m/>
    <m/>
    <x v="0"/>
    <m/>
    <x v="0"/>
    <x v="0"/>
    <m/>
    <n v="3"/>
    <m/>
    <n v="9639167"/>
    <x v="1"/>
    <x v="1"/>
    <x v="3"/>
    <x v="1"/>
    <x v="1"/>
    <m/>
    <x v="1"/>
  </r>
  <r>
    <x v="0"/>
    <x v="7"/>
    <x v="36"/>
    <x v="36"/>
    <n v="1.7"/>
    <x v="36"/>
    <x v="0"/>
    <x v="0"/>
    <x v="0"/>
    <x v="0"/>
    <x v="0"/>
    <x v="0"/>
    <s v="November 21 2018 10:05:15:306"/>
    <s v="told Created [ July 05 2017 11:07:22:849 ];told Approved [ July 05 2017 11:08:32:740 ]"/>
    <x v="0"/>
    <x v="0"/>
    <x v="0"/>
    <x v="1"/>
    <x v="0"/>
    <x v="0"/>
    <x v="0"/>
    <x v="0"/>
    <x v="0"/>
    <x v="0"/>
    <x v="0"/>
    <x v="1"/>
    <x v="0"/>
    <x v="0"/>
    <x v="0"/>
    <x v="0"/>
    <x v="0"/>
    <x v="0"/>
    <x v="0"/>
    <x v="0"/>
    <x v="0"/>
    <x v="0"/>
    <x v="0"/>
    <x v="1"/>
    <x v="0"/>
    <x v="1"/>
    <x v="1"/>
    <x v="1"/>
    <x v="33"/>
    <m/>
    <b v="0"/>
    <m/>
    <m/>
    <x v="0"/>
    <m/>
    <x v="0"/>
    <x v="0"/>
    <m/>
    <n v="3"/>
    <m/>
    <n v="13828244"/>
    <x v="1"/>
    <x v="1"/>
    <x v="12"/>
    <x v="1"/>
    <x v="1"/>
    <m/>
    <x v="1"/>
  </r>
  <r>
    <x v="0"/>
    <x v="7"/>
    <x v="36"/>
    <x v="36"/>
    <n v="1.7"/>
    <x v="36"/>
    <x v="0"/>
    <x v="0"/>
    <x v="0"/>
    <x v="0"/>
    <x v="0"/>
    <x v="0"/>
    <s v="November 21 2018 10:05:15:306"/>
    <s v="told Created [ July 05 2017 11:07:22:849 ];told Approved [ July 05 2017 11:08:32:740 ]"/>
    <x v="0"/>
    <x v="0"/>
    <x v="0"/>
    <x v="1"/>
    <x v="0"/>
    <x v="0"/>
    <x v="0"/>
    <x v="0"/>
    <x v="0"/>
    <x v="0"/>
    <x v="0"/>
    <x v="1"/>
    <x v="0"/>
    <x v="0"/>
    <x v="0"/>
    <x v="0"/>
    <x v="0"/>
    <x v="0"/>
    <x v="0"/>
    <x v="0"/>
    <x v="0"/>
    <x v="0"/>
    <x v="0"/>
    <x v="1"/>
    <x v="0"/>
    <x v="1"/>
    <x v="1"/>
    <x v="1"/>
    <x v="34"/>
    <m/>
    <b v="0"/>
    <m/>
    <m/>
    <x v="2"/>
    <m/>
    <x v="0"/>
    <x v="0"/>
    <m/>
    <n v="1.5009999999999999"/>
    <m/>
    <n v="13130346"/>
    <x v="0"/>
    <x v="0"/>
    <x v="0"/>
    <x v="0"/>
    <x v="0"/>
    <m/>
    <x v="0"/>
  </r>
  <r>
    <x v="0"/>
    <x v="7"/>
    <x v="36"/>
    <x v="36"/>
    <n v="1.7"/>
    <x v="36"/>
    <x v="0"/>
    <x v="0"/>
    <x v="0"/>
    <x v="0"/>
    <x v="0"/>
    <x v="0"/>
    <s v="November 21 2018 10:05:15:306"/>
    <s v="told Created [ July 05 2017 11:07:22:849 ];told Approved [ July 05 2017 11:08:32:740 ]"/>
    <x v="0"/>
    <x v="0"/>
    <x v="0"/>
    <x v="1"/>
    <x v="0"/>
    <x v="0"/>
    <x v="0"/>
    <x v="0"/>
    <x v="0"/>
    <x v="0"/>
    <x v="0"/>
    <x v="1"/>
    <x v="0"/>
    <x v="0"/>
    <x v="0"/>
    <x v="0"/>
    <x v="0"/>
    <x v="0"/>
    <x v="0"/>
    <x v="0"/>
    <x v="0"/>
    <x v="0"/>
    <x v="0"/>
    <x v="1"/>
    <x v="0"/>
    <x v="1"/>
    <x v="1"/>
    <x v="1"/>
    <x v="3"/>
    <m/>
    <b v="0"/>
    <m/>
    <m/>
    <x v="1"/>
    <m/>
    <x v="0"/>
    <x v="0"/>
    <m/>
    <n v="4.5"/>
    <m/>
    <n v="65280"/>
    <x v="0"/>
    <x v="0"/>
    <x v="0"/>
    <x v="0"/>
    <x v="0"/>
    <m/>
    <x v="0"/>
  </r>
  <r>
    <x v="0"/>
    <x v="7"/>
    <x v="36"/>
    <x v="36"/>
    <n v="1.7"/>
    <x v="36"/>
    <x v="0"/>
    <x v="0"/>
    <x v="0"/>
    <x v="0"/>
    <x v="0"/>
    <x v="0"/>
    <s v="November 21 2018 10:05:15:306"/>
    <s v="told Created [ July 05 2017 11:07:22:849 ];told Approved [ July 05 2017 11:08:32:740 ]"/>
    <x v="0"/>
    <x v="0"/>
    <x v="0"/>
    <x v="1"/>
    <x v="0"/>
    <x v="0"/>
    <x v="0"/>
    <x v="0"/>
    <x v="0"/>
    <x v="0"/>
    <x v="0"/>
    <x v="1"/>
    <x v="0"/>
    <x v="0"/>
    <x v="0"/>
    <x v="0"/>
    <x v="0"/>
    <x v="0"/>
    <x v="0"/>
    <x v="0"/>
    <x v="0"/>
    <x v="0"/>
    <x v="0"/>
    <x v="1"/>
    <x v="0"/>
    <x v="1"/>
    <x v="1"/>
    <x v="1"/>
    <x v="8"/>
    <m/>
    <b v="0"/>
    <m/>
    <m/>
    <x v="3"/>
    <m/>
    <x v="0"/>
    <x v="0"/>
    <m/>
    <n v="3"/>
    <m/>
    <n v="16776960"/>
    <x v="1"/>
    <x v="1"/>
    <x v="74"/>
    <x v="1"/>
    <x v="2"/>
    <m/>
    <x v="1"/>
  </r>
  <r>
    <x v="0"/>
    <x v="7"/>
    <x v="36"/>
    <x v="36"/>
    <n v="1.7"/>
    <x v="36"/>
    <x v="0"/>
    <x v="0"/>
    <x v="0"/>
    <x v="0"/>
    <x v="0"/>
    <x v="0"/>
    <s v="November 21 2018 10:05:15:306"/>
    <s v="told Created [ July 05 2017 11:07:22:849 ];told Approved [ July 05 2017 11:08:32:740 ]"/>
    <x v="0"/>
    <x v="0"/>
    <x v="0"/>
    <x v="1"/>
    <x v="0"/>
    <x v="0"/>
    <x v="0"/>
    <x v="0"/>
    <x v="0"/>
    <x v="0"/>
    <x v="0"/>
    <x v="1"/>
    <x v="0"/>
    <x v="0"/>
    <x v="0"/>
    <x v="0"/>
    <x v="0"/>
    <x v="0"/>
    <x v="0"/>
    <x v="0"/>
    <x v="0"/>
    <x v="0"/>
    <x v="0"/>
    <x v="1"/>
    <x v="0"/>
    <x v="1"/>
    <x v="1"/>
    <x v="1"/>
    <x v="8"/>
    <m/>
    <b v="0"/>
    <m/>
    <m/>
    <x v="3"/>
    <m/>
    <x v="0"/>
    <x v="0"/>
    <m/>
    <n v="3"/>
    <m/>
    <n v="16776960"/>
    <x v="1"/>
    <x v="2"/>
    <x v="75"/>
    <x v="2"/>
    <x v="4"/>
    <m/>
    <x v="1"/>
  </r>
  <r>
    <x v="0"/>
    <x v="7"/>
    <x v="36"/>
    <x v="36"/>
    <n v="1.7"/>
    <x v="36"/>
    <x v="0"/>
    <x v="0"/>
    <x v="0"/>
    <x v="0"/>
    <x v="0"/>
    <x v="0"/>
    <s v="November 21 2018 10:05:15:306"/>
    <s v="told Created [ July 05 2017 11:07:22:849 ];told Approved [ July 05 2017 11:08:32:740 ]"/>
    <x v="0"/>
    <x v="0"/>
    <x v="0"/>
    <x v="1"/>
    <x v="0"/>
    <x v="0"/>
    <x v="0"/>
    <x v="0"/>
    <x v="0"/>
    <x v="0"/>
    <x v="0"/>
    <x v="1"/>
    <x v="0"/>
    <x v="0"/>
    <x v="0"/>
    <x v="0"/>
    <x v="0"/>
    <x v="0"/>
    <x v="0"/>
    <x v="0"/>
    <x v="0"/>
    <x v="0"/>
    <x v="0"/>
    <x v="1"/>
    <x v="0"/>
    <x v="1"/>
    <x v="1"/>
    <x v="1"/>
    <x v="36"/>
    <m/>
    <b v="0"/>
    <m/>
    <m/>
    <x v="2"/>
    <m/>
    <x v="0"/>
    <x v="0"/>
    <m/>
    <n v="1.5009999999999999"/>
    <m/>
    <n v="32896"/>
    <x v="1"/>
    <x v="1"/>
    <x v="37"/>
    <x v="1"/>
    <x v="1"/>
    <m/>
    <x v="1"/>
  </r>
  <r>
    <x v="0"/>
    <x v="7"/>
    <x v="36"/>
    <x v="36"/>
    <n v="1.7"/>
    <x v="36"/>
    <x v="0"/>
    <x v="0"/>
    <x v="0"/>
    <x v="0"/>
    <x v="0"/>
    <x v="0"/>
    <s v="November 21 2018 10:05:15:306"/>
    <s v="told Created [ July 05 2017 11:07:22:849 ];told Approved [ July 05 2017 11:08:32:740 ]"/>
    <x v="0"/>
    <x v="0"/>
    <x v="0"/>
    <x v="1"/>
    <x v="0"/>
    <x v="0"/>
    <x v="0"/>
    <x v="0"/>
    <x v="0"/>
    <x v="0"/>
    <x v="0"/>
    <x v="1"/>
    <x v="0"/>
    <x v="0"/>
    <x v="0"/>
    <x v="0"/>
    <x v="0"/>
    <x v="0"/>
    <x v="0"/>
    <x v="0"/>
    <x v="0"/>
    <x v="0"/>
    <x v="0"/>
    <x v="1"/>
    <x v="0"/>
    <x v="1"/>
    <x v="1"/>
    <x v="1"/>
    <x v="37"/>
    <m/>
    <b v="0"/>
    <m/>
    <m/>
    <x v="2"/>
    <m/>
    <x v="0"/>
    <x v="0"/>
    <m/>
    <n v="1.5009999999999999"/>
    <m/>
    <n v="9221330"/>
    <x v="1"/>
    <x v="1"/>
    <x v="37"/>
    <x v="1"/>
    <x v="1"/>
    <m/>
    <x v="1"/>
  </r>
  <r>
    <x v="0"/>
    <x v="7"/>
    <x v="36"/>
    <x v="36"/>
    <n v="1.7"/>
    <x v="36"/>
    <x v="0"/>
    <x v="0"/>
    <x v="0"/>
    <x v="0"/>
    <x v="0"/>
    <x v="0"/>
    <s v="November 21 2018 10:05:15:306"/>
    <s v="told Created [ July 05 2017 11:07:22:849 ];told Approved [ July 05 2017 11:08:32:740 ]"/>
    <x v="0"/>
    <x v="0"/>
    <x v="0"/>
    <x v="1"/>
    <x v="0"/>
    <x v="0"/>
    <x v="0"/>
    <x v="0"/>
    <x v="0"/>
    <x v="0"/>
    <x v="0"/>
    <x v="1"/>
    <x v="0"/>
    <x v="0"/>
    <x v="0"/>
    <x v="0"/>
    <x v="0"/>
    <x v="0"/>
    <x v="0"/>
    <x v="0"/>
    <x v="0"/>
    <x v="0"/>
    <x v="0"/>
    <x v="1"/>
    <x v="0"/>
    <x v="1"/>
    <x v="1"/>
    <x v="1"/>
    <x v="38"/>
    <m/>
    <b v="0"/>
    <m/>
    <m/>
    <x v="5"/>
    <m/>
    <x v="0"/>
    <x v="0"/>
    <m/>
    <n v="3"/>
    <m/>
    <n v="13130346"/>
    <x v="1"/>
    <x v="1"/>
    <x v="1"/>
    <x v="3"/>
    <x v="1"/>
    <m/>
    <x v="1"/>
  </r>
  <r>
    <x v="0"/>
    <x v="7"/>
    <x v="36"/>
    <x v="36"/>
    <n v="1.7"/>
    <x v="36"/>
    <x v="0"/>
    <x v="0"/>
    <x v="0"/>
    <x v="0"/>
    <x v="0"/>
    <x v="0"/>
    <s v="November 21 2018 10:05:15:306"/>
    <s v="told Created [ July 05 2017 11:07:22:849 ];told Approved [ July 05 2017 11:08:32:740 ]"/>
    <x v="0"/>
    <x v="0"/>
    <x v="0"/>
    <x v="1"/>
    <x v="0"/>
    <x v="0"/>
    <x v="0"/>
    <x v="0"/>
    <x v="0"/>
    <x v="0"/>
    <x v="0"/>
    <x v="1"/>
    <x v="0"/>
    <x v="0"/>
    <x v="0"/>
    <x v="0"/>
    <x v="0"/>
    <x v="0"/>
    <x v="0"/>
    <x v="0"/>
    <x v="0"/>
    <x v="0"/>
    <x v="0"/>
    <x v="1"/>
    <x v="0"/>
    <x v="1"/>
    <x v="1"/>
    <x v="1"/>
    <x v="38"/>
    <m/>
    <b v="0"/>
    <m/>
    <m/>
    <x v="5"/>
    <m/>
    <x v="0"/>
    <x v="0"/>
    <m/>
    <n v="3"/>
    <m/>
    <n v="13130346"/>
    <x v="1"/>
    <x v="1"/>
    <x v="40"/>
    <x v="8"/>
    <x v="1"/>
    <m/>
    <x v="1"/>
  </r>
  <r>
    <x v="0"/>
    <x v="7"/>
    <x v="36"/>
    <x v="36"/>
    <n v="1.7"/>
    <x v="36"/>
    <x v="0"/>
    <x v="0"/>
    <x v="0"/>
    <x v="0"/>
    <x v="0"/>
    <x v="0"/>
    <s v="November 21 2018 10:05:15:306"/>
    <s v="told Created [ July 05 2017 11:07:22:849 ];told Approved [ July 05 2017 11:08:32:740 ]"/>
    <x v="0"/>
    <x v="0"/>
    <x v="0"/>
    <x v="1"/>
    <x v="0"/>
    <x v="0"/>
    <x v="0"/>
    <x v="0"/>
    <x v="0"/>
    <x v="0"/>
    <x v="0"/>
    <x v="1"/>
    <x v="0"/>
    <x v="0"/>
    <x v="0"/>
    <x v="0"/>
    <x v="0"/>
    <x v="0"/>
    <x v="0"/>
    <x v="0"/>
    <x v="0"/>
    <x v="0"/>
    <x v="0"/>
    <x v="1"/>
    <x v="0"/>
    <x v="1"/>
    <x v="1"/>
    <x v="1"/>
    <x v="38"/>
    <m/>
    <b v="0"/>
    <m/>
    <m/>
    <x v="5"/>
    <m/>
    <x v="0"/>
    <x v="0"/>
    <m/>
    <n v="3"/>
    <m/>
    <n v="13130346"/>
    <x v="1"/>
    <x v="1"/>
    <x v="2"/>
    <x v="9"/>
    <x v="1"/>
    <m/>
    <x v="1"/>
  </r>
  <r>
    <x v="0"/>
    <x v="7"/>
    <x v="36"/>
    <x v="36"/>
    <n v="1.7"/>
    <x v="36"/>
    <x v="0"/>
    <x v="0"/>
    <x v="0"/>
    <x v="0"/>
    <x v="0"/>
    <x v="0"/>
    <s v="November 21 2018 10:05:15:306"/>
    <s v="told Created [ July 05 2017 11:07:22:849 ];told Approved [ July 05 2017 11:08:32:740 ]"/>
    <x v="0"/>
    <x v="0"/>
    <x v="0"/>
    <x v="1"/>
    <x v="0"/>
    <x v="0"/>
    <x v="0"/>
    <x v="0"/>
    <x v="0"/>
    <x v="0"/>
    <x v="0"/>
    <x v="1"/>
    <x v="0"/>
    <x v="0"/>
    <x v="0"/>
    <x v="0"/>
    <x v="0"/>
    <x v="0"/>
    <x v="0"/>
    <x v="0"/>
    <x v="0"/>
    <x v="0"/>
    <x v="0"/>
    <x v="1"/>
    <x v="0"/>
    <x v="1"/>
    <x v="1"/>
    <x v="1"/>
    <x v="38"/>
    <m/>
    <b v="0"/>
    <m/>
    <m/>
    <x v="5"/>
    <m/>
    <x v="0"/>
    <x v="0"/>
    <m/>
    <n v="3"/>
    <m/>
    <n v="13130346"/>
    <x v="1"/>
    <x v="1"/>
    <x v="43"/>
    <x v="6"/>
    <x v="1"/>
    <m/>
    <x v="1"/>
  </r>
  <r>
    <x v="0"/>
    <x v="7"/>
    <x v="36"/>
    <x v="36"/>
    <n v="1.7"/>
    <x v="36"/>
    <x v="0"/>
    <x v="0"/>
    <x v="0"/>
    <x v="0"/>
    <x v="0"/>
    <x v="0"/>
    <s v="November 21 2018 10:05:15:306"/>
    <s v="told Created [ July 05 2017 11:07:22:849 ];told Approved [ July 05 2017 11:08:32:740 ]"/>
    <x v="0"/>
    <x v="0"/>
    <x v="0"/>
    <x v="1"/>
    <x v="0"/>
    <x v="0"/>
    <x v="0"/>
    <x v="0"/>
    <x v="0"/>
    <x v="0"/>
    <x v="0"/>
    <x v="1"/>
    <x v="0"/>
    <x v="0"/>
    <x v="0"/>
    <x v="0"/>
    <x v="0"/>
    <x v="0"/>
    <x v="0"/>
    <x v="0"/>
    <x v="0"/>
    <x v="0"/>
    <x v="0"/>
    <x v="1"/>
    <x v="0"/>
    <x v="1"/>
    <x v="1"/>
    <x v="1"/>
    <x v="16"/>
    <m/>
    <b v="0"/>
    <m/>
    <m/>
    <x v="6"/>
    <m/>
    <x v="0"/>
    <x v="0"/>
    <m/>
    <n v="3"/>
    <m/>
    <n v="15570276"/>
    <x v="1"/>
    <x v="1"/>
    <x v="67"/>
    <x v="1"/>
    <x v="2"/>
    <m/>
    <x v="1"/>
  </r>
  <r>
    <x v="0"/>
    <x v="7"/>
    <x v="36"/>
    <x v="36"/>
    <n v="1.7"/>
    <x v="36"/>
    <x v="0"/>
    <x v="0"/>
    <x v="0"/>
    <x v="0"/>
    <x v="0"/>
    <x v="0"/>
    <s v="November 21 2018 10:05:15:306"/>
    <s v="told Created [ July 05 2017 11:07:22:849 ];told Approved [ July 05 2017 11:08:32:740 ]"/>
    <x v="0"/>
    <x v="0"/>
    <x v="0"/>
    <x v="1"/>
    <x v="0"/>
    <x v="0"/>
    <x v="0"/>
    <x v="0"/>
    <x v="0"/>
    <x v="0"/>
    <x v="0"/>
    <x v="1"/>
    <x v="0"/>
    <x v="0"/>
    <x v="0"/>
    <x v="0"/>
    <x v="0"/>
    <x v="0"/>
    <x v="0"/>
    <x v="0"/>
    <x v="0"/>
    <x v="0"/>
    <x v="0"/>
    <x v="1"/>
    <x v="0"/>
    <x v="1"/>
    <x v="1"/>
    <x v="1"/>
    <x v="16"/>
    <m/>
    <b v="0"/>
    <m/>
    <m/>
    <x v="6"/>
    <m/>
    <x v="0"/>
    <x v="0"/>
    <m/>
    <n v="3"/>
    <m/>
    <n v="15570276"/>
    <x v="1"/>
    <x v="1"/>
    <x v="67"/>
    <x v="1"/>
    <x v="2"/>
    <m/>
    <x v="1"/>
  </r>
  <r>
    <x v="0"/>
    <x v="7"/>
    <x v="36"/>
    <x v="36"/>
    <n v="1.7"/>
    <x v="36"/>
    <x v="0"/>
    <x v="0"/>
    <x v="0"/>
    <x v="0"/>
    <x v="0"/>
    <x v="0"/>
    <s v="November 21 2018 10:05:15:306"/>
    <s v="told Created [ July 05 2017 11:07:22:849 ];told Approved [ July 05 2017 11:08:32:740 ]"/>
    <x v="0"/>
    <x v="0"/>
    <x v="0"/>
    <x v="1"/>
    <x v="0"/>
    <x v="0"/>
    <x v="0"/>
    <x v="0"/>
    <x v="0"/>
    <x v="0"/>
    <x v="0"/>
    <x v="1"/>
    <x v="0"/>
    <x v="0"/>
    <x v="0"/>
    <x v="0"/>
    <x v="0"/>
    <x v="0"/>
    <x v="0"/>
    <x v="0"/>
    <x v="0"/>
    <x v="0"/>
    <x v="0"/>
    <x v="1"/>
    <x v="0"/>
    <x v="1"/>
    <x v="1"/>
    <x v="1"/>
    <x v="16"/>
    <m/>
    <b v="0"/>
    <m/>
    <m/>
    <x v="6"/>
    <m/>
    <x v="0"/>
    <x v="0"/>
    <m/>
    <n v="3"/>
    <m/>
    <n v="15570276"/>
    <x v="1"/>
    <x v="2"/>
    <x v="75"/>
    <x v="2"/>
    <x v="3"/>
    <m/>
    <x v="1"/>
  </r>
  <r>
    <x v="0"/>
    <x v="7"/>
    <x v="36"/>
    <x v="36"/>
    <n v="1.7"/>
    <x v="36"/>
    <x v="0"/>
    <x v="0"/>
    <x v="0"/>
    <x v="0"/>
    <x v="0"/>
    <x v="0"/>
    <s v="November 21 2018 10:05:15:306"/>
    <s v="told Created [ July 05 2017 11:07:22:849 ];told Approved [ July 05 2017 11:08:32:740 ]"/>
    <x v="0"/>
    <x v="0"/>
    <x v="0"/>
    <x v="1"/>
    <x v="0"/>
    <x v="0"/>
    <x v="0"/>
    <x v="0"/>
    <x v="0"/>
    <x v="0"/>
    <x v="0"/>
    <x v="1"/>
    <x v="0"/>
    <x v="0"/>
    <x v="0"/>
    <x v="0"/>
    <x v="0"/>
    <x v="0"/>
    <x v="0"/>
    <x v="0"/>
    <x v="0"/>
    <x v="0"/>
    <x v="0"/>
    <x v="1"/>
    <x v="0"/>
    <x v="1"/>
    <x v="1"/>
    <x v="1"/>
    <x v="40"/>
    <m/>
    <b v="0"/>
    <m/>
    <m/>
    <x v="5"/>
    <m/>
    <x v="0"/>
    <x v="0"/>
    <m/>
    <n v="3"/>
    <m/>
    <n v="2763429"/>
    <x v="1"/>
    <x v="1"/>
    <x v="1"/>
    <x v="3"/>
    <x v="11"/>
    <m/>
    <x v="1"/>
  </r>
  <r>
    <x v="0"/>
    <x v="7"/>
    <x v="36"/>
    <x v="36"/>
    <n v="1.7"/>
    <x v="36"/>
    <x v="0"/>
    <x v="0"/>
    <x v="0"/>
    <x v="0"/>
    <x v="0"/>
    <x v="0"/>
    <s v="November 21 2018 10:05:15:306"/>
    <s v="told Created [ July 05 2017 11:07:22:849 ];told Approved [ July 05 2017 11:08:32:740 ]"/>
    <x v="0"/>
    <x v="0"/>
    <x v="0"/>
    <x v="1"/>
    <x v="0"/>
    <x v="0"/>
    <x v="0"/>
    <x v="0"/>
    <x v="0"/>
    <x v="0"/>
    <x v="0"/>
    <x v="1"/>
    <x v="0"/>
    <x v="0"/>
    <x v="0"/>
    <x v="0"/>
    <x v="0"/>
    <x v="0"/>
    <x v="0"/>
    <x v="0"/>
    <x v="0"/>
    <x v="0"/>
    <x v="0"/>
    <x v="1"/>
    <x v="0"/>
    <x v="1"/>
    <x v="1"/>
    <x v="1"/>
    <x v="40"/>
    <m/>
    <b v="0"/>
    <m/>
    <m/>
    <x v="5"/>
    <m/>
    <x v="0"/>
    <x v="0"/>
    <m/>
    <n v="3"/>
    <m/>
    <n v="2763429"/>
    <x v="1"/>
    <x v="1"/>
    <x v="40"/>
    <x v="8"/>
    <x v="11"/>
    <m/>
    <x v="1"/>
  </r>
  <r>
    <x v="0"/>
    <x v="7"/>
    <x v="36"/>
    <x v="36"/>
    <n v="1.7"/>
    <x v="36"/>
    <x v="0"/>
    <x v="0"/>
    <x v="0"/>
    <x v="0"/>
    <x v="0"/>
    <x v="0"/>
    <s v="November 21 2018 10:05:15:306"/>
    <s v="told Created [ July 05 2017 11:07:22:849 ];told Approved [ July 05 2017 11:08:32:740 ]"/>
    <x v="0"/>
    <x v="0"/>
    <x v="0"/>
    <x v="1"/>
    <x v="0"/>
    <x v="0"/>
    <x v="0"/>
    <x v="0"/>
    <x v="0"/>
    <x v="0"/>
    <x v="0"/>
    <x v="1"/>
    <x v="0"/>
    <x v="0"/>
    <x v="0"/>
    <x v="0"/>
    <x v="0"/>
    <x v="0"/>
    <x v="0"/>
    <x v="0"/>
    <x v="0"/>
    <x v="0"/>
    <x v="0"/>
    <x v="1"/>
    <x v="0"/>
    <x v="1"/>
    <x v="1"/>
    <x v="1"/>
    <x v="40"/>
    <m/>
    <b v="0"/>
    <m/>
    <m/>
    <x v="5"/>
    <m/>
    <x v="0"/>
    <x v="0"/>
    <m/>
    <n v="3"/>
    <m/>
    <n v="2763429"/>
    <x v="1"/>
    <x v="1"/>
    <x v="2"/>
    <x v="9"/>
    <x v="11"/>
    <m/>
    <x v="1"/>
  </r>
  <r>
    <x v="0"/>
    <x v="7"/>
    <x v="36"/>
    <x v="36"/>
    <n v="1.7"/>
    <x v="36"/>
    <x v="0"/>
    <x v="0"/>
    <x v="0"/>
    <x v="0"/>
    <x v="0"/>
    <x v="0"/>
    <s v="November 21 2018 10:05:15:306"/>
    <s v="told Created [ July 05 2017 11:07:22:849 ];told Approved [ July 05 2017 11:08:32:740 ]"/>
    <x v="0"/>
    <x v="0"/>
    <x v="0"/>
    <x v="1"/>
    <x v="0"/>
    <x v="0"/>
    <x v="0"/>
    <x v="0"/>
    <x v="0"/>
    <x v="0"/>
    <x v="0"/>
    <x v="1"/>
    <x v="0"/>
    <x v="0"/>
    <x v="0"/>
    <x v="0"/>
    <x v="0"/>
    <x v="0"/>
    <x v="0"/>
    <x v="0"/>
    <x v="0"/>
    <x v="0"/>
    <x v="0"/>
    <x v="1"/>
    <x v="0"/>
    <x v="1"/>
    <x v="1"/>
    <x v="1"/>
    <x v="40"/>
    <m/>
    <b v="0"/>
    <m/>
    <m/>
    <x v="5"/>
    <m/>
    <x v="0"/>
    <x v="0"/>
    <m/>
    <n v="3"/>
    <m/>
    <n v="2763429"/>
    <x v="1"/>
    <x v="1"/>
    <x v="43"/>
    <x v="6"/>
    <x v="11"/>
    <m/>
    <x v="1"/>
  </r>
  <r>
    <x v="0"/>
    <x v="7"/>
    <x v="36"/>
    <x v="36"/>
    <n v="1.7"/>
    <x v="36"/>
    <x v="0"/>
    <x v="0"/>
    <x v="0"/>
    <x v="0"/>
    <x v="0"/>
    <x v="0"/>
    <s v="November 21 2018 10:05:15:306"/>
    <s v="told Created [ July 05 2017 11:07:22:849 ];told Approved [ July 05 2017 11:08:32:740 ]"/>
    <x v="0"/>
    <x v="0"/>
    <x v="0"/>
    <x v="1"/>
    <x v="0"/>
    <x v="0"/>
    <x v="0"/>
    <x v="0"/>
    <x v="0"/>
    <x v="0"/>
    <x v="0"/>
    <x v="1"/>
    <x v="0"/>
    <x v="0"/>
    <x v="0"/>
    <x v="0"/>
    <x v="0"/>
    <x v="0"/>
    <x v="0"/>
    <x v="0"/>
    <x v="0"/>
    <x v="0"/>
    <x v="0"/>
    <x v="1"/>
    <x v="0"/>
    <x v="1"/>
    <x v="1"/>
    <x v="1"/>
    <x v="25"/>
    <m/>
    <b v="0"/>
    <m/>
    <m/>
    <x v="6"/>
    <m/>
    <x v="0"/>
    <x v="0"/>
    <m/>
    <n v="1.5009999999999999"/>
    <m/>
    <n v="15570276"/>
    <x v="0"/>
    <x v="0"/>
    <x v="0"/>
    <x v="0"/>
    <x v="0"/>
    <m/>
    <x v="0"/>
  </r>
  <r>
    <x v="0"/>
    <x v="7"/>
    <x v="36"/>
    <x v="36"/>
    <n v="1.7"/>
    <x v="36"/>
    <x v="0"/>
    <x v="0"/>
    <x v="0"/>
    <x v="0"/>
    <x v="0"/>
    <x v="0"/>
    <s v="November 21 2018 10:05:15:306"/>
    <s v="told Created [ July 05 2017 11:07:22:849 ];told Approved [ July 05 2017 11:08:32:740 ]"/>
    <x v="0"/>
    <x v="0"/>
    <x v="0"/>
    <x v="1"/>
    <x v="0"/>
    <x v="0"/>
    <x v="0"/>
    <x v="0"/>
    <x v="0"/>
    <x v="0"/>
    <x v="0"/>
    <x v="1"/>
    <x v="0"/>
    <x v="0"/>
    <x v="0"/>
    <x v="0"/>
    <x v="0"/>
    <x v="0"/>
    <x v="0"/>
    <x v="0"/>
    <x v="0"/>
    <x v="0"/>
    <x v="0"/>
    <x v="1"/>
    <x v="0"/>
    <x v="1"/>
    <x v="1"/>
    <x v="1"/>
    <x v="41"/>
    <m/>
    <b v="0"/>
    <m/>
    <m/>
    <x v="2"/>
    <m/>
    <x v="0"/>
    <x v="0"/>
    <m/>
    <n v="1.5009999999999999"/>
    <m/>
    <n v="2763429"/>
    <x v="0"/>
    <x v="0"/>
    <x v="0"/>
    <x v="0"/>
    <x v="0"/>
    <m/>
    <x v="0"/>
  </r>
  <r>
    <x v="0"/>
    <x v="3"/>
    <x v="37"/>
    <x v="37"/>
    <n v="1.7"/>
    <x v="37"/>
    <x v="0"/>
    <x v="0"/>
    <x v="0"/>
    <x v="0"/>
    <x v="0"/>
    <x v="0"/>
    <s v="November 21 2018 10:47:07:897"/>
    <s v="told Created [ November 21 2018 10:46:51:311 ];told Approved [ November 21 2018 10:47:07:876 ]"/>
    <x v="0"/>
    <x v="0"/>
    <x v="0"/>
    <x v="1"/>
    <x v="0"/>
    <x v="0"/>
    <x v="0"/>
    <x v="0"/>
    <x v="0"/>
    <x v="0"/>
    <x v="0"/>
    <x v="1"/>
    <x v="0"/>
    <x v="0"/>
    <x v="0"/>
    <x v="0"/>
    <x v="0"/>
    <x v="0"/>
    <x v="0"/>
    <x v="0"/>
    <x v="0"/>
    <x v="0"/>
    <x v="0"/>
    <x v="0"/>
    <x v="0"/>
    <x v="1"/>
    <x v="1"/>
    <x v="1"/>
    <x v="32"/>
    <m/>
    <b v="0"/>
    <m/>
    <m/>
    <x v="0"/>
    <m/>
    <x v="0"/>
    <x v="0"/>
    <m/>
    <n v="3"/>
    <m/>
    <n v="9639167"/>
    <x v="1"/>
    <x v="1"/>
    <x v="20"/>
    <x v="1"/>
    <x v="1"/>
    <m/>
    <x v="1"/>
  </r>
  <r>
    <x v="0"/>
    <x v="3"/>
    <x v="37"/>
    <x v="37"/>
    <n v="1.7"/>
    <x v="37"/>
    <x v="0"/>
    <x v="0"/>
    <x v="0"/>
    <x v="0"/>
    <x v="0"/>
    <x v="0"/>
    <s v="November 21 2018 10:47:07:897"/>
    <s v="told Created [ November 21 2018 10:46:51:311 ];told Approved [ November 21 2018 10:47:07:876 ]"/>
    <x v="0"/>
    <x v="0"/>
    <x v="0"/>
    <x v="1"/>
    <x v="0"/>
    <x v="0"/>
    <x v="0"/>
    <x v="0"/>
    <x v="0"/>
    <x v="0"/>
    <x v="0"/>
    <x v="1"/>
    <x v="0"/>
    <x v="0"/>
    <x v="0"/>
    <x v="0"/>
    <x v="0"/>
    <x v="0"/>
    <x v="0"/>
    <x v="0"/>
    <x v="0"/>
    <x v="0"/>
    <x v="0"/>
    <x v="0"/>
    <x v="0"/>
    <x v="1"/>
    <x v="1"/>
    <x v="1"/>
    <x v="33"/>
    <m/>
    <b v="0"/>
    <m/>
    <m/>
    <x v="0"/>
    <m/>
    <x v="0"/>
    <x v="0"/>
    <m/>
    <n v="3"/>
    <m/>
    <n v="13828244"/>
    <x v="1"/>
    <x v="1"/>
    <x v="11"/>
    <x v="1"/>
    <x v="1"/>
    <m/>
    <x v="1"/>
  </r>
  <r>
    <x v="0"/>
    <x v="3"/>
    <x v="37"/>
    <x v="37"/>
    <n v="1.7"/>
    <x v="37"/>
    <x v="0"/>
    <x v="0"/>
    <x v="0"/>
    <x v="0"/>
    <x v="0"/>
    <x v="0"/>
    <s v="November 21 2018 10:47:07:897"/>
    <s v="told Created [ November 21 2018 10:46:51:311 ];told Approved [ November 21 2018 10:47:07:876 ]"/>
    <x v="0"/>
    <x v="0"/>
    <x v="0"/>
    <x v="1"/>
    <x v="0"/>
    <x v="0"/>
    <x v="0"/>
    <x v="0"/>
    <x v="0"/>
    <x v="0"/>
    <x v="0"/>
    <x v="1"/>
    <x v="0"/>
    <x v="0"/>
    <x v="0"/>
    <x v="0"/>
    <x v="0"/>
    <x v="0"/>
    <x v="0"/>
    <x v="0"/>
    <x v="0"/>
    <x v="0"/>
    <x v="0"/>
    <x v="0"/>
    <x v="0"/>
    <x v="1"/>
    <x v="1"/>
    <x v="1"/>
    <x v="34"/>
    <m/>
    <b v="0"/>
    <m/>
    <m/>
    <x v="2"/>
    <m/>
    <x v="0"/>
    <x v="0"/>
    <m/>
    <n v="1.5009999999999999"/>
    <m/>
    <n v="13130346"/>
    <x v="0"/>
    <x v="0"/>
    <x v="0"/>
    <x v="0"/>
    <x v="0"/>
    <m/>
    <x v="0"/>
  </r>
  <r>
    <x v="0"/>
    <x v="3"/>
    <x v="37"/>
    <x v="37"/>
    <n v="1.7"/>
    <x v="37"/>
    <x v="0"/>
    <x v="0"/>
    <x v="0"/>
    <x v="0"/>
    <x v="0"/>
    <x v="0"/>
    <s v="November 21 2018 10:47:07:897"/>
    <s v="told Created [ November 21 2018 10:46:51:311 ];told Approved [ November 21 2018 10:47:07:876 ]"/>
    <x v="0"/>
    <x v="0"/>
    <x v="0"/>
    <x v="1"/>
    <x v="0"/>
    <x v="0"/>
    <x v="0"/>
    <x v="0"/>
    <x v="0"/>
    <x v="0"/>
    <x v="0"/>
    <x v="1"/>
    <x v="0"/>
    <x v="0"/>
    <x v="0"/>
    <x v="0"/>
    <x v="0"/>
    <x v="0"/>
    <x v="0"/>
    <x v="0"/>
    <x v="0"/>
    <x v="0"/>
    <x v="0"/>
    <x v="0"/>
    <x v="0"/>
    <x v="1"/>
    <x v="1"/>
    <x v="1"/>
    <x v="3"/>
    <m/>
    <b v="0"/>
    <m/>
    <m/>
    <x v="1"/>
    <m/>
    <x v="0"/>
    <x v="0"/>
    <m/>
    <n v="4.5"/>
    <m/>
    <n v="65280"/>
    <x v="0"/>
    <x v="0"/>
    <x v="0"/>
    <x v="0"/>
    <x v="0"/>
    <m/>
    <x v="0"/>
  </r>
  <r>
    <x v="0"/>
    <x v="3"/>
    <x v="37"/>
    <x v="37"/>
    <n v="1.7"/>
    <x v="37"/>
    <x v="0"/>
    <x v="0"/>
    <x v="0"/>
    <x v="0"/>
    <x v="0"/>
    <x v="0"/>
    <s v="November 21 2018 10:47:07:897"/>
    <s v="told Created [ November 21 2018 10:46:51:311 ];told Approved [ November 21 2018 10:47:07:876 ]"/>
    <x v="0"/>
    <x v="0"/>
    <x v="0"/>
    <x v="1"/>
    <x v="0"/>
    <x v="0"/>
    <x v="0"/>
    <x v="0"/>
    <x v="0"/>
    <x v="0"/>
    <x v="0"/>
    <x v="1"/>
    <x v="0"/>
    <x v="0"/>
    <x v="0"/>
    <x v="0"/>
    <x v="0"/>
    <x v="0"/>
    <x v="0"/>
    <x v="0"/>
    <x v="0"/>
    <x v="0"/>
    <x v="0"/>
    <x v="0"/>
    <x v="0"/>
    <x v="1"/>
    <x v="1"/>
    <x v="1"/>
    <x v="8"/>
    <m/>
    <b v="0"/>
    <m/>
    <m/>
    <x v="3"/>
    <m/>
    <x v="0"/>
    <x v="0"/>
    <m/>
    <n v="3"/>
    <m/>
    <n v="16776960"/>
    <x v="1"/>
    <x v="1"/>
    <x v="76"/>
    <x v="1"/>
    <x v="2"/>
    <m/>
    <x v="1"/>
  </r>
  <r>
    <x v="0"/>
    <x v="3"/>
    <x v="37"/>
    <x v="37"/>
    <n v="1.7"/>
    <x v="37"/>
    <x v="0"/>
    <x v="0"/>
    <x v="0"/>
    <x v="0"/>
    <x v="0"/>
    <x v="0"/>
    <s v="November 21 2018 10:47:07:897"/>
    <s v="told Created [ November 21 2018 10:46:51:311 ];told Approved [ November 21 2018 10:47:07:876 ]"/>
    <x v="0"/>
    <x v="0"/>
    <x v="0"/>
    <x v="1"/>
    <x v="0"/>
    <x v="0"/>
    <x v="0"/>
    <x v="0"/>
    <x v="0"/>
    <x v="0"/>
    <x v="0"/>
    <x v="1"/>
    <x v="0"/>
    <x v="0"/>
    <x v="0"/>
    <x v="0"/>
    <x v="0"/>
    <x v="0"/>
    <x v="0"/>
    <x v="0"/>
    <x v="0"/>
    <x v="0"/>
    <x v="0"/>
    <x v="0"/>
    <x v="0"/>
    <x v="1"/>
    <x v="1"/>
    <x v="1"/>
    <x v="8"/>
    <m/>
    <b v="0"/>
    <m/>
    <m/>
    <x v="3"/>
    <m/>
    <x v="0"/>
    <x v="0"/>
    <m/>
    <n v="3"/>
    <m/>
    <n v="16776960"/>
    <x v="1"/>
    <x v="2"/>
    <x v="77"/>
    <x v="2"/>
    <x v="3"/>
    <m/>
    <x v="1"/>
  </r>
  <r>
    <x v="0"/>
    <x v="3"/>
    <x v="37"/>
    <x v="37"/>
    <n v="1.7"/>
    <x v="37"/>
    <x v="0"/>
    <x v="0"/>
    <x v="0"/>
    <x v="0"/>
    <x v="0"/>
    <x v="0"/>
    <s v="November 21 2018 10:47:07:897"/>
    <s v="told Created [ November 21 2018 10:46:51:311 ];told Approved [ November 21 2018 10:47:07:876 ]"/>
    <x v="0"/>
    <x v="0"/>
    <x v="0"/>
    <x v="1"/>
    <x v="0"/>
    <x v="0"/>
    <x v="0"/>
    <x v="0"/>
    <x v="0"/>
    <x v="0"/>
    <x v="0"/>
    <x v="1"/>
    <x v="0"/>
    <x v="0"/>
    <x v="0"/>
    <x v="0"/>
    <x v="0"/>
    <x v="0"/>
    <x v="0"/>
    <x v="0"/>
    <x v="0"/>
    <x v="0"/>
    <x v="0"/>
    <x v="0"/>
    <x v="0"/>
    <x v="1"/>
    <x v="1"/>
    <x v="1"/>
    <x v="36"/>
    <m/>
    <b v="0"/>
    <m/>
    <m/>
    <x v="2"/>
    <m/>
    <x v="0"/>
    <x v="0"/>
    <m/>
    <n v="1.5009999999999999"/>
    <m/>
    <n v="32896"/>
    <x v="0"/>
    <x v="0"/>
    <x v="0"/>
    <x v="0"/>
    <x v="0"/>
    <m/>
    <x v="0"/>
  </r>
  <r>
    <x v="0"/>
    <x v="3"/>
    <x v="37"/>
    <x v="37"/>
    <n v="1.7"/>
    <x v="37"/>
    <x v="0"/>
    <x v="0"/>
    <x v="0"/>
    <x v="0"/>
    <x v="0"/>
    <x v="0"/>
    <s v="November 21 2018 10:47:07:897"/>
    <s v="told Created [ November 21 2018 10:46:51:311 ];told Approved [ November 21 2018 10:47:07:876 ]"/>
    <x v="0"/>
    <x v="0"/>
    <x v="0"/>
    <x v="1"/>
    <x v="0"/>
    <x v="0"/>
    <x v="0"/>
    <x v="0"/>
    <x v="0"/>
    <x v="0"/>
    <x v="0"/>
    <x v="1"/>
    <x v="0"/>
    <x v="0"/>
    <x v="0"/>
    <x v="0"/>
    <x v="0"/>
    <x v="0"/>
    <x v="0"/>
    <x v="0"/>
    <x v="0"/>
    <x v="0"/>
    <x v="0"/>
    <x v="0"/>
    <x v="0"/>
    <x v="1"/>
    <x v="1"/>
    <x v="1"/>
    <x v="37"/>
    <m/>
    <b v="0"/>
    <m/>
    <m/>
    <x v="2"/>
    <m/>
    <x v="0"/>
    <x v="0"/>
    <m/>
    <n v="1.5009999999999999"/>
    <m/>
    <n v="9221330"/>
    <x v="0"/>
    <x v="0"/>
    <x v="0"/>
    <x v="0"/>
    <x v="0"/>
    <m/>
    <x v="0"/>
  </r>
  <r>
    <x v="0"/>
    <x v="3"/>
    <x v="37"/>
    <x v="37"/>
    <n v="1.7"/>
    <x v="37"/>
    <x v="0"/>
    <x v="0"/>
    <x v="0"/>
    <x v="0"/>
    <x v="0"/>
    <x v="0"/>
    <s v="November 21 2018 10:47:07:897"/>
    <s v="told Created [ November 21 2018 10:46:51:311 ];told Approved [ November 21 2018 10:47:07:876 ]"/>
    <x v="0"/>
    <x v="0"/>
    <x v="0"/>
    <x v="1"/>
    <x v="0"/>
    <x v="0"/>
    <x v="0"/>
    <x v="0"/>
    <x v="0"/>
    <x v="0"/>
    <x v="0"/>
    <x v="1"/>
    <x v="0"/>
    <x v="0"/>
    <x v="0"/>
    <x v="0"/>
    <x v="0"/>
    <x v="0"/>
    <x v="0"/>
    <x v="0"/>
    <x v="0"/>
    <x v="0"/>
    <x v="0"/>
    <x v="0"/>
    <x v="0"/>
    <x v="1"/>
    <x v="1"/>
    <x v="1"/>
    <x v="38"/>
    <m/>
    <b v="0"/>
    <m/>
    <m/>
    <x v="5"/>
    <m/>
    <x v="0"/>
    <x v="0"/>
    <m/>
    <n v="3"/>
    <m/>
    <n v="13130346"/>
    <x v="0"/>
    <x v="0"/>
    <x v="0"/>
    <x v="0"/>
    <x v="0"/>
    <m/>
    <x v="0"/>
  </r>
  <r>
    <x v="0"/>
    <x v="3"/>
    <x v="37"/>
    <x v="37"/>
    <n v="1.7"/>
    <x v="37"/>
    <x v="0"/>
    <x v="0"/>
    <x v="0"/>
    <x v="0"/>
    <x v="0"/>
    <x v="0"/>
    <s v="November 21 2018 10:47:07:897"/>
    <s v="told Created [ November 21 2018 10:46:51:311 ];told Approved [ November 21 2018 10:47:07:876 ]"/>
    <x v="0"/>
    <x v="0"/>
    <x v="0"/>
    <x v="1"/>
    <x v="0"/>
    <x v="0"/>
    <x v="0"/>
    <x v="0"/>
    <x v="0"/>
    <x v="0"/>
    <x v="0"/>
    <x v="1"/>
    <x v="0"/>
    <x v="0"/>
    <x v="0"/>
    <x v="0"/>
    <x v="0"/>
    <x v="0"/>
    <x v="0"/>
    <x v="0"/>
    <x v="0"/>
    <x v="0"/>
    <x v="0"/>
    <x v="0"/>
    <x v="0"/>
    <x v="1"/>
    <x v="1"/>
    <x v="1"/>
    <x v="16"/>
    <m/>
    <b v="0"/>
    <m/>
    <m/>
    <x v="6"/>
    <m/>
    <x v="0"/>
    <x v="0"/>
    <m/>
    <n v="3"/>
    <m/>
    <n v="16711935"/>
    <x v="1"/>
    <x v="1"/>
    <x v="63"/>
    <x v="1"/>
    <x v="2"/>
    <m/>
    <x v="1"/>
  </r>
  <r>
    <x v="0"/>
    <x v="3"/>
    <x v="37"/>
    <x v="37"/>
    <n v="1.7"/>
    <x v="37"/>
    <x v="0"/>
    <x v="0"/>
    <x v="0"/>
    <x v="0"/>
    <x v="0"/>
    <x v="0"/>
    <s v="November 21 2018 10:47:07:897"/>
    <s v="told Created [ November 21 2018 10:46:51:311 ];told Approved [ November 21 2018 10:47:07:876 ]"/>
    <x v="0"/>
    <x v="0"/>
    <x v="0"/>
    <x v="1"/>
    <x v="0"/>
    <x v="0"/>
    <x v="0"/>
    <x v="0"/>
    <x v="0"/>
    <x v="0"/>
    <x v="0"/>
    <x v="1"/>
    <x v="0"/>
    <x v="0"/>
    <x v="0"/>
    <x v="0"/>
    <x v="0"/>
    <x v="0"/>
    <x v="0"/>
    <x v="0"/>
    <x v="0"/>
    <x v="0"/>
    <x v="0"/>
    <x v="0"/>
    <x v="0"/>
    <x v="1"/>
    <x v="1"/>
    <x v="1"/>
    <x v="16"/>
    <m/>
    <b v="0"/>
    <m/>
    <m/>
    <x v="6"/>
    <m/>
    <x v="0"/>
    <x v="0"/>
    <m/>
    <n v="3"/>
    <m/>
    <n v="16711935"/>
    <x v="1"/>
    <x v="1"/>
    <x v="63"/>
    <x v="1"/>
    <x v="2"/>
    <m/>
    <x v="1"/>
  </r>
  <r>
    <x v="0"/>
    <x v="3"/>
    <x v="37"/>
    <x v="37"/>
    <n v="1.7"/>
    <x v="37"/>
    <x v="0"/>
    <x v="0"/>
    <x v="0"/>
    <x v="0"/>
    <x v="0"/>
    <x v="0"/>
    <s v="November 21 2018 10:47:07:897"/>
    <s v="told Created [ November 21 2018 10:46:51:311 ];told Approved [ November 21 2018 10:47:07:876 ]"/>
    <x v="0"/>
    <x v="0"/>
    <x v="0"/>
    <x v="1"/>
    <x v="0"/>
    <x v="0"/>
    <x v="0"/>
    <x v="0"/>
    <x v="0"/>
    <x v="0"/>
    <x v="0"/>
    <x v="1"/>
    <x v="0"/>
    <x v="0"/>
    <x v="0"/>
    <x v="0"/>
    <x v="0"/>
    <x v="0"/>
    <x v="0"/>
    <x v="0"/>
    <x v="0"/>
    <x v="0"/>
    <x v="0"/>
    <x v="0"/>
    <x v="0"/>
    <x v="1"/>
    <x v="1"/>
    <x v="1"/>
    <x v="16"/>
    <m/>
    <b v="0"/>
    <m/>
    <m/>
    <x v="6"/>
    <m/>
    <x v="0"/>
    <x v="0"/>
    <m/>
    <n v="3"/>
    <m/>
    <n v="16711935"/>
    <x v="1"/>
    <x v="2"/>
    <x v="76"/>
    <x v="2"/>
    <x v="3"/>
    <m/>
    <x v="1"/>
  </r>
  <r>
    <x v="0"/>
    <x v="3"/>
    <x v="37"/>
    <x v="37"/>
    <n v="1.7"/>
    <x v="37"/>
    <x v="0"/>
    <x v="0"/>
    <x v="0"/>
    <x v="0"/>
    <x v="0"/>
    <x v="0"/>
    <s v="November 21 2018 10:47:07:897"/>
    <s v="told Created [ November 21 2018 10:46:51:311 ];told Approved [ November 21 2018 10:47:07:876 ]"/>
    <x v="0"/>
    <x v="0"/>
    <x v="0"/>
    <x v="1"/>
    <x v="0"/>
    <x v="0"/>
    <x v="0"/>
    <x v="0"/>
    <x v="0"/>
    <x v="0"/>
    <x v="0"/>
    <x v="1"/>
    <x v="0"/>
    <x v="0"/>
    <x v="0"/>
    <x v="0"/>
    <x v="0"/>
    <x v="0"/>
    <x v="0"/>
    <x v="0"/>
    <x v="0"/>
    <x v="0"/>
    <x v="0"/>
    <x v="0"/>
    <x v="0"/>
    <x v="1"/>
    <x v="1"/>
    <x v="1"/>
    <x v="40"/>
    <m/>
    <b v="0"/>
    <m/>
    <m/>
    <x v="5"/>
    <m/>
    <x v="0"/>
    <x v="0"/>
    <m/>
    <n v="3"/>
    <m/>
    <n v="2763429"/>
    <x v="1"/>
    <x v="1"/>
    <x v="30"/>
    <x v="7"/>
    <x v="1"/>
    <m/>
    <x v="1"/>
  </r>
  <r>
    <x v="0"/>
    <x v="3"/>
    <x v="37"/>
    <x v="37"/>
    <n v="1.7"/>
    <x v="37"/>
    <x v="0"/>
    <x v="0"/>
    <x v="0"/>
    <x v="0"/>
    <x v="0"/>
    <x v="0"/>
    <s v="November 21 2018 10:47:07:897"/>
    <s v="told Created [ November 21 2018 10:46:51:311 ];told Approved [ November 21 2018 10:47:07:876 ]"/>
    <x v="0"/>
    <x v="0"/>
    <x v="0"/>
    <x v="1"/>
    <x v="0"/>
    <x v="0"/>
    <x v="0"/>
    <x v="0"/>
    <x v="0"/>
    <x v="0"/>
    <x v="0"/>
    <x v="1"/>
    <x v="0"/>
    <x v="0"/>
    <x v="0"/>
    <x v="0"/>
    <x v="0"/>
    <x v="0"/>
    <x v="0"/>
    <x v="0"/>
    <x v="0"/>
    <x v="0"/>
    <x v="0"/>
    <x v="0"/>
    <x v="0"/>
    <x v="1"/>
    <x v="1"/>
    <x v="1"/>
    <x v="40"/>
    <m/>
    <b v="0"/>
    <m/>
    <m/>
    <x v="5"/>
    <m/>
    <x v="0"/>
    <x v="0"/>
    <m/>
    <n v="3"/>
    <m/>
    <n v="2763429"/>
    <x v="1"/>
    <x v="1"/>
    <x v="25"/>
    <x v="8"/>
    <x v="1"/>
    <m/>
    <x v="1"/>
  </r>
  <r>
    <x v="0"/>
    <x v="3"/>
    <x v="37"/>
    <x v="37"/>
    <n v="1.7"/>
    <x v="37"/>
    <x v="0"/>
    <x v="0"/>
    <x v="0"/>
    <x v="0"/>
    <x v="0"/>
    <x v="0"/>
    <s v="November 21 2018 10:47:07:897"/>
    <s v="told Created [ November 21 2018 10:46:51:311 ];told Approved [ November 21 2018 10:47:07:876 ]"/>
    <x v="0"/>
    <x v="0"/>
    <x v="0"/>
    <x v="1"/>
    <x v="0"/>
    <x v="0"/>
    <x v="0"/>
    <x v="0"/>
    <x v="0"/>
    <x v="0"/>
    <x v="0"/>
    <x v="1"/>
    <x v="0"/>
    <x v="0"/>
    <x v="0"/>
    <x v="0"/>
    <x v="0"/>
    <x v="0"/>
    <x v="0"/>
    <x v="0"/>
    <x v="0"/>
    <x v="0"/>
    <x v="0"/>
    <x v="0"/>
    <x v="0"/>
    <x v="1"/>
    <x v="1"/>
    <x v="1"/>
    <x v="40"/>
    <m/>
    <b v="0"/>
    <m/>
    <m/>
    <x v="5"/>
    <m/>
    <x v="0"/>
    <x v="0"/>
    <m/>
    <n v="3"/>
    <m/>
    <n v="2763429"/>
    <x v="1"/>
    <x v="1"/>
    <x v="1"/>
    <x v="9"/>
    <x v="1"/>
    <m/>
    <x v="1"/>
  </r>
  <r>
    <x v="0"/>
    <x v="3"/>
    <x v="37"/>
    <x v="37"/>
    <n v="1.7"/>
    <x v="37"/>
    <x v="0"/>
    <x v="0"/>
    <x v="0"/>
    <x v="0"/>
    <x v="0"/>
    <x v="0"/>
    <s v="November 21 2018 10:47:07:897"/>
    <s v="told Created [ November 21 2018 10:46:51:311 ];told Approved [ November 21 2018 10:47:07:876 ]"/>
    <x v="0"/>
    <x v="0"/>
    <x v="0"/>
    <x v="1"/>
    <x v="0"/>
    <x v="0"/>
    <x v="0"/>
    <x v="0"/>
    <x v="0"/>
    <x v="0"/>
    <x v="0"/>
    <x v="1"/>
    <x v="0"/>
    <x v="0"/>
    <x v="0"/>
    <x v="0"/>
    <x v="0"/>
    <x v="0"/>
    <x v="0"/>
    <x v="0"/>
    <x v="0"/>
    <x v="0"/>
    <x v="0"/>
    <x v="0"/>
    <x v="0"/>
    <x v="1"/>
    <x v="1"/>
    <x v="1"/>
    <x v="40"/>
    <m/>
    <b v="0"/>
    <m/>
    <m/>
    <x v="5"/>
    <m/>
    <x v="0"/>
    <x v="0"/>
    <m/>
    <n v="3"/>
    <m/>
    <n v="2763429"/>
    <x v="1"/>
    <x v="1"/>
    <x v="7"/>
    <x v="6"/>
    <x v="1"/>
    <m/>
    <x v="1"/>
  </r>
  <r>
    <x v="0"/>
    <x v="3"/>
    <x v="37"/>
    <x v="37"/>
    <n v="1.7"/>
    <x v="37"/>
    <x v="0"/>
    <x v="0"/>
    <x v="0"/>
    <x v="0"/>
    <x v="0"/>
    <x v="0"/>
    <s v="November 21 2018 10:47:07:897"/>
    <s v="told Created [ November 21 2018 10:46:51:311 ];told Approved [ November 21 2018 10:47:07:876 ]"/>
    <x v="0"/>
    <x v="0"/>
    <x v="0"/>
    <x v="1"/>
    <x v="0"/>
    <x v="0"/>
    <x v="0"/>
    <x v="0"/>
    <x v="0"/>
    <x v="0"/>
    <x v="0"/>
    <x v="1"/>
    <x v="0"/>
    <x v="0"/>
    <x v="0"/>
    <x v="0"/>
    <x v="0"/>
    <x v="0"/>
    <x v="0"/>
    <x v="0"/>
    <x v="0"/>
    <x v="0"/>
    <x v="0"/>
    <x v="0"/>
    <x v="0"/>
    <x v="1"/>
    <x v="1"/>
    <x v="1"/>
    <x v="25"/>
    <m/>
    <b v="0"/>
    <m/>
    <m/>
    <x v="6"/>
    <m/>
    <x v="0"/>
    <x v="0"/>
    <m/>
    <n v="1.5009999999999999"/>
    <m/>
    <n v="16711935"/>
    <x v="0"/>
    <x v="0"/>
    <x v="0"/>
    <x v="0"/>
    <x v="0"/>
    <m/>
    <x v="0"/>
  </r>
  <r>
    <x v="0"/>
    <x v="3"/>
    <x v="37"/>
    <x v="37"/>
    <n v="1.7"/>
    <x v="37"/>
    <x v="0"/>
    <x v="0"/>
    <x v="0"/>
    <x v="0"/>
    <x v="0"/>
    <x v="0"/>
    <s v="November 21 2018 10:47:07:897"/>
    <s v="told Created [ November 21 2018 10:46:51:311 ];told Approved [ November 21 2018 10:47:07:876 ]"/>
    <x v="0"/>
    <x v="0"/>
    <x v="0"/>
    <x v="1"/>
    <x v="0"/>
    <x v="0"/>
    <x v="0"/>
    <x v="0"/>
    <x v="0"/>
    <x v="0"/>
    <x v="0"/>
    <x v="1"/>
    <x v="0"/>
    <x v="0"/>
    <x v="0"/>
    <x v="0"/>
    <x v="0"/>
    <x v="0"/>
    <x v="0"/>
    <x v="0"/>
    <x v="0"/>
    <x v="0"/>
    <x v="0"/>
    <x v="0"/>
    <x v="0"/>
    <x v="1"/>
    <x v="1"/>
    <x v="1"/>
    <x v="41"/>
    <m/>
    <b v="0"/>
    <m/>
    <m/>
    <x v="2"/>
    <m/>
    <x v="0"/>
    <x v="0"/>
    <m/>
    <n v="1.5009999999999999"/>
    <m/>
    <n v="2763429"/>
    <x v="0"/>
    <x v="0"/>
    <x v="0"/>
    <x v="0"/>
    <x v="0"/>
    <m/>
    <x v="0"/>
  </r>
  <r>
    <x v="0"/>
    <x v="3"/>
    <x v="37"/>
    <x v="37"/>
    <n v="1.7"/>
    <x v="37"/>
    <x v="0"/>
    <x v="0"/>
    <x v="0"/>
    <x v="0"/>
    <x v="0"/>
    <x v="0"/>
    <s v="November 21 2018 10:47:07:897"/>
    <s v="told Created [ November 21 2018 10:46:51:311 ];told Approved [ November 21 2018 10:47:07:876 ]"/>
    <x v="0"/>
    <x v="0"/>
    <x v="0"/>
    <x v="1"/>
    <x v="0"/>
    <x v="0"/>
    <x v="0"/>
    <x v="0"/>
    <x v="0"/>
    <x v="0"/>
    <x v="0"/>
    <x v="1"/>
    <x v="0"/>
    <x v="0"/>
    <x v="0"/>
    <x v="0"/>
    <x v="0"/>
    <x v="0"/>
    <x v="0"/>
    <x v="0"/>
    <x v="0"/>
    <x v="0"/>
    <x v="0"/>
    <x v="0"/>
    <x v="0"/>
    <x v="1"/>
    <x v="1"/>
    <x v="1"/>
    <x v="42"/>
    <m/>
    <b v="0"/>
    <m/>
    <m/>
    <x v="2"/>
    <m/>
    <x v="3"/>
    <x v="1"/>
    <n v="3.2"/>
    <n v="1.5009999999999999"/>
    <m/>
    <n v="14524637"/>
    <x v="1"/>
    <x v="1"/>
    <x v="52"/>
    <x v="1"/>
    <x v="1"/>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33"/>
    <m/>
    <b v="0"/>
    <m/>
    <m/>
    <x v="3"/>
    <m/>
    <x v="37"/>
    <x v="2"/>
    <n v="1"/>
    <m/>
    <m/>
    <n v="9639167"/>
    <x v="0"/>
    <x v="0"/>
    <x v="0"/>
    <x v="0"/>
    <x v="0"/>
    <m/>
    <x v="0"/>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34"/>
    <m/>
    <b v="0"/>
    <m/>
    <m/>
    <x v="3"/>
    <m/>
    <x v="37"/>
    <x v="2"/>
    <n v="1"/>
    <m/>
    <m/>
    <n v="16711935"/>
    <x v="0"/>
    <x v="0"/>
    <x v="0"/>
    <x v="0"/>
    <x v="0"/>
    <m/>
    <x v="0"/>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35"/>
    <m/>
    <b v="0"/>
    <m/>
    <m/>
    <x v="3"/>
    <m/>
    <x v="37"/>
    <x v="2"/>
    <n v="1"/>
    <m/>
    <m/>
    <n v="13828244"/>
    <x v="0"/>
    <x v="0"/>
    <x v="0"/>
    <x v="0"/>
    <x v="0"/>
    <m/>
    <x v="0"/>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36"/>
    <m/>
    <b v="0"/>
    <m/>
    <m/>
    <x v="3"/>
    <m/>
    <x v="37"/>
    <x v="2"/>
    <n v="1"/>
    <m/>
    <m/>
    <n v="16776960"/>
    <x v="0"/>
    <x v="0"/>
    <x v="0"/>
    <x v="0"/>
    <x v="0"/>
    <m/>
    <x v="0"/>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37"/>
    <m/>
    <b v="0"/>
    <m/>
    <m/>
    <x v="3"/>
    <m/>
    <x v="37"/>
    <x v="2"/>
    <n v="1"/>
    <m/>
    <m/>
    <n v="16776960"/>
    <x v="0"/>
    <x v="0"/>
    <x v="0"/>
    <x v="0"/>
    <x v="0"/>
    <m/>
    <x v="0"/>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38"/>
    <m/>
    <b v="0"/>
    <m/>
    <m/>
    <x v="3"/>
    <m/>
    <x v="37"/>
    <x v="2"/>
    <n v="1"/>
    <m/>
    <m/>
    <n v="16679040"/>
    <x v="0"/>
    <x v="0"/>
    <x v="0"/>
    <x v="0"/>
    <x v="0"/>
    <m/>
    <x v="0"/>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39"/>
    <m/>
    <b v="0"/>
    <m/>
    <m/>
    <x v="3"/>
    <m/>
    <x v="37"/>
    <x v="2"/>
    <n v="1"/>
    <m/>
    <m/>
    <n v="16776960"/>
    <x v="0"/>
    <x v="0"/>
    <x v="0"/>
    <x v="0"/>
    <x v="0"/>
    <m/>
    <x v="0"/>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40"/>
    <m/>
    <b v="0"/>
    <m/>
    <m/>
    <x v="4"/>
    <m/>
    <x v="5"/>
    <x v="2"/>
    <n v="1"/>
    <m/>
    <m/>
    <n v="255"/>
    <x v="0"/>
    <x v="0"/>
    <x v="0"/>
    <x v="0"/>
    <x v="0"/>
    <m/>
    <x v="0"/>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41"/>
    <m/>
    <b v="0"/>
    <m/>
    <m/>
    <x v="3"/>
    <m/>
    <x v="47"/>
    <x v="2"/>
    <n v="1"/>
    <m/>
    <m/>
    <n v="16776960"/>
    <x v="0"/>
    <x v="0"/>
    <x v="0"/>
    <x v="0"/>
    <x v="0"/>
    <m/>
    <x v="0"/>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42"/>
    <m/>
    <b v="0"/>
    <m/>
    <m/>
    <x v="7"/>
    <m/>
    <x v="43"/>
    <x v="2"/>
    <n v="1"/>
    <m/>
    <m/>
    <n v="8421631"/>
    <x v="0"/>
    <x v="0"/>
    <x v="0"/>
    <x v="0"/>
    <x v="0"/>
    <m/>
    <x v="0"/>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43"/>
    <m/>
    <b v="0"/>
    <m/>
    <m/>
    <x v="7"/>
    <m/>
    <x v="16"/>
    <x v="3"/>
    <n v="3.8"/>
    <m/>
    <m/>
    <n v="16711680"/>
    <x v="0"/>
    <x v="0"/>
    <x v="0"/>
    <x v="0"/>
    <x v="0"/>
    <m/>
    <x v="0"/>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44"/>
    <m/>
    <b v="0"/>
    <m/>
    <m/>
    <x v="7"/>
    <m/>
    <x v="16"/>
    <x v="3"/>
    <n v="3.8"/>
    <m/>
    <m/>
    <n v="16711680"/>
    <x v="0"/>
    <x v="0"/>
    <x v="0"/>
    <x v="0"/>
    <x v="0"/>
    <m/>
    <x v="0"/>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42"/>
    <m/>
    <b v="0"/>
    <m/>
    <m/>
    <x v="2"/>
    <m/>
    <x v="44"/>
    <x v="1"/>
    <n v="3.2"/>
    <m/>
    <m/>
    <n v="8454143"/>
    <x v="1"/>
    <x v="1"/>
    <x v="3"/>
    <x v="7"/>
    <x v="1"/>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42"/>
    <m/>
    <b v="0"/>
    <m/>
    <m/>
    <x v="2"/>
    <m/>
    <x v="44"/>
    <x v="1"/>
    <n v="3.2"/>
    <m/>
    <m/>
    <n v="8454143"/>
    <x v="1"/>
    <x v="1"/>
    <x v="1"/>
    <x v="8"/>
    <x v="1"/>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42"/>
    <m/>
    <b v="0"/>
    <m/>
    <m/>
    <x v="2"/>
    <m/>
    <x v="44"/>
    <x v="1"/>
    <n v="3.2"/>
    <m/>
    <m/>
    <n v="8454143"/>
    <x v="1"/>
    <x v="1"/>
    <x v="78"/>
    <x v="18"/>
    <x v="1"/>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42"/>
    <m/>
    <b v="0"/>
    <m/>
    <m/>
    <x v="2"/>
    <m/>
    <x v="44"/>
    <x v="1"/>
    <n v="3.2"/>
    <m/>
    <m/>
    <n v="8454143"/>
    <x v="1"/>
    <x v="1"/>
    <x v="51"/>
    <x v="1"/>
    <x v="1"/>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94"/>
    <m/>
    <b v="0"/>
    <m/>
    <m/>
    <x v="6"/>
    <m/>
    <x v="43"/>
    <x v="2"/>
    <n v="1"/>
    <m/>
    <m/>
    <n v="16711680"/>
    <x v="0"/>
    <x v="0"/>
    <x v="0"/>
    <x v="0"/>
    <x v="0"/>
    <m/>
    <x v="0"/>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45"/>
    <m/>
    <b v="0"/>
    <m/>
    <m/>
    <x v="6"/>
    <m/>
    <x v="48"/>
    <x v="2"/>
    <n v="1"/>
    <m/>
    <m/>
    <n v="8519755"/>
    <x v="0"/>
    <x v="0"/>
    <x v="0"/>
    <x v="0"/>
    <x v="0"/>
    <m/>
    <x v="0"/>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46"/>
    <m/>
    <b v="0"/>
    <m/>
    <m/>
    <x v="6"/>
    <m/>
    <x v="43"/>
    <x v="2"/>
    <n v="1"/>
    <m/>
    <m/>
    <n v="16711680"/>
    <x v="0"/>
    <x v="0"/>
    <x v="0"/>
    <x v="0"/>
    <x v="0"/>
    <m/>
    <x v="0"/>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47"/>
    <m/>
    <b v="0"/>
    <m/>
    <m/>
    <x v="6"/>
    <m/>
    <x v="48"/>
    <x v="2"/>
    <n v="1"/>
    <n v="3"/>
    <m/>
    <n v="8519755"/>
    <x v="1"/>
    <x v="1"/>
    <x v="51"/>
    <x v="1"/>
    <x v="2"/>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47"/>
    <m/>
    <b v="0"/>
    <m/>
    <m/>
    <x v="6"/>
    <m/>
    <x v="48"/>
    <x v="2"/>
    <n v="1"/>
    <n v="3"/>
    <m/>
    <n v="8519755"/>
    <x v="1"/>
    <x v="2"/>
    <x v="51"/>
    <x v="2"/>
    <x v="3"/>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163"/>
    <m/>
    <b v="0"/>
    <m/>
    <m/>
    <x v="2"/>
    <m/>
    <x v="49"/>
    <x v="1"/>
    <n v="3.2"/>
    <m/>
    <m/>
    <n v="9408444"/>
    <x v="1"/>
    <x v="1"/>
    <x v="1"/>
    <x v="3"/>
    <x v="1"/>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163"/>
    <m/>
    <b v="0"/>
    <m/>
    <m/>
    <x v="2"/>
    <m/>
    <x v="49"/>
    <x v="1"/>
    <n v="3.2"/>
    <m/>
    <m/>
    <n v="9408444"/>
    <x v="1"/>
    <x v="1"/>
    <x v="50"/>
    <x v="1"/>
    <x v="1"/>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48"/>
    <m/>
    <b v="0"/>
    <m/>
    <m/>
    <x v="2"/>
    <m/>
    <x v="50"/>
    <x v="1"/>
    <n v="3.2"/>
    <m/>
    <m/>
    <n v="8421631"/>
    <x v="1"/>
    <x v="1"/>
    <x v="12"/>
    <x v="3"/>
    <x v="1"/>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48"/>
    <m/>
    <b v="0"/>
    <m/>
    <m/>
    <x v="2"/>
    <m/>
    <x v="50"/>
    <x v="1"/>
    <n v="3.2"/>
    <m/>
    <m/>
    <n v="8421631"/>
    <x v="1"/>
    <x v="1"/>
    <x v="6"/>
    <x v="4"/>
    <x v="1"/>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48"/>
    <m/>
    <b v="0"/>
    <m/>
    <m/>
    <x v="2"/>
    <m/>
    <x v="50"/>
    <x v="1"/>
    <n v="3.2"/>
    <m/>
    <m/>
    <n v="8421631"/>
    <x v="1"/>
    <x v="1"/>
    <x v="1"/>
    <x v="5"/>
    <x v="1"/>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48"/>
    <m/>
    <b v="0"/>
    <m/>
    <m/>
    <x v="2"/>
    <m/>
    <x v="50"/>
    <x v="1"/>
    <n v="3.2"/>
    <m/>
    <m/>
    <n v="8421631"/>
    <x v="1"/>
    <x v="1"/>
    <x v="7"/>
    <x v="6"/>
    <x v="1"/>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49"/>
    <m/>
    <b v="0"/>
    <m/>
    <m/>
    <x v="2"/>
    <m/>
    <x v="51"/>
    <x v="1"/>
    <n v="3.2"/>
    <m/>
    <m/>
    <n v="33023"/>
    <x v="1"/>
    <x v="1"/>
    <x v="12"/>
    <x v="3"/>
    <x v="1"/>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49"/>
    <m/>
    <b v="0"/>
    <m/>
    <m/>
    <x v="2"/>
    <m/>
    <x v="51"/>
    <x v="1"/>
    <n v="3.2"/>
    <m/>
    <m/>
    <n v="33023"/>
    <x v="1"/>
    <x v="1"/>
    <x v="6"/>
    <x v="4"/>
    <x v="1"/>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49"/>
    <m/>
    <b v="0"/>
    <m/>
    <m/>
    <x v="2"/>
    <m/>
    <x v="51"/>
    <x v="1"/>
    <n v="3.2"/>
    <m/>
    <m/>
    <n v="33023"/>
    <x v="1"/>
    <x v="1"/>
    <x v="1"/>
    <x v="5"/>
    <x v="1"/>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49"/>
    <m/>
    <b v="0"/>
    <m/>
    <m/>
    <x v="2"/>
    <m/>
    <x v="51"/>
    <x v="1"/>
    <n v="3.2"/>
    <m/>
    <m/>
    <n v="33023"/>
    <x v="1"/>
    <x v="1"/>
    <x v="7"/>
    <x v="6"/>
    <x v="1"/>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50"/>
    <m/>
    <b v="0"/>
    <m/>
    <m/>
    <x v="4"/>
    <m/>
    <x v="5"/>
    <x v="2"/>
    <n v="1"/>
    <m/>
    <m/>
    <n v="255"/>
    <x v="0"/>
    <x v="0"/>
    <x v="0"/>
    <x v="0"/>
    <x v="0"/>
    <m/>
    <x v="0"/>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51"/>
    <m/>
    <b v="0"/>
    <m/>
    <m/>
    <x v="2"/>
    <m/>
    <x v="52"/>
    <x v="1"/>
    <n v="3.2"/>
    <m/>
    <m/>
    <n v="14053594"/>
    <x v="1"/>
    <x v="1"/>
    <x v="79"/>
    <x v="1"/>
    <x v="1"/>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37"/>
    <m/>
    <b v="0"/>
    <m/>
    <m/>
    <x v="2"/>
    <m/>
    <x v="39"/>
    <x v="1"/>
    <n v="3.2"/>
    <n v="1.5009999999999999"/>
    <m/>
    <n v="9221330"/>
    <x v="1"/>
    <x v="1"/>
    <x v="35"/>
    <x v="1"/>
    <x v="1"/>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36"/>
    <m/>
    <b v="0"/>
    <m/>
    <m/>
    <x v="2"/>
    <m/>
    <x v="38"/>
    <x v="1"/>
    <n v="3.2"/>
    <n v="1.5009999999999999"/>
    <m/>
    <n v="32896"/>
    <x v="1"/>
    <x v="1"/>
    <x v="35"/>
    <x v="1"/>
    <x v="1"/>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52"/>
    <m/>
    <b v="0"/>
    <m/>
    <m/>
    <x v="3"/>
    <m/>
    <x v="47"/>
    <x v="2"/>
    <n v="1"/>
    <m/>
    <m/>
    <n v="16711680"/>
    <x v="0"/>
    <x v="0"/>
    <x v="0"/>
    <x v="0"/>
    <x v="0"/>
    <m/>
    <x v="0"/>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53"/>
    <m/>
    <b v="0"/>
    <m/>
    <m/>
    <x v="3"/>
    <m/>
    <x v="53"/>
    <x v="2"/>
    <n v="1"/>
    <m/>
    <m/>
    <n v="9145088"/>
    <x v="1"/>
    <x v="1"/>
    <x v="51"/>
    <x v="1"/>
    <x v="2"/>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53"/>
    <m/>
    <b v="0"/>
    <m/>
    <m/>
    <x v="3"/>
    <m/>
    <x v="53"/>
    <x v="2"/>
    <n v="1"/>
    <m/>
    <m/>
    <n v="9145088"/>
    <x v="1"/>
    <x v="2"/>
    <x v="51"/>
    <x v="2"/>
    <x v="3"/>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54"/>
    <m/>
    <b v="0"/>
    <m/>
    <m/>
    <x v="5"/>
    <m/>
    <x v="43"/>
    <x v="2"/>
    <n v="1"/>
    <m/>
    <m/>
    <n v="16711935"/>
    <x v="0"/>
    <x v="0"/>
    <x v="0"/>
    <x v="0"/>
    <x v="0"/>
    <m/>
    <x v="0"/>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34"/>
    <m/>
    <b v="0"/>
    <m/>
    <m/>
    <x v="2"/>
    <m/>
    <x v="34"/>
    <x v="1"/>
    <n v="3.2"/>
    <m/>
    <m/>
    <n v="13130346"/>
    <x v="1"/>
    <x v="1"/>
    <x v="51"/>
    <x v="1"/>
    <x v="15"/>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3"/>
    <m/>
    <b v="0"/>
    <m/>
    <s v="C44.9"/>
    <x v="1"/>
    <s v="ICD-O-2"/>
    <x v="4"/>
    <x v="2"/>
    <n v="1"/>
    <m/>
    <m/>
    <n v="65280"/>
    <x v="0"/>
    <x v="0"/>
    <x v="0"/>
    <x v="0"/>
    <x v="0"/>
    <m/>
    <x v="0"/>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55"/>
    <m/>
    <b v="0"/>
    <m/>
    <m/>
    <x v="3"/>
    <m/>
    <x v="37"/>
    <x v="2"/>
    <n v="1"/>
    <m/>
    <m/>
    <n v="10156544"/>
    <x v="0"/>
    <x v="0"/>
    <x v="0"/>
    <x v="0"/>
    <x v="0"/>
    <m/>
    <x v="0"/>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56"/>
    <m/>
    <b v="0"/>
    <m/>
    <m/>
    <x v="3"/>
    <m/>
    <x v="37"/>
    <x v="2"/>
    <n v="1"/>
    <m/>
    <m/>
    <n v="8421631"/>
    <x v="0"/>
    <x v="0"/>
    <x v="0"/>
    <x v="0"/>
    <x v="0"/>
    <m/>
    <x v="0"/>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57"/>
    <m/>
    <b v="0"/>
    <m/>
    <m/>
    <x v="8"/>
    <m/>
    <x v="54"/>
    <x v="1"/>
    <n v="3.2"/>
    <m/>
    <m/>
    <n v="42495"/>
    <x v="0"/>
    <x v="0"/>
    <x v="0"/>
    <x v="0"/>
    <x v="0"/>
    <m/>
    <x v="0"/>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58"/>
    <m/>
    <b v="0"/>
    <m/>
    <m/>
    <x v="6"/>
    <m/>
    <x v="43"/>
    <x v="2"/>
    <n v="1"/>
    <m/>
    <m/>
    <n v="16711935"/>
    <x v="0"/>
    <x v="0"/>
    <x v="0"/>
    <x v="0"/>
    <x v="0"/>
    <m/>
    <x v="0"/>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59"/>
    <m/>
    <b v="0"/>
    <m/>
    <m/>
    <x v="8"/>
    <m/>
    <x v="47"/>
    <x v="2"/>
    <n v="1"/>
    <m/>
    <m/>
    <n v="9145088"/>
    <x v="0"/>
    <x v="0"/>
    <x v="0"/>
    <x v="0"/>
    <x v="0"/>
    <m/>
    <x v="0"/>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38"/>
    <m/>
    <b v="0"/>
    <m/>
    <m/>
    <x v="5"/>
    <m/>
    <x v="40"/>
    <x v="2"/>
    <n v="1"/>
    <n v="3"/>
    <m/>
    <n v="13130346"/>
    <x v="1"/>
    <x v="1"/>
    <x v="3"/>
    <x v="3"/>
    <x v="1"/>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38"/>
    <m/>
    <b v="0"/>
    <m/>
    <m/>
    <x v="5"/>
    <m/>
    <x v="40"/>
    <x v="2"/>
    <n v="1"/>
    <n v="3"/>
    <m/>
    <n v="13130346"/>
    <x v="1"/>
    <x v="1"/>
    <x v="6"/>
    <x v="4"/>
    <x v="1"/>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38"/>
    <m/>
    <b v="0"/>
    <m/>
    <m/>
    <x v="5"/>
    <m/>
    <x v="40"/>
    <x v="2"/>
    <n v="1"/>
    <n v="3"/>
    <m/>
    <n v="13130346"/>
    <x v="1"/>
    <x v="1"/>
    <x v="1"/>
    <x v="5"/>
    <x v="1"/>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38"/>
    <m/>
    <b v="0"/>
    <m/>
    <m/>
    <x v="5"/>
    <m/>
    <x v="40"/>
    <x v="2"/>
    <n v="1"/>
    <n v="3"/>
    <m/>
    <n v="13130346"/>
    <x v="1"/>
    <x v="1"/>
    <x v="51"/>
    <x v="1"/>
    <x v="1"/>
    <m/>
    <x v="1"/>
  </r>
  <r>
    <x v="0"/>
    <x v="15"/>
    <x v="38"/>
    <x v="38"/>
    <n v="1.7"/>
    <x v="38"/>
    <x v="0"/>
    <x v="0"/>
    <x v="0"/>
    <x v="0"/>
    <x v="0"/>
    <x v="0"/>
    <s v="February 07 2018 10:50:27:253"/>
    <s v="told Created [ February 07 2018 10:50:26:860 ];told Approved [ February 07 2018 10:50:27:222 ]"/>
    <x v="0"/>
    <x v="0"/>
    <x v="0"/>
    <x v="1"/>
    <x v="0"/>
    <x v="0"/>
    <x v="0"/>
    <x v="0"/>
    <x v="0"/>
    <x v="0"/>
    <x v="1"/>
    <x v="1"/>
    <x v="0"/>
    <x v="0"/>
    <x v="0"/>
    <x v="0"/>
    <x v="0"/>
    <x v="0"/>
    <x v="0"/>
    <x v="0"/>
    <x v="0"/>
    <x v="0"/>
    <x v="0"/>
    <x v="0"/>
    <x v="0"/>
    <x v="1"/>
    <x v="1"/>
    <x v="1"/>
    <x v="260"/>
    <m/>
    <b v="0"/>
    <m/>
    <m/>
    <x v="6"/>
    <m/>
    <x v="29"/>
    <x v="2"/>
    <n v="1"/>
    <m/>
    <m/>
    <n v="12320699"/>
    <x v="1"/>
    <x v="1"/>
    <x v="79"/>
    <x v="1"/>
    <x v="1"/>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43"/>
    <m/>
    <b v="0"/>
    <m/>
    <m/>
    <x v="0"/>
    <m/>
    <x v="0"/>
    <x v="0"/>
    <m/>
    <n v="1"/>
    <m/>
    <n v="9639167"/>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44"/>
    <m/>
    <b v="0"/>
    <m/>
    <m/>
    <x v="0"/>
    <m/>
    <x v="0"/>
    <x v="0"/>
    <m/>
    <n v="1"/>
    <m/>
    <n v="9639167"/>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3"/>
    <m/>
    <b v="0"/>
    <m/>
    <m/>
    <x v="1"/>
    <m/>
    <x v="0"/>
    <x v="0"/>
    <m/>
    <n v="4.5"/>
    <m/>
    <n v="65280"/>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45"/>
    <m/>
    <b v="0"/>
    <m/>
    <m/>
    <x v="5"/>
    <m/>
    <x v="0"/>
    <x v="0"/>
    <m/>
    <n v="1"/>
    <m/>
    <n v="14524637"/>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4"/>
    <m/>
    <b v="0"/>
    <m/>
    <m/>
    <x v="2"/>
    <m/>
    <x v="0"/>
    <x v="0"/>
    <m/>
    <n v="1"/>
    <m/>
    <n v="64636"/>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5"/>
    <m/>
    <b v="0"/>
    <m/>
    <m/>
    <x v="2"/>
    <m/>
    <x v="0"/>
    <x v="0"/>
    <m/>
    <n v="2.1943899999999998"/>
    <m/>
    <n v="8388736"/>
    <x v="1"/>
    <x v="1"/>
    <x v="3"/>
    <x v="1"/>
    <x v="6"/>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46"/>
    <m/>
    <b v="0"/>
    <m/>
    <m/>
    <x v="5"/>
    <m/>
    <x v="0"/>
    <x v="0"/>
    <m/>
    <n v="1"/>
    <m/>
    <n v="14524637"/>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6"/>
    <m/>
    <b v="0"/>
    <m/>
    <m/>
    <x v="2"/>
    <m/>
    <x v="0"/>
    <x v="0"/>
    <m/>
    <n v="1"/>
    <m/>
    <n v="10526303"/>
    <x v="1"/>
    <x v="1"/>
    <x v="30"/>
    <x v="5"/>
    <x v="1"/>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6"/>
    <m/>
    <b v="0"/>
    <m/>
    <m/>
    <x v="2"/>
    <m/>
    <x v="0"/>
    <x v="0"/>
    <m/>
    <n v="1"/>
    <m/>
    <n v="10526303"/>
    <x v="1"/>
    <x v="1"/>
    <x v="1"/>
    <x v="22"/>
    <x v="1"/>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7"/>
    <m/>
    <b v="0"/>
    <m/>
    <m/>
    <x v="2"/>
    <m/>
    <x v="0"/>
    <x v="0"/>
    <m/>
    <n v="1"/>
    <m/>
    <n v="2330219"/>
    <x v="1"/>
    <x v="1"/>
    <x v="30"/>
    <x v="5"/>
    <x v="1"/>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7"/>
    <m/>
    <b v="0"/>
    <m/>
    <m/>
    <x v="2"/>
    <m/>
    <x v="0"/>
    <x v="0"/>
    <m/>
    <n v="1"/>
    <m/>
    <n v="2330219"/>
    <x v="1"/>
    <x v="1"/>
    <x v="1"/>
    <x v="22"/>
    <x v="1"/>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8"/>
    <m/>
    <b v="0"/>
    <m/>
    <m/>
    <x v="3"/>
    <m/>
    <x v="0"/>
    <x v="0"/>
    <m/>
    <n v="1"/>
    <m/>
    <n v="16776960"/>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47"/>
    <m/>
    <b v="0"/>
    <m/>
    <m/>
    <x v="3"/>
    <m/>
    <x v="0"/>
    <x v="0"/>
    <m/>
    <n v="1"/>
    <m/>
    <n v="7346457"/>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48"/>
    <m/>
    <b v="0"/>
    <m/>
    <m/>
    <x v="3"/>
    <m/>
    <x v="0"/>
    <x v="0"/>
    <m/>
    <n v="1"/>
    <m/>
    <n v="25600"/>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49"/>
    <m/>
    <b v="0"/>
    <m/>
    <m/>
    <x v="3"/>
    <m/>
    <x v="0"/>
    <x v="0"/>
    <m/>
    <n v="1"/>
    <m/>
    <n v="7346457"/>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50"/>
    <m/>
    <b v="0"/>
    <m/>
    <m/>
    <x v="3"/>
    <m/>
    <x v="0"/>
    <x v="0"/>
    <m/>
    <n v="1"/>
    <m/>
    <n v="25600"/>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51"/>
    <m/>
    <b v="0"/>
    <m/>
    <m/>
    <x v="3"/>
    <m/>
    <x v="0"/>
    <x v="0"/>
    <m/>
    <n v="1"/>
    <m/>
    <n v="16776960"/>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52"/>
    <m/>
    <b v="0"/>
    <m/>
    <m/>
    <x v="3"/>
    <m/>
    <x v="0"/>
    <x v="0"/>
    <m/>
    <n v="1"/>
    <m/>
    <n v="13850042"/>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53"/>
    <m/>
    <b v="0"/>
    <m/>
    <m/>
    <x v="3"/>
    <m/>
    <x v="0"/>
    <x v="0"/>
    <m/>
    <n v="1"/>
    <m/>
    <n v="13850042"/>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54"/>
    <m/>
    <b v="0"/>
    <m/>
    <m/>
    <x v="3"/>
    <m/>
    <x v="0"/>
    <x v="0"/>
    <m/>
    <n v="1"/>
    <m/>
    <n v="2763429"/>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55"/>
    <m/>
    <b v="0"/>
    <m/>
    <m/>
    <x v="3"/>
    <m/>
    <x v="0"/>
    <x v="0"/>
    <m/>
    <n v="2.9654699999999998"/>
    <m/>
    <n v="16776960"/>
    <x v="1"/>
    <x v="1"/>
    <x v="42"/>
    <x v="1"/>
    <x v="2"/>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55"/>
    <m/>
    <b v="0"/>
    <m/>
    <m/>
    <x v="3"/>
    <m/>
    <x v="0"/>
    <x v="0"/>
    <m/>
    <n v="2.9654699999999998"/>
    <m/>
    <n v="16776960"/>
    <x v="1"/>
    <x v="2"/>
    <x v="74"/>
    <x v="2"/>
    <x v="3"/>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56"/>
    <m/>
    <b v="0"/>
    <m/>
    <m/>
    <x v="3"/>
    <m/>
    <x v="0"/>
    <x v="0"/>
    <m/>
    <n v="2.4473699999999998"/>
    <m/>
    <n v="16776960"/>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57"/>
    <m/>
    <b v="0"/>
    <m/>
    <m/>
    <x v="2"/>
    <m/>
    <x v="0"/>
    <x v="0"/>
    <m/>
    <n v="1"/>
    <m/>
    <n v="13749760"/>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58"/>
    <m/>
    <b v="0"/>
    <m/>
    <m/>
    <x v="6"/>
    <m/>
    <x v="0"/>
    <x v="0"/>
    <m/>
    <n v="1"/>
    <m/>
    <n v="16711935"/>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9"/>
    <m/>
    <b v="0"/>
    <m/>
    <m/>
    <x v="2"/>
    <m/>
    <x v="1"/>
    <x v="1"/>
    <n v="3.2"/>
    <n v="1"/>
    <m/>
    <n v="3937500"/>
    <x v="1"/>
    <x v="1"/>
    <x v="8"/>
    <x v="1"/>
    <x v="1"/>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0"/>
    <m/>
    <b v="0"/>
    <m/>
    <m/>
    <x v="2"/>
    <m/>
    <x v="2"/>
    <x v="1"/>
    <n v="3.2"/>
    <n v="1"/>
    <m/>
    <n v="36095"/>
    <x v="1"/>
    <x v="1"/>
    <x v="8"/>
    <x v="1"/>
    <x v="1"/>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1"/>
    <m/>
    <b v="0"/>
    <m/>
    <m/>
    <x v="4"/>
    <m/>
    <x v="0"/>
    <x v="0"/>
    <m/>
    <n v="1"/>
    <m/>
    <n v="255"/>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59"/>
    <m/>
    <b v="0"/>
    <m/>
    <m/>
    <x v="8"/>
    <m/>
    <x v="0"/>
    <x v="0"/>
    <m/>
    <n v="1"/>
    <m/>
    <n v="255"/>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60"/>
    <m/>
    <b v="0"/>
    <m/>
    <m/>
    <x v="4"/>
    <m/>
    <x v="0"/>
    <x v="0"/>
    <m/>
    <n v="1"/>
    <m/>
    <n v="255"/>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61"/>
    <m/>
    <b v="0"/>
    <m/>
    <m/>
    <x v="2"/>
    <m/>
    <x v="0"/>
    <x v="0"/>
    <m/>
    <n v="2.0521500000000001"/>
    <m/>
    <n v="14524637"/>
    <x v="1"/>
    <x v="1"/>
    <x v="3"/>
    <x v="5"/>
    <x v="1"/>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61"/>
    <m/>
    <b v="0"/>
    <m/>
    <m/>
    <x v="2"/>
    <m/>
    <x v="0"/>
    <x v="0"/>
    <m/>
    <n v="2.0521500000000001"/>
    <m/>
    <n v="14524637"/>
    <x v="1"/>
    <x v="1"/>
    <x v="31"/>
    <x v="22"/>
    <x v="1"/>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62"/>
    <m/>
    <b v="0"/>
    <m/>
    <m/>
    <x v="2"/>
    <m/>
    <x v="0"/>
    <x v="0"/>
    <m/>
    <n v="1"/>
    <m/>
    <n v="14524637"/>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2"/>
    <m/>
    <b v="0"/>
    <m/>
    <m/>
    <x v="2"/>
    <m/>
    <x v="0"/>
    <x v="0"/>
    <m/>
    <n v="1"/>
    <m/>
    <n v="65535"/>
    <x v="1"/>
    <x v="1"/>
    <x v="38"/>
    <x v="1"/>
    <x v="11"/>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3"/>
    <m/>
    <b v="0"/>
    <m/>
    <m/>
    <x v="2"/>
    <m/>
    <x v="0"/>
    <x v="0"/>
    <m/>
    <n v="1"/>
    <m/>
    <n v="11186720"/>
    <x v="1"/>
    <x v="1"/>
    <x v="38"/>
    <x v="1"/>
    <x v="11"/>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63"/>
    <m/>
    <b v="0"/>
    <m/>
    <m/>
    <x v="2"/>
    <m/>
    <x v="0"/>
    <x v="0"/>
    <m/>
    <n v="1"/>
    <m/>
    <n v="1262987"/>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64"/>
    <m/>
    <b v="0"/>
    <m/>
    <m/>
    <x v="5"/>
    <m/>
    <x v="0"/>
    <x v="0"/>
    <m/>
    <n v="1"/>
    <m/>
    <n v="14524637"/>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65"/>
    <m/>
    <b v="0"/>
    <m/>
    <m/>
    <x v="5"/>
    <m/>
    <x v="0"/>
    <x v="0"/>
    <m/>
    <n v="1.74664"/>
    <m/>
    <n v="8421376"/>
    <x v="1"/>
    <x v="1"/>
    <x v="12"/>
    <x v="5"/>
    <x v="5"/>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65"/>
    <m/>
    <b v="0"/>
    <m/>
    <m/>
    <x v="5"/>
    <m/>
    <x v="0"/>
    <x v="0"/>
    <m/>
    <n v="1.74664"/>
    <m/>
    <n v="8421376"/>
    <x v="1"/>
    <x v="1"/>
    <x v="1"/>
    <x v="6"/>
    <x v="5"/>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65"/>
    <m/>
    <b v="0"/>
    <m/>
    <m/>
    <x v="5"/>
    <m/>
    <x v="0"/>
    <x v="0"/>
    <m/>
    <n v="1.74664"/>
    <m/>
    <n v="8421376"/>
    <x v="1"/>
    <x v="1"/>
    <x v="37"/>
    <x v="22"/>
    <x v="5"/>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66"/>
    <m/>
    <b v="0"/>
    <m/>
    <m/>
    <x v="5"/>
    <m/>
    <x v="0"/>
    <x v="0"/>
    <m/>
    <n v="1.66466"/>
    <m/>
    <n v="55295"/>
    <x v="1"/>
    <x v="1"/>
    <x v="12"/>
    <x v="5"/>
    <x v="5"/>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66"/>
    <m/>
    <b v="0"/>
    <m/>
    <m/>
    <x v="5"/>
    <m/>
    <x v="0"/>
    <x v="0"/>
    <m/>
    <n v="1.66466"/>
    <m/>
    <n v="55295"/>
    <x v="1"/>
    <x v="1"/>
    <x v="1"/>
    <x v="6"/>
    <x v="5"/>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66"/>
    <m/>
    <b v="0"/>
    <m/>
    <m/>
    <x v="5"/>
    <m/>
    <x v="0"/>
    <x v="0"/>
    <m/>
    <n v="1.66466"/>
    <m/>
    <n v="55295"/>
    <x v="1"/>
    <x v="1"/>
    <x v="37"/>
    <x v="22"/>
    <x v="5"/>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67"/>
    <m/>
    <b v="0"/>
    <m/>
    <m/>
    <x v="6"/>
    <m/>
    <x v="0"/>
    <x v="0"/>
    <m/>
    <n v="1"/>
    <m/>
    <n v="16748574"/>
    <x v="1"/>
    <x v="1"/>
    <x v="80"/>
    <x v="1"/>
    <x v="2"/>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67"/>
    <m/>
    <b v="0"/>
    <m/>
    <m/>
    <x v="6"/>
    <m/>
    <x v="0"/>
    <x v="0"/>
    <m/>
    <n v="1"/>
    <m/>
    <n v="16748574"/>
    <x v="1"/>
    <x v="1"/>
    <x v="31"/>
    <x v="6"/>
    <x v="2"/>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67"/>
    <m/>
    <b v="0"/>
    <m/>
    <m/>
    <x v="6"/>
    <m/>
    <x v="0"/>
    <x v="0"/>
    <m/>
    <n v="1"/>
    <m/>
    <n v="16748574"/>
    <x v="1"/>
    <x v="2"/>
    <x v="40"/>
    <x v="2"/>
    <x v="3"/>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68"/>
    <m/>
    <b v="0"/>
    <m/>
    <m/>
    <x v="6"/>
    <m/>
    <x v="0"/>
    <x v="0"/>
    <m/>
    <n v="1"/>
    <m/>
    <n v="16436871"/>
    <x v="1"/>
    <x v="1"/>
    <x v="31"/>
    <x v="1"/>
    <x v="2"/>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68"/>
    <m/>
    <b v="0"/>
    <m/>
    <m/>
    <x v="6"/>
    <m/>
    <x v="0"/>
    <x v="0"/>
    <m/>
    <n v="1"/>
    <m/>
    <n v="16436871"/>
    <x v="1"/>
    <x v="2"/>
    <x v="40"/>
    <x v="2"/>
    <x v="3"/>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69"/>
    <m/>
    <b v="0"/>
    <m/>
    <m/>
    <x v="6"/>
    <m/>
    <x v="0"/>
    <x v="0"/>
    <m/>
    <n v="1"/>
    <m/>
    <n v="15128749"/>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70"/>
    <m/>
    <b v="0"/>
    <m/>
    <m/>
    <x v="6"/>
    <m/>
    <x v="0"/>
    <x v="0"/>
    <m/>
    <n v="2.3377300000000001"/>
    <m/>
    <n v="2263842"/>
    <x v="1"/>
    <x v="1"/>
    <x v="31"/>
    <x v="6"/>
    <x v="2"/>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70"/>
    <m/>
    <b v="0"/>
    <m/>
    <m/>
    <x v="6"/>
    <m/>
    <x v="0"/>
    <x v="0"/>
    <m/>
    <n v="2.3377300000000001"/>
    <m/>
    <n v="2263842"/>
    <x v="1"/>
    <x v="1"/>
    <x v="80"/>
    <x v="1"/>
    <x v="2"/>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70"/>
    <m/>
    <b v="0"/>
    <m/>
    <m/>
    <x v="6"/>
    <m/>
    <x v="0"/>
    <x v="0"/>
    <m/>
    <n v="2.3377300000000001"/>
    <m/>
    <n v="2263842"/>
    <x v="1"/>
    <x v="2"/>
    <x v="40"/>
    <x v="2"/>
    <x v="3"/>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71"/>
    <m/>
    <b v="0"/>
    <m/>
    <m/>
    <x v="6"/>
    <m/>
    <x v="0"/>
    <x v="0"/>
    <m/>
    <n v="3"/>
    <m/>
    <n v="8388352"/>
    <x v="1"/>
    <x v="1"/>
    <x v="31"/>
    <x v="1"/>
    <x v="2"/>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71"/>
    <m/>
    <b v="0"/>
    <m/>
    <m/>
    <x v="6"/>
    <m/>
    <x v="0"/>
    <x v="0"/>
    <m/>
    <n v="3"/>
    <m/>
    <n v="8388352"/>
    <x v="1"/>
    <x v="2"/>
    <x v="40"/>
    <x v="2"/>
    <x v="3"/>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72"/>
    <m/>
    <b v="0"/>
    <m/>
    <m/>
    <x v="6"/>
    <m/>
    <x v="0"/>
    <x v="0"/>
    <m/>
    <n v="1"/>
    <m/>
    <n v="3329330"/>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73"/>
    <m/>
    <b v="0"/>
    <m/>
    <m/>
    <x v="6"/>
    <m/>
    <x v="0"/>
    <x v="0"/>
    <m/>
    <n v="1"/>
    <m/>
    <n v="16748574"/>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74"/>
    <m/>
    <b v="0"/>
    <m/>
    <m/>
    <x v="6"/>
    <m/>
    <x v="0"/>
    <x v="0"/>
    <m/>
    <n v="1"/>
    <m/>
    <n v="16436871"/>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75"/>
    <m/>
    <b v="0"/>
    <m/>
    <m/>
    <x v="6"/>
    <m/>
    <x v="0"/>
    <x v="0"/>
    <m/>
    <n v="1"/>
    <m/>
    <n v="15128749"/>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76"/>
    <m/>
    <b v="0"/>
    <m/>
    <m/>
    <x v="6"/>
    <m/>
    <x v="0"/>
    <x v="0"/>
    <m/>
    <n v="1"/>
    <m/>
    <n v="2263842"/>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77"/>
    <m/>
    <b v="0"/>
    <m/>
    <m/>
    <x v="6"/>
    <m/>
    <x v="0"/>
    <x v="0"/>
    <m/>
    <n v="1"/>
    <m/>
    <n v="8388352"/>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78"/>
    <m/>
    <b v="0"/>
    <m/>
    <m/>
    <x v="6"/>
    <m/>
    <x v="0"/>
    <x v="0"/>
    <m/>
    <n v="1"/>
    <m/>
    <n v="3329330"/>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79"/>
    <m/>
    <b v="0"/>
    <m/>
    <m/>
    <x v="6"/>
    <m/>
    <x v="0"/>
    <x v="0"/>
    <m/>
    <n v="2.4418299999999999"/>
    <m/>
    <n v="14822282"/>
    <x v="1"/>
    <x v="1"/>
    <x v="2"/>
    <x v="6"/>
    <x v="2"/>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79"/>
    <m/>
    <b v="0"/>
    <m/>
    <m/>
    <x v="6"/>
    <m/>
    <x v="0"/>
    <x v="0"/>
    <m/>
    <n v="2.4418299999999999"/>
    <m/>
    <n v="14822282"/>
    <x v="1"/>
    <x v="1"/>
    <x v="55"/>
    <x v="1"/>
    <x v="2"/>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79"/>
    <m/>
    <b v="0"/>
    <m/>
    <m/>
    <x v="6"/>
    <m/>
    <x v="0"/>
    <x v="0"/>
    <m/>
    <n v="2.4418299999999999"/>
    <m/>
    <n v="14822282"/>
    <x v="1"/>
    <x v="2"/>
    <x v="81"/>
    <x v="2"/>
    <x v="3"/>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80"/>
    <m/>
    <b v="0"/>
    <m/>
    <m/>
    <x v="6"/>
    <m/>
    <x v="0"/>
    <x v="0"/>
    <m/>
    <n v="3"/>
    <m/>
    <n v="42495"/>
    <x v="1"/>
    <x v="1"/>
    <x v="2"/>
    <x v="1"/>
    <x v="2"/>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80"/>
    <m/>
    <b v="0"/>
    <m/>
    <m/>
    <x v="6"/>
    <m/>
    <x v="0"/>
    <x v="0"/>
    <m/>
    <n v="3"/>
    <m/>
    <n v="42495"/>
    <x v="1"/>
    <x v="2"/>
    <x v="81"/>
    <x v="2"/>
    <x v="3"/>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81"/>
    <m/>
    <b v="0"/>
    <m/>
    <m/>
    <x v="6"/>
    <m/>
    <x v="0"/>
    <x v="0"/>
    <m/>
    <n v="1"/>
    <m/>
    <n v="14822282"/>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82"/>
    <m/>
    <b v="0"/>
    <m/>
    <m/>
    <x v="6"/>
    <m/>
    <x v="0"/>
    <x v="0"/>
    <m/>
    <n v="1"/>
    <m/>
    <n v="42495"/>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83"/>
    <m/>
    <b v="0"/>
    <m/>
    <m/>
    <x v="6"/>
    <m/>
    <x v="0"/>
    <x v="0"/>
    <m/>
    <n v="3"/>
    <m/>
    <n v="16711935"/>
    <x v="1"/>
    <x v="1"/>
    <x v="42"/>
    <x v="1"/>
    <x v="2"/>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83"/>
    <m/>
    <b v="0"/>
    <m/>
    <m/>
    <x v="6"/>
    <m/>
    <x v="0"/>
    <x v="0"/>
    <m/>
    <n v="3"/>
    <m/>
    <n v="16711935"/>
    <x v="1"/>
    <x v="2"/>
    <x v="74"/>
    <x v="2"/>
    <x v="13"/>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84"/>
    <m/>
    <b v="0"/>
    <m/>
    <m/>
    <x v="6"/>
    <m/>
    <x v="0"/>
    <x v="0"/>
    <m/>
    <n v="1"/>
    <m/>
    <n v="16711935"/>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7"/>
    <m/>
    <b v="0"/>
    <m/>
    <m/>
    <x v="2"/>
    <m/>
    <x v="0"/>
    <x v="0"/>
    <m/>
    <n v="1"/>
    <m/>
    <n v="6333684"/>
    <x v="1"/>
    <x v="1"/>
    <x v="8"/>
    <x v="1"/>
    <x v="1"/>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8"/>
    <m/>
    <b v="0"/>
    <m/>
    <m/>
    <x v="2"/>
    <m/>
    <x v="0"/>
    <x v="0"/>
    <m/>
    <n v="1"/>
    <m/>
    <n v="5275647"/>
    <x v="1"/>
    <x v="1"/>
    <x v="9"/>
    <x v="1"/>
    <x v="1"/>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85"/>
    <m/>
    <b v="0"/>
    <m/>
    <m/>
    <x v="5"/>
    <m/>
    <x v="0"/>
    <x v="0"/>
    <m/>
    <n v="1"/>
    <m/>
    <n v="14524637"/>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9"/>
    <m/>
    <b v="0"/>
    <m/>
    <m/>
    <x v="2"/>
    <m/>
    <x v="0"/>
    <x v="0"/>
    <m/>
    <n v="1"/>
    <m/>
    <n v="55295"/>
    <x v="1"/>
    <x v="1"/>
    <x v="9"/>
    <x v="1"/>
    <x v="1"/>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20"/>
    <m/>
    <b v="0"/>
    <m/>
    <m/>
    <x v="2"/>
    <m/>
    <x v="0"/>
    <x v="0"/>
    <m/>
    <n v="1.6040399999999999"/>
    <m/>
    <n v="3937500"/>
    <x v="1"/>
    <x v="1"/>
    <x v="8"/>
    <x v="1"/>
    <x v="1"/>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21"/>
    <m/>
    <b v="0"/>
    <m/>
    <m/>
    <x v="2"/>
    <m/>
    <x v="0"/>
    <x v="0"/>
    <m/>
    <n v="1.5968"/>
    <m/>
    <n v="36095"/>
    <x v="1"/>
    <x v="1"/>
    <x v="8"/>
    <x v="1"/>
    <x v="1"/>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86"/>
    <m/>
    <b v="0"/>
    <m/>
    <m/>
    <x v="2"/>
    <m/>
    <x v="0"/>
    <x v="0"/>
    <m/>
    <n v="1"/>
    <m/>
    <n v="49344"/>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87"/>
    <m/>
    <b v="0"/>
    <m/>
    <m/>
    <x v="2"/>
    <m/>
    <x v="0"/>
    <x v="0"/>
    <m/>
    <n v="1"/>
    <m/>
    <n v="8421376"/>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88"/>
    <m/>
    <b v="0"/>
    <m/>
    <m/>
    <x v="2"/>
    <m/>
    <x v="0"/>
    <x v="0"/>
    <m/>
    <n v="1.74664"/>
    <m/>
    <n v="8421376"/>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89"/>
    <m/>
    <b v="0"/>
    <m/>
    <m/>
    <x v="2"/>
    <m/>
    <x v="0"/>
    <x v="0"/>
    <m/>
    <n v="1"/>
    <m/>
    <n v="55295"/>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90"/>
    <m/>
    <b v="0"/>
    <m/>
    <m/>
    <x v="2"/>
    <m/>
    <x v="0"/>
    <x v="0"/>
    <m/>
    <n v="1.66466"/>
    <m/>
    <n v="55295"/>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91"/>
    <m/>
    <b v="0"/>
    <m/>
    <m/>
    <x v="5"/>
    <m/>
    <x v="0"/>
    <x v="0"/>
    <m/>
    <n v="1"/>
    <m/>
    <n v="14524637"/>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92"/>
    <m/>
    <b v="0"/>
    <m/>
    <m/>
    <x v="5"/>
    <m/>
    <x v="0"/>
    <x v="0"/>
    <m/>
    <n v="1"/>
    <m/>
    <n v="14524637"/>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23"/>
    <m/>
    <b v="0"/>
    <m/>
    <m/>
    <x v="5"/>
    <m/>
    <x v="0"/>
    <x v="0"/>
    <m/>
    <n v="1"/>
    <m/>
    <n v="14524637"/>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24"/>
    <m/>
    <b v="0"/>
    <m/>
    <m/>
    <x v="5"/>
    <m/>
    <x v="0"/>
    <x v="0"/>
    <m/>
    <n v="3"/>
    <m/>
    <n v="12695295"/>
    <x v="1"/>
    <x v="1"/>
    <x v="7"/>
    <x v="1"/>
    <x v="6"/>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93"/>
    <m/>
    <b v="0"/>
    <m/>
    <m/>
    <x v="5"/>
    <m/>
    <x v="0"/>
    <x v="0"/>
    <m/>
    <n v="1"/>
    <m/>
    <n v="12695295"/>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25"/>
    <m/>
    <b v="0"/>
    <m/>
    <m/>
    <x v="6"/>
    <m/>
    <x v="0"/>
    <x v="0"/>
    <m/>
    <n v="1"/>
    <m/>
    <n v="16711935"/>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94"/>
    <m/>
    <b v="0"/>
    <m/>
    <m/>
    <x v="6"/>
    <m/>
    <x v="0"/>
    <x v="0"/>
    <m/>
    <n v="1"/>
    <m/>
    <n v="8519755"/>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95"/>
    <m/>
    <b v="0"/>
    <m/>
    <m/>
    <x v="6"/>
    <m/>
    <x v="0"/>
    <x v="0"/>
    <m/>
    <n v="1"/>
    <m/>
    <n v="8519755"/>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96"/>
    <m/>
    <b v="0"/>
    <m/>
    <m/>
    <x v="6"/>
    <m/>
    <x v="0"/>
    <x v="0"/>
    <m/>
    <n v="1"/>
    <m/>
    <n v="8519755"/>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97"/>
    <m/>
    <b v="0"/>
    <m/>
    <m/>
    <x v="6"/>
    <m/>
    <x v="0"/>
    <x v="0"/>
    <m/>
    <n v="1"/>
    <m/>
    <n v="16748574"/>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98"/>
    <m/>
    <b v="0"/>
    <m/>
    <m/>
    <x v="6"/>
    <m/>
    <x v="0"/>
    <x v="0"/>
    <m/>
    <n v="1"/>
    <m/>
    <n v="16436871"/>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99"/>
    <m/>
    <b v="0"/>
    <m/>
    <m/>
    <x v="6"/>
    <m/>
    <x v="0"/>
    <x v="0"/>
    <m/>
    <n v="1"/>
    <m/>
    <n v="15128749"/>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00"/>
    <m/>
    <b v="0"/>
    <m/>
    <m/>
    <x v="6"/>
    <m/>
    <x v="0"/>
    <x v="0"/>
    <m/>
    <n v="1"/>
    <m/>
    <n v="9498256"/>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01"/>
    <m/>
    <b v="0"/>
    <m/>
    <m/>
    <x v="6"/>
    <m/>
    <x v="0"/>
    <x v="0"/>
    <m/>
    <n v="2.3377300000000001"/>
    <m/>
    <n v="2263842"/>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02"/>
    <m/>
    <b v="0"/>
    <m/>
    <m/>
    <x v="6"/>
    <m/>
    <x v="0"/>
    <x v="0"/>
    <m/>
    <n v="3"/>
    <m/>
    <n v="8388352"/>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03"/>
    <m/>
    <b v="0"/>
    <m/>
    <m/>
    <x v="6"/>
    <m/>
    <x v="0"/>
    <x v="0"/>
    <m/>
    <n v="1"/>
    <m/>
    <n v="3329330"/>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04"/>
    <m/>
    <b v="0"/>
    <m/>
    <m/>
    <x v="6"/>
    <m/>
    <x v="0"/>
    <x v="0"/>
    <m/>
    <n v="1"/>
    <m/>
    <n v="8519755"/>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05"/>
    <m/>
    <b v="0"/>
    <m/>
    <m/>
    <x v="6"/>
    <m/>
    <x v="0"/>
    <x v="0"/>
    <m/>
    <n v="1"/>
    <m/>
    <n v="8519755"/>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06"/>
    <m/>
    <b v="0"/>
    <m/>
    <m/>
    <x v="6"/>
    <m/>
    <x v="0"/>
    <x v="0"/>
    <m/>
    <n v="1"/>
    <m/>
    <n v="8519755"/>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07"/>
    <m/>
    <b v="0"/>
    <m/>
    <m/>
    <x v="6"/>
    <m/>
    <x v="0"/>
    <x v="0"/>
    <m/>
    <n v="3"/>
    <m/>
    <n v="16748574"/>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08"/>
    <m/>
    <b v="0"/>
    <m/>
    <m/>
    <x v="6"/>
    <m/>
    <x v="0"/>
    <x v="0"/>
    <m/>
    <n v="3"/>
    <m/>
    <n v="16436871"/>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09"/>
    <m/>
    <b v="0"/>
    <m/>
    <m/>
    <x v="6"/>
    <m/>
    <x v="0"/>
    <x v="0"/>
    <m/>
    <n v="1"/>
    <m/>
    <n v="15128749"/>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10"/>
    <m/>
    <b v="0"/>
    <m/>
    <m/>
    <x v="6"/>
    <m/>
    <x v="0"/>
    <x v="0"/>
    <m/>
    <n v="1"/>
    <m/>
    <n v="9498256"/>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11"/>
    <m/>
    <b v="0"/>
    <m/>
    <m/>
    <x v="6"/>
    <m/>
    <x v="0"/>
    <x v="0"/>
    <m/>
    <n v="2.35398"/>
    <m/>
    <n v="2263842"/>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12"/>
    <m/>
    <b v="0"/>
    <m/>
    <m/>
    <x v="6"/>
    <m/>
    <x v="0"/>
    <x v="0"/>
    <m/>
    <n v="3"/>
    <m/>
    <n v="8388352"/>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13"/>
    <m/>
    <b v="0"/>
    <m/>
    <m/>
    <x v="6"/>
    <m/>
    <x v="0"/>
    <x v="0"/>
    <m/>
    <n v="1"/>
    <m/>
    <n v="3329330"/>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14"/>
    <m/>
    <b v="0"/>
    <m/>
    <m/>
    <x v="6"/>
    <m/>
    <x v="0"/>
    <x v="0"/>
    <m/>
    <n v="1"/>
    <m/>
    <n v="8388736"/>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15"/>
    <m/>
    <b v="0"/>
    <m/>
    <m/>
    <x v="6"/>
    <m/>
    <x v="0"/>
    <x v="0"/>
    <m/>
    <n v="2.4418299999999999"/>
    <m/>
    <n v="14822282"/>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16"/>
    <m/>
    <b v="0"/>
    <m/>
    <m/>
    <x v="6"/>
    <m/>
    <x v="0"/>
    <x v="0"/>
    <m/>
    <n v="3"/>
    <m/>
    <n v="42495"/>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17"/>
    <m/>
    <b v="0"/>
    <m/>
    <m/>
    <x v="6"/>
    <m/>
    <x v="0"/>
    <x v="0"/>
    <m/>
    <n v="1"/>
    <m/>
    <n v="8388736"/>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18"/>
    <m/>
    <b v="0"/>
    <m/>
    <m/>
    <x v="6"/>
    <m/>
    <x v="0"/>
    <x v="0"/>
    <m/>
    <n v="1.00739"/>
    <m/>
    <n v="8388736"/>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19"/>
    <m/>
    <b v="0"/>
    <m/>
    <m/>
    <x v="6"/>
    <m/>
    <x v="0"/>
    <x v="0"/>
    <m/>
    <n v="1"/>
    <m/>
    <n v="14822282"/>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20"/>
    <m/>
    <b v="0"/>
    <m/>
    <m/>
    <x v="6"/>
    <m/>
    <x v="0"/>
    <x v="0"/>
    <m/>
    <n v="1"/>
    <m/>
    <n v="42495"/>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21"/>
    <m/>
    <b v="0"/>
    <m/>
    <m/>
    <x v="6"/>
    <m/>
    <x v="0"/>
    <x v="0"/>
    <m/>
    <n v="1"/>
    <m/>
    <n v="8388736"/>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22"/>
    <m/>
    <b v="0"/>
    <m/>
    <m/>
    <x v="6"/>
    <m/>
    <x v="0"/>
    <x v="0"/>
    <m/>
    <n v="1"/>
    <m/>
    <n v="16711935"/>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23"/>
    <m/>
    <b v="0"/>
    <m/>
    <m/>
    <x v="6"/>
    <m/>
    <x v="0"/>
    <x v="0"/>
    <m/>
    <n v="1"/>
    <m/>
    <n v="16711935"/>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24"/>
    <m/>
    <b v="0"/>
    <m/>
    <m/>
    <x v="6"/>
    <m/>
    <x v="0"/>
    <x v="0"/>
    <m/>
    <n v="3"/>
    <m/>
    <n v="16711935"/>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25"/>
    <m/>
    <b v="0"/>
    <m/>
    <m/>
    <x v="6"/>
    <m/>
    <x v="0"/>
    <x v="0"/>
    <m/>
    <n v="1"/>
    <m/>
    <n v="16711935"/>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26"/>
    <m/>
    <b v="0"/>
    <m/>
    <m/>
    <x v="6"/>
    <m/>
    <x v="0"/>
    <x v="0"/>
    <m/>
    <n v="1"/>
    <m/>
    <n v="16711935"/>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27"/>
    <m/>
    <b v="0"/>
    <m/>
    <m/>
    <x v="6"/>
    <m/>
    <x v="0"/>
    <x v="0"/>
    <m/>
    <n v="3"/>
    <m/>
    <n v="16711935"/>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31"/>
    <m/>
    <b v="0"/>
    <m/>
    <m/>
    <x v="2"/>
    <m/>
    <x v="0"/>
    <x v="0"/>
    <m/>
    <n v="2.3152900000000001"/>
    <m/>
    <n v="255"/>
    <x v="1"/>
    <x v="1"/>
    <x v="38"/>
    <x v="5"/>
    <x v="6"/>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31"/>
    <m/>
    <b v="0"/>
    <m/>
    <m/>
    <x v="2"/>
    <m/>
    <x v="0"/>
    <x v="0"/>
    <m/>
    <n v="2.3152900000000001"/>
    <m/>
    <n v="255"/>
    <x v="1"/>
    <x v="1"/>
    <x v="30"/>
    <x v="1"/>
    <x v="6"/>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28"/>
    <m/>
    <b v="0"/>
    <m/>
    <m/>
    <x v="5"/>
    <m/>
    <x v="0"/>
    <x v="0"/>
    <m/>
    <n v="3"/>
    <m/>
    <n v="12695295"/>
    <x v="1"/>
    <x v="1"/>
    <x v="7"/>
    <x v="1"/>
    <x v="6"/>
    <m/>
    <x v="1"/>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29"/>
    <m/>
    <b v="0"/>
    <m/>
    <m/>
    <x v="5"/>
    <m/>
    <x v="0"/>
    <x v="0"/>
    <m/>
    <n v="1"/>
    <m/>
    <n v="12695295"/>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30"/>
    <m/>
    <b v="0"/>
    <m/>
    <m/>
    <x v="2"/>
    <m/>
    <x v="0"/>
    <x v="0"/>
    <m/>
    <n v="1"/>
    <m/>
    <n v="14524637"/>
    <x v="0"/>
    <x v="0"/>
    <x v="0"/>
    <x v="0"/>
    <x v="0"/>
    <m/>
    <x v="0"/>
  </r>
  <r>
    <x v="0"/>
    <x v="10"/>
    <x v="39"/>
    <x v="39"/>
    <n v="1.7"/>
    <x v="39"/>
    <x v="0"/>
    <x v="0"/>
    <x v="0"/>
    <x v="0"/>
    <x v="0"/>
    <x v="0"/>
    <s v="November 21 2018 10:21:10:034"/>
    <s v="told Created [ November 21 2018 10:20:47:200 ];told Approved [ November 21 2018 10:21:10:009 ]"/>
    <x v="0"/>
    <x v="0"/>
    <x v="0"/>
    <x v="0"/>
    <x v="0"/>
    <x v="0"/>
    <x v="0"/>
    <x v="0"/>
    <x v="0"/>
    <x v="0"/>
    <x v="0"/>
    <x v="0"/>
    <x v="0"/>
    <x v="0"/>
    <x v="0"/>
    <x v="0"/>
    <x v="0"/>
    <x v="0"/>
    <x v="0"/>
    <x v="0"/>
    <x v="0"/>
    <x v="0"/>
    <x v="0"/>
    <x v="0"/>
    <x v="0"/>
    <x v="2"/>
    <x v="0"/>
    <x v="2"/>
    <x v="131"/>
    <m/>
    <b v="0"/>
    <m/>
    <m/>
    <x v="2"/>
    <m/>
    <x v="0"/>
    <x v="0"/>
    <m/>
    <n v="1"/>
    <m/>
    <n v="12180223"/>
    <x v="0"/>
    <x v="0"/>
    <x v="0"/>
    <x v="0"/>
    <x v="0"/>
    <m/>
    <x v="0"/>
  </r>
  <r>
    <x v="0"/>
    <x v="7"/>
    <x v="40"/>
    <x v="40"/>
    <n v="1.7"/>
    <x v="40"/>
    <x v="0"/>
    <x v="0"/>
    <x v="0"/>
    <x v="0"/>
    <x v="0"/>
    <x v="0"/>
    <s v="October 26 2018 10:57:05:568"/>
    <s v="told Created [ October 26 2018 10:56:53:435 ];told Approved [ October 26 2018 10:57:05:535 ]"/>
    <x v="0"/>
    <x v="0"/>
    <x v="0"/>
    <x v="1"/>
    <x v="0"/>
    <x v="0"/>
    <x v="0"/>
    <x v="0"/>
    <x v="0"/>
    <x v="0"/>
    <x v="0"/>
    <x v="1"/>
    <x v="0"/>
    <x v="0"/>
    <x v="0"/>
    <x v="0"/>
    <x v="0"/>
    <x v="0"/>
    <x v="0"/>
    <x v="0"/>
    <x v="0"/>
    <x v="0"/>
    <x v="0"/>
    <x v="1"/>
    <x v="0"/>
    <x v="1"/>
    <x v="1"/>
    <x v="5"/>
    <x v="32"/>
    <m/>
    <b v="0"/>
    <m/>
    <m/>
    <x v="0"/>
    <m/>
    <x v="0"/>
    <x v="0"/>
    <m/>
    <n v="3"/>
    <m/>
    <n v="9639167"/>
    <x v="1"/>
    <x v="1"/>
    <x v="3"/>
    <x v="1"/>
    <x v="1"/>
    <m/>
    <x v="1"/>
  </r>
  <r>
    <x v="0"/>
    <x v="7"/>
    <x v="40"/>
    <x v="40"/>
    <n v="1.7"/>
    <x v="40"/>
    <x v="0"/>
    <x v="0"/>
    <x v="0"/>
    <x v="0"/>
    <x v="0"/>
    <x v="0"/>
    <s v="October 26 2018 10:57:05:568"/>
    <s v="told Created [ October 26 2018 10:56:53:435 ];told Approved [ October 26 2018 10:57:05:535 ]"/>
    <x v="0"/>
    <x v="0"/>
    <x v="0"/>
    <x v="1"/>
    <x v="0"/>
    <x v="0"/>
    <x v="0"/>
    <x v="0"/>
    <x v="0"/>
    <x v="0"/>
    <x v="0"/>
    <x v="1"/>
    <x v="0"/>
    <x v="0"/>
    <x v="0"/>
    <x v="0"/>
    <x v="0"/>
    <x v="0"/>
    <x v="0"/>
    <x v="0"/>
    <x v="0"/>
    <x v="0"/>
    <x v="0"/>
    <x v="1"/>
    <x v="0"/>
    <x v="1"/>
    <x v="1"/>
    <x v="5"/>
    <x v="33"/>
    <m/>
    <b v="0"/>
    <m/>
    <m/>
    <x v="0"/>
    <m/>
    <x v="0"/>
    <x v="0"/>
    <m/>
    <n v="3"/>
    <m/>
    <n v="13828244"/>
    <x v="1"/>
    <x v="1"/>
    <x v="12"/>
    <x v="1"/>
    <x v="1"/>
    <m/>
    <x v="1"/>
  </r>
  <r>
    <x v="0"/>
    <x v="7"/>
    <x v="40"/>
    <x v="40"/>
    <n v="1.7"/>
    <x v="40"/>
    <x v="0"/>
    <x v="0"/>
    <x v="0"/>
    <x v="0"/>
    <x v="0"/>
    <x v="0"/>
    <s v="October 26 2018 10:57:05:568"/>
    <s v="told Created [ October 26 2018 10:56:53:435 ];told Approved [ October 26 2018 10:57:05:535 ]"/>
    <x v="0"/>
    <x v="0"/>
    <x v="0"/>
    <x v="1"/>
    <x v="0"/>
    <x v="0"/>
    <x v="0"/>
    <x v="0"/>
    <x v="0"/>
    <x v="0"/>
    <x v="0"/>
    <x v="1"/>
    <x v="0"/>
    <x v="0"/>
    <x v="0"/>
    <x v="0"/>
    <x v="0"/>
    <x v="0"/>
    <x v="0"/>
    <x v="0"/>
    <x v="0"/>
    <x v="0"/>
    <x v="0"/>
    <x v="1"/>
    <x v="0"/>
    <x v="1"/>
    <x v="1"/>
    <x v="5"/>
    <x v="34"/>
    <m/>
    <b v="0"/>
    <m/>
    <m/>
    <x v="2"/>
    <m/>
    <x v="0"/>
    <x v="0"/>
    <m/>
    <n v="1.5009999999999999"/>
    <m/>
    <n v="13130346"/>
    <x v="0"/>
    <x v="0"/>
    <x v="0"/>
    <x v="0"/>
    <x v="0"/>
    <m/>
    <x v="0"/>
  </r>
  <r>
    <x v="0"/>
    <x v="7"/>
    <x v="40"/>
    <x v="40"/>
    <n v="1.7"/>
    <x v="40"/>
    <x v="0"/>
    <x v="0"/>
    <x v="0"/>
    <x v="0"/>
    <x v="0"/>
    <x v="0"/>
    <s v="October 26 2018 10:57:05:568"/>
    <s v="told Created [ October 26 2018 10:56:53:435 ];told Approved [ October 26 2018 10:57:05:535 ]"/>
    <x v="0"/>
    <x v="0"/>
    <x v="0"/>
    <x v="1"/>
    <x v="0"/>
    <x v="0"/>
    <x v="0"/>
    <x v="0"/>
    <x v="0"/>
    <x v="0"/>
    <x v="0"/>
    <x v="1"/>
    <x v="0"/>
    <x v="0"/>
    <x v="0"/>
    <x v="0"/>
    <x v="0"/>
    <x v="0"/>
    <x v="0"/>
    <x v="0"/>
    <x v="0"/>
    <x v="0"/>
    <x v="0"/>
    <x v="1"/>
    <x v="0"/>
    <x v="1"/>
    <x v="1"/>
    <x v="5"/>
    <x v="3"/>
    <m/>
    <b v="0"/>
    <m/>
    <m/>
    <x v="1"/>
    <m/>
    <x v="0"/>
    <x v="0"/>
    <m/>
    <n v="4.5"/>
    <m/>
    <n v="65280"/>
    <x v="0"/>
    <x v="0"/>
    <x v="0"/>
    <x v="0"/>
    <x v="0"/>
    <m/>
    <x v="0"/>
  </r>
  <r>
    <x v="0"/>
    <x v="7"/>
    <x v="40"/>
    <x v="40"/>
    <n v="1.7"/>
    <x v="40"/>
    <x v="0"/>
    <x v="0"/>
    <x v="0"/>
    <x v="0"/>
    <x v="0"/>
    <x v="0"/>
    <s v="October 26 2018 10:57:05:568"/>
    <s v="told Created [ October 26 2018 10:56:53:435 ];told Approved [ October 26 2018 10:57:05:535 ]"/>
    <x v="0"/>
    <x v="0"/>
    <x v="0"/>
    <x v="1"/>
    <x v="0"/>
    <x v="0"/>
    <x v="0"/>
    <x v="0"/>
    <x v="0"/>
    <x v="0"/>
    <x v="0"/>
    <x v="1"/>
    <x v="0"/>
    <x v="0"/>
    <x v="0"/>
    <x v="0"/>
    <x v="0"/>
    <x v="0"/>
    <x v="0"/>
    <x v="0"/>
    <x v="0"/>
    <x v="0"/>
    <x v="0"/>
    <x v="1"/>
    <x v="0"/>
    <x v="1"/>
    <x v="1"/>
    <x v="5"/>
    <x v="8"/>
    <m/>
    <b v="0"/>
    <m/>
    <m/>
    <x v="3"/>
    <m/>
    <x v="0"/>
    <x v="0"/>
    <m/>
    <n v="3"/>
    <m/>
    <n v="16776960"/>
    <x v="1"/>
    <x v="1"/>
    <x v="81"/>
    <x v="1"/>
    <x v="2"/>
    <m/>
    <x v="1"/>
  </r>
  <r>
    <x v="0"/>
    <x v="7"/>
    <x v="40"/>
    <x v="40"/>
    <n v="1.7"/>
    <x v="40"/>
    <x v="0"/>
    <x v="0"/>
    <x v="0"/>
    <x v="0"/>
    <x v="0"/>
    <x v="0"/>
    <s v="October 26 2018 10:57:05:568"/>
    <s v="told Created [ October 26 2018 10:56:53:435 ];told Approved [ October 26 2018 10:57:05:535 ]"/>
    <x v="0"/>
    <x v="0"/>
    <x v="0"/>
    <x v="1"/>
    <x v="0"/>
    <x v="0"/>
    <x v="0"/>
    <x v="0"/>
    <x v="0"/>
    <x v="0"/>
    <x v="0"/>
    <x v="1"/>
    <x v="0"/>
    <x v="0"/>
    <x v="0"/>
    <x v="0"/>
    <x v="0"/>
    <x v="0"/>
    <x v="0"/>
    <x v="0"/>
    <x v="0"/>
    <x v="0"/>
    <x v="0"/>
    <x v="1"/>
    <x v="0"/>
    <x v="1"/>
    <x v="1"/>
    <x v="5"/>
    <x v="8"/>
    <m/>
    <b v="0"/>
    <m/>
    <m/>
    <x v="3"/>
    <m/>
    <x v="0"/>
    <x v="0"/>
    <m/>
    <n v="3"/>
    <m/>
    <n v="16776960"/>
    <x v="1"/>
    <x v="2"/>
    <x v="82"/>
    <x v="2"/>
    <x v="4"/>
    <m/>
    <x v="1"/>
  </r>
  <r>
    <x v="0"/>
    <x v="7"/>
    <x v="40"/>
    <x v="40"/>
    <n v="1.7"/>
    <x v="40"/>
    <x v="0"/>
    <x v="0"/>
    <x v="0"/>
    <x v="0"/>
    <x v="0"/>
    <x v="0"/>
    <s v="October 26 2018 10:57:05:568"/>
    <s v="told Created [ October 26 2018 10:56:53:435 ];told Approved [ October 26 2018 10:57:05:535 ]"/>
    <x v="0"/>
    <x v="0"/>
    <x v="0"/>
    <x v="1"/>
    <x v="0"/>
    <x v="0"/>
    <x v="0"/>
    <x v="0"/>
    <x v="0"/>
    <x v="0"/>
    <x v="0"/>
    <x v="1"/>
    <x v="0"/>
    <x v="0"/>
    <x v="0"/>
    <x v="0"/>
    <x v="0"/>
    <x v="0"/>
    <x v="0"/>
    <x v="0"/>
    <x v="0"/>
    <x v="0"/>
    <x v="0"/>
    <x v="1"/>
    <x v="0"/>
    <x v="1"/>
    <x v="1"/>
    <x v="5"/>
    <x v="36"/>
    <m/>
    <b v="0"/>
    <m/>
    <m/>
    <x v="2"/>
    <m/>
    <x v="0"/>
    <x v="0"/>
    <m/>
    <n v="1.5009999999999999"/>
    <m/>
    <n v="32896"/>
    <x v="1"/>
    <x v="1"/>
    <x v="1"/>
    <x v="1"/>
    <x v="1"/>
    <m/>
    <x v="1"/>
  </r>
  <r>
    <x v="0"/>
    <x v="7"/>
    <x v="40"/>
    <x v="40"/>
    <n v="1.7"/>
    <x v="40"/>
    <x v="0"/>
    <x v="0"/>
    <x v="0"/>
    <x v="0"/>
    <x v="0"/>
    <x v="0"/>
    <s v="October 26 2018 10:57:05:568"/>
    <s v="told Created [ October 26 2018 10:56:53:435 ];told Approved [ October 26 2018 10:57:05:535 ]"/>
    <x v="0"/>
    <x v="0"/>
    <x v="0"/>
    <x v="1"/>
    <x v="0"/>
    <x v="0"/>
    <x v="0"/>
    <x v="0"/>
    <x v="0"/>
    <x v="0"/>
    <x v="0"/>
    <x v="1"/>
    <x v="0"/>
    <x v="0"/>
    <x v="0"/>
    <x v="0"/>
    <x v="0"/>
    <x v="0"/>
    <x v="0"/>
    <x v="0"/>
    <x v="0"/>
    <x v="0"/>
    <x v="0"/>
    <x v="1"/>
    <x v="0"/>
    <x v="1"/>
    <x v="1"/>
    <x v="5"/>
    <x v="37"/>
    <m/>
    <b v="0"/>
    <m/>
    <m/>
    <x v="2"/>
    <m/>
    <x v="0"/>
    <x v="0"/>
    <m/>
    <n v="1.5009999999999999"/>
    <m/>
    <n v="9221330"/>
    <x v="1"/>
    <x v="1"/>
    <x v="1"/>
    <x v="1"/>
    <x v="1"/>
    <m/>
    <x v="1"/>
  </r>
  <r>
    <x v="0"/>
    <x v="7"/>
    <x v="40"/>
    <x v="40"/>
    <n v="1.7"/>
    <x v="40"/>
    <x v="0"/>
    <x v="0"/>
    <x v="0"/>
    <x v="0"/>
    <x v="0"/>
    <x v="0"/>
    <s v="October 26 2018 10:57:05:568"/>
    <s v="told Created [ October 26 2018 10:56:53:435 ];told Approved [ October 26 2018 10:57:05:535 ]"/>
    <x v="0"/>
    <x v="0"/>
    <x v="0"/>
    <x v="1"/>
    <x v="0"/>
    <x v="0"/>
    <x v="0"/>
    <x v="0"/>
    <x v="0"/>
    <x v="0"/>
    <x v="0"/>
    <x v="1"/>
    <x v="0"/>
    <x v="0"/>
    <x v="0"/>
    <x v="0"/>
    <x v="0"/>
    <x v="0"/>
    <x v="0"/>
    <x v="0"/>
    <x v="0"/>
    <x v="0"/>
    <x v="0"/>
    <x v="1"/>
    <x v="0"/>
    <x v="1"/>
    <x v="1"/>
    <x v="5"/>
    <x v="38"/>
    <m/>
    <b v="0"/>
    <m/>
    <m/>
    <x v="5"/>
    <m/>
    <x v="0"/>
    <x v="0"/>
    <m/>
    <n v="3"/>
    <m/>
    <n v="13130346"/>
    <x v="1"/>
    <x v="1"/>
    <x v="6"/>
    <x v="3"/>
    <x v="1"/>
    <m/>
    <x v="1"/>
  </r>
  <r>
    <x v="0"/>
    <x v="7"/>
    <x v="40"/>
    <x v="40"/>
    <n v="1.7"/>
    <x v="40"/>
    <x v="0"/>
    <x v="0"/>
    <x v="0"/>
    <x v="0"/>
    <x v="0"/>
    <x v="0"/>
    <s v="October 26 2018 10:57:05:568"/>
    <s v="told Created [ October 26 2018 10:56:53:435 ];told Approved [ October 26 2018 10:57:05:535 ]"/>
    <x v="0"/>
    <x v="0"/>
    <x v="0"/>
    <x v="1"/>
    <x v="0"/>
    <x v="0"/>
    <x v="0"/>
    <x v="0"/>
    <x v="0"/>
    <x v="0"/>
    <x v="0"/>
    <x v="1"/>
    <x v="0"/>
    <x v="0"/>
    <x v="0"/>
    <x v="0"/>
    <x v="0"/>
    <x v="0"/>
    <x v="0"/>
    <x v="0"/>
    <x v="0"/>
    <x v="0"/>
    <x v="0"/>
    <x v="1"/>
    <x v="0"/>
    <x v="1"/>
    <x v="1"/>
    <x v="5"/>
    <x v="38"/>
    <m/>
    <b v="0"/>
    <m/>
    <m/>
    <x v="5"/>
    <m/>
    <x v="0"/>
    <x v="0"/>
    <m/>
    <n v="3"/>
    <m/>
    <n v="13130346"/>
    <x v="1"/>
    <x v="1"/>
    <x v="9"/>
    <x v="8"/>
    <x v="1"/>
    <m/>
    <x v="1"/>
  </r>
  <r>
    <x v="0"/>
    <x v="7"/>
    <x v="40"/>
    <x v="40"/>
    <n v="1.7"/>
    <x v="40"/>
    <x v="0"/>
    <x v="0"/>
    <x v="0"/>
    <x v="0"/>
    <x v="0"/>
    <x v="0"/>
    <s v="October 26 2018 10:57:05:568"/>
    <s v="told Created [ October 26 2018 10:56:53:435 ];told Approved [ October 26 2018 10:57:05:535 ]"/>
    <x v="0"/>
    <x v="0"/>
    <x v="0"/>
    <x v="1"/>
    <x v="0"/>
    <x v="0"/>
    <x v="0"/>
    <x v="0"/>
    <x v="0"/>
    <x v="0"/>
    <x v="0"/>
    <x v="1"/>
    <x v="0"/>
    <x v="0"/>
    <x v="0"/>
    <x v="0"/>
    <x v="0"/>
    <x v="0"/>
    <x v="0"/>
    <x v="0"/>
    <x v="0"/>
    <x v="0"/>
    <x v="0"/>
    <x v="1"/>
    <x v="0"/>
    <x v="1"/>
    <x v="1"/>
    <x v="5"/>
    <x v="38"/>
    <m/>
    <b v="0"/>
    <m/>
    <m/>
    <x v="5"/>
    <m/>
    <x v="0"/>
    <x v="0"/>
    <m/>
    <n v="3"/>
    <m/>
    <n v="13130346"/>
    <x v="1"/>
    <x v="1"/>
    <x v="37"/>
    <x v="9"/>
    <x v="1"/>
    <m/>
    <x v="1"/>
  </r>
  <r>
    <x v="0"/>
    <x v="7"/>
    <x v="40"/>
    <x v="40"/>
    <n v="1.7"/>
    <x v="40"/>
    <x v="0"/>
    <x v="0"/>
    <x v="0"/>
    <x v="0"/>
    <x v="0"/>
    <x v="0"/>
    <s v="October 26 2018 10:57:05:568"/>
    <s v="told Created [ October 26 2018 10:56:53:435 ];told Approved [ October 26 2018 10:57:05:535 ]"/>
    <x v="0"/>
    <x v="0"/>
    <x v="0"/>
    <x v="1"/>
    <x v="0"/>
    <x v="0"/>
    <x v="0"/>
    <x v="0"/>
    <x v="0"/>
    <x v="0"/>
    <x v="0"/>
    <x v="1"/>
    <x v="0"/>
    <x v="0"/>
    <x v="0"/>
    <x v="0"/>
    <x v="0"/>
    <x v="0"/>
    <x v="0"/>
    <x v="0"/>
    <x v="0"/>
    <x v="0"/>
    <x v="0"/>
    <x v="1"/>
    <x v="0"/>
    <x v="1"/>
    <x v="1"/>
    <x v="5"/>
    <x v="38"/>
    <m/>
    <b v="0"/>
    <m/>
    <m/>
    <x v="5"/>
    <m/>
    <x v="0"/>
    <x v="0"/>
    <m/>
    <n v="3"/>
    <m/>
    <n v="13130346"/>
    <x v="1"/>
    <x v="1"/>
    <x v="40"/>
    <x v="6"/>
    <x v="1"/>
    <m/>
    <x v="1"/>
  </r>
  <r>
    <x v="0"/>
    <x v="7"/>
    <x v="40"/>
    <x v="40"/>
    <n v="1.7"/>
    <x v="40"/>
    <x v="0"/>
    <x v="0"/>
    <x v="0"/>
    <x v="0"/>
    <x v="0"/>
    <x v="0"/>
    <s v="October 26 2018 10:57:05:568"/>
    <s v="told Created [ October 26 2018 10:56:53:435 ];told Approved [ October 26 2018 10:57:05:535 ]"/>
    <x v="0"/>
    <x v="0"/>
    <x v="0"/>
    <x v="1"/>
    <x v="0"/>
    <x v="0"/>
    <x v="0"/>
    <x v="0"/>
    <x v="0"/>
    <x v="0"/>
    <x v="0"/>
    <x v="1"/>
    <x v="0"/>
    <x v="0"/>
    <x v="0"/>
    <x v="0"/>
    <x v="0"/>
    <x v="0"/>
    <x v="0"/>
    <x v="0"/>
    <x v="0"/>
    <x v="0"/>
    <x v="0"/>
    <x v="1"/>
    <x v="0"/>
    <x v="1"/>
    <x v="1"/>
    <x v="5"/>
    <x v="16"/>
    <m/>
    <b v="0"/>
    <m/>
    <m/>
    <x v="6"/>
    <m/>
    <x v="0"/>
    <x v="0"/>
    <m/>
    <n v="3"/>
    <m/>
    <n v="16711935"/>
    <x v="1"/>
    <x v="1"/>
    <x v="83"/>
    <x v="1"/>
    <x v="2"/>
    <m/>
    <x v="1"/>
  </r>
  <r>
    <x v="0"/>
    <x v="7"/>
    <x v="40"/>
    <x v="40"/>
    <n v="1.7"/>
    <x v="40"/>
    <x v="0"/>
    <x v="0"/>
    <x v="0"/>
    <x v="0"/>
    <x v="0"/>
    <x v="0"/>
    <s v="October 26 2018 10:57:05:568"/>
    <s v="told Created [ October 26 2018 10:56:53:435 ];told Approved [ October 26 2018 10:57:05:535 ]"/>
    <x v="0"/>
    <x v="0"/>
    <x v="0"/>
    <x v="1"/>
    <x v="0"/>
    <x v="0"/>
    <x v="0"/>
    <x v="0"/>
    <x v="0"/>
    <x v="0"/>
    <x v="0"/>
    <x v="1"/>
    <x v="0"/>
    <x v="0"/>
    <x v="0"/>
    <x v="0"/>
    <x v="0"/>
    <x v="0"/>
    <x v="0"/>
    <x v="0"/>
    <x v="0"/>
    <x v="0"/>
    <x v="0"/>
    <x v="1"/>
    <x v="0"/>
    <x v="1"/>
    <x v="1"/>
    <x v="5"/>
    <x v="16"/>
    <m/>
    <b v="0"/>
    <m/>
    <m/>
    <x v="6"/>
    <m/>
    <x v="0"/>
    <x v="0"/>
    <m/>
    <n v="3"/>
    <m/>
    <n v="16711935"/>
    <x v="1"/>
    <x v="1"/>
    <x v="83"/>
    <x v="1"/>
    <x v="2"/>
    <m/>
    <x v="1"/>
  </r>
  <r>
    <x v="0"/>
    <x v="7"/>
    <x v="40"/>
    <x v="40"/>
    <n v="1.7"/>
    <x v="40"/>
    <x v="0"/>
    <x v="0"/>
    <x v="0"/>
    <x v="0"/>
    <x v="0"/>
    <x v="0"/>
    <s v="October 26 2018 10:57:05:568"/>
    <s v="told Created [ October 26 2018 10:56:53:435 ];told Approved [ October 26 2018 10:57:05:535 ]"/>
    <x v="0"/>
    <x v="0"/>
    <x v="0"/>
    <x v="1"/>
    <x v="0"/>
    <x v="0"/>
    <x v="0"/>
    <x v="0"/>
    <x v="0"/>
    <x v="0"/>
    <x v="0"/>
    <x v="1"/>
    <x v="0"/>
    <x v="0"/>
    <x v="0"/>
    <x v="0"/>
    <x v="0"/>
    <x v="0"/>
    <x v="0"/>
    <x v="0"/>
    <x v="0"/>
    <x v="0"/>
    <x v="0"/>
    <x v="1"/>
    <x v="0"/>
    <x v="1"/>
    <x v="1"/>
    <x v="5"/>
    <x v="16"/>
    <m/>
    <b v="0"/>
    <m/>
    <m/>
    <x v="6"/>
    <m/>
    <x v="0"/>
    <x v="0"/>
    <m/>
    <n v="3"/>
    <m/>
    <n v="16711935"/>
    <x v="1"/>
    <x v="2"/>
    <x v="82"/>
    <x v="2"/>
    <x v="3"/>
    <m/>
    <x v="1"/>
  </r>
  <r>
    <x v="0"/>
    <x v="7"/>
    <x v="40"/>
    <x v="40"/>
    <n v="1.7"/>
    <x v="40"/>
    <x v="0"/>
    <x v="0"/>
    <x v="0"/>
    <x v="0"/>
    <x v="0"/>
    <x v="0"/>
    <s v="October 26 2018 10:57:05:568"/>
    <s v="told Created [ October 26 2018 10:56:53:435 ];told Approved [ October 26 2018 10:57:05:535 ]"/>
    <x v="0"/>
    <x v="0"/>
    <x v="0"/>
    <x v="1"/>
    <x v="0"/>
    <x v="0"/>
    <x v="0"/>
    <x v="0"/>
    <x v="0"/>
    <x v="0"/>
    <x v="0"/>
    <x v="1"/>
    <x v="0"/>
    <x v="0"/>
    <x v="0"/>
    <x v="0"/>
    <x v="0"/>
    <x v="0"/>
    <x v="0"/>
    <x v="0"/>
    <x v="0"/>
    <x v="0"/>
    <x v="0"/>
    <x v="1"/>
    <x v="0"/>
    <x v="1"/>
    <x v="1"/>
    <x v="5"/>
    <x v="40"/>
    <m/>
    <b v="0"/>
    <m/>
    <m/>
    <x v="5"/>
    <m/>
    <x v="0"/>
    <x v="0"/>
    <m/>
    <n v="3"/>
    <m/>
    <n v="2763429"/>
    <x v="1"/>
    <x v="1"/>
    <x v="6"/>
    <x v="3"/>
    <x v="11"/>
    <m/>
    <x v="1"/>
  </r>
  <r>
    <x v="0"/>
    <x v="7"/>
    <x v="40"/>
    <x v="40"/>
    <n v="1.7"/>
    <x v="40"/>
    <x v="0"/>
    <x v="0"/>
    <x v="0"/>
    <x v="0"/>
    <x v="0"/>
    <x v="0"/>
    <s v="October 26 2018 10:57:05:568"/>
    <s v="told Created [ October 26 2018 10:56:53:435 ];told Approved [ October 26 2018 10:57:05:535 ]"/>
    <x v="0"/>
    <x v="0"/>
    <x v="0"/>
    <x v="1"/>
    <x v="0"/>
    <x v="0"/>
    <x v="0"/>
    <x v="0"/>
    <x v="0"/>
    <x v="0"/>
    <x v="0"/>
    <x v="1"/>
    <x v="0"/>
    <x v="0"/>
    <x v="0"/>
    <x v="0"/>
    <x v="0"/>
    <x v="0"/>
    <x v="0"/>
    <x v="0"/>
    <x v="0"/>
    <x v="0"/>
    <x v="0"/>
    <x v="1"/>
    <x v="0"/>
    <x v="1"/>
    <x v="1"/>
    <x v="5"/>
    <x v="40"/>
    <m/>
    <b v="0"/>
    <m/>
    <m/>
    <x v="5"/>
    <m/>
    <x v="0"/>
    <x v="0"/>
    <m/>
    <n v="3"/>
    <m/>
    <n v="2763429"/>
    <x v="1"/>
    <x v="1"/>
    <x v="9"/>
    <x v="8"/>
    <x v="11"/>
    <m/>
    <x v="1"/>
  </r>
  <r>
    <x v="0"/>
    <x v="7"/>
    <x v="40"/>
    <x v="40"/>
    <n v="1.7"/>
    <x v="40"/>
    <x v="0"/>
    <x v="0"/>
    <x v="0"/>
    <x v="0"/>
    <x v="0"/>
    <x v="0"/>
    <s v="October 26 2018 10:57:05:568"/>
    <s v="told Created [ October 26 2018 10:56:53:435 ];told Approved [ October 26 2018 10:57:05:535 ]"/>
    <x v="0"/>
    <x v="0"/>
    <x v="0"/>
    <x v="1"/>
    <x v="0"/>
    <x v="0"/>
    <x v="0"/>
    <x v="0"/>
    <x v="0"/>
    <x v="0"/>
    <x v="0"/>
    <x v="1"/>
    <x v="0"/>
    <x v="0"/>
    <x v="0"/>
    <x v="0"/>
    <x v="0"/>
    <x v="0"/>
    <x v="0"/>
    <x v="0"/>
    <x v="0"/>
    <x v="0"/>
    <x v="0"/>
    <x v="1"/>
    <x v="0"/>
    <x v="1"/>
    <x v="1"/>
    <x v="5"/>
    <x v="40"/>
    <m/>
    <b v="0"/>
    <m/>
    <m/>
    <x v="5"/>
    <m/>
    <x v="0"/>
    <x v="0"/>
    <m/>
    <n v="3"/>
    <m/>
    <n v="2763429"/>
    <x v="1"/>
    <x v="1"/>
    <x v="37"/>
    <x v="9"/>
    <x v="11"/>
    <m/>
    <x v="1"/>
  </r>
  <r>
    <x v="0"/>
    <x v="7"/>
    <x v="40"/>
    <x v="40"/>
    <n v="1.7"/>
    <x v="40"/>
    <x v="0"/>
    <x v="0"/>
    <x v="0"/>
    <x v="0"/>
    <x v="0"/>
    <x v="0"/>
    <s v="October 26 2018 10:57:05:568"/>
    <s v="told Created [ October 26 2018 10:56:53:435 ];told Approved [ October 26 2018 10:57:05:535 ]"/>
    <x v="0"/>
    <x v="0"/>
    <x v="0"/>
    <x v="1"/>
    <x v="0"/>
    <x v="0"/>
    <x v="0"/>
    <x v="0"/>
    <x v="0"/>
    <x v="0"/>
    <x v="0"/>
    <x v="1"/>
    <x v="0"/>
    <x v="0"/>
    <x v="0"/>
    <x v="0"/>
    <x v="0"/>
    <x v="0"/>
    <x v="0"/>
    <x v="0"/>
    <x v="0"/>
    <x v="0"/>
    <x v="0"/>
    <x v="1"/>
    <x v="0"/>
    <x v="1"/>
    <x v="1"/>
    <x v="5"/>
    <x v="40"/>
    <m/>
    <b v="0"/>
    <m/>
    <m/>
    <x v="5"/>
    <m/>
    <x v="0"/>
    <x v="0"/>
    <m/>
    <n v="3"/>
    <m/>
    <n v="2763429"/>
    <x v="1"/>
    <x v="1"/>
    <x v="40"/>
    <x v="6"/>
    <x v="11"/>
    <m/>
    <x v="1"/>
  </r>
  <r>
    <x v="0"/>
    <x v="7"/>
    <x v="40"/>
    <x v="40"/>
    <n v="1.7"/>
    <x v="40"/>
    <x v="0"/>
    <x v="0"/>
    <x v="0"/>
    <x v="0"/>
    <x v="0"/>
    <x v="0"/>
    <s v="October 26 2018 10:57:05:568"/>
    <s v="told Created [ October 26 2018 10:56:53:435 ];told Approved [ October 26 2018 10:57:05:535 ]"/>
    <x v="0"/>
    <x v="0"/>
    <x v="0"/>
    <x v="1"/>
    <x v="0"/>
    <x v="0"/>
    <x v="0"/>
    <x v="0"/>
    <x v="0"/>
    <x v="0"/>
    <x v="0"/>
    <x v="1"/>
    <x v="0"/>
    <x v="0"/>
    <x v="0"/>
    <x v="0"/>
    <x v="0"/>
    <x v="0"/>
    <x v="0"/>
    <x v="0"/>
    <x v="0"/>
    <x v="0"/>
    <x v="0"/>
    <x v="1"/>
    <x v="0"/>
    <x v="1"/>
    <x v="1"/>
    <x v="5"/>
    <x v="25"/>
    <m/>
    <b v="0"/>
    <m/>
    <m/>
    <x v="6"/>
    <m/>
    <x v="0"/>
    <x v="0"/>
    <m/>
    <n v="1.5009999999999999"/>
    <m/>
    <n v="16711935"/>
    <x v="0"/>
    <x v="0"/>
    <x v="0"/>
    <x v="0"/>
    <x v="0"/>
    <m/>
    <x v="0"/>
  </r>
  <r>
    <x v="0"/>
    <x v="7"/>
    <x v="40"/>
    <x v="40"/>
    <n v="1.7"/>
    <x v="40"/>
    <x v="0"/>
    <x v="0"/>
    <x v="0"/>
    <x v="0"/>
    <x v="0"/>
    <x v="0"/>
    <s v="October 26 2018 10:57:05:568"/>
    <s v="told Created [ October 26 2018 10:56:53:435 ];told Approved [ October 26 2018 10:57:05:535 ]"/>
    <x v="0"/>
    <x v="0"/>
    <x v="0"/>
    <x v="1"/>
    <x v="0"/>
    <x v="0"/>
    <x v="0"/>
    <x v="0"/>
    <x v="0"/>
    <x v="0"/>
    <x v="0"/>
    <x v="1"/>
    <x v="0"/>
    <x v="0"/>
    <x v="0"/>
    <x v="0"/>
    <x v="0"/>
    <x v="0"/>
    <x v="0"/>
    <x v="0"/>
    <x v="0"/>
    <x v="0"/>
    <x v="0"/>
    <x v="1"/>
    <x v="0"/>
    <x v="1"/>
    <x v="1"/>
    <x v="5"/>
    <x v="41"/>
    <m/>
    <b v="0"/>
    <m/>
    <m/>
    <x v="2"/>
    <m/>
    <x v="0"/>
    <x v="0"/>
    <m/>
    <n v="1.5009999999999999"/>
    <m/>
    <n v="2763429"/>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43"/>
    <m/>
    <b v="0"/>
    <m/>
    <m/>
    <x v="0"/>
    <m/>
    <x v="0"/>
    <x v="0"/>
    <m/>
    <n v="1"/>
    <m/>
    <n v="9639167"/>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44"/>
    <m/>
    <b v="0"/>
    <m/>
    <m/>
    <x v="0"/>
    <m/>
    <x v="0"/>
    <x v="0"/>
    <m/>
    <n v="1"/>
    <m/>
    <n v="9639167"/>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3"/>
    <m/>
    <b v="0"/>
    <m/>
    <m/>
    <x v="1"/>
    <m/>
    <x v="0"/>
    <x v="0"/>
    <m/>
    <n v="4.5"/>
    <m/>
    <n v="65280"/>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45"/>
    <m/>
    <b v="0"/>
    <m/>
    <m/>
    <x v="5"/>
    <m/>
    <x v="0"/>
    <x v="0"/>
    <m/>
    <n v="1"/>
    <m/>
    <n v="14524637"/>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4"/>
    <m/>
    <b v="0"/>
    <m/>
    <m/>
    <x v="2"/>
    <m/>
    <x v="0"/>
    <x v="0"/>
    <m/>
    <n v="1"/>
    <m/>
    <n v="64636"/>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5"/>
    <m/>
    <b v="0"/>
    <m/>
    <m/>
    <x v="2"/>
    <m/>
    <x v="0"/>
    <x v="0"/>
    <m/>
    <n v="2.1943899999999998"/>
    <m/>
    <n v="8388736"/>
    <x v="1"/>
    <x v="1"/>
    <x v="3"/>
    <x v="1"/>
    <x v="6"/>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46"/>
    <m/>
    <b v="0"/>
    <m/>
    <m/>
    <x v="5"/>
    <m/>
    <x v="0"/>
    <x v="0"/>
    <m/>
    <n v="1"/>
    <m/>
    <n v="14524637"/>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6"/>
    <m/>
    <b v="0"/>
    <m/>
    <m/>
    <x v="2"/>
    <m/>
    <x v="0"/>
    <x v="0"/>
    <m/>
    <n v="1"/>
    <m/>
    <n v="10526303"/>
    <x v="1"/>
    <x v="1"/>
    <x v="30"/>
    <x v="5"/>
    <x v="1"/>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6"/>
    <m/>
    <b v="0"/>
    <m/>
    <m/>
    <x v="2"/>
    <m/>
    <x v="0"/>
    <x v="0"/>
    <m/>
    <n v="1"/>
    <m/>
    <n v="10526303"/>
    <x v="1"/>
    <x v="1"/>
    <x v="1"/>
    <x v="22"/>
    <x v="1"/>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7"/>
    <m/>
    <b v="0"/>
    <m/>
    <m/>
    <x v="2"/>
    <m/>
    <x v="0"/>
    <x v="0"/>
    <m/>
    <n v="1"/>
    <m/>
    <n v="2330219"/>
    <x v="1"/>
    <x v="1"/>
    <x v="30"/>
    <x v="5"/>
    <x v="1"/>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7"/>
    <m/>
    <b v="0"/>
    <m/>
    <m/>
    <x v="2"/>
    <m/>
    <x v="0"/>
    <x v="0"/>
    <m/>
    <n v="1"/>
    <m/>
    <n v="2330219"/>
    <x v="1"/>
    <x v="1"/>
    <x v="1"/>
    <x v="22"/>
    <x v="1"/>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8"/>
    <m/>
    <b v="0"/>
    <m/>
    <m/>
    <x v="3"/>
    <m/>
    <x v="0"/>
    <x v="0"/>
    <m/>
    <n v="1"/>
    <m/>
    <n v="16776960"/>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47"/>
    <m/>
    <b v="0"/>
    <m/>
    <m/>
    <x v="3"/>
    <m/>
    <x v="0"/>
    <x v="0"/>
    <m/>
    <n v="1"/>
    <m/>
    <n v="7346457"/>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48"/>
    <m/>
    <b v="0"/>
    <m/>
    <m/>
    <x v="3"/>
    <m/>
    <x v="0"/>
    <x v="0"/>
    <m/>
    <n v="1"/>
    <m/>
    <n v="25600"/>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49"/>
    <m/>
    <b v="0"/>
    <m/>
    <m/>
    <x v="3"/>
    <m/>
    <x v="0"/>
    <x v="0"/>
    <m/>
    <n v="1"/>
    <m/>
    <n v="7346457"/>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50"/>
    <m/>
    <b v="0"/>
    <m/>
    <m/>
    <x v="3"/>
    <m/>
    <x v="0"/>
    <x v="0"/>
    <m/>
    <n v="1"/>
    <m/>
    <n v="25600"/>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51"/>
    <m/>
    <b v="0"/>
    <m/>
    <m/>
    <x v="3"/>
    <m/>
    <x v="0"/>
    <x v="0"/>
    <m/>
    <n v="1"/>
    <m/>
    <n v="16776960"/>
    <x v="1"/>
    <x v="1"/>
    <x v="2"/>
    <x v="1"/>
    <x v="2"/>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51"/>
    <m/>
    <b v="0"/>
    <m/>
    <m/>
    <x v="3"/>
    <m/>
    <x v="0"/>
    <x v="0"/>
    <m/>
    <n v="1"/>
    <m/>
    <n v="16776960"/>
    <x v="1"/>
    <x v="2"/>
    <x v="81"/>
    <x v="2"/>
    <x v="3"/>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52"/>
    <m/>
    <b v="0"/>
    <m/>
    <m/>
    <x v="3"/>
    <m/>
    <x v="0"/>
    <x v="0"/>
    <m/>
    <n v="1"/>
    <m/>
    <n v="13850042"/>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53"/>
    <m/>
    <b v="0"/>
    <m/>
    <m/>
    <x v="3"/>
    <m/>
    <x v="0"/>
    <x v="0"/>
    <m/>
    <n v="1"/>
    <m/>
    <n v="13850042"/>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54"/>
    <m/>
    <b v="0"/>
    <m/>
    <m/>
    <x v="3"/>
    <m/>
    <x v="0"/>
    <x v="0"/>
    <m/>
    <n v="1"/>
    <m/>
    <n v="2763429"/>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55"/>
    <m/>
    <b v="0"/>
    <m/>
    <m/>
    <x v="3"/>
    <m/>
    <x v="0"/>
    <x v="0"/>
    <m/>
    <n v="2.9654699999999998"/>
    <m/>
    <n v="16776960"/>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56"/>
    <m/>
    <b v="0"/>
    <m/>
    <m/>
    <x v="3"/>
    <m/>
    <x v="0"/>
    <x v="0"/>
    <m/>
    <n v="2.4473699999999998"/>
    <m/>
    <n v="16776960"/>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57"/>
    <m/>
    <b v="0"/>
    <m/>
    <m/>
    <x v="2"/>
    <m/>
    <x v="0"/>
    <x v="0"/>
    <m/>
    <n v="1"/>
    <m/>
    <n v="13749760"/>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58"/>
    <m/>
    <b v="0"/>
    <m/>
    <m/>
    <x v="6"/>
    <m/>
    <x v="0"/>
    <x v="0"/>
    <m/>
    <n v="1"/>
    <m/>
    <n v="1671193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9"/>
    <m/>
    <b v="0"/>
    <m/>
    <m/>
    <x v="2"/>
    <m/>
    <x v="1"/>
    <x v="1"/>
    <n v="3.2"/>
    <n v="1"/>
    <m/>
    <n v="3937500"/>
    <x v="1"/>
    <x v="1"/>
    <x v="8"/>
    <x v="1"/>
    <x v="1"/>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0"/>
    <m/>
    <b v="0"/>
    <m/>
    <m/>
    <x v="2"/>
    <m/>
    <x v="2"/>
    <x v="1"/>
    <n v="3.2"/>
    <n v="1"/>
    <m/>
    <n v="36095"/>
    <x v="1"/>
    <x v="1"/>
    <x v="8"/>
    <x v="1"/>
    <x v="1"/>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1"/>
    <m/>
    <b v="0"/>
    <m/>
    <m/>
    <x v="4"/>
    <m/>
    <x v="0"/>
    <x v="0"/>
    <m/>
    <n v="1"/>
    <m/>
    <n v="25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59"/>
    <m/>
    <b v="0"/>
    <m/>
    <m/>
    <x v="8"/>
    <m/>
    <x v="0"/>
    <x v="0"/>
    <m/>
    <n v="1"/>
    <m/>
    <n v="25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60"/>
    <m/>
    <b v="0"/>
    <m/>
    <m/>
    <x v="4"/>
    <m/>
    <x v="0"/>
    <x v="0"/>
    <m/>
    <n v="1"/>
    <m/>
    <n v="25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61"/>
    <m/>
    <b v="0"/>
    <m/>
    <m/>
    <x v="2"/>
    <m/>
    <x v="0"/>
    <x v="0"/>
    <m/>
    <n v="2.0521500000000001"/>
    <m/>
    <n v="14524637"/>
    <x v="1"/>
    <x v="1"/>
    <x v="3"/>
    <x v="5"/>
    <x v="1"/>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61"/>
    <m/>
    <b v="0"/>
    <m/>
    <m/>
    <x v="2"/>
    <m/>
    <x v="0"/>
    <x v="0"/>
    <m/>
    <n v="2.0521500000000001"/>
    <m/>
    <n v="14524637"/>
    <x v="1"/>
    <x v="1"/>
    <x v="31"/>
    <x v="22"/>
    <x v="1"/>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62"/>
    <m/>
    <b v="0"/>
    <m/>
    <m/>
    <x v="2"/>
    <m/>
    <x v="0"/>
    <x v="0"/>
    <m/>
    <n v="1"/>
    <m/>
    <n v="14524637"/>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2"/>
    <m/>
    <b v="0"/>
    <m/>
    <m/>
    <x v="2"/>
    <m/>
    <x v="0"/>
    <x v="0"/>
    <m/>
    <n v="1"/>
    <m/>
    <n v="65535"/>
    <x v="1"/>
    <x v="1"/>
    <x v="38"/>
    <x v="1"/>
    <x v="11"/>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3"/>
    <m/>
    <b v="0"/>
    <m/>
    <m/>
    <x v="2"/>
    <m/>
    <x v="0"/>
    <x v="0"/>
    <m/>
    <n v="1"/>
    <m/>
    <n v="11186720"/>
    <x v="1"/>
    <x v="1"/>
    <x v="38"/>
    <x v="1"/>
    <x v="11"/>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63"/>
    <m/>
    <b v="0"/>
    <m/>
    <m/>
    <x v="2"/>
    <m/>
    <x v="0"/>
    <x v="0"/>
    <m/>
    <n v="1"/>
    <m/>
    <n v="1262987"/>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64"/>
    <m/>
    <b v="0"/>
    <m/>
    <m/>
    <x v="5"/>
    <m/>
    <x v="0"/>
    <x v="0"/>
    <m/>
    <n v="1"/>
    <m/>
    <n v="14524637"/>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65"/>
    <m/>
    <b v="0"/>
    <m/>
    <m/>
    <x v="5"/>
    <m/>
    <x v="0"/>
    <x v="0"/>
    <m/>
    <n v="1.74664"/>
    <m/>
    <n v="8421376"/>
    <x v="1"/>
    <x v="1"/>
    <x v="12"/>
    <x v="5"/>
    <x v="1"/>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65"/>
    <m/>
    <b v="0"/>
    <m/>
    <m/>
    <x v="5"/>
    <m/>
    <x v="0"/>
    <x v="0"/>
    <m/>
    <n v="1.74664"/>
    <m/>
    <n v="8421376"/>
    <x v="1"/>
    <x v="1"/>
    <x v="1"/>
    <x v="6"/>
    <x v="1"/>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65"/>
    <m/>
    <b v="0"/>
    <m/>
    <m/>
    <x v="5"/>
    <m/>
    <x v="0"/>
    <x v="0"/>
    <m/>
    <n v="1.74664"/>
    <m/>
    <n v="8421376"/>
    <x v="1"/>
    <x v="1"/>
    <x v="37"/>
    <x v="22"/>
    <x v="1"/>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66"/>
    <m/>
    <b v="0"/>
    <m/>
    <m/>
    <x v="5"/>
    <m/>
    <x v="0"/>
    <x v="0"/>
    <m/>
    <n v="1.66466"/>
    <m/>
    <n v="55295"/>
    <x v="1"/>
    <x v="1"/>
    <x v="12"/>
    <x v="5"/>
    <x v="1"/>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66"/>
    <m/>
    <b v="0"/>
    <m/>
    <m/>
    <x v="5"/>
    <m/>
    <x v="0"/>
    <x v="0"/>
    <m/>
    <n v="1.66466"/>
    <m/>
    <n v="55295"/>
    <x v="1"/>
    <x v="1"/>
    <x v="1"/>
    <x v="6"/>
    <x v="1"/>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66"/>
    <m/>
    <b v="0"/>
    <m/>
    <m/>
    <x v="5"/>
    <m/>
    <x v="0"/>
    <x v="0"/>
    <m/>
    <n v="1.66466"/>
    <m/>
    <n v="55295"/>
    <x v="1"/>
    <x v="1"/>
    <x v="37"/>
    <x v="22"/>
    <x v="1"/>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67"/>
    <m/>
    <b v="0"/>
    <m/>
    <m/>
    <x v="6"/>
    <m/>
    <x v="0"/>
    <x v="0"/>
    <m/>
    <n v="1"/>
    <m/>
    <n v="16748574"/>
    <x v="1"/>
    <x v="1"/>
    <x v="31"/>
    <x v="6"/>
    <x v="2"/>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67"/>
    <m/>
    <b v="0"/>
    <m/>
    <m/>
    <x v="6"/>
    <m/>
    <x v="0"/>
    <x v="0"/>
    <m/>
    <n v="1"/>
    <m/>
    <n v="16748574"/>
    <x v="1"/>
    <x v="1"/>
    <x v="80"/>
    <x v="1"/>
    <x v="2"/>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67"/>
    <m/>
    <b v="0"/>
    <m/>
    <m/>
    <x v="6"/>
    <m/>
    <x v="0"/>
    <x v="0"/>
    <m/>
    <n v="1"/>
    <m/>
    <n v="16748574"/>
    <x v="1"/>
    <x v="2"/>
    <x v="40"/>
    <x v="2"/>
    <x v="3"/>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68"/>
    <m/>
    <b v="0"/>
    <m/>
    <m/>
    <x v="6"/>
    <m/>
    <x v="0"/>
    <x v="0"/>
    <m/>
    <n v="1"/>
    <m/>
    <n v="16436871"/>
    <x v="1"/>
    <x v="1"/>
    <x v="31"/>
    <x v="1"/>
    <x v="2"/>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68"/>
    <m/>
    <b v="0"/>
    <m/>
    <m/>
    <x v="6"/>
    <m/>
    <x v="0"/>
    <x v="0"/>
    <m/>
    <n v="1"/>
    <m/>
    <n v="16436871"/>
    <x v="1"/>
    <x v="2"/>
    <x v="40"/>
    <x v="2"/>
    <x v="3"/>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69"/>
    <m/>
    <b v="0"/>
    <m/>
    <m/>
    <x v="6"/>
    <m/>
    <x v="0"/>
    <x v="0"/>
    <m/>
    <n v="1"/>
    <m/>
    <n v="15128749"/>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70"/>
    <m/>
    <b v="0"/>
    <m/>
    <m/>
    <x v="6"/>
    <m/>
    <x v="0"/>
    <x v="0"/>
    <m/>
    <n v="2.3377300000000001"/>
    <m/>
    <n v="2263842"/>
    <x v="1"/>
    <x v="1"/>
    <x v="31"/>
    <x v="6"/>
    <x v="2"/>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70"/>
    <m/>
    <b v="0"/>
    <m/>
    <m/>
    <x v="6"/>
    <m/>
    <x v="0"/>
    <x v="0"/>
    <m/>
    <n v="2.3377300000000001"/>
    <m/>
    <n v="2263842"/>
    <x v="1"/>
    <x v="1"/>
    <x v="80"/>
    <x v="1"/>
    <x v="2"/>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70"/>
    <m/>
    <b v="0"/>
    <m/>
    <m/>
    <x v="6"/>
    <m/>
    <x v="0"/>
    <x v="0"/>
    <m/>
    <n v="2.3377300000000001"/>
    <m/>
    <n v="2263842"/>
    <x v="1"/>
    <x v="2"/>
    <x v="40"/>
    <x v="2"/>
    <x v="3"/>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71"/>
    <m/>
    <b v="0"/>
    <m/>
    <m/>
    <x v="6"/>
    <m/>
    <x v="0"/>
    <x v="0"/>
    <m/>
    <n v="3"/>
    <m/>
    <n v="8388352"/>
    <x v="1"/>
    <x v="1"/>
    <x v="31"/>
    <x v="1"/>
    <x v="2"/>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71"/>
    <m/>
    <b v="0"/>
    <m/>
    <m/>
    <x v="6"/>
    <m/>
    <x v="0"/>
    <x v="0"/>
    <m/>
    <n v="3"/>
    <m/>
    <n v="8388352"/>
    <x v="1"/>
    <x v="2"/>
    <x v="40"/>
    <x v="2"/>
    <x v="3"/>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72"/>
    <m/>
    <b v="0"/>
    <m/>
    <m/>
    <x v="6"/>
    <m/>
    <x v="0"/>
    <x v="0"/>
    <m/>
    <n v="1"/>
    <m/>
    <n v="3329330"/>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73"/>
    <m/>
    <b v="0"/>
    <m/>
    <m/>
    <x v="6"/>
    <m/>
    <x v="0"/>
    <x v="0"/>
    <m/>
    <n v="1"/>
    <m/>
    <n v="16748574"/>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74"/>
    <m/>
    <b v="0"/>
    <m/>
    <m/>
    <x v="6"/>
    <m/>
    <x v="0"/>
    <x v="0"/>
    <m/>
    <n v="1"/>
    <m/>
    <n v="16436871"/>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75"/>
    <m/>
    <b v="0"/>
    <m/>
    <m/>
    <x v="6"/>
    <m/>
    <x v="0"/>
    <x v="0"/>
    <m/>
    <n v="1"/>
    <m/>
    <n v="15128749"/>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76"/>
    <m/>
    <b v="0"/>
    <m/>
    <m/>
    <x v="6"/>
    <m/>
    <x v="0"/>
    <x v="0"/>
    <m/>
    <n v="1"/>
    <m/>
    <n v="2263842"/>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77"/>
    <m/>
    <b v="0"/>
    <m/>
    <m/>
    <x v="6"/>
    <m/>
    <x v="0"/>
    <x v="0"/>
    <m/>
    <n v="1"/>
    <m/>
    <n v="8388352"/>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78"/>
    <m/>
    <b v="0"/>
    <m/>
    <m/>
    <x v="6"/>
    <m/>
    <x v="0"/>
    <x v="0"/>
    <m/>
    <n v="1"/>
    <m/>
    <n v="3329330"/>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79"/>
    <m/>
    <b v="0"/>
    <m/>
    <m/>
    <x v="6"/>
    <m/>
    <x v="0"/>
    <x v="0"/>
    <m/>
    <n v="1"/>
    <m/>
    <n v="14822282"/>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80"/>
    <m/>
    <b v="0"/>
    <m/>
    <m/>
    <x v="6"/>
    <m/>
    <x v="0"/>
    <x v="0"/>
    <m/>
    <n v="1"/>
    <m/>
    <n v="4249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81"/>
    <m/>
    <b v="0"/>
    <m/>
    <m/>
    <x v="6"/>
    <m/>
    <x v="0"/>
    <x v="0"/>
    <m/>
    <n v="1"/>
    <m/>
    <n v="14822282"/>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82"/>
    <m/>
    <b v="0"/>
    <m/>
    <m/>
    <x v="6"/>
    <m/>
    <x v="0"/>
    <x v="0"/>
    <m/>
    <n v="1"/>
    <m/>
    <n v="4249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83"/>
    <m/>
    <b v="0"/>
    <m/>
    <m/>
    <x v="6"/>
    <m/>
    <x v="0"/>
    <x v="0"/>
    <m/>
    <n v="1"/>
    <m/>
    <n v="1671193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84"/>
    <m/>
    <b v="0"/>
    <m/>
    <m/>
    <x v="6"/>
    <m/>
    <x v="0"/>
    <x v="0"/>
    <m/>
    <n v="1"/>
    <m/>
    <n v="1671193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7"/>
    <m/>
    <b v="0"/>
    <m/>
    <m/>
    <x v="2"/>
    <m/>
    <x v="0"/>
    <x v="0"/>
    <m/>
    <n v="1"/>
    <m/>
    <n v="6333684"/>
    <x v="1"/>
    <x v="1"/>
    <x v="8"/>
    <x v="1"/>
    <x v="1"/>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8"/>
    <m/>
    <b v="0"/>
    <m/>
    <m/>
    <x v="2"/>
    <m/>
    <x v="0"/>
    <x v="0"/>
    <m/>
    <n v="1"/>
    <m/>
    <n v="5275647"/>
    <x v="1"/>
    <x v="1"/>
    <x v="9"/>
    <x v="1"/>
    <x v="1"/>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85"/>
    <m/>
    <b v="0"/>
    <m/>
    <m/>
    <x v="5"/>
    <m/>
    <x v="0"/>
    <x v="0"/>
    <m/>
    <n v="1"/>
    <m/>
    <n v="14524637"/>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9"/>
    <m/>
    <b v="0"/>
    <m/>
    <m/>
    <x v="2"/>
    <m/>
    <x v="0"/>
    <x v="0"/>
    <m/>
    <n v="1"/>
    <m/>
    <n v="55295"/>
    <x v="1"/>
    <x v="1"/>
    <x v="9"/>
    <x v="1"/>
    <x v="1"/>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20"/>
    <m/>
    <b v="0"/>
    <m/>
    <m/>
    <x v="2"/>
    <m/>
    <x v="0"/>
    <x v="0"/>
    <m/>
    <n v="1.6040399999999999"/>
    <m/>
    <n v="3937500"/>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21"/>
    <m/>
    <b v="0"/>
    <m/>
    <m/>
    <x v="2"/>
    <m/>
    <x v="0"/>
    <x v="0"/>
    <m/>
    <n v="1.5968"/>
    <m/>
    <n v="3609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86"/>
    <m/>
    <b v="0"/>
    <m/>
    <m/>
    <x v="2"/>
    <m/>
    <x v="0"/>
    <x v="0"/>
    <m/>
    <n v="1"/>
    <m/>
    <n v="49344"/>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87"/>
    <m/>
    <b v="0"/>
    <m/>
    <m/>
    <x v="2"/>
    <m/>
    <x v="0"/>
    <x v="0"/>
    <m/>
    <n v="1"/>
    <m/>
    <n v="8421376"/>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88"/>
    <m/>
    <b v="0"/>
    <m/>
    <m/>
    <x v="2"/>
    <m/>
    <x v="0"/>
    <x v="0"/>
    <m/>
    <n v="1.74664"/>
    <m/>
    <n v="8421376"/>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89"/>
    <m/>
    <b v="0"/>
    <m/>
    <m/>
    <x v="2"/>
    <m/>
    <x v="0"/>
    <x v="0"/>
    <m/>
    <n v="1"/>
    <m/>
    <n v="5529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90"/>
    <m/>
    <b v="0"/>
    <m/>
    <m/>
    <x v="2"/>
    <m/>
    <x v="0"/>
    <x v="0"/>
    <m/>
    <n v="1.66466"/>
    <m/>
    <n v="5529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91"/>
    <m/>
    <b v="0"/>
    <m/>
    <m/>
    <x v="5"/>
    <m/>
    <x v="0"/>
    <x v="0"/>
    <m/>
    <n v="1"/>
    <m/>
    <n v="14524637"/>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92"/>
    <m/>
    <b v="0"/>
    <m/>
    <m/>
    <x v="5"/>
    <m/>
    <x v="0"/>
    <x v="0"/>
    <m/>
    <n v="1"/>
    <m/>
    <n v="14524637"/>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23"/>
    <m/>
    <b v="0"/>
    <m/>
    <m/>
    <x v="5"/>
    <m/>
    <x v="0"/>
    <x v="0"/>
    <m/>
    <n v="1"/>
    <m/>
    <n v="14524637"/>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24"/>
    <m/>
    <b v="0"/>
    <m/>
    <m/>
    <x v="5"/>
    <m/>
    <x v="0"/>
    <x v="0"/>
    <m/>
    <n v="1"/>
    <m/>
    <n v="1269529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93"/>
    <m/>
    <b v="0"/>
    <m/>
    <m/>
    <x v="5"/>
    <m/>
    <x v="0"/>
    <x v="0"/>
    <m/>
    <n v="1"/>
    <m/>
    <n v="1269529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25"/>
    <m/>
    <b v="0"/>
    <m/>
    <m/>
    <x v="6"/>
    <m/>
    <x v="0"/>
    <x v="0"/>
    <m/>
    <n v="1"/>
    <m/>
    <n v="1671193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94"/>
    <m/>
    <b v="0"/>
    <m/>
    <m/>
    <x v="6"/>
    <m/>
    <x v="0"/>
    <x v="0"/>
    <m/>
    <n v="1"/>
    <m/>
    <n v="851975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95"/>
    <m/>
    <b v="0"/>
    <m/>
    <m/>
    <x v="6"/>
    <m/>
    <x v="0"/>
    <x v="0"/>
    <m/>
    <n v="1"/>
    <m/>
    <n v="851975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96"/>
    <m/>
    <b v="0"/>
    <m/>
    <m/>
    <x v="6"/>
    <m/>
    <x v="0"/>
    <x v="0"/>
    <m/>
    <n v="1"/>
    <m/>
    <n v="851975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97"/>
    <m/>
    <b v="0"/>
    <m/>
    <m/>
    <x v="6"/>
    <m/>
    <x v="0"/>
    <x v="0"/>
    <m/>
    <n v="1"/>
    <m/>
    <n v="16748574"/>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98"/>
    <m/>
    <b v="0"/>
    <m/>
    <m/>
    <x v="6"/>
    <m/>
    <x v="0"/>
    <x v="0"/>
    <m/>
    <n v="1"/>
    <m/>
    <n v="16436871"/>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99"/>
    <m/>
    <b v="0"/>
    <m/>
    <m/>
    <x v="6"/>
    <m/>
    <x v="0"/>
    <x v="0"/>
    <m/>
    <n v="1"/>
    <m/>
    <n v="15128749"/>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00"/>
    <m/>
    <b v="0"/>
    <m/>
    <m/>
    <x v="6"/>
    <m/>
    <x v="0"/>
    <x v="0"/>
    <m/>
    <n v="1"/>
    <m/>
    <n v="9498256"/>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01"/>
    <m/>
    <b v="0"/>
    <m/>
    <m/>
    <x v="6"/>
    <m/>
    <x v="0"/>
    <x v="0"/>
    <m/>
    <n v="2.3377300000000001"/>
    <m/>
    <n v="2263842"/>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02"/>
    <m/>
    <b v="0"/>
    <m/>
    <m/>
    <x v="6"/>
    <m/>
    <x v="0"/>
    <x v="0"/>
    <m/>
    <n v="3"/>
    <m/>
    <n v="8388352"/>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03"/>
    <m/>
    <b v="0"/>
    <m/>
    <m/>
    <x v="6"/>
    <m/>
    <x v="0"/>
    <x v="0"/>
    <m/>
    <n v="1"/>
    <m/>
    <n v="3329330"/>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04"/>
    <m/>
    <b v="0"/>
    <m/>
    <m/>
    <x v="6"/>
    <m/>
    <x v="0"/>
    <x v="0"/>
    <m/>
    <n v="1"/>
    <m/>
    <n v="851975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05"/>
    <m/>
    <b v="0"/>
    <m/>
    <m/>
    <x v="6"/>
    <m/>
    <x v="0"/>
    <x v="0"/>
    <m/>
    <n v="1"/>
    <m/>
    <n v="851975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06"/>
    <m/>
    <b v="0"/>
    <m/>
    <m/>
    <x v="6"/>
    <m/>
    <x v="0"/>
    <x v="0"/>
    <m/>
    <n v="1"/>
    <m/>
    <n v="851975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07"/>
    <m/>
    <b v="0"/>
    <m/>
    <m/>
    <x v="6"/>
    <m/>
    <x v="0"/>
    <x v="0"/>
    <m/>
    <n v="3"/>
    <m/>
    <n v="16748574"/>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08"/>
    <m/>
    <b v="0"/>
    <m/>
    <m/>
    <x v="6"/>
    <m/>
    <x v="0"/>
    <x v="0"/>
    <m/>
    <n v="3"/>
    <m/>
    <n v="16436871"/>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09"/>
    <m/>
    <b v="0"/>
    <m/>
    <m/>
    <x v="6"/>
    <m/>
    <x v="0"/>
    <x v="0"/>
    <m/>
    <n v="1"/>
    <m/>
    <n v="15128749"/>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10"/>
    <m/>
    <b v="0"/>
    <m/>
    <m/>
    <x v="6"/>
    <m/>
    <x v="0"/>
    <x v="0"/>
    <m/>
    <n v="1"/>
    <m/>
    <n v="9498256"/>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11"/>
    <m/>
    <b v="0"/>
    <m/>
    <m/>
    <x v="6"/>
    <m/>
    <x v="0"/>
    <x v="0"/>
    <m/>
    <n v="2.35398"/>
    <m/>
    <n v="2263842"/>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12"/>
    <m/>
    <b v="0"/>
    <m/>
    <m/>
    <x v="6"/>
    <m/>
    <x v="0"/>
    <x v="0"/>
    <m/>
    <n v="3"/>
    <m/>
    <n v="8388352"/>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13"/>
    <m/>
    <b v="0"/>
    <m/>
    <m/>
    <x v="6"/>
    <m/>
    <x v="0"/>
    <x v="0"/>
    <m/>
    <n v="1"/>
    <m/>
    <n v="3329330"/>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14"/>
    <m/>
    <b v="0"/>
    <m/>
    <m/>
    <x v="6"/>
    <m/>
    <x v="0"/>
    <x v="0"/>
    <m/>
    <n v="1"/>
    <m/>
    <n v="8388736"/>
    <x v="1"/>
    <x v="1"/>
    <x v="2"/>
    <x v="1"/>
    <x v="2"/>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14"/>
    <m/>
    <b v="0"/>
    <m/>
    <m/>
    <x v="6"/>
    <m/>
    <x v="0"/>
    <x v="0"/>
    <m/>
    <n v="1"/>
    <m/>
    <n v="8388736"/>
    <x v="1"/>
    <x v="2"/>
    <x v="81"/>
    <x v="2"/>
    <x v="13"/>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15"/>
    <m/>
    <b v="0"/>
    <m/>
    <m/>
    <x v="6"/>
    <m/>
    <x v="0"/>
    <x v="0"/>
    <m/>
    <n v="2.4418299999999999"/>
    <m/>
    <n v="14822282"/>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16"/>
    <m/>
    <b v="0"/>
    <m/>
    <m/>
    <x v="6"/>
    <m/>
    <x v="0"/>
    <x v="0"/>
    <m/>
    <n v="3"/>
    <m/>
    <n v="4249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17"/>
    <m/>
    <b v="0"/>
    <m/>
    <m/>
    <x v="6"/>
    <m/>
    <x v="0"/>
    <x v="0"/>
    <m/>
    <n v="1"/>
    <m/>
    <n v="8388736"/>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18"/>
    <m/>
    <b v="0"/>
    <m/>
    <m/>
    <x v="6"/>
    <m/>
    <x v="0"/>
    <x v="0"/>
    <m/>
    <n v="1.00739"/>
    <m/>
    <n v="8388736"/>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19"/>
    <m/>
    <b v="0"/>
    <m/>
    <m/>
    <x v="6"/>
    <m/>
    <x v="0"/>
    <x v="0"/>
    <m/>
    <n v="1"/>
    <m/>
    <n v="14822282"/>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20"/>
    <m/>
    <b v="0"/>
    <m/>
    <m/>
    <x v="6"/>
    <m/>
    <x v="0"/>
    <x v="0"/>
    <m/>
    <n v="1"/>
    <m/>
    <n v="4249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21"/>
    <m/>
    <b v="0"/>
    <m/>
    <m/>
    <x v="6"/>
    <m/>
    <x v="0"/>
    <x v="0"/>
    <m/>
    <n v="1"/>
    <m/>
    <n v="8388736"/>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22"/>
    <m/>
    <b v="0"/>
    <m/>
    <m/>
    <x v="6"/>
    <m/>
    <x v="0"/>
    <x v="0"/>
    <m/>
    <n v="1"/>
    <m/>
    <n v="1671193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23"/>
    <m/>
    <b v="0"/>
    <m/>
    <m/>
    <x v="6"/>
    <m/>
    <x v="0"/>
    <x v="0"/>
    <m/>
    <n v="1"/>
    <m/>
    <n v="1671193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24"/>
    <m/>
    <b v="0"/>
    <m/>
    <m/>
    <x v="6"/>
    <m/>
    <x v="0"/>
    <x v="0"/>
    <m/>
    <n v="3"/>
    <m/>
    <n v="1671193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25"/>
    <m/>
    <b v="0"/>
    <m/>
    <m/>
    <x v="6"/>
    <m/>
    <x v="0"/>
    <x v="0"/>
    <m/>
    <n v="1"/>
    <m/>
    <n v="1671193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26"/>
    <m/>
    <b v="0"/>
    <m/>
    <m/>
    <x v="6"/>
    <m/>
    <x v="0"/>
    <x v="0"/>
    <m/>
    <n v="1"/>
    <m/>
    <n v="1671193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27"/>
    <m/>
    <b v="0"/>
    <m/>
    <m/>
    <x v="6"/>
    <m/>
    <x v="0"/>
    <x v="0"/>
    <m/>
    <n v="3"/>
    <m/>
    <n v="1671193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31"/>
    <m/>
    <b v="0"/>
    <m/>
    <m/>
    <x v="2"/>
    <m/>
    <x v="0"/>
    <x v="0"/>
    <m/>
    <n v="2.3152900000000001"/>
    <m/>
    <n v="255"/>
    <x v="1"/>
    <x v="1"/>
    <x v="30"/>
    <x v="1"/>
    <x v="6"/>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31"/>
    <m/>
    <b v="0"/>
    <m/>
    <m/>
    <x v="2"/>
    <m/>
    <x v="0"/>
    <x v="0"/>
    <m/>
    <n v="2.3152900000000001"/>
    <m/>
    <n v="255"/>
    <x v="1"/>
    <x v="1"/>
    <x v="38"/>
    <x v="5"/>
    <x v="6"/>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28"/>
    <m/>
    <b v="0"/>
    <m/>
    <m/>
    <x v="5"/>
    <m/>
    <x v="0"/>
    <x v="0"/>
    <m/>
    <n v="3"/>
    <m/>
    <n v="12695295"/>
    <x v="1"/>
    <x v="1"/>
    <x v="7"/>
    <x v="1"/>
    <x v="6"/>
    <m/>
    <x v="1"/>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29"/>
    <m/>
    <b v="0"/>
    <m/>
    <m/>
    <x v="5"/>
    <m/>
    <x v="0"/>
    <x v="0"/>
    <m/>
    <n v="1"/>
    <m/>
    <n v="12695295"/>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30"/>
    <m/>
    <b v="0"/>
    <m/>
    <m/>
    <x v="2"/>
    <m/>
    <x v="0"/>
    <x v="0"/>
    <m/>
    <n v="1"/>
    <m/>
    <n v="14524637"/>
    <x v="0"/>
    <x v="0"/>
    <x v="0"/>
    <x v="0"/>
    <x v="0"/>
    <m/>
    <x v="0"/>
  </r>
  <r>
    <x v="0"/>
    <x v="10"/>
    <x v="41"/>
    <x v="41"/>
    <n v="1.7"/>
    <x v="41"/>
    <x v="0"/>
    <x v="0"/>
    <x v="0"/>
    <x v="0"/>
    <x v="0"/>
    <x v="0"/>
    <s v="November 21 2018 10:14:49:979"/>
    <s v="told Created [ November 21 2018 10:14:22:571 ];told Approved [ November 21 2018 10:14:49:953 ]"/>
    <x v="0"/>
    <x v="0"/>
    <x v="0"/>
    <x v="0"/>
    <x v="0"/>
    <x v="0"/>
    <x v="0"/>
    <x v="0"/>
    <x v="0"/>
    <x v="0"/>
    <x v="0"/>
    <x v="0"/>
    <x v="0"/>
    <x v="0"/>
    <x v="0"/>
    <x v="0"/>
    <x v="0"/>
    <x v="0"/>
    <x v="0"/>
    <x v="0"/>
    <x v="0"/>
    <x v="0"/>
    <x v="0"/>
    <x v="0"/>
    <x v="0"/>
    <x v="2"/>
    <x v="0"/>
    <x v="2"/>
    <x v="131"/>
    <m/>
    <b v="0"/>
    <m/>
    <m/>
    <x v="2"/>
    <m/>
    <x v="0"/>
    <x v="0"/>
    <m/>
    <n v="1"/>
    <m/>
    <n v="12180223"/>
    <x v="0"/>
    <x v="0"/>
    <x v="0"/>
    <x v="0"/>
    <x v="0"/>
    <m/>
    <x v="0"/>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3"/>
    <m/>
    <b v="0"/>
    <m/>
    <m/>
    <x v="1"/>
    <m/>
    <x v="4"/>
    <x v="2"/>
    <n v="1"/>
    <m/>
    <m/>
    <n v="65280"/>
    <x v="0"/>
    <x v="0"/>
    <x v="0"/>
    <x v="0"/>
    <x v="0"/>
    <m/>
    <x v="0"/>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149"/>
    <m/>
    <b v="0"/>
    <m/>
    <m/>
    <x v="2"/>
    <m/>
    <x v="18"/>
    <x v="1"/>
    <n v="3.2"/>
    <m/>
    <m/>
    <n v="16748574"/>
    <x v="0"/>
    <x v="0"/>
    <x v="0"/>
    <x v="0"/>
    <x v="0"/>
    <m/>
    <x v="0"/>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150"/>
    <m/>
    <b v="0"/>
    <m/>
    <m/>
    <x v="2"/>
    <m/>
    <x v="19"/>
    <x v="1"/>
    <n v="3.2"/>
    <m/>
    <m/>
    <n v="32896"/>
    <x v="0"/>
    <x v="0"/>
    <x v="0"/>
    <x v="0"/>
    <x v="0"/>
    <m/>
    <x v="0"/>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153"/>
    <m/>
    <b v="0"/>
    <m/>
    <m/>
    <x v="2"/>
    <m/>
    <x v="20"/>
    <x v="1"/>
    <n v="3.2"/>
    <m/>
    <m/>
    <n v="16760576"/>
    <x v="0"/>
    <x v="0"/>
    <x v="0"/>
    <x v="0"/>
    <x v="0"/>
    <m/>
    <x v="0"/>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8"/>
    <m/>
    <b v="0"/>
    <m/>
    <m/>
    <x v="3"/>
    <m/>
    <x v="6"/>
    <x v="2"/>
    <n v="1"/>
    <m/>
    <m/>
    <n v="16776960"/>
    <x v="0"/>
    <x v="0"/>
    <x v="0"/>
    <x v="0"/>
    <x v="0"/>
    <m/>
    <x v="0"/>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57"/>
    <m/>
    <b v="0"/>
    <m/>
    <m/>
    <x v="2"/>
    <m/>
    <x v="17"/>
    <x v="1"/>
    <n v="3.2"/>
    <n v="2.4014700000000002"/>
    <m/>
    <n v="13749760"/>
    <x v="1"/>
    <x v="1"/>
    <x v="40"/>
    <x v="1"/>
    <x v="2"/>
    <m/>
    <x v="1"/>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57"/>
    <m/>
    <b v="0"/>
    <m/>
    <m/>
    <x v="2"/>
    <m/>
    <x v="17"/>
    <x v="1"/>
    <n v="3.2"/>
    <n v="2.4014700000000002"/>
    <m/>
    <n v="13749760"/>
    <x v="1"/>
    <x v="1"/>
    <x v="9"/>
    <x v="9"/>
    <x v="2"/>
    <m/>
    <x v="1"/>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156"/>
    <m/>
    <b v="0"/>
    <m/>
    <m/>
    <x v="2"/>
    <m/>
    <x v="11"/>
    <x v="1"/>
    <n v="3.2"/>
    <m/>
    <m/>
    <n v="8388736"/>
    <x v="0"/>
    <x v="0"/>
    <x v="0"/>
    <x v="0"/>
    <x v="0"/>
    <m/>
    <x v="0"/>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171"/>
    <m/>
    <b v="0"/>
    <m/>
    <m/>
    <x v="4"/>
    <m/>
    <x v="5"/>
    <x v="2"/>
    <n v="1"/>
    <m/>
    <m/>
    <n v="255"/>
    <x v="0"/>
    <x v="0"/>
    <x v="0"/>
    <x v="0"/>
    <x v="0"/>
    <m/>
    <x v="0"/>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157"/>
    <m/>
    <b v="0"/>
    <m/>
    <m/>
    <x v="3"/>
    <m/>
    <x v="21"/>
    <x v="2"/>
    <n v="1"/>
    <n v="2.4178500000000001"/>
    <m/>
    <n v="16776960"/>
    <x v="1"/>
    <x v="1"/>
    <x v="40"/>
    <x v="1"/>
    <x v="2"/>
    <m/>
    <x v="1"/>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157"/>
    <m/>
    <b v="0"/>
    <m/>
    <m/>
    <x v="3"/>
    <m/>
    <x v="21"/>
    <x v="2"/>
    <n v="1"/>
    <n v="2.4178500000000001"/>
    <m/>
    <n v="16776960"/>
    <x v="1"/>
    <x v="2"/>
    <x v="40"/>
    <x v="2"/>
    <x v="3"/>
    <m/>
    <x v="1"/>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158"/>
    <m/>
    <b v="0"/>
    <m/>
    <m/>
    <x v="2"/>
    <m/>
    <x v="10"/>
    <x v="1"/>
    <n v="3.2"/>
    <n v="3"/>
    <m/>
    <n v="2139610"/>
    <x v="1"/>
    <x v="1"/>
    <x v="20"/>
    <x v="5"/>
    <x v="2"/>
    <m/>
    <x v="1"/>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158"/>
    <m/>
    <b v="0"/>
    <m/>
    <m/>
    <x v="2"/>
    <m/>
    <x v="10"/>
    <x v="1"/>
    <n v="3.2"/>
    <n v="3"/>
    <m/>
    <n v="2139610"/>
    <x v="1"/>
    <x v="1"/>
    <x v="38"/>
    <x v="7"/>
    <x v="2"/>
    <m/>
    <x v="1"/>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166"/>
    <m/>
    <b v="0"/>
    <m/>
    <m/>
    <x v="2"/>
    <m/>
    <x v="8"/>
    <x v="1"/>
    <n v="3.2"/>
    <m/>
    <m/>
    <n v="16777184"/>
    <x v="0"/>
    <x v="0"/>
    <x v="0"/>
    <x v="0"/>
    <x v="0"/>
    <m/>
    <x v="0"/>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167"/>
    <m/>
    <b v="0"/>
    <m/>
    <m/>
    <x v="2"/>
    <m/>
    <x v="9"/>
    <x v="1"/>
    <n v="3.2"/>
    <m/>
    <m/>
    <n v="12180223"/>
    <x v="0"/>
    <x v="0"/>
    <x v="0"/>
    <x v="0"/>
    <x v="0"/>
    <m/>
    <x v="0"/>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16"/>
    <m/>
    <b v="0"/>
    <m/>
    <m/>
    <x v="6"/>
    <m/>
    <x v="7"/>
    <x v="2"/>
    <n v="1"/>
    <n v="3"/>
    <m/>
    <n v="16711935"/>
    <x v="0"/>
    <x v="0"/>
    <x v="0"/>
    <x v="0"/>
    <x v="0"/>
    <m/>
    <x v="0"/>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24"/>
    <m/>
    <b v="0"/>
    <m/>
    <m/>
    <x v="5"/>
    <m/>
    <x v="22"/>
    <x v="2"/>
    <n v="1"/>
    <m/>
    <m/>
    <n v="12695295"/>
    <x v="0"/>
    <x v="0"/>
    <x v="0"/>
    <x v="0"/>
    <x v="0"/>
    <m/>
    <x v="0"/>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25"/>
    <m/>
    <b v="0"/>
    <m/>
    <m/>
    <x v="6"/>
    <m/>
    <x v="7"/>
    <x v="2"/>
    <n v="1"/>
    <m/>
    <m/>
    <n v="16711935"/>
    <x v="1"/>
    <x v="1"/>
    <x v="40"/>
    <x v="1"/>
    <x v="2"/>
    <m/>
    <x v="1"/>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25"/>
    <m/>
    <b v="0"/>
    <m/>
    <m/>
    <x v="6"/>
    <m/>
    <x v="7"/>
    <x v="2"/>
    <n v="1"/>
    <m/>
    <m/>
    <n v="16711935"/>
    <x v="1"/>
    <x v="2"/>
    <x v="40"/>
    <x v="2"/>
    <x v="3"/>
    <m/>
    <x v="1"/>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30"/>
    <m/>
    <b v="0"/>
    <m/>
    <m/>
    <x v="2"/>
    <m/>
    <x v="23"/>
    <x v="1"/>
    <n v="3.2"/>
    <m/>
    <m/>
    <n v="15794160"/>
    <x v="0"/>
    <x v="0"/>
    <x v="0"/>
    <x v="0"/>
    <x v="0"/>
    <m/>
    <x v="0"/>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146"/>
    <m/>
    <b v="0"/>
    <m/>
    <m/>
    <x v="2"/>
    <m/>
    <x v="12"/>
    <x v="1"/>
    <n v="3.2"/>
    <n v="2.4093300000000002"/>
    <m/>
    <n v="255"/>
    <x v="1"/>
    <x v="1"/>
    <x v="3"/>
    <x v="1"/>
    <x v="5"/>
    <m/>
    <x v="1"/>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172"/>
    <m/>
    <b v="0"/>
    <m/>
    <m/>
    <x v="2"/>
    <m/>
    <x v="24"/>
    <x v="1"/>
    <n v="3.2"/>
    <m/>
    <m/>
    <n v="64636"/>
    <x v="0"/>
    <x v="0"/>
    <x v="0"/>
    <x v="0"/>
    <x v="0"/>
    <m/>
    <x v="0"/>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147"/>
    <m/>
    <b v="0"/>
    <m/>
    <m/>
    <x v="2"/>
    <m/>
    <x v="25"/>
    <x v="1"/>
    <n v="3.2"/>
    <m/>
    <m/>
    <n v="42495"/>
    <x v="0"/>
    <x v="0"/>
    <x v="0"/>
    <x v="0"/>
    <x v="0"/>
    <m/>
    <x v="0"/>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148"/>
    <m/>
    <b v="0"/>
    <m/>
    <m/>
    <x v="5"/>
    <m/>
    <x v="26"/>
    <x v="2"/>
    <n v="1"/>
    <m/>
    <m/>
    <n v="15570276"/>
    <x v="0"/>
    <x v="0"/>
    <x v="0"/>
    <x v="0"/>
    <x v="0"/>
    <m/>
    <x v="0"/>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151"/>
    <m/>
    <b v="0"/>
    <m/>
    <m/>
    <x v="2"/>
    <m/>
    <x v="27"/>
    <x v="1"/>
    <n v="3.2"/>
    <m/>
    <m/>
    <n v="5275647"/>
    <x v="0"/>
    <x v="0"/>
    <x v="0"/>
    <x v="0"/>
    <x v="0"/>
    <m/>
    <x v="0"/>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154"/>
    <m/>
    <b v="0"/>
    <m/>
    <m/>
    <x v="9"/>
    <m/>
    <x v="28"/>
    <x v="2"/>
    <n v="1"/>
    <m/>
    <m/>
    <n v="65535"/>
    <x v="0"/>
    <x v="0"/>
    <x v="0"/>
    <x v="0"/>
    <x v="0"/>
    <m/>
    <x v="0"/>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164"/>
    <m/>
    <b v="0"/>
    <m/>
    <m/>
    <x v="2"/>
    <m/>
    <x v="15"/>
    <x v="1"/>
    <n v="3.2"/>
    <m/>
    <m/>
    <n v="65535"/>
    <x v="0"/>
    <x v="0"/>
    <x v="0"/>
    <x v="0"/>
    <x v="0"/>
    <m/>
    <x v="0"/>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173"/>
    <m/>
    <b v="0"/>
    <m/>
    <m/>
    <x v="5"/>
    <m/>
    <x v="29"/>
    <x v="2"/>
    <n v="1"/>
    <m/>
    <m/>
    <n v="14524637"/>
    <x v="0"/>
    <x v="0"/>
    <x v="0"/>
    <x v="0"/>
    <x v="0"/>
    <m/>
    <x v="0"/>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174"/>
    <m/>
    <b v="0"/>
    <m/>
    <m/>
    <x v="0"/>
    <m/>
    <x v="30"/>
    <x v="2"/>
    <n v="1"/>
    <m/>
    <m/>
    <n v="65280"/>
    <x v="0"/>
    <x v="0"/>
    <x v="0"/>
    <x v="0"/>
    <x v="0"/>
    <m/>
    <x v="0"/>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175"/>
    <m/>
    <b v="0"/>
    <m/>
    <m/>
    <x v="2"/>
    <m/>
    <x v="31"/>
    <x v="1"/>
    <n v="3.2"/>
    <m/>
    <m/>
    <n v="8421376"/>
    <x v="0"/>
    <x v="0"/>
    <x v="0"/>
    <x v="0"/>
    <x v="0"/>
    <m/>
    <x v="0"/>
  </r>
  <r>
    <x v="0"/>
    <x v="6"/>
    <x v="42"/>
    <x v="42"/>
    <n v="1.7"/>
    <x v="42"/>
    <x v="0"/>
    <x v="0"/>
    <x v="0"/>
    <x v="0"/>
    <x v="0"/>
    <x v="0"/>
    <s v="November 21 2018 09:44:25:041"/>
    <s v="told Created [ November 21 2018 09:44:25:020 ];told Approved [ November 21 2018 09:44:25:040 ]"/>
    <x v="0"/>
    <x v="0"/>
    <x v="0"/>
    <x v="0"/>
    <x v="0"/>
    <x v="0"/>
    <x v="0"/>
    <x v="0"/>
    <x v="0"/>
    <x v="0"/>
    <x v="0"/>
    <x v="1"/>
    <x v="1"/>
    <x v="1"/>
    <x v="1"/>
    <x v="1"/>
    <x v="0"/>
    <x v="0"/>
    <x v="0"/>
    <x v="0"/>
    <x v="0"/>
    <x v="0"/>
    <x v="0"/>
    <x v="0"/>
    <x v="0"/>
    <x v="1"/>
    <x v="0"/>
    <x v="3"/>
    <x v="165"/>
    <m/>
    <b v="0"/>
    <m/>
    <m/>
    <x v="2"/>
    <m/>
    <x v="32"/>
    <x v="1"/>
    <n v="3.2"/>
    <m/>
    <m/>
    <n v="25600"/>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0"/>
    <m/>
    <b v="0"/>
    <m/>
    <m/>
    <x v="0"/>
    <m/>
    <x v="0"/>
    <x v="0"/>
    <m/>
    <n v="1.52674"/>
    <m/>
    <n v="9639167"/>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
    <m/>
    <b v="0"/>
    <m/>
    <m/>
    <x v="0"/>
    <m/>
    <x v="0"/>
    <x v="0"/>
    <m/>
    <n v="1.52674"/>
    <m/>
    <n v="13828244"/>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
    <m/>
    <b v="0"/>
    <m/>
    <m/>
    <x v="0"/>
    <m/>
    <x v="0"/>
    <x v="0"/>
    <m/>
    <n v="1.52674"/>
    <m/>
    <n v="9639167"/>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3"/>
    <m/>
    <b v="0"/>
    <m/>
    <m/>
    <x v="1"/>
    <m/>
    <x v="0"/>
    <x v="0"/>
    <m/>
    <n v="4.5"/>
    <m/>
    <n v="65280"/>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4"/>
    <m/>
    <b v="0"/>
    <m/>
    <m/>
    <x v="2"/>
    <m/>
    <x v="0"/>
    <x v="0"/>
    <m/>
    <n v="1.52674"/>
    <m/>
    <n v="64636"/>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5"/>
    <m/>
    <b v="0"/>
    <m/>
    <m/>
    <x v="2"/>
    <m/>
    <x v="0"/>
    <x v="0"/>
    <m/>
    <n v="2.51688"/>
    <m/>
    <n v="8388736"/>
    <x v="1"/>
    <x v="1"/>
    <x v="1"/>
    <x v="1"/>
    <x v="1"/>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6"/>
    <m/>
    <b v="0"/>
    <m/>
    <m/>
    <x v="2"/>
    <m/>
    <x v="0"/>
    <x v="0"/>
    <m/>
    <n v="1.52674"/>
    <m/>
    <n v="10526303"/>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7"/>
    <m/>
    <b v="0"/>
    <m/>
    <m/>
    <x v="2"/>
    <m/>
    <x v="0"/>
    <x v="0"/>
    <m/>
    <n v="1.52674"/>
    <m/>
    <n v="2330219"/>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8"/>
    <m/>
    <b v="0"/>
    <m/>
    <m/>
    <x v="3"/>
    <m/>
    <x v="0"/>
    <x v="0"/>
    <m/>
    <n v="3"/>
    <m/>
    <n v="16776960"/>
    <x v="1"/>
    <x v="1"/>
    <x v="2"/>
    <x v="1"/>
    <x v="2"/>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8"/>
    <m/>
    <b v="0"/>
    <m/>
    <m/>
    <x v="3"/>
    <m/>
    <x v="0"/>
    <x v="0"/>
    <m/>
    <n v="3"/>
    <m/>
    <n v="16776960"/>
    <x v="1"/>
    <x v="2"/>
    <x v="2"/>
    <x v="2"/>
    <x v="3"/>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9"/>
    <m/>
    <b v="0"/>
    <m/>
    <m/>
    <x v="2"/>
    <m/>
    <x v="1"/>
    <x v="1"/>
    <n v="3.2"/>
    <n v="1.52674"/>
    <m/>
    <n v="3937500"/>
    <x v="1"/>
    <x v="1"/>
    <x v="3"/>
    <x v="1"/>
    <x v="1"/>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0"/>
    <m/>
    <b v="0"/>
    <m/>
    <m/>
    <x v="2"/>
    <m/>
    <x v="2"/>
    <x v="1"/>
    <n v="3.2"/>
    <n v="1.52674"/>
    <m/>
    <n v="36095"/>
    <x v="1"/>
    <x v="1"/>
    <x v="3"/>
    <x v="1"/>
    <x v="1"/>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1"/>
    <m/>
    <b v="0"/>
    <m/>
    <m/>
    <x v="4"/>
    <m/>
    <x v="0"/>
    <x v="0"/>
    <m/>
    <n v="1.52674"/>
    <m/>
    <n v="255"/>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2"/>
    <m/>
    <b v="0"/>
    <m/>
    <m/>
    <x v="2"/>
    <m/>
    <x v="0"/>
    <x v="0"/>
    <m/>
    <n v="1"/>
    <m/>
    <n v="65535"/>
    <x v="1"/>
    <x v="1"/>
    <x v="4"/>
    <x v="1"/>
    <x v="1"/>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3"/>
    <m/>
    <b v="0"/>
    <m/>
    <m/>
    <x v="2"/>
    <m/>
    <x v="0"/>
    <x v="0"/>
    <m/>
    <n v="1"/>
    <m/>
    <n v="11186720"/>
    <x v="1"/>
    <x v="1"/>
    <x v="4"/>
    <x v="1"/>
    <x v="1"/>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4"/>
    <m/>
    <b v="0"/>
    <m/>
    <m/>
    <x v="5"/>
    <m/>
    <x v="0"/>
    <x v="0"/>
    <m/>
    <n v="1.52674"/>
    <m/>
    <n v="64636"/>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5"/>
    <m/>
    <b v="0"/>
    <m/>
    <m/>
    <x v="5"/>
    <m/>
    <x v="0"/>
    <x v="0"/>
    <m/>
    <n v="1.52674"/>
    <m/>
    <n v="9639167"/>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6"/>
    <m/>
    <b v="0"/>
    <m/>
    <m/>
    <x v="6"/>
    <m/>
    <x v="0"/>
    <x v="0"/>
    <m/>
    <n v="3"/>
    <m/>
    <n v="15570276"/>
    <x v="1"/>
    <x v="1"/>
    <x v="2"/>
    <x v="1"/>
    <x v="4"/>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6"/>
    <m/>
    <b v="0"/>
    <m/>
    <m/>
    <x v="6"/>
    <m/>
    <x v="0"/>
    <x v="0"/>
    <m/>
    <n v="3"/>
    <m/>
    <n v="15570276"/>
    <x v="1"/>
    <x v="2"/>
    <x v="2"/>
    <x v="2"/>
    <x v="3"/>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7"/>
    <m/>
    <b v="0"/>
    <m/>
    <m/>
    <x v="2"/>
    <m/>
    <x v="0"/>
    <x v="0"/>
    <m/>
    <n v="1"/>
    <m/>
    <n v="6333684"/>
    <x v="1"/>
    <x v="1"/>
    <x v="1"/>
    <x v="1"/>
    <x v="1"/>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8"/>
    <m/>
    <b v="0"/>
    <m/>
    <m/>
    <x v="2"/>
    <m/>
    <x v="0"/>
    <x v="0"/>
    <m/>
    <n v="1"/>
    <m/>
    <n v="5275647"/>
    <x v="1"/>
    <x v="1"/>
    <x v="1"/>
    <x v="1"/>
    <x v="1"/>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19"/>
    <m/>
    <b v="0"/>
    <m/>
    <m/>
    <x v="2"/>
    <m/>
    <x v="0"/>
    <x v="0"/>
    <m/>
    <n v="1"/>
    <m/>
    <n v="55295"/>
    <x v="1"/>
    <x v="1"/>
    <x v="1"/>
    <x v="1"/>
    <x v="1"/>
    <m/>
    <x v="1"/>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0"/>
    <m/>
    <b v="0"/>
    <m/>
    <m/>
    <x v="7"/>
    <m/>
    <x v="0"/>
    <x v="0"/>
    <m/>
    <n v="1.46692"/>
    <m/>
    <n v="3937500"/>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1"/>
    <m/>
    <b v="0"/>
    <m/>
    <m/>
    <x v="2"/>
    <m/>
    <x v="0"/>
    <x v="0"/>
    <m/>
    <n v="1.5466"/>
    <m/>
    <n v="36095"/>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2"/>
    <m/>
    <b v="0"/>
    <m/>
    <m/>
    <x v="5"/>
    <m/>
    <x v="0"/>
    <x v="0"/>
    <m/>
    <n v="1.52674"/>
    <m/>
    <n v="14524637"/>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3"/>
    <m/>
    <b v="0"/>
    <m/>
    <m/>
    <x v="5"/>
    <m/>
    <x v="0"/>
    <x v="0"/>
    <m/>
    <n v="1.52674"/>
    <m/>
    <n v="14524637"/>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4"/>
    <m/>
    <b v="0"/>
    <m/>
    <m/>
    <x v="5"/>
    <m/>
    <x v="0"/>
    <x v="0"/>
    <m/>
    <n v="1.52674"/>
    <m/>
    <n v="12695295"/>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5"/>
    <m/>
    <b v="0"/>
    <m/>
    <m/>
    <x v="6"/>
    <m/>
    <x v="0"/>
    <x v="0"/>
    <m/>
    <n v="1.52674"/>
    <m/>
    <n v="15570276"/>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6"/>
    <m/>
    <b v="0"/>
    <m/>
    <m/>
    <x v="6"/>
    <m/>
    <x v="0"/>
    <x v="0"/>
    <m/>
    <n v="1.52674"/>
    <m/>
    <n v="15570276"/>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7"/>
    <m/>
    <b v="0"/>
    <m/>
    <m/>
    <x v="6"/>
    <m/>
    <x v="0"/>
    <x v="0"/>
    <m/>
    <n v="1.52674"/>
    <m/>
    <n v="15570276"/>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8"/>
    <m/>
    <b v="0"/>
    <m/>
    <m/>
    <x v="6"/>
    <m/>
    <x v="0"/>
    <x v="0"/>
    <m/>
    <n v="1.52674"/>
    <m/>
    <n v="15570276"/>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29"/>
    <m/>
    <b v="0"/>
    <m/>
    <m/>
    <x v="6"/>
    <m/>
    <x v="0"/>
    <x v="0"/>
    <m/>
    <n v="1.52674"/>
    <m/>
    <n v="15570276"/>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30"/>
    <m/>
    <b v="0"/>
    <m/>
    <m/>
    <x v="2"/>
    <m/>
    <x v="0"/>
    <x v="0"/>
    <m/>
    <n v="1.52674"/>
    <m/>
    <n v="15794160"/>
    <x v="0"/>
    <x v="0"/>
    <x v="0"/>
    <x v="0"/>
    <x v="0"/>
    <m/>
    <x v="0"/>
  </r>
  <r>
    <x v="0"/>
    <x v="0"/>
    <x v="0"/>
    <x v="0"/>
    <n v="1.7"/>
    <x v="0"/>
    <x v="0"/>
    <x v="0"/>
    <x v="0"/>
    <x v="0"/>
    <x v="0"/>
    <x v="0"/>
    <s v="August 15 2017 15:33:23:539"/>
    <s v="told Created [ July 06 2017 12:16:44:994 ];told Approved [ July 06 2017 12:17:23:671 ];told Unapproved [ August 15 2017 15:33:04:394 ];told Approved [ August 15 2017 15:33:23:527 ]"/>
    <x v="0"/>
    <x v="0"/>
    <x v="0"/>
    <x v="0"/>
    <x v="0"/>
    <x v="0"/>
    <x v="0"/>
    <x v="0"/>
    <x v="0"/>
    <x v="0"/>
    <x v="0"/>
    <x v="0"/>
    <x v="0"/>
    <x v="0"/>
    <x v="0"/>
    <x v="0"/>
    <x v="0"/>
    <x v="0"/>
    <x v="0"/>
    <x v="0"/>
    <x v="0"/>
    <x v="0"/>
    <x v="0"/>
    <x v="0"/>
    <x v="0"/>
    <x v="0"/>
    <x v="0"/>
    <x v="0"/>
    <x v="31"/>
    <m/>
    <b v="0"/>
    <m/>
    <m/>
    <x v="2"/>
    <m/>
    <x v="0"/>
    <x v="0"/>
    <m/>
    <n v="2.20079"/>
    <m/>
    <n v="255"/>
    <x v="1"/>
    <x v="1"/>
    <x v="3"/>
    <x v="1"/>
    <x v="1"/>
    <m/>
    <x v="1"/>
  </r>
</pivotCacheRecords>
</file>

<file path=xl/pivotCache/pivotCacheRecords3.xml><?xml version="1.0" encoding="utf-8"?>
<pivotCacheRecords xmlns="http://schemas.openxmlformats.org/spreadsheetml/2006/main" xmlns:r="http://schemas.openxmlformats.org/officeDocument/2006/relationships" count="1272">
  <r>
    <x v="0"/>
    <s v="Body"/>
    <s v="Body"/>
    <x v="0"/>
    <x v="0"/>
    <x v="0"/>
    <x v="0"/>
    <x v="0"/>
    <s v="z Body"/>
    <n v="3"/>
    <n v="0"/>
    <n v="-16777216"/>
    <n v="-350"/>
    <n v="-50"/>
    <x v="0"/>
    <x v="0"/>
    <s v="Basic set of structures"/>
    <m/>
    <x v="0"/>
    <x v="0"/>
    <x v="0"/>
    <s v="Basic Template.xml"/>
    <s v="gsal"/>
    <s v="Reviewed"/>
  </r>
  <r>
    <x v="1"/>
    <s v="Dose Prescription Volume"/>
    <s v="Treated Volume"/>
    <x v="0"/>
    <x v="1"/>
    <x v="1"/>
    <x v="0"/>
    <x v="0"/>
    <s v="z DPV"/>
    <n v="3"/>
    <n v="0"/>
    <n v="-16777216"/>
    <s v="Missing"/>
    <s v="Missing"/>
    <x v="0"/>
    <x v="0"/>
    <s v="Basic set of structures"/>
    <m/>
    <x v="0"/>
    <x v="0"/>
    <x v="0"/>
    <s v="Basic Template.xml"/>
    <s v="gsal"/>
    <s v="Reviewed"/>
  </r>
  <r>
    <x v="2"/>
    <s v="GTV Primary"/>
    <s v="GTV Primary"/>
    <x v="1"/>
    <x v="2"/>
    <x v="2"/>
    <x v="0"/>
    <x v="0"/>
    <s v="z GTV"/>
    <n v="3"/>
    <n v="0"/>
    <n v="-16777216"/>
    <s v="Missing"/>
    <s v="Missing"/>
    <x v="0"/>
    <x v="0"/>
    <s v="Basic set of structures"/>
    <m/>
    <x v="0"/>
    <x v="0"/>
    <x v="0"/>
    <s v="Basic Template.xml"/>
    <s v="gsal"/>
    <s v="Reviewed"/>
  </r>
  <r>
    <x v="3"/>
    <s v="CTV High Risk"/>
    <s v="CTV Primary"/>
    <x v="2"/>
    <x v="3"/>
    <x v="3"/>
    <x v="0"/>
    <x v="0"/>
    <s v="z CTV"/>
    <n v="3"/>
    <n v="0"/>
    <n v="-16777216"/>
    <s v="Missing"/>
    <s v="Missing"/>
    <x v="0"/>
    <x v="0"/>
    <s v="Basic set of structures"/>
    <m/>
    <x v="0"/>
    <x v="0"/>
    <x v="0"/>
    <s v="Basic Template.xml"/>
    <s v="gsal"/>
    <s v="Reviewed"/>
  </r>
  <r>
    <x v="4"/>
    <s v="PTV High Risk"/>
    <s v="PTV Primary"/>
    <x v="3"/>
    <x v="1"/>
    <x v="4"/>
    <x v="0"/>
    <x v="0"/>
    <s v="z PTV"/>
    <n v="3"/>
    <n v="0"/>
    <n v="-16777216"/>
    <s v="Missing"/>
    <s v="Missing"/>
    <x v="0"/>
    <x v="0"/>
    <s v="Basic set of structures"/>
    <m/>
    <x v="0"/>
    <x v="0"/>
    <x v="0"/>
    <s v="Basic Template.xml"/>
    <s v="gsal"/>
    <s v="Reviewed"/>
  </r>
  <r>
    <x v="5"/>
    <s v="RO Helper Structure"/>
    <s v="Artifact"/>
    <x v="4"/>
    <x v="4"/>
    <x v="5"/>
    <x v="1"/>
    <x v="0"/>
    <s v="z RO Helper"/>
    <n v="3"/>
    <n v="0"/>
    <n v="-16777216"/>
    <s v="Missing"/>
    <s v="Missing"/>
    <x v="0"/>
    <x v="0"/>
    <s v="Basic set of structures"/>
    <m/>
    <x v="0"/>
    <x v="0"/>
    <x v="0"/>
    <s v="Basic Template.xml"/>
    <s v="gsal"/>
    <s v="Reviewed"/>
  </r>
  <r>
    <x v="0"/>
    <s v="Body"/>
    <s v="Body"/>
    <x v="0"/>
    <x v="0"/>
    <x v="0"/>
    <x v="0"/>
    <x v="0"/>
    <s v="z Body"/>
    <n v="3"/>
    <n v="0"/>
    <n v="-16777216"/>
    <n v="-350"/>
    <n v="-50"/>
    <x v="1"/>
    <x v="0"/>
    <s v="Initial set of CT structures"/>
    <m/>
    <x v="0"/>
    <x v="0"/>
    <x v="0"/>
    <s v="CT Template.xml"/>
    <s v="gsal"/>
    <s v="Reviewed"/>
  </r>
  <r>
    <x v="1"/>
    <s v="Dose Prescription Volume"/>
    <s v="Treated Volume"/>
    <x v="0"/>
    <x v="1"/>
    <x v="1"/>
    <x v="0"/>
    <x v="0"/>
    <s v="z DPV"/>
    <n v="3"/>
    <n v="0"/>
    <n v="-16777216"/>
    <s v="Missing"/>
    <s v="Missing"/>
    <x v="1"/>
    <x v="0"/>
    <s v="Initial set of CT structures"/>
    <m/>
    <x v="0"/>
    <x v="0"/>
    <x v="0"/>
    <s v="CT Template.xml"/>
    <s v="gsal"/>
    <s v="Reviewed"/>
  </r>
  <r>
    <x v="0"/>
    <s v="Body"/>
    <s v="Body"/>
    <x v="0"/>
    <x v="0"/>
    <x v="0"/>
    <x v="0"/>
    <x v="0"/>
    <s v="z Body"/>
    <n v="3"/>
    <n v="0"/>
    <n v="-16777216"/>
    <n v="-350"/>
    <n v="-50"/>
    <x v="2"/>
    <x v="0"/>
    <s v="Basic set of structures"/>
    <m/>
    <x v="0"/>
    <x v="0"/>
    <x v="0"/>
    <s v="PalliativeTemplate.xml"/>
    <s v="gsal"/>
    <s v="Reviewed"/>
  </r>
  <r>
    <x v="1"/>
    <s v="Dose Prescription Volume"/>
    <s v="Treated Volume"/>
    <x v="0"/>
    <x v="1"/>
    <x v="1"/>
    <x v="0"/>
    <x v="0"/>
    <s v="z DPV"/>
    <n v="3"/>
    <n v="0"/>
    <n v="-16777216"/>
    <s v="Missing"/>
    <s v="Missing"/>
    <x v="2"/>
    <x v="0"/>
    <s v="Basic set of structures"/>
    <m/>
    <x v="0"/>
    <x v="0"/>
    <x v="0"/>
    <s v="PalliativeTemplate.xml"/>
    <s v="gsal"/>
    <s v="Reviewed"/>
  </r>
  <r>
    <x v="6"/>
    <s v="GTV Primary"/>
    <s v="GTV Primary"/>
    <x v="1"/>
    <x v="2"/>
    <x v="2"/>
    <x v="0"/>
    <x v="0"/>
    <s v="z GTV"/>
    <n v="3"/>
    <n v="0"/>
    <n v="-16777216"/>
    <s v="Missing"/>
    <s v="Missing"/>
    <x v="2"/>
    <x v="0"/>
    <s v="Basic set of structures"/>
    <m/>
    <x v="0"/>
    <x v="0"/>
    <x v="0"/>
    <s v="PalliativeTemplate.xml"/>
    <s v="gsal"/>
    <s v="Reviewed"/>
  </r>
  <r>
    <x v="7"/>
    <s v="GTV Primary"/>
    <s v="GTV Primary"/>
    <x v="1"/>
    <x v="2"/>
    <x v="2"/>
    <x v="0"/>
    <x v="0"/>
    <s v="z GTV"/>
    <n v="3"/>
    <n v="0"/>
    <n v="-16777216"/>
    <s v="Missing"/>
    <s v="Missing"/>
    <x v="2"/>
    <x v="0"/>
    <s v="Basic set of structures"/>
    <m/>
    <x v="0"/>
    <x v="0"/>
    <x v="0"/>
    <s v="PalliativeTemplate.xml"/>
    <s v="gsal"/>
    <s v="Reviewed"/>
  </r>
  <r>
    <x v="8"/>
    <s v="GTV Primary"/>
    <s v="GTV Primary"/>
    <x v="1"/>
    <x v="2"/>
    <x v="2"/>
    <x v="0"/>
    <x v="0"/>
    <s v="z GTV"/>
    <n v="3"/>
    <n v="0"/>
    <n v="-16777216"/>
    <s v="Missing"/>
    <s v="Missing"/>
    <x v="2"/>
    <x v="0"/>
    <s v="Basic set of structures"/>
    <m/>
    <x v="0"/>
    <x v="0"/>
    <x v="0"/>
    <s v="PalliativeTemplate.xml"/>
    <s v="gsal"/>
    <s v="Reviewed"/>
  </r>
  <r>
    <x v="3"/>
    <s v="CTV High Risk"/>
    <s v="CTV Primary"/>
    <x v="2"/>
    <x v="3"/>
    <x v="3"/>
    <x v="0"/>
    <x v="0"/>
    <s v="z CTV"/>
    <n v="3"/>
    <n v="0"/>
    <n v="-16777216"/>
    <s v="Missing"/>
    <s v="Missing"/>
    <x v="2"/>
    <x v="0"/>
    <s v="Basic set of structures"/>
    <m/>
    <x v="0"/>
    <x v="0"/>
    <x v="0"/>
    <s v="PalliativeTemplate.xml"/>
    <s v="gsal"/>
    <s v="Reviewed"/>
  </r>
  <r>
    <x v="9"/>
    <s v="PTV High Risk"/>
    <s v="PTV Primary"/>
    <x v="3"/>
    <x v="1"/>
    <x v="4"/>
    <x v="0"/>
    <x v="0"/>
    <s v="z PTV"/>
    <n v="3"/>
    <n v="0"/>
    <n v="-16777216"/>
    <s v="Missing"/>
    <s v="Missing"/>
    <x v="2"/>
    <x v="0"/>
    <s v="Basic set of structures"/>
    <m/>
    <x v="0"/>
    <x v="0"/>
    <x v="0"/>
    <s v="PalliativeTemplate.xml"/>
    <s v="gsal"/>
    <s v="Reviewed"/>
  </r>
  <r>
    <x v="10"/>
    <s v="PTV High Risk"/>
    <s v="PTV Primary"/>
    <x v="3"/>
    <x v="1"/>
    <x v="4"/>
    <x v="0"/>
    <x v="0"/>
    <s v="z PTV"/>
    <n v="3"/>
    <n v="0"/>
    <n v="-16777216"/>
    <s v="Missing"/>
    <s v="Missing"/>
    <x v="2"/>
    <x v="0"/>
    <s v="Basic set of structures"/>
    <m/>
    <x v="0"/>
    <x v="0"/>
    <x v="0"/>
    <s v="PalliativeTemplate.xml"/>
    <s v="gsal"/>
    <s v="Reviewed"/>
  </r>
  <r>
    <x v="11"/>
    <s v="PTV High Risk"/>
    <s v="PTV Primary"/>
    <x v="3"/>
    <x v="1"/>
    <x v="4"/>
    <x v="0"/>
    <x v="0"/>
    <s v="z PTV"/>
    <n v="3"/>
    <n v="0"/>
    <n v="-16777216"/>
    <s v="Missing"/>
    <s v="Missing"/>
    <x v="2"/>
    <x v="0"/>
    <s v="Basic set of structures"/>
    <m/>
    <x v="0"/>
    <x v="0"/>
    <x v="0"/>
    <s v="PalliativeTemplate.xml"/>
    <s v="gsal"/>
    <s v="Reviewed"/>
  </r>
  <r>
    <x v="12"/>
    <s v="PTV Combined"/>
    <s v="PTV Primary"/>
    <x v="3"/>
    <x v="1"/>
    <x v="4"/>
    <x v="0"/>
    <x v="0"/>
    <s v="z PTV"/>
    <n v="3"/>
    <n v="0"/>
    <n v="-16777216"/>
    <s v="Missing"/>
    <s v="Missing"/>
    <x v="2"/>
    <x v="0"/>
    <s v="Basic set of structures"/>
    <m/>
    <x v="0"/>
    <x v="0"/>
    <x v="0"/>
    <s v="PalliativeTemplate.xml"/>
    <s v="gsal"/>
    <s v="Reviewed"/>
  </r>
  <r>
    <x v="13"/>
    <s v="Spinal Canal"/>
    <s v="Spinal cord"/>
    <x v="5"/>
    <x v="5"/>
    <x v="6"/>
    <x v="2"/>
    <x v="0"/>
    <s v="z Spinal Canal"/>
    <n v="3"/>
    <n v="0"/>
    <n v="-16777216"/>
    <n v="20"/>
    <n v="40"/>
    <x v="2"/>
    <x v="0"/>
    <s v="Basic set of structures"/>
    <m/>
    <x v="0"/>
    <x v="0"/>
    <x v="0"/>
    <s v="PalliativeTemplate.xml"/>
    <s v="gsal"/>
    <s v="Reviewed"/>
  </r>
  <r>
    <x v="14"/>
    <s v="Kidney Left"/>
    <s v="Left kidney"/>
    <x v="5"/>
    <x v="5"/>
    <x v="7"/>
    <x v="2"/>
    <x v="0"/>
    <s v="z Kidney L"/>
    <n v="3"/>
    <n v="0"/>
    <n v="-16777216"/>
    <s v="Missing"/>
    <s v="Missing"/>
    <x v="2"/>
    <x v="0"/>
    <s v="Basic set of structures"/>
    <m/>
    <x v="0"/>
    <x v="0"/>
    <x v="0"/>
    <s v="PalliativeTemplate.xml"/>
    <s v="gsal"/>
    <s v="Reviewed"/>
  </r>
  <r>
    <x v="15"/>
    <s v="Kidney Right"/>
    <s v="Right kidney"/>
    <x v="5"/>
    <x v="5"/>
    <x v="8"/>
    <x v="2"/>
    <x v="0"/>
    <s v="z Kidney R"/>
    <n v="3"/>
    <n v="0"/>
    <n v="-16777216"/>
    <s v="Missing"/>
    <s v="Missing"/>
    <x v="2"/>
    <x v="0"/>
    <s v="Basic set of structures"/>
    <m/>
    <x v="0"/>
    <x v="0"/>
    <x v="0"/>
    <s v="PalliativeTemplate.xml"/>
    <s v="gsal"/>
    <s v="Reviewed"/>
  </r>
  <r>
    <x v="16"/>
    <s v="Kidney Both"/>
    <s v="Kidney"/>
    <x v="5"/>
    <x v="5"/>
    <x v="9"/>
    <x v="2"/>
    <x v="0"/>
    <s v="z Kidney B"/>
    <n v="3"/>
    <n v="0"/>
    <n v="-16777216"/>
    <s v="Missing"/>
    <s v="Missing"/>
    <x v="2"/>
    <x v="0"/>
    <s v="Basic set of structures"/>
    <m/>
    <x v="0"/>
    <x v="0"/>
    <x v="0"/>
    <s v="PalliativeTemplate.xml"/>
    <s v="gsal"/>
    <s v="Reviewed"/>
  </r>
  <r>
    <x v="5"/>
    <s v="RO Helper Structure"/>
    <s v="Artifact"/>
    <x v="4"/>
    <x v="4"/>
    <x v="5"/>
    <x v="1"/>
    <x v="0"/>
    <s v="z RO Helper"/>
    <n v="3"/>
    <n v="0"/>
    <n v="-16777216"/>
    <s v="Missing"/>
    <s v="Missing"/>
    <x v="2"/>
    <x v="0"/>
    <s v="Basic set of structures"/>
    <m/>
    <x v="0"/>
    <x v="0"/>
    <x v="0"/>
    <s v="PalliativeTemplate.xml"/>
    <s v="gsal"/>
    <s v="Reviewed"/>
  </r>
  <r>
    <x v="17"/>
    <s v="RO Helper Structure"/>
    <s v="Artifact"/>
    <x v="4"/>
    <x v="4"/>
    <x v="5"/>
    <x v="1"/>
    <x v="0"/>
    <s v="z RO Helper"/>
    <n v="3"/>
    <n v="0"/>
    <n v="-16777216"/>
    <s v="Missing"/>
    <s v="Missing"/>
    <x v="2"/>
    <x v="0"/>
    <s v="Basic set of structures"/>
    <m/>
    <x v="0"/>
    <x v="0"/>
    <x v="0"/>
    <s v="PalliativeTemplate.xml"/>
    <s v="gsal"/>
    <s v="Reviewed"/>
  </r>
  <r>
    <x v="18"/>
    <s v="RO Helper Structure"/>
    <s v="Artifact"/>
    <x v="4"/>
    <x v="4"/>
    <x v="5"/>
    <x v="1"/>
    <x v="0"/>
    <s v="z RO Helper"/>
    <n v="3"/>
    <n v="0"/>
    <n v="-16777216"/>
    <s v="Missing"/>
    <s v="Missing"/>
    <x v="2"/>
    <x v="0"/>
    <s v="Basic set of structures"/>
    <m/>
    <x v="0"/>
    <x v="0"/>
    <x v="0"/>
    <s v="PalliativeTemplate.xml"/>
    <s v="gsal"/>
    <s v="Reviewed"/>
  </r>
  <r>
    <x v="19"/>
    <s v="Left Humoral head"/>
    <s v="Left glenohumeral joint"/>
    <x v="5"/>
    <x v="5"/>
    <x v="10"/>
    <x v="2"/>
    <x v="0"/>
    <s v="z Humoral head L"/>
    <n v="3"/>
    <n v="0"/>
    <n v="-16777216"/>
    <n v="200"/>
    <n v="2500"/>
    <x v="3"/>
    <x v="0"/>
    <s v="Organs of the Extremities"/>
    <m/>
    <x v="0"/>
    <x v="1"/>
    <x v="0"/>
    <s v="ExtremityTemplate.xml"/>
    <s v="gsal"/>
    <s v="Reviewed"/>
  </r>
  <r>
    <x v="20"/>
    <s v="Left Humoral head"/>
    <s v="Right glenohumeral joint"/>
    <x v="5"/>
    <x v="5"/>
    <x v="11"/>
    <x v="2"/>
    <x v="0"/>
    <s v="z Humoral head R"/>
    <n v="3"/>
    <n v="0"/>
    <n v="-16777216"/>
    <n v="200"/>
    <n v="2500"/>
    <x v="3"/>
    <x v="0"/>
    <s v="Organs of the Extremities"/>
    <m/>
    <x v="0"/>
    <x v="1"/>
    <x v="0"/>
    <s v="ExtremityTemplate.xml"/>
    <s v="gsal"/>
    <s v="Reviewed"/>
  </r>
  <r>
    <x v="21"/>
    <s v="Left Humorous"/>
    <s v="Left humerus"/>
    <x v="5"/>
    <x v="5"/>
    <x v="12"/>
    <x v="2"/>
    <x v="0"/>
    <s v="z Bone Rendering"/>
    <n v="3"/>
    <n v="0"/>
    <n v="-16777216"/>
    <n v="200"/>
    <n v="2500"/>
    <x v="3"/>
    <x v="0"/>
    <s v="Organs of the Extremities"/>
    <m/>
    <x v="0"/>
    <x v="1"/>
    <x v="0"/>
    <s v="ExtremityTemplate.xml"/>
    <s v="gsal"/>
    <s v="Reviewed"/>
  </r>
  <r>
    <x v="22"/>
    <s v="Right Humorous"/>
    <s v="Right humerus"/>
    <x v="5"/>
    <x v="5"/>
    <x v="13"/>
    <x v="2"/>
    <x v="0"/>
    <s v="z Bone Rendering"/>
    <n v="3"/>
    <n v="0"/>
    <n v="-16777216"/>
    <n v="200"/>
    <n v="2500"/>
    <x v="3"/>
    <x v="0"/>
    <s v="Organs of the Extremities"/>
    <m/>
    <x v="0"/>
    <x v="1"/>
    <x v="0"/>
    <s v="ExtremityTemplate.xml"/>
    <s v="gsal"/>
    <s v="Reviewed"/>
  </r>
  <r>
    <x v="23"/>
    <s v="Right Ulna"/>
    <s v="Right ulna"/>
    <x v="5"/>
    <x v="5"/>
    <x v="14"/>
    <x v="2"/>
    <x v="0"/>
    <s v="z Bone Rendering"/>
    <n v="3"/>
    <n v="0"/>
    <n v="-16777216"/>
    <n v="200"/>
    <n v="2500"/>
    <x v="3"/>
    <x v="0"/>
    <s v="Organs of the Extremities"/>
    <m/>
    <x v="0"/>
    <x v="1"/>
    <x v="0"/>
    <s v="ExtremityTemplate.xml"/>
    <s v="gsal"/>
    <s v="Reviewed"/>
  </r>
  <r>
    <x v="24"/>
    <s v="Left Ulna "/>
    <s v="Left ulna"/>
    <x v="5"/>
    <x v="5"/>
    <x v="15"/>
    <x v="2"/>
    <x v="0"/>
    <s v="z Bone Rendering"/>
    <n v="3"/>
    <n v="0"/>
    <n v="-16777216"/>
    <n v="200"/>
    <n v="2500"/>
    <x v="3"/>
    <x v="0"/>
    <s v="Organs of the Extremities"/>
    <m/>
    <x v="0"/>
    <x v="1"/>
    <x v="0"/>
    <s v="ExtremityTemplate.xml"/>
    <s v="gsal"/>
    <s v="Reviewed"/>
  </r>
  <r>
    <x v="25"/>
    <s v="Right Radius"/>
    <s v="Right radius"/>
    <x v="5"/>
    <x v="5"/>
    <x v="16"/>
    <x v="2"/>
    <x v="0"/>
    <s v="z Bone Rendering"/>
    <n v="3"/>
    <n v="0"/>
    <n v="-16777216"/>
    <n v="200"/>
    <n v="2500"/>
    <x v="3"/>
    <x v="0"/>
    <s v="Organs of the Extremities"/>
    <m/>
    <x v="0"/>
    <x v="1"/>
    <x v="0"/>
    <s v="ExtremityTemplate.xml"/>
    <s v="gsal"/>
    <s v="Reviewed"/>
  </r>
  <r>
    <x v="26"/>
    <s v="Left Radius"/>
    <s v="Left radius"/>
    <x v="5"/>
    <x v="5"/>
    <x v="17"/>
    <x v="2"/>
    <x v="0"/>
    <s v="z Bone Rendering"/>
    <n v="3"/>
    <n v="0"/>
    <n v="-16777216"/>
    <n v="200"/>
    <n v="2500"/>
    <x v="3"/>
    <x v="0"/>
    <s v="Organs of the Extremities"/>
    <m/>
    <x v="0"/>
    <x v="1"/>
    <x v="0"/>
    <s v="ExtremityTemplate.xml"/>
    <s v="gsal"/>
    <s v="Reviewed"/>
  </r>
  <r>
    <x v="27"/>
    <s v="Left Femur"/>
    <s v="Left femur"/>
    <x v="5"/>
    <x v="5"/>
    <x v="18"/>
    <x v="2"/>
    <x v="0"/>
    <s v="z Bone Rendering"/>
    <n v="3"/>
    <n v="0"/>
    <n v="-16777216"/>
    <n v="200"/>
    <n v="2500"/>
    <x v="3"/>
    <x v="0"/>
    <s v="Organs of the Extremities"/>
    <m/>
    <x v="0"/>
    <x v="1"/>
    <x v="0"/>
    <s v="ExtremityTemplate.xml"/>
    <s v="gsal"/>
    <s v="Reviewed"/>
  </r>
  <r>
    <x v="28"/>
    <s v="Right Femur"/>
    <s v="Right femur"/>
    <x v="5"/>
    <x v="5"/>
    <x v="19"/>
    <x v="2"/>
    <x v="0"/>
    <s v="z Bone Rendering"/>
    <n v="3"/>
    <n v="0"/>
    <n v="-16777216"/>
    <n v="200"/>
    <n v="2500"/>
    <x v="3"/>
    <x v="0"/>
    <s v="Organs of the Extremities"/>
    <m/>
    <x v="0"/>
    <x v="1"/>
    <x v="0"/>
    <s v="ExtremityTemplate.xml"/>
    <s v="gsal"/>
    <s v="Reviewed"/>
  </r>
  <r>
    <x v="29"/>
    <s v="Right Tibia "/>
    <s v="Right tibia"/>
    <x v="5"/>
    <x v="5"/>
    <x v="20"/>
    <x v="2"/>
    <x v="0"/>
    <s v="z Bone Rendering"/>
    <n v="3"/>
    <n v="0"/>
    <n v="-16777216"/>
    <n v="200"/>
    <n v="2500"/>
    <x v="3"/>
    <x v="0"/>
    <s v="Organs of the Extremities"/>
    <m/>
    <x v="0"/>
    <x v="1"/>
    <x v="0"/>
    <s v="ExtremityTemplate.xml"/>
    <s v="gsal"/>
    <s v="Reviewed"/>
  </r>
  <r>
    <x v="30"/>
    <s v="Left Tibia"/>
    <s v="Left tibia"/>
    <x v="5"/>
    <x v="5"/>
    <x v="21"/>
    <x v="2"/>
    <x v="0"/>
    <s v="z Bone Rendering"/>
    <n v="3"/>
    <n v="0"/>
    <n v="-16777216"/>
    <n v="200"/>
    <n v="2500"/>
    <x v="3"/>
    <x v="0"/>
    <s v="Organs of the Extremities"/>
    <m/>
    <x v="0"/>
    <x v="1"/>
    <x v="0"/>
    <s v="ExtremityTemplate.xml"/>
    <s v="gsal"/>
    <s v="Reviewed"/>
  </r>
  <r>
    <x v="31"/>
    <s v="Left Fibula"/>
    <s v="Left fibula"/>
    <x v="5"/>
    <x v="5"/>
    <x v="22"/>
    <x v="2"/>
    <x v="0"/>
    <s v="z Bone Rendering"/>
    <n v="3"/>
    <n v="0"/>
    <n v="-16777216"/>
    <n v="200"/>
    <n v="2500"/>
    <x v="3"/>
    <x v="0"/>
    <s v="Organs of the Extremities"/>
    <m/>
    <x v="0"/>
    <x v="1"/>
    <x v="0"/>
    <s v="ExtremityTemplate.xml"/>
    <s v="gsal"/>
    <s v="Reviewed"/>
  </r>
  <r>
    <x v="32"/>
    <s v="Right Fibula"/>
    <s v="Right fibula"/>
    <x v="5"/>
    <x v="5"/>
    <x v="23"/>
    <x v="2"/>
    <x v="0"/>
    <s v="z Bone Rendering"/>
    <n v="3"/>
    <n v="0"/>
    <n v="-16777216"/>
    <n v="200"/>
    <n v="2500"/>
    <x v="3"/>
    <x v="0"/>
    <s v="Organs of the Extremities"/>
    <m/>
    <x v="0"/>
    <x v="1"/>
    <x v="0"/>
    <s v="ExtremityTemplate.xml"/>
    <s v="gsal"/>
    <s v="Reviewed"/>
  </r>
  <r>
    <x v="13"/>
    <s v="Spinal Canal"/>
    <s v="Spinal cord"/>
    <x v="5"/>
    <x v="5"/>
    <x v="6"/>
    <x v="2"/>
    <x v="0"/>
    <s v="z Spinal Canal"/>
    <n v="3"/>
    <n v="0"/>
    <n v="-16777216"/>
    <n v="20"/>
    <n v="40"/>
    <x v="4"/>
    <x v="0"/>
    <s v="Organs of the abdomen"/>
    <m/>
    <x v="0"/>
    <x v="1"/>
    <x v="0"/>
    <s v="Abdomen.xml"/>
    <s v="gsal"/>
    <s v="Reviewed"/>
  </r>
  <r>
    <x v="33"/>
    <s v="Esophagus"/>
    <s v="Esophagus"/>
    <x v="5"/>
    <x v="5"/>
    <x v="24"/>
    <x v="2"/>
    <x v="0"/>
    <s v="z Esophagus"/>
    <n v="3"/>
    <n v="0"/>
    <n v="-16777216"/>
    <s v="Missing"/>
    <s v="Missing"/>
    <x v="4"/>
    <x v="0"/>
    <s v="Organs of the abdomen"/>
    <m/>
    <x v="0"/>
    <x v="1"/>
    <x v="0"/>
    <s v="Abdomen.xml"/>
    <s v="gsal"/>
    <s v="Reviewed"/>
  </r>
  <r>
    <x v="34"/>
    <s v="Liver"/>
    <s v="Liver"/>
    <x v="5"/>
    <x v="5"/>
    <x v="25"/>
    <x v="2"/>
    <x v="0"/>
    <s v="z Liver"/>
    <n v="3"/>
    <n v="0"/>
    <n v="-16777216"/>
    <s v="Missing"/>
    <s v="Missing"/>
    <x v="4"/>
    <x v="0"/>
    <s v="Organs of the abdomen"/>
    <m/>
    <x v="0"/>
    <x v="1"/>
    <x v="0"/>
    <s v="Abdomen.xml"/>
    <s v="gsal"/>
    <s v="Reviewed"/>
  </r>
  <r>
    <x v="35"/>
    <s v="Stomach"/>
    <s v="Stomach"/>
    <x v="5"/>
    <x v="5"/>
    <x v="26"/>
    <x v="2"/>
    <x v="0"/>
    <s v="z Stomach"/>
    <n v="3"/>
    <n v="0"/>
    <n v="-16777216"/>
    <s v="Missing"/>
    <s v="Missing"/>
    <x v="4"/>
    <x v="0"/>
    <s v="Organs of the abdomen"/>
    <m/>
    <x v="0"/>
    <x v="1"/>
    <x v="0"/>
    <s v="Abdomen.xml"/>
    <s v="gsal"/>
    <s v="Reviewed"/>
  </r>
  <r>
    <x v="36"/>
    <s v="Peritoneal Cavity"/>
    <s v="Peritoneal sac"/>
    <x v="5"/>
    <x v="5"/>
    <x v="27"/>
    <x v="2"/>
    <x v="0"/>
    <s v="zPeritonelCavity"/>
    <n v="3"/>
    <n v="0"/>
    <n v="-16777216"/>
    <s v="Missing"/>
    <s v="Missing"/>
    <x v="4"/>
    <x v="0"/>
    <s v="Organs of the abdomen"/>
    <m/>
    <x v="0"/>
    <x v="1"/>
    <x v="0"/>
    <s v="Abdomen.xml"/>
    <s v="gsal"/>
    <s v="Reviewed"/>
  </r>
  <r>
    <x v="14"/>
    <s v="Kidney Left"/>
    <s v="Left kidney"/>
    <x v="5"/>
    <x v="5"/>
    <x v="7"/>
    <x v="2"/>
    <x v="0"/>
    <s v="z Kidney L"/>
    <n v="3"/>
    <n v="0"/>
    <n v="-16777216"/>
    <s v="Missing"/>
    <s v="Missing"/>
    <x v="4"/>
    <x v="0"/>
    <s v="Organs of the abdomen"/>
    <m/>
    <x v="0"/>
    <x v="1"/>
    <x v="0"/>
    <s v="Abdomen.xml"/>
    <s v="gsal"/>
    <s v="Reviewed"/>
  </r>
  <r>
    <x v="15"/>
    <s v="Kidney Right"/>
    <s v="Right kidney"/>
    <x v="5"/>
    <x v="5"/>
    <x v="8"/>
    <x v="2"/>
    <x v="0"/>
    <s v="z Kidney R"/>
    <n v="3"/>
    <n v="0"/>
    <n v="-16777216"/>
    <s v="Missing"/>
    <s v="Missing"/>
    <x v="4"/>
    <x v="0"/>
    <s v="Organs of the abdomen"/>
    <m/>
    <x v="0"/>
    <x v="1"/>
    <x v="0"/>
    <s v="Abdomen.xml"/>
    <s v="gsal"/>
    <s v="Reviewed"/>
  </r>
  <r>
    <x v="16"/>
    <s v="Kidney Both"/>
    <s v="Kidney"/>
    <x v="5"/>
    <x v="5"/>
    <x v="9"/>
    <x v="2"/>
    <x v="0"/>
    <s v="z Kidney B"/>
    <n v="3"/>
    <n v="0"/>
    <n v="-16777216"/>
    <s v="Missing"/>
    <s v="Missing"/>
    <x v="4"/>
    <x v="0"/>
    <s v="Organs of the abdomen"/>
    <m/>
    <x v="0"/>
    <x v="1"/>
    <x v="0"/>
    <s v="Abdomen.xml"/>
    <s v="gsal"/>
    <s v="Reviewed"/>
  </r>
  <r>
    <x v="37"/>
    <s v="Renal hilum"/>
    <s v="Hilum of kidney"/>
    <x v="5"/>
    <x v="5"/>
    <x v="28"/>
    <x v="2"/>
    <x v="0"/>
    <s v="z Renal hilum"/>
    <n v="3"/>
    <n v="0"/>
    <n v="-16777216"/>
    <s v="Missing"/>
    <s v="Missing"/>
    <x v="4"/>
    <x v="0"/>
    <s v="Organs of the abdomen"/>
    <m/>
    <x v="0"/>
    <x v="1"/>
    <x v="0"/>
    <s v="Abdomen.xml"/>
    <s v="gsal"/>
    <s v="Reviewed"/>
  </r>
  <r>
    <x v="38"/>
    <s v="Large Bowel"/>
    <s v="Large intestine"/>
    <x v="5"/>
    <x v="5"/>
    <x v="29"/>
    <x v="2"/>
    <x v="0"/>
    <s v="z Large Bowel"/>
    <n v="3"/>
    <n v="0"/>
    <n v="-16777216"/>
    <s v="Missing"/>
    <s v="Missing"/>
    <x v="4"/>
    <x v="0"/>
    <s v="Organs of the abdomen"/>
    <m/>
    <x v="0"/>
    <x v="1"/>
    <x v="0"/>
    <s v="Abdomen.xml"/>
    <s v="gsal"/>
    <s v="Reviewed"/>
  </r>
  <r>
    <x v="39"/>
    <s v="Small Bowel"/>
    <s v="Small intestine"/>
    <x v="5"/>
    <x v="5"/>
    <x v="30"/>
    <x v="2"/>
    <x v="0"/>
    <s v="z Small Bowel"/>
    <n v="3"/>
    <n v="0"/>
    <n v="-16777216"/>
    <s v="Missing"/>
    <s v="Missing"/>
    <x v="4"/>
    <x v="0"/>
    <s v="Organs of the abdomen"/>
    <m/>
    <x v="0"/>
    <x v="1"/>
    <x v="0"/>
    <s v="Abdomen.xml"/>
    <s v="gsal"/>
    <s v="Reviewed"/>
  </r>
  <r>
    <x v="40"/>
    <s v="Duodenum"/>
    <s v="Duodenum"/>
    <x v="5"/>
    <x v="5"/>
    <x v="31"/>
    <x v="2"/>
    <x v="0"/>
    <s v="z Duodenum"/>
    <n v="3"/>
    <n v="0"/>
    <n v="-16777216"/>
    <s v="Missing"/>
    <s v="Missing"/>
    <x v="4"/>
    <x v="0"/>
    <s v="Organs of the abdomen"/>
    <m/>
    <x v="0"/>
    <x v="1"/>
    <x v="0"/>
    <s v="Abdomen.xml"/>
    <s v="gsal"/>
    <s v="Reviewed"/>
  </r>
  <r>
    <x v="41"/>
    <s v="Jejunum"/>
    <s v="Jejunum"/>
    <x v="5"/>
    <x v="5"/>
    <x v="32"/>
    <x v="2"/>
    <x v="0"/>
    <s v="z Jejunum"/>
    <n v="3"/>
    <n v="0"/>
    <n v="-16777216"/>
    <s v="Missing"/>
    <s v="Missing"/>
    <x v="4"/>
    <x v="0"/>
    <s v="Organs of the abdomen"/>
    <m/>
    <x v="0"/>
    <x v="1"/>
    <x v="0"/>
    <s v="Abdomen.xml"/>
    <s v="gsal"/>
    <s v="Reviewed"/>
  </r>
  <r>
    <x v="42"/>
    <s v="Colon"/>
    <s v="Colon"/>
    <x v="5"/>
    <x v="5"/>
    <x v="33"/>
    <x v="2"/>
    <x v="0"/>
    <s v="z Colon"/>
    <n v="3"/>
    <n v="0"/>
    <n v="-16777216"/>
    <s v="Missing"/>
    <s v="Missing"/>
    <x v="4"/>
    <x v="0"/>
    <s v="Organs of the abdomen"/>
    <m/>
    <x v="0"/>
    <x v="1"/>
    <x v="0"/>
    <s v="Abdomen.xml"/>
    <s v="gsal"/>
    <s v="Reviewed"/>
  </r>
  <r>
    <x v="43"/>
    <s v="Superior Mesenteric Artery"/>
    <s v="Superior mesenteric artery"/>
    <x v="5"/>
    <x v="5"/>
    <x v="34"/>
    <x v="2"/>
    <x v="0"/>
    <s v="z SMA"/>
    <n v="3"/>
    <n v="0"/>
    <n v="-16777216"/>
    <s v="Missing"/>
    <s v="Missing"/>
    <x v="4"/>
    <x v="0"/>
    <s v="Organs of the abdomen"/>
    <m/>
    <x v="0"/>
    <x v="1"/>
    <x v="0"/>
    <s v="Abdomen.xml"/>
    <s v="gsal"/>
    <s v="Reviewed"/>
  </r>
  <r>
    <x v="44"/>
    <s v="Celiac Artery"/>
    <s v="Celiac trunk"/>
    <x v="5"/>
    <x v="5"/>
    <x v="35"/>
    <x v="2"/>
    <x v="0"/>
    <s v="z Celiac Artery"/>
    <n v="3"/>
    <n v="0"/>
    <n v="-16777216"/>
    <s v="Missing"/>
    <s v="Missing"/>
    <x v="4"/>
    <x v="0"/>
    <s v="Organs of the abdomen"/>
    <m/>
    <x v="0"/>
    <x v="1"/>
    <x v="0"/>
    <s v="Abdomen.xml"/>
    <s v="gsal"/>
    <s v="Reviewed"/>
  </r>
  <r>
    <x v="45"/>
    <s v="Portal Vein"/>
    <s v="Trunk of portal vein"/>
    <x v="5"/>
    <x v="5"/>
    <x v="36"/>
    <x v="2"/>
    <x v="0"/>
    <s v="z Portal Vein"/>
    <n v="3"/>
    <n v="0"/>
    <n v="-16777216"/>
    <s v="Missing"/>
    <s v="Missing"/>
    <x v="4"/>
    <x v="0"/>
    <s v="Organs of the abdomen"/>
    <m/>
    <x v="0"/>
    <x v="1"/>
    <x v="0"/>
    <s v="Abdomen.xml"/>
    <s v="gsal"/>
    <s v="Reviewed"/>
  </r>
  <r>
    <x v="46"/>
    <s v="Pancreas"/>
    <s v="Pancreas"/>
    <x v="5"/>
    <x v="5"/>
    <x v="37"/>
    <x v="2"/>
    <x v="0"/>
    <s v="z Pancreas"/>
    <n v="3"/>
    <n v="0"/>
    <n v="-16777216"/>
    <s v="Missing"/>
    <s v="Missing"/>
    <x v="4"/>
    <x v="0"/>
    <s v="Organs of the abdomen"/>
    <m/>
    <x v="0"/>
    <x v="1"/>
    <x v="0"/>
    <s v="Abdomen.xml"/>
    <s v="gsal"/>
    <s v="Reviewed"/>
  </r>
  <r>
    <x v="47"/>
    <s v="Cauda equina"/>
    <s v="Cauda equina"/>
    <x v="5"/>
    <x v="5"/>
    <x v="38"/>
    <x v="2"/>
    <x v="0"/>
    <s v="z Cauda Equina"/>
    <n v="3"/>
    <n v="0"/>
    <n v="-16777216"/>
    <s v="Missing"/>
    <s v="Missing"/>
    <x v="4"/>
    <x v="0"/>
    <s v="Organs of the abdomen"/>
    <m/>
    <x v="0"/>
    <x v="1"/>
    <x v="0"/>
    <s v="Abdomen.xml"/>
    <s v="gsal"/>
    <s v="Reviewed"/>
  </r>
  <r>
    <x v="48"/>
    <s v="Splenic Hilum"/>
    <s v="Hilum of spleen"/>
    <x v="5"/>
    <x v="5"/>
    <x v="39"/>
    <x v="2"/>
    <x v="0"/>
    <s v="z Splenic Hilum"/>
    <n v="3"/>
    <n v="0"/>
    <n v="-16777216"/>
    <s v="Missing"/>
    <s v="Missing"/>
    <x v="4"/>
    <x v="0"/>
    <s v="Organs of the abdomen"/>
    <m/>
    <x v="0"/>
    <x v="1"/>
    <x v="0"/>
    <s v="Abdomen.xml"/>
    <s v="gsal"/>
    <s v="Reviewed"/>
  </r>
  <r>
    <x v="49"/>
    <s v="Bowel Space"/>
    <s v="Intestine"/>
    <x v="5"/>
    <x v="5"/>
    <x v="40"/>
    <x v="2"/>
    <x v="0"/>
    <s v="z Bowel"/>
    <n v="3"/>
    <n v="0"/>
    <n v="-16777216"/>
    <s v="Missing"/>
    <s v="Missing"/>
    <x v="4"/>
    <x v="0"/>
    <s v="Organs of the abdomen"/>
    <m/>
    <x v="0"/>
    <x v="1"/>
    <x v="0"/>
    <s v="Abdomen.xml"/>
    <s v="gsal"/>
    <s v="Reviewed"/>
  </r>
  <r>
    <x v="50"/>
    <s v="Subpyloric lymph nodes"/>
    <s v="Subpyloric lymph node"/>
    <x v="2"/>
    <x v="6"/>
    <x v="41"/>
    <x v="2"/>
    <x v="0"/>
    <s v="z Node Subpylor"/>
    <n v="3"/>
    <n v="0"/>
    <n v="-16777216"/>
    <s v="Missing"/>
    <s v="Missing"/>
    <x v="5"/>
    <x v="0"/>
    <s v="Nodes of the abdomen"/>
    <m/>
    <x v="0"/>
    <x v="2"/>
    <x v="0"/>
    <s v="Abdomen_nodes.xml"/>
    <s v="gsal"/>
    <s v="Reviewed"/>
  </r>
  <r>
    <x v="51"/>
    <s v="hepatoduodenal lymph nodes"/>
    <s v="Group12: lymph nodes of the hepatoduodenal ligament (HDL)"/>
    <x v="2"/>
    <x v="6"/>
    <x v="42"/>
    <x v="0"/>
    <x v="0"/>
    <s v="z Node Hepatodd"/>
    <n v="3"/>
    <n v="0"/>
    <n v="-16777216"/>
    <s v="Missing"/>
    <s v="Missing"/>
    <x v="5"/>
    <x v="0"/>
    <s v="Nodes of the abdomen"/>
    <m/>
    <x v="0"/>
    <x v="2"/>
    <x v="0"/>
    <s v="Abdomen_nodes.xml"/>
    <s v="gsal"/>
    <s v="Reviewed"/>
  </r>
  <r>
    <x v="52"/>
    <s v="Gastrohepatic ligament nodes"/>
    <s v="Gastrohepatic ligament node"/>
    <x v="2"/>
    <x v="6"/>
    <x v="43"/>
    <x v="2"/>
    <x v="0"/>
    <s v="z Node Hepatogst"/>
    <n v="3"/>
    <n v="0"/>
    <n v="-16777216"/>
    <s v="Missing"/>
    <s v="Missing"/>
    <x v="5"/>
    <x v="0"/>
    <s v="Nodes of the abdomen"/>
    <m/>
    <x v="0"/>
    <x v="2"/>
    <x v="0"/>
    <s v="Abdomen_nodes.xml"/>
    <s v="gsal"/>
    <s v="Reviewed"/>
  </r>
  <r>
    <x v="53"/>
    <s v="Parietal lumbar lymph nodes"/>
    <s v="Parietal lumbar lymph node"/>
    <x v="2"/>
    <x v="6"/>
    <x v="44"/>
    <x v="2"/>
    <x v="0"/>
    <s v="zNode ParaAortic"/>
    <n v="3"/>
    <n v="0"/>
    <n v="-16777216"/>
    <s v="Missing"/>
    <s v="Missing"/>
    <x v="5"/>
    <x v="0"/>
    <s v="Nodes of the abdomen"/>
    <m/>
    <x v="0"/>
    <x v="2"/>
    <x v="0"/>
    <s v="Abdomen_nodes.xml"/>
    <s v="gsal"/>
    <s v="Reviewed"/>
  </r>
  <r>
    <x v="54"/>
    <s v="Lymphnodes of the Pancreas"/>
    <s v="Pancreatic lymph node group"/>
    <x v="2"/>
    <x v="6"/>
    <x v="45"/>
    <x v="2"/>
    <x v="0"/>
    <s v="zNode Pancreatic"/>
    <n v="3"/>
    <n v="0"/>
    <n v="-16777216"/>
    <s v="Missing"/>
    <s v="Missing"/>
    <x v="5"/>
    <x v="0"/>
    <s v="Nodes of the abdomen"/>
    <m/>
    <x v="0"/>
    <x v="2"/>
    <x v="0"/>
    <s v="Abdomen_nodes.xml"/>
    <s v="gsal"/>
    <s v="Reviewed"/>
  </r>
  <r>
    <x v="55"/>
    <s v="Celiac lymph nodes"/>
    <s v="Celiac lymph node"/>
    <x v="2"/>
    <x v="6"/>
    <x v="46"/>
    <x v="2"/>
    <x v="0"/>
    <s v="z Node Celiac"/>
    <n v="3"/>
    <n v="0"/>
    <n v="-16777216"/>
    <s v="Missing"/>
    <s v="Missing"/>
    <x v="5"/>
    <x v="0"/>
    <s v="Nodes of the abdomen"/>
    <m/>
    <x v="0"/>
    <x v="2"/>
    <x v="0"/>
    <s v="Abdomen_nodes.xml"/>
    <s v="gsal"/>
    <s v="Reviewed"/>
  </r>
  <r>
    <x v="56"/>
    <s v="Common hepatic lymph nodes"/>
    <s v="Common hepatic lymph node"/>
    <x v="2"/>
    <x v="6"/>
    <x v="47"/>
    <x v="2"/>
    <x v="0"/>
    <s v="z Node Hepatic"/>
    <n v="3"/>
    <n v="0"/>
    <n v="-16777216"/>
    <s v="Missing"/>
    <s v="Missing"/>
    <x v="5"/>
    <x v="0"/>
    <s v="Nodes of the abdomen"/>
    <m/>
    <x v="0"/>
    <x v="2"/>
    <x v="0"/>
    <s v="Abdomen_nodes.xml"/>
    <s v="gsal"/>
    <s v="Reviewed"/>
  </r>
  <r>
    <x v="57"/>
    <s v="Gastric lymph nodes"/>
    <s v="Gastric lymph node group"/>
    <x v="2"/>
    <x v="6"/>
    <x v="48"/>
    <x v="2"/>
    <x v="0"/>
    <s v="z Node Gastric"/>
    <n v="3"/>
    <n v="0"/>
    <n v="-16777216"/>
    <s v="Missing"/>
    <s v="Missing"/>
    <x v="5"/>
    <x v="0"/>
    <s v="Nodes of the abdomen"/>
    <m/>
    <x v="0"/>
    <x v="2"/>
    <x v="0"/>
    <s v="Abdomen_nodes.xml"/>
    <s v="gsal"/>
    <s v="Reviewed"/>
  </r>
  <r>
    <x v="58"/>
    <s v="Pyloric lymph nodes"/>
    <s v="Pyloric lymph node group"/>
    <x v="2"/>
    <x v="6"/>
    <x v="49"/>
    <x v="2"/>
    <x v="0"/>
    <s v="z Node Pyloric"/>
    <n v="3"/>
    <n v="0"/>
    <n v="-16777216"/>
    <s v="Missing"/>
    <s v="Missing"/>
    <x v="5"/>
    <x v="0"/>
    <s v="Nodes of the abdomen"/>
    <m/>
    <x v="0"/>
    <x v="2"/>
    <x v="0"/>
    <s v="Abdomen_nodes.xml"/>
    <s v="gsal"/>
    <s v="Reviewed"/>
  </r>
  <r>
    <x v="59"/>
    <s v="Splenic lymph nodes"/>
    <s v="Splenic lymph node group"/>
    <x v="2"/>
    <x v="6"/>
    <x v="50"/>
    <x v="2"/>
    <x v="0"/>
    <s v="z Node Splenic"/>
    <n v="3"/>
    <n v="0"/>
    <n v="-16777216"/>
    <s v="Missing"/>
    <s v="Missing"/>
    <x v="5"/>
    <x v="0"/>
    <s v="Nodes of the abdomen"/>
    <m/>
    <x v="0"/>
    <x v="2"/>
    <x v="0"/>
    <s v="Abdomen_nodes.xml"/>
    <s v="gsal"/>
    <s v="Reviewed"/>
  </r>
  <r>
    <x v="60"/>
    <s v="Left Lung"/>
    <s v="Left lung"/>
    <x v="5"/>
    <x v="5"/>
    <x v="51"/>
    <x v="2"/>
    <x v="0"/>
    <s v="z Lung L"/>
    <n v="3"/>
    <n v="0"/>
    <n v="-16777216"/>
    <n v="-700"/>
    <n v="-100"/>
    <x v="6"/>
    <x v="0"/>
    <s v="Organs of the chest"/>
    <m/>
    <x v="1"/>
    <x v="1"/>
    <x v="0"/>
    <s v="Chest.xml"/>
    <s v="gsal"/>
    <s v="Reviewed"/>
  </r>
  <r>
    <x v="61"/>
    <s v="Right Lung"/>
    <s v="Right lung"/>
    <x v="5"/>
    <x v="5"/>
    <x v="52"/>
    <x v="2"/>
    <x v="0"/>
    <s v="z Lung R"/>
    <n v="3"/>
    <n v="0"/>
    <n v="-16777216"/>
    <n v="-700"/>
    <n v="-100"/>
    <x v="6"/>
    <x v="0"/>
    <s v="Organs of the chest"/>
    <m/>
    <x v="1"/>
    <x v="1"/>
    <x v="0"/>
    <s v="Chest.xml"/>
    <s v="gsal"/>
    <s v="Reviewed"/>
  </r>
  <r>
    <x v="62"/>
    <s v="Both Lungs"/>
    <s v="Pair of lungs"/>
    <x v="5"/>
    <x v="5"/>
    <x v="53"/>
    <x v="2"/>
    <x v="0"/>
    <s v="z Lung B"/>
    <n v="3"/>
    <n v="0"/>
    <n v="-16777216"/>
    <n v="-700"/>
    <n v="-100"/>
    <x v="6"/>
    <x v="0"/>
    <s v="Organs of the chest"/>
    <m/>
    <x v="1"/>
    <x v="1"/>
    <x v="0"/>
    <s v="Chest.xml"/>
    <s v="gsal"/>
    <s v="Reviewed"/>
  </r>
  <r>
    <x v="13"/>
    <s v="Spinal Canal"/>
    <s v="Spinal cord"/>
    <x v="5"/>
    <x v="5"/>
    <x v="6"/>
    <x v="2"/>
    <x v="0"/>
    <s v="z Spinal Canal"/>
    <n v="3"/>
    <n v="0"/>
    <n v="-16777216"/>
    <n v="20"/>
    <n v="40"/>
    <x v="6"/>
    <x v="0"/>
    <s v="Organs of the chest"/>
    <m/>
    <x v="1"/>
    <x v="1"/>
    <x v="0"/>
    <s v="Chest.xml"/>
    <s v="gsal"/>
    <s v="Reviewed"/>
  </r>
  <r>
    <x v="63"/>
    <s v="Trachea"/>
    <s v="Trachea"/>
    <x v="5"/>
    <x v="5"/>
    <x v="54"/>
    <x v="2"/>
    <x v="0"/>
    <s v="z Trachea"/>
    <n v="3"/>
    <n v="0"/>
    <n v="-16777216"/>
    <s v="Missing"/>
    <s v="Missing"/>
    <x v="6"/>
    <x v="0"/>
    <s v="Organs of the chest"/>
    <m/>
    <x v="1"/>
    <x v="1"/>
    <x v="0"/>
    <s v="Chest.xml"/>
    <s v="gsal"/>
    <s v="Reviewed"/>
  </r>
  <r>
    <x v="64"/>
    <s v="Proximal Bronchial Tree"/>
    <s v="Bronchial tree"/>
    <x v="5"/>
    <x v="5"/>
    <x v="55"/>
    <x v="2"/>
    <x v="0"/>
    <s v="z BronchialTree"/>
    <n v="3"/>
    <n v="0"/>
    <n v="-16777216"/>
    <s v="Missing"/>
    <s v="Missing"/>
    <x v="6"/>
    <x v="0"/>
    <s v="Organs of the chest"/>
    <m/>
    <x v="1"/>
    <x v="1"/>
    <x v="0"/>
    <s v="Chest.xml"/>
    <s v="gsal"/>
    <s v="Reviewed"/>
  </r>
  <r>
    <x v="65"/>
    <s v="Heart"/>
    <s v="Heart"/>
    <x v="5"/>
    <x v="5"/>
    <x v="56"/>
    <x v="2"/>
    <x v="0"/>
    <s v="z Heart"/>
    <n v="3"/>
    <n v="0"/>
    <n v="-16777216"/>
    <s v="Missing"/>
    <s v="Missing"/>
    <x v="6"/>
    <x v="0"/>
    <s v="Organs of the chest"/>
    <m/>
    <x v="1"/>
    <x v="1"/>
    <x v="0"/>
    <s v="Chest.xml"/>
    <s v="gsal"/>
    <s v="Reviewed"/>
  </r>
  <r>
    <x v="66"/>
    <s v="Ascending and descending aorta"/>
    <s v="Aorta"/>
    <x v="5"/>
    <x v="5"/>
    <x v="57"/>
    <x v="2"/>
    <x v="0"/>
    <s v="z Aorta"/>
    <n v="3"/>
    <n v="0"/>
    <n v="-16777216"/>
    <s v="Missing"/>
    <s v="Missing"/>
    <x v="6"/>
    <x v="0"/>
    <s v="Organs of the chest"/>
    <m/>
    <x v="1"/>
    <x v="1"/>
    <x v="0"/>
    <s v="Chest.xml"/>
    <s v="gsal"/>
    <s v="Reviewed"/>
  </r>
  <r>
    <x v="67"/>
    <s v="Pulmonary Artery"/>
    <s v="Pulmonary artery"/>
    <x v="5"/>
    <x v="5"/>
    <x v="58"/>
    <x v="2"/>
    <x v="0"/>
    <s v="z PulmonaryArtry"/>
    <n v="3"/>
    <n v="0"/>
    <n v="-16777216"/>
    <s v="Missing"/>
    <s v="Missing"/>
    <x v="6"/>
    <x v="0"/>
    <s v="Organs of the chest"/>
    <m/>
    <x v="1"/>
    <x v="1"/>
    <x v="0"/>
    <s v="Chest.xml"/>
    <s v="gsal"/>
    <s v="Reviewed"/>
  </r>
  <r>
    <x v="68"/>
    <s v="Left Brachial Plexus"/>
    <s v="Left brachial nerve plexus"/>
    <x v="5"/>
    <x v="5"/>
    <x v="59"/>
    <x v="2"/>
    <x v="0"/>
    <s v="zBrachialPlexusL"/>
    <n v="3"/>
    <n v="0"/>
    <n v="-16777216"/>
    <s v="Missing"/>
    <s v="Missing"/>
    <x v="6"/>
    <x v="0"/>
    <s v="Organs of the chest"/>
    <m/>
    <x v="1"/>
    <x v="1"/>
    <x v="0"/>
    <s v="Chest.xml"/>
    <s v="gsal"/>
    <s v="Reviewed"/>
  </r>
  <r>
    <x v="69"/>
    <s v="Right Brachial Plexus"/>
    <s v="Right brachial nerve plexus"/>
    <x v="5"/>
    <x v="5"/>
    <x v="60"/>
    <x v="2"/>
    <x v="0"/>
    <s v="zBrachialPlexusR"/>
    <n v="3"/>
    <n v="0"/>
    <n v="-16777216"/>
    <s v="Missing"/>
    <s v="Missing"/>
    <x v="6"/>
    <x v="0"/>
    <s v="Organs of the chest"/>
    <m/>
    <x v="1"/>
    <x v="1"/>
    <x v="0"/>
    <s v="Chest.xml"/>
    <s v="gsal"/>
    <s v="Reviewed"/>
  </r>
  <r>
    <x v="33"/>
    <s v="Esophagus"/>
    <s v="Esophagus"/>
    <x v="5"/>
    <x v="5"/>
    <x v="24"/>
    <x v="2"/>
    <x v="0"/>
    <s v="z Esophagus"/>
    <n v="3"/>
    <n v="0"/>
    <n v="-16777216"/>
    <s v="Missing"/>
    <s v="Missing"/>
    <x v="6"/>
    <x v="0"/>
    <s v="Organs of the chest"/>
    <m/>
    <x v="1"/>
    <x v="1"/>
    <x v="0"/>
    <s v="Chest.xml"/>
    <s v="gsal"/>
    <s v="Reviewed"/>
  </r>
  <r>
    <x v="70"/>
    <s v="Major Vessels of the Chest"/>
    <s v="Great Vessels"/>
    <x v="5"/>
    <x v="5"/>
    <x v="61"/>
    <x v="0"/>
    <x v="0"/>
    <s v="z Great Vessels"/>
    <n v="3"/>
    <n v="0"/>
    <n v="-16777216"/>
    <s v="Missing"/>
    <s v="Missing"/>
    <x v="6"/>
    <x v="0"/>
    <s v="Organs of the chest"/>
    <m/>
    <x v="1"/>
    <x v="1"/>
    <x v="0"/>
    <s v="Chest.xml"/>
    <s v="gsal"/>
    <s v="Reviewed"/>
  </r>
  <r>
    <x v="71"/>
    <s v="Ribs"/>
    <s v="Set of ribs"/>
    <x v="5"/>
    <x v="5"/>
    <x v="62"/>
    <x v="2"/>
    <x v="0"/>
    <s v="z Bone Rendering"/>
    <n v="3"/>
    <n v="0"/>
    <n v="-16777216"/>
    <n v="200"/>
    <n v="2500"/>
    <x v="6"/>
    <x v="0"/>
    <s v="Organs of the chest"/>
    <m/>
    <x v="1"/>
    <x v="1"/>
    <x v="0"/>
    <s v="Chest.xml"/>
    <s v="gsal"/>
    <s v="Reviewed"/>
  </r>
  <r>
    <x v="0"/>
    <s v="Body"/>
    <s v="Body"/>
    <x v="0"/>
    <x v="0"/>
    <x v="0"/>
    <x v="0"/>
    <x v="0"/>
    <s v="z Body"/>
    <n v="3"/>
    <n v="0"/>
    <n v="-16777216"/>
    <n v="-350"/>
    <n v="-50"/>
    <x v="7"/>
    <x v="0"/>
    <s v="Esophagus 3D CRT"/>
    <m/>
    <x v="2"/>
    <x v="3"/>
    <x v="0"/>
    <s v="Esophagus Template.xml"/>
    <s v="gsal"/>
    <s v="Reviewed"/>
  </r>
  <r>
    <x v="1"/>
    <s v="Dose Prescription Volume"/>
    <s v="Treated Volume"/>
    <x v="0"/>
    <x v="1"/>
    <x v="1"/>
    <x v="0"/>
    <x v="1"/>
    <s v="z DPV"/>
    <n v="3"/>
    <n v="0"/>
    <n v="-16777216"/>
    <s v="Missing"/>
    <s v="Missing"/>
    <x v="7"/>
    <x v="0"/>
    <s v="Esophagus 3D CRT"/>
    <m/>
    <x v="2"/>
    <x v="3"/>
    <x v="0"/>
    <s v="Esophagus Template.xml"/>
    <s v="gsal"/>
    <s v="Reviewed"/>
  </r>
  <r>
    <x v="2"/>
    <s v="GTV"/>
    <s v="GTV Primary"/>
    <x v="1"/>
    <x v="2"/>
    <x v="2"/>
    <x v="0"/>
    <x v="0"/>
    <s v="z GTV"/>
    <n v="3"/>
    <n v="0"/>
    <n v="-16777216"/>
    <s v="Missing"/>
    <s v="Missing"/>
    <x v="7"/>
    <x v="0"/>
    <s v="Esophagus 3D CRT"/>
    <m/>
    <x v="2"/>
    <x v="3"/>
    <x v="0"/>
    <s v="Esophagus Template.xml"/>
    <s v="gsal"/>
    <s v="Reviewed"/>
  </r>
  <r>
    <x v="3"/>
    <s v="CTV High Risk"/>
    <s v="CTV Primary"/>
    <x v="2"/>
    <x v="3"/>
    <x v="3"/>
    <x v="0"/>
    <x v="0"/>
    <s v="z CTV"/>
    <n v="3"/>
    <n v="0"/>
    <n v="-16777216"/>
    <s v="Missing"/>
    <s v="Missing"/>
    <x v="7"/>
    <x v="0"/>
    <s v="Esophagus 3D CRT"/>
    <m/>
    <x v="2"/>
    <x v="3"/>
    <x v="0"/>
    <s v="Esophagus Template.xml"/>
    <s v="gsal"/>
    <s v="Reviewed"/>
  </r>
  <r>
    <x v="4"/>
    <s v="PTV"/>
    <s v="PTV Primary"/>
    <x v="3"/>
    <x v="1"/>
    <x v="4"/>
    <x v="0"/>
    <x v="0"/>
    <s v="z PTV"/>
    <n v="3"/>
    <n v="0"/>
    <n v="-16777216"/>
    <s v="Missing"/>
    <s v="Missing"/>
    <x v="7"/>
    <x v="0"/>
    <s v="Esophagus 3D CRT"/>
    <m/>
    <x v="2"/>
    <x v="3"/>
    <x v="0"/>
    <s v="Esophagus Template.xml"/>
    <s v="gsal"/>
    <s v="Reviewed"/>
  </r>
  <r>
    <x v="10"/>
    <s v="Additional PTV"/>
    <s v="PTV Primary"/>
    <x v="3"/>
    <x v="1"/>
    <x v="4"/>
    <x v="0"/>
    <x v="0"/>
    <s v="z PTV"/>
    <n v="3"/>
    <n v="0"/>
    <n v="-16777216"/>
    <s v="Missing"/>
    <s v="Missing"/>
    <x v="7"/>
    <x v="0"/>
    <s v="Esophagus 3D CRT"/>
    <m/>
    <x v="2"/>
    <x v="3"/>
    <x v="0"/>
    <s v="Esophagus Template.xml"/>
    <s v="gsal"/>
    <s v="Reviewed"/>
  </r>
  <r>
    <x v="60"/>
    <s v="Left Lung"/>
    <s v="Left lung"/>
    <x v="5"/>
    <x v="5"/>
    <x v="51"/>
    <x v="2"/>
    <x v="0"/>
    <s v="z Lung L"/>
    <n v="3"/>
    <n v="0"/>
    <n v="-16777216"/>
    <n v="-700"/>
    <n v="-100"/>
    <x v="7"/>
    <x v="0"/>
    <s v="Esophagus 3D CRT"/>
    <m/>
    <x v="2"/>
    <x v="3"/>
    <x v="0"/>
    <s v="Esophagus Template.xml"/>
    <s v="gsal"/>
    <s v="Reviewed"/>
  </r>
  <r>
    <x v="61"/>
    <s v="Right Lung"/>
    <s v="Right lung"/>
    <x v="5"/>
    <x v="5"/>
    <x v="52"/>
    <x v="2"/>
    <x v="0"/>
    <s v="z Lung R"/>
    <n v="3"/>
    <n v="0"/>
    <n v="-16777216"/>
    <n v="-700"/>
    <n v="-100"/>
    <x v="7"/>
    <x v="0"/>
    <s v="Esophagus 3D CRT"/>
    <m/>
    <x v="2"/>
    <x v="3"/>
    <x v="0"/>
    <s v="Esophagus Template.xml"/>
    <s v="gsal"/>
    <s v="Reviewed"/>
  </r>
  <r>
    <x v="62"/>
    <s v="Both Lungs"/>
    <s v="Pair of lungs"/>
    <x v="5"/>
    <x v="5"/>
    <x v="53"/>
    <x v="2"/>
    <x v="0"/>
    <s v="z Lung B"/>
    <n v="3"/>
    <n v="0"/>
    <n v="-16777216"/>
    <n v="-700"/>
    <n v="-100"/>
    <x v="7"/>
    <x v="0"/>
    <s v="Esophagus 3D CRT"/>
    <m/>
    <x v="2"/>
    <x v="3"/>
    <x v="0"/>
    <s v="Esophagus Template.xml"/>
    <s v="gsal"/>
    <s v="Reviewed"/>
  </r>
  <r>
    <x v="65"/>
    <s v="Heart"/>
    <s v="Heart"/>
    <x v="5"/>
    <x v="5"/>
    <x v="56"/>
    <x v="2"/>
    <x v="0"/>
    <s v="z Heart"/>
    <n v="3"/>
    <n v="0"/>
    <n v="-16777216"/>
    <s v="Missing"/>
    <s v="Missing"/>
    <x v="7"/>
    <x v="0"/>
    <s v="Esophagus 3D CRT"/>
    <m/>
    <x v="2"/>
    <x v="3"/>
    <x v="0"/>
    <s v="Esophagus Template.xml"/>
    <s v="gsal"/>
    <s v="Reviewed"/>
  </r>
  <r>
    <x v="13"/>
    <s v="Spinal Canal"/>
    <s v="Spinal cord"/>
    <x v="5"/>
    <x v="5"/>
    <x v="6"/>
    <x v="2"/>
    <x v="0"/>
    <s v="z Spinal Canal"/>
    <n v="3"/>
    <n v="0"/>
    <n v="-16777216"/>
    <n v="20"/>
    <n v="40"/>
    <x v="7"/>
    <x v="0"/>
    <s v="Esophagus 3D CRT"/>
    <m/>
    <x v="2"/>
    <x v="3"/>
    <x v="0"/>
    <s v="Esophagus Template.xml"/>
    <s v="gsal"/>
    <s v="Reviewed"/>
  </r>
  <r>
    <x v="72"/>
    <s v="SpinalCanal PRV 5mm"/>
    <s v="PRV"/>
    <x v="6"/>
    <x v="7"/>
    <x v="63"/>
    <x v="0"/>
    <x v="0"/>
    <s v="zSpinalCanal PRV"/>
    <n v="3"/>
    <n v="0"/>
    <n v="-16777216"/>
    <s v="Missing"/>
    <s v="Missing"/>
    <x v="7"/>
    <x v="0"/>
    <s v="Esophagus 3D CRT"/>
    <m/>
    <x v="2"/>
    <x v="3"/>
    <x v="0"/>
    <s v="Esophagus Template.xml"/>
    <s v="gsal"/>
    <s v="Reviewed"/>
  </r>
  <r>
    <x v="14"/>
    <s v="Kidney Left"/>
    <s v="Left kidney"/>
    <x v="5"/>
    <x v="5"/>
    <x v="7"/>
    <x v="2"/>
    <x v="0"/>
    <s v="z Kidney L"/>
    <n v="3"/>
    <n v="0"/>
    <n v="-16777216"/>
    <s v="Missing"/>
    <s v="Missing"/>
    <x v="7"/>
    <x v="0"/>
    <s v="Esophagus 3D CRT"/>
    <m/>
    <x v="2"/>
    <x v="3"/>
    <x v="0"/>
    <s v="Esophagus Template.xml"/>
    <s v="gsal"/>
    <s v="Reviewed"/>
  </r>
  <r>
    <x v="15"/>
    <s v="Kidney Right"/>
    <s v="Right kidney"/>
    <x v="5"/>
    <x v="5"/>
    <x v="8"/>
    <x v="2"/>
    <x v="0"/>
    <s v="z Kidney R"/>
    <n v="3"/>
    <n v="0"/>
    <n v="-16777216"/>
    <s v="Missing"/>
    <s v="Missing"/>
    <x v="7"/>
    <x v="0"/>
    <s v="Esophagus 3D CRT"/>
    <m/>
    <x v="2"/>
    <x v="3"/>
    <x v="0"/>
    <s v="Esophagus Template.xml"/>
    <s v="gsal"/>
    <s v="Reviewed"/>
  </r>
  <r>
    <x v="16"/>
    <s v="Kidney Both"/>
    <s v="Kidney"/>
    <x v="5"/>
    <x v="5"/>
    <x v="9"/>
    <x v="2"/>
    <x v="0"/>
    <s v="z Kidney B"/>
    <n v="3"/>
    <n v="0"/>
    <n v="-16777216"/>
    <s v="Missing"/>
    <s v="Missing"/>
    <x v="7"/>
    <x v="0"/>
    <s v="Esophagus 3D CRT"/>
    <m/>
    <x v="2"/>
    <x v="3"/>
    <x v="0"/>
    <s v="Esophagus Template.xml"/>
    <s v="gsal"/>
    <s v="Reviewed"/>
  </r>
  <r>
    <x v="34"/>
    <s v="Liver"/>
    <s v="Liver"/>
    <x v="5"/>
    <x v="5"/>
    <x v="25"/>
    <x v="2"/>
    <x v="0"/>
    <s v="z Liver"/>
    <n v="3"/>
    <n v="0"/>
    <n v="-16777216"/>
    <s v="Missing"/>
    <s v="Missing"/>
    <x v="7"/>
    <x v="0"/>
    <s v="Esophagus 3D CRT"/>
    <m/>
    <x v="2"/>
    <x v="3"/>
    <x v="0"/>
    <s v="Esophagus Template.xml"/>
    <s v="gsal"/>
    <s v="Reviewed"/>
  </r>
  <r>
    <x v="5"/>
    <s v="RO Helper Structure"/>
    <s v="Artifact"/>
    <x v="4"/>
    <x v="4"/>
    <x v="5"/>
    <x v="1"/>
    <x v="0"/>
    <s v="z RO Helper"/>
    <n v="3"/>
    <n v="0"/>
    <n v="-16777216"/>
    <s v="Missing"/>
    <s v="Missing"/>
    <x v="7"/>
    <x v="0"/>
    <s v="Esophagus 3D CRT"/>
    <m/>
    <x v="2"/>
    <x v="3"/>
    <x v="0"/>
    <s v="Esophagus Template.xml"/>
    <s v="gsal"/>
    <s v="Reviewed"/>
  </r>
  <r>
    <x v="17"/>
    <s v="RO Helper Structure"/>
    <s v="Artifact"/>
    <x v="4"/>
    <x v="4"/>
    <x v="5"/>
    <x v="1"/>
    <x v="0"/>
    <s v="z RO Helper"/>
    <n v="3"/>
    <n v="0"/>
    <n v="-16777216"/>
    <s v="Missing"/>
    <s v="Missing"/>
    <x v="7"/>
    <x v="0"/>
    <s v="Esophagus 3D CRT"/>
    <m/>
    <x v="2"/>
    <x v="3"/>
    <x v="0"/>
    <s v="Esophagus Template.xml"/>
    <s v="gsal"/>
    <s v="Reviewed"/>
  </r>
  <r>
    <x v="18"/>
    <s v="RO Helper Structure"/>
    <s v="Artifact"/>
    <x v="4"/>
    <x v="4"/>
    <x v="5"/>
    <x v="1"/>
    <x v="0"/>
    <s v="z RO Helper"/>
    <n v="3"/>
    <n v="0"/>
    <n v="-16777216"/>
    <s v="Missing"/>
    <s v="Missing"/>
    <x v="7"/>
    <x v="0"/>
    <s v="Esophagus 3D CRT"/>
    <m/>
    <x v="2"/>
    <x v="3"/>
    <x v="0"/>
    <s v="Esophagus Template.xml"/>
    <s v="gsal"/>
    <s v="Reviewed"/>
  </r>
  <r>
    <x v="0"/>
    <s v="Body"/>
    <s v="Body"/>
    <x v="0"/>
    <x v="0"/>
    <x v="0"/>
    <x v="0"/>
    <x v="0"/>
    <s v="z Body"/>
    <n v="3"/>
    <n v="0"/>
    <n v="-16777216"/>
    <n v="-350"/>
    <n v="-50"/>
    <x v="8"/>
    <x v="0"/>
    <s v="Lung VMAT non-SABR"/>
    <m/>
    <x v="1"/>
    <x v="3"/>
    <x v="0"/>
    <s v="Lung VMAT.xml"/>
    <s v="gsal"/>
    <s v="Reviewed"/>
  </r>
  <r>
    <x v="1"/>
    <s v="Dose Prescription Volume"/>
    <s v="Treated Volume"/>
    <x v="0"/>
    <x v="1"/>
    <x v="1"/>
    <x v="0"/>
    <x v="2"/>
    <s v="z DPV"/>
    <n v="3"/>
    <n v="0"/>
    <n v="-16777216"/>
    <s v="Missing"/>
    <s v="Missing"/>
    <x v="8"/>
    <x v="0"/>
    <s v="Lung VMAT non-SABR"/>
    <m/>
    <x v="1"/>
    <x v="3"/>
    <x v="0"/>
    <s v="Lung VMAT.xml"/>
    <s v="gsal"/>
    <s v="Reviewed"/>
  </r>
  <r>
    <x v="73"/>
    <s v="GTV 4D Phase 0"/>
    <s v="Tracking Motion Volume"/>
    <x v="1"/>
    <x v="2"/>
    <x v="64"/>
    <x v="0"/>
    <x v="0"/>
    <s v="z TMV"/>
    <n v="3"/>
    <n v="0"/>
    <n v="-16777216"/>
    <s v="Missing"/>
    <s v="Missing"/>
    <x v="8"/>
    <x v="0"/>
    <s v="Lung VMAT non-SABR"/>
    <m/>
    <x v="1"/>
    <x v="3"/>
    <x v="0"/>
    <s v="Lung VMAT.xml"/>
    <s v="gsal"/>
    <s v="Reviewed"/>
  </r>
  <r>
    <x v="74"/>
    <s v="GTV 4D Phase 10"/>
    <s v="Tracking Motion Volume"/>
    <x v="1"/>
    <x v="2"/>
    <x v="64"/>
    <x v="0"/>
    <x v="0"/>
    <s v="z TMV"/>
    <n v="3"/>
    <n v="0"/>
    <n v="-16777216"/>
    <s v="Missing"/>
    <s v="Missing"/>
    <x v="8"/>
    <x v="0"/>
    <s v="Lung VMAT non-SABR"/>
    <m/>
    <x v="1"/>
    <x v="3"/>
    <x v="0"/>
    <s v="Lung VMAT.xml"/>
    <s v="gsal"/>
    <s v="Reviewed"/>
  </r>
  <r>
    <x v="75"/>
    <s v="GTV 4D Phase 20"/>
    <s v="Tracking Motion Volume"/>
    <x v="1"/>
    <x v="2"/>
    <x v="64"/>
    <x v="0"/>
    <x v="0"/>
    <s v="z TMV"/>
    <n v="3"/>
    <n v="0"/>
    <n v="-16777216"/>
    <s v="Missing"/>
    <s v="Missing"/>
    <x v="8"/>
    <x v="0"/>
    <s v="Lung VMAT non-SABR"/>
    <m/>
    <x v="1"/>
    <x v="3"/>
    <x v="0"/>
    <s v="Lung VMAT.xml"/>
    <s v="gsal"/>
    <s v="Reviewed"/>
  </r>
  <r>
    <x v="76"/>
    <s v="GTV 4D Phase 30"/>
    <s v="Tracking Motion Volume"/>
    <x v="1"/>
    <x v="2"/>
    <x v="64"/>
    <x v="0"/>
    <x v="0"/>
    <s v="z TMV"/>
    <n v="3"/>
    <n v="0"/>
    <n v="-16777216"/>
    <s v="Missing"/>
    <s v="Missing"/>
    <x v="8"/>
    <x v="0"/>
    <s v="Lung VMAT non-SABR"/>
    <m/>
    <x v="1"/>
    <x v="3"/>
    <x v="0"/>
    <s v="Lung VMAT.xml"/>
    <s v="gsal"/>
    <s v="Reviewed"/>
  </r>
  <r>
    <x v="77"/>
    <s v="GTV 4D Phase 40"/>
    <s v="Tracking Motion Volume"/>
    <x v="1"/>
    <x v="2"/>
    <x v="64"/>
    <x v="0"/>
    <x v="0"/>
    <s v="z TMV"/>
    <n v="3"/>
    <n v="0"/>
    <n v="-16777216"/>
    <s v="Missing"/>
    <s v="Missing"/>
    <x v="8"/>
    <x v="0"/>
    <s v="Lung VMAT non-SABR"/>
    <m/>
    <x v="1"/>
    <x v="3"/>
    <x v="0"/>
    <s v="Lung VMAT.xml"/>
    <s v="gsal"/>
    <s v="Reviewed"/>
  </r>
  <r>
    <x v="78"/>
    <s v="GTV 4D Phase 50"/>
    <s v="Tracking Motion Volume"/>
    <x v="1"/>
    <x v="2"/>
    <x v="64"/>
    <x v="0"/>
    <x v="0"/>
    <s v="z TMV"/>
    <n v="3"/>
    <n v="0"/>
    <n v="-16777216"/>
    <s v="Missing"/>
    <s v="Missing"/>
    <x v="8"/>
    <x v="0"/>
    <s v="Lung VMAT non-SABR"/>
    <m/>
    <x v="1"/>
    <x v="3"/>
    <x v="0"/>
    <s v="Lung VMAT.xml"/>
    <s v="gsal"/>
    <s v="Reviewed"/>
  </r>
  <r>
    <x v="79"/>
    <s v="GTV 4D Phase 60"/>
    <s v="Tracking Motion Volume"/>
    <x v="1"/>
    <x v="2"/>
    <x v="64"/>
    <x v="0"/>
    <x v="0"/>
    <s v="z TMV"/>
    <n v="3"/>
    <n v="0"/>
    <n v="-16777216"/>
    <s v="Missing"/>
    <s v="Missing"/>
    <x v="8"/>
    <x v="0"/>
    <s v="Lung VMAT non-SABR"/>
    <m/>
    <x v="1"/>
    <x v="3"/>
    <x v="0"/>
    <s v="Lung VMAT.xml"/>
    <s v="gsal"/>
    <s v="Reviewed"/>
  </r>
  <r>
    <x v="80"/>
    <s v="GTV 4D Phase 70"/>
    <s v="Tracking Motion Volume"/>
    <x v="1"/>
    <x v="2"/>
    <x v="64"/>
    <x v="0"/>
    <x v="0"/>
    <s v="z TMV"/>
    <n v="3"/>
    <n v="0"/>
    <n v="-16777216"/>
    <s v="Missing"/>
    <s v="Missing"/>
    <x v="8"/>
    <x v="0"/>
    <s v="Lung VMAT non-SABR"/>
    <m/>
    <x v="1"/>
    <x v="3"/>
    <x v="0"/>
    <s v="Lung VMAT.xml"/>
    <s v="gsal"/>
    <s v="Reviewed"/>
  </r>
  <r>
    <x v="81"/>
    <s v="GTV 4D Phase 80"/>
    <s v="Tracking Motion Volume"/>
    <x v="1"/>
    <x v="2"/>
    <x v="64"/>
    <x v="0"/>
    <x v="0"/>
    <s v="z TMV"/>
    <n v="3"/>
    <n v="0"/>
    <n v="-16777216"/>
    <s v="Missing"/>
    <s v="Missing"/>
    <x v="8"/>
    <x v="0"/>
    <s v="Lung VMAT non-SABR"/>
    <m/>
    <x v="1"/>
    <x v="3"/>
    <x v="0"/>
    <s v="Lung VMAT.xml"/>
    <s v="gsal"/>
    <s v="Reviewed"/>
  </r>
  <r>
    <x v="82"/>
    <s v="GTV 4D Phase 90"/>
    <s v="Tracking Motion Volume"/>
    <x v="1"/>
    <x v="2"/>
    <x v="64"/>
    <x v="0"/>
    <x v="0"/>
    <s v="z TMV"/>
    <n v="3"/>
    <n v="0"/>
    <n v="-16777216"/>
    <s v="Missing"/>
    <s v="Missing"/>
    <x v="8"/>
    <x v="0"/>
    <s v="Lung VMAT non-SABR"/>
    <m/>
    <x v="1"/>
    <x v="3"/>
    <x v="0"/>
    <s v="Lung VMAT.xml"/>
    <s v="gsal"/>
    <s v="Reviewed"/>
  </r>
  <r>
    <x v="83"/>
    <s v="GTV Average Intensity"/>
    <s v="Tracking Motion Volume"/>
    <x v="1"/>
    <x v="2"/>
    <x v="64"/>
    <x v="0"/>
    <x v="0"/>
    <s v="z TMV"/>
    <n v="3"/>
    <n v="0"/>
    <n v="-16777216"/>
    <s v="Missing"/>
    <s v="Missing"/>
    <x v="8"/>
    <x v="0"/>
    <s v="Lung VMAT non-SABR"/>
    <m/>
    <x v="1"/>
    <x v="3"/>
    <x v="0"/>
    <s v="Lung VMAT.xml"/>
    <s v="gsal"/>
    <s v="Reviewed"/>
  </r>
  <r>
    <x v="84"/>
    <s v="GTV Maximum Intensity"/>
    <s v="Tracking Motion Volume"/>
    <x v="1"/>
    <x v="2"/>
    <x v="64"/>
    <x v="0"/>
    <x v="0"/>
    <s v="z TMV"/>
    <n v="3"/>
    <n v="0"/>
    <n v="-16777216"/>
    <s v="Missing"/>
    <s v="Missing"/>
    <x v="8"/>
    <x v="0"/>
    <s v="Lung VMAT non-SABR"/>
    <m/>
    <x v="1"/>
    <x v="3"/>
    <x v="0"/>
    <s v="Lung VMAT.xml"/>
    <s v="gsal"/>
    <s v="Reviewed"/>
  </r>
  <r>
    <x v="85"/>
    <s v="GTV from PET"/>
    <s v="Metabalic Tumor Volume"/>
    <x v="1"/>
    <x v="2"/>
    <x v="65"/>
    <x v="0"/>
    <x v="0"/>
    <s v="z GTV PET"/>
    <n v="3"/>
    <n v="0"/>
    <n v="-16777216"/>
    <s v="Missing"/>
    <s v="Missing"/>
    <x v="8"/>
    <x v="0"/>
    <s v="Lung VMAT non-SABR"/>
    <m/>
    <x v="1"/>
    <x v="3"/>
    <x v="0"/>
    <s v="Lung VMAT.xml"/>
    <s v="gsal"/>
    <s v="Reviewed"/>
  </r>
  <r>
    <x v="86"/>
    <s v="Internal Gross Target Volume"/>
    <s v="GTV Primary"/>
    <x v="1"/>
    <x v="2"/>
    <x v="2"/>
    <x v="0"/>
    <x v="0"/>
    <s v="z IGTV"/>
    <n v="3"/>
    <n v="0"/>
    <n v="-16777216"/>
    <s v="Missing"/>
    <s v="Missing"/>
    <x v="8"/>
    <x v="0"/>
    <s v="Lung VMAT non-SABR"/>
    <m/>
    <x v="1"/>
    <x v="3"/>
    <x v="0"/>
    <s v="Lung VMAT.xml"/>
    <s v="gsal"/>
    <s v="Reviewed"/>
  </r>
  <r>
    <x v="87"/>
    <s v="Internal Target Volume"/>
    <s v="ITV"/>
    <x v="2"/>
    <x v="3"/>
    <x v="66"/>
    <x v="0"/>
    <x v="0"/>
    <s v="z ITV"/>
    <n v="3"/>
    <n v="0"/>
    <n v="-16777216"/>
    <s v="Missing"/>
    <s v="Missing"/>
    <x v="8"/>
    <x v="0"/>
    <s v="Lung VMAT non-SABR"/>
    <m/>
    <x v="1"/>
    <x v="3"/>
    <x v="0"/>
    <s v="Lung VMAT.xml"/>
    <s v="gsal"/>
    <s v="Reviewed"/>
  </r>
  <r>
    <x v="3"/>
    <s v="CTV High Risk"/>
    <s v="CTV Primary"/>
    <x v="2"/>
    <x v="3"/>
    <x v="3"/>
    <x v="0"/>
    <x v="0"/>
    <s v="z CTV"/>
    <n v="3"/>
    <n v="0"/>
    <n v="-16777216"/>
    <s v="Missing"/>
    <s v="Missing"/>
    <x v="8"/>
    <x v="0"/>
    <s v="Lung VMAT non-SABR"/>
    <m/>
    <x v="1"/>
    <x v="3"/>
    <x v="0"/>
    <s v="Lung VMAT.xml"/>
    <s v="gsal"/>
    <s v="Reviewed"/>
  </r>
  <r>
    <x v="4"/>
    <s v="PTV defined by Radiation Oncologist"/>
    <s v="PTV Primary"/>
    <x v="3"/>
    <x v="1"/>
    <x v="4"/>
    <x v="0"/>
    <x v="0"/>
    <s v="z PTV"/>
    <n v="3"/>
    <n v="0"/>
    <n v="-16777216"/>
    <s v="Missing"/>
    <s v="Missing"/>
    <x v="8"/>
    <x v="0"/>
    <s v="Lung VMAT non-SABR"/>
    <m/>
    <x v="1"/>
    <x v="3"/>
    <x v="0"/>
    <s v="Lung VMAT.xml"/>
    <s v="gsal"/>
    <s v="Reviewed"/>
  </r>
  <r>
    <x v="88"/>
    <s v="PTV for DVH"/>
    <s v="PTV Primary"/>
    <x v="3"/>
    <x v="1"/>
    <x v="4"/>
    <x v="0"/>
    <x v="0"/>
    <s v="z PTV eval"/>
    <n v="5"/>
    <n v="0"/>
    <n v="-16777216"/>
    <s v="Missing"/>
    <s v="Missing"/>
    <x v="8"/>
    <x v="0"/>
    <s v="Lung VMAT non-SABR"/>
    <m/>
    <x v="1"/>
    <x v="3"/>
    <x v="0"/>
    <s v="Lung VMAT.xml"/>
    <s v="gsal"/>
    <s v="Reviewed"/>
  </r>
  <r>
    <x v="89"/>
    <s v="PTV High Risk for optimizer"/>
    <s v="PTV Primary"/>
    <x v="3"/>
    <x v="1"/>
    <x v="4"/>
    <x v="0"/>
    <x v="0"/>
    <s v="z PTV opt"/>
    <n v="3"/>
    <n v="1"/>
    <n v="-16777216"/>
    <s v="Missing"/>
    <s v="Missing"/>
    <x v="8"/>
    <x v="0"/>
    <s v="Lung VMAT non-SABR"/>
    <m/>
    <x v="1"/>
    <x v="3"/>
    <x v="0"/>
    <s v="Lung VMAT.xml"/>
    <s v="gsal"/>
    <s v="Reviewed"/>
  </r>
  <r>
    <x v="60"/>
    <s v="Left Lung"/>
    <s v="Left lung"/>
    <x v="5"/>
    <x v="5"/>
    <x v="51"/>
    <x v="2"/>
    <x v="0"/>
    <s v="z Lung L"/>
    <n v="3"/>
    <n v="0"/>
    <n v="-16777216"/>
    <n v="-700"/>
    <n v="-100"/>
    <x v="8"/>
    <x v="0"/>
    <s v="Lung VMAT non-SABR"/>
    <m/>
    <x v="1"/>
    <x v="3"/>
    <x v="0"/>
    <s v="Lung VMAT.xml"/>
    <s v="gsal"/>
    <s v="Reviewed"/>
  </r>
  <r>
    <x v="61"/>
    <s v="Right Lung"/>
    <s v="Right lung"/>
    <x v="5"/>
    <x v="5"/>
    <x v="52"/>
    <x v="2"/>
    <x v="0"/>
    <s v="z Lung R"/>
    <n v="3"/>
    <n v="0"/>
    <n v="-16777216"/>
    <n v="-700"/>
    <n v="-100"/>
    <x v="8"/>
    <x v="0"/>
    <s v="Lung VMAT non-SABR"/>
    <m/>
    <x v="1"/>
    <x v="3"/>
    <x v="0"/>
    <s v="Lung VMAT.xml"/>
    <s v="gsal"/>
    <s v="Reviewed"/>
  </r>
  <r>
    <x v="62"/>
    <s v="Both Lungs"/>
    <s v="Pair of lungs"/>
    <x v="5"/>
    <x v="5"/>
    <x v="53"/>
    <x v="2"/>
    <x v="0"/>
    <s v="z Lung B"/>
    <n v="3"/>
    <n v="0"/>
    <n v="-16777216"/>
    <n v="-700"/>
    <n v="-100"/>
    <x v="8"/>
    <x v="0"/>
    <s v="Lung VMAT non-SABR"/>
    <m/>
    <x v="1"/>
    <x v="3"/>
    <x v="0"/>
    <s v="Lung VMAT.xml"/>
    <s v="gsal"/>
    <s v="Reviewed"/>
  </r>
  <r>
    <x v="13"/>
    <s v="Spinal Canal"/>
    <s v="Spinal cord"/>
    <x v="5"/>
    <x v="5"/>
    <x v="6"/>
    <x v="2"/>
    <x v="0"/>
    <s v="z Spinal Canal"/>
    <n v="3"/>
    <n v="0"/>
    <n v="-16777216"/>
    <n v="20"/>
    <n v="40"/>
    <x v="8"/>
    <x v="0"/>
    <s v="Lung VMAT non-SABR"/>
    <m/>
    <x v="1"/>
    <x v="3"/>
    <x v="0"/>
    <s v="Lung VMAT.xml"/>
    <s v="gsal"/>
    <s v="Reviewed"/>
  </r>
  <r>
    <x v="72"/>
    <s v="SpinalCanal PRV 5mm"/>
    <s v="PRV"/>
    <x v="6"/>
    <x v="7"/>
    <x v="63"/>
    <x v="0"/>
    <x v="0"/>
    <s v="zSpinalCanal PRV"/>
    <n v="3"/>
    <n v="0"/>
    <n v="-16777216"/>
    <s v="Missing"/>
    <s v="Missing"/>
    <x v="8"/>
    <x v="0"/>
    <s v="Lung VMAT non-SABR"/>
    <m/>
    <x v="1"/>
    <x v="3"/>
    <x v="0"/>
    <s v="Lung VMAT.xml"/>
    <s v="gsal"/>
    <s v="Reviewed"/>
  </r>
  <r>
    <x v="63"/>
    <s v="Trachea"/>
    <s v="Trachea"/>
    <x v="5"/>
    <x v="5"/>
    <x v="54"/>
    <x v="2"/>
    <x v="0"/>
    <s v="z Trachea"/>
    <n v="3"/>
    <n v="0"/>
    <n v="-16777216"/>
    <s v="Missing"/>
    <s v="Missing"/>
    <x v="8"/>
    <x v="0"/>
    <s v="Lung VMAT non-SABR"/>
    <m/>
    <x v="1"/>
    <x v="3"/>
    <x v="0"/>
    <s v="Lung VMAT.xml"/>
    <s v="gsal"/>
    <s v="Reviewed"/>
  </r>
  <r>
    <x v="65"/>
    <s v="Heart"/>
    <s v="Heart"/>
    <x v="5"/>
    <x v="5"/>
    <x v="56"/>
    <x v="2"/>
    <x v="0"/>
    <s v="z Heart"/>
    <n v="3"/>
    <n v="0"/>
    <n v="-16777216"/>
    <s v="Missing"/>
    <s v="Missing"/>
    <x v="8"/>
    <x v="0"/>
    <s v="Lung VMAT non-SABR"/>
    <m/>
    <x v="1"/>
    <x v="3"/>
    <x v="0"/>
    <s v="Lung VMAT.xml"/>
    <s v="gsal"/>
    <s v="Reviewed"/>
  </r>
  <r>
    <x v="68"/>
    <s v="Left Brachial Plexus"/>
    <s v="Left brachial nerve plexus"/>
    <x v="5"/>
    <x v="5"/>
    <x v="59"/>
    <x v="2"/>
    <x v="0"/>
    <s v="zBrachialPlexusL"/>
    <n v="3"/>
    <n v="0"/>
    <n v="-16777216"/>
    <s v="Missing"/>
    <s v="Missing"/>
    <x v="8"/>
    <x v="0"/>
    <s v="Lung VMAT non-SABR"/>
    <m/>
    <x v="1"/>
    <x v="3"/>
    <x v="0"/>
    <s v="Lung VMAT.xml"/>
    <s v="gsal"/>
    <s v="Reviewed"/>
  </r>
  <r>
    <x v="69"/>
    <s v="Right Brachial Plexus"/>
    <s v="Right brachial nerve plexus"/>
    <x v="5"/>
    <x v="5"/>
    <x v="60"/>
    <x v="2"/>
    <x v="0"/>
    <s v="zBrachialPlexusR"/>
    <n v="3"/>
    <n v="0"/>
    <n v="-16777216"/>
    <s v="Missing"/>
    <s v="Missing"/>
    <x v="8"/>
    <x v="0"/>
    <s v="Lung VMAT non-SABR"/>
    <m/>
    <x v="1"/>
    <x v="3"/>
    <x v="0"/>
    <s v="Lung VMAT.xml"/>
    <s v="gsal"/>
    <s v="Reviewed"/>
  </r>
  <r>
    <x v="90"/>
    <s v="Skin"/>
    <s v="Skin"/>
    <x v="5"/>
    <x v="5"/>
    <x v="67"/>
    <x v="2"/>
    <x v="0"/>
    <s v="z Skin"/>
    <n v="3"/>
    <n v="0"/>
    <n v="-16777216"/>
    <s v="Missing"/>
    <s v="Missing"/>
    <x v="8"/>
    <x v="0"/>
    <s v="Lung VMAT non-SABR"/>
    <m/>
    <x v="1"/>
    <x v="3"/>
    <x v="0"/>
    <s v="Lung VMAT.xml"/>
    <s v="gsal"/>
    <s v="Reviewed"/>
  </r>
  <r>
    <x v="91"/>
    <s v="Intercostal muscle and ribs as defined by margin from lung"/>
    <s v="Intercostal muscle"/>
    <x v="5"/>
    <x v="5"/>
    <x v="68"/>
    <x v="2"/>
    <x v="0"/>
    <s v="zIntercostmuscle"/>
    <n v="3"/>
    <n v="0"/>
    <n v="-16777216"/>
    <s v="Missing"/>
    <s v="Missing"/>
    <x v="8"/>
    <x v="0"/>
    <s v="Lung VMAT non-SABR"/>
    <m/>
    <x v="1"/>
    <x v="3"/>
    <x v="0"/>
    <s v="Lung VMAT.xml"/>
    <s v="gsal"/>
    <s v="Reviewed"/>
  </r>
  <r>
    <x v="33"/>
    <s v="Esophagus"/>
    <s v="Esophagus"/>
    <x v="5"/>
    <x v="5"/>
    <x v="24"/>
    <x v="2"/>
    <x v="0"/>
    <s v="z Esophagus"/>
    <n v="3"/>
    <n v="0"/>
    <n v="-16777216"/>
    <s v="Missing"/>
    <s v="Missing"/>
    <x v="8"/>
    <x v="0"/>
    <s v="Lung VMAT non-SABR"/>
    <m/>
    <x v="1"/>
    <x v="3"/>
    <x v="0"/>
    <s v="Lung VMAT.xml"/>
    <s v="gsal"/>
    <s v="Reviewed"/>
  </r>
  <r>
    <x v="5"/>
    <s v="RO Helper Structure"/>
    <s v="Artifact"/>
    <x v="4"/>
    <x v="4"/>
    <x v="5"/>
    <x v="1"/>
    <x v="0"/>
    <s v="z RO Helper"/>
    <n v="3"/>
    <n v="0"/>
    <n v="-16777216"/>
    <s v="Missing"/>
    <s v="Missing"/>
    <x v="8"/>
    <x v="0"/>
    <s v="Lung VMAT non-SABR"/>
    <m/>
    <x v="1"/>
    <x v="3"/>
    <x v="0"/>
    <s v="Lung VMAT.xml"/>
    <s v="gsal"/>
    <s v="Reviewed"/>
  </r>
  <r>
    <x v="17"/>
    <s v="RO Helper Structure"/>
    <s v="Artifact"/>
    <x v="4"/>
    <x v="4"/>
    <x v="5"/>
    <x v="1"/>
    <x v="0"/>
    <s v="z RO Helper"/>
    <n v="3"/>
    <n v="0"/>
    <n v="-16777216"/>
    <s v="Missing"/>
    <s v="Missing"/>
    <x v="8"/>
    <x v="0"/>
    <s v="Lung VMAT non-SABR"/>
    <m/>
    <x v="1"/>
    <x v="3"/>
    <x v="0"/>
    <s v="Lung VMAT.xml"/>
    <s v="gsal"/>
    <s v="Reviewed"/>
  </r>
  <r>
    <x v="18"/>
    <s v="RO Helper Structure"/>
    <s v="Artifact"/>
    <x v="4"/>
    <x v="4"/>
    <x v="5"/>
    <x v="1"/>
    <x v="0"/>
    <s v="z RO Helper"/>
    <n v="3"/>
    <n v="0"/>
    <n v="-16777216"/>
    <s v="Missing"/>
    <s v="Missing"/>
    <x v="8"/>
    <x v="0"/>
    <s v="Lung VMAT non-SABR"/>
    <m/>
    <x v="1"/>
    <x v="3"/>
    <x v="0"/>
    <s v="Lung VMAT.xml"/>
    <s v="gsal"/>
    <s v="Reviewed"/>
  </r>
  <r>
    <x v="0"/>
    <s v="Body"/>
    <s v="Body"/>
    <x v="0"/>
    <x v="0"/>
    <x v="0"/>
    <x v="0"/>
    <x v="0"/>
    <s v="z Body"/>
    <n v="3"/>
    <n v="0"/>
    <n v="-16777216"/>
    <n v="-350"/>
    <n v="-50"/>
    <x v="9"/>
    <x v="0"/>
    <s v="Lung SBRT all prescriptions"/>
    <m/>
    <x v="1"/>
    <x v="3"/>
    <x v="0"/>
    <s v="Lung SBRT.xml"/>
    <s v="gsal"/>
    <s v="Reviewed"/>
  </r>
  <r>
    <x v="1"/>
    <s v="Dose Prescription Volume"/>
    <s v="Treated Volume"/>
    <x v="0"/>
    <x v="1"/>
    <x v="1"/>
    <x v="0"/>
    <x v="2"/>
    <s v="z DPV"/>
    <n v="3"/>
    <n v="0"/>
    <n v="-16777216"/>
    <s v="Missing"/>
    <s v="Missing"/>
    <x v="9"/>
    <x v="0"/>
    <s v="Lung SBRT all prescriptions"/>
    <m/>
    <x v="1"/>
    <x v="3"/>
    <x v="0"/>
    <s v="Lung SBRT.xml"/>
    <s v="gsal"/>
    <s v="Reviewed"/>
  </r>
  <r>
    <x v="73"/>
    <s v="GTV 4D Phase 0"/>
    <s v="Tracking Motion Volume"/>
    <x v="1"/>
    <x v="2"/>
    <x v="64"/>
    <x v="0"/>
    <x v="0"/>
    <s v="z TMV"/>
    <n v="3"/>
    <n v="0"/>
    <n v="-16777216"/>
    <s v="Missing"/>
    <s v="Missing"/>
    <x v="9"/>
    <x v="0"/>
    <s v="Lung SBRT all prescriptions"/>
    <m/>
    <x v="1"/>
    <x v="3"/>
    <x v="0"/>
    <s v="Lung SBRT.xml"/>
    <s v="gsal"/>
    <s v="Reviewed"/>
  </r>
  <r>
    <x v="74"/>
    <s v="GTV 4D Phase 10"/>
    <s v="Tracking Motion Volume"/>
    <x v="1"/>
    <x v="2"/>
    <x v="64"/>
    <x v="0"/>
    <x v="0"/>
    <s v="z TMV"/>
    <n v="3"/>
    <n v="0"/>
    <n v="-16777216"/>
    <s v="Missing"/>
    <s v="Missing"/>
    <x v="9"/>
    <x v="0"/>
    <s v="Lung SBRT all prescriptions"/>
    <m/>
    <x v="1"/>
    <x v="3"/>
    <x v="0"/>
    <s v="Lung SBRT.xml"/>
    <s v="gsal"/>
    <s v="Reviewed"/>
  </r>
  <r>
    <x v="75"/>
    <s v="GTV 4D Phase 20"/>
    <s v="Tracking Motion Volume"/>
    <x v="1"/>
    <x v="2"/>
    <x v="64"/>
    <x v="0"/>
    <x v="0"/>
    <s v="z TMV"/>
    <n v="3"/>
    <n v="0"/>
    <n v="-16777216"/>
    <s v="Missing"/>
    <s v="Missing"/>
    <x v="9"/>
    <x v="0"/>
    <s v="Lung SBRT all prescriptions"/>
    <m/>
    <x v="1"/>
    <x v="3"/>
    <x v="0"/>
    <s v="Lung SBRT.xml"/>
    <s v="gsal"/>
    <s v="Reviewed"/>
  </r>
  <r>
    <x v="76"/>
    <s v="GTV 4D Phase 30"/>
    <s v="Tracking Motion Volume"/>
    <x v="1"/>
    <x v="2"/>
    <x v="64"/>
    <x v="0"/>
    <x v="0"/>
    <s v="z TMV"/>
    <n v="3"/>
    <n v="0"/>
    <n v="-16777216"/>
    <s v="Missing"/>
    <s v="Missing"/>
    <x v="9"/>
    <x v="0"/>
    <s v="Lung SBRT all prescriptions"/>
    <m/>
    <x v="1"/>
    <x v="3"/>
    <x v="0"/>
    <s v="Lung SBRT.xml"/>
    <s v="gsal"/>
    <s v="Reviewed"/>
  </r>
  <r>
    <x v="77"/>
    <s v="GTV 4D Phase 40"/>
    <s v="Tracking Motion Volume"/>
    <x v="1"/>
    <x v="2"/>
    <x v="64"/>
    <x v="0"/>
    <x v="0"/>
    <s v="z TMV"/>
    <n v="3"/>
    <n v="0"/>
    <n v="-16777216"/>
    <s v="Missing"/>
    <s v="Missing"/>
    <x v="9"/>
    <x v="0"/>
    <s v="Lung SBRT all prescriptions"/>
    <m/>
    <x v="1"/>
    <x v="3"/>
    <x v="0"/>
    <s v="Lung SBRT.xml"/>
    <s v="gsal"/>
    <s v="Reviewed"/>
  </r>
  <r>
    <x v="78"/>
    <s v="GTV 4D Phase 50"/>
    <s v="Tracking Motion Volume"/>
    <x v="1"/>
    <x v="2"/>
    <x v="64"/>
    <x v="0"/>
    <x v="0"/>
    <s v="z TMV"/>
    <n v="3"/>
    <n v="0"/>
    <n v="-16777216"/>
    <s v="Missing"/>
    <s v="Missing"/>
    <x v="9"/>
    <x v="0"/>
    <s v="Lung SBRT all prescriptions"/>
    <m/>
    <x v="1"/>
    <x v="3"/>
    <x v="0"/>
    <s v="Lung SBRT.xml"/>
    <s v="gsal"/>
    <s v="Reviewed"/>
  </r>
  <r>
    <x v="79"/>
    <s v="GTV 4D Phase 60"/>
    <s v="Tracking Motion Volume"/>
    <x v="1"/>
    <x v="2"/>
    <x v="64"/>
    <x v="0"/>
    <x v="0"/>
    <s v="z TMV"/>
    <n v="3"/>
    <n v="0"/>
    <n v="-16777216"/>
    <s v="Missing"/>
    <s v="Missing"/>
    <x v="9"/>
    <x v="0"/>
    <s v="Lung SBRT all prescriptions"/>
    <m/>
    <x v="1"/>
    <x v="3"/>
    <x v="0"/>
    <s v="Lung SBRT.xml"/>
    <s v="gsal"/>
    <s v="Reviewed"/>
  </r>
  <r>
    <x v="80"/>
    <s v="GTV 4D Phase 70"/>
    <s v="Tracking Motion Volume"/>
    <x v="1"/>
    <x v="2"/>
    <x v="64"/>
    <x v="0"/>
    <x v="0"/>
    <s v="z TMV"/>
    <n v="3"/>
    <n v="0"/>
    <n v="-16777216"/>
    <s v="Missing"/>
    <s v="Missing"/>
    <x v="9"/>
    <x v="0"/>
    <s v="Lung SBRT all prescriptions"/>
    <m/>
    <x v="1"/>
    <x v="3"/>
    <x v="0"/>
    <s v="Lung SBRT.xml"/>
    <s v="gsal"/>
    <s v="Reviewed"/>
  </r>
  <r>
    <x v="81"/>
    <s v="GTV 4D Phase 80"/>
    <s v="Tracking Motion Volume"/>
    <x v="1"/>
    <x v="2"/>
    <x v="64"/>
    <x v="0"/>
    <x v="0"/>
    <s v="z TMV"/>
    <n v="3"/>
    <n v="0"/>
    <n v="-16777216"/>
    <s v="Missing"/>
    <s v="Missing"/>
    <x v="9"/>
    <x v="0"/>
    <s v="Lung SBRT all prescriptions"/>
    <m/>
    <x v="1"/>
    <x v="3"/>
    <x v="0"/>
    <s v="Lung SBRT.xml"/>
    <s v="gsal"/>
    <s v="Reviewed"/>
  </r>
  <r>
    <x v="82"/>
    <s v="GTV 4D Phase 90"/>
    <s v="Tracking Motion Volume"/>
    <x v="1"/>
    <x v="2"/>
    <x v="64"/>
    <x v="0"/>
    <x v="0"/>
    <s v="z TMV"/>
    <n v="3"/>
    <n v="0"/>
    <n v="-16777216"/>
    <s v="Missing"/>
    <s v="Missing"/>
    <x v="9"/>
    <x v="0"/>
    <s v="Lung SBRT all prescriptions"/>
    <m/>
    <x v="1"/>
    <x v="3"/>
    <x v="0"/>
    <s v="Lung SBRT.xml"/>
    <s v="gsal"/>
    <s v="Reviewed"/>
  </r>
  <r>
    <x v="83"/>
    <s v="GTV Average Intensity"/>
    <s v="Tracking Motion Volume"/>
    <x v="1"/>
    <x v="2"/>
    <x v="64"/>
    <x v="0"/>
    <x v="0"/>
    <s v="z TMV"/>
    <n v="3"/>
    <n v="0"/>
    <n v="-16777216"/>
    <s v="Missing"/>
    <s v="Missing"/>
    <x v="9"/>
    <x v="0"/>
    <s v="Lung SBRT all prescriptions"/>
    <m/>
    <x v="1"/>
    <x v="3"/>
    <x v="0"/>
    <s v="Lung SBRT.xml"/>
    <s v="gsal"/>
    <s v="Reviewed"/>
  </r>
  <r>
    <x v="84"/>
    <s v="GTV Maximum Intensity"/>
    <s v="Tracking Motion Volume"/>
    <x v="1"/>
    <x v="2"/>
    <x v="64"/>
    <x v="0"/>
    <x v="0"/>
    <s v="z TMV"/>
    <n v="3"/>
    <n v="0"/>
    <n v="-16777216"/>
    <s v="Missing"/>
    <s v="Missing"/>
    <x v="9"/>
    <x v="0"/>
    <s v="Lung SBRT all prescriptions"/>
    <m/>
    <x v="1"/>
    <x v="3"/>
    <x v="0"/>
    <s v="Lung SBRT.xml"/>
    <s v="gsal"/>
    <s v="Reviewed"/>
  </r>
  <r>
    <x v="85"/>
    <s v="GTV from PET"/>
    <s v="Metabalic Tumor Volume"/>
    <x v="1"/>
    <x v="2"/>
    <x v="65"/>
    <x v="0"/>
    <x v="0"/>
    <s v="z GTV PET"/>
    <n v="3"/>
    <n v="0"/>
    <n v="-16777216"/>
    <s v="Missing"/>
    <s v="Missing"/>
    <x v="9"/>
    <x v="0"/>
    <s v="Lung SBRT all prescriptions"/>
    <m/>
    <x v="1"/>
    <x v="3"/>
    <x v="0"/>
    <s v="Lung SBRT.xml"/>
    <s v="gsal"/>
    <s v="Reviewed"/>
  </r>
  <r>
    <x v="86"/>
    <s v="Internal Gross Target Volume"/>
    <s v="GTV Primary"/>
    <x v="1"/>
    <x v="2"/>
    <x v="2"/>
    <x v="0"/>
    <x v="0"/>
    <s v="z IGTV"/>
    <n v="3"/>
    <n v="0"/>
    <n v="-16777216"/>
    <s v="Missing"/>
    <s v="Missing"/>
    <x v="9"/>
    <x v="0"/>
    <s v="Lung SBRT all prescriptions"/>
    <m/>
    <x v="1"/>
    <x v="3"/>
    <x v="0"/>
    <s v="Lung SBRT.xml"/>
    <s v="gsal"/>
    <s v="Reviewed"/>
  </r>
  <r>
    <x v="87"/>
    <s v="Internal Target Volume"/>
    <s v="ITV"/>
    <x v="2"/>
    <x v="3"/>
    <x v="66"/>
    <x v="0"/>
    <x v="0"/>
    <s v="z ITV"/>
    <n v="3"/>
    <n v="0"/>
    <n v="-16777216"/>
    <s v="Missing"/>
    <s v="Missing"/>
    <x v="9"/>
    <x v="0"/>
    <s v="Lung SBRT all prescriptions"/>
    <m/>
    <x v="1"/>
    <x v="3"/>
    <x v="0"/>
    <s v="Lung SBRT.xml"/>
    <s v="gsal"/>
    <s v="Reviewed"/>
  </r>
  <r>
    <x v="4"/>
    <s v="PTV defined by Radiation Oncologist"/>
    <s v="PTV Primary"/>
    <x v="3"/>
    <x v="1"/>
    <x v="4"/>
    <x v="0"/>
    <x v="0"/>
    <s v="z PTV"/>
    <n v="3"/>
    <n v="0"/>
    <n v="-16777216"/>
    <s v="Missing"/>
    <s v="Missing"/>
    <x v="9"/>
    <x v="0"/>
    <s v="Lung SBRT all prescriptions"/>
    <m/>
    <x v="1"/>
    <x v="3"/>
    <x v="0"/>
    <s v="Lung SBRT.xml"/>
    <s v="gsal"/>
    <s v="Reviewed"/>
  </r>
  <r>
    <x v="88"/>
    <s v="PTV for DVH"/>
    <s v="PTV Primary"/>
    <x v="3"/>
    <x v="1"/>
    <x v="4"/>
    <x v="0"/>
    <x v="0"/>
    <s v="z PTV eval"/>
    <n v="5"/>
    <n v="0"/>
    <n v="-16777216"/>
    <s v="Missing"/>
    <s v="Missing"/>
    <x v="9"/>
    <x v="0"/>
    <s v="Lung SBRT all prescriptions"/>
    <m/>
    <x v="1"/>
    <x v="3"/>
    <x v="0"/>
    <s v="Lung SBRT.xml"/>
    <s v="gsal"/>
    <s v="Reviewed"/>
  </r>
  <r>
    <x v="60"/>
    <s v="Left Lung"/>
    <s v="Left lung"/>
    <x v="5"/>
    <x v="5"/>
    <x v="51"/>
    <x v="2"/>
    <x v="0"/>
    <s v="z Lung L"/>
    <n v="3"/>
    <n v="0"/>
    <n v="-16777216"/>
    <n v="-700"/>
    <n v="-100"/>
    <x v="9"/>
    <x v="0"/>
    <s v="Lung SBRT all prescriptions"/>
    <m/>
    <x v="1"/>
    <x v="3"/>
    <x v="0"/>
    <s v="Lung SBRT.xml"/>
    <s v="gsal"/>
    <s v="Reviewed"/>
  </r>
  <r>
    <x v="61"/>
    <s v="Right Lung"/>
    <s v="Right lung"/>
    <x v="5"/>
    <x v="5"/>
    <x v="52"/>
    <x v="2"/>
    <x v="0"/>
    <s v="z Lung R"/>
    <n v="3"/>
    <n v="0"/>
    <n v="-16777216"/>
    <n v="-700"/>
    <n v="-100"/>
    <x v="9"/>
    <x v="0"/>
    <s v="Lung SBRT all prescriptions"/>
    <m/>
    <x v="1"/>
    <x v="3"/>
    <x v="0"/>
    <s v="Lung SBRT.xml"/>
    <s v="gsal"/>
    <s v="Reviewed"/>
  </r>
  <r>
    <x v="62"/>
    <s v="Both Lungs"/>
    <s v="Pair of lungs"/>
    <x v="5"/>
    <x v="5"/>
    <x v="53"/>
    <x v="2"/>
    <x v="0"/>
    <s v="z Lung B"/>
    <n v="3"/>
    <n v="0"/>
    <n v="-16777216"/>
    <n v="-700"/>
    <n v="-100"/>
    <x v="9"/>
    <x v="0"/>
    <s v="Lung SBRT all prescriptions"/>
    <m/>
    <x v="1"/>
    <x v="3"/>
    <x v="0"/>
    <s v="Lung SBRT.xml"/>
    <s v="gsal"/>
    <s v="Reviewed"/>
  </r>
  <r>
    <x v="13"/>
    <s v="Spinal Canal"/>
    <s v="Spinal cord"/>
    <x v="5"/>
    <x v="5"/>
    <x v="6"/>
    <x v="2"/>
    <x v="0"/>
    <s v="z Spinal Canal"/>
    <n v="3"/>
    <n v="0"/>
    <n v="-16777216"/>
    <n v="20"/>
    <n v="40"/>
    <x v="9"/>
    <x v="0"/>
    <s v="Lung SBRT all prescriptions"/>
    <m/>
    <x v="1"/>
    <x v="3"/>
    <x v="0"/>
    <s v="Lung SBRT.xml"/>
    <s v="gsal"/>
    <s v="Reviewed"/>
  </r>
  <r>
    <x v="72"/>
    <s v="SpinalCanal PRV 5mm"/>
    <s v="PRV"/>
    <x v="6"/>
    <x v="7"/>
    <x v="63"/>
    <x v="0"/>
    <x v="0"/>
    <s v="zSpinalCanal PRV"/>
    <n v="3"/>
    <n v="0"/>
    <n v="-16777216"/>
    <s v="Missing"/>
    <s v="Missing"/>
    <x v="9"/>
    <x v="0"/>
    <s v="Lung SBRT all prescriptions"/>
    <m/>
    <x v="1"/>
    <x v="3"/>
    <x v="0"/>
    <s v="Lung SBRT.xml"/>
    <s v="gsal"/>
    <s v="Reviewed"/>
  </r>
  <r>
    <x v="63"/>
    <s v="Trachea"/>
    <s v="Trachea"/>
    <x v="5"/>
    <x v="5"/>
    <x v="54"/>
    <x v="2"/>
    <x v="0"/>
    <s v="z Trachea"/>
    <n v="3"/>
    <n v="0"/>
    <n v="-16777216"/>
    <s v="Missing"/>
    <s v="Missing"/>
    <x v="9"/>
    <x v="0"/>
    <s v="Lung SBRT all prescriptions"/>
    <m/>
    <x v="1"/>
    <x v="3"/>
    <x v="0"/>
    <s v="Lung SBRT.xml"/>
    <s v="gsal"/>
    <s v="Reviewed"/>
  </r>
  <r>
    <x v="64"/>
    <s v="Proximal Bronchial Tree"/>
    <s v="Bronchial tree"/>
    <x v="5"/>
    <x v="5"/>
    <x v="55"/>
    <x v="2"/>
    <x v="0"/>
    <s v="z BronchialTree"/>
    <n v="3"/>
    <n v="0"/>
    <n v="-16777216"/>
    <s v="Missing"/>
    <s v="Missing"/>
    <x v="9"/>
    <x v="0"/>
    <s v="Lung SBRT all prescriptions"/>
    <m/>
    <x v="1"/>
    <x v="3"/>
    <x v="0"/>
    <s v="Lung SBRT.xml"/>
    <s v="gsal"/>
    <s v="Reviewed"/>
  </r>
  <r>
    <x v="65"/>
    <s v="Heart"/>
    <s v="Heart"/>
    <x v="5"/>
    <x v="5"/>
    <x v="56"/>
    <x v="2"/>
    <x v="0"/>
    <s v="z Heart"/>
    <n v="3"/>
    <n v="0"/>
    <n v="-16777216"/>
    <s v="Missing"/>
    <s v="Missing"/>
    <x v="9"/>
    <x v="0"/>
    <s v="Lung SBRT all prescriptions"/>
    <m/>
    <x v="1"/>
    <x v="3"/>
    <x v="0"/>
    <s v="Lung SBRT.xml"/>
    <s v="gsal"/>
    <s v="Reviewed"/>
  </r>
  <r>
    <x v="66"/>
    <s v="Ascending and descending aorta"/>
    <s v="Aorta"/>
    <x v="5"/>
    <x v="5"/>
    <x v="57"/>
    <x v="2"/>
    <x v="0"/>
    <s v="z Aorta"/>
    <n v="3"/>
    <n v="0"/>
    <n v="-16777216"/>
    <s v="Missing"/>
    <s v="Missing"/>
    <x v="9"/>
    <x v="0"/>
    <s v="Lung SBRT all prescriptions"/>
    <m/>
    <x v="1"/>
    <x v="3"/>
    <x v="0"/>
    <s v="Lung SBRT.xml"/>
    <s v="gsal"/>
    <s v="Reviewed"/>
  </r>
  <r>
    <x v="92"/>
    <s v="Pulmonary Artery"/>
    <s v="Pulmonary artery"/>
    <x v="5"/>
    <x v="5"/>
    <x v="58"/>
    <x v="2"/>
    <x v="0"/>
    <s v="z PulmonaryArtry"/>
    <n v="3"/>
    <n v="0"/>
    <n v="-16777216"/>
    <s v="Missing"/>
    <s v="Missing"/>
    <x v="9"/>
    <x v="0"/>
    <s v="Lung SBRT all prescriptions"/>
    <m/>
    <x v="1"/>
    <x v="3"/>
    <x v="0"/>
    <s v="Lung SBRT.xml"/>
    <s v="gsal"/>
    <s v="Reviewed"/>
  </r>
  <r>
    <x v="68"/>
    <s v="Left Brachial Plexus"/>
    <s v="Left brachial nerve plexus"/>
    <x v="5"/>
    <x v="5"/>
    <x v="59"/>
    <x v="2"/>
    <x v="0"/>
    <s v="zBrachialPlexusL"/>
    <n v="3"/>
    <n v="0"/>
    <n v="-16777216"/>
    <s v="Missing"/>
    <s v="Missing"/>
    <x v="9"/>
    <x v="0"/>
    <s v="Lung SBRT all prescriptions"/>
    <m/>
    <x v="1"/>
    <x v="3"/>
    <x v="0"/>
    <s v="Lung SBRT.xml"/>
    <s v="gsal"/>
    <s v="Reviewed"/>
  </r>
  <r>
    <x v="69"/>
    <s v="Right Brachial Plexus"/>
    <s v="Right brachial nerve plexus"/>
    <x v="5"/>
    <x v="5"/>
    <x v="60"/>
    <x v="2"/>
    <x v="0"/>
    <s v="zBrachialPlexusR"/>
    <n v="3"/>
    <n v="0"/>
    <n v="-16777216"/>
    <s v="Missing"/>
    <s v="Missing"/>
    <x v="9"/>
    <x v="0"/>
    <s v="Lung SBRT all prescriptions"/>
    <m/>
    <x v="1"/>
    <x v="3"/>
    <x v="0"/>
    <s v="Lung SBRT.xml"/>
    <s v="gsal"/>
    <s v="Reviewed"/>
  </r>
  <r>
    <x v="91"/>
    <s v="Intercostal muscle and ribs as defined by margin from lung"/>
    <s v="Intercostal muscle"/>
    <x v="5"/>
    <x v="5"/>
    <x v="68"/>
    <x v="2"/>
    <x v="0"/>
    <s v="zIntercostmuscle"/>
    <n v="3"/>
    <n v="0"/>
    <n v="-16777216"/>
    <s v="Missing"/>
    <s v="Missing"/>
    <x v="9"/>
    <x v="0"/>
    <s v="Lung SBRT all prescriptions"/>
    <m/>
    <x v="1"/>
    <x v="3"/>
    <x v="0"/>
    <s v="Lung SBRT.xml"/>
    <s v="gsal"/>
    <s v="Reviewed"/>
  </r>
  <r>
    <x v="90"/>
    <s v="Skin"/>
    <s v="Skin"/>
    <x v="5"/>
    <x v="5"/>
    <x v="67"/>
    <x v="2"/>
    <x v="0"/>
    <s v="z Skin"/>
    <n v="3"/>
    <n v="0"/>
    <n v="-16777216"/>
    <s v="Missing"/>
    <s v="Missing"/>
    <x v="9"/>
    <x v="0"/>
    <s v="Lung SBRT all prescriptions"/>
    <m/>
    <x v="1"/>
    <x v="3"/>
    <x v="0"/>
    <s v="Lung SBRT.xml"/>
    <s v="gsal"/>
    <s v="Reviewed"/>
  </r>
  <r>
    <x v="33"/>
    <s v="Esophagus"/>
    <s v="Esophagus"/>
    <x v="5"/>
    <x v="5"/>
    <x v="24"/>
    <x v="2"/>
    <x v="0"/>
    <s v="z Esophagus"/>
    <n v="3"/>
    <n v="0"/>
    <n v="-16777216"/>
    <s v="Missing"/>
    <s v="Missing"/>
    <x v="9"/>
    <x v="0"/>
    <s v="Lung SBRT all prescriptions"/>
    <m/>
    <x v="1"/>
    <x v="3"/>
    <x v="0"/>
    <s v="Lung SBRT.xml"/>
    <s v="gsal"/>
    <s v="Reviewed"/>
  </r>
  <r>
    <x v="35"/>
    <s v="Stomach"/>
    <s v="Stomach"/>
    <x v="5"/>
    <x v="5"/>
    <x v="26"/>
    <x v="2"/>
    <x v="0"/>
    <s v="z Stomach"/>
    <n v="3"/>
    <n v="0"/>
    <n v="-16777216"/>
    <s v="Missing"/>
    <s v="Missing"/>
    <x v="9"/>
    <x v="0"/>
    <s v="Lung SBRT all prescriptions"/>
    <m/>
    <x v="1"/>
    <x v="3"/>
    <x v="0"/>
    <s v="Lung SBRT.xml"/>
    <s v="gsal"/>
    <s v="Reviewed"/>
  </r>
  <r>
    <x v="34"/>
    <s v="Liver"/>
    <s v="Liver"/>
    <x v="5"/>
    <x v="5"/>
    <x v="25"/>
    <x v="2"/>
    <x v="0"/>
    <s v="z Liver"/>
    <n v="3"/>
    <n v="0"/>
    <n v="-16777216"/>
    <s v="Missing"/>
    <s v="Missing"/>
    <x v="9"/>
    <x v="0"/>
    <s v="Lung SBRT all prescriptions"/>
    <m/>
    <x v="1"/>
    <x v="3"/>
    <x v="0"/>
    <s v="Lung SBRT.xml"/>
    <s v="gsal"/>
    <s v="Reviewed"/>
  </r>
  <r>
    <x v="93"/>
    <s v="Proximal Bronchial Tree Zone"/>
    <s v="Control Region"/>
    <x v="6"/>
    <x v="7"/>
    <x v="69"/>
    <x v="0"/>
    <x v="0"/>
    <s v="zBronchialTrPRV"/>
    <n v="3"/>
    <n v="0"/>
    <n v="-16777216"/>
    <s v="Missing"/>
    <s v="Missing"/>
    <x v="9"/>
    <x v="0"/>
    <s v="Lung SBRT all prescriptions"/>
    <m/>
    <x v="1"/>
    <x v="3"/>
    <x v="0"/>
    <s v="Lung SBRT.xml"/>
    <s v="gsal"/>
    <s v="Reviewed"/>
  </r>
  <r>
    <x v="94"/>
    <s v="PTV with 2cm expansion"/>
    <s v="Irrad Volume"/>
    <x v="6"/>
    <x v="8"/>
    <x v="70"/>
    <x v="0"/>
    <x v="0"/>
    <s v="z Irradiated Vol"/>
    <n v="3"/>
    <n v="0"/>
    <n v="-16777216"/>
    <s v="Missing"/>
    <s v="Missing"/>
    <x v="9"/>
    <x v="0"/>
    <s v="Lung SBRT all prescriptions"/>
    <m/>
    <x v="1"/>
    <x v="3"/>
    <x v="0"/>
    <s v="Lung SBRT.xml"/>
    <s v="gsal"/>
    <s v="Reviewed"/>
  </r>
  <r>
    <x v="95"/>
    <s v="Body excluding PTV+20"/>
    <s v="Undefined Normal Tissue"/>
    <x v="6"/>
    <x v="7"/>
    <x v="71"/>
    <x v="0"/>
    <x v="0"/>
    <s v="z Normal Tissue"/>
    <n v="3"/>
    <n v="0"/>
    <n v="-16777216"/>
    <s v="Missing"/>
    <s v="Missing"/>
    <x v="9"/>
    <x v="0"/>
    <s v="Lung SBRT all prescriptions"/>
    <m/>
    <x v="1"/>
    <x v="3"/>
    <x v="0"/>
    <s v="Lung SBRT.xml"/>
    <s v="gsal"/>
    <s v="Reviewed"/>
  </r>
  <r>
    <x v="96"/>
    <s v="105% Dose outside of PTV"/>
    <s v="Dose"/>
    <x v="6"/>
    <x v="9"/>
    <x v="72"/>
    <x v="0"/>
    <x v="0"/>
    <s v="z Dose"/>
    <n v="5"/>
    <n v="2"/>
    <n v="-16777216"/>
    <s v="Missing"/>
    <s v="Missing"/>
    <x v="9"/>
    <x v="0"/>
    <s v="Lung SBRT all prescriptions"/>
    <m/>
    <x v="1"/>
    <x v="3"/>
    <x v="0"/>
    <s v="Lung SBRT.xml"/>
    <s v="gsal"/>
    <s v="Reviewed"/>
  </r>
  <r>
    <x v="5"/>
    <s v="RO Helper Structure"/>
    <s v="Artifact"/>
    <x v="4"/>
    <x v="4"/>
    <x v="5"/>
    <x v="1"/>
    <x v="0"/>
    <s v="z RO Helper"/>
    <n v="3"/>
    <n v="0"/>
    <n v="-16777216"/>
    <s v="Missing"/>
    <s v="Missing"/>
    <x v="9"/>
    <x v="0"/>
    <s v="Lung SBRT all prescriptions"/>
    <m/>
    <x v="1"/>
    <x v="3"/>
    <x v="0"/>
    <s v="Lung SBRT.xml"/>
    <s v="gsal"/>
    <s v="Reviewed"/>
  </r>
  <r>
    <x v="17"/>
    <s v="RO Helper Structure"/>
    <s v="Artifact"/>
    <x v="4"/>
    <x v="4"/>
    <x v="5"/>
    <x v="1"/>
    <x v="0"/>
    <s v="z RO Helper"/>
    <n v="3"/>
    <n v="0"/>
    <n v="-16777216"/>
    <s v="Missing"/>
    <s v="Missing"/>
    <x v="9"/>
    <x v="0"/>
    <s v="Lung SBRT all prescriptions"/>
    <m/>
    <x v="1"/>
    <x v="3"/>
    <x v="0"/>
    <s v="Lung SBRT.xml"/>
    <s v="gsal"/>
    <s v="Reviewed"/>
  </r>
  <r>
    <x v="18"/>
    <s v="RO Helper Structure"/>
    <s v="Artifact"/>
    <x v="4"/>
    <x v="4"/>
    <x v="5"/>
    <x v="1"/>
    <x v="0"/>
    <s v="z RO Helper"/>
    <n v="3"/>
    <n v="0"/>
    <n v="-16777216"/>
    <s v="Missing"/>
    <s v="Missing"/>
    <x v="9"/>
    <x v="0"/>
    <s v="Lung SBRT all prescriptions"/>
    <m/>
    <x v="1"/>
    <x v="3"/>
    <x v="0"/>
    <s v="Lung SBRT.xml"/>
    <s v="gsal"/>
    <s v="Reviewed"/>
  </r>
  <r>
    <x v="97"/>
    <s v="RO Helper Structure"/>
    <s v="Artifact"/>
    <x v="4"/>
    <x v="4"/>
    <x v="5"/>
    <x v="1"/>
    <x v="0"/>
    <s v="z RO Helper"/>
    <n v="3"/>
    <n v="0"/>
    <n v="-16777216"/>
    <s v="Missing"/>
    <s v="Missing"/>
    <x v="9"/>
    <x v="0"/>
    <s v="Lung SBRT all prescriptions"/>
    <m/>
    <x v="1"/>
    <x v="3"/>
    <x v="0"/>
    <s v="Lung SBRT.xml"/>
    <s v="gsal"/>
    <s v="Reviewed"/>
  </r>
  <r>
    <x v="98"/>
    <s v="RO Helper Structure"/>
    <s v="Artifact"/>
    <x v="4"/>
    <x v="4"/>
    <x v="5"/>
    <x v="1"/>
    <x v="0"/>
    <s v="z RO Helper"/>
    <n v="3"/>
    <n v="0"/>
    <n v="-16777216"/>
    <s v="Missing"/>
    <s v="Missing"/>
    <x v="9"/>
    <x v="0"/>
    <s v="Lung SBRT all prescriptions"/>
    <m/>
    <x v="1"/>
    <x v="3"/>
    <x v="0"/>
    <s v="Lung SBRT.xml"/>
    <s v="gsal"/>
    <s v="Reviewed"/>
  </r>
  <r>
    <x v="0"/>
    <s v="Body"/>
    <s v="Body"/>
    <x v="0"/>
    <x v="0"/>
    <x v="0"/>
    <x v="0"/>
    <x v="0"/>
    <s v="z Body"/>
    <n v="3"/>
    <n v="0"/>
    <n v="-16777216"/>
    <n v="-350"/>
    <n v="-50"/>
    <x v="10"/>
    <x v="0"/>
    <s v="Breast"/>
    <m/>
    <x v="3"/>
    <x v="3"/>
    <x v="0"/>
    <s v="BreastTemplate.xml"/>
    <s v="gsal"/>
    <s v="Reviewed"/>
  </r>
  <r>
    <x v="1"/>
    <s v="Dose Prescription Volume"/>
    <s v="Treated Volume"/>
    <x v="0"/>
    <x v="1"/>
    <x v="1"/>
    <x v="0"/>
    <x v="3"/>
    <s v="z DPV"/>
    <n v="3"/>
    <n v="0"/>
    <n v="-16777216"/>
    <s v="Missing"/>
    <s v="Missing"/>
    <x v="10"/>
    <x v="0"/>
    <s v="Breast"/>
    <m/>
    <x v="3"/>
    <x v="3"/>
    <x v="0"/>
    <s v="BreastTemplate.xml"/>
    <s v="gsal"/>
    <s v="Reviewed"/>
  </r>
  <r>
    <x v="2"/>
    <s v="Gross Target Volume"/>
    <s v="GTV Primary"/>
    <x v="1"/>
    <x v="2"/>
    <x v="2"/>
    <x v="0"/>
    <x v="0"/>
    <s v="z GTV"/>
    <n v="3"/>
    <n v="0"/>
    <n v="-16777216"/>
    <s v="Missing"/>
    <s v="Missing"/>
    <x v="10"/>
    <x v="0"/>
    <s v="Breast"/>
    <m/>
    <x v="3"/>
    <x v="3"/>
    <x v="0"/>
    <s v="BreastTemplate.xml"/>
    <s v="gsal"/>
    <s v="Reviewed"/>
  </r>
  <r>
    <x v="99"/>
    <s v="Cavity surogate for GTV"/>
    <s v="GTV Primary"/>
    <x v="1"/>
    <x v="2"/>
    <x v="2"/>
    <x v="0"/>
    <x v="0"/>
    <s v="z GTV"/>
    <n v="3"/>
    <n v="0"/>
    <n v="-16777216"/>
    <s v="Missing"/>
    <s v="Missing"/>
    <x v="10"/>
    <x v="0"/>
    <s v="Breast"/>
    <m/>
    <x v="3"/>
    <x v="3"/>
    <x v="0"/>
    <s v="BreastTemplate.xml"/>
    <s v="gsal"/>
    <s v="Reviewed"/>
  </r>
  <r>
    <x v="3"/>
    <s v="Clinical Target Volume"/>
    <s v="CTV Primary"/>
    <x v="2"/>
    <x v="3"/>
    <x v="3"/>
    <x v="0"/>
    <x v="0"/>
    <s v="z CTV"/>
    <n v="3"/>
    <n v="0"/>
    <n v="-16777216"/>
    <s v="Missing"/>
    <s v="Missing"/>
    <x v="10"/>
    <x v="0"/>
    <s v="Breast"/>
    <m/>
    <x v="3"/>
    <x v="3"/>
    <x v="0"/>
    <s v="BreastTemplate.xml"/>
    <s v="gsal"/>
    <s v="Reviewed"/>
  </r>
  <r>
    <x v="100"/>
    <s v="Surgical Cavity as High Risk CTV"/>
    <s v="CTV High Risk"/>
    <x v="2"/>
    <x v="3"/>
    <x v="73"/>
    <x v="0"/>
    <x v="0"/>
    <s v="z CTV"/>
    <n v="3"/>
    <n v="0"/>
    <n v="-16777216"/>
    <s v="Missing"/>
    <s v="Missing"/>
    <x v="10"/>
    <x v="0"/>
    <s v="Breast"/>
    <m/>
    <x v="3"/>
    <x v="3"/>
    <x v="0"/>
    <s v="BreastTemplate.xml"/>
    <s v="gsal"/>
    <s v="Reviewed"/>
  </r>
  <r>
    <x v="101"/>
    <s v="CTV Nodes"/>
    <s v="CTV Intermediate Risk"/>
    <x v="2"/>
    <x v="6"/>
    <x v="74"/>
    <x v="0"/>
    <x v="0"/>
    <s v="z CTV low"/>
    <n v="3"/>
    <n v="0"/>
    <n v="-16777216"/>
    <s v="Missing"/>
    <s v="Missing"/>
    <x v="10"/>
    <x v="0"/>
    <s v="Breast"/>
    <m/>
    <x v="3"/>
    <x v="3"/>
    <x v="0"/>
    <s v="BreastTemplate.xml"/>
    <s v="gsal"/>
    <s v="Reviewed"/>
  </r>
  <r>
    <x v="4"/>
    <s v="Planning Target Volume"/>
    <s v="PTV Primary"/>
    <x v="3"/>
    <x v="1"/>
    <x v="4"/>
    <x v="0"/>
    <x v="0"/>
    <s v="z PTV"/>
    <n v="3"/>
    <n v="0"/>
    <n v="-16777216"/>
    <s v="Missing"/>
    <s v="Missing"/>
    <x v="10"/>
    <x v="0"/>
    <s v="Breast"/>
    <m/>
    <x v="3"/>
    <x v="3"/>
    <x v="0"/>
    <s v="BreastTemplate.xml"/>
    <s v="gsal"/>
    <s v="Reviewed"/>
  </r>
  <r>
    <x v="102"/>
    <s v="Surgical Cavity with Margin as High Risk PTV"/>
    <s v="PTV High Risk"/>
    <x v="3"/>
    <x v="1"/>
    <x v="75"/>
    <x v="0"/>
    <x v="0"/>
    <s v="z PTV"/>
    <n v="3"/>
    <n v="0"/>
    <n v="-16777216"/>
    <s v="Missing"/>
    <s v="Missing"/>
    <x v="10"/>
    <x v="0"/>
    <s v="Breast"/>
    <m/>
    <x v="3"/>
    <x v="3"/>
    <x v="0"/>
    <s v="BreastTemplate.xml"/>
    <s v="gsal"/>
    <s v="Reviewed"/>
  </r>
  <r>
    <x v="103"/>
    <s v="PTV Nodes"/>
    <s v="PTV Intermediate Risk"/>
    <x v="3"/>
    <x v="1"/>
    <x v="76"/>
    <x v="0"/>
    <x v="0"/>
    <s v="z PTV int"/>
    <n v="3"/>
    <n v="0"/>
    <n v="-16777216"/>
    <s v="Missing"/>
    <s v="Missing"/>
    <x v="10"/>
    <x v="0"/>
    <s v="Breast"/>
    <m/>
    <x v="3"/>
    <x v="3"/>
    <x v="0"/>
    <s v="BreastTemplate.xml"/>
    <s v="gsal"/>
    <s v="Reviewed"/>
  </r>
  <r>
    <x v="104"/>
    <s v="PTV for DVH evaluation"/>
    <s v="PTV Primary"/>
    <x v="3"/>
    <x v="1"/>
    <x v="4"/>
    <x v="0"/>
    <x v="0"/>
    <s v="z PTV eval"/>
    <n v="5"/>
    <n v="0"/>
    <n v="-16777216"/>
    <s v="Missing"/>
    <s v="Missing"/>
    <x v="10"/>
    <x v="0"/>
    <s v="Breast"/>
    <m/>
    <x v="3"/>
    <x v="3"/>
    <x v="0"/>
    <s v="BreastTemplate.xml"/>
    <s v="gsal"/>
    <s v="Reviewed"/>
  </r>
  <r>
    <x v="105"/>
    <s v="Left Female Breast"/>
    <s v="Left female breast"/>
    <x v="5"/>
    <x v="5"/>
    <x v="77"/>
    <x v="2"/>
    <x v="0"/>
    <s v="z Breast L"/>
    <n v="3"/>
    <n v="0"/>
    <n v="-16777216"/>
    <s v="Missing"/>
    <s v="Missing"/>
    <x v="10"/>
    <x v="0"/>
    <s v="Breast"/>
    <m/>
    <x v="3"/>
    <x v="3"/>
    <x v="0"/>
    <s v="BreastTemplate.xml"/>
    <s v="gsal"/>
    <s v="Reviewed"/>
  </r>
  <r>
    <x v="106"/>
    <s v="Right Female Breast"/>
    <s v="Right female breast"/>
    <x v="5"/>
    <x v="5"/>
    <x v="78"/>
    <x v="2"/>
    <x v="0"/>
    <s v="z Breast R"/>
    <n v="3"/>
    <n v="0"/>
    <n v="-16777216"/>
    <s v="Missing"/>
    <s v="Missing"/>
    <x v="10"/>
    <x v="0"/>
    <s v="Breast"/>
    <m/>
    <x v="3"/>
    <x v="3"/>
    <x v="0"/>
    <s v="BreastTemplate.xml"/>
    <s v="gsal"/>
    <s v="Reviewed"/>
  </r>
  <r>
    <x v="60"/>
    <s v="Left Lung"/>
    <s v="Left lung"/>
    <x v="5"/>
    <x v="5"/>
    <x v="51"/>
    <x v="2"/>
    <x v="0"/>
    <s v="z Lung L"/>
    <n v="3"/>
    <n v="0"/>
    <n v="-16777216"/>
    <n v="-700"/>
    <n v="-100"/>
    <x v="10"/>
    <x v="0"/>
    <s v="Breast"/>
    <m/>
    <x v="3"/>
    <x v="3"/>
    <x v="0"/>
    <s v="BreastTemplate.xml"/>
    <s v="gsal"/>
    <s v="Reviewed"/>
  </r>
  <r>
    <x v="61"/>
    <s v="Right Lung"/>
    <s v="Right lung"/>
    <x v="5"/>
    <x v="5"/>
    <x v="52"/>
    <x v="2"/>
    <x v="0"/>
    <s v="z Lung R"/>
    <n v="3"/>
    <n v="0"/>
    <n v="-16777216"/>
    <n v="-700"/>
    <n v="-100"/>
    <x v="10"/>
    <x v="0"/>
    <s v="Breast"/>
    <m/>
    <x v="3"/>
    <x v="3"/>
    <x v="0"/>
    <s v="BreastTemplate.xml"/>
    <s v="gsal"/>
    <s v="Reviewed"/>
  </r>
  <r>
    <x v="62"/>
    <s v="Both Lungs"/>
    <s v="Pair of lungs"/>
    <x v="5"/>
    <x v="5"/>
    <x v="53"/>
    <x v="2"/>
    <x v="0"/>
    <s v="z Lung B"/>
    <n v="3"/>
    <n v="0"/>
    <n v="-16777216"/>
    <n v="-700"/>
    <n v="-100"/>
    <x v="10"/>
    <x v="0"/>
    <s v="Breast"/>
    <m/>
    <x v="3"/>
    <x v="3"/>
    <x v="0"/>
    <s v="BreastTemplate.xml"/>
    <s v="gsal"/>
    <s v="Reviewed"/>
  </r>
  <r>
    <x v="13"/>
    <s v="Spinal Canal"/>
    <s v="Spinal cord"/>
    <x v="5"/>
    <x v="5"/>
    <x v="6"/>
    <x v="2"/>
    <x v="0"/>
    <s v="z Spinal Canal"/>
    <n v="3"/>
    <n v="0"/>
    <n v="-16777216"/>
    <n v="20"/>
    <n v="40"/>
    <x v="10"/>
    <x v="0"/>
    <s v="Breast"/>
    <m/>
    <x v="3"/>
    <x v="3"/>
    <x v="0"/>
    <s v="BreastTemplate.xml"/>
    <s v="gsal"/>
    <s v="Reviewed"/>
  </r>
  <r>
    <x v="65"/>
    <s v="Heart"/>
    <s v="Heart"/>
    <x v="5"/>
    <x v="5"/>
    <x v="56"/>
    <x v="2"/>
    <x v="0"/>
    <s v="z Heart"/>
    <n v="3"/>
    <n v="0"/>
    <n v="-16777216"/>
    <s v="Missing"/>
    <s v="Missing"/>
    <x v="10"/>
    <x v="0"/>
    <s v="Breast"/>
    <m/>
    <x v="3"/>
    <x v="3"/>
    <x v="0"/>
    <s v="BreastTemplate.xml"/>
    <s v="gsal"/>
    <s v="Reviewed"/>
  </r>
  <r>
    <x v="91"/>
    <s v="Intercostal muscle and ribs"/>
    <s v="Intercostal muscle"/>
    <x v="5"/>
    <x v="5"/>
    <x v="68"/>
    <x v="2"/>
    <x v="0"/>
    <s v="zIntercostmuscle"/>
    <n v="3"/>
    <n v="0"/>
    <n v="-16777216"/>
    <s v="Missing"/>
    <s v="Missing"/>
    <x v="10"/>
    <x v="0"/>
    <s v="Breast"/>
    <m/>
    <x v="3"/>
    <x v="3"/>
    <x v="0"/>
    <s v="BreastTemplate.xml"/>
    <s v="gsal"/>
    <s v="Reviewed"/>
  </r>
  <r>
    <x v="107"/>
    <s v="Baseline"/>
    <s v="Control Region"/>
    <x v="6"/>
    <x v="4"/>
    <x v="69"/>
    <x v="0"/>
    <x v="0"/>
    <s v="z Baseline"/>
    <n v="3"/>
    <n v="0"/>
    <n v="-16777216"/>
    <s v="Missing"/>
    <s v="Missing"/>
    <x v="10"/>
    <x v="0"/>
    <s v="Breast"/>
    <m/>
    <x v="3"/>
    <x v="3"/>
    <x v="0"/>
    <s v="BreastTemplate.xml"/>
    <s v="gsal"/>
    <s v="Reviewed"/>
  </r>
  <r>
    <x v="108"/>
    <s v="Matchplane"/>
    <s v="Control Region"/>
    <x v="6"/>
    <x v="4"/>
    <x v="69"/>
    <x v="0"/>
    <x v="0"/>
    <s v="z Matchplane"/>
    <n v="3"/>
    <n v="0"/>
    <n v="-16777216"/>
    <s v="Missing"/>
    <s v="Missing"/>
    <x v="10"/>
    <x v="0"/>
    <s v="Breast"/>
    <m/>
    <x v="3"/>
    <x v="3"/>
    <x v="0"/>
    <s v="BreastTemplate.xml"/>
    <s v="gsal"/>
    <s v="Reviewed"/>
  </r>
  <r>
    <x v="109"/>
    <s v="Pectoralis minor"/>
    <s v="Pectoralis minor"/>
    <x v="5"/>
    <x v="5"/>
    <x v="79"/>
    <x v="2"/>
    <x v="0"/>
    <s v="zPectoralisMinor"/>
    <n v="3"/>
    <n v="0"/>
    <n v="-16777216"/>
    <s v="Missing"/>
    <s v="Missing"/>
    <x v="10"/>
    <x v="0"/>
    <s v="Breast"/>
    <m/>
    <x v="3"/>
    <x v="3"/>
    <x v="0"/>
    <s v="BreastTemplate.xml"/>
    <s v="gsal"/>
    <s v="Reviewed"/>
  </r>
  <r>
    <x v="110"/>
    <s v="Subclavian artery"/>
    <s v="Subclavian artery"/>
    <x v="5"/>
    <x v="5"/>
    <x v="80"/>
    <x v="2"/>
    <x v="0"/>
    <s v="zAxillaryVessels"/>
    <n v="3"/>
    <n v="0"/>
    <n v="-16777216"/>
    <s v="Missing"/>
    <s v="Missing"/>
    <x v="10"/>
    <x v="0"/>
    <s v="Breast"/>
    <m/>
    <x v="3"/>
    <x v="3"/>
    <x v="0"/>
    <s v="BreastTemplate.xml"/>
    <s v="gsal"/>
    <s v="Reviewed"/>
  </r>
  <r>
    <x v="111"/>
    <s v="Scar Wire"/>
    <s v="Wire"/>
    <x v="4"/>
    <x v="4"/>
    <x v="81"/>
    <x v="1"/>
    <x v="0"/>
    <s v="z Wire"/>
    <n v="3"/>
    <n v="0"/>
    <n v="-16777216"/>
    <n v="1800"/>
    <n v="29768"/>
    <x v="10"/>
    <x v="0"/>
    <s v="Breast"/>
    <m/>
    <x v="3"/>
    <x v="3"/>
    <x v="0"/>
    <s v="BreastTemplate.xml"/>
    <s v="gsal"/>
    <s v="Reviewed"/>
  </r>
  <r>
    <x v="112"/>
    <s v="Level I axillary lymph nodes"/>
    <s v="Level I axillary lymph node"/>
    <x v="2"/>
    <x v="6"/>
    <x v="82"/>
    <x v="2"/>
    <x v="0"/>
    <s v="z Nodes Axilla I"/>
    <n v="3"/>
    <n v="0"/>
    <n v="-16777216"/>
    <s v="Missing"/>
    <s v="Missing"/>
    <x v="10"/>
    <x v="0"/>
    <s v="Breast"/>
    <m/>
    <x v="3"/>
    <x v="3"/>
    <x v="0"/>
    <s v="BreastTemplate.xml"/>
    <s v="gsal"/>
    <s v="Reviewed"/>
  </r>
  <r>
    <x v="113"/>
    <s v="Level II axillary lymph nodes"/>
    <s v="Level II axillary lymph node"/>
    <x v="2"/>
    <x v="6"/>
    <x v="83"/>
    <x v="2"/>
    <x v="0"/>
    <s v="zNodes Axilla II"/>
    <n v="3"/>
    <n v="0"/>
    <n v="-16777216"/>
    <s v="Missing"/>
    <s v="Missing"/>
    <x v="10"/>
    <x v="0"/>
    <s v="Breast"/>
    <m/>
    <x v="3"/>
    <x v="3"/>
    <x v="0"/>
    <s v="BreastTemplate.xml"/>
    <s v="gsal"/>
    <s v="Reviewed"/>
  </r>
  <r>
    <x v="114"/>
    <s v="Level III axillary lymph nodes"/>
    <s v="Level III axillary lymph node"/>
    <x v="2"/>
    <x v="6"/>
    <x v="84"/>
    <x v="2"/>
    <x v="0"/>
    <s v="zNodesAxilla III"/>
    <n v="3"/>
    <n v="0"/>
    <n v="-16777216"/>
    <s v="Missing"/>
    <s v="Missing"/>
    <x v="10"/>
    <x v="0"/>
    <s v="Breast"/>
    <m/>
    <x v="3"/>
    <x v="3"/>
    <x v="0"/>
    <s v="BreastTemplate.xml"/>
    <s v="gsal"/>
    <s v="Reviewed"/>
  </r>
  <r>
    <x v="115"/>
    <s v="Internal mammary nodes"/>
    <s v="Parasternal lymphatic chain"/>
    <x v="2"/>
    <x v="6"/>
    <x v="85"/>
    <x v="2"/>
    <x v="0"/>
    <s v="z Nodes IMC"/>
    <n v="3"/>
    <n v="0"/>
    <n v="-16777216"/>
    <s v="Missing"/>
    <s v="Missing"/>
    <x v="10"/>
    <x v="0"/>
    <s v="Breast"/>
    <m/>
    <x v="3"/>
    <x v="3"/>
    <x v="0"/>
    <s v="BreastTemplate.xml"/>
    <s v="gsal"/>
    <s v="Reviewed"/>
  </r>
  <r>
    <x v="116"/>
    <s v="Supraclavicular lymph nodes"/>
    <s v="Supraclavicular lymph node"/>
    <x v="2"/>
    <x v="6"/>
    <x v="86"/>
    <x v="2"/>
    <x v="0"/>
    <s v="z Nodes SC"/>
    <n v="3"/>
    <n v="0"/>
    <n v="-16777216"/>
    <s v="Missing"/>
    <s v="Missing"/>
    <x v="10"/>
    <x v="0"/>
    <s v="Breast"/>
    <m/>
    <x v="3"/>
    <x v="3"/>
    <x v="0"/>
    <s v="BreastTemplate.xml"/>
    <s v="gsal"/>
    <s v="Reviewed"/>
  </r>
  <r>
    <x v="5"/>
    <s v="RO Helper Structure"/>
    <s v="Artifact"/>
    <x v="4"/>
    <x v="4"/>
    <x v="5"/>
    <x v="1"/>
    <x v="0"/>
    <s v="z RO Helper"/>
    <n v="3"/>
    <n v="0"/>
    <n v="-16777216"/>
    <s v="Missing"/>
    <s v="Missing"/>
    <x v="10"/>
    <x v="0"/>
    <s v="Breast"/>
    <s v="SCLC PCI Brain"/>
    <x v="4"/>
    <x v="4"/>
    <x v="0"/>
    <s v="CC003_PCI Brain.xml"/>
    <s v="cjos"/>
    <s v="Reviewed"/>
  </r>
  <r>
    <x v="17"/>
    <s v="RO Helper Structure"/>
    <s v="Artifact"/>
    <x v="4"/>
    <x v="4"/>
    <x v="5"/>
    <x v="1"/>
    <x v="0"/>
    <s v="z RO Helper"/>
    <n v="3"/>
    <n v="0"/>
    <n v="-16777216"/>
    <s v="Missing"/>
    <s v="Missing"/>
    <x v="10"/>
    <x v="0"/>
    <s v="Breast"/>
    <s v="SCLC PCI Brain"/>
    <x v="4"/>
    <x v="4"/>
    <x v="0"/>
    <s v="CC003_PCI Brain.xml"/>
    <s v="cjos"/>
    <s v="Reviewed"/>
  </r>
  <r>
    <x v="18"/>
    <s v="RO Helper Structure"/>
    <s v="Artifact"/>
    <x v="4"/>
    <x v="4"/>
    <x v="5"/>
    <x v="1"/>
    <x v="0"/>
    <s v="z RO Helper"/>
    <n v="3"/>
    <n v="0"/>
    <n v="-16777216"/>
    <s v="Missing"/>
    <s v="Missing"/>
    <x v="10"/>
    <x v="0"/>
    <s v="Breast"/>
    <s v="SCLC PCI Brain"/>
    <x v="4"/>
    <x v="4"/>
    <x v="0"/>
    <s v="CC003_PCI Brain.xml"/>
    <s v="cjos"/>
    <s v="Reviewed"/>
  </r>
  <r>
    <x v="0"/>
    <s v="Body Outline"/>
    <s v="Body"/>
    <x v="0"/>
    <x v="0"/>
    <x v="0"/>
    <x v="0"/>
    <x v="0"/>
    <s v="z Body"/>
    <n v="3"/>
    <n v="0"/>
    <n v="-16777216"/>
    <n v="-350"/>
    <n v="-50"/>
    <x v="11"/>
    <x v="0"/>
    <s v="NRG-CC003:  RANDOMIZED PHASE II/III TRIAL OF PROPHYLACTIC CRANIAL IRRADIATION WITH OR WITHOUT HIPPOCAMPAL AVOIDANCE FOR SMALL CELL LUNG CANCER"/>
    <s v="SCLC PCI Brain"/>
    <x v="4"/>
    <x v="4"/>
    <x v="0"/>
    <s v="CC003_PCI Brain.xml"/>
    <s v="cjos"/>
    <s v="Reviewed"/>
  </r>
  <r>
    <x v="117"/>
    <s v="Brain"/>
    <s v="Brain"/>
    <x v="5"/>
    <x v="5"/>
    <x v="87"/>
    <x v="2"/>
    <x v="0"/>
    <s v="z Brain"/>
    <n v="3"/>
    <n v="0"/>
    <n v="-16777216"/>
    <n v="10"/>
    <n v="50"/>
    <x v="11"/>
    <x v="0"/>
    <s v="NRG-CC003:  RANDOMIZED PHASE II/III TRIAL OF PROPHYLACTIC CRANIAL IRRADIATION WITH OR WITHOUT HIPPOCAMPAL AVOIDANCE FOR SMALL CELL LUNG CANCER"/>
    <s v="SCLC PCI Brain"/>
    <x v="4"/>
    <x v="4"/>
    <x v="0"/>
    <s v="CC003_PCI Brain.xml"/>
    <s v="cjos"/>
    <s v="Reviewed"/>
  </r>
  <r>
    <x v="118"/>
    <s v="BrainStem"/>
    <s v="Brainstem"/>
    <x v="5"/>
    <x v="5"/>
    <x v="88"/>
    <x v="2"/>
    <x v="0"/>
    <s v="z Brain Stem"/>
    <n v="3"/>
    <n v="0"/>
    <n v="-16777216"/>
    <s v="Missing"/>
    <s v="Missing"/>
    <x v="11"/>
    <x v="0"/>
    <s v="NRG-CC003:  RANDOMIZED PHASE II/III TRIAL OF PROPHYLACTIC CRANIAL IRRADIATION WITH OR WITHOUT HIPPOCAMPAL AVOIDANCE FOR SMALL CELL LUNG CANCER"/>
    <s v="SCLC PCI Brain"/>
    <x v="4"/>
    <x v="4"/>
    <x v="0"/>
    <s v="CC003_PCI Brain.xml"/>
    <s v="cjos"/>
    <s v="Reviewed"/>
  </r>
  <r>
    <x v="119"/>
    <s v="Cochlea - left"/>
    <s v="Left cochlea"/>
    <x v="5"/>
    <x v="5"/>
    <x v="89"/>
    <x v="2"/>
    <x v="0"/>
    <s v="z Cochlea L"/>
    <n v="3"/>
    <n v="0"/>
    <n v="-16777216"/>
    <s v="Missing"/>
    <s v="Missing"/>
    <x v="11"/>
    <x v="0"/>
    <s v="NRG-CC003:  RANDOMIZED PHASE II/III TRIAL OF PROPHYLACTIC CRANIAL IRRADIATION WITH OR WITHOUT HIPPOCAMPAL AVOIDANCE FOR SMALL CELL LUNG CANCER"/>
    <s v="SCLC PCI Brain"/>
    <x v="4"/>
    <x v="4"/>
    <x v="0"/>
    <s v="CC003_PCI Brain.xml"/>
    <s v="cjos"/>
    <s v="Reviewed"/>
  </r>
  <r>
    <x v="120"/>
    <s v="Cochlea - right"/>
    <s v="Right cochlea"/>
    <x v="5"/>
    <x v="5"/>
    <x v="90"/>
    <x v="2"/>
    <x v="0"/>
    <s v="z Cochlea R"/>
    <n v="3"/>
    <n v="0"/>
    <n v="-16777216"/>
    <s v="Missing"/>
    <s v="Missing"/>
    <x v="11"/>
    <x v="0"/>
    <s v="NRG-CC003:  RANDOMIZED PHASE II/III TRIAL OF PROPHYLACTIC CRANIAL IRRADIATION WITH OR WITHOUT HIPPOCAMPAL AVOIDANCE FOR SMALL CELL LUNG CANCER"/>
    <s v="SCLC PCI Brain"/>
    <x v="4"/>
    <x v="4"/>
    <x v="0"/>
    <s v="CC003_PCI Brain.xml"/>
    <s v="cjos"/>
    <s v="Reviewed"/>
  </r>
  <r>
    <x v="121"/>
    <s v="CTV_2500"/>
    <s v="CTV Primary"/>
    <x v="2"/>
    <x v="3"/>
    <x v="3"/>
    <x v="0"/>
    <x v="0"/>
    <s v="z CTV"/>
    <n v="3"/>
    <n v="0"/>
    <n v="-16777216"/>
    <s v="Missing"/>
    <s v="Missing"/>
    <x v="11"/>
    <x v="0"/>
    <s v="NRG-CC003:  RANDOMIZED PHASE II/III TRIAL OF PROPHYLACTIC CRANIAL IRRADIATION WITH OR WITHOUT HIPPOCAMPAL AVOIDANCE FOR SMALL CELL LUNG CANCER"/>
    <s v="SCLC PCI Brain"/>
    <x v="4"/>
    <x v="4"/>
    <x v="0"/>
    <s v="CC003_PCI Brain.xml"/>
    <s v="cjos"/>
    <s v="Reviewed"/>
  </r>
  <r>
    <x v="1"/>
    <s v="DPV"/>
    <s v="Treated Volume"/>
    <x v="0"/>
    <x v="1"/>
    <x v="1"/>
    <x v="0"/>
    <x v="0"/>
    <s v="z DPV"/>
    <n v="3"/>
    <n v="0"/>
    <n v="-16777216"/>
    <s v="Missing"/>
    <s v="Missing"/>
    <x v="11"/>
    <x v="0"/>
    <s v="NRG-CC003:  RANDOMIZED PHASE II/III TRIAL OF PROPHYLACTIC CRANIAL IRRADIATION WITH OR WITHOUT HIPPOCAMPAL AVOIDANCE FOR SMALL CELL LUNG CANCER"/>
    <s v="SCLC PCI Brain"/>
    <x v="4"/>
    <x v="4"/>
    <x v="0"/>
    <s v="CC003_PCI Brain.xml"/>
    <s v="cjos"/>
    <s v="Reviewed"/>
  </r>
  <r>
    <x v="122"/>
    <s v="Hippo_L"/>
    <s v="Left hippocampus"/>
    <x v="5"/>
    <x v="5"/>
    <x v="91"/>
    <x v="2"/>
    <x v="0"/>
    <s v="z Hippocampus L"/>
    <n v="3"/>
    <n v="0"/>
    <n v="-16777216"/>
    <s v="Missing"/>
    <s v="Missing"/>
    <x v="11"/>
    <x v="0"/>
    <s v="NRG-CC003:  RANDOMIZED PHASE II/III TRIAL OF PROPHYLACTIC CRANIAL IRRADIATION WITH OR WITHOUT HIPPOCAMPAL AVOIDANCE FOR SMALL CELL LUNG CANCER"/>
    <s v="SCLC PCI Brain"/>
    <x v="4"/>
    <x v="4"/>
    <x v="0"/>
    <s v="CC003_PCI Brain.xml"/>
    <s v="cjos"/>
    <s v="Reviewed"/>
  </r>
  <r>
    <x v="123"/>
    <s v="Hippo_R"/>
    <s v="Right hippocampus"/>
    <x v="5"/>
    <x v="5"/>
    <x v="92"/>
    <x v="2"/>
    <x v="0"/>
    <s v="z Hippocampus R"/>
    <n v="3"/>
    <n v="0"/>
    <n v="-16777216"/>
    <s v="Missing"/>
    <s v="Missing"/>
    <x v="11"/>
    <x v="0"/>
    <s v="NRG-CC003:  RANDOMIZED PHASE II/III TRIAL OF PROPHYLACTIC CRANIAL IRRADIATION WITH OR WITHOUT HIPPOCAMPAL AVOIDANCE FOR SMALL CELL LUNG CANCER"/>
    <s v="SCLC PCI Brain"/>
    <x v="4"/>
    <x v="4"/>
    <x v="0"/>
    <s v="CC003_PCI Brain.xml"/>
    <s v="cjos"/>
    <s v="Reviewed"/>
  </r>
  <r>
    <x v="124"/>
    <s v="Hippocampi"/>
    <s v="Hippocampus"/>
    <x v="5"/>
    <x v="5"/>
    <x v="93"/>
    <x v="2"/>
    <x v="0"/>
    <s v="z Hippocampus B"/>
    <n v="3"/>
    <n v="0"/>
    <n v="-16777216"/>
    <s v="Missing"/>
    <s v="Missing"/>
    <x v="11"/>
    <x v="0"/>
    <s v="NRG-CC003:  RANDOMIZED PHASE II/III TRIAL OF PROPHYLACTIC CRANIAL IRRADIATION WITH OR WITHOUT HIPPOCAMPAL AVOIDANCE FOR SMALL CELL LUNG CANCER"/>
    <s v="SCLC PCI Brain"/>
    <x v="4"/>
    <x v="4"/>
    <x v="0"/>
    <s v="CC003_PCI Brain.xml"/>
    <s v="cjos"/>
    <s v="Reviewed"/>
  </r>
  <r>
    <x v="125"/>
    <s v="Hippocampi_5mm"/>
    <s v="PRV"/>
    <x v="6"/>
    <x v="7"/>
    <x v="63"/>
    <x v="0"/>
    <x v="0"/>
    <s v="z Hippo B PRV"/>
    <n v="3"/>
    <n v="0"/>
    <n v="-16777216"/>
    <s v="Missing"/>
    <s v="Missing"/>
    <x v="11"/>
    <x v="0"/>
    <s v="NRG-CC003:  RANDOMIZED PHASE II/III TRIAL OF PROPHYLACTIC CRANIAL IRRADIATION WITH OR WITHOUT HIPPOCAMPAL AVOIDANCE FOR SMALL CELL LUNG CANCER"/>
    <s v="SCLC PCI Brain"/>
    <x v="4"/>
    <x v="4"/>
    <x v="0"/>
    <s v="CC003_PCI Brain.xml"/>
    <s v="cjos"/>
    <s v="Reviewed"/>
  </r>
  <r>
    <x v="126"/>
    <s v="Lens L"/>
    <s v="Left lens"/>
    <x v="5"/>
    <x v="5"/>
    <x v="94"/>
    <x v="2"/>
    <x v="0"/>
    <s v="z Lens L"/>
    <n v="3"/>
    <n v="0"/>
    <n v="-16777216"/>
    <s v="Missing"/>
    <s v="Missing"/>
    <x v="11"/>
    <x v="0"/>
    <s v="NRG-CC003:  RANDOMIZED PHASE II/III TRIAL OF PROPHYLACTIC CRANIAL IRRADIATION WITH OR WITHOUT HIPPOCAMPAL AVOIDANCE FOR SMALL CELL LUNG CANCER"/>
    <s v="SCLC PCI Brain"/>
    <x v="4"/>
    <x v="4"/>
    <x v="0"/>
    <s v="CC003_PCI Brain.xml"/>
    <s v="cjos"/>
    <s v="Reviewed"/>
  </r>
  <r>
    <x v="127"/>
    <s v="Lens R"/>
    <s v="Right lens"/>
    <x v="5"/>
    <x v="5"/>
    <x v="95"/>
    <x v="2"/>
    <x v="0"/>
    <s v="z Lens R"/>
    <n v="3"/>
    <n v="0"/>
    <n v="-16777216"/>
    <s v="Missing"/>
    <s v="Missing"/>
    <x v="11"/>
    <x v="0"/>
    <s v="NRG-CC003:  RANDOMIZED PHASE II/III TRIAL OF PROPHYLACTIC CRANIAL IRRADIATION WITH OR WITHOUT HIPPOCAMPAL AVOIDANCE FOR SMALL CELL LUNG CANCER"/>
    <s v="SCLC PCI Brain"/>
    <x v="4"/>
    <x v="4"/>
    <x v="0"/>
    <s v="CC003_PCI Brain.xml"/>
    <s v="cjos"/>
    <s v="Reviewed"/>
  </r>
  <r>
    <x v="128"/>
    <s v="OpticChiasm"/>
    <s v="Optic chiasm"/>
    <x v="5"/>
    <x v="5"/>
    <x v="96"/>
    <x v="2"/>
    <x v="0"/>
    <s v="z Optic Chiasm"/>
    <n v="3"/>
    <n v="0"/>
    <n v="-16777216"/>
    <s v="Missing"/>
    <s v="Missing"/>
    <x v="11"/>
    <x v="0"/>
    <s v="NRG-CC003:  RANDOMIZED PHASE II/III TRIAL OF PROPHYLACTIC CRANIAL IRRADIATION WITH OR WITHOUT HIPPOCAMPAL AVOIDANCE FOR SMALL CELL LUNG CANCER"/>
    <s v="SCLC PCI Brain"/>
    <x v="4"/>
    <x v="4"/>
    <x v="0"/>
    <s v="CC003_PCI Brain.xml"/>
    <s v="cjos"/>
    <s v="Reviewed"/>
  </r>
  <r>
    <x v="129"/>
    <s v="OpticNerve_L"/>
    <s v="Left optic nerve"/>
    <x v="5"/>
    <x v="5"/>
    <x v="97"/>
    <x v="2"/>
    <x v="0"/>
    <s v="z Optic Nerve L"/>
    <n v="3"/>
    <n v="0"/>
    <n v="-16777216"/>
    <s v="Missing"/>
    <s v="Missing"/>
    <x v="11"/>
    <x v="0"/>
    <s v="NRG-CC003:  RANDOMIZED PHASE II/III TRIAL OF PROPHYLACTIC CRANIAL IRRADIATION WITH OR WITHOUT HIPPOCAMPAL AVOIDANCE FOR SMALL CELL LUNG CANCER"/>
    <s v="SCLC PCI Brain"/>
    <x v="4"/>
    <x v="4"/>
    <x v="0"/>
    <s v="CC003_PCI Brain.xml"/>
    <s v="cjos"/>
    <s v="Reviewed"/>
  </r>
  <r>
    <x v="130"/>
    <s v="OpticNerve_R"/>
    <s v="Right optic nerve"/>
    <x v="5"/>
    <x v="5"/>
    <x v="98"/>
    <x v="2"/>
    <x v="0"/>
    <s v="z Optic Nerve R"/>
    <n v="3"/>
    <n v="0"/>
    <n v="-16777216"/>
    <s v="Missing"/>
    <s v="Missing"/>
    <x v="11"/>
    <x v="0"/>
    <s v="NRG-CC003:  RANDOMIZED PHASE II/III TRIAL OF PROPHYLACTIC CRANIAL IRRADIATION WITH OR WITHOUT HIPPOCAMPAL AVOIDANCE FOR SMALL CELL LUNG CANCER"/>
    <s v="SCLC PCI Brain"/>
    <x v="4"/>
    <x v="4"/>
    <x v="0"/>
    <s v="CC003_PCI Brain.xml"/>
    <s v="cjos"/>
    <s v="Reviewed"/>
  </r>
  <r>
    <x v="131"/>
    <m/>
    <s v="PRV"/>
    <x v="6"/>
    <x v="7"/>
    <x v="63"/>
    <x v="0"/>
    <x v="0"/>
    <s v="z OP PRV"/>
    <n v="3"/>
    <n v="0"/>
    <n v="-16777216"/>
    <s v="Missing"/>
    <s v="Missing"/>
    <x v="11"/>
    <x v="0"/>
    <s v="NRG-CC003:  RANDOMIZED PHASE II/III TRIAL OF PROPHYLACTIC CRANIAL IRRADIATION WITH OR WITHOUT HIPPOCAMPAL AVOIDANCE FOR SMALL CELL LUNG CANCER"/>
    <s v="SCLC PCI Brain"/>
    <x v="4"/>
    <x v="4"/>
    <x v="0"/>
    <s v="CC003_PCI Brain.xml"/>
    <s v="cjos"/>
    <s v="Reviewed"/>
  </r>
  <r>
    <x v="132"/>
    <s v="PTV for optimizer"/>
    <s v="PTV Primary"/>
    <x v="3"/>
    <x v="1"/>
    <x v="4"/>
    <x v="0"/>
    <x v="0"/>
    <s v="z PTV"/>
    <n v="3"/>
    <n v="0"/>
    <n v="-16777216"/>
    <s v="Missing"/>
    <s v="Missing"/>
    <x v="11"/>
    <x v="0"/>
    <s v="NRG-CC003:  RANDOMIZED PHASE II/III TRIAL OF PROPHYLACTIC CRANIAL IRRADIATION WITH OR WITHOUT HIPPOCAMPAL AVOIDANCE FOR SMALL CELL LUNG CANCER"/>
    <s v="SCLC PCI Brain"/>
    <x v="4"/>
    <x v="4"/>
    <x v="0"/>
    <s v="CC003_PCI Brain.xml"/>
    <s v="cjos"/>
    <s v="Reviewed"/>
  </r>
  <r>
    <x v="133"/>
    <s v="optPTV2"/>
    <s v="PTV Primary"/>
    <x v="3"/>
    <x v="1"/>
    <x v="4"/>
    <x v="0"/>
    <x v="0"/>
    <s v="z PTV"/>
    <n v="3"/>
    <n v="0"/>
    <n v="-16777216"/>
    <s v="Missing"/>
    <s v="Missing"/>
    <x v="11"/>
    <x v="0"/>
    <s v="NRG-CC003:  RANDOMIZED PHASE II/III TRIAL OF PROPHYLACTIC CRANIAL IRRADIATION WITH OR WITHOUT HIPPOCAMPAL AVOIDANCE FOR SMALL CELL LUNG CANCER"/>
    <s v="SCLC PCI Brain"/>
    <x v="4"/>
    <x v="4"/>
    <x v="0"/>
    <s v="CC003_PCI Brain.xml"/>
    <s v="cjos"/>
    <s v="Reviewed"/>
  </r>
  <r>
    <x v="134"/>
    <s v="optPTV3"/>
    <s v="PTV Primary"/>
    <x v="3"/>
    <x v="1"/>
    <x v="4"/>
    <x v="0"/>
    <x v="0"/>
    <s v="z PTV"/>
    <n v="3"/>
    <n v="0"/>
    <n v="-16777216"/>
    <s v="Missing"/>
    <s v="Missing"/>
    <x v="11"/>
    <x v="0"/>
    <s v="NRG-CC003:  RANDOMIZED PHASE II/III TRIAL OF PROPHYLACTIC CRANIAL IRRADIATION WITH OR WITHOUT HIPPOCAMPAL AVOIDANCE FOR SMALL CELL LUNG CANCER"/>
    <s v="SCLC PCI Brain"/>
    <x v="4"/>
    <x v="4"/>
    <x v="0"/>
    <s v="CC003_PCI Brain.xml"/>
    <s v="cjos"/>
    <s v="Reviewed"/>
  </r>
  <r>
    <x v="135"/>
    <s v="optPTVu"/>
    <s v="PTV Primary"/>
    <x v="3"/>
    <x v="1"/>
    <x v="4"/>
    <x v="0"/>
    <x v="0"/>
    <s v="z PTV"/>
    <n v="3"/>
    <n v="0"/>
    <n v="-16777216"/>
    <s v="Missing"/>
    <s v="Missing"/>
    <x v="11"/>
    <x v="0"/>
    <s v="NRG-CC003:  RANDOMIZED PHASE II/III TRIAL OF PROPHYLACTIC CRANIAL IRRADIATION WITH OR WITHOUT HIPPOCAMPAL AVOIDANCE FOR SMALL CELL LUNG CANCER"/>
    <s v="SCLC PCI Brain"/>
    <x v="4"/>
    <x v="4"/>
    <x v="0"/>
    <s v="CC003_PCI Brain.xml"/>
    <s v="cjos"/>
    <s v="Reviewed"/>
  </r>
  <r>
    <x v="136"/>
    <s v="Orbit - left"/>
    <s v="Left eyeball"/>
    <x v="5"/>
    <x v="5"/>
    <x v="99"/>
    <x v="2"/>
    <x v="0"/>
    <s v="z Orbit L"/>
    <n v="3"/>
    <n v="0"/>
    <n v="-16777216"/>
    <s v="Missing"/>
    <s v="Missing"/>
    <x v="11"/>
    <x v="0"/>
    <s v="NRG-CC003:  RANDOMIZED PHASE II/III TRIAL OF PROPHYLACTIC CRANIAL IRRADIATION WITH OR WITHOUT HIPPOCAMPAL AVOIDANCE FOR SMALL CELL LUNG CANCER"/>
    <s v="SCLC PCI Brain"/>
    <x v="4"/>
    <x v="4"/>
    <x v="0"/>
    <s v="CC003_PCI Brain.xml"/>
    <s v="cjos"/>
    <s v="Reviewed"/>
  </r>
  <r>
    <x v="137"/>
    <s v="Orbit - right"/>
    <s v="Right eyeball"/>
    <x v="5"/>
    <x v="5"/>
    <x v="100"/>
    <x v="2"/>
    <x v="0"/>
    <s v="z Orbit R"/>
    <n v="3"/>
    <n v="0"/>
    <n v="-16777216"/>
    <s v="Missing"/>
    <s v="Missing"/>
    <x v="11"/>
    <x v="0"/>
    <s v="NRG-CC003:  RANDOMIZED PHASE II/III TRIAL OF PROPHYLACTIC CRANIAL IRRADIATION WITH OR WITHOUT HIPPOCAMPAL AVOIDANCE FOR SMALL CELL LUNG CANCER"/>
    <s v="SCLC PCI Brain"/>
    <x v="4"/>
    <x v="4"/>
    <x v="0"/>
    <s v="CC003_PCI Brain.xml"/>
    <s v="cjos"/>
    <s v="Reviewed"/>
  </r>
  <r>
    <x v="138"/>
    <s v="PTV_2500"/>
    <s v="PTV Primary"/>
    <x v="3"/>
    <x v="1"/>
    <x v="4"/>
    <x v="0"/>
    <x v="0"/>
    <s v="z PTV"/>
    <n v="3"/>
    <n v="0"/>
    <n v="-16777216"/>
    <s v="Missing"/>
    <s v="Missing"/>
    <x v="11"/>
    <x v="0"/>
    <s v="NRG-CC003:  RANDOMIZED PHASE II/III TRIAL OF PROPHYLACTIC CRANIAL IRRADIATION WITH OR WITHOUT HIPPOCAMPAL AVOIDANCE FOR SMALL CELL LUNG CANCER"/>
    <s v="SCLC PCI Brain"/>
    <x v="4"/>
    <x v="4"/>
    <x v="0"/>
    <s v="CC003_PCI Brain.xml"/>
    <s v="cjos"/>
    <s v="Reviewed"/>
  </r>
  <r>
    <x v="13"/>
    <s v="Cord"/>
    <s v="Spinal cord"/>
    <x v="5"/>
    <x v="5"/>
    <x v="6"/>
    <x v="2"/>
    <x v="0"/>
    <s v="z Spinal Canal"/>
    <n v="3"/>
    <n v="0"/>
    <n v="-16777216"/>
    <n v="20"/>
    <n v="40"/>
    <x v="11"/>
    <x v="0"/>
    <s v="NRG-CC003:  RANDOMIZED PHASE II/III TRIAL OF PROPHYLACTIC CRANIAL IRRADIATION WITH OR WITHOUT HIPPOCAMPAL AVOIDANCE FOR SMALL CELL LUNG CANCER"/>
    <s v="resectable gastric cancer"/>
    <x v="5"/>
    <x v="4"/>
    <x v="0"/>
    <s v="GA1_TOPGEAR_TROG.xml"/>
    <s v="cjos"/>
    <s v="Reviewed"/>
  </r>
  <r>
    <x v="5"/>
    <s v="RO Helper Structure"/>
    <s v="Artifact"/>
    <x v="4"/>
    <x v="4"/>
    <x v="5"/>
    <x v="1"/>
    <x v="0"/>
    <s v="z RO Helper"/>
    <n v="3"/>
    <n v="0"/>
    <n v="-16777216"/>
    <s v="Missing"/>
    <s v="Missing"/>
    <x v="11"/>
    <x v="0"/>
    <s v="NRG-CC003:  RANDOMIZED PHASE II/III TRIAL OF PROPHYLACTIC CRANIAL IRRADIATION WITH OR WITHOUT HIPPOCAMPAL AVOIDANCE FOR SMALL CELL LUNG CANCER"/>
    <s v="resectable gastric cancer"/>
    <x v="5"/>
    <x v="4"/>
    <x v="0"/>
    <s v="GA1_TOPGEAR_TROG.xml"/>
    <s v="cjos"/>
    <s v="Reviewed"/>
  </r>
  <r>
    <x v="17"/>
    <s v="RO Helper Structure"/>
    <s v="Artifact"/>
    <x v="4"/>
    <x v="4"/>
    <x v="5"/>
    <x v="1"/>
    <x v="0"/>
    <s v="z RO Helper"/>
    <n v="3"/>
    <n v="0"/>
    <n v="-16777216"/>
    <s v="Missing"/>
    <s v="Missing"/>
    <x v="11"/>
    <x v="0"/>
    <s v="NRG-CC003:  RANDOMIZED PHASE II/III TRIAL OF PROPHYLACTIC CRANIAL IRRADIATION WITH OR WITHOUT HIPPOCAMPAL AVOIDANCE FOR SMALL CELL LUNG CANCER"/>
    <s v="resectable gastric cancer"/>
    <x v="5"/>
    <x v="4"/>
    <x v="0"/>
    <s v="GA1_TOPGEAR_TROG.xml"/>
    <s v="cjos"/>
    <s v="Reviewed"/>
  </r>
  <r>
    <x v="139"/>
    <s v="Celiac Artery"/>
    <s v="Celiac trunk"/>
    <x v="5"/>
    <x v="5"/>
    <x v="35"/>
    <x v="2"/>
    <x v="0"/>
    <s v="z Celiac Artery"/>
    <n v="3"/>
    <n v="0"/>
    <n v="-16777216"/>
    <s v="Missing"/>
    <s v="Missing"/>
    <x v="12"/>
    <x v="0"/>
    <m/>
    <s v="resectable gastric cancer"/>
    <x v="5"/>
    <x v="4"/>
    <x v="0"/>
    <s v="GA1_TOPGEAR_TROG.xml"/>
    <s v="cjos"/>
    <s v="Reviewed"/>
  </r>
  <r>
    <x v="66"/>
    <s v="Extra Structure"/>
    <s v="Aorta"/>
    <x v="5"/>
    <x v="5"/>
    <x v="57"/>
    <x v="2"/>
    <x v="0"/>
    <s v="z Aorta"/>
    <n v="3"/>
    <n v="0"/>
    <n v="-16777216"/>
    <s v="Missing"/>
    <s v="Missing"/>
    <x v="12"/>
    <x v="0"/>
    <m/>
    <s v="resectable gastric cancer"/>
    <x v="5"/>
    <x v="4"/>
    <x v="0"/>
    <s v="GA1_TOPGEAR_TROG.xml"/>
    <s v="cjos"/>
    <s v="Reviewed"/>
  </r>
  <r>
    <x v="140"/>
    <s v="Lungs - GTV"/>
    <s v="Lungs sub GTVs"/>
    <x v="6"/>
    <x v="7"/>
    <x v="101"/>
    <x v="0"/>
    <x v="0"/>
    <s v="z Lung B - GTV"/>
    <n v="3"/>
    <n v="0"/>
    <n v="-16777216"/>
    <s v="Missing"/>
    <s v="Missing"/>
    <x v="12"/>
    <x v="0"/>
    <m/>
    <s v="resectable gastric cancer"/>
    <x v="5"/>
    <x v="4"/>
    <x v="0"/>
    <s v="GA1_TOPGEAR_TROG.xml"/>
    <s v="cjos"/>
    <s v="Reviewed"/>
  </r>
  <r>
    <x v="0"/>
    <s v="Body Outline"/>
    <s v="Body"/>
    <x v="0"/>
    <x v="0"/>
    <x v="0"/>
    <x v="0"/>
    <x v="0"/>
    <s v="z Body"/>
    <n v="3"/>
    <n v="0"/>
    <n v="-16777216"/>
    <n v="-350"/>
    <n v="-50"/>
    <x v="12"/>
    <x v="0"/>
    <m/>
    <s v="resectable gastric cancer"/>
    <x v="5"/>
    <x v="4"/>
    <x v="0"/>
    <s v="GA1_TOPGEAR_TROG.xml"/>
    <s v="cjos"/>
    <s v="Reviewed"/>
  </r>
  <r>
    <x v="3"/>
    <s v="CTV"/>
    <s v="CTV Primary"/>
    <x v="2"/>
    <x v="3"/>
    <x v="3"/>
    <x v="0"/>
    <x v="0"/>
    <s v="z CTV"/>
    <n v="3"/>
    <n v="0"/>
    <n v="-16777216"/>
    <s v="Missing"/>
    <s v="Missing"/>
    <x v="12"/>
    <x v="0"/>
    <m/>
    <s v="resectable gastric cancer"/>
    <x v="5"/>
    <x v="4"/>
    <x v="0"/>
    <s v="GA1_TOPGEAR_TROG.xml"/>
    <s v="cjos"/>
    <s v="Reviewed"/>
  </r>
  <r>
    <x v="141"/>
    <s v="CTVstomach"/>
    <s v="CTV Primary"/>
    <x v="2"/>
    <x v="3"/>
    <x v="3"/>
    <x v="0"/>
    <x v="0"/>
    <s v="z CTV"/>
    <n v="3"/>
    <n v="0"/>
    <n v="-16777216"/>
    <s v="Missing"/>
    <s v="Missing"/>
    <x v="12"/>
    <x v="0"/>
    <m/>
    <s v="resectable gastric cancer"/>
    <x v="5"/>
    <x v="4"/>
    <x v="0"/>
    <s v="GA1_TOPGEAR_TROG.xml"/>
    <s v="cjos"/>
    <s v="Reviewed"/>
  </r>
  <r>
    <x v="1"/>
    <s v="DPV"/>
    <s v="Treated Volume"/>
    <x v="0"/>
    <x v="1"/>
    <x v="1"/>
    <x v="0"/>
    <x v="0"/>
    <s v="z DPV"/>
    <n v="3"/>
    <n v="0"/>
    <n v="-16777216"/>
    <s v="Missing"/>
    <s v="Missing"/>
    <x v="12"/>
    <x v="0"/>
    <m/>
    <s v="resectable gastric cancer"/>
    <x v="5"/>
    <x v="4"/>
    <x v="0"/>
    <s v="GA1_TOPGEAR_TROG.xml"/>
    <s v="cjos"/>
    <s v="Reviewed"/>
  </r>
  <r>
    <x v="40"/>
    <s v="Duodenum"/>
    <s v="Duodenum"/>
    <x v="5"/>
    <x v="5"/>
    <x v="31"/>
    <x v="2"/>
    <x v="0"/>
    <s v="z Duodenum"/>
    <n v="3"/>
    <n v="0"/>
    <n v="-16777216"/>
    <s v="Missing"/>
    <s v="Missing"/>
    <x v="12"/>
    <x v="0"/>
    <m/>
    <s v="resectable gastric cancer"/>
    <x v="5"/>
    <x v="4"/>
    <x v="0"/>
    <s v="GA1_TOPGEAR_TROG.xml"/>
    <s v="cjos"/>
    <s v="Reviewed"/>
  </r>
  <r>
    <x v="2"/>
    <s v="GTV"/>
    <s v="GTV Primary"/>
    <x v="1"/>
    <x v="2"/>
    <x v="2"/>
    <x v="0"/>
    <x v="0"/>
    <s v="z GTV"/>
    <n v="3"/>
    <n v="0"/>
    <n v="-16777216"/>
    <s v="Missing"/>
    <s v="Missing"/>
    <x v="12"/>
    <x v="0"/>
    <m/>
    <s v="resectable gastric cancer"/>
    <x v="5"/>
    <x v="4"/>
    <x v="0"/>
    <s v="GA1_TOPGEAR_TROG.xml"/>
    <s v="cjos"/>
    <s v="Reviewed"/>
  </r>
  <r>
    <x v="65"/>
    <s v="Heart"/>
    <s v="Heart"/>
    <x v="5"/>
    <x v="5"/>
    <x v="56"/>
    <x v="2"/>
    <x v="0"/>
    <s v="z Heart"/>
    <n v="3"/>
    <n v="0"/>
    <n v="-16777216"/>
    <s v="Missing"/>
    <s v="Missing"/>
    <x v="12"/>
    <x v="0"/>
    <m/>
    <s v="resectable gastric cancer"/>
    <x v="5"/>
    <x v="4"/>
    <x v="0"/>
    <s v="GA1_TOPGEAR_TROG.xml"/>
    <s v="cjos"/>
    <s v="Reviewed"/>
  </r>
  <r>
    <x v="142"/>
    <s v="Hepatoduod nodes"/>
    <s v="Group12: lymph nodes of the hepatoduodenal ligament (HDL)"/>
    <x v="2"/>
    <x v="6"/>
    <x v="42"/>
    <x v="0"/>
    <x v="0"/>
    <s v="z Node Hepatodd"/>
    <n v="3"/>
    <n v="0"/>
    <n v="-16777216"/>
    <s v="Missing"/>
    <s v="Missing"/>
    <x v="12"/>
    <x v="0"/>
    <m/>
    <s v="resectable gastric cancer"/>
    <x v="5"/>
    <x v="4"/>
    <x v="0"/>
    <s v="GA1_TOPGEAR_TROG.xml"/>
    <s v="cjos"/>
    <s v="Reviewed"/>
  </r>
  <r>
    <x v="143"/>
    <s v="Hepatogast. lig."/>
    <s v="Gastrohepatic ligament node"/>
    <x v="2"/>
    <x v="6"/>
    <x v="43"/>
    <x v="2"/>
    <x v="0"/>
    <s v="z Node Hepatogst"/>
    <n v="3"/>
    <n v="0"/>
    <n v="-16777216"/>
    <s v="Missing"/>
    <s v="Missing"/>
    <x v="12"/>
    <x v="0"/>
    <m/>
    <s v="resectable gastric cancer"/>
    <x v="5"/>
    <x v="4"/>
    <x v="0"/>
    <s v="GA1_TOPGEAR_TROG.xml"/>
    <s v="cjos"/>
    <s v="Reviewed"/>
  </r>
  <r>
    <x v="144"/>
    <s v="Infrapyloric LN"/>
    <s v="Subpyloric lymph node"/>
    <x v="2"/>
    <x v="6"/>
    <x v="41"/>
    <x v="2"/>
    <x v="0"/>
    <s v="z Node Subpylor"/>
    <n v="3"/>
    <n v="0"/>
    <n v="-16777216"/>
    <s v="Missing"/>
    <s v="Missing"/>
    <x v="12"/>
    <x v="0"/>
    <m/>
    <s v="resectable gastric cancer"/>
    <x v="5"/>
    <x v="4"/>
    <x v="0"/>
    <s v="GA1_TOPGEAR_TROG.xml"/>
    <s v="cjos"/>
    <s v="Reviewed"/>
  </r>
  <r>
    <x v="145"/>
    <s v="Kidney - left"/>
    <s v="Left kidney"/>
    <x v="5"/>
    <x v="5"/>
    <x v="7"/>
    <x v="2"/>
    <x v="0"/>
    <s v="z Kidney L"/>
    <n v="3"/>
    <n v="0"/>
    <n v="-16777216"/>
    <s v="Missing"/>
    <s v="Missing"/>
    <x v="12"/>
    <x v="0"/>
    <m/>
    <s v="resectable gastric cancer"/>
    <x v="5"/>
    <x v="4"/>
    <x v="0"/>
    <s v="GA1_TOPGEAR_TROG.xml"/>
    <s v="cjos"/>
    <s v="Reviewed"/>
  </r>
  <r>
    <x v="146"/>
    <s v="Kidney - right"/>
    <s v="Right kidney"/>
    <x v="5"/>
    <x v="5"/>
    <x v="8"/>
    <x v="2"/>
    <x v="0"/>
    <s v="z Kidney R"/>
    <n v="3"/>
    <n v="0"/>
    <n v="-16777216"/>
    <s v="Missing"/>
    <s v="Missing"/>
    <x v="12"/>
    <x v="0"/>
    <m/>
    <s v="resectable gastric cancer"/>
    <x v="5"/>
    <x v="4"/>
    <x v="0"/>
    <s v="GA1_TOPGEAR_TROG.xml"/>
    <s v="cjos"/>
    <s v="Reviewed"/>
  </r>
  <r>
    <x v="34"/>
    <s v="Liver"/>
    <s v="Liver"/>
    <x v="5"/>
    <x v="5"/>
    <x v="25"/>
    <x v="2"/>
    <x v="0"/>
    <s v="z Liver"/>
    <n v="3"/>
    <n v="0"/>
    <n v="-16777216"/>
    <s v="Missing"/>
    <s v="Missing"/>
    <x v="12"/>
    <x v="0"/>
    <m/>
    <s v="resectable gastric cancer"/>
    <x v="5"/>
    <x v="4"/>
    <x v="0"/>
    <s v="GA1_TOPGEAR_TROG.xml"/>
    <s v="cjos"/>
    <s v="Reviewed"/>
  </r>
  <r>
    <x v="147"/>
    <s v="LT LUNG"/>
    <s v="Left lung"/>
    <x v="5"/>
    <x v="5"/>
    <x v="51"/>
    <x v="2"/>
    <x v="0"/>
    <s v="z Lung L"/>
    <n v="3"/>
    <n v="0"/>
    <n v="-16777216"/>
    <n v="-700"/>
    <n v="-100"/>
    <x v="12"/>
    <x v="0"/>
    <m/>
    <s v="resectable gastric cancer"/>
    <x v="5"/>
    <x v="4"/>
    <x v="0"/>
    <s v="GA1_TOPGEAR_TROG.xml"/>
    <s v="cjos"/>
    <s v="Reviewed"/>
  </r>
  <r>
    <x v="148"/>
    <s v="Esophagus"/>
    <s v="Esophagus"/>
    <x v="5"/>
    <x v="5"/>
    <x v="24"/>
    <x v="2"/>
    <x v="0"/>
    <s v="z Esophagus"/>
    <n v="3"/>
    <n v="0"/>
    <n v="-16777216"/>
    <s v="Missing"/>
    <s v="Missing"/>
    <x v="12"/>
    <x v="0"/>
    <m/>
    <s v="resectable gastric cancer"/>
    <x v="5"/>
    <x v="4"/>
    <x v="0"/>
    <s v="GA1_TOPGEAR_TROG.xml"/>
    <s v="cjos"/>
    <s v="Reviewed"/>
  </r>
  <r>
    <x v="149"/>
    <m/>
    <s v="PTV Primary"/>
    <x v="3"/>
    <x v="1"/>
    <x v="4"/>
    <x v="0"/>
    <x v="0"/>
    <s v="z PTV"/>
    <n v="3"/>
    <n v="0"/>
    <n v="-16777216"/>
    <s v="Missing"/>
    <s v="Missing"/>
    <x v="12"/>
    <x v="0"/>
    <m/>
    <s v="resectable gastric cancer"/>
    <x v="5"/>
    <x v="4"/>
    <x v="0"/>
    <s v="GA1_TOPGEAR_TROG.xml"/>
    <s v="cjos"/>
    <s v="Reviewed"/>
  </r>
  <r>
    <x v="46"/>
    <s v="Pancreas"/>
    <s v="Pancreas"/>
    <x v="5"/>
    <x v="5"/>
    <x v="37"/>
    <x v="2"/>
    <x v="0"/>
    <s v="z Pancreas"/>
    <n v="3"/>
    <n v="0"/>
    <n v="-16777216"/>
    <s v="Missing"/>
    <s v="Missing"/>
    <x v="12"/>
    <x v="0"/>
    <m/>
    <s v="resectable gastric cancer"/>
    <x v="5"/>
    <x v="4"/>
    <x v="0"/>
    <s v="GA1_TOPGEAR_TROG.xml"/>
    <s v="cjos"/>
    <s v="Reviewed"/>
  </r>
  <r>
    <x v="150"/>
    <s v="Paraaortic nodes"/>
    <s v="Parietal lumbar lymph node"/>
    <x v="2"/>
    <x v="6"/>
    <x v="44"/>
    <x v="2"/>
    <x v="0"/>
    <s v="zNode ParaAortic"/>
    <n v="3"/>
    <n v="0"/>
    <n v="-16777216"/>
    <s v="Missing"/>
    <s v="Missing"/>
    <x v="12"/>
    <x v="0"/>
    <m/>
    <s v="resectable gastric cancer"/>
    <x v="5"/>
    <x v="4"/>
    <x v="0"/>
    <s v="GA1_TOPGEAR_TROG.xml"/>
    <s v="cjos"/>
    <s v="Reviewed"/>
  </r>
  <r>
    <x v="151"/>
    <s v="Porta hepatis (extrahepatic portal vein)"/>
    <s v="Trunk of portal vein"/>
    <x v="5"/>
    <x v="5"/>
    <x v="36"/>
    <x v="2"/>
    <x v="0"/>
    <s v="z Portal Vein"/>
    <n v="3"/>
    <n v="0"/>
    <n v="-16777216"/>
    <s v="Missing"/>
    <s v="Missing"/>
    <x v="12"/>
    <x v="0"/>
    <m/>
    <s v="resectable gastric cancer"/>
    <x v="5"/>
    <x v="4"/>
    <x v="0"/>
    <s v="GA1_TOPGEAR_TROG.xml"/>
    <s v="cjos"/>
    <s v="Reviewed"/>
  </r>
  <r>
    <x v="4"/>
    <s v="PTV"/>
    <s v="PTV Primary"/>
    <x v="3"/>
    <x v="1"/>
    <x v="4"/>
    <x v="0"/>
    <x v="0"/>
    <s v="z PTV"/>
    <n v="3"/>
    <n v="0"/>
    <n v="-16777216"/>
    <s v="Missing"/>
    <s v="Missing"/>
    <x v="12"/>
    <x v="0"/>
    <m/>
    <s v="resectable gastric cancer"/>
    <x v="5"/>
    <x v="4"/>
    <x v="0"/>
    <s v="GA1_TOPGEAR_TROG.xml"/>
    <s v="cjos"/>
    <s v="Reviewed"/>
  </r>
  <r>
    <x v="152"/>
    <s v="Retropanc nodes"/>
    <s v="Pancreatic lymph node group"/>
    <x v="2"/>
    <x v="6"/>
    <x v="45"/>
    <x v="2"/>
    <x v="0"/>
    <s v="zNode Pancreatic"/>
    <n v="3"/>
    <n v="0"/>
    <n v="-16777216"/>
    <s v="Missing"/>
    <s v="Missing"/>
    <x v="12"/>
    <x v="0"/>
    <m/>
    <s v="resectable gastric cancer"/>
    <x v="5"/>
    <x v="4"/>
    <x v="0"/>
    <s v="GA1_TOPGEAR_TROG.xml"/>
    <s v="cjos"/>
    <s v="Reviewed"/>
  </r>
  <r>
    <x v="153"/>
    <s v="RT LUNG"/>
    <s v="Right lung"/>
    <x v="5"/>
    <x v="5"/>
    <x v="52"/>
    <x v="2"/>
    <x v="0"/>
    <s v="z Lung R"/>
    <n v="3"/>
    <n v="0"/>
    <n v="-16777216"/>
    <n v="-700"/>
    <n v="-100"/>
    <x v="12"/>
    <x v="0"/>
    <m/>
    <s v="resectable gastric cancer"/>
    <x v="5"/>
    <x v="4"/>
    <x v="0"/>
    <s v="GA1_TOPGEAR_TROG.xml"/>
    <s v="cjos"/>
    <s v="Reviewed"/>
  </r>
  <r>
    <x v="154"/>
    <s v="Splenic Hilum"/>
    <s v="Hilum of spleen"/>
    <x v="5"/>
    <x v="5"/>
    <x v="39"/>
    <x v="2"/>
    <x v="0"/>
    <s v="z Splenic Hilum"/>
    <n v="3"/>
    <n v="0"/>
    <n v="-16777216"/>
    <s v="Missing"/>
    <s v="Missing"/>
    <x v="12"/>
    <x v="0"/>
    <m/>
    <s v="resectable gastric cancer"/>
    <x v="5"/>
    <x v="4"/>
    <x v="0"/>
    <s v="GA1_TOPGEAR_TROG.xml"/>
    <s v="cjos"/>
    <s v="Reviewed"/>
  </r>
  <r>
    <x v="155"/>
    <s v="Superior Mesentric Artery"/>
    <s v="Superior mesenteric artery"/>
    <x v="5"/>
    <x v="5"/>
    <x v="34"/>
    <x v="2"/>
    <x v="0"/>
    <s v="z SMA"/>
    <n v="3"/>
    <n v="0"/>
    <n v="-16777216"/>
    <s v="Missing"/>
    <s v="Missing"/>
    <x v="12"/>
    <x v="0"/>
    <m/>
    <s v="resectable gastric cancer"/>
    <x v="5"/>
    <x v="4"/>
    <x v="0"/>
    <s v="GA1_TOPGEAR_TROG.xml"/>
    <s v="cjos"/>
    <s v="Reviewed"/>
  </r>
  <r>
    <x v="39"/>
    <s v="Small bowel"/>
    <s v="Small intestine"/>
    <x v="5"/>
    <x v="5"/>
    <x v="30"/>
    <x v="2"/>
    <x v="0"/>
    <s v="z Small Bowel"/>
    <n v="3"/>
    <n v="0"/>
    <n v="-16777216"/>
    <s v="Missing"/>
    <s v="Missing"/>
    <x v="12"/>
    <x v="0"/>
    <m/>
    <m/>
    <x v="6"/>
    <x v="4"/>
    <x v="0"/>
    <s v="GU001 BLADDER.xml"/>
    <s v="cjos"/>
    <s v="Reviewed"/>
  </r>
  <r>
    <x v="156"/>
    <s v="Spinal Cord"/>
    <s v="Spinal cord"/>
    <x v="5"/>
    <x v="5"/>
    <x v="6"/>
    <x v="2"/>
    <x v="0"/>
    <s v="z Spinal Canal"/>
    <n v="3"/>
    <n v="0"/>
    <n v="-16777216"/>
    <n v="20"/>
    <n v="40"/>
    <x v="12"/>
    <x v="0"/>
    <m/>
    <m/>
    <x v="6"/>
    <x v="4"/>
    <x v="0"/>
    <s v="GU001 BLADDER.xml"/>
    <s v="cjos"/>
    <s v="Reviewed"/>
  </r>
  <r>
    <x v="35"/>
    <s v="Stomach"/>
    <s v="Stomach"/>
    <x v="5"/>
    <x v="5"/>
    <x v="26"/>
    <x v="2"/>
    <x v="0"/>
    <s v="z Stomach"/>
    <n v="3"/>
    <n v="0"/>
    <n v="-16777216"/>
    <s v="Missing"/>
    <s v="Missing"/>
    <x v="12"/>
    <x v="0"/>
    <m/>
    <m/>
    <x v="6"/>
    <x v="4"/>
    <x v="0"/>
    <s v="GU001 BLADDER.xml"/>
    <s v="cjos"/>
    <s v="Reviewed"/>
  </r>
  <r>
    <x v="0"/>
    <s v="Body"/>
    <s v="Body"/>
    <x v="0"/>
    <x v="0"/>
    <x v="0"/>
    <x v="0"/>
    <x v="0"/>
    <s v="z Body"/>
    <n v="3"/>
    <n v="0"/>
    <n v="-16777216"/>
    <n v="-350"/>
    <n v="-50"/>
    <x v="13"/>
    <x v="0"/>
    <m/>
    <m/>
    <x v="6"/>
    <x v="4"/>
    <x v="0"/>
    <s v="GU001 BLADDER.xml"/>
    <s v="cjos"/>
    <s v="Reviewed"/>
  </r>
  <r>
    <x v="157"/>
    <s v="BoneMarrow"/>
    <s v="Bone marrow"/>
    <x v="5"/>
    <x v="5"/>
    <x v="102"/>
    <x v="2"/>
    <x v="0"/>
    <s v="z Bone Marrow"/>
    <n v="3"/>
    <n v="0"/>
    <n v="-16777216"/>
    <s v="Missing"/>
    <s v="Missing"/>
    <x v="13"/>
    <x v="0"/>
    <m/>
    <m/>
    <x v="6"/>
    <x v="4"/>
    <x v="0"/>
    <s v="GU001 BLADDER.xml"/>
    <s v="cjos"/>
    <s v="Reviewed"/>
  </r>
  <r>
    <x v="158"/>
    <s v="BowelSpace"/>
    <s v="Intestine"/>
    <x v="5"/>
    <x v="5"/>
    <x v="40"/>
    <x v="2"/>
    <x v="0"/>
    <s v="z Bowel"/>
    <n v="3"/>
    <n v="0"/>
    <n v="-16777216"/>
    <s v="Missing"/>
    <s v="Missing"/>
    <x v="13"/>
    <x v="0"/>
    <m/>
    <m/>
    <x v="6"/>
    <x v="4"/>
    <x v="0"/>
    <s v="GU001 BLADDER.xml"/>
    <s v="cjos"/>
    <s v="Reviewed"/>
  </r>
  <r>
    <x v="159"/>
    <s v="Region Of Interest"/>
    <s v="CTV Primary"/>
    <x v="2"/>
    <x v="3"/>
    <x v="3"/>
    <x v="0"/>
    <x v="0"/>
    <s v="z CTV"/>
    <n v="3"/>
    <n v="0"/>
    <n v="-16777216"/>
    <s v="Missing"/>
    <s v="Missing"/>
    <x v="13"/>
    <x v="0"/>
    <m/>
    <m/>
    <x v="6"/>
    <x v="4"/>
    <x v="0"/>
    <s v="GU001 BLADDER.xml"/>
    <s v="cjos"/>
    <s v="Reviewed"/>
  </r>
  <r>
    <x v="1"/>
    <s v="DPV"/>
    <s v="Treated Volume"/>
    <x v="0"/>
    <x v="1"/>
    <x v="1"/>
    <x v="0"/>
    <x v="0"/>
    <s v="z DPV"/>
    <n v="3"/>
    <n v="0"/>
    <n v="-16777216"/>
    <s v="Missing"/>
    <s v="Missing"/>
    <x v="13"/>
    <x v="0"/>
    <m/>
    <m/>
    <x v="6"/>
    <x v="4"/>
    <x v="0"/>
    <s v="GU001 BLADDER.xml"/>
    <s v="cjos"/>
    <s v="Reviewed"/>
  </r>
  <r>
    <x v="160"/>
    <s v="Region Of Interest"/>
    <s v="Head of left femur"/>
    <x v="5"/>
    <x v="5"/>
    <x v="103"/>
    <x v="2"/>
    <x v="0"/>
    <s v="z Femoral Head L"/>
    <n v="3"/>
    <n v="0"/>
    <n v="-16777216"/>
    <s v="Missing"/>
    <s v="Missing"/>
    <x v="13"/>
    <x v="0"/>
    <m/>
    <m/>
    <x v="6"/>
    <x v="4"/>
    <x v="0"/>
    <s v="GU001 BLADDER.xml"/>
    <s v="cjos"/>
    <s v="Reviewed"/>
  </r>
  <r>
    <x v="161"/>
    <s v="Region Of Interest"/>
    <s v="Head of right femur"/>
    <x v="5"/>
    <x v="5"/>
    <x v="104"/>
    <x v="2"/>
    <x v="0"/>
    <s v="z Femoral Head R"/>
    <n v="3"/>
    <n v="0"/>
    <n v="-16777216"/>
    <s v="Missing"/>
    <s v="Missing"/>
    <x v="13"/>
    <x v="0"/>
    <m/>
    <m/>
    <x v="6"/>
    <x v="4"/>
    <x v="0"/>
    <s v="GU001 BLADDER.xml"/>
    <s v="cjos"/>
    <s v="Reviewed"/>
  </r>
  <r>
    <x v="162"/>
    <s v="Region Of Interest"/>
    <s v="Left hip"/>
    <x v="5"/>
    <x v="5"/>
    <x v="105"/>
    <x v="2"/>
    <x v="0"/>
    <s v="z Hip L"/>
    <n v="3"/>
    <n v="0"/>
    <n v="-16777216"/>
    <s v="Missing"/>
    <s v="Missing"/>
    <x v="13"/>
    <x v="0"/>
    <m/>
    <m/>
    <x v="6"/>
    <x v="4"/>
    <x v="0"/>
    <s v="GU001 BLADDER.xml"/>
    <s v="cjos"/>
    <s v="Reviewed"/>
  </r>
  <r>
    <x v="163"/>
    <s v="Region Of Interest"/>
    <s v="Right hip"/>
    <x v="5"/>
    <x v="5"/>
    <x v="106"/>
    <x v="2"/>
    <x v="0"/>
    <s v="z Hip R"/>
    <n v="3"/>
    <n v="0"/>
    <n v="-16777216"/>
    <s v="Missing"/>
    <s v="Missing"/>
    <x v="13"/>
    <x v="0"/>
    <m/>
    <m/>
    <x v="6"/>
    <x v="4"/>
    <x v="0"/>
    <s v="GU001 BLADDER.xml"/>
    <s v="cjos"/>
    <s v="Reviewed"/>
  </r>
  <r>
    <x v="164"/>
    <s v="neoBladder"/>
    <s v="Urinary bladder"/>
    <x v="5"/>
    <x v="5"/>
    <x v="107"/>
    <x v="2"/>
    <x v="0"/>
    <s v="z Bladder"/>
    <n v="3"/>
    <n v="0"/>
    <n v="-16777216"/>
    <n v="20"/>
    <n v="80"/>
    <x v="13"/>
    <x v="0"/>
    <m/>
    <m/>
    <x v="6"/>
    <x v="4"/>
    <x v="0"/>
    <s v="GU001 BLADDER.xml"/>
    <s v="cjos"/>
    <s v="Reviewed"/>
  </r>
  <r>
    <x v="165"/>
    <s v="Obturator"/>
    <s v="Obturator lymph node"/>
    <x v="2"/>
    <x v="6"/>
    <x v="108"/>
    <x v="2"/>
    <x v="0"/>
    <s v="z Node Obturator"/>
    <n v="3"/>
    <n v="0"/>
    <n v="-16777216"/>
    <s v="Missing"/>
    <s v="Missing"/>
    <x v="13"/>
    <x v="0"/>
    <m/>
    <m/>
    <x v="6"/>
    <x v="4"/>
    <x v="0"/>
    <s v="GU001 BLADDER.xml"/>
    <s v="cjos"/>
    <s v="Reviewed"/>
  </r>
  <r>
    <x v="166"/>
    <s v="optBladder"/>
    <s v="Bladder sub PTVs"/>
    <x v="6"/>
    <x v="7"/>
    <x v="109"/>
    <x v="0"/>
    <x v="0"/>
    <s v="z Bladder"/>
    <n v="3"/>
    <n v="1"/>
    <n v="-16777216"/>
    <s v="Missing"/>
    <s v="Missing"/>
    <x v="13"/>
    <x v="0"/>
    <m/>
    <m/>
    <x v="6"/>
    <x v="4"/>
    <x v="0"/>
    <s v="GU001 BLADDER.xml"/>
    <s v="cjos"/>
    <s v="Reviewed"/>
  </r>
  <r>
    <x v="167"/>
    <s v="optBoneMarrow"/>
    <s v="Bone marrow"/>
    <x v="5"/>
    <x v="5"/>
    <x v="102"/>
    <x v="2"/>
    <x v="0"/>
    <s v="z Bone Marrow"/>
    <n v="3"/>
    <n v="0"/>
    <n v="-16777216"/>
    <s v="Missing"/>
    <s v="Missing"/>
    <x v="13"/>
    <x v="0"/>
    <m/>
    <m/>
    <x v="6"/>
    <x v="4"/>
    <x v="0"/>
    <s v="GU001 BLADDER.xml"/>
    <s v="cjos"/>
    <s v="Reviewed"/>
  </r>
  <r>
    <x v="168"/>
    <s v="optBowelSpace"/>
    <s v="Intestine"/>
    <x v="5"/>
    <x v="5"/>
    <x v="40"/>
    <x v="2"/>
    <x v="0"/>
    <s v="z Bowel"/>
    <n v="3"/>
    <n v="0"/>
    <n v="-16777216"/>
    <s v="Missing"/>
    <s v="Missing"/>
    <x v="13"/>
    <x v="0"/>
    <m/>
    <m/>
    <x v="6"/>
    <x v="4"/>
    <x v="0"/>
    <s v="GU001 BLADDER.xml"/>
    <s v="cjos"/>
    <s v="Reviewed"/>
  </r>
  <r>
    <x v="169"/>
    <s v="optPTV_5040"/>
    <s v="PTV Primary"/>
    <x v="3"/>
    <x v="1"/>
    <x v="4"/>
    <x v="0"/>
    <x v="0"/>
    <s v="z PTV"/>
    <n v="3"/>
    <n v="0"/>
    <n v="-16777216"/>
    <s v="Missing"/>
    <s v="Missing"/>
    <x v="13"/>
    <x v="0"/>
    <m/>
    <m/>
    <x v="6"/>
    <x v="4"/>
    <x v="0"/>
    <s v="GU001 BLADDER.xml"/>
    <s v="cjos"/>
    <s v="Reviewed"/>
  </r>
  <r>
    <x v="170"/>
    <s v="optRectum"/>
    <s v="Rectum"/>
    <x v="6"/>
    <x v="7"/>
    <x v="110"/>
    <x v="2"/>
    <x v="0"/>
    <s v="z Rectum"/>
    <n v="3"/>
    <n v="1"/>
    <n v="-16777216"/>
    <s v="Missing"/>
    <s v="Missing"/>
    <x v="13"/>
    <x v="0"/>
    <m/>
    <m/>
    <x v="6"/>
    <x v="4"/>
    <x v="0"/>
    <s v="GU001 BLADDER.xml"/>
    <s v="cjos"/>
    <s v="Reviewed"/>
  </r>
  <r>
    <x v="171"/>
    <s v="Region Of Interest"/>
    <s v="Presacral space"/>
    <x v="5"/>
    <x v="5"/>
    <x v="111"/>
    <x v="2"/>
    <x v="0"/>
    <s v="z PresacralSpace"/>
    <n v="3"/>
    <n v="0"/>
    <n v="-16777216"/>
    <s v="Missing"/>
    <s v="Missing"/>
    <x v="13"/>
    <x v="0"/>
    <m/>
    <m/>
    <x v="6"/>
    <x v="4"/>
    <x v="0"/>
    <s v="GU001 BLADDER.xml"/>
    <s v="cjos"/>
    <s v="Reviewed"/>
  </r>
  <r>
    <x v="172"/>
    <s v="Region Of Interest"/>
    <s v="PTV Primary"/>
    <x v="3"/>
    <x v="1"/>
    <x v="4"/>
    <x v="0"/>
    <x v="0"/>
    <s v="z PTV"/>
    <n v="3"/>
    <n v="0"/>
    <n v="-16777216"/>
    <s v="Missing"/>
    <s v="Missing"/>
    <x v="13"/>
    <x v="0"/>
    <m/>
    <m/>
    <x v="6"/>
    <x v="4"/>
    <x v="0"/>
    <s v="GU001 BLADDER.xml"/>
    <s v="cjos"/>
    <s v="Reviewed"/>
  </r>
  <r>
    <x v="173"/>
    <s v="Rectum"/>
    <s v="Rectum"/>
    <x v="5"/>
    <x v="5"/>
    <x v="110"/>
    <x v="2"/>
    <x v="0"/>
    <s v="z Rectum"/>
    <n v="3"/>
    <n v="0"/>
    <n v="-16777216"/>
    <n v="-20"/>
    <n v="40"/>
    <x v="13"/>
    <x v="0"/>
    <m/>
    <m/>
    <x v="6"/>
    <x v="4"/>
    <x v="0"/>
    <s v="GU001 BLADDER.xml"/>
    <s v="cjos"/>
    <s v="Reviewed"/>
  </r>
  <r>
    <x v="174"/>
    <s v="Sacrum"/>
    <s v="Sacrum"/>
    <x v="5"/>
    <x v="5"/>
    <x v="112"/>
    <x v="2"/>
    <x v="0"/>
    <s v="z Sacrum"/>
    <n v="3"/>
    <n v="0"/>
    <n v="-16777216"/>
    <s v="Missing"/>
    <s v="Missing"/>
    <x v="13"/>
    <x v="0"/>
    <m/>
    <m/>
    <x v="6"/>
    <x v="4"/>
    <x v="0"/>
    <s v="GU001 BLADDER.xml"/>
    <s v="cjos"/>
    <s v="Reviewed"/>
  </r>
  <r>
    <x v="70"/>
    <s v="Vessels"/>
    <s v="Internal iliac lymphatic chain"/>
    <x v="2"/>
    <x v="6"/>
    <x v="113"/>
    <x v="2"/>
    <x v="0"/>
    <s v="z Node Int iliac"/>
    <n v="3"/>
    <n v="0"/>
    <n v="-16777216"/>
    <s v="Missing"/>
    <s v="Missing"/>
    <x v="13"/>
    <x v="0"/>
    <m/>
    <m/>
    <x v="6"/>
    <x v="4"/>
    <x v="0"/>
    <s v="GU001 BLADDER.xml"/>
    <s v="cjos"/>
    <s v="Reviewed"/>
  </r>
  <r>
    <x v="5"/>
    <s v="RO Helper Structure"/>
    <s v="Artifact"/>
    <x v="4"/>
    <x v="4"/>
    <x v="5"/>
    <x v="1"/>
    <x v="0"/>
    <s v="z RO Helper"/>
    <n v="3"/>
    <n v="0"/>
    <n v="-16777216"/>
    <s v="Missing"/>
    <s v="Missing"/>
    <x v="13"/>
    <x v="0"/>
    <m/>
    <m/>
    <x v="6"/>
    <x v="4"/>
    <x v="0"/>
    <s v="GU001 BLADDER.xml"/>
    <s v="cjos"/>
    <s v="Reviewed"/>
  </r>
  <r>
    <x v="17"/>
    <s v="RO Helper Structure"/>
    <s v="Artifact"/>
    <x v="4"/>
    <x v="4"/>
    <x v="5"/>
    <x v="1"/>
    <x v="0"/>
    <s v="z RO Helper"/>
    <n v="3"/>
    <n v="0"/>
    <n v="-16777216"/>
    <s v="Missing"/>
    <s v="Missing"/>
    <x v="13"/>
    <x v="0"/>
    <m/>
    <m/>
    <x v="6"/>
    <x v="4"/>
    <x v="0"/>
    <s v="GU001 BLADDER.xml"/>
    <s v="cjos"/>
    <s v="Reviewed"/>
  </r>
  <r>
    <x v="18"/>
    <s v="RO Helper Structure"/>
    <s v="Artifact"/>
    <x v="4"/>
    <x v="4"/>
    <x v="5"/>
    <x v="1"/>
    <x v="0"/>
    <s v="z RO Helper"/>
    <n v="3"/>
    <n v="0"/>
    <n v="-16777216"/>
    <s v="Missing"/>
    <s v="Missing"/>
    <x v="13"/>
    <x v="0"/>
    <m/>
    <m/>
    <x v="7"/>
    <x v="4"/>
    <x v="0"/>
    <s v="HN002_HN.xml"/>
    <s v="cjos"/>
    <s v="Reviewed"/>
  </r>
  <r>
    <x v="97"/>
    <s v="RO Helper Structure"/>
    <s v="Artifact"/>
    <x v="4"/>
    <x v="4"/>
    <x v="5"/>
    <x v="1"/>
    <x v="0"/>
    <s v="z RO Helper"/>
    <n v="3"/>
    <n v="0"/>
    <n v="-16777216"/>
    <s v="Missing"/>
    <s v="Missing"/>
    <x v="13"/>
    <x v="0"/>
    <m/>
    <m/>
    <x v="7"/>
    <x v="4"/>
    <x v="0"/>
    <s v="HN002_HN.xml"/>
    <s v="cjos"/>
    <s v="Reviewed"/>
  </r>
  <r>
    <x v="98"/>
    <s v="RO Helper Structure"/>
    <s v="Artifact"/>
    <x v="4"/>
    <x v="4"/>
    <x v="5"/>
    <x v="1"/>
    <x v="0"/>
    <s v="z RO Helper"/>
    <n v="3"/>
    <n v="0"/>
    <n v="-16777216"/>
    <s v="Missing"/>
    <s v="Missing"/>
    <x v="13"/>
    <x v="0"/>
    <m/>
    <m/>
    <x v="7"/>
    <x v="4"/>
    <x v="0"/>
    <s v="HN002_HN.xml"/>
    <s v="cjos"/>
    <s v="Reviewed"/>
  </r>
  <r>
    <x v="0"/>
    <s v="Body Outline"/>
    <s v="Body"/>
    <x v="0"/>
    <x v="0"/>
    <x v="0"/>
    <x v="0"/>
    <x v="0"/>
    <s v="z Body"/>
    <n v="3"/>
    <n v="0"/>
    <n v="-16777216"/>
    <n v="-350"/>
    <n v="-50"/>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
    <m/>
    <s v="Treated Volume"/>
    <x v="0"/>
    <x v="1"/>
    <x v="1"/>
    <x v="0"/>
    <x v="0"/>
    <s v="z DPV"/>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75"/>
    <m/>
    <s v="GTV Primary"/>
    <x v="1"/>
    <x v="2"/>
    <x v="2"/>
    <x v="0"/>
    <x v="0"/>
    <s v="z GTV"/>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76"/>
    <m/>
    <s v="GTV Nodal"/>
    <x v="1"/>
    <x v="6"/>
    <x v="114"/>
    <x v="0"/>
    <x v="0"/>
    <s v="z GTV"/>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77"/>
    <m/>
    <s v="CTV High Risk"/>
    <x v="2"/>
    <x v="3"/>
    <x v="73"/>
    <x v="0"/>
    <x v="0"/>
    <s v="z CTV"/>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78"/>
    <m/>
    <s v="CTV Intermediate Risk"/>
    <x v="2"/>
    <x v="6"/>
    <x v="74"/>
    <x v="0"/>
    <x v="0"/>
    <s v="z CTV low"/>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79"/>
    <m/>
    <s v="CTV High Risk"/>
    <x v="2"/>
    <x v="3"/>
    <x v="73"/>
    <x v="0"/>
    <x v="0"/>
    <s v="z CTV"/>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80"/>
    <m/>
    <s v="CTV Intermediate Risk"/>
    <x v="2"/>
    <x v="3"/>
    <x v="74"/>
    <x v="0"/>
    <x v="0"/>
    <s v="z CTV int"/>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81"/>
    <m/>
    <s v="CTV Low Risk"/>
    <x v="2"/>
    <x v="3"/>
    <x v="115"/>
    <x v="0"/>
    <x v="0"/>
    <s v="z CTV low"/>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82"/>
    <m/>
    <s v="PTV High Risk"/>
    <x v="3"/>
    <x v="1"/>
    <x v="75"/>
    <x v="0"/>
    <x v="0"/>
    <s v="z PTV"/>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83"/>
    <m/>
    <s v="PTV Intermediate Risk"/>
    <x v="3"/>
    <x v="1"/>
    <x v="76"/>
    <x v="0"/>
    <x v="0"/>
    <s v="z PTV int"/>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84"/>
    <m/>
    <s v="PTV High Risk"/>
    <x v="3"/>
    <x v="1"/>
    <x v="75"/>
    <x v="0"/>
    <x v="0"/>
    <s v="z PTV"/>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85"/>
    <m/>
    <s v="PTV Intermediate Risk"/>
    <x v="3"/>
    <x v="1"/>
    <x v="76"/>
    <x v="0"/>
    <x v="0"/>
    <s v="z PTV int"/>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86"/>
    <m/>
    <s v="PTV Low Risk"/>
    <x v="3"/>
    <x v="1"/>
    <x v="116"/>
    <x v="0"/>
    <x v="0"/>
    <s v="z PTV low"/>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87"/>
    <s v="optPTV60"/>
    <s v="PTV High Risk"/>
    <x v="3"/>
    <x v="1"/>
    <x v="75"/>
    <x v="0"/>
    <x v="0"/>
    <s v="z PTV"/>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88"/>
    <s v="optPTV54"/>
    <s v="PTV Low Risk"/>
    <x v="3"/>
    <x v="1"/>
    <x v="116"/>
    <x v="0"/>
    <x v="0"/>
    <s v="z PTV low"/>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89"/>
    <s v="optRPTV48a"/>
    <s v="PTV Low Risk"/>
    <x v="3"/>
    <x v="1"/>
    <x v="116"/>
    <x v="0"/>
    <x v="0"/>
    <s v="z PTV low R a"/>
    <n v="3"/>
    <n v="1"/>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90"/>
    <s v="optRPTV48b"/>
    <s v="PTV Low Risk"/>
    <x v="3"/>
    <x v="1"/>
    <x v="116"/>
    <x v="0"/>
    <x v="0"/>
    <s v="z PTV low R b"/>
    <n v="3"/>
    <n v="1"/>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91"/>
    <s v="optLPTV48a"/>
    <s v="PTV Low Risk"/>
    <x v="3"/>
    <x v="1"/>
    <x v="116"/>
    <x v="0"/>
    <x v="0"/>
    <s v="z PTV low L a"/>
    <n v="3"/>
    <n v="1"/>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92"/>
    <s v="optLPTV48b"/>
    <s v="PTV Low Risk"/>
    <x v="3"/>
    <x v="1"/>
    <x v="116"/>
    <x v="0"/>
    <x v="0"/>
    <s v="z PTV low"/>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93"/>
    <m/>
    <s v="Set of lips"/>
    <x v="5"/>
    <x v="5"/>
    <x v="117"/>
    <x v="2"/>
    <x v="0"/>
    <s v="z Lips"/>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17"/>
    <s v="Brain"/>
    <s v="Brain"/>
    <x v="5"/>
    <x v="5"/>
    <x v="87"/>
    <x v="2"/>
    <x v="0"/>
    <s v="z Brain"/>
    <n v="3"/>
    <n v="0"/>
    <n v="-16777216"/>
    <n v="10"/>
    <n v="50"/>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18"/>
    <m/>
    <s v="Brainstem"/>
    <x v="5"/>
    <x v="5"/>
    <x v="88"/>
    <x v="2"/>
    <x v="0"/>
    <s v="z Brain Stem"/>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94"/>
    <s v="PRV3mm"/>
    <s v="PRV"/>
    <x v="6"/>
    <x v="7"/>
    <x v="63"/>
    <x v="0"/>
    <x v="0"/>
    <s v="z BR STM PRV"/>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95"/>
    <s v="Optic Chiasm"/>
    <s v="Optic chiasm"/>
    <x v="5"/>
    <x v="5"/>
    <x v="96"/>
    <x v="2"/>
    <x v="0"/>
    <s v="z Optic Chiasm"/>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30"/>
    <s v="Optic Nerve - right"/>
    <s v="Right optic nerve"/>
    <x v="5"/>
    <x v="5"/>
    <x v="98"/>
    <x v="2"/>
    <x v="0"/>
    <s v="z Optic Nerve R"/>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29"/>
    <s v="Optic Nerve - left"/>
    <s v="Left optic nerve"/>
    <x v="5"/>
    <x v="5"/>
    <x v="97"/>
    <x v="2"/>
    <x v="0"/>
    <s v="z Optic Nerve L"/>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96"/>
    <s v="Orbit or Globe- left"/>
    <s v="Left eyeball"/>
    <x v="5"/>
    <x v="5"/>
    <x v="99"/>
    <x v="2"/>
    <x v="0"/>
    <s v="z Orbit L"/>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97"/>
    <s v="Orbit or Globe- right"/>
    <s v="Right eyeball"/>
    <x v="5"/>
    <x v="5"/>
    <x v="100"/>
    <x v="2"/>
    <x v="0"/>
    <s v="z Orbit R"/>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98"/>
    <s v="Left lens"/>
    <s v="Left lens"/>
    <x v="5"/>
    <x v="5"/>
    <x v="94"/>
    <x v="2"/>
    <x v="0"/>
    <s v="z Lens L"/>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99"/>
    <s v="Right lens"/>
    <s v="Right lens"/>
    <x v="5"/>
    <x v="5"/>
    <x v="95"/>
    <x v="2"/>
    <x v="0"/>
    <s v="z Lens R"/>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200"/>
    <s v="Left Cochlea"/>
    <s v="Left cochlea"/>
    <x v="5"/>
    <x v="5"/>
    <x v="89"/>
    <x v="2"/>
    <x v="0"/>
    <s v="z Cochlea L"/>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201"/>
    <s v="Right Cochlea"/>
    <s v="Right cochlea"/>
    <x v="5"/>
    <x v="5"/>
    <x v="90"/>
    <x v="2"/>
    <x v="0"/>
    <s v="z Cochlea R"/>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202"/>
    <m/>
    <s v="Left parotid gland"/>
    <x v="5"/>
    <x v="5"/>
    <x v="118"/>
    <x v="2"/>
    <x v="0"/>
    <s v="z Parotid L"/>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203"/>
    <m/>
    <s v="Right parotid gland"/>
    <x v="5"/>
    <x v="5"/>
    <x v="119"/>
    <x v="2"/>
    <x v="0"/>
    <s v="z Parotid R"/>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204"/>
    <s v="optLPAROTID"/>
    <s v="Parotids sub PTVs"/>
    <x v="6"/>
    <x v="7"/>
    <x v="120"/>
    <x v="0"/>
    <x v="0"/>
    <s v="z Parotid L"/>
    <n v="3"/>
    <n v="1"/>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205"/>
    <s v="optRPAROTID"/>
    <s v="Parotids sub PTVs"/>
    <x v="6"/>
    <x v="7"/>
    <x v="120"/>
    <x v="0"/>
    <x v="0"/>
    <s v="z Parotid R"/>
    <n v="3"/>
    <n v="1"/>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206"/>
    <m/>
    <s v="Right submandibular gland"/>
    <x v="5"/>
    <x v="5"/>
    <x v="121"/>
    <x v="2"/>
    <x v="0"/>
    <s v="zSubmandibular R"/>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207"/>
    <m/>
    <s v="Left submandibular gland"/>
    <x v="5"/>
    <x v="5"/>
    <x v="122"/>
    <x v="2"/>
    <x v="0"/>
    <s v="zSubmandibular L"/>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208"/>
    <m/>
    <s v="Mandible"/>
    <x v="5"/>
    <x v="5"/>
    <x v="123"/>
    <x v="2"/>
    <x v="0"/>
    <s v="z Bone Rendering"/>
    <n v="3"/>
    <n v="0"/>
    <n v="-16777216"/>
    <n v="200"/>
    <n v="2500"/>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209"/>
    <m/>
    <s v="Spinal cord"/>
    <x v="5"/>
    <x v="5"/>
    <x v="6"/>
    <x v="2"/>
    <x v="0"/>
    <s v="z Spinal Canal"/>
    <n v="3"/>
    <n v="0"/>
    <n v="-16777216"/>
    <n v="20"/>
    <n v="40"/>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210"/>
    <s v="PRV5mm-CORD"/>
    <s v="PRV"/>
    <x v="6"/>
    <x v="7"/>
    <x v="63"/>
    <x v="0"/>
    <x v="0"/>
    <s v="zSpinalCanal PRV"/>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211"/>
    <m/>
    <s v="Cavity of mouth"/>
    <x v="5"/>
    <x v="5"/>
    <x v="124"/>
    <x v="2"/>
    <x v="0"/>
    <s v="z Oral cavity"/>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212"/>
    <m/>
    <s v="Pharynx"/>
    <x v="5"/>
    <x v="5"/>
    <x v="125"/>
    <x v="2"/>
    <x v="0"/>
    <s v="z Pharynx"/>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213"/>
    <m/>
    <s v="Larynx"/>
    <x v="5"/>
    <x v="5"/>
    <x v="126"/>
    <x v="2"/>
    <x v="0"/>
    <s v="z Larynx"/>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214"/>
    <m/>
    <s v="Esophagus"/>
    <x v="5"/>
    <x v="5"/>
    <x v="24"/>
    <x v="2"/>
    <x v="0"/>
    <s v="z Esophagus"/>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215"/>
    <m/>
    <s v="Undefined Normal Tissue"/>
    <x v="6"/>
    <x v="7"/>
    <x v="71"/>
    <x v="0"/>
    <x v="0"/>
    <s v="z Normal Tissue"/>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216"/>
    <s v="POST AVOIDANCE"/>
    <s v="Control Region"/>
    <x v="6"/>
    <x v="8"/>
    <x v="69"/>
    <x v="0"/>
    <x v="0"/>
    <s v="z Control"/>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5"/>
    <s v="RO Helper Structure"/>
    <s v="Artifact"/>
    <x v="4"/>
    <x v="4"/>
    <x v="5"/>
    <x v="1"/>
    <x v="0"/>
    <s v="z RO Helper"/>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7"/>
    <x v="4"/>
    <x v="0"/>
    <s v="HN002_HN.xml"/>
    <s v="cjos"/>
    <s v="Reviewed"/>
  </r>
  <r>
    <x v="17"/>
    <s v="RO Helper Structure"/>
    <s v="Artifact"/>
    <x v="4"/>
    <x v="4"/>
    <x v="5"/>
    <x v="1"/>
    <x v="0"/>
    <s v="z RO Helper"/>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8"/>
    <x v="4"/>
    <x v="0"/>
    <s v="LIVR_HE1.xml"/>
    <s v="cjos"/>
    <s v="Reviewed"/>
  </r>
  <r>
    <x v="18"/>
    <s v="RO Helper Structure"/>
    <s v="Artifact"/>
    <x v="4"/>
    <x v="4"/>
    <x v="5"/>
    <x v="1"/>
    <x v="0"/>
    <s v="z RO Helper"/>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8"/>
    <x v="4"/>
    <x v="0"/>
    <s v="LIVR_HE1.xml"/>
    <s v="cjos"/>
    <s v="Reviewed"/>
  </r>
  <r>
    <x v="97"/>
    <s v="RO Helper Structure"/>
    <s v="Artifact"/>
    <x v="4"/>
    <x v="4"/>
    <x v="5"/>
    <x v="1"/>
    <x v="0"/>
    <s v="z RO Helper"/>
    <n v="3"/>
    <n v="0"/>
    <n v="-16777216"/>
    <s v="Missing"/>
    <s v="Missing"/>
    <x v="14"/>
    <x v="0"/>
    <s v="Structure nomenclatures as required in NRG HN002 Clinical Trial for patients with p16 positive advanced oropharyngeal cancer. (Some of the contours are mainly for CCSEO dosimetry purposes and not required by the trial)"/>
    <m/>
    <x v="8"/>
    <x v="4"/>
    <x v="0"/>
    <s v="LIVR_HE1.xml"/>
    <s v="cjos"/>
    <s v="Reviewed"/>
  </r>
  <r>
    <x v="217"/>
    <s v="Bilateral Kidney"/>
    <s v="Kidney"/>
    <x v="5"/>
    <x v="5"/>
    <x v="9"/>
    <x v="2"/>
    <x v="0"/>
    <s v="z Kidney B"/>
    <n v="3"/>
    <n v="0"/>
    <n v="-16777216"/>
    <s v="Missing"/>
    <s v="Missing"/>
    <x v="15"/>
    <x v="0"/>
    <s v="Structure template for NCIC HE1 Clincal Trial on palliative RT for symptomatic heaptocellular  ca and liver mets"/>
    <m/>
    <x v="8"/>
    <x v="4"/>
    <x v="0"/>
    <s v="LIVR_HE1.xml"/>
    <s v="cjos"/>
    <s v="Reviewed"/>
  </r>
  <r>
    <x v="0"/>
    <s v="Body Outline"/>
    <s v="Body"/>
    <x v="0"/>
    <x v="0"/>
    <x v="0"/>
    <x v="0"/>
    <x v="0"/>
    <s v="z Body"/>
    <n v="3"/>
    <n v="0"/>
    <n v="-16777216"/>
    <n v="-350"/>
    <n v="-50"/>
    <x v="15"/>
    <x v="0"/>
    <s v="Structure template for NCIC HE1 Clincal Trial on palliative RT for symptomatic heaptocellular  ca and liver mets"/>
    <m/>
    <x v="8"/>
    <x v="4"/>
    <x v="0"/>
    <s v="LIVR_HE1.xml"/>
    <s v="cjos"/>
    <s v="Reviewed"/>
  </r>
  <r>
    <x v="3"/>
    <s v="CTV"/>
    <s v="CTV Primary"/>
    <x v="2"/>
    <x v="3"/>
    <x v="3"/>
    <x v="0"/>
    <x v="0"/>
    <s v="z CTV"/>
    <n v="3"/>
    <n v="0"/>
    <n v="-16777216"/>
    <s v="Missing"/>
    <s v="Missing"/>
    <x v="15"/>
    <x v="0"/>
    <s v="Structure template for NCIC HE1 Clincal Trial on palliative RT for symptomatic heaptocellular  ca and liver mets"/>
    <m/>
    <x v="8"/>
    <x v="4"/>
    <x v="0"/>
    <s v="LIVR_HE1.xml"/>
    <s v="cjos"/>
    <s v="Reviewed"/>
  </r>
  <r>
    <x v="218"/>
    <s v="CTV1"/>
    <s v="CTV Primary"/>
    <x v="2"/>
    <x v="3"/>
    <x v="3"/>
    <x v="0"/>
    <x v="0"/>
    <s v="z CTV"/>
    <n v="3"/>
    <n v="0"/>
    <n v="-16777216"/>
    <s v="Missing"/>
    <s v="Missing"/>
    <x v="15"/>
    <x v="0"/>
    <s v="Structure template for NCIC HE1 Clincal Trial on palliative RT for symptomatic heaptocellular  ca and liver mets"/>
    <m/>
    <x v="8"/>
    <x v="4"/>
    <x v="0"/>
    <s v="LIVR_HE1.xml"/>
    <s v="cjos"/>
    <s v="Reviewed"/>
  </r>
  <r>
    <x v="219"/>
    <s v="CTV2"/>
    <s v="CTV Primary"/>
    <x v="2"/>
    <x v="3"/>
    <x v="3"/>
    <x v="0"/>
    <x v="0"/>
    <s v="z CTV"/>
    <n v="3"/>
    <n v="0"/>
    <n v="-16777216"/>
    <s v="Missing"/>
    <s v="Missing"/>
    <x v="15"/>
    <x v="0"/>
    <s v="Structure template for NCIC HE1 Clincal Trial on palliative RT for symptomatic heaptocellular  ca and liver mets"/>
    <m/>
    <x v="8"/>
    <x v="4"/>
    <x v="0"/>
    <s v="LIVR_HE1.xml"/>
    <s v="cjos"/>
    <s v="Reviewed"/>
  </r>
  <r>
    <x v="220"/>
    <s v="CTV3"/>
    <s v="CTV Primary"/>
    <x v="2"/>
    <x v="3"/>
    <x v="3"/>
    <x v="0"/>
    <x v="0"/>
    <s v="z CTV"/>
    <n v="3"/>
    <n v="0"/>
    <n v="-16777216"/>
    <s v="Missing"/>
    <s v="Missing"/>
    <x v="15"/>
    <x v="0"/>
    <s v="Structure template for NCIC HE1 Clincal Trial on palliative RT for symptomatic heaptocellular  ca and liver mets"/>
    <m/>
    <x v="8"/>
    <x v="4"/>
    <x v="0"/>
    <s v="LIVR_HE1.xml"/>
    <s v="cjos"/>
    <s v="Reviewed"/>
  </r>
  <r>
    <x v="1"/>
    <s v="DPV"/>
    <s v="Treated Volume"/>
    <x v="0"/>
    <x v="1"/>
    <x v="1"/>
    <x v="0"/>
    <x v="0"/>
    <s v="z DPV"/>
    <n v="3"/>
    <n v="0"/>
    <n v="-16777216"/>
    <s v="Missing"/>
    <s v="Missing"/>
    <x v="15"/>
    <x v="0"/>
    <s v="Structure template for NCIC HE1 Clincal Trial on palliative RT for symptomatic heaptocellular  ca and liver mets"/>
    <m/>
    <x v="8"/>
    <x v="4"/>
    <x v="0"/>
    <s v="LIVR_HE1.xml"/>
    <s v="cjos"/>
    <s v="Reviewed"/>
  </r>
  <r>
    <x v="40"/>
    <s v="Duodenum (Contour required when hot point dose 9.5Gy and higher)"/>
    <s v="Duodenum"/>
    <x v="5"/>
    <x v="5"/>
    <x v="31"/>
    <x v="2"/>
    <x v="0"/>
    <s v="z Duodenum"/>
    <n v="3"/>
    <n v="0"/>
    <n v="-16777216"/>
    <s v="Missing"/>
    <s v="Missing"/>
    <x v="15"/>
    <x v="0"/>
    <s v="Structure template for NCIC HE1 Clincal Trial on palliative RT for symptomatic heaptocellular  ca and liver mets"/>
    <m/>
    <x v="8"/>
    <x v="4"/>
    <x v="0"/>
    <s v="LIVR_HE1.xml"/>
    <s v="cjos"/>
    <s v="Reviewed"/>
  </r>
  <r>
    <x v="2"/>
    <s v="GTV"/>
    <s v="GTV Primary"/>
    <x v="1"/>
    <x v="2"/>
    <x v="2"/>
    <x v="0"/>
    <x v="0"/>
    <s v="z GTV"/>
    <n v="3"/>
    <n v="0"/>
    <n v="-16777216"/>
    <s v="Missing"/>
    <s v="Missing"/>
    <x v="15"/>
    <x v="0"/>
    <s v="Structure template for NCIC HE1 Clincal Trial on palliative RT for symptomatic heaptocellular  ca and liver mets"/>
    <m/>
    <x v="8"/>
    <x v="4"/>
    <x v="0"/>
    <s v="LIVR_HE1.xml"/>
    <s v="cjos"/>
    <s v="Reviewed"/>
  </r>
  <r>
    <x v="145"/>
    <s v="Kidney - left"/>
    <s v="Left kidney"/>
    <x v="5"/>
    <x v="5"/>
    <x v="7"/>
    <x v="2"/>
    <x v="0"/>
    <s v="z Kidney L"/>
    <n v="3"/>
    <n v="0"/>
    <n v="-16777216"/>
    <s v="Missing"/>
    <s v="Missing"/>
    <x v="15"/>
    <x v="0"/>
    <s v="Structure template for NCIC HE1 Clincal Trial on palliative RT for symptomatic heaptocellular  ca and liver mets"/>
    <m/>
    <x v="8"/>
    <x v="4"/>
    <x v="0"/>
    <s v="LIVR_HE1.xml"/>
    <s v="cjos"/>
    <s v="Reviewed"/>
  </r>
  <r>
    <x v="146"/>
    <s v="Kidney - right"/>
    <s v="Right kidney"/>
    <x v="5"/>
    <x v="5"/>
    <x v="8"/>
    <x v="2"/>
    <x v="0"/>
    <s v="z Kidney R"/>
    <n v="3"/>
    <n v="0"/>
    <n v="-16777216"/>
    <s v="Missing"/>
    <s v="Missing"/>
    <x v="15"/>
    <x v="0"/>
    <s v="Structure template for NCIC HE1 Clincal Trial on palliative RT for symptomatic heaptocellular  ca and liver mets"/>
    <m/>
    <x v="8"/>
    <x v="4"/>
    <x v="0"/>
    <s v="LIVR_HE1.xml"/>
    <s v="cjos"/>
    <s v="Reviewed"/>
  </r>
  <r>
    <x v="38"/>
    <s v="Large Bowel (Contour required when hot point dose 9.5Gy or high)"/>
    <s v="Large intestine"/>
    <x v="5"/>
    <x v="5"/>
    <x v="29"/>
    <x v="2"/>
    <x v="0"/>
    <s v="z Large Bowel"/>
    <n v="3"/>
    <n v="0"/>
    <n v="-16777216"/>
    <s v="Missing"/>
    <s v="Missing"/>
    <x v="15"/>
    <x v="0"/>
    <s v="Structure template for NCIC HE1 Clincal Trial on palliative RT for symptomatic heaptocellular  ca and liver mets"/>
    <m/>
    <x v="8"/>
    <x v="4"/>
    <x v="0"/>
    <s v="LIVR_HE1.xml"/>
    <s v="cjos"/>
    <s v="Reviewed"/>
  </r>
  <r>
    <x v="34"/>
    <s v="Liver"/>
    <s v="Liver"/>
    <x v="5"/>
    <x v="5"/>
    <x v="25"/>
    <x v="2"/>
    <x v="0"/>
    <s v="z Liver"/>
    <n v="3"/>
    <n v="0"/>
    <n v="-16777216"/>
    <s v="Missing"/>
    <s v="Missing"/>
    <x v="15"/>
    <x v="0"/>
    <s v="Structure template for NCIC HE1 Clincal Trial on palliative RT for symptomatic heaptocellular  ca and liver mets"/>
    <m/>
    <x v="8"/>
    <x v="4"/>
    <x v="0"/>
    <s v="LIVR_HE1.xml"/>
    <s v="cjos"/>
    <s v="Reviewed"/>
  </r>
  <r>
    <x v="221"/>
    <s v="PTV (cropped 5mm from Skin)"/>
    <s v="PTV Primary"/>
    <x v="3"/>
    <x v="1"/>
    <x v="4"/>
    <x v="0"/>
    <x v="0"/>
    <s v="z PTV"/>
    <n v="3"/>
    <n v="0"/>
    <n v="-16777216"/>
    <s v="Missing"/>
    <s v="Missing"/>
    <x v="15"/>
    <x v="0"/>
    <s v="Structure template for NCIC HE1 Clincal Trial on palliative RT for symptomatic heaptocellular  ca and liver mets"/>
    <m/>
    <x v="8"/>
    <x v="4"/>
    <x v="0"/>
    <s v="LIVR_HE1.xml"/>
    <s v="cjos"/>
    <s v="Reviewed"/>
  </r>
  <r>
    <x v="36"/>
    <s v="PeritonealCavity"/>
    <s v="Peritoneal sac"/>
    <x v="5"/>
    <x v="5"/>
    <x v="27"/>
    <x v="2"/>
    <x v="0"/>
    <s v="zPeritonelCavity"/>
    <n v="3"/>
    <n v="0"/>
    <n v="-16777216"/>
    <s v="Missing"/>
    <s v="Missing"/>
    <x v="15"/>
    <x v="0"/>
    <s v="Structure template for NCIC HE1 Clincal Trial on palliative RT for symptomatic heaptocellular  ca and liver mets"/>
    <m/>
    <x v="8"/>
    <x v="4"/>
    <x v="0"/>
    <s v="LIVR_HE1.xml"/>
    <s v="cjos"/>
    <s v="Reviewed"/>
  </r>
  <r>
    <x v="4"/>
    <s v="PTV(combined from all CTVs)"/>
    <s v="PTV Primary"/>
    <x v="3"/>
    <x v="1"/>
    <x v="4"/>
    <x v="0"/>
    <x v="0"/>
    <s v="z PTV"/>
    <n v="3"/>
    <n v="0"/>
    <n v="-16777216"/>
    <s v="Missing"/>
    <s v="Missing"/>
    <x v="15"/>
    <x v="0"/>
    <s v="Structure template for NCIC HE1 Clincal Trial on palliative RT for symptomatic heaptocellular  ca and liver mets"/>
    <m/>
    <x v="8"/>
    <x v="4"/>
    <x v="0"/>
    <s v="LIVR_HE1.xml"/>
    <s v="cjos"/>
    <s v="Reviewed"/>
  </r>
  <r>
    <x v="39"/>
    <s v="Small Bowel (Contour required when hot point dose 9.5Gy or high)"/>
    <s v="Small intestine"/>
    <x v="5"/>
    <x v="5"/>
    <x v="30"/>
    <x v="2"/>
    <x v="0"/>
    <s v="z Small Bowel"/>
    <n v="3"/>
    <n v="0"/>
    <n v="-16777216"/>
    <s v="Missing"/>
    <s v="Missing"/>
    <x v="15"/>
    <x v="0"/>
    <s v="Structure template for NCIC HE1 Clincal Trial on palliative RT for symptomatic heaptocellular  ca and liver mets"/>
    <m/>
    <x v="8"/>
    <x v="4"/>
    <x v="0"/>
    <s v="LIVR_HE1.xml"/>
    <s v="cjos"/>
    <s v="Reviewed"/>
  </r>
  <r>
    <x v="13"/>
    <s v="Cord"/>
    <s v="Spinal cord"/>
    <x v="5"/>
    <x v="5"/>
    <x v="6"/>
    <x v="2"/>
    <x v="0"/>
    <s v="z Spinal Canal"/>
    <n v="3"/>
    <n v="0"/>
    <n v="-16777216"/>
    <n v="20"/>
    <n v="40"/>
    <x v="15"/>
    <x v="0"/>
    <s v="Structure template for NCIC HE1 Clincal Trial on palliative RT for symptomatic heaptocellular  ca and liver mets"/>
    <m/>
    <x v="8"/>
    <x v="4"/>
    <x v="0"/>
    <s v="LIVR_HE1.xml"/>
    <s v="cjos"/>
    <s v="Reviewed"/>
  </r>
  <r>
    <x v="35"/>
    <s v="Stomach"/>
    <s v="Stomach"/>
    <x v="5"/>
    <x v="5"/>
    <x v="26"/>
    <x v="2"/>
    <x v="0"/>
    <s v="z Stomach"/>
    <n v="3"/>
    <n v="0"/>
    <n v="-16777216"/>
    <s v="Missing"/>
    <s v="Missing"/>
    <x v="15"/>
    <x v="0"/>
    <s v="Structure template for NCIC HE1 Clincal Trial on palliative RT for symptomatic heaptocellular  ca and liver mets"/>
    <m/>
    <x v="8"/>
    <x v="4"/>
    <x v="0"/>
    <s v="LIVR_HE1.xml"/>
    <s v="cjos"/>
    <s v="Reviewed"/>
  </r>
  <r>
    <x v="5"/>
    <s v="Extra Structure"/>
    <s v="Artifact"/>
    <x v="4"/>
    <x v="4"/>
    <x v="5"/>
    <x v="1"/>
    <x v="0"/>
    <s v="z RO Helper"/>
    <n v="3"/>
    <n v="0"/>
    <n v="-16777216"/>
    <s v="Missing"/>
    <s v="Missing"/>
    <x v="15"/>
    <x v="0"/>
    <s v="Structure template for NCIC HE1 Clincal Trial on palliative RT for symptomatic heaptocellular  ca and liver mets"/>
    <m/>
    <x v="8"/>
    <x v="4"/>
    <x v="0"/>
    <s v="LIVR_HE1.xml"/>
    <s v="cjos"/>
    <s v="Reviewed"/>
  </r>
  <r>
    <x v="17"/>
    <s v="Extra Structure"/>
    <s v="Artifact"/>
    <x v="4"/>
    <x v="4"/>
    <x v="5"/>
    <x v="1"/>
    <x v="0"/>
    <s v="z RO Helper"/>
    <n v="3"/>
    <n v="0"/>
    <n v="-16777216"/>
    <s v="Missing"/>
    <s v="Missing"/>
    <x v="15"/>
    <x v="0"/>
    <s v="Structure template for NCIC HE1 Clincal Trial on palliative RT for symptomatic heaptocellular  ca and liver mets"/>
    <m/>
    <x v="1"/>
    <x v="4"/>
    <x v="0"/>
    <s v="LUNG - LUSTRE.xml"/>
    <s v="cjos"/>
    <s v="Reviewed"/>
  </r>
  <r>
    <x v="18"/>
    <s v="Extra Structure"/>
    <s v="Artifact"/>
    <x v="4"/>
    <x v="4"/>
    <x v="5"/>
    <x v="1"/>
    <x v="0"/>
    <s v="z RO Helper"/>
    <n v="3"/>
    <n v="0"/>
    <n v="-16777216"/>
    <s v="Missing"/>
    <s v="Missing"/>
    <x v="15"/>
    <x v="0"/>
    <s v="Structure template for NCIC HE1 Clincal Trial on palliative RT for symptomatic heaptocellular  ca and liver mets"/>
    <m/>
    <x v="1"/>
    <x v="4"/>
    <x v="0"/>
    <s v="LUNG - LUSTRE.xml"/>
    <s v="cjos"/>
    <s v="Reviewed"/>
  </r>
  <r>
    <x v="97"/>
    <s v="Extra Structure"/>
    <s v="Artifact"/>
    <x v="4"/>
    <x v="4"/>
    <x v="5"/>
    <x v="1"/>
    <x v="0"/>
    <s v="z RO Helper"/>
    <n v="3"/>
    <n v="0"/>
    <n v="-16777216"/>
    <s v="Missing"/>
    <s v="Missing"/>
    <x v="15"/>
    <x v="0"/>
    <s v="Structure template for NCIC HE1 Clincal Trial on palliative RT for symptomatic heaptocellular  ca and liver mets"/>
    <m/>
    <x v="1"/>
    <x v="4"/>
    <x v="0"/>
    <s v="LUNG - LUSTRE.xml"/>
    <s v="cjos"/>
    <s v="Reviewed"/>
  </r>
  <r>
    <x v="222"/>
    <s v="BLUNG"/>
    <s v="Pair of lungs"/>
    <x v="5"/>
    <x v="5"/>
    <x v="53"/>
    <x v="2"/>
    <x v="0"/>
    <s v="z Lung B"/>
    <n v="3"/>
    <n v="0"/>
    <n v="-16777216"/>
    <n v="-700"/>
    <n v="-100"/>
    <x v="16"/>
    <x v="0"/>
    <s v="Strucutres for LUSTRE - OCOG protocol for LUNG SABR (48Gy/4, 60Gy/8) and Non-SABR (60Gy/15)"/>
    <m/>
    <x v="1"/>
    <x v="4"/>
    <x v="0"/>
    <s v="LUNG - LUSTRE.xml"/>
    <s v="cjos"/>
    <s v="Reviewed"/>
  </r>
  <r>
    <x v="0"/>
    <s v="Body Outline"/>
    <s v="Body"/>
    <x v="0"/>
    <x v="0"/>
    <x v="0"/>
    <x v="0"/>
    <x v="0"/>
    <s v="z Body"/>
    <n v="3"/>
    <n v="0"/>
    <n v="-16777216"/>
    <n v="-350"/>
    <n v="-50"/>
    <x v="16"/>
    <x v="0"/>
    <s v="Strucutres for LUSTRE - OCOG protocol for LUNG SABR (48Gy/4, 60Gy/8) and Non-SABR (60Gy/15)"/>
    <m/>
    <x v="1"/>
    <x v="4"/>
    <x v="0"/>
    <s v="LUNG - LUSTRE.xml"/>
    <s v="cjos"/>
    <s v="Reviewed"/>
  </r>
  <r>
    <x v="223"/>
    <s v="Body_(PTV+2CM)"/>
    <s v="Undefined Normal Tissue"/>
    <x v="6"/>
    <x v="7"/>
    <x v="71"/>
    <x v="0"/>
    <x v="0"/>
    <s v="z Normal Tissue"/>
    <n v="3"/>
    <n v="0"/>
    <n v="-16777216"/>
    <s v="Missing"/>
    <s v="Missing"/>
    <x v="16"/>
    <x v="0"/>
    <s v="Strucutres for LUSTRE - OCOG protocol for LUNG SABR (48Gy/4, 60Gy/8) and Non-SABR (60Gy/15)"/>
    <m/>
    <x v="1"/>
    <x v="4"/>
    <x v="0"/>
    <s v="LUNG - LUSTRE.xml"/>
    <s v="cjos"/>
    <s v="Reviewed"/>
  </r>
  <r>
    <x v="1"/>
    <s v="DPV"/>
    <s v="Treated Volume"/>
    <x v="0"/>
    <x v="1"/>
    <x v="1"/>
    <x v="0"/>
    <x v="0"/>
    <s v="z DPV"/>
    <n v="3"/>
    <n v="0"/>
    <n v="-16777216"/>
    <s v="Missing"/>
    <s v="Missing"/>
    <x v="16"/>
    <x v="0"/>
    <s v="Strucutres for LUSTRE - OCOG protocol for LUNG SABR (48Gy/4, 60Gy/8) and Non-SABR (60Gy/15)"/>
    <m/>
    <x v="1"/>
    <x v="4"/>
    <x v="0"/>
    <s v="LUNG - LUSTRE.xml"/>
    <s v="cjos"/>
    <s v="Reviewed"/>
  </r>
  <r>
    <x v="33"/>
    <s v="ESOPHAGUS"/>
    <s v="Esophagus"/>
    <x v="5"/>
    <x v="5"/>
    <x v="24"/>
    <x v="2"/>
    <x v="0"/>
    <s v="z Esophagus"/>
    <n v="3"/>
    <n v="0"/>
    <n v="-16777216"/>
    <s v="Missing"/>
    <s v="Missing"/>
    <x v="16"/>
    <x v="0"/>
    <s v="Strucutres for LUSTRE - OCOG protocol for LUNG SABR (48Gy/4, 60Gy/8) and Non-SABR (60Gy/15)"/>
    <m/>
    <x v="1"/>
    <x v="4"/>
    <x v="0"/>
    <s v="LUNG - LUSTRE.xml"/>
    <s v="cjos"/>
    <s v="Reviewed"/>
  </r>
  <r>
    <x v="2"/>
    <m/>
    <s v="GTV Primary"/>
    <x v="1"/>
    <x v="2"/>
    <x v="2"/>
    <x v="0"/>
    <x v="0"/>
    <s v="z GTV"/>
    <n v="3"/>
    <n v="0"/>
    <n v="-16777216"/>
    <s v="Missing"/>
    <s v="Missing"/>
    <x v="16"/>
    <x v="0"/>
    <s v="Strucutres for LUSTRE - OCOG protocol for LUNG SABR (48Gy/4, 60Gy/8) and Non-SABR (60Gy/15)"/>
    <m/>
    <x v="1"/>
    <x v="4"/>
    <x v="0"/>
    <s v="LUNG - LUSTRE.xml"/>
    <s v="cjos"/>
    <s v="Reviewed"/>
  </r>
  <r>
    <x v="224"/>
    <s v="GTV_0"/>
    <s v="Tracking Motion Volume"/>
    <x v="1"/>
    <x v="2"/>
    <x v="64"/>
    <x v="0"/>
    <x v="0"/>
    <s v="z TMV"/>
    <n v="3"/>
    <n v="0"/>
    <n v="-16777216"/>
    <s v="Missing"/>
    <s v="Missing"/>
    <x v="16"/>
    <x v="0"/>
    <s v="Strucutres for LUSTRE - OCOG protocol for LUNG SABR (48Gy/4, 60Gy/8) and Non-SABR (60Gy/15)"/>
    <m/>
    <x v="1"/>
    <x v="4"/>
    <x v="0"/>
    <s v="LUNG - LUSTRE.xml"/>
    <s v="cjos"/>
    <s v="Reviewed"/>
  </r>
  <r>
    <x v="225"/>
    <s v="GTV_10"/>
    <s v="Tracking Motion Volume"/>
    <x v="1"/>
    <x v="2"/>
    <x v="64"/>
    <x v="0"/>
    <x v="0"/>
    <s v="z TMV"/>
    <n v="3"/>
    <n v="0"/>
    <n v="-16777216"/>
    <s v="Missing"/>
    <s v="Missing"/>
    <x v="16"/>
    <x v="0"/>
    <s v="Strucutres for LUSTRE - OCOG protocol for LUNG SABR (48Gy/4, 60Gy/8) and Non-SABR (60Gy/15)"/>
    <m/>
    <x v="1"/>
    <x v="4"/>
    <x v="0"/>
    <s v="LUNG - LUSTRE.xml"/>
    <s v="cjos"/>
    <s v="Reviewed"/>
  </r>
  <r>
    <x v="226"/>
    <s v="GTV_20"/>
    <s v="Tracking Motion Volume"/>
    <x v="1"/>
    <x v="2"/>
    <x v="64"/>
    <x v="0"/>
    <x v="0"/>
    <s v="z TMV"/>
    <n v="3"/>
    <n v="0"/>
    <n v="-16777216"/>
    <s v="Missing"/>
    <s v="Missing"/>
    <x v="16"/>
    <x v="0"/>
    <s v="Strucutres for LUSTRE - OCOG protocol for LUNG SABR (48Gy/4, 60Gy/8) and Non-SABR (60Gy/15)"/>
    <m/>
    <x v="1"/>
    <x v="4"/>
    <x v="0"/>
    <s v="LUNG - LUSTRE.xml"/>
    <s v="cjos"/>
    <s v="Reviewed"/>
  </r>
  <r>
    <x v="227"/>
    <s v="GTV_30"/>
    <s v="Tracking Motion Volume"/>
    <x v="1"/>
    <x v="2"/>
    <x v="64"/>
    <x v="0"/>
    <x v="0"/>
    <s v="z TMV"/>
    <n v="3"/>
    <n v="0"/>
    <n v="-16777216"/>
    <s v="Missing"/>
    <s v="Missing"/>
    <x v="16"/>
    <x v="0"/>
    <s v="Strucutres for LUSTRE - OCOG protocol for LUNG SABR (48Gy/4, 60Gy/8) and Non-SABR (60Gy/15)"/>
    <m/>
    <x v="1"/>
    <x v="4"/>
    <x v="0"/>
    <s v="LUNG - LUSTRE.xml"/>
    <s v="cjos"/>
    <s v="Reviewed"/>
  </r>
  <r>
    <x v="228"/>
    <s v="GTV_40"/>
    <s v="Tracking Motion Volume"/>
    <x v="1"/>
    <x v="2"/>
    <x v="64"/>
    <x v="0"/>
    <x v="0"/>
    <s v="z TMV"/>
    <n v="3"/>
    <n v="0"/>
    <n v="-16777216"/>
    <s v="Missing"/>
    <s v="Missing"/>
    <x v="16"/>
    <x v="0"/>
    <s v="Strucutres for LUSTRE - OCOG protocol for LUNG SABR (48Gy/4, 60Gy/8) and Non-SABR (60Gy/15)"/>
    <m/>
    <x v="1"/>
    <x v="4"/>
    <x v="0"/>
    <s v="LUNG - LUSTRE.xml"/>
    <s v="cjos"/>
    <s v="Reviewed"/>
  </r>
  <r>
    <x v="229"/>
    <s v="GTV_50"/>
    <s v="Tracking Motion Volume"/>
    <x v="1"/>
    <x v="2"/>
    <x v="64"/>
    <x v="0"/>
    <x v="0"/>
    <s v="z TMV"/>
    <n v="3"/>
    <n v="0"/>
    <n v="-16777216"/>
    <s v="Missing"/>
    <s v="Missing"/>
    <x v="16"/>
    <x v="0"/>
    <s v="Strucutres for LUSTRE - OCOG protocol for LUNG SABR (48Gy/4, 60Gy/8) and Non-SABR (60Gy/15)"/>
    <m/>
    <x v="1"/>
    <x v="4"/>
    <x v="0"/>
    <s v="LUNG - LUSTRE.xml"/>
    <s v="cjos"/>
    <s v="Reviewed"/>
  </r>
  <r>
    <x v="230"/>
    <s v="GTV_60"/>
    <s v="Tracking Motion Volume"/>
    <x v="1"/>
    <x v="2"/>
    <x v="64"/>
    <x v="0"/>
    <x v="0"/>
    <s v="z TMV"/>
    <n v="3"/>
    <n v="0"/>
    <n v="-16777216"/>
    <s v="Missing"/>
    <s v="Missing"/>
    <x v="16"/>
    <x v="0"/>
    <s v="Strucutres for LUSTRE - OCOG protocol for LUNG SABR (48Gy/4, 60Gy/8) and Non-SABR (60Gy/15)"/>
    <m/>
    <x v="1"/>
    <x v="4"/>
    <x v="0"/>
    <s v="LUNG - LUSTRE.xml"/>
    <s v="cjos"/>
    <s v="Reviewed"/>
  </r>
  <r>
    <x v="231"/>
    <s v="GTV_70"/>
    <s v="Tracking Motion Volume"/>
    <x v="1"/>
    <x v="2"/>
    <x v="64"/>
    <x v="0"/>
    <x v="0"/>
    <s v="z TMV"/>
    <n v="3"/>
    <n v="0"/>
    <n v="-16777216"/>
    <s v="Missing"/>
    <s v="Missing"/>
    <x v="16"/>
    <x v="0"/>
    <s v="Strucutres for LUSTRE - OCOG protocol for LUNG SABR (48Gy/4, 60Gy/8) and Non-SABR (60Gy/15)"/>
    <m/>
    <x v="1"/>
    <x v="4"/>
    <x v="0"/>
    <s v="LUNG - LUSTRE.xml"/>
    <s v="cjos"/>
    <s v="Reviewed"/>
  </r>
  <r>
    <x v="232"/>
    <s v="GTV_80"/>
    <s v="Tracking Motion Volume"/>
    <x v="1"/>
    <x v="2"/>
    <x v="64"/>
    <x v="0"/>
    <x v="0"/>
    <s v="z TMV"/>
    <n v="3"/>
    <n v="0"/>
    <n v="-16777216"/>
    <s v="Missing"/>
    <s v="Missing"/>
    <x v="16"/>
    <x v="0"/>
    <s v="Strucutres for LUSTRE - OCOG protocol for LUNG SABR (48Gy/4, 60Gy/8) and Non-SABR (60Gy/15)"/>
    <m/>
    <x v="1"/>
    <x v="4"/>
    <x v="0"/>
    <s v="LUNG - LUSTRE.xml"/>
    <s v="cjos"/>
    <s v="Reviewed"/>
  </r>
  <r>
    <x v="233"/>
    <s v="GTV_90"/>
    <s v="Tracking Motion Volume"/>
    <x v="1"/>
    <x v="2"/>
    <x v="64"/>
    <x v="0"/>
    <x v="0"/>
    <s v="z TMV"/>
    <n v="3"/>
    <n v="0"/>
    <n v="-16777216"/>
    <s v="Missing"/>
    <s v="Missing"/>
    <x v="16"/>
    <x v="0"/>
    <s v="Strucutres for LUSTRE - OCOG protocol for LUNG SABR (48Gy/4, 60Gy/8) and Non-SABR (60Gy/15)"/>
    <m/>
    <x v="1"/>
    <x v="4"/>
    <x v="0"/>
    <s v="LUNG - LUSTRE.xml"/>
    <s v="cjos"/>
    <s v="Reviewed"/>
  </r>
  <r>
    <x v="234"/>
    <s v="GTV_AVEIP"/>
    <s v="Tracking Motion Volume"/>
    <x v="1"/>
    <x v="2"/>
    <x v="64"/>
    <x v="0"/>
    <x v="0"/>
    <s v="z IGTV"/>
    <n v="3"/>
    <n v="0"/>
    <n v="-16777216"/>
    <s v="Missing"/>
    <s v="Missing"/>
    <x v="16"/>
    <x v="0"/>
    <s v="Strucutres for LUSTRE - OCOG protocol for LUNG SABR (48Gy/4, 60Gy/8) and Non-SABR (60Gy/15)"/>
    <m/>
    <x v="1"/>
    <x v="4"/>
    <x v="0"/>
    <s v="LUNG - LUSTRE.xml"/>
    <s v="cjos"/>
    <s v="Reviewed"/>
  </r>
  <r>
    <x v="235"/>
    <s v="GTV_MIP"/>
    <s v="Tracking Motion Volume"/>
    <x v="1"/>
    <x v="2"/>
    <x v="64"/>
    <x v="0"/>
    <x v="0"/>
    <s v="z IGTV"/>
    <n v="3"/>
    <n v="0"/>
    <n v="-16777216"/>
    <s v="Missing"/>
    <s v="Missing"/>
    <x v="16"/>
    <x v="0"/>
    <s v="Strucutres for LUSTRE - OCOG protocol for LUNG SABR (48Gy/4, 60Gy/8) and Non-SABR (60Gy/15)"/>
    <m/>
    <x v="1"/>
    <x v="4"/>
    <x v="0"/>
    <s v="LUNG - LUSTRE.xml"/>
    <s v="cjos"/>
    <s v="Reviewed"/>
  </r>
  <r>
    <x v="236"/>
    <s v="GTV_PET"/>
    <s v="Metabalic Tumor Volume"/>
    <x v="1"/>
    <x v="2"/>
    <x v="65"/>
    <x v="0"/>
    <x v="0"/>
    <s v="z GTV PET"/>
    <n v="3"/>
    <n v="0"/>
    <n v="-16777216"/>
    <s v="Missing"/>
    <s v="Missing"/>
    <x v="16"/>
    <x v="0"/>
    <s v="Strucutres for LUSTRE - OCOG protocol for LUNG SABR (48Gy/4, 60Gy/8) and Non-SABR (60Gy/15)"/>
    <m/>
    <x v="1"/>
    <x v="4"/>
    <x v="0"/>
    <s v="LUNG - LUSTRE.xml"/>
    <s v="cjos"/>
    <s v="Reviewed"/>
  </r>
  <r>
    <x v="65"/>
    <s v="HEART"/>
    <s v="Heart"/>
    <x v="5"/>
    <x v="5"/>
    <x v="56"/>
    <x v="2"/>
    <x v="0"/>
    <s v="z Heart"/>
    <n v="3"/>
    <n v="0"/>
    <n v="-16777216"/>
    <s v="Missing"/>
    <s v="Missing"/>
    <x v="16"/>
    <x v="0"/>
    <s v="Strucutres for LUSTRE - OCOG protocol for LUNG SABR (48Gy/4, 60Gy/8) and Non-SABR (60Gy/15)"/>
    <m/>
    <x v="1"/>
    <x v="4"/>
    <x v="0"/>
    <s v="LUNG - LUSTRE.xml"/>
    <s v="cjos"/>
    <s v="Reviewed"/>
  </r>
  <r>
    <x v="86"/>
    <s v="Internal Gross Target Volume"/>
    <s v="GTV Primary"/>
    <x v="1"/>
    <x v="2"/>
    <x v="2"/>
    <x v="0"/>
    <x v="0"/>
    <s v="z IGTV"/>
    <n v="3"/>
    <n v="0"/>
    <n v="-16777216"/>
    <s v="Missing"/>
    <s v="Missing"/>
    <x v="16"/>
    <x v="0"/>
    <s v="Strucutres for LUSTRE - OCOG protocol for LUNG SABR (48Gy/4, 60Gy/8) and Non-SABR (60Gy/15)"/>
    <m/>
    <x v="1"/>
    <x v="4"/>
    <x v="0"/>
    <s v="LUNG - LUSTRE.xml"/>
    <s v="cjos"/>
    <s v="Reviewed"/>
  </r>
  <r>
    <x v="87"/>
    <s v="ITV"/>
    <s v="ITV"/>
    <x v="2"/>
    <x v="3"/>
    <x v="66"/>
    <x v="0"/>
    <x v="0"/>
    <s v="z ITV"/>
    <n v="3"/>
    <n v="0"/>
    <n v="-16777216"/>
    <s v="Missing"/>
    <s v="Missing"/>
    <x v="16"/>
    <x v="0"/>
    <s v="Strucutres for LUSTRE - OCOG protocol for LUNG SABR (48Gy/4, 60Gy/8) and Non-SABR (60Gy/15)"/>
    <m/>
    <x v="1"/>
    <x v="4"/>
    <x v="0"/>
    <s v="LUNG - LUSTRE.xml"/>
    <s v="cjos"/>
    <s v="Reviewed"/>
  </r>
  <r>
    <x v="34"/>
    <s v="LIVER"/>
    <s v="Liver"/>
    <x v="5"/>
    <x v="5"/>
    <x v="25"/>
    <x v="2"/>
    <x v="0"/>
    <s v="z Liver"/>
    <n v="3"/>
    <n v="0"/>
    <n v="-16777216"/>
    <s v="Missing"/>
    <s v="Missing"/>
    <x v="16"/>
    <x v="0"/>
    <s v="Strucutres for LUSTRE - OCOG protocol for LUNG SABR (48Gy/4, 60Gy/8) and Non-SABR (60Gy/15)"/>
    <m/>
    <x v="1"/>
    <x v="4"/>
    <x v="0"/>
    <s v="LUNG - LUSTRE.xml"/>
    <s v="cjos"/>
    <s v="Reviewed"/>
  </r>
  <r>
    <x v="237"/>
    <s v="LLUNG"/>
    <s v="Left lung"/>
    <x v="5"/>
    <x v="5"/>
    <x v="51"/>
    <x v="2"/>
    <x v="0"/>
    <s v="z Lung L"/>
    <n v="3"/>
    <n v="0"/>
    <n v="-16777216"/>
    <n v="-700"/>
    <n v="-100"/>
    <x v="16"/>
    <x v="0"/>
    <s v="Strucutres for LUSTRE - OCOG protocol for LUNG SABR (48Gy/4, 60Gy/8) and Non-SABR (60Gy/15)"/>
    <m/>
    <x v="1"/>
    <x v="4"/>
    <x v="0"/>
    <s v="LUNG - LUSTRE.xml"/>
    <s v="cjos"/>
    <s v="Reviewed"/>
  </r>
  <r>
    <x v="238"/>
    <s v="LPLEXUS"/>
    <s v="Left brachial nerve plexus"/>
    <x v="5"/>
    <x v="5"/>
    <x v="59"/>
    <x v="2"/>
    <x v="0"/>
    <s v="zBrachialPlexusL"/>
    <n v="3"/>
    <n v="0"/>
    <n v="-16777216"/>
    <s v="Missing"/>
    <s v="Missing"/>
    <x v="16"/>
    <x v="0"/>
    <s v="Strucutres for LUSTRE - OCOG protocol for LUNG SABR (48Gy/4, 60Gy/8) and Non-SABR (60Gy/15)"/>
    <m/>
    <x v="1"/>
    <x v="4"/>
    <x v="0"/>
    <s v="LUNG - LUSTRE.xml"/>
    <s v="cjos"/>
    <s v="Reviewed"/>
  </r>
  <r>
    <x v="239"/>
    <s v="ProxBronchZone"/>
    <s v="Control Region"/>
    <x v="6"/>
    <x v="7"/>
    <x v="69"/>
    <x v="0"/>
    <x v="0"/>
    <s v="zBronchialTrPRV"/>
    <n v="3"/>
    <n v="0"/>
    <n v="-16777216"/>
    <s v="Missing"/>
    <s v="Missing"/>
    <x v="16"/>
    <x v="0"/>
    <s v="Strucutres for LUSTRE - OCOG protocol for LUNG SABR (48Gy/4, 60Gy/8) and Non-SABR (60Gy/15)"/>
    <m/>
    <x v="1"/>
    <x v="4"/>
    <x v="0"/>
    <s v="LUNG - LUSTRE.xml"/>
    <s v="cjos"/>
    <s v="Reviewed"/>
  </r>
  <r>
    <x v="240"/>
    <s v="PROXTREE"/>
    <s v="Bronchial tree"/>
    <x v="5"/>
    <x v="5"/>
    <x v="55"/>
    <x v="2"/>
    <x v="0"/>
    <s v="z BronchialTree"/>
    <n v="3"/>
    <n v="0"/>
    <n v="-16777216"/>
    <s v="Missing"/>
    <s v="Missing"/>
    <x v="16"/>
    <x v="0"/>
    <s v="Strucutres for LUSTRE - OCOG protocol for LUNG SABR (48Gy/4, 60Gy/8) and Non-SABR (60Gy/15)"/>
    <m/>
    <x v="1"/>
    <x v="4"/>
    <x v="0"/>
    <s v="LUNG - LUSTRE.xml"/>
    <s v="cjos"/>
    <s v="Reviewed"/>
  </r>
  <r>
    <x v="241"/>
    <s v="PRVSC5"/>
    <s v="PRV"/>
    <x v="6"/>
    <x v="7"/>
    <x v="63"/>
    <x v="0"/>
    <x v="0"/>
    <s v="zSpinalCanal PRV"/>
    <n v="3"/>
    <n v="0"/>
    <n v="-16777216"/>
    <s v="Missing"/>
    <s v="Missing"/>
    <x v="16"/>
    <x v="0"/>
    <s v="Strucutres for LUSTRE - OCOG protocol for LUNG SABR (48Gy/4, 60Gy/8) and Non-SABR (60Gy/15)"/>
    <m/>
    <x v="1"/>
    <x v="4"/>
    <x v="0"/>
    <s v="LUNG - LUSTRE.xml"/>
    <s v="cjos"/>
    <s v="Reviewed"/>
  </r>
  <r>
    <x v="4"/>
    <s v="PTV"/>
    <s v="PTV Primary"/>
    <x v="3"/>
    <x v="1"/>
    <x v="4"/>
    <x v="0"/>
    <x v="0"/>
    <s v="z PTV"/>
    <n v="3"/>
    <n v="0"/>
    <n v="-16777216"/>
    <s v="Missing"/>
    <s v="Missing"/>
    <x v="16"/>
    <x v="0"/>
    <s v="Strucutres for LUSTRE - OCOG protocol for LUNG SABR (48Gy/4, 60Gy/8) and Non-SABR (60Gy/15)"/>
    <m/>
    <x v="1"/>
    <x v="4"/>
    <x v="0"/>
    <s v="LUNG - LUSTRE.xml"/>
    <s v="cjos"/>
    <s v="Reviewed"/>
  </r>
  <r>
    <x v="242"/>
    <s v="PTV+2CM"/>
    <s v="Irrad Volume"/>
    <x v="6"/>
    <x v="8"/>
    <x v="70"/>
    <x v="0"/>
    <x v="0"/>
    <s v="z Irradiated Vol"/>
    <n v="3"/>
    <n v="0"/>
    <n v="-16777216"/>
    <s v="Missing"/>
    <s v="Missing"/>
    <x v="16"/>
    <x v="0"/>
    <s v="Strucutres for LUSTRE - OCOG protocol for LUNG SABR (48Gy/4, 60Gy/8) and Non-SABR (60Gy/15)"/>
    <m/>
    <x v="1"/>
    <x v="4"/>
    <x v="0"/>
    <s v="LUNG - LUSTRE.xml"/>
    <s v="cjos"/>
    <s v="Reviewed"/>
  </r>
  <r>
    <x v="243"/>
    <s v="Pulmonary_Artery"/>
    <s v="Pulmonary artery"/>
    <x v="5"/>
    <x v="5"/>
    <x v="58"/>
    <x v="2"/>
    <x v="0"/>
    <s v="z PulmonaryArtry"/>
    <n v="3"/>
    <n v="0"/>
    <n v="-16777216"/>
    <s v="Missing"/>
    <s v="Missing"/>
    <x v="16"/>
    <x v="0"/>
    <s v="Strucutres for LUSTRE - OCOG protocol for LUNG SABR (48Gy/4, 60Gy/8) and Non-SABR (60Gy/15)"/>
    <m/>
    <x v="1"/>
    <x v="4"/>
    <x v="0"/>
    <s v="LUNG - LUSTRE.xml"/>
    <s v="cjos"/>
    <s v="Reviewed"/>
  </r>
  <r>
    <x v="71"/>
    <s v="RIBS"/>
    <s v="Set of ribs"/>
    <x v="5"/>
    <x v="5"/>
    <x v="62"/>
    <x v="2"/>
    <x v="0"/>
    <s v="z Bone Rendering"/>
    <n v="3"/>
    <n v="0"/>
    <n v="-16777216"/>
    <n v="200"/>
    <n v="2500"/>
    <x v="16"/>
    <x v="0"/>
    <s v="Strucutres for LUSTRE - OCOG protocol for LUNG SABR (48Gy/4, 60Gy/8) and Non-SABR (60Gy/15)"/>
    <m/>
    <x v="1"/>
    <x v="4"/>
    <x v="0"/>
    <s v="LUNG - LUSTRE.xml"/>
    <s v="cjos"/>
    <s v="Reviewed"/>
  </r>
  <r>
    <x v="244"/>
    <s v="RLUNG"/>
    <s v="Right lung"/>
    <x v="5"/>
    <x v="5"/>
    <x v="52"/>
    <x v="2"/>
    <x v="0"/>
    <s v="z Lung R"/>
    <n v="3"/>
    <n v="0"/>
    <n v="-16777216"/>
    <n v="-700"/>
    <n v="-100"/>
    <x v="16"/>
    <x v="0"/>
    <s v="Strucutres for LUSTRE - OCOG protocol for LUNG SABR (48Gy/4, 60Gy/8) and Non-SABR (60Gy/15)"/>
    <m/>
    <x v="1"/>
    <x v="4"/>
    <x v="0"/>
    <s v="LUNG - LUSTRE.xml"/>
    <s v="cjos"/>
    <s v="Reviewed"/>
  </r>
  <r>
    <x v="245"/>
    <s v="RPLEXUS"/>
    <s v="Right brachial nerve plexus"/>
    <x v="5"/>
    <x v="5"/>
    <x v="60"/>
    <x v="2"/>
    <x v="0"/>
    <s v="zBrachialPlexusR"/>
    <n v="3"/>
    <n v="0"/>
    <n v="-16777216"/>
    <s v="Missing"/>
    <s v="Missing"/>
    <x v="16"/>
    <x v="0"/>
    <s v="Strucutres for LUSTRE - OCOG protocol for LUNG SABR (48Gy/4, 60Gy/8) and Non-SABR (60Gy/15)"/>
    <m/>
    <x v="1"/>
    <x v="4"/>
    <x v="0"/>
    <s v="LUNG - LUSTRE.xml"/>
    <s v="cjos"/>
    <s v="Reviewed"/>
  </r>
  <r>
    <x v="90"/>
    <s v="SKIN"/>
    <s v="Skin"/>
    <x v="5"/>
    <x v="5"/>
    <x v="67"/>
    <x v="2"/>
    <x v="0"/>
    <s v="z Skin"/>
    <n v="3"/>
    <n v="0"/>
    <n v="-16777216"/>
    <s v="Missing"/>
    <s v="Missing"/>
    <x v="16"/>
    <x v="0"/>
    <s v="Strucutres for LUSTRE - OCOG protocol for LUNG SABR (48Gy/4, 60Gy/8) and Non-SABR (60Gy/15)"/>
    <m/>
    <x v="1"/>
    <x v="4"/>
    <x v="0"/>
    <s v="LUNG - LUSTRE.xml"/>
    <s v="cjos"/>
    <s v="Reviewed"/>
  </r>
  <r>
    <x v="246"/>
    <s v="SPINALCANAL"/>
    <s v="Spinal cord"/>
    <x v="5"/>
    <x v="5"/>
    <x v="6"/>
    <x v="2"/>
    <x v="0"/>
    <s v="z Spinal Canal"/>
    <n v="3"/>
    <n v="0"/>
    <n v="-16777216"/>
    <n v="20"/>
    <n v="40"/>
    <x v="16"/>
    <x v="0"/>
    <s v="Strucutres for LUSTRE - OCOG protocol for LUNG SABR (48Gy/4, 60Gy/8) and Non-SABR (60Gy/15)"/>
    <m/>
    <x v="1"/>
    <x v="4"/>
    <x v="0"/>
    <s v="LUNG - LUSTRE.xml"/>
    <s v="cjos"/>
    <s v="Reviewed"/>
  </r>
  <r>
    <x v="35"/>
    <s v="STOMACH"/>
    <s v="Stomach"/>
    <x v="5"/>
    <x v="5"/>
    <x v="26"/>
    <x v="2"/>
    <x v="0"/>
    <s v="z Stomach"/>
    <n v="3"/>
    <n v="0"/>
    <n v="-16777216"/>
    <s v="Missing"/>
    <s v="Missing"/>
    <x v="16"/>
    <x v="0"/>
    <s v="Strucutres for LUSTRE - OCOG protocol for LUNG SABR (48Gy/4, 60Gy/8) and Non-SABR (60Gy/15)"/>
    <m/>
    <x v="1"/>
    <x v="4"/>
    <x v="0"/>
    <s v="LUNG - LUSTRE.xml"/>
    <s v="cjos"/>
    <s v="Reviewed"/>
  </r>
  <r>
    <x v="63"/>
    <s v="TRACHEA"/>
    <s v="Trachea"/>
    <x v="5"/>
    <x v="5"/>
    <x v="54"/>
    <x v="2"/>
    <x v="0"/>
    <s v="z Trachea"/>
    <n v="3"/>
    <n v="0"/>
    <n v="-16777216"/>
    <s v="Missing"/>
    <s v="Missing"/>
    <x v="16"/>
    <x v="0"/>
    <s v="Strucutres for LUSTRE - OCOG protocol for LUNG SABR (48Gy/4, 60Gy/8) and Non-SABR (60Gy/15)"/>
    <m/>
    <x v="1"/>
    <x v="4"/>
    <x v="0"/>
    <s v="LUNG - LUSTRE.xml"/>
    <s v="cjos"/>
    <s v="Reviewed"/>
  </r>
  <r>
    <x v="70"/>
    <s v="VESSELS"/>
    <s v="Great Vessels"/>
    <x v="5"/>
    <x v="5"/>
    <x v="61"/>
    <x v="0"/>
    <x v="0"/>
    <s v="z Great Vessels"/>
    <n v="3"/>
    <n v="0"/>
    <n v="-16777216"/>
    <s v="Missing"/>
    <s v="Missing"/>
    <x v="16"/>
    <x v="0"/>
    <s v="Strucutres for LUSTRE - OCOG protocol for LUNG SABR (48Gy/4, 60Gy/8) and Non-SABR (60Gy/15)"/>
    <m/>
    <x v="1"/>
    <x v="4"/>
    <x v="0"/>
    <s v="LUNG - LUSTRE.xml"/>
    <s v="cjos"/>
    <s v="Reviewed"/>
  </r>
  <r>
    <x v="5"/>
    <s v="Extra Structure"/>
    <s v="Artifact"/>
    <x v="4"/>
    <x v="4"/>
    <x v="5"/>
    <x v="1"/>
    <x v="0"/>
    <s v="z RO Helper"/>
    <n v="3"/>
    <n v="0"/>
    <n v="-16777216"/>
    <s v="Missing"/>
    <s v="Missing"/>
    <x v="16"/>
    <x v="0"/>
    <s v="Strucutres for LUSTRE - OCOG protocol for LUNG SABR (48Gy/4, 60Gy/8) and Non-SABR (60Gy/15)"/>
    <m/>
    <x v="1"/>
    <x v="4"/>
    <x v="0"/>
    <s v="LUNG - LUSTRE.xml"/>
    <s v="cjos"/>
    <s v="Reviewed"/>
  </r>
  <r>
    <x v="17"/>
    <s v="Extra Structure"/>
    <s v="Artifact"/>
    <x v="4"/>
    <x v="4"/>
    <x v="5"/>
    <x v="1"/>
    <x v="0"/>
    <s v="z RO Helper"/>
    <n v="3"/>
    <n v="0"/>
    <n v="-16777216"/>
    <s v="Missing"/>
    <s v="Missing"/>
    <x v="16"/>
    <x v="0"/>
    <s v="Strucutres for LUSTRE - OCOG protocol for LUNG SABR (48Gy/4, 60Gy/8) and Non-SABR (60Gy/15)"/>
    <m/>
    <x v="1"/>
    <x v="4"/>
    <x v="0"/>
    <s v="LUNG - LUSTRE.xml"/>
    <s v="cjos"/>
    <s v="Reviewed"/>
  </r>
  <r>
    <x v="18"/>
    <s v="Extra Structure"/>
    <s v="Artifact"/>
    <x v="4"/>
    <x v="4"/>
    <x v="5"/>
    <x v="1"/>
    <x v="0"/>
    <s v="z RO Helper"/>
    <n v="3"/>
    <n v="0"/>
    <n v="-16777216"/>
    <s v="Missing"/>
    <s v="Missing"/>
    <x v="16"/>
    <x v="0"/>
    <s v="Strucutres for LUSTRE - OCOG protocol for LUNG SABR (48Gy/4, 60Gy/8) and Non-SABR (60Gy/15)"/>
    <m/>
    <x v="4"/>
    <x v="4"/>
    <x v="0"/>
    <s v="CE8-Brain.xml"/>
    <s v="cjos"/>
    <s v="Reviewed"/>
  </r>
  <r>
    <x v="97"/>
    <s v="Extra Structure"/>
    <s v="Artifact"/>
    <x v="4"/>
    <x v="4"/>
    <x v="5"/>
    <x v="1"/>
    <x v="0"/>
    <s v="z RO Helper"/>
    <n v="3"/>
    <n v="0"/>
    <n v="-16777216"/>
    <s v="Missing"/>
    <s v="Missing"/>
    <x v="16"/>
    <x v="0"/>
    <s v="Strucutres for LUSTRE - OCOG protocol for LUNG SABR (48Gy/4, 60Gy/8) and Non-SABR (60Gy/15)"/>
    <m/>
    <x v="4"/>
    <x v="4"/>
    <x v="0"/>
    <s v="CE8-Brain.xml"/>
    <s v="cjos"/>
    <s v="Reviewed"/>
  </r>
  <r>
    <x v="98"/>
    <s v="Extra Structure"/>
    <s v="Artifact"/>
    <x v="4"/>
    <x v="4"/>
    <x v="5"/>
    <x v="1"/>
    <x v="0"/>
    <s v="z RO Helper"/>
    <n v="3"/>
    <n v="0"/>
    <n v="-16777216"/>
    <s v="Missing"/>
    <s v="Missing"/>
    <x v="16"/>
    <x v="0"/>
    <s v="Strucutres for LUSTRE - OCOG protocol for LUNG SABR (48Gy/4, 60Gy/8) and Non-SABR (60Gy/15)"/>
    <m/>
    <x v="4"/>
    <x v="4"/>
    <x v="0"/>
    <s v="CE8-Brain.xml"/>
    <s v="cjos"/>
    <s v="Reviewed"/>
  </r>
  <r>
    <x v="0"/>
    <s v="Body"/>
    <s v="Body"/>
    <x v="0"/>
    <x v="0"/>
    <x v="0"/>
    <x v="0"/>
    <x v="0"/>
    <s v="z Body"/>
    <n v="3"/>
    <n v="0"/>
    <n v="-16777216"/>
    <n v="-350"/>
    <n v="-50"/>
    <x v="17"/>
    <x v="0"/>
    <s v="Structures fo CE8-Brain"/>
    <m/>
    <x v="4"/>
    <x v="4"/>
    <x v="0"/>
    <s v="CE8-Brain.xml"/>
    <s v="cjos"/>
    <s v="Reviewed"/>
  </r>
  <r>
    <x v="117"/>
    <s v="Brain"/>
    <s v="Brain"/>
    <x v="5"/>
    <x v="5"/>
    <x v="87"/>
    <x v="2"/>
    <x v="0"/>
    <s v="z Brain"/>
    <n v="3"/>
    <n v="0"/>
    <n v="-16777216"/>
    <n v="10"/>
    <n v="50"/>
    <x v="17"/>
    <x v="0"/>
    <s v="Structures fo CE8-Brain"/>
    <m/>
    <x v="4"/>
    <x v="4"/>
    <x v="0"/>
    <s v="CE8-Brain.xml"/>
    <s v="cjos"/>
    <s v="Reviewed"/>
  </r>
  <r>
    <x v="247"/>
    <s v="Brain-PTV"/>
    <s v="Brain sub PTVs"/>
    <x v="6"/>
    <x v="7"/>
    <x v="127"/>
    <x v="0"/>
    <x v="0"/>
    <s v="z Brain opt"/>
    <n v="3"/>
    <n v="1"/>
    <n v="-16777216"/>
    <s v="Missing"/>
    <s v="Missing"/>
    <x v="17"/>
    <x v="0"/>
    <s v="Structures fo CE8-Brain"/>
    <m/>
    <x v="4"/>
    <x v="4"/>
    <x v="0"/>
    <s v="CE8-Brain.xml"/>
    <s v="cjos"/>
    <s v="Reviewed"/>
  </r>
  <r>
    <x v="248"/>
    <s v="Contralateral Brain"/>
    <s v="Brain"/>
    <x v="5"/>
    <x v="5"/>
    <x v="87"/>
    <x v="2"/>
    <x v="0"/>
    <s v="z Brain"/>
    <n v="3"/>
    <n v="0"/>
    <n v="-16777216"/>
    <n v="10"/>
    <n v="50"/>
    <x v="17"/>
    <x v="0"/>
    <s v="Structures fo CE8-Brain"/>
    <m/>
    <x v="4"/>
    <x v="4"/>
    <x v="0"/>
    <s v="CE8-Brain.xml"/>
    <s v="cjos"/>
    <s v="Reviewed"/>
  </r>
  <r>
    <x v="118"/>
    <s v="Brain Stem"/>
    <s v="Brainstem"/>
    <x v="5"/>
    <x v="5"/>
    <x v="88"/>
    <x v="2"/>
    <x v="0"/>
    <s v="z Brain Stem"/>
    <n v="3"/>
    <n v="0"/>
    <n v="-16777216"/>
    <s v="Missing"/>
    <s v="Missing"/>
    <x v="17"/>
    <x v="0"/>
    <s v="Structures fo CE8-Brain"/>
    <m/>
    <x v="4"/>
    <x v="4"/>
    <x v="0"/>
    <s v="CE8-Brain.xml"/>
    <s v="cjos"/>
    <s v="Reviewed"/>
  </r>
  <r>
    <x v="249"/>
    <s v="Brain  Stem for Optimizer"/>
    <s v="Brainstem"/>
    <x v="6"/>
    <x v="7"/>
    <x v="88"/>
    <x v="2"/>
    <x v="0"/>
    <s v="z Brain Stem opt"/>
    <n v="3"/>
    <n v="1"/>
    <n v="-16777216"/>
    <s v="Missing"/>
    <s v="Missing"/>
    <x v="17"/>
    <x v="0"/>
    <s v="Structures fo CE8-Brain"/>
    <m/>
    <x v="4"/>
    <x v="4"/>
    <x v="0"/>
    <s v="CE8-Brain.xml"/>
    <s v="cjos"/>
    <s v="Reviewed"/>
  </r>
  <r>
    <x v="250"/>
    <s v="Brain Stem PRV 5mm"/>
    <s v="PRV"/>
    <x v="6"/>
    <x v="7"/>
    <x v="63"/>
    <x v="0"/>
    <x v="0"/>
    <s v="z BR STM PRV"/>
    <n v="3"/>
    <n v="0"/>
    <n v="-16777216"/>
    <s v="Missing"/>
    <s v="Missing"/>
    <x v="17"/>
    <x v="0"/>
    <s v="Structures fo CE8-Brain"/>
    <m/>
    <x v="4"/>
    <x v="4"/>
    <x v="0"/>
    <s v="CE8-Brain.xml"/>
    <s v="cjos"/>
    <s v="Reviewed"/>
  </r>
  <r>
    <x v="200"/>
    <s v="Cochlea Left"/>
    <s v="Left cochlea"/>
    <x v="5"/>
    <x v="5"/>
    <x v="89"/>
    <x v="2"/>
    <x v="0"/>
    <s v="z Cochlea L"/>
    <n v="3"/>
    <n v="0"/>
    <n v="-16777216"/>
    <s v="Missing"/>
    <s v="Missing"/>
    <x v="17"/>
    <x v="0"/>
    <s v="Structures fo CE8-Brain"/>
    <m/>
    <x v="4"/>
    <x v="4"/>
    <x v="0"/>
    <s v="CE8-Brain.xml"/>
    <s v="cjos"/>
    <s v="Reviewed"/>
  </r>
  <r>
    <x v="201"/>
    <s v="Cochlea Right"/>
    <s v="Right cochlea"/>
    <x v="5"/>
    <x v="5"/>
    <x v="90"/>
    <x v="2"/>
    <x v="0"/>
    <s v="z Cochlea R"/>
    <n v="3"/>
    <n v="0"/>
    <n v="-16777216"/>
    <s v="Missing"/>
    <s v="Missing"/>
    <x v="17"/>
    <x v="0"/>
    <s v="Structures fo CE8-Brain"/>
    <m/>
    <x v="4"/>
    <x v="4"/>
    <x v="0"/>
    <s v="CE8-Brain.xml"/>
    <s v="cjos"/>
    <s v="Reviewed"/>
  </r>
  <r>
    <x v="251"/>
    <s v="Edema based on MRI T2"/>
    <s v="Contrast"/>
    <x v="4"/>
    <x v="4"/>
    <x v="128"/>
    <x v="1"/>
    <x v="0"/>
    <s v="z Contrast"/>
    <n v="3"/>
    <n v="0"/>
    <n v="-16777216"/>
    <s v="Missing"/>
    <s v="Missing"/>
    <x v="17"/>
    <x v="0"/>
    <s v="Structures fo CE8-Brain"/>
    <m/>
    <x v="4"/>
    <x v="4"/>
    <x v="0"/>
    <s v="CE8-Brain.xml"/>
    <s v="cjos"/>
    <s v="Reviewed"/>
  </r>
  <r>
    <x v="3"/>
    <s v="CTV High Risk"/>
    <s v="CTV Primary"/>
    <x v="2"/>
    <x v="3"/>
    <x v="3"/>
    <x v="0"/>
    <x v="0"/>
    <s v="z CTV"/>
    <n v="3"/>
    <n v="0"/>
    <n v="-16777216"/>
    <s v="Missing"/>
    <s v="Missing"/>
    <x v="17"/>
    <x v="0"/>
    <s v="Structures fo CE8-Brain"/>
    <m/>
    <x v="4"/>
    <x v="4"/>
    <x v="0"/>
    <s v="CE8-Brain.xml"/>
    <s v="cjos"/>
    <s v="Reviewed"/>
  </r>
  <r>
    <x v="252"/>
    <s v="CTV excluding Edema"/>
    <s v="CTV Intermediate Risk"/>
    <x v="2"/>
    <x v="3"/>
    <x v="74"/>
    <x v="0"/>
    <x v="0"/>
    <s v="z CTV int"/>
    <n v="3"/>
    <n v="0"/>
    <n v="-16777216"/>
    <s v="Missing"/>
    <s v="Missing"/>
    <x v="17"/>
    <x v="0"/>
    <s v="Structures fo CE8-Brain"/>
    <m/>
    <x v="4"/>
    <x v="4"/>
    <x v="0"/>
    <s v="CE8-Brain.xml"/>
    <s v="cjos"/>
    <s v="Reviewed"/>
  </r>
  <r>
    <x v="1"/>
    <s v="Dose Prescription Volume"/>
    <s v="Treated Volume"/>
    <x v="0"/>
    <x v="1"/>
    <x v="1"/>
    <x v="0"/>
    <x v="4"/>
    <s v="z DPV"/>
    <n v="3"/>
    <n v="0"/>
    <n v="-16777216"/>
    <s v="Missing"/>
    <s v="Missing"/>
    <x v="17"/>
    <x v="0"/>
    <s v="Structures fo CE8-Brain"/>
    <m/>
    <x v="4"/>
    <x v="4"/>
    <x v="0"/>
    <s v="CE8-Brain.xml"/>
    <s v="cjos"/>
    <s v="Reviewed"/>
  </r>
  <r>
    <x v="2"/>
    <s v="GTV Primary"/>
    <s v="GTV Primary"/>
    <x v="1"/>
    <x v="2"/>
    <x v="2"/>
    <x v="0"/>
    <x v="0"/>
    <s v="z GTV"/>
    <n v="3"/>
    <n v="0"/>
    <n v="-16777216"/>
    <s v="Missing"/>
    <s v="Missing"/>
    <x v="17"/>
    <x v="0"/>
    <s v="Structures fo CE8-Brain"/>
    <m/>
    <x v="4"/>
    <x v="4"/>
    <x v="0"/>
    <s v="CE8-Brain.xml"/>
    <s v="cjos"/>
    <s v="Reviewed"/>
  </r>
  <r>
    <x v="253"/>
    <s v="MRI T1 based GTV"/>
    <s v="Metabalic Tumor Volume"/>
    <x v="1"/>
    <x v="2"/>
    <x v="65"/>
    <x v="0"/>
    <x v="0"/>
    <s v="z GTV MRI"/>
    <n v="3"/>
    <n v="0"/>
    <n v="-16777216"/>
    <s v="Missing"/>
    <s v="Missing"/>
    <x v="17"/>
    <x v="0"/>
    <s v="Structures fo CE8-Brain"/>
    <m/>
    <x v="4"/>
    <x v="4"/>
    <x v="0"/>
    <s v="CE8-Brain.xml"/>
    <s v="cjos"/>
    <s v="Reviewed"/>
  </r>
  <r>
    <x v="254"/>
    <s v="GTV excluding Edema"/>
    <s v="GTV Primary"/>
    <x v="1"/>
    <x v="2"/>
    <x v="2"/>
    <x v="0"/>
    <x v="0"/>
    <s v="z HTV"/>
    <n v="3"/>
    <n v="0"/>
    <n v="-16777216"/>
    <s v="Missing"/>
    <s v="Missing"/>
    <x v="17"/>
    <x v="0"/>
    <s v="Structures fo CE8-Brain"/>
    <m/>
    <x v="4"/>
    <x v="4"/>
    <x v="0"/>
    <s v="CE8-Brain.xml"/>
    <s v="cjos"/>
    <s v="Reviewed"/>
  </r>
  <r>
    <x v="255"/>
    <s v="Lens Left"/>
    <s v="Left lens"/>
    <x v="5"/>
    <x v="5"/>
    <x v="94"/>
    <x v="2"/>
    <x v="0"/>
    <s v="z Lens L"/>
    <n v="3"/>
    <n v="0"/>
    <n v="-16777216"/>
    <s v="Missing"/>
    <s v="Missing"/>
    <x v="17"/>
    <x v="0"/>
    <s v="Structures fo CE8-Brain"/>
    <m/>
    <x v="4"/>
    <x v="4"/>
    <x v="0"/>
    <s v="CE8-Brain.xml"/>
    <s v="cjos"/>
    <s v="Reviewed"/>
  </r>
  <r>
    <x v="256"/>
    <s v="Lens Right"/>
    <s v="Right lens"/>
    <x v="5"/>
    <x v="5"/>
    <x v="95"/>
    <x v="2"/>
    <x v="0"/>
    <s v="z Lens R"/>
    <n v="3"/>
    <n v="0"/>
    <n v="-16777216"/>
    <s v="Missing"/>
    <s v="Missing"/>
    <x v="17"/>
    <x v="0"/>
    <s v="Structures fo CE8-Brain"/>
    <m/>
    <x v="4"/>
    <x v="4"/>
    <x v="0"/>
    <s v="CE8-Brain.xml"/>
    <s v="cjos"/>
    <s v="Reviewed"/>
  </r>
  <r>
    <x v="195"/>
    <s v="Optic Chiasm"/>
    <s v="Optic chiasm"/>
    <x v="5"/>
    <x v="5"/>
    <x v="96"/>
    <x v="2"/>
    <x v="0"/>
    <s v="z Optic Chiasm"/>
    <n v="3"/>
    <n v="0"/>
    <n v="-16777216"/>
    <s v="Missing"/>
    <s v="Missing"/>
    <x v="17"/>
    <x v="0"/>
    <s v="Structures fo CE8-Brain"/>
    <m/>
    <x v="4"/>
    <x v="4"/>
    <x v="0"/>
    <s v="CE8-Brain.xml"/>
    <s v="cjos"/>
    <s v="Reviewed"/>
  </r>
  <r>
    <x v="257"/>
    <s v="Optic Chiasm PRV"/>
    <s v="PRV"/>
    <x v="6"/>
    <x v="7"/>
    <x v="63"/>
    <x v="0"/>
    <x v="0"/>
    <s v="z PRV"/>
    <n v="3"/>
    <n v="0"/>
    <n v="-16777216"/>
    <s v="Missing"/>
    <s v="Missing"/>
    <x v="17"/>
    <x v="0"/>
    <s v="Structures fo CE8-Brain"/>
    <m/>
    <x v="4"/>
    <x v="4"/>
    <x v="0"/>
    <s v="CE8-Brain.xml"/>
    <s v="cjos"/>
    <s v="Reviewed"/>
  </r>
  <r>
    <x v="129"/>
    <s v="Optic Nerve Left"/>
    <s v="Left optic nerve"/>
    <x v="5"/>
    <x v="5"/>
    <x v="97"/>
    <x v="2"/>
    <x v="0"/>
    <s v="z Optic Nerve L"/>
    <n v="3"/>
    <n v="0"/>
    <n v="-16777216"/>
    <s v="Missing"/>
    <s v="Missing"/>
    <x v="17"/>
    <x v="0"/>
    <s v="Structures fo CE8-Brain"/>
    <m/>
    <x v="4"/>
    <x v="4"/>
    <x v="0"/>
    <s v="CE8-Brain.xml"/>
    <s v="cjos"/>
    <s v="Reviewed"/>
  </r>
  <r>
    <x v="130"/>
    <s v="Optic Nerve Right"/>
    <s v="Right optic nerve"/>
    <x v="5"/>
    <x v="5"/>
    <x v="98"/>
    <x v="2"/>
    <x v="0"/>
    <s v="z Optic Nerve R"/>
    <n v="3"/>
    <n v="0"/>
    <n v="-16777216"/>
    <s v="Missing"/>
    <s v="Missing"/>
    <x v="17"/>
    <x v="0"/>
    <s v="Structures fo CE8-Brain"/>
    <m/>
    <x v="4"/>
    <x v="4"/>
    <x v="0"/>
    <s v="CE8-Brain.xml"/>
    <s v="cjos"/>
    <s v="Reviewed"/>
  </r>
  <r>
    <x v="258"/>
    <s v="Optic Nerve Left PRV 3mm"/>
    <s v="PRV"/>
    <x v="6"/>
    <x v="7"/>
    <x v="63"/>
    <x v="0"/>
    <x v="0"/>
    <s v="z OP PRV"/>
    <n v="3"/>
    <n v="0"/>
    <n v="-16777216"/>
    <s v="Missing"/>
    <s v="Missing"/>
    <x v="17"/>
    <x v="0"/>
    <s v="Structures fo CE8-Brain"/>
    <m/>
    <x v="4"/>
    <x v="4"/>
    <x v="0"/>
    <s v="CE8-Brain.xml"/>
    <s v="cjos"/>
    <s v="Reviewed"/>
  </r>
  <r>
    <x v="259"/>
    <s v="Optic Nerve Right PRV 3mm"/>
    <s v="PRV"/>
    <x v="6"/>
    <x v="7"/>
    <x v="63"/>
    <x v="0"/>
    <x v="0"/>
    <s v="z OP PRV"/>
    <n v="3"/>
    <n v="0"/>
    <n v="-16777216"/>
    <s v="Missing"/>
    <s v="Missing"/>
    <x v="17"/>
    <x v="0"/>
    <s v="Structures fo CE8-Brain"/>
    <m/>
    <x v="4"/>
    <x v="4"/>
    <x v="0"/>
    <s v="CE8-Brain.xml"/>
    <s v="cjos"/>
    <s v="Reviewed"/>
  </r>
  <r>
    <x v="260"/>
    <s v="Eyeball Left"/>
    <s v="Left eyeball"/>
    <x v="5"/>
    <x v="5"/>
    <x v="99"/>
    <x v="2"/>
    <x v="0"/>
    <s v="z Orbit L"/>
    <n v="3"/>
    <n v="0"/>
    <n v="-16777216"/>
    <s v="Missing"/>
    <s v="Missing"/>
    <x v="17"/>
    <x v="0"/>
    <s v="Structures fo CE8-Brain"/>
    <m/>
    <x v="4"/>
    <x v="4"/>
    <x v="0"/>
    <s v="CE8-Brain.xml"/>
    <s v="cjos"/>
    <s v="Reviewed"/>
  </r>
  <r>
    <x v="261"/>
    <s v="Eyeball Right"/>
    <s v="Right eyeball"/>
    <x v="5"/>
    <x v="5"/>
    <x v="100"/>
    <x v="2"/>
    <x v="0"/>
    <s v="z Orbit R"/>
    <n v="3"/>
    <n v="0"/>
    <n v="-16777216"/>
    <s v="Missing"/>
    <s v="Missing"/>
    <x v="17"/>
    <x v="0"/>
    <s v="Structures fo CE8-Brain"/>
    <m/>
    <x v="4"/>
    <x v="4"/>
    <x v="0"/>
    <s v="CE8-Brain.xml"/>
    <s v="cjos"/>
    <s v="Reviewed"/>
  </r>
  <r>
    <x v="262"/>
    <s v="Lacrimal Glands Left"/>
    <s v="Left lacrimal gland"/>
    <x v="5"/>
    <x v="5"/>
    <x v="129"/>
    <x v="2"/>
    <x v="0"/>
    <s v="z Parotid L"/>
    <n v="3"/>
    <n v="0"/>
    <n v="-16777216"/>
    <s v="Missing"/>
    <s v="Missing"/>
    <x v="17"/>
    <x v="0"/>
    <s v="Structures fo CE8-Brain"/>
    <m/>
    <x v="4"/>
    <x v="4"/>
    <x v="0"/>
    <s v="CE8-Brain.xml"/>
    <s v="cjos"/>
    <s v="Reviewed"/>
  </r>
  <r>
    <x v="263"/>
    <s v="Lacrimal Glands Right"/>
    <s v="Right lacrimal gland"/>
    <x v="5"/>
    <x v="5"/>
    <x v="130"/>
    <x v="2"/>
    <x v="0"/>
    <s v="z Parotid R"/>
    <n v="3"/>
    <n v="0"/>
    <n v="-16777216"/>
    <s v="Missing"/>
    <s v="Missing"/>
    <x v="17"/>
    <x v="0"/>
    <s v="Structures fo CE8-Brain"/>
    <m/>
    <x v="4"/>
    <x v="4"/>
    <x v="0"/>
    <s v="CE8-Brain.xml"/>
    <s v="cjos"/>
    <s v="Reviewed"/>
  </r>
  <r>
    <x v="184"/>
    <s v="PTV High Risk"/>
    <s v="PTV Primary"/>
    <x v="3"/>
    <x v="1"/>
    <x v="4"/>
    <x v="0"/>
    <x v="0"/>
    <s v="z PTV"/>
    <n v="3"/>
    <n v="0"/>
    <n v="-16777216"/>
    <s v="Missing"/>
    <s v="Missing"/>
    <x v="17"/>
    <x v="0"/>
    <s v="Structures fo CE8-Brain"/>
    <m/>
    <x v="4"/>
    <x v="4"/>
    <x v="0"/>
    <s v="CE8-Brain.xml"/>
    <s v="cjos"/>
    <s v="Reviewed"/>
  </r>
  <r>
    <x v="264"/>
    <s v="PTV excluding Edema"/>
    <s v="PTV Intermediate Risk"/>
    <x v="3"/>
    <x v="1"/>
    <x v="76"/>
    <x v="0"/>
    <x v="0"/>
    <s v="z PTV int"/>
    <n v="3"/>
    <n v="0"/>
    <n v="-16777216"/>
    <s v="Missing"/>
    <s v="Missing"/>
    <x v="17"/>
    <x v="0"/>
    <s v="Structures fo CE8-Brain"/>
    <m/>
    <x v="4"/>
    <x v="4"/>
    <x v="0"/>
    <s v="CE8-Brain.xml"/>
    <s v="cjos"/>
    <s v="Reviewed"/>
  </r>
  <r>
    <x v="89"/>
    <s v="PTV for Optimizer"/>
    <s v="PTV Primary"/>
    <x v="3"/>
    <x v="1"/>
    <x v="4"/>
    <x v="0"/>
    <x v="0"/>
    <s v="z PTV opt"/>
    <n v="3"/>
    <n v="1"/>
    <n v="-16777216"/>
    <s v="Missing"/>
    <s v="Missing"/>
    <x v="17"/>
    <x v="0"/>
    <s v="Structures fo CE8-Brain"/>
    <m/>
    <x v="4"/>
    <x v="4"/>
    <x v="0"/>
    <s v="CE8-Brain.xml"/>
    <s v="cjos"/>
    <s v="Reviewed"/>
  </r>
  <r>
    <x v="265"/>
    <s v="Avoidance ring 5mm"/>
    <s v="Ring"/>
    <x v="6"/>
    <x v="7"/>
    <x v="131"/>
    <x v="0"/>
    <x v="0"/>
    <s v="z Ring"/>
    <n v="3"/>
    <n v="0"/>
    <n v="-16777216"/>
    <s v="Missing"/>
    <s v="Missing"/>
    <x v="17"/>
    <x v="0"/>
    <s v="Structures fo CE8-Brain"/>
    <m/>
    <x v="4"/>
    <x v="4"/>
    <x v="0"/>
    <s v="CE8-Brain.xml"/>
    <s v="cjos"/>
    <s v="Reviewed"/>
  </r>
  <r>
    <x v="246"/>
    <s v="Spinal Canal"/>
    <s v="Spinal cord"/>
    <x v="5"/>
    <x v="5"/>
    <x v="6"/>
    <x v="2"/>
    <x v="0"/>
    <s v="z Spinal Canal"/>
    <n v="3"/>
    <n v="0"/>
    <n v="-16777216"/>
    <n v="20"/>
    <n v="40"/>
    <x v="17"/>
    <x v="0"/>
    <s v="Structures fo CE8-Brain"/>
    <m/>
    <x v="4"/>
    <x v="4"/>
    <x v="0"/>
    <s v="CE8-Brain.xml"/>
    <s v="cjos"/>
    <s v="Reviewed"/>
  </r>
  <r>
    <x v="72"/>
    <s v="SpinalCanal PRV 5mm"/>
    <s v="PRV"/>
    <x v="6"/>
    <x v="7"/>
    <x v="63"/>
    <x v="0"/>
    <x v="0"/>
    <s v="zSpinalCanal PRV"/>
    <n v="3"/>
    <n v="0"/>
    <n v="-16777216"/>
    <s v="Missing"/>
    <s v="Missing"/>
    <x v="17"/>
    <x v="0"/>
    <s v="Structures fo CE8-Brain"/>
    <m/>
    <x v="4"/>
    <x v="4"/>
    <x v="0"/>
    <s v="CE8-Brain.xml"/>
    <s v="cjos"/>
    <s v="Reviewed"/>
  </r>
  <r>
    <x v="5"/>
    <s v="RO Helper Structure"/>
    <s v="Artifact"/>
    <x v="4"/>
    <x v="4"/>
    <x v="5"/>
    <x v="1"/>
    <x v="0"/>
    <s v="z RO Helper"/>
    <n v="3"/>
    <n v="0"/>
    <n v="-16777216"/>
    <s v="Missing"/>
    <s v="Missing"/>
    <x v="17"/>
    <x v="0"/>
    <s v="Structures fo CE8-Brain"/>
    <m/>
    <x v="1"/>
    <x v="3"/>
    <x v="0"/>
    <s v="PET BOOST.xml"/>
    <s v="aker"/>
    <s v="Reviewed"/>
  </r>
  <r>
    <x v="17"/>
    <s v="RO Helper Structure"/>
    <s v="Artifact"/>
    <x v="4"/>
    <x v="4"/>
    <x v="5"/>
    <x v="1"/>
    <x v="0"/>
    <s v="z RO Helper"/>
    <n v="3"/>
    <n v="0"/>
    <n v="-16777216"/>
    <s v="Missing"/>
    <s v="Missing"/>
    <x v="17"/>
    <x v="0"/>
    <s v="Structures fo CE8-Brain"/>
    <m/>
    <x v="1"/>
    <x v="3"/>
    <x v="0"/>
    <s v="PET BOOST.xml"/>
    <s v="aker"/>
    <s v="Reviewed"/>
  </r>
  <r>
    <x v="18"/>
    <s v="RO Helper Structure"/>
    <s v="Artifact"/>
    <x v="4"/>
    <x v="4"/>
    <x v="5"/>
    <x v="1"/>
    <x v="0"/>
    <s v="z RO Helper"/>
    <n v="3"/>
    <n v="0"/>
    <n v="-16777216"/>
    <s v="Missing"/>
    <s v="Missing"/>
    <x v="17"/>
    <x v="0"/>
    <s v="Structures fo CE8-Brain"/>
    <m/>
    <x v="1"/>
    <x v="3"/>
    <x v="0"/>
    <s v="PET BOOST.xml"/>
    <s v="aker"/>
    <s v="Reviewed"/>
  </r>
  <r>
    <x v="0"/>
    <s v="Body"/>
    <s v="Body"/>
    <x v="0"/>
    <x v="0"/>
    <x v="0"/>
    <x v="0"/>
    <x v="0"/>
    <s v="z Body"/>
    <n v="3"/>
    <n v="0"/>
    <n v="-16777216"/>
    <n v="-350"/>
    <n v="-50"/>
    <x v="18"/>
    <x v="0"/>
    <s v="PMH PET BOOST Study"/>
    <m/>
    <x v="1"/>
    <x v="3"/>
    <x v="0"/>
    <s v="PET BOOST.xml"/>
    <s v="aker"/>
    <s v="Reviewed"/>
  </r>
  <r>
    <x v="1"/>
    <s v="Dose Prescription Volume"/>
    <s v="Treated Volume"/>
    <x v="0"/>
    <x v="1"/>
    <x v="1"/>
    <x v="0"/>
    <x v="2"/>
    <s v="z DPV"/>
    <n v="3"/>
    <n v="0"/>
    <n v="-16777216"/>
    <s v="Missing"/>
    <s v="Missing"/>
    <x v="18"/>
    <x v="0"/>
    <s v="PMH PET BOOST Study"/>
    <m/>
    <x v="1"/>
    <x v="3"/>
    <x v="0"/>
    <s v="PET BOOST.xml"/>
    <s v="aker"/>
    <s v="Reviewed"/>
  </r>
  <r>
    <x v="73"/>
    <s v="GTV 4D Phase 0"/>
    <s v="Tracking Motion Volume"/>
    <x v="1"/>
    <x v="2"/>
    <x v="64"/>
    <x v="0"/>
    <x v="0"/>
    <s v="z TMV"/>
    <n v="3"/>
    <n v="0"/>
    <n v="-16777216"/>
    <s v="Missing"/>
    <s v="Missing"/>
    <x v="18"/>
    <x v="0"/>
    <s v="PMH PET BOOST Study"/>
    <m/>
    <x v="1"/>
    <x v="3"/>
    <x v="0"/>
    <s v="PET BOOST.xml"/>
    <s v="aker"/>
    <s v="Reviewed"/>
  </r>
  <r>
    <x v="74"/>
    <s v="GTV 4D Phase 10"/>
    <s v="Tracking Motion Volume"/>
    <x v="1"/>
    <x v="2"/>
    <x v="64"/>
    <x v="0"/>
    <x v="0"/>
    <s v="z TMV"/>
    <n v="3"/>
    <n v="0"/>
    <n v="-16777216"/>
    <s v="Missing"/>
    <s v="Missing"/>
    <x v="18"/>
    <x v="0"/>
    <s v="PMH PET BOOST Study"/>
    <m/>
    <x v="1"/>
    <x v="3"/>
    <x v="0"/>
    <s v="PET BOOST.xml"/>
    <s v="aker"/>
    <s v="Reviewed"/>
  </r>
  <r>
    <x v="75"/>
    <s v="GTV 4D Phase 20"/>
    <s v="Tracking Motion Volume"/>
    <x v="1"/>
    <x v="2"/>
    <x v="64"/>
    <x v="0"/>
    <x v="0"/>
    <s v="z TMV"/>
    <n v="3"/>
    <n v="0"/>
    <n v="-16777216"/>
    <s v="Missing"/>
    <s v="Missing"/>
    <x v="18"/>
    <x v="0"/>
    <s v="PMH PET BOOST Study"/>
    <m/>
    <x v="1"/>
    <x v="3"/>
    <x v="0"/>
    <s v="PET BOOST.xml"/>
    <s v="aker"/>
    <s v="Reviewed"/>
  </r>
  <r>
    <x v="76"/>
    <s v="GTV 4D Phase 30"/>
    <s v="Tracking Motion Volume"/>
    <x v="1"/>
    <x v="2"/>
    <x v="64"/>
    <x v="0"/>
    <x v="0"/>
    <s v="z TMV"/>
    <n v="3"/>
    <n v="0"/>
    <n v="-16777216"/>
    <s v="Missing"/>
    <s v="Missing"/>
    <x v="18"/>
    <x v="0"/>
    <s v="PMH PET BOOST Study"/>
    <m/>
    <x v="1"/>
    <x v="3"/>
    <x v="0"/>
    <s v="PET BOOST.xml"/>
    <s v="aker"/>
    <s v="Reviewed"/>
  </r>
  <r>
    <x v="77"/>
    <s v="GTV 4D Phase 40"/>
    <s v="Tracking Motion Volume"/>
    <x v="1"/>
    <x v="2"/>
    <x v="64"/>
    <x v="0"/>
    <x v="0"/>
    <s v="z TMV"/>
    <n v="3"/>
    <n v="0"/>
    <n v="-16777216"/>
    <s v="Missing"/>
    <s v="Missing"/>
    <x v="18"/>
    <x v="0"/>
    <s v="PMH PET BOOST Study"/>
    <m/>
    <x v="1"/>
    <x v="3"/>
    <x v="0"/>
    <s v="PET BOOST.xml"/>
    <s v="aker"/>
    <s v="Reviewed"/>
  </r>
  <r>
    <x v="78"/>
    <s v="GTV 4D Phase 50"/>
    <s v="Tracking Motion Volume"/>
    <x v="1"/>
    <x v="2"/>
    <x v="64"/>
    <x v="0"/>
    <x v="0"/>
    <s v="z TMV"/>
    <n v="3"/>
    <n v="0"/>
    <n v="-16777216"/>
    <s v="Missing"/>
    <s v="Missing"/>
    <x v="18"/>
    <x v="0"/>
    <s v="PMH PET BOOST Study"/>
    <m/>
    <x v="1"/>
    <x v="3"/>
    <x v="0"/>
    <s v="PET BOOST.xml"/>
    <s v="aker"/>
    <s v="Reviewed"/>
  </r>
  <r>
    <x v="79"/>
    <s v="GTV 4D Phase 60"/>
    <s v="Tracking Motion Volume"/>
    <x v="1"/>
    <x v="2"/>
    <x v="64"/>
    <x v="0"/>
    <x v="0"/>
    <s v="z TMV"/>
    <n v="3"/>
    <n v="0"/>
    <n v="-16777216"/>
    <s v="Missing"/>
    <s v="Missing"/>
    <x v="18"/>
    <x v="0"/>
    <s v="PMH PET BOOST Study"/>
    <m/>
    <x v="1"/>
    <x v="3"/>
    <x v="0"/>
    <s v="PET BOOST.xml"/>
    <s v="aker"/>
    <s v="Reviewed"/>
  </r>
  <r>
    <x v="80"/>
    <s v="GTV 4D Phase 70"/>
    <s v="Tracking Motion Volume"/>
    <x v="1"/>
    <x v="2"/>
    <x v="64"/>
    <x v="0"/>
    <x v="0"/>
    <s v="z TMV"/>
    <n v="3"/>
    <n v="0"/>
    <n v="-16777216"/>
    <s v="Missing"/>
    <s v="Missing"/>
    <x v="18"/>
    <x v="0"/>
    <s v="PMH PET BOOST Study"/>
    <m/>
    <x v="1"/>
    <x v="3"/>
    <x v="0"/>
    <s v="PET BOOST.xml"/>
    <s v="aker"/>
    <s v="Reviewed"/>
  </r>
  <r>
    <x v="81"/>
    <s v="GTV 4D Phase 80"/>
    <s v="Tracking Motion Volume"/>
    <x v="1"/>
    <x v="2"/>
    <x v="64"/>
    <x v="0"/>
    <x v="0"/>
    <s v="z TMV"/>
    <n v="3"/>
    <n v="0"/>
    <n v="-16777216"/>
    <s v="Missing"/>
    <s v="Missing"/>
    <x v="18"/>
    <x v="0"/>
    <s v="PMH PET BOOST Study"/>
    <m/>
    <x v="1"/>
    <x v="3"/>
    <x v="0"/>
    <s v="PET BOOST.xml"/>
    <s v="aker"/>
    <s v="Reviewed"/>
  </r>
  <r>
    <x v="82"/>
    <s v="GTV 4D Phase 90"/>
    <s v="Tracking Motion Volume"/>
    <x v="1"/>
    <x v="2"/>
    <x v="64"/>
    <x v="0"/>
    <x v="0"/>
    <s v="z TMV"/>
    <n v="3"/>
    <n v="0"/>
    <n v="-16777216"/>
    <s v="Missing"/>
    <s v="Missing"/>
    <x v="18"/>
    <x v="0"/>
    <s v="PMH PET BOOST Study"/>
    <m/>
    <x v="1"/>
    <x v="3"/>
    <x v="0"/>
    <s v="PET BOOST.xml"/>
    <s v="aker"/>
    <s v="Reviewed"/>
  </r>
  <r>
    <x v="83"/>
    <s v="GTV Average Intensity"/>
    <s v="Tracking Motion Volume"/>
    <x v="1"/>
    <x v="2"/>
    <x v="64"/>
    <x v="0"/>
    <x v="0"/>
    <s v="z TMV"/>
    <n v="3"/>
    <n v="0"/>
    <n v="-16777216"/>
    <s v="Missing"/>
    <s v="Missing"/>
    <x v="18"/>
    <x v="0"/>
    <s v="PMH PET BOOST Study"/>
    <m/>
    <x v="1"/>
    <x v="3"/>
    <x v="0"/>
    <s v="PET BOOST.xml"/>
    <s v="aker"/>
    <s v="Reviewed"/>
  </r>
  <r>
    <x v="84"/>
    <s v="GTV Maximum Intensity"/>
    <s v="Tracking Motion Volume"/>
    <x v="1"/>
    <x v="2"/>
    <x v="64"/>
    <x v="0"/>
    <x v="0"/>
    <s v="z TMV"/>
    <n v="3"/>
    <n v="0"/>
    <n v="-16777216"/>
    <s v="Missing"/>
    <s v="Missing"/>
    <x v="18"/>
    <x v="0"/>
    <s v="PMH PET BOOST Study"/>
    <m/>
    <x v="1"/>
    <x v="3"/>
    <x v="0"/>
    <s v="PET BOOST.xml"/>
    <s v="aker"/>
    <s v="Reviewed"/>
  </r>
  <r>
    <x v="85"/>
    <s v="GTV from PET"/>
    <s v="Metabalic Tumor Volume"/>
    <x v="1"/>
    <x v="2"/>
    <x v="65"/>
    <x v="0"/>
    <x v="0"/>
    <s v="z GTV PET"/>
    <n v="3"/>
    <n v="0"/>
    <n v="-16777216"/>
    <s v="Missing"/>
    <s v="Missing"/>
    <x v="18"/>
    <x v="0"/>
    <s v="PMH PET BOOST Study"/>
    <m/>
    <x v="1"/>
    <x v="3"/>
    <x v="0"/>
    <s v="PET BOOST.xml"/>
    <s v="aker"/>
    <s v="Reviewed"/>
  </r>
  <r>
    <x v="266"/>
    <s v="ITV for primary"/>
    <s v="ITV"/>
    <x v="2"/>
    <x v="3"/>
    <x v="66"/>
    <x v="0"/>
    <x v="0"/>
    <s v="z ITV"/>
    <n v="3"/>
    <n v="0"/>
    <n v="-16777216"/>
    <s v="Missing"/>
    <s v="Missing"/>
    <x v="18"/>
    <x v="0"/>
    <s v="PMH PET BOOST Study"/>
    <m/>
    <x v="1"/>
    <x v="3"/>
    <x v="0"/>
    <s v="PET BOOST.xml"/>
    <s v="aker"/>
    <s v="Reviewed"/>
  </r>
  <r>
    <x v="267"/>
    <s v="PTV for primary"/>
    <s v="PTV Primary"/>
    <x v="3"/>
    <x v="1"/>
    <x v="4"/>
    <x v="0"/>
    <x v="0"/>
    <s v="z PTV"/>
    <n v="3"/>
    <n v="0"/>
    <n v="-16777216"/>
    <s v="Missing"/>
    <s v="Missing"/>
    <x v="18"/>
    <x v="0"/>
    <s v="PMH PET BOOST Study"/>
    <m/>
    <x v="1"/>
    <x v="3"/>
    <x v="0"/>
    <s v="PET BOOST.xml"/>
    <s v="aker"/>
    <s v="Reviewed"/>
  </r>
  <r>
    <x v="88"/>
    <s v="PTV for DVH"/>
    <s v="PTV Primary"/>
    <x v="3"/>
    <x v="1"/>
    <x v="4"/>
    <x v="0"/>
    <x v="0"/>
    <s v="z PTV eval"/>
    <n v="5"/>
    <n v="0"/>
    <n v="-16777216"/>
    <s v="Missing"/>
    <s v="Missing"/>
    <x v="18"/>
    <x v="0"/>
    <s v="PMH PET BOOST Study"/>
    <m/>
    <x v="1"/>
    <x v="3"/>
    <x v="0"/>
    <s v="PET BOOST.xml"/>
    <s v="aker"/>
    <s v="Reviewed"/>
  </r>
  <r>
    <x v="268"/>
    <s v="Left Lung"/>
    <s v="Left lung"/>
    <x v="5"/>
    <x v="5"/>
    <x v="51"/>
    <x v="2"/>
    <x v="0"/>
    <s v="z Lung L"/>
    <n v="3"/>
    <n v="0"/>
    <n v="-16777216"/>
    <n v="-700"/>
    <n v="-100"/>
    <x v="18"/>
    <x v="0"/>
    <s v="PMH PET BOOST Study"/>
    <m/>
    <x v="1"/>
    <x v="3"/>
    <x v="0"/>
    <s v="PET BOOST.xml"/>
    <s v="aker"/>
    <s v="Reviewed"/>
  </r>
  <r>
    <x v="269"/>
    <s v="Right Lung"/>
    <s v="Right lung"/>
    <x v="5"/>
    <x v="5"/>
    <x v="52"/>
    <x v="2"/>
    <x v="0"/>
    <s v="z Lung R"/>
    <n v="3"/>
    <n v="0"/>
    <n v="-16777216"/>
    <n v="-700"/>
    <n v="-100"/>
    <x v="18"/>
    <x v="0"/>
    <s v="PMH PET BOOST Study"/>
    <m/>
    <x v="1"/>
    <x v="3"/>
    <x v="0"/>
    <s v="PET BOOST.xml"/>
    <s v="aker"/>
    <s v="Reviewed"/>
  </r>
  <r>
    <x v="62"/>
    <s v="Both Lungs"/>
    <s v="Pair of lungs"/>
    <x v="5"/>
    <x v="5"/>
    <x v="53"/>
    <x v="2"/>
    <x v="0"/>
    <s v="z Lung B"/>
    <n v="3"/>
    <n v="0"/>
    <n v="-16777216"/>
    <n v="-700"/>
    <n v="-100"/>
    <x v="18"/>
    <x v="0"/>
    <s v="PMH PET BOOST Study"/>
    <m/>
    <x v="1"/>
    <x v="3"/>
    <x v="0"/>
    <s v="PET BOOST.xml"/>
    <s v="aker"/>
    <s v="Reviewed"/>
  </r>
  <r>
    <x v="270"/>
    <s v="Spinal Canal"/>
    <s v="Spinal cord"/>
    <x v="5"/>
    <x v="5"/>
    <x v="6"/>
    <x v="2"/>
    <x v="0"/>
    <s v="z Spinal Canal"/>
    <n v="3"/>
    <n v="0"/>
    <n v="-16777216"/>
    <n v="20"/>
    <n v="40"/>
    <x v="18"/>
    <x v="0"/>
    <s v="PMH PET BOOST Study"/>
    <m/>
    <x v="1"/>
    <x v="3"/>
    <x v="0"/>
    <s v="PET BOOST.xml"/>
    <s v="aker"/>
    <s v="Reviewed"/>
  </r>
  <r>
    <x v="63"/>
    <s v="Trachea"/>
    <s v="Trachea"/>
    <x v="5"/>
    <x v="5"/>
    <x v="54"/>
    <x v="2"/>
    <x v="0"/>
    <s v="z Trachea"/>
    <n v="3"/>
    <n v="0"/>
    <n v="-16777216"/>
    <s v="Missing"/>
    <s v="Missing"/>
    <x v="18"/>
    <x v="0"/>
    <s v="PMH PET BOOST Study"/>
    <m/>
    <x v="1"/>
    <x v="3"/>
    <x v="0"/>
    <s v="PET BOOST.xml"/>
    <s v="aker"/>
    <s v="Reviewed"/>
  </r>
  <r>
    <x v="271"/>
    <s v="Proximal Bronchial Tree"/>
    <s v="Bronchial tree"/>
    <x v="5"/>
    <x v="5"/>
    <x v="55"/>
    <x v="2"/>
    <x v="0"/>
    <s v="z BronchialTree"/>
    <n v="3"/>
    <n v="0"/>
    <n v="-16777216"/>
    <s v="Missing"/>
    <s v="Missing"/>
    <x v="18"/>
    <x v="0"/>
    <s v="PMH PET BOOST Study"/>
    <m/>
    <x v="1"/>
    <x v="3"/>
    <x v="0"/>
    <s v="PET BOOST.xml"/>
    <s v="aker"/>
    <s v="Reviewed"/>
  </r>
  <r>
    <x v="65"/>
    <s v="HEART"/>
    <s v="Heart"/>
    <x v="5"/>
    <x v="5"/>
    <x v="56"/>
    <x v="2"/>
    <x v="0"/>
    <s v="z Heart"/>
    <n v="3"/>
    <n v="0"/>
    <n v="-16777216"/>
    <s v="Missing"/>
    <s v="Missing"/>
    <x v="18"/>
    <x v="0"/>
    <s v="PMH PET BOOST Study"/>
    <m/>
    <x v="1"/>
    <x v="3"/>
    <x v="0"/>
    <s v="PET BOOST.xml"/>
    <s v="aker"/>
    <s v="Reviewed"/>
  </r>
  <r>
    <x v="272"/>
    <s v="Ascending and descending aorta"/>
    <s v="Aorta"/>
    <x v="5"/>
    <x v="5"/>
    <x v="57"/>
    <x v="2"/>
    <x v="0"/>
    <s v="z Aorta"/>
    <n v="3"/>
    <n v="0"/>
    <n v="-16777216"/>
    <s v="Missing"/>
    <s v="Missing"/>
    <x v="18"/>
    <x v="0"/>
    <s v="PMH PET BOOST Study"/>
    <m/>
    <x v="1"/>
    <x v="3"/>
    <x v="0"/>
    <s v="PET BOOST.xml"/>
    <s v="aker"/>
    <s v="Reviewed"/>
  </r>
  <r>
    <x v="92"/>
    <s v="Pulmonary Artery"/>
    <s v="Pulmonary artery"/>
    <x v="5"/>
    <x v="5"/>
    <x v="58"/>
    <x v="2"/>
    <x v="0"/>
    <s v="z PulmonaryArtry"/>
    <n v="3"/>
    <n v="0"/>
    <n v="-16777216"/>
    <s v="Missing"/>
    <s v="Missing"/>
    <x v="18"/>
    <x v="0"/>
    <s v="PMH PET BOOST Study"/>
    <m/>
    <x v="1"/>
    <x v="3"/>
    <x v="0"/>
    <s v="PET BOOST.xml"/>
    <s v="aker"/>
    <s v="Reviewed"/>
  </r>
  <r>
    <x v="273"/>
    <s v="Left Brachial Plexus"/>
    <s v="Left brachial nerve plexus"/>
    <x v="5"/>
    <x v="5"/>
    <x v="59"/>
    <x v="2"/>
    <x v="0"/>
    <s v="zBrachialPlexusL"/>
    <n v="3"/>
    <n v="0"/>
    <n v="-16777216"/>
    <s v="Missing"/>
    <s v="Missing"/>
    <x v="18"/>
    <x v="0"/>
    <s v="PMH PET BOOST Study"/>
    <m/>
    <x v="1"/>
    <x v="3"/>
    <x v="0"/>
    <s v="PET BOOST.xml"/>
    <s v="aker"/>
    <s v="Reviewed"/>
  </r>
  <r>
    <x v="274"/>
    <s v="Right Brachial Plexus"/>
    <s v="Right brachial nerve plexus"/>
    <x v="5"/>
    <x v="5"/>
    <x v="60"/>
    <x v="2"/>
    <x v="0"/>
    <s v="zBrachialPlexusR"/>
    <n v="3"/>
    <n v="0"/>
    <n v="-16777216"/>
    <s v="Missing"/>
    <s v="Missing"/>
    <x v="18"/>
    <x v="0"/>
    <s v="PMH PET BOOST Study"/>
    <m/>
    <x v="1"/>
    <x v="3"/>
    <x v="0"/>
    <s v="PET BOOST.xml"/>
    <s v="aker"/>
    <s v="Reviewed"/>
  </r>
  <r>
    <x v="91"/>
    <s v="Intercostal muscle and ribs as defined by margin from lung"/>
    <s v="Intercostal muscle"/>
    <x v="5"/>
    <x v="5"/>
    <x v="68"/>
    <x v="2"/>
    <x v="0"/>
    <s v="zIntercostmuscle"/>
    <n v="3"/>
    <n v="0"/>
    <n v="-16777216"/>
    <s v="Missing"/>
    <s v="Missing"/>
    <x v="18"/>
    <x v="0"/>
    <s v="PMH PET BOOST Study"/>
    <m/>
    <x v="1"/>
    <x v="3"/>
    <x v="0"/>
    <s v="PET BOOST.xml"/>
    <s v="aker"/>
    <s v="Reviewed"/>
  </r>
  <r>
    <x v="90"/>
    <s v="Skin"/>
    <s v="Skin"/>
    <x v="5"/>
    <x v="5"/>
    <x v="67"/>
    <x v="2"/>
    <x v="0"/>
    <s v="z Skin"/>
    <n v="3"/>
    <n v="0"/>
    <n v="-16777216"/>
    <s v="Missing"/>
    <s v="Missing"/>
    <x v="18"/>
    <x v="0"/>
    <s v="PMH PET BOOST Study"/>
    <m/>
    <x v="1"/>
    <x v="3"/>
    <x v="0"/>
    <s v="PET BOOST.xml"/>
    <s v="aker"/>
    <s v="Reviewed"/>
  </r>
  <r>
    <x v="33"/>
    <s v="Esophagus"/>
    <s v="Esophagus"/>
    <x v="5"/>
    <x v="5"/>
    <x v="24"/>
    <x v="2"/>
    <x v="0"/>
    <s v="z Esophagus"/>
    <n v="3"/>
    <n v="0"/>
    <n v="-16777216"/>
    <s v="Missing"/>
    <s v="Missing"/>
    <x v="18"/>
    <x v="0"/>
    <s v="PMH PET BOOST Study"/>
    <m/>
    <x v="1"/>
    <x v="3"/>
    <x v="0"/>
    <s v="PET BOOST.xml"/>
    <s v="aker"/>
    <s v="Reviewed"/>
  </r>
  <r>
    <x v="35"/>
    <s v="Stomach"/>
    <s v="Stomach"/>
    <x v="5"/>
    <x v="5"/>
    <x v="26"/>
    <x v="2"/>
    <x v="0"/>
    <s v="z Stomach"/>
    <n v="3"/>
    <n v="0"/>
    <n v="-16777216"/>
    <s v="Missing"/>
    <s v="Missing"/>
    <x v="18"/>
    <x v="0"/>
    <s v="PMH PET BOOST Study"/>
    <m/>
    <x v="1"/>
    <x v="3"/>
    <x v="0"/>
    <s v="PET BOOST.xml"/>
    <s v="aker"/>
    <s v="Reviewed"/>
  </r>
  <r>
    <x v="275"/>
    <s v="PTV with 1cm expansion"/>
    <s v="Irrad Volume"/>
    <x v="6"/>
    <x v="8"/>
    <x v="70"/>
    <x v="0"/>
    <x v="0"/>
    <s v="z Irradiated Vol"/>
    <n v="3"/>
    <n v="0"/>
    <n v="-16777216"/>
    <s v="Missing"/>
    <s v="Missing"/>
    <x v="18"/>
    <x v="0"/>
    <s v="PMH PET BOOST Study"/>
    <m/>
    <x v="1"/>
    <x v="3"/>
    <x v="0"/>
    <s v="PET BOOST.xml"/>
    <s v="aker"/>
    <s v="Reviewed"/>
  </r>
  <r>
    <x v="276"/>
    <s v="Body excluding PTV+10"/>
    <s v="Undefined Normal Tissue"/>
    <x v="6"/>
    <x v="7"/>
    <x v="71"/>
    <x v="0"/>
    <x v="0"/>
    <s v="z Normal Tissue"/>
    <n v="3"/>
    <n v="0"/>
    <n v="-16777216"/>
    <s v="Missing"/>
    <s v="Missing"/>
    <x v="18"/>
    <x v="0"/>
    <s v="PMH PET BOOST Study"/>
    <m/>
    <x v="1"/>
    <x v="3"/>
    <x v="0"/>
    <s v="PET BOOST.xml"/>
    <s v="aker"/>
    <s v="Reviewed"/>
  </r>
  <r>
    <x v="96"/>
    <s v="105% Dose outside of PTV"/>
    <s v="Dose"/>
    <x v="6"/>
    <x v="9"/>
    <x v="72"/>
    <x v="0"/>
    <x v="0"/>
    <s v="z Dose"/>
    <n v="5"/>
    <n v="2"/>
    <n v="-16777216"/>
    <s v="Missing"/>
    <s v="Missing"/>
    <x v="18"/>
    <x v="0"/>
    <s v="PMH PET BOOST Study"/>
    <m/>
    <x v="1"/>
    <x v="3"/>
    <x v="0"/>
    <s v="PET BOOST.xml"/>
    <s v="aker"/>
    <s v="Reviewed"/>
  </r>
  <r>
    <x v="277"/>
    <s v="Both Lungs-GTV"/>
    <s v="Lungs sub GTVs"/>
    <x v="6"/>
    <x v="7"/>
    <x v="101"/>
    <x v="0"/>
    <x v="0"/>
    <s v="z Lung B - GTV"/>
    <n v="3"/>
    <n v="0"/>
    <n v="-16777216"/>
    <s v="Missing"/>
    <s v="Missing"/>
    <x v="18"/>
    <x v="0"/>
    <s v="PMH PET BOOST Study"/>
    <m/>
    <x v="1"/>
    <x v="3"/>
    <x v="0"/>
    <s v="PET BOOST.xml"/>
    <s v="aker"/>
    <s v="Reviewed"/>
  </r>
  <r>
    <x v="278"/>
    <s v="exhale primary PET GTV"/>
    <s v="Metabalic Tumor Volume"/>
    <x v="1"/>
    <x v="2"/>
    <x v="65"/>
    <x v="0"/>
    <x v="0"/>
    <s v="z GTV PET"/>
    <n v="3"/>
    <n v="0"/>
    <n v="-16777216"/>
    <s v="Missing"/>
    <s v="Missing"/>
    <x v="18"/>
    <x v="0"/>
    <s v="PMH PET BOOST Study"/>
    <m/>
    <x v="1"/>
    <x v="3"/>
    <x v="0"/>
    <s v="PET BOOST.xml"/>
    <s v="aker"/>
    <s v="Reviewed"/>
  </r>
  <r>
    <x v="279"/>
    <s v="Primary inhale PET GTV"/>
    <s v="Metabalic Tumor Volume"/>
    <x v="1"/>
    <x v="2"/>
    <x v="65"/>
    <x v="0"/>
    <x v="0"/>
    <s v="z GTV PET"/>
    <n v="3"/>
    <n v="0"/>
    <n v="-16777216"/>
    <s v="Missing"/>
    <s v="Missing"/>
    <x v="18"/>
    <x v="0"/>
    <s v="PMH PET BOOST Study"/>
    <m/>
    <x v="1"/>
    <x v="3"/>
    <x v="0"/>
    <s v="PET BOOST.xml"/>
    <s v="aker"/>
    <s v="Reviewed"/>
  </r>
  <r>
    <x v="280"/>
    <s v="Nodal exhale PET GTV"/>
    <s v="GTV Nodal"/>
    <x v="1"/>
    <x v="6"/>
    <x v="114"/>
    <x v="0"/>
    <x v="0"/>
    <s v="z GTV"/>
    <n v="3"/>
    <n v="0"/>
    <n v="-16777216"/>
    <s v="Missing"/>
    <s v="Missing"/>
    <x v="18"/>
    <x v="0"/>
    <s v="PMH PET BOOST Study"/>
    <m/>
    <x v="1"/>
    <x v="3"/>
    <x v="0"/>
    <s v="PET BOOST.xml"/>
    <s v="aker"/>
    <s v="Reviewed"/>
  </r>
  <r>
    <x v="281"/>
    <s v="Nodal inhale PET GTV"/>
    <s v="GTV Nodal"/>
    <x v="1"/>
    <x v="6"/>
    <x v="114"/>
    <x v="0"/>
    <x v="0"/>
    <s v="z GTV"/>
    <n v="3"/>
    <n v="0"/>
    <n v="-16777216"/>
    <s v="Missing"/>
    <s v="Missing"/>
    <x v="18"/>
    <x v="0"/>
    <s v="PMH PET BOOST Study"/>
    <m/>
    <x v="1"/>
    <x v="3"/>
    <x v="0"/>
    <s v="PET BOOST.xml"/>
    <s v="aker"/>
    <s v="Reviewed"/>
  </r>
  <r>
    <x v="282"/>
    <s v="inhale primary GTV"/>
    <s v="GTV Primary"/>
    <x v="1"/>
    <x v="2"/>
    <x v="2"/>
    <x v="0"/>
    <x v="0"/>
    <s v="z GTV"/>
    <n v="3"/>
    <n v="0"/>
    <n v="-16777216"/>
    <s v="Missing"/>
    <s v="Missing"/>
    <x v="18"/>
    <x v="0"/>
    <s v="PMH PET BOOST Study"/>
    <m/>
    <x v="1"/>
    <x v="3"/>
    <x v="0"/>
    <s v="PET BOOST.xml"/>
    <s v="aker"/>
    <s v="Reviewed"/>
  </r>
  <r>
    <x v="283"/>
    <s v="exhale primary gtv"/>
    <s v="GTV Primary"/>
    <x v="1"/>
    <x v="2"/>
    <x v="2"/>
    <x v="0"/>
    <x v="0"/>
    <s v="z GTV"/>
    <n v="3"/>
    <n v="0"/>
    <n v="-16777216"/>
    <s v="Missing"/>
    <s v="Missing"/>
    <x v="18"/>
    <x v="0"/>
    <s v="PMH PET BOOST Study"/>
    <m/>
    <x v="1"/>
    <x v="3"/>
    <x v="0"/>
    <s v="PET BOOST.xml"/>
    <s v="aker"/>
    <s v="Reviewed"/>
  </r>
  <r>
    <x v="284"/>
    <s v="inhale nodal GTV"/>
    <s v="GTV Nodal"/>
    <x v="1"/>
    <x v="6"/>
    <x v="114"/>
    <x v="0"/>
    <x v="0"/>
    <s v="z GTV"/>
    <n v="3"/>
    <n v="0"/>
    <n v="-16777216"/>
    <s v="Missing"/>
    <s v="Missing"/>
    <x v="18"/>
    <x v="0"/>
    <s v="PMH PET BOOST Study"/>
    <m/>
    <x v="1"/>
    <x v="3"/>
    <x v="0"/>
    <s v="PET BOOST.xml"/>
    <s v="aker"/>
    <s v="Reviewed"/>
  </r>
  <r>
    <x v="285"/>
    <s v="exhale nodal GTV"/>
    <s v="GTV Nodal"/>
    <x v="1"/>
    <x v="6"/>
    <x v="114"/>
    <x v="0"/>
    <x v="0"/>
    <s v="z GTV"/>
    <n v="3"/>
    <n v="0"/>
    <n v="-16777216"/>
    <s v="Missing"/>
    <s v="Missing"/>
    <x v="18"/>
    <x v="0"/>
    <s v="PMH PET BOOST Study"/>
    <m/>
    <x v="1"/>
    <x v="3"/>
    <x v="0"/>
    <s v="PET BOOST.xml"/>
    <s v="aker"/>
    <s v="Reviewed"/>
  </r>
  <r>
    <x v="286"/>
    <s v="nodal GTV"/>
    <s v="GTV Primary"/>
    <x v="1"/>
    <x v="2"/>
    <x v="2"/>
    <x v="0"/>
    <x v="0"/>
    <s v="z IGTV"/>
    <n v="3"/>
    <n v="0"/>
    <n v="-16777216"/>
    <s v="Missing"/>
    <s v="Missing"/>
    <x v="18"/>
    <x v="0"/>
    <s v="PMH PET BOOST Study"/>
    <m/>
    <x v="1"/>
    <x v="3"/>
    <x v="0"/>
    <s v="PET BOOST.xml"/>
    <s v="aker"/>
    <s v="Reviewed"/>
  </r>
  <r>
    <x v="287"/>
    <s v="PET Primary CTV"/>
    <s v="CTV High Risk"/>
    <x v="2"/>
    <x v="3"/>
    <x v="73"/>
    <x v="0"/>
    <x v="0"/>
    <s v="z CTV"/>
    <n v="3"/>
    <n v="0"/>
    <n v="-16777216"/>
    <s v="Missing"/>
    <s v="Missing"/>
    <x v="18"/>
    <x v="0"/>
    <s v="PMH PET BOOST Study"/>
    <m/>
    <x v="1"/>
    <x v="3"/>
    <x v="0"/>
    <s v="PET BOOST.xml"/>
    <s v="aker"/>
    <s v="Reviewed"/>
  </r>
  <r>
    <x v="288"/>
    <s v="PET Nodal CTV"/>
    <s v="CTV Intermediate Risk"/>
    <x v="2"/>
    <x v="3"/>
    <x v="74"/>
    <x v="0"/>
    <x v="0"/>
    <s v="z CTV int"/>
    <n v="3"/>
    <n v="0"/>
    <n v="-16777216"/>
    <s v="Missing"/>
    <s v="Missing"/>
    <x v="18"/>
    <x v="0"/>
    <s v="PMH PET BOOST Study"/>
    <m/>
    <x v="1"/>
    <x v="3"/>
    <x v="0"/>
    <s v="PET BOOST.xml"/>
    <s v="aker"/>
    <s v="Reviewed"/>
  </r>
  <r>
    <x v="289"/>
    <s v="inhale primary CTV"/>
    <s v="CTV Primary"/>
    <x v="2"/>
    <x v="3"/>
    <x v="3"/>
    <x v="0"/>
    <x v="0"/>
    <s v="z CTV"/>
    <n v="3"/>
    <n v="0"/>
    <n v="-16777216"/>
    <s v="Missing"/>
    <s v="Missing"/>
    <x v="18"/>
    <x v="0"/>
    <s v="PMH PET BOOST Study"/>
    <m/>
    <x v="1"/>
    <x v="3"/>
    <x v="0"/>
    <s v="PET BOOST.xml"/>
    <s v="aker"/>
    <s v="Reviewed"/>
  </r>
  <r>
    <x v="290"/>
    <s v="exhale primary CTV"/>
    <s v="CTV Primary"/>
    <x v="2"/>
    <x v="3"/>
    <x v="3"/>
    <x v="0"/>
    <x v="0"/>
    <s v="z CTV"/>
    <n v="3"/>
    <n v="0"/>
    <n v="-16777216"/>
    <s v="Missing"/>
    <s v="Missing"/>
    <x v="18"/>
    <x v="0"/>
    <s v="PMH PET BOOST Study"/>
    <m/>
    <x v="1"/>
    <x v="3"/>
    <x v="0"/>
    <s v="PET BOOST.xml"/>
    <s v="aker"/>
    <s v="Reviewed"/>
  </r>
  <r>
    <x v="291"/>
    <s v="inhale nodal CTV"/>
    <s v="CTV Intermediate Risk"/>
    <x v="2"/>
    <x v="3"/>
    <x v="74"/>
    <x v="0"/>
    <x v="0"/>
    <s v="z CTV int"/>
    <n v="3"/>
    <n v="0"/>
    <n v="-16777216"/>
    <s v="Missing"/>
    <s v="Missing"/>
    <x v="18"/>
    <x v="0"/>
    <s v="PMH PET BOOST Study"/>
    <m/>
    <x v="1"/>
    <x v="3"/>
    <x v="0"/>
    <s v="PET BOOST.xml"/>
    <s v="aker"/>
    <s v="Reviewed"/>
  </r>
  <r>
    <x v="292"/>
    <s v="exhale nodal CTV"/>
    <s v="CTV Intermediate Risk"/>
    <x v="2"/>
    <x v="3"/>
    <x v="74"/>
    <x v="0"/>
    <x v="0"/>
    <s v="z CTV int"/>
    <n v="3"/>
    <n v="0"/>
    <n v="-16777216"/>
    <s v="Missing"/>
    <s v="Missing"/>
    <x v="18"/>
    <x v="0"/>
    <s v="PMH PET BOOST Study"/>
    <m/>
    <x v="1"/>
    <x v="3"/>
    <x v="0"/>
    <s v="PET BOOST.xml"/>
    <s v="aker"/>
    <s v="Reviewed"/>
  </r>
  <r>
    <x v="293"/>
    <s v="Pet primary ITV"/>
    <s v="CTV High Risk"/>
    <x v="2"/>
    <x v="3"/>
    <x v="73"/>
    <x v="0"/>
    <x v="0"/>
    <s v="z CTV"/>
    <n v="3"/>
    <n v="0"/>
    <n v="-16777216"/>
    <s v="Missing"/>
    <s v="Missing"/>
    <x v="18"/>
    <x v="0"/>
    <s v="PMH PET BOOST Study"/>
    <m/>
    <x v="1"/>
    <x v="3"/>
    <x v="0"/>
    <s v="PET BOOST.xml"/>
    <s v="aker"/>
    <s v="Reviewed"/>
  </r>
  <r>
    <x v="294"/>
    <s v="Pet nodal ITV"/>
    <s v="CTV Intermediate Risk"/>
    <x v="2"/>
    <x v="3"/>
    <x v="74"/>
    <x v="0"/>
    <x v="0"/>
    <s v="z CTV int"/>
    <n v="3"/>
    <n v="0"/>
    <n v="-16777216"/>
    <s v="Missing"/>
    <s v="Missing"/>
    <x v="18"/>
    <x v="0"/>
    <s v="PMH PET BOOST Study"/>
    <m/>
    <x v="1"/>
    <x v="3"/>
    <x v="0"/>
    <s v="PET BOOST.xml"/>
    <s v="aker"/>
    <s v="Reviewed"/>
  </r>
  <r>
    <x v="295"/>
    <m/>
    <s v="CTV Primary"/>
    <x v="2"/>
    <x v="3"/>
    <x v="3"/>
    <x v="0"/>
    <x v="0"/>
    <s v="z CTV"/>
    <n v="3"/>
    <n v="0"/>
    <n v="-16777216"/>
    <s v="Missing"/>
    <s v="Missing"/>
    <x v="18"/>
    <x v="0"/>
    <s v="PMH PET BOOST Study"/>
    <m/>
    <x v="1"/>
    <x v="3"/>
    <x v="0"/>
    <s v="PET BOOST.xml"/>
    <s v="aker"/>
    <s v="Reviewed"/>
  </r>
  <r>
    <x v="296"/>
    <m/>
    <s v="Ring"/>
    <x v="6"/>
    <x v="7"/>
    <x v="131"/>
    <x v="0"/>
    <x v="0"/>
    <s v="z Ring"/>
    <n v="3"/>
    <n v="0"/>
    <n v="-16777216"/>
    <s v="Missing"/>
    <s v="Missing"/>
    <x v="18"/>
    <x v="0"/>
    <s v="PMH PET BOOST Study"/>
    <m/>
    <x v="1"/>
    <x v="3"/>
    <x v="0"/>
    <s v="PET BOOST.xml"/>
    <s v="aker"/>
    <s v="Reviewed"/>
  </r>
  <r>
    <x v="297"/>
    <s v="ITV for nodes"/>
    <s v="CTV Intermediate Risk"/>
    <x v="2"/>
    <x v="3"/>
    <x v="74"/>
    <x v="0"/>
    <x v="0"/>
    <s v="z CTV int"/>
    <n v="3"/>
    <n v="0"/>
    <n v="-16777216"/>
    <s v="Missing"/>
    <s v="Missing"/>
    <x v="18"/>
    <x v="0"/>
    <s v="PMH PET BOOST Study"/>
    <m/>
    <x v="1"/>
    <x v="3"/>
    <x v="0"/>
    <s v="PET BOOST.xml"/>
    <s v="aker"/>
    <s v="Reviewed"/>
  </r>
  <r>
    <x v="298"/>
    <s v="Internal CTV"/>
    <s v="ITV"/>
    <x v="2"/>
    <x v="3"/>
    <x v="66"/>
    <x v="0"/>
    <x v="0"/>
    <s v="z ITV"/>
    <n v="3"/>
    <n v="0"/>
    <n v="-16777216"/>
    <s v="Missing"/>
    <s v="Missing"/>
    <x v="18"/>
    <x v="0"/>
    <s v="PMH PET BOOST Study"/>
    <m/>
    <x v="1"/>
    <x v="3"/>
    <x v="0"/>
    <s v="PET BOOST.xml"/>
    <s v="aker"/>
    <s v="Reviewed"/>
  </r>
  <r>
    <x v="299"/>
    <m/>
    <s v="ITV"/>
    <x v="2"/>
    <x v="3"/>
    <x v="66"/>
    <x v="0"/>
    <x v="0"/>
    <s v="z ITV"/>
    <n v="3"/>
    <n v="0"/>
    <n v="-16777216"/>
    <s v="Missing"/>
    <s v="Missing"/>
    <x v="18"/>
    <x v="0"/>
    <s v="PMH PET BOOST Study"/>
    <m/>
    <x v="1"/>
    <x v="3"/>
    <x v="0"/>
    <s v="PET BOOST.xml"/>
    <s v="aker"/>
    <s v="Reviewed"/>
  </r>
  <r>
    <x v="300"/>
    <s v="PTV for node"/>
    <s v="PTV Intermediate Risk"/>
    <x v="3"/>
    <x v="1"/>
    <x v="76"/>
    <x v="0"/>
    <x v="0"/>
    <s v="z PTV int"/>
    <n v="3"/>
    <n v="0"/>
    <n v="-16777216"/>
    <s v="Missing"/>
    <s v="Missing"/>
    <x v="18"/>
    <x v="0"/>
    <s v="PMH PET BOOST Study"/>
    <m/>
    <x v="1"/>
    <x v="3"/>
    <x v="0"/>
    <s v="PET BOOST.xml"/>
    <s v="aker"/>
    <s v="Reviewed"/>
  </r>
  <r>
    <x v="301"/>
    <s v="PTV High Risk"/>
    <s v="PTV Primary"/>
    <x v="3"/>
    <x v="1"/>
    <x v="4"/>
    <x v="0"/>
    <x v="0"/>
    <s v="z PTV"/>
    <n v="3"/>
    <n v="0"/>
    <n v="-16777216"/>
    <s v="Missing"/>
    <s v="Missing"/>
    <x v="18"/>
    <x v="0"/>
    <s v="PMH PET BOOST Study"/>
    <m/>
    <x v="1"/>
    <x v="3"/>
    <x v="0"/>
    <s v="PET BOOST.xml"/>
    <s v="aker"/>
    <s v="Reviewed"/>
  </r>
  <r>
    <x v="302"/>
    <m/>
    <s v="PTV High Risk"/>
    <x v="3"/>
    <x v="1"/>
    <x v="75"/>
    <x v="0"/>
    <x v="0"/>
    <s v="z PTV"/>
    <n v="3"/>
    <n v="0"/>
    <n v="-16777216"/>
    <s v="Missing"/>
    <s v="Missing"/>
    <x v="18"/>
    <x v="0"/>
    <s v="PMH PET BOOST Study"/>
    <m/>
    <x v="1"/>
    <x v="3"/>
    <x v="0"/>
    <s v="PET BOOST.xml"/>
    <s v="aker"/>
    <s v="Reviewed"/>
  </r>
  <r>
    <x v="303"/>
    <m/>
    <s v="PTV Intermediate Risk"/>
    <x v="3"/>
    <x v="1"/>
    <x v="76"/>
    <x v="0"/>
    <x v="0"/>
    <s v="z PTV int opt"/>
    <n v="3"/>
    <n v="1"/>
    <n v="-16777216"/>
    <s v="Missing"/>
    <s v="Missing"/>
    <x v="18"/>
    <x v="0"/>
    <s v="PMH PET BOOST Study"/>
    <m/>
    <x v="1"/>
    <x v="3"/>
    <x v="0"/>
    <s v="PET BOOST.xml"/>
    <s v="aker"/>
    <s v="Reviewed"/>
  </r>
  <r>
    <x v="5"/>
    <s v="RO Helper Structure"/>
    <s v="Artifact"/>
    <x v="4"/>
    <x v="4"/>
    <x v="5"/>
    <x v="1"/>
    <x v="0"/>
    <s v="z RO Helper"/>
    <n v="3"/>
    <n v="0"/>
    <n v="-16777216"/>
    <s v="Missing"/>
    <s v="Missing"/>
    <x v="18"/>
    <x v="0"/>
    <s v="PMH PET BOOST Study"/>
    <m/>
    <x v="1"/>
    <x v="3"/>
    <x v="0"/>
    <s v="PET BOOST.xml"/>
    <s v="aker"/>
    <s v="Reviewed"/>
  </r>
  <r>
    <x v="17"/>
    <s v="RO Helper Structure"/>
    <s v="Artifact"/>
    <x v="4"/>
    <x v="4"/>
    <x v="5"/>
    <x v="1"/>
    <x v="0"/>
    <s v="z RO Helper"/>
    <n v="3"/>
    <n v="0"/>
    <n v="-16777216"/>
    <s v="Missing"/>
    <s v="Missing"/>
    <x v="18"/>
    <x v="0"/>
    <s v="PMH PET BOOST Study"/>
    <m/>
    <x v="1"/>
    <x v="3"/>
    <x v="0"/>
    <s v="PET BOOST.xml"/>
    <s v="aker"/>
    <s v="Reviewed"/>
  </r>
  <r>
    <x v="18"/>
    <s v="RO Helper Structure"/>
    <s v="Artifact"/>
    <x v="4"/>
    <x v="4"/>
    <x v="5"/>
    <x v="1"/>
    <x v="0"/>
    <s v="z RO Helper"/>
    <n v="3"/>
    <n v="0"/>
    <n v="-16777216"/>
    <s v="Missing"/>
    <s v="Missing"/>
    <x v="18"/>
    <x v="0"/>
    <s v="PMH PET BOOST Study"/>
    <m/>
    <x v="4"/>
    <x v="1"/>
    <x v="0"/>
    <s v="Brain_Anatomy.xml"/>
    <s v="gsal"/>
    <s v="Reviewed"/>
  </r>
  <r>
    <x v="97"/>
    <s v="RO Helper Structure"/>
    <s v="Artifact"/>
    <x v="4"/>
    <x v="4"/>
    <x v="5"/>
    <x v="1"/>
    <x v="0"/>
    <s v="z RO Helper"/>
    <n v="3"/>
    <n v="0"/>
    <n v="-16777216"/>
    <s v="Missing"/>
    <s v="Missing"/>
    <x v="18"/>
    <x v="0"/>
    <s v="PMH PET BOOST Study"/>
    <m/>
    <x v="4"/>
    <x v="1"/>
    <x v="0"/>
    <s v="Brain_Anatomy.xml"/>
    <s v="gsal"/>
    <s v="Reviewed"/>
  </r>
  <r>
    <x v="98"/>
    <s v="RO Helper Structure"/>
    <s v="Artifact"/>
    <x v="4"/>
    <x v="4"/>
    <x v="5"/>
    <x v="1"/>
    <x v="0"/>
    <s v="z RO Helper"/>
    <n v="3"/>
    <n v="0"/>
    <n v="-16777216"/>
    <s v="Missing"/>
    <s v="Missing"/>
    <x v="18"/>
    <x v="0"/>
    <s v="PMH PET BOOST Study"/>
    <m/>
    <x v="4"/>
    <x v="1"/>
    <x v="0"/>
    <s v="Brain_Anatomy.xml"/>
    <s v="gsal"/>
    <s v="Reviewed"/>
  </r>
  <r>
    <x v="118"/>
    <s v="Brain Stem"/>
    <s v="Brainstem"/>
    <x v="5"/>
    <x v="5"/>
    <x v="88"/>
    <x v="2"/>
    <x v="0"/>
    <s v="z Brain Stem"/>
    <n v="3"/>
    <n v="0"/>
    <n v="-16777216"/>
    <s v="Missing"/>
    <s v="Missing"/>
    <x v="19"/>
    <x v="0"/>
    <s v="Organs of the brain"/>
    <m/>
    <x v="4"/>
    <x v="1"/>
    <x v="0"/>
    <s v="Brain_Anatomy.xml"/>
    <s v="gsal"/>
    <s v="Reviewed"/>
  </r>
  <r>
    <x v="117"/>
    <s v="Brain"/>
    <s v="Brain"/>
    <x v="5"/>
    <x v="5"/>
    <x v="87"/>
    <x v="2"/>
    <x v="0"/>
    <s v="z Brain"/>
    <n v="3"/>
    <n v="0"/>
    <n v="-16777216"/>
    <n v="10"/>
    <n v="50"/>
    <x v="19"/>
    <x v="0"/>
    <s v="Organs of the brain"/>
    <m/>
    <x v="4"/>
    <x v="1"/>
    <x v="0"/>
    <s v="Brain_Anatomy.xml"/>
    <s v="gsal"/>
    <s v="Reviewed"/>
  </r>
  <r>
    <x v="126"/>
    <s v="Lens Left"/>
    <s v="Left lens"/>
    <x v="5"/>
    <x v="5"/>
    <x v="94"/>
    <x v="2"/>
    <x v="0"/>
    <s v="z Lens L"/>
    <n v="3"/>
    <n v="0"/>
    <n v="-16777216"/>
    <s v="Missing"/>
    <s v="Missing"/>
    <x v="19"/>
    <x v="0"/>
    <s v="Organs of the brain"/>
    <m/>
    <x v="4"/>
    <x v="1"/>
    <x v="0"/>
    <s v="Brain_Anatomy.xml"/>
    <s v="gsal"/>
    <s v="Reviewed"/>
  </r>
  <r>
    <x v="127"/>
    <s v="Lens Right"/>
    <s v="Right lens"/>
    <x v="5"/>
    <x v="5"/>
    <x v="95"/>
    <x v="2"/>
    <x v="0"/>
    <s v="z Lens R"/>
    <n v="3"/>
    <n v="0"/>
    <n v="-16777216"/>
    <s v="Missing"/>
    <s v="Missing"/>
    <x v="19"/>
    <x v="0"/>
    <s v="Organs of the brain"/>
    <m/>
    <x v="4"/>
    <x v="1"/>
    <x v="0"/>
    <s v="Brain_Anatomy.xml"/>
    <s v="gsal"/>
    <s v="Reviewed"/>
  </r>
  <r>
    <x v="128"/>
    <s v="Optic Chiasm"/>
    <s v="Optic chiasm"/>
    <x v="5"/>
    <x v="5"/>
    <x v="96"/>
    <x v="2"/>
    <x v="0"/>
    <s v="z Optic Chiasm"/>
    <n v="3"/>
    <n v="0"/>
    <n v="-16777216"/>
    <s v="Missing"/>
    <s v="Missing"/>
    <x v="19"/>
    <x v="0"/>
    <s v="Organs of the brain"/>
    <m/>
    <x v="4"/>
    <x v="1"/>
    <x v="0"/>
    <s v="Brain_Anatomy.xml"/>
    <s v="gsal"/>
    <s v="Reviewed"/>
  </r>
  <r>
    <x v="304"/>
    <s v="Optic Nerve Left"/>
    <s v="Left optic nerve"/>
    <x v="5"/>
    <x v="5"/>
    <x v="97"/>
    <x v="2"/>
    <x v="0"/>
    <s v="z Optic Nerve L"/>
    <n v="3"/>
    <n v="0"/>
    <n v="-16777216"/>
    <s v="Missing"/>
    <s v="Missing"/>
    <x v="19"/>
    <x v="0"/>
    <s v="Organs of the brain"/>
    <m/>
    <x v="4"/>
    <x v="1"/>
    <x v="0"/>
    <s v="Brain_Anatomy.xml"/>
    <s v="gsal"/>
    <s v="Reviewed"/>
  </r>
  <r>
    <x v="305"/>
    <s v="Optic Nerve Right"/>
    <s v="Right optic nerve"/>
    <x v="5"/>
    <x v="5"/>
    <x v="98"/>
    <x v="2"/>
    <x v="0"/>
    <s v="z Optic Nerve R"/>
    <n v="3"/>
    <n v="0"/>
    <n v="-16777216"/>
    <s v="Missing"/>
    <s v="Missing"/>
    <x v="19"/>
    <x v="0"/>
    <s v="Organs of the brain"/>
    <m/>
    <x v="4"/>
    <x v="1"/>
    <x v="0"/>
    <s v="Brain_Anatomy.xml"/>
    <s v="gsal"/>
    <s v="Reviewed"/>
  </r>
  <r>
    <x v="306"/>
    <s v="Globe Left"/>
    <s v="Left eyeball"/>
    <x v="5"/>
    <x v="5"/>
    <x v="99"/>
    <x v="2"/>
    <x v="0"/>
    <s v="z Orbit L"/>
    <n v="3"/>
    <n v="0"/>
    <n v="-16777216"/>
    <s v="Missing"/>
    <s v="Missing"/>
    <x v="19"/>
    <x v="0"/>
    <s v="Organs of the brain"/>
    <m/>
    <x v="4"/>
    <x v="1"/>
    <x v="0"/>
    <s v="Brain_Anatomy.xml"/>
    <s v="gsal"/>
    <s v="Reviewed"/>
  </r>
  <r>
    <x v="307"/>
    <s v="Globe Right"/>
    <s v="Right eyeball"/>
    <x v="5"/>
    <x v="5"/>
    <x v="100"/>
    <x v="2"/>
    <x v="0"/>
    <s v="z Orbit R"/>
    <n v="3"/>
    <n v="0"/>
    <n v="-16777216"/>
    <s v="Missing"/>
    <s v="Missing"/>
    <x v="19"/>
    <x v="0"/>
    <s v="Organs of the brain"/>
    <m/>
    <x v="4"/>
    <x v="1"/>
    <x v="0"/>
    <s v="Brain_Anatomy.xml"/>
    <s v="gsal"/>
    <s v="Reviewed"/>
  </r>
  <r>
    <x v="308"/>
    <s v="Pituitary"/>
    <s v="Pituitary gland"/>
    <x v="5"/>
    <x v="5"/>
    <x v="132"/>
    <x v="2"/>
    <x v="0"/>
    <s v="z Pituitary"/>
    <n v="3"/>
    <n v="0"/>
    <n v="-16777216"/>
    <s v="Missing"/>
    <s v="Missing"/>
    <x v="19"/>
    <x v="0"/>
    <s v="Organs of the brain"/>
    <m/>
    <x v="4"/>
    <x v="1"/>
    <x v="0"/>
    <s v="Brain_Anatomy.xml"/>
    <s v="gsal"/>
    <s v="Reviewed"/>
  </r>
  <r>
    <x v="309"/>
    <s v="Temporal Lobes"/>
    <s v="Temporal lobe"/>
    <x v="5"/>
    <x v="5"/>
    <x v="133"/>
    <x v="2"/>
    <x v="0"/>
    <s v="zTemporal lobes"/>
    <n v="3"/>
    <n v="0"/>
    <n v="-16777216"/>
    <s v="Missing"/>
    <s v="Missing"/>
    <x v="19"/>
    <x v="0"/>
    <s v="Organs of the brain"/>
    <m/>
    <x v="4"/>
    <x v="1"/>
    <x v="0"/>
    <s v="Brain_Anatomy.xml"/>
    <s v="gsal"/>
    <s v="Reviewed"/>
  </r>
  <r>
    <x v="310"/>
    <s v="Lacrimal Glands"/>
    <s v="Lacrimal gland"/>
    <x v="5"/>
    <x v="5"/>
    <x v="134"/>
    <x v="2"/>
    <x v="0"/>
    <s v="z Parotid B"/>
    <n v="3"/>
    <n v="0"/>
    <n v="-16777216"/>
    <s v="Missing"/>
    <s v="Missing"/>
    <x v="19"/>
    <x v="0"/>
    <s v="Organs of the brain"/>
    <m/>
    <x v="4"/>
    <x v="0"/>
    <x v="0"/>
    <s v="CNS_Template.xml"/>
    <s v="gsal"/>
    <s v="Reviewed"/>
  </r>
  <r>
    <x v="311"/>
    <s v="Lacrimal Glands Left"/>
    <s v="Left lacrimal gland"/>
    <x v="5"/>
    <x v="5"/>
    <x v="129"/>
    <x v="2"/>
    <x v="0"/>
    <s v="z Parotid L"/>
    <n v="3"/>
    <n v="0"/>
    <n v="-16777216"/>
    <s v="Missing"/>
    <s v="Missing"/>
    <x v="19"/>
    <x v="0"/>
    <s v="Organs of the brain"/>
    <m/>
    <x v="4"/>
    <x v="0"/>
    <x v="0"/>
    <s v="CNS_Template.xml"/>
    <s v="gsal"/>
    <s v="Reviewed"/>
  </r>
  <r>
    <x v="312"/>
    <s v="Lacrimal Glands Right"/>
    <s v="Right lacrimal gland"/>
    <x v="5"/>
    <x v="5"/>
    <x v="130"/>
    <x v="2"/>
    <x v="0"/>
    <s v="z Parotid R"/>
    <n v="3"/>
    <n v="0"/>
    <n v="-16777216"/>
    <s v="Missing"/>
    <s v="Missing"/>
    <x v="19"/>
    <x v="0"/>
    <s v="Organs of the brain"/>
    <m/>
    <x v="4"/>
    <x v="0"/>
    <x v="0"/>
    <s v="CNS_Template.xml"/>
    <s v="gsal"/>
    <s v="Reviewed"/>
  </r>
  <r>
    <x v="0"/>
    <s v="Body"/>
    <s v="Body"/>
    <x v="0"/>
    <x v="0"/>
    <x v="0"/>
    <x v="0"/>
    <x v="0"/>
    <s v="z Body"/>
    <n v="3"/>
    <n v="0"/>
    <n v="-16777216"/>
    <n v="-350"/>
    <n v="-50"/>
    <x v="20"/>
    <x v="0"/>
    <s v="CNS"/>
    <m/>
    <x v="4"/>
    <x v="0"/>
    <x v="0"/>
    <s v="CNS_Template.xml"/>
    <s v="gsal"/>
    <s v="Reviewed"/>
  </r>
  <r>
    <x v="117"/>
    <s v="Brain"/>
    <s v="Brain"/>
    <x v="5"/>
    <x v="5"/>
    <x v="87"/>
    <x v="2"/>
    <x v="0"/>
    <s v="z Brain"/>
    <n v="3"/>
    <n v="0"/>
    <n v="-16777216"/>
    <n v="10"/>
    <n v="50"/>
    <x v="20"/>
    <x v="0"/>
    <s v="CNS"/>
    <m/>
    <x v="4"/>
    <x v="0"/>
    <x v="0"/>
    <s v="CNS_Template.xml"/>
    <s v="gsal"/>
    <s v="Reviewed"/>
  </r>
  <r>
    <x v="313"/>
    <s v="Brain for Optimizer"/>
    <s v="Brain sub PTVs"/>
    <x v="6"/>
    <x v="7"/>
    <x v="127"/>
    <x v="0"/>
    <x v="0"/>
    <s v="z Brain opt"/>
    <n v="3"/>
    <n v="1"/>
    <n v="-16777216"/>
    <s v="Missing"/>
    <s v="Missing"/>
    <x v="20"/>
    <x v="0"/>
    <s v="CNS"/>
    <m/>
    <x v="4"/>
    <x v="0"/>
    <x v="0"/>
    <s v="CNS_Template.xml"/>
    <s v="gsal"/>
    <s v="Reviewed"/>
  </r>
  <r>
    <x v="118"/>
    <s v="Brain Stem"/>
    <s v="Brainstem"/>
    <x v="5"/>
    <x v="5"/>
    <x v="88"/>
    <x v="2"/>
    <x v="0"/>
    <s v="z Brain Stem"/>
    <n v="3"/>
    <n v="0"/>
    <n v="-16777216"/>
    <s v="Missing"/>
    <s v="Missing"/>
    <x v="20"/>
    <x v="0"/>
    <s v="CNS"/>
    <m/>
    <x v="4"/>
    <x v="0"/>
    <x v="0"/>
    <s v="CNS_Template.xml"/>
    <s v="gsal"/>
    <s v="Reviewed"/>
  </r>
  <r>
    <x v="249"/>
    <s v="Brain  Stem for Optimizer"/>
    <s v="Brainstem"/>
    <x v="6"/>
    <x v="7"/>
    <x v="88"/>
    <x v="2"/>
    <x v="0"/>
    <s v="z Brain Stem opt"/>
    <n v="3"/>
    <n v="1"/>
    <n v="-16777216"/>
    <s v="Missing"/>
    <s v="Missing"/>
    <x v="20"/>
    <x v="0"/>
    <s v="CNS"/>
    <m/>
    <x v="4"/>
    <x v="0"/>
    <x v="0"/>
    <s v="CNS_Template.xml"/>
    <s v="gsal"/>
    <s v="Reviewed"/>
  </r>
  <r>
    <x v="250"/>
    <s v="Brain Stem PRV 5mm"/>
    <s v="PRV"/>
    <x v="6"/>
    <x v="7"/>
    <x v="63"/>
    <x v="0"/>
    <x v="0"/>
    <s v="z BR STM PRV"/>
    <n v="3"/>
    <n v="0"/>
    <n v="-16777216"/>
    <s v="Missing"/>
    <s v="Missing"/>
    <x v="20"/>
    <x v="0"/>
    <s v="CNS"/>
    <m/>
    <x v="4"/>
    <x v="0"/>
    <x v="0"/>
    <s v="CNS_Template.xml"/>
    <s v="gsal"/>
    <s v="Reviewed"/>
  </r>
  <r>
    <x v="314"/>
    <s v="Cochlea Left"/>
    <s v="Left cochlea"/>
    <x v="5"/>
    <x v="5"/>
    <x v="89"/>
    <x v="2"/>
    <x v="0"/>
    <s v="z Cochlea L"/>
    <n v="3"/>
    <n v="0"/>
    <n v="-16777216"/>
    <s v="Missing"/>
    <s v="Missing"/>
    <x v="20"/>
    <x v="0"/>
    <s v="CNS"/>
    <m/>
    <x v="4"/>
    <x v="0"/>
    <x v="0"/>
    <s v="CNS_Template.xml"/>
    <s v="gsal"/>
    <s v="Reviewed"/>
  </r>
  <r>
    <x v="315"/>
    <s v="Cochlea Right"/>
    <s v="Right cochlea"/>
    <x v="5"/>
    <x v="5"/>
    <x v="90"/>
    <x v="2"/>
    <x v="0"/>
    <s v="z Cochlea R"/>
    <n v="3"/>
    <n v="0"/>
    <n v="-16777216"/>
    <s v="Missing"/>
    <s v="Missing"/>
    <x v="20"/>
    <x v="0"/>
    <s v="CNS"/>
    <m/>
    <x v="4"/>
    <x v="0"/>
    <x v="0"/>
    <s v="CNS_Template.xml"/>
    <s v="gsal"/>
    <s v="Reviewed"/>
  </r>
  <r>
    <x v="251"/>
    <s v="Edema based on MRI T2"/>
    <s v="Contrast"/>
    <x v="4"/>
    <x v="4"/>
    <x v="128"/>
    <x v="1"/>
    <x v="0"/>
    <s v="z Contrast"/>
    <n v="3"/>
    <n v="0"/>
    <n v="-16777216"/>
    <s v="Missing"/>
    <s v="Missing"/>
    <x v="20"/>
    <x v="0"/>
    <s v="CNS"/>
    <m/>
    <x v="4"/>
    <x v="0"/>
    <x v="0"/>
    <s v="CNS_Template.xml"/>
    <s v="gsal"/>
    <s v="Reviewed"/>
  </r>
  <r>
    <x v="3"/>
    <s v="CTV High Risk"/>
    <s v="CTV Primary"/>
    <x v="2"/>
    <x v="3"/>
    <x v="3"/>
    <x v="0"/>
    <x v="0"/>
    <s v="z CTV"/>
    <n v="3"/>
    <n v="0"/>
    <n v="-16777216"/>
    <s v="Missing"/>
    <s v="Missing"/>
    <x v="20"/>
    <x v="0"/>
    <s v="CNS"/>
    <m/>
    <x v="4"/>
    <x v="0"/>
    <x v="0"/>
    <s v="CNS_Template.xml"/>
    <s v="gsal"/>
    <s v="Reviewed"/>
  </r>
  <r>
    <x v="252"/>
    <s v="CTV excluding Edema"/>
    <s v="CTV Intermediate Risk"/>
    <x v="2"/>
    <x v="3"/>
    <x v="74"/>
    <x v="0"/>
    <x v="0"/>
    <s v="z CTV int"/>
    <n v="3"/>
    <n v="0"/>
    <n v="-16777216"/>
    <s v="Missing"/>
    <s v="Missing"/>
    <x v="20"/>
    <x v="0"/>
    <s v="CNS"/>
    <m/>
    <x v="4"/>
    <x v="0"/>
    <x v="0"/>
    <s v="CNS_Template.xml"/>
    <s v="gsal"/>
    <s v="Reviewed"/>
  </r>
  <r>
    <x v="1"/>
    <s v="Dose Prescription Volume"/>
    <s v="Treated Volume"/>
    <x v="0"/>
    <x v="1"/>
    <x v="1"/>
    <x v="0"/>
    <x v="4"/>
    <s v="z DPV"/>
    <n v="3"/>
    <n v="0"/>
    <n v="-16777216"/>
    <s v="Missing"/>
    <s v="Missing"/>
    <x v="20"/>
    <x v="0"/>
    <s v="CNS"/>
    <m/>
    <x v="4"/>
    <x v="0"/>
    <x v="0"/>
    <s v="CNS_Template.xml"/>
    <s v="gsal"/>
    <s v="Reviewed"/>
  </r>
  <r>
    <x v="2"/>
    <s v="GTV Primary"/>
    <s v="GTV Primary"/>
    <x v="1"/>
    <x v="2"/>
    <x v="2"/>
    <x v="0"/>
    <x v="0"/>
    <s v="z GTV"/>
    <n v="3"/>
    <n v="0"/>
    <n v="-16777216"/>
    <s v="Missing"/>
    <s v="Missing"/>
    <x v="20"/>
    <x v="0"/>
    <s v="CNS"/>
    <m/>
    <x v="4"/>
    <x v="0"/>
    <x v="0"/>
    <s v="CNS_Template.xml"/>
    <s v="gsal"/>
    <s v="Reviewed"/>
  </r>
  <r>
    <x v="253"/>
    <s v="MRI T1 based GTV"/>
    <s v="Metabalic Tumor Volume"/>
    <x v="1"/>
    <x v="2"/>
    <x v="65"/>
    <x v="0"/>
    <x v="0"/>
    <s v="z GTV MRI"/>
    <n v="3"/>
    <n v="0"/>
    <n v="-16777216"/>
    <s v="Missing"/>
    <s v="Missing"/>
    <x v="20"/>
    <x v="0"/>
    <s v="CNS"/>
    <m/>
    <x v="4"/>
    <x v="0"/>
    <x v="0"/>
    <s v="CNS_Template.xml"/>
    <s v="gsal"/>
    <s v="Reviewed"/>
  </r>
  <r>
    <x v="254"/>
    <s v="GTV excluding Edema"/>
    <s v="GTV Primary"/>
    <x v="1"/>
    <x v="2"/>
    <x v="2"/>
    <x v="0"/>
    <x v="0"/>
    <s v="z HTV"/>
    <n v="3"/>
    <n v="0"/>
    <n v="-16777216"/>
    <s v="Missing"/>
    <s v="Missing"/>
    <x v="20"/>
    <x v="0"/>
    <s v="CNS"/>
    <m/>
    <x v="4"/>
    <x v="0"/>
    <x v="0"/>
    <s v="CNS_Template.xml"/>
    <s v="gsal"/>
    <s v="Reviewed"/>
  </r>
  <r>
    <x v="126"/>
    <s v="Lens Left"/>
    <s v="Left lens"/>
    <x v="5"/>
    <x v="5"/>
    <x v="94"/>
    <x v="2"/>
    <x v="0"/>
    <s v="z Lens L"/>
    <n v="3"/>
    <n v="0"/>
    <n v="-16777216"/>
    <s v="Missing"/>
    <s v="Missing"/>
    <x v="20"/>
    <x v="0"/>
    <s v="CNS"/>
    <m/>
    <x v="4"/>
    <x v="0"/>
    <x v="0"/>
    <s v="CNS_Template.xml"/>
    <s v="gsal"/>
    <s v="Reviewed"/>
  </r>
  <r>
    <x v="127"/>
    <s v="Lens Right"/>
    <s v="Right lens"/>
    <x v="5"/>
    <x v="5"/>
    <x v="95"/>
    <x v="2"/>
    <x v="0"/>
    <s v="z Lens R"/>
    <n v="3"/>
    <n v="0"/>
    <n v="-16777216"/>
    <s v="Missing"/>
    <s v="Missing"/>
    <x v="20"/>
    <x v="0"/>
    <s v="CNS"/>
    <m/>
    <x v="4"/>
    <x v="0"/>
    <x v="0"/>
    <s v="CNS_Template.xml"/>
    <s v="gsal"/>
    <s v="Reviewed"/>
  </r>
  <r>
    <x v="128"/>
    <s v="Optic Chiasm"/>
    <s v="Optic chiasm"/>
    <x v="5"/>
    <x v="5"/>
    <x v="96"/>
    <x v="2"/>
    <x v="0"/>
    <s v="z Optic Chiasm"/>
    <n v="3"/>
    <n v="0"/>
    <n v="-16777216"/>
    <s v="Missing"/>
    <s v="Missing"/>
    <x v="20"/>
    <x v="0"/>
    <s v="CNS"/>
    <m/>
    <x v="4"/>
    <x v="0"/>
    <x v="0"/>
    <s v="CNS_Template.xml"/>
    <s v="gsal"/>
    <s v="Reviewed"/>
  </r>
  <r>
    <x v="316"/>
    <s v="Optic Chiasm for Optimizer"/>
    <s v="Optic chiasm"/>
    <x v="6"/>
    <x v="7"/>
    <x v="96"/>
    <x v="2"/>
    <x v="0"/>
    <s v="z Optic Chiasm"/>
    <n v="3"/>
    <n v="1"/>
    <n v="-16777216"/>
    <s v="Missing"/>
    <s v="Missing"/>
    <x v="20"/>
    <x v="0"/>
    <s v="CNS"/>
    <m/>
    <x v="4"/>
    <x v="0"/>
    <x v="0"/>
    <s v="CNS_Template.xml"/>
    <s v="gsal"/>
    <s v="Reviewed"/>
  </r>
  <r>
    <x v="304"/>
    <s v="Optic Nerve Left"/>
    <s v="Left optic nerve"/>
    <x v="5"/>
    <x v="5"/>
    <x v="97"/>
    <x v="2"/>
    <x v="0"/>
    <s v="z Optic Nerve L"/>
    <n v="3"/>
    <n v="0"/>
    <n v="-16777216"/>
    <s v="Missing"/>
    <s v="Missing"/>
    <x v="20"/>
    <x v="0"/>
    <s v="CNS"/>
    <m/>
    <x v="4"/>
    <x v="0"/>
    <x v="0"/>
    <s v="CNS_Template.xml"/>
    <s v="gsal"/>
    <s v="Reviewed"/>
  </r>
  <r>
    <x v="305"/>
    <s v="Optic Nerve Right"/>
    <s v="Right optic nerve"/>
    <x v="5"/>
    <x v="5"/>
    <x v="98"/>
    <x v="2"/>
    <x v="0"/>
    <s v="z Optic Nerve R"/>
    <n v="3"/>
    <n v="0"/>
    <n v="-16777216"/>
    <s v="Missing"/>
    <s v="Missing"/>
    <x v="20"/>
    <x v="0"/>
    <s v="CNS"/>
    <m/>
    <x v="4"/>
    <x v="0"/>
    <x v="0"/>
    <s v="CNS_Template.xml"/>
    <s v="gsal"/>
    <s v="Reviewed"/>
  </r>
  <r>
    <x v="317"/>
    <s v="Optic Nerve PRV 5mm"/>
    <s v="PRV"/>
    <x v="6"/>
    <x v="7"/>
    <x v="63"/>
    <x v="0"/>
    <x v="0"/>
    <s v="z OP PRV"/>
    <n v="3"/>
    <n v="0"/>
    <n v="-16777216"/>
    <s v="Missing"/>
    <s v="Missing"/>
    <x v="20"/>
    <x v="0"/>
    <s v="CNS"/>
    <m/>
    <x v="4"/>
    <x v="0"/>
    <x v="0"/>
    <s v="CNS_Template.xml"/>
    <s v="gsal"/>
    <s v="Reviewed"/>
  </r>
  <r>
    <x v="306"/>
    <s v="Globe Left"/>
    <s v="Left eyeball"/>
    <x v="5"/>
    <x v="5"/>
    <x v="99"/>
    <x v="2"/>
    <x v="0"/>
    <s v="z Orbit L"/>
    <n v="3"/>
    <n v="0"/>
    <n v="-16777216"/>
    <s v="Missing"/>
    <s v="Missing"/>
    <x v="20"/>
    <x v="0"/>
    <s v="CNS"/>
    <m/>
    <x v="4"/>
    <x v="0"/>
    <x v="0"/>
    <s v="CNS_Template.xml"/>
    <s v="gsal"/>
    <s v="Reviewed"/>
  </r>
  <r>
    <x v="307"/>
    <s v="Globe Right"/>
    <s v="Right eyeball"/>
    <x v="5"/>
    <x v="5"/>
    <x v="100"/>
    <x v="2"/>
    <x v="0"/>
    <s v="z Orbit R"/>
    <n v="3"/>
    <n v="0"/>
    <n v="-16777216"/>
    <s v="Missing"/>
    <s v="Missing"/>
    <x v="20"/>
    <x v="0"/>
    <s v="CNS"/>
    <m/>
    <x v="4"/>
    <x v="0"/>
    <x v="0"/>
    <s v="CNS_Template.xml"/>
    <s v="gsal"/>
    <s v="Reviewed"/>
  </r>
  <r>
    <x v="4"/>
    <s v="PTV High Risk"/>
    <s v="PTV Primary"/>
    <x v="3"/>
    <x v="1"/>
    <x v="4"/>
    <x v="0"/>
    <x v="0"/>
    <s v="z PTV"/>
    <n v="3"/>
    <n v="0"/>
    <n v="-16777216"/>
    <s v="Missing"/>
    <s v="Missing"/>
    <x v="20"/>
    <x v="0"/>
    <s v="CNS"/>
    <m/>
    <x v="4"/>
    <x v="0"/>
    <x v="0"/>
    <s v="CNS_Template.xml"/>
    <s v="gsal"/>
    <s v="Reviewed"/>
  </r>
  <r>
    <x v="10"/>
    <s v="PTV High Risk"/>
    <s v="PTV Primary"/>
    <x v="3"/>
    <x v="1"/>
    <x v="4"/>
    <x v="0"/>
    <x v="0"/>
    <s v="z PTV"/>
    <n v="3"/>
    <n v="0"/>
    <n v="-16777216"/>
    <s v="Missing"/>
    <s v="Missing"/>
    <x v="20"/>
    <x v="0"/>
    <s v="CNS"/>
    <m/>
    <x v="4"/>
    <x v="0"/>
    <x v="0"/>
    <s v="CNS_Template.xml"/>
    <s v="gsal"/>
    <s v="Reviewed"/>
  </r>
  <r>
    <x v="88"/>
    <s v="PTV for DVH"/>
    <s v="PTV Primary"/>
    <x v="3"/>
    <x v="1"/>
    <x v="4"/>
    <x v="0"/>
    <x v="0"/>
    <s v="z PTV eval"/>
    <n v="5"/>
    <n v="0"/>
    <n v="-16777216"/>
    <s v="Missing"/>
    <s v="Missing"/>
    <x v="20"/>
    <x v="0"/>
    <s v="CNS"/>
    <m/>
    <x v="4"/>
    <x v="0"/>
    <x v="0"/>
    <s v="CNS_Template.xml"/>
    <s v="gsal"/>
    <s v="Reviewed"/>
  </r>
  <r>
    <x v="264"/>
    <s v="PTV excluding Edema"/>
    <s v="PTV Intermediate Risk"/>
    <x v="3"/>
    <x v="1"/>
    <x v="76"/>
    <x v="0"/>
    <x v="0"/>
    <s v="z PTV int"/>
    <n v="3"/>
    <n v="0"/>
    <n v="-16777216"/>
    <s v="Missing"/>
    <s v="Missing"/>
    <x v="20"/>
    <x v="0"/>
    <s v="CNS"/>
    <m/>
    <x v="4"/>
    <x v="0"/>
    <x v="0"/>
    <s v="CNS_Template.xml"/>
    <s v="gsal"/>
    <s v="Reviewed"/>
  </r>
  <r>
    <x v="89"/>
    <s v="PTV for Optimizer"/>
    <s v="PTV Primary"/>
    <x v="3"/>
    <x v="1"/>
    <x v="4"/>
    <x v="0"/>
    <x v="0"/>
    <s v="z PTV opt"/>
    <n v="3"/>
    <n v="1"/>
    <n v="-16777216"/>
    <s v="Missing"/>
    <s v="Missing"/>
    <x v="20"/>
    <x v="0"/>
    <s v="CNS"/>
    <m/>
    <x v="4"/>
    <x v="0"/>
    <x v="0"/>
    <s v="CNS_Template.xml"/>
    <s v="gsal"/>
    <s v="Reviewed"/>
  </r>
  <r>
    <x v="265"/>
    <s v="Avoidance ring 5mm"/>
    <s v="Ring"/>
    <x v="6"/>
    <x v="7"/>
    <x v="131"/>
    <x v="0"/>
    <x v="0"/>
    <s v="z Ring"/>
    <n v="3"/>
    <n v="0"/>
    <n v="-16777216"/>
    <s v="Missing"/>
    <s v="Missing"/>
    <x v="20"/>
    <x v="0"/>
    <s v="CNS"/>
    <m/>
    <x v="4"/>
    <x v="0"/>
    <x v="0"/>
    <s v="CNS_Template.xml"/>
    <s v="gsal"/>
    <s v="Reviewed"/>
  </r>
  <r>
    <x v="246"/>
    <s v="Spinal Canal"/>
    <s v="Spinal cord"/>
    <x v="5"/>
    <x v="5"/>
    <x v="6"/>
    <x v="2"/>
    <x v="0"/>
    <s v="z Spinal Canal"/>
    <n v="3"/>
    <n v="0"/>
    <n v="-16777216"/>
    <n v="20"/>
    <n v="40"/>
    <x v="20"/>
    <x v="0"/>
    <s v="CNS"/>
    <m/>
    <x v="4"/>
    <x v="0"/>
    <x v="0"/>
    <s v="CNS_Template.xml"/>
    <s v="gsal"/>
    <s v="Reviewed"/>
  </r>
  <r>
    <x v="72"/>
    <s v="SpinalCanal PRV 5mm"/>
    <s v="PRV"/>
    <x v="6"/>
    <x v="7"/>
    <x v="63"/>
    <x v="0"/>
    <x v="0"/>
    <s v="zSpinalCanal PRV"/>
    <n v="3"/>
    <n v="0"/>
    <n v="-16777216"/>
    <s v="Missing"/>
    <s v="Missing"/>
    <x v="20"/>
    <x v="0"/>
    <s v="CNS"/>
    <m/>
    <x v="4"/>
    <x v="0"/>
    <x v="0"/>
    <s v="CNS_Template.xml"/>
    <s v="gsal"/>
    <s v="Reviewed"/>
  </r>
  <r>
    <x v="5"/>
    <s v="RO Helper Structure"/>
    <s v="Artifact"/>
    <x v="4"/>
    <x v="4"/>
    <x v="5"/>
    <x v="1"/>
    <x v="0"/>
    <s v="z RO Helper"/>
    <n v="3"/>
    <n v="0"/>
    <n v="-16777216"/>
    <s v="Missing"/>
    <s v="Missing"/>
    <x v="20"/>
    <x v="0"/>
    <s v="CNS"/>
    <m/>
    <x v="4"/>
    <x v="3"/>
    <x v="0"/>
    <s v="FSRT_Template.xml"/>
    <s v="gsal"/>
    <s v="Reviewed"/>
  </r>
  <r>
    <x v="17"/>
    <s v="RO Helper Structure"/>
    <s v="Artifact"/>
    <x v="4"/>
    <x v="4"/>
    <x v="5"/>
    <x v="1"/>
    <x v="0"/>
    <s v="z RO Helper"/>
    <n v="3"/>
    <n v="0"/>
    <n v="-16777216"/>
    <s v="Missing"/>
    <s v="Missing"/>
    <x v="20"/>
    <x v="0"/>
    <s v="CNS"/>
    <m/>
    <x v="4"/>
    <x v="3"/>
    <x v="0"/>
    <s v="FSRT_Template.xml"/>
    <s v="gsal"/>
    <s v="Reviewed"/>
  </r>
  <r>
    <x v="18"/>
    <s v="RO Helper Structure"/>
    <s v="Artifact"/>
    <x v="4"/>
    <x v="4"/>
    <x v="5"/>
    <x v="1"/>
    <x v="0"/>
    <s v="z RO Helper"/>
    <n v="3"/>
    <n v="0"/>
    <n v="-16777216"/>
    <s v="Missing"/>
    <s v="Missing"/>
    <x v="20"/>
    <x v="0"/>
    <s v="CNS"/>
    <m/>
    <x v="4"/>
    <x v="3"/>
    <x v="0"/>
    <s v="FSRT_Template.xml"/>
    <s v="gsal"/>
    <s v="Reviewed"/>
  </r>
  <r>
    <x v="0"/>
    <s v="Body"/>
    <s v="Body"/>
    <x v="0"/>
    <x v="0"/>
    <x v="0"/>
    <x v="0"/>
    <x v="0"/>
    <s v="z Body"/>
    <n v="3"/>
    <n v="0"/>
    <n v="-16777216"/>
    <n v="-350"/>
    <n v="-50"/>
    <x v="21"/>
    <x v="0"/>
    <m/>
    <m/>
    <x v="4"/>
    <x v="3"/>
    <x v="0"/>
    <s v="FSRT_Template.xml"/>
    <s v="gsal"/>
    <s v="Reviewed"/>
  </r>
  <r>
    <x v="1"/>
    <s v="Dose Prescription Volume"/>
    <s v="Treated Volume"/>
    <x v="0"/>
    <x v="1"/>
    <x v="1"/>
    <x v="0"/>
    <x v="4"/>
    <s v="z DPV"/>
    <n v="3"/>
    <n v="0"/>
    <n v="-16777216"/>
    <s v="Missing"/>
    <s v="Missing"/>
    <x v="21"/>
    <x v="0"/>
    <m/>
    <m/>
    <x v="4"/>
    <x v="3"/>
    <x v="0"/>
    <s v="FSRT_Template.xml"/>
    <s v="gsal"/>
    <s v="Reviewed"/>
  </r>
  <r>
    <x v="318"/>
    <s v="GTV Primary 1"/>
    <s v="GTV Primary"/>
    <x v="1"/>
    <x v="2"/>
    <x v="2"/>
    <x v="0"/>
    <x v="0"/>
    <s v="z GTV"/>
    <n v="3"/>
    <n v="0"/>
    <n v="-16777216"/>
    <s v="Missing"/>
    <s v="Missing"/>
    <x v="21"/>
    <x v="0"/>
    <m/>
    <m/>
    <x v="4"/>
    <x v="3"/>
    <x v="0"/>
    <s v="FSRT_Template.xml"/>
    <s v="gsal"/>
    <s v="Reviewed"/>
  </r>
  <r>
    <x v="319"/>
    <s v="GTV Primary 2"/>
    <s v="GTV Primary"/>
    <x v="1"/>
    <x v="2"/>
    <x v="2"/>
    <x v="0"/>
    <x v="0"/>
    <s v="z GTV"/>
    <n v="3"/>
    <n v="0"/>
    <n v="-16777216"/>
    <s v="Missing"/>
    <s v="Missing"/>
    <x v="21"/>
    <x v="0"/>
    <m/>
    <m/>
    <x v="4"/>
    <x v="3"/>
    <x v="0"/>
    <s v="FSRT_Template.xml"/>
    <s v="gsal"/>
    <s v="Reviewed"/>
  </r>
  <r>
    <x v="320"/>
    <s v="GTV Primary 3"/>
    <s v="GTV Primary"/>
    <x v="1"/>
    <x v="2"/>
    <x v="2"/>
    <x v="0"/>
    <x v="0"/>
    <s v="z GTV"/>
    <n v="3"/>
    <n v="0"/>
    <n v="-16777216"/>
    <s v="Missing"/>
    <s v="Missing"/>
    <x v="21"/>
    <x v="0"/>
    <m/>
    <m/>
    <x v="4"/>
    <x v="3"/>
    <x v="0"/>
    <s v="FSRT_Template.xml"/>
    <s v="gsal"/>
    <s v="Reviewed"/>
  </r>
  <r>
    <x v="321"/>
    <s v="GTV Primary 4"/>
    <s v="GTV Primary"/>
    <x v="1"/>
    <x v="2"/>
    <x v="2"/>
    <x v="0"/>
    <x v="0"/>
    <s v="z GTV"/>
    <n v="3"/>
    <n v="0"/>
    <n v="-16777216"/>
    <s v="Missing"/>
    <s v="Missing"/>
    <x v="21"/>
    <x v="0"/>
    <m/>
    <m/>
    <x v="4"/>
    <x v="3"/>
    <x v="0"/>
    <s v="FSRT_Template.xml"/>
    <s v="gsal"/>
    <s v="Reviewed"/>
  </r>
  <r>
    <x v="322"/>
    <s v="GTV Primary 5"/>
    <s v="GTV Primary"/>
    <x v="1"/>
    <x v="2"/>
    <x v="2"/>
    <x v="0"/>
    <x v="0"/>
    <s v="z GTV"/>
    <n v="3"/>
    <n v="0"/>
    <n v="-16777216"/>
    <s v="Missing"/>
    <s v="Missing"/>
    <x v="21"/>
    <x v="0"/>
    <m/>
    <m/>
    <x v="4"/>
    <x v="3"/>
    <x v="0"/>
    <s v="FSRT_Template.xml"/>
    <s v="gsal"/>
    <s v="Reviewed"/>
  </r>
  <r>
    <x v="323"/>
    <s v="GTV Primary combined"/>
    <s v="GTV Primary"/>
    <x v="1"/>
    <x v="2"/>
    <x v="2"/>
    <x v="0"/>
    <x v="0"/>
    <s v="z GTV"/>
    <n v="3"/>
    <n v="0"/>
    <n v="-16777216"/>
    <s v="Missing"/>
    <s v="Missing"/>
    <x v="21"/>
    <x v="0"/>
    <m/>
    <m/>
    <x v="4"/>
    <x v="3"/>
    <x v="0"/>
    <s v="FSRT_Template.xml"/>
    <s v="gsal"/>
    <s v="Reviewed"/>
  </r>
  <r>
    <x v="3"/>
    <s v="CTV High Risk"/>
    <s v="CTV Primary"/>
    <x v="2"/>
    <x v="3"/>
    <x v="3"/>
    <x v="0"/>
    <x v="0"/>
    <s v="z CTV"/>
    <n v="3"/>
    <n v="0"/>
    <n v="-16777216"/>
    <s v="Missing"/>
    <s v="Missing"/>
    <x v="21"/>
    <x v="0"/>
    <m/>
    <m/>
    <x v="4"/>
    <x v="3"/>
    <x v="0"/>
    <s v="FSRT_Template.xml"/>
    <s v="gsal"/>
    <s v="Reviewed"/>
  </r>
  <r>
    <x v="324"/>
    <s v="PTV High Risk 1"/>
    <s v="PTV Primary"/>
    <x v="3"/>
    <x v="1"/>
    <x v="4"/>
    <x v="0"/>
    <x v="0"/>
    <s v="z PTV"/>
    <n v="3"/>
    <n v="0"/>
    <n v="-16777216"/>
    <s v="Missing"/>
    <s v="Missing"/>
    <x v="21"/>
    <x v="0"/>
    <m/>
    <m/>
    <x v="4"/>
    <x v="3"/>
    <x v="0"/>
    <s v="FSRT_Template.xml"/>
    <s v="gsal"/>
    <s v="Reviewed"/>
  </r>
  <r>
    <x v="325"/>
    <s v="PTV High Risk 2"/>
    <s v="PTV Primary"/>
    <x v="3"/>
    <x v="1"/>
    <x v="4"/>
    <x v="0"/>
    <x v="0"/>
    <s v="z PTV"/>
    <n v="3"/>
    <n v="0"/>
    <n v="-16777216"/>
    <s v="Missing"/>
    <s v="Missing"/>
    <x v="21"/>
    <x v="0"/>
    <m/>
    <m/>
    <x v="4"/>
    <x v="3"/>
    <x v="0"/>
    <s v="FSRT_Template.xml"/>
    <s v="gsal"/>
    <s v="Reviewed"/>
  </r>
  <r>
    <x v="326"/>
    <s v="PTV High Risk 3"/>
    <s v="PTV Primary"/>
    <x v="3"/>
    <x v="1"/>
    <x v="4"/>
    <x v="0"/>
    <x v="0"/>
    <s v="z PTV"/>
    <n v="3"/>
    <n v="0"/>
    <n v="-16777216"/>
    <s v="Missing"/>
    <s v="Missing"/>
    <x v="21"/>
    <x v="0"/>
    <m/>
    <m/>
    <x v="4"/>
    <x v="3"/>
    <x v="0"/>
    <s v="FSRT_Template.xml"/>
    <s v="gsal"/>
    <s v="Reviewed"/>
  </r>
  <r>
    <x v="327"/>
    <s v="PTV High Risk 4"/>
    <s v="PTV Primary"/>
    <x v="3"/>
    <x v="1"/>
    <x v="4"/>
    <x v="0"/>
    <x v="0"/>
    <s v="z PTV"/>
    <n v="3"/>
    <n v="0"/>
    <n v="-16777216"/>
    <s v="Missing"/>
    <s v="Missing"/>
    <x v="21"/>
    <x v="0"/>
    <m/>
    <m/>
    <x v="4"/>
    <x v="3"/>
    <x v="0"/>
    <s v="FSRT_Template.xml"/>
    <s v="gsal"/>
    <s v="Reviewed"/>
  </r>
  <r>
    <x v="328"/>
    <s v="PTV High Risk 5"/>
    <s v="PTV Primary"/>
    <x v="3"/>
    <x v="1"/>
    <x v="4"/>
    <x v="0"/>
    <x v="0"/>
    <s v="z PTV"/>
    <n v="3"/>
    <n v="0"/>
    <n v="-16777216"/>
    <s v="Missing"/>
    <s v="Missing"/>
    <x v="21"/>
    <x v="0"/>
    <m/>
    <m/>
    <x v="4"/>
    <x v="3"/>
    <x v="0"/>
    <s v="FSRT_Template.xml"/>
    <s v="gsal"/>
    <s v="Reviewed"/>
  </r>
  <r>
    <x v="301"/>
    <s v="PTV High Risk combined"/>
    <s v="PTV High Risk"/>
    <x v="3"/>
    <x v="1"/>
    <x v="75"/>
    <x v="0"/>
    <x v="0"/>
    <s v="z PTV"/>
    <n v="3"/>
    <n v="0"/>
    <n v="-16777216"/>
    <s v="Missing"/>
    <s v="Missing"/>
    <x v="21"/>
    <x v="0"/>
    <m/>
    <m/>
    <x v="4"/>
    <x v="3"/>
    <x v="0"/>
    <s v="FSRT_Template.xml"/>
    <s v="gsal"/>
    <s v="Reviewed"/>
  </r>
  <r>
    <x v="329"/>
    <s v="Volume treated to 50% of Target Dose"/>
    <s v="Treated Volume"/>
    <x v="6"/>
    <x v="10"/>
    <x v="1"/>
    <x v="0"/>
    <x v="0"/>
    <s v="z Irradiated Vol"/>
    <n v="3"/>
    <n v="0"/>
    <n v="-16777216"/>
    <s v="Missing"/>
    <s v="Missing"/>
    <x v="21"/>
    <x v="0"/>
    <m/>
    <m/>
    <x v="4"/>
    <x v="3"/>
    <x v="0"/>
    <s v="FSRT_Template.xml"/>
    <s v="gsal"/>
    <s v="Reviewed"/>
  </r>
  <r>
    <x v="90"/>
    <s v="Skin"/>
    <s v="Skin"/>
    <x v="5"/>
    <x v="5"/>
    <x v="67"/>
    <x v="2"/>
    <x v="0"/>
    <s v="z Skin"/>
    <n v="3"/>
    <n v="0"/>
    <n v="-16777216"/>
    <s v="Missing"/>
    <s v="Missing"/>
    <x v="21"/>
    <x v="0"/>
    <m/>
    <m/>
    <x v="4"/>
    <x v="3"/>
    <x v="0"/>
    <s v="FSRT_Template.xml"/>
    <s v="gsal"/>
    <s v="Reviewed"/>
  </r>
  <r>
    <x v="117"/>
    <s v="Brain"/>
    <s v="Brain"/>
    <x v="5"/>
    <x v="5"/>
    <x v="87"/>
    <x v="2"/>
    <x v="0"/>
    <s v="z Brain"/>
    <n v="3"/>
    <n v="0"/>
    <n v="-16777216"/>
    <n v="10"/>
    <n v="50"/>
    <x v="21"/>
    <x v="0"/>
    <m/>
    <m/>
    <x v="4"/>
    <x v="3"/>
    <x v="0"/>
    <s v="FSRT_Template.xml"/>
    <s v="gsal"/>
    <s v="Reviewed"/>
  </r>
  <r>
    <x v="118"/>
    <s v="Brain Stem"/>
    <s v="Brainstem"/>
    <x v="5"/>
    <x v="5"/>
    <x v="88"/>
    <x v="2"/>
    <x v="0"/>
    <s v="z Brain Stem"/>
    <n v="3"/>
    <n v="0"/>
    <n v="-16777216"/>
    <s v="Missing"/>
    <s v="Missing"/>
    <x v="21"/>
    <x v="0"/>
    <m/>
    <m/>
    <x v="4"/>
    <x v="3"/>
    <x v="0"/>
    <s v="FSRT_Template.xml"/>
    <s v="gsal"/>
    <s v="Reviewed"/>
  </r>
  <r>
    <x v="250"/>
    <s v="Brain Stem PRV 5mm"/>
    <s v="PRV"/>
    <x v="6"/>
    <x v="7"/>
    <x v="63"/>
    <x v="0"/>
    <x v="0"/>
    <s v="z BR STM PRV"/>
    <n v="3"/>
    <n v="0"/>
    <n v="-16777216"/>
    <s v="Missing"/>
    <s v="Missing"/>
    <x v="21"/>
    <x v="0"/>
    <m/>
    <m/>
    <x v="4"/>
    <x v="3"/>
    <x v="0"/>
    <s v="FSRT_Template.xml"/>
    <s v="gsal"/>
    <s v="Reviewed"/>
  </r>
  <r>
    <x v="304"/>
    <s v="Optic Nerve Left"/>
    <s v="Left optic nerve"/>
    <x v="5"/>
    <x v="5"/>
    <x v="97"/>
    <x v="2"/>
    <x v="0"/>
    <s v="z Optic Nerve L"/>
    <n v="3"/>
    <n v="0"/>
    <n v="-16777216"/>
    <s v="Missing"/>
    <s v="Missing"/>
    <x v="21"/>
    <x v="0"/>
    <m/>
    <m/>
    <x v="4"/>
    <x v="3"/>
    <x v="0"/>
    <s v="FSRT_Template.xml"/>
    <s v="gsal"/>
    <s v="Reviewed"/>
  </r>
  <r>
    <x v="317"/>
    <s v="Optic Nerve PRV 5mm"/>
    <s v="PRV"/>
    <x v="6"/>
    <x v="7"/>
    <x v="63"/>
    <x v="0"/>
    <x v="0"/>
    <s v="z OP PRV"/>
    <n v="3"/>
    <n v="0"/>
    <n v="-16777216"/>
    <s v="Missing"/>
    <s v="Missing"/>
    <x v="21"/>
    <x v="0"/>
    <m/>
    <m/>
    <x v="4"/>
    <x v="3"/>
    <x v="0"/>
    <s v="FSRT_Template.xml"/>
    <s v="gsal"/>
    <s v="Reviewed"/>
  </r>
  <r>
    <x v="305"/>
    <s v="Optic Nerve Right"/>
    <s v="Right optic nerve"/>
    <x v="5"/>
    <x v="5"/>
    <x v="98"/>
    <x v="2"/>
    <x v="0"/>
    <s v="z Optic Nerve R"/>
    <n v="3"/>
    <n v="0"/>
    <n v="-16777216"/>
    <s v="Missing"/>
    <s v="Missing"/>
    <x v="21"/>
    <x v="0"/>
    <m/>
    <m/>
    <x v="4"/>
    <x v="3"/>
    <x v="0"/>
    <s v="FSRT_Template.xml"/>
    <s v="gsal"/>
    <s v="Reviewed"/>
  </r>
  <r>
    <x v="306"/>
    <s v="Globe Left"/>
    <s v="Left eyeball"/>
    <x v="5"/>
    <x v="5"/>
    <x v="99"/>
    <x v="2"/>
    <x v="0"/>
    <s v="z Orbit L"/>
    <n v="3"/>
    <n v="0"/>
    <n v="-16777216"/>
    <s v="Missing"/>
    <s v="Missing"/>
    <x v="21"/>
    <x v="0"/>
    <m/>
    <m/>
    <x v="4"/>
    <x v="3"/>
    <x v="0"/>
    <s v="FSRT_Template.xml"/>
    <s v="gsal"/>
    <s v="Reviewed"/>
  </r>
  <r>
    <x v="307"/>
    <s v="Globe Right"/>
    <s v="Right eyeball"/>
    <x v="5"/>
    <x v="5"/>
    <x v="100"/>
    <x v="2"/>
    <x v="0"/>
    <s v="z Orbit R"/>
    <n v="3"/>
    <n v="0"/>
    <n v="-16777216"/>
    <s v="Missing"/>
    <s v="Missing"/>
    <x v="21"/>
    <x v="0"/>
    <m/>
    <m/>
    <x v="4"/>
    <x v="3"/>
    <x v="0"/>
    <s v="FSRT_Template.xml"/>
    <s v="gsal"/>
    <s v="Reviewed"/>
  </r>
  <r>
    <x v="314"/>
    <s v="Cochlea Left"/>
    <s v="Left cochlea"/>
    <x v="5"/>
    <x v="5"/>
    <x v="89"/>
    <x v="2"/>
    <x v="0"/>
    <s v="z Cochlea L"/>
    <n v="3"/>
    <n v="0"/>
    <n v="-16777216"/>
    <s v="Missing"/>
    <s v="Missing"/>
    <x v="21"/>
    <x v="0"/>
    <m/>
    <m/>
    <x v="4"/>
    <x v="3"/>
    <x v="0"/>
    <s v="FSRT_Template.xml"/>
    <s v="gsal"/>
    <s v="Reviewed"/>
  </r>
  <r>
    <x v="315"/>
    <s v="Cochlea Right"/>
    <s v="Right cochlea"/>
    <x v="5"/>
    <x v="5"/>
    <x v="90"/>
    <x v="2"/>
    <x v="0"/>
    <s v="z Cochlea R"/>
    <n v="3"/>
    <n v="0"/>
    <n v="-16777216"/>
    <s v="Missing"/>
    <s v="Missing"/>
    <x v="21"/>
    <x v="0"/>
    <m/>
    <m/>
    <x v="4"/>
    <x v="3"/>
    <x v="0"/>
    <s v="FSRT_Template.xml"/>
    <s v="gsal"/>
    <s v="Reviewed"/>
  </r>
  <r>
    <x v="126"/>
    <s v="Lens Left"/>
    <s v="Left lens"/>
    <x v="5"/>
    <x v="5"/>
    <x v="94"/>
    <x v="2"/>
    <x v="0"/>
    <s v="z Lens L"/>
    <n v="3"/>
    <n v="0"/>
    <n v="-16777216"/>
    <s v="Missing"/>
    <s v="Missing"/>
    <x v="21"/>
    <x v="0"/>
    <m/>
    <m/>
    <x v="4"/>
    <x v="3"/>
    <x v="0"/>
    <s v="FSRT_Template.xml"/>
    <s v="gsal"/>
    <s v="Reviewed"/>
  </r>
  <r>
    <x v="127"/>
    <s v="Lens Right"/>
    <s v="Right lens"/>
    <x v="5"/>
    <x v="5"/>
    <x v="95"/>
    <x v="2"/>
    <x v="0"/>
    <s v="z Lens R"/>
    <n v="3"/>
    <n v="0"/>
    <n v="-16777216"/>
    <s v="Missing"/>
    <s v="Missing"/>
    <x v="21"/>
    <x v="0"/>
    <m/>
    <m/>
    <x v="4"/>
    <x v="3"/>
    <x v="0"/>
    <s v="FSRT_Template.xml"/>
    <s v="gsal"/>
    <s v="Reviewed"/>
  </r>
  <r>
    <x v="128"/>
    <s v="Optic Chiasm"/>
    <s v="Optic chiasm"/>
    <x v="5"/>
    <x v="5"/>
    <x v="96"/>
    <x v="2"/>
    <x v="0"/>
    <s v="z Optic Chiasm"/>
    <n v="3"/>
    <n v="0"/>
    <n v="-16777216"/>
    <s v="Missing"/>
    <s v="Missing"/>
    <x v="21"/>
    <x v="0"/>
    <m/>
    <m/>
    <x v="4"/>
    <x v="3"/>
    <x v="0"/>
    <s v="FSRT_Template.xml"/>
    <s v="gsal"/>
    <s v="Reviewed"/>
  </r>
  <r>
    <x v="5"/>
    <s v="RO Helper Structure"/>
    <s v="Artifact"/>
    <x v="4"/>
    <x v="4"/>
    <x v="5"/>
    <x v="1"/>
    <x v="0"/>
    <s v="z RO Helper"/>
    <n v="3"/>
    <n v="0"/>
    <n v="-16777216"/>
    <s v="Missing"/>
    <s v="Missing"/>
    <x v="21"/>
    <x v="0"/>
    <m/>
    <m/>
    <x v="4"/>
    <x v="3"/>
    <x v="0"/>
    <s v="FSRT_Template.xml"/>
    <s v="gsal"/>
    <s v="Reviewed"/>
  </r>
  <r>
    <x v="17"/>
    <s v="RO Helper Structure"/>
    <s v="Artifact"/>
    <x v="4"/>
    <x v="4"/>
    <x v="5"/>
    <x v="1"/>
    <x v="0"/>
    <s v="z RO Helper"/>
    <n v="3"/>
    <n v="0"/>
    <n v="-16777216"/>
    <s v="Missing"/>
    <s v="Missing"/>
    <x v="21"/>
    <x v="0"/>
    <m/>
    <m/>
    <x v="4"/>
    <x v="3"/>
    <x v="0"/>
    <s v="FSRT_Template.xml"/>
    <s v="gsal"/>
    <s v="Reviewed"/>
  </r>
  <r>
    <x v="18"/>
    <s v="RO Helper Structure"/>
    <s v="Artifact"/>
    <x v="4"/>
    <x v="4"/>
    <x v="5"/>
    <x v="1"/>
    <x v="0"/>
    <s v="z RO Helper"/>
    <n v="3"/>
    <n v="0"/>
    <n v="-16777216"/>
    <s v="Missing"/>
    <s v="Missing"/>
    <x v="21"/>
    <x v="0"/>
    <m/>
    <m/>
    <x v="4"/>
    <x v="3"/>
    <x v="0"/>
    <s v="FSRT_Template.xml"/>
    <s v="gsal"/>
    <s v="Reviewed"/>
  </r>
  <r>
    <x v="313"/>
    <s v="Brain for optimizer"/>
    <s v="Brain sub PTVs"/>
    <x v="6"/>
    <x v="7"/>
    <x v="127"/>
    <x v="0"/>
    <x v="0"/>
    <s v="z Brain opt"/>
    <n v="3"/>
    <n v="1"/>
    <n v="-16777216"/>
    <s v="Missing"/>
    <s v="Missing"/>
    <x v="21"/>
    <x v="0"/>
    <m/>
    <m/>
    <x v="4"/>
    <x v="3"/>
    <x v="0"/>
    <s v="FSRT_Template.xml"/>
    <s v="gsal"/>
    <s v="Reviewed"/>
  </r>
  <r>
    <x v="249"/>
    <s v="Brain Stem for optimizer"/>
    <s v="Brainstem"/>
    <x v="6"/>
    <x v="7"/>
    <x v="88"/>
    <x v="2"/>
    <x v="0"/>
    <s v="z Brain Stem opt"/>
    <n v="3"/>
    <n v="1"/>
    <n v="-16777216"/>
    <s v="Missing"/>
    <s v="Missing"/>
    <x v="21"/>
    <x v="0"/>
    <m/>
    <m/>
    <x v="4"/>
    <x v="3"/>
    <x v="0"/>
    <s v="FSRT_Template.xml"/>
    <s v="gsal"/>
    <s v="Reviewed"/>
  </r>
  <r>
    <x v="246"/>
    <s v="Spinal Canal"/>
    <s v="Spinal cord"/>
    <x v="5"/>
    <x v="5"/>
    <x v="6"/>
    <x v="2"/>
    <x v="0"/>
    <s v="z Spinal Canal"/>
    <n v="3"/>
    <n v="0"/>
    <n v="-16777216"/>
    <n v="20"/>
    <n v="40"/>
    <x v="21"/>
    <x v="0"/>
    <m/>
    <m/>
    <x v="4"/>
    <x v="3"/>
    <x v="0"/>
    <s v="FSRT_Template.xml"/>
    <s v="gsal"/>
    <s v="Reviewed"/>
  </r>
  <r>
    <x v="72"/>
    <s v="SpinalCanal PRV 5mm"/>
    <s v="PRV"/>
    <x v="6"/>
    <x v="7"/>
    <x v="63"/>
    <x v="0"/>
    <x v="0"/>
    <s v="zSpinalCanal PRV"/>
    <n v="3"/>
    <n v="0"/>
    <n v="-16777216"/>
    <s v="Missing"/>
    <s v="Missing"/>
    <x v="21"/>
    <x v="0"/>
    <m/>
    <m/>
    <x v="4"/>
    <x v="3"/>
    <x v="0"/>
    <s v="FSRT_Template.xml"/>
    <s v="gsal"/>
    <s v="Reviewed"/>
  </r>
  <r>
    <x v="330"/>
    <s v="Avoid INNER"/>
    <s v="Control Region"/>
    <x v="6"/>
    <x v="8"/>
    <x v="69"/>
    <x v="0"/>
    <x v="0"/>
    <s v="z Avoid a"/>
    <n v="3"/>
    <n v="0"/>
    <n v="-16777216"/>
    <s v="Missing"/>
    <s v="Missing"/>
    <x v="21"/>
    <x v="0"/>
    <m/>
    <m/>
    <x v="0"/>
    <x v="0"/>
    <x v="0"/>
    <s v="Palliative_Brain.xml"/>
    <s v="gsal"/>
    <s v="Reviewed"/>
  </r>
  <r>
    <x v="331"/>
    <s v="Avoid MID"/>
    <s v="Control Region"/>
    <x v="6"/>
    <x v="8"/>
    <x v="69"/>
    <x v="0"/>
    <x v="0"/>
    <s v="z Avoid b"/>
    <n v="3"/>
    <n v="0"/>
    <n v="-16777216"/>
    <s v="Missing"/>
    <s v="Missing"/>
    <x v="21"/>
    <x v="0"/>
    <m/>
    <m/>
    <x v="0"/>
    <x v="0"/>
    <x v="0"/>
    <s v="Palliative_Brain.xml"/>
    <s v="gsal"/>
    <s v="Reviewed"/>
  </r>
  <r>
    <x v="332"/>
    <s v="Avoid OUTER"/>
    <s v="Control Region"/>
    <x v="6"/>
    <x v="8"/>
    <x v="69"/>
    <x v="0"/>
    <x v="0"/>
    <s v="z Control"/>
    <n v="3"/>
    <n v="0"/>
    <n v="-16777216"/>
    <s v="Missing"/>
    <s v="Missing"/>
    <x v="21"/>
    <x v="0"/>
    <m/>
    <m/>
    <x v="0"/>
    <x v="0"/>
    <x v="0"/>
    <s v="Palliative_Brain.xml"/>
    <s v="gsal"/>
    <s v="Reviewed"/>
  </r>
  <r>
    <x v="0"/>
    <s v="Body"/>
    <s v="Body"/>
    <x v="0"/>
    <x v="0"/>
    <x v="0"/>
    <x v="0"/>
    <x v="0"/>
    <s v="z Body"/>
    <n v="3"/>
    <n v="0"/>
    <n v="-16777216"/>
    <n v="-350"/>
    <n v="-50"/>
    <x v="22"/>
    <x v="0"/>
    <s v="Basic set of structures"/>
    <m/>
    <x v="0"/>
    <x v="0"/>
    <x v="0"/>
    <s v="Palliative_Brain.xml"/>
    <s v="gsal"/>
    <s v="Reviewed"/>
  </r>
  <r>
    <x v="1"/>
    <s v="Dose Prescription Volume"/>
    <s v="Treated Volume"/>
    <x v="0"/>
    <x v="1"/>
    <x v="1"/>
    <x v="0"/>
    <x v="0"/>
    <s v="z DPV"/>
    <n v="3"/>
    <n v="0"/>
    <n v="-16777216"/>
    <s v="Missing"/>
    <s v="Missing"/>
    <x v="22"/>
    <x v="0"/>
    <s v="Basic set of structures"/>
    <m/>
    <x v="0"/>
    <x v="0"/>
    <x v="0"/>
    <s v="Palliative_Brain.xml"/>
    <s v="gsal"/>
    <s v="Reviewed"/>
  </r>
  <r>
    <x v="6"/>
    <s v="GTV Primary"/>
    <s v="GTV Primary"/>
    <x v="1"/>
    <x v="2"/>
    <x v="2"/>
    <x v="0"/>
    <x v="0"/>
    <s v="z GTV"/>
    <n v="3"/>
    <n v="0"/>
    <n v="-16777216"/>
    <s v="Missing"/>
    <s v="Missing"/>
    <x v="22"/>
    <x v="0"/>
    <s v="Basic set of structures"/>
    <m/>
    <x v="0"/>
    <x v="0"/>
    <x v="0"/>
    <s v="Palliative_Brain.xml"/>
    <s v="gsal"/>
    <s v="Reviewed"/>
  </r>
  <r>
    <x v="7"/>
    <s v="GTV Primary"/>
    <s v="GTV Primary"/>
    <x v="1"/>
    <x v="2"/>
    <x v="2"/>
    <x v="0"/>
    <x v="0"/>
    <s v="z GTV"/>
    <n v="3"/>
    <n v="0"/>
    <n v="-16777216"/>
    <s v="Missing"/>
    <s v="Missing"/>
    <x v="22"/>
    <x v="0"/>
    <s v="Basic set of structures"/>
    <m/>
    <x v="0"/>
    <x v="0"/>
    <x v="0"/>
    <s v="Palliative_Brain.xml"/>
    <s v="gsal"/>
    <s v="Reviewed"/>
  </r>
  <r>
    <x v="8"/>
    <s v="GTV Primary"/>
    <s v="GTV Primary"/>
    <x v="1"/>
    <x v="2"/>
    <x v="2"/>
    <x v="0"/>
    <x v="0"/>
    <s v="z GTV"/>
    <n v="3"/>
    <n v="0"/>
    <n v="-16777216"/>
    <s v="Missing"/>
    <s v="Missing"/>
    <x v="22"/>
    <x v="0"/>
    <s v="Basic set of structures"/>
    <m/>
    <x v="0"/>
    <x v="0"/>
    <x v="0"/>
    <s v="Palliative_Brain.xml"/>
    <s v="gsal"/>
    <s v="Reviewed"/>
  </r>
  <r>
    <x v="3"/>
    <s v="CTV High Risk"/>
    <s v="CTV Primary"/>
    <x v="2"/>
    <x v="3"/>
    <x v="3"/>
    <x v="0"/>
    <x v="0"/>
    <s v="z CTV"/>
    <n v="3"/>
    <n v="0"/>
    <n v="-16777216"/>
    <s v="Missing"/>
    <s v="Missing"/>
    <x v="22"/>
    <x v="0"/>
    <s v="Basic set of structures"/>
    <m/>
    <x v="0"/>
    <x v="0"/>
    <x v="0"/>
    <s v="Palliative_Brain.xml"/>
    <s v="gsal"/>
    <s v="Reviewed"/>
  </r>
  <r>
    <x v="333"/>
    <s v="CTV Intermediate Risk"/>
    <s v="CTV Intermediate Risk"/>
    <x v="2"/>
    <x v="3"/>
    <x v="74"/>
    <x v="0"/>
    <x v="0"/>
    <s v="z CTV int"/>
    <n v="3"/>
    <n v="0"/>
    <n v="-16777216"/>
    <s v="Missing"/>
    <s v="Missing"/>
    <x v="22"/>
    <x v="0"/>
    <s v="Basic set of structures"/>
    <m/>
    <x v="0"/>
    <x v="0"/>
    <x v="0"/>
    <s v="Palliative_Brain.xml"/>
    <s v="gsal"/>
    <s v="Reviewed"/>
  </r>
  <r>
    <x v="9"/>
    <s v="PTV High Risk"/>
    <s v="PTV Primary"/>
    <x v="3"/>
    <x v="1"/>
    <x v="4"/>
    <x v="0"/>
    <x v="0"/>
    <s v="z PTV"/>
    <n v="3"/>
    <n v="0"/>
    <n v="-16777216"/>
    <s v="Missing"/>
    <s v="Missing"/>
    <x v="22"/>
    <x v="0"/>
    <s v="Basic set of structures"/>
    <m/>
    <x v="0"/>
    <x v="0"/>
    <x v="0"/>
    <s v="Palliative_Brain.xml"/>
    <s v="gsal"/>
    <s v="Reviewed"/>
  </r>
  <r>
    <x v="10"/>
    <s v="PTV High Risk"/>
    <s v="PTV Primary"/>
    <x v="3"/>
    <x v="1"/>
    <x v="4"/>
    <x v="0"/>
    <x v="0"/>
    <s v="z PTV"/>
    <n v="3"/>
    <n v="0"/>
    <n v="-16777216"/>
    <s v="Missing"/>
    <s v="Missing"/>
    <x v="22"/>
    <x v="0"/>
    <s v="Basic set of structures"/>
    <m/>
    <x v="0"/>
    <x v="0"/>
    <x v="0"/>
    <s v="Palliative_Brain.xml"/>
    <s v="gsal"/>
    <s v="Reviewed"/>
  </r>
  <r>
    <x v="11"/>
    <s v="PTV High Risk"/>
    <s v="PTV Primary"/>
    <x v="3"/>
    <x v="1"/>
    <x v="4"/>
    <x v="0"/>
    <x v="0"/>
    <s v="z PTV"/>
    <n v="3"/>
    <n v="0"/>
    <n v="-16777216"/>
    <s v="Missing"/>
    <s v="Missing"/>
    <x v="22"/>
    <x v="0"/>
    <s v="Basic set of structures"/>
    <m/>
    <x v="0"/>
    <x v="0"/>
    <x v="0"/>
    <s v="Palliative_Brain.xml"/>
    <s v="gsal"/>
    <s v="Reviewed"/>
  </r>
  <r>
    <x v="12"/>
    <s v="PTV Combined"/>
    <s v="PTV Primary"/>
    <x v="3"/>
    <x v="1"/>
    <x v="4"/>
    <x v="0"/>
    <x v="0"/>
    <s v="z PTV"/>
    <n v="3"/>
    <n v="0"/>
    <n v="-16777216"/>
    <s v="Missing"/>
    <s v="Missing"/>
    <x v="22"/>
    <x v="0"/>
    <s v="Basic set of structures"/>
    <m/>
    <x v="0"/>
    <x v="0"/>
    <x v="0"/>
    <s v="Palliative_Brain.xml"/>
    <s v="gsal"/>
    <s v="Reviewed"/>
  </r>
  <r>
    <x v="126"/>
    <s v="Lens Left"/>
    <s v="Left lens"/>
    <x v="5"/>
    <x v="5"/>
    <x v="94"/>
    <x v="2"/>
    <x v="0"/>
    <s v="z Lens L"/>
    <n v="3"/>
    <n v="0"/>
    <n v="-16777216"/>
    <s v="Missing"/>
    <s v="Missing"/>
    <x v="22"/>
    <x v="0"/>
    <s v="Basic set of structures"/>
    <m/>
    <x v="0"/>
    <x v="0"/>
    <x v="0"/>
    <s v="Palliative_Brain.xml"/>
    <s v="gsal"/>
    <s v="Reviewed"/>
  </r>
  <r>
    <x v="127"/>
    <s v="Lens Right"/>
    <s v="Right lens"/>
    <x v="5"/>
    <x v="5"/>
    <x v="95"/>
    <x v="2"/>
    <x v="0"/>
    <s v="z Lens R"/>
    <n v="3"/>
    <n v="0"/>
    <n v="-16777216"/>
    <s v="Missing"/>
    <s v="Missing"/>
    <x v="22"/>
    <x v="0"/>
    <s v="Basic set of structures"/>
    <m/>
    <x v="0"/>
    <x v="0"/>
    <x v="0"/>
    <s v="Palliative_Brain.xml"/>
    <s v="gsal"/>
    <s v="Reviewed"/>
  </r>
  <r>
    <x v="306"/>
    <s v="Globe Left"/>
    <s v="Left eyeball"/>
    <x v="5"/>
    <x v="5"/>
    <x v="99"/>
    <x v="2"/>
    <x v="0"/>
    <s v="z Orbit L"/>
    <n v="3"/>
    <n v="0"/>
    <n v="-16777216"/>
    <s v="Missing"/>
    <s v="Missing"/>
    <x v="22"/>
    <x v="0"/>
    <s v="Basic set of structures"/>
    <m/>
    <x v="0"/>
    <x v="0"/>
    <x v="0"/>
    <s v="Palliative_Brain.xml"/>
    <s v="gsal"/>
    <s v="Reviewed"/>
  </r>
  <r>
    <x v="307"/>
    <s v="Globe Right"/>
    <s v="Right eyeball"/>
    <x v="5"/>
    <x v="5"/>
    <x v="100"/>
    <x v="2"/>
    <x v="0"/>
    <s v="z Orbit R"/>
    <n v="3"/>
    <n v="0"/>
    <n v="-16777216"/>
    <s v="Missing"/>
    <s v="Missing"/>
    <x v="22"/>
    <x v="0"/>
    <s v="Basic set of structures"/>
    <m/>
    <x v="0"/>
    <x v="0"/>
    <x v="0"/>
    <s v="Palliative_Brain.xml"/>
    <s v="gsal"/>
    <s v="Reviewed"/>
  </r>
  <r>
    <x v="5"/>
    <s v="RO Helper Structure"/>
    <s v="Artifact"/>
    <x v="4"/>
    <x v="4"/>
    <x v="5"/>
    <x v="1"/>
    <x v="0"/>
    <s v="z RO Helper"/>
    <n v="3"/>
    <n v="0"/>
    <n v="-16777216"/>
    <s v="Missing"/>
    <s v="Missing"/>
    <x v="22"/>
    <x v="0"/>
    <s v="Basic set of structures"/>
    <m/>
    <x v="3"/>
    <x v="5"/>
    <x v="0"/>
    <s v="HDR_BREAST.xml"/>
    <s v="xmei"/>
    <s v="Reviewed"/>
  </r>
  <r>
    <x v="17"/>
    <s v="RO Helper Structure"/>
    <s v="Artifact"/>
    <x v="4"/>
    <x v="4"/>
    <x v="5"/>
    <x v="1"/>
    <x v="0"/>
    <s v="z RO Helper"/>
    <n v="3"/>
    <n v="0"/>
    <n v="-16777216"/>
    <s v="Missing"/>
    <s v="Missing"/>
    <x v="22"/>
    <x v="0"/>
    <s v="Basic set of structures"/>
    <m/>
    <x v="3"/>
    <x v="5"/>
    <x v="0"/>
    <s v="HDR_BREAST.xml"/>
    <s v="xmei"/>
    <s v="Reviewed"/>
  </r>
  <r>
    <x v="18"/>
    <s v="RO Helper Structure"/>
    <s v="Artifact"/>
    <x v="4"/>
    <x v="4"/>
    <x v="5"/>
    <x v="1"/>
    <x v="0"/>
    <s v="z RO Helper"/>
    <n v="3"/>
    <n v="0"/>
    <n v="-16777216"/>
    <s v="Missing"/>
    <s v="Missing"/>
    <x v="22"/>
    <x v="0"/>
    <s v="Basic set of structures"/>
    <m/>
    <x v="3"/>
    <x v="5"/>
    <x v="0"/>
    <s v="HDR_BREAST.xml"/>
    <s v="xmei"/>
    <s v="Reviewed"/>
  </r>
  <r>
    <x v="0"/>
    <s v="Body Outline"/>
    <s v="Body"/>
    <x v="0"/>
    <x v="0"/>
    <x v="0"/>
    <x v="0"/>
    <x v="0"/>
    <s v="z Body"/>
    <n v="3"/>
    <n v="0"/>
    <n v="-16777216"/>
    <n v="-350"/>
    <n v="-50"/>
    <x v="23"/>
    <x v="0"/>
    <s v="For breast brachytherapy implant."/>
    <m/>
    <x v="3"/>
    <x v="5"/>
    <x v="0"/>
    <s v="HDR_BREAST.xml"/>
    <s v="xmei"/>
    <s v="Reviewed"/>
  </r>
  <r>
    <x v="99"/>
    <s v="Cavity"/>
    <s v="CTV Intermediate Risk"/>
    <x v="2"/>
    <x v="3"/>
    <x v="74"/>
    <x v="0"/>
    <x v="0"/>
    <s v="z CTV int"/>
    <n v="3"/>
    <n v="0"/>
    <n v="-16777216"/>
    <s v="Missing"/>
    <s v="Missing"/>
    <x v="23"/>
    <x v="0"/>
    <s v="For breast brachytherapy implant."/>
    <m/>
    <x v="3"/>
    <x v="5"/>
    <x v="0"/>
    <s v="HDR_BREAST.xml"/>
    <s v="xmei"/>
    <s v="Reviewed"/>
  </r>
  <r>
    <x v="91"/>
    <s v="Chest Wall"/>
    <s v="Intercostal muscle"/>
    <x v="5"/>
    <x v="5"/>
    <x v="68"/>
    <x v="2"/>
    <x v="0"/>
    <s v="zIntercostmuscle"/>
    <n v="3"/>
    <n v="0"/>
    <n v="-16777216"/>
    <s v="Missing"/>
    <s v="Missing"/>
    <x v="23"/>
    <x v="0"/>
    <s v="For breast brachytherapy implant."/>
    <m/>
    <x v="3"/>
    <x v="5"/>
    <x v="0"/>
    <s v="HDR_BREAST.xml"/>
    <s v="xmei"/>
    <s v="Reviewed"/>
  </r>
  <r>
    <x v="3"/>
    <m/>
    <s v="CTV High Risk"/>
    <x v="2"/>
    <x v="3"/>
    <x v="73"/>
    <x v="0"/>
    <x v="0"/>
    <s v="z CTV"/>
    <n v="3"/>
    <n v="0"/>
    <n v="-16777216"/>
    <s v="Missing"/>
    <s v="Missing"/>
    <x v="23"/>
    <x v="0"/>
    <s v="For breast brachytherapy implant."/>
    <m/>
    <x v="3"/>
    <x v="5"/>
    <x v="0"/>
    <s v="HDR_BREAST.xml"/>
    <s v="xmei"/>
    <s v="Reviewed"/>
  </r>
  <r>
    <x v="1"/>
    <s v="DPV"/>
    <s v="Treated Volume"/>
    <x v="0"/>
    <x v="1"/>
    <x v="1"/>
    <x v="0"/>
    <x v="0"/>
    <s v="z DPV"/>
    <n v="3"/>
    <n v="0"/>
    <n v="-16777216"/>
    <s v="Missing"/>
    <s v="Missing"/>
    <x v="23"/>
    <x v="0"/>
    <s v="For breast brachytherapy implant."/>
    <m/>
    <x v="3"/>
    <x v="5"/>
    <x v="0"/>
    <s v="HDR_BREAST.xml"/>
    <s v="xmei"/>
    <s v="Reviewed"/>
  </r>
  <r>
    <x v="65"/>
    <s v="Heart"/>
    <s v="Heart"/>
    <x v="5"/>
    <x v="5"/>
    <x v="56"/>
    <x v="2"/>
    <x v="0"/>
    <s v="z Heart"/>
    <n v="3"/>
    <n v="0"/>
    <n v="-16777216"/>
    <s v="Missing"/>
    <s v="Missing"/>
    <x v="23"/>
    <x v="0"/>
    <s v="For breast brachytherapy implant."/>
    <m/>
    <x v="3"/>
    <x v="5"/>
    <x v="0"/>
    <s v="HDR_BREAST.xml"/>
    <s v="xmei"/>
    <s v="Reviewed"/>
  </r>
  <r>
    <x v="334"/>
    <s v="PTV 10 mm Margin"/>
    <s v="PTV Primary"/>
    <x v="3"/>
    <x v="1"/>
    <x v="4"/>
    <x v="0"/>
    <x v="0"/>
    <s v="z PTV"/>
    <n v="3"/>
    <n v="0"/>
    <n v="-16777216"/>
    <s v="Missing"/>
    <s v="Missing"/>
    <x v="23"/>
    <x v="0"/>
    <s v="For breast brachytherapy implant."/>
    <m/>
    <x v="3"/>
    <x v="5"/>
    <x v="0"/>
    <s v="HDR_BREAST.xml"/>
    <s v="xmei"/>
    <s v="Reviewed"/>
  </r>
  <r>
    <x v="335"/>
    <s v="PTV 10 mm Margin for DVH"/>
    <s v="PTV Primary"/>
    <x v="3"/>
    <x v="1"/>
    <x v="4"/>
    <x v="0"/>
    <x v="0"/>
    <s v="z PTV eval"/>
    <n v="5"/>
    <n v="0"/>
    <n v="-16777216"/>
    <s v="Missing"/>
    <s v="Missing"/>
    <x v="23"/>
    <x v="0"/>
    <s v="For breast brachytherapy implant."/>
    <m/>
    <x v="3"/>
    <x v="5"/>
    <x v="0"/>
    <s v="HDR_BREAST.xml"/>
    <s v="xmei"/>
    <s v="Reviewed"/>
  </r>
  <r>
    <x v="336"/>
    <s v="PTV 15 mm Margin"/>
    <s v="PTV Intermediate Risk"/>
    <x v="3"/>
    <x v="1"/>
    <x v="76"/>
    <x v="0"/>
    <x v="0"/>
    <s v="z PTV int"/>
    <n v="3"/>
    <n v="0"/>
    <n v="-16777216"/>
    <s v="Missing"/>
    <s v="Missing"/>
    <x v="23"/>
    <x v="0"/>
    <s v="For breast brachytherapy implant."/>
    <m/>
    <x v="3"/>
    <x v="5"/>
    <x v="0"/>
    <s v="HDR_BREAST.xml"/>
    <s v="xmei"/>
    <s v="Reviewed"/>
  </r>
  <r>
    <x v="337"/>
    <s v="PTV 15 mm Margin for DVH"/>
    <s v="PTV Intermediate Risk"/>
    <x v="3"/>
    <x v="1"/>
    <x v="76"/>
    <x v="0"/>
    <x v="0"/>
    <s v="z PTV int eval"/>
    <n v="5"/>
    <n v="0"/>
    <n v="-16777216"/>
    <s v="Missing"/>
    <s v="Missing"/>
    <x v="23"/>
    <x v="0"/>
    <s v="For breast brachytherapy implant."/>
    <m/>
    <x v="3"/>
    <x v="5"/>
    <x v="0"/>
    <s v="HDR_BREAST.xml"/>
    <s v="xmei"/>
    <s v="Reviewed"/>
  </r>
  <r>
    <x v="111"/>
    <s v="Scar Wire"/>
    <s v="Wire"/>
    <x v="4"/>
    <x v="4"/>
    <x v="81"/>
    <x v="1"/>
    <x v="0"/>
    <s v="z Wire"/>
    <n v="3"/>
    <n v="0"/>
    <n v="-16777216"/>
    <n v="1800"/>
    <n v="29768"/>
    <x v="23"/>
    <x v="0"/>
    <s v="For breast brachytherapy implant."/>
    <m/>
    <x v="3"/>
    <x v="5"/>
    <x v="0"/>
    <s v="HDR_BREAST.xml"/>
    <s v="xmei"/>
    <s v="Reviewed"/>
  </r>
  <r>
    <x v="90"/>
    <s v="Skin"/>
    <s v="Skin"/>
    <x v="5"/>
    <x v="5"/>
    <x v="67"/>
    <x v="2"/>
    <x v="0"/>
    <s v="z Skin"/>
    <n v="3"/>
    <n v="0"/>
    <n v="-16777216"/>
    <s v="Missing"/>
    <s v="Missing"/>
    <x v="23"/>
    <x v="0"/>
    <s v="For breast brachytherapy implant."/>
    <m/>
    <x v="3"/>
    <x v="5"/>
    <x v="0"/>
    <s v="HDR_BREAST.xml"/>
    <s v="xmei"/>
    <s v="Reviewed"/>
  </r>
  <r>
    <x v="5"/>
    <s v="RO Helper Structure"/>
    <s v="Artifact"/>
    <x v="4"/>
    <x v="4"/>
    <x v="5"/>
    <x v="1"/>
    <x v="0"/>
    <s v="z RO Helper"/>
    <n v="3"/>
    <n v="0"/>
    <n v="-16777216"/>
    <s v="Missing"/>
    <s v="Missing"/>
    <x v="23"/>
    <x v="0"/>
    <s v="For breast brachytherapy implant."/>
    <m/>
    <x v="9"/>
    <x v="5"/>
    <x v="0"/>
    <s v="HDR_CERVIX.xml"/>
    <s v="cjos"/>
    <s v="Reviewed"/>
  </r>
  <r>
    <x v="17"/>
    <s v="RO Helper Structure"/>
    <s v="Artifact"/>
    <x v="4"/>
    <x v="4"/>
    <x v="5"/>
    <x v="1"/>
    <x v="0"/>
    <s v="z RO Helper"/>
    <n v="3"/>
    <n v="0"/>
    <n v="-16777216"/>
    <s v="Missing"/>
    <s v="Missing"/>
    <x v="23"/>
    <x v="0"/>
    <s v="For breast brachytherapy implant."/>
    <m/>
    <x v="9"/>
    <x v="5"/>
    <x v="0"/>
    <s v="HDR_CERVIX.xml"/>
    <s v="cjos"/>
    <s v="Reviewed"/>
  </r>
  <r>
    <x v="18"/>
    <s v="RO Helper Structure"/>
    <s v="Artifact"/>
    <x v="4"/>
    <x v="4"/>
    <x v="5"/>
    <x v="1"/>
    <x v="0"/>
    <s v="z RO Helper"/>
    <n v="3"/>
    <n v="0"/>
    <n v="-16777216"/>
    <s v="Missing"/>
    <s v="Missing"/>
    <x v="23"/>
    <x v="0"/>
    <s v="For breast brachytherapy implant."/>
    <m/>
    <x v="9"/>
    <x v="5"/>
    <x v="0"/>
    <s v="HDR_CERVIX.xml"/>
    <s v="cjos"/>
    <s v="Reviewed"/>
  </r>
  <r>
    <x v="0"/>
    <s v="Body Outline"/>
    <s v="Body"/>
    <x v="0"/>
    <x v="0"/>
    <x v="0"/>
    <x v="0"/>
    <x v="0"/>
    <s v="z Body"/>
    <n v="3"/>
    <n v="0"/>
    <n v="-16777216"/>
    <n v="-350"/>
    <n v="-50"/>
    <x v="24"/>
    <x v="0"/>
    <m/>
    <m/>
    <x v="9"/>
    <x v="5"/>
    <x v="0"/>
    <s v="HDR_CERVIX.xml"/>
    <s v="cjos"/>
    <s v="Reviewed"/>
  </r>
  <r>
    <x v="1"/>
    <s v="DPV"/>
    <s v="Treated Volume"/>
    <x v="0"/>
    <x v="1"/>
    <x v="1"/>
    <x v="0"/>
    <x v="0"/>
    <s v="z DPV"/>
    <n v="3"/>
    <n v="0"/>
    <n v="-16777216"/>
    <s v="Missing"/>
    <s v="Missing"/>
    <x v="24"/>
    <x v="0"/>
    <m/>
    <m/>
    <x v="9"/>
    <x v="5"/>
    <x v="0"/>
    <s v="HDR_CERVIX.xml"/>
    <s v="cjos"/>
    <s v="Reviewed"/>
  </r>
  <r>
    <x v="338"/>
    <s v="High Risk Volume on CT"/>
    <s v="CTV Primary"/>
    <x v="2"/>
    <x v="3"/>
    <x v="3"/>
    <x v="0"/>
    <x v="0"/>
    <s v="z CTV"/>
    <n v="3"/>
    <n v="0"/>
    <n v="-16777216"/>
    <s v="Missing"/>
    <s v="Missing"/>
    <x v="24"/>
    <x v="0"/>
    <m/>
    <m/>
    <x v="9"/>
    <x v="5"/>
    <x v="0"/>
    <s v="HDR_CERVIX.xml"/>
    <s v="cjos"/>
    <s v="Reviewed"/>
  </r>
  <r>
    <x v="339"/>
    <s v="Vagina"/>
    <s v="CTV Intermediate Risk"/>
    <x v="2"/>
    <x v="3"/>
    <x v="74"/>
    <x v="0"/>
    <x v="0"/>
    <s v="z CTV int"/>
    <n v="3"/>
    <n v="0"/>
    <n v="-16777216"/>
    <s v="Missing"/>
    <s v="Missing"/>
    <x v="24"/>
    <x v="0"/>
    <m/>
    <m/>
    <x v="9"/>
    <x v="5"/>
    <x v="0"/>
    <s v="HDR_CERVIX.xml"/>
    <s v="cjos"/>
    <s v="Reviewed"/>
  </r>
  <r>
    <x v="340"/>
    <s v="Bladder"/>
    <s v="Urinary bladder"/>
    <x v="5"/>
    <x v="5"/>
    <x v="107"/>
    <x v="2"/>
    <x v="0"/>
    <s v="z Bladder"/>
    <n v="3"/>
    <n v="0"/>
    <n v="-16777216"/>
    <n v="20"/>
    <n v="80"/>
    <x v="24"/>
    <x v="0"/>
    <m/>
    <m/>
    <x v="9"/>
    <x v="5"/>
    <x v="0"/>
    <s v="HDR_CERVIX.xml"/>
    <s v="cjos"/>
    <s v="Reviewed"/>
  </r>
  <r>
    <x v="173"/>
    <s v="Rectum"/>
    <s v="Rectum"/>
    <x v="5"/>
    <x v="5"/>
    <x v="110"/>
    <x v="2"/>
    <x v="0"/>
    <s v="z Rectum"/>
    <n v="3"/>
    <n v="0"/>
    <n v="-16777216"/>
    <n v="-20"/>
    <n v="40"/>
    <x v="24"/>
    <x v="0"/>
    <m/>
    <m/>
    <x v="9"/>
    <x v="5"/>
    <x v="0"/>
    <s v="HDR_CERVIX.xml"/>
    <s v="cjos"/>
    <s v="Reviewed"/>
  </r>
  <r>
    <x v="341"/>
    <s v="Sigmoid"/>
    <s v="Sigmoid colon"/>
    <x v="5"/>
    <x v="5"/>
    <x v="135"/>
    <x v="2"/>
    <x v="0"/>
    <s v="z Sigmoid"/>
    <n v="3"/>
    <n v="0"/>
    <n v="-16777216"/>
    <s v="Missing"/>
    <s v="Missing"/>
    <x v="24"/>
    <x v="0"/>
    <m/>
    <m/>
    <x v="9"/>
    <x v="5"/>
    <x v="0"/>
    <s v="HDR_CERVIX.xml"/>
    <s v="cjos"/>
    <s v="Reviewed"/>
  </r>
  <r>
    <x v="5"/>
    <s v="RO Helper Structure"/>
    <s v="Artifact"/>
    <x v="4"/>
    <x v="4"/>
    <x v="5"/>
    <x v="1"/>
    <x v="0"/>
    <s v="z RO Helper"/>
    <n v="3"/>
    <n v="0"/>
    <n v="-16777216"/>
    <s v="Missing"/>
    <s v="Missing"/>
    <x v="24"/>
    <x v="0"/>
    <m/>
    <m/>
    <x v="10"/>
    <x v="5"/>
    <x v="0"/>
    <s v="HDR_Head_Surface_Mould.xml"/>
    <s v="gsal"/>
    <s v="Reviewed"/>
  </r>
  <r>
    <x v="17"/>
    <s v="RO Helper Structure"/>
    <s v="Artifact"/>
    <x v="4"/>
    <x v="4"/>
    <x v="5"/>
    <x v="1"/>
    <x v="0"/>
    <s v="z RO Helper"/>
    <n v="3"/>
    <n v="0"/>
    <n v="-16777216"/>
    <s v="Missing"/>
    <s v="Missing"/>
    <x v="24"/>
    <x v="0"/>
    <m/>
    <m/>
    <x v="10"/>
    <x v="5"/>
    <x v="0"/>
    <s v="HDR_Head_Surface_Mould.xml"/>
    <s v="gsal"/>
    <s v="Reviewed"/>
  </r>
  <r>
    <x v="18"/>
    <s v="RO Helper Structure"/>
    <s v="Artifact"/>
    <x v="4"/>
    <x v="4"/>
    <x v="5"/>
    <x v="1"/>
    <x v="0"/>
    <s v="z RO Helper"/>
    <n v="3"/>
    <n v="0"/>
    <n v="-16777216"/>
    <s v="Missing"/>
    <s v="Missing"/>
    <x v="24"/>
    <x v="0"/>
    <m/>
    <m/>
    <x v="10"/>
    <x v="5"/>
    <x v="0"/>
    <s v="HDR_Head_Surface_Mould.xml"/>
    <s v="gsal"/>
    <s v="Reviewed"/>
  </r>
  <r>
    <x v="0"/>
    <s v="Body Outline"/>
    <s v="Body"/>
    <x v="0"/>
    <x v="0"/>
    <x v="0"/>
    <x v="0"/>
    <x v="0"/>
    <s v="z Body"/>
    <n v="3"/>
    <n v="0"/>
    <n v="-16777216"/>
    <n v="-350"/>
    <n v="-50"/>
    <x v="25"/>
    <x v="0"/>
    <s v="For brachytherapy surface moulds on the head"/>
    <m/>
    <x v="10"/>
    <x v="5"/>
    <x v="0"/>
    <s v="HDR_Head_Surface_Mould.xml"/>
    <s v="gsal"/>
    <s v="Reviewed"/>
  </r>
  <r>
    <x v="1"/>
    <s v="DPV"/>
    <s v="Treated Volume"/>
    <x v="0"/>
    <x v="1"/>
    <x v="1"/>
    <x v="0"/>
    <x v="0"/>
    <s v="z DPV"/>
    <n v="3"/>
    <n v="0"/>
    <n v="-16777216"/>
    <s v="Missing"/>
    <s v="Missing"/>
    <x v="25"/>
    <x v="0"/>
    <s v="For brachytherapy surface moulds on the head"/>
    <m/>
    <x v="10"/>
    <x v="5"/>
    <x v="0"/>
    <s v="HDR_Head_Surface_Mould.xml"/>
    <s v="gsal"/>
    <s v="Reviewed"/>
  </r>
  <r>
    <x v="2"/>
    <s v="GTV"/>
    <s v="GTV Primary"/>
    <x v="1"/>
    <x v="2"/>
    <x v="2"/>
    <x v="0"/>
    <x v="0"/>
    <s v="z GTV"/>
    <n v="3"/>
    <n v="0"/>
    <n v="-16777216"/>
    <s v="Missing"/>
    <s v="Missing"/>
    <x v="25"/>
    <x v="0"/>
    <s v="For brachytherapy surface moulds on the head"/>
    <m/>
    <x v="10"/>
    <x v="5"/>
    <x v="0"/>
    <s v="HDR_Head_Surface_Mould.xml"/>
    <s v="gsal"/>
    <s v="Reviewed"/>
  </r>
  <r>
    <x v="3"/>
    <s v="CTV"/>
    <s v="CTV Primary"/>
    <x v="2"/>
    <x v="3"/>
    <x v="3"/>
    <x v="0"/>
    <x v="0"/>
    <s v="z CTV"/>
    <n v="3"/>
    <n v="0"/>
    <n v="-16777216"/>
    <s v="Missing"/>
    <s v="Missing"/>
    <x v="25"/>
    <x v="0"/>
    <s v="For brachytherapy surface moulds on the head"/>
    <m/>
    <x v="10"/>
    <x v="5"/>
    <x v="0"/>
    <s v="HDR_Head_Surface_Mould.xml"/>
    <s v="gsal"/>
    <s v="Reviewed"/>
  </r>
  <r>
    <x v="4"/>
    <s v="PTV"/>
    <s v="PTV Primary"/>
    <x v="3"/>
    <x v="1"/>
    <x v="4"/>
    <x v="0"/>
    <x v="0"/>
    <s v="z PTV"/>
    <n v="3"/>
    <n v="0"/>
    <n v="-16777216"/>
    <s v="Missing"/>
    <s v="Missing"/>
    <x v="25"/>
    <x v="0"/>
    <s v="For brachytherapy surface moulds on the head"/>
    <m/>
    <x v="10"/>
    <x v="5"/>
    <x v="0"/>
    <s v="HDR_Head_Surface_Mould.xml"/>
    <s v="gsal"/>
    <s v="Reviewed"/>
  </r>
  <r>
    <x v="117"/>
    <s v="Brain"/>
    <s v="Brain"/>
    <x v="5"/>
    <x v="5"/>
    <x v="87"/>
    <x v="2"/>
    <x v="0"/>
    <s v="z Brain"/>
    <n v="3"/>
    <n v="0"/>
    <n v="-16777216"/>
    <n v="10"/>
    <n v="50"/>
    <x v="25"/>
    <x v="0"/>
    <s v="For brachytherapy surface moulds on the head"/>
    <m/>
    <x v="10"/>
    <x v="5"/>
    <x v="0"/>
    <s v="HDR_Head_Surface_Mould.xml"/>
    <s v="gsal"/>
    <s v="Reviewed"/>
  </r>
  <r>
    <x v="306"/>
    <s v="Eye L"/>
    <s v="Left eyeball"/>
    <x v="5"/>
    <x v="5"/>
    <x v="99"/>
    <x v="2"/>
    <x v="0"/>
    <s v="z Orbit L"/>
    <n v="3"/>
    <n v="0"/>
    <n v="-16777216"/>
    <s v="Missing"/>
    <s v="Missing"/>
    <x v="25"/>
    <x v="0"/>
    <s v="For brachytherapy surface moulds on the head"/>
    <m/>
    <x v="10"/>
    <x v="5"/>
    <x v="0"/>
    <s v="HDR_Head_Surface_Mould.xml"/>
    <s v="gsal"/>
    <s v="Reviewed"/>
  </r>
  <r>
    <x v="307"/>
    <s v="Eye R"/>
    <s v="Right eyeball"/>
    <x v="5"/>
    <x v="5"/>
    <x v="100"/>
    <x v="2"/>
    <x v="0"/>
    <s v="z Orbit R"/>
    <n v="3"/>
    <n v="0"/>
    <n v="-16777216"/>
    <s v="Missing"/>
    <s v="Missing"/>
    <x v="25"/>
    <x v="0"/>
    <s v="For brachytherapy surface moulds on the head"/>
    <m/>
    <x v="10"/>
    <x v="5"/>
    <x v="0"/>
    <s v="HDR_Head_Surface_Mould.xml"/>
    <s v="gsal"/>
    <s v="Reviewed"/>
  </r>
  <r>
    <x v="126"/>
    <s v="Lens L"/>
    <s v="Left lens"/>
    <x v="5"/>
    <x v="5"/>
    <x v="94"/>
    <x v="2"/>
    <x v="0"/>
    <s v="z Lens L"/>
    <n v="3"/>
    <n v="0"/>
    <n v="-16777216"/>
    <s v="Missing"/>
    <s v="Missing"/>
    <x v="25"/>
    <x v="0"/>
    <s v="For brachytherapy surface moulds on the head"/>
    <m/>
    <x v="10"/>
    <x v="5"/>
    <x v="0"/>
    <s v="HDR_Head_Surface_Mould.xml"/>
    <s v="gsal"/>
    <s v="Reviewed"/>
  </r>
  <r>
    <x v="127"/>
    <s v="Lens R"/>
    <s v="Right lens"/>
    <x v="5"/>
    <x v="5"/>
    <x v="95"/>
    <x v="2"/>
    <x v="0"/>
    <s v="z Lens R"/>
    <n v="3"/>
    <n v="0"/>
    <n v="-16777216"/>
    <s v="Missing"/>
    <s v="Missing"/>
    <x v="25"/>
    <x v="0"/>
    <s v="For brachytherapy surface moulds on the head"/>
    <m/>
    <x v="10"/>
    <x v="5"/>
    <x v="0"/>
    <s v="HDR_Head_Surface_Mould.xml"/>
    <s v="gsal"/>
    <s v="Reviewed"/>
  </r>
  <r>
    <x v="111"/>
    <s v="Scar Wire"/>
    <s v="Wire"/>
    <x v="4"/>
    <x v="4"/>
    <x v="81"/>
    <x v="1"/>
    <x v="0"/>
    <s v="z Wire"/>
    <n v="3"/>
    <n v="0"/>
    <n v="-16777216"/>
    <n v="1800"/>
    <n v="29768"/>
    <x v="25"/>
    <x v="0"/>
    <s v="For brachytherapy surface moulds on the head"/>
    <m/>
    <x v="10"/>
    <x v="5"/>
    <x v="0"/>
    <s v="HDR_Head_Surface_Mould.xml"/>
    <s v="gsal"/>
    <s v="Reviewed"/>
  </r>
  <r>
    <x v="193"/>
    <s v="Lips"/>
    <s v="Set of lips"/>
    <x v="5"/>
    <x v="5"/>
    <x v="117"/>
    <x v="2"/>
    <x v="0"/>
    <s v="z Lips"/>
    <n v="3"/>
    <n v="0"/>
    <n v="-16777216"/>
    <s v="Missing"/>
    <s v="Missing"/>
    <x v="25"/>
    <x v="0"/>
    <s v="For brachytherapy surface moulds on the head"/>
    <m/>
    <x v="10"/>
    <x v="5"/>
    <x v="0"/>
    <s v="HDR_Head_Surface_Mould.xml"/>
    <s v="gsal"/>
    <s v="Reviewed"/>
  </r>
  <r>
    <x v="5"/>
    <s v="RO Helper Structure"/>
    <s v="Artifact"/>
    <x v="4"/>
    <x v="4"/>
    <x v="5"/>
    <x v="1"/>
    <x v="0"/>
    <s v="z RO Helper"/>
    <n v="3"/>
    <n v="0"/>
    <n v="-16777216"/>
    <s v="Missing"/>
    <s v="Missing"/>
    <x v="25"/>
    <x v="0"/>
    <s v="For brachytherapy surface moulds on the head"/>
    <m/>
    <x v="11"/>
    <x v="1"/>
    <x v="0"/>
    <s v="HN_Anatomy.xml"/>
    <s v="gsal"/>
    <s v="Reviewed"/>
  </r>
  <r>
    <x v="17"/>
    <s v="RO Helper Structure"/>
    <s v="Artifact"/>
    <x v="4"/>
    <x v="4"/>
    <x v="5"/>
    <x v="1"/>
    <x v="0"/>
    <s v="z RO Helper"/>
    <n v="3"/>
    <n v="0"/>
    <n v="-16777216"/>
    <s v="Missing"/>
    <s v="Missing"/>
    <x v="25"/>
    <x v="0"/>
    <s v="For brachytherapy surface moulds on the head"/>
    <m/>
    <x v="11"/>
    <x v="1"/>
    <x v="0"/>
    <s v="HN_Anatomy.xml"/>
    <s v="gsal"/>
    <s v="Reviewed"/>
  </r>
  <r>
    <x v="18"/>
    <s v="RO Helper Structure"/>
    <s v="Artifact"/>
    <x v="4"/>
    <x v="4"/>
    <x v="5"/>
    <x v="1"/>
    <x v="0"/>
    <s v="z RO Helper"/>
    <n v="3"/>
    <n v="0"/>
    <n v="-16777216"/>
    <s v="Missing"/>
    <s v="Missing"/>
    <x v="25"/>
    <x v="0"/>
    <s v="For brachytherapy surface moulds on the head"/>
    <m/>
    <x v="11"/>
    <x v="1"/>
    <x v="0"/>
    <s v="HN_Anatomy.xml"/>
    <s v="gsal"/>
    <s v="Reviewed"/>
  </r>
  <r>
    <x v="314"/>
    <s v="Cochlea Left"/>
    <s v="Left cochlea"/>
    <x v="5"/>
    <x v="5"/>
    <x v="89"/>
    <x v="2"/>
    <x v="0"/>
    <s v="z Cochlea L"/>
    <n v="3"/>
    <n v="0"/>
    <n v="-16777216"/>
    <s v="Missing"/>
    <s v="Missing"/>
    <x v="26"/>
    <x v="0"/>
    <s v="Organs of the head and neck"/>
    <m/>
    <x v="11"/>
    <x v="1"/>
    <x v="0"/>
    <s v="HN_Anatomy.xml"/>
    <s v="gsal"/>
    <s v="Reviewed"/>
  </r>
  <r>
    <x v="315"/>
    <s v="Cochlea Right"/>
    <s v="Right cochlea"/>
    <x v="5"/>
    <x v="5"/>
    <x v="90"/>
    <x v="2"/>
    <x v="0"/>
    <s v="z Cochlea R"/>
    <n v="3"/>
    <n v="0"/>
    <n v="-16777216"/>
    <s v="Missing"/>
    <s v="Missing"/>
    <x v="26"/>
    <x v="0"/>
    <s v="Organs of the head and neck"/>
    <m/>
    <x v="11"/>
    <x v="1"/>
    <x v="0"/>
    <s v="HN_Anatomy.xml"/>
    <s v="gsal"/>
    <s v="Reviewed"/>
  </r>
  <r>
    <x v="213"/>
    <s v="Larynx"/>
    <s v="Larynx"/>
    <x v="5"/>
    <x v="5"/>
    <x v="126"/>
    <x v="2"/>
    <x v="0"/>
    <s v="z Larynx"/>
    <n v="3"/>
    <n v="0"/>
    <n v="-16777216"/>
    <s v="Missing"/>
    <s v="Missing"/>
    <x v="26"/>
    <x v="0"/>
    <s v="Organs of the head and neck"/>
    <m/>
    <x v="11"/>
    <x v="1"/>
    <x v="0"/>
    <s v="HN_Anatomy.xml"/>
    <s v="gsal"/>
    <s v="Reviewed"/>
  </r>
  <r>
    <x v="208"/>
    <s v="Mandible"/>
    <s v="Mandible"/>
    <x v="5"/>
    <x v="5"/>
    <x v="123"/>
    <x v="2"/>
    <x v="0"/>
    <s v="z Bone Rendering"/>
    <n v="3"/>
    <n v="0"/>
    <n v="-16777216"/>
    <n v="200"/>
    <n v="2500"/>
    <x v="26"/>
    <x v="0"/>
    <s v="Organs of the head and neck"/>
    <m/>
    <x v="11"/>
    <x v="1"/>
    <x v="0"/>
    <s v="HN_Anatomy.xml"/>
    <s v="gsal"/>
    <s v="Reviewed"/>
  </r>
  <r>
    <x v="342"/>
    <s v="Parotid Left"/>
    <s v="Left parotid gland"/>
    <x v="5"/>
    <x v="5"/>
    <x v="118"/>
    <x v="2"/>
    <x v="0"/>
    <s v="z Parotid L"/>
    <n v="3"/>
    <n v="0"/>
    <n v="-16777216"/>
    <s v="Missing"/>
    <s v="Missing"/>
    <x v="26"/>
    <x v="0"/>
    <s v="Organs of the head and neck"/>
    <m/>
    <x v="11"/>
    <x v="1"/>
    <x v="0"/>
    <s v="HN_Anatomy.xml"/>
    <s v="gsal"/>
    <s v="Reviewed"/>
  </r>
  <r>
    <x v="343"/>
    <s v="Parotid Right"/>
    <s v="Right parotid gland"/>
    <x v="5"/>
    <x v="5"/>
    <x v="119"/>
    <x v="2"/>
    <x v="0"/>
    <s v="z Parotid R"/>
    <n v="3"/>
    <n v="0"/>
    <n v="-16777216"/>
    <s v="Missing"/>
    <s v="Missing"/>
    <x v="26"/>
    <x v="0"/>
    <s v="Organs of the head and neck"/>
    <m/>
    <x v="11"/>
    <x v="1"/>
    <x v="0"/>
    <s v="HN_Anatomy.xml"/>
    <s v="gsal"/>
    <s v="Reviewed"/>
  </r>
  <r>
    <x v="246"/>
    <s v="Spinal Canal"/>
    <s v="Spinal cord"/>
    <x v="5"/>
    <x v="5"/>
    <x v="6"/>
    <x v="2"/>
    <x v="0"/>
    <s v="z Spinal Canal"/>
    <n v="3"/>
    <n v="0"/>
    <n v="-16777216"/>
    <n v="20"/>
    <n v="40"/>
    <x v="26"/>
    <x v="0"/>
    <s v="Organs of the head and neck"/>
    <m/>
    <x v="11"/>
    <x v="1"/>
    <x v="0"/>
    <s v="HN_Anatomy.xml"/>
    <s v="gsal"/>
    <s v="Reviewed"/>
  </r>
  <r>
    <x v="344"/>
    <s v="Submandibular Gland Left"/>
    <s v="Left submandibular gland"/>
    <x v="5"/>
    <x v="5"/>
    <x v="122"/>
    <x v="2"/>
    <x v="0"/>
    <s v="zSubmandibular L"/>
    <n v="3"/>
    <n v="0"/>
    <n v="-16777216"/>
    <s v="Missing"/>
    <s v="Missing"/>
    <x v="26"/>
    <x v="0"/>
    <s v="Organs of the head and neck"/>
    <m/>
    <x v="11"/>
    <x v="1"/>
    <x v="0"/>
    <s v="HN_Anatomy.xml"/>
    <s v="gsal"/>
    <s v="Reviewed"/>
  </r>
  <r>
    <x v="345"/>
    <s v="Submandibular Gland Right"/>
    <s v="Right submandibular gland"/>
    <x v="5"/>
    <x v="5"/>
    <x v="121"/>
    <x v="2"/>
    <x v="0"/>
    <s v="zSubmandibular R"/>
    <n v="3"/>
    <n v="0"/>
    <n v="-16777216"/>
    <s v="Missing"/>
    <s v="Missing"/>
    <x v="26"/>
    <x v="0"/>
    <s v="Organs of the head and neck"/>
    <m/>
    <x v="11"/>
    <x v="1"/>
    <x v="0"/>
    <s v="HN_Anatomy.xml"/>
    <s v="gsal"/>
    <s v="Reviewed"/>
  </r>
  <r>
    <x v="346"/>
    <s v="Oral Cavity"/>
    <s v="Cavity of mouth"/>
    <x v="5"/>
    <x v="5"/>
    <x v="124"/>
    <x v="2"/>
    <x v="0"/>
    <s v="z Oral cavity"/>
    <n v="3"/>
    <n v="0"/>
    <n v="-16777216"/>
    <s v="Missing"/>
    <s v="Missing"/>
    <x v="26"/>
    <x v="0"/>
    <s v="Organs of the head and neck"/>
    <m/>
    <x v="11"/>
    <x v="1"/>
    <x v="0"/>
    <s v="HN_Anatomy.xml"/>
    <s v="gsal"/>
    <s v="Reviewed"/>
  </r>
  <r>
    <x v="212"/>
    <s v="Pharynx"/>
    <s v="Pharynx"/>
    <x v="5"/>
    <x v="5"/>
    <x v="125"/>
    <x v="2"/>
    <x v="0"/>
    <s v="z Pharynx"/>
    <n v="3"/>
    <n v="0"/>
    <n v="-16777216"/>
    <s v="Missing"/>
    <s v="Missing"/>
    <x v="26"/>
    <x v="0"/>
    <s v="Organs of the head and neck"/>
    <m/>
    <x v="11"/>
    <x v="2"/>
    <x v="0"/>
    <s v="HN_Nodes.xml"/>
    <s v="gsal"/>
    <s v="Reviewed"/>
  </r>
  <r>
    <x v="347"/>
    <s v="Tongue"/>
    <s v="Tongue"/>
    <x v="5"/>
    <x v="5"/>
    <x v="136"/>
    <x v="2"/>
    <x v="0"/>
    <s v="z Tongue"/>
    <n v="3"/>
    <n v="0"/>
    <n v="-16777216"/>
    <s v="Missing"/>
    <s v="Missing"/>
    <x v="26"/>
    <x v="0"/>
    <s v="Organs of the head and neck"/>
    <m/>
    <x v="11"/>
    <x v="2"/>
    <x v="0"/>
    <s v="HN_Nodes.xml"/>
    <s v="gsal"/>
    <s v="Reviewed"/>
  </r>
  <r>
    <x v="193"/>
    <s v="Lips"/>
    <s v="Set of lips"/>
    <x v="5"/>
    <x v="5"/>
    <x v="117"/>
    <x v="2"/>
    <x v="0"/>
    <s v="z Lips"/>
    <n v="3"/>
    <n v="0"/>
    <n v="-16777216"/>
    <s v="Missing"/>
    <s v="Missing"/>
    <x v="26"/>
    <x v="0"/>
    <s v="Organs of the head and neck"/>
    <m/>
    <x v="11"/>
    <x v="2"/>
    <x v="0"/>
    <s v="HN_Nodes.xml"/>
    <s v="gsal"/>
    <s v="Reviewed"/>
  </r>
  <r>
    <x v="348"/>
    <s v="Level 1a Submental lymph nodes"/>
    <s v="Submental lymphatic chain"/>
    <x v="2"/>
    <x v="6"/>
    <x v="137"/>
    <x v="2"/>
    <x v="0"/>
    <s v="z CTV int L"/>
    <n v="3"/>
    <n v="0"/>
    <n v="-16777216"/>
    <s v="Missing"/>
    <s v="Missing"/>
    <x v="27"/>
    <x v="0"/>
    <s v="Head and Neck  Lymph Node Structures"/>
    <m/>
    <x v="11"/>
    <x v="2"/>
    <x v="0"/>
    <s v="HN_Nodes.xml"/>
    <s v="gsal"/>
    <s v="Reviewed"/>
  </r>
  <r>
    <x v="349"/>
    <s v="Level 1b Submandibular lymph nodes"/>
    <s v="Left submandibular lymphatic chain"/>
    <x v="2"/>
    <x v="6"/>
    <x v="138"/>
    <x v="2"/>
    <x v="0"/>
    <s v="z CTV int R"/>
    <n v="3"/>
    <n v="0"/>
    <n v="-16777216"/>
    <s v="Missing"/>
    <s v="Missing"/>
    <x v="27"/>
    <x v="0"/>
    <s v="Head and Neck  Lymph Node Structures"/>
    <m/>
    <x v="11"/>
    <x v="2"/>
    <x v="0"/>
    <s v="HN_Nodes.xml"/>
    <s v="gsal"/>
    <s v="Reviewed"/>
  </r>
  <r>
    <x v="350"/>
    <s v="Left level 2 Upper jugular lymph nodes"/>
    <s v="Left level II lymphatic chain"/>
    <x v="2"/>
    <x v="6"/>
    <x v="139"/>
    <x v="2"/>
    <x v="0"/>
    <s v="z CTV int L"/>
    <n v="3"/>
    <n v="0"/>
    <n v="-16777216"/>
    <s v="Missing"/>
    <s v="Missing"/>
    <x v="27"/>
    <x v="0"/>
    <s v="Head and Neck  Lymph Node Structures"/>
    <m/>
    <x v="11"/>
    <x v="2"/>
    <x v="0"/>
    <s v="HN_Nodes.xml"/>
    <s v="gsal"/>
    <s v="Reviewed"/>
  </r>
  <r>
    <x v="351"/>
    <s v="Right level 2 Upper jugular lymph nodes"/>
    <s v="Right level II lymphatic chain"/>
    <x v="2"/>
    <x v="6"/>
    <x v="140"/>
    <x v="2"/>
    <x v="0"/>
    <s v="z CTV int R"/>
    <n v="3"/>
    <n v="0"/>
    <n v="-16777216"/>
    <s v="Missing"/>
    <s v="Missing"/>
    <x v="27"/>
    <x v="0"/>
    <s v="Head and Neck  Lymph Node Structures"/>
    <m/>
    <x v="11"/>
    <x v="2"/>
    <x v="0"/>
    <s v="HN_Nodes.xml"/>
    <s v="gsal"/>
    <s v="Reviewed"/>
  </r>
  <r>
    <x v="352"/>
    <s v="Left level 3 Middle jugular lymph nodes"/>
    <s v="Left level III lymphatic chain"/>
    <x v="2"/>
    <x v="6"/>
    <x v="141"/>
    <x v="2"/>
    <x v="0"/>
    <s v="z CTV int L"/>
    <n v="3"/>
    <n v="0"/>
    <n v="-16777216"/>
    <s v="Missing"/>
    <s v="Missing"/>
    <x v="27"/>
    <x v="0"/>
    <s v="Head and Neck  Lymph Node Structures"/>
    <m/>
    <x v="11"/>
    <x v="2"/>
    <x v="0"/>
    <s v="HN_Nodes.xml"/>
    <s v="gsal"/>
    <s v="Reviewed"/>
  </r>
  <r>
    <x v="353"/>
    <s v="Right level 3 Middle jugular lymph nodes"/>
    <s v="Right level III lymphatic chain"/>
    <x v="2"/>
    <x v="6"/>
    <x v="142"/>
    <x v="2"/>
    <x v="0"/>
    <s v="z CTV int R"/>
    <n v="3"/>
    <n v="0"/>
    <n v="-16777216"/>
    <s v="Missing"/>
    <s v="Missing"/>
    <x v="27"/>
    <x v="0"/>
    <s v="Head and Neck  Lymph Node Structures"/>
    <m/>
    <x v="11"/>
    <x v="2"/>
    <x v="0"/>
    <s v="HN_Nodes.xml"/>
    <s v="gsal"/>
    <s v="Reviewed"/>
  </r>
  <r>
    <x v="354"/>
    <s v="Left Level 4 Lower jugular lymph nodes"/>
    <s v="Left inferior lateral deep cervical lymphatic chain"/>
    <x v="2"/>
    <x v="6"/>
    <x v="143"/>
    <x v="2"/>
    <x v="0"/>
    <s v="z CTV int L"/>
    <n v="3"/>
    <n v="0"/>
    <n v="-16777216"/>
    <s v="Missing"/>
    <s v="Missing"/>
    <x v="27"/>
    <x v="0"/>
    <s v="Head and Neck  Lymph Node Structures"/>
    <m/>
    <x v="11"/>
    <x v="2"/>
    <x v="0"/>
    <s v="HN_Nodes.xml"/>
    <s v="gsal"/>
    <s v="Reviewed"/>
  </r>
  <r>
    <x v="355"/>
    <s v="Right Level 4 Lower jugular lymph nodes"/>
    <s v="Right inferior lateral deep cervical lymphatic chain"/>
    <x v="2"/>
    <x v="6"/>
    <x v="144"/>
    <x v="2"/>
    <x v="0"/>
    <s v="z CTV int R"/>
    <n v="3"/>
    <n v="0"/>
    <n v="-16777216"/>
    <s v="Missing"/>
    <s v="Missing"/>
    <x v="27"/>
    <x v="0"/>
    <s v="Head and Neck  Lymph Node Structures"/>
    <m/>
    <x v="11"/>
    <x v="2"/>
    <x v="0"/>
    <s v="HN_Nodes.xml"/>
    <s v="gsal"/>
    <s v="Reviewed"/>
  </r>
  <r>
    <x v="356"/>
    <s v="Left level 5 Posterior triangle group lymph nodes"/>
    <s v="Left level V lymphatic chain"/>
    <x v="2"/>
    <x v="6"/>
    <x v="145"/>
    <x v="2"/>
    <x v="0"/>
    <s v="z CTV int L"/>
    <n v="3"/>
    <n v="0"/>
    <n v="-16777216"/>
    <s v="Missing"/>
    <s v="Missing"/>
    <x v="27"/>
    <x v="0"/>
    <s v="Head and Neck  Lymph Node Structures"/>
    <m/>
    <x v="11"/>
    <x v="2"/>
    <x v="0"/>
    <s v="HN_Nodes.xml"/>
    <s v="gsal"/>
    <s v="Reviewed"/>
  </r>
  <r>
    <x v="357"/>
    <s v="Right level 5 Posterior triangle group lymph nodes"/>
    <s v="Right level V lymphatic chain"/>
    <x v="2"/>
    <x v="6"/>
    <x v="146"/>
    <x v="2"/>
    <x v="0"/>
    <s v="z CTV int R"/>
    <n v="3"/>
    <n v="0"/>
    <n v="-16777216"/>
    <s v="Missing"/>
    <s v="Missing"/>
    <x v="27"/>
    <x v="0"/>
    <s v="Head and Neck  Lymph Node Structures"/>
    <m/>
    <x v="11"/>
    <x v="3"/>
    <x v="0"/>
    <s v="HN_70in35.xml"/>
    <s v="gsal"/>
    <s v="Reviewed"/>
  </r>
  <r>
    <x v="358"/>
    <s v="Left Level 6 Anterior triangle group lymph nodes"/>
    <s v="Left level VI lymphatic chain"/>
    <x v="2"/>
    <x v="6"/>
    <x v="147"/>
    <x v="2"/>
    <x v="0"/>
    <s v="z CTV int L"/>
    <n v="3"/>
    <n v="0"/>
    <n v="-16777216"/>
    <s v="Missing"/>
    <s v="Missing"/>
    <x v="27"/>
    <x v="0"/>
    <s v="Head and Neck  Lymph Node Structures"/>
    <m/>
    <x v="11"/>
    <x v="3"/>
    <x v="0"/>
    <s v="HN_70in35.xml"/>
    <s v="gsal"/>
    <s v="Reviewed"/>
  </r>
  <r>
    <x v="359"/>
    <s v="Right Level 6 Anterior triangle group lymph nodes"/>
    <s v="Right level VI lymphatic chain"/>
    <x v="2"/>
    <x v="6"/>
    <x v="148"/>
    <x v="2"/>
    <x v="0"/>
    <s v="z CTV int R"/>
    <n v="3"/>
    <n v="0"/>
    <n v="-16777216"/>
    <s v="Missing"/>
    <s v="Missing"/>
    <x v="27"/>
    <x v="0"/>
    <s v="Head and Neck  Lymph Node Structures"/>
    <m/>
    <x v="11"/>
    <x v="3"/>
    <x v="0"/>
    <s v="HN_70in35.xml"/>
    <s v="gsal"/>
    <s v="Reviewed"/>
  </r>
  <r>
    <x v="360"/>
    <s v="Post Neck Avoidance Structure"/>
    <s v="Control Region"/>
    <x v="6"/>
    <x v="8"/>
    <x v="69"/>
    <x v="0"/>
    <x v="0"/>
    <s v="z Control"/>
    <n v="3"/>
    <n v="0"/>
    <n v="-16777216"/>
    <s v="Missing"/>
    <s v="Missing"/>
    <x v="28"/>
    <x v="0"/>
    <s v="Head and Neck VMAT 70 Gy in 35 Fractions"/>
    <m/>
    <x v="11"/>
    <x v="3"/>
    <x v="0"/>
    <s v="HN_70in35.xml"/>
    <s v="gsal"/>
    <s v="Reviewed"/>
  </r>
  <r>
    <x v="361"/>
    <s v="Shoulder Avoidance Structure"/>
    <s v="Control Region"/>
    <x v="6"/>
    <x v="8"/>
    <x v="69"/>
    <x v="0"/>
    <x v="0"/>
    <s v="z Control"/>
    <n v="3"/>
    <n v="0"/>
    <n v="-16777216"/>
    <s v="Missing"/>
    <s v="Missing"/>
    <x v="28"/>
    <x v="0"/>
    <s v="Head and Neck VMAT 70 Gy in 35 Fractions"/>
    <m/>
    <x v="11"/>
    <x v="3"/>
    <x v="0"/>
    <s v="HN_70in35.xml"/>
    <s v="gsal"/>
    <s v="Reviewed"/>
  </r>
  <r>
    <x v="0"/>
    <s v="Body"/>
    <s v="Body"/>
    <x v="0"/>
    <x v="0"/>
    <x v="0"/>
    <x v="0"/>
    <x v="0"/>
    <s v="z Body"/>
    <n v="3"/>
    <n v="0"/>
    <n v="-16777216"/>
    <n v="-350"/>
    <n v="-50"/>
    <x v="28"/>
    <x v="0"/>
    <s v="Head and Neck VMAT 70 Gy in 35 Fractions"/>
    <m/>
    <x v="11"/>
    <x v="3"/>
    <x v="0"/>
    <s v="HN_70in35.xml"/>
    <s v="gsal"/>
    <s v="Reviewed"/>
  </r>
  <r>
    <x v="362"/>
    <s v="Brain Stem and Optic Nerves PRV"/>
    <s v="PRV"/>
    <x v="6"/>
    <x v="7"/>
    <x v="63"/>
    <x v="0"/>
    <x v="0"/>
    <s v="zBR STM + OP PRV"/>
    <n v="3"/>
    <n v="0"/>
    <n v="-16777216"/>
    <s v="Missing"/>
    <s v="Missing"/>
    <x v="28"/>
    <x v="0"/>
    <s v="Head and Neck VMAT 70 Gy in 35 Fractions"/>
    <m/>
    <x v="11"/>
    <x v="3"/>
    <x v="0"/>
    <s v="HN_70in35.xml"/>
    <s v="gsal"/>
    <s v="Reviewed"/>
  </r>
  <r>
    <x v="117"/>
    <s v="Brain"/>
    <s v="Brain"/>
    <x v="5"/>
    <x v="5"/>
    <x v="87"/>
    <x v="2"/>
    <x v="0"/>
    <s v="z Brain"/>
    <n v="3"/>
    <n v="0"/>
    <n v="-16777216"/>
    <n v="10"/>
    <n v="50"/>
    <x v="28"/>
    <x v="0"/>
    <s v="Head and Neck VMAT 70 Gy in 35 Fractions"/>
    <m/>
    <x v="11"/>
    <x v="3"/>
    <x v="0"/>
    <s v="HN_70in35.xml"/>
    <s v="gsal"/>
    <s v="Reviewed"/>
  </r>
  <r>
    <x v="118"/>
    <s v="Brain Stem"/>
    <s v="Brainstem"/>
    <x v="5"/>
    <x v="5"/>
    <x v="88"/>
    <x v="2"/>
    <x v="0"/>
    <s v="z Brain Stem"/>
    <n v="3"/>
    <n v="0"/>
    <n v="-16777216"/>
    <s v="Missing"/>
    <s v="Missing"/>
    <x v="28"/>
    <x v="0"/>
    <s v="Head and Neck VMAT 70 Gy in 35 Fractions"/>
    <m/>
    <x v="11"/>
    <x v="3"/>
    <x v="0"/>
    <s v="HN_70in35.xml"/>
    <s v="gsal"/>
    <s v="Reviewed"/>
  </r>
  <r>
    <x v="363"/>
    <s v="Brain Stem PRV 5mm"/>
    <s v="PRV"/>
    <x v="6"/>
    <x v="7"/>
    <x v="63"/>
    <x v="0"/>
    <x v="0"/>
    <s v="z BR STM PRV"/>
    <n v="3"/>
    <n v="0"/>
    <n v="-16777216"/>
    <s v="Missing"/>
    <s v="Missing"/>
    <x v="28"/>
    <x v="0"/>
    <s v="Head and Neck VMAT 70 Gy in 35 Fractions"/>
    <m/>
    <x v="11"/>
    <x v="3"/>
    <x v="0"/>
    <s v="HN_70in35.xml"/>
    <s v="gsal"/>
    <s v="Reviewed"/>
  </r>
  <r>
    <x v="314"/>
    <s v="Cochlea Left"/>
    <s v="Left cochlea"/>
    <x v="5"/>
    <x v="5"/>
    <x v="89"/>
    <x v="2"/>
    <x v="0"/>
    <s v="z Cochlea L"/>
    <n v="3"/>
    <n v="0"/>
    <n v="-16777216"/>
    <s v="Missing"/>
    <s v="Missing"/>
    <x v="28"/>
    <x v="0"/>
    <s v="Head and Neck VMAT 70 Gy in 35 Fractions"/>
    <m/>
    <x v="11"/>
    <x v="3"/>
    <x v="0"/>
    <s v="HN_70in35.xml"/>
    <s v="gsal"/>
    <s v="Reviewed"/>
  </r>
  <r>
    <x v="315"/>
    <s v="Cochlea Right"/>
    <s v="Right cochlea"/>
    <x v="5"/>
    <x v="5"/>
    <x v="90"/>
    <x v="2"/>
    <x v="0"/>
    <s v="z Cochlea R"/>
    <n v="3"/>
    <n v="0"/>
    <n v="-16777216"/>
    <s v="Missing"/>
    <s v="Missing"/>
    <x v="28"/>
    <x v="0"/>
    <s v="Head and Neck VMAT 70 Gy in 35 Fractions"/>
    <m/>
    <x v="11"/>
    <x v="3"/>
    <x v="0"/>
    <s v="HN_70in35.xml"/>
    <s v="gsal"/>
    <s v="Reviewed"/>
  </r>
  <r>
    <x v="364"/>
    <s v="CTV Low Risk Left 56Gy"/>
    <s v="CTV Low Risk"/>
    <x v="2"/>
    <x v="3"/>
    <x v="115"/>
    <x v="0"/>
    <x v="0"/>
    <s v="z CTV low L"/>
    <n v="3"/>
    <n v="0"/>
    <n v="-16777216"/>
    <s v="Missing"/>
    <s v="Missing"/>
    <x v="28"/>
    <x v="0"/>
    <s v="Head and Neck VMAT 70 Gy in 35 Fractions"/>
    <m/>
    <x v="11"/>
    <x v="3"/>
    <x v="0"/>
    <s v="HN_70in35.xml"/>
    <s v="gsal"/>
    <s v="Reviewed"/>
  </r>
  <r>
    <x v="365"/>
    <s v="CTV Low Risk Right 56Gy"/>
    <s v="CTV Low Risk"/>
    <x v="2"/>
    <x v="3"/>
    <x v="115"/>
    <x v="0"/>
    <x v="0"/>
    <s v="z CTV low R"/>
    <n v="3"/>
    <n v="0"/>
    <n v="-16777216"/>
    <s v="Missing"/>
    <s v="Missing"/>
    <x v="28"/>
    <x v="0"/>
    <s v="Head and Neck VMAT 70 Gy in 35 Fractions"/>
    <m/>
    <x v="11"/>
    <x v="3"/>
    <x v="0"/>
    <s v="HN_70in35.xml"/>
    <s v="gsal"/>
    <s v="Reviewed"/>
  </r>
  <r>
    <x v="366"/>
    <s v="CTV Intermediate Risk Left 63Gy"/>
    <s v="CTV Intermediate Risk"/>
    <x v="2"/>
    <x v="3"/>
    <x v="74"/>
    <x v="0"/>
    <x v="0"/>
    <s v="z CTV int L"/>
    <n v="3"/>
    <n v="0"/>
    <n v="-16777216"/>
    <s v="Missing"/>
    <s v="Missing"/>
    <x v="28"/>
    <x v="0"/>
    <s v="Head and Neck VMAT 70 Gy in 35 Fractions"/>
    <m/>
    <x v="11"/>
    <x v="3"/>
    <x v="0"/>
    <s v="HN_70in35.xml"/>
    <s v="gsal"/>
    <s v="Reviewed"/>
  </r>
  <r>
    <x v="367"/>
    <s v="CTV Intermediate Risk Right 63Gy"/>
    <s v="CTV Intermediate Risk"/>
    <x v="2"/>
    <x v="3"/>
    <x v="74"/>
    <x v="0"/>
    <x v="0"/>
    <s v="z CTV int R"/>
    <n v="3"/>
    <n v="0"/>
    <n v="-16777216"/>
    <s v="Missing"/>
    <s v="Missing"/>
    <x v="28"/>
    <x v="0"/>
    <s v="Head and Neck VMAT 70 Gy in 35 Fractions"/>
    <m/>
    <x v="11"/>
    <x v="3"/>
    <x v="0"/>
    <s v="HN_70in35.xml"/>
    <s v="gsal"/>
    <s v="Reviewed"/>
  </r>
  <r>
    <x v="368"/>
    <s v="CTV High Risk 70Gy"/>
    <s v="CTV Primary"/>
    <x v="2"/>
    <x v="3"/>
    <x v="3"/>
    <x v="0"/>
    <x v="0"/>
    <s v="z CTV"/>
    <n v="3"/>
    <n v="0"/>
    <n v="-16777216"/>
    <s v="Missing"/>
    <s v="Missing"/>
    <x v="28"/>
    <x v="0"/>
    <s v="Head and Neck VMAT 70 Gy in 35 Fractions"/>
    <m/>
    <x v="11"/>
    <x v="3"/>
    <x v="0"/>
    <s v="HN_70in35.xml"/>
    <s v="gsal"/>
    <s v="Reviewed"/>
  </r>
  <r>
    <x v="1"/>
    <s v="Dose Prescription Volume"/>
    <s v="Treated Volume"/>
    <x v="0"/>
    <x v="1"/>
    <x v="1"/>
    <x v="0"/>
    <x v="5"/>
    <s v="z DPV"/>
    <n v="3"/>
    <n v="0"/>
    <n v="-16777216"/>
    <s v="Missing"/>
    <s v="Missing"/>
    <x v="28"/>
    <x v="0"/>
    <s v="Head and Neck VMAT 70 Gy in 35 Fractions"/>
    <m/>
    <x v="11"/>
    <x v="3"/>
    <x v="0"/>
    <s v="HN_70in35.xml"/>
    <s v="gsal"/>
    <s v="Reviewed"/>
  </r>
  <r>
    <x v="33"/>
    <s v="Esophagus"/>
    <s v="Esophagus"/>
    <x v="5"/>
    <x v="5"/>
    <x v="24"/>
    <x v="2"/>
    <x v="0"/>
    <s v="z Esophagus"/>
    <n v="3"/>
    <n v="0"/>
    <n v="-16777216"/>
    <s v="Missing"/>
    <s v="Missing"/>
    <x v="28"/>
    <x v="0"/>
    <s v="Head and Neck VMAT 70 Gy in 35 Fractions"/>
    <m/>
    <x v="11"/>
    <x v="3"/>
    <x v="0"/>
    <s v="HN_70in35.xml"/>
    <s v="gsal"/>
    <s v="Reviewed"/>
  </r>
  <r>
    <x v="2"/>
    <s v="GTV Primary"/>
    <s v="GTV Primary"/>
    <x v="1"/>
    <x v="2"/>
    <x v="2"/>
    <x v="0"/>
    <x v="0"/>
    <s v="z GTV"/>
    <n v="3"/>
    <n v="0"/>
    <n v="-16777216"/>
    <s v="Missing"/>
    <s v="Missing"/>
    <x v="28"/>
    <x v="0"/>
    <s v="Head and Neck VMAT 70 Gy in 35 Fractions"/>
    <m/>
    <x v="11"/>
    <x v="3"/>
    <x v="0"/>
    <s v="HN_70in35.xml"/>
    <s v="gsal"/>
    <s v="Reviewed"/>
  </r>
  <r>
    <x v="369"/>
    <s v="GTV Nodes"/>
    <s v="GTV Nodal"/>
    <x v="1"/>
    <x v="6"/>
    <x v="114"/>
    <x v="0"/>
    <x v="0"/>
    <s v="z GTV"/>
    <n v="3"/>
    <n v="0"/>
    <n v="-16777216"/>
    <s v="Missing"/>
    <s v="Missing"/>
    <x v="28"/>
    <x v="0"/>
    <s v="Head and Neck VMAT 70 Gy in 35 Fractions"/>
    <m/>
    <x v="11"/>
    <x v="3"/>
    <x v="0"/>
    <s v="HN_70in35.xml"/>
    <s v="gsal"/>
    <s v="Reviewed"/>
  </r>
  <r>
    <x v="370"/>
    <s v="High Risk Target Volume"/>
    <s v="GTV Primary"/>
    <x v="1"/>
    <x v="2"/>
    <x v="2"/>
    <x v="0"/>
    <x v="0"/>
    <s v="z GTV"/>
    <n v="3"/>
    <n v="0"/>
    <n v="-16777216"/>
    <s v="Missing"/>
    <s v="Missing"/>
    <x v="28"/>
    <x v="0"/>
    <s v="Head and Neck VMAT 70 Gy in 35 Fractions"/>
    <m/>
    <x v="11"/>
    <x v="3"/>
    <x v="0"/>
    <s v="HN_70in35.xml"/>
    <s v="gsal"/>
    <s v="Reviewed"/>
  </r>
  <r>
    <x v="213"/>
    <s v="Larynx"/>
    <s v="Larynx"/>
    <x v="5"/>
    <x v="5"/>
    <x v="126"/>
    <x v="2"/>
    <x v="0"/>
    <s v="z Larynx"/>
    <n v="3"/>
    <n v="0"/>
    <n v="-16777216"/>
    <s v="Missing"/>
    <s v="Missing"/>
    <x v="28"/>
    <x v="0"/>
    <s v="Head and Neck VMAT 70 Gy in 35 Fractions"/>
    <m/>
    <x v="11"/>
    <x v="3"/>
    <x v="0"/>
    <s v="HN_70in35.xml"/>
    <s v="gsal"/>
    <s v="Reviewed"/>
  </r>
  <r>
    <x v="371"/>
    <s v="Larynx for optimizer"/>
    <s v="Larynx"/>
    <x v="6"/>
    <x v="7"/>
    <x v="126"/>
    <x v="2"/>
    <x v="0"/>
    <s v="z Larynx"/>
    <n v="3"/>
    <n v="1"/>
    <n v="-16777216"/>
    <s v="Missing"/>
    <s v="Missing"/>
    <x v="28"/>
    <x v="0"/>
    <s v="Head and Neck VMAT 70 Gy in 35 Fractions"/>
    <m/>
    <x v="11"/>
    <x v="3"/>
    <x v="0"/>
    <s v="HN_70in35.xml"/>
    <s v="gsal"/>
    <s v="Reviewed"/>
  </r>
  <r>
    <x v="126"/>
    <s v="Lens Left"/>
    <s v="Left lens"/>
    <x v="5"/>
    <x v="5"/>
    <x v="94"/>
    <x v="2"/>
    <x v="0"/>
    <s v="z Lens L"/>
    <n v="3"/>
    <n v="0"/>
    <n v="-16777216"/>
    <s v="Missing"/>
    <s v="Missing"/>
    <x v="28"/>
    <x v="0"/>
    <s v="Head and Neck VMAT 70 Gy in 35 Fractions"/>
    <m/>
    <x v="11"/>
    <x v="3"/>
    <x v="0"/>
    <s v="HN_70in35.xml"/>
    <s v="gsal"/>
    <s v="Reviewed"/>
  </r>
  <r>
    <x v="127"/>
    <s v="Lens Right"/>
    <s v="Right lens"/>
    <x v="5"/>
    <x v="5"/>
    <x v="95"/>
    <x v="2"/>
    <x v="0"/>
    <s v="z Lens R"/>
    <n v="3"/>
    <n v="0"/>
    <n v="-16777216"/>
    <s v="Missing"/>
    <s v="Missing"/>
    <x v="28"/>
    <x v="0"/>
    <s v="Head and Neck VMAT 70 Gy in 35 Fractions"/>
    <m/>
    <x v="11"/>
    <x v="3"/>
    <x v="0"/>
    <s v="HN_70in35.xml"/>
    <s v="gsal"/>
    <s v="Reviewed"/>
  </r>
  <r>
    <x v="208"/>
    <s v="Mandible"/>
    <s v="Mandible"/>
    <x v="5"/>
    <x v="5"/>
    <x v="123"/>
    <x v="2"/>
    <x v="0"/>
    <s v="z Bone Rendering"/>
    <n v="3"/>
    <n v="0"/>
    <n v="-16777216"/>
    <n v="200"/>
    <n v="2500"/>
    <x v="28"/>
    <x v="0"/>
    <s v="Head and Neck VMAT 70 Gy in 35 Fractions"/>
    <m/>
    <x v="11"/>
    <x v="3"/>
    <x v="0"/>
    <s v="HN_70in35.xml"/>
    <s v="gsal"/>
    <s v="Reviewed"/>
  </r>
  <r>
    <x v="128"/>
    <s v="Optic Chiasm"/>
    <s v="Optic chiasm"/>
    <x v="5"/>
    <x v="5"/>
    <x v="96"/>
    <x v="2"/>
    <x v="0"/>
    <s v="z Optic Chiasm"/>
    <n v="3"/>
    <n v="0"/>
    <n v="-16777216"/>
    <s v="Missing"/>
    <s v="Missing"/>
    <x v="28"/>
    <x v="0"/>
    <s v="Head and Neck VMAT 70 Gy in 35 Fractions"/>
    <m/>
    <x v="11"/>
    <x v="3"/>
    <x v="0"/>
    <s v="HN_70in35.xml"/>
    <s v="gsal"/>
    <s v="Reviewed"/>
  </r>
  <r>
    <x v="304"/>
    <s v="Optic Nerve Left"/>
    <s v="Left optic nerve"/>
    <x v="5"/>
    <x v="5"/>
    <x v="97"/>
    <x v="2"/>
    <x v="0"/>
    <s v="z Optic Nerve L"/>
    <n v="3"/>
    <n v="0"/>
    <n v="-16777216"/>
    <s v="Missing"/>
    <s v="Missing"/>
    <x v="28"/>
    <x v="0"/>
    <s v="Head and Neck VMAT 70 Gy in 35 Fractions"/>
    <m/>
    <x v="11"/>
    <x v="3"/>
    <x v="0"/>
    <s v="HN_70in35.xml"/>
    <s v="gsal"/>
    <s v="Reviewed"/>
  </r>
  <r>
    <x v="317"/>
    <s v="Optic Nerve PRV 5mm"/>
    <s v="PRV"/>
    <x v="6"/>
    <x v="7"/>
    <x v="63"/>
    <x v="0"/>
    <x v="0"/>
    <s v="z OP PRV"/>
    <n v="3"/>
    <n v="0"/>
    <n v="-16777216"/>
    <s v="Missing"/>
    <s v="Missing"/>
    <x v="28"/>
    <x v="0"/>
    <s v="Head and Neck VMAT 70 Gy in 35 Fractions"/>
    <m/>
    <x v="11"/>
    <x v="3"/>
    <x v="0"/>
    <s v="HN_70in35.xml"/>
    <s v="gsal"/>
    <s v="Reviewed"/>
  </r>
  <r>
    <x v="305"/>
    <s v="Optic Nerve Right"/>
    <s v="Right optic nerve"/>
    <x v="5"/>
    <x v="5"/>
    <x v="98"/>
    <x v="2"/>
    <x v="0"/>
    <s v="z Optic Nerve R"/>
    <n v="3"/>
    <n v="0"/>
    <n v="-16777216"/>
    <s v="Missing"/>
    <s v="Missing"/>
    <x v="28"/>
    <x v="0"/>
    <s v="Head and Neck VMAT 70 Gy in 35 Fractions"/>
    <m/>
    <x v="11"/>
    <x v="3"/>
    <x v="0"/>
    <s v="HN_70in35.xml"/>
    <s v="gsal"/>
    <s v="Reviewed"/>
  </r>
  <r>
    <x v="306"/>
    <s v="Globe Left"/>
    <s v="Left eyeball"/>
    <x v="5"/>
    <x v="5"/>
    <x v="99"/>
    <x v="2"/>
    <x v="0"/>
    <s v="z Orbit L"/>
    <n v="3"/>
    <n v="0"/>
    <n v="-16777216"/>
    <s v="Missing"/>
    <s v="Missing"/>
    <x v="28"/>
    <x v="0"/>
    <s v="Head and Neck VMAT 70 Gy in 35 Fractions"/>
    <m/>
    <x v="11"/>
    <x v="3"/>
    <x v="0"/>
    <s v="HN_70in35.xml"/>
    <s v="gsal"/>
    <s v="Reviewed"/>
  </r>
  <r>
    <x v="307"/>
    <s v="Globe Right"/>
    <s v="Right eyeball"/>
    <x v="5"/>
    <x v="5"/>
    <x v="100"/>
    <x v="2"/>
    <x v="0"/>
    <s v="z Orbit R"/>
    <n v="3"/>
    <n v="0"/>
    <n v="-16777216"/>
    <s v="Missing"/>
    <s v="Missing"/>
    <x v="28"/>
    <x v="0"/>
    <s v="Head and Neck VMAT 70 Gy in 35 Fractions"/>
    <m/>
    <x v="11"/>
    <x v="3"/>
    <x v="0"/>
    <s v="HN_70in35.xml"/>
    <s v="gsal"/>
    <s v="Reviewed"/>
  </r>
  <r>
    <x v="342"/>
    <s v="Parotid Left"/>
    <s v="Left parotid gland"/>
    <x v="5"/>
    <x v="5"/>
    <x v="118"/>
    <x v="2"/>
    <x v="0"/>
    <s v="z Parotid L"/>
    <n v="3"/>
    <n v="0"/>
    <n v="-16777216"/>
    <s v="Missing"/>
    <s v="Missing"/>
    <x v="28"/>
    <x v="0"/>
    <s v="Head and Neck VMAT 70 Gy in 35 Fractions"/>
    <m/>
    <x v="11"/>
    <x v="3"/>
    <x v="0"/>
    <s v="HN_70in35.xml"/>
    <s v="gsal"/>
    <s v="Reviewed"/>
  </r>
  <r>
    <x v="372"/>
    <s v="Parotid Left for optimizer"/>
    <s v="Parotids sub PTVs"/>
    <x v="6"/>
    <x v="7"/>
    <x v="120"/>
    <x v="0"/>
    <x v="0"/>
    <s v="z Parotid L"/>
    <n v="3"/>
    <n v="1"/>
    <n v="-16777216"/>
    <s v="Missing"/>
    <s v="Missing"/>
    <x v="28"/>
    <x v="0"/>
    <s v="Head and Neck VMAT 70 Gy in 35 Fractions"/>
    <m/>
    <x v="11"/>
    <x v="3"/>
    <x v="0"/>
    <s v="HN_70in35.xml"/>
    <s v="gsal"/>
    <s v="Reviewed"/>
  </r>
  <r>
    <x v="343"/>
    <s v="Parotid Right"/>
    <s v="Right parotid gland"/>
    <x v="5"/>
    <x v="5"/>
    <x v="119"/>
    <x v="2"/>
    <x v="0"/>
    <s v="z Parotid R"/>
    <n v="3"/>
    <n v="0"/>
    <n v="-16777216"/>
    <s v="Missing"/>
    <s v="Missing"/>
    <x v="28"/>
    <x v="0"/>
    <s v="Head and Neck VMAT 70 Gy in 35 Fractions"/>
    <m/>
    <x v="11"/>
    <x v="3"/>
    <x v="0"/>
    <s v="HN_70in35.xml"/>
    <s v="gsal"/>
    <s v="Reviewed"/>
  </r>
  <r>
    <x v="373"/>
    <s v="Parotid Right for optimizer"/>
    <s v="Parotids sub PTVs"/>
    <x v="6"/>
    <x v="7"/>
    <x v="120"/>
    <x v="0"/>
    <x v="0"/>
    <s v="z Parotid R"/>
    <n v="3"/>
    <n v="1"/>
    <n v="-16777216"/>
    <s v="Missing"/>
    <s v="Missing"/>
    <x v="28"/>
    <x v="0"/>
    <s v="Head and Neck VMAT 70 Gy in 35 Fractions"/>
    <m/>
    <x v="11"/>
    <x v="3"/>
    <x v="0"/>
    <s v="HN_70in35.xml"/>
    <s v="gsal"/>
    <s v="Reviewed"/>
  </r>
  <r>
    <x v="374"/>
    <s v="Both Parotids"/>
    <s v="Parotid Glands"/>
    <x v="5"/>
    <x v="5"/>
    <x v="149"/>
    <x v="0"/>
    <x v="0"/>
    <s v="z Parotid B"/>
    <n v="3"/>
    <n v="0"/>
    <n v="-16777216"/>
    <s v="Missing"/>
    <s v="Missing"/>
    <x v="28"/>
    <x v="0"/>
    <s v="Head and Neck VMAT 70 Gy in 35 Fractions"/>
    <m/>
    <x v="11"/>
    <x v="3"/>
    <x v="0"/>
    <s v="HN_70in35.xml"/>
    <s v="gsal"/>
    <s v="Reviewed"/>
  </r>
  <r>
    <x v="375"/>
    <s v="PTV low Risk 56Gy"/>
    <s v="PTV Low Risk"/>
    <x v="3"/>
    <x v="1"/>
    <x v="116"/>
    <x v="0"/>
    <x v="0"/>
    <s v="z PTV low"/>
    <n v="3"/>
    <n v="0"/>
    <n v="-16777216"/>
    <s v="Missing"/>
    <s v="Missing"/>
    <x v="28"/>
    <x v="0"/>
    <s v="Head and Neck VMAT 70 Gy in 35 Fractions"/>
    <m/>
    <x v="11"/>
    <x v="3"/>
    <x v="0"/>
    <s v="HN_70in35.xml"/>
    <s v="gsal"/>
    <s v="Reviewed"/>
  </r>
  <r>
    <x v="376"/>
    <s v="PTV low Risk 56Gy for DVH"/>
    <s v="PTV Low Risk"/>
    <x v="3"/>
    <x v="1"/>
    <x v="116"/>
    <x v="0"/>
    <x v="0"/>
    <s v="z PTV low eval"/>
    <n v="5"/>
    <n v="0"/>
    <n v="-16777216"/>
    <s v="Missing"/>
    <s v="Missing"/>
    <x v="28"/>
    <x v="0"/>
    <s v="Head and Neck VMAT 70 Gy in 35 Fractions"/>
    <m/>
    <x v="11"/>
    <x v="3"/>
    <x v="0"/>
    <s v="HN_70in35.xml"/>
    <s v="gsal"/>
    <s v="Reviewed"/>
  </r>
  <r>
    <x v="377"/>
    <s v="PTV low Risk Left 56Gy"/>
    <s v="PTV Low Risk"/>
    <x v="3"/>
    <x v="1"/>
    <x v="116"/>
    <x v="0"/>
    <x v="0"/>
    <s v="z PTV low L"/>
    <n v="3"/>
    <n v="0"/>
    <n v="-16777216"/>
    <s v="Missing"/>
    <s v="Missing"/>
    <x v="28"/>
    <x v="0"/>
    <s v="Head and Neck VMAT 70 Gy in 35 Fractions"/>
    <m/>
    <x v="11"/>
    <x v="3"/>
    <x v="0"/>
    <s v="HN_70in35.xml"/>
    <s v="gsal"/>
    <s v="Reviewed"/>
  </r>
  <r>
    <x v="378"/>
    <s v="PTV low Risk Left 56Gy for optimizer a"/>
    <s v="PTV Low Risk"/>
    <x v="3"/>
    <x v="1"/>
    <x v="116"/>
    <x v="0"/>
    <x v="0"/>
    <s v="z PTV low L a"/>
    <n v="3"/>
    <n v="1"/>
    <n v="-16777216"/>
    <s v="Missing"/>
    <s v="Missing"/>
    <x v="28"/>
    <x v="0"/>
    <s v="Head and Neck VMAT 70 Gy in 35 Fractions"/>
    <m/>
    <x v="11"/>
    <x v="3"/>
    <x v="0"/>
    <s v="HN_70in35.xml"/>
    <s v="gsal"/>
    <s v="Reviewed"/>
  </r>
  <r>
    <x v="379"/>
    <s v="PTV low Risk Left 56Gy for optimizer b"/>
    <s v="PTV Low Risk"/>
    <x v="3"/>
    <x v="1"/>
    <x v="116"/>
    <x v="0"/>
    <x v="0"/>
    <s v="z PTV low L b"/>
    <n v="3"/>
    <n v="1"/>
    <n v="-16777216"/>
    <s v="Missing"/>
    <s v="Missing"/>
    <x v="28"/>
    <x v="0"/>
    <s v="Head and Neck VMAT 70 Gy in 35 Fractions"/>
    <m/>
    <x v="11"/>
    <x v="3"/>
    <x v="0"/>
    <s v="HN_70in35.xml"/>
    <s v="gsal"/>
    <s v="Reviewed"/>
  </r>
  <r>
    <x v="380"/>
    <s v="PTV low Risk Left 56Gy for optimizer c"/>
    <s v="PTV Low Risk"/>
    <x v="3"/>
    <x v="1"/>
    <x v="116"/>
    <x v="0"/>
    <x v="0"/>
    <s v="z PTV low L c"/>
    <n v="3"/>
    <n v="1"/>
    <n v="-16777216"/>
    <s v="Missing"/>
    <s v="Missing"/>
    <x v="28"/>
    <x v="0"/>
    <s v="Head and Neck VMAT 70 Gy in 35 Fractions"/>
    <m/>
    <x v="11"/>
    <x v="3"/>
    <x v="0"/>
    <s v="HN_70in35.xml"/>
    <s v="gsal"/>
    <s v="Reviewed"/>
  </r>
  <r>
    <x v="381"/>
    <s v="PTV low Risk Right 56Gy"/>
    <s v="PTV Low Risk"/>
    <x v="3"/>
    <x v="1"/>
    <x v="116"/>
    <x v="0"/>
    <x v="0"/>
    <s v="z PTV low R"/>
    <n v="3"/>
    <n v="0"/>
    <n v="-16777216"/>
    <s v="Missing"/>
    <s v="Missing"/>
    <x v="28"/>
    <x v="0"/>
    <s v="Head and Neck VMAT 70 Gy in 35 Fractions"/>
    <m/>
    <x v="11"/>
    <x v="3"/>
    <x v="0"/>
    <s v="HN_70in35.xml"/>
    <s v="gsal"/>
    <s v="Reviewed"/>
  </r>
  <r>
    <x v="382"/>
    <s v="PTV low Risk Right 56Gy for optimizer a"/>
    <s v="PTV Low Risk"/>
    <x v="3"/>
    <x v="1"/>
    <x v="116"/>
    <x v="0"/>
    <x v="0"/>
    <s v="z PTV low R a"/>
    <n v="3"/>
    <n v="1"/>
    <n v="-16777216"/>
    <s v="Missing"/>
    <s v="Missing"/>
    <x v="28"/>
    <x v="0"/>
    <s v="Head and Neck VMAT 70 Gy in 35 Fractions"/>
    <m/>
    <x v="11"/>
    <x v="3"/>
    <x v="0"/>
    <s v="HN_70in35.xml"/>
    <s v="gsal"/>
    <s v="Reviewed"/>
  </r>
  <r>
    <x v="383"/>
    <s v="PTV low Risk Right 56Gy for optimizer b"/>
    <s v="PTV Low Risk"/>
    <x v="3"/>
    <x v="1"/>
    <x v="116"/>
    <x v="0"/>
    <x v="0"/>
    <s v="z PTV low R b"/>
    <n v="3"/>
    <n v="1"/>
    <n v="-16777216"/>
    <s v="Missing"/>
    <s v="Missing"/>
    <x v="28"/>
    <x v="0"/>
    <s v="Head and Neck VMAT 70 Gy in 35 Fractions"/>
    <m/>
    <x v="11"/>
    <x v="3"/>
    <x v="0"/>
    <s v="HN_70in35.xml"/>
    <s v="gsal"/>
    <s v="Reviewed"/>
  </r>
  <r>
    <x v="384"/>
    <s v="PTV low Risk Right 56Gy for optimizer c"/>
    <s v="PTV Low Risk"/>
    <x v="3"/>
    <x v="1"/>
    <x v="116"/>
    <x v="0"/>
    <x v="0"/>
    <s v="z PTV low R c"/>
    <n v="3"/>
    <n v="1"/>
    <n v="-16777216"/>
    <s v="Missing"/>
    <s v="Missing"/>
    <x v="28"/>
    <x v="0"/>
    <s v="Head and Neck VMAT 70 Gy in 35 Fractions"/>
    <m/>
    <x v="11"/>
    <x v="3"/>
    <x v="0"/>
    <s v="HN_70in35.xml"/>
    <s v="gsal"/>
    <s v="Reviewed"/>
  </r>
  <r>
    <x v="385"/>
    <s v="PTV Intermediate Risk 63Gy"/>
    <s v="PTV Intermediate Risk"/>
    <x v="3"/>
    <x v="1"/>
    <x v="76"/>
    <x v="0"/>
    <x v="0"/>
    <s v="z PTV int"/>
    <n v="3"/>
    <n v="0"/>
    <n v="-16777216"/>
    <s v="Missing"/>
    <s v="Missing"/>
    <x v="28"/>
    <x v="0"/>
    <s v="Head and Neck VMAT 70 Gy in 35 Fractions"/>
    <m/>
    <x v="11"/>
    <x v="3"/>
    <x v="0"/>
    <s v="HN_70in35.xml"/>
    <s v="gsal"/>
    <s v="Reviewed"/>
  </r>
  <r>
    <x v="386"/>
    <s v="PTV Intermediate Risk 63Gy for optimizer a"/>
    <s v="PTV Intermediate Risk"/>
    <x v="3"/>
    <x v="1"/>
    <x v="76"/>
    <x v="0"/>
    <x v="0"/>
    <s v="z PTV int a"/>
    <n v="3"/>
    <n v="1"/>
    <n v="-16777216"/>
    <s v="Missing"/>
    <s v="Missing"/>
    <x v="28"/>
    <x v="0"/>
    <s v="Head and Neck VMAT 70 Gy in 35 Fractions"/>
    <m/>
    <x v="11"/>
    <x v="3"/>
    <x v="0"/>
    <s v="HN_70in35.xml"/>
    <s v="gsal"/>
    <s v="Reviewed"/>
  </r>
  <r>
    <x v="387"/>
    <s v="PTV Intermediate Risk 63Gy for optimizer b"/>
    <s v="PTV Intermediate Risk"/>
    <x v="3"/>
    <x v="1"/>
    <x v="76"/>
    <x v="0"/>
    <x v="0"/>
    <s v="z PTV int b"/>
    <n v="3"/>
    <n v="1"/>
    <n v="-16777216"/>
    <s v="Missing"/>
    <s v="Missing"/>
    <x v="28"/>
    <x v="0"/>
    <s v="Head and Neck VMAT 70 Gy in 35 Fractions"/>
    <m/>
    <x v="11"/>
    <x v="3"/>
    <x v="0"/>
    <s v="HN_70in35.xml"/>
    <s v="gsal"/>
    <s v="Reviewed"/>
  </r>
  <r>
    <x v="388"/>
    <s v="PTV Intermediate Risk 63Gy for DVH"/>
    <s v="PTV Intermediate Risk"/>
    <x v="3"/>
    <x v="1"/>
    <x v="76"/>
    <x v="0"/>
    <x v="0"/>
    <s v="z PTV int eval"/>
    <n v="5"/>
    <n v="0"/>
    <n v="-16777216"/>
    <s v="Missing"/>
    <s v="Missing"/>
    <x v="28"/>
    <x v="0"/>
    <s v="Head and Neck VMAT 70 Gy in 35 Fractions"/>
    <m/>
    <x v="11"/>
    <x v="3"/>
    <x v="0"/>
    <s v="HN_70in35.xml"/>
    <s v="gsal"/>
    <s v="Reviewed"/>
  </r>
  <r>
    <x v="389"/>
    <s v="PTV High Risk 70Gy"/>
    <s v="PTV Primary"/>
    <x v="3"/>
    <x v="1"/>
    <x v="4"/>
    <x v="0"/>
    <x v="0"/>
    <s v="z PTV"/>
    <n v="3"/>
    <n v="0"/>
    <n v="-16777216"/>
    <s v="Missing"/>
    <s v="Missing"/>
    <x v="28"/>
    <x v="0"/>
    <s v="Head and Neck VMAT 70 Gy in 35 Fractions"/>
    <m/>
    <x v="11"/>
    <x v="3"/>
    <x v="0"/>
    <s v="HN_70in35.xml"/>
    <s v="gsal"/>
    <s v="Reviewed"/>
  </r>
  <r>
    <x v="390"/>
    <s v="PTV High Risk 70Gy for DVH"/>
    <s v="PTV Primary"/>
    <x v="3"/>
    <x v="1"/>
    <x v="4"/>
    <x v="0"/>
    <x v="0"/>
    <s v="z PTV eval"/>
    <n v="5"/>
    <n v="0"/>
    <n v="-16777216"/>
    <s v="Missing"/>
    <s v="Missing"/>
    <x v="28"/>
    <x v="0"/>
    <s v="Head and Neck VMAT 70 Gy in 35 Fractions"/>
    <m/>
    <x v="11"/>
    <x v="3"/>
    <x v="0"/>
    <s v="HN_70in35.xml"/>
    <s v="gsal"/>
    <s v="Reviewed"/>
  </r>
  <r>
    <x v="391"/>
    <s v="PTV High Risk 70Gy for optimizer"/>
    <s v="PTV Primary"/>
    <x v="3"/>
    <x v="1"/>
    <x v="4"/>
    <x v="0"/>
    <x v="0"/>
    <s v="z PTV opt"/>
    <n v="3"/>
    <n v="1"/>
    <n v="-16777216"/>
    <s v="Missing"/>
    <s v="Missing"/>
    <x v="28"/>
    <x v="0"/>
    <s v="Head and Neck VMAT 70 Gy in 35 Fractions"/>
    <m/>
    <x v="11"/>
    <x v="3"/>
    <x v="0"/>
    <s v="HN_70in35.xml"/>
    <s v="gsal"/>
    <s v="Reviewed"/>
  </r>
  <r>
    <x v="246"/>
    <s v="Spinal Canal"/>
    <s v="Spinal cord"/>
    <x v="5"/>
    <x v="5"/>
    <x v="6"/>
    <x v="2"/>
    <x v="0"/>
    <s v="z Spinal Canal"/>
    <n v="3"/>
    <n v="0"/>
    <n v="-16777216"/>
    <n v="20"/>
    <n v="40"/>
    <x v="28"/>
    <x v="0"/>
    <s v="Head and Neck VMAT 70 Gy in 35 Fractions"/>
    <m/>
    <x v="11"/>
    <x v="3"/>
    <x v="0"/>
    <s v="HN_70in35.xml"/>
    <s v="gsal"/>
    <s v="Reviewed"/>
  </r>
  <r>
    <x v="72"/>
    <s v="SpinalCanal PRV 5mm"/>
    <s v="PRV"/>
    <x v="6"/>
    <x v="7"/>
    <x v="63"/>
    <x v="0"/>
    <x v="0"/>
    <s v="zSpinalCanal PRV"/>
    <n v="3"/>
    <n v="0"/>
    <n v="-16777216"/>
    <s v="Missing"/>
    <s v="Missing"/>
    <x v="28"/>
    <x v="0"/>
    <s v="Head and Neck VMAT 70 Gy in 35 Fractions"/>
    <m/>
    <x v="11"/>
    <x v="3"/>
    <x v="0"/>
    <s v="HN_70in35.xml"/>
    <s v="gsal"/>
    <s v="Reviewed"/>
  </r>
  <r>
    <x v="392"/>
    <s v="SpinalCanal PRV 8mm"/>
    <s v="PRV"/>
    <x v="6"/>
    <x v="7"/>
    <x v="63"/>
    <x v="0"/>
    <x v="0"/>
    <s v="zSpinalCanal PRV"/>
    <n v="3"/>
    <n v="0"/>
    <n v="-16777216"/>
    <s v="Missing"/>
    <s v="Missing"/>
    <x v="28"/>
    <x v="0"/>
    <s v="Head and Neck VMAT 70 Gy in 35 Fractions"/>
    <m/>
    <x v="11"/>
    <x v="3"/>
    <x v="0"/>
    <s v="HN_70in35.xml"/>
    <s v="gsal"/>
    <s v="Reviewed"/>
  </r>
  <r>
    <x v="344"/>
    <s v="Left Submandibular Gland"/>
    <s v="Left submandibular gland"/>
    <x v="5"/>
    <x v="5"/>
    <x v="122"/>
    <x v="2"/>
    <x v="0"/>
    <s v="zSubmandibular L"/>
    <n v="3"/>
    <n v="0"/>
    <n v="-16777216"/>
    <s v="Missing"/>
    <s v="Missing"/>
    <x v="28"/>
    <x v="0"/>
    <s v="Head and Neck VMAT 70 Gy in 35 Fractions"/>
    <m/>
    <x v="11"/>
    <x v="3"/>
    <x v="0"/>
    <s v="HN_70in35.xml"/>
    <s v="gsal"/>
    <s v="Reviewed"/>
  </r>
  <r>
    <x v="345"/>
    <s v="Right Submandibular Gland"/>
    <s v="Right submandibular gland"/>
    <x v="5"/>
    <x v="5"/>
    <x v="121"/>
    <x v="2"/>
    <x v="0"/>
    <s v="zSubmandibular R"/>
    <n v="3"/>
    <n v="0"/>
    <n v="-16777216"/>
    <s v="Missing"/>
    <s v="Missing"/>
    <x v="28"/>
    <x v="0"/>
    <s v="Head and Neck VMAT 70 Gy in 35 Fractions"/>
    <m/>
    <x v="11"/>
    <x v="3"/>
    <x v="0"/>
    <s v="HN_70in35.xml"/>
    <s v="gsal"/>
    <s v="Reviewed"/>
  </r>
  <r>
    <x v="393"/>
    <s v="Both Submandibular Glands"/>
    <s v="Submandibular Glands"/>
    <x v="5"/>
    <x v="5"/>
    <x v="150"/>
    <x v="0"/>
    <x v="0"/>
    <s v="zSubmandibular B"/>
    <n v="3"/>
    <n v="0"/>
    <n v="-16777216"/>
    <s v="Missing"/>
    <s v="Missing"/>
    <x v="28"/>
    <x v="0"/>
    <s v="Head and Neck VMAT 70 Gy in 35 Fractions"/>
    <m/>
    <x v="11"/>
    <x v="3"/>
    <x v="0"/>
    <s v="HN_70in35.xml"/>
    <s v="gsal"/>
    <s v="Reviewed"/>
  </r>
  <r>
    <x v="5"/>
    <s v="RO Helper Structure"/>
    <s v="Artifact"/>
    <x v="4"/>
    <x v="4"/>
    <x v="5"/>
    <x v="1"/>
    <x v="0"/>
    <s v="z RO Helper"/>
    <n v="3"/>
    <n v="0"/>
    <n v="-16777216"/>
    <s v="Missing"/>
    <s v="Missing"/>
    <x v="28"/>
    <x v="0"/>
    <s v="Head and Neck VMAT 70 Gy in 35 Fractions"/>
    <m/>
    <x v="11"/>
    <x v="3"/>
    <x v="0"/>
    <s v="HN_66in33.xml"/>
    <s v="gsal"/>
    <s v="Reviewed"/>
  </r>
  <r>
    <x v="17"/>
    <s v="RO Helper Structure"/>
    <s v="Artifact"/>
    <x v="4"/>
    <x v="4"/>
    <x v="5"/>
    <x v="1"/>
    <x v="0"/>
    <s v="z RO Helper"/>
    <n v="3"/>
    <n v="0"/>
    <n v="-16777216"/>
    <s v="Missing"/>
    <s v="Missing"/>
    <x v="28"/>
    <x v="0"/>
    <s v="Head and Neck VMAT 70 Gy in 35 Fractions"/>
    <m/>
    <x v="11"/>
    <x v="3"/>
    <x v="0"/>
    <s v="HN_66in33.xml"/>
    <s v="gsal"/>
    <s v="Reviewed"/>
  </r>
  <r>
    <x v="18"/>
    <s v="RO Helper Structure"/>
    <s v="Artifact"/>
    <x v="4"/>
    <x v="4"/>
    <x v="5"/>
    <x v="1"/>
    <x v="0"/>
    <s v="z RO Helper"/>
    <n v="3"/>
    <n v="0"/>
    <n v="-16777216"/>
    <s v="Missing"/>
    <s v="Missing"/>
    <x v="28"/>
    <x v="0"/>
    <s v="Head and Neck VMAT 70 Gy in 35 Fractions"/>
    <m/>
    <x v="11"/>
    <x v="3"/>
    <x v="0"/>
    <s v="HN_66in33.xml"/>
    <s v="gsal"/>
    <s v="Reviewed"/>
  </r>
  <r>
    <x v="360"/>
    <s v="Post Neck Avoidance Structure"/>
    <s v="Control Region"/>
    <x v="6"/>
    <x v="8"/>
    <x v="69"/>
    <x v="0"/>
    <x v="0"/>
    <s v="z Control"/>
    <n v="3"/>
    <n v="0"/>
    <n v="-16777216"/>
    <s v="Missing"/>
    <s v="Missing"/>
    <x v="29"/>
    <x v="0"/>
    <s v="Head and Neck VMAT 66 Gy in 33 Fractions"/>
    <m/>
    <x v="11"/>
    <x v="3"/>
    <x v="0"/>
    <s v="HN_66in33.xml"/>
    <s v="gsal"/>
    <s v="Reviewed"/>
  </r>
  <r>
    <x v="361"/>
    <s v="Shoulder Avoidance Structure"/>
    <s v="Control Region"/>
    <x v="6"/>
    <x v="8"/>
    <x v="69"/>
    <x v="0"/>
    <x v="0"/>
    <s v="z Control"/>
    <n v="3"/>
    <n v="0"/>
    <n v="-16777216"/>
    <s v="Missing"/>
    <s v="Missing"/>
    <x v="29"/>
    <x v="0"/>
    <s v="Head and Neck VMAT 66 Gy in 33 Fractions"/>
    <m/>
    <x v="11"/>
    <x v="3"/>
    <x v="0"/>
    <s v="HN_66in33.xml"/>
    <s v="gsal"/>
    <s v="Reviewed"/>
  </r>
  <r>
    <x v="0"/>
    <s v="Body"/>
    <s v="Body"/>
    <x v="0"/>
    <x v="0"/>
    <x v="0"/>
    <x v="0"/>
    <x v="0"/>
    <s v="z Body"/>
    <n v="3"/>
    <n v="0"/>
    <n v="-16777216"/>
    <n v="-350"/>
    <n v="-50"/>
    <x v="29"/>
    <x v="0"/>
    <s v="Head and Neck VMAT 66 Gy in 33 Fractions"/>
    <m/>
    <x v="11"/>
    <x v="3"/>
    <x v="0"/>
    <s v="HN_66in33.xml"/>
    <s v="gsal"/>
    <s v="Reviewed"/>
  </r>
  <r>
    <x v="362"/>
    <s v="Brain Stem and Optic Nerves PRV"/>
    <s v="PRV"/>
    <x v="6"/>
    <x v="7"/>
    <x v="63"/>
    <x v="0"/>
    <x v="0"/>
    <s v="zBR STM + OP PRV"/>
    <n v="3"/>
    <n v="0"/>
    <n v="-16777216"/>
    <s v="Missing"/>
    <s v="Missing"/>
    <x v="29"/>
    <x v="0"/>
    <s v="Head and Neck VMAT 66 Gy in 33 Fractions"/>
    <m/>
    <x v="11"/>
    <x v="3"/>
    <x v="0"/>
    <s v="HN_66in33.xml"/>
    <s v="gsal"/>
    <s v="Reviewed"/>
  </r>
  <r>
    <x v="117"/>
    <s v="Brain"/>
    <s v="Brain"/>
    <x v="5"/>
    <x v="5"/>
    <x v="87"/>
    <x v="2"/>
    <x v="0"/>
    <s v="z Brain"/>
    <n v="3"/>
    <n v="0"/>
    <n v="-16777216"/>
    <n v="10"/>
    <n v="50"/>
    <x v="29"/>
    <x v="0"/>
    <s v="Head and Neck VMAT 66 Gy in 33 Fractions"/>
    <m/>
    <x v="11"/>
    <x v="3"/>
    <x v="0"/>
    <s v="HN_66in33.xml"/>
    <s v="gsal"/>
    <s v="Reviewed"/>
  </r>
  <r>
    <x v="118"/>
    <s v="Brain Stem"/>
    <s v="Brainstem"/>
    <x v="5"/>
    <x v="5"/>
    <x v="88"/>
    <x v="2"/>
    <x v="0"/>
    <s v="z Brain Stem"/>
    <n v="3"/>
    <n v="0"/>
    <n v="-16777216"/>
    <s v="Missing"/>
    <s v="Missing"/>
    <x v="29"/>
    <x v="0"/>
    <s v="Head and Neck VMAT 66 Gy in 33 Fractions"/>
    <m/>
    <x v="11"/>
    <x v="3"/>
    <x v="0"/>
    <s v="HN_66in33.xml"/>
    <s v="gsal"/>
    <s v="Reviewed"/>
  </r>
  <r>
    <x v="250"/>
    <s v="Brain Stem PRV 5mm"/>
    <s v="PRV"/>
    <x v="6"/>
    <x v="7"/>
    <x v="63"/>
    <x v="0"/>
    <x v="0"/>
    <s v="z BR STM PRV"/>
    <n v="3"/>
    <n v="0"/>
    <n v="-16777216"/>
    <s v="Missing"/>
    <s v="Missing"/>
    <x v="29"/>
    <x v="0"/>
    <s v="Head and Neck VMAT 66 Gy in 33 Fractions"/>
    <m/>
    <x v="11"/>
    <x v="3"/>
    <x v="0"/>
    <s v="HN_66in33.xml"/>
    <s v="gsal"/>
    <s v="Reviewed"/>
  </r>
  <r>
    <x v="314"/>
    <s v="Cochlea Left"/>
    <s v="Left cochlea"/>
    <x v="5"/>
    <x v="5"/>
    <x v="89"/>
    <x v="2"/>
    <x v="0"/>
    <s v="z Cochlea L"/>
    <n v="3"/>
    <n v="0"/>
    <n v="-16777216"/>
    <s v="Missing"/>
    <s v="Missing"/>
    <x v="29"/>
    <x v="0"/>
    <s v="Head and Neck VMAT 66 Gy in 33 Fractions"/>
    <m/>
    <x v="11"/>
    <x v="3"/>
    <x v="0"/>
    <s v="HN_66in33.xml"/>
    <s v="gsal"/>
    <s v="Reviewed"/>
  </r>
  <r>
    <x v="315"/>
    <s v="Cochlea Right"/>
    <s v="Right cochlea"/>
    <x v="5"/>
    <x v="5"/>
    <x v="90"/>
    <x v="2"/>
    <x v="0"/>
    <s v="z Cochlea R"/>
    <n v="3"/>
    <n v="0"/>
    <n v="-16777216"/>
    <s v="Missing"/>
    <s v="Missing"/>
    <x v="29"/>
    <x v="0"/>
    <s v="Head and Neck VMAT 66 Gy in 33 Fractions"/>
    <m/>
    <x v="11"/>
    <x v="3"/>
    <x v="0"/>
    <s v="HN_66in33.xml"/>
    <s v="gsal"/>
    <s v="Reviewed"/>
  </r>
  <r>
    <x v="394"/>
    <s v="CTV Low Risk Left 54Gy"/>
    <s v="CTV Low Risk"/>
    <x v="2"/>
    <x v="3"/>
    <x v="115"/>
    <x v="0"/>
    <x v="0"/>
    <s v="z CTV low L"/>
    <n v="3"/>
    <n v="0"/>
    <n v="-16777216"/>
    <s v="Missing"/>
    <s v="Missing"/>
    <x v="29"/>
    <x v="0"/>
    <s v="Head and Neck VMAT 66 Gy in 33 Fractions"/>
    <m/>
    <x v="11"/>
    <x v="3"/>
    <x v="0"/>
    <s v="HN_66in33.xml"/>
    <s v="gsal"/>
    <s v="Reviewed"/>
  </r>
  <r>
    <x v="395"/>
    <s v="CTV Low Risk Right 54Gy"/>
    <s v="CTV Low Risk"/>
    <x v="2"/>
    <x v="3"/>
    <x v="115"/>
    <x v="0"/>
    <x v="0"/>
    <s v="z CTV low R"/>
    <n v="3"/>
    <n v="0"/>
    <n v="-16777216"/>
    <s v="Missing"/>
    <s v="Missing"/>
    <x v="29"/>
    <x v="0"/>
    <s v="Head and Neck VMAT 66 Gy in 33 Fractions"/>
    <m/>
    <x v="11"/>
    <x v="3"/>
    <x v="0"/>
    <s v="HN_66in33.xml"/>
    <s v="gsal"/>
    <s v="Reviewed"/>
  </r>
  <r>
    <x v="396"/>
    <s v="CTV Intermediate Risk Left 60Gy"/>
    <s v="CTV Intermediate Risk"/>
    <x v="2"/>
    <x v="3"/>
    <x v="74"/>
    <x v="0"/>
    <x v="0"/>
    <s v="z CTV int L"/>
    <n v="3"/>
    <n v="0"/>
    <n v="-16777216"/>
    <s v="Missing"/>
    <s v="Missing"/>
    <x v="29"/>
    <x v="0"/>
    <s v="Head and Neck VMAT 66 Gy in 33 Fractions"/>
    <m/>
    <x v="11"/>
    <x v="3"/>
    <x v="0"/>
    <s v="HN_66in33.xml"/>
    <s v="gsal"/>
    <s v="Reviewed"/>
  </r>
  <r>
    <x v="397"/>
    <s v="CTV Intermediate Risk Right 60Gy"/>
    <s v="CTV Intermediate Risk"/>
    <x v="2"/>
    <x v="3"/>
    <x v="74"/>
    <x v="0"/>
    <x v="0"/>
    <s v="z CTV int R"/>
    <n v="3"/>
    <n v="0"/>
    <n v="-16777216"/>
    <s v="Missing"/>
    <s v="Missing"/>
    <x v="29"/>
    <x v="0"/>
    <s v="Head and Neck VMAT 66 Gy in 33 Fractions"/>
    <m/>
    <x v="11"/>
    <x v="3"/>
    <x v="0"/>
    <s v="HN_66in33.xml"/>
    <s v="gsal"/>
    <s v="Reviewed"/>
  </r>
  <r>
    <x v="398"/>
    <s v="CTV High Risk 66Gy"/>
    <s v="CTV Primary"/>
    <x v="2"/>
    <x v="3"/>
    <x v="3"/>
    <x v="0"/>
    <x v="0"/>
    <s v="z CTV"/>
    <n v="3"/>
    <n v="0"/>
    <n v="-16777216"/>
    <s v="Missing"/>
    <s v="Missing"/>
    <x v="29"/>
    <x v="0"/>
    <s v="Head and Neck VMAT 66 Gy in 33 Fractions"/>
    <m/>
    <x v="11"/>
    <x v="3"/>
    <x v="0"/>
    <s v="HN_66in33.xml"/>
    <s v="gsal"/>
    <s v="Reviewed"/>
  </r>
  <r>
    <x v="1"/>
    <s v="Dose Prescription Volume"/>
    <s v="Treated Volume"/>
    <x v="0"/>
    <x v="1"/>
    <x v="1"/>
    <x v="0"/>
    <x v="5"/>
    <s v="z DPV"/>
    <n v="3"/>
    <n v="0"/>
    <n v="-16777216"/>
    <s v="Missing"/>
    <s v="Missing"/>
    <x v="29"/>
    <x v="0"/>
    <s v="Head and Neck VMAT 66 Gy in 33 Fractions"/>
    <m/>
    <x v="11"/>
    <x v="3"/>
    <x v="0"/>
    <s v="HN_66in33.xml"/>
    <s v="gsal"/>
    <s v="Reviewed"/>
  </r>
  <r>
    <x v="33"/>
    <s v="Esophagus"/>
    <s v="Esophagus"/>
    <x v="5"/>
    <x v="5"/>
    <x v="24"/>
    <x v="2"/>
    <x v="0"/>
    <s v="z Esophagus"/>
    <n v="3"/>
    <n v="0"/>
    <n v="-16777216"/>
    <s v="Missing"/>
    <s v="Missing"/>
    <x v="29"/>
    <x v="0"/>
    <s v="Head and Neck VMAT 66 Gy in 33 Fractions"/>
    <m/>
    <x v="11"/>
    <x v="3"/>
    <x v="0"/>
    <s v="HN_66in33.xml"/>
    <s v="gsal"/>
    <s v="Reviewed"/>
  </r>
  <r>
    <x v="2"/>
    <s v="GTV Primary"/>
    <s v="GTV Primary"/>
    <x v="1"/>
    <x v="2"/>
    <x v="2"/>
    <x v="0"/>
    <x v="0"/>
    <s v="z GTV"/>
    <n v="3"/>
    <n v="0"/>
    <n v="-16777216"/>
    <s v="Missing"/>
    <s v="Missing"/>
    <x v="29"/>
    <x v="0"/>
    <s v="Head and Neck VMAT 66 Gy in 33 Fractions"/>
    <m/>
    <x v="11"/>
    <x v="3"/>
    <x v="0"/>
    <s v="HN_66in33.xml"/>
    <s v="gsal"/>
    <s v="Reviewed"/>
  </r>
  <r>
    <x v="369"/>
    <s v="GTV Nodes"/>
    <s v="GTV Nodal"/>
    <x v="1"/>
    <x v="6"/>
    <x v="114"/>
    <x v="0"/>
    <x v="0"/>
    <s v="z GTV"/>
    <n v="3"/>
    <n v="0"/>
    <n v="-16777216"/>
    <s v="Missing"/>
    <s v="Missing"/>
    <x v="29"/>
    <x v="0"/>
    <s v="Head and Neck VMAT 66 Gy in 33 Fractions"/>
    <m/>
    <x v="11"/>
    <x v="3"/>
    <x v="0"/>
    <s v="HN_66in33.xml"/>
    <s v="gsal"/>
    <s v="Reviewed"/>
  </r>
  <r>
    <x v="370"/>
    <s v="High Risk Target Volume"/>
    <s v="GTV Primary"/>
    <x v="1"/>
    <x v="2"/>
    <x v="2"/>
    <x v="0"/>
    <x v="0"/>
    <s v="z GTV"/>
    <n v="3"/>
    <n v="0"/>
    <n v="-16777216"/>
    <s v="Missing"/>
    <s v="Missing"/>
    <x v="29"/>
    <x v="0"/>
    <s v="Head and Neck VMAT 66 Gy in 33 Fractions"/>
    <m/>
    <x v="11"/>
    <x v="3"/>
    <x v="0"/>
    <s v="HN_66in33.xml"/>
    <s v="gsal"/>
    <s v="Reviewed"/>
  </r>
  <r>
    <x v="213"/>
    <s v="Larynx"/>
    <s v="Larynx"/>
    <x v="5"/>
    <x v="5"/>
    <x v="126"/>
    <x v="2"/>
    <x v="0"/>
    <s v="z Larynx"/>
    <n v="3"/>
    <n v="0"/>
    <n v="-16777216"/>
    <s v="Missing"/>
    <s v="Missing"/>
    <x v="29"/>
    <x v="0"/>
    <s v="Head and Neck VMAT 66 Gy in 33 Fractions"/>
    <m/>
    <x v="11"/>
    <x v="3"/>
    <x v="0"/>
    <s v="HN_66in33.xml"/>
    <s v="gsal"/>
    <s v="Reviewed"/>
  </r>
  <r>
    <x v="371"/>
    <s v="Larynx for optimizer"/>
    <s v="Larynx"/>
    <x v="6"/>
    <x v="7"/>
    <x v="126"/>
    <x v="2"/>
    <x v="0"/>
    <s v="z Larynx"/>
    <n v="3"/>
    <n v="1"/>
    <n v="-16777216"/>
    <s v="Missing"/>
    <s v="Missing"/>
    <x v="29"/>
    <x v="0"/>
    <s v="Head and Neck VMAT 66 Gy in 33 Fractions"/>
    <m/>
    <x v="11"/>
    <x v="3"/>
    <x v="0"/>
    <s v="HN_66in33.xml"/>
    <s v="gsal"/>
    <s v="Reviewed"/>
  </r>
  <r>
    <x v="126"/>
    <s v="Lens Left"/>
    <s v="Left lens"/>
    <x v="5"/>
    <x v="5"/>
    <x v="94"/>
    <x v="2"/>
    <x v="0"/>
    <s v="z Lens L"/>
    <n v="3"/>
    <n v="0"/>
    <n v="-16777216"/>
    <s v="Missing"/>
    <s v="Missing"/>
    <x v="29"/>
    <x v="0"/>
    <s v="Head and Neck VMAT 66 Gy in 33 Fractions"/>
    <m/>
    <x v="11"/>
    <x v="3"/>
    <x v="0"/>
    <s v="HN_66in33.xml"/>
    <s v="gsal"/>
    <s v="Reviewed"/>
  </r>
  <r>
    <x v="127"/>
    <s v="Lens Right"/>
    <s v="Right lens"/>
    <x v="5"/>
    <x v="5"/>
    <x v="95"/>
    <x v="2"/>
    <x v="0"/>
    <s v="z Lens R"/>
    <n v="3"/>
    <n v="0"/>
    <n v="-16777216"/>
    <s v="Missing"/>
    <s v="Missing"/>
    <x v="29"/>
    <x v="0"/>
    <s v="Head and Neck VMAT 66 Gy in 33 Fractions"/>
    <m/>
    <x v="11"/>
    <x v="3"/>
    <x v="0"/>
    <s v="HN_66in33.xml"/>
    <s v="gsal"/>
    <s v="Reviewed"/>
  </r>
  <r>
    <x v="208"/>
    <s v="Mandible"/>
    <s v="Mandible"/>
    <x v="5"/>
    <x v="5"/>
    <x v="123"/>
    <x v="2"/>
    <x v="0"/>
    <s v="z Bone Rendering"/>
    <n v="3"/>
    <n v="0"/>
    <n v="-16777216"/>
    <n v="200"/>
    <n v="2500"/>
    <x v="29"/>
    <x v="0"/>
    <s v="Head and Neck VMAT 66 Gy in 33 Fractions"/>
    <m/>
    <x v="11"/>
    <x v="3"/>
    <x v="0"/>
    <s v="HN_66in33.xml"/>
    <s v="gsal"/>
    <s v="Reviewed"/>
  </r>
  <r>
    <x v="128"/>
    <s v="Optic Chiasm"/>
    <s v="Optic chiasm"/>
    <x v="5"/>
    <x v="5"/>
    <x v="96"/>
    <x v="2"/>
    <x v="0"/>
    <s v="z Optic Chiasm"/>
    <n v="3"/>
    <n v="0"/>
    <n v="-16777216"/>
    <s v="Missing"/>
    <s v="Missing"/>
    <x v="29"/>
    <x v="0"/>
    <s v="Head and Neck VMAT 66 Gy in 33 Fractions"/>
    <m/>
    <x v="11"/>
    <x v="3"/>
    <x v="0"/>
    <s v="HN_66in33.xml"/>
    <s v="gsal"/>
    <s v="Reviewed"/>
  </r>
  <r>
    <x v="304"/>
    <s v="Optic Nerve Left"/>
    <s v="Left optic nerve"/>
    <x v="5"/>
    <x v="5"/>
    <x v="97"/>
    <x v="2"/>
    <x v="0"/>
    <s v="z Optic Nerve L"/>
    <n v="3"/>
    <n v="0"/>
    <n v="-16777216"/>
    <s v="Missing"/>
    <s v="Missing"/>
    <x v="29"/>
    <x v="0"/>
    <s v="Head and Neck VMAT 66 Gy in 33 Fractions"/>
    <m/>
    <x v="11"/>
    <x v="3"/>
    <x v="0"/>
    <s v="HN_66in33.xml"/>
    <s v="gsal"/>
    <s v="Reviewed"/>
  </r>
  <r>
    <x v="317"/>
    <s v="Optic Nerve PRV 5mm"/>
    <s v="PRV"/>
    <x v="6"/>
    <x v="7"/>
    <x v="63"/>
    <x v="0"/>
    <x v="0"/>
    <s v="z OP PRV"/>
    <n v="3"/>
    <n v="0"/>
    <n v="-16777216"/>
    <s v="Missing"/>
    <s v="Missing"/>
    <x v="29"/>
    <x v="0"/>
    <s v="Head and Neck VMAT 66 Gy in 33 Fractions"/>
    <m/>
    <x v="11"/>
    <x v="3"/>
    <x v="0"/>
    <s v="HN_66in33.xml"/>
    <s v="gsal"/>
    <s v="Reviewed"/>
  </r>
  <r>
    <x v="305"/>
    <s v="Optic Nerve Right"/>
    <s v="Right optic nerve"/>
    <x v="5"/>
    <x v="5"/>
    <x v="98"/>
    <x v="2"/>
    <x v="0"/>
    <s v="z Optic Nerve R"/>
    <n v="3"/>
    <n v="0"/>
    <n v="-16777216"/>
    <s v="Missing"/>
    <s v="Missing"/>
    <x v="29"/>
    <x v="0"/>
    <s v="Head and Neck VMAT 66 Gy in 33 Fractions"/>
    <m/>
    <x v="11"/>
    <x v="3"/>
    <x v="0"/>
    <s v="HN_66in33.xml"/>
    <s v="gsal"/>
    <s v="Reviewed"/>
  </r>
  <r>
    <x v="306"/>
    <s v="Globe Left"/>
    <s v="Left eyeball"/>
    <x v="5"/>
    <x v="5"/>
    <x v="99"/>
    <x v="2"/>
    <x v="0"/>
    <s v="z Orbit L"/>
    <n v="3"/>
    <n v="0"/>
    <n v="-16777216"/>
    <s v="Missing"/>
    <s v="Missing"/>
    <x v="29"/>
    <x v="0"/>
    <s v="Head and Neck VMAT 66 Gy in 33 Fractions"/>
    <m/>
    <x v="11"/>
    <x v="3"/>
    <x v="0"/>
    <s v="HN_66in33.xml"/>
    <s v="gsal"/>
    <s v="Reviewed"/>
  </r>
  <r>
    <x v="307"/>
    <s v="Globe Right"/>
    <s v="Right eyeball"/>
    <x v="5"/>
    <x v="5"/>
    <x v="100"/>
    <x v="2"/>
    <x v="0"/>
    <s v="z Orbit R"/>
    <n v="3"/>
    <n v="0"/>
    <n v="-16777216"/>
    <s v="Missing"/>
    <s v="Missing"/>
    <x v="29"/>
    <x v="0"/>
    <s v="Head and Neck VMAT 66 Gy in 33 Fractions"/>
    <m/>
    <x v="11"/>
    <x v="3"/>
    <x v="0"/>
    <s v="HN_66in33.xml"/>
    <s v="gsal"/>
    <s v="Reviewed"/>
  </r>
  <r>
    <x v="342"/>
    <s v="Parotid Left"/>
    <s v="Left parotid gland"/>
    <x v="5"/>
    <x v="5"/>
    <x v="118"/>
    <x v="2"/>
    <x v="0"/>
    <s v="z Parotid L"/>
    <n v="3"/>
    <n v="0"/>
    <n v="-16777216"/>
    <s v="Missing"/>
    <s v="Missing"/>
    <x v="29"/>
    <x v="0"/>
    <s v="Head and Neck VMAT 66 Gy in 33 Fractions"/>
    <m/>
    <x v="11"/>
    <x v="3"/>
    <x v="0"/>
    <s v="HN_66in33.xml"/>
    <s v="gsal"/>
    <s v="Reviewed"/>
  </r>
  <r>
    <x v="372"/>
    <s v="Parotid Left for optimizer"/>
    <s v="Parotids sub PTVs"/>
    <x v="6"/>
    <x v="7"/>
    <x v="120"/>
    <x v="0"/>
    <x v="0"/>
    <s v="z Parotid L"/>
    <n v="3"/>
    <n v="1"/>
    <n v="-16777216"/>
    <s v="Missing"/>
    <s v="Missing"/>
    <x v="29"/>
    <x v="0"/>
    <s v="Head and Neck VMAT 66 Gy in 33 Fractions"/>
    <m/>
    <x v="11"/>
    <x v="3"/>
    <x v="0"/>
    <s v="HN_66in33.xml"/>
    <s v="gsal"/>
    <s v="Reviewed"/>
  </r>
  <r>
    <x v="343"/>
    <s v="Parotid Right"/>
    <s v="Right parotid gland"/>
    <x v="5"/>
    <x v="5"/>
    <x v="119"/>
    <x v="2"/>
    <x v="0"/>
    <s v="z Parotid R"/>
    <n v="3"/>
    <n v="0"/>
    <n v="-16777216"/>
    <s v="Missing"/>
    <s v="Missing"/>
    <x v="29"/>
    <x v="0"/>
    <s v="Head and Neck VMAT 66 Gy in 33 Fractions"/>
    <m/>
    <x v="11"/>
    <x v="3"/>
    <x v="0"/>
    <s v="HN_66in33.xml"/>
    <s v="gsal"/>
    <s v="Reviewed"/>
  </r>
  <r>
    <x v="373"/>
    <s v="Parotid Right for optimizer"/>
    <s v="Parotids sub PTVs"/>
    <x v="6"/>
    <x v="7"/>
    <x v="120"/>
    <x v="0"/>
    <x v="0"/>
    <s v="z Parotid R"/>
    <n v="3"/>
    <n v="1"/>
    <n v="-16777216"/>
    <s v="Missing"/>
    <s v="Missing"/>
    <x v="29"/>
    <x v="0"/>
    <s v="Head and Neck VMAT 66 Gy in 33 Fractions"/>
    <m/>
    <x v="11"/>
    <x v="3"/>
    <x v="0"/>
    <s v="HN_66in33.xml"/>
    <s v="gsal"/>
    <s v="Reviewed"/>
  </r>
  <r>
    <x v="374"/>
    <s v="Both Parotids"/>
    <s v="Parotid Glands"/>
    <x v="5"/>
    <x v="5"/>
    <x v="149"/>
    <x v="0"/>
    <x v="0"/>
    <s v="z Parotid B"/>
    <n v="3"/>
    <n v="0"/>
    <n v="-16777216"/>
    <s v="Missing"/>
    <s v="Missing"/>
    <x v="29"/>
    <x v="0"/>
    <s v="Head and Neck VMAT 66 Gy in 33 Fractions"/>
    <m/>
    <x v="11"/>
    <x v="3"/>
    <x v="0"/>
    <s v="HN_66in33.xml"/>
    <s v="gsal"/>
    <s v="Reviewed"/>
  </r>
  <r>
    <x v="399"/>
    <s v="PTV low Risk 54Gy"/>
    <s v="PTV Low Risk"/>
    <x v="3"/>
    <x v="1"/>
    <x v="116"/>
    <x v="0"/>
    <x v="0"/>
    <s v="z PTV low"/>
    <n v="3"/>
    <n v="0"/>
    <n v="-16777216"/>
    <s v="Missing"/>
    <s v="Missing"/>
    <x v="29"/>
    <x v="0"/>
    <s v="Head and Neck VMAT 66 Gy in 33 Fractions"/>
    <m/>
    <x v="11"/>
    <x v="3"/>
    <x v="0"/>
    <s v="HN_66in33.xml"/>
    <s v="gsal"/>
    <s v="Reviewed"/>
  </r>
  <r>
    <x v="400"/>
    <s v="PTV low Risk 54Gy for DVH"/>
    <s v="PTV Low Risk"/>
    <x v="3"/>
    <x v="1"/>
    <x v="116"/>
    <x v="0"/>
    <x v="0"/>
    <s v="z PTV low eval"/>
    <n v="5"/>
    <n v="0"/>
    <n v="-16777216"/>
    <s v="Missing"/>
    <s v="Missing"/>
    <x v="29"/>
    <x v="0"/>
    <s v="Head and Neck VMAT 66 Gy in 33 Fractions"/>
    <m/>
    <x v="11"/>
    <x v="3"/>
    <x v="0"/>
    <s v="HN_66in33.xml"/>
    <s v="gsal"/>
    <s v="Reviewed"/>
  </r>
  <r>
    <x v="401"/>
    <s v="PTV low Risk Left 54Gy"/>
    <s v="PTV Low Risk"/>
    <x v="3"/>
    <x v="1"/>
    <x v="116"/>
    <x v="0"/>
    <x v="0"/>
    <s v="z PTV low L"/>
    <n v="3"/>
    <n v="0"/>
    <n v="-16777216"/>
    <s v="Missing"/>
    <s v="Missing"/>
    <x v="29"/>
    <x v="0"/>
    <s v="Head and Neck VMAT 66 Gy in 33 Fractions"/>
    <m/>
    <x v="11"/>
    <x v="3"/>
    <x v="0"/>
    <s v="HN_66in33.xml"/>
    <s v="gsal"/>
    <s v="Reviewed"/>
  </r>
  <r>
    <x v="402"/>
    <s v="PTV low Risk Left 54Gy for optimizer a"/>
    <s v="PTV Low Risk"/>
    <x v="3"/>
    <x v="1"/>
    <x v="116"/>
    <x v="0"/>
    <x v="0"/>
    <s v="z PTV low L a"/>
    <n v="3"/>
    <n v="1"/>
    <n v="-16777216"/>
    <s v="Missing"/>
    <s v="Missing"/>
    <x v="29"/>
    <x v="0"/>
    <s v="Head and Neck VMAT 66 Gy in 33 Fractions"/>
    <m/>
    <x v="11"/>
    <x v="3"/>
    <x v="0"/>
    <s v="HN_66in33.xml"/>
    <s v="gsal"/>
    <s v="Reviewed"/>
  </r>
  <r>
    <x v="403"/>
    <s v="PTV low Risk Left 54Gy for optimizer b"/>
    <s v="PTV Low Risk"/>
    <x v="3"/>
    <x v="1"/>
    <x v="116"/>
    <x v="0"/>
    <x v="0"/>
    <s v="z PTV low L b"/>
    <n v="3"/>
    <n v="1"/>
    <n v="-16777216"/>
    <s v="Missing"/>
    <s v="Missing"/>
    <x v="29"/>
    <x v="0"/>
    <s v="Head and Neck VMAT 66 Gy in 33 Fractions"/>
    <m/>
    <x v="11"/>
    <x v="3"/>
    <x v="0"/>
    <s v="HN_66in33.xml"/>
    <s v="gsal"/>
    <s v="Reviewed"/>
  </r>
  <r>
    <x v="404"/>
    <s v="PTV low Risk Left 54Gy for optimizer c"/>
    <s v="PTV Low Risk"/>
    <x v="3"/>
    <x v="1"/>
    <x v="116"/>
    <x v="0"/>
    <x v="0"/>
    <s v="z PTV low L c"/>
    <n v="3"/>
    <n v="1"/>
    <n v="-16777216"/>
    <s v="Missing"/>
    <s v="Missing"/>
    <x v="29"/>
    <x v="0"/>
    <s v="Head and Neck VMAT 66 Gy in 33 Fractions"/>
    <m/>
    <x v="11"/>
    <x v="3"/>
    <x v="0"/>
    <s v="HN_66in33.xml"/>
    <s v="gsal"/>
    <s v="Reviewed"/>
  </r>
  <r>
    <x v="405"/>
    <s v="PTV low Risk Right 54Gy"/>
    <s v="PTV Low Risk"/>
    <x v="3"/>
    <x v="1"/>
    <x v="116"/>
    <x v="0"/>
    <x v="0"/>
    <s v="z PTV low R"/>
    <n v="3"/>
    <n v="0"/>
    <n v="-16777216"/>
    <s v="Missing"/>
    <s v="Missing"/>
    <x v="29"/>
    <x v="0"/>
    <s v="Head and Neck VMAT 66 Gy in 33 Fractions"/>
    <m/>
    <x v="11"/>
    <x v="3"/>
    <x v="0"/>
    <s v="HN_66in33.xml"/>
    <s v="gsal"/>
    <s v="Reviewed"/>
  </r>
  <r>
    <x v="406"/>
    <s v="PTV low Risk Right 54Gy for optimizer a"/>
    <s v="PTV Low Risk"/>
    <x v="3"/>
    <x v="1"/>
    <x v="116"/>
    <x v="0"/>
    <x v="0"/>
    <s v="z PTV low R a"/>
    <n v="3"/>
    <n v="1"/>
    <n v="-16777216"/>
    <s v="Missing"/>
    <s v="Missing"/>
    <x v="29"/>
    <x v="0"/>
    <s v="Head and Neck VMAT 66 Gy in 33 Fractions"/>
    <m/>
    <x v="11"/>
    <x v="3"/>
    <x v="0"/>
    <s v="HN_66in33.xml"/>
    <s v="gsal"/>
    <s v="Reviewed"/>
  </r>
  <r>
    <x v="407"/>
    <s v="PTV low Risk Right 54Gy for optimizer b"/>
    <s v="PTV Low Risk"/>
    <x v="3"/>
    <x v="1"/>
    <x v="116"/>
    <x v="0"/>
    <x v="0"/>
    <s v="z PTV low R b"/>
    <n v="3"/>
    <n v="1"/>
    <n v="-16777216"/>
    <s v="Missing"/>
    <s v="Missing"/>
    <x v="29"/>
    <x v="0"/>
    <s v="Head and Neck VMAT 66 Gy in 33 Fractions"/>
    <m/>
    <x v="11"/>
    <x v="3"/>
    <x v="0"/>
    <s v="HN_66in33.xml"/>
    <s v="gsal"/>
    <s v="Reviewed"/>
  </r>
  <r>
    <x v="408"/>
    <s v="PTV low Risk Right 54Gy for optimizer c"/>
    <s v="PTV Low Risk"/>
    <x v="3"/>
    <x v="1"/>
    <x v="116"/>
    <x v="0"/>
    <x v="0"/>
    <s v="z PTV low R c"/>
    <n v="3"/>
    <n v="1"/>
    <n v="-16777216"/>
    <s v="Missing"/>
    <s v="Missing"/>
    <x v="29"/>
    <x v="0"/>
    <s v="Head and Neck VMAT 66 Gy in 33 Fractions"/>
    <m/>
    <x v="11"/>
    <x v="3"/>
    <x v="0"/>
    <s v="HN_66in33.xml"/>
    <s v="gsal"/>
    <s v="Reviewed"/>
  </r>
  <r>
    <x v="409"/>
    <s v="PTV Intermediate Risk 60Gy"/>
    <s v="PTV Intermediate Risk"/>
    <x v="3"/>
    <x v="1"/>
    <x v="76"/>
    <x v="0"/>
    <x v="0"/>
    <s v="z PTV int"/>
    <n v="3"/>
    <n v="0"/>
    <n v="-16777216"/>
    <s v="Missing"/>
    <s v="Missing"/>
    <x v="29"/>
    <x v="0"/>
    <s v="Head and Neck VMAT 66 Gy in 33 Fractions"/>
    <m/>
    <x v="11"/>
    <x v="3"/>
    <x v="0"/>
    <s v="HN_66in33.xml"/>
    <s v="gsal"/>
    <s v="Reviewed"/>
  </r>
  <r>
    <x v="410"/>
    <s v="PTV Intermediate Risk 60Gy for optimizer a"/>
    <s v="PTV Intermediate Risk"/>
    <x v="3"/>
    <x v="1"/>
    <x v="76"/>
    <x v="0"/>
    <x v="0"/>
    <s v="z PTV int a"/>
    <n v="3"/>
    <n v="1"/>
    <n v="-16777216"/>
    <s v="Missing"/>
    <s v="Missing"/>
    <x v="29"/>
    <x v="0"/>
    <s v="Head and Neck VMAT 66 Gy in 33 Fractions"/>
    <m/>
    <x v="11"/>
    <x v="3"/>
    <x v="0"/>
    <s v="HN_66in33.xml"/>
    <s v="gsal"/>
    <s v="Reviewed"/>
  </r>
  <r>
    <x v="411"/>
    <s v="PTV Intermediate Risk 60Gy for optimizer b"/>
    <s v="PTV Intermediate Risk"/>
    <x v="3"/>
    <x v="1"/>
    <x v="76"/>
    <x v="0"/>
    <x v="0"/>
    <s v="z PTV int b"/>
    <n v="3"/>
    <n v="1"/>
    <n v="-16777216"/>
    <s v="Missing"/>
    <s v="Missing"/>
    <x v="29"/>
    <x v="0"/>
    <s v="Head and Neck VMAT 66 Gy in 33 Fractions"/>
    <m/>
    <x v="11"/>
    <x v="3"/>
    <x v="0"/>
    <s v="HN_66in33.xml"/>
    <s v="gsal"/>
    <s v="Reviewed"/>
  </r>
  <r>
    <x v="412"/>
    <s v="PTV Intermediate Risk 60Gy for DVH"/>
    <s v="PTV Intermediate Risk"/>
    <x v="3"/>
    <x v="1"/>
    <x v="76"/>
    <x v="0"/>
    <x v="0"/>
    <s v="z PTV int eval"/>
    <n v="5"/>
    <n v="0"/>
    <n v="-16777216"/>
    <s v="Missing"/>
    <s v="Missing"/>
    <x v="29"/>
    <x v="0"/>
    <s v="Head and Neck VMAT 66 Gy in 33 Fractions"/>
    <m/>
    <x v="11"/>
    <x v="3"/>
    <x v="0"/>
    <s v="HN_66in33.xml"/>
    <s v="gsal"/>
    <s v="Reviewed"/>
  </r>
  <r>
    <x v="413"/>
    <s v="PTV High Risk 66Gy"/>
    <s v="PTV Primary"/>
    <x v="3"/>
    <x v="1"/>
    <x v="4"/>
    <x v="0"/>
    <x v="0"/>
    <s v="z PTV"/>
    <n v="3"/>
    <n v="0"/>
    <n v="-16777216"/>
    <s v="Missing"/>
    <s v="Missing"/>
    <x v="29"/>
    <x v="0"/>
    <s v="Head and Neck VMAT 66 Gy in 33 Fractions"/>
    <m/>
    <x v="11"/>
    <x v="3"/>
    <x v="0"/>
    <s v="HN_66in33.xml"/>
    <s v="gsal"/>
    <s v="Reviewed"/>
  </r>
  <r>
    <x v="414"/>
    <s v="PTV High Risk 66Gy for DVH"/>
    <s v="PTV Primary"/>
    <x v="3"/>
    <x v="1"/>
    <x v="4"/>
    <x v="0"/>
    <x v="0"/>
    <s v="z PTV eval"/>
    <n v="5"/>
    <n v="0"/>
    <n v="-16777216"/>
    <s v="Missing"/>
    <s v="Missing"/>
    <x v="29"/>
    <x v="0"/>
    <s v="Head and Neck VMAT 66 Gy in 33 Fractions"/>
    <m/>
    <x v="11"/>
    <x v="3"/>
    <x v="0"/>
    <s v="HN_66in33.xml"/>
    <s v="gsal"/>
    <s v="Reviewed"/>
  </r>
  <r>
    <x v="415"/>
    <s v="PTV High Risk 66Gy for optimizer"/>
    <s v="PTV Primary"/>
    <x v="3"/>
    <x v="1"/>
    <x v="4"/>
    <x v="0"/>
    <x v="0"/>
    <s v="z PTV opt"/>
    <n v="3"/>
    <n v="1"/>
    <n v="-16777216"/>
    <s v="Missing"/>
    <s v="Missing"/>
    <x v="29"/>
    <x v="0"/>
    <s v="Head and Neck VMAT 66 Gy in 33 Fractions"/>
    <m/>
    <x v="11"/>
    <x v="3"/>
    <x v="0"/>
    <s v="HN_66in33.xml"/>
    <s v="gsal"/>
    <s v="Reviewed"/>
  </r>
  <r>
    <x v="246"/>
    <s v="Spinal Canal"/>
    <s v="Spinal cord"/>
    <x v="5"/>
    <x v="5"/>
    <x v="6"/>
    <x v="2"/>
    <x v="0"/>
    <s v="z Spinal Canal"/>
    <n v="3"/>
    <n v="0"/>
    <n v="-16777216"/>
    <n v="20"/>
    <n v="40"/>
    <x v="29"/>
    <x v="0"/>
    <s v="Head and Neck VMAT 66 Gy in 33 Fractions"/>
    <m/>
    <x v="11"/>
    <x v="3"/>
    <x v="0"/>
    <s v="HN_66in33.xml"/>
    <s v="gsal"/>
    <s v="Reviewed"/>
  </r>
  <r>
    <x v="72"/>
    <s v="SpinalCanal PRV 5mm"/>
    <s v="PRV"/>
    <x v="6"/>
    <x v="7"/>
    <x v="63"/>
    <x v="0"/>
    <x v="0"/>
    <s v="zSpinalCanal PRV"/>
    <n v="3"/>
    <n v="0"/>
    <n v="-16777216"/>
    <s v="Missing"/>
    <s v="Missing"/>
    <x v="29"/>
    <x v="0"/>
    <s v="Head and Neck VMAT 66 Gy in 33 Fractions"/>
    <m/>
    <x v="11"/>
    <x v="3"/>
    <x v="0"/>
    <s v="HN_66in33.xml"/>
    <s v="gsal"/>
    <s v="Reviewed"/>
  </r>
  <r>
    <x v="392"/>
    <s v="SpinalCanal PRV 8mm"/>
    <s v="PRV"/>
    <x v="6"/>
    <x v="7"/>
    <x v="63"/>
    <x v="0"/>
    <x v="0"/>
    <s v="zSpinalCanal PRV"/>
    <n v="3"/>
    <n v="0"/>
    <n v="-16777216"/>
    <s v="Missing"/>
    <s v="Missing"/>
    <x v="29"/>
    <x v="0"/>
    <s v="Head and Neck VMAT 66 Gy in 33 Fractions"/>
    <m/>
    <x v="11"/>
    <x v="3"/>
    <x v="0"/>
    <s v="HN_66in33.xml"/>
    <s v="gsal"/>
    <s v="Reviewed"/>
  </r>
  <r>
    <x v="344"/>
    <s v="Submandibular Gland Left"/>
    <s v="Left submandibular gland"/>
    <x v="5"/>
    <x v="5"/>
    <x v="122"/>
    <x v="2"/>
    <x v="0"/>
    <s v="zSubmandibular L"/>
    <n v="3"/>
    <n v="0"/>
    <n v="-16777216"/>
    <s v="Missing"/>
    <s v="Missing"/>
    <x v="29"/>
    <x v="0"/>
    <s v="Head and Neck VMAT 66 Gy in 33 Fractions"/>
    <m/>
    <x v="11"/>
    <x v="3"/>
    <x v="0"/>
    <s v="HN_66in33.xml"/>
    <s v="gsal"/>
    <s v="Reviewed"/>
  </r>
  <r>
    <x v="345"/>
    <s v="Submandibular Gland Right"/>
    <s v="Right submandibular gland"/>
    <x v="5"/>
    <x v="5"/>
    <x v="121"/>
    <x v="2"/>
    <x v="0"/>
    <s v="zSubmandibular R"/>
    <n v="3"/>
    <n v="0"/>
    <n v="-16777216"/>
    <s v="Missing"/>
    <s v="Missing"/>
    <x v="29"/>
    <x v="0"/>
    <s v="Head and Neck VMAT 66 Gy in 33 Fractions"/>
    <m/>
    <x v="11"/>
    <x v="3"/>
    <x v="0"/>
    <s v="HN_66in33.xml"/>
    <s v="gsal"/>
    <s v="Reviewed"/>
  </r>
  <r>
    <x v="393"/>
    <s v="Both Submandibular Glands"/>
    <s v="Submandibular Glands"/>
    <x v="5"/>
    <x v="5"/>
    <x v="150"/>
    <x v="0"/>
    <x v="0"/>
    <s v="zSubmandibular B"/>
    <n v="3"/>
    <n v="0"/>
    <n v="-16777216"/>
    <s v="Missing"/>
    <s v="Missing"/>
    <x v="29"/>
    <x v="0"/>
    <s v="Head and Neck VMAT 66 Gy in 33 Fractions"/>
    <m/>
    <x v="11"/>
    <x v="3"/>
    <x v="0"/>
    <s v="HN_66in33.xml"/>
    <s v="gsal"/>
    <s v="Reviewed"/>
  </r>
  <r>
    <x v="5"/>
    <s v="RO Helper Structure"/>
    <s v="Artifact"/>
    <x v="4"/>
    <x v="4"/>
    <x v="5"/>
    <x v="1"/>
    <x v="0"/>
    <s v="z RO Helper"/>
    <n v="3"/>
    <n v="0"/>
    <n v="-16777216"/>
    <s v="Missing"/>
    <s v="Missing"/>
    <x v="29"/>
    <x v="0"/>
    <s v="Head and Neck VMAT 66 Gy in 33 Fractions"/>
    <m/>
    <x v="11"/>
    <x v="3"/>
    <x v="0"/>
    <s v="HN_60in30.xml"/>
    <s v="gsal"/>
    <s v="Reviewed"/>
  </r>
  <r>
    <x v="17"/>
    <s v="RO Helper Structure"/>
    <s v="Artifact"/>
    <x v="4"/>
    <x v="4"/>
    <x v="5"/>
    <x v="1"/>
    <x v="0"/>
    <s v="z RO Helper"/>
    <n v="3"/>
    <n v="0"/>
    <n v="-16777216"/>
    <s v="Missing"/>
    <s v="Missing"/>
    <x v="29"/>
    <x v="0"/>
    <s v="Head and Neck VMAT 66 Gy in 33 Fractions"/>
    <m/>
    <x v="11"/>
    <x v="3"/>
    <x v="0"/>
    <s v="HN_60in30.xml"/>
    <s v="gsal"/>
    <s v="Reviewed"/>
  </r>
  <r>
    <x v="18"/>
    <s v="RO Helper Structure"/>
    <s v="Artifact"/>
    <x v="4"/>
    <x v="4"/>
    <x v="5"/>
    <x v="1"/>
    <x v="0"/>
    <s v="z RO Helper"/>
    <n v="3"/>
    <n v="0"/>
    <n v="-16777216"/>
    <s v="Missing"/>
    <s v="Missing"/>
    <x v="29"/>
    <x v="0"/>
    <s v="Head and Neck VMAT 66 Gy in 33 Fractions"/>
    <m/>
    <x v="11"/>
    <x v="3"/>
    <x v="0"/>
    <s v="HN_60in30.xml"/>
    <s v="gsal"/>
    <s v="Reviewed"/>
  </r>
  <r>
    <x v="360"/>
    <s v="Post Neck Avoidance Structure"/>
    <s v="Control Region"/>
    <x v="6"/>
    <x v="8"/>
    <x v="69"/>
    <x v="0"/>
    <x v="0"/>
    <s v="z Control"/>
    <n v="3"/>
    <n v="0"/>
    <n v="-16777216"/>
    <s v="Missing"/>
    <s v="Missing"/>
    <x v="30"/>
    <x v="0"/>
    <s v="Head and Neck VMAT 60 Gy in 30 Fractions"/>
    <m/>
    <x v="11"/>
    <x v="3"/>
    <x v="0"/>
    <s v="HN_60in30.xml"/>
    <s v="gsal"/>
    <s v="Reviewed"/>
  </r>
  <r>
    <x v="361"/>
    <s v="Shoulder Avoidance Structure"/>
    <s v="Control Region"/>
    <x v="6"/>
    <x v="8"/>
    <x v="69"/>
    <x v="0"/>
    <x v="0"/>
    <s v="z Control"/>
    <n v="3"/>
    <n v="0"/>
    <n v="-16777216"/>
    <s v="Missing"/>
    <s v="Missing"/>
    <x v="30"/>
    <x v="0"/>
    <s v="Head and Neck VMAT 60 Gy in 30 Fractions"/>
    <m/>
    <x v="11"/>
    <x v="3"/>
    <x v="0"/>
    <s v="HN_60in30.xml"/>
    <s v="gsal"/>
    <s v="Reviewed"/>
  </r>
  <r>
    <x v="0"/>
    <s v="Body"/>
    <s v="Body"/>
    <x v="0"/>
    <x v="0"/>
    <x v="0"/>
    <x v="0"/>
    <x v="0"/>
    <s v="z Body"/>
    <n v="3"/>
    <n v="0"/>
    <n v="-16777216"/>
    <n v="-350"/>
    <n v="-50"/>
    <x v="30"/>
    <x v="0"/>
    <s v="Head and Neck VMAT 60 Gy in 30 Fractions"/>
    <m/>
    <x v="11"/>
    <x v="3"/>
    <x v="0"/>
    <s v="HN_60in30.xml"/>
    <s v="gsal"/>
    <s v="Reviewed"/>
  </r>
  <r>
    <x v="416"/>
    <s v="Brain Stem and Optic Nerves PRV"/>
    <s v="PRV"/>
    <x v="6"/>
    <x v="7"/>
    <x v="63"/>
    <x v="0"/>
    <x v="0"/>
    <s v="zBR STM + OP PRV"/>
    <n v="3"/>
    <n v="0"/>
    <n v="-16777216"/>
    <s v="Missing"/>
    <s v="Missing"/>
    <x v="30"/>
    <x v="0"/>
    <s v="Head and Neck VMAT 60 Gy in 30 Fractions"/>
    <m/>
    <x v="11"/>
    <x v="3"/>
    <x v="0"/>
    <s v="HN_60in30.xml"/>
    <s v="gsal"/>
    <s v="Reviewed"/>
  </r>
  <r>
    <x v="117"/>
    <s v="Brain"/>
    <s v="Brain"/>
    <x v="5"/>
    <x v="5"/>
    <x v="87"/>
    <x v="2"/>
    <x v="0"/>
    <s v="z Brain"/>
    <n v="3"/>
    <n v="0"/>
    <n v="-16777216"/>
    <n v="10"/>
    <n v="50"/>
    <x v="30"/>
    <x v="0"/>
    <s v="Head and Neck VMAT 60 Gy in 30 Fractions"/>
    <m/>
    <x v="11"/>
    <x v="3"/>
    <x v="0"/>
    <s v="HN_60in30.xml"/>
    <s v="gsal"/>
    <s v="Reviewed"/>
  </r>
  <r>
    <x v="118"/>
    <s v="Brain Stem"/>
    <s v="Brainstem"/>
    <x v="5"/>
    <x v="5"/>
    <x v="88"/>
    <x v="2"/>
    <x v="0"/>
    <s v="z Brain Stem"/>
    <n v="3"/>
    <n v="0"/>
    <n v="-16777216"/>
    <s v="Missing"/>
    <s v="Missing"/>
    <x v="30"/>
    <x v="0"/>
    <s v="Head and Neck VMAT 60 Gy in 30 Fractions"/>
    <m/>
    <x v="11"/>
    <x v="3"/>
    <x v="0"/>
    <s v="HN_60in30.xml"/>
    <s v="gsal"/>
    <s v="Reviewed"/>
  </r>
  <r>
    <x v="417"/>
    <s v="Brain Stem PRV 5mm"/>
    <s v="PRV"/>
    <x v="6"/>
    <x v="7"/>
    <x v="63"/>
    <x v="0"/>
    <x v="0"/>
    <s v="z BR STM PRV"/>
    <n v="3"/>
    <n v="0"/>
    <n v="-16777216"/>
    <s v="Missing"/>
    <s v="Missing"/>
    <x v="30"/>
    <x v="0"/>
    <s v="Head and Neck VMAT 60 Gy in 30 Fractions"/>
    <m/>
    <x v="11"/>
    <x v="3"/>
    <x v="0"/>
    <s v="HN_60in30.xml"/>
    <s v="gsal"/>
    <s v="Reviewed"/>
  </r>
  <r>
    <x v="314"/>
    <s v="Cochlea Left"/>
    <s v="Left cochlea"/>
    <x v="5"/>
    <x v="5"/>
    <x v="89"/>
    <x v="2"/>
    <x v="0"/>
    <s v="z Cochlea L"/>
    <n v="3"/>
    <n v="0"/>
    <n v="-16777216"/>
    <s v="Missing"/>
    <s v="Missing"/>
    <x v="30"/>
    <x v="0"/>
    <s v="Head and Neck VMAT 60 Gy in 30 Fractions"/>
    <m/>
    <x v="11"/>
    <x v="3"/>
    <x v="0"/>
    <s v="HN_60in30.xml"/>
    <s v="gsal"/>
    <s v="Reviewed"/>
  </r>
  <r>
    <x v="315"/>
    <s v="Cochlea Right"/>
    <s v="Right cochlea"/>
    <x v="5"/>
    <x v="5"/>
    <x v="90"/>
    <x v="2"/>
    <x v="0"/>
    <s v="z Cochlea R"/>
    <n v="3"/>
    <n v="0"/>
    <n v="-16777216"/>
    <s v="Missing"/>
    <s v="Missing"/>
    <x v="30"/>
    <x v="0"/>
    <s v="Head and Neck VMAT 60 Gy in 30 Fractions"/>
    <m/>
    <x v="11"/>
    <x v="3"/>
    <x v="0"/>
    <s v="HN_60in30.xml"/>
    <s v="gsal"/>
    <s v="Reviewed"/>
  </r>
  <r>
    <x v="394"/>
    <s v="CTV Low Risk Left 54Gy"/>
    <s v="CTV Low Risk"/>
    <x v="2"/>
    <x v="3"/>
    <x v="115"/>
    <x v="0"/>
    <x v="0"/>
    <s v="z CTV low L"/>
    <n v="3"/>
    <n v="0"/>
    <n v="-16777216"/>
    <s v="Missing"/>
    <s v="Missing"/>
    <x v="30"/>
    <x v="0"/>
    <s v="Head and Neck VMAT 60 Gy in 30 Fractions"/>
    <m/>
    <x v="11"/>
    <x v="3"/>
    <x v="0"/>
    <s v="HN_60in30.xml"/>
    <s v="gsal"/>
    <s v="Reviewed"/>
  </r>
  <r>
    <x v="395"/>
    <s v="CTV Low Risk Right 54Gy"/>
    <s v="CTV Low Risk"/>
    <x v="2"/>
    <x v="3"/>
    <x v="115"/>
    <x v="0"/>
    <x v="0"/>
    <s v="z CTV low R"/>
    <n v="3"/>
    <n v="0"/>
    <n v="-16777216"/>
    <s v="Missing"/>
    <s v="Missing"/>
    <x v="30"/>
    <x v="0"/>
    <s v="Head and Neck VMAT 60 Gy in 30 Fractions"/>
    <m/>
    <x v="11"/>
    <x v="3"/>
    <x v="0"/>
    <s v="HN_60in30.xml"/>
    <s v="gsal"/>
    <s v="Reviewed"/>
  </r>
  <r>
    <x v="418"/>
    <s v="CTV  Intermediate Risk 60Gy"/>
    <s v="CTV Primary"/>
    <x v="2"/>
    <x v="3"/>
    <x v="3"/>
    <x v="0"/>
    <x v="0"/>
    <s v="z CTV"/>
    <n v="3"/>
    <n v="0"/>
    <n v="-16777216"/>
    <s v="Missing"/>
    <s v="Missing"/>
    <x v="30"/>
    <x v="0"/>
    <s v="Head and Neck VMAT 60 Gy in 30 Fractions"/>
    <m/>
    <x v="11"/>
    <x v="3"/>
    <x v="0"/>
    <s v="HN_60in30.xml"/>
    <s v="gsal"/>
    <s v="Reviewed"/>
  </r>
  <r>
    <x v="1"/>
    <s v="Dose Prescription Volume"/>
    <s v="Treated Volume"/>
    <x v="0"/>
    <x v="1"/>
    <x v="1"/>
    <x v="0"/>
    <x v="5"/>
    <s v="z DPV"/>
    <n v="3"/>
    <n v="0"/>
    <n v="-16777216"/>
    <s v="Missing"/>
    <s v="Missing"/>
    <x v="30"/>
    <x v="0"/>
    <s v="Head and Neck VMAT 60 Gy in 30 Fractions"/>
    <m/>
    <x v="11"/>
    <x v="3"/>
    <x v="0"/>
    <s v="HN_60in30.xml"/>
    <s v="gsal"/>
    <s v="Reviewed"/>
  </r>
  <r>
    <x v="33"/>
    <s v="Esophagus"/>
    <s v="Esophagus"/>
    <x v="5"/>
    <x v="5"/>
    <x v="24"/>
    <x v="2"/>
    <x v="0"/>
    <s v="z Esophagus"/>
    <n v="3"/>
    <n v="0"/>
    <n v="-16777216"/>
    <s v="Missing"/>
    <s v="Missing"/>
    <x v="30"/>
    <x v="0"/>
    <s v="Head and Neck VMAT 60 Gy in 30 Fractions"/>
    <m/>
    <x v="11"/>
    <x v="3"/>
    <x v="0"/>
    <s v="HN_60in30.xml"/>
    <s v="gsal"/>
    <s v="Reviewed"/>
  </r>
  <r>
    <x v="2"/>
    <s v="GTV Primary"/>
    <s v="GTV Primary"/>
    <x v="1"/>
    <x v="2"/>
    <x v="2"/>
    <x v="0"/>
    <x v="0"/>
    <s v="z GTV"/>
    <n v="3"/>
    <n v="0"/>
    <n v="-16777216"/>
    <s v="Missing"/>
    <s v="Missing"/>
    <x v="30"/>
    <x v="0"/>
    <s v="Head and Neck VMAT 60 Gy in 30 Fractions"/>
    <m/>
    <x v="11"/>
    <x v="3"/>
    <x v="0"/>
    <s v="HN_60in30.xml"/>
    <s v="gsal"/>
    <s v="Reviewed"/>
  </r>
  <r>
    <x v="369"/>
    <s v="GTV Nodes"/>
    <s v="GTV Nodal"/>
    <x v="1"/>
    <x v="6"/>
    <x v="114"/>
    <x v="0"/>
    <x v="0"/>
    <s v="z GTV"/>
    <n v="3"/>
    <n v="0"/>
    <n v="-16777216"/>
    <s v="Missing"/>
    <s v="Missing"/>
    <x v="30"/>
    <x v="0"/>
    <s v="Head and Neck VMAT 60 Gy in 30 Fractions"/>
    <m/>
    <x v="11"/>
    <x v="3"/>
    <x v="0"/>
    <s v="HN_60in30.xml"/>
    <s v="gsal"/>
    <s v="Reviewed"/>
  </r>
  <r>
    <x v="370"/>
    <s v="High Risk Target Volume"/>
    <s v="GTV Primary"/>
    <x v="1"/>
    <x v="2"/>
    <x v="2"/>
    <x v="0"/>
    <x v="0"/>
    <s v="z GTV"/>
    <n v="3"/>
    <n v="0"/>
    <n v="-16777216"/>
    <s v="Missing"/>
    <s v="Missing"/>
    <x v="30"/>
    <x v="0"/>
    <s v="Head and Neck VMAT 60 Gy in 30 Fractions"/>
    <m/>
    <x v="11"/>
    <x v="3"/>
    <x v="0"/>
    <s v="HN_60in30.xml"/>
    <s v="gsal"/>
    <s v="Reviewed"/>
  </r>
  <r>
    <x v="213"/>
    <s v="Larynx"/>
    <s v="Larynx"/>
    <x v="5"/>
    <x v="5"/>
    <x v="126"/>
    <x v="2"/>
    <x v="0"/>
    <s v="z Larynx"/>
    <n v="3"/>
    <n v="0"/>
    <n v="-16777216"/>
    <s v="Missing"/>
    <s v="Missing"/>
    <x v="30"/>
    <x v="0"/>
    <s v="Head and Neck VMAT 60 Gy in 30 Fractions"/>
    <m/>
    <x v="11"/>
    <x v="3"/>
    <x v="0"/>
    <s v="HN_60in30.xml"/>
    <s v="gsal"/>
    <s v="Reviewed"/>
  </r>
  <r>
    <x v="371"/>
    <s v="Larynx for optimizer"/>
    <s v="Larynx"/>
    <x v="6"/>
    <x v="7"/>
    <x v="126"/>
    <x v="2"/>
    <x v="0"/>
    <s v="z Larynx"/>
    <n v="3"/>
    <n v="1"/>
    <n v="-16777216"/>
    <s v="Missing"/>
    <s v="Missing"/>
    <x v="30"/>
    <x v="0"/>
    <s v="Head and Neck VMAT 60 Gy in 30 Fractions"/>
    <m/>
    <x v="11"/>
    <x v="3"/>
    <x v="0"/>
    <s v="HN_60in30.xml"/>
    <s v="gsal"/>
    <s v="Reviewed"/>
  </r>
  <r>
    <x v="126"/>
    <s v="Lens Left"/>
    <s v="Left lens"/>
    <x v="5"/>
    <x v="5"/>
    <x v="94"/>
    <x v="2"/>
    <x v="0"/>
    <s v="z Lens L"/>
    <n v="3"/>
    <n v="0"/>
    <n v="-16777216"/>
    <s v="Missing"/>
    <s v="Missing"/>
    <x v="30"/>
    <x v="0"/>
    <s v="Head and Neck VMAT 60 Gy in 30 Fractions"/>
    <m/>
    <x v="11"/>
    <x v="3"/>
    <x v="0"/>
    <s v="HN_60in30.xml"/>
    <s v="gsal"/>
    <s v="Reviewed"/>
  </r>
  <r>
    <x v="127"/>
    <s v="Lens Right"/>
    <s v="Right lens"/>
    <x v="5"/>
    <x v="5"/>
    <x v="95"/>
    <x v="2"/>
    <x v="0"/>
    <s v="z Lens R"/>
    <n v="3"/>
    <n v="0"/>
    <n v="-16777216"/>
    <s v="Missing"/>
    <s v="Missing"/>
    <x v="30"/>
    <x v="0"/>
    <s v="Head and Neck VMAT 60 Gy in 30 Fractions"/>
    <m/>
    <x v="11"/>
    <x v="3"/>
    <x v="0"/>
    <s v="HN_60in30.xml"/>
    <s v="gsal"/>
    <s v="Reviewed"/>
  </r>
  <r>
    <x v="208"/>
    <s v="Mandible"/>
    <s v="Mandible"/>
    <x v="5"/>
    <x v="5"/>
    <x v="123"/>
    <x v="2"/>
    <x v="0"/>
    <s v="z Bone Rendering"/>
    <n v="3"/>
    <n v="0"/>
    <n v="-16777216"/>
    <n v="200"/>
    <n v="2500"/>
    <x v="30"/>
    <x v="0"/>
    <s v="Head and Neck VMAT 60 Gy in 30 Fractions"/>
    <m/>
    <x v="11"/>
    <x v="3"/>
    <x v="0"/>
    <s v="HN_60in30.xml"/>
    <s v="gsal"/>
    <s v="Reviewed"/>
  </r>
  <r>
    <x v="128"/>
    <s v="Optic Chiasm"/>
    <s v="Optic chiasm"/>
    <x v="5"/>
    <x v="5"/>
    <x v="96"/>
    <x v="2"/>
    <x v="0"/>
    <s v="z Optic Chiasm"/>
    <n v="3"/>
    <n v="0"/>
    <n v="-16777216"/>
    <s v="Missing"/>
    <s v="Missing"/>
    <x v="30"/>
    <x v="0"/>
    <s v="Head and Neck VMAT 60 Gy in 30 Fractions"/>
    <m/>
    <x v="11"/>
    <x v="3"/>
    <x v="0"/>
    <s v="HN_60in30.xml"/>
    <s v="gsal"/>
    <s v="Reviewed"/>
  </r>
  <r>
    <x v="304"/>
    <s v="Optic Nerve Left"/>
    <s v="Left optic nerve"/>
    <x v="5"/>
    <x v="5"/>
    <x v="97"/>
    <x v="2"/>
    <x v="0"/>
    <s v="z Optic Nerve L"/>
    <n v="3"/>
    <n v="0"/>
    <n v="-16777216"/>
    <s v="Missing"/>
    <s v="Missing"/>
    <x v="30"/>
    <x v="0"/>
    <s v="Head and Neck VMAT 60 Gy in 30 Fractions"/>
    <m/>
    <x v="11"/>
    <x v="3"/>
    <x v="0"/>
    <s v="HN_60in30.xml"/>
    <s v="gsal"/>
    <s v="Reviewed"/>
  </r>
  <r>
    <x v="317"/>
    <s v="Optic Nerve PRV 5mm"/>
    <s v="PRV"/>
    <x v="6"/>
    <x v="7"/>
    <x v="63"/>
    <x v="0"/>
    <x v="0"/>
    <s v="z OP PRV"/>
    <n v="3"/>
    <n v="0"/>
    <n v="-16777216"/>
    <s v="Missing"/>
    <s v="Missing"/>
    <x v="30"/>
    <x v="0"/>
    <s v="Head and Neck VMAT 60 Gy in 30 Fractions"/>
    <m/>
    <x v="11"/>
    <x v="3"/>
    <x v="0"/>
    <s v="HN_60in30.xml"/>
    <s v="gsal"/>
    <s v="Reviewed"/>
  </r>
  <r>
    <x v="305"/>
    <s v="Optic Nerve Right"/>
    <s v="Right optic nerve"/>
    <x v="5"/>
    <x v="5"/>
    <x v="98"/>
    <x v="2"/>
    <x v="0"/>
    <s v="z Optic Nerve R"/>
    <n v="3"/>
    <n v="0"/>
    <n v="-16777216"/>
    <s v="Missing"/>
    <s v="Missing"/>
    <x v="30"/>
    <x v="0"/>
    <s v="Head and Neck VMAT 60 Gy in 30 Fractions"/>
    <m/>
    <x v="11"/>
    <x v="3"/>
    <x v="0"/>
    <s v="HN_60in30.xml"/>
    <s v="gsal"/>
    <s v="Reviewed"/>
  </r>
  <r>
    <x v="306"/>
    <s v="Globe Left"/>
    <s v="Left eyeball"/>
    <x v="5"/>
    <x v="5"/>
    <x v="99"/>
    <x v="2"/>
    <x v="0"/>
    <s v="z Orbit L"/>
    <n v="3"/>
    <n v="0"/>
    <n v="-16777216"/>
    <s v="Missing"/>
    <s v="Missing"/>
    <x v="30"/>
    <x v="0"/>
    <s v="Head and Neck VMAT 60 Gy in 30 Fractions"/>
    <m/>
    <x v="11"/>
    <x v="3"/>
    <x v="0"/>
    <s v="HN_60in30.xml"/>
    <s v="gsal"/>
    <s v="Reviewed"/>
  </r>
  <r>
    <x v="307"/>
    <s v="Globe Right"/>
    <s v="Right eyeball"/>
    <x v="5"/>
    <x v="5"/>
    <x v="100"/>
    <x v="2"/>
    <x v="0"/>
    <s v="z Orbit R"/>
    <n v="3"/>
    <n v="0"/>
    <n v="-16777216"/>
    <s v="Missing"/>
    <s v="Missing"/>
    <x v="30"/>
    <x v="0"/>
    <s v="Head and Neck VMAT 60 Gy in 30 Fractions"/>
    <m/>
    <x v="11"/>
    <x v="3"/>
    <x v="0"/>
    <s v="HN_60in30.xml"/>
    <s v="gsal"/>
    <s v="Reviewed"/>
  </r>
  <r>
    <x v="342"/>
    <s v="Parotid Left"/>
    <s v="Left parotid gland"/>
    <x v="5"/>
    <x v="5"/>
    <x v="118"/>
    <x v="2"/>
    <x v="0"/>
    <s v="z Parotid L"/>
    <n v="3"/>
    <n v="0"/>
    <n v="-16777216"/>
    <s v="Missing"/>
    <s v="Missing"/>
    <x v="30"/>
    <x v="0"/>
    <s v="Head and Neck VMAT 60 Gy in 30 Fractions"/>
    <m/>
    <x v="11"/>
    <x v="3"/>
    <x v="0"/>
    <s v="HN_60in30.xml"/>
    <s v="gsal"/>
    <s v="Reviewed"/>
  </r>
  <r>
    <x v="372"/>
    <s v="Parotid Left for optimizer"/>
    <s v="Parotids sub PTVs"/>
    <x v="6"/>
    <x v="7"/>
    <x v="120"/>
    <x v="0"/>
    <x v="0"/>
    <s v="z Parotid L"/>
    <n v="3"/>
    <n v="1"/>
    <n v="-16777216"/>
    <s v="Missing"/>
    <s v="Missing"/>
    <x v="30"/>
    <x v="0"/>
    <s v="Head and Neck VMAT 60 Gy in 30 Fractions"/>
    <m/>
    <x v="11"/>
    <x v="3"/>
    <x v="0"/>
    <s v="HN_60in30.xml"/>
    <s v="gsal"/>
    <s v="Reviewed"/>
  </r>
  <r>
    <x v="343"/>
    <s v="Parotid Right"/>
    <s v="Right parotid gland"/>
    <x v="5"/>
    <x v="5"/>
    <x v="119"/>
    <x v="2"/>
    <x v="0"/>
    <s v="z Parotid R"/>
    <n v="3"/>
    <n v="0"/>
    <n v="-16777216"/>
    <s v="Missing"/>
    <s v="Missing"/>
    <x v="30"/>
    <x v="0"/>
    <s v="Head and Neck VMAT 60 Gy in 30 Fractions"/>
    <m/>
    <x v="11"/>
    <x v="3"/>
    <x v="0"/>
    <s v="HN_60in30.xml"/>
    <s v="gsal"/>
    <s v="Reviewed"/>
  </r>
  <r>
    <x v="373"/>
    <s v="Parotid Right for optimizer"/>
    <s v="Parotids sub PTVs"/>
    <x v="6"/>
    <x v="7"/>
    <x v="120"/>
    <x v="0"/>
    <x v="0"/>
    <s v="z Parotid R"/>
    <n v="3"/>
    <n v="1"/>
    <n v="-16777216"/>
    <s v="Missing"/>
    <s v="Missing"/>
    <x v="30"/>
    <x v="0"/>
    <s v="Head and Neck VMAT 60 Gy in 30 Fractions"/>
    <m/>
    <x v="11"/>
    <x v="3"/>
    <x v="0"/>
    <s v="HN_60in30.xml"/>
    <s v="gsal"/>
    <s v="Reviewed"/>
  </r>
  <r>
    <x v="374"/>
    <s v="Both Parotids"/>
    <s v="Parotid Glands"/>
    <x v="5"/>
    <x v="5"/>
    <x v="149"/>
    <x v="0"/>
    <x v="0"/>
    <s v="z Parotid B"/>
    <n v="3"/>
    <n v="0"/>
    <n v="-16777216"/>
    <s v="Missing"/>
    <s v="Missing"/>
    <x v="30"/>
    <x v="0"/>
    <s v="Head and Neck VMAT 60 Gy in 30 Fractions"/>
    <m/>
    <x v="11"/>
    <x v="3"/>
    <x v="0"/>
    <s v="HN_60in30.xml"/>
    <s v="gsal"/>
    <s v="Reviewed"/>
  </r>
  <r>
    <x v="399"/>
    <s v="PTV low Risk 54Gy"/>
    <s v="PTV Low Risk"/>
    <x v="3"/>
    <x v="1"/>
    <x v="116"/>
    <x v="0"/>
    <x v="0"/>
    <s v="z PTV low"/>
    <n v="3"/>
    <n v="0"/>
    <n v="-16777216"/>
    <s v="Missing"/>
    <s v="Missing"/>
    <x v="30"/>
    <x v="0"/>
    <s v="Head and Neck VMAT 60 Gy in 30 Fractions"/>
    <m/>
    <x v="11"/>
    <x v="3"/>
    <x v="0"/>
    <s v="HN_60in30.xml"/>
    <s v="gsal"/>
    <s v="Reviewed"/>
  </r>
  <r>
    <x v="400"/>
    <s v="PTV low Risk 54Gy for DVH"/>
    <s v="PTV Low Risk"/>
    <x v="3"/>
    <x v="1"/>
    <x v="116"/>
    <x v="0"/>
    <x v="0"/>
    <s v="z PTV low"/>
    <n v="3"/>
    <n v="0"/>
    <n v="-16777216"/>
    <s v="Missing"/>
    <s v="Missing"/>
    <x v="30"/>
    <x v="0"/>
    <s v="Head and Neck VMAT 60 Gy in 30 Fractions"/>
    <m/>
    <x v="11"/>
    <x v="3"/>
    <x v="0"/>
    <s v="HN_60in30.xml"/>
    <s v="gsal"/>
    <s v="Reviewed"/>
  </r>
  <r>
    <x v="401"/>
    <s v="PTV low Risk Left 54Gy"/>
    <s v="PTV Low Risk"/>
    <x v="3"/>
    <x v="1"/>
    <x v="116"/>
    <x v="0"/>
    <x v="0"/>
    <s v="z PTV low L"/>
    <n v="3"/>
    <n v="0"/>
    <n v="-16777216"/>
    <s v="Missing"/>
    <s v="Missing"/>
    <x v="30"/>
    <x v="0"/>
    <s v="Head and Neck VMAT 60 Gy in 30 Fractions"/>
    <m/>
    <x v="11"/>
    <x v="3"/>
    <x v="0"/>
    <s v="HN_60in30.xml"/>
    <s v="gsal"/>
    <s v="Reviewed"/>
  </r>
  <r>
    <x v="402"/>
    <s v="PTV low Risk Left 54Gy for optimizer a"/>
    <s v="PTV Low Risk"/>
    <x v="3"/>
    <x v="1"/>
    <x v="116"/>
    <x v="0"/>
    <x v="0"/>
    <s v="z PTV low L a"/>
    <n v="3"/>
    <n v="1"/>
    <n v="-16777216"/>
    <s v="Missing"/>
    <s v="Missing"/>
    <x v="30"/>
    <x v="0"/>
    <s v="Head and Neck VMAT 60 Gy in 30 Fractions"/>
    <m/>
    <x v="11"/>
    <x v="3"/>
    <x v="0"/>
    <s v="HN_60in30.xml"/>
    <s v="gsal"/>
    <s v="Reviewed"/>
  </r>
  <r>
    <x v="403"/>
    <s v="PTV low Risk Left 54Gy for optimizer b"/>
    <s v="PTV Low Risk"/>
    <x v="3"/>
    <x v="1"/>
    <x v="116"/>
    <x v="0"/>
    <x v="0"/>
    <s v="z PTV low L b"/>
    <n v="3"/>
    <n v="1"/>
    <n v="-16777216"/>
    <s v="Missing"/>
    <s v="Missing"/>
    <x v="30"/>
    <x v="0"/>
    <s v="Head and Neck VMAT 60 Gy in 30 Fractions"/>
    <m/>
    <x v="11"/>
    <x v="3"/>
    <x v="0"/>
    <s v="HN_60in30.xml"/>
    <s v="gsal"/>
    <s v="Reviewed"/>
  </r>
  <r>
    <x v="404"/>
    <s v="PTV low Risk Left 54Gy for optimizer c"/>
    <s v="PTV Low Risk"/>
    <x v="3"/>
    <x v="1"/>
    <x v="116"/>
    <x v="0"/>
    <x v="0"/>
    <s v="z PTV low L c"/>
    <n v="3"/>
    <n v="1"/>
    <n v="-16777216"/>
    <s v="Missing"/>
    <s v="Missing"/>
    <x v="30"/>
    <x v="0"/>
    <s v="Head and Neck VMAT 60 Gy in 30 Fractions"/>
    <m/>
    <x v="11"/>
    <x v="3"/>
    <x v="0"/>
    <s v="HN_60in30.xml"/>
    <s v="gsal"/>
    <s v="Reviewed"/>
  </r>
  <r>
    <x v="405"/>
    <s v="PTV low Risk Right 54Gy"/>
    <s v="PTV Low Risk"/>
    <x v="3"/>
    <x v="1"/>
    <x v="116"/>
    <x v="0"/>
    <x v="0"/>
    <s v="z PTV low R"/>
    <n v="3"/>
    <n v="0"/>
    <n v="-16777216"/>
    <s v="Missing"/>
    <s v="Missing"/>
    <x v="30"/>
    <x v="0"/>
    <s v="Head and Neck VMAT 60 Gy in 30 Fractions"/>
    <m/>
    <x v="11"/>
    <x v="3"/>
    <x v="0"/>
    <s v="HN_60in30.xml"/>
    <s v="gsal"/>
    <s v="Reviewed"/>
  </r>
  <r>
    <x v="406"/>
    <s v="PTV low Risk Right 54Gy for optimizer a"/>
    <s v="PTV Low Risk"/>
    <x v="3"/>
    <x v="1"/>
    <x v="116"/>
    <x v="0"/>
    <x v="0"/>
    <s v="z PTV low R a"/>
    <n v="3"/>
    <n v="1"/>
    <n v="-16777216"/>
    <s v="Missing"/>
    <s v="Missing"/>
    <x v="30"/>
    <x v="0"/>
    <s v="Head and Neck VMAT 60 Gy in 30 Fractions"/>
    <m/>
    <x v="11"/>
    <x v="3"/>
    <x v="0"/>
    <s v="HN_60in30.xml"/>
    <s v="gsal"/>
    <s v="Reviewed"/>
  </r>
  <r>
    <x v="407"/>
    <s v="PTV low Risk Right 54Gy for optimizer b"/>
    <s v="PTV Low Risk"/>
    <x v="3"/>
    <x v="1"/>
    <x v="116"/>
    <x v="0"/>
    <x v="0"/>
    <s v="z PTV low R b"/>
    <n v="3"/>
    <n v="1"/>
    <n v="-16777216"/>
    <s v="Missing"/>
    <s v="Missing"/>
    <x v="30"/>
    <x v="0"/>
    <s v="Head and Neck VMAT 60 Gy in 30 Fractions"/>
    <m/>
    <x v="11"/>
    <x v="3"/>
    <x v="0"/>
    <s v="HN_60in30.xml"/>
    <s v="gsal"/>
    <s v="Reviewed"/>
  </r>
  <r>
    <x v="408"/>
    <s v="PTV low Risk Right 54Gy for optimizer c"/>
    <s v="PTV Low Risk"/>
    <x v="3"/>
    <x v="1"/>
    <x v="116"/>
    <x v="0"/>
    <x v="0"/>
    <s v="z PTV low R c"/>
    <n v="3"/>
    <n v="1"/>
    <n v="-16777216"/>
    <s v="Missing"/>
    <s v="Missing"/>
    <x v="30"/>
    <x v="0"/>
    <s v="Head and Neck VMAT 60 Gy in 30 Fractions"/>
    <m/>
    <x v="11"/>
    <x v="3"/>
    <x v="0"/>
    <s v="HN_60in30.xml"/>
    <s v="gsal"/>
    <s v="Reviewed"/>
  </r>
  <r>
    <x v="409"/>
    <s v="PTV 60Gy"/>
    <s v="PTV Primary"/>
    <x v="3"/>
    <x v="1"/>
    <x v="4"/>
    <x v="0"/>
    <x v="0"/>
    <s v="z PTV"/>
    <n v="3"/>
    <n v="0"/>
    <n v="-16777216"/>
    <s v="Missing"/>
    <s v="Missing"/>
    <x v="30"/>
    <x v="0"/>
    <s v="Head and Neck VMAT 60 Gy in 30 Fractions"/>
    <m/>
    <x v="11"/>
    <x v="3"/>
    <x v="0"/>
    <s v="HN_60in30.xml"/>
    <s v="gsal"/>
    <s v="Reviewed"/>
  </r>
  <r>
    <x v="412"/>
    <s v="PTV 60Gy for DVH"/>
    <s v="PTV Primary"/>
    <x v="3"/>
    <x v="1"/>
    <x v="4"/>
    <x v="0"/>
    <x v="0"/>
    <s v="z PTV eval"/>
    <n v="5"/>
    <n v="0"/>
    <n v="-16777216"/>
    <s v="Missing"/>
    <s v="Missing"/>
    <x v="30"/>
    <x v="0"/>
    <s v="Head and Neck VMAT 60 Gy in 30 Fractions"/>
    <m/>
    <x v="11"/>
    <x v="3"/>
    <x v="0"/>
    <s v="HN_60in30.xml"/>
    <s v="gsal"/>
    <s v="Reviewed"/>
  </r>
  <r>
    <x v="419"/>
    <s v="PTV 60Gy for optimizer"/>
    <s v="PTV Primary"/>
    <x v="3"/>
    <x v="1"/>
    <x v="4"/>
    <x v="0"/>
    <x v="0"/>
    <s v="z PTV opt"/>
    <n v="3"/>
    <n v="1"/>
    <n v="-16777216"/>
    <s v="Missing"/>
    <s v="Missing"/>
    <x v="30"/>
    <x v="0"/>
    <s v="Head and Neck VMAT 60 Gy in 30 Fractions"/>
    <m/>
    <x v="11"/>
    <x v="3"/>
    <x v="0"/>
    <s v="HN_60in30.xml"/>
    <s v="gsal"/>
    <s v="Reviewed"/>
  </r>
  <r>
    <x v="246"/>
    <s v="Spinal Canal"/>
    <s v="Spinal cord"/>
    <x v="5"/>
    <x v="5"/>
    <x v="6"/>
    <x v="2"/>
    <x v="0"/>
    <s v="z Spinal Canal"/>
    <n v="3"/>
    <n v="0"/>
    <n v="-16777216"/>
    <n v="20"/>
    <n v="40"/>
    <x v="30"/>
    <x v="0"/>
    <s v="Head and Neck VMAT 60 Gy in 30 Fractions"/>
    <m/>
    <x v="11"/>
    <x v="3"/>
    <x v="0"/>
    <s v="HN_60in30.xml"/>
    <s v="gsal"/>
    <s v="Reviewed"/>
  </r>
  <r>
    <x v="72"/>
    <s v="SpinalCanal PRV 5mm"/>
    <s v="PRV"/>
    <x v="6"/>
    <x v="7"/>
    <x v="63"/>
    <x v="0"/>
    <x v="0"/>
    <s v="zSpinalCanal PRV"/>
    <n v="3"/>
    <n v="0"/>
    <n v="-16777216"/>
    <s v="Missing"/>
    <s v="Missing"/>
    <x v="30"/>
    <x v="0"/>
    <s v="Head and Neck VMAT 60 Gy in 30 Fractions"/>
    <m/>
    <x v="11"/>
    <x v="3"/>
    <x v="0"/>
    <s v="HN_60in30.xml"/>
    <s v="gsal"/>
    <s v="Reviewed"/>
  </r>
  <r>
    <x v="392"/>
    <s v="SpinalCanal PRV 8mm"/>
    <s v="PRV"/>
    <x v="6"/>
    <x v="7"/>
    <x v="63"/>
    <x v="0"/>
    <x v="0"/>
    <s v="zSpinalCanal PRV"/>
    <n v="3"/>
    <n v="0"/>
    <n v="-16777216"/>
    <s v="Missing"/>
    <s v="Missing"/>
    <x v="30"/>
    <x v="0"/>
    <s v="Head and Neck VMAT 60 Gy in 30 Fractions"/>
    <m/>
    <x v="11"/>
    <x v="3"/>
    <x v="0"/>
    <s v="HN_60in30.xml"/>
    <s v="gsal"/>
    <s v="Reviewed"/>
  </r>
  <r>
    <x v="344"/>
    <s v="Submandibular Gland Left"/>
    <s v="Left submandibular gland"/>
    <x v="5"/>
    <x v="5"/>
    <x v="122"/>
    <x v="2"/>
    <x v="0"/>
    <s v="zSubmandibular L"/>
    <n v="3"/>
    <n v="0"/>
    <n v="-16777216"/>
    <s v="Missing"/>
    <s v="Missing"/>
    <x v="30"/>
    <x v="0"/>
    <s v="Head and Neck VMAT 60 Gy in 30 Fractions"/>
    <m/>
    <x v="11"/>
    <x v="3"/>
    <x v="0"/>
    <s v="HN_60in30.xml"/>
    <s v="gsal"/>
    <s v="Reviewed"/>
  </r>
  <r>
    <x v="345"/>
    <s v="Submandibular Gland Right"/>
    <s v="Right submandibular gland"/>
    <x v="5"/>
    <x v="5"/>
    <x v="121"/>
    <x v="2"/>
    <x v="0"/>
    <s v="zSubmandibular R"/>
    <n v="3"/>
    <n v="0"/>
    <n v="-16777216"/>
    <s v="Missing"/>
    <s v="Missing"/>
    <x v="30"/>
    <x v="0"/>
    <s v="Head and Neck VMAT 60 Gy in 30 Fractions"/>
    <m/>
    <x v="11"/>
    <x v="3"/>
    <x v="0"/>
    <s v="HN_60in30.xml"/>
    <s v="gsal"/>
    <s v="Reviewed"/>
  </r>
  <r>
    <x v="393"/>
    <s v="Both Submandibular Glands"/>
    <s v="Submandibular Glands"/>
    <x v="5"/>
    <x v="5"/>
    <x v="150"/>
    <x v="0"/>
    <x v="0"/>
    <s v="zSubmandibular B"/>
    <n v="3"/>
    <n v="0"/>
    <n v="-16777216"/>
    <s v="Missing"/>
    <s v="Missing"/>
    <x v="30"/>
    <x v="0"/>
    <s v="Head and Neck VMAT 60 Gy in 30 Fractions"/>
    <m/>
    <x v="11"/>
    <x v="3"/>
    <x v="0"/>
    <s v="HN_60in30.xml"/>
    <s v="gsal"/>
    <s v="Reviewed"/>
  </r>
  <r>
    <x v="5"/>
    <s v="RO Helper Structure"/>
    <s v="Artifact"/>
    <x v="4"/>
    <x v="4"/>
    <x v="5"/>
    <x v="1"/>
    <x v="0"/>
    <s v="z RO Helper"/>
    <n v="3"/>
    <n v="0"/>
    <n v="-16777216"/>
    <s v="Missing"/>
    <s v="Missing"/>
    <x v="30"/>
    <x v="0"/>
    <s v="Head and Neck VMAT 60 Gy in 30 Fractions"/>
    <m/>
    <x v="11"/>
    <x v="3"/>
    <x v="0"/>
    <s v="HN_VMAT.xml"/>
    <s v="gsal"/>
    <s v="Reviewed"/>
  </r>
  <r>
    <x v="17"/>
    <s v="RO Helper Structure"/>
    <s v="Artifact"/>
    <x v="4"/>
    <x v="4"/>
    <x v="5"/>
    <x v="1"/>
    <x v="0"/>
    <s v="z RO Helper"/>
    <n v="3"/>
    <n v="0"/>
    <n v="-16777216"/>
    <s v="Missing"/>
    <s v="Missing"/>
    <x v="30"/>
    <x v="0"/>
    <s v="Head and Neck VMAT 60 Gy in 30 Fractions"/>
    <m/>
    <x v="11"/>
    <x v="3"/>
    <x v="0"/>
    <s v="HN_VMAT.xml"/>
    <s v="gsal"/>
    <s v="Reviewed"/>
  </r>
  <r>
    <x v="18"/>
    <s v="RO Helper Structure"/>
    <s v="Artifact"/>
    <x v="4"/>
    <x v="4"/>
    <x v="5"/>
    <x v="1"/>
    <x v="0"/>
    <s v="z RO Helper"/>
    <n v="3"/>
    <n v="0"/>
    <n v="-16777216"/>
    <s v="Missing"/>
    <s v="Missing"/>
    <x v="30"/>
    <x v="0"/>
    <s v="Head and Neck VMAT 60 Gy in 30 Fractions"/>
    <m/>
    <x v="11"/>
    <x v="3"/>
    <x v="0"/>
    <s v="HN_VMAT.xml"/>
    <s v="gsal"/>
    <s v="Reviewed"/>
  </r>
  <r>
    <x v="360"/>
    <s v="Post Neck Avoidance Structure"/>
    <s v="Control Region"/>
    <x v="6"/>
    <x v="8"/>
    <x v="69"/>
    <x v="0"/>
    <x v="0"/>
    <s v="z Control"/>
    <n v="3"/>
    <n v="0"/>
    <n v="-16777216"/>
    <s v="Missing"/>
    <s v="Missing"/>
    <x v="31"/>
    <x v="0"/>
    <s v="Head and Neck VMAT Unspecified Dose"/>
    <m/>
    <x v="11"/>
    <x v="3"/>
    <x v="0"/>
    <s v="HN_VMAT.xml"/>
    <s v="gsal"/>
    <s v="Reviewed"/>
  </r>
  <r>
    <x v="361"/>
    <s v="Shoulder Avoidance Structure"/>
    <s v="Control Region"/>
    <x v="6"/>
    <x v="8"/>
    <x v="69"/>
    <x v="0"/>
    <x v="0"/>
    <s v="z Control"/>
    <n v="3"/>
    <n v="0"/>
    <n v="-16777216"/>
    <s v="Missing"/>
    <s v="Missing"/>
    <x v="31"/>
    <x v="0"/>
    <s v="Head and Neck VMAT Unspecified Dose"/>
    <m/>
    <x v="11"/>
    <x v="3"/>
    <x v="0"/>
    <s v="HN_VMAT.xml"/>
    <s v="gsal"/>
    <s v="Reviewed"/>
  </r>
  <r>
    <x v="0"/>
    <s v="Body"/>
    <s v="Body"/>
    <x v="0"/>
    <x v="0"/>
    <x v="0"/>
    <x v="0"/>
    <x v="0"/>
    <s v="z Body"/>
    <n v="3"/>
    <n v="0"/>
    <n v="-16777216"/>
    <n v="-350"/>
    <n v="-50"/>
    <x v="31"/>
    <x v="0"/>
    <s v="Head and Neck VMAT Unspecified Dose"/>
    <m/>
    <x v="11"/>
    <x v="3"/>
    <x v="0"/>
    <s v="HN_VMAT.xml"/>
    <s v="gsal"/>
    <s v="Reviewed"/>
  </r>
  <r>
    <x v="362"/>
    <s v="Brain Stem and Optic Nerves PRV"/>
    <s v="PRV"/>
    <x v="6"/>
    <x v="7"/>
    <x v="63"/>
    <x v="0"/>
    <x v="0"/>
    <s v="zBR STM + OP PRV"/>
    <n v="3"/>
    <n v="0"/>
    <n v="-16777216"/>
    <s v="Missing"/>
    <s v="Missing"/>
    <x v="31"/>
    <x v="0"/>
    <s v="Head and Neck VMAT Unspecified Dose"/>
    <m/>
    <x v="11"/>
    <x v="3"/>
    <x v="0"/>
    <s v="HN_VMAT.xml"/>
    <s v="gsal"/>
    <s v="Reviewed"/>
  </r>
  <r>
    <x v="117"/>
    <s v="Brain"/>
    <s v="Brain"/>
    <x v="5"/>
    <x v="5"/>
    <x v="87"/>
    <x v="2"/>
    <x v="0"/>
    <s v="z Brain"/>
    <n v="3"/>
    <n v="0"/>
    <n v="-16777216"/>
    <n v="10"/>
    <n v="50"/>
    <x v="31"/>
    <x v="0"/>
    <s v="Head and Neck VMAT Unspecified Dose"/>
    <m/>
    <x v="11"/>
    <x v="3"/>
    <x v="0"/>
    <s v="HN_VMAT.xml"/>
    <s v="gsal"/>
    <s v="Reviewed"/>
  </r>
  <r>
    <x v="118"/>
    <s v="Brain Stem"/>
    <s v="Brainstem"/>
    <x v="5"/>
    <x v="5"/>
    <x v="88"/>
    <x v="2"/>
    <x v="0"/>
    <s v="z Brain Stem"/>
    <n v="3"/>
    <n v="0"/>
    <n v="-16777216"/>
    <s v="Missing"/>
    <s v="Missing"/>
    <x v="31"/>
    <x v="0"/>
    <s v="Head and Neck VMAT Unspecified Dose"/>
    <m/>
    <x v="11"/>
    <x v="3"/>
    <x v="0"/>
    <s v="HN_VMAT.xml"/>
    <s v="gsal"/>
    <s v="Reviewed"/>
  </r>
  <r>
    <x v="363"/>
    <s v="Brain Stem PRV 5mm"/>
    <s v="PRV"/>
    <x v="6"/>
    <x v="7"/>
    <x v="63"/>
    <x v="0"/>
    <x v="0"/>
    <s v="z BR STM PRV"/>
    <n v="3"/>
    <n v="0"/>
    <n v="-16777216"/>
    <s v="Missing"/>
    <s v="Missing"/>
    <x v="31"/>
    <x v="0"/>
    <s v="Head and Neck VMAT Unspecified Dose"/>
    <m/>
    <x v="11"/>
    <x v="3"/>
    <x v="0"/>
    <s v="HN_VMAT.xml"/>
    <s v="gsal"/>
    <s v="Reviewed"/>
  </r>
  <r>
    <x v="314"/>
    <s v="Cochlea Left"/>
    <s v="Left cochlea"/>
    <x v="5"/>
    <x v="5"/>
    <x v="89"/>
    <x v="2"/>
    <x v="0"/>
    <s v="z Cochlea L"/>
    <n v="3"/>
    <n v="0"/>
    <n v="-16777216"/>
    <s v="Missing"/>
    <s v="Missing"/>
    <x v="31"/>
    <x v="0"/>
    <s v="Head and Neck VMAT Unspecified Dose"/>
    <m/>
    <x v="11"/>
    <x v="3"/>
    <x v="0"/>
    <s v="HN_VMAT.xml"/>
    <s v="gsal"/>
    <s v="Reviewed"/>
  </r>
  <r>
    <x v="315"/>
    <s v="Cochlea Right"/>
    <s v="Right cochlea"/>
    <x v="5"/>
    <x v="5"/>
    <x v="90"/>
    <x v="2"/>
    <x v="0"/>
    <s v="z Cochlea R"/>
    <n v="3"/>
    <n v="0"/>
    <n v="-16777216"/>
    <s v="Missing"/>
    <s v="Missing"/>
    <x v="31"/>
    <x v="0"/>
    <s v="Head and Neck VMAT Unspecified Dose"/>
    <m/>
    <x v="11"/>
    <x v="3"/>
    <x v="0"/>
    <s v="HN_VMAT.xml"/>
    <s v="gsal"/>
    <s v="Reviewed"/>
  </r>
  <r>
    <x v="1"/>
    <s v="Dose Prescription Volume"/>
    <s v="Treated Volume"/>
    <x v="0"/>
    <x v="1"/>
    <x v="1"/>
    <x v="0"/>
    <x v="5"/>
    <s v="z DPV"/>
    <n v="3"/>
    <n v="0"/>
    <n v="-16777216"/>
    <s v="Missing"/>
    <s v="Missing"/>
    <x v="31"/>
    <x v="0"/>
    <s v="Head and Neck VMAT Unspecified Dose"/>
    <m/>
    <x v="11"/>
    <x v="3"/>
    <x v="0"/>
    <s v="HN_VMAT.xml"/>
    <s v="gsal"/>
    <s v="Reviewed"/>
  </r>
  <r>
    <x v="33"/>
    <s v="Esophagus"/>
    <s v="Esophagus"/>
    <x v="5"/>
    <x v="5"/>
    <x v="24"/>
    <x v="2"/>
    <x v="0"/>
    <s v="z Esophagus"/>
    <n v="3"/>
    <n v="0"/>
    <n v="-16777216"/>
    <s v="Missing"/>
    <s v="Missing"/>
    <x v="31"/>
    <x v="0"/>
    <s v="Head and Neck VMAT Unspecified Dose"/>
    <m/>
    <x v="11"/>
    <x v="3"/>
    <x v="0"/>
    <s v="HN_VMAT.xml"/>
    <s v="gsal"/>
    <s v="Reviewed"/>
  </r>
  <r>
    <x v="213"/>
    <s v="Larynx"/>
    <s v="Larynx"/>
    <x v="5"/>
    <x v="5"/>
    <x v="126"/>
    <x v="2"/>
    <x v="0"/>
    <s v="z Larynx"/>
    <n v="3"/>
    <n v="0"/>
    <n v="-16777216"/>
    <s v="Missing"/>
    <s v="Missing"/>
    <x v="31"/>
    <x v="0"/>
    <s v="Head and Neck VMAT Unspecified Dose"/>
    <m/>
    <x v="11"/>
    <x v="3"/>
    <x v="0"/>
    <s v="HN_VMAT.xml"/>
    <s v="gsal"/>
    <s v="Reviewed"/>
  </r>
  <r>
    <x v="371"/>
    <s v="Larynx for optimizer"/>
    <s v="Larynx"/>
    <x v="6"/>
    <x v="7"/>
    <x v="126"/>
    <x v="2"/>
    <x v="0"/>
    <s v="z Larynx"/>
    <n v="3"/>
    <n v="1"/>
    <n v="-16777216"/>
    <s v="Missing"/>
    <s v="Missing"/>
    <x v="31"/>
    <x v="0"/>
    <s v="Head and Neck VMAT Unspecified Dose"/>
    <m/>
    <x v="11"/>
    <x v="3"/>
    <x v="0"/>
    <s v="HN_VMAT.xml"/>
    <s v="gsal"/>
    <s v="Reviewed"/>
  </r>
  <r>
    <x v="126"/>
    <s v="Lens Left"/>
    <s v="Left lens"/>
    <x v="5"/>
    <x v="5"/>
    <x v="94"/>
    <x v="2"/>
    <x v="0"/>
    <s v="z Lens L"/>
    <n v="3"/>
    <n v="0"/>
    <n v="-16777216"/>
    <s v="Missing"/>
    <s v="Missing"/>
    <x v="31"/>
    <x v="0"/>
    <s v="Head and Neck VMAT Unspecified Dose"/>
    <m/>
    <x v="11"/>
    <x v="3"/>
    <x v="0"/>
    <s v="HN_VMAT.xml"/>
    <s v="gsal"/>
    <s v="Reviewed"/>
  </r>
  <r>
    <x v="127"/>
    <s v="Lens Right"/>
    <s v="Right lens"/>
    <x v="5"/>
    <x v="5"/>
    <x v="95"/>
    <x v="2"/>
    <x v="0"/>
    <s v="z Lens R"/>
    <n v="3"/>
    <n v="0"/>
    <n v="-16777216"/>
    <s v="Missing"/>
    <s v="Missing"/>
    <x v="31"/>
    <x v="0"/>
    <s v="Head and Neck VMAT Unspecified Dose"/>
    <m/>
    <x v="11"/>
    <x v="3"/>
    <x v="0"/>
    <s v="HN_VMAT.xml"/>
    <s v="gsal"/>
    <s v="Reviewed"/>
  </r>
  <r>
    <x v="208"/>
    <s v="Mandible"/>
    <s v="Mandible"/>
    <x v="5"/>
    <x v="5"/>
    <x v="123"/>
    <x v="2"/>
    <x v="0"/>
    <s v="z Bone Rendering"/>
    <n v="3"/>
    <n v="0"/>
    <n v="-16777216"/>
    <n v="200"/>
    <n v="2500"/>
    <x v="31"/>
    <x v="0"/>
    <s v="Head and Neck VMAT Unspecified Dose"/>
    <m/>
    <x v="11"/>
    <x v="3"/>
    <x v="0"/>
    <s v="HN_VMAT.xml"/>
    <s v="gsal"/>
    <s v="Reviewed"/>
  </r>
  <r>
    <x v="128"/>
    <s v="Optic Chiasm"/>
    <s v="Optic chiasm"/>
    <x v="5"/>
    <x v="5"/>
    <x v="96"/>
    <x v="2"/>
    <x v="0"/>
    <s v="z Optic Chiasm"/>
    <n v="3"/>
    <n v="0"/>
    <n v="-16777216"/>
    <s v="Missing"/>
    <s v="Missing"/>
    <x v="31"/>
    <x v="0"/>
    <s v="Head and Neck VMAT Unspecified Dose"/>
    <m/>
    <x v="11"/>
    <x v="3"/>
    <x v="0"/>
    <s v="HN_VMAT.xml"/>
    <s v="gsal"/>
    <s v="Reviewed"/>
  </r>
  <r>
    <x v="304"/>
    <s v="Optic Nerve Left"/>
    <s v="Left optic nerve"/>
    <x v="5"/>
    <x v="5"/>
    <x v="97"/>
    <x v="2"/>
    <x v="0"/>
    <s v="z Optic Nerve L"/>
    <n v="3"/>
    <n v="0"/>
    <n v="-16777216"/>
    <s v="Missing"/>
    <s v="Missing"/>
    <x v="31"/>
    <x v="0"/>
    <s v="Head and Neck VMAT Unspecified Dose"/>
    <m/>
    <x v="11"/>
    <x v="3"/>
    <x v="0"/>
    <s v="HN_VMAT.xml"/>
    <s v="gsal"/>
    <s v="Reviewed"/>
  </r>
  <r>
    <x v="317"/>
    <s v="Optic Nerve PRV 5mm"/>
    <s v="PRV"/>
    <x v="6"/>
    <x v="7"/>
    <x v="63"/>
    <x v="0"/>
    <x v="0"/>
    <s v="z OP PRV"/>
    <n v="3"/>
    <n v="0"/>
    <n v="-16777216"/>
    <s v="Missing"/>
    <s v="Missing"/>
    <x v="31"/>
    <x v="0"/>
    <s v="Head and Neck VMAT Unspecified Dose"/>
    <m/>
    <x v="11"/>
    <x v="3"/>
    <x v="0"/>
    <s v="HN_VMAT.xml"/>
    <s v="gsal"/>
    <s v="Reviewed"/>
  </r>
  <r>
    <x v="305"/>
    <s v="Optic Nerve Right"/>
    <s v="Right optic nerve"/>
    <x v="5"/>
    <x v="5"/>
    <x v="98"/>
    <x v="2"/>
    <x v="0"/>
    <s v="z Optic Nerve R"/>
    <n v="3"/>
    <n v="0"/>
    <n v="-16777216"/>
    <s v="Missing"/>
    <s v="Missing"/>
    <x v="31"/>
    <x v="0"/>
    <s v="Head and Neck VMAT Unspecified Dose"/>
    <m/>
    <x v="11"/>
    <x v="3"/>
    <x v="0"/>
    <s v="HN_VMAT.xml"/>
    <s v="gsal"/>
    <s v="Reviewed"/>
  </r>
  <r>
    <x v="306"/>
    <s v="Globe Left"/>
    <s v="Left eyeball"/>
    <x v="5"/>
    <x v="5"/>
    <x v="99"/>
    <x v="2"/>
    <x v="0"/>
    <s v="z Orbit L"/>
    <n v="3"/>
    <n v="0"/>
    <n v="-16777216"/>
    <s v="Missing"/>
    <s v="Missing"/>
    <x v="31"/>
    <x v="0"/>
    <s v="Head and Neck VMAT Unspecified Dose"/>
    <m/>
    <x v="11"/>
    <x v="3"/>
    <x v="0"/>
    <s v="HN_VMAT.xml"/>
    <s v="gsal"/>
    <s v="Reviewed"/>
  </r>
  <r>
    <x v="307"/>
    <s v="Globe Right"/>
    <s v="Right eyeball"/>
    <x v="5"/>
    <x v="5"/>
    <x v="100"/>
    <x v="2"/>
    <x v="0"/>
    <s v="z Orbit R"/>
    <n v="3"/>
    <n v="0"/>
    <n v="-16777216"/>
    <s v="Missing"/>
    <s v="Missing"/>
    <x v="31"/>
    <x v="0"/>
    <s v="Head and Neck VMAT Unspecified Dose"/>
    <m/>
    <x v="11"/>
    <x v="3"/>
    <x v="0"/>
    <s v="HN_VMAT.xml"/>
    <s v="gsal"/>
    <s v="Reviewed"/>
  </r>
  <r>
    <x v="342"/>
    <s v="Parotid Left"/>
    <s v="Left parotid gland"/>
    <x v="5"/>
    <x v="5"/>
    <x v="118"/>
    <x v="2"/>
    <x v="0"/>
    <s v="z Parotid L"/>
    <n v="3"/>
    <n v="0"/>
    <n v="-16777216"/>
    <s v="Missing"/>
    <s v="Missing"/>
    <x v="31"/>
    <x v="0"/>
    <s v="Head and Neck VMAT Unspecified Dose"/>
    <m/>
    <x v="11"/>
    <x v="3"/>
    <x v="0"/>
    <s v="HN_VMAT.xml"/>
    <s v="gsal"/>
    <s v="Reviewed"/>
  </r>
  <r>
    <x v="372"/>
    <s v="Parotid Left for optimizer"/>
    <s v="Parotids sub PTVs"/>
    <x v="6"/>
    <x v="7"/>
    <x v="120"/>
    <x v="0"/>
    <x v="0"/>
    <s v="z Parotid L"/>
    <n v="3"/>
    <n v="1"/>
    <n v="-16777216"/>
    <s v="Missing"/>
    <s v="Missing"/>
    <x v="31"/>
    <x v="0"/>
    <s v="Head and Neck VMAT Unspecified Dose"/>
    <m/>
    <x v="11"/>
    <x v="3"/>
    <x v="0"/>
    <s v="HN_VMAT.xml"/>
    <s v="gsal"/>
    <s v="Reviewed"/>
  </r>
  <r>
    <x v="343"/>
    <s v="Parotid Right"/>
    <s v="Right parotid gland"/>
    <x v="5"/>
    <x v="5"/>
    <x v="119"/>
    <x v="2"/>
    <x v="0"/>
    <s v="z Parotid R"/>
    <n v="3"/>
    <n v="0"/>
    <n v="-16777216"/>
    <s v="Missing"/>
    <s v="Missing"/>
    <x v="31"/>
    <x v="0"/>
    <s v="Head and Neck VMAT Unspecified Dose"/>
    <m/>
    <x v="11"/>
    <x v="3"/>
    <x v="0"/>
    <s v="HN_VMAT.xml"/>
    <s v="gsal"/>
    <s v="Reviewed"/>
  </r>
  <r>
    <x v="373"/>
    <s v="Parotid Right for optimizer"/>
    <s v="Parotids sub PTVs"/>
    <x v="6"/>
    <x v="7"/>
    <x v="120"/>
    <x v="0"/>
    <x v="0"/>
    <s v="z Parotid R"/>
    <n v="3"/>
    <n v="1"/>
    <n v="-16777216"/>
    <s v="Missing"/>
    <s v="Missing"/>
    <x v="31"/>
    <x v="0"/>
    <s v="Head and Neck VMAT Unspecified Dose"/>
    <m/>
    <x v="11"/>
    <x v="3"/>
    <x v="0"/>
    <s v="HN_VMAT.xml"/>
    <s v="gsal"/>
    <s v="Reviewed"/>
  </r>
  <r>
    <x v="374"/>
    <s v="Both Parotids"/>
    <s v="Parotid Glands"/>
    <x v="5"/>
    <x v="5"/>
    <x v="149"/>
    <x v="0"/>
    <x v="0"/>
    <s v="z Parotid B"/>
    <n v="3"/>
    <n v="0"/>
    <n v="-16777216"/>
    <s v="Missing"/>
    <s v="Missing"/>
    <x v="31"/>
    <x v="0"/>
    <s v="Head and Neck VMAT Unspecified Dose"/>
    <m/>
    <x v="11"/>
    <x v="3"/>
    <x v="0"/>
    <s v="HN_VMAT.xml"/>
    <s v="gsal"/>
    <s v="Reviewed"/>
  </r>
  <r>
    <x v="246"/>
    <s v="Spinal Canal"/>
    <s v="Spinal cord"/>
    <x v="5"/>
    <x v="5"/>
    <x v="6"/>
    <x v="2"/>
    <x v="0"/>
    <s v="z Spinal Canal"/>
    <n v="3"/>
    <n v="0"/>
    <n v="-16777216"/>
    <n v="20"/>
    <n v="40"/>
    <x v="31"/>
    <x v="0"/>
    <s v="Head and Neck VMAT Unspecified Dose"/>
    <m/>
    <x v="11"/>
    <x v="3"/>
    <x v="0"/>
    <s v="HN_VMAT.xml"/>
    <s v="gsal"/>
    <s v="Reviewed"/>
  </r>
  <r>
    <x v="72"/>
    <s v="SpinalCanal PRV 5mm"/>
    <s v="PRV"/>
    <x v="6"/>
    <x v="7"/>
    <x v="63"/>
    <x v="0"/>
    <x v="0"/>
    <s v="zSpinalCanal PRV"/>
    <n v="3"/>
    <n v="0"/>
    <n v="-16777216"/>
    <s v="Missing"/>
    <s v="Missing"/>
    <x v="31"/>
    <x v="0"/>
    <s v="Head and Neck VMAT Unspecified Dose"/>
    <m/>
    <x v="11"/>
    <x v="3"/>
    <x v="0"/>
    <s v="HN_VMAT.xml"/>
    <s v="gsal"/>
    <s v="Reviewed"/>
  </r>
  <r>
    <x v="392"/>
    <s v="SpinalCanal PRV 8mm"/>
    <s v="PRV"/>
    <x v="6"/>
    <x v="7"/>
    <x v="63"/>
    <x v="0"/>
    <x v="0"/>
    <s v="zSpinalCanal PRV"/>
    <n v="3"/>
    <n v="0"/>
    <n v="-16777216"/>
    <s v="Missing"/>
    <s v="Missing"/>
    <x v="31"/>
    <x v="0"/>
    <s v="Head and Neck VMAT Unspecified Dose"/>
    <m/>
    <x v="11"/>
    <x v="3"/>
    <x v="0"/>
    <s v="HN_VMAT.xml"/>
    <s v="gsal"/>
    <s v="Reviewed"/>
  </r>
  <r>
    <x v="344"/>
    <s v="Left Submandibular Gland"/>
    <s v="Left submandibular gland"/>
    <x v="5"/>
    <x v="5"/>
    <x v="122"/>
    <x v="2"/>
    <x v="0"/>
    <s v="zSubmandibular L"/>
    <n v="3"/>
    <n v="0"/>
    <n v="-16777216"/>
    <s v="Missing"/>
    <s v="Missing"/>
    <x v="31"/>
    <x v="0"/>
    <s v="Head and Neck VMAT Unspecified Dose"/>
    <m/>
    <x v="11"/>
    <x v="3"/>
    <x v="0"/>
    <s v="HN_VMAT.xml"/>
    <s v="gsal"/>
    <s v="Reviewed"/>
  </r>
  <r>
    <x v="345"/>
    <s v="Right Submandibular Gland"/>
    <s v="Right submandibular gland"/>
    <x v="5"/>
    <x v="5"/>
    <x v="121"/>
    <x v="2"/>
    <x v="0"/>
    <s v="zSubmandibular R"/>
    <n v="3"/>
    <n v="0"/>
    <n v="-16777216"/>
    <s v="Missing"/>
    <s v="Missing"/>
    <x v="31"/>
    <x v="0"/>
    <s v="Head and Neck VMAT Unspecified Dose"/>
    <m/>
    <x v="11"/>
    <x v="3"/>
    <x v="0"/>
    <s v="HN_VMAT.xml"/>
    <s v="gsal"/>
    <s v="Reviewed"/>
  </r>
  <r>
    <x v="393"/>
    <s v="Both Submandibular Glands"/>
    <s v="Submandibular Glands"/>
    <x v="5"/>
    <x v="5"/>
    <x v="150"/>
    <x v="0"/>
    <x v="0"/>
    <s v="zSubmandibular B"/>
    <n v="3"/>
    <n v="0"/>
    <n v="-16777216"/>
    <s v="Missing"/>
    <s v="Missing"/>
    <x v="31"/>
    <x v="0"/>
    <s v="Head and Neck VMAT Unspecified Dose"/>
    <m/>
    <x v="11"/>
    <x v="3"/>
    <x v="0"/>
    <s v="HN_VMAT.xml"/>
    <s v="gsal"/>
    <s v="Reviewed"/>
  </r>
  <r>
    <x v="2"/>
    <s v="GTV Primary"/>
    <s v="GTV Primary"/>
    <x v="1"/>
    <x v="2"/>
    <x v="2"/>
    <x v="0"/>
    <x v="0"/>
    <s v="z GTV"/>
    <n v="3"/>
    <n v="0"/>
    <n v="-16777216"/>
    <s v="Missing"/>
    <s v="Missing"/>
    <x v="31"/>
    <x v="0"/>
    <s v="Head and Neck VMAT Unspecified Dose"/>
    <m/>
    <x v="11"/>
    <x v="3"/>
    <x v="0"/>
    <s v="HN_VMAT.xml"/>
    <s v="gsal"/>
    <s v="Reviewed"/>
  </r>
  <r>
    <x v="369"/>
    <s v="GTV Nodes"/>
    <s v="GTV Nodal"/>
    <x v="1"/>
    <x v="6"/>
    <x v="114"/>
    <x v="0"/>
    <x v="0"/>
    <s v="z GTV"/>
    <n v="3"/>
    <n v="0"/>
    <n v="-16777216"/>
    <s v="Missing"/>
    <s v="Missing"/>
    <x v="31"/>
    <x v="0"/>
    <s v="Head and Neck VMAT Unspecified Dose"/>
    <m/>
    <x v="11"/>
    <x v="3"/>
    <x v="0"/>
    <s v="HN_VMAT.xml"/>
    <s v="gsal"/>
    <s v="Reviewed"/>
  </r>
  <r>
    <x v="3"/>
    <s v="CTV High Risk"/>
    <s v="CTV Primary"/>
    <x v="2"/>
    <x v="3"/>
    <x v="3"/>
    <x v="0"/>
    <x v="0"/>
    <s v="z CTV"/>
    <n v="3"/>
    <n v="0"/>
    <n v="-16777216"/>
    <s v="Missing"/>
    <s v="Missing"/>
    <x v="31"/>
    <x v="0"/>
    <s v="Head and Neck VMAT Unspecified Dose"/>
    <m/>
    <x v="11"/>
    <x v="3"/>
    <x v="0"/>
    <s v="HN_VMAT.xml"/>
    <s v="gsal"/>
    <s v="Reviewed"/>
  </r>
  <r>
    <x v="420"/>
    <s v="CTV Nodes"/>
    <s v="CTV Intermediate Risk"/>
    <x v="2"/>
    <x v="6"/>
    <x v="74"/>
    <x v="0"/>
    <x v="0"/>
    <s v="z CTV low"/>
    <n v="3"/>
    <n v="0"/>
    <n v="-16777216"/>
    <s v="Missing"/>
    <s v="Missing"/>
    <x v="31"/>
    <x v="0"/>
    <s v="Head and Neck VMAT Unspecified Dose"/>
    <m/>
    <x v="11"/>
    <x v="3"/>
    <x v="0"/>
    <s v="HN_VMAT.xml"/>
    <s v="gsal"/>
    <s v="Reviewed"/>
  </r>
  <r>
    <x v="4"/>
    <s v="PTV High Risk"/>
    <s v="PTV Primary"/>
    <x v="3"/>
    <x v="1"/>
    <x v="4"/>
    <x v="0"/>
    <x v="0"/>
    <s v="z PTV"/>
    <n v="3"/>
    <n v="0"/>
    <n v="-16777216"/>
    <s v="Missing"/>
    <s v="Missing"/>
    <x v="31"/>
    <x v="0"/>
    <s v="Head and Neck VMAT Unspecified Dose"/>
    <m/>
    <x v="11"/>
    <x v="3"/>
    <x v="0"/>
    <s v="HN_VMAT.xml"/>
    <s v="gsal"/>
    <s v="Reviewed"/>
  </r>
  <r>
    <x v="89"/>
    <s v="PTV for optimizer"/>
    <s v="PTV Primary"/>
    <x v="3"/>
    <x v="1"/>
    <x v="4"/>
    <x v="0"/>
    <x v="0"/>
    <s v="z PTV"/>
    <n v="3"/>
    <n v="0"/>
    <n v="-16777216"/>
    <s v="Missing"/>
    <s v="Missing"/>
    <x v="31"/>
    <x v="0"/>
    <s v="Head and Neck VMAT Unspecified Dose"/>
    <m/>
    <x v="11"/>
    <x v="3"/>
    <x v="0"/>
    <s v="HN_VMAT.xml"/>
    <s v="gsal"/>
    <s v="Reviewed"/>
  </r>
  <r>
    <x v="88"/>
    <s v="PTV for DVH"/>
    <s v="PTV Primary"/>
    <x v="3"/>
    <x v="1"/>
    <x v="4"/>
    <x v="0"/>
    <x v="0"/>
    <s v="z PTV"/>
    <n v="3"/>
    <n v="0"/>
    <n v="-16777216"/>
    <s v="Missing"/>
    <s v="Missing"/>
    <x v="31"/>
    <x v="0"/>
    <s v="Head and Neck VMAT Unspecified Dose"/>
    <m/>
    <x v="11"/>
    <x v="3"/>
    <x v="0"/>
    <s v="HN_VMAT.xml"/>
    <s v="gsal"/>
    <s v="Reviewed"/>
  </r>
  <r>
    <x v="421"/>
    <s v="PTV Nodes"/>
    <s v="PTV Intermediate Risk"/>
    <x v="3"/>
    <x v="1"/>
    <x v="76"/>
    <x v="0"/>
    <x v="0"/>
    <s v="z PTV int"/>
    <n v="3"/>
    <n v="0"/>
    <n v="-16777216"/>
    <s v="Missing"/>
    <s v="Missing"/>
    <x v="31"/>
    <x v="0"/>
    <s v="Head and Neck VMAT Unspecified Dose"/>
    <m/>
    <x v="11"/>
    <x v="3"/>
    <x v="0"/>
    <s v="HN_VMAT.xml"/>
    <s v="gsal"/>
    <s v="Reviewed"/>
  </r>
  <r>
    <x v="5"/>
    <s v="RO Helper Structure"/>
    <s v="Artifact"/>
    <x v="4"/>
    <x v="4"/>
    <x v="5"/>
    <x v="1"/>
    <x v="0"/>
    <s v="z RO Helper"/>
    <n v="3"/>
    <n v="0"/>
    <n v="-16777216"/>
    <s v="Missing"/>
    <s v="Missing"/>
    <x v="31"/>
    <x v="0"/>
    <s v="Head and Neck VMAT Unspecified Dose"/>
    <m/>
    <x v="0"/>
    <x v="1"/>
    <x v="0"/>
    <s v="Pelvis_Anatomy.xml"/>
    <s v="gsal"/>
    <s v="Reviewed"/>
  </r>
  <r>
    <x v="17"/>
    <s v="RO Helper Structure"/>
    <s v="Artifact"/>
    <x v="4"/>
    <x v="4"/>
    <x v="5"/>
    <x v="1"/>
    <x v="0"/>
    <s v="z RO Helper"/>
    <n v="3"/>
    <n v="0"/>
    <n v="-16777216"/>
    <s v="Missing"/>
    <s v="Missing"/>
    <x v="31"/>
    <x v="0"/>
    <s v="Head and Neck VMAT Unspecified Dose"/>
    <m/>
    <x v="0"/>
    <x v="1"/>
    <x v="0"/>
    <s v="Pelvis_Anatomy.xml"/>
    <s v="gsal"/>
    <s v="Reviewed"/>
  </r>
  <r>
    <x v="18"/>
    <s v="RO Helper Structure"/>
    <s v="Artifact"/>
    <x v="4"/>
    <x v="4"/>
    <x v="5"/>
    <x v="1"/>
    <x v="0"/>
    <s v="z RO Helper"/>
    <n v="3"/>
    <n v="0"/>
    <n v="-16777216"/>
    <s v="Missing"/>
    <s v="Missing"/>
    <x v="31"/>
    <x v="0"/>
    <s v="Head and Neck VMAT Unspecified Dose"/>
    <m/>
    <x v="0"/>
    <x v="1"/>
    <x v="0"/>
    <s v="Pelvis_Anatomy.xml"/>
    <s v="gsal"/>
    <s v="Reviewed"/>
  </r>
  <r>
    <x v="340"/>
    <s v="Urinary bladder"/>
    <s v="Urinary bladder"/>
    <x v="5"/>
    <x v="5"/>
    <x v="107"/>
    <x v="2"/>
    <x v="0"/>
    <s v="z Bladder"/>
    <n v="3"/>
    <n v="0"/>
    <n v="-16777216"/>
    <n v="20"/>
    <n v="80"/>
    <x v="32"/>
    <x v="0"/>
    <s v="Organs of the Pelvis Gender Neutral"/>
    <m/>
    <x v="0"/>
    <x v="1"/>
    <x v="0"/>
    <s v="Pelvis_Anatomy.xml"/>
    <s v="gsal"/>
    <s v="Reviewed"/>
  </r>
  <r>
    <x v="173"/>
    <s v="Rectum"/>
    <s v="Rectum"/>
    <x v="5"/>
    <x v="5"/>
    <x v="110"/>
    <x v="2"/>
    <x v="0"/>
    <s v="z Rectum"/>
    <n v="3"/>
    <n v="0"/>
    <n v="-16777216"/>
    <n v="-20"/>
    <n v="40"/>
    <x v="32"/>
    <x v="0"/>
    <s v="Organs of the Pelvis Gender Neutral"/>
    <m/>
    <x v="0"/>
    <x v="1"/>
    <x v="0"/>
    <s v="Pelvis_Anatomy.xml"/>
    <s v="gsal"/>
    <s v="Reviewed"/>
  </r>
  <r>
    <x v="422"/>
    <s v="Head of right femur"/>
    <s v="Head of right femur"/>
    <x v="5"/>
    <x v="5"/>
    <x v="104"/>
    <x v="2"/>
    <x v="0"/>
    <s v="z Femoral Head R"/>
    <n v="3"/>
    <n v="0"/>
    <n v="-16777216"/>
    <s v="Missing"/>
    <s v="Missing"/>
    <x v="32"/>
    <x v="0"/>
    <s v="Organs of the Pelvis Gender Neutral"/>
    <m/>
    <x v="0"/>
    <x v="1"/>
    <x v="0"/>
    <s v="Pelvis_Anatomy.xml"/>
    <s v="gsal"/>
    <s v="Reviewed"/>
  </r>
  <r>
    <x v="423"/>
    <s v="Head of left femur"/>
    <s v="Head of left femur"/>
    <x v="5"/>
    <x v="5"/>
    <x v="103"/>
    <x v="2"/>
    <x v="0"/>
    <s v="z Femoral Head L"/>
    <n v="3"/>
    <n v="0"/>
    <n v="-16777216"/>
    <s v="Missing"/>
    <s v="Missing"/>
    <x v="32"/>
    <x v="0"/>
    <s v="Organs of the Pelvis Gender Neutral"/>
    <m/>
    <x v="0"/>
    <x v="1"/>
    <x v="0"/>
    <s v="Pelvis_Anatomy.xml"/>
    <s v="gsal"/>
    <s v="Reviewed"/>
  </r>
  <r>
    <x v="39"/>
    <s v="Small intestine"/>
    <s v="Small intestine"/>
    <x v="5"/>
    <x v="5"/>
    <x v="30"/>
    <x v="2"/>
    <x v="0"/>
    <s v="z Small Bowel"/>
    <n v="3"/>
    <n v="0"/>
    <n v="-16777216"/>
    <s v="Missing"/>
    <s v="Missing"/>
    <x v="32"/>
    <x v="0"/>
    <s v="Organs of the Pelvis Gender Neutral"/>
    <m/>
    <x v="0"/>
    <x v="1"/>
    <x v="0"/>
    <s v="Pelvis_Anatomy.xml"/>
    <s v="gsal"/>
    <s v="Reviewed"/>
  </r>
  <r>
    <x v="38"/>
    <s v="Large intestine"/>
    <s v="Large intestine"/>
    <x v="5"/>
    <x v="5"/>
    <x v="29"/>
    <x v="2"/>
    <x v="0"/>
    <s v="z Large Bowel"/>
    <n v="3"/>
    <n v="0"/>
    <n v="-16777216"/>
    <s v="Missing"/>
    <s v="Missing"/>
    <x v="32"/>
    <x v="0"/>
    <s v="Organs of the Pelvis Gender Neutral"/>
    <m/>
    <x v="0"/>
    <x v="1"/>
    <x v="0"/>
    <s v="Pelvis_Anatomy.xml"/>
    <s v="gsal"/>
    <s v="Reviewed"/>
  </r>
  <r>
    <x v="341"/>
    <s v="Sigmoidal Colon"/>
    <s v="Sigmoid colon"/>
    <x v="5"/>
    <x v="5"/>
    <x v="135"/>
    <x v="2"/>
    <x v="0"/>
    <s v="z Sigmoid"/>
    <n v="3"/>
    <n v="0"/>
    <n v="-16777216"/>
    <s v="Missing"/>
    <s v="Missing"/>
    <x v="32"/>
    <x v="0"/>
    <s v="Organs of the Pelvis Gender Neutral"/>
    <m/>
    <x v="0"/>
    <x v="1"/>
    <x v="0"/>
    <s v="Pelvis_Anatomy.xml"/>
    <s v="gsal"/>
    <s v="Reviewed"/>
  </r>
  <r>
    <x v="424"/>
    <s v="Pubic Symphysis"/>
    <s v="Pubic symphysis"/>
    <x v="5"/>
    <x v="5"/>
    <x v="151"/>
    <x v="2"/>
    <x v="0"/>
    <s v="zPubic Symphysis"/>
    <n v="3"/>
    <n v="0"/>
    <n v="-16777216"/>
    <s v="Missing"/>
    <s v="Missing"/>
    <x v="32"/>
    <x v="0"/>
    <s v="Organs of the Pelvis Gender Neutral"/>
    <m/>
    <x v="0"/>
    <x v="1"/>
    <x v="0"/>
    <s v="Pelvis_Anatomy.xml"/>
    <s v="gsal"/>
    <s v="Reviewed"/>
  </r>
  <r>
    <x v="174"/>
    <s v="Sacrum"/>
    <s v="Sacrum"/>
    <x v="5"/>
    <x v="5"/>
    <x v="112"/>
    <x v="2"/>
    <x v="0"/>
    <s v="z Sacrum"/>
    <n v="3"/>
    <n v="0"/>
    <n v="-16777216"/>
    <s v="Missing"/>
    <s v="Missing"/>
    <x v="32"/>
    <x v="0"/>
    <s v="Organs of the Pelvis Gender Neutral"/>
    <m/>
    <x v="0"/>
    <x v="1"/>
    <x v="0"/>
    <s v="Pelvis_Anatomy.xml"/>
    <s v="gsal"/>
    <s v="Reviewed"/>
  </r>
  <r>
    <x v="425"/>
    <s v="iliac crest L"/>
    <s v="Right ilium"/>
    <x v="5"/>
    <x v="5"/>
    <x v="152"/>
    <x v="2"/>
    <x v="0"/>
    <s v="z iliac crest L"/>
    <n v="3"/>
    <n v="0"/>
    <n v="-16777216"/>
    <n v="200"/>
    <n v="2500"/>
    <x v="32"/>
    <x v="0"/>
    <s v="Organs of the Pelvis Gender Neutral"/>
    <m/>
    <x v="0"/>
    <x v="1"/>
    <x v="0"/>
    <s v="Pelvis_Anatomy.xml"/>
    <s v="gsal"/>
    <s v="Reviewed"/>
  </r>
  <r>
    <x v="426"/>
    <s v="iliac crest R"/>
    <s v="Left ilium"/>
    <x v="5"/>
    <x v="5"/>
    <x v="153"/>
    <x v="2"/>
    <x v="0"/>
    <s v="z iliac crest R"/>
    <n v="3"/>
    <n v="0"/>
    <n v="-16777216"/>
    <n v="200"/>
    <n v="2500"/>
    <x v="32"/>
    <x v="0"/>
    <s v="Organs of the Pelvis Gender Neutral"/>
    <m/>
    <x v="0"/>
    <x v="1"/>
    <x v="0"/>
    <s v="Pelvis_Anatomy.xml"/>
    <s v="gsal"/>
    <s v="Reviewed"/>
  </r>
  <r>
    <x v="427"/>
    <s v="Intestinal Space"/>
    <s v="Intestine"/>
    <x v="5"/>
    <x v="5"/>
    <x v="40"/>
    <x v="2"/>
    <x v="0"/>
    <s v="z Bowel"/>
    <n v="3"/>
    <n v="0"/>
    <n v="-16777216"/>
    <s v="Missing"/>
    <s v="Missing"/>
    <x v="32"/>
    <x v="0"/>
    <s v="Organs of the Pelvis Gender Neutral"/>
    <m/>
    <x v="0"/>
    <x v="1"/>
    <x v="0"/>
    <s v="Pelvis_Anatomy.xml"/>
    <s v="gsal"/>
    <s v="Reviewed"/>
  </r>
  <r>
    <x v="428"/>
    <s v="Presacral space"/>
    <s v="Presacral space"/>
    <x v="5"/>
    <x v="5"/>
    <x v="111"/>
    <x v="2"/>
    <x v="0"/>
    <s v="z PresacralSpace"/>
    <n v="3"/>
    <n v="0"/>
    <n v="-16777216"/>
    <s v="Missing"/>
    <s v="Missing"/>
    <x v="32"/>
    <x v="0"/>
    <s v="Organs of the Pelvis Gender Neutral"/>
    <m/>
    <x v="0"/>
    <x v="1"/>
    <x v="0"/>
    <s v="Pelvis_Anatomy.xml"/>
    <s v="gsal"/>
    <s v="Reviewed"/>
  </r>
  <r>
    <x v="429"/>
    <s v="Left Hip"/>
    <s v="Left hip"/>
    <x v="5"/>
    <x v="5"/>
    <x v="105"/>
    <x v="2"/>
    <x v="0"/>
    <s v="z Hip L"/>
    <n v="3"/>
    <n v="0"/>
    <n v="-16777216"/>
    <s v="Missing"/>
    <s v="Missing"/>
    <x v="32"/>
    <x v="0"/>
    <s v="Organs of the Pelvis Gender Neutral"/>
    <m/>
    <x v="0"/>
    <x v="1"/>
    <x v="0"/>
    <s v="Pelvis_Anatomy.xml"/>
    <s v="gsal"/>
    <s v="Reviewed"/>
  </r>
  <r>
    <x v="430"/>
    <s v="Right Hip"/>
    <s v="Right hip"/>
    <x v="5"/>
    <x v="5"/>
    <x v="106"/>
    <x v="2"/>
    <x v="0"/>
    <s v="z Hip R"/>
    <n v="3"/>
    <n v="0"/>
    <n v="-16777216"/>
    <s v="Missing"/>
    <s v="Missing"/>
    <x v="32"/>
    <x v="0"/>
    <s v="Organs of the Pelvis Gender Neutral"/>
    <m/>
    <x v="0"/>
    <x v="1"/>
    <x v="0"/>
    <s v="Pelvis_Anatomy.xml"/>
    <s v="gsal"/>
    <s v="Reviewed"/>
  </r>
  <r>
    <x v="431"/>
    <s v="Male or Female External Genitailia"/>
    <s v="External genitalia"/>
    <x v="5"/>
    <x v="5"/>
    <x v="154"/>
    <x v="2"/>
    <x v="0"/>
    <s v="z Genitalia"/>
    <n v="3"/>
    <n v="0"/>
    <n v="-16777216"/>
    <s v="Missing"/>
    <s v="Missing"/>
    <x v="32"/>
    <x v="0"/>
    <s v="Organs of the Pelvis Gender Neutral"/>
    <m/>
    <x v="0"/>
    <x v="1"/>
    <x v="0"/>
    <s v="Pelvis_Anatomy.xml"/>
    <s v="gsal"/>
    <s v="Reviewed"/>
  </r>
  <r>
    <x v="432"/>
    <s v="Wall of Bladder"/>
    <s v="Wall of urinary bladder"/>
    <x v="5"/>
    <x v="5"/>
    <x v="155"/>
    <x v="2"/>
    <x v="0"/>
    <s v="z Bladder wall"/>
    <n v="3"/>
    <n v="0"/>
    <n v="-16777216"/>
    <s v="Missing"/>
    <s v="Missing"/>
    <x v="32"/>
    <x v="0"/>
    <s v="Organs of the Pelvis Gender Neutral"/>
    <m/>
    <x v="0"/>
    <x v="1"/>
    <x v="0"/>
    <s v="Pelvis_Male.xml"/>
    <s v="gsal"/>
    <s v="Reviewed"/>
  </r>
  <r>
    <x v="433"/>
    <s v="Mesentary surrounding Rectum"/>
    <s v="Region of mesentery"/>
    <x v="5"/>
    <x v="5"/>
    <x v="156"/>
    <x v="2"/>
    <x v="0"/>
    <s v="z MesoRectum"/>
    <n v="3"/>
    <n v="0"/>
    <n v="-16777216"/>
    <s v="Missing"/>
    <s v="Missing"/>
    <x v="32"/>
    <x v="0"/>
    <s v="Organs of the Pelvis Gender Neutral"/>
    <m/>
    <x v="0"/>
    <x v="1"/>
    <x v="0"/>
    <s v="Pelvis_Male.xml"/>
    <s v="gsal"/>
    <s v="Reviewed"/>
  </r>
  <r>
    <x v="434"/>
    <s v="Sacral plexus"/>
    <s v="Sacral nerve plexus"/>
    <x v="5"/>
    <x v="5"/>
    <x v="157"/>
    <x v="2"/>
    <x v="0"/>
    <s v="z Sacral plexus"/>
    <n v="3"/>
    <n v="0"/>
    <n v="-16777216"/>
    <s v="Missing"/>
    <s v="Missing"/>
    <x v="32"/>
    <x v="0"/>
    <s v="Organs of the Pelvis Gender Neutral"/>
    <m/>
    <x v="0"/>
    <x v="1"/>
    <x v="0"/>
    <s v="Pelvis_Male.xml"/>
    <s v="gsal"/>
    <s v="Reviewed"/>
  </r>
  <r>
    <x v="435"/>
    <s v="Left seminal vesicle"/>
    <s v="Left seminal vesicle"/>
    <x v="5"/>
    <x v="5"/>
    <x v="158"/>
    <x v="2"/>
    <x v="0"/>
    <s v="z Seminal Ves L"/>
    <n v="3"/>
    <n v="0"/>
    <n v="-16777216"/>
    <s v="Missing"/>
    <s v="Missing"/>
    <x v="33"/>
    <x v="0"/>
    <s v="Organs of the Male Pelvis"/>
    <m/>
    <x v="0"/>
    <x v="1"/>
    <x v="0"/>
    <s v="Pelvis_Male.xml"/>
    <s v="gsal"/>
    <s v="Reviewed"/>
  </r>
  <r>
    <x v="436"/>
    <s v="Right seminal vesicle"/>
    <s v="Right seminal vesicle"/>
    <x v="5"/>
    <x v="5"/>
    <x v="159"/>
    <x v="2"/>
    <x v="0"/>
    <s v="z Seminal Ves R"/>
    <n v="3"/>
    <n v="0"/>
    <n v="-16777216"/>
    <s v="Missing"/>
    <s v="Missing"/>
    <x v="33"/>
    <x v="0"/>
    <s v="Organs of the Male Pelvis"/>
    <m/>
    <x v="0"/>
    <x v="1"/>
    <x v="0"/>
    <s v="Pelvis_Male.xml"/>
    <s v="gsal"/>
    <s v="Reviewed"/>
  </r>
  <r>
    <x v="437"/>
    <s v="Prostate"/>
    <s v="Prostate"/>
    <x v="5"/>
    <x v="5"/>
    <x v="160"/>
    <x v="2"/>
    <x v="0"/>
    <s v="z Prostate"/>
    <n v="3"/>
    <n v="0"/>
    <n v="-16777216"/>
    <s v="Missing"/>
    <s v="Missing"/>
    <x v="33"/>
    <x v="0"/>
    <s v="Organs of the Male Pelvis"/>
    <m/>
    <x v="0"/>
    <x v="1"/>
    <x v="0"/>
    <s v="Pelvis_Male.xml"/>
    <s v="gsal"/>
    <s v="Reviewed"/>
  </r>
  <r>
    <x v="438"/>
    <s v="Penile  bulb"/>
    <s v="Bulb of penis"/>
    <x v="5"/>
    <x v="5"/>
    <x v="161"/>
    <x v="2"/>
    <x v="0"/>
    <s v="z Penile  bulb"/>
    <n v="3"/>
    <n v="0"/>
    <n v="-16777216"/>
    <s v="Missing"/>
    <s v="Missing"/>
    <x v="33"/>
    <x v="0"/>
    <s v="Organs of the Male Pelvis"/>
    <m/>
    <x v="0"/>
    <x v="1"/>
    <x v="0"/>
    <s v="Pelvis_Female.xml"/>
    <s v="gsal"/>
    <s v="Reviewed"/>
  </r>
  <r>
    <x v="439"/>
    <s v="Urethra"/>
    <s v="Urethra"/>
    <x v="5"/>
    <x v="5"/>
    <x v="162"/>
    <x v="2"/>
    <x v="0"/>
    <s v="z Urethra"/>
    <n v="3"/>
    <n v="0"/>
    <n v="-16777216"/>
    <s v="Missing"/>
    <s v="Missing"/>
    <x v="33"/>
    <x v="0"/>
    <s v="Organs of the Male Pelvis"/>
    <m/>
    <x v="0"/>
    <x v="1"/>
    <x v="0"/>
    <s v="Pelvis_Female.xml"/>
    <s v="gsal"/>
    <s v="Reviewed"/>
  </r>
  <r>
    <x v="431"/>
    <s v="Genitalia"/>
    <s v="External genitalia"/>
    <x v="5"/>
    <x v="5"/>
    <x v="154"/>
    <x v="2"/>
    <x v="0"/>
    <s v="z Genitalia"/>
    <n v="3"/>
    <n v="0"/>
    <n v="-16777216"/>
    <s v="Missing"/>
    <s v="Missing"/>
    <x v="33"/>
    <x v="0"/>
    <s v="Organs of the Male Pelvis"/>
    <m/>
    <x v="0"/>
    <x v="1"/>
    <x v="0"/>
    <s v="Pelvis_Female.xml"/>
    <s v="gsal"/>
    <s v="Reviewed"/>
  </r>
  <r>
    <x v="339"/>
    <s v="Vagina"/>
    <s v="Vagina"/>
    <x v="5"/>
    <x v="5"/>
    <x v="163"/>
    <x v="2"/>
    <x v="0"/>
    <s v="z Vagina"/>
    <n v="3"/>
    <n v="0"/>
    <n v="-16777216"/>
    <s v="Missing"/>
    <s v="Missing"/>
    <x v="34"/>
    <x v="0"/>
    <s v="Organs of the Female Pelvis"/>
    <m/>
    <x v="0"/>
    <x v="1"/>
    <x v="0"/>
    <s v="Pelvis_Female.xml"/>
    <s v="gsal"/>
    <s v="Reviewed"/>
  </r>
  <r>
    <x v="440"/>
    <s v="Cervix"/>
    <s v="Cervix of uterus"/>
    <x v="5"/>
    <x v="5"/>
    <x v="164"/>
    <x v="2"/>
    <x v="0"/>
    <s v="z Cervix"/>
    <n v="3"/>
    <n v="0"/>
    <n v="-16777216"/>
    <s v="Missing"/>
    <s v="Missing"/>
    <x v="34"/>
    <x v="0"/>
    <s v="Organs of the Female Pelvis"/>
    <m/>
    <x v="0"/>
    <x v="1"/>
    <x v="0"/>
    <s v="Pelvis_Female.xml"/>
    <s v="gsal"/>
    <s v="Reviewed"/>
  </r>
  <r>
    <x v="441"/>
    <s v="Uterus"/>
    <s v="Uterus"/>
    <x v="5"/>
    <x v="5"/>
    <x v="165"/>
    <x v="2"/>
    <x v="0"/>
    <s v="z Uterus"/>
    <n v="3"/>
    <n v="0"/>
    <n v="-16777216"/>
    <s v="Missing"/>
    <s v="Missing"/>
    <x v="34"/>
    <x v="0"/>
    <s v="Organs of the Female Pelvis"/>
    <m/>
    <x v="0"/>
    <x v="1"/>
    <x v="0"/>
    <s v="Pelvis_Female.xml"/>
    <s v="gsal"/>
    <s v="Reviewed"/>
  </r>
  <r>
    <x v="442"/>
    <s v="Ovary L"/>
    <s v="Left ovary"/>
    <x v="5"/>
    <x v="5"/>
    <x v="166"/>
    <x v="2"/>
    <x v="0"/>
    <s v="z Ovary L"/>
    <n v="3"/>
    <n v="0"/>
    <n v="-16777216"/>
    <s v="Missing"/>
    <s v="Missing"/>
    <x v="34"/>
    <x v="0"/>
    <s v="Organs of the Female Pelvis"/>
    <m/>
    <x v="0"/>
    <x v="2"/>
    <x v="0"/>
    <s v="Pelvis_Nodes.xml"/>
    <s v="gsal"/>
    <s v="Reviewed"/>
  </r>
  <r>
    <x v="443"/>
    <s v="Ovary R"/>
    <s v="Right ovary"/>
    <x v="5"/>
    <x v="5"/>
    <x v="167"/>
    <x v="2"/>
    <x v="0"/>
    <s v="z Ovary R"/>
    <n v="3"/>
    <n v="0"/>
    <n v="-16777216"/>
    <s v="Missing"/>
    <s v="Missing"/>
    <x v="34"/>
    <x v="0"/>
    <s v="Organs of the Female Pelvis"/>
    <m/>
    <x v="0"/>
    <x v="2"/>
    <x v="0"/>
    <s v="Pelvis_Nodes.xml"/>
    <s v="gsal"/>
    <s v="Reviewed"/>
  </r>
  <r>
    <x v="431"/>
    <s v="Genitalia"/>
    <s v="External genitalia"/>
    <x v="5"/>
    <x v="5"/>
    <x v="154"/>
    <x v="2"/>
    <x v="0"/>
    <s v="z Genitalia"/>
    <n v="3"/>
    <n v="0"/>
    <n v="-16777216"/>
    <s v="Missing"/>
    <s v="Missing"/>
    <x v="34"/>
    <x v="0"/>
    <s v="Organs of the Female Pelvis"/>
    <m/>
    <x v="0"/>
    <x v="2"/>
    <x v="0"/>
    <s v="Pelvis_Nodes.xml"/>
    <s v="gsal"/>
    <s v="Reviewed"/>
  </r>
  <r>
    <x v="444"/>
    <s v="Left internal iliac nodes"/>
    <s v="Left internal iliac lymphatic chain"/>
    <x v="2"/>
    <x v="6"/>
    <x v="168"/>
    <x v="2"/>
    <x v="0"/>
    <s v="zNode Intiliac L"/>
    <n v="3"/>
    <n v="0"/>
    <n v="-16777216"/>
    <s v="Missing"/>
    <s v="Missing"/>
    <x v="35"/>
    <x v="0"/>
    <s v="Nodes of the Pelvis"/>
    <m/>
    <x v="0"/>
    <x v="2"/>
    <x v="0"/>
    <s v="Pelvis_Nodes.xml"/>
    <s v="gsal"/>
    <s v="Reviewed"/>
  </r>
  <r>
    <x v="445"/>
    <s v="Right internal iliac lymphatic chain"/>
    <s v="Right internal iliac lymphatic chain"/>
    <x v="2"/>
    <x v="6"/>
    <x v="169"/>
    <x v="2"/>
    <x v="0"/>
    <s v="zNode Intiliac R"/>
    <n v="3"/>
    <n v="0"/>
    <n v="-16777216"/>
    <s v="Missing"/>
    <s v="Missing"/>
    <x v="35"/>
    <x v="0"/>
    <s v="Nodes of the Pelvis"/>
    <m/>
    <x v="0"/>
    <x v="2"/>
    <x v="0"/>
    <s v="Pelvis_Nodes.xml"/>
    <s v="gsal"/>
    <s v="Reviewed"/>
  </r>
  <r>
    <x v="446"/>
    <s v="Sacral Nodes"/>
    <s v="Sacral lymphatic chain"/>
    <x v="2"/>
    <x v="6"/>
    <x v="170"/>
    <x v="2"/>
    <x v="0"/>
    <s v="z Node Sacral"/>
    <n v="3"/>
    <n v="0"/>
    <n v="-16777216"/>
    <s v="Missing"/>
    <s v="Missing"/>
    <x v="35"/>
    <x v="0"/>
    <s v="Nodes of the Pelvis"/>
    <m/>
    <x v="0"/>
    <x v="2"/>
    <x v="0"/>
    <s v="Pelvis_Nodes.xml"/>
    <s v="gsal"/>
    <s v="Reviewed"/>
  </r>
  <r>
    <x v="447"/>
    <s v="Obturator Nodes"/>
    <s v="Obturator lymph node"/>
    <x v="2"/>
    <x v="6"/>
    <x v="108"/>
    <x v="2"/>
    <x v="0"/>
    <s v="z Node Obturator"/>
    <n v="3"/>
    <n v="0"/>
    <n v="-16777216"/>
    <s v="Missing"/>
    <s v="Missing"/>
    <x v="35"/>
    <x v="0"/>
    <s v="Nodes of the Pelvis"/>
    <m/>
    <x v="0"/>
    <x v="2"/>
    <x v="0"/>
    <s v="Pelvis_Nodes.xml"/>
    <s v="gsal"/>
    <s v="Reviewed"/>
  </r>
  <r>
    <x v="448"/>
    <s v="Internal iliac nodes"/>
    <s v="Internal iliac lymphatic chain"/>
    <x v="2"/>
    <x v="6"/>
    <x v="113"/>
    <x v="2"/>
    <x v="0"/>
    <s v="z Node Int iliac"/>
    <n v="3"/>
    <n v="0"/>
    <n v="-16777216"/>
    <s v="Missing"/>
    <s v="Missing"/>
    <x v="35"/>
    <x v="0"/>
    <s v="Nodes of the Pelvis"/>
    <m/>
    <x v="0"/>
    <x v="2"/>
    <x v="0"/>
    <s v="Pelvis_Nodes.xml"/>
    <s v="gsal"/>
    <s v="Reviewed"/>
  </r>
  <r>
    <x v="449"/>
    <s v="Common iliac lymphatic chain"/>
    <s v="Common iliac lymphatic chain"/>
    <x v="2"/>
    <x v="6"/>
    <x v="171"/>
    <x v="2"/>
    <x v="0"/>
    <s v="z Node com iliac"/>
    <n v="3"/>
    <n v="0"/>
    <n v="-16777216"/>
    <s v="Missing"/>
    <s v="Missing"/>
    <x v="35"/>
    <x v="0"/>
    <s v="Nodes of the Pelvis"/>
    <m/>
    <x v="0"/>
    <x v="2"/>
    <x v="0"/>
    <s v="Pelvis_Nodes.xml"/>
    <s v="gsal"/>
    <s v="Reviewed"/>
  </r>
  <r>
    <x v="450"/>
    <s v="Right common iliac lymphatic chain"/>
    <s v="Right common iliac lymphatic chain"/>
    <x v="2"/>
    <x v="6"/>
    <x v="172"/>
    <x v="2"/>
    <x v="0"/>
    <s v="zNode comiliac L"/>
    <n v="3"/>
    <n v="0"/>
    <n v="-16777216"/>
    <s v="Missing"/>
    <s v="Missing"/>
    <x v="35"/>
    <x v="0"/>
    <s v="Nodes of the Pelvis"/>
    <m/>
    <x v="0"/>
    <x v="2"/>
    <x v="0"/>
    <s v="Pelvis_Nodes.xml"/>
    <s v="gsal"/>
    <s v="Reviewed"/>
  </r>
  <r>
    <x v="451"/>
    <s v="Left common iliac lymphatic chain"/>
    <s v="Left common iliac lymphatic chain"/>
    <x v="2"/>
    <x v="6"/>
    <x v="173"/>
    <x v="2"/>
    <x v="0"/>
    <s v="zNode comiliac R"/>
    <n v="3"/>
    <n v="0"/>
    <n v="-16777216"/>
    <s v="Missing"/>
    <s v="Missing"/>
    <x v="35"/>
    <x v="0"/>
    <s v="Nodes of the Pelvis"/>
    <m/>
    <x v="0"/>
    <x v="2"/>
    <x v="0"/>
    <s v="Pelvis_Nodes.xml"/>
    <s v="gsal"/>
    <s v="Reviewed"/>
  </r>
  <r>
    <x v="452"/>
    <s v="External iliac lymphatic chain"/>
    <s v="External iliac lymphatic chain"/>
    <x v="2"/>
    <x v="6"/>
    <x v="174"/>
    <x v="2"/>
    <x v="0"/>
    <s v="z Node ext iliac"/>
    <n v="3"/>
    <n v="0"/>
    <n v="-16777216"/>
    <s v="Missing"/>
    <s v="Missing"/>
    <x v="35"/>
    <x v="0"/>
    <s v="Nodes of the Pelvis"/>
    <m/>
    <x v="12"/>
    <x v="3"/>
    <x v="0"/>
    <s v="Rectum.xml"/>
    <s v="gsal"/>
    <s v="Reviewed"/>
  </r>
  <r>
    <x v="453"/>
    <s v="Right external iliac lymphatic chain"/>
    <s v="Right external iliac lymphatic chain"/>
    <x v="2"/>
    <x v="6"/>
    <x v="175"/>
    <x v="2"/>
    <x v="0"/>
    <s v="zNode extiliac L"/>
    <n v="3"/>
    <n v="0"/>
    <n v="-16777216"/>
    <s v="Missing"/>
    <s v="Missing"/>
    <x v="35"/>
    <x v="0"/>
    <s v="Nodes of the Pelvis"/>
    <m/>
    <x v="12"/>
    <x v="3"/>
    <x v="0"/>
    <s v="Rectum.xml"/>
    <s v="gsal"/>
    <s v="Reviewed"/>
  </r>
  <r>
    <x v="454"/>
    <s v="Left external iliac lymphatic chain"/>
    <s v="Left external iliac lymphatic chain"/>
    <x v="2"/>
    <x v="6"/>
    <x v="176"/>
    <x v="2"/>
    <x v="0"/>
    <s v="zNode extiliac R"/>
    <n v="3"/>
    <n v="0"/>
    <n v="-16777216"/>
    <s v="Missing"/>
    <s v="Missing"/>
    <x v="35"/>
    <x v="0"/>
    <s v="Nodes of the Pelvis"/>
    <m/>
    <x v="12"/>
    <x v="3"/>
    <x v="0"/>
    <s v="Rectum.xml"/>
    <s v="gsal"/>
    <s v="Reviewed"/>
  </r>
  <r>
    <x v="0"/>
    <s v="Body"/>
    <s v="Body"/>
    <x v="0"/>
    <x v="0"/>
    <x v="0"/>
    <x v="0"/>
    <x v="0"/>
    <s v="z Body"/>
    <n v="3"/>
    <n v="0"/>
    <n v="-16777216"/>
    <n v="-350"/>
    <n v="-50"/>
    <x v="36"/>
    <x v="0"/>
    <s v="Rectum 3D CRT"/>
    <m/>
    <x v="12"/>
    <x v="3"/>
    <x v="0"/>
    <s v="Rectum.xml"/>
    <s v="gsal"/>
    <s v="Reviewed"/>
  </r>
  <r>
    <x v="1"/>
    <s v="Dose Prescription Volume"/>
    <s v="Treated Volume"/>
    <x v="0"/>
    <x v="1"/>
    <x v="1"/>
    <x v="0"/>
    <x v="6"/>
    <s v="z DPV"/>
    <n v="3"/>
    <n v="0"/>
    <n v="-16777216"/>
    <s v="Missing"/>
    <s v="Missing"/>
    <x v="36"/>
    <x v="0"/>
    <s v="Rectum 3D CRT"/>
    <m/>
    <x v="12"/>
    <x v="3"/>
    <x v="0"/>
    <s v="Rectum.xml"/>
    <s v="gsal"/>
    <s v="Reviewed"/>
  </r>
  <r>
    <x v="2"/>
    <s v="Gross Target Volume"/>
    <s v="GTV Primary"/>
    <x v="1"/>
    <x v="2"/>
    <x v="2"/>
    <x v="0"/>
    <x v="0"/>
    <s v="z GTV"/>
    <n v="3"/>
    <n v="0"/>
    <n v="-16777216"/>
    <s v="Missing"/>
    <s v="Missing"/>
    <x v="36"/>
    <x v="0"/>
    <s v="Rectum 3D CRT"/>
    <m/>
    <x v="12"/>
    <x v="3"/>
    <x v="0"/>
    <s v="Rectum.xml"/>
    <s v="gsal"/>
    <s v="Reviewed"/>
  </r>
  <r>
    <x v="455"/>
    <s v="Enlarged Lymph Node"/>
    <s v="GTV Nodal"/>
    <x v="1"/>
    <x v="6"/>
    <x v="114"/>
    <x v="0"/>
    <x v="0"/>
    <s v="z GTV"/>
    <n v="3"/>
    <n v="0"/>
    <n v="-16777216"/>
    <s v="Missing"/>
    <s v="Missing"/>
    <x v="36"/>
    <x v="0"/>
    <s v="Rectum 3D CRT"/>
    <m/>
    <x v="12"/>
    <x v="3"/>
    <x v="0"/>
    <s v="Rectum.xml"/>
    <s v="gsal"/>
    <s v="Reviewed"/>
  </r>
  <r>
    <x v="3"/>
    <s v="Clinical Target Volume"/>
    <s v="CTV Primary"/>
    <x v="2"/>
    <x v="3"/>
    <x v="3"/>
    <x v="0"/>
    <x v="0"/>
    <s v="z CTV"/>
    <n v="3"/>
    <n v="0"/>
    <n v="-16777216"/>
    <s v="Missing"/>
    <s v="Missing"/>
    <x v="36"/>
    <x v="0"/>
    <s v="Rectum 3D CRT"/>
    <m/>
    <x v="12"/>
    <x v="3"/>
    <x v="0"/>
    <s v="Rectum.xml"/>
    <s v="gsal"/>
    <s v="Reviewed"/>
  </r>
  <r>
    <x v="4"/>
    <s v="Planning Target Volume"/>
    <s v="PTV Primary"/>
    <x v="3"/>
    <x v="1"/>
    <x v="4"/>
    <x v="0"/>
    <x v="0"/>
    <s v="z PTV"/>
    <n v="3"/>
    <n v="0"/>
    <n v="-16777216"/>
    <s v="Missing"/>
    <s v="Missing"/>
    <x v="36"/>
    <x v="0"/>
    <s v="Rectum 3D CRT"/>
    <m/>
    <x v="12"/>
    <x v="3"/>
    <x v="0"/>
    <s v="Rectum.xml"/>
    <s v="gsal"/>
    <s v="Reviewed"/>
  </r>
  <r>
    <x v="340"/>
    <s v="Urinary bladder"/>
    <s v="Urinary bladder"/>
    <x v="5"/>
    <x v="5"/>
    <x v="107"/>
    <x v="2"/>
    <x v="0"/>
    <s v="z Bladder"/>
    <n v="3"/>
    <n v="0"/>
    <n v="-16777216"/>
    <n v="20"/>
    <n v="80"/>
    <x v="36"/>
    <x v="0"/>
    <s v="Rectum 3D CRT"/>
    <m/>
    <x v="12"/>
    <x v="3"/>
    <x v="0"/>
    <s v="Rectum.xml"/>
    <s v="gsal"/>
    <s v="Reviewed"/>
  </r>
  <r>
    <x v="173"/>
    <s v="Rectum"/>
    <s v="Rectum"/>
    <x v="5"/>
    <x v="5"/>
    <x v="110"/>
    <x v="2"/>
    <x v="0"/>
    <s v="z Rectum"/>
    <n v="3"/>
    <n v="0"/>
    <n v="-16777216"/>
    <n v="-20"/>
    <n v="40"/>
    <x v="36"/>
    <x v="0"/>
    <s v="Rectum 3D CRT"/>
    <m/>
    <x v="12"/>
    <x v="3"/>
    <x v="0"/>
    <s v="Rectum.xml"/>
    <s v="gsal"/>
    <s v="Reviewed"/>
  </r>
  <r>
    <x v="433"/>
    <s v="Mesentary surrounding Rectum"/>
    <s v="Region of mesentery"/>
    <x v="5"/>
    <x v="5"/>
    <x v="156"/>
    <x v="2"/>
    <x v="0"/>
    <s v="z MesoRectum"/>
    <n v="3"/>
    <n v="0"/>
    <n v="-16777216"/>
    <s v="Missing"/>
    <s v="Missing"/>
    <x v="36"/>
    <x v="0"/>
    <s v="Rectum 3D CRT"/>
    <m/>
    <x v="12"/>
    <x v="3"/>
    <x v="0"/>
    <s v="Rectum.xml"/>
    <s v="gsal"/>
    <s v="Reviewed"/>
  </r>
  <r>
    <x v="39"/>
    <s v="Small intestine"/>
    <s v="Small intestine"/>
    <x v="5"/>
    <x v="5"/>
    <x v="30"/>
    <x v="2"/>
    <x v="0"/>
    <s v="z Small Bowel"/>
    <n v="3"/>
    <n v="0"/>
    <n v="-16777216"/>
    <s v="Missing"/>
    <s v="Missing"/>
    <x v="36"/>
    <x v="0"/>
    <s v="Rectum 3D CRT"/>
    <m/>
    <x v="12"/>
    <x v="3"/>
    <x v="0"/>
    <s v="Rectum.xml"/>
    <s v="gsal"/>
    <s v="Reviewed"/>
  </r>
  <r>
    <x v="422"/>
    <s v="Head of right femur"/>
    <s v="Head of right femur"/>
    <x v="5"/>
    <x v="5"/>
    <x v="104"/>
    <x v="2"/>
    <x v="0"/>
    <s v="z Femoral Head R"/>
    <n v="3"/>
    <n v="0"/>
    <n v="-16777216"/>
    <s v="Missing"/>
    <s v="Missing"/>
    <x v="36"/>
    <x v="0"/>
    <s v="Rectum 3D CRT"/>
    <m/>
    <x v="12"/>
    <x v="3"/>
    <x v="0"/>
    <s v="Rectum.xml"/>
    <s v="gsal"/>
    <s v="Reviewed"/>
  </r>
  <r>
    <x v="423"/>
    <s v="Head of left femur"/>
    <s v="Head of left femur"/>
    <x v="5"/>
    <x v="5"/>
    <x v="103"/>
    <x v="2"/>
    <x v="0"/>
    <s v="z Femoral Head L"/>
    <n v="3"/>
    <n v="0"/>
    <n v="-16777216"/>
    <s v="Missing"/>
    <s v="Missing"/>
    <x v="36"/>
    <x v="0"/>
    <s v="Rectum 3D CRT"/>
    <m/>
    <x v="12"/>
    <x v="3"/>
    <x v="0"/>
    <s v="Rectum.xml"/>
    <s v="gsal"/>
    <s v="Reviewed"/>
  </r>
  <r>
    <x v="444"/>
    <s v="Right Vessels as surogate for Nodes"/>
    <s v="Left internal iliac lymphatic chain"/>
    <x v="2"/>
    <x v="6"/>
    <x v="168"/>
    <x v="2"/>
    <x v="0"/>
    <s v="zNode Intiliac L"/>
    <n v="3"/>
    <n v="0"/>
    <n v="-16777216"/>
    <s v="Missing"/>
    <s v="Missing"/>
    <x v="36"/>
    <x v="0"/>
    <s v="Rectum 3D CRT"/>
    <m/>
    <x v="12"/>
    <x v="3"/>
    <x v="0"/>
    <s v="Rectum.xml"/>
    <s v="gsal"/>
    <s v="Reviewed"/>
  </r>
  <r>
    <x v="445"/>
    <s v="Left Vessels as surogate for Nodes"/>
    <s v="Right internal iliac lymphatic chain"/>
    <x v="2"/>
    <x v="6"/>
    <x v="169"/>
    <x v="2"/>
    <x v="0"/>
    <s v="zNode Intiliac R"/>
    <n v="3"/>
    <n v="0"/>
    <n v="-16777216"/>
    <s v="Missing"/>
    <s v="Missing"/>
    <x v="36"/>
    <x v="0"/>
    <s v="Rectum 3D CRT"/>
    <m/>
    <x v="12"/>
    <x v="3"/>
    <x v="0"/>
    <s v="Rectum.xml"/>
    <s v="gsal"/>
    <s v="Reviewed"/>
  </r>
  <r>
    <x v="453"/>
    <s v="Right external iliac lymphatic chain"/>
    <s v="Right external iliac lymphatic chain"/>
    <x v="2"/>
    <x v="6"/>
    <x v="175"/>
    <x v="2"/>
    <x v="0"/>
    <s v="zNode extiliac L"/>
    <n v="3"/>
    <n v="0"/>
    <n v="-16777216"/>
    <s v="Missing"/>
    <s v="Missing"/>
    <x v="36"/>
    <x v="0"/>
    <s v="Rectum 3D CRT"/>
    <m/>
    <x v="12"/>
    <x v="3"/>
    <x v="0"/>
    <s v="Rectum.xml"/>
    <s v="gsal"/>
    <s v="Reviewed"/>
  </r>
  <r>
    <x v="454"/>
    <s v="Left external iliac lymphatic chain"/>
    <s v="Left external iliac lymphatic chain"/>
    <x v="2"/>
    <x v="6"/>
    <x v="176"/>
    <x v="2"/>
    <x v="0"/>
    <s v="zNode extiliac R"/>
    <n v="3"/>
    <n v="0"/>
    <n v="-16777216"/>
    <s v="Missing"/>
    <s v="Missing"/>
    <x v="36"/>
    <x v="0"/>
    <s v="Rectum 3D CRT"/>
    <m/>
    <x v="12"/>
    <x v="3"/>
    <x v="0"/>
    <s v="Rectum.xml"/>
    <s v="gsal"/>
    <s v="Reviewed"/>
  </r>
  <r>
    <x v="5"/>
    <s v="RO Helper Structure"/>
    <s v="Artifact"/>
    <x v="4"/>
    <x v="4"/>
    <x v="5"/>
    <x v="1"/>
    <x v="0"/>
    <s v="z RO Helper"/>
    <n v="3"/>
    <n v="0"/>
    <n v="-16777216"/>
    <s v="Missing"/>
    <s v="Missing"/>
    <x v="36"/>
    <x v="0"/>
    <s v="Rectum 3D CRT"/>
    <m/>
    <x v="6"/>
    <x v="3"/>
    <x v="0"/>
    <s v="Bladder_1_Phase.xml"/>
    <s v="gsal"/>
    <s v="Reviewed"/>
  </r>
  <r>
    <x v="17"/>
    <s v="RO Helper Structure"/>
    <s v="Artifact"/>
    <x v="4"/>
    <x v="4"/>
    <x v="5"/>
    <x v="1"/>
    <x v="0"/>
    <s v="z RO Helper"/>
    <n v="3"/>
    <n v="0"/>
    <n v="-16777216"/>
    <s v="Missing"/>
    <s v="Missing"/>
    <x v="36"/>
    <x v="0"/>
    <s v="Rectum 3D CRT"/>
    <m/>
    <x v="6"/>
    <x v="3"/>
    <x v="0"/>
    <s v="Bladder_1_Phase.xml"/>
    <s v="gsal"/>
    <s v="Reviewed"/>
  </r>
  <r>
    <x v="18"/>
    <s v="RO Helper Structure"/>
    <s v="Artifact"/>
    <x v="4"/>
    <x v="4"/>
    <x v="5"/>
    <x v="1"/>
    <x v="0"/>
    <s v="z RO Helper"/>
    <n v="3"/>
    <n v="0"/>
    <n v="-16777216"/>
    <s v="Missing"/>
    <s v="Missing"/>
    <x v="36"/>
    <x v="0"/>
    <s v="Rectum 3D CRT"/>
    <m/>
    <x v="6"/>
    <x v="3"/>
    <x v="0"/>
    <s v="Bladder_1_Phase.xml"/>
    <s v="gsal"/>
    <s v="Reviewed"/>
  </r>
  <r>
    <x v="0"/>
    <s v="Body"/>
    <s v="Body"/>
    <x v="0"/>
    <x v="0"/>
    <x v="0"/>
    <x v="0"/>
    <x v="0"/>
    <s v="z Body"/>
    <n v="3"/>
    <n v="0"/>
    <n v="-16777216"/>
    <n v="-350"/>
    <n v="-50"/>
    <x v="37"/>
    <x v="0"/>
    <s v="Bladder Single Phase for VMAT"/>
    <m/>
    <x v="6"/>
    <x v="3"/>
    <x v="0"/>
    <s v="Bladder_1_Phase.xml"/>
    <s v="gsal"/>
    <s v="Reviewed"/>
  </r>
  <r>
    <x v="1"/>
    <s v="Dose Prescription Volume"/>
    <s v="Treated Volume"/>
    <x v="0"/>
    <x v="1"/>
    <x v="1"/>
    <x v="0"/>
    <x v="7"/>
    <s v="z DPV"/>
    <n v="3"/>
    <n v="0"/>
    <n v="-16777216"/>
    <s v="Missing"/>
    <s v="Missing"/>
    <x v="37"/>
    <x v="0"/>
    <s v="Bladder Single Phase for VMAT"/>
    <m/>
    <x v="6"/>
    <x v="3"/>
    <x v="0"/>
    <s v="Bladder_1_Phase.xml"/>
    <s v="gsal"/>
    <s v="Reviewed"/>
  </r>
  <r>
    <x v="2"/>
    <s v="Gross Target Volume"/>
    <s v="GTV Primary"/>
    <x v="1"/>
    <x v="2"/>
    <x v="2"/>
    <x v="0"/>
    <x v="0"/>
    <s v="z GTV"/>
    <n v="3"/>
    <n v="0"/>
    <n v="-16777216"/>
    <s v="Missing"/>
    <s v="Missing"/>
    <x v="37"/>
    <x v="0"/>
    <s v="Bladder Single Phase for VMAT"/>
    <m/>
    <x v="6"/>
    <x v="3"/>
    <x v="0"/>
    <s v="Bladder_1_Phase.xml"/>
    <s v="gsal"/>
    <s v="Reviewed"/>
  </r>
  <r>
    <x v="455"/>
    <s v="Enlarged Lymph Node"/>
    <s v="GTV Nodal"/>
    <x v="1"/>
    <x v="6"/>
    <x v="114"/>
    <x v="0"/>
    <x v="0"/>
    <s v="z GTV"/>
    <n v="3"/>
    <n v="0"/>
    <n v="-16777216"/>
    <s v="Missing"/>
    <s v="Missing"/>
    <x v="37"/>
    <x v="0"/>
    <s v="Bladder Single Phase for VMAT"/>
    <m/>
    <x v="6"/>
    <x v="3"/>
    <x v="0"/>
    <s v="Bladder_1_Phase.xml"/>
    <s v="gsal"/>
    <s v="Reviewed"/>
  </r>
  <r>
    <x v="456"/>
    <s v="CTV 5250 cGy"/>
    <s v="CTV Primary"/>
    <x v="2"/>
    <x v="3"/>
    <x v="3"/>
    <x v="0"/>
    <x v="0"/>
    <s v="z CTV"/>
    <n v="3"/>
    <n v="0"/>
    <n v="-16777216"/>
    <s v="Missing"/>
    <s v="Missing"/>
    <x v="37"/>
    <x v="0"/>
    <s v="Bladder Single Phase for VMAT"/>
    <m/>
    <x v="6"/>
    <x v="3"/>
    <x v="0"/>
    <s v="Bladder_1_Phase.xml"/>
    <s v="gsal"/>
    <s v="Reviewed"/>
  </r>
  <r>
    <x v="457"/>
    <s v="PTV 5250 cGy"/>
    <s v="PTV Primary"/>
    <x v="3"/>
    <x v="1"/>
    <x v="4"/>
    <x v="0"/>
    <x v="0"/>
    <s v="z PTV"/>
    <n v="3"/>
    <n v="0"/>
    <n v="-16777216"/>
    <s v="Missing"/>
    <s v="Missing"/>
    <x v="37"/>
    <x v="0"/>
    <s v="Bladder Single Phase for VMAT"/>
    <m/>
    <x v="6"/>
    <x v="3"/>
    <x v="0"/>
    <s v="Bladder_1_Phase.xml"/>
    <s v="gsal"/>
    <s v="Reviewed"/>
  </r>
  <r>
    <x v="458"/>
    <s v="PTV 5250 cGy for DVH"/>
    <s v="PTV Primary"/>
    <x v="3"/>
    <x v="1"/>
    <x v="4"/>
    <x v="0"/>
    <x v="0"/>
    <s v="z PTV eval"/>
    <n v="5"/>
    <n v="0"/>
    <n v="-16777216"/>
    <s v="Missing"/>
    <s v="Missing"/>
    <x v="37"/>
    <x v="0"/>
    <s v="Bladder Single Phase for VMAT"/>
    <m/>
    <x v="6"/>
    <x v="3"/>
    <x v="0"/>
    <s v="Bladder_1_Phase.xml"/>
    <s v="gsal"/>
    <s v="Reviewed"/>
  </r>
  <r>
    <x v="459"/>
    <s v="PTV 5250 cGy for optimizer"/>
    <s v="PTV Primary"/>
    <x v="3"/>
    <x v="1"/>
    <x v="4"/>
    <x v="0"/>
    <x v="0"/>
    <s v="z PTV opt"/>
    <n v="3"/>
    <n v="1"/>
    <n v="-16777216"/>
    <s v="Missing"/>
    <s v="Missing"/>
    <x v="37"/>
    <x v="0"/>
    <s v="Bladder Single Phase for VMAT"/>
    <m/>
    <x v="6"/>
    <x v="3"/>
    <x v="0"/>
    <s v="Bladder_1_Phase.xml"/>
    <s v="gsal"/>
    <s v="Reviewed"/>
  </r>
  <r>
    <x v="460"/>
    <s v="Rectal Avoidance Structure High Dose"/>
    <s v="Control Region"/>
    <x v="6"/>
    <x v="8"/>
    <x v="69"/>
    <x v="0"/>
    <x v="0"/>
    <s v="z Avoid a"/>
    <n v="3"/>
    <n v="0"/>
    <n v="-16777216"/>
    <s v="Missing"/>
    <s v="Missing"/>
    <x v="37"/>
    <x v="0"/>
    <s v="Bladder Single Phase for VMAT"/>
    <m/>
    <x v="6"/>
    <x v="3"/>
    <x v="0"/>
    <s v="Bladder_1_Phase.xml"/>
    <s v="gsal"/>
    <s v="Reviewed"/>
  </r>
  <r>
    <x v="461"/>
    <s v="Rectal Avoidance Structure Low Dose"/>
    <s v="Control Region"/>
    <x v="6"/>
    <x v="8"/>
    <x v="69"/>
    <x v="0"/>
    <x v="0"/>
    <s v="z Avoid b"/>
    <n v="3"/>
    <n v="0"/>
    <n v="-16777216"/>
    <s v="Missing"/>
    <s v="Missing"/>
    <x v="37"/>
    <x v="0"/>
    <s v="Bladder Single Phase for VMAT"/>
    <m/>
    <x v="6"/>
    <x v="3"/>
    <x v="0"/>
    <s v="Bladder_1_Phase.xml"/>
    <s v="gsal"/>
    <s v="Reviewed"/>
  </r>
  <r>
    <x v="340"/>
    <s v="Urinary bladder"/>
    <s v="Urinary bladder"/>
    <x v="5"/>
    <x v="5"/>
    <x v="107"/>
    <x v="2"/>
    <x v="0"/>
    <s v="z Bladder"/>
    <n v="3"/>
    <n v="0"/>
    <n v="-16777216"/>
    <n v="20"/>
    <n v="80"/>
    <x v="37"/>
    <x v="0"/>
    <s v="Bladder Single Phase for VMAT"/>
    <m/>
    <x v="6"/>
    <x v="3"/>
    <x v="0"/>
    <s v="Bladder_1_Phase.xml"/>
    <s v="gsal"/>
    <s v="Reviewed"/>
  </r>
  <r>
    <x v="462"/>
    <s v="Mesetary surrounding intestines"/>
    <s v="Intestine"/>
    <x v="5"/>
    <x v="5"/>
    <x v="40"/>
    <x v="2"/>
    <x v="0"/>
    <s v="z Bowel"/>
    <n v="3"/>
    <n v="0"/>
    <n v="-16777216"/>
    <s v="Missing"/>
    <s v="Missing"/>
    <x v="37"/>
    <x v="0"/>
    <s v="Bladder Single Phase for VMAT"/>
    <m/>
    <x v="6"/>
    <x v="3"/>
    <x v="0"/>
    <s v="Bladder_1_Phase.xml"/>
    <s v="gsal"/>
    <s v="Reviewed"/>
  </r>
  <r>
    <x v="39"/>
    <s v="Small intestine"/>
    <s v="Small intestine"/>
    <x v="5"/>
    <x v="5"/>
    <x v="30"/>
    <x v="2"/>
    <x v="0"/>
    <s v="z Small Bowel"/>
    <n v="3"/>
    <n v="0"/>
    <n v="-16777216"/>
    <s v="Missing"/>
    <s v="Missing"/>
    <x v="37"/>
    <x v="0"/>
    <s v="Bladder Single Phase for VMAT"/>
    <m/>
    <x v="6"/>
    <x v="3"/>
    <x v="0"/>
    <s v="Bladder_1_Phase.xml"/>
    <s v="gsal"/>
    <s v="Reviewed"/>
  </r>
  <r>
    <x v="38"/>
    <s v="Large intestine"/>
    <s v="Large intestine"/>
    <x v="5"/>
    <x v="5"/>
    <x v="29"/>
    <x v="2"/>
    <x v="0"/>
    <s v="z Large Bowel"/>
    <n v="3"/>
    <n v="0"/>
    <n v="-16777216"/>
    <s v="Missing"/>
    <s v="Missing"/>
    <x v="37"/>
    <x v="0"/>
    <s v="Bladder Single Phase for VMAT"/>
    <m/>
    <x v="6"/>
    <x v="3"/>
    <x v="0"/>
    <s v="Bladder_1_Phase.xml"/>
    <s v="gsal"/>
    <s v="Reviewed"/>
  </r>
  <r>
    <x v="173"/>
    <s v="Rectum"/>
    <s v="Rectum"/>
    <x v="5"/>
    <x v="5"/>
    <x v="110"/>
    <x v="2"/>
    <x v="0"/>
    <s v="z Rectum"/>
    <n v="3"/>
    <n v="0"/>
    <n v="-16777216"/>
    <n v="-20"/>
    <n v="40"/>
    <x v="37"/>
    <x v="0"/>
    <s v="Bladder Single Phase for VMAT"/>
    <m/>
    <x v="6"/>
    <x v="3"/>
    <x v="0"/>
    <s v="Bladder_1_Phase.xml"/>
    <s v="gsal"/>
    <s v="Reviewed"/>
  </r>
  <r>
    <x v="463"/>
    <s v="Rectum for optimizer"/>
    <s v="Rectum"/>
    <x v="6"/>
    <x v="7"/>
    <x v="110"/>
    <x v="2"/>
    <x v="0"/>
    <s v="z Rectum"/>
    <n v="3"/>
    <n v="1"/>
    <n v="-16777216"/>
    <s v="Missing"/>
    <s v="Missing"/>
    <x v="37"/>
    <x v="0"/>
    <s v="Bladder Single Phase for VMAT"/>
    <m/>
    <x v="6"/>
    <x v="3"/>
    <x v="0"/>
    <s v="Bladder_1_Phase.xml"/>
    <s v="gsal"/>
    <s v="Reviewed"/>
  </r>
  <r>
    <x v="422"/>
    <s v="Head of right femur"/>
    <s v="Head of right femur"/>
    <x v="5"/>
    <x v="5"/>
    <x v="104"/>
    <x v="2"/>
    <x v="0"/>
    <s v="z Femoral Head R"/>
    <n v="3"/>
    <n v="0"/>
    <n v="-16777216"/>
    <s v="Missing"/>
    <s v="Missing"/>
    <x v="37"/>
    <x v="0"/>
    <s v="Bladder Single Phase for VMAT"/>
    <m/>
    <x v="6"/>
    <x v="3"/>
    <x v="0"/>
    <s v="Bladder_1_Phase.xml"/>
    <s v="gsal"/>
    <s v="Reviewed"/>
  </r>
  <r>
    <x v="423"/>
    <s v="Head of left femur"/>
    <s v="Head of left femur"/>
    <x v="5"/>
    <x v="5"/>
    <x v="103"/>
    <x v="2"/>
    <x v="0"/>
    <s v="z Femoral Head L"/>
    <n v="3"/>
    <n v="0"/>
    <n v="-16777216"/>
    <s v="Missing"/>
    <s v="Missing"/>
    <x v="37"/>
    <x v="0"/>
    <s v="Bladder Single Phase for VMAT"/>
    <m/>
    <x v="6"/>
    <x v="3"/>
    <x v="0"/>
    <s v="Bladder_1_Phase.xml"/>
    <s v="gsal"/>
    <s v="Reviewed"/>
  </r>
  <r>
    <x v="5"/>
    <s v="RO Helper Structure"/>
    <s v="Artifact"/>
    <x v="4"/>
    <x v="4"/>
    <x v="5"/>
    <x v="1"/>
    <x v="0"/>
    <s v="z RO Helper"/>
    <n v="3"/>
    <n v="0"/>
    <n v="-16777216"/>
    <s v="Missing"/>
    <s v="Missing"/>
    <x v="37"/>
    <x v="0"/>
    <s v="Bladder Single Phase for VMAT"/>
    <m/>
    <x v="6"/>
    <x v="3"/>
    <x v="0"/>
    <s v="Bladder_2_Phase.xml"/>
    <s v="gsal"/>
    <s v="Reviewed"/>
  </r>
  <r>
    <x v="17"/>
    <s v="RO Helper Structure"/>
    <s v="Artifact"/>
    <x v="4"/>
    <x v="4"/>
    <x v="5"/>
    <x v="1"/>
    <x v="0"/>
    <s v="z RO Helper"/>
    <n v="3"/>
    <n v="0"/>
    <n v="-16777216"/>
    <s v="Missing"/>
    <s v="Missing"/>
    <x v="37"/>
    <x v="0"/>
    <s v="Bladder Single Phase for VMAT"/>
    <m/>
    <x v="6"/>
    <x v="3"/>
    <x v="0"/>
    <s v="Bladder_2_Phase.xml"/>
    <s v="gsal"/>
    <s v="Reviewed"/>
  </r>
  <r>
    <x v="18"/>
    <s v="RO Helper Structure"/>
    <s v="Artifact"/>
    <x v="4"/>
    <x v="4"/>
    <x v="5"/>
    <x v="1"/>
    <x v="0"/>
    <s v="z RO Helper"/>
    <n v="3"/>
    <n v="0"/>
    <n v="-16777216"/>
    <s v="Missing"/>
    <s v="Missing"/>
    <x v="37"/>
    <x v="0"/>
    <s v="Bladder Single Phase for VMAT"/>
    <m/>
    <x v="6"/>
    <x v="3"/>
    <x v="0"/>
    <s v="Bladder_2_Phase.xml"/>
    <s v="gsal"/>
    <s v="Reviewed"/>
  </r>
  <r>
    <x v="0"/>
    <s v="Body"/>
    <s v="Body"/>
    <x v="0"/>
    <x v="0"/>
    <x v="0"/>
    <x v="0"/>
    <x v="0"/>
    <s v="z Body"/>
    <n v="3"/>
    <n v="0"/>
    <n v="-16777216"/>
    <n v="-350"/>
    <n v="-50"/>
    <x v="38"/>
    <x v="0"/>
    <s v="Bladder Two Phase for VMAT"/>
    <m/>
    <x v="6"/>
    <x v="3"/>
    <x v="0"/>
    <s v="Bladder_2_Phase.xml"/>
    <s v="gsal"/>
    <s v="Reviewed"/>
  </r>
  <r>
    <x v="1"/>
    <s v="Dose Prescription Volume"/>
    <s v="Treated Volume"/>
    <x v="0"/>
    <x v="1"/>
    <x v="1"/>
    <x v="0"/>
    <x v="7"/>
    <s v="z DPV"/>
    <n v="3"/>
    <n v="0"/>
    <n v="-16777216"/>
    <s v="Missing"/>
    <s v="Missing"/>
    <x v="38"/>
    <x v="0"/>
    <s v="Bladder Two Phase for VMAT"/>
    <m/>
    <x v="6"/>
    <x v="3"/>
    <x v="0"/>
    <s v="Bladder_2_Phase.xml"/>
    <s v="gsal"/>
    <s v="Reviewed"/>
  </r>
  <r>
    <x v="2"/>
    <s v="Gross Target Volume"/>
    <s v="GTV Primary"/>
    <x v="1"/>
    <x v="2"/>
    <x v="2"/>
    <x v="0"/>
    <x v="0"/>
    <s v="z GTV"/>
    <n v="3"/>
    <n v="0"/>
    <n v="-16777216"/>
    <s v="Missing"/>
    <s v="Missing"/>
    <x v="38"/>
    <x v="0"/>
    <s v="Bladder Two Phase for VMAT"/>
    <m/>
    <x v="6"/>
    <x v="3"/>
    <x v="0"/>
    <s v="Bladder_2_Phase.xml"/>
    <s v="gsal"/>
    <s v="Reviewed"/>
  </r>
  <r>
    <x v="455"/>
    <s v="Enlarged Lymph Node"/>
    <s v="GTV Nodal"/>
    <x v="1"/>
    <x v="6"/>
    <x v="114"/>
    <x v="0"/>
    <x v="0"/>
    <s v="z GTV"/>
    <n v="3"/>
    <n v="0"/>
    <n v="-16777216"/>
    <s v="Missing"/>
    <s v="Missing"/>
    <x v="38"/>
    <x v="0"/>
    <s v="Bladder Two Phase for VMAT"/>
    <m/>
    <x v="6"/>
    <x v="3"/>
    <x v="0"/>
    <s v="Bladder_2_Phase.xml"/>
    <s v="gsal"/>
    <s v="Reviewed"/>
  </r>
  <r>
    <x v="398"/>
    <s v="CTV high risk 66 Gy"/>
    <s v="CTV High Risk"/>
    <x v="2"/>
    <x v="3"/>
    <x v="73"/>
    <x v="0"/>
    <x v="0"/>
    <s v="z CTV"/>
    <n v="3"/>
    <n v="0"/>
    <n v="-16777216"/>
    <s v="Missing"/>
    <s v="Missing"/>
    <x v="38"/>
    <x v="0"/>
    <s v="Bladder Two Phase for VMAT"/>
    <m/>
    <x v="6"/>
    <x v="3"/>
    <x v="0"/>
    <s v="Bladder_2_Phase.xml"/>
    <s v="gsal"/>
    <s v="Reviewed"/>
  </r>
  <r>
    <x v="413"/>
    <s v="PTV high risk 66 Gy"/>
    <s v="PTV High Risk"/>
    <x v="3"/>
    <x v="1"/>
    <x v="75"/>
    <x v="0"/>
    <x v="0"/>
    <s v="z PTV"/>
    <n v="3"/>
    <n v="0"/>
    <n v="-16777216"/>
    <s v="Missing"/>
    <s v="Missing"/>
    <x v="38"/>
    <x v="0"/>
    <s v="Bladder Two Phase for VMAT"/>
    <m/>
    <x v="6"/>
    <x v="3"/>
    <x v="0"/>
    <s v="Bladder_2_Phase.xml"/>
    <s v="gsal"/>
    <s v="Reviewed"/>
  </r>
  <r>
    <x v="88"/>
    <s v="PTV 66 Gy for DVH"/>
    <s v="PTV Primary"/>
    <x v="3"/>
    <x v="1"/>
    <x v="4"/>
    <x v="0"/>
    <x v="0"/>
    <s v="z PTV eval"/>
    <n v="5"/>
    <n v="0"/>
    <n v="-16777216"/>
    <s v="Missing"/>
    <s v="Missing"/>
    <x v="38"/>
    <x v="0"/>
    <s v="Bladder Two Phase for VMAT"/>
    <m/>
    <x v="6"/>
    <x v="3"/>
    <x v="0"/>
    <s v="Bladder_2_Phase.xml"/>
    <s v="gsal"/>
    <s v="Reviewed"/>
  </r>
  <r>
    <x v="415"/>
    <s v="PTV 66 Gy for optimizer"/>
    <s v="PTV Primary"/>
    <x v="3"/>
    <x v="1"/>
    <x v="4"/>
    <x v="0"/>
    <x v="0"/>
    <s v="z PTV opt"/>
    <n v="3"/>
    <n v="1"/>
    <n v="-16777216"/>
    <s v="Missing"/>
    <s v="Missing"/>
    <x v="38"/>
    <x v="0"/>
    <s v="Bladder Two Phase for VMAT"/>
    <m/>
    <x v="6"/>
    <x v="3"/>
    <x v="0"/>
    <s v="Bladder_2_Phase.xml"/>
    <s v="gsal"/>
    <s v="Reviewed"/>
  </r>
  <r>
    <x v="444"/>
    <s v="Left Vessels as surogate for Nodes"/>
    <s v="Left internal iliac lymphatic chain"/>
    <x v="2"/>
    <x v="6"/>
    <x v="168"/>
    <x v="2"/>
    <x v="0"/>
    <s v="zNode Intiliac L"/>
    <n v="3"/>
    <n v="0"/>
    <n v="-16777216"/>
    <s v="Missing"/>
    <s v="Missing"/>
    <x v="38"/>
    <x v="0"/>
    <s v="Bladder Two Phase for VMAT"/>
    <m/>
    <x v="6"/>
    <x v="3"/>
    <x v="0"/>
    <s v="Bladder_2_Phase.xml"/>
    <s v="gsal"/>
    <s v="Reviewed"/>
  </r>
  <r>
    <x v="445"/>
    <s v="Right Vessels as surogate for Nodes"/>
    <s v="Right internal iliac lymphatic chain"/>
    <x v="2"/>
    <x v="6"/>
    <x v="169"/>
    <x v="2"/>
    <x v="0"/>
    <s v="zNode Intiliac R"/>
    <n v="3"/>
    <n v="0"/>
    <n v="-16777216"/>
    <s v="Missing"/>
    <s v="Missing"/>
    <x v="38"/>
    <x v="0"/>
    <s v="Bladder Two Phase for VMAT"/>
    <m/>
    <x v="6"/>
    <x v="3"/>
    <x v="0"/>
    <s v="Bladder_2_Phase.xml"/>
    <s v="gsal"/>
    <s v="Reviewed"/>
  </r>
  <r>
    <x v="453"/>
    <s v="Right external iliac lymphatic chain"/>
    <s v="Right external iliac lymphatic chain"/>
    <x v="2"/>
    <x v="6"/>
    <x v="175"/>
    <x v="2"/>
    <x v="0"/>
    <s v="zNode extiliac L"/>
    <n v="3"/>
    <n v="0"/>
    <n v="-16777216"/>
    <s v="Missing"/>
    <s v="Missing"/>
    <x v="38"/>
    <x v="0"/>
    <s v="Bladder Two Phase for VMAT"/>
    <m/>
    <x v="6"/>
    <x v="3"/>
    <x v="0"/>
    <s v="Bladder_2_Phase.xml"/>
    <s v="gsal"/>
    <s v="Reviewed"/>
  </r>
  <r>
    <x v="454"/>
    <s v="Left external iliac lymphatic chain"/>
    <s v="Left external iliac lymphatic chain"/>
    <x v="2"/>
    <x v="6"/>
    <x v="176"/>
    <x v="2"/>
    <x v="0"/>
    <s v="zNode extiliac R"/>
    <n v="3"/>
    <n v="0"/>
    <n v="-16777216"/>
    <s v="Missing"/>
    <s v="Missing"/>
    <x v="38"/>
    <x v="0"/>
    <s v="Bladder Two Phase for VMAT"/>
    <m/>
    <x v="6"/>
    <x v="3"/>
    <x v="0"/>
    <s v="Bladder_2_Phase.xml"/>
    <s v="gsal"/>
    <s v="Reviewed"/>
  </r>
  <r>
    <x v="460"/>
    <s v="Rectal Avoidance Structure High Dose"/>
    <s v="Control Region"/>
    <x v="6"/>
    <x v="8"/>
    <x v="69"/>
    <x v="0"/>
    <x v="0"/>
    <s v="z Avoid a"/>
    <n v="3"/>
    <n v="0"/>
    <n v="-16777216"/>
    <s v="Missing"/>
    <s v="Missing"/>
    <x v="38"/>
    <x v="0"/>
    <s v="Bladder Two Phase for VMAT"/>
    <m/>
    <x v="6"/>
    <x v="3"/>
    <x v="0"/>
    <s v="Bladder_2_Phase.xml"/>
    <s v="gsal"/>
    <s v="Reviewed"/>
  </r>
  <r>
    <x v="461"/>
    <s v="Rectal Avoidance Structure Low Dose"/>
    <s v="Control Region"/>
    <x v="6"/>
    <x v="8"/>
    <x v="69"/>
    <x v="0"/>
    <x v="0"/>
    <s v="z Avoid b"/>
    <n v="3"/>
    <n v="0"/>
    <n v="-16777216"/>
    <s v="Missing"/>
    <s v="Missing"/>
    <x v="38"/>
    <x v="0"/>
    <s v="Bladder Two Phase for VMAT"/>
    <m/>
    <x v="6"/>
    <x v="3"/>
    <x v="0"/>
    <s v="Bladder_2_Phase.xml"/>
    <s v="gsal"/>
    <s v="Reviewed"/>
  </r>
  <r>
    <x v="340"/>
    <s v="Urinary bladder"/>
    <s v="Urinary bladder"/>
    <x v="5"/>
    <x v="5"/>
    <x v="107"/>
    <x v="2"/>
    <x v="0"/>
    <s v="z Bladder"/>
    <n v="3"/>
    <n v="0"/>
    <n v="-16777216"/>
    <n v="20"/>
    <n v="80"/>
    <x v="38"/>
    <x v="0"/>
    <s v="Bladder Two Phase for VMAT"/>
    <m/>
    <x v="6"/>
    <x v="3"/>
    <x v="0"/>
    <s v="Bladder_2_Phase.xml"/>
    <s v="gsal"/>
    <s v="Reviewed"/>
  </r>
  <r>
    <x v="462"/>
    <s v="Mesetary surrounding intestines"/>
    <s v="Intestine"/>
    <x v="5"/>
    <x v="5"/>
    <x v="40"/>
    <x v="2"/>
    <x v="0"/>
    <s v="z Bowel"/>
    <n v="3"/>
    <n v="0"/>
    <n v="-16777216"/>
    <s v="Missing"/>
    <s v="Missing"/>
    <x v="38"/>
    <x v="0"/>
    <s v="Bladder Two Phase for VMAT"/>
    <m/>
    <x v="6"/>
    <x v="3"/>
    <x v="0"/>
    <s v="Bladder_2_Phase.xml"/>
    <s v="gsal"/>
    <s v="Reviewed"/>
  </r>
  <r>
    <x v="39"/>
    <s v="Small intestine"/>
    <s v="Small intestine"/>
    <x v="5"/>
    <x v="5"/>
    <x v="30"/>
    <x v="2"/>
    <x v="0"/>
    <s v="z Small Bowel"/>
    <n v="3"/>
    <n v="0"/>
    <n v="-16777216"/>
    <s v="Missing"/>
    <s v="Missing"/>
    <x v="38"/>
    <x v="0"/>
    <s v="Bladder Two Phase for VMAT"/>
    <m/>
    <x v="6"/>
    <x v="3"/>
    <x v="0"/>
    <s v="Bladder_2_Phase.xml"/>
    <s v="gsal"/>
    <s v="Reviewed"/>
  </r>
  <r>
    <x v="38"/>
    <s v="Large intestine"/>
    <s v="Large intestine"/>
    <x v="5"/>
    <x v="5"/>
    <x v="29"/>
    <x v="2"/>
    <x v="0"/>
    <s v="z Large Bowel"/>
    <n v="3"/>
    <n v="0"/>
    <n v="-16777216"/>
    <s v="Missing"/>
    <s v="Missing"/>
    <x v="38"/>
    <x v="0"/>
    <s v="Bladder Two Phase for VMAT"/>
    <m/>
    <x v="6"/>
    <x v="3"/>
    <x v="0"/>
    <s v="Bladder_2_Phase.xml"/>
    <s v="gsal"/>
    <s v="Reviewed"/>
  </r>
  <r>
    <x v="173"/>
    <s v="Rectum"/>
    <s v="Rectum"/>
    <x v="5"/>
    <x v="5"/>
    <x v="110"/>
    <x v="2"/>
    <x v="0"/>
    <s v="z Rectum"/>
    <n v="3"/>
    <n v="0"/>
    <n v="-16777216"/>
    <n v="-20"/>
    <n v="40"/>
    <x v="38"/>
    <x v="0"/>
    <s v="Bladder Two Phase for VMAT"/>
    <m/>
    <x v="6"/>
    <x v="3"/>
    <x v="0"/>
    <s v="Bladder_2_Phase.xml"/>
    <s v="gsal"/>
    <s v="Reviewed"/>
  </r>
  <r>
    <x v="463"/>
    <s v="Rectum for optimizer"/>
    <s v="Rectum"/>
    <x v="6"/>
    <x v="7"/>
    <x v="110"/>
    <x v="2"/>
    <x v="0"/>
    <s v="z Rectum"/>
    <n v="3"/>
    <n v="1"/>
    <n v="-16777216"/>
    <s v="Missing"/>
    <s v="Missing"/>
    <x v="38"/>
    <x v="0"/>
    <s v="Bladder Two Phase for VMAT"/>
    <m/>
    <x v="6"/>
    <x v="3"/>
    <x v="0"/>
    <s v="Bladder_2_Phase.xml"/>
    <s v="gsal"/>
    <s v="Reviewed"/>
  </r>
  <r>
    <x v="422"/>
    <s v="Head of right femur"/>
    <s v="Head of right femur"/>
    <x v="5"/>
    <x v="5"/>
    <x v="104"/>
    <x v="2"/>
    <x v="0"/>
    <s v="z Femoral Head R"/>
    <n v="3"/>
    <n v="0"/>
    <n v="-16777216"/>
    <s v="Missing"/>
    <s v="Missing"/>
    <x v="38"/>
    <x v="0"/>
    <s v="Bladder Two Phase for VMAT"/>
    <m/>
    <x v="6"/>
    <x v="3"/>
    <x v="0"/>
    <s v="Bladder_2_Phase.xml"/>
    <s v="gsal"/>
    <s v="Reviewed"/>
  </r>
  <r>
    <x v="423"/>
    <s v="Head of left femur"/>
    <s v="Head of left femur"/>
    <x v="5"/>
    <x v="5"/>
    <x v="103"/>
    <x v="2"/>
    <x v="0"/>
    <s v="z Femoral Head L"/>
    <n v="3"/>
    <n v="0"/>
    <n v="-16777216"/>
    <s v="Missing"/>
    <s v="Missing"/>
    <x v="38"/>
    <x v="0"/>
    <s v="Bladder Two Phase for VMAT"/>
    <m/>
    <x v="6"/>
    <x v="3"/>
    <x v="0"/>
    <s v="Bladder_2_Phase.xml"/>
    <s v="gsal"/>
    <s v="Reviewed"/>
  </r>
  <r>
    <x v="5"/>
    <s v="RO Helper Structure"/>
    <s v="Artifact"/>
    <x v="4"/>
    <x v="4"/>
    <x v="5"/>
    <x v="1"/>
    <x v="0"/>
    <s v="z RO Helper"/>
    <n v="3"/>
    <n v="0"/>
    <n v="-16777216"/>
    <s v="Missing"/>
    <s v="Missing"/>
    <x v="38"/>
    <x v="0"/>
    <s v="Bladder Two Phase for VMAT"/>
    <m/>
    <x v="6"/>
    <x v="3"/>
    <x v="0"/>
    <s v="Bladder_2_Phase.xml"/>
    <s v="gsal"/>
    <s v="Reviewed"/>
  </r>
  <r>
    <x v="17"/>
    <s v="RO Helper Structure"/>
    <s v="Artifact"/>
    <x v="4"/>
    <x v="4"/>
    <x v="5"/>
    <x v="1"/>
    <x v="0"/>
    <s v="z RO Helper"/>
    <n v="3"/>
    <n v="0"/>
    <n v="-16777216"/>
    <s v="Missing"/>
    <s v="Missing"/>
    <x v="38"/>
    <x v="0"/>
    <s v="Bladder Two Phase for VMAT"/>
    <m/>
    <x v="9"/>
    <x v="3"/>
    <x v="0"/>
    <s v="Gyne_Template.xml"/>
    <s v="gsal"/>
    <s v="Reviewed"/>
  </r>
  <r>
    <x v="18"/>
    <s v="RO Helper Structure"/>
    <s v="Artifact"/>
    <x v="4"/>
    <x v="4"/>
    <x v="5"/>
    <x v="1"/>
    <x v="0"/>
    <s v="z RO Helper"/>
    <n v="3"/>
    <n v="0"/>
    <n v="-16777216"/>
    <s v="Missing"/>
    <s v="Missing"/>
    <x v="38"/>
    <x v="0"/>
    <s v="Bladder Two Phase for VMAT"/>
    <m/>
    <x v="9"/>
    <x v="3"/>
    <x v="0"/>
    <s v="Gyne_Template.xml"/>
    <s v="gsal"/>
    <s v="Reviewed"/>
  </r>
  <r>
    <x v="428"/>
    <s v="Presacral space"/>
    <s v="Presacral space"/>
    <x v="5"/>
    <x v="5"/>
    <x v="111"/>
    <x v="2"/>
    <x v="0"/>
    <s v="z PresacralSpace"/>
    <n v="3"/>
    <n v="0"/>
    <n v="-16777216"/>
    <s v="Missing"/>
    <s v="Missing"/>
    <x v="38"/>
    <x v="0"/>
    <s v="Bladder Two Phase for VMAT"/>
    <m/>
    <x v="9"/>
    <x v="3"/>
    <x v="0"/>
    <s v="Gyne_Template.xml"/>
    <s v="gsal"/>
    <s v="Reviewed"/>
  </r>
  <r>
    <x v="0"/>
    <s v="Body"/>
    <s v="Body"/>
    <x v="0"/>
    <x v="0"/>
    <x v="0"/>
    <x v="0"/>
    <x v="0"/>
    <s v="z Body"/>
    <n v="3"/>
    <n v="0"/>
    <n v="-16777216"/>
    <n v="-350"/>
    <n v="-50"/>
    <x v="39"/>
    <x v="0"/>
    <s v="Gyne Standard"/>
    <m/>
    <x v="9"/>
    <x v="3"/>
    <x v="0"/>
    <s v="Gyne_Template.xml"/>
    <s v="gsal"/>
    <s v="Reviewed"/>
  </r>
  <r>
    <x v="1"/>
    <s v="Dose Prescription Volume"/>
    <s v="Treated Volume"/>
    <x v="0"/>
    <x v="1"/>
    <x v="1"/>
    <x v="0"/>
    <x v="8"/>
    <s v="z DPV"/>
    <n v="3"/>
    <n v="0"/>
    <n v="-16777216"/>
    <s v="Missing"/>
    <s v="Missing"/>
    <x v="39"/>
    <x v="0"/>
    <s v="Gyne Standard"/>
    <m/>
    <x v="9"/>
    <x v="3"/>
    <x v="0"/>
    <s v="Gyne_Template.xml"/>
    <s v="gsal"/>
    <s v="Reviewed"/>
  </r>
  <r>
    <x v="2"/>
    <s v="Gross Target Volume"/>
    <s v="GTV Primary"/>
    <x v="1"/>
    <x v="2"/>
    <x v="2"/>
    <x v="0"/>
    <x v="0"/>
    <s v="z GTV"/>
    <n v="3"/>
    <n v="0"/>
    <n v="-16777216"/>
    <s v="Missing"/>
    <s v="Missing"/>
    <x v="39"/>
    <x v="0"/>
    <s v="Gyne Standard"/>
    <m/>
    <x v="9"/>
    <x v="3"/>
    <x v="0"/>
    <s v="Gyne_Template.xml"/>
    <s v="gsal"/>
    <s v="Reviewed"/>
  </r>
  <r>
    <x v="339"/>
    <s v="CTV Vagina"/>
    <s v="CTV Intermediate Risk"/>
    <x v="2"/>
    <x v="3"/>
    <x v="74"/>
    <x v="0"/>
    <x v="0"/>
    <s v="z CTV int"/>
    <n v="3"/>
    <n v="0"/>
    <n v="-16777216"/>
    <s v="Missing"/>
    <s v="Missing"/>
    <x v="39"/>
    <x v="0"/>
    <s v="Gyne Standard"/>
    <m/>
    <x v="9"/>
    <x v="3"/>
    <x v="0"/>
    <s v="Gyne_Template.xml"/>
    <s v="gsal"/>
    <s v="Reviewed"/>
  </r>
  <r>
    <x v="340"/>
    <s v="Urinary bladder"/>
    <s v="Urinary bladder"/>
    <x v="5"/>
    <x v="5"/>
    <x v="107"/>
    <x v="2"/>
    <x v="0"/>
    <s v="z Bladder"/>
    <n v="3"/>
    <n v="0"/>
    <n v="-16777216"/>
    <n v="20"/>
    <n v="80"/>
    <x v="39"/>
    <x v="0"/>
    <s v="Gyne Standard"/>
    <m/>
    <x v="9"/>
    <x v="3"/>
    <x v="0"/>
    <s v="Gyne_Template.xml"/>
    <s v="gsal"/>
    <s v="Reviewed"/>
  </r>
  <r>
    <x v="173"/>
    <s v="Rectum"/>
    <s v="Rectum"/>
    <x v="5"/>
    <x v="5"/>
    <x v="110"/>
    <x v="2"/>
    <x v="0"/>
    <s v="z Rectum"/>
    <n v="3"/>
    <n v="0"/>
    <n v="-16777216"/>
    <n v="-20"/>
    <n v="40"/>
    <x v="39"/>
    <x v="0"/>
    <s v="Gyne Standard"/>
    <m/>
    <x v="9"/>
    <x v="3"/>
    <x v="0"/>
    <s v="Gyne_Template.xml"/>
    <s v="gsal"/>
    <s v="Reviewed"/>
  </r>
  <r>
    <x v="39"/>
    <s v="Small intestine"/>
    <s v="Small intestine"/>
    <x v="5"/>
    <x v="5"/>
    <x v="30"/>
    <x v="2"/>
    <x v="0"/>
    <s v="z Small Bowel"/>
    <n v="3"/>
    <n v="0"/>
    <n v="-16777216"/>
    <s v="Missing"/>
    <s v="Missing"/>
    <x v="39"/>
    <x v="0"/>
    <s v="Gyne Standard"/>
    <m/>
    <x v="9"/>
    <x v="3"/>
    <x v="0"/>
    <s v="Gyne_Template.xml"/>
    <s v="gsal"/>
    <s v="Reviewed"/>
  </r>
  <r>
    <x v="464"/>
    <s v="Head of right femur"/>
    <s v="Head of right femur"/>
    <x v="5"/>
    <x v="5"/>
    <x v="104"/>
    <x v="2"/>
    <x v="0"/>
    <s v="z Femoral Head R"/>
    <n v="3"/>
    <n v="0"/>
    <n v="-16777216"/>
    <s v="Missing"/>
    <s v="Missing"/>
    <x v="39"/>
    <x v="0"/>
    <s v="Gyne Standard"/>
    <m/>
    <x v="9"/>
    <x v="3"/>
    <x v="0"/>
    <s v="Gyne_Template.xml"/>
    <s v="gsal"/>
    <s v="Reviewed"/>
  </r>
  <r>
    <x v="465"/>
    <s v="Head of left femur"/>
    <s v="Head of left femur"/>
    <x v="5"/>
    <x v="5"/>
    <x v="103"/>
    <x v="2"/>
    <x v="0"/>
    <s v="z Femoral Head L"/>
    <n v="3"/>
    <n v="0"/>
    <n v="-16777216"/>
    <s v="Missing"/>
    <s v="Missing"/>
    <x v="39"/>
    <x v="0"/>
    <s v="Gyne Standard"/>
    <m/>
    <x v="9"/>
    <x v="3"/>
    <x v="0"/>
    <s v="Gyne_Template.xml"/>
    <s v="gsal"/>
    <s v="Reviewed"/>
  </r>
  <r>
    <x v="444"/>
    <s v="Left Vessels as surogate for Nodes"/>
    <s v="Left internal iliac lymphatic chain"/>
    <x v="2"/>
    <x v="6"/>
    <x v="168"/>
    <x v="2"/>
    <x v="0"/>
    <s v="zNode Intiliac L"/>
    <n v="3"/>
    <n v="0"/>
    <n v="-16777216"/>
    <s v="Missing"/>
    <s v="Missing"/>
    <x v="39"/>
    <x v="0"/>
    <s v="Gyne Standard"/>
    <m/>
    <x v="9"/>
    <x v="3"/>
    <x v="0"/>
    <s v="Gyne_Template.xml"/>
    <s v="gsal"/>
    <s v="Reviewed"/>
  </r>
  <r>
    <x v="445"/>
    <s v="Right Vessels as surogate for Nodes"/>
    <s v="Right internal iliac lymphatic chain"/>
    <x v="2"/>
    <x v="6"/>
    <x v="169"/>
    <x v="2"/>
    <x v="0"/>
    <s v="zNode Intiliac R"/>
    <n v="3"/>
    <n v="0"/>
    <n v="-16777216"/>
    <s v="Missing"/>
    <s v="Missing"/>
    <x v="39"/>
    <x v="0"/>
    <s v="Gyne Standard"/>
    <m/>
    <x v="9"/>
    <x v="3"/>
    <x v="0"/>
    <s v="Gyne_Template.xml"/>
    <s v="gsal"/>
    <s v="Reviewed"/>
  </r>
  <r>
    <x v="453"/>
    <s v="Right external iliac lymphatic chain"/>
    <s v="Right external iliac lymphatic chain"/>
    <x v="2"/>
    <x v="6"/>
    <x v="175"/>
    <x v="2"/>
    <x v="0"/>
    <s v="zNode extiliac L"/>
    <n v="3"/>
    <n v="0"/>
    <n v="-16777216"/>
    <s v="Missing"/>
    <s v="Missing"/>
    <x v="39"/>
    <x v="0"/>
    <s v="Gyne Standard"/>
    <m/>
    <x v="9"/>
    <x v="3"/>
    <x v="0"/>
    <s v="Gyne_Template.xml"/>
    <s v="gsal"/>
    <s v="Reviewed"/>
  </r>
  <r>
    <x v="454"/>
    <s v="Left external iliac lymphatic chain"/>
    <s v="Left external iliac lymphatic chain"/>
    <x v="2"/>
    <x v="6"/>
    <x v="176"/>
    <x v="2"/>
    <x v="0"/>
    <s v="zNode extiliac R"/>
    <n v="3"/>
    <n v="0"/>
    <n v="-16777216"/>
    <s v="Missing"/>
    <s v="Missing"/>
    <x v="39"/>
    <x v="0"/>
    <s v="Gyne Standard"/>
    <m/>
    <x v="9"/>
    <x v="3"/>
    <x v="0"/>
    <s v="Gyne_Template.xml"/>
    <s v="gsal"/>
    <s v="Reviewed"/>
  </r>
  <r>
    <x v="53"/>
    <s v="Parietal lumbar lymph nodes"/>
    <s v="Parietal lumbar lymph node"/>
    <x v="2"/>
    <x v="6"/>
    <x v="44"/>
    <x v="2"/>
    <x v="0"/>
    <s v="zNode ParaAortic"/>
    <n v="3"/>
    <n v="0"/>
    <n v="-16777216"/>
    <s v="Missing"/>
    <s v="Missing"/>
    <x v="39"/>
    <x v="0"/>
    <s v="Gyne Standard"/>
    <m/>
    <x v="9"/>
    <x v="3"/>
    <x v="0"/>
    <s v="Gyne_Template.xml"/>
    <s v="gsal"/>
    <s v="Reviewed"/>
  </r>
  <r>
    <x v="14"/>
    <s v="Left kidney"/>
    <s v="Left kidney"/>
    <x v="5"/>
    <x v="5"/>
    <x v="7"/>
    <x v="2"/>
    <x v="0"/>
    <s v="z Kidney L"/>
    <n v="3"/>
    <n v="0"/>
    <n v="-16777216"/>
    <s v="Missing"/>
    <s v="Missing"/>
    <x v="39"/>
    <x v="0"/>
    <s v="Gyne Standard"/>
    <m/>
    <x v="9"/>
    <x v="3"/>
    <x v="0"/>
    <s v="Gyne_Template.xml"/>
    <s v="gsal"/>
    <s v="Reviewed"/>
  </r>
  <r>
    <x v="15"/>
    <s v="Right kidney"/>
    <s v="Right kidney"/>
    <x v="5"/>
    <x v="5"/>
    <x v="8"/>
    <x v="2"/>
    <x v="0"/>
    <s v="z Kidney R"/>
    <n v="3"/>
    <n v="0"/>
    <n v="-16777216"/>
    <s v="Missing"/>
    <s v="Missing"/>
    <x v="39"/>
    <x v="0"/>
    <s v="Gyne Standard"/>
    <m/>
    <x v="9"/>
    <x v="3"/>
    <x v="0"/>
    <s v="Gyne_Template.xml"/>
    <s v="gsal"/>
    <s v="Reviewed"/>
  </r>
  <r>
    <x v="5"/>
    <s v="RO Helper Structure"/>
    <s v="Artifact"/>
    <x v="4"/>
    <x v="4"/>
    <x v="5"/>
    <x v="1"/>
    <x v="0"/>
    <s v="z RO Helper"/>
    <n v="3"/>
    <n v="0"/>
    <n v="-16777216"/>
    <s v="Missing"/>
    <s v="Missing"/>
    <x v="39"/>
    <x v="0"/>
    <s v="Gyne Standard"/>
    <m/>
    <x v="13"/>
    <x v="3"/>
    <x v="0"/>
    <s v="Prostate.xml"/>
    <s v="gsal"/>
    <s v="Reviewed"/>
  </r>
  <r>
    <x v="17"/>
    <s v="RO Helper Structure"/>
    <s v="Artifact"/>
    <x v="4"/>
    <x v="4"/>
    <x v="5"/>
    <x v="1"/>
    <x v="0"/>
    <s v="z RO Helper"/>
    <n v="3"/>
    <n v="0"/>
    <n v="-16777216"/>
    <s v="Missing"/>
    <s v="Missing"/>
    <x v="39"/>
    <x v="0"/>
    <s v="Gyne Standard"/>
    <m/>
    <x v="13"/>
    <x v="3"/>
    <x v="0"/>
    <s v="Prostate.xml"/>
    <s v="gsal"/>
    <s v="Reviewed"/>
  </r>
  <r>
    <x v="18"/>
    <s v="RO Helper Structure"/>
    <s v="Artifact"/>
    <x v="4"/>
    <x v="4"/>
    <x v="5"/>
    <x v="1"/>
    <x v="0"/>
    <s v="z RO Helper"/>
    <n v="3"/>
    <n v="0"/>
    <n v="-16777216"/>
    <s v="Missing"/>
    <s v="Missing"/>
    <x v="39"/>
    <x v="0"/>
    <s v="Gyne Standard"/>
    <m/>
    <x v="13"/>
    <x v="3"/>
    <x v="0"/>
    <s v="Prostate.xml"/>
    <s v="gsal"/>
    <s v="Reviewed"/>
  </r>
  <r>
    <x v="0"/>
    <s v="Body"/>
    <s v="Body"/>
    <x v="0"/>
    <x v="0"/>
    <x v="0"/>
    <x v="0"/>
    <x v="0"/>
    <s v="z Body"/>
    <n v="3"/>
    <n v="0"/>
    <n v="-16777216"/>
    <n v="-350"/>
    <n v="-50"/>
    <x v="40"/>
    <x v="0"/>
    <s v="Prostate all prescriptions"/>
    <m/>
    <x v="13"/>
    <x v="3"/>
    <x v="0"/>
    <s v="Prostate.xml"/>
    <s v="gsal"/>
    <s v="Reviewed"/>
  </r>
  <r>
    <x v="1"/>
    <s v="Dose Prescription Volume"/>
    <s v="Treated Volume"/>
    <x v="0"/>
    <x v="1"/>
    <x v="1"/>
    <x v="0"/>
    <x v="9"/>
    <s v="z DPV"/>
    <n v="3"/>
    <n v="0"/>
    <n v="-16777216"/>
    <s v="Missing"/>
    <s v="Missing"/>
    <x v="40"/>
    <x v="0"/>
    <s v="Prostate all prescriptions"/>
    <m/>
    <x v="13"/>
    <x v="3"/>
    <x v="0"/>
    <s v="Prostate.xml"/>
    <s v="gsal"/>
    <s v="Reviewed"/>
  </r>
  <r>
    <x v="460"/>
    <s v="Rectal Avoidance Structure High Dose"/>
    <s v="Control Region"/>
    <x v="6"/>
    <x v="8"/>
    <x v="69"/>
    <x v="0"/>
    <x v="0"/>
    <s v="z Avoid a"/>
    <n v="3"/>
    <n v="0"/>
    <n v="-16777216"/>
    <s v="Missing"/>
    <s v="Missing"/>
    <x v="40"/>
    <x v="0"/>
    <s v="Prostate all prescriptions"/>
    <m/>
    <x v="13"/>
    <x v="3"/>
    <x v="0"/>
    <s v="Prostate.xml"/>
    <s v="gsal"/>
    <s v="Reviewed"/>
  </r>
  <r>
    <x v="461"/>
    <s v="Rectal Avoidance Structure Low Dose"/>
    <s v="Control Region"/>
    <x v="6"/>
    <x v="8"/>
    <x v="69"/>
    <x v="0"/>
    <x v="0"/>
    <s v="z Avoid b"/>
    <n v="3"/>
    <n v="0"/>
    <n v="-16777216"/>
    <s v="Missing"/>
    <s v="Missing"/>
    <x v="40"/>
    <x v="0"/>
    <s v="Prostate all prescriptions"/>
    <m/>
    <x v="13"/>
    <x v="3"/>
    <x v="0"/>
    <s v="Prostate.xml"/>
    <s v="gsal"/>
    <s v="Reviewed"/>
  </r>
  <r>
    <x v="340"/>
    <s v="Urinary bladder"/>
    <s v="Urinary bladder"/>
    <x v="5"/>
    <x v="5"/>
    <x v="107"/>
    <x v="2"/>
    <x v="0"/>
    <s v="z Bladder"/>
    <n v="3"/>
    <n v="0"/>
    <n v="-16777216"/>
    <n v="20"/>
    <n v="80"/>
    <x v="40"/>
    <x v="0"/>
    <s v="Prostate all prescriptions"/>
    <m/>
    <x v="13"/>
    <x v="3"/>
    <x v="0"/>
    <s v="Prostate.xml"/>
    <s v="gsal"/>
    <s v="Reviewed"/>
  </r>
  <r>
    <x v="466"/>
    <s v="Bladder sub PTVs for optimizer"/>
    <s v="Bladder sub PTVs"/>
    <x v="6"/>
    <x v="7"/>
    <x v="109"/>
    <x v="0"/>
    <x v="0"/>
    <s v="z Bladder"/>
    <n v="3"/>
    <n v="1"/>
    <n v="-16777216"/>
    <s v="Missing"/>
    <s v="Missing"/>
    <x v="40"/>
    <x v="0"/>
    <s v="Prostate all prescriptions"/>
    <m/>
    <x v="13"/>
    <x v="3"/>
    <x v="0"/>
    <s v="Prostate.xml"/>
    <s v="gsal"/>
    <s v="Reviewed"/>
  </r>
  <r>
    <x v="173"/>
    <s v="Rectum"/>
    <s v="Rectum"/>
    <x v="5"/>
    <x v="5"/>
    <x v="110"/>
    <x v="2"/>
    <x v="0"/>
    <s v="z Rectum"/>
    <n v="3"/>
    <n v="0"/>
    <n v="-16777216"/>
    <n v="-20"/>
    <n v="40"/>
    <x v="40"/>
    <x v="0"/>
    <s v="Prostate all prescriptions"/>
    <m/>
    <x v="13"/>
    <x v="3"/>
    <x v="0"/>
    <s v="Prostate.xml"/>
    <s v="gsal"/>
    <s v="Reviewed"/>
  </r>
  <r>
    <x v="463"/>
    <s v="Rectum for optimizer"/>
    <s v="Rectum"/>
    <x v="6"/>
    <x v="7"/>
    <x v="110"/>
    <x v="2"/>
    <x v="0"/>
    <s v="z Rectum"/>
    <n v="3"/>
    <n v="1"/>
    <n v="-16777216"/>
    <s v="Missing"/>
    <s v="Missing"/>
    <x v="40"/>
    <x v="0"/>
    <s v="Prostate all prescriptions"/>
    <m/>
    <x v="13"/>
    <x v="3"/>
    <x v="0"/>
    <s v="Prostate.xml"/>
    <s v="gsal"/>
    <s v="Reviewed"/>
  </r>
  <r>
    <x v="422"/>
    <s v="Head of right femur"/>
    <s v="Head of right femur"/>
    <x v="5"/>
    <x v="5"/>
    <x v="104"/>
    <x v="2"/>
    <x v="0"/>
    <s v="z Femoral Head R"/>
    <n v="3"/>
    <n v="0"/>
    <n v="-16777216"/>
    <s v="Missing"/>
    <s v="Missing"/>
    <x v="40"/>
    <x v="0"/>
    <s v="Prostate all prescriptions"/>
    <m/>
    <x v="13"/>
    <x v="3"/>
    <x v="0"/>
    <s v="Prostate.xml"/>
    <s v="gsal"/>
    <s v="Reviewed"/>
  </r>
  <r>
    <x v="423"/>
    <s v="Head of left femur"/>
    <s v="Head of left femur"/>
    <x v="5"/>
    <x v="5"/>
    <x v="103"/>
    <x v="2"/>
    <x v="0"/>
    <s v="z Femoral Head L"/>
    <n v="3"/>
    <n v="0"/>
    <n v="-16777216"/>
    <s v="Missing"/>
    <s v="Missing"/>
    <x v="40"/>
    <x v="0"/>
    <s v="Prostate all prescriptions"/>
    <m/>
    <x v="13"/>
    <x v="3"/>
    <x v="0"/>
    <s v="Prostate.xml"/>
    <s v="gsal"/>
    <s v="Reviewed"/>
  </r>
  <r>
    <x v="3"/>
    <s v="CTV High Risk"/>
    <s v="CTV Primary"/>
    <x v="2"/>
    <x v="3"/>
    <x v="3"/>
    <x v="0"/>
    <x v="0"/>
    <s v="z CTV"/>
    <n v="3"/>
    <n v="0"/>
    <n v="-16777216"/>
    <s v="Missing"/>
    <s v="Missing"/>
    <x v="40"/>
    <x v="0"/>
    <s v="Prostate all prescriptions"/>
    <m/>
    <x v="13"/>
    <x v="3"/>
    <x v="0"/>
    <s v="Prostate.xml"/>
    <s v="gsal"/>
    <s v="Reviewed"/>
  </r>
  <r>
    <x v="88"/>
    <s v="PTV High Risk for DVH"/>
    <s v="PTV Primary"/>
    <x v="3"/>
    <x v="1"/>
    <x v="4"/>
    <x v="0"/>
    <x v="0"/>
    <s v="z PTV eval"/>
    <n v="5"/>
    <n v="0"/>
    <n v="-16777216"/>
    <s v="Missing"/>
    <s v="Missing"/>
    <x v="40"/>
    <x v="0"/>
    <s v="Prostate all prescriptions"/>
    <m/>
    <x v="13"/>
    <x v="3"/>
    <x v="0"/>
    <s v="Prostate.xml"/>
    <s v="gsal"/>
    <s v="Reviewed"/>
  </r>
  <r>
    <x v="89"/>
    <s v="PTV High Risk for optimizer"/>
    <s v="PTV Primary"/>
    <x v="3"/>
    <x v="1"/>
    <x v="4"/>
    <x v="0"/>
    <x v="0"/>
    <s v="z PTV opt"/>
    <n v="3"/>
    <n v="1"/>
    <n v="-16777216"/>
    <s v="Missing"/>
    <s v="Missing"/>
    <x v="40"/>
    <x v="0"/>
    <s v="Prostate all prescriptions"/>
    <m/>
    <x v="13"/>
    <x v="3"/>
    <x v="0"/>
    <s v="Prostate.xml"/>
    <s v="gsal"/>
    <s v="Reviewed"/>
  </r>
  <r>
    <x v="4"/>
    <s v="PTV High Risk"/>
    <s v="PTV Primary"/>
    <x v="3"/>
    <x v="1"/>
    <x v="4"/>
    <x v="0"/>
    <x v="0"/>
    <s v="z PTV"/>
    <n v="3"/>
    <n v="0"/>
    <n v="-16777216"/>
    <s v="Missing"/>
    <s v="Missing"/>
    <x v="40"/>
    <x v="0"/>
    <s v="Prostate all prescriptions"/>
    <m/>
    <x v="13"/>
    <x v="3"/>
    <x v="0"/>
    <s v="Prostate.xml"/>
    <s v="gsal"/>
    <s v="Reviewed"/>
  </r>
  <r>
    <x v="369"/>
    <s v="GTV Nodes"/>
    <s v="GTV Nodal"/>
    <x v="1"/>
    <x v="6"/>
    <x v="114"/>
    <x v="0"/>
    <x v="0"/>
    <s v="z GTV"/>
    <n v="3"/>
    <n v="0"/>
    <n v="-16777216"/>
    <s v="Missing"/>
    <s v="Missing"/>
    <x v="40"/>
    <x v="0"/>
    <s v="Prostate all prescriptions"/>
    <m/>
    <x v="13"/>
    <x v="3"/>
    <x v="0"/>
    <s v="Prostate.xml"/>
    <s v="gsal"/>
    <s v="Reviewed"/>
  </r>
  <r>
    <x v="420"/>
    <s v="CTV Nodes"/>
    <s v="CTV Intermediate Risk"/>
    <x v="2"/>
    <x v="6"/>
    <x v="74"/>
    <x v="0"/>
    <x v="0"/>
    <s v="z CTV low"/>
    <n v="3"/>
    <n v="0"/>
    <n v="-16777216"/>
    <s v="Missing"/>
    <s v="Missing"/>
    <x v="40"/>
    <x v="0"/>
    <s v="Prostate all prescriptions"/>
    <m/>
    <x v="13"/>
    <x v="3"/>
    <x v="0"/>
    <s v="Prostate.xml"/>
    <s v="gsal"/>
    <s v="Reviewed"/>
  </r>
  <r>
    <x v="421"/>
    <s v="PTV Nodes"/>
    <s v="PTV Intermediate Risk"/>
    <x v="3"/>
    <x v="1"/>
    <x v="76"/>
    <x v="0"/>
    <x v="0"/>
    <s v="z PTV int"/>
    <n v="3"/>
    <n v="0"/>
    <n v="-16777216"/>
    <s v="Missing"/>
    <s v="Missing"/>
    <x v="40"/>
    <x v="0"/>
    <s v="Prostate all prescriptions"/>
    <m/>
    <x v="13"/>
    <x v="3"/>
    <x v="0"/>
    <s v="Prostate.xml"/>
    <s v="gsal"/>
    <s v="Reviewed"/>
  </r>
  <r>
    <x v="467"/>
    <s v="Left internal iliac vessels as surrogate for Nodes"/>
    <s v="Left internal iliac lymphatic chain"/>
    <x v="2"/>
    <x v="6"/>
    <x v="168"/>
    <x v="2"/>
    <x v="0"/>
    <s v="zNode Intiliac L"/>
    <n v="3"/>
    <n v="0"/>
    <n v="-16777216"/>
    <s v="Missing"/>
    <s v="Missing"/>
    <x v="40"/>
    <x v="0"/>
    <s v="Prostate all prescriptions"/>
    <m/>
    <x v="13"/>
    <x v="3"/>
    <x v="0"/>
    <s v="Prostate.xml"/>
    <s v="gsal"/>
    <s v="Reviewed"/>
  </r>
  <r>
    <x v="468"/>
    <s v="Right internal iliac vessels as surrogate for Nodes"/>
    <s v="Right internal iliac lymphatic chain"/>
    <x v="2"/>
    <x v="6"/>
    <x v="169"/>
    <x v="2"/>
    <x v="0"/>
    <s v="zNode Intiliac R"/>
    <n v="3"/>
    <n v="0"/>
    <n v="-16777216"/>
    <s v="Missing"/>
    <s v="Missing"/>
    <x v="40"/>
    <x v="0"/>
    <s v="Prostate all prescriptions"/>
    <m/>
    <x v="13"/>
    <x v="3"/>
    <x v="0"/>
    <s v="Prostate.xml"/>
    <s v="gsal"/>
    <s v="Reviewed"/>
  </r>
  <r>
    <x v="469"/>
    <s v="Left external iliac vessels as surrogate for Nodes"/>
    <s v="Right external iliac lymphatic chain"/>
    <x v="2"/>
    <x v="6"/>
    <x v="175"/>
    <x v="2"/>
    <x v="0"/>
    <s v="zNode extiliac L"/>
    <n v="3"/>
    <n v="0"/>
    <n v="-16777216"/>
    <s v="Missing"/>
    <s v="Missing"/>
    <x v="40"/>
    <x v="0"/>
    <s v="Prostate all prescriptions"/>
    <m/>
    <x v="13"/>
    <x v="3"/>
    <x v="0"/>
    <s v="Prostate.xml"/>
    <s v="gsal"/>
    <s v="Reviewed"/>
  </r>
  <r>
    <x v="470"/>
    <s v="Right external iliac vessels as surrogate for Nodes"/>
    <s v="Left external iliac lymphatic chain"/>
    <x v="2"/>
    <x v="6"/>
    <x v="176"/>
    <x v="2"/>
    <x v="0"/>
    <s v="zNode extiliac R"/>
    <n v="3"/>
    <n v="0"/>
    <n v="-16777216"/>
    <s v="Missing"/>
    <s v="Missing"/>
    <x v="40"/>
    <x v="0"/>
    <s v="Prostate all prescriptions"/>
    <m/>
    <x v="13"/>
    <x v="3"/>
    <x v="0"/>
    <s v="Prostate.xml"/>
    <s v="gsal"/>
    <s v="Reviewed"/>
  </r>
  <r>
    <x v="428"/>
    <s v="Presacral space"/>
    <s v="Presacral space"/>
    <x v="5"/>
    <x v="5"/>
    <x v="111"/>
    <x v="2"/>
    <x v="0"/>
    <s v="z PresacralSpace"/>
    <n v="3"/>
    <n v="0"/>
    <n v="-16777216"/>
    <s v="Missing"/>
    <s v="Missing"/>
    <x v="40"/>
    <x v="0"/>
    <s v="Prostate all prescriptions"/>
    <m/>
    <x v="13"/>
    <x v="3"/>
    <x v="0"/>
    <s v="Prostate.xml"/>
    <s v="gsal"/>
    <s v="Reviewed"/>
  </r>
  <r>
    <x v="5"/>
    <s v="RO Helper Structure"/>
    <s v="Artifact"/>
    <x v="4"/>
    <x v="4"/>
    <x v="5"/>
    <x v="1"/>
    <x v="0"/>
    <s v="z RO Helper"/>
    <n v="3"/>
    <n v="0"/>
    <n v="-16777216"/>
    <s v="Missing"/>
    <s v="Missing"/>
    <x v="40"/>
    <x v="0"/>
    <s v="Prostate all prescriptions"/>
    <m/>
    <x v="13"/>
    <x v="3"/>
    <x v="0"/>
    <s v="Prostate_2Ph_VMAT.xml"/>
    <s v="gsal"/>
    <s v="Reviewed"/>
  </r>
  <r>
    <x v="17"/>
    <s v="RO Helper Structure"/>
    <s v="Artifact"/>
    <x v="4"/>
    <x v="4"/>
    <x v="5"/>
    <x v="1"/>
    <x v="0"/>
    <s v="z RO Helper"/>
    <n v="3"/>
    <n v="0"/>
    <n v="-16777216"/>
    <s v="Missing"/>
    <s v="Missing"/>
    <x v="40"/>
    <x v="0"/>
    <s v="Prostate all prescriptions"/>
    <m/>
    <x v="13"/>
    <x v="3"/>
    <x v="0"/>
    <s v="Prostate_2Ph_VMAT.xml"/>
    <s v="gsal"/>
    <s v="Reviewed"/>
  </r>
  <r>
    <x v="18"/>
    <s v="RO Helper Structure"/>
    <s v="Artifact"/>
    <x v="4"/>
    <x v="4"/>
    <x v="5"/>
    <x v="1"/>
    <x v="0"/>
    <s v="z RO Helper"/>
    <n v="3"/>
    <n v="0"/>
    <n v="-16777216"/>
    <s v="Missing"/>
    <s v="Missing"/>
    <x v="40"/>
    <x v="0"/>
    <s v="Prostate all prescriptions"/>
    <m/>
    <x v="13"/>
    <x v="3"/>
    <x v="0"/>
    <s v="Prostate_2Ph_VMAT.xml"/>
    <s v="gsal"/>
    <s v="Reviewed"/>
  </r>
  <r>
    <x v="0"/>
    <s v="Body"/>
    <s v="Body"/>
    <x v="0"/>
    <x v="0"/>
    <x v="0"/>
    <x v="0"/>
    <x v="0"/>
    <s v="z Body"/>
    <n v="3"/>
    <n v="0"/>
    <n v="-16777216"/>
    <n v="-350"/>
    <n v="-50"/>
    <x v="41"/>
    <x v="0"/>
    <s v="Two Phase VMAT Prostate 76 Gy"/>
    <m/>
    <x v="13"/>
    <x v="3"/>
    <x v="0"/>
    <s v="Prostate_2Ph_VMAT.xml"/>
    <s v="gsal"/>
    <s v="Reviewed"/>
  </r>
  <r>
    <x v="1"/>
    <s v="Dose Prescription Volume"/>
    <s v="Treated Volume"/>
    <x v="0"/>
    <x v="1"/>
    <x v="1"/>
    <x v="0"/>
    <x v="9"/>
    <s v="z DPV"/>
    <n v="3"/>
    <n v="0"/>
    <n v="-16777216"/>
    <s v="Missing"/>
    <s v="Missing"/>
    <x v="41"/>
    <x v="0"/>
    <s v="Two Phase VMAT Prostate 76 Gy"/>
    <m/>
    <x v="13"/>
    <x v="3"/>
    <x v="0"/>
    <s v="Prostate_2Ph_VMAT.xml"/>
    <s v="gsal"/>
    <s v="Reviewed"/>
  </r>
  <r>
    <x v="460"/>
    <s v="Rectal Avoidance Structure High Dose"/>
    <s v="Control Region"/>
    <x v="6"/>
    <x v="8"/>
    <x v="69"/>
    <x v="0"/>
    <x v="0"/>
    <s v="z Avoid a"/>
    <n v="3"/>
    <n v="0"/>
    <n v="-16777216"/>
    <s v="Missing"/>
    <s v="Missing"/>
    <x v="41"/>
    <x v="0"/>
    <s v="Two Phase VMAT Prostate 76 Gy"/>
    <m/>
    <x v="13"/>
    <x v="3"/>
    <x v="0"/>
    <s v="Prostate_2Ph_VMAT.xml"/>
    <s v="gsal"/>
    <s v="Reviewed"/>
  </r>
  <r>
    <x v="461"/>
    <s v="Rectal Avoidance Structure Low Dose"/>
    <s v="Control Region"/>
    <x v="6"/>
    <x v="8"/>
    <x v="69"/>
    <x v="0"/>
    <x v="0"/>
    <s v="z Avoid b"/>
    <n v="3"/>
    <n v="0"/>
    <n v="-16777216"/>
    <s v="Missing"/>
    <s v="Missing"/>
    <x v="41"/>
    <x v="0"/>
    <s v="Two Phase VMAT Prostate 76 Gy"/>
    <m/>
    <x v="13"/>
    <x v="3"/>
    <x v="0"/>
    <s v="Prostate_2Ph_VMAT.xml"/>
    <s v="gsal"/>
    <s v="Reviewed"/>
  </r>
  <r>
    <x v="340"/>
    <s v="Urinary bladder"/>
    <s v="Urinary bladder"/>
    <x v="5"/>
    <x v="5"/>
    <x v="107"/>
    <x v="2"/>
    <x v="0"/>
    <s v="z Bladder"/>
    <n v="3"/>
    <n v="0"/>
    <n v="-16777216"/>
    <n v="20"/>
    <n v="80"/>
    <x v="41"/>
    <x v="0"/>
    <s v="Two Phase VMAT Prostate 76 Gy"/>
    <m/>
    <x v="13"/>
    <x v="3"/>
    <x v="0"/>
    <s v="Prostate_2Ph_VMAT.xml"/>
    <s v="gsal"/>
    <s v="Reviewed"/>
  </r>
  <r>
    <x v="466"/>
    <s v="Bladder sub PTVs for optimizer"/>
    <s v="Bladder sub PTVs"/>
    <x v="6"/>
    <x v="7"/>
    <x v="109"/>
    <x v="0"/>
    <x v="0"/>
    <s v="z Bladder"/>
    <n v="3"/>
    <n v="1"/>
    <n v="-16777216"/>
    <s v="Missing"/>
    <s v="Missing"/>
    <x v="41"/>
    <x v="0"/>
    <s v="Two Phase VMAT Prostate 76 Gy"/>
    <m/>
    <x v="13"/>
    <x v="3"/>
    <x v="0"/>
    <s v="Prostate_2Ph_VMAT.xml"/>
    <s v="gsal"/>
    <s v="Reviewed"/>
  </r>
  <r>
    <x v="173"/>
    <s v="Rectum"/>
    <s v="Rectum"/>
    <x v="5"/>
    <x v="5"/>
    <x v="110"/>
    <x v="2"/>
    <x v="0"/>
    <s v="z Rectum"/>
    <n v="3"/>
    <n v="0"/>
    <n v="-16777216"/>
    <n v="-20"/>
    <n v="40"/>
    <x v="41"/>
    <x v="0"/>
    <s v="Two Phase VMAT Prostate 76 Gy"/>
    <m/>
    <x v="13"/>
    <x v="3"/>
    <x v="0"/>
    <s v="Prostate_2Ph_VMAT.xml"/>
    <s v="gsal"/>
    <s v="Reviewed"/>
  </r>
  <r>
    <x v="463"/>
    <s v="Rectum for optimizer"/>
    <s v="Rectum"/>
    <x v="6"/>
    <x v="7"/>
    <x v="110"/>
    <x v="2"/>
    <x v="0"/>
    <s v="z Rectum"/>
    <n v="3"/>
    <n v="1"/>
    <n v="-16777216"/>
    <s v="Missing"/>
    <s v="Missing"/>
    <x v="41"/>
    <x v="0"/>
    <s v="Two Phase VMAT Prostate 76 Gy"/>
    <m/>
    <x v="13"/>
    <x v="3"/>
    <x v="0"/>
    <s v="Prostate_2Ph_VMAT.xml"/>
    <s v="gsal"/>
    <s v="Reviewed"/>
  </r>
  <r>
    <x v="422"/>
    <s v="Head of right femur"/>
    <s v="Head of right femur"/>
    <x v="5"/>
    <x v="5"/>
    <x v="104"/>
    <x v="2"/>
    <x v="0"/>
    <s v="z Femoral Head R"/>
    <n v="3"/>
    <n v="0"/>
    <n v="-16777216"/>
    <s v="Missing"/>
    <s v="Missing"/>
    <x v="41"/>
    <x v="0"/>
    <s v="Two Phase VMAT Prostate 76 Gy"/>
    <m/>
    <x v="13"/>
    <x v="3"/>
    <x v="0"/>
    <s v="Prostate_2Ph_VMAT.xml"/>
    <s v="gsal"/>
    <s v="Reviewed"/>
  </r>
  <r>
    <x v="423"/>
    <s v="Head of left femur"/>
    <s v="Head of left femur"/>
    <x v="5"/>
    <x v="5"/>
    <x v="103"/>
    <x v="2"/>
    <x v="0"/>
    <s v="z Femoral Head L"/>
    <n v="3"/>
    <n v="0"/>
    <n v="-16777216"/>
    <s v="Missing"/>
    <s v="Missing"/>
    <x v="41"/>
    <x v="0"/>
    <s v="Two Phase VMAT Prostate 76 Gy"/>
    <m/>
    <x v="13"/>
    <x v="3"/>
    <x v="0"/>
    <s v="Prostate_2Ph_VMAT.xml"/>
    <s v="gsal"/>
    <s v="Reviewed"/>
  </r>
  <r>
    <x v="39"/>
    <s v="Small intestine"/>
    <s v="Small intestine"/>
    <x v="5"/>
    <x v="5"/>
    <x v="30"/>
    <x v="2"/>
    <x v="0"/>
    <s v="z Small Bowel"/>
    <n v="3"/>
    <n v="0"/>
    <n v="-16777216"/>
    <s v="Missing"/>
    <s v="Missing"/>
    <x v="41"/>
    <x v="0"/>
    <s v="Two Phase VMAT Prostate 76 Gy"/>
    <m/>
    <x v="13"/>
    <x v="3"/>
    <x v="0"/>
    <s v="Prostate_2Ph_VMAT.xml"/>
    <s v="gsal"/>
    <s v="Reviewed"/>
  </r>
  <r>
    <x v="467"/>
    <s v="Left internal iliac vessels as surrogate for Nodes"/>
    <s v="Left internal iliac lymphatic chain"/>
    <x v="2"/>
    <x v="6"/>
    <x v="168"/>
    <x v="2"/>
    <x v="0"/>
    <s v="zNode Intiliac L"/>
    <n v="3"/>
    <n v="0"/>
    <n v="-16777216"/>
    <s v="Missing"/>
    <s v="Missing"/>
    <x v="41"/>
    <x v="0"/>
    <s v="Two Phase VMAT Prostate 76 Gy"/>
    <m/>
    <x v="13"/>
    <x v="3"/>
    <x v="0"/>
    <s v="Prostate_2Ph_VMAT.xml"/>
    <s v="gsal"/>
    <s v="Reviewed"/>
  </r>
  <r>
    <x v="468"/>
    <s v="Right internal iliac vessels as surrogate for Nodes"/>
    <s v="Right internal iliac lymphatic chain"/>
    <x v="2"/>
    <x v="6"/>
    <x v="169"/>
    <x v="2"/>
    <x v="0"/>
    <s v="zNode Intiliac R"/>
    <n v="3"/>
    <n v="0"/>
    <n v="-16777216"/>
    <s v="Missing"/>
    <s v="Missing"/>
    <x v="41"/>
    <x v="0"/>
    <s v="Two Phase VMAT Prostate 76 Gy"/>
    <m/>
    <x v="13"/>
    <x v="3"/>
    <x v="0"/>
    <s v="Prostate_2Ph_VMAT.xml"/>
    <s v="gsal"/>
    <s v="Reviewed"/>
  </r>
  <r>
    <x v="469"/>
    <s v="Left external iliac vessels as surrogate for Nodes"/>
    <s v="Right external iliac lymphatic chain"/>
    <x v="2"/>
    <x v="6"/>
    <x v="175"/>
    <x v="2"/>
    <x v="0"/>
    <s v="zNode extiliac L"/>
    <n v="3"/>
    <n v="0"/>
    <n v="-16777216"/>
    <s v="Missing"/>
    <s v="Missing"/>
    <x v="41"/>
    <x v="0"/>
    <s v="Two Phase VMAT Prostate 76 Gy"/>
    <m/>
    <x v="13"/>
    <x v="3"/>
    <x v="0"/>
    <s v="Prostate_2Ph_VMAT.xml"/>
    <s v="gsal"/>
    <s v="Reviewed"/>
  </r>
  <r>
    <x v="470"/>
    <s v="Right external iliac vessels as surrogate for Nodes"/>
    <s v="Left external iliac lymphatic chain"/>
    <x v="2"/>
    <x v="6"/>
    <x v="176"/>
    <x v="2"/>
    <x v="0"/>
    <s v="zNode extiliac R"/>
    <n v="3"/>
    <n v="0"/>
    <n v="-16777216"/>
    <s v="Missing"/>
    <s v="Missing"/>
    <x v="41"/>
    <x v="0"/>
    <s v="Two Phase VMAT Prostate 76 Gy"/>
    <m/>
    <x v="13"/>
    <x v="3"/>
    <x v="0"/>
    <s v="Prostate_2Ph_VMAT.xml"/>
    <s v="gsal"/>
    <s v="Reviewed"/>
  </r>
  <r>
    <x v="428"/>
    <s v="Presacral space"/>
    <s v="Presacral space"/>
    <x v="5"/>
    <x v="5"/>
    <x v="111"/>
    <x v="2"/>
    <x v="0"/>
    <s v="z PresacralSpace"/>
    <n v="3"/>
    <n v="0"/>
    <n v="-16777216"/>
    <s v="Missing"/>
    <s v="Missing"/>
    <x v="41"/>
    <x v="0"/>
    <s v="Two Phase VMAT Prostate 76 Gy"/>
    <m/>
    <x v="13"/>
    <x v="3"/>
    <x v="0"/>
    <s v="Prostate_2Ph_VMAT.xml"/>
    <s v="gsal"/>
    <s v="Reviewed"/>
  </r>
  <r>
    <x v="369"/>
    <s v="GTV Nodes"/>
    <s v="GTV Nodal"/>
    <x v="1"/>
    <x v="6"/>
    <x v="114"/>
    <x v="0"/>
    <x v="0"/>
    <s v="z GTV"/>
    <n v="3"/>
    <n v="0"/>
    <n v="-16777216"/>
    <s v="Missing"/>
    <s v="Missing"/>
    <x v="41"/>
    <x v="0"/>
    <s v="Two Phase VMAT Prostate 76 Gy"/>
    <m/>
    <x v="13"/>
    <x v="3"/>
    <x v="0"/>
    <s v="Prostate_2Ph_VMAT.xml"/>
    <s v="gsal"/>
    <s v="Reviewed"/>
  </r>
  <r>
    <x v="471"/>
    <s v="CTV High Risk"/>
    <s v="CTV High Risk"/>
    <x v="2"/>
    <x v="3"/>
    <x v="73"/>
    <x v="0"/>
    <x v="0"/>
    <s v="z CTV"/>
    <n v="3"/>
    <n v="0"/>
    <n v="-16777216"/>
    <s v="Missing"/>
    <s v="Missing"/>
    <x v="41"/>
    <x v="0"/>
    <s v="Two Phase VMAT Prostate 76 Gy"/>
    <m/>
    <x v="13"/>
    <x v="3"/>
    <x v="0"/>
    <s v="Prostate_2Ph_VMAT.xml"/>
    <s v="gsal"/>
    <s v="Reviewed"/>
  </r>
  <r>
    <x v="472"/>
    <s v="CTV Intermediate Risk"/>
    <s v="CTV Intermediate Risk"/>
    <x v="2"/>
    <x v="3"/>
    <x v="74"/>
    <x v="0"/>
    <x v="0"/>
    <s v="z CTV int"/>
    <n v="3"/>
    <n v="0"/>
    <n v="-16777216"/>
    <s v="Missing"/>
    <s v="Missing"/>
    <x v="41"/>
    <x v="0"/>
    <s v="Two Phase VMAT Prostate 76 Gy"/>
    <m/>
    <x v="13"/>
    <x v="3"/>
    <x v="0"/>
    <s v="Prostate_2Ph_VMAT.xml"/>
    <s v="gsal"/>
    <s v="Reviewed"/>
  </r>
  <r>
    <x v="420"/>
    <s v="CTV Nodes"/>
    <s v="CTV Low Risk"/>
    <x v="2"/>
    <x v="3"/>
    <x v="115"/>
    <x v="0"/>
    <x v="0"/>
    <s v="z CTV low"/>
    <n v="3"/>
    <n v="0"/>
    <n v="-16777216"/>
    <s v="Missing"/>
    <s v="Missing"/>
    <x v="41"/>
    <x v="0"/>
    <s v="Two Phase VMAT Prostate 76 Gy"/>
    <m/>
    <x v="13"/>
    <x v="3"/>
    <x v="0"/>
    <s v="Prostate_2Ph_VMAT.xml"/>
    <s v="gsal"/>
    <s v="Reviewed"/>
  </r>
  <r>
    <x v="473"/>
    <s v="PTV High Risk"/>
    <s v="PTV High Risk"/>
    <x v="3"/>
    <x v="1"/>
    <x v="75"/>
    <x v="0"/>
    <x v="0"/>
    <s v="z PTV"/>
    <n v="3"/>
    <n v="0"/>
    <n v="-16777216"/>
    <s v="Missing"/>
    <s v="Missing"/>
    <x v="41"/>
    <x v="0"/>
    <s v="Two Phase VMAT Prostate 76 Gy"/>
    <m/>
    <x v="13"/>
    <x v="3"/>
    <x v="0"/>
    <s v="Prostate_2Ph_VMAT.xml"/>
    <s v="gsal"/>
    <s v="Reviewed"/>
  </r>
  <r>
    <x v="474"/>
    <s v="PTV Nodes"/>
    <s v="PTV Intermediate Risk"/>
    <x v="3"/>
    <x v="1"/>
    <x v="76"/>
    <x v="0"/>
    <x v="0"/>
    <s v="z PTV int"/>
    <n v="3"/>
    <n v="0"/>
    <n v="-16777216"/>
    <s v="Missing"/>
    <s v="Missing"/>
    <x v="41"/>
    <x v="0"/>
    <s v="Two Phase VMAT Prostate 76 Gy"/>
    <m/>
    <x v="13"/>
    <x v="3"/>
    <x v="0"/>
    <s v="Prostate_2Ph_VMAT.xml"/>
    <s v="gsal"/>
    <s v="Reviewed"/>
  </r>
  <r>
    <x v="421"/>
    <s v="PTV Nodes"/>
    <s v="PTV Low Risk"/>
    <x v="3"/>
    <x v="1"/>
    <x v="116"/>
    <x v="0"/>
    <x v="0"/>
    <s v="z PTV low"/>
    <n v="3"/>
    <n v="0"/>
    <n v="-16777216"/>
    <s v="Missing"/>
    <s v="Missing"/>
    <x v="41"/>
    <x v="0"/>
    <s v="Two Phase VMAT Prostate 76 Gy"/>
    <m/>
    <x v="13"/>
    <x v="3"/>
    <x v="0"/>
    <s v="Prostate_2Ph_VMAT.xml"/>
    <s v="gsal"/>
    <s v="Reviewed"/>
  </r>
  <r>
    <x v="475"/>
    <s v="PTV High Risk for optimizer"/>
    <s v="PTV Primary"/>
    <x v="3"/>
    <x v="1"/>
    <x v="4"/>
    <x v="0"/>
    <x v="0"/>
    <s v="z PTV opt"/>
    <n v="3"/>
    <n v="1"/>
    <n v="-16777216"/>
    <s v="Missing"/>
    <s v="Missing"/>
    <x v="41"/>
    <x v="0"/>
    <s v="Two Phase VMAT Prostate 76 Gy"/>
    <m/>
    <x v="13"/>
    <x v="3"/>
    <x v="0"/>
    <s v="Prostate_2Ph_VMAT.xml"/>
    <s v="gsal"/>
    <s v="Reviewed"/>
  </r>
  <r>
    <x v="476"/>
    <s v="PTV Intermediate Risk for optimizer"/>
    <s v="PTV Intermediate Risk"/>
    <x v="3"/>
    <x v="1"/>
    <x v="76"/>
    <x v="0"/>
    <x v="0"/>
    <s v="z PTV int opt"/>
    <n v="3"/>
    <n v="1"/>
    <n v="-16777216"/>
    <s v="Missing"/>
    <s v="Missing"/>
    <x v="41"/>
    <x v="0"/>
    <s v="Two Phase VMAT Prostate 76 Gy"/>
    <m/>
    <x v="13"/>
    <x v="3"/>
    <x v="0"/>
    <s v="Prostate_2Ph_VMAT.xml"/>
    <s v="gsal"/>
    <s v="Reviewed"/>
  </r>
  <r>
    <x v="477"/>
    <s v="PTV High Risk for DVH"/>
    <s v="PTV Primary"/>
    <x v="3"/>
    <x v="1"/>
    <x v="4"/>
    <x v="0"/>
    <x v="0"/>
    <s v="z PTV eval"/>
    <n v="5"/>
    <n v="0"/>
    <n v="-16777216"/>
    <s v="Missing"/>
    <s v="Missing"/>
    <x v="41"/>
    <x v="0"/>
    <s v="Two Phase VMAT Prostate 76 Gy"/>
    <m/>
    <x v="13"/>
    <x v="3"/>
    <x v="0"/>
    <s v="Prostate_2Ph_VMAT.xml"/>
    <s v="gsal"/>
    <s v="Reviewed"/>
  </r>
  <r>
    <x v="478"/>
    <s v="PTV Intermediate Risk for DVH"/>
    <s v="PTV Intermediate Risk"/>
    <x v="3"/>
    <x v="1"/>
    <x v="76"/>
    <x v="0"/>
    <x v="0"/>
    <s v="z PTV int eval"/>
    <n v="5"/>
    <n v="0"/>
    <n v="-16777216"/>
    <s v="Missing"/>
    <s v="Missing"/>
    <x v="41"/>
    <x v="0"/>
    <s v="Two Phase VMAT Prostate 76 Gy"/>
    <m/>
    <x v="13"/>
    <x v="3"/>
    <x v="0"/>
    <s v="Prostate_2Ph_VMAT.xml"/>
    <s v="gsal"/>
    <s v="Reviewed"/>
  </r>
  <r>
    <x v="5"/>
    <s v="RO Helper Structure"/>
    <s v="Artifact"/>
    <x v="4"/>
    <x v="4"/>
    <x v="5"/>
    <x v="1"/>
    <x v="0"/>
    <s v="z RO Helper"/>
    <n v="3"/>
    <n v="0"/>
    <n v="-16777216"/>
    <s v="Missing"/>
    <s v="Missing"/>
    <x v="41"/>
    <x v="0"/>
    <s v="Two Phase VMAT Prostate 76 Gy"/>
    <m/>
    <x v="14"/>
    <x v="3"/>
    <x v="0"/>
    <s v="VMAT_ANUS.xml"/>
    <s v="gsal"/>
    <s v="Reviewed"/>
  </r>
  <r>
    <x v="17"/>
    <s v="RO Helper Structure"/>
    <s v="Artifact"/>
    <x v="4"/>
    <x v="4"/>
    <x v="5"/>
    <x v="1"/>
    <x v="0"/>
    <s v="z RO Helper"/>
    <n v="3"/>
    <n v="0"/>
    <n v="-16777216"/>
    <s v="Missing"/>
    <s v="Missing"/>
    <x v="41"/>
    <x v="0"/>
    <s v="Two Phase VMAT Prostate 76 Gy"/>
    <m/>
    <x v="14"/>
    <x v="3"/>
    <x v="0"/>
    <s v="VMAT_ANUS.xml"/>
    <s v="gsal"/>
    <s v="Reviewed"/>
  </r>
  <r>
    <x v="18"/>
    <s v="RO Helper Structure"/>
    <s v="Artifact"/>
    <x v="4"/>
    <x v="4"/>
    <x v="5"/>
    <x v="1"/>
    <x v="0"/>
    <s v="z RO Helper"/>
    <n v="3"/>
    <n v="0"/>
    <n v="-16777216"/>
    <s v="Missing"/>
    <s v="Missing"/>
    <x v="41"/>
    <x v="0"/>
    <s v="Two Phase VMAT Prostate 76 Gy"/>
    <m/>
    <x v="14"/>
    <x v="3"/>
    <x v="0"/>
    <s v="VMAT_ANUS.xml"/>
    <s v="gsal"/>
    <s v="Reviewed"/>
  </r>
  <r>
    <x v="0"/>
    <s v="Body"/>
    <s v="Body"/>
    <x v="0"/>
    <x v="0"/>
    <x v="0"/>
    <x v="0"/>
    <x v="0"/>
    <s v="z Body"/>
    <n v="3"/>
    <n v="0"/>
    <n v="-16777216"/>
    <n v="-350"/>
    <n v="-50"/>
    <x v="42"/>
    <x v="0"/>
    <s v="Anus"/>
    <m/>
    <x v="14"/>
    <x v="3"/>
    <x v="0"/>
    <s v="VMAT_ANUS.xml"/>
    <s v="gsal"/>
    <s v="Reviewed"/>
  </r>
  <r>
    <x v="1"/>
    <s v="Dose Prescription Volume"/>
    <s v="Treated Volume"/>
    <x v="0"/>
    <x v="1"/>
    <x v="1"/>
    <x v="0"/>
    <x v="10"/>
    <s v="z DPV"/>
    <n v="3"/>
    <n v="0"/>
    <n v="-16777216"/>
    <s v="Missing"/>
    <s v="Missing"/>
    <x v="42"/>
    <x v="0"/>
    <s v="Anus"/>
    <m/>
    <x v="14"/>
    <x v="3"/>
    <x v="0"/>
    <s v="VMAT_ANUS.xml"/>
    <s v="gsal"/>
    <s v="Reviewed"/>
  </r>
  <r>
    <x v="2"/>
    <s v="GTV"/>
    <s v="GTV Primary"/>
    <x v="1"/>
    <x v="2"/>
    <x v="2"/>
    <x v="0"/>
    <x v="0"/>
    <s v="z GTV"/>
    <n v="3"/>
    <n v="0"/>
    <n v="-16777216"/>
    <s v="Missing"/>
    <s v="Missing"/>
    <x v="42"/>
    <x v="0"/>
    <s v="Anus"/>
    <m/>
    <x v="14"/>
    <x v="3"/>
    <x v="0"/>
    <s v="VMAT_ANUS.xml"/>
    <s v="gsal"/>
    <s v="Reviewed"/>
  </r>
  <r>
    <x v="479"/>
    <s v="CTV Nodes"/>
    <s v="CTV Low Risk"/>
    <x v="2"/>
    <x v="3"/>
    <x v="115"/>
    <x v="0"/>
    <x v="0"/>
    <s v="z CTV low"/>
    <n v="3"/>
    <n v="0"/>
    <n v="-16777216"/>
    <s v="Missing"/>
    <s v="Missing"/>
    <x v="42"/>
    <x v="0"/>
    <s v="Anus"/>
    <m/>
    <x v="14"/>
    <x v="3"/>
    <x v="0"/>
    <s v="VMAT_ANUS.xml"/>
    <s v="gsal"/>
    <s v="Reviewed"/>
  </r>
  <r>
    <x v="480"/>
    <s v="CTV High Risk"/>
    <s v="CTV High Risk"/>
    <x v="2"/>
    <x v="3"/>
    <x v="73"/>
    <x v="0"/>
    <x v="0"/>
    <s v="z CTV"/>
    <n v="3"/>
    <n v="0"/>
    <n v="-16777216"/>
    <s v="Missing"/>
    <s v="Missing"/>
    <x v="42"/>
    <x v="0"/>
    <s v="Anus"/>
    <m/>
    <x v="14"/>
    <x v="3"/>
    <x v="0"/>
    <s v="VMAT_ANUS.xml"/>
    <s v="gsal"/>
    <s v="Reviewed"/>
  </r>
  <r>
    <x v="481"/>
    <s v="PTV low risk"/>
    <s v="PTV Low Risk"/>
    <x v="3"/>
    <x v="1"/>
    <x v="116"/>
    <x v="0"/>
    <x v="0"/>
    <s v="z PTV low"/>
    <n v="3"/>
    <n v="0"/>
    <n v="-16777216"/>
    <s v="Missing"/>
    <s v="Missing"/>
    <x v="42"/>
    <x v="0"/>
    <s v="Anus"/>
    <m/>
    <x v="14"/>
    <x v="3"/>
    <x v="0"/>
    <s v="VMAT_ANUS.xml"/>
    <s v="gsal"/>
    <s v="Reviewed"/>
  </r>
  <r>
    <x v="399"/>
    <s v="PTV high risk"/>
    <s v="PTV High Risk"/>
    <x v="3"/>
    <x v="1"/>
    <x v="75"/>
    <x v="0"/>
    <x v="0"/>
    <s v="z PTV"/>
    <n v="3"/>
    <n v="0"/>
    <n v="-16777216"/>
    <s v="Missing"/>
    <s v="Missing"/>
    <x v="42"/>
    <x v="0"/>
    <s v="Anus"/>
    <m/>
    <x v="14"/>
    <x v="3"/>
    <x v="0"/>
    <s v="VMAT_ANUS.xml"/>
    <s v="gsal"/>
    <s v="Reviewed"/>
  </r>
  <r>
    <x v="482"/>
    <s v="PTV low risk for optimizer"/>
    <s v="PTV Low Risk"/>
    <x v="3"/>
    <x v="1"/>
    <x v="116"/>
    <x v="0"/>
    <x v="0"/>
    <s v="z PTV low opt"/>
    <n v="3"/>
    <n v="1"/>
    <n v="-16777216"/>
    <s v="Missing"/>
    <s v="Missing"/>
    <x v="42"/>
    <x v="0"/>
    <s v="Anus"/>
    <m/>
    <x v="14"/>
    <x v="3"/>
    <x v="0"/>
    <s v="VMAT_ANUS.xml"/>
    <s v="gsal"/>
    <s v="Reviewed"/>
  </r>
  <r>
    <x v="483"/>
    <s v="PTV high risk for optimizer"/>
    <s v="PTV Primary"/>
    <x v="3"/>
    <x v="1"/>
    <x v="4"/>
    <x v="0"/>
    <x v="0"/>
    <s v="z PTV opt"/>
    <n v="3"/>
    <n v="1"/>
    <n v="-16777216"/>
    <s v="Missing"/>
    <s v="Missing"/>
    <x v="42"/>
    <x v="0"/>
    <s v="Anus"/>
    <m/>
    <x v="14"/>
    <x v="3"/>
    <x v="0"/>
    <s v="VMAT_ANUS.xml"/>
    <s v="gsal"/>
    <s v="Reviewed"/>
  </r>
  <r>
    <x v="431"/>
    <s v="External Genitalia"/>
    <s v="External genitalia"/>
    <x v="5"/>
    <x v="5"/>
    <x v="154"/>
    <x v="2"/>
    <x v="0"/>
    <s v="z Genitalia"/>
    <n v="3"/>
    <n v="0"/>
    <n v="-16777216"/>
    <s v="Missing"/>
    <s v="Missing"/>
    <x v="42"/>
    <x v="0"/>
    <s v="Anus"/>
    <m/>
    <x v="14"/>
    <x v="3"/>
    <x v="0"/>
    <s v="VMAT_ANUS.xml"/>
    <s v="gsal"/>
    <s v="Reviewed"/>
  </r>
  <r>
    <x v="39"/>
    <s v="Small Bowel"/>
    <s v="Small intestine"/>
    <x v="5"/>
    <x v="5"/>
    <x v="30"/>
    <x v="2"/>
    <x v="0"/>
    <s v="z Small Bowel"/>
    <n v="3"/>
    <n v="0"/>
    <n v="-16777216"/>
    <s v="Missing"/>
    <s v="Missing"/>
    <x v="42"/>
    <x v="0"/>
    <s v="Anus"/>
    <m/>
    <x v="14"/>
    <x v="3"/>
    <x v="0"/>
    <s v="VMAT_ANUS.xml"/>
    <s v="gsal"/>
    <s v="Reviewed"/>
  </r>
  <r>
    <x v="38"/>
    <s v="large bowel"/>
    <s v="Large intestine"/>
    <x v="5"/>
    <x v="5"/>
    <x v="29"/>
    <x v="2"/>
    <x v="0"/>
    <s v="z Large Bowel"/>
    <n v="3"/>
    <n v="0"/>
    <n v="-16777216"/>
    <s v="Missing"/>
    <s v="Missing"/>
    <x v="42"/>
    <x v="0"/>
    <s v="Anus"/>
    <m/>
    <x v="14"/>
    <x v="3"/>
    <x v="0"/>
    <s v="VMAT_ANUS.xml"/>
    <s v="gsal"/>
    <s v="Reviewed"/>
  </r>
  <r>
    <x v="422"/>
    <s v="Right Femoral Head"/>
    <s v="Head of right femur"/>
    <x v="5"/>
    <x v="5"/>
    <x v="104"/>
    <x v="2"/>
    <x v="0"/>
    <s v="z Femoral Head R"/>
    <n v="3"/>
    <n v="0"/>
    <n v="-16777216"/>
    <s v="Missing"/>
    <s v="Missing"/>
    <x v="42"/>
    <x v="0"/>
    <s v="Anus"/>
    <m/>
    <x v="14"/>
    <x v="3"/>
    <x v="0"/>
    <s v="VMAT_ANUS.xml"/>
    <s v="gsal"/>
    <s v="Reviewed"/>
  </r>
  <r>
    <x v="423"/>
    <s v="Left Femoral Head"/>
    <s v="Head of left femur"/>
    <x v="5"/>
    <x v="5"/>
    <x v="103"/>
    <x v="2"/>
    <x v="0"/>
    <s v="z Femoral Head L"/>
    <n v="3"/>
    <n v="0"/>
    <n v="-16777216"/>
    <s v="Missing"/>
    <s v="Missing"/>
    <x v="42"/>
    <x v="0"/>
    <s v="Anus"/>
    <m/>
    <x v="14"/>
    <x v="3"/>
    <x v="0"/>
    <s v="VMAT_ANUS.xml"/>
    <s v="gsal"/>
    <s v="Reviewed"/>
  </r>
  <r>
    <x v="340"/>
    <s v="Bladder"/>
    <s v="Urinary bladder"/>
    <x v="5"/>
    <x v="5"/>
    <x v="107"/>
    <x v="2"/>
    <x v="0"/>
    <s v="z Bladder"/>
    <n v="3"/>
    <n v="0"/>
    <n v="-16777216"/>
    <n v="20"/>
    <n v="80"/>
    <x v="42"/>
    <x v="0"/>
    <s v="Anus"/>
    <m/>
    <x v="14"/>
    <x v="3"/>
    <x v="0"/>
    <s v="VMAT_ANUS.xml"/>
    <s v="gsal"/>
    <s v="Reviewed"/>
  </r>
  <r>
    <x v="484"/>
    <s v="Body contour excluding bellyboard"/>
    <s v="Undefined Normal Tissue"/>
    <x v="6"/>
    <x v="7"/>
    <x v="71"/>
    <x v="0"/>
    <x v="0"/>
    <s v="z Normal Tissue"/>
    <n v="3"/>
    <n v="0"/>
    <n v="-16777216"/>
    <s v="Missing"/>
    <s v="Missing"/>
    <x v="42"/>
    <x v="0"/>
    <s v="Anus"/>
    <m/>
    <x v="14"/>
    <x v="3"/>
    <x v="0"/>
    <s v="VMAT_ANUS.xml"/>
    <s v="gsal"/>
    <s v="Reviewed"/>
  </r>
  <r>
    <x v="425"/>
    <s v="Left iliac crest "/>
    <s v="Right ilium"/>
    <x v="5"/>
    <x v="5"/>
    <x v="152"/>
    <x v="2"/>
    <x v="0"/>
    <s v="z iliac crest L"/>
    <n v="3"/>
    <n v="0"/>
    <n v="-16777216"/>
    <n v="200"/>
    <n v="2500"/>
    <x v="42"/>
    <x v="0"/>
    <s v="Anus"/>
    <m/>
    <x v="14"/>
    <x v="3"/>
    <x v="0"/>
    <s v="VMAT_ANUS.xml"/>
    <s v="gsal"/>
    <s v="Reviewed"/>
  </r>
  <r>
    <x v="426"/>
    <s v="Right iliac crest"/>
    <s v="Left ilium"/>
    <x v="5"/>
    <x v="5"/>
    <x v="153"/>
    <x v="2"/>
    <x v="0"/>
    <s v="z iliac crest R"/>
    <n v="3"/>
    <n v="0"/>
    <n v="-16777216"/>
    <n v="200"/>
    <n v="2500"/>
    <x v="42"/>
    <x v="0"/>
    <s v="Anus"/>
    <m/>
    <x v="14"/>
    <x v="3"/>
    <x v="0"/>
    <s v="VMAT_ANUS.xml"/>
    <s v="gsal"/>
    <s v="Reviewed"/>
  </r>
  <r>
    <x v="485"/>
    <s v="PTV excluding bladder"/>
    <s v="PTV High Risk"/>
    <x v="3"/>
    <x v="1"/>
    <x v="75"/>
    <x v="0"/>
    <x v="0"/>
    <s v="z PTV"/>
    <n v="3"/>
    <n v="0"/>
    <n v="-16777216"/>
    <s v="Missing"/>
    <s v="Missing"/>
    <x v="42"/>
    <x v="0"/>
    <s v="Anus"/>
    <m/>
    <x v="14"/>
    <x v="3"/>
    <x v="0"/>
    <s v="VMAT_ANUS.xml"/>
    <s v="gsal"/>
    <s v="Reviewed"/>
  </r>
  <r>
    <x v="5"/>
    <s v="RO Helper Structure"/>
    <s v="Artifact"/>
    <x v="4"/>
    <x v="4"/>
    <x v="5"/>
    <x v="1"/>
    <x v="0"/>
    <s v="z RO Helper"/>
    <n v="3"/>
    <n v="0"/>
    <n v="-16777216"/>
    <s v="Missing"/>
    <s v="Missing"/>
    <x v="42"/>
    <x v="0"/>
    <s v="Anus"/>
    <s v="post op uterus/cervix"/>
    <x v="9"/>
    <x v="3"/>
    <x v="0"/>
    <s v="Gyne_VMAT.xml"/>
    <s v="gsal"/>
    <s v="Reviewed"/>
  </r>
  <r>
    <x v="17"/>
    <s v="RO Helper Structure"/>
    <s v="Artifact"/>
    <x v="4"/>
    <x v="4"/>
    <x v="5"/>
    <x v="1"/>
    <x v="0"/>
    <s v="z RO Helper"/>
    <n v="3"/>
    <n v="0"/>
    <n v="-16777216"/>
    <s v="Missing"/>
    <s v="Missing"/>
    <x v="42"/>
    <x v="0"/>
    <s v="Anus"/>
    <s v="post op uterus/cervix"/>
    <x v="9"/>
    <x v="3"/>
    <x v="0"/>
    <s v="Gyne_VMAT.xml"/>
    <s v="gsal"/>
    <s v="Reviewed"/>
  </r>
  <r>
    <x v="18"/>
    <s v="RO Helper Structure"/>
    <s v="Artifact"/>
    <x v="4"/>
    <x v="4"/>
    <x v="5"/>
    <x v="1"/>
    <x v="0"/>
    <s v="z RO Helper"/>
    <n v="3"/>
    <n v="0"/>
    <n v="-16777216"/>
    <s v="Missing"/>
    <s v="Missing"/>
    <x v="42"/>
    <x v="0"/>
    <s v="Anus"/>
    <s v="post op uterus/cervix"/>
    <x v="9"/>
    <x v="3"/>
    <x v="0"/>
    <s v="Gyne_VMAT.xml"/>
    <s v="gsal"/>
    <s v="Reviewed"/>
  </r>
  <r>
    <x v="340"/>
    <s v="Urinary bladder"/>
    <s v="Urinary bladder"/>
    <x v="5"/>
    <x v="5"/>
    <x v="107"/>
    <x v="2"/>
    <x v="0"/>
    <s v="z Bladder"/>
    <n v="3"/>
    <n v="0"/>
    <n v="-16777216"/>
    <n v="20"/>
    <n v="80"/>
    <x v="43"/>
    <x v="0"/>
    <s v="Gyne VMAT"/>
    <s v="post op uterus/cervix"/>
    <x v="9"/>
    <x v="3"/>
    <x v="0"/>
    <s v="Gyne_VMAT.xml"/>
    <s v="gsal"/>
    <s v="Reviewed"/>
  </r>
  <r>
    <x v="0"/>
    <s v="Body"/>
    <s v="Body"/>
    <x v="0"/>
    <x v="0"/>
    <x v="0"/>
    <x v="0"/>
    <x v="0"/>
    <s v="z Body"/>
    <n v="3"/>
    <n v="0"/>
    <n v="-16777216"/>
    <n v="-350"/>
    <n v="-50"/>
    <x v="43"/>
    <x v="0"/>
    <s v="Gyne VMAT"/>
    <s v="post op uterus/cervix"/>
    <x v="9"/>
    <x v="3"/>
    <x v="0"/>
    <s v="Gyne_VMAT.xml"/>
    <s v="gsal"/>
    <s v="Reviewed"/>
  </r>
  <r>
    <x v="486"/>
    <s v="Bone Marrow Space"/>
    <s v="Bone marrow"/>
    <x v="5"/>
    <x v="5"/>
    <x v="102"/>
    <x v="2"/>
    <x v="0"/>
    <s v="z Bone Marrow"/>
    <n v="3"/>
    <n v="0"/>
    <n v="-16777216"/>
    <s v="Missing"/>
    <s v="Missing"/>
    <x v="43"/>
    <x v="0"/>
    <s v="Gyne VMAT"/>
    <s v="post op uterus/cervix"/>
    <x v="9"/>
    <x v="3"/>
    <x v="0"/>
    <s v="Gyne_VMAT.xml"/>
    <s v="gsal"/>
    <s v="Reviewed"/>
  </r>
  <r>
    <x v="49"/>
    <s v="Intestinal Space"/>
    <s v="Intestine"/>
    <x v="5"/>
    <x v="5"/>
    <x v="40"/>
    <x v="2"/>
    <x v="0"/>
    <s v="z Bowel"/>
    <n v="3"/>
    <n v="0"/>
    <n v="-16777216"/>
    <s v="Missing"/>
    <s v="Missing"/>
    <x v="43"/>
    <x v="0"/>
    <s v="Gyne VMAT"/>
    <s v="post op uterus/cervix"/>
    <x v="9"/>
    <x v="3"/>
    <x v="0"/>
    <s v="Gyne_VMAT.xml"/>
    <s v="gsal"/>
    <s v="Reviewed"/>
  </r>
  <r>
    <x v="487"/>
    <s v="Combined CTV"/>
    <s v="CTV Intermediate Risk"/>
    <x v="2"/>
    <x v="3"/>
    <x v="74"/>
    <x v="0"/>
    <x v="0"/>
    <s v="z CTV int"/>
    <n v="3"/>
    <n v="0"/>
    <n v="-16777216"/>
    <s v="Missing"/>
    <s v="Missing"/>
    <x v="43"/>
    <x v="0"/>
    <s v="Gyne VMAT"/>
    <s v="post op uterus/cervix"/>
    <x v="9"/>
    <x v="3"/>
    <x v="0"/>
    <s v="Gyne_VMAT.xml"/>
    <s v="gsal"/>
    <s v="Reviewed"/>
  </r>
  <r>
    <x v="420"/>
    <s v="Nodal CTV"/>
    <s v="CTV Intermediate Risk"/>
    <x v="2"/>
    <x v="6"/>
    <x v="74"/>
    <x v="0"/>
    <x v="0"/>
    <s v="z CTV low"/>
    <n v="3"/>
    <n v="0"/>
    <n v="-16777216"/>
    <s v="Missing"/>
    <s v="Missing"/>
    <x v="43"/>
    <x v="0"/>
    <s v="Gyne VMAT"/>
    <s v="post op uterus/cervix"/>
    <x v="9"/>
    <x v="3"/>
    <x v="0"/>
    <s v="Gyne_VMAT.xml"/>
    <s v="gsal"/>
    <s v="Reviewed"/>
  </r>
  <r>
    <x v="488"/>
    <s v="Vaginal CTV"/>
    <s v="CTV High Risk"/>
    <x v="2"/>
    <x v="3"/>
    <x v="73"/>
    <x v="0"/>
    <x v="0"/>
    <s v="z CTV"/>
    <n v="3"/>
    <n v="0"/>
    <n v="-16777216"/>
    <s v="Missing"/>
    <s v="Missing"/>
    <x v="43"/>
    <x v="0"/>
    <s v="Gyne VMAT"/>
    <s v="post op uterus/cervix"/>
    <x v="9"/>
    <x v="3"/>
    <x v="0"/>
    <s v="Gyne_VMAT.xml"/>
    <s v="gsal"/>
    <s v="Reviewed"/>
  </r>
  <r>
    <x v="1"/>
    <s v="Dose Prescription Volume"/>
    <s v="Treated Volume"/>
    <x v="0"/>
    <x v="1"/>
    <x v="1"/>
    <x v="0"/>
    <x v="8"/>
    <s v="z DPV"/>
    <n v="3"/>
    <n v="0"/>
    <n v="-16777216"/>
    <s v="Missing"/>
    <s v="Missing"/>
    <x v="43"/>
    <x v="0"/>
    <s v="Gyne VMAT"/>
    <s v="post op uterus/cervix"/>
    <x v="9"/>
    <x v="3"/>
    <x v="0"/>
    <s v="Gyne_VMAT.xml"/>
    <s v="gsal"/>
    <s v="Reviewed"/>
  </r>
  <r>
    <x v="465"/>
    <s v="Head of left femur"/>
    <s v="Head of left femur"/>
    <x v="5"/>
    <x v="5"/>
    <x v="103"/>
    <x v="2"/>
    <x v="0"/>
    <s v="z Femoral Head L"/>
    <n v="3"/>
    <n v="0"/>
    <n v="-16777216"/>
    <s v="Missing"/>
    <s v="Missing"/>
    <x v="43"/>
    <x v="0"/>
    <s v="Gyne VMAT"/>
    <s v="post op uterus/cervix"/>
    <x v="9"/>
    <x v="3"/>
    <x v="0"/>
    <s v="Gyne_VMAT.xml"/>
    <s v="gsal"/>
    <s v="Reviewed"/>
  </r>
  <r>
    <x v="464"/>
    <s v="Head of right femur"/>
    <s v="Head of right femur"/>
    <x v="5"/>
    <x v="5"/>
    <x v="104"/>
    <x v="2"/>
    <x v="0"/>
    <s v="z Femoral Head R"/>
    <n v="3"/>
    <n v="0"/>
    <n v="-16777216"/>
    <s v="Missing"/>
    <s v="Missing"/>
    <x v="43"/>
    <x v="0"/>
    <s v="Gyne VMAT"/>
    <s v="post op uterus/cervix"/>
    <x v="9"/>
    <x v="3"/>
    <x v="0"/>
    <s v="Gyne_VMAT.xml"/>
    <s v="gsal"/>
    <s v="Reviewed"/>
  </r>
  <r>
    <x v="2"/>
    <s v="Gross Target Volume"/>
    <s v="GTV Primary"/>
    <x v="1"/>
    <x v="2"/>
    <x v="2"/>
    <x v="0"/>
    <x v="0"/>
    <s v="z GTV"/>
    <n v="3"/>
    <n v="0"/>
    <n v="-16777216"/>
    <s v="Missing"/>
    <s v="Missing"/>
    <x v="43"/>
    <x v="0"/>
    <s v="Gyne VMAT"/>
    <s v="post op uterus/cervix"/>
    <x v="9"/>
    <x v="3"/>
    <x v="0"/>
    <s v="Gyne_VMAT.xml"/>
    <s v="gsal"/>
    <s v="Reviewed"/>
  </r>
  <r>
    <x v="489"/>
    <s v="Vaginal ITV"/>
    <s v="ITV"/>
    <x v="2"/>
    <x v="3"/>
    <x v="66"/>
    <x v="0"/>
    <x v="0"/>
    <s v="z ITV"/>
    <n v="3"/>
    <n v="0"/>
    <n v="-16777216"/>
    <s v="Missing"/>
    <s v="Missing"/>
    <x v="43"/>
    <x v="0"/>
    <s v="Gyne VMAT"/>
    <s v="post op uterus/cervix"/>
    <x v="9"/>
    <x v="3"/>
    <x v="0"/>
    <s v="Gyne_VMAT.xml"/>
    <s v="gsal"/>
    <s v="Reviewed"/>
  </r>
  <r>
    <x v="16"/>
    <s v="Kidney Both"/>
    <s v="Kidney"/>
    <x v="5"/>
    <x v="5"/>
    <x v="9"/>
    <x v="2"/>
    <x v="0"/>
    <s v="z Kidney B"/>
    <n v="3"/>
    <n v="0"/>
    <n v="-16777216"/>
    <s v="Missing"/>
    <s v="Missing"/>
    <x v="43"/>
    <x v="0"/>
    <s v="Gyne VMAT"/>
    <s v="post op uterus/cervix"/>
    <x v="9"/>
    <x v="3"/>
    <x v="0"/>
    <s v="Gyne_VMAT.xml"/>
    <s v="gsal"/>
    <s v="Reviewed"/>
  </r>
  <r>
    <x v="14"/>
    <s v="Left kidney"/>
    <s v="Left kidney"/>
    <x v="5"/>
    <x v="5"/>
    <x v="7"/>
    <x v="2"/>
    <x v="0"/>
    <s v="z Kidney L"/>
    <n v="3"/>
    <n v="0"/>
    <n v="-16777216"/>
    <s v="Missing"/>
    <s v="Missing"/>
    <x v="43"/>
    <x v="0"/>
    <s v="Gyne VMAT"/>
    <s v="post op uterus/cervix"/>
    <x v="9"/>
    <x v="3"/>
    <x v="0"/>
    <s v="Gyne_VMAT.xml"/>
    <s v="gsal"/>
    <s v="Reviewed"/>
  </r>
  <r>
    <x v="15"/>
    <s v="Right kidney"/>
    <s v="Right kidney"/>
    <x v="5"/>
    <x v="5"/>
    <x v="8"/>
    <x v="2"/>
    <x v="0"/>
    <s v="z Kidney R"/>
    <n v="3"/>
    <n v="0"/>
    <n v="-16777216"/>
    <s v="Missing"/>
    <s v="Missing"/>
    <x v="43"/>
    <x v="0"/>
    <s v="Gyne VMAT"/>
    <s v="post op uterus/cervix"/>
    <x v="9"/>
    <x v="3"/>
    <x v="0"/>
    <s v="Gyne_VMAT.xml"/>
    <s v="gsal"/>
    <s v="Reviewed"/>
  </r>
  <r>
    <x v="453"/>
    <s v="Right external iliac lymphatic chain"/>
    <s v="Right external iliac lymphatic chain"/>
    <x v="2"/>
    <x v="6"/>
    <x v="175"/>
    <x v="2"/>
    <x v="0"/>
    <s v="zNode extiliac L"/>
    <n v="3"/>
    <n v="0"/>
    <n v="-16777216"/>
    <s v="Missing"/>
    <s v="Missing"/>
    <x v="43"/>
    <x v="0"/>
    <s v="Gyne VMAT"/>
    <s v="post op uterus/cervix"/>
    <x v="9"/>
    <x v="3"/>
    <x v="0"/>
    <s v="Gyne_VMAT.xml"/>
    <s v="gsal"/>
    <s v="Reviewed"/>
  </r>
  <r>
    <x v="454"/>
    <s v="Left external iliac lymphatic chain"/>
    <s v="Left external iliac lymphatic chain"/>
    <x v="2"/>
    <x v="6"/>
    <x v="176"/>
    <x v="2"/>
    <x v="0"/>
    <s v="zNode extiliac R"/>
    <n v="3"/>
    <n v="0"/>
    <n v="-16777216"/>
    <s v="Missing"/>
    <s v="Missing"/>
    <x v="43"/>
    <x v="0"/>
    <s v="Gyne VMAT"/>
    <s v="post op uterus/cervix"/>
    <x v="9"/>
    <x v="3"/>
    <x v="0"/>
    <s v="Gyne_VMAT.xml"/>
    <s v="gsal"/>
    <s v="Reviewed"/>
  </r>
  <r>
    <x v="444"/>
    <s v="Left Vessels as surogate for Nodes"/>
    <s v="Left internal iliac lymphatic chain"/>
    <x v="2"/>
    <x v="6"/>
    <x v="168"/>
    <x v="2"/>
    <x v="0"/>
    <s v="zNode Intiliac L"/>
    <n v="3"/>
    <n v="0"/>
    <n v="-16777216"/>
    <s v="Missing"/>
    <s v="Missing"/>
    <x v="43"/>
    <x v="0"/>
    <s v="Gyne VMAT"/>
    <s v="post op uterus/cervix"/>
    <x v="9"/>
    <x v="3"/>
    <x v="0"/>
    <s v="Gyne_VMAT.xml"/>
    <s v="gsal"/>
    <s v="Reviewed"/>
  </r>
  <r>
    <x v="445"/>
    <s v="Right Vessels as surogate for Nodes"/>
    <s v="Right internal iliac lymphatic chain"/>
    <x v="2"/>
    <x v="6"/>
    <x v="169"/>
    <x v="2"/>
    <x v="0"/>
    <s v="zNode Intiliac R"/>
    <n v="3"/>
    <n v="0"/>
    <n v="-16777216"/>
    <s v="Missing"/>
    <s v="Missing"/>
    <x v="43"/>
    <x v="0"/>
    <s v="Gyne VMAT"/>
    <s v="post op uterus/cervix"/>
    <x v="9"/>
    <x v="3"/>
    <x v="0"/>
    <s v="Gyne_VMAT.xml"/>
    <s v="gsal"/>
    <s v="Reviewed"/>
  </r>
  <r>
    <x v="53"/>
    <s v="Parietal lumbar lymph nodes"/>
    <s v="Parietal lumbar lymph node"/>
    <x v="2"/>
    <x v="6"/>
    <x v="44"/>
    <x v="2"/>
    <x v="0"/>
    <s v="zNode ParaAortic"/>
    <n v="3"/>
    <n v="0"/>
    <n v="-16777216"/>
    <s v="Missing"/>
    <s v="Missing"/>
    <x v="43"/>
    <x v="0"/>
    <s v="Gyne VMAT"/>
    <s v="post op uterus/cervix"/>
    <x v="9"/>
    <x v="3"/>
    <x v="0"/>
    <s v="Gyne_VMAT.xml"/>
    <s v="gsal"/>
    <s v="Reviewed"/>
  </r>
  <r>
    <x v="466"/>
    <s v="Bladder sub PTVs for optimizer"/>
    <s v="Bladder sub PTVs"/>
    <x v="6"/>
    <x v="7"/>
    <x v="109"/>
    <x v="0"/>
    <x v="0"/>
    <s v="z Bladder"/>
    <n v="3"/>
    <n v="1"/>
    <n v="-16777216"/>
    <s v="Missing"/>
    <s v="Missing"/>
    <x v="43"/>
    <x v="0"/>
    <s v="Gyne VMAT"/>
    <s v="post op uterus/cervix"/>
    <x v="9"/>
    <x v="3"/>
    <x v="0"/>
    <s v="Gyne_VMAT.xml"/>
    <s v="gsal"/>
    <s v="Reviewed"/>
  </r>
  <r>
    <x v="490"/>
    <s v="opt Bone Marrow Space"/>
    <s v="Bone marrow"/>
    <x v="6"/>
    <x v="7"/>
    <x v="102"/>
    <x v="2"/>
    <x v="0"/>
    <s v="z Bone Marrow opt"/>
    <n v="3"/>
    <n v="0"/>
    <n v="-16777216"/>
    <s v="Missing"/>
    <s v="Missing"/>
    <x v="43"/>
    <x v="0"/>
    <s v="Gyne VMAT"/>
    <s v="post op uterus/cervix"/>
    <x v="9"/>
    <x v="3"/>
    <x v="0"/>
    <s v="Gyne_VMAT.xml"/>
    <s v="gsal"/>
    <s v="Reviewed"/>
  </r>
  <r>
    <x v="491"/>
    <s v="opt Bowel Space"/>
    <s v="Intestine"/>
    <x v="6"/>
    <x v="7"/>
    <x v="40"/>
    <x v="2"/>
    <x v="0"/>
    <s v="z Bowel"/>
    <n v="3"/>
    <n v="1"/>
    <n v="-16777216"/>
    <s v="Missing"/>
    <s v="Missing"/>
    <x v="43"/>
    <x v="0"/>
    <s v="Gyne VMAT"/>
    <s v="post op uterus/cervix"/>
    <x v="9"/>
    <x v="3"/>
    <x v="0"/>
    <s v="Gyne_VMAT.xml"/>
    <s v="gsal"/>
    <s v="Reviewed"/>
  </r>
  <r>
    <x v="463"/>
    <s v="Rectum for optimizer"/>
    <s v="Rectum"/>
    <x v="6"/>
    <x v="7"/>
    <x v="110"/>
    <x v="2"/>
    <x v="0"/>
    <s v="z Rectum"/>
    <n v="3"/>
    <n v="1"/>
    <n v="-16777216"/>
    <s v="Missing"/>
    <s v="Missing"/>
    <x v="43"/>
    <x v="0"/>
    <s v="Gyne VMAT"/>
    <s v="post op uterus/cervix"/>
    <x v="9"/>
    <x v="3"/>
    <x v="0"/>
    <s v="Gyne_VMAT.xml"/>
    <s v="gsal"/>
    <s v="Reviewed"/>
  </r>
  <r>
    <x v="428"/>
    <s v="Presacral space"/>
    <s v="Presacral space"/>
    <x v="5"/>
    <x v="5"/>
    <x v="111"/>
    <x v="2"/>
    <x v="0"/>
    <s v="z PresacralSpace"/>
    <n v="3"/>
    <n v="0"/>
    <n v="-16777216"/>
    <s v="Missing"/>
    <s v="Missing"/>
    <x v="43"/>
    <x v="0"/>
    <s v="Gyne VMAT"/>
    <s v="post op uterus/cervix"/>
    <x v="9"/>
    <x v="3"/>
    <x v="0"/>
    <s v="Gyne_VMAT.xml"/>
    <s v="gsal"/>
    <s v="Reviewed"/>
  </r>
  <r>
    <x v="492"/>
    <s v="Combined PTV"/>
    <s v="PTV Intermediate Risk"/>
    <x v="3"/>
    <x v="1"/>
    <x v="76"/>
    <x v="0"/>
    <x v="0"/>
    <s v="z PTV int"/>
    <n v="3"/>
    <n v="0"/>
    <n v="-16777216"/>
    <s v="Missing"/>
    <s v="Missing"/>
    <x v="43"/>
    <x v="0"/>
    <s v="Gyne VMAT"/>
    <s v="post op uterus/cervix"/>
    <x v="9"/>
    <x v="3"/>
    <x v="0"/>
    <s v="Gyne_VMAT.xml"/>
    <s v="gsal"/>
    <s v="Reviewed"/>
  </r>
  <r>
    <x v="421"/>
    <s v="Nodal PTV"/>
    <s v="PTV Intermediate Risk"/>
    <x v="3"/>
    <x v="1"/>
    <x v="76"/>
    <x v="0"/>
    <x v="0"/>
    <s v="z PTV int"/>
    <n v="3"/>
    <n v="0"/>
    <n v="-16777216"/>
    <s v="Missing"/>
    <s v="Missing"/>
    <x v="43"/>
    <x v="0"/>
    <s v="Gyne VMAT"/>
    <s v="post op uterus/cervix"/>
    <x v="9"/>
    <x v="3"/>
    <x v="0"/>
    <s v="Gyne_VMAT.xml"/>
    <s v="gsal"/>
    <s v="Reviewed"/>
  </r>
  <r>
    <x v="493"/>
    <s v="Vaginal PTV"/>
    <s v="PTV High Risk"/>
    <x v="3"/>
    <x v="1"/>
    <x v="75"/>
    <x v="0"/>
    <x v="0"/>
    <s v="z PTV"/>
    <n v="3"/>
    <n v="0"/>
    <n v="-16777216"/>
    <s v="Missing"/>
    <s v="Missing"/>
    <x v="43"/>
    <x v="0"/>
    <s v="Gyne VMAT"/>
    <s v="post op uterus/cervix"/>
    <x v="9"/>
    <x v="3"/>
    <x v="0"/>
    <s v="Gyne_VMAT.xml"/>
    <s v="gsal"/>
    <s v="Reviewed"/>
  </r>
  <r>
    <x v="173"/>
    <s v="Rectum"/>
    <s v="Rectum"/>
    <x v="5"/>
    <x v="5"/>
    <x v="110"/>
    <x v="2"/>
    <x v="0"/>
    <s v="z Rectum"/>
    <n v="3"/>
    <n v="0"/>
    <n v="-16777216"/>
    <n v="-20"/>
    <n v="40"/>
    <x v="43"/>
    <x v="0"/>
    <s v="Gyne VMAT"/>
    <s v="post op uterus/cervix"/>
    <x v="9"/>
    <x v="3"/>
    <x v="0"/>
    <s v="Gyne_VMAT.xml"/>
    <s v="gsal"/>
    <s v="Reviewed"/>
  </r>
  <r>
    <x v="39"/>
    <s v="Small intestine"/>
    <s v="Small intestine"/>
    <x v="5"/>
    <x v="5"/>
    <x v="30"/>
    <x v="2"/>
    <x v="0"/>
    <s v="z Small Bowel"/>
    <n v="3"/>
    <n v="0"/>
    <n v="-16777216"/>
    <s v="Missing"/>
    <s v="Missing"/>
    <x v="43"/>
    <x v="0"/>
    <s v="Gyne VMAT"/>
    <s v="post op uterus/cervix"/>
    <x v="9"/>
    <x v="3"/>
    <x v="0"/>
    <s v="Gyne_VMAT.xml"/>
    <s v="gsal"/>
    <s v="Reviewed"/>
  </r>
  <r>
    <x v="13"/>
    <s v="Spinal Canal"/>
    <s v="Spinal cord"/>
    <x v="5"/>
    <x v="5"/>
    <x v="6"/>
    <x v="2"/>
    <x v="0"/>
    <s v="z Spinal Canal"/>
    <n v="3"/>
    <n v="0"/>
    <n v="-16777216"/>
    <n v="20"/>
    <n v="40"/>
    <x v="43"/>
    <x v="0"/>
    <s v="Gyne VMAT"/>
    <s v="post op uterus/cervix"/>
    <x v="9"/>
    <x v="3"/>
    <x v="0"/>
    <s v="Gyne_VMAT.xml"/>
    <s v="gsal"/>
    <s v="Reviewed"/>
  </r>
  <r>
    <x v="494"/>
    <s v="Vagina Empty"/>
    <s v="Vagina"/>
    <x v="5"/>
    <x v="5"/>
    <x v="163"/>
    <x v="2"/>
    <x v="0"/>
    <s v="z Vagina"/>
    <n v="3"/>
    <n v="0"/>
    <n v="-16777216"/>
    <s v="Missing"/>
    <s v="Missing"/>
    <x v="43"/>
    <x v="0"/>
    <s v="Gyne VMAT"/>
    <s v="post op uterus/cervix"/>
    <x v="9"/>
    <x v="3"/>
    <x v="0"/>
    <s v="Gyne_VMAT.xml"/>
    <s v="gsal"/>
    <s v="Reviewed"/>
  </r>
  <r>
    <x v="495"/>
    <s v="Vagina Full"/>
    <s v="Vagina"/>
    <x v="5"/>
    <x v="5"/>
    <x v="163"/>
    <x v="2"/>
    <x v="0"/>
    <s v="z Vagina"/>
    <n v="3"/>
    <n v="0"/>
    <n v="-16777216"/>
    <s v="Missing"/>
    <s v="Missing"/>
    <x v="43"/>
    <x v="0"/>
    <s v="Gyne VMAT"/>
    <s v="post op uterus/cervix"/>
    <x v="9"/>
    <x v="3"/>
    <x v="0"/>
    <s v="Gyne_VMAT.xml"/>
    <s v="gsal"/>
    <s v="Reviewed"/>
  </r>
  <r>
    <x v="5"/>
    <s v="RO Helper Structure"/>
    <s v="Artifact"/>
    <x v="4"/>
    <x v="4"/>
    <x v="5"/>
    <x v="1"/>
    <x v="0"/>
    <s v="z RO Helper"/>
    <n v="3"/>
    <n v="0"/>
    <n v="-16777216"/>
    <s v="Missing"/>
    <s v="Missing"/>
    <x v="43"/>
    <x v="0"/>
    <s v="Gyne VMAT"/>
    <m/>
    <x v="0"/>
    <x v="6"/>
    <x v="0"/>
    <s v="Control_Template.xml"/>
    <s v="gsal"/>
    <s v="Reviewed"/>
  </r>
  <r>
    <x v="17"/>
    <s v="RO Helper Structure"/>
    <s v="Artifact"/>
    <x v="4"/>
    <x v="4"/>
    <x v="5"/>
    <x v="1"/>
    <x v="0"/>
    <s v="z RO Helper"/>
    <n v="3"/>
    <n v="0"/>
    <n v="-16777216"/>
    <s v="Missing"/>
    <s v="Missing"/>
    <x v="43"/>
    <x v="0"/>
    <s v="Gyne VMAT"/>
    <m/>
    <x v="0"/>
    <x v="6"/>
    <x v="0"/>
    <s v="Control_Template.xml"/>
    <s v="gsal"/>
    <s v="Reviewed"/>
  </r>
  <r>
    <x v="18"/>
    <s v="RO Helper Structure"/>
    <s v="Artifact"/>
    <x v="4"/>
    <x v="4"/>
    <x v="5"/>
    <x v="1"/>
    <x v="0"/>
    <s v="z RO Helper"/>
    <n v="3"/>
    <n v="0"/>
    <n v="-16777216"/>
    <s v="Missing"/>
    <s v="Missing"/>
    <x v="43"/>
    <x v="0"/>
    <s v="Gyne VMAT"/>
    <m/>
    <x v="0"/>
    <x v="6"/>
    <x v="0"/>
    <s v="Control_Template.xml"/>
    <s v="gsal"/>
    <s v="Reviewed"/>
  </r>
  <r>
    <x v="496"/>
    <s v="Avoidance Structure"/>
    <s v="Control Region"/>
    <x v="6"/>
    <x v="8"/>
    <x v="69"/>
    <x v="0"/>
    <x v="0"/>
    <s v="z Control"/>
    <n v="3"/>
    <n v="0"/>
    <n v="-16777216"/>
    <s v="Missing"/>
    <s v="Missing"/>
    <x v="44"/>
    <x v="0"/>
    <s v="Avoidance and Reference Structures"/>
    <m/>
    <x v="0"/>
    <x v="6"/>
    <x v="0"/>
    <s v="Control_Template.xml"/>
    <s v="gsal"/>
    <s v="Reviewed"/>
  </r>
  <r>
    <x v="497"/>
    <s v="Avoidance Structure High Dose"/>
    <s v="Control Region"/>
    <x v="6"/>
    <x v="8"/>
    <x v="69"/>
    <x v="0"/>
    <x v="0"/>
    <s v="z Avoid a"/>
    <n v="3"/>
    <n v="0"/>
    <n v="-16777216"/>
    <s v="Missing"/>
    <s v="Missing"/>
    <x v="44"/>
    <x v="0"/>
    <s v="Avoidance and Reference Structures"/>
    <m/>
    <x v="0"/>
    <x v="6"/>
    <x v="0"/>
    <s v="Control_Template.xml"/>
    <s v="gsal"/>
    <s v="Reviewed"/>
  </r>
  <r>
    <x v="461"/>
    <s v="Avoidance Structure Low Dose"/>
    <s v="Control Region"/>
    <x v="6"/>
    <x v="8"/>
    <x v="69"/>
    <x v="0"/>
    <x v="0"/>
    <s v="z Avoid b"/>
    <n v="3"/>
    <n v="0"/>
    <n v="-16777216"/>
    <s v="Missing"/>
    <s v="Missing"/>
    <x v="44"/>
    <x v="0"/>
    <s v="Avoidance and Reference Structures"/>
    <m/>
    <x v="0"/>
    <x v="6"/>
    <x v="0"/>
    <s v="Control_Template.xml"/>
    <s v="gsal"/>
    <s v="Reviewed"/>
  </r>
  <r>
    <x v="498"/>
    <s v="Avoidance ring X mm"/>
    <s v="Ring"/>
    <x v="6"/>
    <x v="7"/>
    <x v="131"/>
    <x v="0"/>
    <x v="0"/>
    <s v="z Ring"/>
    <n v="3"/>
    <n v="0"/>
    <n v="-16777216"/>
    <s v="Missing"/>
    <s v="Missing"/>
    <x v="44"/>
    <x v="0"/>
    <s v="Avoidance and Reference Structures"/>
    <m/>
    <x v="0"/>
    <x v="6"/>
    <x v="0"/>
    <s v="Control_Template.xml"/>
    <s v="gsal"/>
    <s v="Reviewed"/>
  </r>
  <r>
    <x v="499"/>
    <m/>
    <s v="Dose"/>
    <x v="6"/>
    <x v="9"/>
    <x v="72"/>
    <x v="0"/>
    <x v="0"/>
    <s v="z Dose"/>
    <n v="5"/>
    <n v="2"/>
    <n v="-16777216"/>
    <s v="Missing"/>
    <s v="Missing"/>
    <x v="44"/>
    <x v="0"/>
    <s v="Avoidance and Reference Structures"/>
    <m/>
    <x v="0"/>
    <x v="6"/>
    <x v="0"/>
    <s v="Control_Template.xml"/>
    <s v="gsal"/>
    <s v="Reviewed"/>
  </r>
  <r>
    <x v="500"/>
    <s v="PTV with X cm expansion"/>
    <s v="Irrad Volume"/>
    <x v="6"/>
    <x v="8"/>
    <x v="70"/>
    <x v="0"/>
    <x v="0"/>
    <s v="z Irradiated Vol"/>
    <n v="3"/>
    <n v="0"/>
    <n v="-16777216"/>
    <s v="Missing"/>
    <s v="Missing"/>
    <x v="44"/>
    <x v="0"/>
    <s v="Avoidance and Reference Structures"/>
    <m/>
    <x v="0"/>
    <x v="6"/>
    <x v="0"/>
    <s v="Control_Template.xml"/>
    <s v="gsal"/>
    <s v="Reviewed"/>
  </r>
  <r>
    <x v="501"/>
    <m/>
    <s v="Undefined Normal Tissue"/>
    <x v="6"/>
    <x v="7"/>
    <x v="71"/>
    <x v="0"/>
    <x v="0"/>
    <s v="z Normal Tissue"/>
    <n v="3"/>
    <n v="0"/>
    <n v="-16777216"/>
    <s v="Missing"/>
    <s v="Missing"/>
    <x v="44"/>
    <x v="0"/>
    <s v="Avoidance and Reference Structures"/>
    <m/>
    <x v="0"/>
    <x v="6"/>
    <x v="0"/>
    <s v="Control_Template.xml"/>
    <s v="gsal"/>
    <s v="Reviewed"/>
  </r>
  <r>
    <x v="502"/>
    <s v="PRV Structure"/>
    <s v="PRV"/>
    <x v="6"/>
    <x v="7"/>
    <x v="63"/>
    <x v="0"/>
    <x v="0"/>
    <s v="z PRV"/>
    <n v="3"/>
    <n v="0"/>
    <n v="-16777216"/>
    <s v="Missing"/>
    <s v="Missing"/>
    <x v="44"/>
    <x v="0"/>
    <s v="Avoidance and Reference Structures"/>
    <m/>
    <x v="0"/>
    <x v="6"/>
    <x v="0"/>
    <s v="Control_Template.xml"/>
    <s v="gsal"/>
    <s v="Reviewed"/>
  </r>
  <r>
    <x v="503"/>
    <s v="Treated Volume"/>
    <s v="Treated Volume"/>
    <x v="6"/>
    <x v="10"/>
    <x v="1"/>
    <x v="0"/>
    <x v="0"/>
    <s v="z Field"/>
    <n v="3"/>
    <n v="0"/>
    <n v="-16777216"/>
    <s v="Missing"/>
    <s v="Missing"/>
    <x v="44"/>
    <x v="0"/>
    <s v="Avoidance and Reference Structures"/>
    <m/>
    <x v="0"/>
    <x v="6"/>
    <x v="0"/>
    <s v="Control_Template.xml"/>
    <s v="gsal"/>
    <s v="Reviewed"/>
  </r>
  <r>
    <x v="107"/>
    <s v="Baseline"/>
    <s v="Control Region"/>
    <x v="6"/>
    <x v="4"/>
    <x v="69"/>
    <x v="0"/>
    <x v="0"/>
    <s v="z Baseline"/>
    <n v="3"/>
    <n v="0"/>
    <n v="-16777216"/>
    <s v="Missing"/>
    <s v="Missing"/>
    <x v="44"/>
    <x v="0"/>
    <s v="Avoidance and Reference Structures"/>
    <m/>
    <x v="0"/>
    <x v="6"/>
    <x v="0"/>
    <s v="Boolean Template.xml"/>
    <s v="gsal"/>
    <s v="Reviewed"/>
  </r>
  <r>
    <x v="108"/>
    <s v="Matchplane"/>
    <s v="Control Region"/>
    <x v="6"/>
    <x v="4"/>
    <x v="69"/>
    <x v="0"/>
    <x v="0"/>
    <s v="z Matchplane"/>
    <n v="3"/>
    <n v="0"/>
    <n v="-16777216"/>
    <s v="Missing"/>
    <s v="Missing"/>
    <x v="44"/>
    <x v="0"/>
    <s v="Avoidance and Reference Structures"/>
    <m/>
    <x v="0"/>
    <x v="6"/>
    <x v="0"/>
    <s v="Boolean Template.xml"/>
    <s v="gsal"/>
    <s v="Reviewed"/>
  </r>
  <r>
    <x v="504"/>
    <s v="Bolus X cm thickness"/>
    <s v="Bolus"/>
    <x v="0"/>
    <x v="11"/>
    <x v="177"/>
    <x v="0"/>
    <x v="0"/>
    <s v="z Bolus"/>
    <n v="3"/>
    <n v="0"/>
    <n v="-16777216"/>
    <s v="Missing"/>
    <s v="Missing"/>
    <x v="44"/>
    <x v="0"/>
    <s v="Avoidance and Reference Structures"/>
    <m/>
    <x v="0"/>
    <x v="6"/>
    <x v="0"/>
    <s v="Boolean Template.xml"/>
    <s v="gsal"/>
    <s v="Reviewed"/>
  </r>
  <r>
    <x v="505"/>
    <s v="Lungs sub GTVs"/>
    <s v="Lungs sub GTVs"/>
    <x v="6"/>
    <x v="7"/>
    <x v="101"/>
    <x v="0"/>
    <x v="0"/>
    <s v="z Lung B - GTV"/>
    <n v="3"/>
    <n v="0"/>
    <n v="-16777216"/>
    <s v="Missing"/>
    <s v="Missing"/>
    <x v="45"/>
    <x v="0"/>
    <s v="Specialty volumes formed by Boolean operations"/>
    <m/>
    <x v="0"/>
    <x v="6"/>
    <x v="0"/>
    <s v="Boolean Template.xml"/>
    <s v="gsal"/>
    <s v="Reviewed"/>
  </r>
  <r>
    <x v="506"/>
    <s v="Lungs sub PTVs"/>
    <s v="Lungs sub PTVs"/>
    <x v="6"/>
    <x v="7"/>
    <x v="178"/>
    <x v="0"/>
    <x v="0"/>
    <s v="z Lung B"/>
    <n v="3"/>
    <n v="0"/>
    <n v="-16777216"/>
    <s v="Missing"/>
    <s v="Missing"/>
    <x v="45"/>
    <x v="0"/>
    <s v="Specialty volumes formed by Boolean operations"/>
    <m/>
    <x v="0"/>
    <x v="6"/>
    <x v="0"/>
    <s v="Boolean Template.xml"/>
    <s v="gsal"/>
    <s v="Reviewed"/>
  </r>
  <r>
    <x v="507"/>
    <s v="Body sub PTVs"/>
    <s v="Body sub PTVs"/>
    <x v="6"/>
    <x v="7"/>
    <x v="179"/>
    <x v="0"/>
    <x v="0"/>
    <s v="z Old Body"/>
    <n v="3"/>
    <n v="0"/>
    <n v="-16777216"/>
    <s v="Missing"/>
    <s v="Missing"/>
    <x v="45"/>
    <x v="0"/>
    <s v="Specialty volumes formed by Boolean operations"/>
    <m/>
    <x v="0"/>
    <x v="6"/>
    <x v="0"/>
    <s v="Boolean Template.xml"/>
    <s v="gsal"/>
    <s v="Reviewed"/>
  </r>
  <r>
    <x v="508"/>
    <s v="Liver sub PTVs"/>
    <s v="Liver sub PTVs"/>
    <x v="6"/>
    <x v="7"/>
    <x v="180"/>
    <x v="0"/>
    <x v="0"/>
    <s v="z Liver"/>
    <n v="3"/>
    <n v="0"/>
    <n v="-16777216"/>
    <s v="Missing"/>
    <s v="Missing"/>
    <x v="45"/>
    <x v="0"/>
    <s v="Specialty volumes formed by Boolean operations"/>
    <m/>
    <x v="0"/>
    <x v="6"/>
    <x v="0"/>
    <s v="Boolean Template.xml"/>
    <s v="gsal"/>
    <s v="Reviewed"/>
  </r>
  <r>
    <x v="509"/>
    <s v="Parotids sub PTVs"/>
    <s v="Parotids sub PTVs"/>
    <x v="6"/>
    <x v="7"/>
    <x v="120"/>
    <x v="0"/>
    <x v="0"/>
    <s v="z Parotid B"/>
    <n v="3"/>
    <n v="0"/>
    <n v="-16777216"/>
    <s v="Missing"/>
    <s v="Missing"/>
    <x v="45"/>
    <x v="0"/>
    <s v="Specialty volumes formed by Boolean operations"/>
    <m/>
    <x v="0"/>
    <x v="6"/>
    <x v="0"/>
    <s v="Artifact Template.xml"/>
    <s v="gsal"/>
    <s v="Reviewed"/>
  </r>
  <r>
    <x v="510"/>
    <s v="Bladder sub PTVs"/>
    <s v="Bladder sub PTVs"/>
    <x v="6"/>
    <x v="7"/>
    <x v="109"/>
    <x v="0"/>
    <x v="0"/>
    <s v="z Bladder"/>
    <n v="3"/>
    <n v="1"/>
    <n v="-16777216"/>
    <s v="Missing"/>
    <s v="Missing"/>
    <x v="45"/>
    <x v="0"/>
    <s v="Specialty volumes formed by Boolean operations"/>
    <m/>
    <x v="0"/>
    <x v="6"/>
    <x v="0"/>
    <s v="Artifact Template.xml"/>
    <s v="gsal"/>
    <s v="Reviewed"/>
  </r>
  <r>
    <x v="511"/>
    <s v="Brain sub PTVs"/>
    <s v="Brain sub PTVs"/>
    <x v="6"/>
    <x v="7"/>
    <x v="127"/>
    <x v="0"/>
    <x v="0"/>
    <s v="z Brain opt"/>
    <n v="3"/>
    <n v="1"/>
    <n v="-16777216"/>
    <s v="Missing"/>
    <s v="Missing"/>
    <x v="45"/>
    <x v="0"/>
    <s v="Specialty volumes formed by Boolean operations"/>
    <m/>
    <x v="0"/>
    <x v="6"/>
    <x v="0"/>
    <s v="Artifact Template.xml"/>
    <s v="gsal"/>
    <s v="Reviewed"/>
  </r>
  <r>
    <x v="512"/>
    <s v="Pacemaker or other CIED"/>
    <s v="Implantable Device"/>
    <x v="4"/>
    <x v="4"/>
    <x v="181"/>
    <x v="1"/>
    <x v="0"/>
    <s v="z Implant"/>
    <n v="3"/>
    <n v="0"/>
    <n v="-16777216"/>
    <n v="1800"/>
    <n v="29768"/>
    <x v="46"/>
    <x v="0"/>
    <s v="Pacemaker or other Implantable Device."/>
    <m/>
    <x v="0"/>
    <x v="6"/>
    <x v="0"/>
    <s v="Artifact Template.xml"/>
    <s v="gsal"/>
    <s v="Reviewed"/>
  </r>
  <r>
    <x v="513"/>
    <s v="Wire on skin surface for contrast"/>
    <s v="Wire"/>
    <x v="4"/>
    <x v="4"/>
    <x v="81"/>
    <x v="1"/>
    <x v="0"/>
    <s v="z Wire"/>
    <n v="3"/>
    <n v="0"/>
    <n v="-16777216"/>
    <n v="1800"/>
    <n v="29768"/>
    <x v="46"/>
    <x v="0"/>
    <s v="Pacemaker or other Implantable Device."/>
    <m/>
    <x v="0"/>
    <x v="6"/>
    <x v="0"/>
    <s v="Artifact Template.xml"/>
    <s v="gsal"/>
    <s v="Reviewed"/>
  </r>
  <r>
    <x v="514"/>
    <s v="Surgical Clip"/>
    <s v="Surgical clip"/>
    <x v="0"/>
    <x v="4"/>
    <x v="182"/>
    <x v="1"/>
    <x v="0"/>
    <s v="z Clip"/>
    <n v="3"/>
    <n v="0"/>
    <n v="-16777216"/>
    <s v="Missing"/>
    <s v="Missing"/>
    <x v="46"/>
    <x v="0"/>
    <s v="Pacemaker or other Implantable Device."/>
    <m/>
    <x v="0"/>
    <x v="6"/>
    <x v="0"/>
    <s v="Artifact Template.xml"/>
    <s v="gsal"/>
    <s v="Reviewed"/>
  </r>
  <r>
    <x v="515"/>
    <s v="BB markers and other Fudicials"/>
    <s v="Fiducials"/>
    <x v="0"/>
    <x v="4"/>
    <x v="183"/>
    <x v="1"/>
    <x v="0"/>
    <s v="z BBs"/>
    <n v="3"/>
    <n v="0"/>
    <n v="-16777216"/>
    <s v="Missing"/>
    <s v="Missing"/>
    <x v="46"/>
    <x v="0"/>
    <s v="Pacemaker or other Implantable Device."/>
    <m/>
    <x v="0"/>
    <x v="6"/>
    <x v="0"/>
    <s v="Artifact Template.xml"/>
    <s v="gsal"/>
    <s v="Reviewed"/>
  </r>
  <r>
    <x v="516"/>
    <s v="Ct contrast region"/>
    <s v="Contrast"/>
    <x v="4"/>
    <x v="4"/>
    <x v="128"/>
    <x v="1"/>
    <x v="0"/>
    <s v="z Contrast"/>
    <n v="3"/>
    <n v="0"/>
    <n v="-16777216"/>
    <s v="Missing"/>
    <s v="Missing"/>
    <x v="46"/>
    <x v="0"/>
    <s v="Pacemaker or other Implantable Device."/>
    <m/>
    <x v="0"/>
    <x v="6"/>
    <x v="0"/>
    <s v="Artifact Template.xml"/>
    <s v="gsal"/>
    <s v="Reviewed"/>
  </r>
  <r>
    <x v="517"/>
    <s v="Metal Prosthesis or pin"/>
    <s v="Prosthesis"/>
    <x v="4"/>
    <x v="4"/>
    <x v="184"/>
    <x v="1"/>
    <x v="0"/>
    <s v="z Implant"/>
    <n v="3"/>
    <n v="0"/>
    <n v="-16777216"/>
    <n v="1800"/>
    <n v="29768"/>
    <x v="46"/>
    <x v="0"/>
    <s v="Pacemaker or other Implantable Device."/>
    <m/>
    <x v="0"/>
    <x v="6"/>
    <x v="0"/>
    <s v="Z_structure Template.xml"/>
    <s v="gsal"/>
    <s v="Reviewed"/>
  </r>
  <r>
    <x v="518"/>
    <s v="Dental Fillings Artifacts"/>
    <s v="Artifact"/>
    <x v="4"/>
    <x v="4"/>
    <x v="5"/>
    <x v="1"/>
    <x v="0"/>
    <s v="z Artifact"/>
    <n v="3"/>
    <n v="0"/>
    <n v="-16777216"/>
    <n v="1800"/>
    <n v="29768"/>
    <x v="46"/>
    <x v="0"/>
    <s v="Pacemaker or other Implantable Device."/>
    <m/>
    <x v="0"/>
    <x v="6"/>
    <x v="0"/>
    <s v="Z_structure Template.xml"/>
    <s v="gsal"/>
    <s v="Reviewed"/>
  </r>
  <r>
    <x v="519"/>
    <s v="Hign density implant causing Metal Artifacts"/>
    <s v="Implantable Device"/>
    <x v="4"/>
    <x v="4"/>
    <x v="181"/>
    <x v="1"/>
    <x v="0"/>
    <s v="z Implant"/>
    <n v="3"/>
    <n v="0"/>
    <n v="-16777216"/>
    <n v="1800"/>
    <n v="29768"/>
    <x v="46"/>
    <x v="0"/>
    <s v="Pacemaker or other Implantable Device."/>
    <m/>
    <x v="0"/>
    <x v="6"/>
    <x v="0"/>
    <s v="Z_structure Template.xml"/>
    <s v="gsal"/>
    <s v="Reviewed"/>
  </r>
  <r>
    <x v="5"/>
    <s v="RO Helper Structure"/>
    <s v="Artifact"/>
    <x v="4"/>
    <x v="4"/>
    <x v="5"/>
    <x v="1"/>
    <x v="0"/>
    <s v="z RO Helper"/>
    <n v="3"/>
    <n v="0"/>
    <n v="-16777216"/>
    <s v="Missing"/>
    <s v="Missing"/>
    <x v="47"/>
    <x v="0"/>
    <s v="RO Helper Structures Z1 to Z 10"/>
    <m/>
    <x v="0"/>
    <x v="6"/>
    <x v="0"/>
    <s v="Z_structure Template.xml"/>
    <s v="gsal"/>
    <s v="Reviewed"/>
  </r>
  <r>
    <x v="17"/>
    <s v="RO Helper Structure"/>
    <s v="Artifact"/>
    <x v="4"/>
    <x v="4"/>
    <x v="5"/>
    <x v="1"/>
    <x v="0"/>
    <s v="z RO Helper"/>
    <n v="3"/>
    <n v="0"/>
    <n v="-16777216"/>
    <s v="Missing"/>
    <s v="Missing"/>
    <x v="47"/>
    <x v="0"/>
    <s v="RO Helper Structures Z1 to Z 10"/>
    <m/>
    <x v="0"/>
    <x v="6"/>
    <x v="0"/>
    <s v="Z_structure Template.xml"/>
    <s v="gsal"/>
    <s v="Reviewed"/>
  </r>
  <r>
    <x v="18"/>
    <s v="RO Helper Structure"/>
    <s v="Artifact"/>
    <x v="4"/>
    <x v="4"/>
    <x v="5"/>
    <x v="1"/>
    <x v="0"/>
    <s v="z RO Helper"/>
    <n v="3"/>
    <n v="0"/>
    <n v="-16777216"/>
    <s v="Missing"/>
    <s v="Missing"/>
    <x v="47"/>
    <x v="0"/>
    <s v="RO Helper Structures Z1 to Z 10"/>
    <m/>
    <x v="0"/>
    <x v="6"/>
    <x v="0"/>
    <s v="Z_structure Template.xml"/>
    <s v="gsal"/>
    <s v="Reviewed"/>
  </r>
  <r>
    <x v="97"/>
    <s v="RO Helper Structure"/>
    <s v="Artifact"/>
    <x v="4"/>
    <x v="4"/>
    <x v="5"/>
    <x v="1"/>
    <x v="0"/>
    <s v="z RO Helper"/>
    <n v="3"/>
    <n v="0"/>
    <n v="-16777216"/>
    <s v="Missing"/>
    <s v="Missing"/>
    <x v="47"/>
    <x v="0"/>
    <s v="RO Helper Structures Z1 to Z 10"/>
    <m/>
    <x v="0"/>
    <x v="6"/>
    <x v="0"/>
    <s v="Z_structure Template.xml"/>
    <s v="gsal"/>
    <s v="Reviewed"/>
  </r>
  <r>
    <x v="98"/>
    <s v="RO Helper Structure"/>
    <s v="Artifact"/>
    <x v="4"/>
    <x v="4"/>
    <x v="5"/>
    <x v="1"/>
    <x v="0"/>
    <s v="z RO Helper"/>
    <n v="3"/>
    <n v="0"/>
    <n v="-16777216"/>
    <s v="Missing"/>
    <s v="Missing"/>
    <x v="47"/>
    <x v="0"/>
    <s v="RO Helper Structures Z1 to Z 10"/>
    <m/>
    <x v="0"/>
    <x v="6"/>
    <x v="0"/>
    <s v="Z_structure Template.xml"/>
    <s v="gsal"/>
    <s v="Reviewed"/>
  </r>
  <r>
    <x v="520"/>
    <s v="RO Helper Structure"/>
    <s v="Artifact"/>
    <x v="4"/>
    <x v="4"/>
    <x v="5"/>
    <x v="1"/>
    <x v="0"/>
    <s v="z RO Helper"/>
    <n v="3"/>
    <n v="0"/>
    <n v="-16777216"/>
    <s v="Missing"/>
    <s v="Missing"/>
    <x v="47"/>
    <x v="0"/>
    <s v="RO Helper Structures Z1 to Z 10"/>
    <m/>
    <x v="0"/>
    <x v="6"/>
    <x v="0"/>
    <s v="Z_structure Template.xml"/>
    <s v="gsal"/>
    <s v="Reviewed"/>
  </r>
  <r>
    <x v="521"/>
    <s v="RO Helper Structure"/>
    <s v="Artifact"/>
    <x v="4"/>
    <x v="4"/>
    <x v="5"/>
    <x v="1"/>
    <x v="0"/>
    <s v="z RO Helper"/>
    <n v="3"/>
    <n v="0"/>
    <n v="-16777216"/>
    <s v="Missing"/>
    <s v="Missing"/>
    <x v="47"/>
    <x v="0"/>
    <s v="RO Helper Structures Z1 to Z 10"/>
    <m/>
    <x v="0"/>
    <x v="6"/>
    <x v="0"/>
    <s v="Z_structure Template.xml"/>
    <s v="gsal"/>
    <s v="Reviewed"/>
  </r>
  <r>
    <x v="522"/>
    <s v="RO Helper Structure"/>
    <s v="Artifact"/>
    <x v="4"/>
    <x v="4"/>
    <x v="5"/>
    <x v="1"/>
    <x v="0"/>
    <s v="z RO Helper"/>
    <n v="3"/>
    <n v="0"/>
    <n v="-16777216"/>
    <s v="Missing"/>
    <s v="Missing"/>
    <x v="47"/>
    <x v="0"/>
    <s v="RO Helper Structures Z1 to Z 10"/>
    <m/>
    <x v="0"/>
    <x v="6"/>
    <x v="0"/>
    <s v="PET Structure Template.xml"/>
    <s v="gsal"/>
    <s v="Reviewed"/>
  </r>
  <r>
    <x v="523"/>
    <s v="RO Helper Structure"/>
    <s v="Artifact"/>
    <x v="4"/>
    <x v="4"/>
    <x v="5"/>
    <x v="1"/>
    <x v="0"/>
    <s v="z RO Helper"/>
    <n v="3"/>
    <n v="0"/>
    <n v="-16777216"/>
    <s v="Missing"/>
    <s v="Missing"/>
    <x v="47"/>
    <x v="0"/>
    <s v="RO Helper Structures Z1 to Z 10"/>
    <m/>
    <x v="0"/>
    <x v="6"/>
    <x v="0"/>
    <s v="PET Structure Template.xml"/>
    <s v="gsal"/>
    <s v="Reviewed"/>
  </r>
  <r>
    <x v="524"/>
    <s v="RO Helper Structure"/>
    <s v="Artifact"/>
    <x v="4"/>
    <x v="4"/>
    <x v="5"/>
    <x v="1"/>
    <x v="0"/>
    <s v="z RO Helper"/>
    <n v="3"/>
    <n v="0"/>
    <n v="-16777216"/>
    <s v="Missing"/>
    <s v="Missing"/>
    <x v="47"/>
    <x v="0"/>
    <s v="RO Helper Structures Z1 to Z 10"/>
    <m/>
    <x v="0"/>
    <x v="6"/>
    <x v="0"/>
    <s v="PET Structure Template.xml"/>
    <s v="gsal"/>
    <s v="Reviewed"/>
  </r>
  <r>
    <x v="85"/>
    <s v="GTV from PET"/>
    <s v="Metabalic Tumor Volume"/>
    <x v="1"/>
    <x v="2"/>
    <x v="65"/>
    <x v="0"/>
    <x v="0"/>
    <s v="z GTV PET"/>
    <n v="3"/>
    <n v="0"/>
    <n v="-16777216"/>
    <s v="Missing"/>
    <s v="Missing"/>
    <x v="48"/>
    <x v="0"/>
    <s v="target Volumes for PET images"/>
    <m/>
    <x v="0"/>
    <x v="6"/>
    <x v="0"/>
    <s v="PET Structure Template.xml"/>
    <s v="gsal"/>
    <s v="Reviewed"/>
  </r>
  <r>
    <x v="525"/>
    <s v="CTV High Risk"/>
    <s v="CTV High Risk"/>
    <x v="2"/>
    <x v="3"/>
    <x v="73"/>
    <x v="0"/>
    <x v="0"/>
    <s v="z CTV"/>
    <n v="3"/>
    <n v="0"/>
    <n v="-16777216"/>
    <s v="Missing"/>
    <s v="Missing"/>
    <x v="48"/>
    <x v="0"/>
    <s v="target Volumes for PET images"/>
    <m/>
    <x v="0"/>
    <x v="6"/>
    <x v="0"/>
    <s v="PET Structure Template.xml"/>
    <s v="gsal"/>
    <s v="Reviewed"/>
  </r>
  <r>
    <x v="526"/>
    <s v="PTV High Risk"/>
    <s v="PTV High Risk"/>
    <x v="3"/>
    <x v="1"/>
    <x v="75"/>
    <x v="0"/>
    <x v="0"/>
    <s v="z PTV"/>
    <n v="3"/>
    <n v="0"/>
    <n v="-16777216"/>
    <s v="Missing"/>
    <s v="Missing"/>
    <x v="48"/>
    <x v="0"/>
    <s v="target Volumes for PET images"/>
    <m/>
    <x v="0"/>
    <x v="6"/>
    <x v="0"/>
    <s v="PET Structure Template.xml"/>
    <s v="gsal"/>
    <s v="Reviewed"/>
  </r>
  <r>
    <x v="527"/>
    <s v="RO Helper Structure"/>
    <s v="Artifact"/>
    <x v="4"/>
    <x v="4"/>
    <x v="5"/>
    <x v="1"/>
    <x v="0"/>
    <s v="z RO Helper"/>
    <n v="3"/>
    <n v="0"/>
    <n v="-16777216"/>
    <s v="Missing"/>
    <s v="Missing"/>
    <x v="48"/>
    <x v="0"/>
    <s v="target Volumes for PET images"/>
    <m/>
    <x v="0"/>
    <x v="6"/>
    <x v="0"/>
    <s v="SBRT Control Template.xml"/>
    <s v="gsal"/>
    <s v="Reviewed"/>
  </r>
  <r>
    <x v="528"/>
    <s v="RO Helper Structure"/>
    <s v="Artifact"/>
    <x v="4"/>
    <x v="4"/>
    <x v="5"/>
    <x v="1"/>
    <x v="0"/>
    <s v="z RO Helper"/>
    <n v="3"/>
    <n v="0"/>
    <n v="-16777216"/>
    <s v="Missing"/>
    <s v="Missing"/>
    <x v="48"/>
    <x v="0"/>
    <s v="target Volumes for PET images"/>
    <m/>
    <x v="0"/>
    <x v="6"/>
    <x v="0"/>
    <s v="SBRT Control Template.xml"/>
    <s v="gsal"/>
    <s v="Reviewed"/>
  </r>
  <r>
    <x v="529"/>
    <s v="RO Helper Structure"/>
    <s v="Artifact"/>
    <x v="4"/>
    <x v="4"/>
    <x v="5"/>
    <x v="1"/>
    <x v="0"/>
    <s v="z RO Helper"/>
    <n v="3"/>
    <n v="0"/>
    <n v="-16777216"/>
    <s v="Missing"/>
    <s v="Missing"/>
    <x v="48"/>
    <x v="0"/>
    <s v="target Volumes for PET images"/>
    <m/>
    <x v="0"/>
    <x v="6"/>
    <x v="0"/>
    <s v="SBRT Control Template.xml"/>
    <s v="gsal"/>
    <s v="Reviewed"/>
  </r>
  <r>
    <x v="530"/>
    <s v="Proximal Bronchial Tree Zone"/>
    <s v="Control Region"/>
    <x v="6"/>
    <x v="7"/>
    <x v="69"/>
    <x v="0"/>
    <x v="0"/>
    <s v="zBronchialTrPRV"/>
    <n v="3"/>
    <n v="0"/>
    <n v="-16777216"/>
    <s v="Missing"/>
    <s v="Missing"/>
    <x v="49"/>
    <x v="0"/>
    <s v="Control Structures for Lung SBRT"/>
    <m/>
    <x v="0"/>
    <x v="6"/>
    <x v="0"/>
    <s v="SBRT Control Template.xml"/>
    <s v="gsal"/>
    <s v="Reviewed"/>
  </r>
  <r>
    <x v="94"/>
    <s v="PTV with 2cm expansion"/>
    <s v="Irrad Volume"/>
    <x v="6"/>
    <x v="8"/>
    <x v="70"/>
    <x v="0"/>
    <x v="0"/>
    <s v="z Irradiated Vol"/>
    <n v="3"/>
    <n v="0"/>
    <n v="-16777216"/>
    <s v="Missing"/>
    <s v="Missing"/>
    <x v="49"/>
    <x v="0"/>
    <s v="Control Structures for Lung SBRT"/>
    <m/>
    <x v="0"/>
    <x v="6"/>
    <x v="0"/>
    <s v="SBRT Control Template.xml"/>
    <s v="gsal"/>
    <s v="Reviewed"/>
  </r>
  <r>
    <x v="95"/>
    <s v="Body excluding PTV+20"/>
    <s v="Undefined Normal Tissue"/>
    <x v="6"/>
    <x v="7"/>
    <x v="71"/>
    <x v="0"/>
    <x v="0"/>
    <s v="z Normal Tissue"/>
    <n v="3"/>
    <n v="0"/>
    <n v="-16777216"/>
    <s v="Missing"/>
    <s v="Missing"/>
    <x v="49"/>
    <x v="0"/>
    <s v="Control Structures for Lung SBRT"/>
    <m/>
    <x v="0"/>
    <x v="6"/>
    <x v="0"/>
    <s v="SBRT Control Template.xml"/>
    <s v="gsal"/>
    <s v="Reviewed"/>
  </r>
  <r>
    <x v="96"/>
    <s v="105% Dose outside of PTV"/>
    <s v="Dose"/>
    <x v="6"/>
    <x v="9"/>
    <x v="72"/>
    <x v="0"/>
    <x v="0"/>
    <s v="z Dose"/>
    <n v="5"/>
    <n v="2"/>
    <n v="-16777216"/>
    <s v="Missing"/>
    <s v="Missing"/>
    <x v="49"/>
    <x v="0"/>
    <s v="Control Structures for Lung SBRT"/>
    <m/>
    <x v="0"/>
    <x v="6"/>
    <x v="0"/>
    <s v="SBRT Control Template.xml"/>
    <s v="gsal"/>
    <s v="Reviewed"/>
  </r>
  <r>
    <x v="91"/>
    <s v="Intercostal muscle and ribs as defined by margin from lung"/>
    <s v="Intercostal muscle"/>
    <x v="5"/>
    <x v="5"/>
    <x v="68"/>
    <x v="2"/>
    <x v="0"/>
    <s v="zIntercostmuscle"/>
    <n v="3"/>
    <n v="0"/>
    <n v="-16777216"/>
    <s v="Missing"/>
    <s v="Missing"/>
    <x v="49"/>
    <x v="0"/>
    <s v="Control Structures for Lung SBRT"/>
    <m/>
    <x v="0"/>
    <x v="6"/>
    <x v="0"/>
    <s v="SBRT Control Template.xml"/>
    <s v="gsal"/>
    <s v="Reviewed"/>
  </r>
  <r>
    <x v="90"/>
    <s v="Skin"/>
    <s v="Skin"/>
    <x v="5"/>
    <x v="5"/>
    <x v="67"/>
    <x v="2"/>
    <x v="0"/>
    <s v="z Skin"/>
    <n v="3"/>
    <n v="0"/>
    <n v="-16777216"/>
    <s v="Missing"/>
    <s v="Missing"/>
    <x v="49"/>
    <x v="0"/>
    <s v="Control Structures for Lung SBRT"/>
    <m/>
    <x v="0"/>
    <x v="6"/>
    <x v="0"/>
    <s v="SBRT Control Template.xml"/>
    <s v="gsal"/>
    <s v="Reviewed"/>
  </r>
  <r>
    <x v="531"/>
    <m/>
    <s v="Ring"/>
    <x v="6"/>
    <x v="7"/>
    <x v="131"/>
    <x v="0"/>
    <x v="0"/>
    <s v="z Ring"/>
    <n v="3"/>
    <n v="0"/>
    <n v="-16777216"/>
    <s v="Missing"/>
    <s v="Missing"/>
    <x v="49"/>
    <x v="0"/>
    <s v="Control Structures for Lung SBRT"/>
    <m/>
    <x v="0"/>
    <x v="7"/>
    <x v="0"/>
    <s v="PTV Template.xml"/>
    <s v="gsal"/>
    <s v="Reviewed"/>
  </r>
  <r>
    <x v="72"/>
    <s v="SpinalCanal PRV 5mm"/>
    <s v="PRV"/>
    <x v="6"/>
    <x v="7"/>
    <x v="63"/>
    <x v="0"/>
    <x v="0"/>
    <s v="zSpinalCanal PRV"/>
    <n v="3"/>
    <n v="0"/>
    <n v="-16777216"/>
    <s v="Missing"/>
    <s v="Missing"/>
    <x v="49"/>
    <x v="0"/>
    <s v="Control Structures for Lung SBRT"/>
    <m/>
    <x v="0"/>
    <x v="7"/>
    <x v="0"/>
    <s v="PTV Template.xml"/>
    <s v="gsal"/>
    <s v="Reviewed"/>
  </r>
  <r>
    <x v="392"/>
    <s v="SpinalCanal PRV 8mm"/>
    <s v="PRV"/>
    <x v="6"/>
    <x v="7"/>
    <x v="63"/>
    <x v="0"/>
    <x v="0"/>
    <s v="zSpinalCanal PRV"/>
    <n v="3"/>
    <n v="0"/>
    <n v="-16777216"/>
    <s v="Missing"/>
    <s v="Missing"/>
    <x v="49"/>
    <x v="0"/>
    <s v="Control Structures for Lung SBRT"/>
    <m/>
    <x v="0"/>
    <x v="7"/>
    <x v="0"/>
    <s v="PTV Template.xml"/>
    <s v="gsal"/>
    <s v="Reviewed"/>
  </r>
  <r>
    <x v="4"/>
    <s v="PTV High Risk"/>
    <s v="PTV Primary"/>
    <x v="3"/>
    <x v="1"/>
    <x v="4"/>
    <x v="0"/>
    <x v="0"/>
    <s v="z PTV"/>
    <n v="3"/>
    <n v="0"/>
    <n v="-16777216"/>
    <s v="Missing"/>
    <s v="Missing"/>
    <x v="50"/>
    <x v="0"/>
    <s v="PTV Target Structures"/>
    <m/>
    <x v="0"/>
    <x v="7"/>
    <x v="0"/>
    <s v="PTV Template.xml"/>
    <s v="gsal"/>
    <s v="Reviewed"/>
  </r>
  <r>
    <x v="89"/>
    <s v="PTV for optimizer"/>
    <s v="PTV Primary"/>
    <x v="3"/>
    <x v="1"/>
    <x v="4"/>
    <x v="0"/>
    <x v="0"/>
    <s v="z PTV"/>
    <n v="3"/>
    <n v="0"/>
    <n v="-16777216"/>
    <s v="Missing"/>
    <s v="Missing"/>
    <x v="50"/>
    <x v="0"/>
    <s v="PTV Target Structures"/>
    <m/>
    <x v="0"/>
    <x v="7"/>
    <x v="0"/>
    <s v="PTV Template.xml"/>
    <s v="gsal"/>
    <s v="Reviewed"/>
  </r>
  <r>
    <x v="88"/>
    <s v="PTV for DVH"/>
    <s v="PTV Primary"/>
    <x v="3"/>
    <x v="1"/>
    <x v="4"/>
    <x v="0"/>
    <x v="0"/>
    <s v="z PTV"/>
    <n v="3"/>
    <n v="0"/>
    <n v="-16777216"/>
    <s v="Missing"/>
    <s v="Missing"/>
    <x v="50"/>
    <x v="0"/>
    <s v="PTV Target Structures"/>
    <m/>
    <x v="0"/>
    <x v="7"/>
    <x v="0"/>
    <s v="PTV Template.xml"/>
    <s v="gsal"/>
    <s v="Reviewed"/>
  </r>
  <r>
    <x v="421"/>
    <s v="PTV Nodes"/>
    <s v="PTV Intermediate Risk"/>
    <x v="3"/>
    <x v="1"/>
    <x v="76"/>
    <x v="0"/>
    <x v="0"/>
    <s v="z PTV int"/>
    <n v="3"/>
    <n v="0"/>
    <n v="-16777216"/>
    <s v="Missing"/>
    <s v="Missing"/>
    <x v="50"/>
    <x v="0"/>
    <s v="PTV Target Structures"/>
    <m/>
    <x v="0"/>
    <x v="7"/>
    <x v="0"/>
    <s v="PTV Template.xml"/>
    <s v="gsal"/>
    <s v="Reviewed"/>
  </r>
  <r>
    <x v="532"/>
    <s v="PTV Intermediate Risk"/>
    <s v="PTV Intermediate Risk"/>
    <x v="3"/>
    <x v="1"/>
    <x v="76"/>
    <x v="0"/>
    <x v="0"/>
    <s v="z PTV int"/>
    <n v="3"/>
    <n v="0"/>
    <n v="-16777216"/>
    <s v="Missing"/>
    <s v="Missing"/>
    <x v="50"/>
    <x v="0"/>
    <s v="PTV Target Structures"/>
    <m/>
    <x v="0"/>
    <x v="7"/>
    <x v="0"/>
    <s v="PTV Template.xml"/>
    <s v="gsal"/>
    <s v="Reviewed"/>
  </r>
  <r>
    <x v="533"/>
    <s v="PTV Intermediate Risk Left"/>
    <s v="PTV Intermediate Risk"/>
    <x v="3"/>
    <x v="1"/>
    <x v="76"/>
    <x v="0"/>
    <x v="0"/>
    <s v="z PTV int L"/>
    <n v="3"/>
    <n v="0"/>
    <n v="-16777216"/>
    <s v="Missing"/>
    <s v="Missing"/>
    <x v="50"/>
    <x v="0"/>
    <s v="PTV Target Structures"/>
    <m/>
    <x v="0"/>
    <x v="7"/>
    <x v="0"/>
    <s v="PTV Template.xml"/>
    <s v="gsal"/>
    <s v="Reviewed"/>
  </r>
  <r>
    <x v="534"/>
    <s v="PTV Intermediate Risk Right"/>
    <s v="PTV Intermediate Risk"/>
    <x v="3"/>
    <x v="1"/>
    <x v="76"/>
    <x v="0"/>
    <x v="0"/>
    <s v="z PTV int R"/>
    <n v="3"/>
    <n v="0"/>
    <n v="-16777216"/>
    <s v="Missing"/>
    <s v="Missing"/>
    <x v="50"/>
    <x v="0"/>
    <s v="PTV Target Structures"/>
    <m/>
    <x v="0"/>
    <x v="7"/>
    <x v="0"/>
    <s v="PTV Template.xml"/>
    <s v="gsal"/>
    <s v="Reviewed"/>
  </r>
  <r>
    <x v="535"/>
    <s v="PTV low Risk Left"/>
    <s v="PTV Low Risk"/>
    <x v="3"/>
    <x v="1"/>
    <x v="116"/>
    <x v="0"/>
    <x v="0"/>
    <s v="z PTV low"/>
    <n v="3"/>
    <n v="0"/>
    <n v="-16777216"/>
    <s v="Missing"/>
    <s v="Missing"/>
    <x v="50"/>
    <x v="0"/>
    <s v="PTV Target Structures"/>
    <m/>
    <x v="0"/>
    <x v="7"/>
    <x v="0"/>
    <s v="PTV Template.xml"/>
    <s v="gsal"/>
    <s v="Reviewed"/>
  </r>
  <r>
    <x v="536"/>
    <s v="PTV low Risk Left"/>
    <s v="PTV Low Risk"/>
    <x v="3"/>
    <x v="1"/>
    <x v="116"/>
    <x v="0"/>
    <x v="0"/>
    <s v="z PTV low L"/>
    <n v="3"/>
    <n v="0"/>
    <n v="-16777216"/>
    <s v="Missing"/>
    <s v="Missing"/>
    <x v="50"/>
    <x v="0"/>
    <s v="PTV Target Structures"/>
    <m/>
    <x v="0"/>
    <x v="7"/>
    <x v="0"/>
    <s v="PTV Template.xml"/>
    <s v="gsal"/>
    <s v="Reviewed"/>
  </r>
  <r>
    <x v="537"/>
    <s v="PTV low Risk Left for optimizer a"/>
    <s v="PTV Low Risk"/>
    <x v="3"/>
    <x v="1"/>
    <x v="116"/>
    <x v="0"/>
    <x v="0"/>
    <s v="z PTV low L a"/>
    <n v="3"/>
    <n v="1"/>
    <n v="-16777216"/>
    <s v="Missing"/>
    <s v="Missing"/>
    <x v="50"/>
    <x v="0"/>
    <s v="PTV Target Structures"/>
    <m/>
    <x v="0"/>
    <x v="7"/>
    <x v="0"/>
    <s v="PTV Template.xml"/>
    <s v="gsal"/>
    <s v="Reviewed"/>
  </r>
  <r>
    <x v="538"/>
    <s v="PTV low Risk Left for optimizer b"/>
    <s v="PTV Low Risk"/>
    <x v="3"/>
    <x v="1"/>
    <x v="116"/>
    <x v="0"/>
    <x v="0"/>
    <s v="z PTV low L b"/>
    <n v="3"/>
    <n v="1"/>
    <n v="-16777216"/>
    <s v="Missing"/>
    <s v="Missing"/>
    <x v="50"/>
    <x v="0"/>
    <s v="PTV Target Structures"/>
    <m/>
    <x v="0"/>
    <x v="7"/>
    <x v="0"/>
    <s v="PTV Template.xml"/>
    <s v="gsal"/>
    <s v="Reviewed"/>
  </r>
  <r>
    <x v="539"/>
    <s v="PTV low Risk Left for optimizer c"/>
    <s v="PTV Low Risk"/>
    <x v="3"/>
    <x v="1"/>
    <x v="116"/>
    <x v="0"/>
    <x v="0"/>
    <s v="z PTV low L c"/>
    <n v="3"/>
    <n v="1"/>
    <n v="-16777216"/>
    <s v="Missing"/>
    <s v="Missing"/>
    <x v="50"/>
    <x v="0"/>
    <s v="PTV Target Structures"/>
    <m/>
    <x v="0"/>
    <x v="7"/>
    <x v="0"/>
    <s v="PTV Template.xml"/>
    <s v="gsal"/>
    <s v="Reviewed"/>
  </r>
  <r>
    <x v="540"/>
    <s v="PTV low Risk Right"/>
    <s v="PTV Low Risk"/>
    <x v="3"/>
    <x v="1"/>
    <x v="116"/>
    <x v="0"/>
    <x v="0"/>
    <s v="z PTV low R"/>
    <n v="3"/>
    <n v="0"/>
    <n v="-16777216"/>
    <s v="Missing"/>
    <s v="Missing"/>
    <x v="50"/>
    <x v="0"/>
    <s v="PTV Target Structures"/>
    <m/>
    <x v="0"/>
    <x v="7"/>
    <x v="0"/>
    <s v="PTV Template.xml"/>
    <s v="gsal"/>
    <s v="Reviewed"/>
  </r>
  <r>
    <x v="541"/>
    <s v="PTV low Risk Right for optimizer a"/>
    <s v="PTV Low Risk"/>
    <x v="3"/>
    <x v="1"/>
    <x v="116"/>
    <x v="0"/>
    <x v="0"/>
    <s v="z PTV low R a"/>
    <n v="3"/>
    <n v="1"/>
    <n v="-16777216"/>
    <s v="Missing"/>
    <s v="Missing"/>
    <x v="50"/>
    <x v="0"/>
    <s v="PTV Target Structures"/>
    <m/>
    <x v="0"/>
    <x v="7"/>
    <x v="0"/>
    <s v="PTV_numbered.xml"/>
    <s v="gsal"/>
    <s v="Reviewed"/>
  </r>
  <r>
    <x v="542"/>
    <s v="PTV low Risk Right for optimizer b"/>
    <s v="PTV Low Risk"/>
    <x v="3"/>
    <x v="1"/>
    <x v="116"/>
    <x v="0"/>
    <x v="0"/>
    <s v="z PTV low R b"/>
    <n v="3"/>
    <n v="1"/>
    <n v="-16777216"/>
    <s v="Missing"/>
    <s v="Missing"/>
    <x v="50"/>
    <x v="0"/>
    <s v="PTV Target Structures"/>
    <m/>
    <x v="0"/>
    <x v="7"/>
    <x v="0"/>
    <s v="PTV_numbered.xml"/>
    <s v="gsal"/>
    <s v="Reviewed"/>
  </r>
  <r>
    <x v="543"/>
    <s v="PTV low Risk Right for optimizer c"/>
    <s v="PTV Low Risk"/>
    <x v="3"/>
    <x v="1"/>
    <x v="116"/>
    <x v="0"/>
    <x v="0"/>
    <s v="z PTV low R c"/>
    <n v="3"/>
    <n v="1"/>
    <n v="-16777216"/>
    <s v="Missing"/>
    <s v="Missing"/>
    <x v="50"/>
    <x v="0"/>
    <s v="PTV Target Structures"/>
    <m/>
    <x v="0"/>
    <x v="7"/>
    <x v="0"/>
    <s v="PTV_numbered.xml"/>
    <s v="gsal"/>
    <s v="Reviewed"/>
  </r>
  <r>
    <x v="9"/>
    <s v="PTV High Risk"/>
    <s v="PTV Primary"/>
    <x v="3"/>
    <x v="1"/>
    <x v="4"/>
    <x v="0"/>
    <x v="0"/>
    <s v="z PTV"/>
    <n v="3"/>
    <n v="0"/>
    <n v="-16777216"/>
    <s v="Missing"/>
    <s v="Missing"/>
    <x v="51"/>
    <x v="0"/>
    <s v="PTV Target Structures numbered 1 to 5"/>
    <m/>
    <x v="0"/>
    <x v="7"/>
    <x v="0"/>
    <s v="PTV_numbered.xml"/>
    <s v="gsal"/>
    <s v="Reviewed"/>
  </r>
  <r>
    <x v="10"/>
    <s v="PTV High Risk"/>
    <s v="PTV Primary"/>
    <x v="3"/>
    <x v="1"/>
    <x v="4"/>
    <x v="0"/>
    <x v="0"/>
    <s v="z PTV"/>
    <n v="3"/>
    <n v="0"/>
    <n v="-16777216"/>
    <s v="Missing"/>
    <s v="Missing"/>
    <x v="51"/>
    <x v="0"/>
    <s v="PTV Target Structures numbered 1 to 5"/>
    <m/>
    <x v="0"/>
    <x v="7"/>
    <x v="0"/>
    <s v="PTV_numbered.xml"/>
    <s v="gsal"/>
    <s v="Reviewed"/>
  </r>
  <r>
    <x v="11"/>
    <s v="PTV High Risk"/>
    <s v="PTV Primary"/>
    <x v="3"/>
    <x v="1"/>
    <x v="4"/>
    <x v="0"/>
    <x v="0"/>
    <s v="z PTV"/>
    <n v="3"/>
    <n v="0"/>
    <n v="-16777216"/>
    <s v="Missing"/>
    <s v="Missing"/>
    <x v="51"/>
    <x v="0"/>
    <s v="PTV Target Structures numbered 1 to 5"/>
    <m/>
    <x v="0"/>
    <x v="7"/>
    <x v="0"/>
    <s v="PTV_numbered.xml"/>
    <s v="gsal"/>
    <s v="Reviewed"/>
  </r>
  <r>
    <x v="544"/>
    <s v="PTV High Risk"/>
    <s v="PTV Primary"/>
    <x v="3"/>
    <x v="1"/>
    <x v="4"/>
    <x v="0"/>
    <x v="0"/>
    <s v="z PTV"/>
    <n v="3"/>
    <n v="0"/>
    <n v="-16777216"/>
    <s v="Missing"/>
    <s v="Missing"/>
    <x v="51"/>
    <x v="0"/>
    <s v="PTV Target Structures numbered 1 to 5"/>
    <m/>
    <x v="0"/>
    <x v="7"/>
    <x v="0"/>
    <s v="PTV_numbered.xml"/>
    <s v="gsal"/>
    <s v="Reviewed"/>
  </r>
  <r>
    <x v="545"/>
    <s v="PTV High Risk"/>
    <s v="PTV Primary"/>
    <x v="3"/>
    <x v="1"/>
    <x v="4"/>
    <x v="0"/>
    <x v="0"/>
    <s v="z PTV"/>
    <n v="3"/>
    <n v="0"/>
    <n v="-16777216"/>
    <s v="Missing"/>
    <s v="Missing"/>
    <x v="51"/>
    <x v="0"/>
    <s v="PTV Target Structures numbered 1 to 5"/>
    <m/>
    <x v="0"/>
    <x v="7"/>
    <x v="0"/>
    <s v="CTV Template.xml"/>
    <s v="gsal"/>
    <s v="Reviewed"/>
  </r>
  <r>
    <x v="546"/>
    <s v="PTV High Risk"/>
    <s v="PTV Primary"/>
    <x v="3"/>
    <x v="1"/>
    <x v="4"/>
    <x v="0"/>
    <x v="0"/>
    <s v="z PTV"/>
    <n v="3"/>
    <n v="0"/>
    <n v="-16777216"/>
    <s v="Missing"/>
    <s v="Missing"/>
    <x v="51"/>
    <x v="0"/>
    <s v="PTV Target Structures numbered 1 to 5"/>
    <m/>
    <x v="0"/>
    <x v="7"/>
    <x v="0"/>
    <s v="CTV Template.xml"/>
    <s v="gsal"/>
    <s v="Reviewed"/>
  </r>
  <r>
    <x v="12"/>
    <s v="PTV Combined"/>
    <s v="PTV Primary"/>
    <x v="3"/>
    <x v="1"/>
    <x v="4"/>
    <x v="0"/>
    <x v="0"/>
    <s v="z PTV"/>
    <n v="3"/>
    <n v="0"/>
    <n v="-16777216"/>
    <s v="Missing"/>
    <s v="Missing"/>
    <x v="51"/>
    <x v="0"/>
    <s v="PTV Target Structures numbered 1 to 5"/>
    <m/>
    <x v="0"/>
    <x v="7"/>
    <x v="0"/>
    <s v="CTV Template.xml"/>
    <s v="gsal"/>
    <s v="Reviewed"/>
  </r>
  <r>
    <x v="3"/>
    <s v="CTV High Risk"/>
    <s v="CTV Primary"/>
    <x v="2"/>
    <x v="3"/>
    <x v="3"/>
    <x v="0"/>
    <x v="0"/>
    <s v="z CTV"/>
    <n v="3"/>
    <n v="0"/>
    <n v="-16777216"/>
    <s v="Missing"/>
    <s v="Missing"/>
    <x v="52"/>
    <x v="0"/>
    <s v="CTV Target Structures"/>
    <m/>
    <x v="0"/>
    <x v="7"/>
    <x v="0"/>
    <s v="CTV Template.xml"/>
    <s v="gsal"/>
    <s v="Reviewed"/>
  </r>
  <r>
    <x v="87"/>
    <s v="Internal CTV"/>
    <s v="ITV"/>
    <x v="2"/>
    <x v="3"/>
    <x v="66"/>
    <x v="0"/>
    <x v="0"/>
    <s v="z ITV"/>
    <n v="3"/>
    <n v="0"/>
    <n v="-16777216"/>
    <s v="Missing"/>
    <s v="Missing"/>
    <x v="52"/>
    <x v="0"/>
    <s v="CTV Target Structures"/>
    <m/>
    <x v="0"/>
    <x v="7"/>
    <x v="0"/>
    <s v="CTV Template.xml"/>
    <s v="gsal"/>
    <s v="Reviewed"/>
  </r>
  <r>
    <x v="420"/>
    <s v="CTV Nodes"/>
    <s v="CTV Intermediate Risk"/>
    <x v="2"/>
    <x v="6"/>
    <x v="74"/>
    <x v="0"/>
    <x v="0"/>
    <s v="z CTV low"/>
    <n v="3"/>
    <n v="0"/>
    <n v="-16777216"/>
    <s v="Missing"/>
    <s v="Missing"/>
    <x v="52"/>
    <x v="0"/>
    <s v="CTV Target Structures"/>
    <m/>
    <x v="0"/>
    <x v="7"/>
    <x v="0"/>
    <s v="CTV Template.xml"/>
    <s v="gsal"/>
    <s v="Reviewed"/>
  </r>
  <r>
    <x v="547"/>
    <s v="CTV Intermediate Risk Left"/>
    <s v="CTV Intermediate Risk"/>
    <x v="2"/>
    <x v="3"/>
    <x v="74"/>
    <x v="0"/>
    <x v="0"/>
    <s v="z CTV int L"/>
    <n v="3"/>
    <n v="0"/>
    <n v="-16777216"/>
    <s v="Missing"/>
    <s v="Missing"/>
    <x v="52"/>
    <x v="0"/>
    <s v="CTV Target Structures"/>
    <m/>
    <x v="0"/>
    <x v="7"/>
    <x v="0"/>
    <s v="CTV Template.xml"/>
    <s v="gsal"/>
    <s v="Reviewed"/>
  </r>
  <r>
    <x v="548"/>
    <s v="CTV Intermediate Risk Right"/>
    <s v="CTV Intermediate Risk"/>
    <x v="2"/>
    <x v="3"/>
    <x v="74"/>
    <x v="0"/>
    <x v="0"/>
    <s v="z CTV int R"/>
    <n v="3"/>
    <n v="0"/>
    <n v="-16777216"/>
    <s v="Missing"/>
    <s v="Missing"/>
    <x v="52"/>
    <x v="0"/>
    <s v="CTV Target Structures"/>
    <m/>
    <x v="0"/>
    <x v="7"/>
    <x v="0"/>
    <s v="CTV Template.xml"/>
    <s v="gsal"/>
    <s v="Reviewed"/>
  </r>
  <r>
    <x v="549"/>
    <s v="CTV Low Risk Left"/>
    <s v="CTV Low Risk"/>
    <x v="2"/>
    <x v="3"/>
    <x v="115"/>
    <x v="0"/>
    <x v="0"/>
    <s v="z CTV low L"/>
    <n v="3"/>
    <n v="0"/>
    <n v="-16777216"/>
    <s v="Missing"/>
    <s v="Missing"/>
    <x v="52"/>
    <x v="0"/>
    <s v="CTV Target Structures"/>
    <m/>
    <x v="0"/>
    <x v="7"/>
    <x v="0"/>
    <s v="GTV Template.xml"/>
    <s v="gsal"/>
    <s v="Reviewed"/>
  </r>
  <r>
    <x v="550"/>
    <s v="CTV Low Risk Right"/>
    <s v="CTV Low Risk"/>
    <x v="2"/>
    <x v="3"/>
    <x v="115"/>
    <x v="0"/>
    <x v="0"/>
    <s v="z CTV low R"/>
    <n v="3"/>
    <n v="0"/>
    <n v="-16777216"/>
    <s v="Missing"/>
    <s v="Missing"/>
    <x v="52"/>
    <x v="0"/>
    <s v="CTV Target Structures"/>
    <m/>
    <x v="0"/>
    <x v="7"/>
    <x v="0"/>
    <s v="GTV Template.xml"/>
    <s v="gsal"/>
    <s v="Reviewed"/>
  </r>
  <r>
    <x v="551"/>
    <s v="CTV based on surgical margins"/>
    <s v="CTV Primary"/>
    <x v="2"/>
    <x v="3"/>
    <x v="3"/>
    <x v="0"/>
    <x v="0"/>
    <s v="z CTV"/>
    <n v="3"/>
    <n v="0"/>
    <n v="-16777216"/>
    <s v="Missing"/>
    <s v="Missing"/>
    <x v="52"/>
    <x v="0"/>
    <s v="CTV Target Structures"/>
    <m/>
    <x v="0"/>
    <x v="7"/>
    <x v="0"/>
    <s v="GTV Template.xml"/>
    <s v="gsal"/>
    <s v="Reviewed"/>
  </r>
  <r>
    <x v="2"/>
    <s v="GTV Primary"/>
    <s v="GTV Primary"/>
    <x v="1"/>
    <x v="2"/>
    <x v="2"/>
    <x v="0"/>
    <x v="0"/>
    <s v="z GTV"/>
    <n v="3"/>
    <n v="0"/>
    <n v="-16777216"/>
    <s v="Missing"/>
    <s v="Missing"/>
    <x v="53"/>
    <x v="0"/>
    <s v="GTV Target Structures"/>
    <m/>
    <x v="0"/>
    <x v="7"/>
    <x v="0"/>
    <s v="GTV Template.xml"/>
    <s v="gsal"/>
    <s v="Reviewed"/>
  </r>
  <r>
    <x v="369"/>
    <s v="GTV Nodes"/>
    <s v="GTV Nodal"/>
    <x v="1"/>
    <x v="6"/>
    <x v="114"/>
    <x v="0"/>
    <x v="0"/>
    <s v="z GTV"/>
    <n v="3"/>
    <n v="0"/>
    <n v="-16777216"/>
    <s v="Missing"/>
    <s v="Missing"/>
    <x v="53"/>
    <x v="0"/>
    <s v="GTV Target Structures"/>
    <m/>
    <x v="0"/>
    <x v="7"/>
    <x v="0"/>
    <s v="GTV Template.xml"/>
    <s v="gsal"/>
    <s v="Reviewed"/>
  </r>
  <r>
    <x v="85"/>
    <s v="GTV from PET"/>
    <s v="Metabalic Tumor Volume"/>
    <x v="1"/>
    <x v="2"/>
    <x v="65"/>
    <x v="0"/>
    <x v="0"/>
    <s v="z GTV PET"/>
    <n v="3"/>
    <n v="0"/>
    <n v="-16777216"/>
    <s v="Missing"/>
    <s v="Missing"/>
    <x v="53"/>
    <x v="0"/>
    <s v="GTV Target Structures"/>
    <m/>
    <x v="0"/>
    <x v="7"/>
    <x v="0"/>
    <s v="GTV Template.xml"/>
    <s v="gsal"/>
    <s v="Reviewed"/>
  </r>
  <r>
    <x v="86"/>
    <s v="Internal GTV"/>
    <s v="GTV Primary"/>
    <x v="1"/>
    <x v="2"/>
    <x v="2"/>
    <x v="0"/>
    <x v="0"/>
    <s v="z GTV"/>
    <n v="3"/>
    <n v="0"/>
    <n v="-16777216"/>
    <s v="Missing"/>
    <s v="Missing"/>
    <x v="53"/>
    <x v="0"/>
    <s v="GTV Target Structures"/>
    <m/>
    <x v="0"/>
    <x v="7"/>
    <x v="0"/>
    <s v="GTV Template.xml"/>
    <s v="gsal"/>
    <s v="Reviewed"/>
  </r>
  <r>
    <x v="370"/>
    <s v="High Risk Target Volume"/>
    <s v="GTV Primary"/>
    <x v="1"/>
    <x v="2"/>
    <x v="2"/>
    <x v="0"/>
    <x v="0"/>
    <s v="z GTV"/>
    <n v="3"/>
    <n v="0"/>
    <n v="-16777216"/>
    <s v="Missing"/>
    <s v="Missing"/>
    <x v="53"/>
    <x v="0"/>
    <s v="GTV Target Structures"/>
    <m/>
    <x v="0"/>
    <x v="7"/>
    <x v="0"/>
    <s v="GTV Template.xml"/>
    <s v="gsal"/>
    <s v="Reviewed"/>
  </r>
  <r>
    <x v="552"/>
    <s v="GTV based on preoperative tumour location"/>
    <s v="GTV Primary"/>
    <x v="1"/>
    <x v="2"/>
    <x v="2"/>
    <x v="0"/>
    <x v="0"/>
    <s v="z GTV"/>
    <n v="3"/>
    <n v="0"/>
    <n v="-16777216"/>
    <s v="Missing"/>
    <s v="Missing"/>
    <x v="53"/>
    <x v="0"/>
    <s v="GTV Target Structures"/>
    <m/>
    <x v="0"/>
    <x v="7"/>
    <x v="0"/>
    <s v="GTV Template.xml"/>
    <s v="gsal"/>
    <s v="Reviewed"/>
  </r>
  <r>
    <x v="553"/>
    <s v="GTV Based on MRI"/>
    <s v="Metabalic Tumor Volume"/>
    <x v="1"/>
    <x v="2"/>
    <x v="65"/>
    <x v="0"/>
    <x v="0"/>
    <s v="z GTV MRI"/>
    <n v="3"/>
    <n v="0"/>
    <n v="-16777216"/>
    <s v="Missing"/>
    <s v="Missing"/>
    <x v="53"/>
    <x v="0"/>
    <s v="GTV Target Structures"/>
    <m/>
    <x v="0"/>
    <x v="7"/>
    <x v="0"/>
    <s v="GTV Template.xml"/>
    <s v="gsal"/>
    <s v="Reviewed"/>
  </r>
  <r>
    <x v="6"/>
    <s v="GTV Primary"/>
    <s v="GTV Primary"/>
    <x v="1"/>
    <x v="2"/>
    <x v="2"/>
    <x v="0"/>
    <x v="0"/>
    <s v="z GTV"/>
    <n v="3"/>
    <n v="0"/>
    <n v="-16777216"/>
    <s v="Missing"/>
    <s v="Missing"/>
    <x v="53"/>
    <x v="0"/>
    <s v="GTV Target Structures"/>
    <m/>
    <x v="0"/>
    <x v="7"/>
    <x v="0"/>
    <s v="GTV Template.xml"/>
    <s v="gsal"/>
    <s v="Reviewed"/>
  </r>
  <r>
    <x v="7"/>
    <s v="GTV Primary"/>
    <s v="GTV Primary"/>
    <x v="1"/>
    <x v="2"/>
    <x v="2"/>
    <x v="0"/>
    <x v="0"/>
    <s v="z GTV"/>
    <n v="3"/>
    <n v="0"/>
    <n v="-16777216"/>
    <s v="Missing"/>
    <s v="Missing"/>
    <x v="53"/>
    <x v="0"/>
    <s v="GTV Target Structures"/>
    <m/>
    <x v="0"/>
    <x v="7"/>
    <x v="0"/>
    <s v="GTV Template.xml"/>
    <s v="gsal"/>
    <s v="Reviewed"/>
  </r>
  <r>
    <x v="8"/>
    <s v="GTV Primary"/>
    <s v="GTV Primary"/>
    <x v="1"/>
    <x v="2"/>
    <x v="2"/>
    <x v="0"/>
    <x v="0"/>
    <s v="z GTV"/>
    <n v="3"/>
    <n v="0"/>
    <n v="-16777216"/>
    <s v="Missing"/>
    <s v="Missing"/>
    <x v="53"/>
    <x v="0"/>
    <s v="GTV Target Structures"/>
    <m/>
    <x v="0"/>
    <x v="7"/>
    <x v="0"/>
    <s v="GTV Template.xml"/>
    <s v="gsal"/>
    <s v="Reviewed"/>
  </r>
  <r>
    <x v="554"/>
    <s v="GTV Primary"/>
    <s v="GTV Primary"/>
    <x v="1"/>
    <x v="2"/>
    <x v="2"/>
    <x v="0"/>
    <x v="0"/>
    <s v="z GTV"/>
    <n v="3"/>
    <n v="0"/>
    <n v="-16777216"/>
    <s v="Missing"/>
    <s v="Missing"/>
    <x v="53"/>
    <x v="0"/>
    <s v="GTV Target Structures"/>
    <m/>
    <x v="0"/>
    <x v="7"/>
    <x v="0"/>
    <s v="GTV_numbered.xml"/>
    <s v="gsal"/>
    <s v="Reviewed"/>
  </r>
  <r>
    <x v="555"/>
    <s v="GTV Primary"/>
    <s v="GTV Primary"/>
    <x v="1"/>
    <x v="2"/>
    <x v="2"/>
    <x v="0"/>
    <x v="0"/>
    <s v="z GTV"/>
    <n v="3"/>
    <n v="0"/>
    <n v="-16777216"/>
    <s v="Missing"/>
    <s v="Missing"/>
    <x v="53"/>
    <x v="0"/>
    <s v="GTV Target Structures"/>
    <m/>
    <x v="0"/>
    <x v="7"/>
    <x v="0"/>
    <s v="GTV_numbered.xml"/>
    <s v="gsal"/>
    <s v="Reviewed"/>
  </r>
  <r>
    <x v="556"/>
    <s v="GTV Primary"/>
    <s v="GTV Primary"/>
    <x v="1"/>
    <x v="2"/>
    <x v="2"/>
    <x v="0"/>
    <x v="0"/>
    <s v="z GTV"/>
    <n v="3"/>
    <n v="0"/>
    <n v="-16777216"/>
    <s v="Missing"/>
    <s v="Missing"/>
    <x v="53"/>
    <x v="0"/>
    <s v="GTV Target Structures"/>
    <m/>
    <x v="0"/>
    <x v="7"/>
    <x v="0"/>
    <s v="GTV_numbered.xml"/>
    <s v="gsal"/>
    <s v="Reviewed"/>
  </r>
  <r>
    <x v="6"/>
    <s v="GTV Primary"/>
    <s v="GTV Primary"/>
    <x v="1"/>
    <x v="2"/>
    <x v="2"/>
    <x v="0"/>
    <x v="0"/>
    <s v="z GTV"/>
    <n v="3"/>
    <n v="0"/>
    <n v="-16777216"/>
    <s v="Missing"/>
    <s v="Missing"/>
    <x v="54"/>
    <x v="0"/>
    <s v="GTV Target Structures numbered 1 to 5"/>
    <m/>
    <x v="0"/>
    <x v="7"/>
    <x v="0"/>
    <s v="GTV_numbered.xml"/>
    <s v="gsal"/>
    <s v="Reviewed"/>
  </r>
  <r>
    <x v="7"/>
    <s v="GTV Primary"/>
    <s v="GTV Primary"/>
    <x v="1"/>
    <x v="2"/>
    <x v="2"/>
    <x v="0"/>
    <x v="0"/>
    <s v="z GTV"/>
    <n v="3"/>
    <n v="0"/>
    <n v="-16777216"/>
    <s v="Missing"/>
    <s v="Missing"/>
    <x v="54"/>
    <x v="0"/>
    <s v="GTV Target Structures numbered 1 to 5"/>
    <m/>
    <x v="0"/>
    <x v="7"/>
    <x v="0"/>
    <s v="GTV_numbered.xml"/>
    <s v="gsal"/>
    <s v="Reviewed"/>
  </r>
  <r>
    <x v="8"/>
    <s v="GTV Primary"/>
    <s v="GTV Primary"/>
    <x v="1"/>
    <x v="2"/>
    <x v="2"/>
    <x v="0"/>
    <x v="0"/>
    <s v="z GTV"/>
    <n v="3"/>
    <n v="0"/>
    <n v="-16777216"/>
    <s v="Missing"/>
    <s v="Missing"/>
    <x v="54"/>
    <x v="0"/>
    <s v="GTV Target Structures numbered 1 to 5"/>
    <m/>
    <x v="0"/>
    <x v="7"/>
    <x v="0"/>
    <s v="GTV_numbered.xml"/>
    <s v="gsal"/>
    <s v="Reviewed"/>
  </r>
  <r>
    <x v="554"/>
    <s v="GTV Primary"/>
    <s v="GTV Primary"/>
    <x v="1"/>
    <x v="2"/>
    <x v="2"/>
    <x v="0"/>
    <x v="0"/>
    <s v="z GTV"/>
    <n v="3"/>
    <n v="0"/>
    <n v="-16777216"/>
    <s v="Missing"/>
    <s v="Missing"/>
    <x v="54"/>
    <x v="0"/>
    <s v="GTV Target Structures numbered 1 to 5"/>
    <m/>
    <x v="0"/>
    <x v="7"/>
    <x v="0"/>
    <s v="4DGTV Template.xml"/>
    <s v="gsal"/>
    <s v="Reviewed"/>
  </r>
  <r>
    <x v="555"/>
    <s v="GTV Primary"/>
    <s v="GTV Primary"/>
    <x v="1"/>
    <x v="2"/>
    <x v="2"/>
    <x v="0"/>
    <x v="0"/>
    <s v="z GTV"/>
    <n v="3"/>
    <n v="0"/>
    <n v="-16777216"/>
    <s v="Missing"/>
    <s v="Missing"/>
    <x v="54"/>
    <x v="0"/>
    <s v="GTV Target Structures numbered 1 to 5"/>
    <m/>
    <x v="0"/>
    <x v="7"/>
    <x v="0"/>
    <s v="4DGTV Template.xml"/>
    <s v="gsal"/>
    <s v="Reviewed"/>
  </r>
  <r>
    <x v="556"/>
    <s v="GTV Primary"/>
    <s v="GTV Primary"/>
    <x v="1"/>
    <x v="2"/>
    <x v="2"/>
    <x v="0"/>
    <x v="0"/>
    <s v="z GTV"/>
    <n v="3"/>
    <n v="0"/>
    <n v="-16777216"/>
    <s v="Missing"/>
    <s v="Missing"/>
    <x v="54"/>
    <x v="0"/>
    <s v="GTV Target Structures numbered 1 to 5"/>
    <m/>
    <x v="0"/>
    <x v="7"/>
    <x v="0"/>
    <s v="4DGTV Template.xml"/>
    <s v="gsal"/>
    <s v="Reviewed"/>
  </r>
  <r>
    <x v="73"/>
    <s v="GTV 4D Phase 0"/>
    <s v="Tracking Motion Volume"/>
    <x v="1"/>
    <x v="2"/>
    <x v="64"/>
    <x v="0"/>
    <x v="0"/>
    <s v="z TMV"/>
    <n v="3"/>
    <n v="0"/>
    <n v="-16777216"/>
    <s v="Missing"/>
    <s v="Missing"/>
    <x v="55"/>
    <x v="0"/>
    <s v="4D GTV Target Structures"/>
    <m/>
    <x v="0"/>
    <x v="7"/>
    <x v="0"/>
    <s v="4DGTV Template.xml"/>
    <s v="gsal"/>
    <s v="Reviewed"/>
  </r>
  <r>
    <x v="74"/>
    <s v="GTV 4D Phase 10"/>
    <s v="Tracking Motion Volume"/>
    <x v="1"/>
    <x v="2"/>
    <x v="64"/>
    <x v="0"/>
    <x v="0"/>
    <s v="z TMV"/>
    <n v="3"/>
    <n v="0"/>
    <n v="-16777216"/>
    <s v="Missing"/>
    <s v="Missing"/>
    <x v="55"/>
    <x v="0"/>
    <s v="4D GTV Target Structures"/>
    <m/>
    <x v="0"/>
    <x v="7"/>
    <x v="0"/>
    <s v="4DGTV Template.xml"/>
    <s v="gsal"/>
    <s v="Reviewed"/>
  </r>
  <r>
    <x v="75"/>
    <s v="GTV 4D Phase 20"/>
    <s v="Tracking Motion Volume"/>
    <x v="1"/>
    <x v="2"/>
    <x v="64"/>
    <x v="0"/>
    <x v="0"/>
    <s v="z TMV"/>
    <n v="3"/>
    <n v="0"/>
    <n v="-16777216"/>
    <s v="Missing"/>
    <s v="Missing"/>
    <x v="55"/>
    <x v="0"/>
    <s v="4D GTV Target Structures"/>
    <m/>
    <x v="0"/>
    <x v="7"/>
    <x v="0"/>
    <s v="4DGTV Template.xml"/>
    <s v="gsal"/>
    <s v="Reviewed"/>
  </r>
  <r>
    <x v="76"/>
    <s v="GTV 4D Phase 30"/>
    <s v="Tracking Motion Volume"/>
    <x v="1"/>
    <x v="2"/>
    <x v="64"/>
    <x v="0"/>
    <x v="0"/>
    <s v="z TMV"/>
    <n v="3"/>
    <n v="0"/>
    <n v="-16777216"/>
    <s v="Missing"/>
    <s v="Missing"/>
    <x v="55"/>
    <x v="0"/>
    <s v="4D GTV Target Structures"/>
    <m/>
    <x v="0"/>
    <x v="7"/>
    <x v="0"/>
    <s v="4DGTV Template.xml"/>
    <s v="gsal"/>
    <s v="Reviewed"/>
  </r>
  <r>
    <x v="77"/>
    <s v="GTV 4D Phase 40"/>
    <s v="Tracking Motion Volume"/>
    <x v="1"/>
    <x v="2"/>
    <x v="64"/>
    <x v="0"/>
    <x v="0"/>
    <s v="z TMV"/>
    <n v="3"/>
    <n v="0"/>
    <n v="-16777216"/>
    <s v="Missing"/>
    <s v="Missing"/>
    <x v="55"/>
    <x v="0"/>
    <s v="4D GTV Target Structures"/>
    <m/>
    <x v="0"/>
    <x v="7"/>
    <x v="0"/>
    <s v="4DGTV Template.xml"/>
    <s v="gsal"/>
    <s v="Reviewed"/>
  </r>
  <r>
    <x v="78"/>
    <s v="GTV 4D Phase 50"/>
    <s v="Tracking Motion Volume"/>
    <x v="1"/>
    <x v="2"/>
    <x v="64"/>
    <x v="0"/>
    <x v="0"/>
    <s v="z TMV"/>
    <n v="3"/>
    <n v="0"/>
    <n v="-16777216"/>
    <s v="Missing"/>
    <s v="Missing"/>
    <x v="55"/>
    <x v="0"/>
    <s v="4D GTV Target Structures"/>
    <m/>
    <x v="0"/>
    <x v="7"/>
    <x v="0"/>
    <s v="4DGTV Template.xml"/>
    <s v="gsal"/>
    <s v="Reviewed"/>
  </r>
  <r>
    <x v="79"/>
    <s v="GTV 4D Phase 60"/>
    <s v="Tracking Motion Volume"/>
    <x v="1"/>
    <x v="2"/>
    <x v="64"/>
    <x v="0"/>
    <x v="0"/>
    <s v="z TMV"/>
    <n v="3"/>
    <n v="0"/>
    <n v="-16777216"/>
    <s v="Missing"/>
    <s v="Missing"/>
    <x v="55"/>
    <x v="0"/>
    <s v="4D GTV Target Structures"/>
    <m/>
    <x v="0"/>
    <x v="7"/>
    <x v="0"/>
    <s v="4DGTV Template.xml"/>
    <s v="gsal"/>
    <s v="Reviewed"/>
  </r>
  <r>
    <x v="80"/>
    <s v="GTV 4D Phase 70"/>
    <s v="Tracking Motion Volume"/>
    <x v="1"/>
    <x v="2"/>
    <x v="64"/>
    <x v="0"/>
    <x v="0"/>
    <s v="z TMV"/>
    <n v="3"/>
    <n v="0"/>
    <n v="-16777216"/>
    <s v="Missing"/>
    <s v="Missing"/>
    <x v="55"/>
    <x v="0"/>
    <s v="4D GTV Target Structures"/>
    <m/>
    <x v="0"/>
    <x v="7"/>
    <x v="0"/>
    <s v="4DGTV Template.xml"/>
    <s v="gsal"/>
    <s v="Reviewed"/>
  </r>
  <r>
    <x v="81"/>
    <s v="GTV 4D Phase 80"/>
    <s v="Tracking Motion Volume"/>
    <x v="1"/>
    <x v="2"/>
    <x v="64"/>
    <x v="0"/>
    <x v="0"/>
    <s v="z TMV"/>
    <n v="3"/>
    <n v="0"/>
    <n v="-16777216"/>
    <s v="Missing"/>
    <s v="Missing"/>
    <x v="55"/>
    <x v="0"/>
    <s v="4D GTV Target Structures"/>
    <m/>
    <x v="0"/>
    <x v="7"/>
    <x v="0"/>
    <s v="4DGTV Template.xml"/>
    <s v="gsal"/>
    <s v="Reviewed"/>
  </r>
  <r>
    <x v="82"/>
    <s v="GTV 4D Phase 90"/>
    <s v="Tracking Motion Volume"/>
    <x v="1"/>
    <x v="2"/>
    <x v="64"/>
    <x v="0"/>
    <x v="0"/>
    <s v="z TMV"/>
    <n v="3"/>
    <n v="0"/>
    <n v="-16777216"/>
    <s v="Missing"/>
    <s v="Missing"/>
    <x v="55"/>
    <x v="0"/>
    <s v="4D GTV Target Structures"/>
    <m/>
    <x v="0"/>
    <x v="7"/>
    <x v="0"/>
    <s v="4DGTV Template.xml"/>
    <s v="gsal"/>
    <s v="Reviewed"/>
  </r>
  <r>
    <x v="83"/>
    <s v="GTV Average Intensity"/>
    <s v="Tracking Motion Volume"/>
    <x v="1"/>
    <x v="2"/>
    <x v="64"/>
    <x v="0"/>
    <x v="0"/>
    <s v="z TMV"/>
    <n v="3"/>
    <n v="0"/>
    <n v="-16777216"/>
    <s v="Missing"/>
    <s v="Missing"/>
    <x v="55"/>
    <x v="0"/>
    <s v="4D GTV Target Structures"/>
    <m/>
    <x v="0"/>
    <x v="7"/>
    <x v="0"/>
    <s v="4DGTV Template.xml"/>
    <s v="gsal"/>
    <s v="Reviewed"/>
  </r>
  <r>
    <x v="84"/>
    <s v="GTV Maximum Intensity"/>
    <s v="Tracking Motion Volume"/>
    <x v="1"/>
    <x v="2"/>
    <x v="64"/>
    <x v="0"/>
    <x v="0"/>
    <s v="z TMV"/>
    <n v="3"/>
    <n v="0"/>
    <n v="-16777216"/>
    <s v="Missing"/>
    <s v="Missing"/>
    <x v="55"/>
    <x v="0"/>
    <s v="4D GTV Target Structures"/>
    <m/>
    <x v="15"/>
    <x v="8"/>
    <x v="1"/>
    <m/>
    <m/>
    <m/>
  </r>
  <r>
    <x v="86"/>
    <s v="Internal GTV"/>
    <s v="GTV Primary"/>
    <x v="1"/>
    <x v="2"/>
    <x v="2"/>
    <x v="0"/>
    <x v="0"/>
    <s v="z GTV"/>
    <n v="3"/>
    <n v="0"/>
    <n v="-16777216"/>
    <s v="Missing"/>
    <s v="Missing"/>
    <x v="55"/>
    <x v="0"/>
    <s v="4D GTV Target Structures"/>
    <m/>
    <x v="15"/>
    <x v="8"/>
    <x v="1"/>
    <m/>
    <m/>
    <m/>
  </r>
  <r>
    <x v="87"/>
    <s v="Internal CTV"/>
    <s v="ITV"/>
    <x v="2"/>
    <x v="3"/>
    <x v="66"/>
    <x v="0"/>
    <x v="0"/>
    <s v="z ITV"/>
    <n v="3"/>
    <n v="0"/>
    <n v="-16777216"/>
    <s v="Missing"/>
    <s v="Missing"/>
    <x v="55"/>
    <x v="0"/>
    <s v="4D GTV Target Structures"/>
    <m/>
    <x v="15"/>
    <x v="8"/>
    <x v="1"/>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compactData="0" multipleFieldFilters="0">
  <location ref="K4:U47" firstHeaderRow="1" firstDataRow="1" firstDataCol="11"/>
  <pivotFields count="62">
    <pivotField axis="axisRow" compact="0" outline="0" showAll="0" defaultSubtotal="0">
      <items count="2">
        <item x="1"/>
        <item x="0"/>
      </items>
      <extLst>
        <ext xmlns:x14="http://schemas.microsoft.com/office/spreadsheetml/2009/9/main" uri="{2946ED86-A175-432a-8AC1-64E0C546D7DE}">
          <x14:pivotField fillDownLabels="1"/>
        </ext>
      </extLst>
    </pivotField>
    <pivotField axis="axisRow" compact="0" outline="0" showAll="0" defaultSubtotal="0">
      <items count="16">
        <item x="8"/>
        <item x="15"/>
        <item x="3"/>
        <item x="0"/>
        <item x="12"/>
        <item x="14"/>
        <item x="9"/>
        <item x="13"/>
        <item x="11"/>
        <item x="10"/>
        <item x="4"/>
        <item x="2"/>
        <item x="6"/>
        <item x="1"/>
        <item x="7"/>
        <item x="5"/>
      </items>
      <extLst>
        <ext xmlns:x14="http://schemas.microsoft.com/office/spreadsheetml/2009/9/main" uri="{2946ED86-A175-432a-8AC1-64E0C546D7DE}">
          <x14:pivotField fillDownLabels="1"/>
        </ext>
      </extLst>
    </pivotField>
    <pivotField axis="axisRow" compact="0" numFmtId="164" outline="0" showAll="0" defaultSubtotal="0">
      <items count="43">
        <item x="25"/>
        <item x="23"/>
        <item x="4"/>
        <item x="9"/>
        <item x="8"/>
        <item x="6"/>
        <item x="5"/>
        <item x="28"/>
        <item x="2"/>
        <item x="13"/>
        <item x="27"/>
        <item x="29"/>
        <item x="26"/>
        <item x="21"/>
        <item x="22"/>
        <item x="16"/>
        <item x="11"/>
        <item x="10"/>
        <item x="32"/>
        <item x="20"/>
        <item x="17"/>
        <item x="19"/>
        <item x="33"/>
        <item x="0"/>
        <item x="12"/>
        <item x="24"/>
        <item x="38"/>
        <item x="14"/>
        <item x="34"/>
        <item x="40"/>
        <item x="15"/>
        <item x="42"/>
        <item x="7"/>
        <item x="36"/>
        <item x="41"/>
        <item x="39"/>
        <item x="35"/>
        <item x="37"/>
        <item x="3"/>
        <item x="30"/>
        <item x="31"/>
        <item x="1"/>
        <item x="18"/>
      </items>
      <extLst>
        <ext xmlns:x14="http://schemas.microsoft.com/office/spreadsheetml/2009/9/main" uri="{2946ED86-A175-432a-8AC1-64E0C546D7DE}">
          <x14:pivotField fillDownLabels="1"/>
        </ext>
      </extLst>
    </pivotField>
    <pivotField axis="axisRow" compact="0" outline="0" showAll="0" defaultSubtotal="0">
      <items count="43">
        <item x="36"/>
        <item x="32"/>
        <item x="29"/>
        <item x="30"/>
        <item x="0"/>
        <item x="26"/>
        <item x="25"/>
        <item x="24"/>
        <item x="23"/>
        <item x="20"/>
        <item x="21"/>
        <item x="22"/>
        <item x="19"/>
        <item x="17"/>
        <item x="18"/>
        <item x="16"/>
        <item x="15"/>
        <item x="40"/>
        <item x="38"/>
        <item x="39"/>
        <item x="14"/>
        <item x="13"/>
        <item x="12"/>
        <item x="11"/>
        <item x="31"/>
        <item x="10"/>
        <item x="42"/>
        <item x="9"/>
        <item x="8"/>
        <item x="6"/>
        <item x="5"/>
        <item x="7"/>
        <item x="4"/>
        <item x="3"/>
        <item x="1"/>
        <item x="2"/>
        <item x="35"/>
        <item x="37"/>
        <item x="33"/>
        <item x="41"/>
        <item x="28"/>
        <item x="34"/>
        <item x="2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3">
        <item x="17"/>
        <item x="20"/>
        <item x="33"/>
        <item x="23"/>
        <item x="25"/>
        <item x="2"/>
        <item x="10"/>
        <item x="11"/>
        <item x="15"/>
        <item x="16"/>
        <item x="12"/>
        <item x="38"/>
        <item x="3"/>
        <item x="37"/>
        <item x="7"/>
        <item x="19"/>
        <item x="0"/>
        <item x="30"/>
        <item x="34"/>
        <item x="32"/>
        <item x="24"/>
        <item x="35"/>
        <item x="41"/>
        <item x="39"/>
        <item x="31"/>
        <item x="4"/>
        <item x="28"/>
        <item x="18"/>
        <item x="42"/>
        <item x="9"/>
        <item x="13"/>
        <item x="1"/>
        <item x="22"/>
        <item x="21"/>
        <item x="26"/>
        <item x="29"/>
        <item x="40"/>
        <item x="36"/>
        <item x="27"/>
        <item x="8"/>
        <item x="6"/>
        <item x="5"/>
        <item x="14"/>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2">
        <item x="0"/>
        <item x="1"/>
      </items>
      <extLst>
        <ext xmlns:x14="http://schemas.microsoft.com/office/spreadsheetml/2009/9/main" uri="{2946ED86-A175-432a-8AC1-64E0C546D7DE}">
          <x14:pivotField fillDownLabels="1"/>
        </ext>
      </extLst>
    </pivotField>
    <pivotField axis="axisRow" compact="0" outline="0" showAll="0" defaultSubtotal="0">
      <items count="4">
        <item x="3"/>
        <item x="1"/>
        <item x="2"/>
        <item x="0"/>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4">
        <item x="2"/>
        <item x="3"/>
        <item x="0"/>
        <item x="1"/>
      </items>
      <extLst>
        <ext xmlns:x14="http://schemas.microsoft.com/office/spreadsheetml/2009/9/main" uri="{2946ED86-A175-432a-8AC1-64E0C546D7DE}">
          <x14:pivotField fillDownLabels="1"/>
        </ext>
      </extLst>
    </pivotField>
    <pivotField axis="axisRow" compact="0" outline="0" showAll="0" defaultSubtotal="0">
      <items count="4">
        <item x="2"/>
        <item x="3"/>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1">
    <field x="5"/>
    <field x="6"/>
    <field x="7"/>
    <field x="8"/>
    <field x="9"/>
    <field x="10"/>
    <field x="11"/>
    <field x="0"/>
    <field x="1"/>
    <field x="3"/>
    <field x="2"/>
  </rowFields>
  <rowItems count="43">
    <i>
      <x/>
      <x/>
      <x/>
      <x v="3"/>
      <x/>
      <x v="2"/>
      <x v="3"/>
      <x/>
      <x v="3"/>
      <x v="13"/>
      <x v="20"/>
    </i>
    <i>
      <x v="1"/>
      <x/>
      <x/>
      <x v="3"/>
      <x/>
      <x v="2"/>
      <x v="3"/>
      <x/>
      <x v="3"/>
      <x v="9"/>
      <x v="19"/>
    </i>
    <i>
      <x v="2"/>
      <x/>
      <x/>
      <x/>
      <x/>
      <x v="1"/>
      <x v="1"/>
      <x/>
      <x v="9"/>
      <x v="38"/>
      <x v="22"/>
    </i>
    <i>
      <x v="3"/>
      <x/>
      <x/>
      <x v="1"/>
      <x/>
      <x v="1"/>
      <x v="2"/>
      <x/>
      <x v="9"/>
      <x v="8"/>
      <x v="1"/>
    </i>
    <i>
      <x v="4"/>
      <x/>
      <x/>
      <x v="2"/>
      <x/>
      <x v="1"/>
      <x/>
      <x/>
      <x v="9"/>
      <x v="6"/>
      <x/>
    </i>
    <i>
      <x v="5"/>
      <x/>
      <x/>
      <x v="3"/>
      <x/>
      <x v="2"/>
      <x v="3"/>
      <x/>
      <x v="11"/>
      <x v="35"/>
      <x v="8"/>
    </i>
    <i>
      <x v="6"/>
      <x/>
      <x/>
      <x v="3"/>
      <x/>
      <x v="2"/>
      <x v="3"/>
      <x/>
      <x v="14"/>
      <x v="25"/>
      <x v="17"/>
    </i>
    <i>
      <x v="7"/>
      <x/>
      <x/>
      <x v="3"/>
      <x/>
      <x v="2"/>
      <x v="3"/>
      <x/>
      <x v="14"/>
      <x v="23"/>
      <x v="16"/>
    </i>
    <i>
      <x v="8"/>
      <x/>
      <x/>
      <x v="3"/>
      <x/>
      <x v="2"/>
      <x v="3"/>
      <x/>
      <x v="14"/>
      <x v="16"/>
      <x v="30"/>
    </i>
    <i>
      <x v="9"/>
      <x/>
      <x/>
      <x v="3"/>
      <x/>
      <x v="2"/>
      <x v="3"/>
      <x/>
      <x v="14"/>
      <x v="15"/>
      <x v="15"/>
    </i>
    <i>
      <x v="10"/>
      <x/>
      <x/>
      <x v="3"/>
      <x/>
      <x v="2"/>
      <x v="3"/>
      <x v="1"/>
      <x/>
      <x v="22"/>
      <x v="24"/>
    </i>
    <i>
      <x v="11"/>
      <x/>
      <x/>
      <x v="3"/>
      <x/>
      <x v="2"/>
      <x v="3"/>
      <x v="1"/>
      <x v="1"/>
      <x v="18"/>
      <x v="26"/>
    </i>
    <i>
      <x v="12"/>
      <x/>
      <x/>
      <x v="3"/>
      <x/>
      <x v="2"/>
      <x v="3"/>
      <x v="1"/>
      <x v="2"/>
      <x v="33"/>
      <x v="38"/>
    </i>
    <i>
      <x v="13"/>
      <x/>
      <x/>
      <x v="3"/>
      <x/>
      <x v="2"/>
      <x v="3"/>
      <x v="1"/>
      <x v="2"/>
      <x v="37"/>
      <x v="37"/>
    </i>
    <i>
      <x v="14"/>
      <x/>
      <x/>
      <x v="3"/>
      <x/>
      <x v="2"/>
      <x v="3"/>
      <x v="1"/>
      <x v="2"/>
      <x v="31"/>
      <x v="32"/>
    </i>
    <i>
      <x v="15"/>
      <x/>
      <x/>
      <x v="3"/>
      <x/>
      <x v="2"/>
      <x v="3"/>
      <x v="1"/>
      <x v="3"/>
      <x v="12"/>
      <x v="21"/>
    </i>
    <i>
      <x v="16"/>
      <x/>
      <x/>
      <x v="3"/>
      <x/>
      <x v="2"/>
      <x v="3"/>
      <x v="1"/>
      <x v="3"/>
      <x v="4"/>
      <x v="23"/>
    </i>
    <i>
      <x v="17"/>
      <x/>
      <x/>
      <x v="3"/>
      <x/>
      <x v="2"/>
      <x v="3"/>
      <x v="1"/>
      <x v="4"/>
      <x v="3"/>
      <x v="39"/>
    </i>
    <i>
      <x v="18"/>
      <x/>
      <x v="1"/>
      <x v="3"/>
      <x/>
      <x/>
      <x v="3"/>
      <x v="1"/>
      <x v="5"/>
      <x v="41"/>
      <x v="28"/>
    </i>
    <i>
      <x v="19"/>
      <x/>
      <x/>
      <x v="3"/>
      <x/>
      <x v="2"/>
      <x v="3"/>
      <x v="1"/>
      <x v="7"/>
      <x v="1"/>
      <x v="18"/>
    </i>
    <i>
      <x v="20"/>
      <x/>
      <x/>
      <x v="3"/>
      <x/>
      <x v="2"/>
      <x v="3"/>
      <x v="1"/>
      <x v="8"/>
      <x v="7"/>
      <x v="25"/>
    </i>
    <i>
      <x v="21"/>
      <x/>
      <x/>
      <x v="3"/>
      <x/>
      <x v="2"/>
      <x v="3"/>
      <x v="1"/>
      <x v="9"/>
      <x v="36"/>
      <x v="36"/>
    </i>
    <i>
      <x v="22"/>
      <x/>
      <x/>
      <x v="3"/>
      <x/>
      <x v="2"/>
      <x v="3"/>
      <x v="1"/>
      <x v="9"/>
      <x v="39"/>
      <x v="34"/>
    </i>
    <i>
      <x v="23"/>
      <x/>
      <x/>
      <x v="3"/>
      <x/>
      <x v="2"/>
      <x v="3"/>
      <x v="1"/>
      <x v="9"/>
      <x v="19"/>
      <x v="35"/>
    </i>
    <i>
      <x v="24"/>
      <x/>
      <x/>
      <x v="3"/>
      <x/>
      <x v="2"/>
      <x v="3"/>
      <x v="1"/>
      <x v="9"/>
      <x v="24"/>
      <x v="40"/>
    </i>
    <i>
      <x v="25"/>
      <x/>
      <x v="1"/>
      <x v="3"/>
      <x/>
      <x v="2"/>
      <x v="3"/>
      <x v="1"/>
      <x v="10"/>
      <x v="32"/>
      <x v="2"/>
    </i>
    <i>
      <x v="26"/>
      <x/>
      <x/>
      <x v="3"/>
      <x/>
      <x v="2"/>
      <x v="3"/>
      <x v="1"/>
      <x v="11"/>
      <x v="40"/>
      <x v="7"/>
    </i>
    <i>
      <x v="27"/>
      <x/>
      <x/>
      <x v="3"/>
      <x/>
      <x v="3"/>
      <x v="3"/>
      <x v="1"/>
      <x v="12"/>
      <x v="14"/>
      <x v="42"/>
    </i>
    <i>
      <x v="28"/>
      <x/>
      <x/>
      <x v="3"/>
      <x/>
      <x v="2"/>
      <x v="3"/>
      <x v="1"/>
      <x v="12"/>
      <x v="26"/>
      <x v="31"/>
    </i>
    <i>
      <x v="29"/>
      <x/>
      <x/>
      <x v="3"/>
      <x/>
      <x v="2"/>
      <x v="3"/>
      <x v="1"/>
      <x v="12"/>
      <x v="27"/>
      <x v="3"/>
    </i>
    <i>
      <x v="30"/>
      <x/>
      <x/>
      <x v="3"/>
      <x/>
      <x v="2"/>
      <x v="3"/>
      <x v="1"/>
      <x v="12"/>
      <x v="21"/>
      <x v="9"/>
    </i>
    <i>
      <x v="31"/>
      <x/>
      <x/>
      <x v="3"/>
      <x/>
      <x v="3"/>
      <x v="3"/>
      <x v="1"/>
      <x v="13"/>
      <x v="34"/>
      <x v="41"/>
    </i>
    <i>
      <x v="32"/>
      <x/>
      <x/>
      <x v="3"/>
      <x/>
      <x v="2"/>
      <x v="3"/>
      <x v="1"/>
      <x v="14"/>
      <x v="11"/>
      <x v="14"/>
    </i>
    <i>
      <x v="33"/>
      <x/>
      <x/>
      <x v="3"/>
      <x/>
      <x v="2"/>
      <x v="3"/>
      <x v="1"/>
      <x v="14"/>
      <x v="10"/>
      <x v="13"/>
    </i>
    <i>
      <x v="34"/>
      <x/>
      <x/>
      <x v="3"/>
      <x/>
      <x v="2"/>
      <x v="3"/>
      <x v="1"/>
      <x v="14"/>
      <x v="5"/>
      <x v="12"/>
    </i>
    <i>
      <x v="35"/>
      <x/>
      <x/>
      <x v="3"/>
      <x/>
      <x v="2"/>
      <x v="3"/>
      <x v="1"/>
      <x v="14"/>
      <x v="2"/>
      <x v="11"/>
    </i>
    <i>
      <x v="36"/>
      <x/>
      <x/>
      <x v="3"/>
      <x/>
      <x v="2"/>
      <x v="3"/>
      <x v="1"/>
      <x v="14"/>
      <x v="17"/>
      <x v="29"/>
    </i>
    <i>
      <x v="37"/>
      <x/>
      <x/>
      <x v="3"/>
      <x/>
      <x v="2"/>
      <x v="3"/>
      <x v="1"/>
      <x v="14"/>
      <x/>
      <x v="33"/>
    </i>
    <i>
      <x v="38"/>
      <x/>
      <x/>
      <x v="3"/>
      <x/>
      <x v="2"/>
      <x v="3"/>
      <x v="1"/>
      <x v="14"/>
      <x v="42"/>
      <x v="10"/>
    </i>
    <i>
      <x v="39"/>
      <x/>
      <x/>
      <x v="3"/>
      <x/>
      <x v="2"/>
      <x v="3"/>
      <x v="1"/>
      <x v="15"/>
      <x v="28"/>
      <x v="4"/>
    </i>
    <i>
      <x v="40"/>
      <x/>
      <x/>
      <x v="3"/>
      <x/>
      <x v="2"/>
      <x v="3"/>
      <x v="1"/>
      <x v="15"/>
      <x v="29"/>
      <x v="5"/>
    </i>
    <i>
      <x v="41"/>
      <x/>
      <x/>
      <x v="3"/>
      <x/>
      <x v="2"/>
      <x v="3"/>
      <x v="1"/>
      <x v="15"/>
      <x v="30"/>
      <x v="6"/>
    </i>
    <i>
      <x v="42"/>
      <x/>
      <x v="1"/>
      <x v="3"/>
      <x/>
      <x/>
      <x v="3"/>
      <x v="1"/>
      <x v="6"/>
      <x v="20"/>
      <x v="27"/>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2.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compactData="0" multipleFieldFilters="0">
  <location ref="K2:U45" firstHeaderRow="1" firstDataRow="1" firstDataCol="11"/>
  <pivotFields count="62">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3">
        <item x="17"/>
        <item x="20"/>
        <item x="33"/>
        <item x="23"/>
        <item x="25"/>
        <item x="2"/>
        <item x="10"/>
        <item x="11"/>
        <item x="15"/>
        <item x="16"/>
        <item x="12"/>
        <item x="38"/>
        <item x="3"/>
        <item x="37"/>
        <item x="7"/>
        <item x="19"/>
        <item x="0"/>
        <item x="30"/>
        <item x="34"/>
        <item x="32"/>
        <item x="24"/>
        <item x="35"/>
        <item x="41"/>
        <item x="39"/>
        <item x="31"/>
        <item x="4"/>
        <item x="28"/>
        <item x="18"/>
        <item x="42"/>
        <item x="9"/>
        <item x="13"/>
        <item x="1"/>
        <item x="22"/>
        <item x="21"/>
        <item x="26"/>
        <item x="29"/>
        <item x="40"/>
        <item x="36"/>
        <item x="27"/>
        <item x="8"/>
        <item x="6"/>
        <item x="5"/>
        <item x="1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2">
        <item x="0"/>
        <item x="1"/>
      </items>
      <extLst>
        <ext xmlns:x14="http://schemas.microsoft.com/office/spreadsheetml/2009/9/main" uri="{2946ED86-A175-432a-8AC1-64E0C546D7DE}">
          <x14:pivotField fillDownLabels="1"/>
        </ext>
      </extLst>
    </pivotField>
    <pivotField axis="axisRow" compact="0" outline="0" showAll="0" defaultSubtotal="0">
      <items count="3">
        <item x="0"/>
        <item x="2"/>
        <item x="1"/>
      </items>
      <extLst>
        <ext xmlns:x14="http://schemas.microsoft.com/office/spreadsheetml/2009/9/main" uri="{2946ED86-A175-432a-8AC1-64E0C546D7DE}">
          <x14:pivotField fillDownLabels="1"/>
        </ext>
      </extLst>
    </pivotField>
    <pivotField axis="axisRow" compact="0" outline="0" showAll="0" defaultSubtotal="0">
      <items count="3">
        <item x="0"/>
        <item x="2"/>
        <item x="1"/>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items count="3">
        <item x="1"/>
        <item x="0"/>
        <item x="2"/>
      </items>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1">
    <field x="5"/>
    <field x="14"/>
    <field x="18"/>
    <field x="19"/>
    <field x="20"/>
    <field x="21"/>
    <field x="22"/>
    <field x="23"/>
    <field x="15"/>
    <field x="16"/>
    <field x="17"/>
  </rowFields>
  <rowItems count="43">
    <i>
      <x/>
      <x/>
      <x/>
      <x/>
      <x/>
      <x/>
      <x/>
      <x v="1"/>
      <x/>
      <x/>
      <x v="1"/>
    </i>
    <i>
      <x v="1"/>
      <x/>
      <x/>
      <x/>
      <x/>
      <x/>
      <x/>
      <x v="1"/>
      <x/>
      <x/>
      <x v="1"/>
    </i>
    <i>
      <x v="2"/>
      <x/>
      <x v="2"/>
      <x v="2"/>
      <x/>
      <x/>
      <x/>
      <x v="1"/>
      <x/>
      <x/>
      <x v="1"/>
    </i>
    <i>
      <x v="3"/>
      <x/>
      <x v="2"/>
      <x v="2"/>
      <x/>
      <x/>
      <x/>
      <x v="1"/>
      <x/>
      <x/>
      <x v="1"/>
    </i>
    <i>
      <x v="4"/>
      <x/>
      <x v="2"/>
      <x v="2"/>
      <x/>
      <x/>
      <x/>
      <x v="1"/>
      <x/>
      <x/>
      <x v="1"/>
    </i>
    <i>
      <x v="5"/>
      <x/>
      <x v="2"/>
      <x v="2"/>
      <x/>
      <x/>
      <x/>
      <x v="1"/>
      <x/>
      <x/>
      <x/>
    </i>
    <i>
      <x v="6"/>
      <x/>
      <x v="1"/>
      <x v="1"/>
      <x/>
      <x/>
      <x/>
      <x v="1"/>
      <x/>
      <x/>
      <x/>
    </i>
    <i>
      <x v="7"/>
      <x/>
      <x v="1"/>
      <x v="1"/>
      <x/>
      <x/>
      <x/>
      <x v="1"/>
      <x/>
      <x/>
      <x/>
    </i>
    <i>
      <x v="8"/>
      <x/>
      <x v="1"/>
      <x v="1"/>
      <x/>
      <x/>
      <x/>
      <x v="1"/>
      <x/>
      <x/>
      <x v="1"/>
    </i>
    <i>
      <x v="9"/>
      <x/>
      <x v="1"/>
      <x v="1"/>
      <x/>
      <x/>
      <x/>
      <x v="1"/>
      <x/>
      <x/>
      <x v="1"/>
    </i>
    <i>
      <x v="10"/>
      <x/>
      <x/>
      <x/>
      <x/>
      <x/>
      <x/>
      <x v="1"/>
      <x/>
      <x/>
      <x/>
    </i>
    <i>
      <x v="11"/>
      <x/>
      <x/>
      <x/>
      <x/>
      <x/>
      <x/>
      <x v="1"/>
      <x/>
      <x/>
      <x v="1"/>
    </i>
    <i>
      <x v="12"/>
      <x/>
      <x/>
      <x/>
      <x/>
      <x/>
      <x/>
      <x v="1"/>
      <x/>
      <x/>
      <x v="1"/>
    </i>
    <i>
      <x v="13"/>
      <x/>
      <x/>
      <x/>
      <x/>
      <x/>
      <x/>
      <x v="1"/>
      <x/>
      <x/>
      <x v="1"/>
    </i>
    <i>
      <x v="14"/>
      <x/>
      <x/>
      <x/>
      <x/>
      <x/>
      <x/>
      <x v="1"/>
      <x/>
      <x/>
      <x v="1"/>
    </i>
    <i>
      <x v="15"/>
      <x/>
      <x/>
      <x/>
      <x/>
      <x/>
      <x/>
      <x v="1"/>
      <x/>
      <x/>
      <x v="1"/>
    </i>
    <i>
      <x v="16"/>
      <x/>
      <x/>
      <x/>
      <x/>
      <x/>
      <x/>
      <x v="1"/>
      <x/>
      <x/>
      <x/>
    </i>
    <i>
      <x v="17"/>
      <x/>
      <x/>
      <x/>
      <x/>
      <x/>
      <x/>
      <x/>
      <x/>
      <x/>
      <x/>
    </i>
    <i>
      <x v="18"/>
      <x/>
      <x/>
      <x/>
      <x/>
      <x/>
      <x/>
      <x/>
      <x/>
      <x/>
      <x/>
    </i>
    <i>
      <x v="19"/>
      <x/>
      <x/>
      <x/>
      <x/>
      <x/>
      <x/>
      <x v="1"/>
      <x/>
      <x/>
      <x/>
    </i>
    <i>
      <x v="20"/>
      <x/>
      <x/>
      <x/>
      <x/>
      <x/>
      <x/>
      <x v="1"/>
      <x/>
      <x/>
      <x v="1"/>
    </i>
    <i>
      <x v="21"/>
      <x/>
      <x/>
      <x/>
      <x/>
      <x/>
      <x/>
      <x v="1"/>
      <x/>
      <x/>
      <x/>
    </i>
    <i>
      <x v="22"/>
      <x/>
      <x/>
      <x/>
      <x/>
      <x/>
      <x/>
      <x v="1"/>
      <x/>
      <x/>
      <x/>
    </i>
    <i>
      <x v="23"/>
      <x/>
      <x/>
      <x/>
      <x/>
      <x/>
      <x/>
      <x v="1"/>
      <x/>
      <x/>
      <x/>
    </i>
    <i>
      <x v="24"/>
      <x/>
      <x/>
      <x/>
      <x/>
      <x/>
      <x/>
      <x v="1"/>
      <x/>
      <x/>
      <x/>
    </i>
    <i>
      <x v="25"/>
      <x/>
      <x/>
      <x/>
      <x/>
      <x/>
      <x/>
      <x v="1"/>
      <x/>
      <x/>
      <x/>
    </i>
    <i>
      <x v="26"/>
      <x/>
      <x/>
      <x/>
      <x/>
      <x/>
      <x/>
      <x v="1"/>
      <x/>
      <x/>
      <x/>
    </i>
    <i>
      <x v="27"/>
      <x/>
      <x/>
      <x/>
      <x/>
      <x/>
      <x/>
      <x v="1"/>
      <x/>
      <x/>
      <x/>
    </i>
    <i>
      <x v="28"/>
      <x/>
      <x/>
      <x/>
      <x/>
      <x/>
      <x/>
      <x v="1"/>
      <x/>
      <x/>
      <x/>
    </i>
    <i>
      <x v="29"/>
      <x/>
      <x/>
      <x/>
      <x/>
      <x/>
      <x/>
      <x v="1"/>
      <x/>
      <x/>
      <x/>
    </i>
    <i>
      <x v="30"/>
      <x/>
      <x/>
      <x/>
      <x/>
      <x/>
      <x/>
      <x v="1"/>
      <x/>
      <x/>
      <x/>
    </i>
    <i>
      <x v="31"/>
      <x/>
      <x/>
      <x/>
      <x/>
      <x/>
      <x/>
      <x v="1"/>
      <x/>
      <x/>
      <x v="1"/>
    </i>
    <i>
      <x v="32"/>
      <x/>
      <x/>
      <x/>
      <x/>
      <x/>
      <x/>
      <x v="1"/>
      <x/>
      <x/>
      <x v="1"/>
    </i>
    <i>
      <x v="33"/>
      <x/>
      <x/>
      <x/>
      <x/>
      <x/>
      <x/>
      <x v="1"/>
      <x/>
      <x/>
      <x v="1"/>
    </i>
    <i>
      <x v="34"/>
      <x/>
      <x/>
      <x/>
      <x/>
      <x/>
      <x/>
      <x v="1"/>
      <x/>
      <x/>
      <x v="1"/>
    </i>
    <i>
      <x v="35"/>
      <x/>
      <x/>
      <x/>
      <x/>
      <x/>
      <x/>
      <x v="1"/>
      <x/>
      <x/>
      <x v="1"/>
    </i>
    <i>
      <x v="36"/>
      <x/>
      <x/>
      <x/>
      <x/>
      <x/>
      <x/>
      <x v="1"/>
      <x/>
      <x/>
      <x v="1"/>
    </i>
    <i>
      <x v="37"/>
      <x/>
      <x/>
      <x/>
      <x/>
      <x/>
      <x/>
      <x v="1"/>
      <x/>
      <x/>
      <x v="1"/>
    </i>
    <i>
      <x v="38"/>
      <x/>
      <x/>
      <x/>
      <x/>
      <x/>
      <x/>
      <x v="1"/>
      <x/>
      <x/>
      <x v="1"/>
    </i>
    <i>
      <x v="39"/>
      <x/>
      <x/>
      <x/>
      <x/>
      <x/>
      <x/>
      <x v="1"/>
      <x/>
      <x/>
      <x/>
    </i>
    <i>
      <x v="40"/>
      <x/>
      <x/>
      <x/>
      <x/>
      <x/>
      <x/>
      <x v="1"/>
      <x/>
      <x/>
      <x/>
    </i>
    <i>
      <x v="41"/>
      <x/>
      <x/>
      <x/>
      <x/>
      <x/>
      <x/>
      <x v="1"/>
      <x/>
      <x/>
      <x/>
    </i>
    <i>
      <x v="42"/>
      <x/>
      <x/>
      <x/>
      <x/>
      <x/>
      <x/>
      <x/>
      <x/>
      <x/>
      <x/>
    </i>
  </rowItems>
  <colItems count="1">
    <i/>
  </colItems>
  <formats count="11">
    <format dxfId="47">
      <pivotArea field="5" type="button" dataOnly="0" labelOnly="1" outline="0" axis="axisRow" fieldPosition="0"/>
    </format>
    <format dxfId="46">
      <pivotArea field="14" type="button" dataOnly="0" labelOnly="1" outline="0" axis="axisRow" fieldPosition="1"/>
    </format>
    <format dxfId="45">
      <pivotArea field="18" type="button" dataOnly="0" labelOnly="1" outline="0" axis="axisRow" fieldPosition="2"/>
    </format>
    <format dxfId="44">
      <pivotArea field="19" type="button" dataOnly="0" labelOnly="1" outline="0" axis="axisRow" fieldPosition="3"/>
    </format>
    <format dxfId="43">
      <pivotArea field="20" type="button" dataOnly="0" labelOnly="1" outline="0" axis="axisRow" fieldPosition="4"/>
    </format>
    <format dxfId="42">
      <pivotArea field="21" type="button" dataOnly="0" labelOnly="1" outline="0" axis="axisRow" fieldPosition="5"/>
    </format>
    <format dxfId="41">
      <pivotArea field="22" type="button" dataOnly="0" labelOnly="1" outline="0" axis="axisRow" fieldPosition="6"/>
    </format>
    <format dxfId="40">
      <pivotArea field="23" type="button" dataOnly="0" labelOnly="1" outline="0" axis="axisRow" fieldPosition="7"/>
    </format>
    <format dxfId="39">
      <pivotArea field="15" type="button" dataOnly="0" labelOnly="1" outline="0" axis="axisRow" fieldPosition="8"/>
    </format>
    <format dxfId="38">
      <pivotArea field="16" type="button" dataOnly="0" labelOnly="1" outline="0" axis="axisRow" fieldPosition="9"/>
    </format>
    <format dxfId="37">
      <pivotArea field="17" type="button" dataOnly="0" labelOnly="1" outline="0" axis="axisRow" fieldPosition="1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3.xml><?xml version="1.0" encoding="utf-8"?>
<pivotTableDefinition xmlns="http://schemas.openxmlformats.org/spreadsheetml/2006/main" name="PivotTable5" cacheId="3"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compactData="0" multipleFieldFilters="0">
  <location ref="AL2:AS45" firstHeaderRow="1" firstDataRow="1" firstDataCol="8"/>
  <pivotFields count="62">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3">
        <item x="17"/>
        <item x="20"/>
        <item x="33"/>
        <item x="23"/>
        <item x="25"/>
        <item x="2"/>
        <item x="10"/>
        <item x="11"/>
        <item x="15"/>
        <item x="16"/>
        <item x="12"/>
        <item x="38"/>
        <item x="3"/>
        <item x="37"/>
        <item x="7"/>
        <item x="19"/>
        <item x="0"/>
        <item x="30"/>
        <item x="34"/>
        <item x="32"/>
        <item x="24"/>
        <item x="35"/>
        <item x="41"/>
        <item x="39"/>
        <item x="31"/>
        <item x="4"/>
        <item x="28"/>
        <item x="18"/>
        <item x="42"/>
        <item x="9"/>
        <item x="13"/>
        <item x="1"/>
        <item x="22"/>
        <item x="21"/>
        <item x="26"/>
        <item x="29"/>
        <item x="40"/>
        <item x="36"/>
        <item x="27"/>
        <item x="8"/>
        <item x="6"/>
        <item x="5"/>
        <item x="1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items count="3">
        <item x="0"/>
        <item x="2"/>
        <item x="1"/>
      </items>
      <extLst>
        <ext xmlns:x14="http://schemas.microsoft.com/office/spreadsheetml/2009/9/main" uri="{2946ED86-A175-432a-8AC1-64E0C546D7DE}">
          <x14:pivotField fillDownLabels="1"/>
        </ext>
      </extLst>
    </pivotField>
    <pivotField compact="0" outline="0" showAll="0" defaultSubtotal="0">
      <items count="3">
        <item x="0"/>
        <item x="2"/>
        <item x="1"/>
      </items>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axis="axisRow" compact="0" outline="0" showAll="0" defaultSubtotal="0">
      <items count="2">
        <item x="1"/>
        <item x="0"/>
      </items>
      <extLst>
        <ext xmlns:x14="http://schemas.microsoft.com/office/spreadsheetml/2009/9/main" uri="{2946ED86-A175-432a-8AC1-64E0C546D7DE}">
          <x14:pivotField fillDownLabels="1"/>
        </ext>
      </extLst>
    </pivotField>
    <pivotField axis="axisRow" compact="0" outline="0" showAll="0" defaultSubtotal="0">
      <items count="3">
        <item x="1"/>
        <item x="0"/>
        <item x="2"/>
      </items>
      <extLst>
        <ext xmlns:x14="http://schemas.microsoft.com/office/spreadsheetml/2009/9/main" uri="{2946ED86-A175-432a-8AC1-64E0C546D7DE}">
          <x14:pivotField fillDownLabels="1"/>
        </ext>
      </extLst>
    </pivotField>
    <pivotField axis="axisRow" compact="0" outline="0" showAll="0" defaultSubtotal="0">
      <items count="2">
        <item x="1"/>
        <item x="0"/>
      </items>
      <extLst>
        <ext xmlns:x14="http://schemas.microsoft.com/office/spreadsheetml/2009/9/main" uri="{2946ED86-A175-432a-8AC1-64E0C546D7DE}">
          <x14:pivotField fillDownLabels="1"/>
        </ext>
      </extLst>
    </pivotField>
    <pivotField axis="axisRow" compact="0" outline="0" showAll="0" defaultSubtotal="0">
      <items count="2">
        <item x="1"/>
        <item x="0"/>
      </items>
      <extLst>
        <ext xmlns:x14="http://schemas.microsoft.com/office/spreadsheetml/2009/9/main" uri="{2946ED86-A175-432a-8AC1-64E0C546D7DE}">
          <x14:pivotField fillDownLabels="1"/>
        </ext>
      </extLst>
    </pivotField>
    <pivotField axis="axisRow" compact="0" outline="0" showAll="0" defaultSubtotal="0">
      <items count="2">
        <item x="1"/>
        <item x="0"/>
      </items>
      <extLst>
        <ext xmlns:x14="http://schemas.microsoft.com/office/spreadsheetml/2009/9/main" uri="{2946ED86-A175-432a-8AC1-64E0C546D7DE}">
          <x14:pivotField fillDownLabels="1"/>
        </ext>
      </extLst>
    </pivotField>
    <pivotField axis="axisRow" compact="0" outline="0" showAll="0" defaultSubtotal="0">
      <items count="2">
        <item x="0"/>
        <item x="1"/>
      </items>
      <extLst>
        <ext xmlns:x14="http://schemas.microsoft.com/office/spreadsheetml/2009/9/main" uri="{2946ED86-A175-432a-8AC1-64E0C546D7DE}">
          <x14:pivotField fillDownLabels="1"/>
        </ext>
      </extLst>
    </pivotField>
    <pivotField axis="axisRow"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items count="3">
        <item x="0"/>
        <item x="2"/>
        <item x="1"/>
      </items>
      <extLst>
        <ext xmlns:x14="http://schemas.microsoft.com/office/spreadsheetml/2009/9/main" uri="{2946ED86-A175-432a-8AC1-64E0C546D7DE}">
          <x14:pivotField fillDownLabels="1"/>
        </ext>
      </extLst>
    </pivotField>
    <pivotField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items count="6">
        <item x="0"/>
        <item x="1"/>
        <item x="5"/>
        <item x="4"/>
        <item x="2"/>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8">
    <field x="5"/>
    <field x="24"/>
    <field x="25"/>
    <field x="26"/>
    <field x="27"/>
    <field x="28"/>
    <field x="29"/>
    <field x="30"/>
  </rowFields>
  <rowItems count="43">
    <i>
      <x/>
      <x v="1"/>
      <x v="1"/>
      <x v="1"/>
      <x v="1"/>
      <x v="1"/>
      <x/>
      <x v="1"/>
    </i>
    <i>
      <x v="1"/>
      <x v="1"/>
      <x v="1"/>
      <x v="1"/>
      <x v="1"/>
      <x v="1"/>
      <x/>
      <x v="1"/>
    </i>
    <i>
      <x v="2"/>
      <x/>
      <x v="2"/>
      <x v="1"/>
      <x v="1"/>
      <x v="1"/>
      <x/>
      <x/>
    </i>
    <i>
      <x v="3"/>
      <x/>
      <x v="2"/>
      <x v="1"/>
      <x v="1"/>
      <x v="1"/>
      <x/>
      <x/>
    </i>
    <i>
      <x v="4"/>
      <x/>
      <x v="2"/>
      <x v="1"/>
      <x v="1"/>
      <x v="1"/>
      <x/>
      <x/>
    </i>
    <i>
      <x v="5"/>
      <x/>
      <x v="2"/>
      <x v="1"/>
      <x v="1"/>
      <x v="1"/>
      <x/>
      <x/>
    </i>
    <i>
      <x v="6"/>
      <x/>
      <x v="2"/>
      <x v="1"/>
      <x v="1"/>
      <x v="1"/>
      <x/>
      <x/>
    </i>
    <i>
      <x v="7"/>
      <x/>
      <x v="2"/>
      <x v="1"/>
      <x v="1"/>
      <x v="1"/>
      <x/>
      <x/>
    </i>
    <i>
      <x v="8"/>
      <x/>
      <x v="2"/>
      <x v="1"/>
      <x v="1"/>
      <x v="1"/>
      <x/>
      <x/>
    </i>
    <i>
      <x v="9"/>
      <x/>
      <x v="2"/>
      <x v="1"/>
      <x v="1"/>
      <x v="1"/>
      <x/>
      <x/>
    </i>
    <i>
      <x v="10"/>
      <x v="1"/>
      <x/>
      <x v="1"/>
      <x v="1"/>
      <x v="1"/>
      <x/>
      <x v="1"/>
    </i>
    <i>
      <x v="11"/>
      <x/>
      <x/>
      <x v="1"/>
      <x v="1"/>
      <x v="1"/>
      <x/>
      <x v="1"/>
    </i>
    <i>
      <x v="12"/>
      <x v="1"/>
      <x/>
      <x v="1"/>
      <x v="1"/>
      <x v="1"/>
      <x/>
      <x v="1"/>
    </i>
    <i>
      <x v="13"/>
      <x v="1"/>
      <x/>
      <x v="1"/>
      <x v="1"/>
      <x v="1"/>
      <x/>
      <x v="1"/>
    </i>
    <i>
      <x v="14"/>
      <x v="1"/>
      <x/>
      <x v="1"/>
      <x v="1"/>
      <x v="1"/>
      <x/>
      <x v="1"/>
    </i>
    <i>
      <x v="15"/>
      <x v="1"/>
      <x v="1"/>
      <x v="1"/>
      <x v="1"/>
      <x v="1"/>
      <x/>
      <x v="1"/>
    </i>
    <i>
      <x v="16"/>
      <x v="1"/>
      <x v="1"/>
      <x v="1"/>
      <x v="1"/>
      <x v="1"/>
      <x/>
      <x v="1"/>
    </i>
    <i>
      <x v="17"/>
      <x v="1"/>
      <x/>
      <x v="1"/>
      <x v="1"/>
      <x v="1"/>
      <x/>
      <x v="1"/>
    </i>
    <i>
      <x v="18"/>
      <x v="1"/>
      <x v="1"/>
      <x v="1"/>
      <x v="1"/>
      <x v="1"/>
      <x/>
      <x v="1"/>
    </i>
    <i>
      <x v="19"/>
      <x/>
      <x v="2"/>
      <x v="1"/>
      <x v="1"/>
      <x v="1"/>
      <x/>
      <x/>
    </i>
    <i>
      <x v="20"/>
      <x v="1"/>
      <x/>
      <x v="1"/>
      <x v="1"/>
      <x v="1"/>
      <x/>
      <x v="1"/>
    </i>
    <i>
      <x v="21"/>
      <x v="1"/>
      <x v="1"/>
      <x v="1"/>
      <x v="1"/>
      <x v="1"/>
      <x/>
      <x v="1"/>
    </i>
    <i>
      <x v="22"/>
      <x v="1"/>
      <x v="1"/>
      <x v="1"/>
      <x v="1"/>
      <x v="1"/>
      <x/>
      <x v="1"/>
    </i>
    <i>
      <x v="23"/>
      <x v="1"/>
      <x v="1"/>
      <x v="1"/>
      <x v="1"/>
      <x v="1"/>
      <x/>
      <x v="1"/>
    </i>
    <i>
      <x v="24"/>
      <x v="1"/>
      <x v="1"/>
      <x v="1"/>
      <x v="1"/>
      <x v="1"/>
      <x/>
      <x v="1"/>
    </i>
    <i>
      <x v="25"/>
      <x v="1"/>
      <x/>
      <x v="1"/>
      <x v="1"/>
      <x v="1"/>
      <x/>
      <x v="1"/>
    </i>
    <i>
      <x v="26"/>
      <x/>
      <x/>
      <x v="1"/>
      <x v="1"/>
      <x v="1"/>
      <x/>
      <x v="1"/>
    </i>
    <i>
      <x v="27"/>
      <x v="1"/>
      <x/>
      <x/>
      <x/>
      <x/>
      <x v="1"/>
      <x v="1"/>
    </i>
    <i>
      <x v="28"/>
      <x v="1"/>
      <x/>
      <x/>
      <x/>
      <x/>
      <x v="1"/>
      <x v="1"/>
    </i>
    <i>
      <x v="29"/>
      <x v="1"/>
      <x/>
      <x/>
      <x/>
      <x/>
      <x v="1"/>
      <x v="1"/>
    </i>
    <i>
      <x v="30"/>
      <x v="1"/>
      <x/>
      <x/>
      <x/>
      <x/>
      <x v="1"/>
      <x v="1"/>
    </i>
    <i>
      <x v="31"/>
      <x v="1"/>
      <x/>
      <x v="1"/>
      <x v="1"/>
      <x v="1"/>
      <x/>
      <x v="1"/>
    </i>
    <i>
      <x v="32"/>
      <x v="1"/>
      <x/>
      <x v="1"/>
      <x v="1"/>
      <x v="1"/>
      <x/>
      <x v="1"/>
    </i>
    <i>
      <x v="33"/>
      <x v="1"/>
      <x/>
      <x v="1"/>
      <x v="1"/>
      <x v="1"/>
      <x/>
      <x v="1"/>
    </i>
    <i>
      <x v="34"/>
      <x v="1"/>
      <x/>
      <x v="1"/>
      <x v="1"/>
      <x v="1"/>
      <x/>
      <x v="1"/>
    </i>
    <i>
      <x v="35"/>
      <x v="1"/>
      <x/>
      <x v="1"/>
      <x v="1"/>
      <x v="1"/>
      <x/>
      <x v="1"/>
    </i>
    <i>
      <x v="36"/>
      <x v="1"/>
      <x/>
      <x v="1"/>
      <x v="1"/>
      <x v="1"/>
      <x/>
      <x v="1"/>
    </i>
    <i>
      <x v="37"/>
      <x v="1"/>
      <x/>
      <x v="1"/>
      <x v="1"/>
      <x v="1"/>
      <x/>
      <x v="1"/>
    </i>
    <i>
      <x v="38"/>
      <x v="1"/>
      <x/>
      <x v="1"/>
      <x v="1"/>
      <x v="1"/>
      <x/>
      <x v="1"/>
    </i>
    <i>
      <x v="39"/>
      <x v="1"/>
      <x/>
      <x/>
      <x/>
      <x/>
      <x v="1"/>
      <x v="1"/>
    </i>
    <i>
      <x v="40"/>
      <x v="1"/>
      <x/>
      <x/>
      <x/>
      <x/>
      <x v="1"/>
      <x v="1"/>
    </i>
    <i>
      <x v="41"/>
      <x v="1"/>
      <x/>
      <x/>
      <x/>
      <x/>
      <x v="1"/>
      <x v="1"/>
    </i>
    <i>
      <x v="42"/>
      <x v="1"/>
      <x v="1"/>
      <x v="1"/>
      <x v="1"/>
      <x v="1"/>
      <x/>
      <x v="1"/>
    </i>
  </rowItems>
  <colItems count="1">
    <i/>
  </colItems>
  <formats count="19">
    <format dxfId="66">
      <pivotArea field="5" type="button" dataOnly="0" labelOnly="1" outline="0" axis="axisRow" fieldPosition="0"/>
    </format>
    <format dxfId="65">
      <pivotArea field="31" type="button" dataOnly="0" labelOnly="1" outline="0"/>
    </format>
    <format dxfId="64">
      <pivotArea field="32" type="button" dataOnly="0" labelOnly="1" outline="0"/>
    </format>
    <format dxfId="63">
      <pivotArea field="33" type="button" dataOnly="0" labelOnly="1" outline="0"/>
    </format>
    <format dxfId="62">
      <pivotArea field="34" type="button" dataOnly="0" labelOnly="1" outline="0"/>
    </format>
    <format dxfId="61">
      <pivotArea field="35" type="button" dataOnly="0" labelOnly="1" outline="0"/>
    </format>
    <format dxfId="60">
      <pivotArea field="36" type="button" dataOnly="0" labelOnly="1" outline="0"/>
    </format>
    <format dxfId="59">
      <pivotArea field="39" type="button" dataOnly="0" labelOnly="1" outline="0"/>
    </format>
    <format dxfId="58">
      <pivotArea field="40" type="button" dataOnly="0" labelOnly="1" outline="0"/>
    </format>
    <format dxfId="57">
      <pivotArea field="41" type="button" dataOnly="0" labelOnly="1" outline="0"/>
    </format>
    <format dxfId="56">
      <pivotArea field="38" type="button" dataOnly="0" labelOnly="1" outline="0"/>
    </format>
    <format dxfId="55">
      <pivotArea field="37" type="button" dataOnly="0" labelOnly="1" outline="0"/>
    </format>
    <format dxfId="54">
      <pivotArea field="24" type="button" dataOnly="0" labelOnly="1" outline="0" axis="axisRow" fieldPosition="1"/>
    </format>
    <format dxfId="53">
      <pivotArea field="25" type="button" dataOnly="0" labelOnly="1" outline="0" axis="axisRow" fieldPosition="2"/>
    </format>
    <format dxfId="52">
      <pivotArea field="26" type="button" dataOnly="0" labelOnly="1" outline="0" axis="axisRow" fieldPosition="3"/>
    </format>
    <format dxfId="51">
      <pivotArea field="27" type="button" dataOnly="0" labelOnly="1" outline="0" axis="axisRow" fieldPosition="4"/>
    </format>
    <format dxfId="50">
      <pivotArea field="28" type="button" dataOnly="0" labelOnly="1" outline="0" axis="axisRow" fieldPosition="5"/>
    </format>
    <format dxfId="49">
      <pivotArea field="29" type="button" dataOnly="0" labelOnly="1" outline="0" axis="axisRow" fieldPosition="6"/>
    </format>
    <format dxfId="48">
      <pivotArea field="30" type="button" dataOnly="0" labelOnly="1" outline="0" axis="axisRow" fieldPosition="7"/>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4.xml><?xml version="1.0" encoding="utf-8"?>
<pivotTableDefinition xmlns="http://schemas.openxmlformats.org/spreadsheetml/2006/main" name="PivotTable4" cacheId="3"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compactData="0" multipleFieldFilters="0">
  <location ref="AE2:AJ45" firstHeaderRow="1" firstDataRow="1" firstDataCol="6"/>
  <pivotFields count="62">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3">
        <item x="17"/>
        <item x="20"/>
        <item x="33"/>
        <item x="23"/>
        <item x="25"/>
        <item x="2"/>
        <item x="10"/>
        <item x="11"/>
        <item x="15"/>
        <item x="16"/>
        <item x="12"/>
        <item x="38"/>
        <item x="3"/>
        <item x="37"/>
        <item x="7"/>
        <item x="19"/>
        <item x="0"/>
        <item x="30"/>
        <item x="34"/>
        <item x="32"/>
        <item x="24"/>
        <item x="35"/>
        <item x="41"/>
        <item x="39"/>
        <item x="31"/>
        <item x="4"/>
        <item x="28"/>
        <item x="18"/>
        <item x="42"/>
        <item x="9"/>
        <item x="13"/>
        <item x="1"/>
        <item x="22"/>
        <item x="21"/>
        <item x="26"/>
        <item x="29"/>
        <item x="40"/>
        <item x="36"/>
        <item x="27"/>
        <item x="8"/>
        <item x="6"/>
        <item x="5"/>
        <item x="1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items count="3">
        <item x="0"/>
        <item x="2"/>
        <item x="1"/>
      </items>
      <extLst>
        <ext xmlns:x14="http://schemas.microsoft.com/office/spreadsheetml/2009/9/main" uri="{2946ED86-A175-432a-8AC1-64E0C546D7DE}">
          <x14:pivotField fillDownLabels="1"/>
        </ext>
      </extLst>
    </pivotField>
    <pivotField compact="0" outline="0" showAll="0" defaultSubtotal="0">
      <items count="3">
        <item x="0"/>
        <item x="2"/>
        <item x="1"/>
      </items>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items count="3">
        <item x="1"/>
        <item x="0"/>
        <item x="2"/>
      </items>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items count="2">
        <item x="0"/>
        <item x="1"/>
      </items>
      <extLst>
        <ext xmlns:x14="http://schemas.microsoft.com/office/spreadsheetml/2009/9/main" uri="{2946ED86-A175-432a-8AC1-64E0C546D7DE}">
          <x14:pivotField fillDownLabels="1"/>
        </ext>
      </extLst>
    </pivotField>
    <pivotField axis="axisRow" compact="0" outline="0" showAll="0" defaultSubtotal="0">
      <items count="2">
        <item x="0"/>
        <item x="1"/>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3">
        <item x="0"/>
        <item x="2"/>
        <item x="1"/>
      </items>
      <extLst>
        <ext xmlns:x14="http://schemas.microsoft.com/office/spreadsheetml/2009/9/main" uri="{2946ED86-A175-432a-8AC1-64E0C546D7DE}">
          <x14:pivotField fillDownLabels="1"/>
        </ext>
      </extLst>
    </pivotField>
    <pivotField axis="axisRow" compact="0" outline="0" showAll="0" defaultSubtotal="0">
      <items count="2">
        <item x="0"/>
        <item x="1"/>
      </items>
      <extLst>
        <ext xmlns:x14="http://schemas.microsoft.com/office/spreadsheetml/2009/9/main" uri="{2946ED86-A175-432a-8AC1-64E0C546D7DE}">
          <x14:pivotField fillDownLabels="1"/>
        </ext>
      </extLst>
    </pivotField>
    <pivotField axis="axisRow" compact="0" outline="0" showAll="0" defaultSubtotal="0">
      <items count="6">
        <item x="0"/>
        <item x="1"/>
        <item x="5"/>
        <item x="4"/>
        <item x="2"/>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6">
    <field x="5"/>
    <field x="39"/>
    <field x="40"/>
    <field x="41"/>
    <field x="37"/>
    <field x="38"/>
  </rowFields>
  <rowItems count="43">
    <i>
      <x/>
      <x v="1"/>
      <x/>
      <x v="4"/>
      <x/>
      <x/>
    </i>
    <i>
      <x v="1"/>
      <x v="1"/>
      <x/>
      <x v="4"/>
      <x/>
      <x/>
    </i>
    <i>
      <x v="2"/>
      <x v="1"/>
      <x/>
      <x v="4"/>
      <x/>
      <x/>
    </i>
    <i>
      <x v="3"/>
      <x v="1"/>
      <x/>
      <x v="4"/>
      <x/>
      <x/>
    </i>
    <i>
      <x v="4"/>
      <x v="1"/>
      <x/>
      <x v="4"/>
      <x/>
      <x/>
    </i>
    <i>
      <x v="5"/>
      <x v="1"/>
      <x/>
      <x v="4"/>
      <x/>
      <x/>
    </i>
    <i>
      <x v="6"/>
      <x v="1"/>
      <x/>
      <x v="4"/>
      <x/>
      <x/>
    </i>
    <i>
      <x v="7"/>
      <x v="1"/>
      <x/>
      <x v="4"/>
      <x/>
      <x/>
    </i>
    <i>
      <x v="8"/>
      <x v="1"/>
      <x/>
      <x v="4"/>
      <x/>
      <x/>
    </i>
    <i>
      <x v="9"/>
      <x v="1"/>
      <x/>
      <x v="4"/>
      <x/>
      <x/>
    </i>
    <i>
      <x v="10"/>
      <x v="1"/>
      <x/>
      <x v="4"/>
      <x/>
      <x/>
    </i>
    <i>
      <x v="11"/>
      <x v="2"/>
      <x v="1"/>
      <x v="1"/>
      <x/>
      <x/>
    </i>
    <i>
      <x v="12"/>
      <x v="2"/>
      <x v="1"/>
      <x v="1"/>
      <x/>
      <x/>
    </i>
    <i>
      <x v="13"/>
      <x v="2"/>
      <x v="1"/>
      <x v="1"/>
      <x/>
      <x/>
    </i>
    <i>
      <x v="14"/>
      <x v="2"/>
      <x v="1"/>
      <x v="1"/>
      <x/>
      <x/>
    </i>
    <i>
      <x v="15"/>
      <x v="1"/>
      <x/>
      <x v="4"/>
      <x/>
      <x/>
    </i>
    <i>
      <x v="16"/>
      <x/>
      <x/>
      <x/>
      <x/>
      <x/>
    </i>
    <i>
      <x v="17"/>
      <x v="1"/>
      <x/>
      <x v="4"/>
      <x/>
      <x/>
    </i>
    <i>
      <x v="18"/>
      <x v="1"/>
      <x/>
      <x v="4"/>
      <x/>
      <x/>
    </i>
    <i>
      <x v="19"/>
      <x v="2"/>
      <x/>
      <x v="3"/>
      <x/>
      <x/>
    </i>
    <i>
      <x v="20"/>
      <x v="2"/>
      <x v="1"/>
      <x v="1"/>
      <x v="1"/>
      <x/>
    </i>
    <i>
      <x v="21"/>
      <x v="1"/>
      <x/>
      <x v="4"/>
      <x/>
      <x/>
    </i>
    <i>
      <x v="22"/>
      <x v="1"/>
      <x/>
      <x v="4"/>
      <x/>
      <x/>
    </i>
    <i>
      <x v="23"/>
      <x v="1"/>
      <x/>
      <x v="4"/>
      <x/>
      <x/>
    </i>
    <i>
      <x v="24"/>
      <x v="1"/>
      <x/>
      <x v="4"/>
      <x/>
      <x/>
    </i>
    <i>
      <x v="25"/>
      <x v="1"/>
      <x/>
      <x v="4"/>
      <x/>
      <x/>
    </i>
    <i>
      <x v="26"/>
      <x v="1"/>
      <x/>
      <x v="4"/>
      <x/>
      <x/>
    </i>
    <i>
      <x v="27"/>
      <x v="2"/>
      <x/>
      <x v="5"/>
      <x/>
      <x/>
    </i>
    <i>
      <x v="28"/>
      <x v="2"/>
      <x/>
      <x v="5"/>
      <x/>
      <x/>
    </i>
    <i>
      <x v="29"/>
      <x v="2"/>
      <x/>
      <x v="5"/>
      <x v="1"/>
      <x/>
    </i>
    <i>
      <x v="30"/>
      <x v="2"/>
      <x/>
      <x v="5"/>
      <x/>
      <x/>
    </i>
    <i>
      <x v="31"/>
      <x v="2"/>
      <x v="1"/>
      <x v="1"/>
      <x/>
      <x/>
    </i>
    <i>
      <x v="32"/>
      <x v="2"/>
      <x v="1"/>
      <x v="1"/>
      <x/>
      <x/>
    </i>
    <i>
      <x v="33"/>
      <x v="2"/>
      <x v="1"/>
      <x v="1"/>
      <x/>
      <x/>
    </i>
    <i>
      <x v="34"/>
      <x v="2"/>
      <x v="1"/>
      <x v="1"/>
      <x/>
      <x/>
    </i>
    <i>
      <x v="35"/>
      <x v="2"/>
      <x v="1"/>
      <x v="1"/>
      <x/>
      <x/>
    </i>
    <i>
      <x v="36"/>
      <x v="2"/>
      <x v="1"/>
      <x v="2"/>
      <x v="1"/>
      <x/>
    </i>
    <i>
      <x v="37"/>
      <x v="2"/>
      <x v="1"/>
      <x v="1"/>
      <x v="1"/>
      <x/>
    </i>
    <i>
      <x v="38"/>
      <x v="2"/>
      <x v="1"/>
      <x v="1"/>
      <x/>
      <x/>
    </i>
    <i>
      <x v="39"/>
      <x v="2"/>
      <x/>
      <x v="5"/>
      <x v="1"/>
      <x/>
    </i>
    <i>
      <x v="40"/>
      <x v="2"/>
      <x/>
      <x v="5"/>
      <x v="1"/>
      <x/>
    </i>
    <i>
      <x v="41"/>
      <x v="2"/>
      <x/>
      <x v="5"/>
      <x v="1"/>
      <x/>
    </i>
    <i>
      <x v="42"/>
      <x v="1"/>
      <x/>
      <x v="4"/>
      <x/>
      <x/>
    </i>
  </rowItems>
  <colItems count="1">
    <i/>
  </colItems>
  <formats count="12">
    <format dxfId="78">
      <pivotArea field="5" type="button" dataOnly="0" labelOnly="1" outline="0" axis="axisRow" fieldPosition="0"/>
    </format>
    <format dxfId="77">
      <pivotArea field="31" type="button" dataOnly="0" labelOnly="1" outline="0"/>
    </format>
    <format dxfId="76">
      <pivotArea field="32" type="button" dataOnly="0" labelOnly="1" outline="0"/>
    </format>
    <format dxfId="75">
      <pivotArea field="33" type="button" dataOnly="0" labelOnly="1" outline="0"/>
    </format>
    <format dxfId="74">
      <pivotArea field="34" type="button" dataOnly="0" labelOnly="1" outline="0"/>
    </format>
    <format dxfId="73">
      <pivotArea field="35" type="button" dataOnly="0" labelOnly="1" outline="0"/>
    </format>
    <format dxfId="72">
      <pivotArea field="36" type="button" dataOnly="0" labelOnly="1" outline="0"/>
    </format>
    <format dxfId="71">
      <pivotArea field="39" type="button" dataOnly="0" labelOnly="1" outline="0" axis="axisRow" fieldPosition="1"/>
    </format>
    <format dxfId="70">
      <pivotArea field="40" type="button" dataOnly="0" labelOnly="1" outline="0" axis="axisRow" fieldPosition="2"/>
    </format>
    <format dxfId="69">
      <pivotArea field="41" type="button" dataOnly="0" labelOnly="1" outline="0" axis="axisRow" fieldPosition="3"/>
    </format>
    <format dxfId="68">
      <pivotArea field="38" type="button" dataOnly="0" labelOnly="1" outline="0" axis="axisRow" fieldPosition="5"/>
    </format>
    <format dxfId="67">
      <pivotArea field="37" type="button" dataOnly="0" labelOnly="1" outline="0" axis="axisRow" fieldPosition="4"/>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5.xml><?xml version="1.0" encoding="utf-8"?>
<pivotTableDefinition xmlns="http://schemas.openxmlformats.org/spreadsheetml/2006/main" name="PivotTable3" cacheId="3"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compactData="0" multipleFieldFilters="0">
  <location ref="W2:AC45" firstHeaderRow="1" firstDataRow="1" firstDataCol="7"/>
  <pivotFields count="62">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3">
        <item x="17"/>
        <item x="20"/>
        <item x="33"/>
        <item x="23"/>
        <item x="25"/>
        <item x="2"/>
        <item x="10"/>
        <item x="11"/>
        <item x="15"/>
        <item x="16"/>
        <item x="12"/>
        <item x="38"/>
        <item x="3"/>
        <item x="37"/>
        <item x="7"/>
        <item x="19"/>
        <item x="0"/>
        <item x="30"/>
        <item x="34"/>
        <item x="32"/>
        <item x="24"/>
        <item x="35"/>
        <item x="41"/>
        <item x="39"/>
        <item x="31"/>
        <item x="4"/>
        <item x="28"/>
        <item x="18"/>
        <item x="42"/>
        <item x="9"/>
        <item x="13"/>
        <item x="1"/>
        <item x="22"/>
        <item x="21"/>
        <item x="26"/>
        <item x="29"/>
        <item x="40"/>
        <item x="36"/>
        <item x="27"/>
        <item x="8"/>
        <item x="6"/>
        <item x="5"/>
        <item x="1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items count="3">
        <item x="0"/>
        <item x="2"/>
        <item x="1"/>
      </items>
      <extLst>
        <ext xmlns:x14="http://schemas.microsoft.com/office/spreadsheetml/2009/9/main" uri="{2946ED86-A175-432a-8AC1-64E0C546D7DE}">
          <x14:pivotField fillDownLabels="1"/>
        </ext>
      </extLst>
    </pivotField>
    <pivotField compact="0" outline="0" showAll="0" defaultSubtotal="0">
      <items count="3">
        <item x="0"/>
        <item x="2"/>
        <item x="1"/>
      </items>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items count="3">
        <item x="1"/>
        <item x="0"/>
        <item x="2"/>
      </items>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2">
        <item x="0"/>
        <item x="1"/>
      </items>
      <extLst>
        <ext xmlns:x14="http://schemas.microsoft.com/office/spreadsheetml/2009/9/main" uri="{2946ED86-A175-432a-8AC1-64E0C546D7DE}">
          <x14:pivotField fillDownLabels="1"/>
        </ext>
      </extLst>
    </pivotField>
    <pivotField axis="axisRow" compact="0" outline="0" showAll="0" defaultSubtotal="0">
      <items count="2">
        <item x="1"/>
        <item x="0"/>
      </items>
      <extLst>
        <ext xmlns:x14="http://schemas.microsoft.com/office/spreadsheetml/2009/9/main" uri="{2946ED86-A175-432a-8AC1-64E0C546D7DE}">
          <x14:pivotField fillDownLabels="1"/>
        </ext>
      </extLst>
    </pivotField>
    <pivotField axis="axisRow"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7">
    <field x="5"/>
    <field x="31"/>
    <field x="32"/>
    <field x="33"/>
    <field x="34"/>
    <field x="35"/>
    <field x="36"/>
  </rowFields>
  <rowItems count="43">
    <i>
      <x/>
      <x/>
      <x/>
      <x/>
      <x/>
      <x v="1"/>
      <x/>
    </i>
    <i>
      <x v="1"/>
      <x/>
      <x/>
      <x/>
      <x/>
      <x v="1"/>
      <x/>
    </i>
    <i>
      <x v="2"/>
      <x/>
      <x/>
      <x/>
      <x v="1"/>
      <x/>
      <x v="1"/>
    </i>
    <i>
      <x v="3"/>
      <x/>
      <x/>
      <x/>
      <x v="1"/>
      <x/>
      <x v="1"/>
    </i>
    <i>
      <x v="4"/>
      <x/>
      <x/>
      <x/>
      <x v="1"/>
      <x/>
      <x v="1"/>
    </i>
    <i>
      <x v="5"/>
      <x/>
      <x/>
      <x/>
      <x v="1"/>
      <x/>
      <x v="1"/>
    </i>
    <i>
      <x v="6"/>
      <x/>
      <x/>
      <x/>
      <x/>
      <x v="1"/>
      <x/>
    </i>
    <i>
      <x v="7"/>
      <x/>
      <x/>
      <x/>
      <x/>
      <x v="1"/>
      <x/>
    </i>
    <i>
      <x v="8"/>
      <x/>
      <x/>
      <x/>
      <x/>
      <x v="1"/>
      <x/>
    </i>
    <i>
      <x v="9"/>
      <x/>
      <x/>
      <x/>
      <x/>
      <x v="1"/>
      <x/>
    </i>
    <i>
      <x v="10"/>
      <x/>
      <x/>
      <x/>
      <x/>
      <x v="1"/>
      <x/>
    </i>
    <i>
      <x v="11"/>
      <x/>
      <x/>
      <x/>
      <x/>
      <x v="1"/>
      <x/>
    </i>
    <i>
      <x v="12"/>
      <x/>
      <x/>
      <x/>
      <x/>
      <x v="1"/>
      <x/>
    </i>
    <i>
      <x v="13"/>
      <x/>
      <x/>
      <x/>
      <x/>
      <x v="1"/>
      <x/>
    </i>
    <i>
      <x v="14"/>
      <x/>
      <x/>
      <x/>
      <x/>
      <x v="1"/>
      <x/>
    </i>
    <i>
      <x v="15"/>
      <x/>
      <x/>
      <x/>
      <x/>
      <x v="1"/>
      <x/>
    </i>
    <i>
      <x v="16"/>
      <x/>
      <x/>
      <x/>
      <x/>
      <x v="1"/>
      <x/>
    </i>
    <i>
      <x v="17"/>
      <x/>
      <x/>
      <x/>
      <x/>
      <x v="1"/>
      <x/>
    </i>
    <i>
      <x v="18"/>
      <x/>
      <x/>
      <x/>
      <x/>
      <x v="1"/>
      <x/>
    </i>
    <i>
      <x v="19"/>
      <x/>
      <x/>
      <x/>
      <x/>
      <x v="1"/>
      <x/>
    </i>
    <i>
      <x v="20"/>
      <x/>
      <x/>
      <x/>
      <x/>
      <x v="1"/>
      <x/>
    </i>
    <i>
      <x v="21"/>
      <x/>
      <x/>
      <x/>
      <x/>
      <x v="1"/>
      <x/>
    </i>
    <i>
      <x v="22"/>
      <x/>
      <x/>
      <x/>
      <x/>
      <x v="1"/>
      <x/>
    </i>
    <i>
      <x v="23"/>
      <x/>
      <x/>
      <x/>
      <x/>
      <x v="1"/>
      <x/>
    </i>
    <i>
      <x v="24"/>
      <x/>
      <x/>
      <x/>
      <x/>
      <x v="1"/>
      <x/>
    </i>
    <i>
      <x v="25"/>
      <x/>
      <x/>
      <x/>
      <x/>
      <x v="1"/>
      <x/>
    </i>
    <i>
      <x v="26"/>
      <x/>
      <x/>
      <x/>
      <x v="1"/>
      <x/>
      <x v="1"/>
    </i>
    <i>
      <x v="27"/>
      <x/>
      <x/>
      <x/>
      <x/>
      <x v="1"/>
      <x/>
    </i>
    <i>
      <x v="28"/>
      <x/>
      <x/>
      <x/>
      <x/>
      <x v="1"/>
      <x/>
    </i>
    <i>
      <x v="29"/>
      <x/>
      <x/>
      <x/>
      <x/>
      <x v="1"/>
      <x/>
    </i>
    <i>
      <x v="30"/>
      <x/>
      <x/>
      <x/>
      <x/>
      <x v="1"/>
      <x/>
    </i>
    <i>
      <x v="31"/>
      <x/>
      <x/>
      <x/>
      <x/>
      <x v="1"/>
      <x/>
    </i>
    <i>
      <x v="32"/>
      <x/>
      <x/>
      <x/>
      <x/>
      <x v="1"/>
      <x/>
    </i>
    <i>
      <x v="33"/>
      <x/>
      <x/>
      <x/>
      <x/>
      <x v="1"/>
      <x/>
    </i>
    <i>
      <x v="34"/>
      <x/>
      <x/>
      <x/>
      <x/>
      <x v="1"/>
      <x/>
    </i>
    <i>
      <x v="35"/>
      <x/>
      <x/>
      <x/>
      <x/>
      <x v="1"/>
      <x/>
    </i>
    <i>
      <x v="36"/>
      <x/>
      <x/>
      <x/>
      <x/>
      <x v="1"/>
      <x/>
    </i>
    <i>
      <x v="37"/>
      <x/>
      <x/>
      <x/>
      <x/>
      <x v="1"/>
      <x/>
    </i>
    <i>
      <x v="38"/>
      <x/>
      <x/>
      <x/>
      <x/>
      <x v="1"/>
      <x/>
    </i>
    <i>
      <x v="39"/>
      <x/>
      <x/>
      <x/>
      <x/>
      <x v="1"/>
      <x/>
    </i>
    <i>
      <x v="40"/>
      <x/>
      <x/>
      <x/>
      <x/>
      <x v="1"/>
      <x/>
    </i>
    <i>
      <x v="41"/>
      <x/>
      <x/>
      <x/>
      <x/>
      <x v="1"/>
      <x/>
    </i>
    <i>
      <x v="42"/>
      <x/>
      <x/>
      <x/>
      <x/>
      <x v="1"/>
      <x/>
    </i>
  </rowItems>
  <colItems count="1">
    <i/>
  </colItems>
  <formats count="7">
    <format dxfId="85">
      <pivotArea field="5" type="button" dataOnly="0" labelOnly="1" outline="0" axis="axisRow" fieldPosition="0"/>
    </format>
    <format dxfId="84">
      <pivotArea field="31" type="button" dataOnly="0" labelOnly="1" outline="0" axis="axisRow" fieldPosition="1"/>
    </format>
    <format dxfId="83">
      <pivotArea field="32" type="button" dataOnly="0" labelOnly="1" outline="0" axis="axisRow" fieldPosition="2"/>
    </format>
    <format dxfId="82">
      <pivotArea field="33" type="button" dataOnly="0" labelOnly="1" outline="0" axis="axisRow" fieldPosition="3"/>
    </format>
    <format dxfId="81">
      <pivotArea field="34" type="button" dataOnly="0" labelOnly="1" outline="0" axis="axisRow" fieldPosition="4"/>
    </format>
    <format dxfId="80">
      <pivotArea field="35" type="button" dataOnly="0" labelOnly="1" outline="0" axis="axisRow" fieldPosition="5"/>
    </format>
    <format dxfId="79">
      <pivotArea field="36" type="button" dataOnly="0" labelOnly="1" outline="0" axis="axisRow" fieldPosition="6"/>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6.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4" minRefreshableVersion="3" useAutoFormatting="1" rowGrandTotals="0" colGrandTotals="0" itemPrintTitles="1" createdVersion="4" indent="0" showHeaders="0" outline="1" outlineData="1" multipleFieldFilters="0">
  <location ref="G3:G1686" firstHeaderRow="0" firstDataRow="0" firstDataCol="1" rowPageCount="1" colPageCount="1"/>
  <pivotFields count="62">
    <pivotField axis="axisRow" showAll="0" defaultSubtotal="0">
      <items count="2">
        <item x="1"/>
        <item x="0"/>
      </items>
    </pivotField>
    <pivotField axis="axisRow" showAll="0" defaultSubtotal="0">
      <items count="16">
        <item x="8"/>
        <item x="15"/>
        <item x="3"/>
        <item x="0"/>
        <item x="12"/>
        <item x="14"/>
        <item x="9"/>
        <item x="13"/>
        <item x="11"/>
        <item x="10"/>
        <item x="4"/>
        <item x="2"/>
        <item x="6"/>
        <item x="1"/>
        <item x="7"/>
        <item x="5"/>
      </items>
    </pivotField>
    <pivotField numFmtId="164" showAll="0" defaultSubtotal="0"/>
    <pivotField showAll="0" defaultSubtotal="0"/>
    <pivotField showAll="0" defaultSubtotal="0"/>
    <pivotField axis="axisRow" showAll="0" defaultSubtotal="0">
      <items count="43">
        <item x="17"/>
        <item x="20"/>
        <item x="33"/>
        <item x="23"/>
        <item x="25"/>
        <item x="2"/>
        <item x="10"/>
        <item x="11"/>
        <item x="15"/>
        <item x="16"/>
        <item x="12"/>
        <item x="38"/>
        <item x="3"/>
        <item x="37"/>
        <item x="7"/>
        <item x="19"/>
        <item x="0"/>
        <item x="30"/>
        <item x="34"/>
        <item x="32"/>
        <item x="24"/>
        <item x="35"/>
        <item x="41"/>
        <item x="39"/>
        <item x="31"/>
        <item x="4"/>
        <item x="28"/>
        <item x="18"/>
        <item x="42"/>
        <item x="9"/>
        <item x="13"/>
        <item x="1"/>
        <item x="22"/>
        <item x="21"/>
        <item x="26"/>
        <item x="29"/>
        <item x="40"/>
        <item x="36"/>
        <item x="27"/>
        <item x="8"/>
        <item x="6"/>
        <item x="5"/>
        <item x="14"/>
      </items>
    </pivotField>
    <pivotField showAll="0" defaultSubtotal="0"/>
    <pivotField axis="axisPage" showAll="0" defaultSubtotal="0">
      <items count="2">
        <item x="0"/>
        <item x="1"/>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showAll="0" defaultSubtotal="0">
      <items count="261">
        <item x="241"/>
        <item x="147"/>
        <item x="230"/>
        <item x="32"/>
        <item x="33"/>
        <item x="0"/>
        <item x="1"/>
        <item x="2"/>
        <item x="43"/>
        <item x="44"/>
        <item x="34"/>
        <item x="3"/>
        <item x="260"/>
        <item x="148"/>
        <item x="211"/>
        <item x="212"/>
        <item x="159"/>
        <item x="45"/>
        <item x="149"/>
        <item x="150"/>
        <item x="4"/>
        <item x="5"/>
        <item x="46"/>
        <item x="151"/>
        <item x="152"/>
        <item x="208"/>
        <item x="170"/>
        <item x="153"/>
        <item x="210"/>
        <item x="183"/>
        <item x="6"/>
        <item x="7"/>
        <item x="176"/>
        <item x="8"/>
        <item x="253"/>
        <item x="252"/>
        <item x="47"/>
        <item x="48"/>
        <item x="49"/>
        <item x="50"/>
        <item x="51"/>
        <item x="52"/>
        <item x="53"/>
        <item x="54"/>
        <item x="55"/>
        <item x="56"/>
        <item x="132"/>
        <item x="35"/>
        <item x="259"/>
        <item x="213"/>
        <item x="214"/>
        <item x="154"/>
        <item x="155"/>
        <item x="57"/>
        <item x="58"/>
        <item x="36"/>
        <item x="37"/>
        <item x="251"/>
        <item x="9"/>
        <item x="10"/>
        <item x="11"/>
        <item x="59"/>
        <item x="250"/>
        <item x="240"/>
        <item x="156"/>
        <item x="133"/>
        <item x="134"/>
        <item x="135"/>
        <item x="136"/>
        <item x="60"/>
        <item x="171"/>
        <item x="249"/>
        <item x="248"/>
        <item x="237"/>
        <item x="157"/>
        <item x="160"/>
        <item x="161"/>
        <item x="162"/>
        <item x="163"/>
        <item x="209"/>
        <item x="61"/>
        <item x="62"/>
        <item x="232"/>
        <item x="188"/>
        <item x="12"/>
        <item x="13"/>
        <item x="137"/>
        <item x="138"/>
        <item x="201"/>
        <item x="164"/>
        <item x="205"/>
        <item x="227"/>
        <item x="189"/>
        <item x="220"/>
        <item x="192"/>
        <item x="223"/>
        <item x="203"/>
        <item x="184"/>
        <item x="186"/>
        <item x="177"/>
        <item x="178"/>
        <item x="244"/>
        <item x="158"/>
        <item x="166"/>
        <item x="167"/>
        <item x="63"/>
        <item x="255"/>
        <item x="257"/>
        <item x="239"/>
        <item x="238"/>
        <item x="235"/>
        <item x="236"/>
        <item x="233"/>
        <item x="234"/>
        <item x="256"/>
        <item x="38"/>
        <item x="215"/>
        <item x="216"/>
        <item x="14"/>
        <item x="15"/>
        <item x="64"/>
        <item x="65"/>
        <item x="66"/>
        <item x="16"/>
        <item x="247"/>
        <item x="246"/>
        <item x="67"/>
        <item x="68"/>
        <item x="69"/>
        <item x="70"/>
        <item x="71"/>
        <item x="72"/>
        <item x="73"/>
        <item x="74"/>
        <item x="75"/>
        <item x="76"/>
        <item x="77"/>
        <item x="78"/>
        <item x="79"/>
        <item x="80"/>
        <item x="81"/>
        <item x="82"/>
        <item x="83"/>
        <item x="84"/>
        <item x="39"/>
        <item x="254"/>
        <item x="40"/>
        <item x="231"/>
        <item x="17"/>
        <item x="18"/>
        <item x="85"/>
        <item x="19"/>
        <item x="139"/>
        <item x="140"/>
        <item x="198"/>
        <item x="141"/>
        <item x="142"/>
        <item x="204"/>
        <item x="143"/>
        <item x="144"/>
        <item x="20"/>
        <item x="21"/>
        <item x="86"/>
        <item x="87"/>
        <item x="88"/>
        <item x="89"/>
        <item x="90"/>
        <item x="168"/>
        <item x="91"/>
        <item x="199"/>
        <item x="200"/>
        <item x="92"/>
        <item x="195"/>
        <item x="196"/>
        <item x="173"/>
        <item x="22"/>
        <item x="23"/>
        <item x="24"/>
        <item x="93"/>
        <item x="25"/>
        <item x="26"/>
        <item x="27"/>
        <item x="28"/>
        <item x="245"/>
        <item x="29"/>
        <item x="217"/>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45"/>
        <item x="174"/>
        <item x="191"/>
        <item x="226"/>
        <item x="258"/>
        <item x="194"/>
        <item x="225"/>
        <item x="179"/>
        <item x="221"/>
        <item x="242"/>
        <item x="218"/>
        <item x="219"/>
        <item x="175"/>
        <item x="197"/>
        <item x="41"/>
        <item x="202"/>
        <item x="206"/>
        <item x="228"/>
        <item x="190"/>
        <item x="222"/>
        <item x="193"/>
        <item x="224"/>
        <item x="207"/>
        <item x="185"/>
        <item x="187"/>
        <item x="180"/>
        <item x="181"/>
        <item x="243"/>
        <item x="229"/>
        <item x="30"/>
        <item x="42"/>
        <item x="146"/>
        <item x="31"/>
        <item x="128"/>
        <item x="129"/>
        <item x="165"/>
        <item x="130"/>
        <item x="131"/>
        <item x="182"/>
        <item x="172"/>
        <item x="169"/>
      </items>
    </pivotField>
    <pivotField showAll="0" defaultSubtotal="0"/>
    <pivotField showAll="0" defaultSubtotal="0"/>
    <pivotField showAll="0" defaultSubtotal="0"/>
    <pivotField showAll="0" defaultSubtotal="0"/>
    <pivotField axis="axisRow" showAll="0" defaultSubtotal="0">
      <items count="13">
        <item x="1"/>
        <item x="4"/>
        <item x="3"/>
        <item x="8"/>
        <item x="6"/>
        <item x="2"/>
        <item x="5"/>
        <item x="0"/>
        <item x="9"/>
        <item x="7"/>
        <item x="11"/>
        <item x="10"/>
        <item x="12"/>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5">
    <field x="0"/>
    <field x="1"/>
    <field x="5"/>
    <field x="47"/>
    <field x="42"/>
  </rowFields>
  <rowItems count="1684">
    <i>
      <x/>
    </i>
    <i r="1">
      <x v="3"/>
    </i>
    <i r="2">
      <x/>
    </i>
    <i r="3">
      <x/>
    </i>
    <i r="4">
      <x v="11"/>
    </i>
    <i r="3">
      <x v="1"/>
    </i>
    <i r="4">
      <x v="60"/>
    </i>
    <i r="3">
      <x v="2"/>
    </i>
    <i r="4">
      <x v="33"/>
    </i>
    <i r="3">
      <x v="4"/>
    </i>
    <i r="4">
      <x v="123"/>
    </i>
    <i r="4">
      <x v="179"/>
    </i>
    <i r="4">
      <x v="180"/>
    </i>
    <i r="4">
      <x v="181"/>
    </i>
    <i r="4">
      <x v="182"/>
    </i>
    <i r="4">
      <x v="184"/>
    </i>
    <i r="3">
      <x v="5"/>
    </i>
    <i r="4">
      <x v="20"/>
    </i>
    <i r="4">
      <x v="21"/>
    </i>
    <i r="4">
      <x v="30"/>
    </i>
    <i r="4">
      <x v="31"/>
    </i>
    <i r="4">
      <x v="58"/>
    </i>
    <i r="4">
      <x v="59"/>
    </i>
    <i r="4">
      <x v="84"/>
    </i>
    <i r="4">
      <x v="85"/>
    </i>
    <i r="4">
      <x v="148"/>
    </i>
    <i r="4">
      <x v="149"/>
    </i>
    <i r="4">
      <x v="151"/>
    </i>
    <i r="4">
      <x v="161"/>
    </i>
    <i r="4">
      <x v="249"/>
    </i>
    <i r="4">
      <x v="252"/>
    </i>
    <i r="3">
      <x v="6"/>
    </i>
    <i r="4">
      <x v="118"/>
    </i>
    <i r="4">
      <x v="119"/>
    </i>
    <i r="4">
      <x v="175"/>
    </i>
    <i r="4">
      <x v="176"/>
    </i>
    <i r="4">
      <x v="177"/>
    </i>
    <i r="3">
      <x v="7"/>
    </i>
    <i r="4">
      <x v="5"/>
    </i>
    <i r="4">
      <x v="6"/>
    </i>
    <i r="4">
      <x v="7"/>
    </i>
    <i r="3">
      <x v="9"/>
    </i>
    <i r="4">
      <x v="160"/>
    </i>
    <i r="2">
      <x v="1"/>
    </i>
    <i r="3">
      <x/>
    </i>
    <i r="4">
      <x v="11"/>
    </i>
    <i r="3">
      <x v="1"/>
    </i>
    <i r="4">
      <x v="60"/>
    </i>
    <i r="3">
      <x v="2"/>
    </i>
    <i r="4">
      <x v="33"/>
    </i>
    <i r="3">
      <x v="4"/>
    </i>
    <i r="4">
      <x v="123"/>
    </i>
    <i r="4">
      <x v="179"/>
    </i>
    <i r="4">
      <x v="180"/>
    </i>
    <i r="4">
      <x v="181"/>
    </i>
    <i r="4">
      <x v="182"/>
    </i>
    <i r="4">
      <x v="184"/>
    </i>
    <i r="3">
      <x v="5"/>
    </i>
    <i r="4">
      <x v="20"/>
    </i>
    <i r="4">
      <x v="21"/>
    </i>
    <i r="4">
      <x v="30"/>
    </i>
    <i r="4">
      <x v="31"/>
    </i>
    <i r="4">
      <x v="58"/>
    </i>
    <i r="4">
      <x v="59"/>
    </i>
    <i r="4">
      <x v="84"/>
    </i>
    <i r="4">
      <x v="85"/>
    </i>
    <i r="4">
      <x v="148"/>
    </i>
    <i r="4">
      <x v="149"/>
    </i>
    <i r="4">
      <x v="151"/>
    </i>
    <i r="4">
      <x v="161"/>
    </i>
    <i r="4">
      <x v="249"/>
    </i>
    <i r="4">
      <x v="252"/>
    </i>
    <i r="3">
      <x v="6"/>
    </i>
    <i r="4">
      <x v="118"/>
    </i>
    <i r="4">
      <x v="119"/>
    </i>
    <i r="4">
      <x v="175"/>
    </i>
    <i r="4">
      <x v="176"/>
    </i>
    <i r="4">
      <x v="177"/>
    </i>
    <i r="3">
      <x v="7"/>
    </i>
    <i r="4">
      <x v="5"/>
    </i>
    <i r="4">
      <x v="6"/>
    </i>
    <i r="4">
      <x v="7"/>
    </i>
    <i r="3">
      <x v="9"/>
    </i>
    <i r="4">
      <x v="160"/>
    </i>
    <i r="1">
      <x v="9"/>
    </i>
    <i r="2">
      <x v="2"/>
    </i>
    <i r="3">
      <x v="4"/>
    </i>
    <i r="4">
      <x v="94"/>
    </i>
    <i r="4">
      <x v="225"/>
    </i>
    <i r="4">
      <x v="240"/>
    </i>
    <i r="3">
      <x v="5"/>
    </i>
    <i r="4">
      <x v="21"/>
    </i>
    <i r="4">
      <x v="29"/>
    </i>
    <i r="4">
      <x v="32"/>
    </i>
    <i r="4">
      <x v="83"/>
    </i>
    <i r="4">
      <x v="97"/>
    </i>
    <i r="4">
      <x v="98"/>
    </i>
    <i r="4">
      <x v="99"/>
    </i>
    <i r="4">
      <x v="100"/>
    </i>
    <i r="4">
      <x v="243"/>
    </i>
    <i r="4">
      <x v="244"/>
    </i>
    <i r="4">
      <x v="245"/>
    </i>
    <i r="4">
      <x v="246"/>
    </i>
    <i r="4">
      <x v="258"/>
    </i>
    <i r="3">
      <x v="12"/>
    </i>
    <i r="4">
      <x v="20"/>
    </i>
    <i r="4">
      <x v="25"/>
    </i>
    <i r="4">
      <x v="80"/>
    </i>
    <i r="4">
      <x v="82"/>
    </i>
    <i r="4">
      <x v="88"/>
    </i>
    <i r="4">
      <x v="90"/>
    </i>
    <i r="4">
      <x v="92"/>
    </i>
    <i r="4">
      <x v="96"/>
    </i>
    <i r="4">
      <x v="147"/>
    </i>
    <i r="4">
      <x v="154"/>
    </i>
    <i r="4">
      <x v="157"/>
    </i>
    <i r="4">
      <x v="169"/>
    </i>
    <i r="4">
      <x v="170"/>
    </i>
    <i r="4">
      <x v="172"/>
    </i>
    <i r="4">
      <x v="173"/>
    </i>
    <i r="4">
      <x v="222"/>
    </i>
    <i r="4">
      <x v="235"/>
    </i>
    <i r="4">
      <x v="236"/>
    </i>
    <i r="4">
      <x v="238"/>
    </i>
    <i r="4">
      <x v="242"/>
    </i>
    <i r="4">
      <x v="251"/>
    </i>
    <i r="2">
      <x v="3"/>
    </i>
    <i r="3">
      <x v="4"/>
    </i>
    <i r="4">
      <x v="227"/>
    </i>
    <i r="3">
      <x v="5"/>
    </i>
    <i r="4">
      <x v="21"/>
    </i>
    <i r="4">
      <x v="29"/>
    </i>
    <i r="4">
      <x v="32"/>
    </i>
    <i r="4">
      <x v="83"/>
    </i>
    <i r="4">
      <x v="97"/>
    </i>
    <i r="4">
      <x v="98"/>
    </i>
    <i r="4">
      <x v="99"/>
    </i>
    <i r="4">
      <x v="100"/>
    </i>
    <i r="4">
      <x v="243"/>
    </i>
    <i r="4">
      <x v="244"/>
    </i>
    <i r="4">
      <x v="245"/>
    </i>
    <i r="4">
      <x v="246"/>
    </i>
    <i r="4">
      <x v="258"/>
    </i>
    <i r="3">
      <x v="12"/>
    </i>
    <i r="4">
      <x v="20"/>
    </i>
    <i r="4">
      <x v="25"/>
    </i>
    <i r="4">
      <x v="28"/>
    </i>
    <i r="4">
      <x v="79"/>
    </i>
    <i r="4">
      <x v="80"/>
    </i>
    <i r="4">
      <x v="88"/>
    </i>
    <i r="4">
      <x v="90"/>
    </i>
    <i r="4">
      <x v="92"/>
    </i>
    <i r="4">
      <x v="94"/>
    </i>
    <i r="4">
      <x v="96"/>
    </i>
    <i r="4">
      <x v="154"/>
    </i>
    <i r="4">
      <x v="157"/>
    </i>
    <i r="4">
      <x v="169"/>
    </i>
    <i r="4">
      <x v="170"/>
    </i>
    <i r="4">
      <x v="172"/>
    </i>
    <i r="4">
      <x v="173"/>
    </i>
    <i r="4">
      <x v="222"/>
    </i>
    <i r="4">
      <x v="225"/>
    </i>
    <i r="4">
      <x v="233"/>
    </i>
    <i r="4">
      <x v="235"/>
    </i>
    <i r="4">
      <x v="236"/>
    </i>
    <i r="4">
      <x v="238"/>
    </i>
    <i r="4">
      <x v="240"/>
    </i>
    <i r="4">
      <x v="242"/>
    </i>
    <i r="4">
      <x v="251"/>
    </i>
    <i r="2">
      <x v="4"/>
    </i>
    <i r="3">
      <x v="4"/>
    </i>
    <i r="4">
      <x v="93"/>
    </i>
    <i r="4">
      <x v="95"/>
    </i>
    <i r="4">
      <x v="223"/>
    </i>
    <i r="4">
      <x v="226"/>
    </i>
    <i r="4">
      <x v="228"/>
    </i>
    <i r="4">
      <x v="239"/>
    </i>
    <i r="4">
      <x v="241"/>
    </i>
    <i r="3">
      <x v="5"/>
    </i>
    <i r="4">
      <x v="21"/>
    </i>
    <i r="4">
      <x v="29"/>
    </i>
    <i r="4">
      <x v="32"/>
    </i>
    <i r="4">
      <x v="83"/>
    </i>
    <i r="4">
      <x v="97"/>
    </i>
    <i r="4">
      <x v="98"/>
    </i>
    <i r="4">
      <x v="99"/>
    </i>
    <i r="4">
      <x v="100"/>
    </i>
    <i r="4">
      <x v="243"/>
    </i>
    <i r="4">
      <x v="244"/>
    </i>
    <i r="4">
      <x v="245"/>
    </i>
    <i r="4">
      <x v="246"/>
    </i>
    <i r="4">
      <x v="258"/>
    </i>
    <i r="3">
      <x v="12"/>
    </i>
    <i r="4">
      <x v="2"/>
    </i>
    <i r="4">
      <x v="20"/>
    </i>
    <i r="4">
      <x v="25"/>
    </i>
    <i r="4">
      <x v="80"/>
    </i>
    <i r="4">
      <x v="88"/>
    </i>
    <i r="4">
      <x v="91"/>
    </i>
    <i r="4">
      <x v="96"/>
    </i>
    <i r="4">
      <x v="154"/>
    </i>
    <i r="4">
      <x v="157"/>
    </i>
    <i r="4">
      <x v="169"/>
    </i>
    <i r="4">
      <x v="170"/>
    </i>
    <i r="4">
      <x v="172"/>
    </i>
    <i r="4">
      <x v="173"/>
    </i>
    <i r="4">
      <x v="235"/>
    </i>
    <i r="4">
      <x v="237"/>
    </i>
    <i r="4">
      <x v="242"/>
    </i>
    <i r="4">
      <x v="248"/>
    </i>
    <i r="4">
      <x v="251"/>
    </i>
    <i r="1">
      <x v="11"/>
    </i>
    <i r="2">
      <x v="5"/>
    </i>
    <i r="3">
      <x/>
    </i>
    <i r="4">
      <x v="11"/>
    </i>
    <i r="3">
      <x v="1"/>
    </i>
    <i r="4">
      <x v="60"/>
    </i>
    <i r="4">
      <x v="69"/>
    </i>
    <i r="3">
      <x v="2"/>
    </i>
    <i r="4">
      <x v="33"/>
    </i>
    <i r="4">
      <x v="36"/>
    </i>
    <i r="4">
      <x v="37"/>
    </i>
    <i r="4">
      <x v="38"/>
    </i>
    <i r="4">
      <x v="39"/>
    </i>
    <i r="4">
      <x v="40"/>
    </i>
    <i r="4">
      <x v="41"/>
    </i>
    <i r="4">
      <x v="42"/>
    </i>
    <i r="4">
      <x v="43"/>
    </i>
    <i r="4">
      <x v="44"/>
    </i>
    <i r="4">
      <x v="45"/>
    </i>
    <i r="3">
      <x v="3"/>
    </i>
    <i r="4">
      <x v="61"/>
    </i>
    <i r="3">
      <x v="4"/>
    </i>
    <i r="4">
      <x v="54"/>
    </i>
    <i r="4">
      <x v="126"/>
    </i>
    <i r="4">
      <x v="127"/>
    </i>
    <i r="4">
      <x v="128"/>
    </i>
    <i r="4">
      <x v="129"/>
    </i>
    <i r="4">
      <x v="130"/>
    </i>
    <i r="4">
      <x v="131"/>
    </i>
    <i r="4">
      <x v="132"/>
    </i>
    <i r="4">
      <x v="133"/>
    </i>
    <i r="4">
      <x v="134"/>
    </i>
    <i r="4">
      <x v="135"/>
    </i>
    <i r="4">
      <x v="136"/>
    </i>
    <i r="4">
      <x v="137"/>
    </i>
    <i r="4">
      <x v="138"/>
    </i>
    <i r="4">
      <x v="139"/>
    </i>
    <i r="4">
      <x v="140"/>
    </i>
    <i r="4">
      <x v="141"/>
    </i>
    <i r="4">
      <x v="142"/>
    </i>
    <i r="4">
      <x v="143"/>
    </i>
    <i r="4">
      <x v="179"/>
    </i>
    <i r="4">
      <x v="186"/>
    </i>
    <i r="4">
      <x v="187"/>
    </i>
    <i r="4">
      <x v="188"/>
    </i>
    <i r="4">
      <x v="189"/>
    </i>
    <i r="4">
      <x v="190"/>
    </i>
    <i r="4">
      <x v="191"/>
    </i>
    <i r="4">
      <x v="192"/>
    </i>
    <i r="4">
      <x v="193"/>
    </i>
    <i r="4">
      <x v="194"/>
    </i>
    <i r="4">
      <x v="195"/>
    </i>
    <i r="4">
      <x v="196"/>
    </i>
    <i r="4">
      <x v="197"/>
    </i>
    <i r="4">
      <x v="198"/>
    </i>
    <i r="4">
      <x v="199"/>
    </i>
    <i r="4">
      <x v="200"/>
    </i>
    <i r="4">
      <x v="201"/>
    </i>
    <i r="4">
      <x v="202"/>
    </i>
    <i r="4">
      <x v="203"/>
    </i>
    <i r="4">
      <x v="204"/>
    </i>
    <i r="4">
      <x v="205"/>
    </i>
    <i r="4">
      <x v="206"/>
    </i>
    <i r="4">
      <x v="207"/>
    </i>
    <i r="4">
      <x v="208"/>
    </i>
    <i r="4">
      <x v="209"/>
    </i>
    <i r="4">
      <x v="210"/>
    </i>
    <i r="4">
      <x v="211"/>
    </i>
    <i r="4">
      <x v="212"/>
    </i>
    <i r="4">
      <x v="213"/>
    </i>
    <i r="4">
      <x v="214"/>
    </i>
    <i r="4">
      <x v="215"/>
    </i>
    <i r="4">
      <x v="216"/>
    </i>
    <i r="4">
      <x v="217"/>
    </i>
    <i r="4">
      <x v="218"/>
    </i>
    <i r="4">
      <x v="219"/>
    </i>
    <i r="3">
      <x v="5"/>
    </i>
    <i r="4">
      <x v="20"/>
    </i>
    <i r="4">
      <x v="21"/>
    </i>
    <i r="4">
      <x v="30"/>
    </i>
    <i r="4">
      <x v="31"/>
    </i>
    <i r="4">
      <x v="53"/>
    </i>
    <i r="4">
      <x v="80"/>
    </i>
    <i r="4">
      <x v="81"/>
    </i>
    <i r="4">
      <x v="84"/>
    </i>
    <i r="4">
      <x v="85"/>
    </i>
    <i r="4">
      <x v="105"/>
    </i>
    <i r="4">
      <x v="148"/>
    </i>
    <i r="4">
      <x v="149"/>
    </i>
    <i r="4">
      <x v="151"/>
    </i>
    <i r="4">
      <x v="160"/>
    </i>
    <i r="4">
      <x v="161"/>
    </i>
    <i r="4">
      <x v="162"/>
    </i>
    <i r="4">
      <x v="163"/>
    </i>
    <i r="4">
      <x v="164"/>
    </i>
    <i r="4">
      <x v="165"/>
    </i>
    <i r="4">
      <x v="166"/>
    </i>
    <i r="4">
      <x v="252"/>
    </i>
    <i r="4">
      <x v="256"/>
    </i>
    <i r="4">
      <x v="257"/>
    </i>
    <i r="3">
      <x v="6"/>
    </i>
    <i r="4">
      <x v="17"/>
    </i>
    <i r="4">
      <x v="22"/>
    </i>
    <i r="4">
      <x v="120"/>
    </i>
    <i r="4">
      <x v="121"/>
    </i>
    <i r="4">
      <x v="122"/>
    </i>
    <i r="4">
      <x v="150"/>
    </i>
    <i r="4">
      <x v="168"/>
    </i>
    <i r="4">
      <x v="171"/>
    </i>
    <i r="4">
      <x v="176"/>
    </i>
    <i r="4">
      <x v="177"/>
    </i>
    <i r="4">
      <x v="178"/>
    </i>
    <i r="4">
      <x v="253"/>
    </i>
    <i r="4">
      <x v="254"/>
    </i>
    <i r="3">
      <x v="7"/>
    </i>
    <i r="4">
      <x v="8"/>
    </i>
    <i r="4">
      <x v="9"/>
    </i>
    <i r="1">
      <x v="14"/>
    </i>
    <i r="2">
      <x v="6"/>
    </i>
    <i r="3">
      <x/>
    </i>
    <i r="4">
      <x v="11"/>
    </i>
    <i r="3">
      <x v="2"/>
    </i>
    <i r="4">
      <x v="33"/>
    </i>
    <i r="3">
      <x v="4"/>
    </i>
    <i r="4">
      <x v="123"/>
    </i>
    <i r="4">
      <x v="179"/>
    </i>
    <i r="3">
      <x v="5"/>
    </i>
    <i r="4">
      <x v="10"/>
    </i>
    <i r="4">
      <x v="55"/>
    </i>
    <i r="4">
      <x v="56"/>
    </i>
    <i r="4">
      <x v="234"/>
    </i>
    <i r="3">
      <x v="6"/>
    </i>
    <i r="4">
      <x v="115"/>
    </i>
    <i r="4">
      <x v="146"/>
    </i>
    <i r="3">
      <x v="7"/>
    </i>
    <i r="4">
      <x v="3"/>
    </i>
    <i r="4">
      <x v="4"/>
    </i>
    <i r="2">
      <x v="7"/>
    </i>
    <i r="3">
      <x/>
    </i>
    <i r="4">
      <x v="11"/>
    </i>
    <i r="3">
      <x v="2"/>
    </i>
    <i r="4">
      <x v="33"/>
    </i>
    <i r="3">
      <x v="4"/>
    </i>
    <i r="4">
      <x v="123"/>
    </i>
    <i r="4">
      <x v="179"/>
    </i>
    <i r="3">
      <x v="5"/>
    </i>
    <i r="4">
      <x v="10"/>
    </i>
    <i r="4">
      <x v="55"/>
    </i>
    <i r="4">
      <x v="56"/>
    </i>
    <i r="4">
      <x v="234"/>
    </i>
    <i r="3">
      <x v="6"/>
    </i>
    <i r="4">
      <x v="115"/>
    </i>
    <i r="4">
      <x v="146"/>
    </i>
    <i r="3">
      <x v="7"/>
    </i>
    <i r="4">
      <x v="3"/>
    </i>
    <i r="4">
      <x v="4"/>
    </i>
    <i r="2">
      <x v="8"/>
    </i>
    <i r="3">
      <x/>
    </i>
    <i r="4">
      <x v="11"/>
    </i>
    <i r="3">
      <x v="2"/>
    </i>
    <i r="4">
      <x v="33"/>
    </i>
    <i r="3">
      <x v="4"/>
    </i>
    <i r="4">
      <x v="123"/>
    </i>
    <i r="4">
      <x v="179"/>
    </i>
    <i r="3">
      <x v="5"/>
    </i>
    <i r="4">
      <x v="10"/>
    </i>
    <i r="4">
      <x v="55"/>
    </i>
    <i r="4">
      <x v="56"/>
    </i>
    <i r="4">
      <x v="234"/>
    </i>
    <i r="3">
      <x v="6"/>
    </i>
    <i r="4">
      <x v="115"/>
    </i>
    <i r="4">
      <x v="146"/>
    </i>
    <i r="3">
      <x v="7"/>
    </i>
    <i r="4">
      <x v="3"/>
    </i>
    <i r="4">
      <x v="4"/>
    </i>
    <i r="2">
      <x v="9"/>
    </i>
    <i r="3">
      <x/>
    </i>
    <i r="4">
      <x v="11"/>
    </i>
    <i r="3">
      <x v="2"/>
    </i>
    <i r="4">
      <x v="33"/>
    </i>
    <i r="3">
      <x v="4"/>
    </i>
    <i r="4">
      <x v="123"/>
    </i>
    <i r="4">
      <x v="179"/>
    </i>
    <i r="3">
      <x v="5"/>
    </i>
    <i r="4">
      <x v="10"/>
    </i>
    <i r="4">
      <x v="55"/>
    </i>
    <i r="4">
      <x v="56"/>
    </i>
    <i r="4">
      <x v="234"/>
    </i>
    <i r="3">
      <x v="6"/>
    </i>
    <i r="4">
      <x v="115"/>
    </i>
    <i r="4">
      <x v="146"/>
    </i>
    <i r="3">
      <x v="7"/>
    </i>
    <i r="4">
      <x v="3"/>
    </i>
    <i r="4">
      <x v="4"/>
    </i>
    <i>
      <x v="1"/>
    </i>
    <i r="1">
      <x/>
    </i>
    <i r="2">
      <x v="10"/>
    </i>
    <i r="3">
      <x/>
    </i>
    <i r="4">
      <x v="11"/>
    </i>
    <i r="3">
      <x v="1"/>
    </i>
    <i r="4">
      <x v="60"/>
    </i>
    <i r="3">
      <x v="2"/>
    </i>
    <i r="4">
      <x v="33"/>
    </i>
    <i r="3">
      <x v="4"/>
    </i>
    <i r="4">
      <x v="179"/>
    </i>
    <i r="3">
      <x v="5"/>
    </i>
    <i r="4">
      <x v="16"/>
    </i>
    <i r="4">
      <x v="53"/>
    </i>
    <i r="4">
      <x v="75"/>
    </i>
    <i r="4">
      <x v="76"/>
    </i>
    <i r="4">
      <x v="77"/>
    </i>
    <i r="4">
      <x v="78"/>
    </i>
    <i r="4">
      <x v="89"/>
    </i>
    <i r="4">
      <x v="250"/>
    </i>
    <i r="4">
      <x v="251"/>
    </i>
    <i r="4">
      <x v="255"/>
    </i>
    <i r="1">
      <x v="1"/>
    </i>
    <i r="2">
      <x v="11"/>
    </i>
    <i r="3">
      <x/>
    </i>
    <i r="4">
      <x v="11"/>
    </i>
    <i r="3">
      <x v="1"/>
    </i>
    <i r="4">
      <x v="62"/>
    </i>
    <i r="4">
      <x v="63"/>
    </i>
    <i r="3">
      <x v="2"/>
    </i>
    <i r="4">
      <x/>
    </i>
    <i r="4">
      <x v="34"/>
    </i>
    <i r="4">
      <x v="35"/>
    </i>
    <i r="4">
      <x v="73"/>
    </i>
    <i r="4">
      <x v="106"/>
    </i>
    <i r="4">
      <x v="108"/>
    </i>
    <i r="4">
      <x v="109"/>
    </i>
    <i r="4">
      <x v="110"/>
    </i>
    <i r="4">
      <x v="111"/>
    </i>
    <i r="4">
      <x v="112"/>
    </i>
    <i r="4">
      <x v="113"/>
    </i>
    <i r="4">
      <x v="114"/>
    </i>
    <i r="3">
      <x v="3"/>
    </i>
    <i r="4">
      <x v="48"/>
    </i>
    <i r="4">
      <x v="107"/>
    </i>
    <i r="3">
      <x v="4"/>
    </i>
    <i r="4">
      <x v="12"/>
    </i>
    <i r="4">
      <x v="124"/>
    </i>
    <i r="4">
      <x v="125"/>
    </i>
    <i r="4">
      <x v="183"/>
    </i>
    <i r="4">
      <x v="186"/>
    </i>
    <i r="4">
      <x v="224"/>
    </i>
    <i r="3">
      <x v="5"/>
    </i>
    <i r="4">
      <x v="10"/>
    </i>
    <i r="4">
      <x v="55"/>
    </i>
    <i r="4">
      <x v="56"/>
    </i>
    <i r="4">
      <x v="57"/>
    </i>
    <i r="4">
      <x v="71"/>
    </i>
    <i r="4">
      <x v="72"/>
    </i>
    <i r="4">
      <x v="78"/>
    </i>
    <i r="4">
      <x v="250"/>
    </i>
    <i r="3">
      <x v="6"/>
    </i>
    <i r="4">
      <x v="115"/>
    </i>
    <i r="4">
      <x v="145"/>
    </i>
    <i r="3">
      <x v="9"/>
    </i>
    <i r="4">
      <x v="101"/>
    </i>
    <i r="4">
      <x v="229"/>
    </i>
    <i r="4">
      <x v="247"/>
    </i>
    <i r="1">
      <x v="2"/>
    </i>
    <i r="2">
      <x v="12"/>
    </i>
    <i r="3">
      <x/>
    </i>
    <i r="4">
      <x v="11"/>
    </i>
    <i r="3">
      <x v="2"/>
    </i>
    <i r="4">
      <x v="33"/>
    </i>
    <i r="3">
      <x v="4"/>
    </i>
    <i r="4">
      <x v="123"/>
    </i>
    <i r="4">
      <x v="179"/>
    </i>
    <i r="3">
      <x v="5"/>
    </i>
    <i r="4">
      <x v="10"/>
    </i>
    <i r="4">
      <x v="55"/>
    </i>
    <i r="4">
      <x v="56"/>
    </i>
    <i r="4">
      <x v="234"/>
    </i>
    <i r="4">
      <x v="250"/>
    </i>
    <i r="3">
      <x v="6"/>
    </i>
    <i r="4">
      <x v="115"/>
    </i>
    <i r="4">
      <x v="146"/>
    </i>
    <i r="3">
      <x v="7"/>
    </i>
    <i r="4">
      <x v="3"/>
    </i>
    <i r="4">
      <x v="4"/>
    </i>
    <i r="2">
      <x v="13"/>
    </i>
    <i r="3">
      <x/>
    </i>
    <i r="4">
      <x v="11"/>
    </i>
    <i r="3">
      <x v="2"/>
    </i>
    <i r="4">
      <x v="33"/>
    </i>
    <i r="3">
      <x v="4"/>
    </i>
    <i r="4">
      <x v="123"/>
    </i>
    <i r="4">
      <x v="179"/>
    </i>
    <i r="3">
      <x v="5"/>
    </i>
    <i r="4">
      <x v="10"/>
    </i>
    <i r="4">
      <x v="55"/>
    </i>
    <i r="4">
      <x v="56"/>
    </i>
    <i r="4">
      <x v="234"/>
    </i>
    <i r="4">
      <x v="250"/>
    </i>
    <i r="3">
      <x v="6"/>
    </i>
    <i r="4">
      <x v="115"/>
    </i>
    <i r="4">
      <x v="146"/>
    </i>
    <i r="3">
      <x v="7"/>
    </i>
    <i r="4">
      <x v="3"/>
    </i>
    <i r="4">
      <x v="4"/>
    </i>
    <i r="2">
      <x v="14"/>
    </i>
    <i r="3">
      <x/>
    </i>
    <i r="4">
      <x v="11"/>
    </i>
    <i r="3">
      <x v="2"/>
    </i>
    <i r="4">
      <x v="33"/>
    </i>
    <i r="3">
      <x v="4"/>
    </i>
    <i r="4">
      <x v="123"/>
    </i>
    <i r="4">
      <x v="179"/>
    </i>
    <i r="3">
      <x v="5"/>
    </i>
    <i r="4">
      <x v="10"/>
    </i>
    <i r="4">
      <x v="55"/>
    </i>
    <i r="4">
      <x v="56"/>
    </i>
    <i r="4">
      <x v="234"/>
    </i>
    <i r="4">
      <x v="250"/>
    </i>
    <i r="3">
      <x v="6"/>
    </i>
    <i r="4">
      <x v="115"/>
    </i>
    <i r="4">
      <x v="146"/>
    </i>
    <i r="3">
      <x v="7"/>
    </i>
    <i r="4">
      <x v="3"/>
    </i>
    <i r="4">
      <x v="4"/>
    </i>
    <i r="1">
      <x v="3"/>
    </i>
    <i r="2">
      <x v="15"/>
    </i>
    <i r="3">
      <x/>
    </i>
    <i r="4">
      <x v="11"/>
    </i>
    <i r="3">
      <x v="1"/>
    </i>
    <i r="4">
      <x v="60"/>
    </i>
    <i r="3">
      <x v="2"/>
    </i>
    <i r="4">
      <x v="33"/>
    </i>
    <i r="3">
      <x v="4"/>
    </i>
    <i r="4">
      <x v="123"/>
    </i>
    <i r="4">
      <x v="179"/>
    </i>
    <i r="4">
      <x v="180"/>
    </i>
    <i r="4">
      <x v="181"/>
    </i>
    <i r="4">
      <x v="182"/>
    </i>
    <i r="4">
      <x v="184"/>
    </i>
    <i r="3">
      <x v="5"/>
    </i>
    <i r="4">
      <x v="20"/>
    </i>
    <i r="4">
      <x v="21"/>
    </i>
    <i r="4">
      <x v="30"/>
    </i>
    <i r="4">
      <x v="31"/>
    </i>
    <i r="4">
      <x v="58"/>
    </i>
    <i r="4">
      <x v="59"/>
    </i>
    <i r="4">
      <x v="84"/>
    </i>
    <i r="4">
      <x v="85"/>
    </i>
    <i r="4">
      <x v="148"/>
    </i>
    <i r="4">
      <x v="149"/>
    </i>
    <i r="4">
      <x v="151"/>
    </i>
    <i r="4">
      <x v="161"/>
    </i>
    <i r="4">
      <x v="249"/>
    </i>
    <i r="4">
      <x v="252"/>
    </i>
    <i r="3">
      <x v="6"/>
    </i>
    <i r="4">
      <x v="118"/>
    </i>
    <i r="4">
      <x v="119"/>
    </i>
    <i r="4">
      <x v="175"/>
    </i>
    <i r="4">
      <x v="176"/>
    </i>
    <i r="4">
      <x v="177"/>
    </i>
    <i r="3">
      <x v="7"/>
    </i>
    <i r="4">
      <x v="5"/>
    </i>
    <i r="4">
      <x v="6"/>
    </i>
    <i r="4">
      <x v="7"/>
    </i>
    <i r="3">
      <x v="9"/>
    </i>
    <i r="4">
      <x v="160"/>
    </i>
    <i r="2">
      <x v="16"/>
    </i>
    <i r="3">
      <x/>
    </i>
    <i r="4">
      <x v="11"/>
    </i>
    <i r="3">
      <x v="1"/>
    </i>
    <i r="4">
      <x v="60"/>
    </i>
    <i r="3">
      <x v="2"/>
    </i>
    <i r="4">
      <x v="33"/>
    </i>
    <i r="3">
      <x v="4"/>
    </i>
    <i r="4">
      <x v="123"/>
    </i>
    <i r="4">
      <x v="179"/>
    </i>
    <i r="4">
      <x v="180"/>
    </i>
    <i r="4">
      <x v="181"/>
    </i>
    <i r="4">
      <x v="182"/>
    </i>
    <i r="4">
      <x v="184"/>
    </i>
    <i r="3">
      <x v="5"/>
    </i>
    <i r="4">
      <x v="20"/>
    </i>
    <i r="4">
      <x v="21"/>
    </i>
    <i r="4">
      <x v="30"/>
    </i>
    <i r="4">
      <x v="31"/>
    </i>
    <i r="4">
      <x v="58"/>
    </i>
    <i r="4">
      <x v="59"/>
    </i>
    <i r="4">
      <x v="84"/>
    </i>
    <i r="4">
      <x v="85"/>
    </i>
    <i r="4">
      <x v="148"/>
    </i>
    <i r="4">
      <x v="149"/>
    </i>
    <i r="4">
      <x v="151"/>
    </i>
    <i r="4">
      <x v="161"/>
    </i>
    <i r="4">
      <x v="249"/>
    </i>
    <i r="4">
      <x v="252"/>
    </i>
    <i r="3">
      <x v="6"/>
    </i>
    <i r="4">
      <x v="118"/>
    </i>
    <i r="4">
      <x v="119"/>
    </i>
    <i r="4">
      <x v="175"/>
    </i>
    <i r="4">
      <x v="176"/>
    </i>
    <i r="4">
      <x v="177"/>
    </i>
    <i r="3">
      <x v="7"/>
    </i>
    <i r="4">
      <x v="5"/>
    </i>
    <i r="4">
      <x v="6"/>
    </i>
    <i r="4">
      <x v="7"/>
    </i>
    <i r="3">
      <x v="9"/>
    </i>
    <i r="4">
      <x v="160"/>
    </i>
    <i r="1">
      <x v="4"/>
    </i>
    <i r="2">
      <x v="17"/>
    </i>
    <i r="3">
      <x/>
    </i>
    <i r="4">
      <x v="11"/>
    </i>
    <i r="3">
      <x v="1"/>
    </i>
    <i r="4">
      <x v="70"/>
    </i>
    <i r="3">
      <x v="2"/>
    </i>
    <i r="4">
      <x v="33"/>
    </i>
    <i r="4">
      <x v="74"/>
    </i>
    <i r="3">
      <x v="4"/>
    </i>
    <i r="4">
      <x v="123"/>
    </i>
    <i r="4">
      <x v="179"/>
    </i>
    <i r="3">
      <x v="5"/>
    </i>
    <i r="4">
      <x v="1"/>
    </i>
    <i r="4">
      <x v="18"/>
    </i>
    <i r="4">
      <x v="19"/>
    </i>
    <i r="4">
      <x v="23"/>
    </i>
    <i r="4">
      <x v="27"/>
    </i>
    <i r="4">
      <x v="53"/>
    </i>
    <i r="4">
      <x v="64"/>
    </i>
    <i r="4">
      <x v="75"/>
    </i>
    <i r="4">
      <x v="76"/>
    </i>
    <i r="4">
      <x v="77"/>
    </i>
    <i r="4">
      <x v="89"/>
    </i>
    <i r="4">
      <x v="102"/>
    </i>
    <i r="4">
      <x v="103"/>
    </i>
    <i r="4">
      <x v="104"/>
    </i>
    <i r="4">
      <x v="232"/>
    </i>
    <i r="4">
      <x v="249"/>
    </i>
    <i r="4">
      <x v="251"/>
    </i>
    <i r="4">
      <x v="255"/>
    </i>
    <i r="4">
      <x v="259"/>
    </i>
    <i r="3">
      <x v="6"/>
    </i>
    <i r="4">
      <x v="13"/>
    </i>
    <i r="4">
      <x v="174"/>
    </i>
    <i r="4">
      <x v="177"/>
    </i>
    <i r="3">
      <x v="7"/>
    </i>
    <i r="4">
      <x v="221"/>
    </i>
    <i r="3">
      <x v="8"/>
    </i>
    <i r="4">
      <x v="51"/>
    </i>
    <i r="1">
      <x v="7"/>
    </i>
    <i r="2">
      <x v="19"/>
    </i>
    <i r="3">
      <x/>
    </i>
    <i r="4">
      <x v="11"/>
    </i>
    <i r="3">
      <x v="1"/>
    </i>
    <i r="4">
      <x v="60"/>
    </i>
    <i r="3">
      <x v="2"/>
    </i>
    <i r="4">
      <x v="33"/>
    </i>
    <i r="3">
      <x v="4"/>
    </i>
    <i r="4">
      <x v="123"/>
    </i>
    <i r="4">
      <x v="179"/>
    </i>
    <i r="4">
      <x v="180"/>
    </i>
    <i r="4">
      <x v="181"/>
    </i>
    <i r="4">
      <x v="182"/>
    </i>
    <i r="4">
      <x v="184"/>
    </i>
    <i r="3">
      <x v="5"/>
    </i>
    <i r="4">
      <x v="20"/>
    </i>
    <i r="4">
      <x v="21"/>
    </i>
    <i r="4">
      <x v="30"/>
    </i>
    <i r="4">
      <x v="31"/>
    </i>
    <i r="4">
      <x v="58"/>
    </i>
    <i r="4">
      <x v="59"/>
    </i>
    <i r="4">
      <x v="84"/>
    </i>
    <i r="4">
      <x v="85"/>
    </i>
    <i r="4">
      <x v="148"/>
    </i>
    <i r="4">
      <x v="149"/>
    </i>
    <i r="4">
      <x v="151"/>
    </i>
    <i r="4">
      <x v="161"/>
    </i>
    <i r="4">
      <x v="249"/>
    </i>
    <i r="4">
      <x v="252"/>
    </i>
    <i r="3">
      <x v="6"/>
    </i>
    <i r="4">
      <x v="118"/>
    </i>
    <i r="4">
      <x v="119"/>
    </i>
    <i r="4">
      <x v="175"/>
    </i>
    <i r="4">
      <x v="176"/>
    </i>
    <i r="4">
      <x v="177"/>
    </i>
    <i r="3">
      <x v="7"/>
    </i>
    <i r="4">
      <x v="5"/>
    </i>
    <i r="4">
      <x v="6"/>
    </i>
    <i r="4">
      <x v="7"/>
    </i>
    <i r="3">
      <x v="9"/>
    </i>
    <i r="4">
      <x v="160"/>
    </i>
    <i r="1">
      <x v="8"/>
    </i>
    <i r="2">
      <x v="20"/>
    </i>
    <i r="3">
      <x/>
    </i>
    <i r="4">
      <x v="11"/>
    </i>
    <i r="3">
      <x v="1"/>
    </i>
    <i r="4">
      <x v="60"/>
    </i>
    <i r="3">
      <x v="2"/>
    </i>
    <i r="4">
      <x v="74"/>
    </i>
    <i r="3">
      <x v="3"/>
    </i>
    <i r="4">
      <x v="49"/>
    </i>
    <i r="3">
      <x v="4"/>
    </i>
    <i r="4">
      <x v="123"/>
    </i>
    <i r="4">
      <x v="185"/>
    </i>
    <i r="4">
      <x v="230"/>
    </i>
    <i r="3">
      <x v="5"/>
    </i>
    <i r="4">
      <x v="10"/>
    </i>
    <i r="4">
      <x v="14"/>
    </i>
    <i r="4">
      <x v="15"/>
    </i>
    <i r="4">
      <x v="55"/>
    </i>
    <i r="4">
      <x v="56"/>
    </i>
    <i r="4">
      <x v="234"/>
    </i>
    <i r="4">
      <x v="250"/>
    </i>
    <i r="4">
      <x v="251"/>
    </i>
    <i r="3">
      <x v="6"/>
    </i>
    <i r="4">
      <x v="115"/>
    </i>
    <i r="4">
      <x v="116"/>
    </i>
    <i r="4">
      <x v="117"/>
    </i>
    <i r="4">
      <x v="146"/>
    </i>
    <i r="3">
      <x v="9"/>
    </i>
    <i r="4">
      <x v="50"/>
    </i>
    <i r="4">
      <x v="231"/>
    </i>
    <i r="1">
      <x v="9"/>
    </i>
    <i r="2">
      <x v="21"/>
    </i>
    <i r="3">
      <x/>
    </i>
    <i r="4">
      <x v="11"/>
    </i>
    <i r="3">
      <x v="1"/>
    </i>
    <i r="4">
      <x v="60"/>
    </i>
    <i r="4">
      <x v="69"/>
    </i>
    <i r="3">
      <x v="2"/>
    </i>
    <i r="4">
      <x v="33"/>
    </i>
    <i r="4">
      <x v="36"/>
    </i>
    <i r="4">
      <x v="37"/>
    </i>
    <i r="4">
      <x v="38"/>
    </i>
    <i r="4">
      <x v="39"/>
    </i>
    <i r="4">
      <x v="40"/>
    </i>
    <i r="4">
      <x v="41"/>
    </i>
    <i r="4">
      <x v="42"/>
    </i>
    <i r="4">
      <x v="43"/>
    </i>
    <i r="4">
      <x v="44"/>
    </i>
    <i r="4">
      <x v="45"/>
    </i>
    <i r="3">
      <x v="3"/>
    </i>
    <i r="4">
      <x v="61"/>
    </i>
    <i r="3">
      <x v="4"/>
    </i>
    <i r="4">
      <x v="54"/>
    </i>
    <i r="4">
      <x v="123"/>
    </i>
    <i r="4">
      <x v="126"/>
    </i>
    <i r="4">
      <x v="127"/>
    </i>
    <i r="4">
      <x v="128"/>
    </i>
    <i r="4">
      <x v="129"/>
    </i>
    <i r="4">
      <x v="130"/>
    </i>
    <i r="4">
      <x v="131"/>
    </i>
    <i r="4">
      <x v="132"/>
    </i>
    <i r="4">
      <x v="133"/>
    </i>
    <i r="4">
      <x v="134"/>
    </i>
    <i r="4">
      <x v="135"/>
    </i>
    <i r="4">
      <x v="136"/>
    </i>
    <i r="4">
      <x v="137"/>
    </i>
    <i r="4">
      <x v="138"/>
    </i>
    <i r="4">
      <x v="139"/>
    </i>
    <i r="4">
      <x v="140"/>
    </i>
    <i r="4">
      <x v="141"/>
    </i>
    <i r="4">
      <x v="142"/>
    </i>
    <i r="4">
      <x v="143"/>
    </i>
    <i r="4">
      <x v="179"/>
    </i>
    <i r="4">
      <x v="186"/>
    </i>
    <i r="4">
      <x v="187"/>
    </i>
    <i r="4">
      <x v="188"/>
    </i>
    <i r="4">
      <x v="189"/>
    </i>
    <i r="4">
      <x v="190"/>
    </i>
    <i r="4">
      <x v="191"/>
    </i>
    <i r="4">
      <x v="192"/>
    </i>
    <i r="4">
      <x v="193"/>
    </i>
    <i r="4">
      <x v="194"/>
    </i>
    <i r="4">
      <x v="195"/>
    </i>
    <i r="4">
      <x v="196"/>
    </i>
    <i r="4">
      <x v="197"/>
    </i>
    <i r="4">
      <x v="198"/>
    </i>
    <i r="4">
      <x v="199"/>
    </i>
    <i r="4">
      <x v="200"/>
    </i>
    <i r="4">
      <x v="201"/>
    </i>
    <i r="4">
      <x v="202"/>
    </i>
    <i r="4">
      <x v="203"/>
    </i>
    <i r="4">
      <x v="204"/>
    </i>
    <i r="4">
      <x v="205"/>
    </i>
    <i r="4">
      <x v="206"/>
    </i>
    <i r="4">
      <x v="207"/>
    </i>
    <i r="4">
      <x v="208"/>
    </i>
    <i r="4">
      <x v="209"/>
    </i>
    <i r="4">
      <x v="210"/>
    </i>
    <i r="4">
      <x v="211"/>
    </i>
    <i r="4">
      <x v="212"/>
    </i>
    <i r="4">
      <x v="213"/>
    </i>
    <i r="4">
      <x v="214"/>
    </i>
    <i r="4">
      <x v="215"/>
    </i>
    <i r="4">
      <x v="216"/>
    </i>
    <i r="4">
      <x v="217"/>
    </i>
    <i r="4">
      <x v="218"/>
    </i>
    <i r="4">
      <x v="219"/>
    </i>
    <i r="3">
      <x v="5"/>
    </i>
    <i r="4">
      <x v="20"/>
    </i>
    <i r="4">
      <x v="21"/>
    </i>
    <i r="4">
      <x v="30"/>
    </i>
    <i r="4">
      <x v="31"/>
    </i>
    <i r="4">
      <x v="53"/>
    </i>
    <i r="4">
      <x v="58"/>
    </i>
    <i r="4">
      <x v="59"/>
    </i>
    <i r="4">
      <x v="80"/>
    </i>
    <i r="4">
      <x v="81"/>
    </i>
    <i r="4">
      <x v="84"/>
    </i>
    <i r="4">
      <x v="85"/>
    </i>
    <i r="4">
      <x v="105"/>
    </i>
    <i r="4">
      <x v="148"/>
    </i>
    <i r="4">
      <x v="149"/>
    </i>
    <i r="4">
      <x v="151"/>
    </i>
    <i r="4">
      <x v="160"/>
    </i>
    <i r="4">
      <x v="161"/>
    </i>
    <i r="4">
      <x v="162"/>
    </i>
    <i r="4">
      <x v="163"/>
    </i>
    <i r="4">
      <x v="164"/>
    </i>
    <i r="4">
      <x v="165"/>
    </i>
    <i r="4">
      <x v="166"/>
    </i>
    <i r="4">
      <x v="252"/>
    </i>
    <i r="4">
      <x v="256"/>
    </i>
    <i r="4">
      <x v="257"/>
    </i>
    <i r="3">
      <x v="6"/>
    </i>
    <i r="4">
      <x v="17"/>
    </i>
    <i r="4">
      <x v="22"/>
    </i>
    <i r="4">
      <x v="120"/>
    </i>
    <i r="4">
      <x v="121"/>
    </i>
    <i r="4">
      <x v="122"/>
    </i>
    <i r="4">
      <x v="150"/>
    </i>
    <i r="4">
      <x v="168"/>
    </i>
    <i r="4">
      <x v="171"/>
    </i>
    <i r="4">
      <x v="176"/>
    </i>
    <i r="4">
      <x v="177"/>
    </i>
    <i r="4">
      <x v="178"/>
    </i>
    <i r="4">
      <x v="253"/>
    </i>
    <i r="4">
      <x v="254"/>
    </i>
    <i r="3">
      <x v="7"/>
    </i>
    <i r="4">
      <x v="8"/>
    </i>
    <i r="4">
      <x v="9"/>
    </i>
    <i r="2">
      <x v="22"/>
    </i>
    <i r="3">
      <x/>
    </i>
    <i r="4">
      <x v="11"/>
    </i>
    <i r="3">
      <x v="1"/>
    </i>
    <i r="4">
      <x v="60"/>
    </i>
    <i r="4">
      <x v="69"/>
    </i>
    <i r="3">
      <x v="2"/>
    </i>
    <i r="4">
      <x v="33"/>
    </i>
    <i r="4">
      <x v="36"/>
    </i>
    <i r="4">
      <x v="37"/>
    </i>
    <i r="4">
      <x v="38"/>
    </i>
    <i r="4">
      <x v="39"/>
    </i>
    <i r="4">
      <x v="40"/>
    </i>
    <i r="4">
      <x v="41"/>
    </i>
    <i r="4">
      <x v="42"/>
    </i>
    <i r="4">
      <x v="43"/>
    </i>
    <i r="4">
      <x v="44"/>
    </i>
    <i r="4">
      <x v="45"/>
    </i>
    <i r="3">
      <x v="3"/>
    </i>
    <i r="4">
      <x v="61"/>
    </i>
    <i r="3">
      <x v="4"/>
    </i>
    <i r="4">
      <x v="54"/>
    </i>
    <i r="4">
      <x v="126"/>
    </i>
    <i r="4">
      <x v="127"/>
    </i>
    <i r="4">
      <x v="128"/>
    </i>
    <i r="4">
      <x v="129"/>
    </i>
    <i r="4">
      <x v="130"/>
    </i>
    <i r="4">
      <x v="131"/>
    </i>
    <i r="4">
      <x v="132"/>
    </i>
    <i r="4">
      <x v="133"/>
    </i>
    <i r="4">
      <x v="134"/>
    </i>
    <i r="4">
      <x v="135"/>
    </i>
    <i r="4">
      <x v="136"/>
    </i>
    <i r="4">
      <x v="137"/>
    </i>
    <i r="4">
      <x v="138"/>
    </i>
    <i r="4">
      <x v="139"/>
    </i>
    <i r="4">
      <x v="140"/>
    </i>
    <i r="4">
      <x v="141"/>
    </i>
    <i r="4">
      <x v="142"/>
    </i>
    <i r="4">
      <x v="143"/>
    </i>
    <i r="4">
      <x v="179"/>
    </i>
    <i r="4">
      <x v="186"/>
    </i>
    <i r="4">
      <x v="187"/>
    </i>
    <i r="4">
      <x v="188"/>
    </i>
    <i r="4">
      <x v="189"/>
    </i>
    <i r="4">
      <x v="190"/>
    </i>
    <i r="4">
      <x v="191"/>
    </i>
    <i r="4">
      <x v="192"/>
    </i>
    <i r="4">
      <x v="193"/>
    </i>
    <i r="4">
      <x v="194"/>
    </i>
    <i r="4">
      <x v="195"/>
    </i>
    <i r="4">
      <x v="196"/>
    </i>
    <i r="4">
      <x v="197"/>
    </i>
    <i r="4">
      <x v="198"/>
    </i>
    <i r="4">
      <x v="199"/>
    </i>
    <i r="4">
      <x v="200"/>
    </i>
    <i r="4">
      <x v="201"/>
    </i>
    <i r="4">
      <x v="202"/>
    </i>
    <i r="4">
      <x v="203"/>
    </i>
    <i r="4">
      <x v="204"/>
    </i>
    <i r="4">
      <x v="205"/>
    </i>
    <i r="4">
      <x v="206"/>
    </i>
    <i r="4">
      <x v="207"/>
    </i>
    <i r="4">
      <x v="208"/>
    </i>
    <i r="4">
      <x v="209"/>
    </i>
    <i r="4">
      <x v="210"/>
    </i>
    <i r="4">
      <x v="211"/>
    </i>
    <i r="4">
      <x v="212"/>
    </i>
    <i r="4">
      <x v="213"/>
    </i>
    <i r="4">
      <x v="214"/>
    </i>
    <i r="4">
      <x v="215"/>
    </i>
    <i r="4">
      <x v="216"/>
    </i>
    <i r="4">
      <x v="217"/>
    </i>
    <i r="4">
      <x v="218"/>
    </i>
    <i r="4">
      <x v="219"/>
    </i>
    <i r="3">
      <x v="5"/>
    </i>
    <i r="4">
      <x v="20"/>
    </i>
    <i r="4">
      <x v="21"/>
    </i>
    <i r="4">
      <x v="30"/>
    </i>
    <i r="4">
      <x v="31"/>
    </i>
    <i r="4">
      <x v="53"/>
    </i>
    <i r="4">
      <x v="58"/>
    </i>
    <i r="4">
      <x v="59"/>
    </i>
    <i r="4">
      <x v="80"/>
    </i>
    <i r="4">
      <x v="81"/>
    </i>
    <i r="4">
      <x v="84"/>
    </i>
    <i r="4">
      <x v="85"/>
    </i>
    <i r="4">
      <x v="105"/>
    </i>
    <i r="4">
      <x v="148"/>
    </i>
    <i r="4">
      <x v="149"/>
    </i>
    <i r="4">
      <x v="151"/>
    </i>
    <i r="4">
      <x v="160"/>
    </i>
    <i r="4">
      <x v="161"/>
    </i>
    <i r="4">
      <x v="162"/>
    </i>
    <i r="4">
      <x v="163"/>
    </i>
    <i r="4">
      <x v="164"/>
    </i>
    <i r="4">
      <x v="165"/>
    </i>
    <i r="4">
      <x v="166"/>
    </i>
    <i r="4">
      <x v="252"/>
    </i>
    <i r="4">
      <x v="256"/>
    </i>
    <i r="4">
      <x v="257"/>
    </i>
    <i r="3">
      <x v="6"/>
    </i>
    <i r="4">
      <x v="17"/>
    </i>
    <i r="4">
      <x v="22"/>
    </i>
    <i r="4">
      <x v="120"/>
    </i>
    <i r="4">
      <x v="121"/>
    </i>
    <i r="4">
      <x v="122"/>
    </i>
    <i r="4">
      <x v="150"/>
    </i>
    <i r="4">
      <x v="168"/>
    </i>
    <i r="4">
      <x v="171"/>
    </i>
    <i r="4">
      <x v="176"/>
    </i>
    <i r="4">
      <x v="177"/>
    </i>
    <i r="4">
      <x v="178"/>
    </i>
    <i r="4">
      <x v="253"/>
    </i>
    <i r="4">
      <x v="254"/>
    </i>
    <i r="3">
      <x v="7"/>
    </i>
    <i r="4">
      <x v="8"/>
    </i>
    <i r="4">
      <x v="9"/>
    </i>
    <i r="2">
      <x v="23"/>
    </i>
    <i r="3">
      <x/>
    </i>
    <i r="4">
      <x v="11"/>
    </i>
    <i r="3">
      <x v="1"/>
    </i>
    <i r="4">
      <x v="60"/>
    </i>
    <i r="4">
      <x v="69"/>
    </i>
    <i r="3">
      <x v="2"/>
    </i>
    <i r="4">
      <x v="33"/>
    </i>
    <i r="4">
      <x v="36"/>
    </i>
    <i r="4">
      <x v="37"/>
    </i>
    <i r="4">
      <x v="38"/>
    </i>
    <i r="4">
      <x v="39"/>
    </i>
    <i r="4">
      <x v="40"/>
    </i>
    <i r="4">
      <x v="41"/>
    </i>
    <i r="4">
      <x v="42"/>
    </i>
    <i r="4">
      <x v="43"/>
    </i>
    <i r="4">
      <x v="44"/>
    </i>
    <i r="4">
      <x v="45"/>
    </i>
    <i r="3">
      <x v="3"/>
    </i>
    <i r="4">
      <x v="61"/>
    </i>
    <i r="3">
      <x v="4"/>
    </i>
    <i r="4">
      <x v="54"/>
    </i>
    <i r="4">
      <x v="126"/>
    </i>
    <i r="4">
      <x v="127"/>
    </i>
    <i r="4">
      <x v="128"/>
    </i>
    <i r="4">
      <x v="129"/>
    </i>
    <i r="4">
      <x v="130"/>
    </i>
    <i r="4">
      <x v="131"/>
    </i>
    <i r="4">
      <x v="132"/>
    </i>
    <i r="4">
      <x v="133"/>
    </i>
    <i r="4">
      <x v="134"/>
    </i>
    <i r="4">
      <x v="135"/>
    </i>
    <i r="4">
      <x v="136"/>
    </i>
    <i r="4">
      <x v="137"/>
    </i>
    <i r="4">
      <x v="138"/>
    </i>
    <i r="4">
      <x v="139"/>
    </i>
    <i r="4">
      <x v="140"/>
    </i>
    <i r="4">
      <x v="141"/>
    </i>
    <i r="4">
      <x v="142"/>
    </i>
    <i r="4">
      <x v="143"/>
    </i>
    <i r="4">
      <x v="179"/>
    </i>
    <i r="4">
      <x v="186"/>
    </i>
    <i r="4">
      <x v="187"/>
    </i>
    <i r="4">
      <x v="188"/>
    </i>
    <i r="4">
      <x v="189"/>
    </i>
    <i r="4">
      <x v="190"/>
    </i>
    <i r="4">
      <x v="191"/>
    </i>
    <i r="4">
      <x v="192"/>
    </i>
    <i r="4">
      <x v="193"/>
    </i>
    <i r="4">
      <x v="194"/>
    </i>
    <i r="4">
      <x v="195"/>
    </i>
    <i r="4">
      <x v="196"/>
    </i>
    <i r="4">
      <x v="197"/>
    </i>
    <i r="4">
      <x v="198"/>
    </i>
    <i r="4">
      <x v="199"/>
    </i>
    <i r="4">
      <x v="200"/>
    </i>
    <i r="4">
      <x v="201"/>
    </i>
    <i r="4">
      <x v="202"/>
    </i>
    <i r="4">
      <x v="203"/>
    </i>
    <i r="4">
      <x v="204"/>
    </i>
    <i r="4">
      <x v="205"/>
    </i>
    <i r="4">
      <x v="206"/>
    </i>
    <i r="4">
      <x v="207"/>
    </i>
    <i r="4">
      <x v="208"/>
    </i>
    <i r="4">
      <x v="209"/>
    </i>
    <i r="4">
      <x v="210"/>
    </i>
    <i r="4">
      <x v="211"/>
    </i>
    <i r="4">
      <x v="212"/>
    </i>
    <i r="4">
      <x v="213"/>
    </i>
    <i r="4">
      <x v="214"/>
    </i>
    <i r="4">
      <x v="215"/>
    </i>
    <i r="4">
      <x v="216"/>
    </i>
    <i r="4">
      <x v="217"/>
    </i>
    <i r="4">
      <x v="218"/>
    </i>
    <i r="4">
      <x v="219"/>
    </i>
    <i r="3">
      <x v="5"/>
    </i>
    <i r="4">
      <x v="20"/>
    </i>
    <i r="4">
      <x v="21"/>
    </i>
    <i r="4">
      <x v="30"/>
    </i>
    <i r="4">
      <x v="31"/>
    </i>
    <i r="4">
      <x v="53"/>
    </i>
    <i r="4">
      <x v="58"/>
    </i>
    <i r="4">
      <x v="59"/>
    </i>
    <i r="4">
      <x v="80"/>
    </i>
    <i r="4">
      <x v="81"/>
    </i>
    <i r="4">
      <x v="84"/>
    </i>
    <i r="4">
      <x v="85"/>
    </i>
    <i r="4">
      <x v="105"/>
    </i>
    <i r="4">
      <x v="148"/>
    </i>
    <i r="4">
      <x v="149"/>
    </i>
    <i r="4">
      <x v="151"/>
    </i>
    <i r="4">
      <x v="160"/>
    </i>
    <i r="4">
      <x v="161"/>
    </i>
    <i r="4">
      <x v="162"/>
    </i>
    <i r="4">
      <x v="163"/>
    </i>
    <i r="4">
      <x v="164"/>
    </i>
    <i r="4">
      <x v="165"/>
    </i>
    <i r="4">
      <x v="166"/>
    </i>
    <i r="4">
      <x v="252"/>
    </i>
    <i r="4">
      <x v="256"/>
    </i>
    <i r="4">
      <x v="257"/>
    </i>
    <i r="3">
      <x v="6"/>
    </i>
    <i r="4">
      <x v="17"/>
    </i>
    <i r="4">
      <x v="22"/>
    </i>
    <i r="4">
      <x v="120"/>
    </i>
    <i r="4">
      <x v="121"/>
    </i>
    <i r="4">
      <x v="122"/>
    </i>
    <i r="4">
      <x v="150"/>
    </i>
    <i r="4">
      <x v="168"/>
    </i>
    <i r="4">
      <x v="171"/>
    </i>
    <i r="4">
      <x v="176"/>
    </i>
    <i r="4">
      <x v="177"/>
    </i>
    <i r="4">
      <x v="178"/>
    </i>
    <i r="4">
      <x v="253"/>
    </i>
    <i r="4">
      <x v="254"/>
    </i>
    <i r="3">
      <x v="7"/>
    </i>
    <i r="4">
      <x v="8"/>
    </i>
    <i r="4">
      <x v="9"/>
    </i>
    <i r="2">
      <x v="24"/>
    </i>
    <i r="3">
      <x/>
    </i>
    <i r="4">
      <x v="11"/>
    </i>
    <i r="3">
      <x v="1"/>
    </i>
    <i r="4">
      <x v="60"/>
    </i>
    <i r="4">
      <x v="69"/>
    </i>
    <i r="3">
      <x v="2"/>
    </i>
    <i r="4">
      <x v="33"/>
    </i>
    <i r="4">
      <x v="36"/>
    </i>
    <i r="4">
      <x v="37"/>
    </i>
    <i r="4">
      <x v="38"/>
    </i>
    <i r="4">
      <x v="39"/>
    </i>
    <i r="4">
      <x v="40"/>
    </i>
    <i r="4">
      <x v="41"/>
    </i>
    <i r="4">
      <x v="42"/>
    </i>
    <i r="4">
      <x v="43"/>
    </i>
    <i r="4">
      <x v="44"/>
    </i>
    <i r="4">
      <x v="45"/>
    </i>
    <i r="3">
      <x v="3"/>
    </i>
    <i r="4">
      <x v="61"/>
    </i>
    <i r="3">
      <x v="4"/>
    </i>
    <i r="4">
      <x v="54"/>
    </i>
    <i r="4">
      <x v="126"/>
    </i>
    <i r="4">
      <x v="127"/>
    </i>
    <i r="4">
      <x v="128"/>
    </i>
    <i r="4">
      <x v="129"/>
    </i>
    <i r="4">
      <x v="130"/>
    </i>
    <i r="4">
      <x v="131"/>
    </i>
    <i r="4">
      <x v="132"/>
    </i>
    <i r="4">
      <x v="133"/>
    </i>
    <i r="4">
      <x v="134"/>
    </i>
    <i r="4">
      <x v="135"/>
    </i>
    <i r="4">
      <x v="136"/>
    </i>
    <i r="4">
      <x v="137"/>
    </i>
    <i r="4">
      <x v="138"/>
    </i>
    <i r="4">
      <x v="139"/>
    </i>
    <i r="4">
      <x v="140"/>
    </i>
    <i r="4">
      <x v="141"/>
    </i>
    <i r="4">
      <x v="142"/>
    </i>
    <i r="4">
      <x v="143"/>
    </i>
    <i r="4">
      <x v="179"/>
    </i>
    <i r="4">
      <x v="186"/>
    </i>
    <i r="4">
      <x v="187"/>
    </i>
    <i r="4">
      <x v="188"/>
    </i>
    <i r="4">
      <x v="189"/>
    </i>
    <i r="4">
      <x v="190"/>
    </i>
    <i r="4">
      <x v="191"/>
    </i>
    <i r="4">
      <x v="192"/>
    </i>
    <i r="4">
      <x v="193"/>
    </i>
    <i r="4">
      <x v="194"/>
    </i>
    <i r="4">
      <x v="195"/>
    </i>
    <i r="4">
      <x v="196"/>
    </i>
    <i r="4">
      <x v="197"/>
    </i>
    <i r="4">
      <x v="198"/>
    </i>
    <i r="4">
      <x v="199"/>
    </i>
    <i r="4">
      <x v="200"/>
    </i>
    <i r="4">
      <x v="201"/>
    </i>
    <i r="4">
      <x v="202"/>
    </i>
    <i r="4">
      <x v="203"/>
    </i>
    <i r="4">
      <x v="204"/>
    </i>
    <i r="4">
      <x v="205"/>
    </i>
    <i r="4">
      <x v="206"/>
    </i>
    <i r="4">
      <x v="207"/>
    </i>
    <i r="4">
      <x v="208"/>
    </i>
    <i r="4">
      <x v="209"/>
    </i>
    <i r="4">
      <x v="210"/>
    </i>
    <i r="4">
      <x v="211"/>
    </i>
    <i r="4">
      <x v="212"/>
    </i>
    <i r="4">
      <x v="213"/>
    </i>
    <i r="4">
      <x v="214"/>
    </i>
    <i r="4">
      <x v="215"/>
    </i>
    <i r="4">
      <x v="216"/>
    </i>
    <i r="4">
      <x v="217"/>
    </i>
    <i r="4">
      <x v="218"/>
    </i>
    <i r="4">
      <x v="219"/>
    </i>
    <i r="3">
      <x v="5"/>
    </i>
    <i r="4">
      <x v="20"/>
    </i>
    <i r="4">
      <x v="21"/>
    </i>
    <i r="4">
      <x v="30"/>
    </i>
    <i r="4">
      <x v="31"/>
    </i>
    <i r="4">
      <x v="53"/>
    </i>
    <i r="4">
      <x v="58"/>
    </i>
    <i r="4">
      <x v="59"/>
    </i>
    <i r="4">
      <x v="80"/>
    </i>
    <i r="4">
      <x v="81"/>
    </i>
    <i r="4">
      <x v="84"/>
    </i>
    <i r="4">
      <x v="85"/>
    </i>
    <i r="4">
      <x v="105"/>
    </i>
    <i r="4">
      <x v="148"/>
    </i>
    <i r="4">
      <x v="149"/>
    </i>
    <i r="4">
      <x v="151"/>
    </i>
    <i r="4">
      <x v="160"/>
    </i>
    <i r="4">
      <x v="161"/>
    </i>
    <i r="4">
      <x v="162"/>
    </i>
    <i r="4">
      <x v="163"/>
    </i>
    <i r="4">
      <x v="164"/>
    </i>
    <i r="4">
      <x v="165"/>
    </i>
    <i r="4">
      <x v="166"/>
    </i>
    <i r="4">
      <x v="252"/>
    </i>
    <i r="4">
      <x v="256"/>
    </i>
    <i r="4">
      <x v="257"/>
    </i>
    <i r="3">
      <x v="6"/>
    </i>
    <i r="4">
      <x v="17"/>
    </i>
    <i r="4">
      <x v="22"/>
    </i>
    <i r="4">
      <x v="120"/>
    </i>
    <i r="4">
      <x v="121"/>
    </i>
    <i r="4">
      <x v="122"/>
    </i>
    <i r="4">
      <x v="150"/>
    </i>
    <i r="4">
      <x v="168"/>
    </i>
    <i r="4">
      <x v="171"/>
    </i>
    <i r="4">
      <x v="176"/>
    </i>
    <i r="4">
      <x v="177"/>
    </i>
    <i r="4">
      <x v="178"/>
    </i>
    <i r="4">
      <x v="253"/>
    </i>
    <i r="4">
      <x v="254"/>
    </i>
    <i r="3">
      <x v="7"/>
    </i>
    <i r="4">
      <x v="8"/>
    </i>
    <i r="4">
      <x v="9"/>
    </i>
    <i r="1">
      <x v="11"/>
    </i>
    <i r="2">
      <x v="26"/>
    </i>
    <i r="3">
      <x/>
    </i>
    <i r="4">
      <x v="11"/>
    </i>
    <i r="3">
      <x v="1"/>
    </i>
    <i r="4">
      <x v="60"/>
    </i>
    <i r="4">
      <x v="69"/>
    </i>
    <i r="3">
      <x v="2"/>
    </i>
    <i r="4">
      <x v="33"/>
    </i>
    <i r="4">
      <x v="36"/>
    </i>
    <i r="4">
      <x v="37"/>
    </i>
    <i r="4">
      <x v="38"/>
    </i>
    <i r="4">
      <x v="39"/>
    </i>
    <i r="4">
      <x v="40"/>
    </i>
    <i r="4">
      <x v="41"/>
    </i>
    <i r="4">
      <x v="42"/>
    </i>
    <i r="4">
      <x v="43"/>
    </i>
    <i r="4">
      <x v="44"/>
    </i>
    <i r="4">
      <x v="45"/>
    </i>
    <i r="3">
      <x v="3"/>
    </i>
    <i r="4">
      <x v="61"/>
    </i>
    <i r="3">
      <x v="4"/>
    </i>
    <i r="4">
      <x v="54"/>
    </i>
    <i r="4">
      <x v="126"/>
    </i>
    <i r="4">
      <x v="127"/>
    </i>
    <i r="4">
      <x v="128"/>
    </i>
    <i r="4">
      <x v="129"/>
    </i>
    <i r="4">
      <x v="130"/>
    </i>
    <i r="4">
      <x v="131"/>
    </i>
    <i r="4">
      <x v="132"/>
    </i>
    <i r="4">
      <x v="133"/>
    </i>
    <i r="4">
      <x v="134"/>
    </i>
    <i r="4">
      <x v="135"/>
    </i>
    <i r="4">
      <x v="136"/>
    </i>
    <i r="4">
      <x v="137"/>
    </i>
    <i r="4">
      <x v="138"/>
    </i>
    <i r="4">
      <x v="139"/>
    </i>
    <i r="4">
      <x v="140"/>
    </i>
    <i r="4">
      <x v="141"/>
    </i>
    <i r="4">
      <x v="142"/>
    </i>
    <i r="4">
      <x v="143"/>
    </i>
    <i r="4">
      <x v="179"/>
    </i>
    <i r="4">
      <x v="186"/>
    </i>
    <i r="4">
      <x v="187"/>
    </i>
    <i r="4">
      <x v="188"/>
    </i>
    <i r="4">
      <x v="189"/>
    </i>
    <i r="4">
      <x v="190"/>
    </i>
    <i r="4">
      <x v="191"/>
    </i>
    <i r="4">
      <x v="192"/>
    </i>
    <i r="4">
      <x v="193"/>
    </i>
    <i r="4">
      <x v="194"/>
    </i>
    <i r="4">
      <x v="195"/>
    </i>
    <i r="4">
      <x v="196"/>
    </i>
    <i r="4">
      <x v="197"/>
    </i>
    <i r="4">
      <x v="198"/>
    </i>
    <i r="4">
      <x v="199"/>
    </i>
    <i r="4">
      <x v="200"/>
    </i>
    <i r="4">
      <x v="201"/>
    </i>
    <i r="4">
      <x v="202"/>
    </i>
    <i r="4">
      <x v="203"/>
    </i>
    <i r="4">
      <x v="204"/>
    </i>
    <i r="4">
      <x v="205"/>
    </i>
    <i r="4">
      <x v="206"/>
    </i>
    <i r="4">
      <x v="207"/>
    </i>
    <i r="4">
      <x v="208"/>
    </i>
    <i r="4">
      <x v="209"/>
    </i>
    <i r="4">
      <x v="210"/>
    </i>
    <i r="4">
      <x v="211"/>
    </i>
    <i r="4">
      <x v="212"/>
    </i>
    <i r="4">
      <x v="213"/>
    </i>
    <i r="4">
      <x v="214"/>
    </i>
    <i r="4">
      <x v="215"/>
    </i>
    <i r="4">
      <x v="216"/>
    </i>
    <i r="4">
      <x v="217"/>
    </i>
    <i r="4">
      <x v="218"/>
    </i>
    <i r="4">
      <x v="219"/>
    </i>
    <i r="3">
      <x v="5"/>
    </i>
    <i r="4">
      <x v="20"/>
    </i>
    <i r="4">
      <x v="21"/>
    </i>
    <i r="4">
      <x v="30"/>
    </i>
    <i r="4">
      <x v="31"/>
    </i>
    <i r="4">
      <x v="53"/>
    </i>
    <i r="4">
      <x v="80"/>
    </i>
    <i r="4">
      <x v="81"/>
    </i>
    <i r="4">
      <x v="84"/>
    </i>
    <i r="4">
      <x v="85"/>
    </i>
    <i r="4">
      <x v="105"/>
    </i>
    <i r="4">
      <x v="148"/>
    </i>
    <i r="4">
      <x v="149"/>
    </i>
    <i r="4">
      <x v="151"/>
    </i>
    <i r="4">
      <x v="160"/>
    </i>
    <i r="4">
      <x v="161"/>
    </i>
    <i r="4">
      <x v="162"/>
    </i>
    <i r="4">
      <x v="163"/>
    </i>
    <i r="4">
      <x v="164"/>
    </i>
    <i r="4">
      <x v="165"/>
    </i>
    <i r="4">
      <x v="166"/>
    </i>
    <i r="4">
      <x v="252"/>
    </i>
    <i r="4">
      <x v="256"/>
    </i>
    <i r="4">
      <x v="257"/>
    </i>
    <i r="3">
      <x v="6"/>
    </i>
    <i r="4">
      <x v="17"/>
    </i>
    <i r="4">
      <x v="22"/>
    </i>
    <i r="4">
      <x v="120"/>
    </i>
    <i r="4">
      <x v="121"/>
    </i>
    <i r="4">
      <x v="122"/>
    </i>
    <i r="4">
      <x v="150"/>
    </i>
    <i r="4">
      <x v="168"/>
    </i>
    <i r="4">
      <x v="171"/>
    </i>
    <i r="4">
      <x v="176"/>
    </i>
    <i r="4">
      <x v="177"/>
    </i>
    <i r="4">
      <x v="178"/>
    </i>
    <i r="4">
      <x v="253"/>
    </i>
    <i r="4">
      <x v="254"/>
    </i>
    <i r="3">
      <x v="7"/>
    </i>
    <i r="4">
      <x v="8"/>
    </i>
    <i r="4">
      <x v="9"/>
    </i>
    <i r="1">
      <x v="12"/>
    </i>
    <i r="2">
      <x v="27"/>
    </i>
    <i r="3">
      <x/>
    </i>
    <i r="4">
      <x v="11"/>
    </i>
    <i r="3">
      <x v="1"/>
    </i>
    <i r="4">
      <x v="70"/>
    </i>
    <i r="3">
      <x v="2"/>
    </i>
    <i r="4">
      <x v="33"/>
    </i>
    <i r="4">
      <x v="74"/>
    </i>
    <i r="3">
      <x v="4"/>
    </i>
    <i r="4">
      <x v="123"/>
    </i>
    <i r="4">
      <x v="179"/>
    </i>
    <i r="3">
      <x v="5"/>
    </i>
    <i r="4">
      <x v="1"/>
    </i>
    <i r="4">
      <x v="18"/>
    </i>
    <i r="4">
      <x v="19"/>
    </i>
    <i r="4">
      <x v="23"/>
    </i>
    <i r="4">
      <x v="27"/>
    </i>
    <i r="4">
      <x v="53"/>
    </i>
    <i r="4">
      <x v="64"/>
    </i>
    <i r="4">
      <x v="75"/>
    </i>
    <i r="4">
      <x v="76"/>
    </i>
    <i r="4">
      <x v="77"/>
    </i>
    <i r="4">
      <x v="89"/>
    </i>
    <i r="4">
      <x v="102"/>
    </i>
    <i r="4">
      <x v="103"/>
    </i>
    <i r="4">
      <x v="104"/>
    </i>
    <i r="4">
      <x v="232"/>
    </i>
    <i r="4">
      <x v="249"/>
    </i>
    <i r="4">
      <x v="251"/>
    </i>
    <i r="4">
      <x v="255"/>
    </i>
    <i r="4">
      <x v="259"/>
    </i>
    <i r="3">
      <x v="6"/>
    </i>
    <i r="4">
      <x v="13"/>
    </i>
    <i r="4">
      <x v="174"/>
    </i>
    <i r="4">
      <x v="177"/>
    </i>
    <i r="3">
      <x v="7"/>
    </i>
    <i r="4">
      <x v="221"/>
    </i>
    <i r="3">
      <x v="8"/>
    </i>
    <i r="4">
      <x v="51"/>
    </i>
    <i r="2">
      <x v="28"/>
    </i>
    <i r="3">
      <x/>
    </i>
    <i r="4">
      <x v="11"/>
    </i>
    <i r="3">
      <x v="1"/>
    </i>
    <i r="4">
      <x v="70"/>
    </i>
    <i r="3">
      <x v="2"/>
    </i>
    <i r="4">
      <x v="33"/>
    </i>
    <i r="4">
      <x v="74"/>
    </i>
    <i r="3">
      <x v="4"/>
    </i>
    <i r="4">
      <x v="123"/>
    </i>
    <i r="4">
      <x v="179"/>
    </i>
    <i r="3">
      <x v="5"/>
    </i>
    <i r="4">
      <x v="1"/>
    </i>
    <i r="4">
      <x v="18"/>
    </i>
    <i r="4">
      <x v="19"/>
    </i>
    <i r="4">
      <x v="23"/>
    </i>
    <i r="4">
      <x v="27"/>
    </i>
    <i r="4">
      <x v="53"/>
    </i>
    <i r="4">
      <x v="64"/>
    </i>
    <i r="4">
      <x v="89"/>
    </i>
    <i r="4">
      <x v="102"/>
    </i>
    <i r="4">
      <x v="103"/>
    </i>
    <i r="4">
      <x v="104"/>
    </i>
    <i r="4">
      <x v="232"/>
    </i>
    <i r="4">
      <x v="249"/>
    </i>
    <i r="4">
      <x v="251"/>
    </i>
    <i r="4">
      <x v="255"/>
    </i>
    <i r="4">
      <x v="259"/>
    </i>
    <i r="3">
      <x v="6"/>
    </i>
    <i r="4">
      <x v="13"/>
    </i>
    <i r="4">
      <x v="174"/>
    </i>
    <i r="4">
      <x v="177"/>
    </i>
    <i r="3">
      <x v="7"/>
    </i>
    <i r="4">
      <x v="221"/>
    </i>
    <i r="3">
      <x v="8"/>
    </i>
    <i r="4">
      <x v="51"/>
    </i>
    <i r="2">
      <x v="29"/>
    </i>
    <i r="3">
      <x/>
    </i>
    <i r="4">
      <x v="11"/>
    </i>
    <i r="3">
      <x v="2"/>
    </i>
    <i r="4">
      <x v="74"/>
    </i>
    <i r="3">
      <x v="4"/>
    </i>
    <i r="4">
      <x v="123"/>
    </i>
    <i r="4">
      <x v="179"/>
    </i>
    <i r="3">
      <x v="5"/>
    </i>
    <i r="4">
      <x v="1"/>
    </i>
    <i r="4">
      <x v="18"/>
    </i>
    <i r="4">
      <x v="19"/>
    </i>
    <i r="4">
      <x v="23"/>
    </i>
    <i r="4">
      <x v="27"/>
    </i>
    <i r="4">
      <x v="53"/>
    </i>
    <i r="4">
      <x v="64"/>
    </i>
    <i r="4">
      <x v="102"/>
    </i>
    <i r="4">
      <x v="249"/>
    </i>
    <i r="4">
      <x v="251"/>
    </i>
    <i r="3">
      <x v="6"/>
    </i>
    <i r="4">
      <x v="13"/>
    </i>
    <i r="4">
      <x v="24"/>
    </i>
    <i r="3">
      <x v="8"/>
    </i>
    <i r="4">
      <x v="51"/>
    </i>
    <i r="3">
      <x v="11"/>
    </i>
    <i r="4">
      <x v="52"/>
    </i>
    <i r="2">
      <x v="30"/>
    </i>
    <i r="3">
      <x/>
    </i>
    <i r="4">
      <x v="11"/>
    </i>
    <i r="3">
      <x v="2"/>
    </i>
    <i r="4">
      <x v="74"/>
    </i>
    <i r="3">
      <x v="4"/>
    </i>
    <i r="4">
      <x v="123"/>
    </i>
    <i r="4">
      <x v="179"/>
    </i>
    <i r="3">
      <x v="5"/>
    </i>
    <i r="4">
      <x v="1"/>
    </i>
    <i r="4">
      <x v="18"/>
    </i>
    <i r="4">
      <x v="19"/>
    </i>
    <i r="4">
      <x v="23"/>
    </i>
    <i r="4">
      <x v="27"/>
    </i>
    <i r="4">
      <x v="53"/>
    </i>
    <i r="4">
      <x v="64"/>
    </i>
    <i r="4">
      <x v="102"/>
    </i>
    <i r="4">
      <x v="249"/>
    </i>
    <i r="4">
      <x v="251"/>
    </i>
    <i r="3">
      <x v="6"/>
    </i>
    <i r="4">
      <x v="13"/>
    </i>
    <i r="4">
      <x v="24"/>
    </i>
    <i r="3">
      <x v="8"/>
    </i>
    <i r="4">
      <x v="51"/>
    </i>
    <i r="3">
      <x v="11"/>
    </i>
    <i r="4">
      <x v="52"/>
    </i>
    <i r="1">
      <x v="13"/>
    </i>
    <i r="2">
      <x v="31"/>
    </i>
    <i r="3">
      <x/>
    </i>
    <i r="4">
      <x v="11"/>
    </i>
    <i r="3">
      <x v="2"/>
    </i>
    <i r="4">
      <x v="33"/>
    </i>
    <i r="4">
      <x v="47"/>
    </i>
    <i r="3">
      <x v="4"/>
    </i>
    <i r="4">
      <x v="144"/>
    </i>
    <i r="4">
      <x v="179"/>
    </i>
    <i r="3">
      <x v="5"/>
    </i>
    <i r="4">
      <x v="10"/>
    </i>
    <i r="4">
      <x v="55"/>
    </i>
    <i r="4">
      <x v="56"/>
    </i>
    <i r="4">
      <x v="234"/>
    </i>
    <i r="4">
      <x v="250"/>
    </i>
    <i r="3">
      <x v="6"/>
    </i>
    <i r="4">
      <x v="115"/>
    </i>
    <i r="4">
      <x v="146"/>
    </i>
    <i r="3">
      <x v="7"/>
    </i>
    <i r="4">
      <x v="3"/>
    </i>
    <i r="4">
      <x v="4"/>
    </i>
    <i r="1">
      <x v="14"/>
    </i>
    <i r="2">
      <x v="32"/>
    </i>
    <i r="3">
      <x/>
    </i>
    <i r="4">
      <x v="11"/>
    </i>
    <i r="3">
      <x v="2"/>
    </i>
    <i r="4">
      <x v="33"/>
    </i>
    <i r="3">
      <x v="4"/>
    </i>
    <i r="4">
      <x v="123"/>
    </i>
    <i r="4">
      <x v="179"/>
    </i>
    <i r="3">
      <x v="5"/>
    </i>
    <i r="4">
      <x v="10"/>
    </i>
    <i r="4">
      <x v="55"/>
    </i>
    <i r="4">
      <x v="56"/>
    </i>
    <i r="4">
      <x v="234"/>
    </i>
    <i r="3">
      <x v="6"/>
    </i>
    <i r="4">
      <x v="115"/>
    </i>
    <i r="4">
      <x v="146"/>
    </i>
    <i r="3">
      <x v="7"/>
    </i>
    <i r="4">
      <x v="3"/>
    </i>
    <i r="4">
      <x v="4"/>
    </i>
    <i r="2">
      <x v="33"/>
    </i>
    <i r="3">
      <x/>
    </i>
    <i r="4">
      <x v="11"/>
    </i>
    <i r="3">
      <x v="2"/>
    </i>
    <i r="4">
      <x v="33"/>
    </i>
    <i r="3">
      <x v="4"/>
    </i>
    <i r="4">
      <x v="123"/>
    </i>
    <i r="4">
      <x v="179"/>
    </i>
    <i r="3">
      <x v="5"/>
    </i>
    <i r="4">
      <x v="10"/>
    </i>
    <i r="4">
      <x v="55"/>
    </i>
    <i r="4">
      <x v="56"/>
    </i>
    <i r="4">
      <x v="234"/>
    </i>
    <i r="3">
      <x v="6"/>
    </i>
    <i r="4">
      <x v="115"/>
    </i>
    <i r="4">
      <x v="146"/>
    </i>
    <i r="3">
      <x v="7"/>
    </i>
    <i r="4">
      <x v="3"/>
    </i>
    <i r="4">
      <x v="4"/>
    </i>
    <i r="2">
      <x v="34"/>
    </i>
    <i r="3">
      <x/>
    </i>
    <i r="4">
      <x v="11"/>
    </i>
    <i r="3">
      <x v="2"/>
    </i>
    <i r="4">
      <x v="33"/>
    </i>
    <i r="3">
      <x v="4"/>
    </i>
    <i r="4">
      <x v="123"/>
    </i>
    <i r="4">
      <x v="179"/>
    </i>
    <i r="3">
      <x v="5"/>
    </i>
    <i r="4">
      <x v="10"/>
    </i>
    <i r="4">
      <x v="55"/>
    </i>
    <i r="4">
      <x v="56"/>
    </i>
    <i r="4">
      <x v="234"/>
    </i>
    <i r="3">
      <x v="6"/>
    </i>
    <i r="4">
      <x v="115"/>
    </i>
    <i r="4">
      <x v="146"/>
    </i>
    <i r="3">
      <x v="7"/>
    </i>
    <i r="4">
      <x v="3"/>
    </i>
    <i r="4">
      <x v="4"/>
    </i>
    <i r="2">
      <x v="35"/>
    </i>
    <i r="3">
      <x/>
    </i>
    <i r="4">
      <x v="11"/>
    </i>
    <i r="3">
      <x v="2"/>
    </i>
    <i r="4">
      <x v="33"/>
    </i>
    <i r="3">
      <x v="4"/>
    </i>
    <i r="4">
      <x v="123"/>
    </i>
    <i r="4">
      <x v="179"/>
    </i>
    <i r="3">
      <x v="5"/>
    </i>
    <i r="4">
      <x v="10"/>
    </i>
    <i r="4">
      <x v="55"/>
    </i>
    <i r="4">
      <x v="56"/>
    </i>
    <i r="4">
      <x v="234"/>
    </i>
    <i r="3">
      <x v="6"/>
    </i>
    <i r="4">
      <x v="115"/>
    </i>
    <i r="4">
      <x v="146"/>
    </i>
    <i r="3">
      <x v="7"/>
    </i>
    <i r="4">
      <x v="3"/>
    </i>
    <i r="4">
      <x v="4"/>
    </i>
    <i r="2">
      <x v="36"/>
    </i>
    <i r="3">
      <x/>
    </i>
    <i r="4">
      <x v="11"/>
    </i>
    <i r="3">
      <x v="2"/>
    </i>
    <i r="4">
      <x v="33"/>
    </i>
    <i r="3">
      <x v="4"/>
    </i>
    <i r="4">
      <x v="123"/>
    </i>
    <i r="4">
      <x v="179"/>
    </i>
    <i r="3">
      <x v="5"/>
    </i>
    <i r="4">
      <x v="10"/>
    </i>
    <i r="4">
      <x v="55"/>
    </i>
    <i r="4">
      <x v="56"/>
    </i>
    <i r="4">
      <x v="234"/>
    </i>
    <i r="3">
      <x v="6"/>
    </i>
    <i r="4">
      <x v="115"/>
    </i>
    <i r="4">
      <x v="146"/>
    </i>
    <i r="3">
      <x v="7"/>
    </i>
    <i r="4">
      <x v="3"/>
    </i>
    <i r="4">
      <x v="4"/>
    </i>
    <i r="2">
      <x v="37"/>
    </i>
    <i r="3">
      <x/>
    </i>
    <i r="4">
      <x v="11"/>
    </i>
    <i r="3">
      <x v="2"/>
    </i>
    <i r="4">
      <x v="33"/>
    </i>
    <i r="3">
      <x v="4"/>
    </i>
    <i r="4">
      <x v="123"/>
    </i>
    <i r="4">
      <x v="179"/>
    </i>
    <i r="3">
      <x v="5"/>
    </i>
    <i r="4">
      <x v="10"/>
    </i>
    <i r="4">
      <x v="55"/>
    </i>
    <i r="4">
      <x v="56"/>
    </i>
    <i r="4">
      <x v="234"/>
    </i>
    <i r="3">
      <x v="6"/>
    </i>
    <i r="4">
      <x v="115"/>
    </i>
    <i r="4">
      <x v="146"/>
    </i>
    <i r="3">
      <x v="7"/>
    </i>
    <i r="4">
      <x v="3"/>
    </i>
    <i r="4">
      <x v="4"/>
    </i>
    <i r="2">
      <x v="38"/>
    </i>
    <i r="3">
      <x/>
    </i>
    <i r="4">
      <x v="11"/>
    </i>
    <i r="3">
      <x v="2"/>
    </i>
    <i r="4">
      <x v="33"/>
    </i>
    <i r="3">
      <x v="4"/>
    </i>
    <i r="4">
      <x v="123"/>
    </i>
    <i r="4">
      <x v="179"/>
    </i>
    <i r="3">
      <x v="5"/>
    </i>
    <i r="4">
      <x v="10"/>
    </i>
    <i r="4">
      <x v="55"/>
    </i>
    <i r="4">
      <x v="56"/>
    </i>
    <i r="4">
      <x v="234"/>
    </i>
    <i r="3">
      <x v="6"/>
    </i>
    <i r="4">
      <x v="115"/>
    </i>
    <i r="4">
      <x v="146"/>
    </i>
    <i r="3">
      <x v="7"/>
    </i>
    <i r="4">
      <x v="3"/>
    </i>
    <i r="4">
      <x v="4"/>
    </i>
    <i r="1">
      <x v="15"/>
    </i>
    <i r="2">
      <x v="39"/>
    </i>
    <i r="3">
      <x/>
    </i>
    <i r="4">
      <x v="11"/>
    </i>
    <i r="3">
      <x v="2"/>
    </i>
    <i r="4">
      <x v="74"/>
    </i>
    <i r="3">
      <x v="4"/>
    </i>
    <i r="4">
      <x v="123"/>
    </i>
    <i r="4">
      <x v="179"/>
    </i>
    <i r="3">
      <x v="5"/>
    </i>
    <i r="4">
      <x v="1"/>
    </i>
    <i r="4">
      <x v="18"/>
    </i>
    <i r="4">
      <x v="19"/>
    </i>
    <i r="4">
      <x v="23"/>
    </i>
    <i r="4">
      <x v="27"/>
    </i>
    <i r="4">
      <x v="53"/>
    </i>
    <i r="4">
      <x v="64"/>
    </i>
    <i r="4">
      <x v="102"/>
    </i>
    <i r="4">
      <x v="249"/>
    </i>
    <i r="4">
      <x v="251"/>
    </i>
    <i r="3">
      <x v="6"/>
    </i>
    <i r="4">
      <x v="13"/>
    </i>
    <i r="4">
      <x v="24"/>
    </i>
    <i r="3">
      <x v="8"/>
    </i>
    <i r="4">
      <x v="51"/>
    </i>
    <i r="3">
      <x v="11"/>
    </i>
    <i r="4">
      <x v="52"/>
    </i>
    <i r="2">
      <x v="40"/>
    </i>
    <i r="3">
      <x/>
    </i>
    <i r="4">
      <x v="11"/>
    </i>
    <i r="3">
      <x v="2"/>
    </i>
    <i r="4">
      <x v="74"/>
    </i>
    <i r="3">
      <x v="4"/>
    </i>
    <i r="4">
      <x v="123"/>
    </i>
    <i r="4">
      <x v="179"/>
    </i>
    <i r="3">
      <x v="5"/>
    </i>
    <i r="4">
      <x v="1"/>
    </i>
    <i r="4">
      <x v="18"/>
    </i>
    <i r="4">
      <x v="19"/>
    </i>
    <i r="4">
      <x v="23"/>
    </i>
    <i r="4">
      <x v="27"/>
    </i>
    <i r="4">
      <x v="53"/>
    </i>
    <i r="4">
      <x v="64"/>
    </i>
    <i r="4">
      <x v="102"/>
    </i>
    <i r="4">
      <x v="249"/>
    </i>
    <i r="4">
      <x v="251"/>
    </i>
    <i r="3">
      <x v="6"/>
    </i>
    <i r="4">
      <x v="13"/>
    </i>
    <i r="4">
      <x v="24"/>
    </i>
    <i r="3">
      <x v="8"/>
    </i>
    <i r="4">
      <x v="51"/>
    </i>
    <i r="3">
      <x v="11"/>
    </i>
    <i r="4">
      <x v="52"/>
    </i>
    <i r="2">
      <x v="41"/>
    </i>
    <i r="3">
      <x/>
    </i>
    <i r="4">
      <x v="11"/>
    </i>
    <i r="3">
      <x v="2"/>
    </i>
    <i r="4">
      <x v="74"/>
    </i>
    <i r="3">
      <x v="4"/>
    </i>
    <i r="4">
      <x v="123"/>
    </i>
    <i r="4">
      <x v="179"/>
    </i>
    <i r="3">
      <x v="5"/>
    </i>
    <i r="4">
      <x v="1"/>
    </i>
    <i r="4">
      <x v="18"/>
    </i>
    <i r="4">
      <x v="19"/>
    </i>
    <i r="4">
      <x v="23"/>
    </i>
    <i r="4">
      <x v="27"/>
    </i>
    <i r="4">
      <x v="53"/>
    </i>
    <i r="4">
      <x v="64"/>
    </i>
    <i r="4">
      <x v="102"/>
    </i>
    <i r="4">
      <x v="249"/>
    </i>
    <i r="4">
      <x v="251"/>
    </i>
    <i r="3">
      <x v="6"/>
    </i>
    <i r="4">
      <x v="13"/>
    </i>
    <i r="4">
      <x v="24"/>
    </i>
    <i r="3">
      <x v="8"/>
    </i>
    <i r="4">
      <x v="51"/>
    </i>
    <i r="3">
      <x v="11"/>
    </i>
    <i r="4">
      <x v="52"/>
    </i>
  </rowItems>
  <colItems count="1">
    <i/>
  </colItems>
  <pageFields count="1">
    <pageField fld="7" item="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4" minRefreshableVersion="3" useAutoFormatting="1" rowGrandTotals="0" colGrandTotals="0" itemPrintTitles="1" createdVersion="4" indent="0" showHeaders="0" outline="1" outlineData="1" multipleFieldFilters="0">
  <location ref="A3:C287" firstHeaderRow="1" firstDataRow="2" firstDataCol="1" rowPageCount="1" colPageCount="1"/>
  <pivotFields count="62">
    <pivotField axis="axisCol" showAll="0" defaultSubtotal="0">
      <items count="2">
        <item x="1"/>
        <item x="0"/>
      </items>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numFmtId="164" showAll="0" defaultSubtotal="0">
      <extLst>
        <ext xmlns:x14="http://schemas.microsoft.com/office/spreadsheetml/2009/9/main" uri="{2946ED86-A175-432a-8AC1-64E0C546D7DE}">
          <x14:pivotField fillDownLabels="1"/>
        </ext>
      </extLst>
    </pivotField>
    <pivotField dataField="1"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axis="axisPage" showAll="0" defaultSubtotal="0">
      <items count="2">
        <item x="0"/>
        <item x="1"/>
      </items>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axis="axisRow" showAll="0" defaultSubtotal="0">
      <items count="261">
        <item x="241"/>
        <item x="147"/>
        <item x="230"/>
        <item x="32"/>
        <item x="33"/>
        <item x="0"/>
        <item x="1"/>
        <item x="2"/>
        <item x="43"/>
        <item x="44"/>
        <item x="34"/>
        <item x="3"/>
        <item x="260"/>
        <item x="148"/>
        <item x="211"/>
        <item x="212"/>
        <item x="159"/>
        <item x="45"/>
        <item x="149"/>
        <item x="150"/>
        <item x="4"/>
        <item x="5"/>
        <item x="46"/>
        <item x="151"/>
        <item x="152"/>
        <item x="208"/>
        <item x="170"/>
        <item x="153"/>
        <item x="210"/>
        <item x="183"/>
        <item x="6"/>
        <item x="7"/>
        <item x="176"/>
        <item x="8"/>
        <item x="253"/>
        <item x="252"/>
        <item x="47"/>
        <item x="48"/>
        <item x="49"/>
        <item x="50"/>
        <item x="51"/>
        <item x="52"/>
        <item x="53"/>
        <item x="54"/>
        <item x="55"/>
        <item x="56"/>
        <item x="132"/>
        <item x="35"/>
        <item x="259"/>
        <item x="213"/>
        <item x="214"/>
        <item x="154"/>
        <item x="155"/>
        <item x="57"/>
        <item x="58"/>
        <item x="36"/>
        <item x="37"/>
        <item x="251"/>
        <item x="9"/>
        <item x="10"/>
        <item x="11"/>
        <item x="59"/>
        <item x="250"/>
        <item x="240"/>
        <item x="156"/>
        <item x="133"/>
        <item x="134"/>
        <item x="135"/>
        <item x="136"/>
        <item x="60"/>
        <item x="171"/>
        <item x="249"/>
        <item x="248"/>
        <item x="237"/>
        <item x="157"/>
        <item x="160"/>
        <item x="161"/>
        <item x="162"/>
        <item x="163"/>
        <item x="209"/>
        <item x="61"/>
        <item x="62"/>
        <item x="232"/>
        <item x="188"/>
        <item x="12"/>
        <item x="13"/>
        <item x="137"/>
        <item x="138"/>
        <item x="201"/>
        <item x="164"/>
        <item x="205"/>
        <item x="227"/>
        <item x="189"/>
        <item x="220"/>
        <item x="192"/>
        <item x="223"/>
        <item x="203"/>
        <item x="184"/>
        <item x="186"/>
        <item x="177"/>
        <item x="178"/>
        <item x="244"/>
        <item x="158"/>
        <item x="166"/>
        <item x="167"/>
        <item x="63"/>
        <item x="255"/>
        <item x="257"/>
        <item x="239"/>
        <item x="238"/>
        <item x="235"/>
        <item x="236"/>
        <item x="233"/>
        <item x="234"/>
        <item x="256"/>
        <item x="38"/>
        <item x="215"/>
        <item x="216"/>
        <item x="14"/>
        <item x="15"/>
        <item x="64"/>
        <item x="65"/>
        <item x="66"/>
        <item x="16"/>
        <item x="247"/>
        <item x="246"/>
        <item x="67"/>
        <item x="68"/>
        <item x="69"/>
        <item x="70"/>
        <item x="71"/>
        <item x="72"/>
        <item x="73"/>
        <item x="74"/>
        <item x="75"/>
        <item x="76"/>
        <item x="77"/>
        <item x="78"/>
        <item x="79"/>
        <item x="80"/>
        <item x="81"/>
        <item x="82"/>
        <item x="83"/>
        <item x="84"/>
        <item x="39"/>
        <item x="254"/>
        <item x="40"/>
        <item x="231"/>
        <item x="17"/>
        <item x="18"/>
        <item x="85"/>
        <item x="19"/>
        <item x="139"/>
        <item x="140"/>
        <item x="198"/>
        <item x="141"/>
        <item x="142"/>
        <item x="204"/>
        <item x="143"/>
        <item x="144"/>
        <item x="20"/>
        <item x="21"/>
        <item x="86"/>
        <item x="87"/>
        <item x="88"/>
        <item x="89"/>
        <item x="90"/>
        <item x="168"/>
        <item x="91"/>
        <item x="199"/>
        <item x="200"/>
        <item x="92"/>
        <item x="195"/>
        <item x="196"/>
        <item x="173"/>
        <item x="22"/>
        <item x="23"/>
        <item x="24"/>
        <item x="93"/>
        <item x="25"/>
        <item x="26"/>
        <item x="27"/>
        <item x="28"/>
        <item x="245"/>
        <item x="29"/>
        <item x="217"/>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45"/>
        <item x="174"/>
        <item x="191"/>
        <item x="226"/>
        <item x="258"/>
        <item x="194"/>
        <item x="225"/>
        <item x="179"/>
        <item x="221"/>
        <item x="242"/>
        <item x="218"/>
        <item x="219"/>
        <item x="175"/>
        <item x="197"/>
        <item x="41"/>
        <item x="202"/>
        <item x="206"/>
        <item x="228"/>
        <item x="190"/>
        <item x="222"/>
        <item x="193"/>
        <item x="224"/>
        <item x="207"/>
        <item x="185"/>
        <item x="187"/>
        <item x="180"/>
        <item x="181"/>
        <item x="243"/>
        <item x="229"/>
        <item x="30"/>
        <item x="42"/>
        <item x="146"/>
        <item x="31"/>
        <item x="128"/>
        <item x="129"/>
        <item x="165"/>
        <item x="130"/>
        <item x="131"/>
        <item x="182"/>
        <item x="172"/>
        <item x="169"/>
      </items>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axis="axisRow" showAll="0" defaultSubtotal="0">
      <items count="13">
        <item x="5"/>
        <item x="1"/>
        <item x="0"/>
        <item x="3"/>
        <item x="9"/>
        <item x="4"/>
        <item x="8"/>
        <item x="7"/>
        <item x="2"/>
        <item x="6"/>
        <item x="11"/>
        <item x="10"/>
        <item x="12"/>
      </items>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s>
  <rowFields count="2">
    <field x="47"/>
    <field x="42"/>
  </rowFields>
  <rowItems count="283">
    <i>
      <x/>
    </i>
    <i r="1">
      <x v="13"/>
    </i>
    <i r="1">
      <x v="17"/>
    </i>
    <i r="1">
      <x v="22"/>
    </i>
    <i r="1">
      <x v="24"/>
    </i>
    <i r="1">
      <x v="67"/>
    </i>
    <i r="1">
      <x v="86"/>
    </i>
    <i r="1">
      <x v="87"/>
    </i>
    <i r="1">
      <x v="115"/>
    </i>
    <i r="1">
      <x v="116"/>
    </i>
    <i r="1">
      <x v="117"/>
    </i>
    <i r="1">
      <x v="118"/>
    </i>
    <i r="1">
      <x v="119"/>
    </i>
    <i r="1">
      <x v="120"/>
    </i>
    <i r="1">
      <x v="121"/>
    </i>
    <i r="1">
      <x v="122"/>
    </i>
    <i r="1">
      <x v="145"/>
    </i>
    <i r="1">
      <x v="146"/>
    </i>
    <i r="1">
      <x v="148"/>
    </i>
    <i r="1">
      <x v="150"/>
    </i>
    <i r="1">
      <x v="152"/>
    </i>
    <i r="1">
      <x v="153"/>
    </i>
    <i r="1">
      <x v="158"/>
    </i>
    <i r="1">
      <x v="159"/>
    </i>
    <i r="1">
      <x v="168"/>
    </i>
    <i r="1">
      <x v="171"/>
    </i>
    <i r="1">
      <x v="174"/>
    </i>
    <i r="1">
      <x v="175"/>
    </i>
    <i r="1">
      <x v="176"/>
    </i>
    <i r="1">
      <x v="177"/>
    </i>
    <i r="1">
      <x v="178"/>
    </i>
    <i r="1">
      <x v="251"/>
    </i>
    <i r="1">
      <x v="253"/>
    </i>
    <i r="1">
      <x v="254"/>
    </i>
    <i>
      <x v="1"/>
    </i>
    <i r="1">
      <x v="11"/>
    </i>
    <i>
      <x v="2"/>
    </i>
    <i r="1">
      <x v="3"/>
    </i>
    <i r="1">
      <x v="4"/>
    </i>
    <i r="1">
      <x v="5"/>
    </i>
    <i r="1">
      <x v="6"/>
    </i>
    <i r="1">
      <x v="7"/>
    </i>
    <i r="1">
      <x v="8"/>
    </i>
    <i r="1">
      <x v="9"/>
    </i>
    <i r="1">
      <x v="221"/>
    </i>
    <i>
      <x v="3"/>
    </i>
    <i r="1">
      <x/>
    </i>
    <i r="1">
      <x v="33"/>
    </i>
    <i r="1">
      <x v="34"/>
    </i>
    <i r="1">
      <x v="35"/>
    </i>
    <i r="1">
      <x v="36"/>
    </i>
    <i r="1">
      <x v="37"/>
    </i>
    <i r="1">
      <x v="38"/>
    </i>
    <i r="1">
      <x v="39"/>
    </i>
    <i r="1">
      <x v="40"/>
    </i>
    <i r="1">
      <x v="41"/>
    </i>
    <i r="1">
      <x v="42"/>
    </i>
    <i r="1">
      <x v="43"/>
    </i>
    <i r="1">
      <x v="44"/>
    </i>
    <i r="1">
      <x v="45"/>
    </i>
    <i r="1">
      <x v="46"/>
    </i>
    <i r="1">
      <x v="47"/>
    </i>
    <i r="1">
      <x v="73"/>
    </i>
    <i r="1">
      <x v="74"/>
    </i>
    <i r="1">
      <x v="106"/>
    </i>
    <i r="1">
      <x v="108"/>
    </i>
    <i r="1">
      <x v="109"/>
    </i>
    <i r="1">
      <x v="110"/>
    </i>
    <i r="1">
      <x v="111"/>
    </i>
    <i r="1">
      <x v="112"/>
    </i>
    <i r="1">
      <x v="113"/>
    </i>
    <i r="1">
      <x v="114"/>
    </i>
    <i>
      <x v="4"/>
    </i>
    <i r="1">
      <x v="51"/>
    </i>
    <i>
      <x v="5"/>
    </i>
    <i r="1">
      <x v="60"/>
    </i>
    <i r="1">
      <x v="62"/>
    </i>
    <i r="1">
      <x v="63"/>
    </i>
    <i r="1">
      <x v="69"/>
    </i>
    <i r="1">
      <x v="70"/>
    </i>
    <i>
      <x v="6"/>
    </i>
    <i r="1">
      <x v="48"/>
    </i>
    <i r="1">
      <x v="49"/>
    </i>
    <i r="1">
      <x v="61"/>
    </i>
    <i r="1">
      <x v="107"/>
    </i>
    <i>
      <x v="7"/>
    </i>
    <i r="1">
      <x v="50"/>
    </i>
    <i r="1">
      <x v="101"/>
    </i>
    <i r="1">
      <x v="160"/>
    </i>
    <i r="1">
      <x v="167"/>
    </i>
    <i r="1">
      <x v="229"/>
    </i>
    <i r="1">
      <x v="231"/>
    </i>
    <i r="1">
      <x v="247"/>
    </i>
    <i r="1">
      <x v="260"/>
    </i>
    <i>
      <x v="8"/>
    </i>
    <i r="1">
      <x v="1"/>
    </i>
    <i r="1">
      <x v="10"/>
    </i>
    <i r="1">
      <x v="14"/>
    </i>
    <i r="1">
      <x v="15"/>
    </i>
    <i r="1">
      <x v="16"/>
    </i>
    <i r="1">
      <x v="18"/>
    </i>
    <i r="1">
      <x v="19"/>
    </i>
    <i r="1">
      <x v="20"/>
    </i>
    <i r="1">
      <x v="21"/>
    </i>
    <i r="1">
      <x v="23"/>
    </i>
    <i r="1">
      <x v="27"/>
    </i>
    <i r="1">
      <x v="29"/>
    </i>
    <i r="1">
      <x v="30"/>
    </i>
    <i r="1">
      <x v="31"/>
    </i>
    <i r="1">
      <x v="32"/>
    </i>
    <i r="1">
      <x v="53"/>
    </i>
    <i r="1">
      <x v="55"/>
    </i>
    <i r="1">
      <x v="56"/>
    </i>
    <i r="1">
      <x v="57"/>
    </i>
    <i r="1">
      <x v="58"/>
    </i>
    <i r="1">
      <x v="59"/>
    </i>
    <i r="1">
      <x v="64"/>
    </i>
    <i r="1">
      <x v="65"/>
    </i>
    <i r="1">
      <x v="66"/>
    </i>
    <i r="1">
      <x v="68"/>
    </i>
    <i r="1">
      <x v="71"/>
    </i>
    <i r="1">
      <x v="72"/>
    </i>
    <i r="1">
      <x v="75"/>
    </i>
    <i r="1">
      <x v="76"/>
    </i>
    <i r="1">
      <x v="77"/>
    </i>
    <i r="1">
      <x v="78"/>
    </i>
    <i r="1">
      <x v="80"/>
    </i>
    <i r="1">
      <x v="81"/>
    </i>
    <i r="1">
      <x v="83"/>
    </i>
    <i r="1">
      <x v="84"/>
    </i>
    <i r="1">
      <x v="85"/>
    </i>
    <i r="1">
      <x v="89"/>
    </i>
    <i r="1">
      <x v="97"/>
    </i>
    <i r="1">
      <x v="98"/>
    </i>
    <i r="1">
      <x v="99"/>
    </i>
    <i r="1">
      <x v="100"/>
    </i>
    <i r="1">
      <x v="102"/>
    </i>
    <i r="1">
      <x v="103"/>
    </i>
    <i r="1">
      <x v="104"/>
    </i>
    <i r="1">
      <x v="105"/>
    </i>
    <i r="1">
      <x v="148"/>
    </i>
    <i r="1">
      <x v="149"/>
    </i>
    <i r="1">
      <x v="151"/>
    </i>
    <i r="1">
      <x v="160"/>
    </i>
    <i r="1">
      <x v="161"/>
    </i>
    <i r="1">
      <x v="162"/>
    </i>
    <i r="1">
      <x v="163"/>
    </i>
    <i r="1">
      <x v="164"/>
    </i>
    <i r="1">
      <x v="165"/>
    </i>
    <i r="1">
      <x v="166"/>
    </i>
    <i r="1">
      <x v="232"/>
    </i>
    <i r="1">
      <x v="234"/>
    </i>
    <i r="1">
      <x v="243"/>
    </i>
    <i r="1">
      <x v="244"/>
    </i>
    <i r="1">
      <x v="245"/>
    </i>
    <i r="1">
      <x v="246"/>
    </i>
    <i r="1">
      <x v="249"/>
    </i>
    <i r="1">
      <x v="250"/>
    </i>
    <i r="1">
      <x v="251"/>
    </i>
    <i r="1">
      <x v="252"/>
    </i>
    <i r="1">
      <x v="255"/>
    </i>
    <i r="1">
      <x v="256"/>
    </i>
    <i r="1">
      <x v="257"/>
    </i>
    <i r="1">
      <x v="258"/>
    </i>
    <i r="1">
      <x v="259"/>
    </i>
    <i>
      <x v="9"/>
    </i>
    <i r="1">
      <x v="12"/>
    </i>
    <i r="1">
      <x v="54"/>
    </i>
    <i r="1">
      <x v="93"/>
    </i>
    <i r="1">
      <x v="94"/>
    </i>
    <i r="1">
      <x v="95"/>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55"/>
    </i>
    <i r="1">
      <x v="156"/>
    </i>
    <i r="1">
      <x v="179"/>
    </i>
    <i r="1">
      <x v="180"/>
    </i>
    <i r="1">
      <x v="181"/>
    </i>
    <i r="1">
      <x v="182"/>
    </i>
    <i r="1">
      <x v="183"/>
    </i>
    <i r="1">
      <x v="184"/>
    </i>
    <i r="1">
      <x v="185"/>
    </i>
    <i r="1">
      <x v="186"/>
    </i>
    <i r="1">
      <x v="187"/>
    </i>
    <i r="1">
      <x v="188"/>
    </i>
    <i r="1">
      <x v="189"/>
    </i>
    <i r="1">
      <x v="190"/>
    </i>
    <i r="1">
      <x v="191"/>
    </i>
    <i r="1">
      <x v="192"/>
    </i>
    <i r="1">
      <x v="193"/>
    </i>
    <i r="1">
      <x v="194"/>
    </i>
    <i r="1">
      <x v="195"/>
    </i>
    <i r="1">
      <x v="196"/>
    </i>
    <i r="1">
      <x v="197"/>
    </i>
    <i r="1">
      <x v="198"/>
    </i>
    <i r="1">
      <x v="199"/>
    </i>
    <i r="1">
      <x v="200"/>
    </i>
    <i r="1">
      <x v="201"/>
    </i>
    <i r="1">
      <x v="202"/>
    </i>
    <i r="1">
      <x v="203"/>
    </i>
    <i r="1">
      <x v="204"/>
    </i>
    <i r="1">
      <x v="205"/>
    </i>
    <i r="1">
      <x v="206"/>
    </i>
    <i r="1">
      <x v="207"/>
    </i>
    <i r="1">
      <x v="208"/>
    </i>
    <i r="1">
      <x v="209"/>
    </i>
    <i r="1">
      <x v="210"/>
    </i>
    <i r="1">
      <x v="211"/>
    </i>
    <i r="1">
      <x v="212"/>
    </i>
    <i r="1">
      <x v="213"/>
    </i>
    <i r="1">
      <x v="214"/>
    </i>
    <i r="1">
      <x v="215"/>
    </i>
    <i r="1">
      <x v="216"/>
    </i>
    <i r="1">
      <x v="217"/>
    </i>
    <i r="1">
      <x v="218"/>
    </i>
    <i r="1">
      <x v="219"/>
    </i>
    <i r="1">
      <x v="220"/>
    </i>
    <i r="1">
      <x v="223"/>
    </i>
    <i r="1">
      <x v="224"/>
    </i>
    <i r="1">
      <x v="225"/>
    </i>
    <i r="1">
      <x v="226"/>
    </i>
    <i r="1">
      <x v="227"/>
    </i>
    <i r="1">
      <x v="228"/>
    </i>
    <i r="1">
      <x v="230"/>
    </i>
    <i r="1">
      <x v="239"/>
    </i>
    <i r="1">
      <x v="240"/>
    </i>
    <i r="1">
      <x v="241"/>
    </i>
    <i>
      <x v="10"/>
    </i>
    <i r="1">
      <x v="26"/>
    </i>
    <i>
      <x v="11"/>
    </i>
    <i r="1">
      <x v="52"/>
    </i>
    <i>
      <x v="12"/>
    </i>
    <i r="1">
      <x v="2"/>
    </i>
    <i r="1">
      <x v="20"/>
    </i>
    <i r="1">
      <x v="25"/>
    </i>
    <i r="1">
      <x v="28"/>
    </i>
    <i r="1">
      <x v="79"/>
    </i>
    <i r="1">
      <x v="80"/>
    </i>
    <i r="1">
      <x v="82"/>
    </i>
    <i r="1">
      <x v="88"/>
    </i>
    <i r="1">
      <x v="90"/>
    </i>
    <i r="1">
      <x v="91"/>
    </i>
    <i r="1">
      <x v="92"/>
    </i>
    <i r="1">
      <x v="94"/>
    </i>
    <i r="1">
      <x v="96"/>
    </i>
    <i r="1">
      <x v="147"/>
    </i>
    <i r="1">
      <x v="154"/>
    </i>
    <i r="1">
      <x v="157"/>
    </i>
    <i r="1">
      <x v="169"/>
    </i>
    <i r="1">
      <x v="170"/>
    </i>
    <i r="1">
      <x v="172"/>
    </i>
    <i r="1">
      <x v="173"/>
    </i>
    <i r="1">
      <x v="222"/>
    </i>
    <i r="1">
      <x v="225"/>
    </i>
    <i r="1">
      <x v="233"/>
    </i>
    <i r="1">
      <x v="235"/>
    </i>
    <i r="1">
      <x v="236"/>
    </i>
    <i r="1">
      <x v="237"/>
    </i>
    <i r="1">
      <x v="238"/>
    </i>
    <i r="1">
      <x v="240"/>
    </i>
    <i r="1">
      <x v="242"/>
    </i>
    <i r="1">
      <x v="248"/>
    </i>
    <i r="1">
      <x v="251"/>
    </i>
  </rowItems>
  <colFields count="1">
    <field x="0"/>
  </colFields>
  <colItems count="2">
    <i>
      <x/>
    </i>
    <i>
      <x v="1"/>
    </i>
  </colItems>
  <pageFields count="1">
    <pageField fld="7" hier="-1"/>
  </pageFields>
  <dataFields count="1">
    <dataField name="Number of Templates" fld="3" subtotal="count" baseField="14" baseItem="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compactData="0" multipleFieldFilters="0">
  <location ref="E5:H53" firstHeaderRow="1" firstDataRow="1" firstDataCol="3" rowPageCount="2" colPageCount="1"/>
  <pivotFields count="62">
    <pivotField axis="axisPage" compact="0" outline="0" showAll="0" defaultSubtotal="0">
      <items count="2">
        <item x="0"/>
        <item sd="0" x="1"/>
      </items>
    </pivotField>
    <pivotField compact="0" outline="0" showAll="0" defaultSubtotal="0">
      <items count="16">
        <item h="1" x="8"/>
        <item h="1" x="15"/>
        <item h="1" x="3"/>
        <item h="1" x="0"/>
        <item h="1" x="12"/>
        <item h="1" x="14"/>
        <item h="1" x="9"/>
        <item h="1" x="13"/>
        <item h="1" x="11"/>
        <item h="1" x="10"/>
        <item h="1" x="4"/>
        <item h="1" x="2"/>
        <item x="6"/>
        <item h="1" x="1"/>
        <item h="1" x="7"/>
        <item h="1" x="5"/>
      </items>
    </pivotField>
    <pivotField compact="0" numFmtId="164" outline="0" showAll="0" defaultSubtotal="0"/>
    <pivotField dataField="1" compact="0" outline="0" showAll="0" defaultSubtotal="0"/>
    <pivotField compact="0" outline="0" showAll="0" defaultSubtotal="0"/>
    <pivotField axis="axisRow" compact="0" outline="0" showAll="0" defaultSubtotal="0">
      <items count="43">
        <item x="17"/>
        <item x="20"/>
        <item x="33"/>
        <item x="23"/>
        <item x="25"/>
        <item x="2"/>
        <item x="10"/>
        <item x="11"/>
        <item x="15"/>
        <item x="16"/>
        <item x="12"/>
        <item x="38"/>
        <item x="3"/>
        <item x="37"/>
        <item x="7"/>
        <item x="19"/>
        <item x="0"/>
        <item x="30"/>
        <item x="34"/>
        <item x="32"/>
        <item x="24"/>
        <item x="35"/>
        <item x="41"/>
        <item x="39"/>
        <item x="31"/>
        <item x="4"/>
        <item x="28"/>
        <item x="18"/>
        <item x="42"/>
        <item x="9"/>
        <item x="13"/>
        <item x="1"/>
        <item x="22"/>
        <item x="21"/>
        <item x="26"/>
        <item x="29"/>
        <item x="40"/>
        <item x="36"/>
        <item x="27"/>
        <item x="8"/>
        <item x="6"/>
        <item x="5"/>
        <item x="14"/>
      </items>
    </pivotField>
    <pivotField compact="0" outline="0" showAll="0" defaultSubtotal="0">
      <items count="1">
        <item x="0"/>
      </items>
    </pivotField>
    <pivotField axis="axisPage" compact="0" outline="0" showAll="0" defaultSubtotal="0">
      <items count="2">
        <item x="0"/>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61">
        <item x="241"/>
        <item sd="0" x="147"/>
        <item x="230"/>
        <item x="32"/>
        <item x="33"/>
        <item x="0"/>
        <item x="1"/>
        <item x="2"/>
        <item x="43"/>
        <item x="44"/>
        <item x="34"/>
        <item sd="0" x="3"/>
        <item x="260"/>
        <item sd="0" x="148"/>
        <item x="211"/>
        <item x="212"/>
        <item x="159"/>
        <item x="45"/>
        <item sd="0" x="149"/>
        <item sd="0" x="150"/>
        <item x="4"/>
        <item x="5"/>
        <item x="46"/>
        <item x="151"/>
        <item sd="0" x="152"/>
        <item x="208"/>
        <item x="170"/>
        <item sd="0" x="153"/>
        <item x="210"/>
        <item x="183"/>
        <item x="6"/>
        <item x="7"/>
        <item x="176"/>
        <item sd="0" x="8"/>
        <item x="253"/>
        <item x="252"/>
        <item x="47"/>
        <item x="48"/>
        <item x="49"/>
        <item x="50"/>
        <item x="51"/>
        <item x="52"/>
        <item x="53"/>
        <item x="54"/>
        <item x="55"/>
        <item x="56"/>
        <item x="132"/>
        <item x="35"/>
        <item x="259"/>
        <item x="213"/>
        <item x="214"/>
        <item sd="0" x="154"/>
        <item sd="0" x="155"/>
        <item sd="0" x="57"/>
        <item x="58"/>
        <item x="36"/>
        <item x="37"/>
        <item x="251"/>
        <item x="9"/>
        <item x="10"/>
        <item x="11"/>
        <item x="59"/>
        <item x="250"/>
        <item x="240"/>
        <item sd="0" x="156"/>
        <item x="133"/>
        <item x="134"/>
        <item x="135"/>
        <item x="136"/>
        <item x="60"/>
        <item x="171"/>
        <item x="249"/>
        <item x="248"/>
        <item x="237"/>
        <item sd="0" x="157"/>
        <item x="160"/>
        <item x="161"/>
        <item x="162"/>
        <item x="163"/>
        <item x="209"/>
        <item x="61"/>
        <item x="62"/>
        <item x="232"/>
        <item x="188"/>
        <item x="12"/>
        <item x="13"/>
        <item x="137"/>
        <item x="138"/>
        <item x="201"/>
        <item x="164"/>
        <item x="205"/>
        <item x="227"/>
        <item x="189"/>
        <item x="220"/>
        <item x="192"/>
        <item x="223"/>
        <item x="203"/>
        <item x="184"/>
        <item x="186"/>
        <item x="177"/>
        <item x="178"/>
        <item x="244"/>
        <item sd="0" x="158"/>
        <item x="166"/>
        <item x="167"/>
        <item x="63"/>
        <item x="255"/>
        <item x="257"/>
        <item x="239"/>
        <item x="238"/>
        <item x="235"/>
        <item x="236"/>
        <item x="233"/>
        <item x="234"/>
        <item x="256"/>
        <item x="38"/>
        <item x="215"/>
        <item x="216"/>
        <item x="14"/>
        <item x="15"/>
        <item x="64"/>
        <item x="65"/>
        <item x="66"/>
        <item x="16"/>
        <item x="247"/>
        <item x="246"/>
        <item x="67"/>
        <item x="68"/>
        <item x="69"/>
        <item x="70"/>
        <item x="71"/>
        <item x="72"/>
        <item x="73"/>
        <item x="74"/>
        <item x="75"/>
        <item x="76"/>
        <item x="77"/>
        <item x="78"/>
        <item x="79"/>
        <item x="80"/>
        <item x="81"/>
        <item x="82"/>
        <item x="83"/>
        <item x="84"/>
        <item x="39"/>
        <item x="254"/>
        <item x="40"/>
        <item x="231"/>
        <item x="17"/>
        <item x="18"/>
        <item x="85"/>
        <item x="19"/>
        <item x="139"/>
        <item x="140"/>
        <item x="198"/>
        <item x="141"/>
        <item x="142"/>
        <item x="204"/>
        <item x="143"/>
        <item x="144"/>
        <item x="20"/>
        <item x="21"/>
        <item x="86"/>
        <item x="87"/>
        <item x="88"/>
        <item x="89"/>
        <item x="90"/>
        <item x="168"/>
        <item x="91"/>
        <item x="199"/>
        <item x="200"/>
        <item x="92"/>
        <item x="195"/>
        <item x="196"/>
        <item sd="0" x="173"/>
        <item x="22"/>
        <item x="23"/>
        <item sd="0" x="24"/>
        <item x="93"/>
        <item x="25"/>
        <item x="26"/>
        <item x="27"/>
        <item x="28"/>
        <item x="245"/>
        <item x="29"/>
        <item x="217"/>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45"/>
        <item sd="0" x="174"/>
        <item x="191"/>
        <item x="226"/>
        <item x="258"/>
        <item x="194"/>
        <item x="225"/>
        <item x="179"/>
        <item x="221"/>
        <item x="242"/>
        <item x="218"/>
        <item x="219"/>
        <item x="175"/>
        <item x="197"/>
        <item x="41"/>
        <item x="202"/>
        <item x="206"/>
        <item x="228"/>
        <item x="190"/>
        <item x="222"/>
        <item x="193"/>
        <item x="224"/>
        <item x="207"/>
        <item x="185"/>
        <item x="187"/>
        <item x="180"/>
        <item x="181"/>
        <item x="243"/>
        <item x="229"/>
        <item sd="0" x="30"/>
        <item x="42"/>
        <item sd="0" x="146"/>
        <item x="31"/>
        <item x="128"/>
        <item x="129"/>
        <item x="165"/>
        <item x="130"/>
        <item x="131"/>
        <item x="182"/>
        <item x="172"/>
        <item x="169"/>
      </items>
    </pivotField>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13">
        <item x="5"/>
        <item x="1"/>
        <item x="0"/>
        <item x="3"/>
        <item x="9"/>
        <item x="4"/>
        <item x="8"/>
        <item x="7"/>
        <item x="2"/>
        <item x="6"/>
        <item x="11"/>
        <item x="10"/>
        <item x="12"/>
      </items>
    </pivotField>
    <pivotField compact="0" outline="0" showAll="0" defaultSubtotal="0"/>
    <pivotField compact="0" outline="0" showAll="0" defaultSubtotal="0">
      <items count="55">
        <item x="3"/>
        <item x="2"/>
        <item x="1"/>
        <item x="16"/>
        <item x="46"/>
        <item x="45"/>
        <item x="20"/>
        <item x="41"/>
        <item x="34"/>
        <item x="51"/>
        <item x="50"/>
        <item x="27"/>
        <item x="25"/>
        <item x="19"/>
        <item x="18"/>
        <item x="52"/>
        <item x="39"/>
        <item x="38"/>
        <item x="31"/>
        <item x="10"/>
        <item x="11"/>
        <item x="17"/>
        <item x="32"/>
        <item x="23"/>
        <item x="15"/>
        <item x="36"/>
        <item x="44"/>
        <item x="49"/>
        <item x="33"/>
        <item x="14"/>
        <item x="13"/>
        <item x="9"/>
        <item x="8"/>
        <item x="24"/>
        <item x="12"/>
        <item x="54"/>
        <item x="35"/>
        <item x="40"/>
        <item x="4"/>
        <item x="29"/>
        <item x="47"/>
        <item x="37"/>
        <item x="53"/>
        <item x="6"/>
        <item x="28"/>
        <item x="5"/>
        <item x="30"/>
        <item x="21"/>
        <item x="26"/>
        <item x="22"/>
        <item x="43"/>
        <item x="42"/>
        <item x="48"/>
        <item x="7"/>
        <item x="0"/>
      </items>
    </pivotField>
    <pivotField compact="0" outline="0" showAll="0" defaultSubtotal="0">
      <items count="4">
        <item x="2"/>
        <item x="1"/>
        <item x="3"/>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3">
    <field x="47"/>
    <field x="42"/>
    <field x="5"/>
  </rowFields>
  <rowItems count="48">
    <i>
      <x/>
      <x v="13"/>
    </i>
    <i r="1">
      <x v="24"/>
    </i>
    <i r="1">
      <x v="174"/>
    </i>
    <i r="1">
      <x v="177"/>
    </i>
    <i>
      <x v="1"/>
      <x v="11"/>
    </i>
    <i>
      <x v="2"/>
      <x v="221"/>
    </i>
    <i>
      <x v="3"/>
      <x v="33"/>
    </i>
    <i r="1">
      <x v="74"/>
    </i>
    <i>
      <x v="4"/>
      <x v="51"/>
    </i>
    <i>
      <x v="5"/>
      <x v="70"/>
      <x v="27"/>
    </i>
    <i r="2">
      <x v="28"/>
    </i>
    <i>
      <x v="8"/>
      <x v="1"/>
    </i>
    <i r="1">
      <x v="18"/>
    </i>
    <i r="1">
      <x v="19"/>
    </i>
    <i r="1">
      <x v="23"/>
      <x v="27"/>
    </i>
    <i r="2">
      <x v="28"/>
    </i>
    <i r="2">
      <x v="29"/>
    </i>
    <i r="2">
      <x v="30"/>
    </i>
    <i r="1">
      <x v="27"/>
    </i>
    <i r="1">
      <x v="53"/>
    </i>
    <i r="1">
      <x v="64"/>
    </i>
    <i r="1">
      <x v="75"/>
      <x v="27"/>
    </i>
    <i r="1">
      <x v="76"/>
      <x v="27"/>
    </i>
    <i r="1">
      <x v="77"/>
      <x v="27"/>
    </i>
    <i r="1">
      <x v="89"/>
      <x v="27"/>
    </i>
    <i r="2">
      <x v="28"/>
    </i>
    <i r="1">
      <x v="102"/>
    </i>
    <i r="1">
      <x v="103"/>
      <x v="27"/>
    </i>
    <i r="2">
      <x v="28"/>
    </i>
    <i r="1">
      <x v="104"/>
      <x v="27"/>
    </i>
    <i r="2">
      <x v="28"/>
    </i>
    <i r="1">
      <x v="232"/>
      <x v="27"/>
    </i>
    <i r="2">
      <x v="28"/>
    </i>
    <i r="1">
      <x v="249"/>
    </i>
    <i r="1">
      <x v="251"/>
    </i>
    <i r="1">
      <x v="255"/>
      <x v="27"/>
    </i>
    <i r="2">
      <x v="28"/>
    </i>
    <i r="1">
      <x v="259"/>
      <x v="27"/>
    </i>
    <i r="2">
      <x v="28"/>
    </i>
    <i>
      <x v="9"/>
      <x v="123"/>
      <x v="27"/>
    </i>
    <i r="2">
      <x v="28"/>
    </i>
    <i r="2">
      <x v="29"/>
    </i>
    <i r="2">
      <x v="30"/>
    </i>
    <i r="1">
      <x v="179"/>
      <x v="27"/>
    </i>
    <i r="2">
      <x v="28"/>
    </i>
    <i r="2">
      <x v="29"/>
    </i>
    <i r="2">
      <x v="30"/>
    </i>
    <i>
      <x v="11"/>
      <x v="52"/>
    </i>
  </rowItems>
  <colItems count="1">
    <i/>
  </colItems>
  <pageFields count="2">
    <pageField fld="7" item="0" hier="-1"/>
    <pageField fld="0" item="0" hier="-1"/>
  </pageFields>
  <dataFields count="1">
    <dataField name="# Templates" fld="3" subtotal="count" baseField="42" baseItem="2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compactData="0" multipleFieldFilters="0">
  <location ref="A5:C33" firstHeaderRow="1" firstDataRow="1" firstDataCol="3" rowPageCount="2" colPageCount="1"/>
  <pivotFields count="24">
    <pivotField axis="axisRow" compact="0" outline="0" showAll="0" defaultSubtotal="0">
      <items count="557">
        <item x="139"/>
        <item x="66"/>
        <item x="497"/>
        <item x="460"/>
        <item x="461"/>
        <item x="330"/>
        <item x="331"/>
        <item x="332"/>
        <item x="360"/>
        <item x="361"/>
        <item x="496"/>
        <item x="110"/>
        <item x="107"/>
        <item x="515"/>
        <item x="217"/>
        <item x="140"/>
        <item x="340"/>
        <item x="510"/>
        <item x="432"/>
        <item x="222"/>
        <item x="0"/>
        <item x="507"/>
        <item x="223"/>
        <item x="484"/>
        <item x="276"/>
        <item x="95"/>
        <item x="504"/>
        <item x="486"/>
        <item x="157"/>
        <item x="427"/>
        <item x="49"/>
        <item x="462"/>
        <item x="158"/>
        <item x="68"/>
        <item x="69"/>
        <item x="117"/>
        <item x="511"/>
        <item x="248"/>
        <item x="247"/>
        <item x="118"/>
        <item x="194"/>
        <item x="105"/>
        <item x="106"/>
        <item x="64"/>
        <item x="530"/>
        <item x="270"/>
        <item x="47"/>
        <item x="99"/>
        <item x="44"/>
        <item x="440"/>
        <item x="91"/>
        <item x="195"/>
        <item x="512"/>
        <item x="119"/>
        <item x="120"/>
        <item x="314"/>
        <item x="315"/>
        <item x="200"/>
        <item x="201"/>
        <item x="42"/>
        <item x="516"/>
        <item x="3"/>
        <item x="252"/>
        <item x="479"/>
        <item x="487"/>
        <item x="456"/>
        <item x="480"/>
        <item x="394"/>
        <item x="395"/>
        <item x="364"/>
        <item x="365"/>
        <item x="418"/>
        <item x="396"/>
        <item x="397"/>
        <item x="366"/>
        <item x="367"/>
        <item x="398"/>
        <item x="368"/>
        <item x="333"/>
        <item x="100"/>
        <item x="547"/>
        <item x="548"/>
        <item x="549"/>
        <item x="550"/>
        <item x="101"/>
        <item x="525"/>
        <item x="121"/>
        <item x="181"/>
        <item x="159"/>
        <item x="180"/>
        <item x="179"/>
        <item x="218"/>
        <item x="219"/>
        <item x="220"/>
        <item x="472"/>
        <item x="471"/>
        <item x="420"/>
        <item x="178"/>
        <item x="292"/>
        <item x="291"/>
        <item x="488"/>
        <item x="177"/>
        <item x="141"/>
        <item x="290"/>
        <item x="289"/>
        <item x="518"/>
        <item x="329"/>
        <item x="499"/>
        <item x="96"/>
        <item x="1"/>
        <item x="40"/>
        <item x="251"/>
        <item x="33"/>
        <item x="214"/>
        <item x="88"/>
        <item x="458"/>
        <item x="400"/>
        <item x="376"/>
        <item x="412"/>
        <item x="388"/>
        <item x="414"/>
        <item x="390"/>
        <item x="478"/>
        <item x="477"/>
        <item x="260"/>
        <item x="261"/>
        <item x="423"/>
        <item x="422"/>
        <item x="465"/>
        <item x="464"/>
        <item x="27"/>
        <item x="28"/>
        <item x="160"/>
        <item x="161"/>
        <item x="31"/>
        <item x="32"/>
        <item x="503"/>
        <item x="431"/>
        <item x="306"/>
        <item x="307"/>
        <item x="272"/>
        <item x="2"/>
        <item x="254"/>
        <item x="6"/>
        <item x="318"/>
        <item x="7"/>
        <item x="319"/>
        <item x="8"/>
        <item x="320"/>
        <item x="554"/>
        <item x="321"/>
        <item x="73"/>
        <item x="74"/>
        <item x="75"/>
        <item x="76"/>
        <item x="77"/>
        <item x="78"/>
        <item x="79"/>
        <item x="80"/>
        <item x="81"/>
        <item x="82"/>
        <item x="555"/>
        <item x="322"/>
        <item x="83"/>
        <item x="84"/>
        <item x="553"/>
        <item x="85"/>
        <item x="552"/>
        <item x="253"/>
        <item x="323"/>
        <item x="556"/>
        <item x="224"/>
        <item x="225"/>
        <item x="226"/>
        <item x="227"/>
        <item x="228"/>
        <item x="229"/>
        <item x="230"/>
        <item x="231"/>
        <item x="232"/>
        <item x="233"/>
        <item x="234"/>
        <item x="235"/>
        <item x="236"/>
        <item x="369"/>
        <item x="176"/>
        <item x="285"/>
        <item x="284"/>
        <item x="286"/>
        <item x="175"/>
        <item x="283"/>
        <item x="282"/>
        <item x="65"/>
        <item x="142"/>
        <item x="143"/>
        <item x="429"/>
        <item x="430"/>
        <item x="162"/>
        <item x="163"/>
        <item x="122"/>
        <item x="123"/>
        <item x="124"/>
        <item x="125"/>
        <item x="338"/>
        <item x="370"/>
        <item x="19"/>
        <item x="20"/>
        <item x="21"/>
        <item x="22"/>
        <item x="86"/>
        <item x="425"/>
        <item x="426"/>
        <item x="469"/>
        <item x="470"/>
        <item x="467"/>
        <item x="468"/>
        <item x="519"/>
        <item x="144"/>
        <item x="87"/>
        <item x="298"/>
        <item x="489"/>
        <item x="297"/>
        <item x="266"/>
        <item x="41"/>
        <item x="16"/>
        <item x="14"/>
        <item x="15"/>
        <item x="145"/>
        <item x="146"/>
        <item x="273"/>
        <item x="310"/>
        <item x="311"/>
        <item x="312"/>
        <item x="262"/>
        <item x="263"/>
        <item x="38"/>
        <item x="213"/>
        <item x="126"/>
        <item x="127"/>
        <item x="255"/>
        <item x="256"/>
        <item x="196"/>
        <item x="193"/>
        <item x="34"/>
        <item x="508"/>
        <item x="198"/>
        <item x="237"/>
        <item x="238"/>
        <item x="147"/>
        <item x="268"/>
        <item x="62"/>
        <item x="505"/>
        <item x="506"/>
        <item x="60"/>
        <item x="61"/>
        <item x="208"/>
        <item x="108"/>
        <item x="433"/>
        <item x="221"/>
        <item x="164"/>
        <item x="455"/>
        <item x="55"/>
        <item x="449"/>
        <item x="450"/>
        <item x="451"/>
        <item x="452"/>
        <item x="453"/>
        <item x="454"/>
        <item x="57"/>
        <item x="56"/>
        <item x="51"/>
        <item x="52"/>
        <item x="348"/>
        <item x="349"/>
        <item x="350"/>
        <item x="351"/>
        <item x="352"/>
        <item x="353"/>
        <item x="448"/>
        <item x="444"/>
        <item x="445"/>
        <item x="354"/>
        <item x="355"/>
        <item x="447"/>
        <item x="54"/>
        <item x="53"/>
        <item x="58"/>
        <item x="446"/>
        <item x="59"/>
        <item x="50"/>
        <item x="356"/>
        <item x="357"/>
        <item x="358"/>
        <item x="359"/>
        <item x="112"/>
        <item x="113"/>
        <item x="114"/>
        <item x="115"/>
        <item x="116"/>
        <item x="277"/>
        <item x="215"/>
        <item x="501"/>
        <item x="165"/>
        <item x="148"/>
        <item x="551"/>
        <item x="466"/>
        <item x="490"/>
        <item x="491"/>
        <item x="313"/>
        <item x="249"/>
        <item x="371"/>
        <item x="316"/>
        <item x="372"/>
        <item x="373"/>
        <item x="89"/>
        <item x="482"/>
        <item x="459"/>
        <item x="483"/>
        <item x="402"/>
        <item x="403"/>
        <item x="404"/>
        <item x="406"/>
        <item x="407"/>
        <item x="408"/>
        <item x="378"/>
        <item x="379"/>
        <item x="380"/>
        <item x="382"/>
        <item x="383"/>
        <item x="384"/>
        <item x="419"/>
        <item x="410"/>
        <item x="411"/>
        <item x="386"/>
        <item x="387"/>
        <item x="415"/>
        <item x="391"/>
        <item x="537"/>
        <item x="538"/>
        <item x="539"/>
        <item x="541"/>
        <item x="542"/>
        <item x="543"/>
        <item x="476"/>
        <item x="475"/>
        <item x="463"/>
        <item x="166"/>
        <item x="167"/>
        <item x="168"/>
        <item x="128"/>
        <item x="257"/>
        <item x="304"/>
        <item x="305"/>
        <item x="129"/>
        <item x="258"/>
        <item x="130"/>
        <item x="259"/>
        <item x="299"/>
        <item x="204"/>
        <item x="191"/>
        <item x="192"/>
        <item x="131"/>
        <item x="149"/>
        <item x="303"/>
        <item x="169"/>
        <item x="132"/>
        <item x="133"/>
        <item x="134"/>
        <item x="188"/>
        <item x="187"/>
        <item x="135"/>
        <item x="170"/>
        <item x="205"/>
        <item x="189"/>
        <item x="190"/>
        <item x="346"/>
        <item x="211"/>
        <item x="136"/>
        <item x="137"/>
        <item x="442"/>
        <item x="443"/>
        <item x="46"/>
        <item x="150"/>
        <item x="374"/>
        <item x="509"/>
        <item x="342"/>
        <item x="343"/>
        <item x="202"/>
        <item x="203"/>
        <item x="109"/>
        <item x="438"/>
        <item x="36"/>
        <item x="296"/>
        <item x="295"/>
        <item x="288"/>
        <item x="287"/>
        <item x="280"/>
        <item x="281"/>
        <item x="278"/>
        <item x="279"/>
        <item x="294"/>
        <item x="293"/>
        <item x="151"/>
        <item x="212"/>
        <item x="308"/>
        <item x="45"/>
        <item x="216"/>
        <item x="171"/>
        <item x="428"/>
        <item x="437"/>
        <item x="517"/>
        <item x="93"/>
        <item x="271"/>
        <item x="239"/>
        <item x="240"/>
        <item x="363"/>
        <item x="362"/>
        <item x="417"/>
        <item x="250"/>
        <item x="317"/>
        <item x="72"/>
        <item x="392"/>
        <item x="416"/>
        <item x="241"/>
        <item x="4"/>
        <item x="264"/>
        <item x="500"/>
        <item x="9"/>
        <item x="324"/>
        <item x="334"/>
        <item x="336"/>
        <item x="10"/>
        <item x="325"/>
        <item x="11"/>
        <item x="326"/>
        <item x="481"/>
        <item x="544"/>
        <item x="327"/>
        <item x="492"/>
        <item x="545"/>
        <item x="328"/>
        <item x="457"/>
        <item x="399"/>
        <item x="401"/>
        <item x="405"/>
        <item x="375"/>
        <item x="377"/>
        <item x="381"/>
        <item x="409"/>
        <item x="385"/>
        <item x="413"/>
        <item x="389"/>
        <item x="12"/>
        <item x="102"/>
        <item x="104"/>
        <item x="335"/>
        <item x="337"/>
        <item x="532"/>
        <item x="533"/>
        <item x="534"/>
        <item x="535"/>
        <item x="536"/>
        <item x="540"/>
        <item x="103"/>
        <item x="526"/>
        <item x="301"/>
        <item x="546"/>
        <item x="138"/>
        <item x="186"/>
        <item x="172"/>
        <item x="185"/>
        <item x="184"/>
        <item x="302"/>
        <item x="275"/>
        <item x="94"/>
        <item x="242"/>
        <item x="474"/>
        <item x="473"/>
        <item x="485"/>
        <item x="421"/>
        <item x="183"/>
        <item x="300"/>
        <item x="493"/>
        <item x="182"/>
        <item x="267"/>
        <item x="424"/>
        <item x="67"/>
        <item x="243"/>
        <item x="92"/>
        <item x="274"/>
        <item x="26"/>
        <item x="25"/>
        <item x="173"/>
        <item x="37"/>
        <item x="152"/>
        <item x="197"/>
        <item x="71"/>
        <item x="265"/>
        <item x="531"/>
        <item x="498"/>
        <item x="199"/>
        <item x="244"/>
        <item x="245"/>
        <item x="153"/>
        <item x="269"/>
        <item x="434"/>
        <item x="174"/>
        <item x="111"/>
        <item x="435"/>
        <item x="436"/>
        <item x="154"/>
        <item x="341"/>
        <item x="90"/>
        <item x="155"/>
        <item x="39"/>
        <item x="156"/>
        <item x="13"/>
        <item x="246"/>
        <item x="209"/>
        <item x="210"/>
        <item x="48"/>
        <item x="35"/>
        <item x="207"/>
        <item x="206"/>
        <item x="393"/>
        <item x="344"/>
        <item x="345"/>
        <item x="43"/>
        <item x="514"/>
        <item x="309"/>
        <item x="30"/>
        <item x="29"/>
        <item x="347"/>
        <item x="63"/>
        <item x="24"/>
        <item x="23"/>
        <item x="439"/>
        <item x="441"/>
        <item x="339"/>
        <item x="494"/>
        <item x="495"/>
        <item x="70"/>
        <item x="513"/>
        <item x="502"/>
        <item x="5"/>
        <item x="527"/>
        <item x="524"/>
        <item x="17"/>
        <item x="528"/>
        <item x="18"/>
        <item x="529"/>
        <item x="97"/>
        <item x="98"/>
        <item x="520"/>
        <item x="521"/>
        <item x="522"/>
        <item x="523"/>
      </items>
    </pivotField>
    <pivotField compact="0" outline="0" showAll="0" defaultSubtotal="0"/>
    <pivotField compact="0" outline="0" showAll="0" defaultSubtotal="0"/>
    <pivotField compact="0" outline="0" showAll="0" defaultSubtotal="0">
      <items count="7">
        <item x="4"/>
        <item x="6"/>
        <item x="2"/>
        <item x="1"/>
        <item x="5"/>
        <item x="3"/>
        <item x="0"/>
      </items>
    </pivotField>
    <pivotField axis="axisRow" compact="0" outline="0" showAll="0" defaultSubtotal="0">
      <items count="12">
        <item x="7"/>
        <item x="0"/>
        <item x="11"/>
        <item x="8"/>
        <item x="3"/>
        <item x="9"/>
        <item sd="0" x="2"/>
        <item x="6"/>
        <item sd="0" x="4"/>
        <item x="5"/>
        <item x="1"/>
        <item x="10"/>
      </items>
    </pivotField>
    <pivotField compact="0" outline="0" showAll="0" defaultSubtotal="0">
      <items count="185">
        <item x="57"/>
        <item x="80"/>
        <item x="181"/>
        <item x="81"/>
        <item x="182"/>
        <item x="157"/>
        <item x="56"/>
        <item x="24"/>
        <item x="26"/>
        <item x="67"/>
        <item x="25"/>
        <item x="37"/>
        <item x="40"/>
        <item x="30"/>
        <item x="29"/>
        <item x="9"/>
        <item x="8"/>
        <item x="7"/>
        <item x="31"/>
        <item x="32"/>
        <item x="167"/>
        <item x="166"/>
        <item x="52"/>
        <item x="51"/>
        <item x="54"/>
        <item x="6"/>
        <item x="160"/>
        <item x="102"/>
        <item x="27"/>
        <item x="5"/>
        <item x="128"/>
        <item x="100"/>
        <item x="99"/>
        <item x="46"/>
        <item x="79"/>
        <item x="68"/>
        <item x="132"/>
        <item x="86"/>
        <item x="82"/>
        <item x="83"/>
        <item x="84"/>
        <item x="36"/>
        <item x="33"/>
        <item x="110"/>
        <item x="135"/>
        <item x="34"/>
        <item x="35"/>
        <item x="28"/>
        <item x="39"/>
        <item x="107"/>
        <item x="155"/>
        <item x="112"/>
        <item x="152"/>
        <item x="153"/>
        <item x="108"/>
        <item x="151"/>
        <item x="165"/>
        <item x="164"/>
        <item x="159"/>
        <item x="158"/>
        <item x="161"/>
        <item x="162"/>
        <item x="78"/>
        <item x="77"/>
        <item x="163"/>
        <item x="124"/>
        <item x="13"/>
        <item x="12"/>
        <item x="16"/>
        <item x="17"/>
        <item x="14"/>
        <item x="15"/>
        <item x="19"/>
        <item x="18"/>
        <item x="20"/>
        <item x="21"/>
        <item x="23"/>
        <item x="22"/>
        <item x="106"/>
        <item x="105"/>
        <item x="11"/>
        <item x="10"/>
        <item x="55"/>
        <item x="183"/>
        <item x="184"/>
        <item x="60"/>
        <item x="59"/>
        <item x="154"/>
        <item x="125"/>
        <item x="87"/>
        <item x="98"/>
        <item x="97"/>
        <item x="38"/>
        <item x="123"/>
        <item x="136"/>
        <item x="104"/>
        <item x="103"/>
        <item x="126"/>
        <item x="95"/>
        <item x="94"/>
        <item x="134"/>
        <item x="130"/>
        <item x="129"/>
        <item x="119"/>
        <item x="118"/>
        <item x="121"/>
        <item x="122"/>
        <item x="90"/>
        <item x="89"/>
        <item x="133"/>
        <item x="96"/>
        <item x="41"/>
        <item x="58"/>
        <item x="53"/>
        <item x="62"/>
        <item x="49"/>
        <item x="45"/>
        <item x="50"/>
        <item x="48"/>
        <item x="88"/>
        <item x="44"/>
        <item x="137"/>
        <item x="138"/>
        <item x="171"/>
        <item x="172"/>
        <item x="173"/>
        <item x="113"/>
        <item x="169"/>
        <item x="168"/>
        <item x="174"/>
        <item x="175"/>
        <item x="176"/>
        <item x="170"/>
        <item x="85"/>
        <item x="142"/>
        <item x="141"/>
        <item x="144"/>
        <item x="143"/>
        <item x="146"/>
        <item x="145"/>
        <item x="148"/>
        <item x="147"/>
        <item x="156"/>
        <item x="111"/>
        <item x="43"/>
        <item x="140"/>
        <item x="139"/>
        <item x="117"/>
        <item x="93"/>
        <item x="92"/>
        <item x="91"/>
        <item x="47"/>
        <item x="109"/>
        <item x="0"/>
        <item x="179"/>
        <item x="177"/>
        <item x="127"/>
        <item x="69"/>
        <item x="73"/>
        <item x="74"/>
        <item x="115"/>
        <item x="3"/>
        <item x="72"/>
        <item x="61"/>
        <item x="114"/>
        <item x="2"/>
        <item x="70"/>
        <item x="66"/>
        <item x="180"/>
        <item x="42"/>
        <item x="101"/>
        <item x="178"/>
        <item x="65"/>
        <item x="71"/>
        <item x="149"/>
        <item x="120"/>
        <item x="63"/>
        <item x="75"/>
        <item x="76"/>
        <item x="116"/>
        <item x="4"/>
        <item x="131"/>
        <item x="150"/>
        <item x="64"/>
        <item x="1"/>
      </items>
    </pivotField>
    <pivotField compact="0" outline="0" showAll="0" defaultSubtotal="0">
      <items count="3">
        <item x="0"/>
        <item x="2"/>
        <item x="1"/>
      </items>
    </pivotField>
    <pivotField compact="0" outline="0" showAll="0" defaultSubtotal="0">
      <items count="11">
        <item x="1"/>
        <item x="6"/>
        <item x="10"/>
        <item x="2"/>
        <item x="3"/>
        <item x="8"/>
        <item x="9"/>
        <item x="7"/>
        <item x="4"/>
        <item x="5"/>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56">
        <item h="1" x="55"/>
        <item h="1" x="4"/>
        <item h="1" x="5"/>
        <item h="1" x="46"/>
        <item h="1" x="0"/>
        <item h="1" x="37"/>
        <item h="1" x="38"/>
        <item h="1" x="45"/>
        <item h="1" x="19"/>
        <item h="1" x="10"/>
        <item h="1" x="11"/>
        <item h="1" sd="0" x="17"/>
        <item h="1" x="6"/>
        <item h="1" x="20"/>
        <item h="1" x="44"/>
        <item h="1" x="1"/>
        <item h="1" x="52"/>
        <item h="1" x="7"/>
        <item h="1" x="3"/>
        <item h="1" x="21"/>
        <item h="1" x="12"/>
        <item h="1" x="53"/>
        <item h="1" x="54"/>
        <item h="1" x="13"/>
        <item h="1" x="39"/>
        <item h="1" x="43"/>
        <item h="1" x="30"/>
        <item h="1" x="29"/>
        <item h="1" x="28"/>
        <item h="1" x="26"/>
        <item h="1" x="27"/>
        <item h="1" x="31"/>
        <item h="1" x="23"/>
        <item h="1" x="24"/>
        <item h="1" x="25"/>
        <item h="1" x="14"/>
        <item h="1" x="15"/>
        <item h="1" x="16"/>
        <item x="9"/>
        <item h="1" x="8"/>
        <item h="1" x="2"/>
        <item h="1" x="22"/>
        <item h="1" x="32"/>
        <item h="1" x="34"/>
        <item h="1" x="33"/>
        <item h="1" x="35"/>
        <item h="1" x="48"/>
        <item h="1" sd="0" x="18"/>
        <item h="1" x="40"/>
        <item h="1" x="41"/>
        <item h="1" x="50"/>
        <item h="1" x="51"/>
        <item h="1" x="36"/>
        <item h="1" x="49"/>
        <item h="1" x="42"/>
        <item h="1" x="47"/>
      </items>
    </pivotField>
    <pivotField compact="0" outline="0" showAll="0" defaultSubtotal="0">
      <items count="1">
        <item x="0"/>
      </items>
    </pivotField>
    <pivotField compact="0" outline="0" showAll="0" defaultSubtotal="0"/>
    <pivotField compact="0" outline="0" showAll="0" defaultSubtotal="0"/>
    <pivotField compact="0" outline="0" showAll="0" defaultSubtotal="0">
      <items count="16">
        <item h="1" x="5"/>
        <item h="1" x="0"/>
        <item h="1" x="14"/>
        <item h="1" x="6"/>
        <item h="1" x="3"/>
        <item h="1" x="4"/>
        <item h="1" x="2"/>
        <item h="1" x="9"/>
        <item h="1" x="11"/>
        <item x="1"/>
        <item h="1" x="13"/>
        <item h="1" x="12"/>
        <item h="1" x="10"/>
        <item h="1" x="8"/>
        <item h="1" x="7"/>
        <item h="1" x="15"/>
      </items>
    </pivotField>
    <pivotField axis="axisPage" compact="0" outline="0" showAll="0" defaultSubtotal="0">
      <items count="9">
        <item x="0"/>
        <item x="5"/>
        <item x="2"/>
        <item x="1"/>
        <item x="3"/>
        <item x="6"/>
        <item x="7"/>
        <item x="4"/>
        <item x="8"/>
      </items>
    </pivotField>
    <pivotField axis="axisPage" compact="0" outline="0" showAll="0" defaultSubtotal="0">
      <items count="2">
        <item x="0"/>
        <item x="1"/>
      </items>
    </pivotField>
    <pivotField compact="0" outline="0" showAll="0" defaultSubtotal="0"/>
    <pivotField compact="0" outline="0" showAll="0" defaultSubtotal="0"/>
    <pivotField compact="0" outline="0" showAll="0" defaultSubtotal="0"/>
  </pivotFields>
  <rowFields count="3">
    <field x="14"/>
    <field x="4"/>
    <field x="0"/>
  </rowFields>
  <rowItems count="28">
    <i>
      <x v="38"/>
      <x/>
      <x v="25"/>
    </i>
    <i r="2">
      <x v="411"/>
    </i>
    <i r="2">
      <x v="420"/>
    </i>
    <i r="1">
      <x v="1"/>
      <x v="20"/>
    </i>
    <i r="1">
      <x v="3"/>
      <x v="474"/>
    </i>
    <i r="1">
      <x v="4"/>
      <x v="218"/>
    </i>
    <i r="1">
      <x v="5"/>
      <x v="108"/>
    </i>
    <i r="1">
      <x v="6"/>
    </i>
    <i r="1">
      <x v="8"/>
    </i>
    <i r="1">
      <x v="9"/>
      <x v="1"/>
    </i>
    <i r="2">
      <x v="33"/>
    </i>
    <i r="2">
      <x v="34"/>
    </i>
    <i r="2">
      <x v="43"/>
    </i>
    <i r="2">
      <x v="50"/>
    </i>
    <i r="2">
      <x v="112"/>
    </i>
    <i r="2">
      <x v="192"/>
    </i>
    <i r="2">
      <x v="243"/>
    </i>
    <i r="2">
      <x v="250"/>
    </i>
    <i r="2">
      <x v="253"/>
    </i>
    <i r="2">
      <x v="254"/>
    </i>
    <i r="2">
      <x v="488"/>
    </i>
    <i r="2">
      <x v="512"/>
    </i>
    <i r="2">
      <x v="516"/>
    </i>
    <i r="2">
      <x v="521"/>
    </i>
    <i r="2">
      <x v="533"/>
    </i>
    <i r="1">
      <x v="10"/>
      <x v="109"/>
    </i>
    <i r="2">
      <x v="114"/>
    </i>
    <i r="2">
      <x v="424"/>
    </i>
  </rowItems>
  <colItems count="1">
    <i/>
  </colItems>
  <pageFields count="2">
    <pageField fld="19" item="4" hier="-1"/>
    <pageField fld="20" item="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4" cacheId="0" applyNumberFormats="0" applyBorderFormats="0" applyFontFormats="0" applyPatternFormats="0" applyAlignmentFormats="0" applyWidthHeightFormats="1" dataCaption="Values" grandTotalCaption="Total" updatedVersion="4" minRefreshableVersion="3" showDrill="0" useAutoFormatting="1" itemPrintTitles="1" createdVersion="4" indent="0" showHeaders="0" outline="1" outlineData="1" multipleFieldFilters="0" rowHeaderCaption="Site">
  <location ref="I3:L21" firstHeaderRow="1" firstDataRow="2" firstDataCol="1"/>
  <pivotFields count="8">
    <pivotField axis="axisRow"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showAll="0"/>
    <pivotField dataField="1" showAll="0"/>
    <pivotField showAll="0"/>
    <pivotField axis="axisCol" showAll="0">
      <items count="3">
        <item x="0"/>
        <item x="1"/>
        <item t="default"/>
      </items>
    </pivotField>
    <pivotField axis="axisRow" showAll="0">
      <items count="17">
        <item sd="0" x="4"/>
        <item sd="0" x="5"/>
        <item sd="0" x="6"/>
        <item sd="0" x="0"/>
        <item sd="0" x="7"/>
        <item sd="0" x="8"/>
        <item sd="0" x="15"/>
        <item sd="0" x="9"/>
        <item sd="0" x="10"/>
        <item sd="0" x="1"/>
        <item sd="0" x="11"/>
        <item sd="0" x="2"/>
        <item sd="0" x="12"/>
        <item sd="0" x="13"/>
        <item sd="0" x="3"/>
        <item sd="0" x="14"/>
        <item t="default" sd="0"/>
      </items>
    </pivotField>
    <pivotField numFmtId="164" showAll="0"/>
    <pivotField showAll="0"/>
  </pivotFields>
  <rowFields count="2">
    <field x="5"/>
    <field x="0"/>
  </rowFields>
  <rowItems count="17">
    <i>
      <x/>
    </i>
    <i>
      <x v="1"/>
    </i>
    <i>
      <x v="2"/>
    </i>
    <i>
      <x v="3"/>
    </i>
    <i>
      <x v="4"/>
    </i>
    <i>
      <x v="5"/>
    </i>
    <i>
      <x v="6"/>
    </i>
    <i>
      <x v="7"/>
    </i>
    <i>
      <x v="8"/>
    </i>
    <i>
      <x v="9"/>
    </i>
    <i>
      <x v="10"/>
    </i>
    <i>
      <x v="11"/>
    </i>
    <i>
      <x v="12"/>
    </i>
    <i>
      <x v="13"/>
    </i>
    <i>
      <x v="14"/>
    </i>
    <i>
      <x v="15"/>
    </i>
    <i t="grand">
      <x/>
    </i>
  </rowItems>
  <colFields count="1">
    <field x="4"/>
  </colFields>
  <colItems count="3">
    <i>
      <x/>
    </i>
    <i>
      <x v="1"/>
    </i>
    <i t="grand">
      <x/>
    </i>
  </colItems>
  <dataFields count="1">
    <dataField name="Number of Templates" fld="2" subtotal="count" baseField="1" baseItem="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4" minRefreshableVersion="3" showDrill="0" useAutoFormatting="1" rowGrandTotals="0" colGrandTotals="0" itemPrintTitles="1" createdVersion="4" indent="0" compact="0" compactData="0" multipleFieldFilters="0">
  <location ref="A3:F46" firstHeaderRow="1" firstDataRow="1" firstDataCol="6"/>
  <pivotFields count="62">
    <pivotField axis="axisRow" compact="0" outline="0" showAll="0" defaultSubtotal="0">
      <items count="2">
        <item x="1"/>
        <item x="0"/>
      </items>
    </pivotField>
    <pivotField axis="axisRow" compact="0" outline="0" showAll="0" defaultSubtotal="0">
      <items count="16">
        <item x="8"/>
        <item x="15"/>
        <item x="3"/>
        <item x="0"/>
        <item x="12"/>
        <item x="14"/>
        <item x="9"/>
        <item x="13"/>
        <item x="11"/>
        <item x="10"/>
        <item x="4"/>
        <item x="2"/>
        <item x="6"/>
        <item x="1"/>
        <item x="7"/>
        <item x="5"/>
      </items>
    </pivotField>
    <pivotField axis="axisRow" compact="0" numFmtId="14" outline="0" showAll="0" defaultSubtotal="0">
      <items count="43">
        <item x="25"/>
        <item x="23"/>
        <item x="4"/>
        <item x="9"/>
        <item x="8"/>
        <item x="6"/>
        <item x="5"/>
        <item x="28"/>
        <item x="2"/>
        <item x="13"/>
        <item x="27"/>
        <item x="29"/>
        <item x="26"/>
        <item x="21"/>
        <item x="22"/>
        <item x="16"/>
        <item x="11"/>
        <item x="10"/>
        <item x="32"/>
        <item x="20"/>
        <item x="17"/>
        <item x="19"/>
        <item x="33"/>
        <item x="0"/>
        <item x="12"/>
        <item x="24"/>
        <item x="38"/>
        <item x="14"/>
        <item x="34"/>
        <item x="40"/>
        <item x="15"/>
        <item x="42"/>
        <item x="7"/>
        <item x="36"/>
        <item x="41"/>
        <item x="39"/>
        <item x="35"/>
        <item x="37"/>
        <item x="3"/>
        <item x="30"/>
        <item x="31"/>
        <item x="1"/>
        <item x="18"/>
      </items>
    </pivotField>
    <pivotField axis="axisRow" compact="0" outline="0" showAll="0" defaultSubtotal="0">
      <items count="43">
        <item x="36"/>
        <item x="32"/>
        <item x="29"/>
        <item x="30"/>
        <item x="0"/>
        <item x="26"/>
        <item x="25"/>
        <item x="24"/>
        <item x="23"/>
        <item x="20"/>
        <item x="21"/>
        <item x="22"/>
        <item x="19"/>
        <item x="17"/>
        <item x="18"/>
        <item x="16"/>
        <item x="15"/>
        <item x="40"/>
        <item x="38"/>
        <item x="39"/>
        <item x="14"/>
        <item x="13"/>
        <item x="12"/>
        <item x="11"/>
        <item x="31"/>
        <item x="10"/>
        <item x="42"/>
        <item x="9"/>
        <item x="8"/>
        <item x="6"/>
        <item x="5"/>
        <item x="7"/>
        <item x="4"/>
        <item x="3"/>
        <item x="1"/>
        <item x="2"/>
        <item x="35"/>
        <item x="37"/>
        <item x="33"/>
        <item x="41"/>
        <item x="28"/>
        <item x="34"/>
        <item x="27"/>
      </items>
    </pivotField>
    <pivotField compact="0" outline="0" showAll="0" defaultSubtotal="0"/>
    <pivotField axis="axisRow" compact="0" outline="0" showAll="0" defaultSubtotal="0">
      <items count="43">
        <item x="17"/>
        <item x="20"/>
        <item x="33"/>
        <item x="23"/>
        <item x="25"/>
        <item x="2"/>
        <item x="10"/>
        <item x="11"/>
        <item x="15"/>
        <item x="16"/>
        <item x="12"/>
        <item x="38"/>
        <item x="3"/>
        <item x="37"/>
        <item x="7"/>
        <item x="19"/>
        <item x="0"/>
        <item x="30"/>
        <item x="34"/>
        <item x="32"/>
        <item x="24"/>
        <item x="35"/>
        <item x="41"/>
        <item x="39"/>
        <item x="31"/>
        <item x="4"/>
        <item x="28"/>
        <item x="18"/>
        <item x="42"/>
        <item x="9"/>
        <item x="13"/>
        <item x="1"/>
        <item x="22"/>
        <item x="21"/>
        <item x="26"/>
        <item x="29"/>
        <item x="40"/>
        <item x="36"/>
        <item x="27"/>
        <item x="8"/>
        <item x="6"/>
        <item x="5"/>
        <item x="14"/>
      </items>
    </pivotField>
    <pivotField compact="0" outline="0" showAll="0" defaultSubtotal="0"/>
    <pivotField compact="0" outline="0" showAll="0" defaultSubtotal="0"/>
    <pivotField compact="0" outline="0" showAll="0" defaultSubtotal="0"/>
    <pivotField compact="0" outline="0" showAll="0" defaultSubtotal="0"/>
    <pivotField name="Author" axis="axisRow" compact="0" outline="0" showAll="0" defaultSubtotal="0">
      <items count="4">
        <item x="2"/>
        <item x="3"/>
        <item x="0"/>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6">
    <field x="0"/>
    <field x="1"/>
    <field x="5"/>
    <field x="10"/>
    <field x="2"/>
    <field x="3"/>
  </rowFields>
  <rowItems count="43">
    <i>
      <x/>
      <x v="3"/>
      <x/>
      <x v="2"/>
      <x v="20"/>
      <x v="13"/>
    </i>
    <i r="2">
      <x v="1"/>
      <x v="2"/>
      <x v="19"/>
      <x v="9"/>
    </i>
    <i r="1">
      <x v="9"/>
      <x v="2"/>
      <x v="1"/>
      <x v="22"/>
      <x v="38"/>
    </i>
    <i r="2">
      <x v="3"/>
      <x v="1"/>
      <x v="1"/>
      <x v="8"/>
    </i>
    <i r="2">
      <x v="4"/>
      <x v="1"/>
      <x/>
      <x v="6"/>
    </i>
    <i r="1">
      <x v="11"/>
      <x v="5"/>
      <x v="2"/>
      <x v="8"/>
      <x v="35"/>
    </i>
    <i r="1">
      <x v="14"/>
      <x v="6"/>
      <x v="2"/>
      <x v="17"/>
      <x v="25"/>
    </i>
    <i r="2">
      <x v="7"/>
      <x v="2"/>
      <x v="16"/>
      <x v="23"/>
    </i>
    <i r="2">
      <x v="8"/>
      <x v="2"/>
      <x v="30"/>
      <x v="16"/>
    </i>
    <i r="2">
      <x v="9"/>
      <x v="2"/>
      <x v="15"/>
      <x v="15"/>
    </i>
    <i>
      <x v="1"/>
      <x/>
      <x v="10"/>
      <x v="2"/>
      <x v="24"/>
      <x v="22"/>
    </i>
    <i r="1">
      <x v="1"/>
      <x v="11"/>
      <x v="2"/>
      <x v="26"/>
      <x v="18"/>
    </i>
    <i r="1">
      <x v="2"/>
      <x v="12"/>
      <x v="2"/>
      <x v="38"/>
      <x v="33"/>
    </i>
    <i r="2">
      <x v="13"/>
      <x v="2"/>
      <x v="37"/>
      <x v="37"/>
    </i>
    <i r="2">
      <x v="14"/>
      <x v="2"/>
      <x v="32"/>
      <x v="31"/>
    </i>
    <i r="1">
      <x v="3"/>
      <x v="15"/>
      <x v="2"/>
      <x v="21"/>
      <x v="12"/>
    </i>
    <i r="2">
      <x v="16"/>
      <x v="2"/>
      <x v="23"/>
      <x v="4"/>
    </i>
    <i r="1">
      <x v="4"/>
      <x v="17"/>
      <x v="2"/>
      <x v="39"/>
      <x v="3"/>
    </i>
    <i r="1">
      <x v="5"/>
      <x v="18"/>
      <x/>
      <x v="28"/>
      <x v="41"/>
    </i>
    <i r="1">
      <x v="6"/>
      <x v="42"/>
      <x/>
      <x v="27"/>
      <x v="20"/>
    </i>
    <i r="1">
      <x v="7"/>
      <x v="19"/>
      <x v="2"/>
      <x v="18"/>
      <x v="1"/>
    </i>
    <i r="1">
      <x v="8"/>
      <x v="20"/>
      <x v="2"/>
      <x v="25"/>
      <x v="7"/>
    </i>
    <i r="1">
      <x v="9"/>
      <x v="21"/>
      <x v="2"/>
      <x v="36"/>
      <x v="36"/>
    </i>
    <i r="2">
      <x v="22"/>
      <x v="2"/>
      <x v="34"/>
      <x v="39"/>
    </i>
    <i r="2">
      <x v="23"/>
      <x v="2"/>
      <x v="35"/>
      <x v="19"/>
    </i>
    <i r="2">
      <x v="24"/>
      <x v="2"/>
      <x v="40"/>
      <x v="24"/>
    </i>
    <i r="1">
      <x v="10"/>
      <x v="25"/>
      <x v="2"/>
      <x v="2"/>
      <x v="32"/>
    </i>
    <i r="1">
      <x v="11"/>
      <x v="26"/>
      <x v="2"/>
      <x v="7"/>
      <x v="40"/>
    </i>
    <i r="1">
      <x v="12"/>
      <x v="27"/>
      <x v="3"/>
      <x v="42"/>
      <x v="14"/>
    </i>
    <i r="2">
      <x v="28"/>
      <x v="2"/>
      <x v="31"/>
      <x v="26"/>
    </i>
    <i r="2">
      <x v="29"/>
      <x v="2"/>
      <x v="3"/>
      <x v="27"/>
    </i>
    <i r="2">
      <x v="30"/>
      <x v="2"/>
      <x v="9"/>
      <x v="21"/>
    </i>
    <i r="1">
      <x v="13"/>
      <x v="31"/>
      <x v="3"/>
      <x v="41"/>
      <x v="34"/>
    </i>
    <i r="1">
      <x v="14"/>
      <x v="32"/>
      <x v="2"/>
      <x v="14"/>
      <x v="11"/>
    </i>
    <i r="2">
      <x v="33"/>
      <x v="2"/>
      <x v="13"/>
      <x v="10"/>
    </i>
    <i r="2">
      <x v="34"/>
      <x v="2"/>
      <x v="12"/>
      <x v="5"/>
    </i>
    <i r="2">
      <x v="35"/>
      <x v="2"/>
      <x v="11"/>
      <x v="2"/>
    </i>
    <i r="2">
      <x v="36"/>
      <x v="2"/>
      <x v="29"/>
      <x v="17"/>
    </i>
    <i r="2">
      <x v="37"/>
      <x v="2"/>
      <x v="33"/>
      <x/>
    </i>
    <i r="2">
      <x v="38"/>
      <x v="2"/>
      <x v="10"/>
      <x v="42"/>
    </i>
    <i r="1">
      <x v="15"/>
      <x v="39"/>
      <x v="2"/>
      <x v="4"/>
      <x v="28"/>
    </i>
    <i r="2">
      <x v="40"/>
      <x v="2"/>
      <x v="5"/>
      <x v="29"/>
    </i>
    <i r="2">
      <x v="41"/>
      <x v="2"/>
      <x v="6"/>
      <x v="30"/>
    </i>
  </rowItems>
  <colItems count="1">
    <i/>
  </colItems>
  <formats count="2">
    <format dxfId="1">
      <pivotArea type="all" dataOnly="0" outline="0" fieldPosition="0"/>
    </format>
    <format dxfId="0">
      <pivotArea dataOnly="0" labelOnly="1" outline="0" fieldPosition="0">
        <references count="1">
          <reference field="5" count="0"/>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VolumeType" sourceName="VolumeType">
  <pivotTables>
    <pivotTable tabId="26" name="PivotTable2"/>
  </pivotTables>
  <data>
    <tabular pivotCacheId="1">
      <items count="12">
        <i x="7" s="1"/>
        <i x="0" s="1"/>
        <i x="8" s="1"/>
        <i x="3" s="1"/>
        <i x="9" s="1"/>
        <i x="2" s="1"/>
        <i x="4" s="1"/>
        <i x="5" s="1"/>
        <i x="1" s="1"/>
        <i x="11" s="1" nd="1"/>
        <i x="6" s="1" nd="1"/>
        <i x="10"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TreatmentSite" sourceName="TreatmentSite">
  <pivotTables>
    <pivotTable tabId="26" name="PivotTable2"/>
  </pivotTables>
  <data>
    <tabular pivotCacheId="1">
      <items count="16">
        <i x="1" s="1"/>
        <i x="5" nd="1"/>
        <i x="0" nd="1"/>
        <i x="14" nd="1"/>
        <i x="6" nd="1"/>
        <i x="3" nd="1"/>
        <i x="4" nd="1"/>
        <i x="2" nd="1"/>
        <i x="9" nd="1"/>
        <i x="11" nd="1"/>
        <i x="13" nd="1"/>
        <i x="12" nd="1"/>
        <i x="10" nd="1"/>
        <i x="8" nd="1"/>
        <i x="7" nd="1"/>
        <i x="15"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ite" sourceName="Site">
  <pivotTables>
    <pivotTable tabId="26" name="PivotTable1"/>
  </pivotTables>
  <data>
    <tabular pivotCacheId="2">
      <items count="16">
        <i x="8"/>
        <i x="15"/>
        <i x="3"/>
        <i x="0"/>
        <i x="12"/>
        <i x="13"/>
        <i x="11"/>
        <i x="10"/>
        <i x="2"/>
        <i x="6" s="1"/>
        <i x="1"/>
        <i x="7"/>
        <i x="5"/>
        <i x="14" nd="1"/>
        <i x="9" nd="1"/>
        <i x="4"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Volume_Type" sourceName="Volume Type">
  <pivotTables>
    <pivotTable tabId="26" name="PivotTable1"/>
  </pivotTables>
  <data>
    <tabular pivotCacheId="2">
      <items count="13">
        <i x="5" s="1"/>
        <i x="1" s="1"/>
        <i x="0" s="1"/>
        <i x="3" s="1"/>
        <i x="9" s="1"/>
        <i x="4" s="1"/>
        <i x="2" s="1"/>
        <i x="6" s="1"/>
        <i x="10" s="1"/>
        <i x="8" s="1" nd="1"/>
        <i x="7" s="1" nd="1"/>
        <i x="11" s="1" nd="1"/>
        <i x="12"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TemplateID" sourceName="TemplateID">
  <pivotTables>
    <pivotTable tabId="26" name="PivotTable2"/>
  </pivotTables>
  <data>
    <tabular pivotCacheId="1">
      <items count="56">
        <i x="17"/>
        <i x="9" s="1"/>
        <i x="8"/>
        <i x="18"/>
        <i x="55" nd="1"/>
        <i x="4" nd="1"/>
        <i x="5" nd="1"/>
        <i x="46" nd="1"/>
        <i x="0" nd="1"/>
        <i x="37" nd="1"/>
        <i x="38" nd="1"/>
        <i x="45" nd="1"/>
        <i x="19" nd="1"/>
        <i x="10" nd="1"/>
        <i x="11" nd="1"/>
        <i x="6" nd="1"/>
        <i x="20" nd="1"/>
        <i x="44" nd="1"/>
        <i x="1" nd="1"/>
        <i x="52" nd="1"/>
        <i x="7" nd="1"/>
        <i x="3" nd="1"/>
        <i x="21" nd="1"/>
        <i x="12" nd="1"/>
        <i x="53" nd="1"/>
        <i x="54" nd="1"/>
        <i x="13" nd="1"/>
        <i x="39" nd="1"/>
        <i x="43" nd="1"/>
        <i x="30" nd="1"/>
        <i x="29" nd="1"/>
        <i x="28" nd="1"/>
        <i x="26" nd="1"/>
        <i x="27" nd="1"/>
        <i x="31" nd="1"/>
        <i x="23" nd="1"/>
        <i x="24" nd="1"/>
        <i x="25" nd="1"/>
        <i x="14" nd="1"/>
        <i x="15" nd="1"/>
        <i x="16" nd="1"/>
        <i x="2" nd="1"/>
        <i x="22" nd="1"/>
        <i x="32" nd="1"/>
        <i x="34" nd="1"/>
        <i x="33" nd="1"/>
        <i x="35" nd="1"/>
        <i x="48" nd="1"/>
        <i x="40" nd="1"/>
        <i x="41" nd="1"/>
        <i x="50" nd="1"/>
        <i x="51" nd="1"/>
        <i x="36" nd="1"/>
        <i x="49" nd="1"/>
        <i x="42" nd="1"/>
        <i x="47"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Template_ID" sourceName="Template ID">
  <pivotTables>
    <pivotTable tabId="26" name="PivotTable1"/>
  </pivotTables>
  <data>
    <tabular pivotCacheId="2">
      <items count="43">
        <i x="18" s="1"/>
        <i x="42" s="1"/>
        <i x="9" s="1"/>
        <i x="13" s="1"/>
        <i x="17" s="1" nd="1"/>
        <i x="20" s="1" nd="1"/>
        <i x="33" s="1" nd="1"/>
        <i x="23" s="1" nd="1"/>
        <i x="25" s="1" nd="1"/>
        <i x="2" s="1" nd="1"/>
        <i x="10" s="1" nd="1"/>
        <i x="11" s="1" nd="1"/>
        <i x="15" s="1" nd="1"/>
        <i x="16" s="1" nd="1"/>
        <i x="12" s="1" nd="1"/>
        <i x="38" s="1" nd="1"/>
        <i x="3" s="1" nd="1"/>
        <i x="37" s="1" nd="1"/>
        <i x="7" s="1" nd="1"/>
        <i x="19" s="1" nd="1"/>
        <i x="0" s="1" nd="1"/>
        <i x="30" s="1" nd="1"/>
        <i x="34" s="1" nd="1"/>
        <i x="32" s="1" nd="1"/>
        <i x="24" s="1" nd="1"/>
        <i x="35" s="1" nd="1"/>
        <i x="41" s="1" nd="1"/>
        <i x="39" s="1" nd="1"/>
        <i x="31" s="1" nd="1"/>
        <i x="4" s="1" nd="1"/>
        <i x="28" s="1" nd="1"/>
        <i x="1" s="1" nd="1"/>
        <i x="22" s="1" nd="1"/>
        <i x="21" s="1" nd="1"/>
        <i x="26" s="1" nd="1"/>
        <i x="29" s="1" nd="1"/>
        <i x="40" s="1" nd="1"/>
        <i x="36" s="1" nd="1"/>
        <i x="27" s="1" nd="1"/>
        <i x="8" s="1" nd="1"/>
        <i x="6" s="1" nd="1"/>
        <i x="5" s="1" nd="1"/>
        <i x="1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VolumeType" cache="Slicer_VolumeType" caption="VolumeType" rowHeight="241300"/>
  <slicer name="TreatmentSite" cache="Slicer_TreatmentSite" caption="TreatmentSite" rowHeight="241300"/>
  <slicer name="Site" cache="Slicer_Site" caption="Site" startItem="8" rowHeight="241300"/>
  <slicer name="Volume Type" cache="Slicer_Volume_Type" caption="Volume Type" startItem="2" rowHeight="241300"/>
  <slicer name="TemplateID" cache="Slicer_TemplateID" caption="TemplateID" rowHeight="241300"/>
  <slicer name="Template ID" cache="Slicer_Template_ID" caption="Template ID" rowHeight="241300"/>
</slicers>
</file>

<file path=xl/tables/table1.xml><?xml version="1.0" encoding="utf-8"?>
<table xmlns="http://schemas.openxmlformats.org/spreadsheetml/2006/main" id="1" name="ObjectiveData" displayName="ObjectiveData" ref="A1:BJ1868" totalsRowShown="0">
  <autoFilter ref="A1:BJ1868"/>
  <tableColumns count="62">
    <tableColumn id="59" name="Plan Type" dataDxfId="36">
      <calculatedColumnFormula>VLOOKUP(ObjectiveData[[#This Row],[Template ID]],ID_Conversion[],3,FALSE)</calculatedColumnFormula>
    </tableColumn>
    <tableColumn id="60" name="Site" dataDxfId="35">
      <calculatedColumnFormula>VLOOKUP(ObjectiveData[[#This Row],[Template ID]],ID_Conversion[],6,FALSE)</calculatedColumnFormula>
    </tableColumn>
    <tableColumn id="61" name="Modified Date" dataDxfId="34">
      <calculatedColumnFormula>VLOOKUP(ObjectiveData[[#This Row],[Last Modified]],Date_Conversion[],13,FALSE)</calculatedColumnFormula>
    </tableColumn>
    <tableColumn id="62" name="File Name" dataDxfId="33">
      <calculatedColumnFormula>VLOOKUP(ObjectiveData[[#This Row],[Template ID]],ObjectiveFiles[],3,FALSE)</calculatedColumnFormula>
    </tableColumn>
    <tableColumn id="1" name="Version"/>
    <tableColumn id="2" name="Template ID" dataDxfId="32"/>
    <tableColumn id="3" name="Template Type" dataDxfId="31"/>
    <tableColumn id="4" name="Approval Status" dataDxfId="30"/>
    <tableColumn id="5" name="Diagnosis" dataDxfId="29"/>
    <tableColumn id="6" name="Treatment Site" dataDxfId="28"/>
    <tableColumn id="7" name="Assigned Users" dataDxfId="27"/>
    <tableColumn id="8" name="Description" dataDxfId="26"/>
    <tableColumn id="9" name="Last Modified" dataDxfId="25"/>
    <tableColumn id="10" name="Approval History" dataDxfId="24"/>
    <tableColumn id="11" name="Optimization Type" dataDxfId="23"/>
    <tableColumn id="12" name="Default Fixed Jaws"/>
    <tableColumn id="13" name="Interpolate"/>
    <tableColumn id="14" name="Use Colors"/>
    <tableColumn id="15" name="Default Smoothing X"/>
    <tableColumn id="16" name="Default Smoothing Y"/>
    <tableColumn id="17" name="Default Minimize Dose"/>
    <tableColumn id="18" name="Default Optimization Type" dataDxfId="22"/>
    <tableColumn id="19" name="Max Iterations"/>
    <tableColumn id="20" name="Max Time"/>
    <tableColumn id="21" name="Use NTO"/>
    <tableColumn id="22" name="NTO Priority"/>
    <tableColumn id="23" name="Distance From Target Border"/>
    <tableColumn id="24" name="Start Dose"/>
    <tableColumn id="25" name="End Dose"/>
    <tableColumn id="26" name="Fall Off"/>
    <tableColumn id="27" name="Auto"/>
    <tableColumn id="28" name="Initial Field Distribution" dataDxfId="21"/>
    <tableColumn id="29" name="Minimum Number Of Fields"/>
    <tableColumn id="30" name="Maximum Number Of Fields"/>
    <tableColumn id="31" name="Maximum Elevation Angle For Non Coplanar Fields"/>
    <tableColumn id="32" name="Maximum Collimator Variation"/>
    <tableColumn id="33" name="Local Geometric Optimization Mode" dataDxfId="20"/>
    <tableColumn id="34" name="Use MU"/>
    <tableColumn id="35" name="Jaw Tracking"/>
    <tableColumn id="36" name="MU Weight"/>
    <tableColumn id="37" name="Min MU"/>
    <tableColumn id="38" name="Max MU"/>
    <tableColumn id="39" name="Structure ID" dataDxfId="19"/>
    <tableColumn id="40" name="NAME" dataDxfId="18"/>
    <tableColumn id="41" name="Surface Only"/>
    <tableColumn id="42" name="Volume ID" dataDxfId="17"/>
    <tableColumn id="43" name="Volume Code" dataDxfId="16"/>
    <tableColumn id="44" name="Volume Type" dataDxfId="15"/>
    <tableColumn id="45" name="Volume Code Table" dataDxfId="14"/>
    <tableColumn id="46" name="Code"/>
    <tableColumn id="47" name="Code Scheme" dataDxfId="13"/>
    <tableColumn id="48" name="Code Scheme Version"/>
    <tableColumn id="49" name="Distance"/>
    <tableColumn id="50" name="Sample Points" dataDxfId="12"/>
    <tableColumn id="51" name="Color"/>
    <tableColumn id="52" name="Objective Type"/>
    <tableColumn id="53" name="Operator"/>
    <tableColumn id="54" name="Dose"/>
    <tableColumn id="55" name="Volume"/>
    <tableColumn id="56" name="Objective Priority"/>
    <tableColumn id="57" name="Parameter A" dataDxfId="11"/>
    <tableColumn id="58" name="Group"/>
  </tableColumns>
  <tableStyleInfo name="TableStyleMedium5" showFirstColumn="0" showLastColumn="0" showRowStripes="1" showColumnStripes="0"/>
</table>
</file>

<file path=xl/tables/table2.xml><?xml version="1.0" encoding="utf-8"?>
<table xmlns="http://schemas.openxmlformats.org/spreadsheetml/2006/main" id="7" name="ObjectiveFiles" displayName="ObjectiveFiles" ref="A1:H45" totalsRowShown="0">
  <autoFilter ref="A1:H45"/>
  <sortState ref="A2:E45">
    <sortCondition ref="A5"/>
  </sortState>
  <tableColumns count="8">
    <tableColumn id="1" name="Template ID"/>
    <tableColumn id="2" name="Template Type"/>
    <tableColumn id="58" name="File Name" dataDxfId="10">
      <calculatedColumnFormula>VLOOKUP(ObjectiveFiles[[#This Row],[File Path]],FileName_Conversion[],3,FALSE)</calculatedColumnFormula>
    </tableColumn>
    <tableColumn id="3" name="File Path"/>
    <tableColumn id="4" name="Plan Type" dataDxfId="9">
      <calculatedColumnFormula>VLOOKUP(ObjectiveFiles[[#This Row],[Template ID]],ID_Conversion[],3,FALSE)</calculatedColumnFormula>
    </tableColumn>
    <tableColumn id="6" name="Site" dataDxfId="8">
      <calculatedColumnFormula>VLOOKUP(ObjectiveFiles[[#This Row],[Template ID]],ID_Conversion[],6,FALSE)</calculatedColumnFormula>
    </tableColumn>
    <tableColumn id="7" name="Modified Date" dataDxfId="7">
      <calculatedColumnFormula>VLOOKUP(ObjectiveFiles[[#This Row],[Last Modified]],Date_Conversion[],13,FALSE)</calculatedColumnFormula>
    </tableColumn>
    <tableColumn id="5" name="Last Modified"/>
  </tableColumns>
  <tableStyleInfo name="TableStyleMedium5" showFirstColumn="0" showLastColumn="0" showRowStripes="1" showColumnStripes="0"/>
</table>
</file>

<file path=xl/tables/table3.xml><?xml version="1.0" encoding="utf-8"?>
<table xmlns="http://schemas.openxmlformats.org/spreadsheetml/2006/main" id="3" name="MonthLookup" displayName="MonthLookup" ref="X1:Y13" totalsRowShown="0">
  <tableColumns count="2">
    <tableColumn id="1" name="Month"/>
    <tableColumn id="2" name="number"/>
  </tableColumns>
  <tableStyleInfo name="TableStyleLight1" showFirstColumn="0" showLastColumn="0" showRowStripes="1" showColumnStripes="0"/>
</table>
</file>

<file path=xl/tables/table4.xml><?xml version="1.0" encoding="utf-8"?>
<table xmlns="http://schemas.openxmlformats.org/spreadsheetml/2006/main" id="4" name="ID_Conversion" displayName="ID_Conversion" ref="C1:H44" totalsRowShown="0">
  <tableColumns count="6">
    <tableColumn id="1" name="Preview_ID" dataDxfId="6"/>
    <tableColumn id="2" name="First Find">
      <calculatedColumnFormula>IFERROR(FIND(" ",C2),FIND("_",C2))</calculatedColumnFormula>
    </tableColumn>
    <tableColumn id="3" name="Plan Type">
      <calculatedColumnFormula>LEFT(C2,D2-1)</calculatedColumnFormula>
    </tableColumn>
    <tableColumn id="4" name="Length">
      <calculatedColumnFormula>FIND(" ",C2,D2+1)-D2</calculatedColumnFormula>
    </tableColumn>
    <tableColumn id="5" name="Alternate">
      <calculatedColumnFormula>RIGHT(C2,LEN(C2)-D2)</calculatedColumnFormula>
    </tableColumn>
    <tableColumn id="6" name="Site" dataDxfId="5">
      <calculatedColumnFormula>TRIM(IFERROR(MID(C2,D2,F2),G2))</calculatedColumnFormula>
    </tableColumn>
  </tableColumns>
  <tableStyleInfo name="TableStyleLight2" showFirstColumn="0" showLastColumn="0" showRowStripes="1" showColumnStripes="0"/>
</table>
</file>

<file path=xl/tables/table5.xml><?xml version="1.0" encoding="utf-8"?>
<table xmlns="http://schemas.openxmlformats.org/spreadsheetml/2006/main" id="5" name="Date_Conversion" displayName="Date_Conversion" ref="J1:V87" totalsRowShown="0" headerRowCellStyle="Explanatory Text">
  <tableColumns count="13">
    <tableColumn id="1" name="Raw Date"/>
    <tableColumn id="2" name="Trimmed Date">
      <calculatedColumnFormula>TRIM(J2)</calculatedColumnFormula>
    </tableColumn>
    <tableColumn id="3" name="Month">
      <calculatedColumnFormula>LEFT(TRIM(K2),FIND(" ",TRIM(K2))-1)</calculatedColumnFormula>
    </tableColumn>
    <tableColumn id="4" name="Month Number">
      <calculatedColumnFormula>VLOOKUP(L2,MonthLookup[],2,FALSE)</calculatedColumnFormula>
    </tableColumn>
    <tableColumn id="5" name="Day">
      <calculatedColumnFormula>INT(IFERROR(MID(K2,FIND(" ",K2),FIND(" ",K2,FIND(" ",K2)+1)-FIND(" ",K2)),RIGHT(K2,LEN(K2)-FIND(" ",K2))))</calculatedColumnFormula>
    </tableColumn>
    <tableColumn id="6" name="Year">
      <calculatedColumnFormula>INT(IFERROR(MID(K2,FIND(" ",K2,FIND(" ",K2)+1)+1,4),RIGHT(K2,LEN(K2)-FIND(" ",K2))))</calculatedColumnFormula>
    </tableColumn>
    <tableColumn id="7" name="First Find">
      <calculatedColumnFormula>FIND(":",K2,1)</calculatedColumnFormula>
    </tableColumn>
    <tableColumn id="8" name="Hour">
      <calculatedColumnFormula>INT(MID(K2,FIND(":",K2,1)-2,2))</calculatedColumnFormula>
    </tableColumn>
    <tableColumn id="9" name="Minute">
      <calculatedColumnFormula>INT(MID(K2,FIND(":",K2,FIND(":",K2,1)+1)-2,2))</calculatedColumnFormula>
    </tableColumn>
    <tableColumn id="10" name="Second">
      <calculatedColumnFormula>INT(MID(K2,FIND(":",K2,FIND(":",K2,FIND(":",K2,1)+1)+1)-2,2))</calculatedColumnFormula>
    </tableColumn>
    <tableColumn id="11" name="Date" dataDxfId="4">
      <calculatedColumnFormula>DATE(O2,M2,N2)</calculatedColumnFormula>
    </tableColumn>
    <tableColumn id="12" name="Time" dataDxfId="3">
      <calculatedColumnFormula>TIME(Q2,R2,S2)</calculatedColumnFormula>
    </tableColumn>
    <tableColumn id="13" name="Date Time" dataDxfId="2">
      <calculatedColumnFormula>T2+U2</calculatedColumnFormula>
    </tableColumn>
  </tableColumns>
  <tableStyleInfo name="TableStyleLight3" showFirstColumn="0" showLastColumn="0" showRowStripes="1" showColumnStripes="0"/>
</table>
</file>

<file path=xl/tables/table6.xml><?xml version="1.0" encoding="utf-8"?>
<table xmlns="http://schemas.openxmlformats.org/spreadsheetml/2006/main" id="6" name="FileName_Conversion" displayName="FileName_Conversion" ref="AB1:AD1441" totalsRowShown="0">
  <tableColumns count="3">
    <tableColumn id="1" name="File Path"/>
    <tableColumn id="2" name="path to strip"/>
    <tableColumn id="3" name="File Name"/>
  </tableColumns>
  <tableStyleInfo name="TableStyleLight7" showFirstColumn="0" showLastColumn="0" showRowStripes="1" showColumnStripes="0"/>
</table>
</file>

<file path=xl/tables/table7.xml><?xml version="1.0" encoding="utf-8"?>
<table xmlns="http://schemas.openxmlformats.org/spreadsheetml/2006/main" id="2" name="Structures" displayName="Structures" ref="A1:X1273" totalsRowShown="0">
  <tableColumns count="24">
    <tableColumn id="1" name="StructureID"/>
    <tableColumn id="2" name="Name"/>
    <tableColumn id="3" name="Label"/>
    <tableColumn id="4" name="StructureCategory"/>
    <tableColumn id="5" name="VolumeType"/>
    <tableColumn id="6" name="StructureCode"/>
    <tableColumn id="7" name="CodeScheme"/>
    <tableColumn id="8" name="VolumeCode"/>
    <tableColumn id="9" name="ColorAndStyle"/>
    <tableColumn id="10" name="DVHLineWidth"/>
    <tableColumn id="11" name="DVHLineStyle"/>
    <tableColumn id="12" name="DVHLineColor"/>
    <tableColumn id="13" name="SearchCTLow"/>
    <tableColumn id="14" name="SearchCTHigh"/>
    <tableColumn id="15" name="TemplateID"/>
    <tableColumn id="16" name="TemplateType"/>
    <tableColumn id="17" name="Description"/>
    <tableColumn id="18" name="Diagnosis"/>
    <tableColumn id="19" name="TreatmentSite"/>
    <tableColumn id="20" name="TemplateCategory"/>
    <tableColumn id="21" name="Status"/>
    <tableColumn id="22" name="Template file name"/>
    <tableColumn id="23" name="Author"/>
    <tableColumn id="24" name="ApprovalStatus"/>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table" Target="../tables/table3.xml"/><Relationship Id="rId4" Type="http://schemas.openxmlformats.org/officeDocument/2006/relationships/table" Target="../tables/table6.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64"/>
  <sheetViews>
    <sheetView workbookViewId="0">
      <selection activeCell="B4" sqref="B4"/>
    </sheetView>
  </sheetViews>
  <sheetFormatPr defaultRowHeight="15" x14ac:dyDescent="0.25"/>
  <cols>
    <col min="1" max="1" width="18.28515625" bestFit="1" customWidth="1"/>
    <col min="2" max="2" width="18.28515625" customWidth="1"/>
    <col min="3" max="3" width="15.42578125" bestFit="1" customWidth="1"/>
    <col min="4" max="4" width="14.5703125" bestFit="1" customWidth="1"/>
    <col min="5" max="5" width="8.7109375" bestFit="1" customWidth="1"/>
    <col min="6" max="6" width="9.7109375" bestFit="1" customWidth="1"/>
    <col min="7" max="7" width="11.85546875" bestFit="1" customWidth="1"/>
    <col min="8" max="8" width="9.85546875" bestFit="1" customWidth="1"/>
    <col min="11" max="11" width="20.28515625" bestFit="1" customWidth="1"/>
    <col min="12" max="12" width="16.42578125" bestFit="1" customWidth="1"/>
    <col min="13" max="13" width="17.140625" bestFit="1" customWidth="1"/>
    <col min="14" max="14" width="32.85546875" bestFit="1" customWidth="1"/>
    <col min="15" max="15" width="16.42578125" bestFit="1" customWidth="1"/>
    <col min="16" max="16" width="16.7109375" bestFit="1" customWidth="1"/>
    <col min="17" max="17" width="10" customWidth="1"/>
    <col min="18" max="18" width="11.7109375" bestFit="1" customWidth="1"/>
    <col min="19" max="19" width="8.42578125" bestFit="1" customWidth="1"/>
    <col min="20" max="20" width="30.28515625" bestFit="1" customWidth="1"/>
    <col min="21" max="21" width="18.5703125" customWidth="1"/>
    <col min="22" max="22" width="8.28515625" customWidth="1"/>
    <col min="25" max="25" width="10.7109375" bestFit="1" customWidth="1"/>
  </cols>
  <sheetData>
    <row r="1" spans="1:21" ht="20.25" thickBot="1" x14ac:dyDescent="0.35">
      <c r="A1" s="30" t="s">
        <v>0</v>
      </c>
      <c r="B1" s="30"/>
      <c r="C1" s="30"/>
      <c r="D1" s="30"/>
      <c r="E1" s="30"/>
      <c r="F1" s="33" t="s">
        <v>1</v>
      </c>
      <c r="G1" s="33"/>
      <c r="H1" s="33"/>
      <c r="I1" s="33"/>
      <c r="J1" s="25"/>
    </row>
    <row r="2" spans="1:21" ht="16.5" thickTop="1" x14ac:dyDescent="0.25">
      <c r="A2" s="1" t="s">
        <v>2</v>
      </c>
      <c r="B2" s="4" t="s">
        <v>851</v>
      </c>
    </row>
    <row r="3" spans="1:21" x14ac:dyDescent="0.25">
      <c r="A3" s="2" t="s">
        <v>3</v>
      </c>
      <c r="B3" s="5" t="s">
        <v>112</v>
      </c>
      <c r="C3" t="s">
        <v>4</v>
      </c>
      <c r="D3" t="s">
        <v>5</v>
      </c>
      <c r="E3" t="s">
        <v>6</v>
      </c>
    </row>
    <row r="4" spans="1:21" x14ac:dyDescent="0.25">
      <c r="A4" s="2" t="s">
        <v>7</v>
      </c>
      <c r="B4" s="5" t="s">
        <v>685</v>
      </c>
      <c r="C4" t="s">
        <v>8</v>
      </c>
      <c r="D4" t="s">
        <v>7</v>
      </c>
      <c r="E4" t="s">
        <v>6</v>
      </c>
      <c r="F4" t="s">
        <v>9</v>
      </c>
      <c r="G4" t="s">
        <v>10</v>
      </c>
      <c r="H4" t="s">
        <v>11</v>
      </c>
      <c r="I4" t="s">
        <v>12</v>
      </c>
      <c r="K4" s="8" t="s">
        <v>112</v>
      </c>
      <c r="L4" s="8" t="s">
        <v>685</v>
      </c>
      <c r="M4" s="8" t="s">
        <v>108</v>
      </c>
      <c r="N4" s="8" t="s">
        <v>18</v>
      </c>
      <c r="O4" s="8" t="s">
        <v>810</v>
      </c>
      <c r="P4" s="8" t="s">
        <v>811</v>
      </c>
      <c r="Q4" s="8" t="s">
        <v>27</v>
      </c>
      <c r="R4" s="8" t="s">
        <v>110</v>
      </c>
      <c r="S4" s="8" t="s">
        <v>111</v>
      </c>
      <c r="T4" s="8" t="s">
        <v>113</v>
      </c>
      <c r="U4" s="8" t="s">
        <v>109</v>
      </c>
    </row>
    <row r="5" spans="1:21" x14ac:dyDescent="0.25">
      <c r="A5" s="3" t="s">
        <v>13</v>
      </c>
      <c r="B5" s="5" t="s">
        <v>108</v>
      </c>
      <c r="C5" t="s">
        <v>13</v>
      </c>
      <c r="D5" t="s">
        <v>13</v>
      </c>
      <c r="E5" t="s">
        <v>6</v>
      </c>
      <c r="F5" t="s">
        <v>14</v>
      </c>
      <c r="G5" t="s">
        <v>15</v>
      </c>
      <c r="H5" t="s">
        <v>16</v>
      </c>
      <c r="I5" t="s">
        <v>17</v>
      </c>
      <c r="K5" t="s">
        <v>169</v>
      </c>
      <c r="L5" t="s">
        <v>9</v>
      </c>
      <c r="M5" t="s">
        <v>14</v>
      </c>
      <c r="N5" t="s">
        <v>808</v>
      </c>
      <c r="O5" t="s">
        <v>808</v>
      </c>
      <c r="P5" t="s">
        <v>23</v>
      </c>
      <c r="Q5" t="s">
        <v>808</v>
      </c>
      <c r="R5" t="s">
        <v>115</v>
      </c>
      <c r="S5" t="s">
        <v>134</v>
      </c>
      <c r="T5" t="s">
        <v>170</v>
      </c>
      <c r="U5" s="15">
        <v>42922.517442129632</v>
      </c>
    </row>
    <row r="6" spans="1:21" x14ac:dyDescent="0.25">
      <c r="A6" s="2" t="s">
        <v>18</v>
      </c>
      <c r="B6" s="5" t="s">
        <v>18</v>
      </c>
      <c r="C6" t="s">
        <v>18</v>
      </c>
      <c r="D6" t="s">
        <v>5</v>
      </c>
      <c r="E6" t="s">
        <v>19</v>
      </c>
      <c r="K6" t="s">
        <v>167</v>
      </c>
      <c r="L6" t="s">
        <v>9</v>
      </c>
      <c r="M6" t="s">
        <v>14</v>
      </c>
      <c r="N6" t="s">
        <v>808</v>
      </c>
      <c r="O6" t="s">
        <v>808</v>
      </c>
      <c r="P6" t="s">
        <v>23</v>
      </c>
      <c r="Q6" t="s">
        <v>808</v>
      </c>
      <c r="R6" t="s">
        <v>115</v>
      </c>
      <c r="S6" t="s">
        <v>134</v>
      </c>
      <c r="T6" t="s">
        <v>168</v>
      </c>
      <c r="U6" s="15">
        <v>42922.515335648146</v>
      </c>
    </row>
    <row r="7" spans="1:21" x14ac:dyDescent="0.25">
      <c r="A7" s="2" t="s">
        <v>20</v>
      </c>
      <c r="B7" s="5" t="s">
        <v>810</v>
      </c>
      <c r="C7" t="s">
        <v>20</v>
      </c>
      <c r="D7" t="s">
        <v>5</v>
      </c>
      <c r="E7" t="s">
        <v>19</v>
      </c>
      <c r="K7" t="s">
        <v>173</v>
      </c>
      <c r="L7" t="s">
        <v>9</v>
      </c>
      <c r="M7" t="s">
        <v>14</v>
      </c>
      <c r="N7" t="s">
        <v>670</v>
      </c>
      <c r="O7" t="s">
        <v>808</v>
      </c>
      <c r="P7" t="s">
        <v>24</v>
      </c>
      <c r="Q7" t="s">
        <v>787</v>
      </c>
      <c r="R7" t="s">
        <v>115</v>
      </c>
      <c r="S7" t="s">
        <v>116</v>
      </c>
      <c r="T7" t="s">
        <v>174</v>
      </c>
      <c r="U7" s="15">
        <v>42951.519675925927</v>
      </c>
    </row>
    <row r="8" spans="1:21" x14ac:dyDescent="0.25">
      <c r="A8" s="2" t="s">
        <v>21</v>
      </c>
      <c r="B8" s="5" t="s">
        <v>811</v>
      </c>
      <c r="C8" t="s">
        <v>22</v>
      </c>
      <c r="D8" t="s">
        <v>5</v>
      </c>
      <c r="E8" t="s">
        <v>19</v>
      </c>
      <c r="F8" t="s">
        <v>23</v>
      </c>
      <c r="G8" t="s">
        <v>24</v>
      </c>
      <c r="H8" t="s">
        <v>25</v>
      </c>
      <c r="I8" t="s">
        <v>26</v>
      </c>
      <c r="K8" t="s">
        <v>121</v>
      </c>
      <c r="L8" t="s">
        <v>9</v>
      </c>
      <c r="M8" t="s">
        <v>14</v>
      </c>
      <c r="N8" t="s">
        <v>544</v>
      </c>
      <c r="O8" t="s">
        <v>808</v>
      </c>
      <c r="P8" t="s">
        <v>24</v>
      </c>
      <c r="Q8" t="s">
        <v>768</v>
      </c>
      <c r="R8" t="s">
        <v>115</v>
      </c>
      <c r="S8" t="s">
        <v>116</v>
      </c>
      <c r="T8" t="s">
        <v>122</v>
      </c>
      <c r="U8" s="15">
        <v>42527.592939814815</v>
      </c>
    </row>
    <row r="9" spans="1:21" x14ac:dyDescent="0.25">
      <c r="A9" s="2" t="s">
        <v>27</v>
      </c>
      <c r="B9" s="5" t="s">
        <v>27</v>
      </c>
      <c r="C9" t="s">
        <v>27</v>
      </c>
      <c r="D9" t="s">
        <v>5</v>
      </c>
      <c r="E9" t="s">
        <v>19</v>
      </c>
      <c r="K9" t="s">
        <v>117</v>
      </c>
      <c r="L9" t="s">
        <v>9</v>
      </c>
      <c r="M9" t="s">
        <v>14</v>
      </c>
      <c r="N9" t="s">
        <v>530</v>
      </c>
      <c r="O9" t="s">
        <v>808</v>
      </c>
      <c r="P9" t="s">
        <v>24</v>
      </c>
      <c r="Q9" t="s">
        <v>778</v>
      </c>
      <c r="R9" t="s">
        <v>115</v>
      </c>
      <c r="S9" t="s">
        <v>116</v>
      </c>
      <c r="T9" t="s">
        <v>118</v>
      </c>
      <c r="U9" s="15">
        <v>42527.590763888889</v>
      </c>
    </row>
    <row r="10" spans="1:21" x14ac:dyDescent="0.25">
      <c r="C10" t="s">
        <v>28</v>
      </c>
      <c r="D10" t="s">
        <v>5</v>
      </c>
      <c r="E10" t="s">
        <v>19</v>
      </c>
      <c r="K10" t="s">
        <v>142</v>
      </c>
      <c r="L10" t="s">
        <v>9</v>
      </c>
      <c r="M10" t="s">
        <v>14</v>
      </c>
      <c r="N10" t="s">
        <v>808</v>
      </c>
      <c r="O10" t="s">
        <v>808</v>
      </c>
      <c r="P10" t="s">
        <v>23</v>
      </c>
      <c r="Q10" t="s">
        <v>808</v>
      </c>
      <c r="R10" t="s">
        <v>115</v>
      </c>
      <c r="S10" t="s">
        <v>138</v>
      </c>
      <c r="T10" t="s">
        <v>143</v>
      </c>
      <c r="U10" s="15">
        <v>42887.661354166667</v>
      </c>
    </row>
    <row r="11" spans="1:21" x14ac:dyDescent="0.25">
      <c r="C11" t="s">
        <v>29</v>
      </c>
      <c r="D11" t="s">
        <v>5</v>
      </c>
      <c r="E11" t="s">
        <v>19</v>
      </c>
      <c r="K11" t="s">
        <v>163</v>
      </c>
      <c r="L11" t="s">
        <v>9</v>
      </c>
      <c r="M11" t="s">
        <v>14</v>
      </c>
      <c r="N11" t="s">
        <v>808</v>
      </c>
      <c r="O11" t="s">
        <v>808</v>
      </c>
      <c r="P11" t="s">
        <v>23</v>
      </c>
      <c r="Q11" t="s">
        <v>808</v>
      </c>
      <c r="R11" t="s">
        <v>115</v>
      </c>
      <c r="S11" t="s">
        <v>147</v>
      </c>
      <c r="T11" t="s">
        <v>164</v>
      </c>
      <c r="U11" s="15">
        <v>42921.519467592596</v>
      </c>
    </row>
    <row r="12" spans="1:21" x14ac:dyDescent="0.25">
      <c r="C12" t="s">
        <v>30</v>
      </c>
      <c r="D12" t="s">
        <v>5</v>
      </c>
      <c r="E12" t="s">
        <v>19</v>
      </c>
      <c r="K12" t="s">
        <v>161</v>
      </c>
      <c r="L12" t="s">
        <v>9</v>
      </c>
      <c r="M12" t="s">
        <v>14</v>
      </c>
      <c r="N12" t="s">
        <v>808</v>
      </c>
      <c r="O12" t="s">
        <v>808</v>
      </c>
      <c r="P12" t="s">
        <v>23</v>
      </c>
      <c r="Q12" t="s">
        <v>808</v>
      </c>
      <c r="R12" t="s">
        <v>115</v>
      </c>
      <c r="S12" t="s">
        <v>147</v>
      </c>
      <c r="T12" t="s">
        <v>162</v>
      </c>
      <c r="U12" s="15">
        <v>42921.51703703704</v>
      </c>
    </row>
    <row r="13" spans="1:21" x14ac:dyDescent="0.25">
      <c r="C13" t="s">
        <v>31</v>
      </c>
      <c r="D13" t="s">
        <v>5</v>
      </c>
      <c r="E13" t="s">
        <v>6</v>
      </c>
      <c r="K13" t="s">
        <v>186</v>
      </c>
      <c r="L13" t="s">
        <v>9</v>
      </c>
      <c r="M13" t="s">
        <v>14</v>
      </c>
      <c r="N13" t="s">
        <v>808</v>
      </c>
      <c r="O13" t="s">
        <v>808</v>
      </c>
      <c r="P13" t="s">
        <v>23</v>
      </c>
      <c r="Q13" t="s">
        <v>808</v>
      </c>
      <c r="R13" t="s">
        <v>115</v>
      </c>
      <c r="S13" t="s">
        <v>147</v>
      </c>
      <c r="T13" t="s">
        <v>187</v>
      </c>
      <c r="U13" s="15">
        <v>43409.54792824074</v>
      </c>
    </row>
    <row r="14" spans="1:21" x14ac:dyDescent="0.25">
      <c r="A14" s="2" t="s">
        <v>32</v>
      </c>
      <c r="B14" s="5"/>
      <c r="K14" t="s">
        <v>159</v>
      </c>
      <c r="L14" t="s">
        <v>9</v>
      </c>
      <c r="M14" t="s">
        <v>14</v>
      </c>
      <c r="N14" t="s">
        <v>808</v>
      </c>
      <c r="O14" t="s">
        <v>808</v>
      </c>
      <c r="P14" t="s">
        <v>23</v>
      </c>
      <c r="Q14" t="s">
        <v>808</v>
      </c>
      <c r="R14" t="s">
        <v>115</v>
      </c>
      <c r="S14" t="s">
        <v>147</v>
      </c>
      <c r="T14" t="s">
        <v>160</v>
      </c>
      <c r="U14" s="15">
        <v>42921.474259259259</v>
      </c>
    </row>
    <row r="15" spans="1:21" x14ac:dyDescent="0.25">
      <c r="A15" s="2" t="s">
        <v>33</v>
      </c>
      <c r="K15" t="s">
        <v>178</v>
      </c>
      <c r="L15" t="s">
        <v>9</v>
      </c>
      <c r="M15" t="s">
        <v>14</v>
      </c>
      <c r="N15" t="s">
        <v>808</v>
      </c>
      <c r="O15" t="s">
        <v>808</v>
      </c>
      <c r="P15" t="s">
        <v>23</v>
      </c>
      <c r="Q15" t="s">
        <v>808</v>
      </c>
      <c r="R15" t="s">
        <v>119</v>
      </c>
      <c r="S15" t="s">
        <v>123</v>
      </c>
      <c r="T15" t="s">
        <v>179</v>
      </c>
      <c r="U15" s="15">
        <v>43027.543923611112</v>
      </c>
    </row>
    <row r="16" spans="1:21" x14ac:dyDescent="0.25">
      <c r="A16" s="2" t="s">
        <v>34</v>
      </c>
      <c r="K16" t="s">
        <v>182</v>
      </c>
      <c r="L16" t="s">
        <v>9</v>
      </c>
      <c r="M16" t="s">
        <v>14</v>
      </c>
      <c r="N16" t="s">
        <v>808</v>
      </c>
      <c r="O16" t="s">
        <v>808</v>
      </c>
      <c r="P16" t="s">
        <v>23</v>
      </c>
      <c r="Q16" t="s">
        <v>808</v>
      </c>
      <c r="R16" t="s">
        <v>119</v>
      </c>
      <c r="S16" t="s">
        <v>127</v>
      </c>
      <c r="T16" t="s">
        <v>183</v>
      </c>
      <c r="U16" s="15">
        <v>43138.451701388891</v>
      </c>
    </row>
    <row r="17" spans="1:25" x14ac:dyDescent="0.25">
      <c r="A17" s="2" t="s">
        <v>35</v>
      </c>
      <c r="K17" t="s">
        <v>202</v>
      </c>
      <c r="L17" t="s">
        <v>9</v>
      </c>
      <c r="M17" t="s">
        <v>14</v>
      </c>
      <c r="N17" t="s">
        <v>808</v>
      </c>
      <c r="O17" t="s">
        <v>808</v>
      </c>
      <c r="P17" t="s">
        <v>23</v>
      </c>
      <c r="Q17" t="s">
        <v>808</v>
      </c>
      <c r="R17" t="s">
        <v>119</v>
      </c>
      <c r="S17" t="s">
        <v>131</v>
      </c>
      <c r="T17" t="s">
        <v>203</v>
      </c>
      <c r="U17" s="15">
        <v>43425.651631944442</v>
      </c>
    </row>
    <row r="18" spans="1:25" x14ac:dyDescent="0.25">
      <c r="B18" t="s">
        <v>110</v>
      </c>
      <c r="F18" t="s">
        <v>115</v>
      </c>
      <c r="G18" t="s">
        <v>119</v>
      </c>
      <c r="K18" t="s">
        <v>200</v>
      </c>
      <c r="L18" t="s">
        <v>9</v>
      </c>
      <c r="M18" t="s">
        <v>14</v>
      </c>
      <c r="N18" t="s">
        <v>808</v>
      </c>
      <c r="O18" t="s">
        <v>808</v>
      </c>
      <c r="P18" t="s">
        <v>23</v>
      </c>
      <c r="Q18" t="s">
        <v>808</v>
      </c>
      <c r="R18" t="s">
        <v>119</v>
      </c>
      <c r="S18" t="s">
        <v>131</v>
      </c>
      <c r="T18" t="s">
        <v>201</v>
      </c>
      <c r="U18" s="15">
        <v>43425.449386574073</v>
      </c>
    </row>
    <row r="19" spans="1:25" x14ac:dyDescent="0.25">
      <c r="B19" t="s">
        <v>111</v>
      </c>
      <c r="K19" t="s">
        <v>190</v>
      </c>
      <c r="L19" t="s">
        <v>9</v>
      </c>
      <c r="M19" t="s">
        <v>14</v>
      </c>
      <c r="N19" t="s">
        <v>808</v>
      </c>
      <c r="O19" t="s">
        <v>808</v>
      </c>
      <c r="P19" t="s">
        <v>23</v>
      </c>
      <c r="Q19" t="s">
        <v>808</v>
      </c>
      <c r="R19" t="s">
        <v>119</v>
      </c>
      <c r="S19" t="s">
        <v>131</v>
      </c>
      <c r="T19" t="s">
        <v>191</v>
      </c>
      <c r="U19" s="15">
        <v>43425.416412037041</v>
      </c>
    </row>
    <row r="20" spans="1:25" x14ac:dyDescent="0.25">
      <c r="B20" t="s">
        <v>113</v>
      </c>
      <c r="K20" t="s">
        <v>171</v>
      </c>
      <c r="L20" t="s">
        <v>9</v>
      </c>
      <c r="M20" t="s">
        <v>14</v>
      </c>
      <c r="N20" t="s">
        <v>808</v>
      </c>
      <c r="O20" t="s">
        <v>808</v>
      </c>
      <c r="P20" t="s">
        <v>23</v>
      </c>
      <c r="Q20" t="s">
        <v>808</v>
      </c>
      <c r="R20" t="s">
        <v>119</v>
      </c>
      <c r="S20" t="s">
        <v>134</v>
      </c>
      <c r="T20" t="s">
        <v>172</v>
      </c>
      <c r="U20" s="15">
        <v>42922.517789351848</v>
      </c>
    </row>
    <row r="21" spans="1:25" x14ac:dyDescent="0.25">
      <c r="B21" t="s">
        <v>109</v>
      </c>
      <c r="K21" t="s">
        <v>175</v>
      </c>
      <c r="L21" t="s">
        <v>9</v>
      </c>
      <c r="M21" t="s">
        <v>14</v>
      </c>
      <c r="N21" t="s">
        <v>808</v>
      </c>
      <c r="O21" t="s">
        <v>808</v>
      </c>
      <c r="P21" t="s">
        <v>23</v>
      </c>
      <c r="Q21" t="s">
        <v>808</v>
      </c>
      <c r="R21" t="s">
        <v>119</v>
      </c>
      <c r="S21" t="s">
        <v>134</v>
      </c>
      <c r="T21" t="s">
        <v>176</v>
      </c>
      <c r="U21" s="15">
        <v>42962.648182870369</v>
      </c>
    </row>
    <row r="22" spans="1:25" x14ac:dyDescent="0.25">
      <c r="K22" t="s">
        <v>204</v>
      </c>
      <c r="L22" t="s">
        <v>9</v>
      </c>
      <c r="M22" t="s">
        <v>14</v>
      </c>
      <c r="N22" t="s">
        <v>808</v>
      </c>
      <c r="O22" t="s">
        <v>808</v>
      </c>
      <c r="P22" t="s">
        <v>23</v>
      </c>
      <c r="Q22" t="s">
        <v>808</v>
      </c>
      <c r="R22" t="s">
        <v>119</v>
      </c>
      <c r="S22" t="s">
        <v>137</v>
      </c>
      <c r="T22" t="s">
        <v>205</v>
      </c>
      <c r="U22" s="15">
        <v>43425.697500000002</v>
      </c>
      <c r="Y22" s="7"/>
    </row>
    <row r="23" spans="1:25" x14ac:dyDescent="0.25">
      <c r="K23" t="s">
        <v>677</v>
      </c>
      <c r="L23" t="s">
        <v>9</v>
      </c>
      <c r="M23" t="s">
        <v>15</v>
      </c>
      <c r="N23" t="s">
        <v>808</v>
      </c>
      <c r="O23" t="s">
        <v>808</v>
      </c>
      <c r="P23" t="s">
        <v>26</v>
      </c>
      <c r="Q23" t="s">
        <v>808</v>
      </c>
      <c r="R23" t="s">
        <v>119</v>
      </c>
      <c r="S23" t="s">
        <v>805</v>
      </c>
      <c r="T23" t="s">
        <v>720</v>
      </c>
      <c r="U23" s="15">
        <v>43217.494780092595</v>
      </c>
      <c r="Y23" s="7"/>
    </row>
    <row r="24" spans="1:25" x14ac:dyDescent="0.25">
      <c r="K24" t="s">
        <v>165</v>
      </c>
      <c r="L24" t="s">
        <v>9</v>
      </c>
      <c r="M24" t="s">
        <v>14</v>
      </c>
      <c r="N24" t="s">
        <v>808</v>
      </c>
      <c r="O24" t="s">
        <v>808</v>
      </c>
      <c r="P24" t="s">
        <v>23</v>
      </c>
      <c r="Q24" t="s">
        <v>808</v>
      </c>
      <c r="R24" t="s">
        <v>119</v>
      </c>
      <c r="S24" t="s">
        <v>141</v>
      </c>
      <c r="T24" t="s">
        <v>166</v>
      </c>
      <c r="U24" s="15">
        <v>42922.510081018518</v>
      </c>
      <c r="Y24" s="7"/>
    </row>
    <row r="25" spans="1:25" x14ac:dyDescent="0.25">
      <c r="K25" t="s">
        <v>180</v>
      </c>
      <c r="L25" t="s">
        <v>9</v>
      </c>
      <c r="M25" t="s">
        <v>14</v>
      </c>
      <c r="N25" t="s">
        <v>808</v>
      </c>
      <c r="O25" t="s">
        <v>808</v>
      </c>
      <c r="P25" t="s">
        <v>23</v>
      </c>
      <c r="Q25" t="s">
        <v>808</v>
      </c>
      <c r="R25" t="s">
        <v>119</v>
      </c>
      <c r="S25" t="s">
        <v>144</v>
      </c>
      <c r="T25" t="s">
        <v>181</v>
      </c>
      <c r="U25" s="15">
        <v>43062.419108796297</v>
      </c>
      <c r="Y25" s="7"/>
    </row>
    <row r="26" spans="1:25" x14ac:dyDescent="0.25">
      <c r="K26" t="s">
        <v>198</v>
      </c>
      <c r="L26" t="s">
        <v>9</v>
      </c>
      <c r="M26" t="s">
        <v>14</v>
      </c>
      <c r="N26" t="s">
        <v>808</v>
      </c>
      <c r="O26" t="s">
        <v>808</v>
      </c>
      <c r="P26" t="s">
        <v>23</v>
      </c>
      <c r="Q26" t="s">
        <v>808</v>
      </c>
      <c r="R26" t="s">
        <v>119</v>
      </c>
      <c r="S26" t="s">
        <v>116</v>
      </c>
      <c r="T26" t="s">
        <v>199</v>
      </c>
      <c r="U26" s="15">
        <v>43425.4452662037</v>
      </c>
      <c r="Y26" s="7"/>
    </row>
    <row r="27" spans="1:25" x14ac:dyDescent="0.25">
      <c r="K27" t="s">
        <v>194</v>
      </c>
      <c r="L27" t="s">
        <v>9</v>
      </c>
      <c r="M27" t="s">
        <v>14</v>
      </c>
      <c r="N27" t="s">
        <v>808</v>
      </c>
      <c r="O27" t="s">
        <v>808</v>
      </c>
      <c r="P27" t="s">
        <v>23</v>
      </c>
      <c r="Q27" t="s">
        <v>808</v>
      </c>
      <c r="R27" t="s">
        <v>119</v>
      </c>
      <c r="S27" t="s">
        <v>116</v>
      </c>
      <c r="T27" t="s">
        <v>195</v>
      </c>
      <c r="U27" s="15">
        <v>43425.42695601852</v>
      </c>
      <c r="Y27" s="7"/>
    </row>
    <row r="28" spans="1:25" x14ac:dyDescent="0.25">
      <c r="K28" t="s">
        <v>196</v>
      </c>
      <c r="L28" t="s">
        <v>9</v>
      </c>
      <c r="M28" t="s">
        <v>14</v>
      </c>
      <c r="N28" t="s">
        <v>808</v>
      </c>
      <c r="O28" t="s">
        <v>808</v>
      </c>
      <c r="P28" t="s">
        <v>23</v>
      </c>
      <c r="Q28" t="s">
        <v>808</v>
      </c>
      <c r="R28" t="s">
        <v>119</v>
      </c>
      <c r="S28" t="s">
        <v>116</v>
      </c>
      <c r="T28" t="s">
        <v>197</v>
      </c>
      <c r="U28" s="15">
        <v>43425.43136574074</v>
      </c>
      <c r="Y28" s="7"/>
    </row>
    <row r="29" spans="1:25" x14ac:dyDescent="0.25">
      <c r="K29" t="s">
        <v>206</v>
      </c>
      <c r="L29" t="s">
        <v>9</v>
      </c>
      <c r="M29" t="s">
        <v>14</v>
      </c>
      <c r="N29" t="s">
        <v>808</v>
      </c>
      <c r="O29" t="s">
        <v>808</v>
      </c>
      <c r="P29" t="s">
        <v>23</v>
      </c>
      <c r="Q29" t="s">
        <v>808</v>
      </c>
      <c r="R29" t="s">
        <v>119</v>
      </c>
      <c r="S29" t="s">
        <v>116</v>
      </c>
      <c r="T29" t="s">
        <v>207</v>
      </c>
      <c r="U29" s="15">
        <v>43426.537673611114</v>
      </c>
      <c r="Y29" s="7"/>
    </row>
    <row r="30" spans="1:25" x14ac:dyDescent="0.25">
      <c r="K30" t="s">
        <v>629</v>
      </c>
      <c r="L30" t="s">
        <v>9</v>
      </c>
      <c r="M30" t="s">
        <v>15</v>
      </c>
      <c r="N30" t="s">
        <v>808</v>
      </c>
      <c r="O30" t="s">
        <v>808</v>
      </c>
      <c r="P30" t="s">
        <v>23</v>
      </c>
      <c r="Q30" t="s">
        <v>808</v>
      </c>
      <c r="R30" t="s">
        <v>119</v>
      </c>
      <c r="S30" t="s">
        <v>807</v>
      </c>
      <c r="T30" t="s">
        <v>719</v>
      </c>
      <c r="U30" s="15">
        <v>42885.442939814813</v>
      </c>
      <c r="Y30" s="7"/>
    </row>
    <row r="31" spans="1:25" x14ac:dyDescent="0.25">
      <c r="K31" t="s">
        <v>139</v>
      </c>
      <c r="L31" t="s">
        <v>9</v>
      </c>
      <c r="M31" t="s">
        <v>14</v>
      </c>
      <c r="N31" t="s">
        <v>808</v>
      </c>
      <c r="O31" t="s">
        <v>808</v>
      </c>
      <c r="P31" t="s">
        <v>23</v>
      </c>
      <c r="Q31" t="s">
        <v>808</v>
      </c>
      <c r="R31" t="s">
        <v>119</v>
      </c>
      <c r="S31" t="s">
        <v>138</v>
      </c>
      <c r="T31" t="s">
        <v>140</v>
      </c>
      <c r="U31" s="15">
        <v>42887.658495370371</v>
      </c>
      <c r="Y31" s="7"/>
    </row>
    <row r="32" spans="1:25" x14ac:dyDescent="0.25">
      <c r="K32" t="s">
        <v>210</v>
      </c>
      <c r="L32" t="s">
        <v>9</v>
      </c>
      <c r="M32" t="s">
        <v>14</v>
      </c>
      <c r="N32" t="s">
        <v>808</v>
      </c>
      <c r="O32" t="s">
        <v>808</v>
      </c>
      <c r="P32" t="s">
        <v>25</v>
      </c>
      <c r="Q32" t="s">
        <v>808</v>
      </c>
      <c r="R32" t="s">
        <v>119</v>
      </c>
      <c r="S32" t="s">
        <v>124</v>
      </c>
      <c r="T32" t="s">
        <v>211</v>
      </c>
      <c r="U32" s="15">
        <v>43433.485694444447</v>
      </c>
      <c r="Y32" s="7"/>
    </row>
    <row r="33" spans="11:25" x14ac:dyDescent="0.25">
      <c r="K33" t="s">
        <v>188</v>
      </c>
      <c r="L33" t="s">
        <v>9</v>
      </c>
      <c r="M33" t="s">
        <v>14</v>
      </c>
      <c r="N33" t="s">
        <v>808</v>
      </c>
      <c r="O33" t="s">
        <v>808</v>
      </c>
      <c r="P33" t="s">
        <v>23</v>
      </c>
      <c r="Q33" t="s">
        <v>808</v>
      </c>
      <c r="R33" t="s">
        <v>119</v>
      </c>
      <c r="S33" t="s">
        <v>124</v>
      </c>
      <c r="T33" t="s">
        <v>189</v>
      </c>
      <c r="U33" s="15">
        <v>43425.405844907407</v>
      </c>
      <c r="Y33" s="7"/>
    </row>
    <row r="34" spans="11:25" x14ac:dyDescent="0.25">
      <c r="K34" t="s">
        <v>125</v>
      </c>
      <c r="L34" t="s">
        <v>9</v>
      </c>
      <c r="M34" t="s">
        <v>14</v>
      </c>
      <c r="N34" t="s">
        <v>808</v>
      </c>
      <c r="O34" t="s">
        <v>808</v>
      </c>
      <c r="P34" t="s">
        <v>23</v>
      </c>
      <c r="Q34" t="s">
        <v>808</v>
      </c>
      <c r="R34" t="s">
        <v>119</v>
      </c>
      <c r="S34" t="s">
        <v>124</v>
      </c>
      <c r="T34" t="s">
        <v>126</v>
      </c>
      <c r="U34" s="15">
        <v>42887.496388888889</v>
      </c>
      <c r="Y34" s="7"/>
    </row>
    <row r="35" spans="11:25" x14ac:dyDescent="0.25">
      <c r="K35" t="s">
        <v>145</v>
      </c>
      <c r="L35" t="s">
        <v>9</v>
      </c>
      <c r="M35" t="s">
        <v>14</v>
      </c>
      <c r="N35" t="s">
        <v>808</v>
      </c>
      <c r="O35" t="s">
        <v>808</v>
      </c>
      <c r="P35" t="s">
        <v>23</v>
      </c>
      <c r="Q35" t="s">
        <v>808</v>
      </c>
      <c r="R35" t="s">
        <v>119</v>
      </c>
      <c r="S35" t="s">
        <v>124</v>
      </c>
      <c r="T35" t="s">
        <v>146</v>
      </c>
      <c r="U35" s="15">
        <v>42891.426817129628</v>
      </c>
      <c r="Y35" s="7"/>
    </row>
    <row r="36" spans="11:25" x14ac:dyDescent="0.25">
      <c r="K36" t="s">
        <v>208</v>
      </c>
      <c r="L36" t="s">
        <v>9</v>
      </c>
      <c r="M36" t="s">
        <v>14</v>
      </c>
      <c r="N36" t="s">
        <v>808</v>
      </c>
      <c r="O36" t="s">
        <v>808</v>
      </c>
      <c r="P36" t="s">
        <v>25</v>
      </c>
      <c r="Q36" t="s">
        <v>808</v>
      </c>
      <c r="R36" t="s">
        <v>119</v>
      </c>
      <c r="S36" t="s">
        <v>154</v>
      </c>
      <c r="T36" t="s">
        <v>209</v>
      </c>
      <c r="U36" s="15">
        <v>43431.693819444445</v>
      </c>
      <c r="Y36" s="7"/>
    </row>
    <row r="37" spans="11:25" x14ac:dyDescent="0.25">
      <c r="K37" t="s">
        <v>157</v>
      </c>
      <c r="L37" t="s">
        <v>9</v>
      </c>
      <c r="M37" t="s">
        <v>14</v>
      </c>
      <c r="N37" t="s">
        <v>808</v>
      </c>
      <c r="O37" t="s">
        <v>808</v>
      </c>
      <c r="P37" t="s">
        <v>23</v>
      </c>
      <c r="Q37" t="s">
        <v>808</v>
      </c>
      <c r="R37" t="s">
        <v>119</v>
      </c>
      <c r="S37" t="s">
        <v>147</v>
      </c>
      <c r="T37" t="s">
        <v>158</v>
      </c>
      <c r="U37" s="15">
        <v>42921.47215277778</v>
      </c>
      <c r="Y37" s="7"/>
    </row>
    <row r="38" spans="11:25" x14ac:dyDescent="0.25">
      <c r="K38" t="s">
        <v>155</v>
      </c>
      <c r="L38" t="s">
        <v>9</v>
      </c>
      <c r="M38" t="s">
        <v>14</v>
      </c>
      <c r="N38" t="s">
        <v>808</v>
      </c>
      <c r="O38" t="s">
        <v>808</v>
      </c>
      <c r="P38" t="s">
        <v>23</v>
      </c>
      <c r="Q38" t="s">
        <v>808</v>
      </c>
      <c r="R38" t="s">
        <v>119</v>
      </c>
      <c r="S38" t="s">
        <v>147</v>
      </c>
      <c r="T38" t="s">
        <v>156</v>
      </c>
      <c r="U38" s="15">
        <v>42921.470520833333</v>
      </c>
      <c r="Y38" s="7"/>
    </row>
    <row r="39" spans="11:25" x14ac:dyDescent="0.25">
      <c r="K39" t="s">
        <v>152</v>
      </c>
      <c r="L39" t="s">
        <v>9</v>
      </c>
      <c r="M39" t="s">
        <v>14</v>
      </c>
      <c r="N39" t="s">
        <v>808</v>
      </c>
      <c r="O39" t="s">
        <v>808</v>
      </c>
      <c r="P39" t="s">
        <v>23</v>
      </c>
      <c r="Q39" t="s">
        <v>808</v>
      </c>
      <c r="R39" t="s">
        <v>119</v>
      </c>
      <c r="S39" t="s">
        <v>147</v>
      </c>
      <c r="T39" t="s">
        <v>153</v>
      </c>
      <c r="U39" s="15">
        <v>42921.46770833333</v>
      </c>
      <c r="Y39" s="7"/>
    </row>
    <row r="40" spans="11:25" x14ac:dyDescent="0.25">
      <c r="K40" t="s">
        <v>150</v>
      </c>
      <c r="L40" t="s">
        <v>9</v>
      </c>
      <c r="M40" t="s">
        <v>14</v>
      </c>
      <c r="N40" t="s">
        <v>808</v>
      </c>
      <c r="O40" t="s">
        <v>808</v>
      </c>
      <c r="P40" t="s">
        <v>23</v>
      </c>
      <c r="Q40" t="s">
        <v>808</v>
      </c>
      <c r="R40" t="s">
        <v>119</v>
      </c>
      <c r="S40" t="s">
        <v>147</v>
      </c>
      <c r="T40" t="s">
        <v>151</v>
      </c>
      <c r="U40" s="15">
        <v>42921.465960648151</v>
      </c>
      <c r="Y40" s="7"/>
    </row>
    <row r="41" spans="11:25" x14ac:dyDescent="0.25">
      <c r="K41" t="s">
        <v>184</v>
      </c>
      <c r="L41" t="s">
        <v>9</v>
      </c>
      <c r="M41" t="s">
        <v>14</v>
      </c>
      <c r="N41" t="s">
        <v>808</v>
      </c>
      <c r="O41" t="s">
        <v>808</v>
      </c>
      <c r="P41" t="s">
        <v>23</v>
      </c>
      <c r="Q41" t="s">
        <v>808</v>
      </c>
      <c r="R41" t="s">
        <v>119</v>
      </c>
      <c r="S41" t="s">
        <v>147</v>
      </c>
      <c r="T41" t="s">
        <v>185</v>
      </c>
      <c r="U41" s="15">
        <v>43399.456307870372</v>
      </c>
      <c r="Y41" s="7"/>
    </row>
    <row r="42" spans="11:25" x14ac:dyDescent="0.25">
      <c r="K42" t="s">
        <v>192</v>
      </c>
      <c r="L42" t="s">
        <v>9</v>
      </c>
      <c r="M42" t="s">
        <v>14</v>
      </c>
      <c r="N42" t="s">
        <v>808</v>
      </c>
      <c r="O42" t="s">
        <v>808</v>
      </c>
      <c r="P42" t="s">
        <v>23</v>
      </c>
      <c r="Q42" t="s">
        <v>808</v>
      </c>
      <c r="R42" t="s">
        <v>119</v>
      </c>
      <c r="S42" t="s">
        <v>147</v>
      </c>
      <c r="T42" t="s">
        <v>193</v>
      </c>
      <c r="U42" s="15">
        <v>43425.420312499999</v>
      </c>
      <c r="Y42" s="7"/>
    </row>
    <row r="43" spans="11:25" x14ac:dyDescent="0.25">
      <c r="K43" t="s">
        <v>148</v>
      </c>
      <c r="L43" t="s">
        <v>9</v>
      </c>
      <c r="M43" t="s">
        <v>14</v>
      </c>
      <c r="N43" t="s">
        <v>808</v>
      </c>
      <c r="O43" t="s">
        <v>808</v>
      </c>
      <c r="P43" t="s">
        <v>23</v>
      </c>
      <c r="Q43" t="s">
        <v>808</v>
      </c>
      <c r="R43" t="s">
        <v>119</v>
      </c>
      <c r="S43" t="s">
        <v>147</v>
      </c>
      <c r="T43" t="s">
        <v>149</v>
      </c>
      <c r="U43" s="15">
        <v>42921.461597222224</v>
      </c>
      <c r="Y43" s="7"/>
    </row>
    <row r="44" spans="11:25" x14ac:dyDescent="0.25">
      <c r="K44" t="s">
        <v>129</v>
      </c>
      <c r="L44" t="s">
        <v>9</v>
      </c>
      <c r="M44" t="s">
        <v>14</v>
      </c>
      <c r="N44" t="s">
        <v>808</v>
      </c>
      <c r="O44" t="s">
        <v>808</v>
      </c>
      <c r="P44" t="s">
        <v>23</v>
      </c>
      <c r="Q44" t="s">
        <v>808</v>
      </c>
      <c r="R44" t="s">
        <v>119</v>
      </c>
      <c r="S44" t="s">
        <v>128</v>
      </c>
      <c r="T44" t="s">
        <v>130</v>
      </c>
      <c r="U44" s="15">
        <v>42887.49900462963</v>
      </c>
      <c r="Y44" s="7"/>
    </row>
    <row r="45" spans="11:25" x14ac:dyDescent="0.25">
      <c r="K45" t="s">
        <v>132</v>
      </c>
      <c r="L45" t="s">
        <v>9</v>
      </c>
      <c r="M45" t="s">
        <v>14</v>
      </c>
      <c r="N45" t="s">
        <v>808</v>
      </c>
      <c r="O45" t="s">
        <v>808</v>
      </c>
      <c r="P45" t="s">
        <v>23</v>
      </c>
      <c r="Q45" t="s">
        <v>808</v>
      </c>
      <c r="R45" t="s">
        <v>119</v>
      </c>
      <c r="S45" t="s">
        <v>128</v>
      </c>
      <c r="T45" t="s">
        <v>133</v>
      </c>
      <c r="U45" s="15">
        <v>42887.500509259262</v>
      </c>
      <c r="Y45" s="7"/>
    </row>
    <row r="46" spans="11:25" x14ac:dyDescent="0.25">
      <c r="K46" t="s">
        <v>135</v>
      </c>
      <c r="L46" t="s">
        <v>9</v>
      </c>
      <c r="M46" t="s">
        <v>14</v>
      </c>
      <c r="N46" t="s">
        <v>808</v>
      </c>
      <c r="O46" t="s">
        <v>808</v>
      </c>
      <c r="P46" t="s">
        <v>23</v>
      </c>
      <c r="Q46" t="s">
        <v>808</v>
      </c>
      <c r="R46" t="s">
        <v>119</v>
      </c>
      <c r="S46" t="s">
        <v>128</v>
      </c>
      <c r="T46" t="s">
        <v>136</v>
      </c>
      <c r="U46" s="15">
        <v>42887.503761574073</v>
      </c>
      <c r="Y46" s="7"/>
    </row>
    <row r="47" spans="11:25" x14ac:dyDescent="0.25">
      <c r="K47" t="s">
        <v>586</v>
      </c>
      <c r="L47" t="s">
        <v>9</v>
      </c>
      <c r="M47" t="s">
        <v>15</v>
      </c>
      <c r="N47" t="s">
        <v>808</v>
      </c>
      <c r="O47" t="s">
        <v>808</v>
      </c>
      <c r="P47" t="s">
        <v>26</v>
      </c>
      <c r="Q47" t="s">
        <v>808</v>
      </c>
      <c r="R47" t="s">
        <v>119</v>
      </c>
      <c r="S47" t="s">
        <v>806</v>
      </c>
      <c r="T47" t="s">
        <v>718</v>
      </c>
      <c r="U47" s="15">
        <v>43216.609895833331</v>
      </c>
      <c r="Y47" s="7"/>
    </row>
    <row r="48" spans="11:25" x14ac:dyDescent="0.25">
      <c r="Y48" s="7"/>
    </row>
    <row r="49" spans="25:25" x14ac:dyDescent="0.25">
      <c r="Y49" s="7"/>
    </row>
    <row r="50" spans="25:25" x14ac:dyDescent="0.25">
      <c r="Y50" s="7"/>
    </row>
    <row r="51" spans="25:25" x14ac:dyDescent="0.25">
      <c r="Y51" s="7"/>
    </row>
    <row r="52" spans="25:25" x14ac:dyDescent="0.25">
      <c r="Y52" s="7"/>
    </row>
    <row r="53" spans="25:25" x14ac:dyDescent="0.25">
      <c r="Y53" s="7"/>
    </row>
    <row r="54" spans="25:25" x14ac:dyDescent="0.25">
      <c r="Y54" s="7"/>
    </row>
    <row r="55" spans="25:25" x14ac:dyDescent="0.25">
      <c r="Y55" s="7"/>
    </row>
    <row r="56" spans="25:25" x14ac:dyDescent="0.25">
      <c r="Y56" s="7"/>
    </row>
    <row r="57" spans="25:25" x14ac:dyDescent="0.25">
      <c r="Y57" s="7"/>
    </row>
    <row r="58" spans="25:25" x14ac:dyDescent="0.25">
      <c r="Y58" s="7"/>
    </row>
    <row r="59" spans="25:25" x14ac:dyDescent="0.25">
      <c r="Y59" s="7"/>
    </row>
    <row r="60" spans="25:25" x14ac:dyDescent="0.25">
      <c r="Y60" s="7"/>
    </row>
    <row r="61" spans="25:25" x14ac:dyDescent="0.25">
      <c r="Y61" s="7"/>
    </row>
    <row r="62" spans="25:25" x14ac:dyDescent="0.25">
      <c r="Y62" s="7"/>
    </row>
    <row r="63" spans="25:25" x14ac:dyDescent="0.25">
      <c r="Y63" s="7"/>
    </row>
    <row r="64" spans="25:25" x14ac:dyDescent="0.25">
      <c r="Y64" s="7"/>
    </row>
  </sheetData>
  <mergeCells count="2">
    <mergeCell ref="A1:E1"/>
    <mergeCell ref="F1:I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5"/>
  <sheetViews>
    <sheetView workbookViewId="0">
      <selection activeCell="C21" sqref="C21"/>
    </sheetView>
  </sheetViews>
  <sheetFormatPr defaultRowHeight="15" x14ac:dyDescent="0.25"/>
  <cols>
    <col min="1" max="1" width="22.140625" bestFit="1" customWidth="1"/>
    <col min="2" max="2" width="12.85546875" customWidth="1"/>
    <col min="3" max="3" width="44.140625" bestFit="1" customWidth="1"/>
    <col min="4" max="4" width="23.85546875" bestFit="1" customWidth="1"/>
    <col min="5" max="5" width="9.7109375" bestFit="1" customWidth="1"/>
    <col min="6" max="6" width="8.42578125" bestFit="1" customWidth="1"/>
    <col min="7" max="7" width="12" bestFit="1" customWidth="1"/>
    <col min="8" max="8" width="9.85546875" bestFit="1" customWidth="1"/>
    <col min="10" max="10" width="9.140625" customWidth="1"/>
    <col min="11" max="11" width="26.85546875" customWidth="1"/>
    <col min="12" max="12" width="13.7109375" customWidth="1"/>
    <col min="13" max="13" width="10.28515625" customWidth="1"/>
    <col min="14" max="14" width="11" customWidth="1"/>
    <col min="15" max="15" width="9.140625" customWidth="1"/>
    <col min="16" max="16" width="13.5703125" customWidth="1"/>
    <col min="17" max="17" width="9.42578125" customWidth="1"/>
    <col min="18" max="19" width="9.140625" customWidth="1"/>
    <col min="20" max="20" width="11.5703125" customWidth="1"/>
    <col min="21" max="21" width="12.5703125" customWidth="1"/>
    <col min="22" max="22" width="9.140625" customWidth="1"/>
    <col min="23" max="26" width="11.42578125" customWidth="1"/>
    <col min="27" max="27" width="19.28515625" customWidth="1"/>
    <col min="28" max="28" width="12.85546875" customWidth="1"/>
    <col min="29" max="29" width="13.140625" customWidth="1"/>
    <col min="30" max="30" width="9.140625" customWidth="1"/>
    <col min="31" max="31" width="18.28515625" customWidth="1"/>
    <col min="32" max="32" width="7.5703125" customWidth="1"/>
    <col min="33" max="33" width="6.85546875" customWidth="1"/>
    <col min="34" max="34" width="8.5703125" customWidth="1"/>
    <col min="35" max="35" width="8.85546875" customWidth="1"/>
    <col min="36" max="36" width="8.140625" customWidth="1"/>
    <col min="38" max="38" width="18.28515625" customWidth="1"/>
    <col min="39" max="39" width="7.7109375" customWidth="1"/>
    <col min="40" max="40" width="10" customWidth="1"/>
    <col min="41" max="41" width="13" customWidth="1"/>
    <col min="42" max="42" width="6.85546875" customWidth="1"/>
    <col min="43" max="43" width="6.28515625" customWidth="1"/>
    <col min="44" max="44" width="6.42578125" customWidth="1"/>
    <col min="45" max="45" width="7.42578125" customWidth="1"/>
  </cols>
  <sheetData>
    <row r="1" spans="1:45" ht="20.25" thickBot="1" x14ac:dyDescent="0.35">
      <c r="A1" s="30"/>
      <c r="B1" s="30"/>
      <c r="C1" s="30"/>
      <c r="D1" s="30"/>
      <c r="E1" s="30"/>
      <c r="F1" s="30"/>
      <c r="G1" s="30"/>
      <c r="H1" s="30"/>
      <c r="I1" s="30"/>
      <c r="K1" s="30" t="s">
        <v>41</v>
      </c>
      <c r="L1" s="30"/>
      <c r="M1" s="30"/>
      <c r="N1" s="30"/>
      <c r="O1" s="30"/>
      <c r="P1" s="30"/>
      <c r="Q1" s="30"/>
      <c r="R1" s="30"/>
      <c r="S1" s="30"/>
      <c r="T1" s="30"/>
      <c r="U1" s="30"/>
      <c r="W1" s="30" t="s">
        <v>60</v>
      </c>
      <c r="X1" s="30"/>
      <c r="Y1" s="30"/>
      <c r="Z1" s="30"/>
      <c r="AA1" s="30"/>
      <c r="AB1" s="30"/>
      <c r="AC1" s="30"/>
      <c r="AE1" s="30" t="s">
        <v>854</v>
      </c>
      <c r="AF1" s="30"/>
      <c r="AG1" s="30"/>
      <c r="AH1" s="30"/>
      <c r="AI1" s="30"/>
      <c r="AJ1" s="30"/>
      <c r="AL1" s="30" t="s">
        <v>855</v>
      </c>
      <c r="AM1" s="30"/>
      <c r="AN1" s="30"/>
      <c r="AO1" s="30"/>
      <c r="AP1" s="30"/>
      <c r="AQ1" s="30"/>
      <c r="AR1" s="30"/>
      <c r="AS1" s="30"/>
    </row>
    <row r="2" spans="1:45" s="28" customFormat="1" ht="60.75" thickTop="1" x14ac:dyDescent="0.25">
      <c r="A2" s="27" t="s">
        <v>36</v>
      </c>
      <c r="B2" s="26" t="s">
        <v>2</v>
      </c>
      <c r="C2" s="28" t="s">
        <v>37</v>
      </c>
      <c r="D2" s="28" t="s">
        <v>38</v>
      </c>
      <c r="E2" s="28" t="s">
        <v>39</v>
      </c>
      <c r="F2" s="32" t="s">
        <v>1</v>
      </c>
      <c r="G2" s="32"/>
      <c r="H2" s="32"/>
      <c r="I2" s="32"/>
      <c r="K2" s="29" t="s">
        <v>112</v>
      </c>
      <c r="L2" s="29" t="s">
        <v>818</v>
      </c>
      <c r="M2" s="29" t="s">
        <v>821</v>
      </c>
      <c r="N2" s="29" t="s">
        <v>822</v>
      </c>
      <c r="O2" s="29" t="s">
        <v>823</v>
      </c>
      <c r="P2" s="29" t="s">
        <v>824</v>
      </c>
      <c r="Q2" s="29" t="s">
        <v>825</v>
      </c>
      <c r="R2" s="29" t="s">
        <v>826</v>
      </c>
      <c r="S2" s="29" t="s">
        <v>819</v>
      </c>
      <c r="T2" s="29" t="s">
        <v>57</v>
      </c>
      <c r="U2" s="29" t="s">
        <v>820</v>
      </c>
      <c r="W2" s="29" t="s">
        <v>112</v>
      </c>
      <c r="X2" s="29" t="s">
        <v>831</v>
      </c>
      <c r="Y2" s="29" t="s">
        <v>832</v>
      </c>
      <c r="Z2" s="29" t="s">
        <v>833</v>
      </c>
      <c r="AA2" s="29" t="s">
        <v>834</v>
      </c>
      <c r="AB2" s="29" t="s">
        <v>835</v>
      </c>
      <c r="AC2" s="29" t="s">
        <v>836</v>
      </c>
      <c r="AE2" s="29" t="s">
        <v>112</v>
      </c>
      <c r="AF2" s="29" t="s">
        <v>839</v>
      </c>
      <c r="AG2" s="29" t="s">
        <v>840</v>
      </c>
      <c r="AH2" s="29" t="s">
        <v>841</v>
      </c>
      <c r="AI2" s="29" t="s">
        <v>837</v>
      </c>
      <c r="AJ2" s="29" t="s">
        <v>838</v>
      </c>
      <c r="AL2" s="29" t="s">
        <v>112</v>
      </c>
      <c r="AM2" s="29" t="s">
        <v>842</v>
      </c>
      <c r="AN2" s="29" t="s">
        <v>843</v>
      </c>
      <c r="AO2" s="29" t="s">
        <v>827</v>
      </c>
      <c r="AP2" s="29" t="s">
        <v>828</v>
      </c>
      <c r="AQ2" s="29" t="s">
        <v>829</v>
      </c>
      <c r="AR2" s="29" t="s">
        <v>830</v>
      </c>
      <c r="AS2" s="29" t="s">
        <v>81</v>
      </c>
    </row>
    <row r="3" spans="1:45" x14ac:dyDescent="0.25">
      <c r="A3" s="5"/>
      <c r="B3" s="2"/>
      <c r="C3" t="s">
        <v>8</v>
      </c>
      <c r="D3" t="s">
        <v>40</v>
      </c>
      <c r="E3" t="s">
        <v>41</v>
      </c>
      <c r="F3" t="s">
        <v>42</v>
      </c>
      <c r="K3" t="s">
        <v>169</v>
      </c>
      <c r="L3" t="s">
        <v>41</v>
      </c>
      <c r="M3">
        <v>40</v>
      </c>
      <c r="N3">
        <v>30</v>
      </c>
      <c r="O3">
        <v>0</v>
      </c>
      <c r="P3" t="s">
        <v>49</v>
      </c>
      <c r="Q3">
        <v>1000</v>
      </c>
      <c r="R3">
        <v>100</v>
      </c>
      <c r="S3" t="s">
        <v>852</v>
      </c>
      <c r="T3" t="s">
        <v>852</v>
      </c>
      <c r="U3" t="s">
        <v>853</v>
      </c>
      <c r="W3" t="s">
        <v>169</v>
      </c>
      <c r="X3" t="s">
        <v>724</v>
      </c>
      <c r="Y3">
        <v>5</v>
      </c>
      <c r="Z3">
        <v>9</v>
      </c>
      <c r="AA3">
        <v>10</v>
      </c>
      <c r="AB3">
        <v>10</v>
      </c>
      <c r="AC3" t="s">
        <v>48</v>
      </c>
      <c r="AE3" t="s">
        <v>169</v>
      </c>
      <c r="AF3">
        <v>50</v>
      </c>
      <c r="AG3">
        <v>0</v>
      </c>
      <c r="AH3">
        <v>2000</v>
      </c>
      <c r="AI3" t="s">
        <v>852</v>
      </c>
      <c r="AJ3" t="s">
        <v>852</v>
      </c>
      <c r="AL3" t="s">
        <v>169</v>
      </c>
      <c r="AM3" t="s">
        <v>853</v>
      </c>
      <c r="AN3">
        <v>100</v>
      </c>
      <c r="AO3">
        <v>1</v>
      </c>
      <c r="AP3">
        <v>105</v>
      </c>
      <c r="AQ3">
        <v>60</v>
      </c>
      <c r="AR3">
        <v>0.05</v>
      </c>
      <c r="AS3" t="s">
        <v>853</v>
      </c>
    </row>
    <row r="4" spans="1:45" x14ac:dyDescent="0.25">
      <c r="A4" s="5"/>
      <c r="B4" s="2"/>
      <c r="K4" t="s">
        <v>167</v>
      </c>
      <c r="L4" t="s">
        <v>41</v>
      </c>
      <c r="M4">
        <v>40</v>
      </c>
      <c r="N4">
        <v>30</v>
      </c>
      <c r="O4">
        <v>0</v>
      </c>
      <c r="P4" t="s">
        <v>49</v>
      </c>
      <c r="Q4">
        <v>1000</v>
      </c>
      <c r="R4">
        <v>100</v>
      </c>
      <c r="S4" t="s">
        <v>852</v>
      </c>
      <c r="T4" t="s">
        <v>852</v>
      </c>
      <c r="U4" t="s">
        <v>853</v>
      </c>
      <c r="W4" t="s">
        <v>167</v>
      </c>
      <c r="X4" t="s">
        <v>724</v>
      </c>
      <c r="Y4">
        <v>5</v>
      </c>
      <c r="Z4">
        <v>9</v>
      </c>
      <c r="AA4">
        <v>10</v>
      </c>
      <c r="AB4">
        <v>10</v>
      </c>
      <c r="AC4" t="s">
        <v>48</v>
      </c>
      <c r="AE4" t="s">
        <v>167</v>
      </c>
      <c r="AF4">
        <v>50</v>
      </c>
      <c r="AG4">
        <v>0</v>
      </c>
      <c r="AH4">
        <v>2000</v>
      </c>
      <c r="AI4" t="s">
        <v>852</v>
      </c>
      <c r="AJ4" t="s">
        <v>852</v>
      </c>
      <c r="AL4" t="s">
        <v>167</v>
      </c>
      <c r="AM4" t="s">
        <v>853</v>
      </c>
      <c r="AN4">
        <v>100</v>
      </c>
      <c r="AO4">
        <v>1</v>
      </c>
      <c r="AP4">
        <v>105</v>
      </c>
      <c r="AQ4">
        <v>60</v>
      </c>
      <c r="AR4">
        <v>0.05</v>
      </c>
      <c r="AS4" t="s">
        <v>853</v>
      </c>
    </row>
    <row r="5" spans="1:45" x14ac:dyDescent="0.25">
      <c r="A5" s="31" t="s">
        <v>41</v>
      </c>
      <c r="B5" s="3"/>
      <c r="C5" t="s">
        <v>43</v>
      </c>
      <c r="D5" t="s">
        <v>44</v>
      </c>
      <c r="K5" t="s">
        <v>173</v>
      </c>
      <c r="L5" t="s">
        <v>41</v>
      </c>
      <c r="M5">
        <v>80</v>
      </c>
      <c r="N5">
        <v>60</v>
      </c>
      <c r="O5">
        <v>0</v>
      </c>
      <c r="P5" t="s">
        <v>49</v>
      </c>
      <c r="Q5">
        <v>1000</v>
      </c>
      <c r="R5">
        <v>100</v>
      </c>
      <c r="S5" t="s">
        <v>852</v>
      </c>
      <c r="T5" t="s">
        <v>852</v>
      </c>
      <c r="U5" t="s">
        <v>853</v>
      </c>
      <c r="W5" t="s">
        <v>173</v>
      </c>
      <c r="X5" t="s">
        <v>724</v>
      </c>
      <c r="Y5">
        <v>5</v>
      </c>
      <c r="Z5">
        <v>9</v>
      </c>
      <c r="AA5">
        <v>90</v>
      </c>
      <c r="AB5">
        <v>0</v>
      </c>
      <c r="AC5" t="s">
        <v>727</v>
      </c>
      <c r="AE5" t="s">
        <v>173</v>
      </c>
      <c r="AF5">
        <v>50</v>
      </c>
      <c r="AG5">
        <v>0</v>
      </c>
      <c r="AH5">
        <v>2000</v>
      </c>
      <c r="AI5" t="s">
        <v>852</v>
      </c>
      <c r="AJ5" t="s">
        <v>852</v>
      </c>
      <c r="AL5" t="s">
        <v>173</v>
      </c>
      <c r="AM5" t="s">
        <v>852</v>
      </c>
      <c r="AN5">
        <v>150</v>
      </c>
      <c r="AO5">
        <v>1</v>
      </c>
      <c r="AP5">
        <v>105</v>
      </c>
      <c r="AQ5">
        <v>60</v>
      </c>
      <c r="AR5">
        <v>0.05</v>
      </c>
      <c r="AS5" t="s">
        <v>852</v>
      </c>
    </row>
    <row r="6" spans="1:45" x14ac:dyDescent="0.25">
      <c r="A6" s="31"/>
      <c r="B6" s="2"/>
      <c r="C6" t="s">
        <v>45</v>
      </c>
      <c r="D6" t="s">
        <v>44</v>
      </c>
      <c r="K6" t="s">
        <v>121</v>
      </c>
      <c r="L6" t="s">
        <v>41</v>
      </c>
      <c r="M6">
        <v>80</v>
      </c>
      <c r="N6">
        <v>60</v>
      </c>
      <c r="O6">
        <v>0</v>
      </c>
      <c r="P6" t="s">
        <v>49</v>
      </c>
      <c r="Q6">
        <v>1000</v>
      </c>
      <c r="R6">
        <v>100</v>
      </c>
      <c r="S6" t="s">
        <v>852</v>
      </c>
      <c r="T6" t="s">
        <v>852</v>
      </c>
      <c r="U6" t="s">
        <v>853</v>
      </c>
      <c r="W6" t="s">
        <v>121</v>
      </c>
      <c r="X6" t="s">
        <v>724</v>
      </c>
      <c r="Y6">
        <v>5</v>
      </c>
      <c r="Z6">
        <v>9</v>
      </c>
      <c r="AA6">
        <v>90</v>
      </c>
      <c r="AB6">
        <v>0</v>
      </c>
      <c r="AC6" t="s">
        <v>727</v>
      </c>
      <c r="AE6" t="s">
        <v>121</v>
      </c>
      <c r="AF6">
        <v>50</v>
      </c>
      <c r="AG6">
        <v>0</v>
      </c>
      <c r="AH6">
        <v>2000</v>
      </c>
      <c r="AI6" t="s">
        <v>852</v>
      </c>
      <c r="AJ6" t="s">
        <v>852</v>
      </c>
      <c r="AL6" t="s">
        <v>121</v>
      </c>
      <c r="AM6" t="s">
        <v>852</v>
      </c>
      <c r="AN6">
        <v>150</v>
      </c>
      <c r="AO6">
        <v>1</v>
      </c>
      <c r="AP6">
        <v>105</v>
      </c>
      <c r="AQ6">
        <v>60</v>
      </c>
      <c r="AR6">
        <v>0.05</v>
      </c>
      <c r="AS6" t="s">
        <v>852</v>
      </c>
    </row>
    <row r="7" spans="1:45" x14ac:dyDescent="0.25">
      <c r="A7" s="31"/>
      <c r="B7" s="2"/>
      <c r="C7" t="s">
        <v>46</v>
      </c>
      <c r="D7" t="s">
        <v>44</v>
      </c>
      <c r="K7" t="s">
        <v>117</v>
      </c>
      <c r="L7" t="s">
        <v>41</v>
      </c>
      <c r="M7">
        <v>80</v>
      </c>
      <c r="N7">
        <v>60</v>
      </c>
      <c r="O7">
        <v>0</v>
      </c>
      <c r="P7" t="s">
        <v>49</v>
      </c>
      <c r="Q7">
        <v>1000</v>
      </c>
      <c r="R7">
        <v>100</v>
      </c>
      <c r="S7" t="s">
        <v>852</v>
      </c>
      <c r="T7" t="s">
        <v>852</v>
      </c>
      <c r="U7" t="s">
        <v>853</v>
      </c>
      <c r="W7" t="s">
        <v>117</v>
      </c>
      <c r="X7" t="s">
        <v>724</v>
      </c>
      <c r="Y7">
        <v>5</v>
      </c>
      <c r="Z7">
        <v>9</v>
      </c>
      <c r="AA7">
        <v>90</v>
      </c>
      <c r="AB7">
        <v>0</v>
      </c>
      <c r="AC7" t="s">
        <v>727</v>
      </c>
      <c r="AE7" t="s">
        <v>117</v>
      </c>
      <c r="AF7">
        <v>50</v>
      </c>
      <c r="AG7">
        <v>0</v>
      </c>
      <c r="AH7">
        <v>2000</v>
      </c>
      <c r="AI7" t="s">
        <v>852</v>
      </c>
      <c r="AJ7" t="s">
        <v>852</v>
      </c>
      <c r="AL7" t="s">
        <v>117</v>
      </c>
      <c r="AM7" t="s">
        <v>852</v>
      </c>
      <c r="AN7">
        <v>150</v>
      </c>
      <c r="AO7">
        <v>1</v>
      </c>
      <c r="AP7">
        <v>105</v>
      </c>
      <c r="AQ7">
        <v>60</v>
      </c>
      <c r="AR7">
        <v>0.05</v>
      </c>
      <c r="AS7" t="s">
        <v>852</v>
      </c>
    </row>
    <row r="8" spans="1:45" x14ac:dyDescent="0.25">
      <c r="A8" s="31"/>
      <c r="B8" s="2"/>
      <c r="C8" t="s">
        <v>47</v>
      </c>
      <c r="D8" t="s">
        <v>47</v>
      </c>
      <c r="E8" t="s">
        <v>48</v>
      </c>
      <c r="F8" t="s">
        <v>49</v>
      </c>
      <c r="G8" t="s">
        <v>50</v>
      </c>
      <c r="K8" t="s">
        <v>142</v>
      </c>
      <c r="L8" t="s">
        <v>41</v>
      </c>
      <c r="M8">
        <v>80</v>
      </c>
      <c r="N8">
        <v>60</v>
      </c>
      <c r="O8">
        <v>0</v>
      </c>
      <c r="P8" t="s">
        <v>49</v>
      </c>
      <c r="Q8">
        <v>1000</v>
      </c>
      <c r="R8">
        <v>100</v>
      </c>
      <c r="S8" t="s">
        <v>852</v>
      </c>
      <c r="T8" t="s">
        <v>852</v>
      </c>
      <c r="U8" t="s">
        <v>852</v>
      </c>
      <c r="W8" t="s">
        <v>142</v>
      </c>
      <c r="X8" t="s">
        <v>724</v>
      </c>
      <c r="Y8">
        <v>5</v>
      </c>
      <c r="Z8">
        <v>9</v>
      </c>
      <c r="AA8">
        <v>90</v>
      </c>
      <c r="AB8">
        <v>0</v>
      </c>
      <c r="AC8" t="s">
        <v>727</v>
      </c>
      <c r="AE8" t="s">
        <v>142</v>
      </c>
      <c r="AF8">
        <v>50</v>
      </c>
      <c r="AG8">
        <v>0</v>
      </c>
      <c r="AH8">
        <v>2000</v>
      </c>
      <c r="AI8" t="s">
        <v>852</v>
      </c>
      <c r="AJ8" t="s">
        <v>852</v>
      </c>
      <c r="AL8" t="s">
        <v>142</v>
      </c>
      <c r="AM8" t="s">
        <v>852</v>
      </c>
      <c r="AN8">
        <v>150</v>
      </c>
      <c r="AO8">
        <v>1</v>
      </c>
      <c r="AP8">
        <v>105</v>
      </c>
      <c r="AQ8">
        <v>60</v>
      </c>
      <c r="AR8">
        <v>0.05</v>
      </c>
      <c r="AS8" t="s">
        <v>852</v>
      </c>
    </row>
    <row r="9" spans="1:45" x14ac:dyDescent="0.25">
      <c r="A9" s="31"/>
      <c r="B9" s="2"/>
      <c r="C9" t="s">
        <v>51</v>
      </c>
      <c r="D9" t="s">
        <v>52</v>
      </c>
      <c r="K9" t="s">
        <v>163</v>
      </c>
      <c r="L9" t="s">
        <v>41</v>
      </c>
      <c r="M9">
        <v>50</v>
      </c>
      <c r="N9">
        <v>40</v>
      </c>
      <c r="O9">
        <v>0</v>
      </c>
      <c r="P9" t="s">
        <v>49</v>
      </c>
      <c r="Q9">
        <v>1000</v>
      </c>
      <c r="R9">
        <v>100</v>
      </c>
      <c r="S9" t="s">
        <v>852</v>
      </c>
      <c r="T9" t="s">
        <v>852</v>
      </c>
      <c r="U9" t="s">
        <v>852</v>
      </c>
      <c r="W9" t="s">
        <v>163</v>
      </c>
      <c r="X9" t="s">
        <v>724</v>
      </c>
      <c r="Y9">
        <v>5</v>
      </c>
      <c r="Z9">
        <v>9</v>
      </c>
      <c r="AA9">
        <v>10</v>
      </c>
      <c r="AB9">
        <v>10</v>
      </c>
      <c r="AC9" t="s">
        <v>48</v>
      </c>
      <c r="AE9" t="s">
        <v>163</v>
      </c>
      <c r="AF9">
        <v>50</v>
      </c>
      <c r="AG9">
        <v>0</v>
      </c>
      <c r="AH9">
        <v>2000</v>
      </c>
      <c r="AI9" t="s">
        <v>852</v>
      </c>
      <c r="AJ9" t="s">
        <v>852</v>
      </c>
      <c r="AL9" t="s">
        <v>163</v>
      </c>
      <c r="AM9" t="s">
        <v>852</v>
      </c>
      <c r="AN9">
        <v>150</v>
      </c>
      <c r="AO9">
        <v>1</v>
      </c>
      <c r="AP9">
        <v>105</v>
      </c>
      <c r="AQ9">
        <v>60</v>
      </c>
      <c r="AR9">
        <v>0.05</v>
      </c>
      <c r="AS9" t="s">
        <v>852</v>
      </c>
    </row>
    <row r="10" spans="1:45" x14ac:dyDescent="0.25">
      <c r="A10" s="31"/>
      <c r="C10" t="s">
        <v>53</v>
      </c>
      <c r="D10" t="s">
        <v>44</v>
      </c>
      <c r="E10" s="33" t="s">
        <v>54</v>
      </c>
      <c r="F10" s="33"/>
      <c r="G10" s="33"/>
      <c r="H10" s="33"/>
      <c r="K10" t="s">
        <v>161</v>
      </c>
      <c r="L10" t="s">
        <v>41</v>
      </c>
      <c r="M10">
        <v>50</v>
      </c>
      <c r="N10">
        <v>40</v>
      </c>
      <c r="O10">
        <v>0</v>
      </c>
      <c r="P10" t="s">
        <v>49</v>
      </c>
      <c r="Q10">
        <v>1000</v>
      </c>
      <c r="R10">
        <v>100</v>
      </c>
      <c r="S10" t="s">
        <v>852</v>
      </c>
      <c r="T10" t="s">
        <v>852</v>
      </c>
      <c r="U10" t="s">
        <v>852</v>
      </c>
      <c r="W10" t="s">
        <v>161</v>
      </c>
      <c r="X10" t="s">
        <v>724</v>
      </c>
      <c r="Y10">
        <v>5</v>
      </c>
      <c r="Z10">
        <v>9</v>
      </c>
      <c r="AA10">
        <v>10</v>
      </c>
      <c r="AB10">
        <v>10</v>
      </c>
      <c r="AC10" t="s">
        <v>48</v>
      </c>
      <c r="AE10" t="s">
        <v>161</v>
      </c>
      <c r="AF10">
        <v>50</v>
      </c>
      <c r="AG10">
        <v>0</v>
      </c>
      <c r="AH10">
        <v>2000</v>
      </c>
      <c r="AI10" t="s">
        <v>852</v>
      </c>
      <c r="AJ10" t="s">
        <v>852</v>
      </c>
      <c r="AL10" t="s">
        <v>161</v>
      </c>
      <c r="AM10" t="s">
        <v>852</v>
      </c>
      <c r="AN10">
        <v>150</v>
      </c>
      <c r="AO10">
        <v>1</v>
      </c>
      <c r="AP10">
        <v>105</v>
      </c>
      <c r="AQ10">
        <v>60</v>
      </c>
      <c r="AR10">
        <v>0.05</v>
      </c>
      <c r="AS10" t="s">
        <v>852</v>
      </c>
    </row>
    <row r="11" spans="1:45" x14ac:dyDescent="0.25">
      <c r="A11" s="31"/>
      <c r="C11" t="s">
        <v>55</v>
      </c>
      <c r="D11" t="s">
        <v>56</v>
      </c>
      <c r="K11" t="s">
        <v>186</v>
      </c>
      <c r="L11" t="s">
        <v>41</v>
      </c>
      <c r="M11">
        <v>50</v>
      </c>
      <c r="N11">
        <v>40</v>
      </c>
      <c r="O11">
        <v>0</v>
      </c>
      <c r="P11" t="s">
        <v>49</v>
      </c>
      <c r="Q11">
        <v>1000</v>
      </c>
      <c r="R11">
        <v>100</v>
      </c>
      <c r="S11" t="s">
        <v>852</v>
      </c>
      <c r="T11" t="s">
        <v>852</v>
      </c>
      <c r="U11" t="s">
        <v>853</v>
      </c>
      <c r="W11" t="s">
        <v>186</v>
      </c>
      <c r="X11" t="s">
        <v>724</v>
      </c>
      <c r="Y11">
        <v>5</v>
      </c>
      <c r="Z11">
        <v>9</v>
      </c>
      <c r="AA11">
        <v>10</v>
      </c>
      <c r="AB11">
        <v>10</v>
      </c>
      <c r="AC11" t="s">
        <v>48</v>
      </c>
      <c r="AE11" t="s">
        <v>186</v>
      </c>
      <c r="AF11">
        <v>50</v>
      </c>
      <c r="AG11">
        <v>0</v>
      </c>
      <c r="AH11">
        <v>2000</v>
      </c>
      <c r="AI11" t="s">
        <v>852</v>
      </c>
      <c r="AJ11" t="s">
        <v>852</v>
      </c>
      <c r="AL11" t="s">
        <v>186</v>
      </c>
      <c r="AM11" t="s">
        <v>852</v>
      </c>
      <c r="AN11">
        <v>150</v>
      </c>
      <c r="AO11">
        <v>1</v>
      </c>
      <c r="AP11">
        <v>105</v>
      </c>
      <c r="AQ11">
        <v>60</v>
      </c>
      <c r="AR11">
        <v>0.05</v>
      </c>
      <c r="AS11" t="s">
        <v>852</v>
      </c>
    </row>
    <row r="12" spans="1:45" x14ac:dyDescent="0.25">
      <c r="A12" s="31"/>
      <c r="C12" t="s">
        <v>57</v>
      </c>
      <c r="D12" t="s">
        <v>56</v>
      </c>
      <c r="K12" t="s">
        <v>159</v>
      </c>
      <c r="L12" t="s">
        <v>41</v>
      </c>
      <c r="M12">
        <v>50</v>
      </c>
      <c r="N12">
        <v>40</v>
      </c>
      <c r="O12">
        <v>0</v>
      </c>
      <c r="P12" t="s">
        <v>49</v>
      </c>
      <c r="Q12">
        <v>1000</v>
      </c>
      <c r="R12">
        <v>100</v>
      </c>
      <c r="S12" t="s">
        <v>852</v>
      </c>
      <c r="T12" t="s">
        <v>852</v>
      </c>
      <c r="U12" t="s">
        <v>853</v>
      </c>
      <c r="W12" t="s">
        <v>159</v>
      </c>
      <c r="X12" t="s">
        <v>724</v>
      </c>
      <c r="Y12">
        <v>5</v>
      </c>
      <c r="Z12">
        <v>9</v>
      </c>
      <c r="AA12">
        <v>10</v>
      </c>
      <c r="AB12">
        <v>10</v>
      </c>
      <c r="AC12" t="s">
        <v>48</v>
      </c>
      <c r="AE12" t="s">
        <v>159</v>
      </c>
      <c r="AF12">
        <v>50</v>
      </c>
      <c r="AG12">
        <v>0</v>
      </c>
      <c r="AH12">
        <v>2000</v>
      </c>
      <c r="AI12" t="s">
        <v>852</v>
      </c>
      <c r="AJ12" t="s">
        <v>852</v>
      </c>
      <c r="AL12" t="s">
        <v>159</v>
      </c>
      <c r="AM12" t="s">
        <v>852</v>
      </c>
      <c r="AN12">
        <v>150</v>
      </c>
      <c r="AO12">
        <v>1</v>
      </c>
      <c r="AP12">
        <v>105</v>
      </c>
      <c r="AQ12">
        <v>60</v>
      </c>
      <c r="AR12">
        <v>0.05</v>
      </c>
      <c r="AS12" t="s">
        <v>852</v>
      </c>
    </row>
    <row r="13" spans="1:45" x14ac:dyDescent="0.25">
      <c r="A13" s="31"/>
      <c r="C13" t="s">
        <v>58</v>
      </c>
      <c r="D13" t="s">
        <v>56</v>
      </c>
      <c r="K13" t="s">
        <v>178</v>
      </c>
      <c r="L13" t="s">
        <v>41</v>
      </c>
      <c r="M13">
        <v>40</v>
      </c>
      <c r="N13">
        <v>30</v>
      </c>
      <c r="O13">
        <v>0</v>
      </c>
      <c r="P13" t="s">
        <v>49</v>
      </c>
      <c r="Q13">
        <v>1000</v>
      </c>
      <c r="R13">
        <v>100</v>
      </c>
      <c r="S13" t="s">
        <v>852</v>
      </c>
      <c r="T13" t="s">
        <v>852</v>
      </c>
      <c r="U13" t="s">
        <v>852</v>
      </c>
      <c r="W13" t="s">
        <v>178</v>
      </c>
      <c r="X13" t="s">
        <v>724</v>
      </c>
      <c r="Y13">
        <v>5</v>
      </c>
      <c r="Z13">
        <v>9</v>
      </c>
      <c r="AA13">
        <v>10</v>
      </c>
      <c r="AB13">
        <v>10</v>
      </c>
      <c r="AC13" t="s">
        <v>48</v>
      </c>
      <c r="AE13" t="s">
        <v>178</v>
      </c>
      <c r="AF13">
        <v>50</v>
      </c>
      <c r="AG13">
        <v>0</v>
      </c>
      <c r="AH13">
        <v>2000</v>
      </c>
      <c r="AI13" t="s">
        <v>852</v>
      </c>
      <c r="AJ13" t="s">
        <v>852</v>
      </c>
      <c r="AL13" t="s">
        <v>178</v>
      </c>
      <c r="AM13" t="s">
        <v>853</v>
      </c>
      <c r="AN13">
        <v>80</v>
      </c>
      <c r="AO13">
        <v>1</v>
      </c>
      <c r="AP13">
        <v>105</v>
      </c>
      <c r="AQ13">
        <v>60</v>
      </c>
      <c r="AR13">
        <v>0.05</v>
      </c>
      <c r="AS13" t="s">
        <v>853</v>
      </c>
    </row>
    <row r="14" spans="1:45" x14ac:dyDescent="0.25">
      <c r="A14" s="31"/>
      <c r="B14" s="2"/>
      <c r="C14" t="s">
        <v>59</v>
      </c>
      <c r="D14" t="s">
        <v>56</v>
      </c>
      <c r="K14" t="s">
        <v>182</v>
      </c>
      <c r="L14" t="s">
        <v>41</v>
      </c>
      <c r="M14">
        <v>40</v>
      </c>
      <c r="N14">
        <v>30</v>
      </c>
      <c r="O14">
        <v>0</v>
      </c>
      <c r="P14" t="s">
        <v>49</v>
      </c>
      <c r="Q14">
        <v>1000</v>
      </c>
      <c r="R14">
        <v>100</v>
      </c>
      <c r="S14" t="s">
        <v>852</v>
      </c>
      <c r="T14" t="s">
        <v>852</v>
      </c>
      <c r="U14" t="s">
        <v>853</v>
      </c>
      <c r="W14" t="s">
        <v>182</v>
      </c>
      <c r="X14" t="s">
        <v>724</v>
      </c>
      <c r="Y14">
        <v>5</v>
      </c>
      <c r="Z14">
        <v>9</v>
      </c>
      <c r="AA14">
        <v>10</v>
      </c>
      <c r="AB14">
        <v>10</v>
      </c>
      <c r="AC14" t="s">
        <v>48</v>
      </c>
      <c r="AE14" t="s">
        <v>182</v>
      </c>
      <c r="AF14">
        <v>100</v>
      </c>
      <c r="AG14">
        <v>650</v>
      </c>
      <c r="AH14">
        <v>800</v>
      </c>
      <c r="AI14" t="s">
        <v>852</v>
      </c>
      <c r="AJ14" t="s">
        <v>852</v>
      </c>
      <c r="AL14" t="s">
        <v>182</v>
      </c>
      <c r="AM14" t="s">
        <v>852</v>
      </c>
      <c r="AN14">
        <v>80</v>
      </c>
      <c r="AO14">
        <v>1</v>
      </c>
      <c r="AP14">
        <v>105</v>
      </c>
      <c r="AQ14">
        <v>60</v>
      </c>
      <c r="AR14">
        <v>0.05</v>
      </c>
      <c r="AS14" t="s">
        <v>853</v>
      </c>
    </row>
    <row r="15" spans="1:45" x14ac:dyDescent="0.25">
      <c r="A15" s="31" t="s">
        <v>60</v>
      </c>
      <c r="B15" s="2"/>
      <c r="C15" t="s">
        <v>61</v>
      </c>
      <c r="D15" t="s">
        <v>5</v>
      </c>
      <c r="K15" t="s">
        <v>202</v>
      </c>
      <c r="L15" t="s">
        <v>41</v>
      </c>
      <c r="M15">
        <v>40</v>
      </c>
      <c r="N15">
        <v>30</v>
      </c>
      <c r="O15">
        <v>0</v>
      </c>
      <c r="P15" t="s">
        <v>49</v>
      </c>
      <c r="Q15">
        <v>1000</v>
      </c>
      <c r="R15">
        <v>100</v>
      </c>
      <c r="S15" t="s">
        <v>852</v>
      </c>
      <c r="T15" t="s">
        <v>852</v>
      </c>
      <c r="U15" t="s">
        <v>853</v>
      </c>
      <c r="W15" t="s">
        <v>202</v>
      </c>
      <c r="X15" t="s">
        <v>724</v>
      </c>
      <c r="Y15">
        <v>5</v>
      </c>
      <c r="Z15">
        <v>9</v>
      </c>
      <c r="AA15">
        <v>10</v>
      </c>
      <c r="AB15">
        <v>10</v>
      </c>
      <c r="AC15" t="s">
        <v>48</v>
      </c>
      <c r="AE15" t="s">
        <v>202</v>
      </c>
      <c r="AF15">
        <v>100</v>
      </c>
      <c r="AG15">
        <v>650</v>
      </c>
      <c r="AH15">
        <v>800</v>
      </c>
      <c r="AI15" t="s">
        <v>852</v>
      </c>
      <c r="AJ15" t="s">
        <v>852</v>
      </c>
      <c r="AL15" t="s">
        <v>202</v>
      </c>
      <c r="AM15" t="s">
        <v>853</v>
      </c>
      <c r="AN15">
        <v>80</v>
      </c>
      <c r="AO15">
        <v>1</v>
      </c>
      <c r="AP15">
        <v>105</v>
      </c>
      <c r="AQ15">
        <v>60</v>
      </c>
      <c r="AR15">
        <v>0.05</v>
      </c>
      <c r="AS15" t="s">
        <v>853</v>
      </c>
    </row>
    <row r="16" spans="1:45" x14ac:dyDescent="0.25">
      <c r="A16" s="31"/>
      <c r="B16" s="2"/>
      <c r="C16" t="s">
        <v>62</v>
      </c>
      <c r="D16" t="s">
        <v>63</v>
      </c>
      <c r="K16" t="s">
        <v>200</v>
      </c>
      <c r="L16" t="s">
        <v>41</v>
      </c>
      <c r="M16">
        <v>40</v>
      </c>
      <c r="N16">
        <v>30</v>
      </c>
      <c r="O16">
        <v>0</v>
      </c>
      <c r="P16" t="s">
        <v>49</v>
      </c>
      <c r="Q16">
        <v>1000</v>
      </c>
      <c r="R16">
        <v>100</v>
      </c>
      <c r="S16" t="s">
        <v>852</v>
      </c>
      <c r="T16" t="s">
        <v>852</v>
      </c>
      <c r="U16" t="s">
        <v>853</v>
      </c>
      <c r="W16" t="s">
        <v>200</v>
      </c>
      <c r="X16" t="s">
        <v>724</v>
      </c>
      <c r="Y16">
        <v>5</v>
      </c>
      <c r="Z16">
        <v>9</v>
      </c>
      <c r="AA16">
        <v>10</v>
      </c>
      <c r="AB16">
        <v>10</v>
      </c>
      <c r="AC16" t="s">
        <v>48</v>
      </c>
      <c r="AE16" t="s">
        <v>200</v>
      </c>
      <c r="AF16">
        <v>100</v>
      </c>
      <c r="AG16">
        <v>650</v>
      </c>
      <c r="AH16">
        <v>800</v>
      </c>
      <c r="AI16" t="s">
        <v>852</v>
      </c>
      <c r="AJ16" t="s">
        <v>852</v>
      </c>
      <c r="AL16" t="s">
        <v>200</v>
      </c>
      <c r="AM16" t="s">
        <v>853</v>
      </c>
      <c r="AN16">
        <v>80</v>
      </c>
      <c r="AO16">
        <v>1</v>
      </c>
      <c r="AP16">
        <v>105</v>
      </c>
      <c r="AQ16">
        <v>60</v>
      </c>
      <c r="AR16">
        <v>0.05</v>
      </c>
      <c r="AS16" t="s">
        <v>853</v>
      </c>
    </row>
    <row r="17" spans="1:45" x14ac:dyDescent="0.25">
      <c r="A17" s="31"/>
      <c r="B17" s="2"/>
      <c r="C17" t="s">
        <v>64</v>
      </c>
      <c r="D17" t="s">
        <v>63</v>
      </c>
      <c r="K17" t="s">
        <v>190</v>
      </c>
      <c r="L17" t="s">
        <v>41</v>
      </c>
      <c r="M17">
        <v>40</v>
      </c>
      <c r="N17">
        <v>30</v>
      </c>
      <c r="O17">
        <v>0</v>
      </c>
      <c r="P17" t="s">
        <v>49</v>
      </c>
      <c r="Q17">
        <v>1000</v>
      </c>
      <c r="R17">
        <v>100</v>
      </c>
      <c r="S17" t="s">
        <v>852</v>
      </c>
      <c r="T17" t="s">
        <v>852</v>
      </c>
      <c r="U17" t="s">
        <v>853</v>
      </c>
      <c r="W17" t="s">
        <v>190</v>
      </c>
      <c r="X17" t="s">
        <v>724</v>
      </c>
      <c r="Y17">
        <v>5</v>
      </c>
      <c r="Z17">
        <v>9</v>
      </c>
      <c r="AA17">
        <v>10</v>
      </c>
      <c r="AB17">
        <v>10</v>
      </c>
      <c r="AC17" t="s">
        <v>48</v>
      </c>
      <c r="AE17" t="s">
        <v>190</v>
      </c>
      <c r="AF17">
        <v>100</v>
      </c>
      <c r="AG17">
        <v>650</v>
      </c>
      <c r="AH17">
        <v>800</v>
      </c>
      <c r="AI17" t="s">
        <v>852</v>
      </c>
      <c r="AJ17" t="s">
        <v>852</v>
      </c>
      <c r="AL17" t="s">
        <v>190</v>
      </c>
      <c r="AM17" t="s">
        <v>853</v>
      </c>
      <c r="AN17">
        <v>80</v>
      </c>
      <c r="AO17">
        <v>1</v>
      </c>
      <c r="AP17">
        <v>105</v>
      </c>
      <c r="AQ17">
        <v>60</v>
      </c>
      <c r="AR17">
        <v>0.05</v>
      </c>
      <c r="AS17" t="s">
        <v>853</v>
      </c>
    </row>
    <row r="18" spans="1:45" x14ac:dyDescent="0.25">
      <c r="A18" s="31"/>
      <c r="C18" t="s">
        <v>65</v>
      </c>
      <c r="D18" t="s">
        <v>44</v>
      </c>
      <c r="K18" t="s">
        <v>171</v>
      </c>
      <c r="L18" t="s">
        <v>41</v>
      </c>
      <c r="M18">
        <v>40</v>
      </c>
      <c r="N18">
        <v>30</v>
      </c>
      <c r="O18">
        <v>0</v>
      </c>
      <c r="P18" t="s">
        <v>49</v>
      </c>
      <c r="Q18">
        <v>1000</v>
      </c>
      <c r="R18">
        <v>100</v>
      </c>
      <c r="S18" t="s">
        <v>852</v>
      </c>
      <c r="T18" t="s">
        <v>852</v>
      </c>
      <c r="U18" t="s">
        <v>853</v>
      </c>
      <c r="W18" t="s">
        <v>171</v>
      </c>
      <c r="X18" t="s">
        <v>724</v>
      </c>
      <c r="Y18">
        <v>5</v>
      </c>
      <c r="Z18">
        <v>9</v>
      </c>
      <c r="AA18">
        <v>10</v>
      </c>
      <c r="AB18">
        <v>10</v>
      </c>
      <c r="AC18" t="s">
        <v>48</v>
      </c>
      <c r="AE18" t="s">
        <v>171</v>
      </c>
      <c r="AF18">
        <v>50</v>
      </c>
      <c r="AG18">
        <v>0</v>
      </c>
      <c r="AH18">
        <v>2000</v>
      </c>
      <c r="AI18" t="s">
        <v>852</v>
      </c>
      <c r="AJ18" t="s">
        <v>852</v>
      </c>
      <c r="AL18" t="s">
        <v>171</v>
      </c>
      <c r="AM18" t="s">
        <v>853</v>
      </c>
      <c r="AN18">
        <v>100</v>
      </c>
      <c r="AO18">
        <v>1</v>
      </c>
      <c r="AP18">
        <v>105</v>
      </c>
      <c r="AQ18">
        <v>60</v>
      </c>
      <c r="AR18">
        <v>0.05</v>
      </c>
      <c r="AS18" t="s">
        <v>853</v>
      </c>
    </row>
    <row r="19" spans="1:45" x14ac:dyDescent="0.25">
      <c r="A19" s="31"/>
      <c r="C19" t="s">
        <v>66</v>
      </c>
      <c r="D19" t="s">
        <v>44</v>
      </c>
      <c r="K19" t="s">
        <v>175</v>
      </c>
      <c r="L19" t="s">
        <v>41</v>
      </c>
      <c r="M19">
        <v>40</v>
      </c>
      <c r="N19">
        <v>30</v>
      </c>
      <c r="O19">
        <v>0</v>
      </c>
      <c r="P19" t="s">
        <v>49</v>
      </c>
      <c r="Q19">
        <v>1000</v>
      </c>
      <c r="R19">
        <v>100</v>
      </c>
      <c r="S19" t="s">
        <v>852</v>
      </c>
      <c r="T19" t="s">
        <v>852</v>
      </c>
      <c r="U19" t="s">
        <v>852</v>
      </c>
      <c r="W19" t="s">
        <v>175</v>
      </c>
      <c r="X19" t="s">
        <v>724</v>
      </c>
      <c r="Y19">
        <v>5</v>
      </c>
      <c r="Z19">
        <v>9</v>
      </c>
      <c r="AA19">
        <v>10</v>
      </c>
      <c r="AB19">
        <v>10</v>
      </c>
      <c r="AC19" t="s">
        <v>48</v>
      </c>
      <c r="AE19" t="s">
        <v>175</v>
      </c>
      <c r="AF19">
        <v>0</v>
      </c>
      <c r="AG19">
        <v>0</v>
      </c>
      <c r="AH19">
        <v>295</v>
      </c>
      <c r="AI19" t="s">
        <v>852</v>
      </c>
      <c r="AJ19" t="s">
        <v>852</v>
      </c>
      <c r="AL19" t="s">
        <v>175</v>
      </c>
      <c r="AM19" t="s">
        <v>853</v>
      </c>
      <c r="AN19">
        <v>100</v>
      </c>
      <c r="AO19">
        <v>1</v>
      </c>
      <c r="AP19">
        <v>105</v>
      </c>
      <c r="AQ19">
        <v>60</v>
      </c>
      <c r="AR19">
        <v>0.05</v>
      </c>
      <c r="AS19" t="s">
        <v>853</v>
      </c>
    </row>
    <row r="20" spans="1:45" x14ac:dyDescent="0.25">
      <c r="A20" s="31"/>
      <c r="C20" t="s">
        <v>67</v>
      </c>
      <c r="D20" t="s">
        <v>5</v>
      </c>
      <c r="K20" t="s">
        <v>204</v>
      </c>
      <c r="L20" t="s">
        <v>41</v>
      </c>
      <c r="M20">
        <v>40</v>
      </c>
      <c r="N20">
        <v>30</v>
      </c>
      <c r="O20">
        <v>0</v>
      </c>
      <c r="P20" t="s">
        <v>49</v>
      </c>
      <c r="Q20">
        <v>1000</v>
      </c>
      <c r="R20">
        <v>12</v>
      </c>
      <c r="S20" t="s">
        <v>852</v>
      </c>
      <c r="T20" t="s">
        <v>852</v>
      </c>
      <c r="U20" t="s">
        <v>852</v>
      </c>
      <c r="W20" t="s">
        <v>204</v>
      </c>
      <c r="X20" t="s">
        <v>724</v>
      </c>
      <c r="Y20">
        <v>5</v>
      </c>
      <c r="Z20">
        <v>9</v>
      </c>
      <c r="AA20">
        <v>10</v>
      </c>
      <c r="AB20">
        <v>10</v>
      </c>
      <c r="AC20" t="s">
        <v>48</v>
      </c>
      <c r="AE20" t="s">
        <v>204</v>
      </c>
      <c r="AF20">
        <v>50</v>
      </c>
      <c r="AG20">
        <v>0</v>
      </c>
      <c r="AH20">
        <v>2000</v>
      </c>
      <c r="AI20" t="s">
        <v>852</v>
      </c>
      <c r="AJ20" t="s">
        <v>852</v>
      </c>
      <c r="AL20" t="s">
        <v>204</v>
      </c>
      <c r="AM20" t="s">
        <v>853</v>
      </c>
      <c r="AN20">
        <v>80</v>
      </c>
      <c r="AO20">
        <v>1</v>
      </c>
      <c r="AP20">
        <v>105</v>
      </c>
      <c r="AQ20">
        <v>60</v>
      </c>
      <c r="AR20">
        <v>0.05</v>
      </c>
      <c r="AS20" t="s">
        <v>853</v>
      </c>
    </row>
    <row r="21" spans="1:45" x14ac:dyDescent="0.25">
      <c r="A21" s="31" t="s">
        <v>68</v>
      </c>
      <c r="C21" t="s">
        <v>69</v>
      </c>
      <c r="D21" t="s">
        <v>44</v>
      </c>
      <c r="K21" t="s">
        <v>677</v>
      </c>
      <c r="L21" t="s">
        <v>41</v>
      </c>
      <c r="M21">
        <v>40</v>
      </c>
      <c r="N21">
        <v>30</v>
      </c>
      <c r="O21">
        <v>0</v>
      </c>
      <c r="P21" t="s">
        <v>49</v>
      </c>
      <c r="Q21">
        <v>1000</v>
      </c>
      <c r="R21">
        <v>12</v>
      </c>
      <c r="S21" t="s">
        <v>852</v>
      </c>
      <c r="T21" t="s">
        <v>852</v>
      </c>
      <c r="U21" t="s">
        <v>852</v>
      </c>
      <c r="W21" t="s">
        <v>677</v>
      </c>
      <c r="X21" t="s">
        <v>724</v>
      </c>
      <c r="Y21">
        <v>5</v>
      </c>
      <c r="Z21">
        <v>9</v>
      </c>
      <c r="AA21">
        <v>10</v>
      </c>
      <c r="AB21">
        <v>10</v>
      </c>
      <c r="AC21" t="s">
        <v>48</v>
      </c>
      <c r="AE21" t="s">
        <v>677</v>
      </c>
      <c r="AF21">
        <v>50</v>
      </c>
      <c r="AG21">
        <v>0</v>
      </c>
      <c r="AH21">
        <v>2000</v>
      </c>
      <c r="AI21" t="s">
        <v>852</v>
      </c>
      <c r="AJ21" t="s">
        <v>852</v>
      </c>
      <c r="AL21" t="s">
        <v>677</v>
      </c>
      <c r="AM21" t="s">
        <v>853</v>
      </c>
      <c r="AN21">
        <v>100</v>
      </c>
      <c r="AO21">
        <v>1</v>
      </c>
      <c r="AP21">
        <v>105</v>
      </c>
      <c r="AQ21">
        <v>60</v>
      </c>
      <c r="AR21">
        <v>0.05</v>
      </c>
      <c r="AS21" t="s">
        <v>853</v>
      </c>
    </row>
    <row r="22" spans="1:45" x14ac:dyDescent="0.25">
      <c r="A22" s="31"/>
      <c r="C22" t="s">
        <v>70</v>
      </c>
      <c r="D22" t="s">
        <v>44</v>
      </c>
      <c r="K22" t="s">
        <v>165</v>
      </c>
      <c r="L22" t="s">
        <v>41</v>
      </c>
      <c r="M22">
        <v>40</v>
      </c>
      <c r="N22">
        <v>30</v>
      </c>
      <c r="O22">
        <v>0</v>
      </c>
      <c r="P22" t="s">
        <v>49</v>
      </c>
      <c r="Q22">
        <v>1000</v>
      </c>
      <c r="R22">
        <v>100</v>
      </c>
      <c r="S22" t="s">
        <v>852</v>
      </c>
      <c r="T22" t="s">
        <v>852</v>
      </c>
      <c r="U22" t="s">
        <v>852</v>
      </c>
      <c r="W22" t="s">
        <v>165</v>
      </c>
      <c r="X22" t="s">
        <v>724</v>
      </c>
      <c r="Y22">
        <v>5</v>
      </c>
      <c r="Z22">
        <v>9</v>
      </c>
      <c r="AA22">
        <v>10</v>
      </c>
      <c r="AB22">
        <v>10</v>
      </c>
      <c r="AC22" t="s">
        <v>48</v>
      </c>
      <c r="AE22" t="s">
        <v>165</v>
      </c>
      <c r="AF22">
        <v>100</v>
      </c>
      <c r="AG22">
        <v>0</v>
      </c>
      <c r="AH22">
        <v>1500</v>
      </c>
      <c r="AI22" t="s">
        <v>852</v>
      </c>
      <c r="AJ22" t="s">
        <v>852</v>
      </c>
      <c r="AL22" t="s">
        <v>165</v>
      </c>
      <c r="AM22" t="s">
        <v>852</v>
      </c>
      <c r="AN22">
        <v>150</v>
      </c>
      <c r="AO22">
        <v>1</v>
      </c>
      <c r="AP22">
        <v>105</v>
      </c>
      <c r="AQ22">
        <v>60</v>
      </c>
      <c r="AR22">
        <v>0.05</v>
      </c>
      <c r="AS22" t="s">
        <v>852</v>
      </c>
    </row>
    <row r="23" spans="1:45" x14ac:dyDescent="0.25">
      <c r="A23" s="31"/>
      <c r="C23" t="s">
        <v>71</v>
      </c>
      <c r="D23" t="s">
        <v>44</v>
      </c>
      <c r="K23" t="s">
        <v>180</v>
      </c>
      <c r="L23" t="s">
        <v>41</v>
      </c>
      <c r="M23">
        <v>40</v>
      </c>
      <c r="N23">
        <v>30</v>
      </c>
      <c r="O23">
        <v>0</v>
      </c>
      <c r="P23" t="s">
        <v>49</v>
      </c>
      <c r="Q23">
        <v>1000</v>
      </c>
      <c r="R23">
        <v>100</v>
      </c>
      <c r="S23" t="s">
        <v>852</v>
      </c>
      <c r="T23" t="s">
        <v>852</v>
      </c>
      <c r="U23" t="s">
        <v>853</v>
      </c>
      <c r="W23" t="s">
        <v>180</v>
      </c>
      <c r="X23" t="s">
        <v>724</v>
      </c>
      <c r="Y23">
        <v>5</v>
      </c>
      <c r="Z23">
        <v>9</v>
      </c>
      <c r="AA23">
        <v>10</v>
      </c>
      <c r="AB23">
        <v>10</v>
      </c>
      <c r="AC23" t="s">
        <v>48</v>
      </c>
      <c r="AE23" t="s">
        <v>180</v>
      </c>
      <c r="AF23">
        <v>100</v>
      </c>
      <c r="AG23">
        <v>650</v>
      </c>
      <c r="AH23">
        <v>800</v>
      </c>
      <c r="AI23" t="s">
        <v>853</v>
      </c>
      <c r="AJ23" t="s">
        <v>852</v>
      </c>
      <c r="AL23" t="s">
        <v>180</v>
      </c>
      <c r="AM23" t="s">
        <v>853</v>
      </c>
      <c r="AN23">
        <v>80</v>
      </c>
      <c r="AO23">
        <v>1</v>
      </c>
      <c r="AP23">
        <v>105</v>
      </c>
      <c r="AQ23">
        <v>60</v>
      </c>
      <c r="AR23">
        <v>0.05</v>
      </c>
      <c r="AS23" t="s">
        <v>853</v>
      </c>
    </row>
    <row r="24" spans="1:45" x14ac:dyDescent="0.25">
      <c r="A24" s="31"/>
      <c r="C24" t="s">
        <v>72</v>
      </c>
      <c r="D24" t="s">
        <v>56</v>
      </c>
      <c r="K24" t="s">
        <v>198</v>
      </c>
      <c r="L24" t="s">
        <v>41</v>
      </c>
      <c r="M24">
        <v>40</v>
      </c>
      <c r="N24">
        <v>30</v>
      </c>
      <c r="O24">
        <v>0</v>
      </c>
      <c r="P24" t="s">
        <v>49</v>
      </c>
      <c r="Q24">
        <v>1000</v>
      </c>
      <c r="R24">
        <v>100</v>
      </c>
      <c r="S24" t="s">
        <v>852</v>
      </c>
      <c r="T24" t="s">
        <v>852</v>
      </c>
      <c r="U24" t="s">
        <v>852</v>
      </c>
      <c r="W24" t="s">
        <v>198</v>
      </c>
      <c r="X24" t="s">
        <v>724</v>
      </c>
      <c r="Y24">
        <v>5</v>
      </c>
      <c r="Z24">
        <v>9</v>
      </c>
      <c r="AA24">
        <v>10</v>
      </c>
      <c r="AB24">
        <v>10</v>
      </c>
      <c r="AC24" t="s">
        <v>48</v>
      </c>
      <c r="AE24" t="s">
        <v>198</v>
      </c>
      <c r="AF24">
        <v>50</v>
      </c>
      <c r="AG24">
        <v>0</v>
      </c>
      <c r="AH24">
        <v>2000</v>
      </c>
      <c r="AI24" t="s">
        <v>852</v>
      </c>
      <c r="AJ24" t="s">
        <v>852</v>
      </c>
      <c r="AL24" t="s">
        <v>198</v>
      </c>
      <c r="AM24" t="s">
        <v>853</v>
      </c>
      <c r="AN24">
        <v>100</v>
      </c>
      <c r="AO24">
        <v>1</v>
      </c>
      <c r="AP24">
        <v>105</v>
      </c>
      <c r="AQ24">
        <v>60</v>
      </c>
      <c r="AR24">
        <v>0.05</v>
      </c>
      <c r="AS24" t="s">
        <v>853</v>
      </c>
    </row>
    <row r="25" spans="1:45" x14ac:dyDescent="0.25">
      <c r="A25" s="31"/>
      <c r="C25" t="s">
        <v>73</v>
      </c>
      <c r="D25" t="s">
        <v>56</v>
      </c>
      <c r="K25" t="s">
        <v>194</v>
      </c>
      <c r="L25" t="s">
        <v>41</v>
      </c>
      <c r="M25">
        <v>40</v>
      </c>
      <c r="N25">
        <v>30</v>
      </c>
      <c r="O25">
        <v>0</v>
      </c>
      <c r="P25" t="s">
        <v>49</v>
      </c>
      <c r="Q25">
        <v>1000</v>
      </c>
      <c r="R25">
        <v>100</v>
      </c>
      <c r="S25" t="s">
        <v>852</v>
      </c>
      <c r="T25" t="s">
        <v>852</v>
      </c>
      <c r="U25" t="s">
        <v>852</v>
      </c>
      <c r="W25" t="s">
        <v>194</v>
      </c>
      <c r="X25" t="s">
        <v>724</v>
      </c>
      <c r="Y25">
        <v>5</v>
      </c>
      <c r="Z25">
        <v>9</v>
      </c>
      <c r="AA25">
        <v>10</v>
      </c>
      <c r="AB25">
        <v>10</v>
      </c>
      <c r="AC25" t="s">
        <v>48</v>
      </c>
      <c r="AE25" t="s">
        <v>194</v>
      </c>
      <c r="AF25">
        <v>50</v>
      </c>
      <c r="AG25">
        <v>0</v>
      </c>
      <c r="AH25">
        <v>2000</v>
      </c>
      <c r="AI25" t="s">
        <v>852</v>
      </c>
      <c r="AJ25" t="s">
        <v>852</v>
      </c>
      <c r="AL25" t="s">
        <v>194</v>
      </c>
      <c r="AM25" t="s">
        <v>853</v>
      </c>
      <c r="AN25">
        <v>100</v>
      </c>
      <c r="AO25">
        <v>1</v>
      </c>
      <c r="AP25">
        <v>105</v>
      </c>
      <c r="AQ25">
        <v>60</v>
      </c>
      <c r="AR25">
        <v>0.05</v>
      </c>
      <c r="AS25" t="s">
        <v>853</v>
      </c>
    </row>
    <row r="26" spans="1:45" x14ac:dyDescent="0.25">
      <c r="A26" s="31" t="s">
        <v>74</v>
      </c>
      <c r="C26" t="s">
        <v>75</v>
      </c>
      <c r="D26" t="s">
        <v>56</v>
      </c>
      <c r="K26" t="s">
        <v>196</v>
      </c>
      <c r="L26" t="s">
        <v>41</v>
      </c>
      <c r="M26">
        <v>40</v>
      </c>
      <c r="N26">
        <v>30</v>
      </c>
      <c r="O26">
        <v>0</v>
      </c>
      <c r="P26" t="s">
        <v>49</v>
      </c>
      <c r="Q26">
        <v>1000</v>
      </c>
      <c r="R26">
        <v>100</v>
      </c>
      <c r="S26" t="s">
        <v>852</v>
      </c>
      <c r="T26" t="s">
        <v>852</v>
      </c>
      <c r="U26" t="s">
        <v>852</v>
      </c>
      <c r="W26" t="s">
        <v>196</v>
      </c>
      <c r="X26" t="s">
        <v>724</v>
      </c>
      <c r="Y26">
        <v>5</v>
      </c>
      <c r="Z26">
        <v>9</v>
      </c>
      <c r="AA26">
        <v>10</v>
      </c>
      <c r="AB26">
        <v>10</v>
      </c>
      <c r="AC26" t="s">
        <v>48</v>
      </c>
      <c r="AE26" t="s">
        <v>196</v>
      </c>
      <c r="AF26">
        <v>50</v>
      </c>
      <c r="AG26">
        <v>0</v>
      </c>
      <c r="AH26">
        <v>2000</v>
      </c>
      <c r="AI26" t="s">
        <v>852</v>
      </c>
      <c r="AJ26" t="s">
        <v>852</v>
      </c>
      <c r="AL26" t="s">
        <v>196</v>
      </c>
      <c r="AM26" t="s">
        <v>853</v>
      </c>
      <c r="AN26">
        <v>100</v>
      </c>
      <c r="AO26">
        <v>1</v>
      </c>
      <c r="AP26">
        <v>105</v>
      </c>
      <c r="AQ26">
        <v>60</v>
      </c>
      <c r="AR26">
        <v>0.05</v>
      </c>
      <c r="AS26" t="s">
        <v>853</v>
      </c>
    </row>
    <row r="27" spans="1:45" x14ac:dyDescent="0.25">
      <c r="A27" s="31"/>
      <c r="C27" t="s">
        <v>76</v>
      </c>
      <c r="D27" t="s">
        <v>44</v>
      </c>
      <c r="K27" t="s">
        <v>206</v>
      </c>
      <c r="L27" t="s">
        <v>41</v>
      </c>
      <c r="M27">
        <v>40</v>
      </c>
      <c r="N27">
        <v>30</v>
      </c>
      <c r="O27">
        <v>0</v>
      </c>
      <c r="P27" t="s">
        <v>49</v>
      </c>
      <c r="Q27">
        <v>1000</v>
      </c>
      <c r="R27">
        <v>100</v>
      </c>
      <c r="S27" t="s">
        <v>852</v>
      </c>
      <c r="T27" t="s">
        <v>852</v>
      </c>
      <c r="U27" t="s">
        <v>852</v>
      </c>
      <c r="W27" t="s">
        <v>206</v>
      </c>
      <c r="X27" t="s">
        <v>724</v>
      </c>
      <c r="Y27">
        <v>5</v>
      </c>
      <c r="Z27">
        <v>9</v>
      </c>
      <c r="AA27">
        <v>10</v>
      </c>
      <c r="AB27">
        <v>10</v>
      </c>
      <c r="AC27" t="s">
        <v>48</v>
      </c>
      <c r="AE27" t="s">
        <v>206</v>
      </c>
      <c r="AF27">
        <v>50</v>
      </c>
      <c r="AG27">
        <v>0</v>
      </c>
      <c r="AH27">
        <v>2000</v>
      </c>
      <c r="AI27" t="s">
        <v>852</v>
      </c>
      <c r="AJ27" t="s">
        <v>852</v>
      </c>
      <c r="AL27" t="s">
        <v>206</v>
      </c>
      <c r="AM27" t="s">
        <v>853</v>
      </c>
      <c r="AN27">
        <v>100</v>
      </c>
      <c r="AO27">
        <v>1</v>
      </c>
      <c r="AP27">
        <v>105</v>
      </c>
      <c r="AQ27">
        <v>60</v>
      </c>
      <c r="AR27">
        <v>0.05</v>
      </c>
      <c r="AS27" t="s">
        <v>853</v>
      </c>
    </row>
    <row r="28" spans="1:45" x14ac:dyDescent="0.25">
      <c r="A28" s="31"/>
      <c r="C28" t="s">
        <v>77</v>
      </c>
      <c r="D28" t="s">
        <v>44</v>
      </c>
      <c r="K28" t="s">
        <v>629</v>
      </c>
      <c r="L28" t="s">
        <v>41</v>
      </c>
      <c r="M28">
        <v>40</v>
      </c>
      <c r="N28">
        <v>30</v>
      </c>
      <c r="O28">
        <v>0</v>
      </c>
      <c r="P28" t="s">
        <v>49</v>
      </c>
      <c r="Q28">
        <v>1000</v>
      </c>
      <c r="R28">
        <v>100</v>
      </c>
      <c r="S28" t="s">
        <v>852</v>
      </c>
      <c r="T28" t="s">
        <v>852</v>
      </c>
      <c r="U28" t="s">
        <v>852</v>
      </c>
      <c r="W28" t="s">
        <v>629</v>
      </c>
      <c r="X28" t="s">
        <v>724</v>
      </c>
      <c r="Y28">
        <v>5</v>
      </c>
      <c r="Z28">
        <v>9</v>
      </c>
      <c r="AA28">
        <v>10</v>
      </c>
      <c r="AB28">
        <v>10</v>
      </c>
      <c r="AC28" t="s">
        <v>48</v>
      </c>
      <c r="AE28" t="s">
        <v>629</v>
      </c>
      <c r="AF28">
        <v>50</v>
      </c>
      <c r="AG28">
        <v>0</v>
      </c>
      <c r="AH28">
        <v>2000</v>
      </c>
      <c r="AI28" t="s">
        <v>852</v>
      </c>
      <c r="AJ28" t="s">
        <v>852</v>
      </c>
      <c r="AL28" t="s">
        <v>629</v>
      </c>
      <c r="AM28" t="s">
        <v>853</v>
      </c>
      <c r="AN28">
        <v>80</v>
      </c>
      <c r="AO28">
        <v>1</v>
      </c>
      <c r="AP28">
        <v>105</v>
      </c>
      <c r="AQ28">
        <v>60</v>
      </c>
      <c r="AR28">
        <v>0.05</v>
      </c>
      <c r="AS28" t="s">
        <v>853</v>
      </c>
    </row>
    <row r="29" spans="1:45" x14ac:dyDescent="0.25">
      <c r="A29" s="31"/>
      <c r="C29" t="s">
        <v>78</v>
      </c>
      <c r="D29" t="s">
        <v>44</v>
      </c>
      <c r="K29" t="s">
        <v>139</v>
      </c>
      <c r="L29" t="s">
        <v>41</v>
      </c>
      <c r="M29">
        <v>40</v>
      </c>
      <c r="N29">
        <v>30</v>
      </c>
      <c r="O29">
        <v>0</v>
      </c>
      <c r="P29" t="s">
        <v>49</v>
      </c>
      <c r="Q29">
        <v>1000</v>
      </c>
      <c r="R29">
        <v>100</v>
      </c>
      <c r="S29" t="s">
        <v>852</v>
      </c>
      <c r="T29" t="s">
        <v>852</v>
      </c>
      <c r="U29" t="s">
        <v>852</v>
      </c>
      <c r="W29" t="s">
        <v>139</v>
      </c>
      <c r="X29" t="s">
        <v>724</v>
      </c>
      <c r="Y29">
        <v>5</v>
      </c>
      <c r="Z29">
        <v>9</v>
      </c>
      <c r="AA29">
        <v>90</v>
      </c>
      <c r="AB29">
        <v>0</v>
      </c>
      <c r="AC29" t="s">
        <v>727</v>
      </c>
      <c r="AE29" t="s">
        <v>139</v>
      </c>
      <c r="AF29">
        <v>50</v>
      </c>
      <c r="AG29">
        <v>0</v>
      </c>
      <c r="AH29">
        <v>2000</v>
      </c>
      <c r="AI29" t="s">
        <v>852</v>
      </c>
      <c r="AJ29" t="s">
        <v>852</v>
      </c>
      <c r="AL29" t="s">
        <v>139</v>
      </c>
      <c r="AM29" t="s">
        <v>852</v>
      </c>
      <c r="AN29">
        <v>80</v>
      </c>
      <c r="AO29">
        <v>1</v>
      </c>
      <c r="AP29">
        <v>105</v>
      </c>
      <c r="AQ29">
        <v>60</v>
      </c>
      <c r="AR29">
        <v>0.05</v>
      </c>
      <c r="AS29" t="s">
        <v>853</v>
      </c>
    </row>
    <row r="30" spans="1:45" x14ac:dyDescent="0.25">
      <c r="A30" s="31"/>
      <c r="C30" t="s">
        <v>79</v>
      </c>
      <c r="D30" t="s">
        <v>44</v>
      </c>
      <c r="K30" t="s">
        <v>210</v>
      </c>
      <c r="L30" t="s">
        <v>41</v>
      </c>
      <c r="M30">
        <v>40</v>
      </c>
      <c r="N30">
        <v>30</v>
      </c>
      <c r="O30">
        <v>0</v>
      </c>
      <c r="P30" t="s">
        <v>49</v>
      </c>
      <c r="Q30">
        <v>1000</v>
      </c>
      <c r="R30">
        <v>100</v>
      </c>
      <c r="S30" t="s">
        <v>852</v>
      </c>
      <c r="T30" t="s">
        <v>852</v>
      </c>
      <c r="U30" t="s">
        <v>852</v>
      </c>
      <c r="W30" t="s">
        <v>210</v>
      </c>
      <c r="X30" t="s">
        <v>724</v>
      </c>
      <c r="Y30">
        <v>5</v>
      </c>
      <c r="Z30">
        <v>9</v>
      </c>
      <c r="AA30">
        <v>10</v>
      </c>
      <c r="AB30">
        <v>10</v>
      </c>
      <c r="AC30" t="s">
        <v>48</v>
      </c>
      <c r="AE30" t="s">
        <v>210</v>
      </c>
      <c r="AF30">
        <v>100</v>
      </c>
      <c r="AG30">
        <v>0</v>
      </c>
      <c r="AH30">
        <v>5000</v>
      </c>
      <c r="AI30" t="s">
        <v>852</v>
      </c>
      <c r="AJ30" t="s">
        <v>852</v>
      </c>
      <c r="AL30" t="s">
        <v>210</v>
      </c>
      <c r="AM30" t="s">
        <v>853</v>
      </c>
      <c r="AN30">
        <v>80</v>
      </c>
      <c r="AO30">
        <v>0.3</v>
      </c>
      <c r="AP30">
        <v>103</v>
      </c>
      <c r="AQ30">
        <v>40</v>
      </c>
      <c r="AR30">
        <v>7.0000000000000007E-2</v>
      </c>
      <c r="AS30" t="s">
        <v>853</v>
      </c>
    </row>
    <row r="31" spans="1:45" x14ac:dyDescent="0.25">
      <c r="A31" s="31"/>
      <c r="C31" t="s">
        <v>80</v>
      </c>
      <c r="D31" t="s">
        <v>44</v>
      </c>
      <c r="K31" t="s">
        <v>188</v>
      </c>
      <c r="L31" t="s">
        <v>41</v>
      </c>
      <c r="M31">
        <v>40</v>
      </c>
      <c r="N31">
        <v>30</v>
      </c>
      <c r="O31">
        <v>0</v>
      </c>
      <c r="P31" t="s">
        <v>49</v>
      </c>
      <c r="Q31">
        <v>1000</v>
      </c>
      <c r="R31">
        <v>100</v>
      </c>
      <c r="S31" t="s">
        <v>852</v>
      </c>
      <c r="T31" t="s">
        <v>852</v>
      </c>
      <c r="U31" t="s">
        <v>852</v>
      </c>
      <c r="W31" t="s">
        <v>188</v>
      </c>
      <c r="X31" t="s">
        <v>724</v>
      </c>
      <c r="Y31">
        <v>5</v>
      </c>
      <c r="Z31">
        <v>9</v>
      </c>
      <c r="AA31">
        <v>10</v>
      </c>
      <c r="AB31">
        <v>10</v>
      </c>
      <c r="AC31" t="s">
        <v>48</v>
      </c>
      <c r="AE31" t="s">
        <v>188</v>
      </c>
      <c r="AF31">
        <v>100</v>
      </c>
      <c r="AG31">
        <v>0</v>
      </c>
      <c r="AH31">
        <v>5000</v>
      </c>
      <c r="AI31" t="s">
        <v>852</v>
      </c>
      <c r="AJ31" t="s">
        <v>852</v>
      </c>
      <c r="AL31" t="s">
        <v>188</v>
      </c>
      <c r="AM31" t="s">
        <v>853</v>
      </c>
      <c r="AN31">
        <v>80</v>
      </c>
      <c r="AO31">
        <v>0.3</v>
      </c>
      <c r="AP31">
        <v>103</v>
      </c>
      <c r="AQ31">
        <v>40</v>
      </c>
      <c r="AR31">
        <v>7.0000000000000007E-2</v>
      </c>
      <c r="AS31" t="s">
        <v>853</v>
      </c>
    </row>
    <row r="32" spans="1:45" x14ac:dyDescent="0.25">
      <c r="A32" s="31"/>
      <c r="C32" t="s">
        <v>81</v>
      </c>
      <c r="D32" t="s">
        <v>56</v>
      </c>
      <c r="K32" t="s">
        <v>125</v>
      </c>
      <c r="L32" t="s">
        <v>41</v>
      </c>
      <c r="M32">
        <v>40</v>
      </c>
      <c r="N32">
        <v>30</v>
      </c>
      <c r="O32">
        <v>0</v>
      </c>
      <c r="P32" t="s">
        <v>49</v>
      </c>
      <c r="Q32">
        <v>1000</v>
      </c>
      <c r="R32">
        <v>100</v>
      </c>
      <c r="S32" t="s">
        <v>852</v>
      </c>
      <c r="T32" t="s">
        <v>852</v>
      </c>
      <c r="U32" t="s">
        <v>852</v>
      </c>
      <c r="W32" t="s">
        <v>125</v>
      </c>
      <c r="X32" t="s">
        <v>724</v>
      </c>
      <c r="Y32">
        <v>5</v>
      </c>
      <c r="Z32">
        <v>9</v>
      </c>
      <c r="AA32">
        <v>10</v>
      </c>
      <c r="AB32">
        <v>10</v>
      </c>
      <c r="AC32" t="s">
        <v>48</v>
      </c>
      <c r="AE32" t="s">
        <v>125</v>
      </c>
      <c r="AF32">
        <v>100</v>
      </c>
      <c r="AG32">
        <v>0</v>
      </c>
      <c r="AH32">
        <v>5000</v>
      </c>
      <c r="AI32" t="s">
        <v>853</v>
      </c>
      <c r="AJ32" t="s">
        <v>852</v>
      </c>
      <c r="AL32" t="s">
        <v>125</v>
      </c>
      <c r="AM32" t="s">
        <v>853</v>
      </c>
      <c r="AN32">
        <v>80</v>
      </c>
      <c r="AO32">
        <v>0.3</v>
      </c>
      <c r="AP32">
        <v>103</v>
      </c>
      <c r="AQ32">
        <v>40</v>
      </c>
      <c r="AR32">
        <v>7.0000000000000007E-2</v>
      </c>
      <c r="AS32" t="s">
        <v>853</v>
      </c>
    </row>
    <row r="33" spans="11:45" x14ac:dyDescent="0.25">
      <c r="K33" t="s">
        <v>145</v>
      </c>
      <c r="L33" t="s">
        <v>41</v>
      </c>
      <c r="M33">
        <v>40</v>
      </c>
      <c r="N33">
        <v>30</v>
      </c>
      <c r="O33">
        <v>0</v>
      </c>
      <c r="P33" t="s">
        <v>49</v>
      </c>
      <c r="Q33">
        <v>1000</v>
      </c>
      <c r="R33">
        <v>100</v>
      </c>
      <c r="S33" t="s">
        <v>852</v>
      </c>
      <c r="T33" t="s">
        <v>852</v>
      </c>
      <c r="U33" t="s">
        <v>852</v>
      </c>
      <c r="W33" t="s">
        <v>145</v>
      </c>
      <c r="X33" t="s">
        <v>724</v>
      </c>
      <c r="Y33">
        <v>5</v>
      </c>
      <c r="Z33">
        <v>9</v>
      </c>
      <c r="AA33">
        <v>10</v>
      </c>
      <c r="AB33">
        <v>10</v>
      </c>
      <c r="AC33" t="s">
        <v>48</v>
      </c>
      <c r="AE33" t="s">
        <v>145</v>
      </c>
      <c r="AF33">
        <v>100</v>
      </c>
      <c r="AG33">
        <v>0</v>
      </c>
      <c r="AH33">
        <v>5000</v>
      </c>
      <c r="AI33" t="s">
        <v>852</v>
      </c>
      <c r="AJ33" t="s">
        <v>852</v>
      </c>
      <c r="AL33" t="s">
        <v>145</v>
      </c>
      <c r="AM33" t="s">
        <v>853</v>
      </c>
      <c r="AN33">
        <v>80</v>
      </c>
      <c r="AO33">
        <v>0.3</v>
      </c>
      <c r="AP33">
        <v>103</v>
      </c>
      <c r="AQ33">
        <v>40</v>
      </c>
      <c r="AR33">
        <v>7.0000000000000007E-2</v>
      </c>
      <c r="AS33" t="s">
        <v>853</v>
      </c>
    </row>
    <row r="34" spans="11:45" x14ac:dyDescent="0.25">
      <c r="K34" t="s">
        <v>208</v>
      </c>
      <c r="L34" t="s">
        <v>41</v>
      </c>
      <c r="M34">
        <v>40</v>
      </c>
      <c r="N34">
        <v>30</v>
      </c>
      <c r="O34">
        <v>0</v>
      </c>
      <c r="P34" t="s">
        <v>49</v>
      </c>
      <c r="Q34">
        <v>1000</v>
      </c>
      <c r="R34">
        <v>100</v>
      </c>
      <c r="S34" t="s">
        <v>852</v>
      </c>
      <c r="T34" t="s">
        <v>852</v>
      </c>
      <c r="U34" t="s">
        <v>853</v>
      </c>
      <c r="W34" t="s">
        <v>208</v>
      </c>
      <c r="X34" t="s">
        <v>724</v>
      </c>
      <c r="Y34">
        <v>5</v>
      </c>
      <c r="Z34">
        <v>9</v>
      </c>
      <c r="AA34">
        <v>10</v>
      </c>
      <c r="AB34">
        <v>10</v>
      </c>
      <c r="AC34" t="s">
        <v>48</v>
      </c>
      <c r="AE34" t="s">
        <v>208</v>
      </c>
      <c r="AF34">
        <v>100</v>
      </c>
      <c r="AG34">
        <v>650</v>
      </c>
      <c r="AH34">
        <v>800</v>
      </c>
      <c r="AI34" t="s">
        <v>852</v>
      </c>
      <c r="AJ34" t="s">
        <v>852</v>
      </c>
      <c r="AL34" t="s">
        <v>208</v>
      </c>
      <c r="AM34" t="s">
        <v>853</v>
      </c>
      <c r="AN34">
        <v>80</v>
      </c>
      <c r="AO34">
        <v>1</v>
      </c>
      <c r="AP34">
        <v>105</v>
      </c>
      <c r="AQ34">
        <v>60</v>
      </c>
      <c r="AR34">
        <v>0.05</v>
      </c>
      <c r="AS34" t="s">
        <v>853</v>
      </c>
    </row>
    <row r="35" spans="11:45" x14ac:dyDescent="0.25">
      <c r="K35" t="s">
        <v>157</v>
      </c>
      <c r="L35" t="s">
        <v>41</v>
      </c>
      <c r="M35">
        <v>40</v>
      </c>
      <c r="N35">
        <v>30</v>
      </c>
      <c r="O35">
        <v>0</v>
      </c>
      <c r="P35" t="s">
        <v>49</v>
      </c>
      <c r="Q35">
        <v>1000</v>
      </c>
      <c r="R35">
        <v>100</v>
      </c>
      <c r="S35" t="s">
        <v>852</v>
      </c>
      <c r="T35" t="s">
        <v>852</v>
      </c>
      <c r="U35" t="s">
        <v>853</v>
      </c>
      <c r="W35" t="s">
        <v>157</v>
      </c>
      <c r="X35" t="s">
        <v>724</v>
      </c>
      <c r="Y35">
        <v>5</v>
      </c>
      <c r="Z35">
        <v>9</v>
      </c>
      <c r="AA35">
        <v>10</v>
      </c>
      <c r="AB35">
        <v>10</v>
      </c>
      <c r="AC35" t="s">
        <v>48</v>
      </c>
      <c r="AE35" t="s">
        <v>157</v>
      </c>
      <c r="AF35">
        <v>100</v>
      </c>
      <c r="AG35">
        <v>650</v>
      </c>
      <c r="AH35">
        <v>800</v>
      </c>
      <c r="AI35" t="s">
        <v>852</v>
      </c>
      <c r="AJ35" t="s">
        <v>852</v>
      </c>
      <c r="AL35" t="s">
        <v>157</v>
      </c>
      <c r="AM35" t="s">
        <v>853</v>
      </c>
      <c r="AN35">
        <v>80</v>
      </c>
      <c r="AO35">
        <v>1</v>
      </c>
      <c r="AP35">
        <v>105</v>
      </c>
      <c r="AQ35">
        <v>60</v>
      </c>
      <c r="AR35">
        <v>0.05</v>
      </c>
      <c r="AS35" t="s">
        <v>853</v>
      </c>
    </row>
    <row r="36" spans="11:45" x14ac:dyDescent="0.25">
      <c r="K36" t="s">
        <v>155</v>
      </c>
      <c r="L36" t="s">
        <v>41</v>
      </c>
      <c r="M36">
        <v>40</v>
      </c>
      <c r="N36">
        <v>30</v>
      </c>
      <c r="O36">
        <v>0</v>
      </c>
      <c r="P36" t="s">
        <v>49</v>
      </c>
      <c r="Q36">
        <v>1000</v>
      </c>
      <c r="R36">
        <v>100</v>
      </c>
      <c r="S36" t="s">
        <v>852</v>
      </c>
      <c r="T36" t="s">
        <v>852</v>
      </c>
      <c r="U36" t="s">
        <v>853</v>
      </c>
      <c r="W36" t="s">
        <v>155</v>
      </c>
      <c r="X36" t="s">
        <v>724</v>
      </c>
      <c r="Y36">
        <v>5</v>
      </c>
      <c r="Z36">
        <v>9</v>
      </c>
      <c r="AA36">
        <v>10</v>
      </c>
      <c r="AB36">
        <v>10</v>
      </c>
      <c r="AC36" t="s">
        <v>48</v>
      </c>
      <c r="AE36" t="s">
        <v>155</v>
      </c>
      <c r="AF36">
        <v>100</v>
      </c>
      <c r="AG36">
        <v>650</v>
      </c>
      <c r="AH36">
        <v>800</v>
      </c>
      <c r="AI36" t="s">
        <v>852</v>
      </c>
      <c r="AJ36" t="s">
        <v>852</v>
      </c>
      <c r="AL36" t="s">
        <v>155</v>
      </c>
      <c r="AM36" t="s">
        <v>853</v>
      </c>
      <c r="AN36">
        <v>80</v>
      </c>
      <c r="AO36">
        <v>1</v>
      </c>
      <c r="AP36">
        <v>105</v>
      </c>
      <c r="AQ36">
        <v>60</v>
      </c>
      <c r="AR36">
        <v>0.05</v>
      </c>
      <c r="AS36" t="s">
        <v>853</v>
      </c>
    </row>
    <row r="37" spans="11:45" x14ac:dyDescent="0.25">
      <c r="K37" t="s">
        <v>152</v>
      </c>
      <c r="L37" t="s">
        <v>41</v>
      </c>
      <c r="M37">
        <v>40</v>
      </c>
      <c r="N37">
        <v>30</v>
      </c>
      <c r="O37">
        <v>0</v>
      </c>
      <c r="P37" t="s">
        <v>49</v>
      </c>
      <c r="Q37">
        <v>1000</v>
      </c>
      <c r="R37">
        <v>100</v>
      </c>
      <c r="S37" t="s">
        <v>852</v>
      </c>
      <c r="T37" t="s">
        <v>852</v>
      </c>
      <c r="U37" t="s">
        <v>853</v>
      </c>
      <c r="W37" t="s">
        <v>152</v>
      </c>
      <c r="X37" t="s">
        <v>724</v>
      </c>
      <c r="Y37">
        <v>5</v>
      </c>
      <c r="Z37">
        <v>9</v>
      </c>
      <c r="AA37">
        <v>10</v>
      </c>
      <c r="AB37">
        <v>10</v>
      </c>
      <c r="AC37" t="s">
        <v>48</v>
      </c>
      <c r="AE37" t="s">
        <v>152</v>
      </c>
      <c r="AF37">
        <v>100</v>
      </c>
      <c r="AG37">
        <v>650</v>
      </c>
      <c r="AH37">
        <v>800</v>
      </c>
      <c r="AI37" t="s">
        <v>852</v>
      </c>
      <c r="AJ37" t="s">
        <v>852</v>
      </c>
      <c r="AL37" t="s">
        <v>152</v>
      </c>
      <c r="AM37" t="s">
        <v>853</v>
      </c>
      <c r="AN37">
        <v>80</v>
      </c>
      <c r="AO37">
        <v>1</v>
      </c>
      <c r="AP37">
        <v>105</v>
      </c>
      <c r="AQ37">
        <v>60</v>
      </c>
      <c r="AR37">
        <v>0.05</v>
      </c>
      <c r="AS37" t="s">
        <v>853</v>
      </c>
    </row>
    <row r="38" spans="11:45" x14ac:dyDescent="0.25">
      <c r="K38" t="s">
        <v>150</v>
      </c>
      <c r="L38" t="s">
        <v>41</v>
      </c>
      <c r="M38">
        <v>40</v>
      </c>
      <c r="N38">
        <v>30</v>
      </c>
      <c r="O38">
        <v>0</v>
      </c>
      <c r="P38" t="s">
        <v>49</v>
      </c>
      <c r="Q38">
        <v>1000</v>
      </c>
      <c r="R38">
        <v>100</v>
      </c>
      <c r="S38" t="s">
        <v>852</v>
      </c>
      <c r="T38" t="s">
        <v>852</v>
      </c>
      <c r="U38" t="s">
        <v>853</v>
      </c>
      <c r="W38" t="s">
        <v>150</v>
      </c>
      <c r="X38" t="s">
        <v>724</v>
      </c>
      <c r="Y38">
        <v>5</v>
      </c>
      <c r="Z38">
        <v>9</v>
      </c>
      <c r="AA38">
        <v>10</v>
      </c>
      <c r="AB38">
        <v>10</v>
      </c>
      <c r="AC38" t="s">
        <v>48</v>
      </c>
      <c r="AE38" t="s">
        <v>150</v>
      </c>
      <c r="AF38">
        <v>100</v>
      </c>
      <c r="AG38">
        <v>650</v>
      </c>
      <c r="AH38">
        <v>800</v>
      </c>
      <c r="AI38" t="s">
        <v>852</v>
      </c>
      <c r="AJ38" t="s">
        <v>852</v>
      </c>
      <c r="AL38" t="s">
        <v>150</v>
      </c>
      <c r="AM38" t="s">
        <v>853</v>
      </c>
      <c r="AN38">
        <v>80</v>
      </c>
      <c r="AO38">
        <v>1</v>
      </c>
      <c r="AP38">
        <v>105</v>
      </c>
      <c r="AQ38">
        <v>60</v>
      </c>
      <c r="AR38">
        <v>0.05</v>
      </c>
      <c r="AS38" t="s">
        <v>853</v>
      </c>
    </row>
    <row r="39" spans="11:45" x14ac:dyDescent="0.25">
      <c r="K39" t="s">
        <v>184</v>
      </c>
      <c r="L39" t="s">
        <v>41</v>
      </c>
      <c r="M39">
        <v>40</v>
      </c>
      <c r="N39">
        <v>30</v>
      </c>
      <c r="O39">
        <v>0</v>
      </c>
      <c r="P39" t="s">
        <v>49</v>
      </c>
      <c r="Q39">
        <v>1000</v>
      </c>
      <c r="R39">
        <v>100</v>
      </c>
      <c r="S39" t="s">
        <v>852</v>
      </c>
      <c r="T39" t="s">
        <v>852</v>
      </c>
      <c r="U39" t="s">
        <v>853</v>
      </c>
      <c r="W39" t="s">
        <v>184</v>
      </c>
      <c r="X39" t="s">
        <v>724</v>
      </c>
      <c r="Y39">
        <v>5</v>
      </c>
      <c r="Z39">
        <v>9</v>
      </c>
      <c r="AA39">
        <v>10</v>
      </c>
      <c r="AB39">
        <v>10</v>
      </c>
      <c r="AC39" t="s">
        <v>48</v>
      </c>
      <c r="AE39" t="s">
        <v>184</v>
      </c>
      <c r="AF39">
        <v>100</v>
      </c>
      <c r="AG39">
        <v>650</v>
      </c>
      <c r="AH39">
        <v>1200</v>
      </c>
      <c r="AI39" t="s">
        <v>853</v>
      </c>
      <c r="AJ39" t="s">
        <v>852</v>
      </c>
      <c r="AL39" t="s">
        <v>184</v>
      </c>
      <c r="AM39" t="s">
        <v>853</v>
      </c>
      <c r="AN39">
        <v>80</v>
      </c>
      <c r="AO39">
        <v>1</v>
      </c>
      <c r="AP39">
        <v>105</v>
      </c>
      <c r="AQ39">
        <v>60</v>
      </c>
      <c r="AR39">
        <v>0.05</v>
      </c>
      <c r="AS39" t="s">
        <v>853</v>
      </c>
    </row>
    <row r="40" spans="11:45" x14ac:dyDescent="0.25">
      <c r="K40" t="s">
        <v>192</v>
      </c>
      <c r="L40" t="s">
        <v>41</v>
      </c>
      <c r="M40">
        <v>40</v>
      </c>
      <c r="N40">
        <v>30</v>
      </c>
      <c r="O40">
        <v>0</v>
      </c>
      <c r="P40" t="s">
        <v>49</v>
      </c>
      <c r="Q40">
        <v>1000</v>
      </c>
      <c r="R40">
        <v>100</v>
      </c>
      <c r="S40" t="s">
        <v>852</v>
      </c>
      <c r="T40" t="s">
        <v>852</v>
      </c>
      <c r="U40" t="s">
        <v>853</v>
      </c>
      <c r="W40" t="s">
        <v>192</v>
      </c>
      <c r="X40" t="s">
        <v>724</v>
      </c>
      <c r="Y40">
        <v>5</v>
      </c>
      <c r="Z40">
        <v>9</v>
      </c>
      <c r="AA40">
        <v>10</v>
      </c>
      <c r="AB40">
        <v>10</v>
      </c>
      <c r="AC40" t="s">
        <v>48</v>
      </c>
      <c r="AE40" t="s">
        <v>192</v>
      </c>
      <c r="AF40">
        <v>100</v>
      </c>
      <c r="AG40">
        <v>650</v>
      </c>
      <c r="AH40">
        <v>800</v>
      </c>
      <c r="AI40" t="s">
        <v>853</v>
      </c>
      <c r="AJ40" t="s">
        <v>852</v>
      </c>
      <c r="AL40" t="s">
        <v>192</v>
      </c>
      <c r="AM40" t="s">
        <v>853</v>
      </c>
      <c r="AN40">
        <v>80</v>
      </c>
      <c r="AO40">
        <v>1</v>
      </c>
      <c r="AP40">
        <v>105</v>
      </c>
      <c r="AQ40">
        <v>60</v>
      </c>
      <c r="AR40">
        <v>0.05</v>
      </c>
      <c r="AS40" t="s">
        <v>853</v>
      </c>
    </row>
    <row r="41" spans="11:45" x14ac:dyDescent="0.25">
      <c r="K41" t="s">
        <v>148</v>
      </c>
      <c r="L41" t="s">
        <v>41</v>
      </c>
      <c r="M41">
        <v>40</v>
      </c>
      <c r="N41">
        <v>30</v>
      </c>
      <c r="O41">
        <v>0</v>
      </c>
      <c r="P41" t="s">
        <v>49</v>
      </c>
      <c r="Q41">
        <v>1000</v>
      </c>
      <c r="R41">
        <v>100</v>
      </c>
      <c r="S41" t="s">
        <v>852</v>
      </c>
      <c r="T41" t="s">
        <v>852</v>
      </c>
      <c r="U41" t="s">
        <v>853</v>
      </c>
      <c r="W41" t="s">
        <v>148</v>
      </c>
      <c r="X41" t="s">
        <v>724</v>
      </c>
      <c r="Y41">
        <v>5</v>
      </c>
      <c r="Z41">
        <v>9</v>
      </c>
      <c r="AA41">
        <v>10</v>
      </c>
      <c r="AB41">
        <v>10</v>
      </c>
      <c r="AC41" t="s">
        <v>48</v>
      </c>
      <c r="AE41" t="s">
        <v>148</v>
      </c>
      <c r="AF41">
        <v>100</v>
      </c>
      <c r="AG41">
        <v>650</v>
      </c>
      <c r="AH41">
        <v>800</v>
      </c>
      <c r="AI41" t="s">
        <v>852</v>
      </c>
      <c r="AJ41" t="s">
        <v>852</v>
      </c>
      <c r="AL41" t="s">
        <v>148</v>
      </c>
      <c r="AM41" t="s">
        <v>853</v>
      </c>
      <c r="AN41">
        <v>80</v>
      </c>
      <c r="AO41">
        <v>1</v>
      </c>
      <c r="AP41">
        <v>105</v>
      </c>
      <c r="AQ41">
        <v>60</v>
      </c>
      <c r="AR41">
        <v>0.05</v>
      </c>
      <c r="AS41" t="s">
        <v>853</v>
      </c>
    </row>
    <row r="42" spans="11:45" x14ac:dyDescent="0.25">
      <c r="K42" t="s">
        <v>129</v>
      </c>
      <c r="L42" t="s">
        <v>41</v>
      </c>
      <c r="M42">
        <v>40</v>
      </c>
      <c r="N42">
        <v>30</v>
      </c>
      <c r="O42">
        <v>0</v>
      </c>
      <c r="P42" t="s">
        <v>49</v>
      </c>
      <c r="Q42">
        <v>1000</v>
      </c>
      <c r="R42">
        <v>100</v>
      </c>
      <c r="S42" t="s">
        <v>852</v>
      </c>
      <c r="T42" t="s">
        <v>852</v>
      </c>
      <c r="U42" t="s">
        <v>852</v>
      </c>
      <c r="W42" t="s">
        <v>129</v>
      </c>
      <c r="X42" t="s">
        <v>724</v>
      </c>
      <c r="Y42">
        <v>5</v>
      </c>
      <c r="Z42">
        <v>9</v>
      </c>
      <c r="AA42">
        <v>10</v>
      </c>
      <c r="AB42">
        <v>10</v>
      </c>
      <c r="AC42" t="s">
        <v>48</v>
      </c>
      <c r="AE42" t="s">
        <v>129</v>
      </c>
      <c r="AF42">
        <v>100</v>
      </c>
      <c r="AG42">
        <v>0</v>
      </c>
      <c r="AH42">
        <v>5000</v>
      </c>
      <c r="AI42" t="s">
        <v>853</v>
      </c>
      <c r="AJ42" t="s">
        <v>852</v>
      </c>
      <c r="AL42" t="s">
        <v>129</v>
      </c>
      <c r="AM42" t="s">
        <v>853</v>
      </c>
      <c r="AN42">
        <v>80</v>
      </c>
      <c r="AO42">
        <v>0.3</v>
      </c>
      <c r="AP42">
        <v>103</v>
      </c>
      <c r="AQ42">
        <v>40</v>
      </c>
      <c r="AR42">
        <v>7.0000000000000007E-2</v>
      </c>
      <c r="AS42" t="s">
        <v>853</v>
      </c>
    </row>
    <row r="43" spans="11:45" x14ac:dyDescent="0.25">
      <c r="K43" t="s">
        <v>132</v>
      </c>
      <c r="L43" t="s">
        <v>41</v>
      </c>
      <c r="M43">
        <v>40</v>
      </c>
      <c r="N43">
        <v>30</v>
      </c>
      <c r="O43">
        <v>0</v>
      </c>
      <c r="P43" t="s">
        <v>49</v>
      </c>
      <c r="Q43">
        <v>1000</v>
      </c>
      <c r="R43">
        <v>100</v>
      </c>
      <c r="S43" t="s">
        <v>852</v>
      </c>
      <c r="T43" t="s">
        <v>852</v>
      </c>
      <c r="U43" t="s">
        <v>852</v>
      </c>
      <c r="W43" t="s">
        <v>132</v>
      </c>
      <c r="X43" t="s">
        <v>724</v>
      </c>
      <c r="Y43">
        <v>5</v>
      </c>
      <c r="Z43">
        <v>9</v>
      </c>
      <c r="AA43">
        <v>10</v>
      </c>
      <c r="AB43">
        <v>10</v>
      </c>
      <c r="AC43" t="s">
        <v>48</v>
      </c>
      <c r="AE43" t="s">
        <v>132</v>
      </c>
      <c r="AF43">
        <v>100</v>
      </c>
      <c r="AG43">
        <v>0</v>
      </c>
      <c r="AH43">
        <v>5000</v>
      </c>
      <c r="AI43" t="s">
        <v>853</v>
      </c>
      <c r="AJ43" t="s">
        <v>852</v>
      </c>
      <c r="AL43" t="s">
        <v>132</v>
      </c>
      <c r="AM43" t="s">
        <v>853</v>
      </c>
      <c r="AN43">
        <v>80</v>
      </c>
      <c r="AO43">
        <v>0.3</v>
      </c>
      <c r="AP43">
        <v>103</v>
      </c>
      <c r="AQ43">
        <v>40</v>
      </c>
      <c r="AR43">
        <v>7.0000000000000007E-2</v>
      </c>
      <c r="AS43" t="s">
        <v>853</v>
      </c>
    </row>
    <row r="44" spans="11:45" x14ac:dyDescent="0.25">
      <c r="K44" t="s">
        <v>135</v>
      </c>
      <c r="L44" t="s">
        <v>41</v>
      </c>
      <c r="M44">
        <v>40</v>
      </c>
      <c r="N44">
        <v>30</v>
      </c>
      <c r="O44">
        <v>0</v>
      </c>
      <c r="P44" t="s">
        <v>49</v>
      </c>
      <c r="Q44">
        <v>1000</v>
      </c>
      <c r="R44">
        <v>100</v>
      </c>
      <c r="S44" t="s">
        <v>852</v>
      </c>
      <c r="T44" t="s">
        <v>852</v>
      </c>
      <c r="U44" t="s">
        <v>852</v>
      </c>
      <c r="W44" t="s">
        <v>135</v>
      </c>
      <c r="X44" t="s">
        <v>724</v>
      </c>
      <c r="Y44">
        <v>5</v>
      </c>
      <c r="Z44">
        <v>9</v>
      </c>
      <c r="AA44">
        <v>10</v>
      </c>
      <c r="AB44">
        <v>10</v>
      </c>
      <c r="AC44" t="s">
        <v>48</v>
      </c>
      <c r="AE44" t="s">
        <v>135</v>
      </c>
      <c r="AF44">
        <v>100</v>
      </c>
      <c r="AG44">
        <v>0</v>
      </c>
      <c r="AH44">
        <v>5000</v>
      </c>
      <c r="AI44" t="s">
        <v>853</v>
      </c>
      <c r="AJ44" t="s">
        <v>852</v>
      </c>
      <c r="AL44" t="s">
        <v>135</v>
      </c>
      <c r="AM44" t="s">
        <v>853</v>
      </c>
      <c r="AN44">
        <v>80</v>
      </c>
      <c r="AO44">
        <v>0.3</v>
      </c>
      <c r="AP44">
        <v>103</v>
      </c>
      <c r="AQ44">
        <v>40</v>
      </c>
      <c r="AR44">
        <v>7.0000000000000007E-2</v>
      </c>
      <c r="AS44" t="s">
        <v>853</v>
      </c>
    </row>
    <row r="45" spans="11:45" x14ac:dyDescent="0.25">
      <c r="K45" t="s">
        <v>586</v>
      </c>
      <c r="L45" t="s">
        <v>41</v>
      </c>
      <c r="M45">
        <v>40</v>
      </c>
      <c r="N45">
        <v>30</v>
      </c>
      <c r="O45">
        <v>0</v>
      </c>
      <c r="P45" t="s">
        <v>49</v>
      </c>
      <c r="Q45">
        <v>1000</v>
      </c>
      <c r="R45">
        <v>12</v>
      </c>
      <c r="S45" t="s">
        <v>852</v>
      </c>
      <c r="T45" t="s">
        <v>852</v>
      </c>
      <c r="U45" t="s">
        <v>852</v>
      </c>
      <c r="W45" t="s">
        <v>586</v>
      </c>
      <c r="X45" t="s">
        <v>724</v>
      </c>
      <c r="Y45">
        <v>5</v>
      </c>
      <c r="Z45">
        <v>9</v>
      </c>
      <c r="AA45">
        <v>10</v>
      </c>
      <c r="AB45">
        <v>10</v>
      </c>
      <c r="AC45" t="s">
        <v>48</v>
      </c>
      <c r="AE45" t="s">
        <v>586</v>
      </c>
      <c r="AF45">
        <v>50</v>
      </c>
      <c r="AG45">
        <v>0</v>
      </c>
      <c r="AH45">
        <v>2000</v>
      </c>
      <c r="AI45" t="s">
        <v>852</v>
      </c>
      <c r="AJ45" t="s">
        <v>852</v>
      </c>
      <c r="AL45" t="s">
        <v>586</v>
      </c>
      <c r="AM45" t="s">
        <v>853</v>
      </c>
      <c r="AN45">
        <v>100</v>
      </c>
      <c r="AO45">
        <v>1</v>
      </c>
      <c r="AP45">
        <v>105</v>
      </c>
      <c r="AQ45">
        <v>60</v>
      </c>
      <c r="AR45">
        <v>0.05</v>
      </c>
      <c r="AS45" t="s">
        <v>853</v>
      </c>
    </row>
  </sheetData>
  <mergeCells count="11">
    <mergeCell ref="AL1:AS1"/>
    <mergeCell ref="K1:U1"/>
    <mergeCell ref="W1:AC1"/>
    <mergeCell ref="AE1:AJ1"/>
    <mergeCell ref="A15:A20"/>
    <mergeCell ref="A21:A25"/>
    <mergeCell ref="A26:A32"/>
    <mergeCell ref="F2:I2"/>
    <mergeCell ref="A1:I1"/>
    <mergeCell ref="E10:H10"/>
    <mergeCell ref="A5:A1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686"/>
  <sheetViews>
    <sheetView workbookViewId="0">
      <selection activeCell="G20" activeCellId="4" sqref="G7 G9 G11 G13:G18 G20:G33 G35:G39 G41:G43 G45 G48 G50 G52 G54:G59 G61:G74 G76:G80 G82:G84 G86 G90:G92 G94:G106 G108:G128 G131 G133:G145 G147:G171 G174:G180 G182:G194 G196:G213 G217 G219:G220 G222:G232 G234 G236:G289 G291:G313 G315:G327 G329:G330 G334 G336 G338:G339 G341:G344 G346:G347 G349:G350 G353 G355 G357:G358 G360:G363 G365:G366 G368:G369 G372 G374 G376:G377 G379:G382 G384:G385 G387:G388 G391 G393 G395:G396 G398:G401 G403:G404 G406:G407 G412 G414 G416 G418 G420:G429 G433 G435:G436 G438:G449 G451:G452 G454:G459 G461:G468 G470:G471 G473:G475 G479 G481 G483:G484 G486:G490 G492:G493 G495:G496 G499 G501 G503:G504 G506:G510 G512:G513 G515:G516 G519 G521 G523:G524 G526:G530 G532:G533 G535:G536 G540 G542 G544 G546:G551 G553:G566 G568:G572 G574:G576 G578 G581 G583 G585 G587:G592 G594:G607 G609:G613 G615:G617 G619 G623 G625 G627:G628 G630:G631 G633:G651 G653:G655 G657 G659 G663 G665 G667 G669:G674 G676:G689 G691:G695 G697:G699 G701 G705 G707 G709 G711 G713:G715 G717:G724 G726:G729 G731:G732 G736 G738:G739 G741:G751 G753 G755:G809 G811:G835 G837:G849 G851:G852 G855 G857:G858 G860:G870 G872 G874:G927 G929:G953 G955:G967 G969:G970 G973 G975:G976 G978:G988 G990 G992:G1045 G1047:G1071 G1073:G1085 G1087:G1088 G1091 G1093:G1094 G1096:G1106 G1108 G1110:G1163 G1165:G1189 G1191:G1203 G1205:G1206 G1210 G1212:G1213 G1215:G1225 G1227 G1229:G1282 G1284:G1306 G1308:G1320 G1322:G1323 G1327 G1329 G1331:G1332 G1334:G1335 G1337:G1355 G1357:G1359 G1361 G1363 G1366 G1368 G1370:G1371 G1373:G1374 G1376:G1391 G1393:G1395 G1397 G1399 G1402 G1404 G1406:G1407 G1409:G1418 G1420:G1421 G1423 G1425 G1428 G1430 G1432:G1433 G1435:G1444 G1446:G1447 G1449 G1451 G1455 G1457:G1458 G1460:G1461 G1463:G1467 G1469:G1470 G1472:G1473 G1477 G1479 G1481:G1482 G1484:G1487 G1489:G1490 G1492:G1493 G1496 G1498 G1500:G1501 G1503:G1506 G1508:G1509 G1511:G1512 G1515 G1517 G1519:G1520 G1522:G1525 G1527:G1528 G1530:G1531 G1534 G1536 G1538:G1539 G1541:G1544 G1546:G1547 G1549:G1550 G1553 G1555 G1557:G1558 G1560:G1563 G1565:G1566 G1568:G1569 G1572 G1574 G1576:G1577 G1579:G1582 G1584:G1585 G1587:G1588 G1591 G1593 G1595:G1596 G1598:G1601 G1603:G1604 G1606:G1607 G1611 G1613 G1615:G1616 G1618:G1627 G1629:G1630 G1632 G1634 G1637 G1639 G1641:G1642 G1644:G1653 G1655:G1656 G1658 G1660 G1663 G1665 G1667:G1668 G1670:G1679 G1681:G1682 G1684 G1686"/>
    </sheetView>
  </sheetViews>
  <sheetFormatPr defaultRowHeight="15" x14ac:dyDescent="0.25"/>
  <cols>
    <col min="1" max="1" width="21" bestFit="1" customWidth="1"/>
    <col min="2" max="2" width="7" bestFit="1" customWidth="1"/>
    <col min="3" max="3" width="6.42578125" bestFit="1" customWidth="1"/>
    <col min="4" max="6" width="6.42578125" customWidth="1"/>
    <col min="7" max="7" width="26.7109375" bestFit="1" customWidth="1"/>
    <col min="8" max="8" width="11.85546875" bestFit="1" customWidth="1"/>
    <col min="9" max="9" width="11.7109375" bestFit="1" customWidth="1"/>
    <col min="10" max="10" width="10.140625" bestFit="1" customWidth="1"/>
    <col min="11" max="11" width="16.7109375" bestFit="1" customWidth="1"/>
    <col min="12" max="12" width="19.7109375" bestFit="1" customWidth="1"/>
    <col min="13" max="13" width="22.85546875" bestFit="1" customWidth="1"/>
    <col min="15" max="15" width="10.140625" bestFit="1" customWidth="1"/>
    <col min="16" max="16" width="18.85546875" bestFit="1" customWidth="1"/>
    <col min="17" max="17" width="11.7109375" bestFit="1" customWidth="1"/>
    <col min="18" max="18" width="19.140625" bestFit="1" customWidth="1"/>
    <col min="20" max="23" width="11.7109375" bestFit="1" customWidth="1"/>
  </cols>
  <sheetData>
    <row r="1" spans="1:18" ht="20.25" thickBot="1" x14ac:dyDescent="0.35">
      <c r="A1" s="8" t="s">
        <v>108</v>
      </c>
      <c r="B1" t="s">
        <v>809</v>
      </c>
      <c r="G1" s="8" t="s">
        <v>108</v>
      </c>
      <c r="H1" t="s">
        <v>14</v>
      </c>
      <c r="J1" s="30" t="s">
        <v>82</v>
      </c>
      <c r="K1" s="30"/>
      <c r="L1" s="30"/>
      <c r="M1" s="30"/>
      <c r="O1" s="30" t="s">
        <v>98</v>
      </c>
      <c r="P1" s="30"/>
      <c r="Q1" s="30"/>
      <c r="R1" s="30"/>
    </row>
    <row r="2" spans="1:18" ht="16.5" thickTop="1" x14ac:dyDescent="0.25">
      <c r="J2" s="1" t="s">
        <v>2</v>
      </c>
      <c r="K2" s="4" t="s">
        <v>36</v>
      </c>
      <c r="L2" t="s">
        <v>37</v>
      </c>
      <c r="M2" t="s">
        <v>38</v>
      </c>
      <c r="O2" s="1" t="s">
        <v>2</v>
      </c>
      <c r="P2" s="4" t="s">
        <v>36</v>
      </c>
      <c r="Q2" t="s">
        <v>37</v>
      </c>
      <c r="R2" t="s">
        <v>38</v>
      </c>
    </row>
    <row r="3" spans="1:18" x14ac:dyDescent="0.25">
      <c r="A3" s="8" t="s">
        <v>114</v>
      </c>
      <c r="G3" s="16" t="s">
        <v>115</v>
      </c>
      <c r="J3" s="2"/>
      <c r="K3" s="31" t="s">
        <v>83</v>
      </c>
      <c r="L3" t="s">
        <v>84</v>
      </c>
      <c r="M3" t="s">
        <v>5</v>
      </c>
      <c r="O3" s="2"/>
      <c r="P3" t="s">
        <v>99</v>
      </c>
      <c r="Q3" t="s">
        <v>4</v>
      </c>
      <c r="R3" t="s">
        <v>4</v>
      </c>
    </row>
    <row r="4" spans="1:18" x14ac:dyDescent="0.25">
      <c r="B4" t="s">
        <v>115</v>
      </c>
      <c r="C4" t="s">
        <v>119</v>
      </c>
      <c r="G4" s="18" t="s">
        <v>134</v>
      </c>
      <c r="J4" s="2"/>
      <c r="K4" s="31"/>
      <c r="L4" t="s">
        <v>85</v>
      </c>
      <c r="M4" t="s">
        <v>5</v>
      </c>
      <c r="O4" s="2"/>
      <c r="P4" s="5"/>
      <c r="Q4" t="s">
        <v>100</v>
      </c>
      <c r="R4" t="s">
        <v>101</v>
      </c>
    </row>
    <row r="5" spans="1:18" x14ac:dyDescent="0.25">
      <c r="A5" s="16" t="s">
        <v>503</v>
      </c>
      <c r="B5" s="14"/>
      <c r="C5" s="14"/>
      <c r="G5" s="19" t="s">
        <v>169</v>
      </c>
      <c r="J5" s="3"/>
      <c r="K5" s="31"/>
      <c r="L5" t="s">
        <v>86</v>
      </c>
      <c r="M5" t="s">
        <v>5</v>
      </c>
      <c r="O5" s="3"/>
      <c r="P5" s="6"/>
      <c r="Q5" t="s">
        <v>102</v>
      </c>
      <c r="R5" t="s">
        <v>103</v>
      </c>
    </row>
    <row r="6" spans="1:18" x14ac:dyDescent="0.25">
      <c r="A6" s="18" t="s">
        <v>225</v>
      </c>
      <c r="B6" s="14"/>
      <c r="C6" s="14">
        <v>8</v>
      </c>
      <c r="G6" s="20" t="s">
        <v>502</v>
      </c>
      <c r="J6" s="2"/>
      <c r="K6" s="31"/>
      <c r="L6" t="s">
        <v>87</v>
      </c>
      <c r="M6" t="s">
        <v>5</v>
      </c>
      <c r="O6" s="2"/>
      <c r="P6" t="s">
        <v>9</v>
      </c>
      <c r="Q6" t="s">
        <v>8</v>
      </c>
      <c r="R6" t="s">
        <v>52</v>
      </c>
    </row>
    <row r="7" spans="1:18" x14ac:dyDescent="0.25">
      <c r="A7" s="18" t="s">
        <v>229</v>
      </c>
      <c r="B7" s="14">
        <v>1</v>
      </c>
      <c r="C7" s="14">
        <v>5</v>
      </c>
      <c r="G7" s="24" t="s">
        <v>223</v>
      </c>
      <c r="J7" s="2"/>
      <c r="K7" s="31" t="s">
        <v>88</v>
      </c>
      <c r="L7" t="s">
        <v>89</v>
      </c>
      <c r="M7" t="s">
        <v>5</v>
      </c>
      <c r="O7" s="2"/>
      <c r="P7" s="6"/>
      <c r="Q7" t="s">
        <v>104</v>
      </c>
      <c r="R7" t="s">
        <v>52</v>
      </c>
    </row>
    <row r="8" spans="1:18" x14ac:dyDescent="0.25">
      <c r="A8" s="18" t="s">
        <v>234</v>
      </c>
      <c r="B8" s="14">
        <v>1</v>
      </c>
      <c r="C8" s="14">
        <v>5</v>
      </c>
      <c r="G8" s="20" t="s">
        <v>270</v>
      </c>
      <c r="J8" s="2"/>
      <c r="K8" s="31"/>
      <c r="L8" t="s">
        <v>90</v>
      </c>
      <c r="M8" t="s">
        <v>5</v>
      </c>
      <c r="O8" s="2"/>
      <c r="P8" s="6"/>
      <c r="Q8" t="s">
        <v>105</v>
      </c>
      <c r="R8" t="s">
        <v>44</v>
      </c>
    </row>
    <row r="9" spans="1:18" x14ac:dyDescent="0.25">
      <c r="A9" s="18" t="s">
        <v>236</v>
      </c>
      <c r="B9" s="14"/>
      <c r="C9" s="14">
        <v>5</v>
      </c>
      <c r="G9" s="24" t="s">
        <v>270</v>
      </c>
      <c r="J9" s="2"/>
      <c r="K9" s="31"/>
      <c r="L9" t="s">
        <v>91</v>
      </c>
      <c r="M9" t="s">
        <v>5</v>
      </c>
      <c r="P9" s="6"/>
      <c r="Q9" t="s">
        <v>106</v>
      </c>
      <c r="R9" t="s">
        <v>44</v>
      </c>
    </row>
    <row r="10" spans="1:18" x14ac:dyDescent="0.25">
      <c r="A10" s="18" t="s">
        <v>637</v>
      </c>
      <c r="B10" s="14"/>
      <c r="C10" s="14">
        <v>4</v>
      </c>
      <c r="G10" s="20" t="s">
        <v>244</v>
      </c>
      <c r="K10" s="6"/>
      <c r="L10" t="s">
        <v>92</v>
      </c>
      <c r="M10" t="s">
        <v>93</v>
      </c>
      <c r="P10" s="6"/>
      <c r="Q10" t="s">
        <v>76</v>
      </c>
      <c r="R10" t="s">
        <v>44</v>
      </c>
    </row>
    <row r="11" spans="1:18" x14ac:dyDescent="0.25">
      <c r="A11" s="18" t="s">
        <v>640</v>
      </c>
      <c r="B11" s="14"/>
      <c r="C11" s="14">
        <v>1</v>
      </c>
      <c r="G11" s="24" t="s">
        <v>244</v>
      </c>
      <c r="K11" s="6"/>
      <c r="L11" t="s">
        <v>94</v>
      </c>
      <c r="M11" t="s">
        <v>95</v>
      </c>
      <c r="P11" s="6"/>
      <c r="Q11" t="s">
        <v>107</v>
      </c>
      <c r="R11" t="s">
        <v>44</v>
      </c>
    </row>
    <row r="12" spans="1:18" x14ac:dyDescent="0.25">
      <c r="A12" s="18" t="s">
        <v>642</v>
      </c>
      <c r="B12" s="14"/>
      <c r="C12" s="14">
        <v>1</v>
      </c>
      <c r="G12" s="20" t="s">
        <v>375</v>
      </c>
      <c r="K12" s="6"/>
      <c r="L12" t="s">
        <v>96</v>
      </c>
      <c r="M12" t="s">
        <v>97</v>
      </c>
      <c r="P12" s="6"/>
      <c r="Q12" t="s">
        <v>36</v>
      </c>
      <c r="R12" t="s">
        <v>52</v>
      </c>
    </row>
    <row r="13" spans="1:18" x14ac:dyDescent="0.25">
      <c r="A13" s="18" t="s">
        <v>318</v>
      </c>
      <c r="B13" s="14">
        <v>16</v>
      </c>
      <c r="C13" s="14">
        <v>43</v>
      </c>
      <c r="G13" s="24" t="s">
        <v>326</v>
      </c>
      <c r="J13" s="2"/>
      <c r="K13" s="6"/>
      <c r="O13" s="2"/>
      <c r="P13" s="6"/>
    </row>
    <row r="14" spans="1:18" x14ac:dyDescent="0.25">
      <c r="A14" s="18" t="s">
        <v>319</v>
      </c>
      <c r="B14" s="14"/>
      <c r="C14" s="14">
        <v>4</v>
      </c>
      <c r="G14" s="24" t="s">
        <v>375</v>
      </c>
      <c r="J14" s="2"/>
      <c r="K14" s="6"/>
      <c r="O14" s="2"/>
      <c r="P14" s="6"/>
    </row>
    <row r="15" spans="1:18" x14ac:dyDescent="0.25">
      <c r="A15" s="18" t="s">
        <v>320</v>
      </c>
      <c r="B15" s="14"/>
      <c r="C15" s="14">
        <v>4</v>
      </c>
      <c r="G15" s="24" t="s">
        <v>376</v>
      </c>
      <c r="J15" s="2"/>
      <c r="K15" s="6"/>
      <c r="O15" s="2"/>
      <c r="P15" s="6"/>
    </row>
    <row r="16" spans="1:18" x14ac:dyDescent="0.25">
      <c r="A16" s="18" t="s">
        <v>321</v>
      </c>
      <c r="B16" s="14">
        <v>6</v>
      </c>
      <c r="C16" s="14">
        <v>7</v>
      </c>
      <c r="G16" s="24" t="s">
        <v>377</v>
      </c>
      <c r="J16" s="2"/>
      <c r="K16" s="6"/>
      <c r="O16" s="2"/>
      <c r="P16" s="6"/>
    </row>
    <row r="17" spans="1:16" x14ac:dyDescent="0.25">
      <c r="A17" s="18" t="s">
        <v>322</v>
      </c>
      <c r="B17" s="14">
        <v>2</v>
      </c>
      <c r="C17" s="14">
        <v>5</v>
      </c>
      <c r="G17" s="24" t="s">
        <v>378</v>
      </c>
      <c r="K17" s="6"/>
      <c r="P17" s="6"/>
    </row>
    <row r="18" spans="1:16" x14ac:dyDescent="0.25">
      <c r="A18" s="18" t="s">
        <v>323</v>
      </c>
      <c r="B18" s="14">
        <v>1</v>
      </c>
      <c r="C18" s="14">
        <v>5</v>
      </c>
      <c r="G18" s="24" t="s">
        <v>380</v>
      </c>
      <c r="K18" s="6"/>
      <c r="P18" s="6"/>
    </row>
    <row r="19" spans="1:16" x14ac:dyDescent="0.25">
      <c r="A19" s="18" t="s">
        <v>324</v>
      </c>
      <c r="B19" s="14">
        <v>1</v>
      </c>
      <c r="C19" s="14">
        <v>13</v>
      </c>
      <c r="G19" s="20" t="s">
        <v>501</v>
      </c>
      <c r="K19" s="6"/>
      <c r="P19" s="6"/>
    </row>
    <row r="20" spans="1:16" x14ac:dyDescent="0.25">
      <c r="A20" s="18" t="s">
        <v>325</v>
      </c>
      <c r="B20" s="14">
        <v>1</v>
      </c>
      <c r="C20" s="14">
        <v>13</v>
      </c>
      <c r="G20" s="24" t="s">
        <v>232</v>
      </c>
      <c r="K20" s="6"/>
      <c r="P20" s="6"/>
    </row>
    <row r="21" spans="1:16" x14ac:dyDescent="0.25">
      <c r="A21" s="18" t="s">
        <v>348</v>
      </c>
      <c r="B21" s="14"/>
      <c r="C21" s="14">
        <v>1</v>
      </c>
      <c r="G21" s="24" t="s">
        <v>233</v>
      </c>
      <c r="K21" s="6"/>
      <c r="P21" s="6"/>
    </row>
    <row r="22" spans="1:16" x14ac:dyDescent="0.25">
      <c r="A22" s="18" t="s">
        <v>349</v>
      </c>
      <c r="B22" s="14">
        <v>13</v>
      </c>
      <c r="C22" s="14">
        <v>48</v>
      </c>
      <c r="G22" s="24" t="s">
        <v>241</v>
      </c>
      <c r="K22" s="6"/>
      <c r="P22" s="6"/>
    </row>
    <row r="23" spans="1:16" x14ac:dyDescent="0.25">
      <c r="A23" s="18" t="s">
        <v>351</v>
      </c>
      <c r="B23" s="14"/>
      <c r="C23" s="14">
        <v>1</v>
      </c>
      <c r="G23" s="24" t="s">
        <v>242</v>
      </c>
      <c r="K23" s="6"/>
      <c r="P23" s="6"/>
    </row>
    <row r="24" spans="1:16" x14ac:dyDescent="0.25">
      <c r="A24" s="18" t="s">
        <v>353</v>
      </c>
      <c r="B24" s="14">
        <v>1</v>
      </c>
      <c r="C24" s="14">
        <v>5</v>
      </c>
      <c r="G24" s="24" t="s">
        <v>268</v>
      </c>
      <c r="K24" s="6"/>
      <c r="P24" s="6"/>
    </row>
    <row r="25" spans="1:16" x14ac:dyDescent="0.25">
      <c r="A25" s="18" t="s">
        <v>643</v>
      </c>
      <c r="B25" s="14"/>
      <c r="C25" s="14">
        <v>1</v>
      </c>
      <c r="G25" s="24" t="s">
        <v>269</v>
      </c>
      <c r="K25" s="6"/>
      <c r="P25" s="6"/>
    </row>
    <row r="26" spans="1:16" x14ac:dyDescent="0.25">
      <c r="A26" s="18" t="s">
        <v>645</v>
      </c>
      <c r="B26" s="14"/>
      <c r="C26" s="14">
        <v>1</v>
      </c>
      <c r="G26" s="24" t="s">
        <v>289</v>
      </c>
      <c r="K26" s="6"/>
      <c r="P26" s="6"/>
    </row>
    <row r="27" spans="1:16" x14ac:dyDescent="0.25">
      <c r="A27" s="18" t="s">
        <v>648</v>
      </c>
      <c r="B27" s="14"/>
      <c r="C27" s="14">
        <v>1</v>
      </c>
      <c r="G27" s="24" t="s">
        <v>290</v>
      </c>
      <c r="K27" s="6"/>
      <c r="P27" s="6"/>
    </row>
    <row r="28" spans="1:16" x14ac:dyDescent="0.25">
      <c r="A28" s="18" t="s">
        <v>649</v>
      </c>
      <c r="B28" s="14"/>
      <c r="C28" s="14">
        <v>1</v>
      </c>
      <c r="G28" s="24" t="s">
        <v>351</v>
      </c>
      <c r="K28" s="6"/>
      <c r="P28" s="6"/>
    </row>
    <row r="29" spans="1:16" x14ac:dyDescent="0.25">
      <c r="A29" s="18" t="s">
        <v>364</v>
      </c>
      <c r="B29" s="14">
        <v>1</v>
      </c>
      <c r="C29" s="14">
        <v>5</v>
      </c>
      <c r="G29" s="24" t="s">
        <v>352</v>
      </c>
      <c r="K29" s="6"/>
      <c r="P29" s="6"/>
    </row>
    <row r="30" spans="1:16" x14ac:dyDescent="0.25">
      <c r="A30" s="18" t="s">
        <v>367</v>
      </c>
      <c r="B30" s="14">
        <v>1</v>
      </c>
      <c r="C30" s="14">
        <v>5</v>
      </c>
      <c r="G30" s="24" t="s">
        <v>354</v>
      </c>
      <c r="K30" s="6"/>
      <c r="P30" s="6"/>
    </row>
    <row r="31" spans="1:16" x14ac:dyDescent="0.25">
      <c r="A31" s="18" t="s">
        <v>370</v>
      </c>
      <c r="B31" s="14"/>
      <c r="C31" s="14">
        <v>3</v>
      </c>
      <c r="G31" s="24" t="s">
        <v>358</v>
      </c>
      <c r="K31" s="6"/>
      <c r="P31" s="6"/>
    </row>
    <row r="32" spans="1:16" x14ac:dyDescent="0.25">
      <c r="A32" s="18" t="s">
        <v>371</v>
      </c>
      <c r="B32" s="14">
        <v>2</v>
      </c>
      <c r="C32" s="14">
        <v>5</v>
      </c>
      <c r="G32" s="24" t="s">
        <v>444</v>
      </c>
    </row>
    <row r="33" spans="1:7" x14ac:dyDescent="0.25">
      <c r="A33" s="18" t="s">
        <v>372</v>
      </c>
      <c r="B33" s="14">
        <v>3</v>
      </c>
      <c r="C33" s="14">
        <v>10</v>
      </c>
      <c r="G33" s="24" t="s">
        <v>447</v>
      </c>
    </row>
    <row r="34" spans="1:7" x14ac:dyDescent="0.25">
      <c r="A34" s="18" t="s">
        <v>373</v>
      </c>
      <c r="B34" s="14">
        <v>3</v>
      </c>
      <c r="C34" s="14">
        <v>14</v>
      </c>
      <c r="G34" s="20" t="s">
        <v>503</v>
      </c>
    </row>
    <row r="35" spans="1:7" x14ac:dyDescent="0.25">
      <c r="A35" s="18" t="s">
        <v>374</v>
      </c>
      <c r="B35" s="14">
        <v>1</v>
      </c>
      <c r="C35" s="14">
        <v>5</v>
      </c>
      <c r="G35" s="24" t="s">
        <v>321</v>
      </c>
    </row>
    <row r="36" spans="1:7" x14ac:dyDescent="0.25">
      <c r="A36" s="18" t="s">
        <v>446</v>
      </c>
      <c r="B36" s="14"/>
      <c r="C36" s="14">
        <v>1</v>
      </c>
      <c r="G36" s="24" t="s">
        <v>322</v>
      </c>
    </row>
    <row r="37" spans="1:7" x14ac:dyDescent="0.25">
      <c r="A37" s="18" t="s">
        <v>448</v>
      </c>
      <c r="B37" s="14">
        <v>1</v>
      </c>
      <c r="C37" s="14">
        <v>5</v>
      </c>
      <c r="G37" s="24" t="s">
        <v>371</v>
      </c>
    </row>
    <row r="38" spans="1:7" x14ac:dyDescent="0.25">
      <c r="A38" s="18" t="s">
        <v>449</v>
      </c>
      <c r="B38" s="14">
        <v>1</v>
      </c>
      <c r="C38" s="14">
        <v>5</v>
      </c>
      <c r="G38" s="24" t="s">
        <v>372</v>
      </c>
    </row>
    <row r="39" spans="1:7" x14ac:dyDescent="0.25">
      <c r="A39" s="16" t="s">
        <v>502</v>
      </c>
      <c r="B39" s="14"/>
      <c r="C39" s="14"/>
      <c r="G39" s="24" t="s">
        <v>373</v>
      </c>
    </row>
    <row r="40" spans="1:7" x14ac:dyDescent="0.25">
      <c r="A40" s="18" t="s">
        <v>223</v>
      </c>
      <c r="B40" s="14">
        <v>7</v>
      </c>
      <c r="C40" s="14">
        <v>35</v>
      </c>
      <c r="G40" s="20" t="s">
        <v>500</v>
      </c>
    </row>
    <row r="41" spans="1:7" x14ac:dyDescent="0.25">
      <c r="A41" s="16" t="s">
        <v>500</v>
      </c>
      <c r="B41" s="14"/>
      <c r="C41" s="14"/>
      <c r="G41" s="24" t="s">
        <v>217</v>
      </c>
    </row>
    <row r="42" spans="1:7" x14ac:dyDescent="0.25">
      <c r="A42" s="18" t="s">
        <v>215</v>
      </c>
      <c r="B42" s="14">
        <v>4</v>
      </c>
      <c r="C42" s="14">
        <v>11</v>
      </c>
      <c r="G42" s="24" t="s">
        <v>218</v>
      </c>
    </row>
    <row r="43" spans="1:7" x14ac:dyDescent="0.25">
      <c r="A43" s="18" t="s">
        <v>216</v>
      </c>
      <c r="B43" s="14">
        <v>4</v>
      </c>
      <c r="C43" s="14">
        <v>11</v>
      </c>
      <c r="G43" s="24" t="s">
        <v>219</v>
      </c>
    </row>
    <row r="44" spans="1:7" x14ac:dyDescent="0.25">
      <c r="A44" s="18" t="s">
        <v>217</v>
      </c>
      <c r="B44" s="14">
        <v>2</v>
      </c>
      <c r="C44" s="14">
        <v>5</v>
      </c>
      <c r="G44" s="20" t="s">
        <v>48</v>
      </c>
    </row>
    <row r="45" spans="1:7" x14ac:dyDescent="0.25">
      <c r="A45" s="18" t="s">
        <v>218</v>
      </c>
      <c r="B45" s="14">
        <v>2</v>
      </c>
      <c r="C45" s="14">
        <v>5</v>
      </c>
      <c r="G45" s="24" t="s">
        <v>357</v>
      </c>
    </row>
    <row r="46" spans="1:7" x14ac:dyDescent="0.25">
      <c r="A46" s="18" t="s">
        <v>219</v>
      </c>
      <c r="B46" s="14">
        <v>2</v>
      </c>
      <c r="C46" s="14">
        <v>5</v>
      </c>
      <c r="G46" s="19" t="s">
        <v>167</v>
      </c>
    </row>
    <row r="47" spans="1:7" x14ac:dyDescent="0.25">
      <c r="A47" s="18" t="s">
        <v>220</v>
      </c>
      <c r="B47" s="14">
        <v>1</v>
      </c>
      <c r="C47" s="14">
        <v>5</v>
      </c>
      <c r="G47" s="20" t="s">
        <v>502</v>
      </c>
    </row>
    <row r="48" spans="1:7" x14ac:dyDescent="0.25">
      <c r="A48" s="18" t="s">
        <v>221</v>
      </c>
      <c r="B48" s="14">
        <v>1</v>
      </c>
      <c r="C48" s="14">
        <v>5</v>
      </c>
      <c r="G48" s="24" t="s">
        <v>223</v>
      </c>
    </row>
    <row r="49" spans="1:7" x14ac:dyDescent="0.25">
      <c r="A49" s="18" t="s">
        <v>416</v>
      </c>
      <c r="B49" s="14"/>
      <c r="C49" s="14">
        <v>3</v>
      </c>
      <c r="G49" s="20" t="s">
        <v>270</v>
      </c>
    </row>
    <row r="50" spans="1:7" x14ac:dyDescent="0.25">
      <c r="A50" s="16" t="s">
        <v>244</v>
      </c>
      <c r="B50" s="14"/>
      <c r="C50" s="14"/>
      <c r="G50" s="24" t="s">
        <v>270</v>
      </c>
    </row>
    <row r="51" spans="1:7" x14ac:dyDescent="0.25">
      <c r="A51" s="18" t="s">
        <v>212</v>
      </c>
      <c r="B51" s="14"/>
      <c r="C51" s="14">
        <v>1</v>
      </c>
      <c r="G51" s="20" t="s">
        <v>244</v>
      </c>
    </row>
    <row r="52" spans="1:7" x14ac:dyDescent="0.25">
      <c r="A52" s="18" t="s">
        <v>244</v>
      </c>
      <c r="B52" s="14">
        <v>13</v>
      </c>
      <c r="C52" s="14">
        <v>47</v>
      </c>
      <c r="G52" s="24" t="s">
        <v>244</v>
      </c>
    </row>
    <row r="53" spans="1:7" x14ac:dyDescent="0.25">
      <c r="A53" s="18" t="s">
        <v>245</v>
      </c>
      <c r="B53" s="14"/>
      <c r="C53" s="14">
        <v>2</v>
      </c>
      <c r="G53" s="20" t="s">
        <v>375</v>
      </c>
    </row>
    <row r="54" spans="1:7" x14ac:dyDescent="0.25">
      <c r="A54" s="18" t="s">
        <v>246</v>
      </c>
      <c r="B54" s="14"/>
      <c r="C54" s="14">
        <v>1</v>
      </c>
      <c r="G54" s="24" t="s">
        <v>326</v>
      </c>
    </row>
    <row r="55" spans="1:7" x14ac:dyDescent="0.25">
      <c r="A55" s="18" t="s">
        <v>247</v>
      </c>
      <c r="B55" s="14">
        <v>1</v>
      </c>
      <c r="C55" s="14">
        <v>5</v>
      </c>
      <c r="G55" s="24" t="s">
        <v>375</v>
      </c>
    </row>
    <row r="56" spans="1:7" x14ac:dyDescent="0.25">
      <c r="A56" s="18" t="s">
        <v>248</v>
      </c>
      <c r="B56" s="14">
        <v>1</v>
      </c>
      <c r="C56" s="14">
        <v>5</v>
      </c>
      <c r="G56" s="24" t="s">
        <v>376</v>
      </c>
    </row>
    <row r="57" spans="1:7" x14ac:dyDescent="0.25">
      <c r="A57" s="18" t="s">
        <v>249</v>
      </c>
      <c r="B57" s="14">
        <v>1</v>
      </c>
      <c r="C57" s="14">
        <v>5</v>
      </c>
      <c r="G57" s="24" t="s">
        <v>377</v>
      </c>
    </row>
    <row r="58" spans="1:7" x14ac:dyDescent="0.25">
      <c r="A58" s="18" t="s">
        <v>250</v>
      </c>
      <c r="B58" s="14">
        <v>1</v>
      </c>
      <c r="C58" s="14">
        <v>5</v>
      </c>
      <c r="G58" s="24" t="s">
        <v>378</v>
      </c>
    </row>
    <row r="59" spans="1:7" x14ac:dyDescent="0.25">
      <c r="A59" s="18" t="s">
        <v>251</v>
      </c>
      <c r="B59" s="14">
        <v>1</v>
      </c>
      <c r="C59" s="14">
        <v>6</v>
      </c>
      <c r="G59" s="24" t="s">
        <v>380</v>
      </c>
    </row>
    <row r="60" spans="1:7" x14ac:dyDescent="0.25">
      <c r="A60" s="18" t="s">
        <v>252</v>
      </c>
      <c r="B60" s="14">
        <v>1</v>
      </c>
      <c r="C60" s="14">
        <v>5</v>
      </c>
      <c r="G60" s="20" t="s">
        <v>501</v>
      </c>
    </row>
    <row r="61" spans="1:7" x14ac:dyDescent="0.25">
      <c r="A61" s="18" t="s">
        <v>253</v>
      </c>
      <c r="B61" s="14">
        <v>1</v>
      </c>
      <c r="C61" s="14">
        <v>5</v>
      </c>
      <c r="G61" s="24" t="s">
        <v>232</v>
      </c>
    </row>
    <row r="62" spans="1:7" x14ac:dyDescent="0.25">
      <c r="A62" s="18" t="s">
        <v>254</v>
      </c>
      <c r="B62" s="14">
        <v>1</v>
      </c>
      <c r="C62" s="14">
        <v>5</v>
      </c>
      <c r="G62" s="24" t="s">
        <v>233</v>
      </c>
    </row>
    <row r="63" spans="1:7" x14ac:dyDescent="0.25">
      <c r="A63" s="18" t="s">
        <v>255</v>
      </c>
      <c r="B63" s="14">
        <v>1</v>
      </c>
      <c r="C63" s="14">
        <v>6</v>
      </c>
      <c r="G63" s="24" t="s">
        <v>241</v>
      </c>
    </row>
    <row r="64" spans="1:7" x14ac:dyDescent="0.25">
      <c r="A64" s="18" t="s">
        <v>256</v>
      </c>
      <c r="B64" s="14">
        <v>1</v>
      </c>
      <c r="C64" s="14">
        <v>6</v>
      </c>
      <c r="G64" s="24" t="s">
        <v>242</v>
      </c>
    </row>
    <row r="65" spans="1:7" x14ac:dyDescent="0.25">
      <c r="A65" s="18" t="s">
        <v>634</v>
      </c>
      <c r="B65" s="14"/>
      <c r="C65" s="14">
        <v>1</v>
      </c>
      <c r="G65" s="24" t="s">
        <v>268</v>
      </c>
    </row>
    <row r="66" spans="1:7" x14ac:dyDescent="0.25">
      <c r="A66" s="18" t="s">
        <v>257</v>
      </c>
      <c r="B66" s="14"/>
      <c r="C66" s="14">
        <v>2</v>
      </c>
      <c r="G66" s="24" t="s">
        <v>269</v>
      </c>
    </row>
    <row r="67" spans="1:7" x14ac:dyDescent="0.25">
      <c r="A67" s="18" t="s">
        <v>279</v>
      </c>
      <c r="B67" s="14"/>
      <c r="C67" s="14">
        <v>1</v>
      </c>
      <c r="G67" s="24" t="s">
        <v>289</v>
      </c>
    </row>
    <row r="68" spans="1:7" x14ac:dyDescent="0.25">
      <c r="A68" s="18" t="s">
        <v>280</v>
      </c>
      <c r="B68" s="14"/>
      <c r="C68" s="14">
        <v>13</v>
      </c>
      <c r="G68" s="24" t="s">
        <v>290</v>
      </c>
    </row>
    <row r="69" spans="1:7" x14ac:dyDescent="0.25">
      <c r="A69" s="18" t="s">
        <v>309</v>
      </c>
      <c r="B69" s="14"/>
      <c r="C69" s="14">
        <v>1</v>
      </c>
      <c r="G69" s="24" t="s">
        <v>351</v>
      </c>
    </row>
    <row r="70" spans="1:7" x14ac:dyDescent="0.25">
      <c r="A70" s="18" t="s">
        <v>311</v>
      </c>
      <c r="B70" s="14"/>
      <c r="C70" s="14">
        <v>1</v>
      </c>
      <c r="G70" s="24" t="s">
        <v>352</v>
      </c>
    </row>
    <row r="71" spans="1:7" x14ac:dyDescent="0.25">
      <c r="A71" s="18" t="s">
        <v>312</v>
      </c>
      <c r="B71" s="14"/>
      <c r="C71" s="14">
        <v>1</v>
      </c>
      <c r="G71" s="24" t="s">
        <v>354</v>
      </c>
    </row>
    <row r="72" spans="1:7" x14ac:dyDescent="0.25">
      <c r="A72" s="18" t="s">
        <v>313</v>
      </c>
      <c r="B72" s="14"/>
      <c r="C72" s="14">
        <v>1</v>
      </c>
      <c r="G72" s="24" t="s">
        <v>358</v>
      </c>
    </row>
    <row r="73" spans="1:7" x14ac:dyDescent="0.25">
      <c r="A73" s="18" t="s">
        <v>314</v>
      </c>
      <c r="B73" s="14"/>
      <c r="C73" s="14">
        <v>1</v>
      </c>
      <c r="G73" s="24" t="s">
        <v>444</v>
      </c>
    </row>
    <row r="74" spans="1:7" x14ac:dyDescent="0.25">
      <c r="A74" s="18" t="s">
        <v>315</v>
      </c>
      <c r="B74" s="14"/>
      <c r="C74" s="14">
        <v>1</v>
      </c>
      <c r="G74" s="24" t="s">
        <v>447</v>
      </c>
    </row>
    <row r="75" spans="1:7" x14ac:dyDescent="0.25">
      <c r="A75" s="18" t="s">
        <v>316</v>
      </c>
      <c r="B75" s="14"/>
      <c r="C75" s="14">
        <v>1</v>
      </c>
      <c r="G75" s="20" t="s">
        <v>503</v>
      </c>
    </row>
    <row r="76" spans="1:7" x14ac:dyDescent="0.25">
      <c r="A76" s="18" t="s">
        <v>317</v>
      </c>
      <c r="B76" s="14"/>
      <c r="C76" s="14">
        <v>1</v>
      </c>
      <c r="G76" s="24" t="s">
        <v>321</v>
      </c>
    </row>
    <row r="77" spans="1:7" x14ac:dyDescent="0.25">
      <c r="A77" s="16" t="s">
        <v>518</v>
      </c>
      <c r="B77" s="14"/>
      <c r="C77" s="14"/>
      <c r="G77" s="24" t="s">
        <v>322</v>
      </c>
    </row>
    <row r="78" spans="1:7" x14ac:dyDescent="0.25">
      <c r="A78" s="18" t="s">
        <v>261</v>
      </c>
      <c r="B78" s="14"/>
      <c r="C78" s="14">
        <v>8</v>
      </c>
      <c r="G78" s="24" t="s">
        <v>371</v>
      </c>
    </row>
    <row r="79" spans="1:7" x14ac:dyDescent="0.25">
      <c r="A79" s="16" t="s">
        <v>270</v>
      </c>
      <c r="B79" s="14"/>
      <c r="C79" s="14"/>
      <c r="G79" s="24" t="s">
        <v>372</v>
      </c>
    </row>
    <row r="80" spans="1:7" x14ac:dyDescent="0.25">
      <c r="A80" s="18" t="s">
        <v>270</v>
      </c>
      <c r="B80" s="14">
        <v>3</v>
      </c>
      <c r="C80" s="14">
        <v>14</v>
      </c>
      <c r="G80" s="24" t="s">
        <v>373</v>
      </c>
    </row>
    <row r="81" spans="1:7" x14ac:dyDescent="0.25">
      <c r="A81" s="18" t="s">
        <v>272</v>
      </c>
      <c r="B81" s="14"/>
      <c r="C81" s="14">
        <v>1</v>
      </c>
      <c r="G81" s="20" t="s">
        <v>500</v>
      </c>
    </row>
    <row r="82" spans="1:7" x14ac:dyDescent="0.25">
      <c r="A82" s="18" t="s">
        <v>273</v>
      </c>
      <c r="B82" s="14"/>
      <c r="C82" s="14">
        <v>1</v>
      </c>
      <c r="G82" s="24" t="s">
        <v>217</v>
      </c>
    </row>
    <row r="83" spans="1:7" x14ac:dyDescent="0.25">
      <c r="A83" s="18" t="s">
        <v>275</v>
      </c>
      <c r="B83" s="14">
        <v>1</v>
      </c>
      <c r="C83" s="14">
        <v>5</v>
      </c>
      <c r="G83" s="24" t="s">
        <v>218</v>
      </c>
    </row>
    <row r="84" spans="1:7" x14ac:dyDescent="0.25">
      <c r="A84" s="18" t="s">
        <v>276</v>
      </c>
      <c r="B84" s="14"/>
      <c r="C84" s="14">
        <v>3</v>
      </c>
      <c r="G84" s="24" t="s">
        <v>219</v>
      </c>
    </row>
    <row r="85" spans="1:7" x14ac:dyDescent="0.25">
      <c r="A85" s="16" t="s">
        <v>535</v>
      </c>
      <c r="B85" s="14"/>
      <c r="C85" s="14"/>
      <c r="G85" s="20" t="s">
        <v>48</v>
      </c>
    </row>
    <row r="86" spans="1:7" x14ac:dyDescent="0.25">
      <c r="A86" s="18" t="s">
        <v>258</v>
      </c>
      <c r="B86" s="14"/>
      <c r="C86" s="14">
        <v>1</v>
      </c>
      <c r="G86" s="24" t="s">
        <v>357</v>
      </c>
    </row>
    <row r="87" spans="1:7" x14ac:dyDescent="0.25">
      <c r="A87" s="18" t="s">
        <v>259</v>
      </c>
      <c r="B87" s="14"/>
      <c r="C87" s="14">
        <v>1</v>
      </c>
      <c r="G87" s="18" t="s">
        <v>116</v>
      </c>
    </row>
    <row r="88" spans="1:7" x14ac:dyDescent="0.25">
      <c r="A88" s="18" t="s">
        <v>271</v>
      </c>
      <c r="B88" s="14">
        <v>1</v>
      </c>
      <c r="C88" s="14">
        <v>5</v>
      </c>
      <c r="G88" s="19" t="s">
        <v>173</v>
      </c>
    </row>
    <row r="89" spans="1:7" x14ac:dyDescent="0.25">
      <c r="A89" s="18" t="s">
        <v>310</v>
      </c>
      <c r="B89" s="14"/>
      <c r="C89" s="14">
        <v>1</v>
      </c>
      <c r="G89" s="20" t="s">
        <v>375</v>
      </c>
    </row>
    <row r="90" spans="1:7" x14ac:dyDescent="0.25">
      <c r="A90" s="16" t="s">
        <v>48</v>
      </c>
      <c r="B90" s="14"/>
      <c r="C90" s="14"/>
      <c r="G90" s="24" t="s">
        <v>297</v>
      </c>
    </row>
    <row r="91" spans="1:7" x14ac:dyDescent="0.25">
      <c r="A91" s="18" t="s">
        <v>260</v>
      </c>
      <c r="B91" s="14"/>
      <c r="C91" s="14">
        <v>1</v>
      </c>
      <c r="G91" s="24" t="s">
        <v>420</v>
      </c>
    </row>
    <row r="92" spans="1:7" x14ac:dyDescent="0.25">
      <c r="A92" s="18" t="s">
        <v>304</v>
      </c>
      <c r="B92" s="14"/>
      <c r="C92" s="14">
        <v>1</v>
      </c>
      <c r="G92" s="24" t="s">
        <v>435</v>
      </c>
    </row>
    <row r="93" spans="1:7" x14ac:dyDescent="0.25">
      <c r="A93" s="18" t="s">
        <v>357</v>
      </c>
      <c r="B93" s="14">
        <v>2</v>
      </c>
      <c r="C93" s="14">
        <v>5</v>
      </c>
      <c r="G93" s="20" t="s">
        <v>501</v>
      </c>
    </row>
    <row r="94" spans="1:7" x14ac:dyDescent="0.25">
      <c r="A94" s="18" t="s">
        <v>590</v>
      </c>
      <c r="B94" s="14"/>
      <c r="C94" s="14">
        <v>2</v>
      </c>
      <c r="G94" s="24" t="s">
        <v>233</v>
      </c>
    </row>
    <row r="95" spans="1:7" x14ac:dyDescent="0.25">
      <c r="A95" s="18" t="s">
        <v>424</v>
      </c>
      <c r="B95" s="14"/>
      <c r="C95" s="14">
        <v>1</v>
      </c>
      <c r="G95" s="24" t="s">
        <v>240</v>
      </c>
    </row>
    <row r="96" spans="1:7" x14ac:dyDescent="0.25">
      <c r="A96" s="18" t="s">
        <v>426</v>
      </c>
      <c r="B96" s="14"/>
      <c r="C96" s="14">
        <v>1</v>
      </c>
      <c r="G96" s="24" t="s">
        <v>243</v>
      </c>
    </row>
    <row r="97" spans="1:7" x14ac:dyDescent="0.25">
      <c r="A97" s="18" t="s">
        <v>442</v>
      </c>
      <c r="B97" s="14"/>
      <c r="C97" s="14">
        <v>1</v>
      </c>
      <c r="G97" s="24" t="s">
        <v>288</v>
      </c>
    </row>
    <row r="98" spans="1:7" x14ac:dyDescent="0.25">
      <c r="A98" s="18" t="s">
        <v>591</v>
      </c>
      <c r="B98" s="14"/>
      <c r="C98" s="14">
        <v>1</v>
      </c>
      <c r="G98" s="24" t="s">
        <v>300</v>
      </c>
    </row>
    <row r="99" spans="1:7" x14ac:dyDescent="0.25">
      <c r="A99" s="16" t="s">
        <v>501</v>
      </c>
      <c r="B99" s="14"/>
      <c r="C99" s="14"/>
      <c r="G99" s="24" t="s">
        <v>301</v>
      </c>
    </row>
    <row r="100" spans="1:7" x14ac:dyDescent="0.25">
      <c r="A100" s="18" t="s">
        <v>213</v>
      </c>
      <c r="B100" s="14"/>
      <c r="C100" s="14">
        <v>8</v>
      </c>
      <c r="G100" s="24" t="s">
        <v>302</v>
      </c>
    </row>
    <row r="101" spans="1:7" x14ac:dyDescent="0.25">
      <c r="A101" s="18" t="s">
        <v>222</v>
      </c>
      <c r="B101" s="14">
        <v>4</v>
      </c>
      <c r="C101" s="14">
        <v>13</v>
      </c>
      <c r="G101" s="24" t="s">
        <v>303</v>
      </c>
    </row>
    <row r="102" spans="1:7" x14ac:dyDescent="0.25">
      <c r="A102" s="18" t="s">
        <v>226</v>
      </c>
      <c r="B102" s="14"/>
      <c r="C102" s="14">
        <v>1</v>
      </c>
      <c r="G102" s="24" t="s">
        <v>438</v>
      </c>
    </row>
    <row r="103" spans="1:7" x14ac:dyDescent="0.25">
      <c r="A103" s="18" t="s">
        <v>227</v>
      </c>
      <c r="B103" s="14"/>
      <c r="C103" s="14">
        <v>1</v>
      </c>
      <c r="G103" s="24" t="s">
        <v>439</v>
      </c>
    </row>
    <row r="104" spans="1:7" x14ac:dyDescent="0.25">
      <c r="A104" s="18" t="s">
        <v>228</v>
      </c>
      <c r="B104" s="14"/>
      <c r="C104" s="14">
        <v>1</v>
      </c>
      <c r="G104" s="24" t="s">
        <v>440</v>
      </c>
    </row>
    <row r="105" spans="1:7" x14ac:dyDescent="0.25">
      <c r="A105" s="18" t="s">
        <v>230</v>
      </c>
      <c r="B105" s="14"/>
      <c r="C105" s="14">
        <v>8</v>
      </c>
      <c r="G105" s="24" t="s">
        <v>441</v>
      </c>
    </row>
    <row r="106" spans="1:7" x14ac:dyDescent="0.25">
      <c r="A106" s="18" t="s">
        <v>231</v>
      </c>
      <c r="B106" s="14"/>
      <c r="C106" s="14">
        <v>8</v>
      </c>
      <c r="G106" s="24" t="s">
        <v>453</v>
      </c>
    </row>
    <row r="107" spans="1:7" x14ac:dyDescent="0.25">
      <c r="A107" s="18" t="s">
        <v>232</v>
      </c>
      <c r="B107" s="14">
        <v>3</v>
      </c>
      <c r="C107" s="14">
        <v>11</v>
      </c>
      <c r="G107" s="20" t="s">
        <v>808</v>
      </c>
    </row>
    <row r="108" spans="1:7" x14ac:dyDescent="0.25">
      <c r="A108" s="18" t="s">
        <v>233</v>
      </c>
      <c r="B108" s="14">
        <v>6</v>
      </c>
      <c r="C108" s="14">
        <v>11</v>
      </c>
      <c r="G108" s="24" t="s">
        <v>232</v>
      </c>
    </row>
    <row r="109" spans="1:7" x14ac:dyDescent="0.25">
      <c r="A109" s="18" t="s">
        <v>235</v>
      </c>
      <c r="B109" s="14"/>
      <c r="C109" s="14">
        <v>8</v>
      </c>
      <c r="G109" s="24" t="s">
        <v>237</v>
      </c>
    </row>
    <row r="110" spans="1:7" x14ac:dyDescent="0.25">
      <c r="A110" s="18" t="s">
        <v>238</v>
      </c>
      <c r="B110" s="14"/>
      <c r="C110" s="14">
        <v>8</v>
      </c>
      <c r="G110" s="24" t="s">
        <v>585</v>
      </c>
    </row>
    <row r="111" spans="1:7" x14ac:dyDescent="0.25">
      <c r="A111" s="18" t="s">
        <v>240</v>
      </c>
      <c r="B111" s="14">
        <v>3</v>
      </c>
      <c r="C111" s="14"/>
      <c r="G111" s="24" t="s">
        <v>287</v>
      </c>
    </row>
    <row r="112" spans="1:7" x14ac:dyDescent="0.25">
      <c r="A112" s="18" t="s">
        <v>241</v>
      </c>
      <c r="B112" s="14">
        <v>3</v>
      </c>
      <c r="C112" s="14">
        <v>14</v>
      </c>
      <c r="G112" s="24" t="s">
        <v>291</v>
      </c>
    </row>
    <row r="113" spans="1:7" x14ac:dyDescent="0.25">
      <c r="A113" s="18" t="s">
        <v>242</v>
      </c>
      <c r="B113" s="14">
        <v>3</v>
      </c>
      <c r="C113" s="14">
        <v>14</v>
      </c>
      <c r="G113" s="24" t="s">
        <v>293</v>
      </c>
    </row>
    <row r="114" spans="1:7" x14ac:dyDescent="0.25">
      <c r="A114" s="18" t="s">
        <v>243</v>
      </c>
      <c r="B114" s="14">
        <v>3</v>
      </c>
      <c r="C114" s="14"/>
      <c r="G114" s="24" t="s">
        <v>295</v>
      </c>
    </row>
    <row r="115" spans="1:7" x14ac:dyDescent="0.25">
      <c r="A115" s="18" t="s">
        <v>263</v>
      </c>
      <c r="B115" s="14">
        <v>1</v>
      </c>
      <c r="C115" s="14">
        <v>20</v>
      </c>
      <c r="G115" s="24" t="s">
        <v>299</v>
      </c>
    </row>
    <row r="116" spans="1:7" x14ac:dyDescent="0.25">
      <c r="A116" s="18" t="s">
        <v>265</v>
      </c>
      <c r="B116" s="14">
        <v>10</v>
      </c>
      <c r="C116" s="14">
        <v>13</v>
      </c>
      <c r="G116" s="24" t="s">
        <v>350</v>
      </c>
    </row>
    <row r="117" spans="1:7" x14ac:dyDescent="0.25">
      <c r="A117" s="18" t="s">
        <v>266</v>
      </c>
      <c r="B117" s="14">
        <v>10</v>
      </c>
      <c r="C117" s="14">
        <v>13</v>
      </c>
      <c r="G117" s="24" t="s">
        <v>355</v>
      </c>
    </row>
    <row r="118" spans="1:7" x14ac:dyDescent="0.25">
      <c r="A118" s="18" t="s">
        <v>267</v>
      </c>
      <c r="B118" s="14"/>
      <c r="C118" s="14">
        <v>1</v>
      </c>
      <c r="G118" s="24" t="s">
        <v>356</v>
      </c>
    </row>
    <row r="119" spans="1:7" x14ac:dyDescent="0.25">
      <c r="A119" s="18" t="s">
        <v>268</v>
      </c>
      <c r="B119" s="14">
        <v>2</v>
      </c>
      <c r="C119" s="14">
        <v>9</v>
      </c>
      <c r="G119" s="24" t="s">
        <v>365</v>
      </c>
    </row>
    <row r="120" spans="1:7" x14ac:dyDescent="0.25">
      <c r="A120" s="18" t="s">
        <v>269</v>
      </c>
      <c r="B120" s="14">
        <v>2</v>
      </c>
      <c r="C120" s="14">
        <v>9</v>
      </c>
      <c r="G120" s="24" t="s">
        <v>366</v>
      </c>
    </row>
    <row r="121" spans="1:7" x14ac:dyDescent="0.25">
      <c r="A121" s="18" t="s">
        <v>274</v>
      </c>
      <c r="B121" s="14"/>
      <c r="C121" s="14">
        <v>14</v>
      </c>
      <c r="G121" s="24" t="s">
        <v>368</v>
      </c>
    </row>
    <row r="122" spans="1:7" x14ac:dyDescent="0.25">
      <c r="A122" s="18" t="s">
        <v>635</v>
      </c>
      <c r="B122" s="14"/>
      <c r="C122" s="14">
        <v>1</v>
      </c>
      <c r="G122" s="24" t="s">
        <v>545</v>
      </c>
    </row>
    <row r="123" spans="1:7" x14ac:dyDescent="0.25">
      <c r="A123" s="18" t="s">
        <v>636</v>
      </c>
      <c r="B123" s="14"/>
      <c r="C123" s="14">
        <v>1</v>
      </c>
      <c r="G123" s="24" t="s">
        <v>417</v>
      </c>
    </row>
    <row r="124" spans="1:7" x14ac:dyDescent="0.25">
      <c r="A124" s="18" t="s">
        <v>638</v>
      </c>
      <c r="B124" s="14"/>
      <c r="C124" s="14">
        <v>1</v>
      </c>
      <c r="G124" s="24" t="s">
        <v>430</v>
      </c>
    </row>
    <row r="125" spans="1:7" x14ac:dyDescent="0.25">
      <c r="A125" s="18" t="s">
        <v>277</v>
      </c>
      <c r="B125" s="14"/>
      <c r="C125" s="14">
        <v>4</v>
      </c>
      <c r="G125" s="24" t="s">
        <v>431</v>
      </c>
    </row>
    <row r="126" spans="1:7" x14ac:dyDescent="0.25">
      <c r="A126" s="18" t="s">
        <v>278</v>
      </c>
      <c r="B126" s="14"/>
      <c r="C126" s="14">
        <v>4</v>
      </c>
      <c r="G126" s="24" t="s">
        <v>433</v>
      </c>
    </row>
    <row r="127" spans="1:7" x14ac:dyDescent="0.25">
      <c r="A127" s="18" t="s">
        <v>281</v>
      </c>
      <c r="B127" s="14"/>
      <c r="C127" s="14">
        <v>3</v>
      </c>
      <c r="G127" s="24" t="s">
        <v>437</v>
      </c>
    </row>
    <row r="128" spans="1:7" x14ac:dyDescent="0.25">
      <c r="A128" s="18" t="s">
        <v>282</v>
      </c>
      <c r="B128" s="14"/>
      <c r="C128" s="14">
        <v>13</v>
      </c>
      <c r="G128" s="24" t="s">
        <v>446</v>
      </c>
    </row>
    <row r="129" spans="1:7" x14ac:dyDescent="0.25">
      <c r="A129" s="18" t="s">
        <v>283</v>
      </c>
      <c r="B129" s="14"/>
      <c r="C129" s="14">
        <v>13</v>
      </c>
      <c r="G129" s="19" t="s">
        <v>121</v>
      </c>
    </row>
    <row r="130" spans="1:7" x14ac:dyDescent="0.25">
      <c r="A130" s="18" t="s">
        <v>284</v>
      </c>
      <c r="B130" s="14"/>
      <c r="C130" s="14">
        <v>3</v>
      </c>
      <c r="G130" s="20" t="s">
        <v>375</v>
      </c>
    </row>
    <row r="131" spans="1:7" x14ac:dyDescent="0.25">
      <c r="A131" s="18" t="s">
        <v>585</v>
      </c>
      <c r="B131" s="14">
        <v>1</v>
      </c>
      <c r="C131" s="14">
        <v>9</v>
      </c>
      <c r="G131" s="24" t="s">
        <v>422</v>
      </c>
    </row>
    <row r="132" spans="1:7" x14ac:dyDescent="0.25">
      <c r="A132" s="18" t="s">
        <v>286</v>
      </c>
      <c r="B132" s="14">
        <v>1</v>
      </c>
      <c r="C132" s="14">
        <v>5</v>
      </c>
      <c r="G132" s="20" t="s">
        <v>501</v>
      </c>
    </row>
    <row r="133" spans="1:7" x14ac:dyDescent="0.25">
      <c r="A133" s="18" t="s">
        <v>288</v>
      </c>
      <c r="B133" s="14">
        <v>3</v>
      </c>
      <c r="C133" s="14"/>
      <c r="G133" s="24" t="s">
        <v>233</v>
      </c>
    </row>
    <row r="134" spans="1:7" x14ac:dyDescent="0.25">
      <c r="A134" s="18" t="s">
        <v>289</v>
      </c>
      <c r="B134" s="14">
        <v>3</v>
      </c>
      <c r="C134" s="14">
        <v>10</v>
      </c>
      <c r="G134" s="24" t="s">
        <v>240</v>
      </c>
    </row>
    <row r="135" spans="1:7" x14ac:dyDescent="0.25">
      <c r="A135" s="18" t="s">
        <v>290</v>
      </c>
      <c r="B135" s="14">
        <v>3</v>
      </c>
      <c r="C135" s="14">
        <v>10</v>
      </c>
      <c r="G135" s="24" t="s">
        <v>243</v>
      </c>
    </row>
    <row r="136" spans="1:7" x14ac:dyDescent="0.25">
      <c r="A136" s="18" t="s">
        <v>292</v>
      </c>
      <c r="B136" s="14"/>
      <c r="C136" s="14">
        <v>6</v>
      </c>
      <c r="G136" s="24" t="s">
        <v>288</v>
      </c>
    </row>
    <row r="137" spans="1:7" x14ac:dyDescent="0.25">
      <c r="A137" s="18" t="s">
        <v>300</v>
      </c>
      <c r="B137" s="14">
        <v>3</v>
      </c>
      <c r="C137" s="14"/>
      <c r="G137" s="24" t="s">
        <v>300</v>
      </c>
    </row>
    <row r="138" spans="1:7" x14ac:dyDescent="0.25">
      <c r="A138" s="18" t="s">
        <v>301</v>
      </c>
      <c r="B138" s="14">
        <v>3</v>
      </c>
      <c r="C138" s="14"/>
      <c r="G138" s="24" t="s">
        <v>301</v>
      </c>
    </row>
    <row r="139" spans="1:7" x14ac:dyDescent="0.25">
      <c r="A139" s="18" t="s">
        <v>302</v>
      </c>
      <c r="B139" s="14">
        <v>3</v>
      </c>
      <c r="C139" s="14"/>
      <c r="G139" s="24" t="s">
        <v>302</v>
      </c>
    </row>
    <row r="140" spans="1:7" x14ac:dyDescent="0.25">
      <c r="A140" s="18" t="s">
        <v>303</v>
      </c>
      <c r="B140" s="14">
        <v>3</v>
      </c>
      <c r="C140" s="14"/>
      <c r="G140" s="24" t="s">
        <v>303</v>
      </c>
    </row>
    <row r="141" spans="1:7" x14ac:dyDescent="0.25">
      <c r="A141" s="18" t="s">
        <v>305</v>
      </c>
      <c r="B141" s="14"/>
      <c r="C141" s="14">
        <v>17</v>
      </c>
      <c r="G141" s="24" t="s">
        <v>438</v>
      </c>
    </row>
    <row r="142" spans="1:7" x14ac:dyDescent="0.25">
      <c r="A142" s="18" t="s">
        <v>306</v>
      </c>
      <c r="B142" s="14"/>
      <c r="C142" s="14">
        <v>5</v>
      </c>
      <c r="G142" s="24" t="s">
        <v>439</v>
      </c>
    </row>
    <row r="143" spans="1:7" x14ac:dyDescent="0.25">
      <c r="A143" s="18" t="s">
        <v>307</v>
      </c>
      <c r="B143" s="14"/>
      <c r="C143" s="14">
        <v>5</v>
      </c>
      <c r="G143" s="24" t="s">
        <v>440</v>
      </c>
    </row>
    <row r="144" spans="1:7" x14ac:dyDescent="0.25">
      <c r="A144" s="18" t="s">
        <v>308</v>
      </c>
      <c r="B144" s="14">
        <v>1</v>
      </c>
      <c r="C144" s="14">
        <v>5</v>
      </c>
      <c r="G144" s="24" t="s">
        <v>441</v>
      </c>
    </row>
    <row r="145" spans="1:7" x14ac:dyDescent="0.25">
      <c r="A145" s="18" t="s">
        <v>351</v>
      </c>
      <c r="B145" s="14">
        <v>3</v>
      </c>
      <c r="C145" s="14">
        <v>10</v>
      </c>
      <c r="G145" s="24" t="s">
        <v>453</v>
      </c>
    </row>
    <row r="146" spans="1:7" x14ac:dyDescent="0.25">
      <c r="A146" s="18" t="s">
        <v>352</v>
      </c>
      <c r="B146" s="14">
        <v>3</v>
      </c>
      <c r="C146" s="14">
        <v>10</v>
      </c>
      <c r="G146" s="20" t="s">
        <v>808</v>
      </c>
    </row>
    <row r="147" spans="1:7" x14ac:dyDescent="0.25">
      <c r="A147" s="18" t="s">
        <v>354</v>
      </c>
      <c r="B147" s="14">
        <v>3</v>
      </c>
      <c r="C147" s="14">
        <v>10</v>
      </c>
      <c r="G147" s="24" t="s">
        <v>232</v>
      </c>
    </row>
    <row r="148" spans="1:7" x14ac:dyDescent="0.25">
      <c r="A148" s="18" t="s">
        <v>357</v>
      </c>
      <c r="B148" s="14">
        <v>1</v>
      </c>
      <c r="C148" s="14">
        <v>5</v>
      </c>
      <c r="G148" s="24" t="s">
        <v>237</v>
      </c>
    </row>
    <row r="149" spans="1:7" x14ac:dyDescent="0.25">
      <c r="A149" s="18" t="s">
        <v>358</v>
      </c>
      <c r="B149" s="14">
        <v>3</v>
      </c>
      <c r="C149" s="14">
        <v>10</v>
      </c>
      <c r="G149" s="24" t="s">
        <v>239</v>
      </c>
    </row>
    <row r="150" spans="1:7" x14ac:dyDescent="0.25">
      <c r="A150" s="18" t="s">
        <v>359</v>
      </c>
      <c r="B150" s="14">
        <v>1</v>
      </c>
      <c r="C150" s="14">
        <v>5</v>
      </c>
      <c r="G150" s="24" t="s">
        <v>138</v>
      </c>
    </row>
    <row r="151" spans="1:7" x14ac:dyDescent="0.25">
      <c r="A151" s="18" t="s">
        <v>360</v>
      </c>
      <c r="B151" s="14">
        <v>1</v>
      </c>
      <c r="C151" s="14">
        <v>5</v>
      </c>
      <c r="G151" s="24" t="s">
        <v>585</v>
      </c>
    </row>
    <row r="152" spans="1:7" x14ac:dyDescent="0.25">
      <c r="A152" s="18" t="s">
        <v>361</v>
      </c>
      <c r="B152" s="14">
        <v>1</v>
      </c>
      <c r="C152" s="14">
        <v>5</v>
      </c>
      <c r="G152" s="24" t="s">
        <v>291</v>
      </c>
    </row>
    <row r="153" spans="1:7" x14ac:dyDescent="0.25">
      <c r="A153" s="18" t="s">
        <v>362</v>
      </c>
      <c r="B153" s="14">
        <v>1</v>
      </c>
      <c r="C153" s="14">
        <v>5</v>
      </c>
      <c r="G153" s="24" t="s">
        <v>293</v>
      </c>
    </row>
    <row r="154" spans="1:7" x14ac:dyDescent="0.25">
      <c r="A154" s="18" t="s">
        <v>363</v>
      </c>
      <c r="B154" s="14">
        <v>1</v>
      </c>
      <c r="C154" s="14">
        <v>5</v>
      </c>
      <c r="G154" s="24" t="s">
        <v>295</v>
      </c>
    </row>
    <row r="155" spans="1:7" x14ac:dyDescent="0.25">
      <c r="A155" s="18" t="s">
        <v>427</v>
      </c>
      <c r="B155" s="14"/>
      <c r="C155" s="14">
        <v>3</v>
      </c>
      <c r="G155" s="24" t="s">
        <v>297</v>
      </c>
    </row>
    <row r="156" spans="1:7" x14ac:dyDescent="0.25">
      <c r="A156" s="18" t="s">
        <v>429</v>
      </c>
      <c r="B156" s="14">
        <v>7</v>
      </c>
      <c r="C156" s="14">
        <v>12</v>
      </c>
      <c r="G156" s="24" t="s">
        <v>299</v>
      </c>
    </row>
    <row r="157" spans="1:7" x14ac:dyDescent="0.25">
      <c r="A157" s="18" t="s">
        <v>438</v>
      </c>
      <c r="B157" s="14">
        <v>3</v>
      </c>
      <c r="C157" s="14"/>
      <c r="G157" s="24" t="s">
        <v>355</v>
      </c>
    </row>
    <row r="158" spans="1:7" x14ac:dyDescent="0.25">
      <c r="A158" s="18" t="s">
        <v>439</v>
      </c>
      <c r="B158" s="14">
        <v>3</v>
      </c>
      <c r="C158" s="14"/>
      <c r="G158" s="24" t="s">
        <v>356</v>
      </c>
    </row>
    <row r="159" spans="1:7" x14ac:dyDescent="0.25">
      <c r="A159" s="18" t="s">
        <v>440</v>
      </c>
      <c r="B159" s="14">
        <v>3</v>
      </c>
      <c r="C159" s="14"/>
      <c r="G159" s="24" t="s">
        <v>365</v>
      </c>
    </row>
    <row r="160" spans="1:7" x14ac:dyDescent="0.25">
      <c r="A160" s="18" t="s">
        <v>441</v>
      </c>
      <c r="B160" s="14">
        <v>3</v>
      </c>
      <c r="C160" s="14"/>
      <c r="G160" s="24" t="s">
        <v>366</v>
      </c>
    </row>
    <row r="161" spans="1:7" x14ac:dyDescent="0.25">
      <c r="A161" s="18" t="s">
        <v>444</v>
      </c>
      <c r="B161" s="14">
        <v>2</v>
      </c>
      <c r="C161" s="14">
        <v>13</v>
      </c>
      <c r="G161" s="24" t="s">
        <v>368</v>
      </c>
    </row>
    <row r="162" spans="1:7" x14ac:dyDescent="0.25">
      <c r="A162" s="18" t="s">
        <v>445</v>
      </c>
      <c r="B162" s="14"/>
      <c r="C162" s="14">
        <v>10</v>
      </c>
      <c r="G162" s="24" t="s">
        <v>545</v>
      </c>
    </row>
    <row r="163" spans="1:7" x14ac:dyDescent="0.25">
      <c r="A163" s="18" t="s">
        <v>446</v>
      </c>
      <c r="B163" s="14"/>
      <c r="C163" s="14">
        <v>12</v>
      </c>
      <c r="G163" s="24" t="s">
        <v>417</v>
      </c>
    </row>
    <row r="164" spans="1:7" x14ac:dyDescent="0.25">
      <c r="A164" s="18" t="s">
        <v>447</v>
      </c>
      <c r="B164" s="14">
        <v>3</v>
      </c>
      <c r="C164" s="14">
        <v>14</v>
      </c>
      <c r="G164" s="24" t="s">
        <v>420</v>
      </c>
    </row>
    <row r="165" spans="1:7" x14ac:dyDescent="0.25">
      <c r="A165" s="18" t="s">
        <v>450</v>
      </c>
      <c r="B165" s="14"/>
      <c r="C165" s="14">
        <v>4</v>
      </c>
      <c r="G165" s="24" t="s">
        <v>428</v>
      </c>
    </row>
    <row r="166" spans="1:7" x14ac:dyDescent="0.25">
      <c r="A166" s="18" t="s">
        <v>451</v>
      </c>
      <c r="B166" s="14">
        <v>1</v>
      </c>
      <c r="C166" s="14">
        <v>5</v>
      </c>
      <c r="G166" s="24" t="s">
        <v>430</v>
      </c>
    </row>
    <row r="167" spans="1:7" x14ac:dyDescent="0.25">
      <c r="A167" s="18" t="s">
        <v>452</v>
      </c>
      <c r="B167" s="14">
        <v>1</v>
      </c>
      <c r="C167" s="14">
        <v>5</v>
      </c>
      <c r="G167" s="24" t="s">
        <v>431</v>
      </c>
    </row>
    <row r="168" spans="1:7" x14ac:dyDescent="0.25">
      <c r="A168" s="18" t="s">
        <v>453</v>
      </c>
      <c r="B168" s="14">
        <v>3</v>
      </c>
      <c r="C168" s="14"/>
      <c r="G168" s="24" t="s">
        <v>433</v>
      </c>
    </row>
    <row r="169" spans="1:7" x14ac:dyDescent="0.25">
      <c r="A169" s="18" t="s">
        <v>454</v>
      </c>
      <c r="B169" s="14"/>
      <c r="C169" s="14">
        <v>3</v>
      </c>
      <c r="G169" s="24" t="s">
        <v>435</v>
      </c>
    </row>
    <row r="170" spans="1:7" x14ac:dyDescent="0.25">
      <c r="A170" s="16" t="s">
        <v>375</v>
      </c>
      <c r="B170" s="14"/>
      <c r="C170" s="14"/>
      <c r="G170" s="24" t="s">
        <v>437</v>
      </c>
    </row>
    <row r="171" spans="1:7" x14ac:dyDescent="0.25">
      <c r="A171" s="18" t="s">
        <v>224</v>
      </c>
      <c r="B171" s="14"/>
      <c r="C171" s="14">
        <v>1</v>
      </c>
      <c r="G171" s="24" t="s">
        <v>446</v>
      </c>
    </row>
    <row r="172" spans="1:7" x14ac:dyDescent="0.25">
      <c r="A172" s="18" t="s">
        <v>264</v>
      </c>
      <c r="B172" s="14">
        <v>1</v>
      </c>
      <c r="C172" s="14">
        <v>5</v>
      </c>
      <c r="G172" s="19" t="s">
        <v>117</v>
      </c>
    </row>
    <row r="173" spans="1:7" x14ac:dyDescent="0.25">
      <c r="A173" s="18" t="s">
        <v>296</v>
      </c>
      <c r="B173" s="14">
        <v>4</v>
      </c>
      <c r="C173" s="14"/>
      <c r="G173" s="20" t="s">
        <v>375</v>
      </c>
    </row>
    <row r="174" spans="1:7" x14ac:dyDescent="0.25">
      <c r="A174" s="18" t="s">
        <v>297</v>
      </c>
      <c r="B174" s="14">
        <v>2</v>
      </c>
      <c r="C174" s="14"/>
      <c r="G174" s="24" t="s">
        <v>296</v>
      </c>
    </row>
    <row r="175" spans="1:7" x14ac:dyDescent="0.25">
      <c r="A175" s="18" t="s">
        <v>298</v>
      </c>
      <c r="B175" s="14">
        <v>4</v>
      </c>
      <c r="C175" s="14"/>
      <c r="G175" s="24" t="s">
        <v>298</v>
      </c>
    </row>
    <row r="176" spans="1:7" x14ac:dyDescent="0.25">
      <c r="A176" s="18" t="s">
        <v>326</v>
      </c>
      <c r="B176" s="14">
        <v>8</v>
      </c>
      <c r="C176" s="14">
        <v>54</v>
      </c>
      <c r="G176" s="24" t="s">
        <v>418</v>
      </c>
    </row>
    <row r="177" spans="1:7" x14ac:dyDescent="0.25">
      <c r="A177" s="18" t="s">
        <v>327</v>
      </c>
      <c r="B177" s="14"/>
      <c r="C177" s="14">
        <v>2</v>
      </c>
      <c r="G177" s="24" t="s">
        <v>421</v>
      </c>
    </row>
    <row r="178" spans="1:7" x14ac:dyDescent="0.25">
      <c r="A178" s="18" t="s">
        <v>328</v>
      </c>
      <c r="B178" s="14"/>
      <c r="C178" s="14">
        <v>1</v>
      </c>
      <c r="G178" s="24" t="s">
        <v>423</v>
      </c>
    </row>
    <row r="179" spans="1:7" x14ac:dyDescent="0.25">
      <c r="A179" s="18" t="s">
        <v>329</v>
      </c>
      <c r="B179" s="14">
        <v>1</v>
      </c>
      <c r="C179" s="14">
        <v>9</v>
      </c>
      <c r="G179" s="24" t="s">
        <v>434</v>
      </c>
    </row>
    <row r="180" spans="1:7" x14ac:dyDescent="0.25">
      <c r="A180" s="18" t="s">
        <v>330</v>
      </c>
      <c r="B180" s="14">
        <v>1</v>
      </c>
      <c r="C180" s="14">
        <v>7</v>
      </c>
      <c r="G180" s="24" t="s">
        <v>436</v>
      </c>
    </row>
    <row r="181" spans="1:7" x14ac:dyDescent="0.25">
      <c r="A181" s="18" t="s">
        <v>331</v>
      </c>
      <c r="B181" s="14">
        <v>1</v>
      </c>
      <c r="C181" s="14">
        <v>5</v>
      </c>
      <c r="G181" s="20" t="s">
        <v>501</v>
      </c>
    </row>
    <row r="182" spans="1:7" x14ac:dyDescent="0.25">
      <c r="A182" s="18" t="s">
        <v>332</v>
      </c>
      <c r="B182" s="14">
        <v>1</v>
      </c>
      <c r="C182" s="14">
        <v>9</v>
      </c>
      <c r="G182" s="24" t="s">
        <v>233</v>
      </c>
    </row>
    <row r="183" spans="1:7" x14ac:dyDescent="0.25">
      <c r="A183" s="18" t="s">
        <v>333</v>
      </c>
      <c r="B183" s="14">
        <v>1</v>
      </c>
      <c r="C183" s="14">
        <v>7</v>
      </c>
      <c r="G183" s="24" t="s">
        <v>240</v>
      </c>
    </row>
    <row r="184" spans="1:7" x14ac:dyDescent="0.25">
      <c r="A184" s="18" t="s">
        <v>334</v>
      </c>
      <c r="B184" s="14">
        <v>1</v>
      </c>
      <c r="C184" s="14">
        <v>5</v>
      </c>
      <c r="G184" s="24" t="s">
        <v>243</v>
      </c>
    </row>
    <row r="185" spans="1:7" x14ac:dyDescent="0.25">
      <c r="A185" s="18" t="s">
        <v>335</v>
      </c>
      <c r="B185" s="14">
        <v>1</v>
      </c>
      <c r="C185" s="14">
        <v>7</v>
      </c>
      <c r="G185" s="24" t="s">
        <v>288</v>
      </c>
    </row>
    <row r="186" spans="1:7" x14ac:dyDescent="0.25">
      <c r="A186" s="18" t="s">
        <v>336</v>
      </c>
      <c r="B186" s="14">
        <v>1</v>
      </c>
      <c r="C186" s="14">
        <v>6</v>
      </c>
      <c r="G186" s="24" t="s">
        <v>300</v>
      </c>
    </row>
    <row r="187" spans="1:7" x14ac:dyDescent="0.25">
      <c r="A187" s="18" t="s">
        <v>337</v>
      </c>
      <c r="B187" s="14">
        <v>1</v>
      </c>
      <c r="C187" s="14">
        <v>5</v>
      </c>
      <c r="G187" s="24" t="s">
        <v>301</v>
      </c>
    </row>
    <row r="188" spans="1:7" x14ac:dyDescent="0.25">
      <c r="A188" s="18" t="s">
        <v>338</v>
      </c>
      <c r="B188" s="14">
        <v>1</v>
      </c>
      <c r="C188" s="14">
        <v>7</v>
      </c>
      <c r="G188" s="24" t="s">
        <v>302</v>
      </c>
    </row>
    <row r="189" spans="1:7" x14ac:dyDescent="0.25">
      <c r="A189" s="18" t="s">
        <v>339</v>
      </c>
      <c r="B189" s="14">
        <v>1</v>
      </c>
      <c r="C189" s="14">
        <v>6</v>
      </c>
      <c r="G189" s="24" t="s">
        <v>303</v>
      </c>
    </row>
    <row r="190" spans="1:7" x14ac:dyDescent="0.25">
      <c r="A190" s="18" t="s">
        <v>340</v>
      </c>
      <c r="B190" s="14">
        <v>1</v>
      </c>
      <c r="C190" s="14">
        <v>5</v>
      </c>
      <c r="G190" s="24" t="s">
        <v>438</v>
      </c>
    </row>
    <row r="191" spans="1:7" x14ac:dyDescent="0.25">
      <c r="A191" s="18" t="s">
        <v>341</v>
      </c>
      <c r="B191" s="14">
        <v>1</v>
      </c>
      <c r="C191" s="14">
        <v>7</v>
      </c>
      <c r="G191" s="24" t="s">
        <v>439</v>
      </c>
    </row>
    <row r="192" spans="1:7" x14ac:dyDescent="0.25">
      <c r="A192" s="18" t="s">
        <v>342</v>
      </c>
      <c r="B192" s="14">
        <v>1</v>
      </c>
      <c r="C192" s="14">
        <v>6</v>
      </c>
      <c r="G192" s="24" t="s">
        <v>440</v>
      </c>
    </row>
    <row r="193" spans="1:7" x14ac:dyDescent="0.25">
      <c r="A193" s="18" t="s">
        <v>343</v>
      </c>
      <c r="B193" s="14">
        <v>1</v>
      </c>
      <c r="C193" s="14">
        <v>5</v>
      </c>
      <c r="G193" s="24" t="s">
        <v>441</v>
      </c>
    </row>
    <row r="194" spans="1:7" x14ac:dyDescent="0.25">
      <c r="A194" s="18" t="s">
        <v>344</v>
      </c>
      <c r="B194" s="14">
        <v>1</v>
      </c>
      <c r="C194" s="14">
        <v>5</v>
      </c>
      <c r="G194" s="24" t="s">
        <v>453</v>
      </c>
    </row>
    <row r="195" spans="1:7" x14ac:dyDescent="0.25">
      <c r="A195" s="18" t="s">
        <v>345</v>
      </c>
      <c r="B195" s="14">
        <v>1</v>
      </c>
      <c r="C195" s="14">
        <v>6</v>
      </c>
      <c r="G195" s="20" t="s">
        <v>808</v>
      </c>
    </row>
    <row r="196" spans="1:7" x14ac:dyDescent="0.25">
      <c r="A196" s="18" t="s">
        <v>346</v>
      </c>
      <c r="B196" s="14">
        <v>1</v>
      </c>
      <c r="C196" s="14">
        <v>6</v>
      </c>
      <c r="G196" s="24" t="s">
        <v>214</v>
      </c>
    </row>
    <row r="197" spans="1:7" x14ac:dyDescent="0.25">
      <c r="A197" s="18" t="s">
        <v>347</v>
      </c>
      <c r="B197" s="14"/>
      <c r="C197" s="14">
        <v>3</v>
      </c>
      <c r="G197" s="24" t="s">
        <v>232</v>
      </c>
    </row>
    <row r="198" spans="1:7" x14ac:dyDescent="0.25">
      <c r="A198" s="18" t="s">
        <v>646</v>
      </c>
      <c r="B198" s="14"/>
      <c r="C198" s="14">
        <v>5</v>
      </c>
      <c r="G198" s="24" t="s">
        <v>237</v>
      </c>
    </row>
    <row r="199" spans="1:7" x14ac:dyDescent="0.25">
      <c r="A199" s="18" t="s">
        <v>647</v>
      </c>
      <c r="B199" s="14"/>
      <c r="C199" s="14">
        <v>2</v>
      </c>
      <c r="G199" s="24" t="s">
        <v>585</v>
      </c>
    </row>
    <row r="200" spans="1:7" x14ac:dyDescent="0.25">
      <c r="A200" s="18" t="s">
        <v>375</v>
      </c>
      <c r="B200" s="14">
        <v>12</v>
      </c>
      <c r="C200" s="14">
        <v>41</v>
      </c>
      <c r="G200" s="24" t="s">
        <v>291</v>
      </c>
    </row>
    <row r="201" spans="1:7" x14ac:dyDescent="0.25">
      <c r="A201" s="18" t="s">
        <v>376</v>
      </c>
      <c r="B201" s="14">
        <v>2</v>
      </c>
      <c r="C201" s="14">
        <v>6</v>
      </c>
      <c r="G201" s="24" t="s">
        <v>294</v>
      </c>
    </row>
    <row r="202" spans="1:7" x14ac:dyDescent="0.25">
      <c r="A202" s="18" t="s">
        <v>377</v>
      </c>
      <c r="B202" s="14">
        <v>2</v>
      </c>
      <c r="C202" s="14">
        <v>6</v>
      </c>
      <c r="G202" s="24" t="s">
        <v>299</v>
      </c>
    </row>
    <row r="203" spans="1:7" x14ac:dyDescent="0.25">
      <c r="A203" s="18" t="s">
        <v>378</v>
      </c>
      <c r="B203" s="14">
        <v>2</v>
      </c>
      <c r="C203" s="14">
        <v>6</v>
      </c>
      <c r="G203" s="24" t="s">
        <v>355</v>
      </c>
    </row>
    <row r="204" spans="1:7" x14ac:dyDescent="0.25">
      <c r="A204" s="18" t="s">
        <v>379</v>
      </c>
      <c r="B204" s="14"/>
      <c r="C204" s="14">
        <v>1</v>
      </c>
      <c r="G204" s="24" t="s">
        <v>356</v>
      </c>
    </row>
    <row r="205" spans="1:7" x14ac:dyDescent="0.25">
      <c r="A205" s="18" t="s">
        <v>380</v>
      </c>
      <c r="B205" s="14">
        <v>2</v>
      </c>
      <c r="C205" s="14">
        <v>6</v>
      </c>
      <c r="G205" s="24" t="s">
        <v>365</v>
      </c>
    </row>
    <row r="206" spans="1:7" x14ac:dyDescent="0.25">
      <c r="A206" s="18" t="s">
        <v>381</v>
      </c>
      <c r="B206" s="14"/>
      <c r="C206" s="14">
        <v>1</v>
      </c>
      <c r="G206" s="24" t="s">
        <v>366</v>
      </c>
    </row>
    <row r="207" spans="1:7" x14ac:dyDescent="0.25">
      <c r="A207" s="18" t="s">
        <v>382</v>
      </c>
      <c r="B207" s="14">
        <v>1</v>
      </c>
      <c r="C207" s="14">
        <v>6</v>
      </c>
      <c r="G207" s="24" t="s">
        <v>368</v>
      </c>
    </row>
    <row r="208" spans="1:7" x14ac:dyDescent="0.25">
      <c r="A208" s="18" t="s">
        <v>383</v>
      </c>
      <c r="B208" s="14">
        <v>1</v>
      </c>
      <c r="C208" s="14">
        <v>5</v>
      </c>
      <c r="G208" s="24" t="s">
        <v>545</v>
      </c>
    </row>
    <row r="209" spans="1:7" x14ac:dyDescent="0.25">
      <c r="A209" s="18" t="s">
        <v>384</v>
      </c>
      <c r="B209" s="14">
        <v>1</v>
      </c>
      <c r="C209" s="14">
        <v>5</v>
      </c>
      <c r="G209" s="24" t="s">
        <v>430</v>
      </c>
    </row>
    <row r="210" spans="1:7" x14ac:dyDescent="0.25">
      <c r="A210" s="18" t="s">
        <v>385</v>
      </c>
      <c r="B210" s="14">
        <v>1</v>
      </c>
      <c r="C210" s="14">
        <v>5</v>
      </c>
      <c r="G210" s="24" t="s">
        <v>432</v>
      </c>
    </row>
    <row r="211" spans="1:7" x14ac:dyDescent="0.25">
      <c r="A211" s="18" t="s">
        <v>386</v>
      </c>
      <c r="B211" s="14">
        <v>1</v>
      </c>
      <c r="C211" s="14">
        <v>5</v>
      </c>
      <c r="G211" s="24" t="s">
        <v>437</v>
      </c>
    </row>
    <row r="212" spans="1:7" x14ac:dyDescent="0.25">
      <c r="A212" s="18" t="s">
        <v>387</v>
      </c>
      <c r="B212" s="14">
        <v>1</v>
      </c>
      <c r="C212" s="14">
        <v>5</v>
      </c>
      <c r="G212" s="24" t="s">
        <v>443</v>
      </c>
    </row>
    <row r="213" spans="1:7" x14ac:dyDescent="0.25">
      <c r="A213" s="18" t="s">
        <v>388</v>
      </c>
      <c r="B213" s="14">
        <v>1</v>
      </c>
      <c r="C213" s="14">
        <v>5</v>
      </c>
      <c r="G213" s="24" t="s">
        <v>446</v>
      </c>
    </row>
    <row r="214" spans="1:7" x14ac:dyDescent="0.25">
      <c r="A214" s="18" t="s">
        <v>389</v>
      </c>
      <c r="B214" s="14">
        <v>1</v>
      </c>
      <c r="C214" s="14">
        <v>5</v>
      </c>
      <c r="G214" s="18" t="s">
        <v>138</v>
      </c>
    </row>
    <row r="215" spans="1:7" x14ac:dyDescent="0.25">
      <c r="A215" s="18" t="s">
        <v>390</v>
      </c>
      <c r="B215" s="14">
        <v>1</v>
      </c>
      <c r="C215" s="14">
        <v>5</v>
      </c>
      <c r="G215" s="19" t="s">
        <v>142</v>
      </c>
    </row>
    <row r="216" spans="1:7" x14ac:dyDescent="0.25">
      <c r="A216" s="18" t="s">
        <v>391</v>
      </c>
      <c r="B216" s="14">
        <v>1</v>
      </c>
      <c r="C216" s="14">
        <v>5</v>
      </c>
      <c r="G216" s="20" t="s">
        <v>502</v>
      </c>
    </row>
    <row r="217" spans="1:7" x14ac:dyDescent="0.25">
      <c r="A217" s="18" t="s">
        <v>392</v>
      </c>
      <c r="B217" s="14">
        <v>1</v>
      </c>
      <c r="C217" s="14">
        <v>5</v>
      </c>
      <c r="G217" s="24" t="s">
        <v>223</v>
      </c>
    </row>
    <row r="218" spans="1:7" x14ac:dyDescent="0.25">
      <c r="A218" s="18" t="s">
        <v>393</v>
      </c>
      <c r="B218" s="14">
        <v>1</v>
      </c>
      <c r="C218" s="14">
        <v>5</v>
      </c>
      <c r="G218" s="20" t="s">
        <v>270</v>
      </c>
    </row>
    <row r="219" spans="1:7" x14ac:dyDescent="0.25">
      <c r="A219" s="18" t="s">
        <v>394</v>
      </c>
      <c r="B219" s="14">
        <v>1</v>
      </c>
      <c r="C219" s="14">
        <v>5</v>
      </c>
      <c r="G219" s="24" t="s">
        <v>270</v>
      </c>
    </row>
    <row r="220" spans="1:7" x14ac:dyDescent="0.25">
      <c r="A220" s="18" t="s">
        <v>395</v>
      </c>
      <c r="B220" s="14">
        <v>1</v>
      </c>
      <c r="C220" s="14">
        <v>5</v>
      </c>
      <c r="G220" s="24" t="s">
        <v>275</v>
      </c>
    </row>
    <row r="221" spans="1:7" x14ac:dyDescent="0.25">
      <c r="A221" s="18" t="s">
        <v>396</v>
      </c>
      <c r="B221" s="14">
        <v>1</v>
      </c>
      <c r="C221" s="14">
        <v>5</v>
      </c>
      <c r="G221" s="20" t="s">
        <v>244</v>
      </c>
    </row>
    <row r="222" spans="1:7" x14ac:dyDescent="0.25">
      <c r="A222" s="18" t="s">
        <v>397</v>
      </c>
      <c r="B222" s="14">
        <v>1</v>
      </c>
      <c r="C222" s="14">
        <v>5</v>
      </c>
      <c r="G222" s="24" t="s">
        <v>244</v>
      </c>
    </row>
    <row r="223" spans="1:7" x14ac:dyDescent="0.25">
      <c r="A223" s="18" t="s">
        <v>398</v>
      </c>
      <c r="B223" s="14">
        <v>1</v>
      </c>
      <c r="C223" s="14">
        <v>5</v>
      </c>
      <c r="G223" s="24" t="s">
        <v>247</v>
      </c>
    </row>
    <row r="224" spans="1:7" x14ac:dyDescent="0.25">
      <c r="A224" s="18" t="s">
        <v>399</v>
      </c>
      <c r="B224" s="14">
        <v>1</v>
      </c>
      <c r="C224" s="14">
        <v>5</v>
      </c>
      <c r="G224" s="24" t="s">
        <v>248</v>
      </c>
    </row>
    <row r="225" spans="1:7" x14ac:dyDescent="0.25">
      <c r="A225" s="18" t="s">
        <v>400</v>
      </c>
      <c r="B225" s="14">
        <v>1</v>
      </c>
      <c r="C225" s="14">
        <v>5</v>
      </c>
      <c r="G225" s="24" t="s">
        <v>249</v>
      </c>
    </row>
    <row r="226" spans="1:7" x14ac:dyDescent="0.25">
      <c r="A226" s="18" t="s">
        <v>401</v>
      </c>
      <c r="B226" s="14">
        <v>1</v>
      </c>
      <c r="C226" s="14">
        <v>5</v>
      </c>
      <c r="G226" s="24" t="s">
        <v>250</v>
      </c>
    </row>
    <row r="227" spans="1:7" x14ac:dyDescent="0.25">
      <c r="A227" s="18" t="s">
        <v>402</v>
      </c>
      <c r="B227" s="14">
        <v>1</v>
      </c>
      <c r="C227" s="14">
        <v>6</v>
      </c>
      <c r="G227" s="24" t="s">
        <v>251</v>
      </c>
    </row>
    <row r="228" spans="1:7" x14ac:dyDescent="0.25">
      <c r="A228" s="18" t="s">
        <v>403</v>
      </c>
      <c r="B228" s="14">
        <v>1</v>
      </c>
      <c r="C228" s="14">
        <v>5</v>
      </c>
      <c r="G228" s="24" t="s">
        <v>252</v>
      </c>
    </row>
    <row r="229" spans="1:7" x14ac:dyDescent="0.25">
      <c r="A229" s="18" t="s">
        <v>404</v>
      </c>
      <c r="B229" s="14">
        <v>1</v>
      </c>
      <c r="C229" s="14">
        <v>5</v>
      </c>
      <c r="G229" s="24" t="s">
        <v>253</v>
      </c>
    </row>
    <row r="230" spans="1:7" x14ac:dyDescent="0.25">
      <c r="A230" s="18" t="s">
        <v>405</v>
      </c>
      <c r="B230" s="14">
        <v>1</v>
      </c>
      <c r="C230" s="14">
        <v>5</v>
      </c>
      <c r="G230" s="24" t="s">
        <v>254</v>
      </c>
    </row>
    <row r="231" spans="1:7" x14ac:dyDescent="0.25">
      <c r="A231" s="18" t="s">
        <v>406</v>
      </c>
      <c r="B231" s="14">
        <v>1</v>
      </c>
      <c r="C231" s="14">
        <v>6</v>
      </c>
      <c r="G231" s="24" t="s">
        <v>255</v>
      </c>
    </row>
    <row r="232" spans="1:7" x14ac:dyDescent="0.25">
      <c r="A232" s="18" t="s">
        <v>407</v>
      </c>
      <c r="B232" s="14">
        <v>1</v>
      </c>
      <c r="C232" s="14">
        <v>5</v>
      </c>
      <c r="G232" s="24" t="s">
        <v>256</v>
      </c>
    </row>
    <row r="233" spans="1:7" x14ac:dyDescent="0.25">
      <c r="A233" s="18" t="s">
        <v>408</v>
      </c>
      <c r="B233" s="14">
        <v>1</v>
      </c>
      <c r="C233" s="14">
        <v>5</v>
      </c>
      <c r="G233" s="20" t="s">
        <v>535</v>
      </c>
    </row>
    <row r="234" spans="1:7" x14ac:dyDescent="0.25">
      <c r="A234" s="18" t="s">
        <v>409</v>
      </c>
      <c r="B234" s="14">
        <v>1</v>
      </c>
      <c r="C234" s="14">
        <v>5</v>
      </c>
      <c r="G234" s="24" t="s">
        <v>271</v>
      </c>
    </row>
    <row r="235" spans="1:7" x14ac:dyDescent="0.25">
      <c r="A235" s="18" t="s">
        <v>410</v>
      </c>
      <c r="B235" s="14">
        <v>1</v>
      </c>
      <c r="C235" s="14">
        <v>5</v>
      </c>
      <c r="G235" s="20" t="s">
        <v>375</v>
      </c>
    </row>
    <row r="236" spans="1:7" x14ac:dyDescent="0.25">
      <c r="A236" s="18" t="s">
        <v>411</v>
      </c>
      <c r="B236" s="14">
        <v>1</v>
      </c>
      <c r="C236" s="14">
        <v>5</v>
      </c>
      <c r="G236" s="24" t="s">
        <v>264</v>
      </c>
    </row>
    <row r="237" spans="1:7" x14ac:dyDescent="0.25">
      <c r="A237" s="18" t="s">
        <v>412</v>
      </c>
      <c r="B237" s="14">
        <v>1</v>
      </c>
      <c r="C237" s="14">
        <v>5</v>
      </c>
      <c r="G237" s="24" t="s">
        <v>329</v>
      </c>
    </row>
    <row r="238" spans="1:7" x14ac:dyDescent="0.25">
      <c r="A238" s="18" t="s">
        <v>413</v>
      </c>
      <c r="B238" s="14">
        <v>1</v>
      </c>
      <c r="C238" s="14">
        <v>5</v>
      </c>
      <c r="G238" s="24" t="s">
        <v>330</v>
      </c>
    </row>
    <row r="239" spans="1:7" x14ac:dyDescent="0.25">
      <c r="A239" s="18" t="s">
        <v>414</v>
      </c>
      <c r="B239" s="14">
        <v>1</v>
      </c>
      <c r="C239" s="14">
        <v>5</v>
      </c>
      <c r="G239" s="24" t="s">
        <v>331</v>
      </c>
    </row>
    <row r="240" spans="1:7" x14ac:dyDescent="0.25">
      <c r="A240" s="18" t="s">
        <v>415</v>
      </c>
      <c r="B240" s="14">
        <v>1</v>
      </c>
      <c r="C240" s="14">
        <v>5</v>
      </c>
      <c r="G240" s="24" t="s">
        <v>332</v>
      </c>
    </row>
    <row r="241" spans="1:7" x14ac:dyDescent="0.25">
      <c r="A241" s="18" t="s">
        <v>650</v>
      </c>
      <c r="B241" s="14"/>
      <c r="C241" s="14">
        <v>3</v>
      </c>
      <c r="G241" s="24" t="s">
        <v>333</v>
      </c>
    </row>
    <row r="242" spans="1:7" x14ac:dyDescent="0.25">
      <c r="A242" s="18" t="s">
        <v>418</v>
      </c>
      <c r="B242" s="14">
        <v>4</v>
      </c>
      <c r="C242" s="14"/>
      <c r="G242" s="24" t="s">
        <v>334</v>
      </c>
    </row>
    <row r="243" spans="1:7" x14ac:dyDescent="0.25">
      <c r="A243" s="18" t="s">
        <v>419</v>
      </c>
      <c r="B243" s="14"/>
      <c r="C243" s="14">
        <v>1</v>
      </c>
      <c r="G243" s="24" t="s">
        <v>335</v>
      </c>
    </row>
    <row r="244" spans="1:7" x14ac:dyDescent="0.25">
      <c r="A244" s="18" t="s">
        <v>420</v>
      </c>
      <c r="B244" s="14">
        <v>2</v>
      </c>
      <c r="C244" s="14"/>
      <c r="G244" s="24" t="s">
        <v>336</v>
      </c>
    </row>
    <row r="245" spans="1:7" x14ac:dyDescent="0.25">
      <c r="A245" s="18" t="s">
        <v>421</v>
      </c>
      <c r="B245" s="14">
        <v>4</v>
      </c>
      <c r="C245" s="14"/>
      <c r="G245" s="24" t="s">
        <v>337</v>
      </c>
    </row>
    <row r="246" spans="1:7" x14ac:dyDescent="0.25">
      <c r="A246" s="18" t="s">
        <v>422</v>
      </c>
      <c r="B246" s="14">
        <v>2</v>
      </c>
      <c r="C246" s="14"/>
      <c r="G246" s="24" t="s">
        <v>338</v>
      </c>
    </row>
    <row r="247" spans="1:7" x14ac:dyDescent="0.25">
      <c r="A247" s="18" t="s">
        <v>423</v>
      </c>
      <c r="B247" s="14">
        <v>2</v>
      </c>
      <c r="C247" s="14"/>
      <c r="G247" s="24" t="s">
        <v>339</v>
      </c>
    </row>
    <row r="248" spans="1:7" x14ac:dyDescent="0.25">
      <c r="A248" s="18" t="s">
        <v>425</v>
      </c>
      <c r="B248" s="14"/>
      <c r="C248" s="14">
        <v>1</v>
      </c>
      <c r="G248" s="24" t="s">
        <v>340</v>
      </c>
    </row>
    <row r="249" spans="1:7" x14ac:dyDescent="0.25">
      <c r="A249" s="18" t="s">
        <v>434</v>
      </c>
      <c r="B249" s="14">
        <v>4</v>
      </c>
      <c r="C249" s="14"/>
      <c r="G249" s="24" t="s">
        <v>341</v>
      </c>
    </row>
    <row r="250" spans="1:7" x14ac:dyDescent="0.25">
      <c r="A250" s="18" t="s">
        <v>435</v>
      </c>
      <c r="B250" s="14">
        <v>2</v>
      </c>
      <c r="C250" s="14"/>
      <c r="G250" s="24" t="s">
        <v>342</v>
      </c>
    </row>
    <row r="251" spans="1:7" x14ac:dyDescent="0.25">
      <c r="A251" s="18" t="s">
        <v>436</v>
      </c>
      <c r="B251" s="14">
        <v>4</v>
      </c>
      <c r="C251" s="14"/>
      <c r="G251" s="24" t="s">
        <v>343</v>
      </c>
    </row>
    <row r="252" spans="1:7" x14ac:dyDescent="0.25">
      <c r="A252" s="16" t="s">
        <v>37</v>
      </c>
      <c r="B252" s="14"/>
      <c r="C252" s="14"/>
      <c r="G252" s="24" t="s">
        <v>344</v>
      </c>
    </row>
    <row r="253" spans="1:7" x14ac:dyDescent="0.25">
      <c r="A253" s="18" t="s">
        <v>592</v>
      </c>
      <c r="B253" s="14"/>
      <c r="C253" s="14">
        <v>1</v>
      </c>
      <c r="G253" s="24" t="s">
        <v>345</v>
      </c>
    </row>
    <row r="254" spans="1:7" x14ac:dyDescent="0.25">
      <c r="A254" s="16" t="s">
        <v>596</v>
      </c>
      <c r="B254" s="14"/>
      <c r="C254" s="14"/>
      <c r="G254" s="24" t="s">
        <v>346</v>
      </c>
    </row>
    <row r="255" spans="1:7" x14ac:dyDescent="0.25">
      <c r="A255" s="18" t="s">
        <v>262</v>
      </c>
      <c r="B255" s="14"/>
      <c r="C255" s="14">
        <v>5</v>
      </c>
      <c r="G255" s="24" t="s">
        <v>375</v>
      </c>
    </row>
    <row r="256" spans="1:7" x14ac:dyDescent="0.25">
      <c r="A256" s="16" t="s">
        <v>808</v>
      </c>
      <c r="B256" s="14"/>
      <c r="C256" s="14"/>
      <c r="G256" s="24" t="s">
        <v>382</v>
      </c>
    </row>
    <row r="257" spans="1:7" x14ac:dyDescent="0.25">
      <c r="A257" s="18" t="s">
        <v>214</v>
      </c>
      <c r="B257" s="14">
        <v>1</v>
      </c>
      <c r="C257" s="14"/>
      <c r="G257" s="24" t="s">
        <v>383</v>
      </c>
    </row>
    <row r="258" spans="1:7" x14ac:dyDescent="0.25">
      <c r="A258" s="18" t="s">
        <v>232</v>
      </c>
      <c r="B258" s="14">
        <v>3</v>
      </c>
      <c r="C258" s="14"/>
      <c r="G258" s="24" t="s">
        <v>384</v>
      </c>
    </row>
    <row r="259" spans="1:7" x14ac:dyDescent="0.25">
      <c r="A259" s="18" t="s">
        <v>237</v>
      </c>
      <c r="B259" s="14">
        <v>3</v>
      </c>
      <c r="C259" s="14"/>
      <c r="G259" s="24" t="s">
        <v>385</v>
      </c>
    </row>
    <row r="260" spans="1:7" x14ac:dyDescent="0.25">
      <c r="A260" s="18" t="s">
        <v>239</v>
      </c>
      <c r="B260" s="14">
        <v>1</v>
      </c>
      <c r="C260" s="14"/>
      <c r="G260" s="24" t="s">
        <v>386</v>
      </c>
    </row>
    <row r="261" spans="1:7" x14ac:dyDescent="0.25">
      <c r="A261" s="18" t="s">
        <v>138</v>
      </c>
      <c r="B261" s="14">
        <v>1</v>
      </c>
      <c r="C261" s="14"/>
      <c r="G261" s="24" t="s">
        <v>387</v>
      </c>
    </row>
    <row r="262" spans="1:7" x14ac:dyDescent="0.25">
      <c r="A262" s="18" t="s">
        <v>585</v>
      </c>
      <c r="B262" s="14">
        <v>3</v>
      </c>
      <c r="C262" s="14"/>
      <c r="G262" s="24" t="s">
        <v>388</v>
      </c>
    </row>
    <row r="263" spans="1:7" x14ac:dyDescent="0.25">
      <c r="A263" s="18" t="s">
        <v>287</v>
      </c>
      <c r="B263" s="14">
        <v>1</v>
      </c>
      <c r="C263" s="14"/>
      <c r="G263" s="24" t="s">
        <v>389</v>
      </c>
    </row>
    <row r="264" spans="1:7" x14ac:dyDescent="0.25">
      <c r="A264" s="18" t="s">
        <v>291</v>
      </c>
      <c r="B264" s="14">
        <v>3</v>
      </c>
      <c r="C264" s="14"/>
      <c r="G264" s="24" t="s">
        <v>390</v>
      </c>
    </row>
    <row r="265" spans="1:7" x14ac:dyDescent="0.25">
      <c r="A265" s="18" t="s">
        <v>293</v>
      </c>
      <c r="B265" s="14">
        <v>2</v>
      </c>
      <c r="C265" s="14"/>
      <c r="G265" s="24" t="s">
        <v>391</v>
      </c>
    </row>
    <row r="266" spans="1:7" x14ac:dyDescent="0.25">
      <c r="A266" s="18" t="s">
        <v>294</v>
      </c>
      <c r="B266" s="14">
        <v>1</v>
      </c>
      <c r="C266" s="14"/>
      <c r="G266" s="24" t="s">
        <v>392</v>
      </c>
    </row>
    <row r="267" spans="1:7" x14ac:dyDescent="0.25">
      <c r="A267" s="18" t="s">
        <v>295</v>
      </c>
      <c r="B267" s="14">
        <v>8</v>
      </c>
      <c r="C267" s="14"/>
      <c r="G267" s="24" t="s">
        <v>393</v>
      </c>
    </row>
    <row r="268" spans="1:7" x14ac:dyDescent="0.25">
      <c r="A268" s="18" t="s">
        <v>297</v>
      </c>
      <c r="B268" s="14">
        <v>5</v>
      </c>
      <c r="C268" s="14"/>
      <c r="G268" s="24" t="s">
        <v>394</v>
      </c>
    </row>
    <row r="269" spans="1:7" x14ac:dyDescent="0.25">
      <c r="A269" s="18" t="s">
        <v>299</v>
      </c>
      <c r="B269" s="14">
        <v>12</v>
      </c>
      <c r="C269" s="14"/>
      <c r="G269" s="24" t="s">
        <v>395</v>
      </c>
    </row>
    <row r="270" spans="1:7" x14ac:dyDescent="0.25">
      <c r="A270" s="18" t="s">
        <v>350</v>
      </c>
      <c r="B270" s="14">
        <v>1</v>
      </c>
      <c r="C270" s="14"/>
      <c r="G270" s="24" t="s">
        <v>396</v>
      </c>
    </row>
    <row r="271" spans="1:7" x14ac:dyDescent="0.25">
      <c r="A271" s="18" t="s">
        <v>355</v>
      </c>
      <c r="B271" s="14">
        <v>12</v>
      </c>
      <c r="C271" s="14"/>
      <c r="G271" s="24" t="s">
        <v>397</v>
      </c>
    </row>
    <row r="272" spans="1:7" x14ac:dyDescent="0.25">
      <c r="A272" s="18" t="s">
        <v>356</v>
      </c>
      <c r="B272" s="14">
        <v>12</v>
      </c>
      <c r="C272" s="14"/>
      <c r="G272" s="24" t="s">
        <v>398</v>
      </c>
    </row>
    <row r="273" spans="1:7" x14ac:dyDescent="0.25">
      <c r="A273" s="18" t="s">
        <v>365</v>
      </c>
      <c r="B273" s="14">
        <v>3</v>
      </c>
      <c r="C273" s="14"/>
      <c r="G273" s="24" t="s">
        <v>399</v>
      </c>
    </row>
    <row r="274" spans="1:7" x14ac:dyDescent="0.25">
      <c r="A274" s="18" t="s">
        <v>366</v>
      </c>
      <c r="B274" s="14">
        <v>3</v>
      </c>
      <c r="C274" s="14"/>
      <c r="G274" s="24" t="s">
        <v>400</v>
      </c>
    </row>
    <row r="275" spans="1:7" x14ac:dyDescent="0.25">
      <c r="A275" s="18" t="s">
        <v>368</v>
      </c>
      <c r="B275" s="14">
        <v>3</v>
      </c>
      <c r="C275" s="14"/>
      <c r="G275" s="24" t="s">
        <v>401</v>
      </c>
    </row>
    <row r="276" spans="1:7" x14ac:dyDescent="0.25">
      <c r="A276" s="18" t="s">
        <v>545</v>
      </c>
      <c r="B276" s="14">
        <v>3</v>
      </c>
      <c r="C276" s="14"/>
      <c r="G276" s="24" t="s">
        <v>402</v>
      </c>
    </row>
    <row r="277" spans="1:7" x14ac:dyDescent="0.25">
      <c r="A277" s="18" t="s">
        <v>417</v>
      </c>
      <c r="B277" s="14">
        <v>8</v>
      </c>
      <c r="C277" s="14"/>
      <c r="G277" s="24" t="s">
        <v>403</v>
      </c>
    </row>
    <row r="278" spans="1:7" x14ac:dyDescent="0.25">
      <c r="A278" s="18" t="s">
        <v>420</v>
      </c>
      <c r="B278" s="14">
        <v>3</v>
      </c>
      <c r="C278" s="14"/>
      <c r="G278" s="24" t="s">
        <v>404</v>
      </c>
    </row>
    <row r="279" spans="1:7" x14ac:dyDescent="0.25">
      <c r="A279" s="18" t="s">
        <v>428</v>
      </c>
      <c r="B279" s="14">
        <v>1</v>
      </c>
      <c r="C279" s="14"/>
      <c r="G279" s="24" t="s">
        <v>405</v>
      </c>
    </row>
    <row r="280" spans="1:7" x14ac:dyDescent="0.25">
      <c r="A280" s="18" t="s">
        <v>430</v>
      </c>
      <c r="B280" s="14">
        <v>3</v>
      </c>
      <c r="C280" s="14"/>
      <c r="G280" s="24" t="s">
        <v>406</v>
      </c>
    </row>
    <row r="281" spans="1:7" x14ac:dyDescent="0.25">
      <c r="A281" s="18" t="s">
        <v>431</v>
      </c>
      <c r="B281" s="14">
        <v>2</v>
      </c>
      <c r="C281" s="14"/>
      <c r="G281" s="24" t="s">
        <v>407</v>
      </c>
    </row>
    <row r="282" spans="1:7" x14ac:dyDescent="0.25">
      <c r="A282" s="18" t="s">
        <v>432</v>
      </c>
      <c r="B282" s="14">
        <v>1</v>
      </c>
      <c r="C282" s="14"/>
      <c r="G282" s="24" t="s">
        <v>408</v>
      </c>
    </row>
    <row r="283" spans="1:7" x14ac:dyDescent="0.25">
      <c r="A283" s="18" t="s">
        <v>433</v>
      </c>
      <c r="B283" s="14">
        <v>8</v>
      </c>
      <c r="C283" s="14"/>
      <c r="G283" s="24" t="s">
        <v>409</v>
      </c>
    </row>
    <row r="284" spans="1:7" x14ac:dyDescent="0.25">
      <c r="A284" s="18" t="s">
        <v>435</v>
      </c>
      <c r="B284" s="14">
        <v>4</v>
      </c>
      <c r="C284" s="14"/>
      <c r="G284" s="24" t="s">
        <v>410</v>
      </c>
    </row>
    <row r="285" spans="1:7" x14ac:dyDescent="0.25">
      <c r="A285" s="18" t="s">
        <v>437</v>
      </c>
      <c r="B285" s="14">
        <v>12</v>
      </c>
      <c r="C285" s="14"/>
      <c r="G285" s="24" t="s">
        <v>411</v>
      </c>
    </row>
    <row r="286" spans="1:7" x14ac:dyDescent="0.25">
      <c r="A286" s="18" t="s">
        <v>443</v>
      </c>
      <c r="B286" s="14">
        <v>1</v>
      </c>
      <c r="C286" s="14"/>
      <c r="G286" s="24" t="s">
        <v>412</v>
      </c>
    </row>
    <row r="287" spans="1:7" x14ac:dyDescent="0.25">
      <c r="A287" s="18" t="s">
        <v>446</v>
      </c>
      <c r="B287" s="14">
        <v>3</v>
      </c>
      <c r="C287" s="14"/>
      <c r="G287" s="24" t="s">
        <v>413</v>
      </c>
    </row>
    <row r="288" spans="1:7" x14ac:dyDescent="0.25">
      <c r="G288" s="24" t="s">
        <v>414</v>
      </c>
    </row>
    <row r="289" spans="7:7" x14ac:dyDescent="0.25">
      <c r="G289" s="24" t="s">
        <v>415</v>
      </c>
    </row>
    <row r="290" spans="7:7" x14ac:dyDescent="0.25">
      <c r="G290" s="20" t="s">
        <v>501</v>
      </c>
    </row>
    <row r="291" spans="7:7" x14ac:dyDescent="0.25">
      <c r="G291" s="24" t="s">
        <v>232</v>
      </c>
    </row>
    <row r="292" spans="7:7" x14ac:dyDescent="0.25">
      <c r="G292" s="24" t="s">
        <v>233</v>
      </c>
    </row>
    <row r="293" spans="7:7" x14ac:dyDescent="0.25">
      <c r="G293" s="24" t="s">
        <v>241</v>
      </c>
    </row>
    <row r="294" spans="7:7" x14ac:dyDescent="0.25">
      <c r="G294" s="24" t="s">
        <v>242</v>
      </c>
    </row>
    <row r="295" spans="7:7" x14ac:dyDescent="0.25">
      <c r="G295" s="24" t="s">
        <v>263</v>
      </c>
    </row>
    <row r="296" spans="7:7" x14ac:dyDescent="0.25">
      <c r="G296" s="24" t="s">
        <v>585</v>
      </c>
    </row>
    <row r="297" spans="7:7" x14ac:dyDescent="0.25">
      <c r="G297" s="24" t="s">
        <v>286</v>
      </c>
    </row>
    <row r="298" spans="7:7" x14ac:dyDescent="0.25">
      <c r="G298" s="24" t="s">
        <v>289</v>
      </c>
    </row>
    <row r="299" spans="7:7" x14ac:dyDescent="0.25">
      <c r="G299" s="24" t="s">
        <v>290</v>
      </c>
    </row>
    <row r="300" spans="7:7" x14ac:dyDescent="0.25">
      <c r="G300" s="24" t="s">
        <v>308</v>
      </c>
    </row>
    <row r="301" spans="7:7" x14ac:dyDescent="0.25">
      <c r="G301" s="24" t="s">
        <v>351</v>
      </c>
    </row>
    <row r="302" spans="7:7" x14ac:dyDescent="0.25">
      <c r="G302" s="24" t="s">
        <v>352</v>
      </c>
    </row>
    <row r="303" spans="7:7" x14ac:dyDescent="0.25">
      <c r="G303" s="24" t="s">
        <v>354</v>
      </c>
    </row>
    <row r="304" spans="7:7" x14ac:dyDescent="0.25">
      <c r="G304" s="24" t="s">
        <v>357</v>
      </c>
    </row>
    <row r="305" spans="7:7" x14ac:dyDescent="0.25">
      <c r="G305" s="24" t="s">
        <v>358</v>
      </c>
    </row>
    <row r="306" spans="7:7" x14ac:dyDescent="0.25">
      <c r="G306" s="24" t="s">
        <v>359</v>
      </c>
    </row>
    <row r="307" spans="7:7" x14ac:dyDescent="0.25">
      <c r="G307" s="24" t="s">
        <v>360</v>
      </c>
    </row>
    <row r="308" spans="7:7" x14ac:dyDescent="0.25">
      <c r="G308" s="24" t="s">
        <v>361</v>
      </c>
    </row>
    <row r="309" spans="7:7" x14ac:dyDescent="0.25">
      <c r="G309" s="24" t="s">
        <v>362</v>
      </c>
    </row>
    <row r="310" spans="7:7" x14ac:dyDescent="0.25">
      <c r="G310" s="24" t="s">
        <v>363</v>
      </c>
    </row>
    <row r="311" spans="7:7" x14ac:dyDescent="0.25">
      <c r="G311" s="24" t="s">
        <v>447</v>
      </c>
    </row>
    <row r="312" spans="7:7" x14ac:dyDescent="0.25">
      <c r="G312" s="24" t="s">
        <v>451</v>
      </c>
    </row>
    <row r="313" spans="7:7" x14ac:dyDescent="0.25">
      <c r="G313" s="24" t="s">
        <v>452</v>
      </c>
    </row>
    <row r="314" spans="7:7" x14ac:dyDescent="0.25">
      <c r="G314" s="20" t="s">
        <v>503</v>
      </c>
    </row>
    <row r="315" spans="7:7" x14ac:dyDescent="0.25">
      <c r="G315" s="24" t="s">
        <v>229</v>
      </c>
    </row>
    <row r="316" spans="7:7" x14ac:dyDescent="0.25">
      <c r="G316" s="24" t="s">
        <v>234</v>
      </c>
    </row>
    <row r="317" spans="7:7" x14ac:dyDescent="0.25">
      <c r="G317" s="24" t="s">
        <v>323</v>
      </c>
    </row>
    <row r="318" spans="7:7" x14ac:dyDescent="0.25">
      <c r="G318" s="24" t="s">
        <v>324</v>
      </c>
    </row>
    <row r="319" spans="7:7" x14ac:dyDescent="0.25">
      <c r="G319" s="24" t="s">
        <v>325</v>
      </c>
    </row>
    <row r="320" spans="7:7" x14ac:dyDescent="0.25">
      <c r="G320" s="24" t="s">
        <v>353</v>
      </c>
    </row>
    <row r="321" spans="7:7" x14ac:dyDescent="0.25">
      <c r="G321" s="24" t="s">
        <v>364</v>
      </c>
    </row>
    <row r="322" spans="7:7" x14ac:dyDescent="0.25">
      <c r="G322" s="24" t="s">
        <v>367</v>
      </c>
    </row>
    <row r="323" spans="7:7" x14ac:dyDescent="0.25">
      <c r="G323" s="24" t="s">
        <v>372</v>
      </c>
    </row>
    <row r="324" spans="7:7" x14ac:dyDescent="0.25">
      <c r="G324" s="24" t="s">
        <v>373</v>
      </c>
    </row>
    <row r="325" spans="7:7" x14ac:dyDescent="0.25">
      <c r="G325" s="24" t="s">
        <v>374</v>
      </c>
    </row>
    <row r="326" spans="7:7" x14ac:dyDescent="0.25">
      <c r="G326" s="24" t="s">
        <v>448</v>
      </c>
    </row>
    <row r="327" spans="7:7" x14ac:dyDescent="0.25">
      <c r="G327" s="24" t="s">
        <v>449</v>
      </c>
    </row>
    <row r="328" spans="7:7" x14ac:dyDescent="0.25">
      <c r="G328" s="20" t="s">
        <v>500</v>
      </c>
    </row>
    <row r="329" spans="7:7" x14ac:dyDescent="0.25">
      <c r="G329" s="24" t="s">
        <v>220</v>
      </c>
    </row>
    <row r="330" spans="7:7" x14ac:dyDescent="0.25">
      <c r="G330" s="24" t="s">
        <v>221</v>
      </c>
    </row>
    <row r="331" spans="7:7" x14ac:dyDescent="0.25">
      <c r="G331" s="18" t="s">
        <v>147</v>
      </c>
    </row>
    <row r="332" spans="7:7" x14ac:dyDescent="0.25">
      <c r="G332" s="19" t="s">
        <v>163</v>
      </c>
    </row>
    <row r="333" spans="7:7" x14ac:dyDescent="0.25">
      <c r="G333" s="20" t="s">
        <v>502</v>
      </c>
    </row>
    <row r="334" spans="7:7" x14ac:dyDescent="0.25">
      <c r="G334" s="24" t="s">
        <v>223</v>
      </c>
    </row>
    <row r="335" spans="7:7" x14ac:dyDescent="0.25">
      <c r="G335" s="20" t="s">
        <v>244</v>
      </c>
    </row>
    <row r="336" spans="7:7" x14ac:dyDescent="0.25">
      <c r="G336" s="24" t="s">
        <v>244</v>
      </c>
    </row>
    <row r="337" spans="7:7" x14ac:dyDescent="0.25">
      <c r="G337" s="20" t="s">
        <v>375</v>
      </c>
    </row>
    <row r="338" spans="7:7" x14ac:dyDescent="0.25">
      <c r="G338" s="24" t="s">
        <v>326</v>
      </c>
    </row>
    <row r="339" spans="7:7" x14ac:dyDescent="0.25">
      <c r="G339" s="24" t="s">
        <v>375</v>
      </c>
    </row>
    <row r="340" spans="7:7" x14ac:dyDescent="0.25">
      <c r="G340" s="20" t="s">
        <v>501</v>
      </c>
    </row>
    <row r="341" spans="7:7" x14ac:dyDescent="0.25">
      <c r="G341" s="24" t="s">
        <v>222</v>
      </c>
    </row>
    <row r="342" spans="7:7" x14ac:dyDescent="0.25">
      <c r="G342" s="24" t="s">
        <v>265</v>
      </c>
    </row>
    <row r="343" spans="7:7" x14ac:dyDescent="0.25">
      <c r="G343" s="24" t="s">
        <v>266</v>
      </c>
    </row>
    <row r="344" spans="7:7" x14ac:dyDescent="0.25">
      <c r="G344" s="24" t="s">
        <v>429</v>
      </c>
    </row>
    <row r="345" spans="7:7" x14ac:dyDescent="0.25">
      <c r="G345" s="20" t="s">
        <v>503</v>
      </c>
    </row>
    <row r="346" spans="7:7" x14ac:dyDescent="0.25">
      <c r="G346" s="24" t="s">
        <v>318</v>
      </c>
    </row>
    <row r="347" spans="7:7" x14ac:dyDescent="0.25">
      <c r="G347" s="24" t="s">
        <v>349</v>
      </c>
    </row>
    <row r="348" spans="7:7" x14ac:dyDescent="0.25">
      <c r="G348" s="20" t="s">
        <v>500</v>
      </c>
    </row>
    <row r="349" spans="7:7" x14ac:dyDescent="0.25">
      <c r="G349" s="24" t="s">
        <v>215</v>
      </c>
    </row>
    <row r="350" spans="7:7" x14ac:dyDescent="0.25">
      <c r="G350" s="24" t="s">
        <v>216</v>
      </c>
    </row>
    <row r="351" spans="7:7" x14ac:dyDescent="0.25">
      <c r="G351" s="19" t="s">
        <v>161</v>
      </c>
    </row>
    <row r="352" spans="7:7" x14ac:dyDescent="0.25">
      <c r="G352" s="20" t="s">
        <v>502</v>
      </c>
    </row>
    <row r="353" spans="7:7" x14ac:dyDescent="0.25">
      <c r="G353" s="24" t="s">
        <v>223</v>
      </c>
    </row>
    <row r="354" spans="7:7" x14ac:dyDescent="0.25">
      <c r="G354" s="20" t="s">
        <v>244</v>
      </c>
    </row>
    <row r="355" spans="7:7" x14ac:dyDescent="0.25">
      <c r="G355" s="24" t="s">
        <v>244</v>
      </c>
    </row>
    <row r="356" spans="7:7" x14ac:dyDescent="0.25">
      <c r="G356" s="20" t="s">
        <v>375</v>
      </c>
    </row>
    <row r="357" spans="7:7" x14ac:dyDescent="0.25">
      <c r="G357" s="24" t="s">
        <v>326</v>
      </c>
    </row>
    <row r="358" spans="7:7" x14ac:dyDescent="0.25">
      <c r="G358" s="24" t="s">
        <v>375</v>
      </c>
    </row>
    <row r="359" spans="7:7" x14ac:dyDescent="0.25">
      <c r="G359" s="20" t="s">
        <v>501</v>
      </c>
    </row>
    <row r="360" spans="7:7" x14ac:dyDescent="0.25">
      <c r="G360" s="24" t="s">
        <v>222</v>
      </c>
    </row>
    <row r="361" spans="7:7" x14ac:dyDescent="0.25">
      <c r="G361" s="24" t="s">
        <v>265</v>
      </c>
    </row>
    <row r="362" spans="7:7" x14ac:dyDescent="0.25">
      <c r="G362" s="24" t="s">
        <v>266</v>
      </c>
    </row>
    <row r="363" spans="7:7" x14ac:dyDescent="0.25">
      <c r="G363" s="24" t="s">
        <v>429</v>
      </c>
    </row>
    <row r="364" spans="7:7" x14ac:dyDescent="0.25">
      <c r="G364" s="20" t="s">
        <v>503</v>
      </c>
    </row>
    <row r="365" spans="7:7" x14ac:dyDescent="0.25">
      <c r="G365" s="24" t="s">
        <v>318</v>
      </c>
    </row>
    <row r="366" spans="7:7" x14ac:dyDescent="0.25">
      <c r="G366" s="24" t="s">
        <v>349</v>
      </c>
    </row>
    <row r="367" spans="7:7" x14ac:dyDescent="0.25">
      <c r="G367" s="20" t="s">
        <v>500</v>
      </c>
    </row>
    <row r="368" spans="7:7" x14ac:dyDescent="0.25">
      <c r="G368" s="24" t="s">
        <v>215</v>
      </c>
    </row>
    <row r="369" spans="7:7" x14ac:dyDescent="0.25">
      <c r="G369" s="24" t="s">
        <v>216</v>
      </c>
    </row>
    <row r="370" spans="7:7" x14ac:dyDescent="0.25">
      <c r="G370" s="19" t="s">
        <v>186</v>
      </c>
    </row>
    <row r="371" spans="7:7" x14ac:dyDescent="0.25">
      <c r="G371" s="20" t="s">
        <v>502</v>
      </c>
    </row>
    <row r="372" spans="7:7" x14ac:dyDescent="0.25">
      <c r="G372" s="24" t="s">
        <v>223</v>
      </c>
    </row>
    <row r="373" spans="7:7" x14ac:dyDescent="0.25">
      <c r="G373" s="20" t="s">
        <v>244</v>
      </c>
    </row>
    <row r="374" spans="7:7" x14ac:dyDescent="0.25">
      <c r="G374" s="24" t="s">
        <v>244</v>
      </c>
    </row>
    <row r="375" spans="7:7" x14ac:dyDescent="0.25">
      <c r="G375" s="20" t="s">
        <v>375</v>
      </c>
    </row>
    <row r="376" spans="7:7" x14ac:dyDescent="0.25">
      <c r="G376" s="24" t="s">
        <v>326</v>
      </c>
    </row>
    <row r="377" spans="7:7" x14ac:dyDescent="0.25">
      <c r="G377" s="24" t="s">
        <v>375</v>
      </c>
    </row>
    <row r="378" spans="7:7" x14ac:dyDescent="0.25">
      <c r="G378" s="20" t="s">
        <v>501</v>
      </c>
    </row>
    <row r="379" spans="7:7" x14ac:dyDescent="0.25">
      <c r="G379" s="24" t="s">
        <v>222</v>
      </c>
    </row>
    <row r="380" spans="7:7" x14ac:dyDescent="0.25">
      <c r="G380" s="24" t="s">
        <v>265</v>
      </c>
    </row>
    <row r="381" spans="7:7" x14ac:dyDescent="0.25">
      <c r="G381" s="24" t="s">
        <v>266</v>
      </c>
    </row>
    <row r="382" spans="7:7" x14ac:dyDescent="0.25">
      <c r="G382" s="24" t="s">
        <v>429</v>
      </c>
    </row>
    <row r="383" spans="7:7" x14ac:dyDescent="0.25">
      <c r="G383" s="20" t="s">
        <v>503</v>
      </c>
    </row>
    <row r="384" spans="7:7" x14ac:dyDescent="0.25">
      <c r="G384" s="24" t="s">
        <v>318</v>
      </c>
    </row>
    <row r="385" spans="7:7" x14ac:dyDescent="0.25">
      <c r="G385" s="24" t="s">
        <v>349</v>
      </c>
    </row>
    <row r="386" spans="7:7" x14ac:dyDescent="0.25">
      <c r="G386" s="20" t="s">
        <v>500</v>
      </c>
    </row>
    <row r="387" spans="7:7" x14ac:dyDescent="0.25">
      <c r="G387" s="24" t="s">
        <v>215</v>
      </c>
    </row>
    <row r="388" spans="7:7" x14ac:dyDescent="0.25">
      <c r="G388" s="24" t="s">
        <v>216</v>
      </c>
    </row>
    <row r="389" spans="7:7" x14ac:dyDescent="0.25">
      <c r="G389" s="19" t="s">
        <v>159</v>
      </c>
    </row>
    <row r="390" spans="7:7" x14ac:dyDescent="0.25">
      <c r="G390" s="20" t="s">
        <v>502</v>
      </c>
    </row>
    <row r="391" spans="7:7" x14ac:dyDescent="0.25">
      <c r="G391" s="24" t="s">
        <v>223</v>
      </c>
    </row>
    <row r="392" spans="7:7" x14ac:dyDescent="0.25">
      <c r="G392" s="20" t="s">
        <v>244</v>
      </c>
    </row>
    <row r="393" spans="7:7" x14ac:dyDescent="0.25">
      <c r="G393" s="24" t="s">
        <v>244</v>
      </c>
    </row>
    <row r="394" spans="7:7" x14ac:dyDescent="0.25">
      <c r="G394" s="20" t="s">
        <v>375</v>
      </c>
    </row>
    <row r="395" spans="7:7" x14ac:dyDescent="0.25">
      <c r="G395" s="24" t="s">
        <v>326</v>
      </c>
    </row>
    <row r="396" spans="7:7" x14ac:dyDescent="0.25">
      <c r="G396" s="24" t="s">
        <v>375</v>
      </c>
    </row>
    <row r="397" spans="7:7" x14ac:dyDescent="0.25">
      <c r="G397" s="20" t="s">
        <v>501</v>
      </c>
    </row>
    <row r="398" spans="7:7" x14ac:dyDescent="0.25">
      <c r="G398" s="24" t="s">
        <v>222</v>
      </c>
    </row>
    <row r="399" spans="7:7" x14ac:dyDescent="0.25">
      <c r="G399" s="24" t="s">
        <v>265</v>
      </c>
    </row>
    <row r="400" spans="7:7" x14ac:dyDescent="0.25">
      <c r="G400" s="24" t="s">
        <v>266</v>
      </c>
    </row>
    <row r="401" spans="7:7" x14ac:dyDescent="0.25">
      <c r="G401" s="24" t="s">
        <v>429</v>
      </c>
    </row>
    <row r="402" spans="7:7" x14ac:dyDescent="0.25">
      <c r="G402" s="20" t="s">
        <v>503</v>
      </c>
    </row>
    <row r="403" spans="7:7" x14ac:dyDescent="0.25">
      <c r="G403" s="24" t="s">
        <v>318</v>
      </c>
    </row>
    <row r="404" spans="7:7" x14ac:dyDescent="0.25">
      <c r="G404" s="24" t="s">
        <v>349</v>
      </c>
    </row>
    <row r="405" spans="7:7" x14ac:dyDescent="0.25">
      <c r="G405" s="20" t="s">
        <v>500</v>
      </c>
    </row>
    <row r="406" spans="7:7" x14ac:dyDescent="0.25">
      <c r="G406" s="24" t="s">
        <v>215</v>
      </c>
    </row>
    <row r="407" spans="7:7" x14ac:dyDescent="0.25">
      <c r="G407" s="24" t="s">
        <v>216</v>
      </c>
    </row>
    <row r="408" spans="7:7" x14ac:dyDescent="0.25">
      <c r="G408" s="16" t="s">
        <v>119</v>
      </c>
    </row>
    <row r="409" spans="7:7" x14ac:dyDescent="0.25">
      <c r="G409" s="18" t="s">
        <v>123</v>
      </c>
    </row>
    <row r="410" spans="7:7" x14ac:dyDescent="0.25">
      <c r="G410" s="19" t="s">
        <v>178</v>
      </c>
    </row>
    <row r="411" spans="7:7" x14ac:dyDescent="0.25">
      <c r="G411" s="20" t="s">
        <v>502</v>
      </c>
    </row>
    <row r="412" spans="7:7" x14ac:dyDescent="0.25">
      <c r="G412" s="24" t="s">
        <v>223</v>
      </c>
    </row>
    <row r="413" spans="7:7" x14ac:dyDescent="0.25">
      <c r="G413" s="20" t="s">
        <v>270</v>
      </c>
    </row>
    <row r="414" spans="7:7" x14ac:dyDescent="0.25">
      <c r="G414" s="24" t="s">
        <v>270</v>
      </c>
    </row>
    <row r="415" spans="7:7" x14ac:dyDescent="0.25">
      <c r="G415" s="20" t="s">
        <v>244</v>
      </c>
    </row>
    <row r="416" spans="7:7" x14ac:dyDescent="0.25">
      <c r="G416" s="24" t="s">
        <v>244</v>
      </c>
    </row>
    <row r="417" spans="7:7" x14ac:dyDescent="0.25">
      <c r="G417" s="20" t="s">
        <v>375</v>
      </c>
    </row>
    <row r="418" spans="7:7" x14ac:dyDescent="0.25">
      <c r="G418" s="24" t="s">
        <v>375</v>
      </c>
    </row>
    <row r="419" spans="7:7" x14ac:dyDescent="0.25">
      <c r="G419" s="20" t="s">
        <v>501</v>
      </c>
    </row>
    <row r="420" spans="7:7" x14ac:dyDescent="0.25">
      <c r="G420" s="24" t="s">
        <v>228</v>
      </c>
    </row>
    <row r="421" spans="7:7" x14ac:dyDescent="0.25">
      <c r="G421" s="24" t="s">
        <v>263</v>
      </c>
    </row>
    <row r="422" spans="7:7" x14ac:dyDescent="0.25">
      <c r="G422" s="24" t="s">
        <v>281</v>
      </c>
    </row>
    <row r="423" spans="7:7" x14ac:dyDescent="0.25">
      <c r="G423" s="24" t="s">
        <v>282</v>
      </c>
    </row>
    <row r="424" spans="7:7" x14ac:dyDescent="0.25">
      <c r="G424" s="24" t="s">
        <v>283</v>
      </c>
    </row>
    <row r="425" spans="7:7" x14ac:dyDescent="0.25">
      <c r="G425" s="24" t="s">
        <v>284</v>
      </c>
    </row>
    <row r="426" spans="7:7" x14ac:dyDescent="0.25">
      <c r="G426" s="24" t="s">
        <v>292</v>
      </c>
    </row>
    <row r="427" spans="7:7" x14ac:dyDescent="0.25">
      <c r="G427" s="24" t="s">
        <v>445</v>
      </c>
    </row>
    <row r="428" spans="7:7" x14ac:dyDescent="0.25">
      <c r="G428" s="24" t="s">
        <v>446</v>
      </c>
    </row>
    <row r="429" spans="7:7" x14ac:dyDescent="0.25">
      <c r="G429" s="24" t="s">
        <v>450</v>
      </c>
    </row>
    <row r="430" spans="7:7" x14ac:dyDescent="0.25">
      <c r="G430" s="18" t="s">
        <v>127</v>
      </c>
    </row>
    <row r="431" spans="7:7" x14ac:dyDescent="0.25">
      <c r="G431" s="19" t="s">
        <v>182</v>
      </c>
    </row>
    <row r="432" spans="7:7" x14ac:dyDescent="0.25">
      <c r="G432" s="20" t="s">
        <v>502</v>
      </c>
    </row>
    <row r="433" spans="7:7" x14ac:dyDescent="0.25">
      <c r="G433" s="24" t="s">
        <v>223</v>
      </c>
    </row>
    <row r="434" spans="7:7" x14ac:dyDescent="0.25">
      <c r="G434" s="20" t="s">
        <v>270</v>
      </c>
    </row>
    <row r="435" spans="7:7" x14ac:dyDescent="0.25">
      <c r="G435" s="24" t="s">
        <v>272</v>
      </c>
    </row>
    <row r="436" spans="7:7" x14ac:dyDescent="0.25">
      <c r="G436" s="24" t="s">
        <v>273</v>
      </c>
    </row>
    <row r="437" spans="7:7" x14ac:dyDescent="0.25">
      <c r="G437" s="20" t="s">
        <v>244</v>
      </c>
    </row>
    <row r="438" spans="7:7" x14ac:dyDescent="0.25">
      <c r="G438" s="24" t="s">
        <v>212</v>
      </c>
    </row>
    <row r="439" spans="7:7" x14ac:dyDescent="0.25">
      <c r="G439" s="24" t="s">
        <v>245</v>
      </c>
    </row>
    <row r="440" spans="7:7" x14ac:dyDescent="0.25">
      <c r="G440" s="24" t="s">
        <v>246</v>
      </c>
    </row>
    <row r="441" spans="7:7" x14ac:dyDescent="0.25">
      <c r="G441" s="24" t="s">
        <v>279</v>
      </c>
    </row>
    <row r="442" spans="7:7" x14ac:dyDescent="0.25">
      <c r="G442" s="24" t="s">
        <v>309</v>
      </c>
    </row>
    <row r="443" spans="7:7" x14ac:dyDescent="0.25">
      <c r="G443" s="24" t="s">
        <v>311</v>
      </c>
    </row>
    <row r="444" spans="7:7" x14ac:dyDescent="0.25">
      <c r="G444" s="24" t="s">
        <v>312</v>
      </c>
    </row>
    <row r="445" spans="7:7" x14ac:dyDescent="0.25">
      <c r="G445" s="24" t="s">
        <v>313</v>
      </c>
    </row>
    <row r="446" spans="7:7" x14ac:dyDescent="0.25">
      <c r="G446" s="24" t="s">
        <v>314</v>
      </c>
    </row>
    <row r="447" spans="7:7" x14ac:dyDescent="0.25">
      <c r="G447" s="24" t="s">
        <v>315</v>
      </c>
    </row>
    <row r="448" spans="7:7" x14ac:dyDescent="0.25">
      <c r="G448" s="24" t="s">
        <v>316</v>
      </c>
    </row>
    <row r="449" spans="7:7" x14ac:dyDescent="0.25">
      <c r="G449" s="24" t="s">
        <v>317</v>
      </c>
    </row>
    <row r="450" spans="7:7" x14ac:dyDescent="0.25">
      <c r="G450" s="20" t="s">
        <v>535</v>
      </c>
    </row>
    <row r="451" spans="7:7" x14ac:dyDescent="0.25">
      <c r="G451" s="24" t="s">
        <v>258</v>
      </c>
    </row>
    <row r="452" spans="7:7" x14ac:dyDescent="0.25">
      <c r="G452" s="24" t="s">
        <v>310</v>
      </c>
    </row>
    <row r="453" spans="7:7" x14ac:dyDescent="0.25">
      <c r="G453" s="20" t="s">
        <v>375</v>
      </c>
    </row>
    <row r="454" spans="7:7" x14ac:dyDescent="0.25">
      <c r="G454" s="24" t="s">
        <v>224</v>
      </c>
    </row>
    <row r="455" spans="7:7" x14ac:dyDescent="0.25">
      <c r="G455" s="24" t="s">
        <v>327</v>
      </c>
    </row>
    <row r="456" spans="7:7" x14ac:dyDescent="0.25">
      <c r="G456" s="24" t="s">
        <v>328</v>
      </c>
    </row>
    <row r="457" spans="7:7" x14ac:dyDescent="0.25">
      <c r="G457" s="24" t="s">
        <v>379</v>
      </c>
    </row>
    <row r="458" spans="7:7" x14ac:dyDescent="0.25">
      <c r="G458" s="24" t="s">
        <v>382</v>
      </c>
    </row>
    <row r="459" spans="7:7" x14ac:dyDescent="0.25">
      <c r="G459" s="24" t="s">
        <v>419</v>
      </c>
    </row>
    <row r="460" spans="7:7" x14ac:dyDescent="0.25">
      <c r="G460" s="20" t="s">
        <v>501</v>
      </c>
    </row>
    <row r="461" spans="7:7" x14ac:dyDescent="0.25">
      <c r="G461" s="24" t="s">
        <v>222</v>
      </c>
    </row>
    <row r="462" spans="7:7" x14ac:dyDescent="0.25">
      <c r="G462" s="24" t="s">
        <v>265</v>
      </c>
    </row>
    <row r="463" spans="7:7" x14ac:dyDescent="0.25">
      <c r="G463" s="24" t="s">
        <v>266</v>
      </c>
    </row>
    <row r="464" spans="7:7" x14ac:dyDescent="0.25">
      <c r="G464" s="24" t="s">
        <v>267</v>
      </c>
    </row>
    <row r="465" spans="7:7" x14ac:dyDescent="0.25">
      <c r="G465" s="24" t="s">
        <v>277</v>
      </c>
    </row>
    <row r="466" spans="7:7" x14ac:dyDescent="0.25">
      <c r="G466" s="24" t="s">
        <v>278</v>
      </c>
    </row>
    <row r="467" spans="7:7" x14ac:dyDescent="0.25">
      <c r="G467" s="24" t="s">
        <v>284</v>
      </c>
    </row>
    <row r="468" spans="7:7" x14ac:dyDescent="0.25">
      <c r="G468" s="24" t="s">
        <v>445</v>
      </c>
    </row>
    <row r="469" spans="7:7" x14ac:dyDescent="0.25">
      <c r="G469" s="20" t="s">
        <v>503</v>
      </c>
    </row>
    <row r="470" spans="7:7" x14ac:dyDescent="0.25">
      <c r="G470" s="24" t="s">
        <v>318</v>
      </c>
    </row>
    <row r="471" spans="7:7" x14ac:dyDescent="0.25">
      <c r="G471" s="24" t="s">
        <v>348</v>
      </c>
    </row>
    <row r="472" spans="7:7" x14ac:dyDescent="0.25">
      <c r="G472" s="20" t="s">
        <v>48</v>
      </c>
    </row>
    <row r="473" spans="7:7" x14ac:dyDescent="0.25">
      <c r="G473" s="24" t="s">
        <v>304</v>
      </c>
    </row>
    <row r="474" spans="7:7" x14ac:dyDescent="0.25">
      <c r="G474" s="24" t="s">
        <v>424</v>
      </c>
    </row>
    <row r="475" spans="7:7" x14ac:dyDescent="0.25">
      <c r="G475" s="24" t="s">
        <v>442</v>
      </c>
    </row>
    <row r="476" spans="7:7" x14ac:dyDescent="0.25">
      <c r="G476" s="18" t="s">
        <v>131</v>
      </c>
    </row>
    <row r="477" spans="7:7" x14ac:dyDescent="0.25">
      <c r="G477" s="19" t="s">
        <v>202</v>
      </c>
    </row>
    <row r="478" spans="7:7" x14ac:dyDescent="0.25">
      <c r="G478" s="20" t="s">
        <v>502</v>
      </c>
    </row>
    <row r="479" spans="7:7" x14ac:dyDescent="0.25">
      <c r="G479" s="24" t="s">
        <v>223</v>
      </c>
    </row>
    <row r="480" spans="7:7" x14ac:dyDescent="0.25">
      <c r="G480" s="20" t="s">
        <v>244</v>
      </c>
    </row>
    <row r="481" spans="7:7" x14ac:dyDescent="0.25">
      <c r="G481" s="24" t="s">
        <v>244</v>
      </c>
    </row>
    <row r="482" spans="7:7" x14ac:dyDescent="0.25">
      <c r="G482" s="20" t="s">
        <v>375</v>
      </c>
    </row>
    <row r="483" spans="7:7" x14ac:dyDescent="0.25">
      <c r="G483" s="24" t="s">
        <v>326</v>
      </c>
    </row>
    <row r="484" spans="7:7" x14ac:dyDescent="0.25">
      <c r="G484" s="24" t="s">
        <v>375</v>
      </c>
    </row>
    <row r="485" spans="7:7" x14ac:dyDescent="0.25">
      <c r="G485" s="20" t="s">
        <v>501</v>
      </c>
    </row>
    <row r="486" spans="7:7" x14ac:dyDescent="0.25">
      <c r="G486" s="24" t="s">
        <v>222</v>
      </c>
    </row>
    <row r="487" spans="7:7" x14ac:dyDescent="0.25">
      <c r="G487" s="24" t="s">
        <v>265</v>
      </c>
    </row>
    <row r="488" spans="7:7" x14ac:dyDescent="0.25">
      <c r="G488" s="24" t="s">
        <v>266</v>
      </c>
    </row>
    <row r="489" spans="7:7" x14ac:dyDescent="0.25">
      <c r="G489" s="24" t="s">
        <v>429</v>
      </c>
    </row>
    <row r="490" spans="7:7" x14ac:dyDescent="0.25">
      <c r="G490" s="24" t="s">
        <v>445</v>
      </c>
    </row>
    <row r="491" spans="7:7" x14ac:dyDescent="0.25">
      <c r="G491" s="20" t="s">
        <v>503</v>
      </c>
    </row>
    <row r="492" spans="7:7" x14ac:dyDescent="0.25">
      <c r="G492" s="24" t="s">
        <v>318</v>
      </c>
    </row>
    <row r="493" spans="7:7" x14ac:dyDescent="0.25">
      <c r="G493" s="24" t="s">
        <v>349</v>
      </c>
    </row>
    <row r="494" spans="7:7" x14ac:dyDescent="0.25">
      <c r="G494" s="20" t="s">
        <v>500</v>
      </c>
    </row>
    <row r="495" spans="7:7" x14ac:dyDescent="0.25">
      <c r="G495" s="24" t="s">
        <v>215</v>
      </c>
    </row>
    <row r="496" spans="7:7" x14ac:dyDescent="0.25">
      <c r="G496" s="24" t="s">
        <v>216</v>
      </c>
    </row>
    <row r="497" spans="7:7" x14ac:dyDescent="0.25">
      <c r="G497" s="19" t="s">
        <v>200</v>
      </c>
    </row>
    <row r="498" spans="7:7" x14ac:dyDescent="0.25">
      <c r="G498" s="20" t="s">
        <v>502</v>
      </c>
    </row>
    <row r="499" spans="7:7" x14ac:dyDescent="0.25">
      <c r="G499" s="24" t="s">
        <v>223</v>
      </c>
    </row>
    <row r="500" spans="7:7" x14ac:dyDescent="0.25">
      <c r="G500" s="20" t="s">
        <v>244</v>
      </c>
    </row>
    <row r="501" spans="7:7" x14ac:dyDescent="0.25">
      <c r="G501" s="24" t="s">
        <v>244</v>
      </c>
    </row>
    <row r="502" spans="7:7" x14ac:dyDescent="0.25">
      <c r="G502" s="20" t="s">
        <v>375</v>
      </c>
    </row>
    <row r="503" spans="7:7" x14ac:dyDescent="0.25">
      <c r="G503" s="24" t="s">
        <v>326</v>
      </c>
    </row>
    <row r="504" spans="7:7" x14ac:dyDescent="0.25">
      <c r="G504" s="24" t="s">
        <v>375</v>
      </c>
    </row>
    <row r="505" spans="7:7" x14ac:dyDescent="0.25">
      <c r="G505" s="20" t="s">
        <v>501</v>
      </c>
    </row>
    <row r="506" spans="7:7" x14ac:dyDescent="0.25">
      <c r="G506" s="24" t="s">
        <v>222</v>
      </c>
    </row>
    <row r="507" spans="7:7" x14ac:dyDescent="0.25">
      <c r="G507" s="24" t="s">
        <v>265</v>
      </c>
    </row>
    <row r="508" spans="7:7" x14ac:dyDescent="0.25">
      <c r="G508" s="24" t="s">
        <v>266</v>
      </c>
    </row>
    <row r="509" spans="7:7" x14ac:dyDescent="0.25">
      <c r="G509" s="24" t="s">
        <v>429</v>
      </c>
    </row>
    <row r="510" spans="7:7" x14ac:dyDescent="0.25">
      <c r="G510" s="24" t="s">
        <v>445</v>
      </c>
    </row>
    <row r="511" spans="7:7" x14ac:dyDescent="0.25">
      <c r="G511" s="20" t="s">
        <v>503</v>
      </c>
    </row>
    <row r="512" spans="7:7" x14ac:dyDescent="0.25">
      <c r="G512" s="24" t="s">
        <v>318</v>
      </c>
    </row>
    <row r="513" spans="7:7" x14ac:dyDescent="0.25">
      <c r="G513" s="24" t="s">
        <v>349</v>
      </c>
    </row>
    <row r="514" spans="7:7" x14ac:dyDescent="0.25">
      <c r="G514" s="20" t="s">
        <v>500</v>
      </c>
    </row>
    <row r="515" spans="7:7" x14ac:dyDescent="0.25">
      <c r="G515" s="24" t="s">
        <v>215</v>
      </c>
    </row>
    <row r="516" spans="7:7" x14ac:dyDescent="0.25">
      <c r="G516" s="24" t="s">
        <v>216</v>
      </c>
    </row>
    <row r="517" spans="7:7" x14ac:dyDescent="0.25">
      <c r="G517" s="19" t="s">
        <v>190</v>
      </c>
    </row>
    <row r="518" spans="7:7" x14ac:dyDescent="0.25">
      <c r="G518" s="20" t="s">
        <v>502</v>
      </c>
    </row>
    <row r="519" spans="7:7" x14ac:dyDescent="0.25">
      <c r="G519" s="24" t="s">
        <v>223</v>
      </c>
    </row>
    <row r="520" spans="7:7" x14ac:dyDescent="0.25">
      <c r="G520" s="20" t="s">
        <v>244</v>
      </c>
    </row>
    <row r="521" spans="7:7" x14ac:dyDescent="0.25">
      <c r="G521" s="24" t="s">
        <v>244</v>
      </c>
    </row>
    <row r="522" spans="7:7" x14ac:dyDescent="0.25">
      <c r="G522" s="20" t="s">
        <v>375</v>
      </c>
    </row>
    <row r="523" spans="7:7" x14ac:dyDescent="0.25">
      <c r="G523" s="24" t="s">
        <v>326</v>
      </c>
    </row>
    <row r="524" spans="7:7" x14ac:dyDescent="0.25">
      <c r="G524" s="24" t="s">
        <v>375</v>
      </c>
    </row>
    <row r="525" spans="7:7" x14ac:dyDescent="0.25">
      <c r="G525" s="20" t="s">
        <v>501</v>
      </c>
    </row>
    <row r="526" spans="7:7" x14ac:dyDescent="0.25">
      <c r="G526" s="24" t="s">
        <v>222</v>
      </c>
    </row>
    <row r="527" spans="7:7" x14ac:dyDescent="0.25">
      <c r="G527" s="24" t="s">
        <v>265</v>
      </c>
    </row>
    <row r="528" spans="7:7" x14ac:dyDescent="0.25">
      <c r="G528" s="24" t="s">
        <v>266</v>
      </c>
    </row>
    <row r="529" spans="7:7" x14ac:dyDescent="0.25">
      <c r="G529" s="24" t="s">
        <v>429</v>
      </c>
    </row>
    <row r="530" spans="7:7" x14ac:dyDescent="0.25">
      <c r="G530" s="24" t="s">
        <v>445</v>
      </c>
    </row>
    <row r="531" spans="7:7" x14ac:dyDescent="0.25">
      <c r="G531" s="20" t="s">
        <v>503</v>
      </c>
    </row>
    <row r="532" spans="7:7" x14ac:dyDescent="0.25">
      <c r="G532" s="24" t="s">
        <v>318</v>
      </c>
    </row>
    <row r="533" spans="7:7" x14ac:dyDescent="0.25">
      <c r="G533" s="24" t="s">
        <v>349</v>
      </c>
    </row>
    <row r="534" spans="7:7" x14ac:dyDescent="0.25">
      <c r="G534" s="20" t="s">
        <v>500</v>
      </c>
    </row>
    <row r="535" spans="7:7" x14ac:dyDescent="0.25">
      <c r="G535" s="24" t="s">
        <v>215</v>
      </c>
    </row>
    <row r="536" spans="7:7" x14ac:dyDescent="0.25">
      <c r="G536" s="24" t="s">
        <v>216</v>
      </c>
    </row>
    <row r="537" spans="7:7" x14ac:dyDescent="0.25">
      <c r="G537" s="18" t="s">
        <v>134</v>
      </c>
    </row>
    <row r="538" spans="7:7" x14ac:dyDescent="0.25">
      <c r="G538" s="19" t="s">
        <v>171</v>
      </c>
    </row>
    <row r="539" spans="7:7" x14ac:dyDescent="0.25">
      <c r="G539" s="20" t="s">
        <v>502</v>
      </c>
    </row>
    <row r="540" spans="7:7" x14ac:dyDescent="0.25">
      <c r="G540" s="24" t="s">
        <v>223</v>
      </c>
    </row>
    <row r="541" spans="7:7" x14ac:dyDescent="0.25">
      <c r="G541" s="20" t="s">
        <v>270</v>
      </c>
    </row>
    <row r="542" spans="7:7" x14ac:dyDescent="0.25">
      <c r="G542" s="24" t="s">
        <v>270</v>
      </c>
    </row>
    <row r="543" spans="7:7" x14ac:dyDescent="0.25">
      <c r="G543" s="20" t="s">
        <v>244</v>
      </c>
    </row>
    <row r="544" spans="7:7" x14ac:dyDescent="0.25">
      <c r="G544" s="24" t="s">
        <v>244</v>
      </c>
    </row>
    <row r="545" spans="7:7" x14ac:dyDescent="0.25">
      <c r="G545" s="20" t="s">
        <v>375</v>
      </c>
    </row>
    <row r="546" spans="7:7" x14ac:dyDescent="0.25">
      <c r="G546" s="24" t="s">
        <v>326</v>
      </c>
    </row>
    <row r="547" spans="7:7" x14ac:dyDescent="0.25">
      <c r="G547" s="24" t="s">
        <v>375</v>
      </c>
    </row>
    <row r="548" spans="7:7" x14ac:dyDescent="0.25">
      <c r="G548" s="24" t="s">
        <v>376</v>
      </c>
    </row>
    <row r="549" spans="7:7" x14ac:dyDescent="0.25">
      <c r="G549" s="24" t="s">
        <v>377</v>
      </c>
    </row>
    <row r="550" spans="7:7" x14ac:dyDescent="0.25">
      <c r="G550" s="24" t="s">
        <v>378</v>
      </c>
    </row>
    <row r="551" spans="7:7" x14ac:dyDescent="0.25">
      <c r="G551" s="24" t="s">
        <v>380</v>
      </c>
    </row>
    <row r="552" spans="7:7" x14ac:dyDescent="0.25">
      <c r="G552" s="20" t="s">
        <v>501</v>
      </c>
    </row>
    <row r="553" spans="7:7" x14ac:dyDescent="0.25">
      <c r="G553" s="24" t="s">
        <v>232</v>
      </c>
    </row>
    <row r="554" spans="7:7" x14ac:dyDescent="0.25">
      <c r="G554" s="24" t="s">
        <v>233</v>
      </c>
    </row>
    <row r="555" spans="7:7" x14ac:dyDescent="0.25">
      <c r="G555" s="24" t="s">
        <v>241</v>
      </c>
    </row>
    <row r="556" spans="7:7" x14ac:dyDescent="0.25">
      <c r="G556" s="24" t="s">
        <v>242</v>
      </c>
    </row>
    <row r="557" spans="7:7" x14ac:dyDescent="0.25">
      <c r="G557" s="24" t="s">
        <v>268</v>
      </c>
    </row>
    <row r="558" spans="7:7" x14ac:dyDescent="0.25">
      <c r="G558" s="24" t="s">
        <v>269</v>
      </c>
    </row>
    <row r="559" spans="7:7" x14ac:dyDescent="0.25">
      <c r="G559" s="24" t="s">
        <v>289</v>
      </c>
    </row>
    <row r="560" spans="7:7" x14ac:dyDescent="0.25">
      <c r="G560" s="24" t="s">
        <v>290</v>
      </c>
    </row>
    <row r="561" spans="7:7" x14ac:dyDescent="0.25">
      <c r="G561" s="24" t="s">
        <v>351</v>
      </c>
    </row>
    <row r="562" spans="7:7" x14ac:dyDescent="0.25">
      <c r="G562" s="24" t="s">
        <v>352</v>
      </c>
    </row>
    <row r="563" spans="7:7" x14ac:dyDescent="0.25">
      <c r="G563" s="24" t="s">
        <v>354</v>
      </c>
    </row>
    <row r="564" spans="7:7" x14ac:dyDescent="0.25">
      <c r="G564" s="24" t="s">
        <v>358</v>
      </c>
    </row>
    <row r="565" spans="7:7" x14ac:dyDescent="0.25">
      <c r="G565" s="24" t="s">
        <v>444</v>
      </c>
    </row>
    <row r="566" spans="7:7" x14ac:dyDescent="0.25">
      <c r="G566" s="24" t="s">
        <v>447</v>
      </c>
    </row>
    <row r="567" spans="7:7" x14ac:dyDescent="0.25">
      <c r="G567" s="20" t="s">
        <v>503</v>
      </c>
    </row>
    <row r="568" spans="7:7" x14ac:dyDescent="0.25">
      <c r="G568" s="24" t="s">
        <v>321</v>
      </c>
    </row>
    <row r="569" spans="7:7" x14ac:dyDescent="0.25">
      <c r="G569" s="24" t="s">
        <v>322</v>
      </c>
    </row>
    <row r="570" spans="7:7" x14ac:dyDescent="0.25">
      <c r="G570" s="24" t="s">
        <v>371</v>
      </c>
    </row>
    <row r="571" spans="7:7" x14ac:dyDescent="0.25">
      <c r="G571" s="24" t="s">
        <v>372</v>
      </c>
    </row>
    <row r="572" spans="7:7" x14ac:dyDescent="0.25">
      <c r="G572" s="24" t="s">
        <v>373</v>
      </c>
    </row>
    <row r="573" spans="7:7" x14ac:dyDescent="0.25">
      <c r="G573" s="20" t="s">
        <v>500</v>
      </c>
    </row>
    <row r="574" spans="7:7" x14ac:dyDescent="0.25">
      <c r="G574" s="24" t="s">
        <v>217</v>
      </c>
    </row>
    <row r="575" spans="7:7" x14ac:dyDescent="0.25">
      <c r="G575" s="24" t="s">
        <v>218</v>
      </c>
    </row>
    <row r="576" spans="7:7" x14ac:dyDescent="0.25">
      <c r="G576" s="24" t="s">
        <v>219</v>
      </c>
    </row>
    <row r="577" spans="7:7" x14ac:dyDescent="0.25">
      <c r="G577" s="20" t="s">
        <v>48</v>
      </c>
    </row>
    <row r="578" spans="7:7" x14ac:dyDescent="0.25">
      <c r="G578" s="24" t="s">
        <v>357</v>
      </c>
    </row>
    <row r="579" spans="7:7" x14ac:dyDescent="0.25">
      <c r="G579" s="19" t="s">
        <v>175</v>
      </c>
    </row>
    <row r="580" spans="7:7" x14ac:dyDescent="0.25">
      <c r="G580" s="20" t="s">
        <v>502</v>
      </c>
    </row>
    <row r="581" spans="7:7" x14ac:dyDescent="0.25">
      <c r="G581" s="24" t="s">
        <v>223</v>
      </c>
    </row>
    <row r="582" spans="7:7" x14ac:dyDescent="0.25">
      <c r="G582" s="20" t="s">
        <v>270</v>
      </c>
    </row>
    <row r="583" spans="7:7" x14ac:dyDescent="0.25">
      <c r="G583" s="24" t="s">
        <v>270</v>
      </c>
    </row>
    <row r="584" spans="7:7" x14ac:dyDescent="0.25">
      <c r="G584" s="20" t="s">
        <v>244</v>
      </c>
    </row>
    <row r="585" spans="7:7" x14ac:dyDescent="0.25">
      <c r="G585" s="24" t="s">
        <v>244</v>
      </c>
    </row>
    <row r="586" spans="7:7" x14ac:dyDescent="0.25">
      <c r="G586" s="20" t="s">
        <v>375</v>
      </c>
    </row>
    <row r="587" spans="7:7" x14ac:dyDescent="0.25">
      <c r="G587" s="24" t="s">
        <v>326</v>
      </c>
    </row>
    <row r="588" spans="7:7" x14ac:dyDescent="0.25">
      <c r="G588" s="24" t="s">
        <v>375</v>
      </c>
    </row>
    <row r="589" spans="7:7" x14ac:dyDescent="0.25">
      <c r="G589" s="24" t="s">
        <v>376</v>
      </c>
    </row>
    <row r="590" spans="7:7" x14ac:dyDescent="0.25">
      <c r="G590" s="24" t="s">
        <v>377</v>
      </c>
    </row>
    <row r="591" spans="7:7" x14ac:dyDescent="0.25">
      <c r="G591" s="24" t="s">
        <v>378</v>
      </c>
    </row>
    <row r="592" spans="7:7" x14ac:dyDescent="0.25">
      <c r="G592" s="24" t="s">
        <v>380</v>
      </c>
    </row>
    <row r="593" spans="7:7" x14ac:dyDescent="0.25">
      <c r="G593" s="20" t="s">
        <v>501</v>
      </c>
    </row>
    <row r="594" spans="7:7" x14ac:dyDescent="0.25">
      <c r="G594" s="24" t="s">
        <v>232</v>
      </c>
    </row>
    <row r="595" spans="7:7" x14ac:dyDescent="0.25">
      <c r="G595" s="24" t="s">
        <v>233</v>
      </c>
    </row>
    <row r="596" spans="7:7" x14ac:dyDescent="0.25">
      <c r="G596" s="24" t="s">
        <v>241</v>
      </c>
    </row>
    <row r="597" spans="7:7" x14ac:dyDescent="0.25">
      <c r="G597" s="24" t="s">
        <v>242</v>
      </c>
    </row>
    <row r="598" spans="7:7" x14ac:dyDescent="0.25">
      <c r="G598" s="24" t="s">
        <v>268</v>
      </c>
    </row>
    <row r="599" spans="7:7" x14ac:dyDescent="0.25">
      <c r="G599" s="24" t="s">
        <v>269</v>
      </c>
    </row>
    <row r="600" spans="7:7" x14ac:dyDescent="0.25">
      <c r="G600" s="24" t="s">
        <v>289</v>
      </c>
    </row>
    <row r="601" spans="7:7" x14ac:dyDescent="0.25">
      <c r="G601" s="24" t="s">
        <v>290</v>
      </c>
    </row>
    <row r="602" spans="7:7" x14ac:dyDescent="0.25">
      <c r="G602" s="24" t="s">
        <v>351</v>
      </c>
    </row>
    <row r="603" spans="7:7" x14ac:dyDescent="0.25">
      <c r="G603" s="24" t="s">
        <v>352</v>
      </c>
    </row>
    <row r="604" spans="7:7" x14ac:dyDescent="0.25">
      <c r="G604" s="24" t="s">
        <v>354</v>
      </c>
    </row>
    <row r="605" spans="7:7" x14ac:dyDescent="0.25">
      <c r="G605" s="24" t="s">
        <v>358</v>
      </c>
    </row>
    <row r="606" spans="7:7" x14ac:dyDescent="0.25">
      <c r="G606" s="24" t="s">
        <v>444</v>
      </c>
    </row>
    <row r="607" spans="7:7" x14ac:dyDescent="0.25">
      <c r="G607" s="24" t="s">
        <v>447</v>
      </c>
    </row>
    <row r="608" spans="7:7" x14ac:dyDescent="0.25">
      <c r="G608" s="20" t="s">
        <v>503</v>
      </c>
    </row>
    <row r="609" spans="7:7" x14ac:dyDescent="0.25">
      <c r="G609" s="24" t="s">
        <v>321</v>
      </c>
    </row>
    <row r="610" spans="7:7" x14ac:dyDescent="0.25">
      <c r="G610" s="24" t="s">
        <v>322</v>
      </c>
    </row>
    <row r="611" spans="7:7" x14ac:dyDescent="0.25">
      <c r="G611" s="24" t="s">
        <v>371</v>
      </c>
    </row>
    <row r="612" spans="7:7" x14ac:dyDescent="0.25">
      <c r="G612" s="24" t="s">
        <v>372</v>
      </c>
    </row>
    <row r="613" spans="7:7" x14ac:dyDescent="0.25">
      <c r="G613" s="24" t="s">
        <v>373</v>
      </c>
    </row>
    <row r="614" spans="7:7" x14ac:dyDescent="0.25">
      <c r="G614" s="20" t="s">
        <v>500</v>
      </c>
    </row>
    <row r="615" spans="7:7" x14ac:dyDescent="0.25">
      <c r="G615" s="24" t="s">
        <v>217</v>
      </c>
    </row>
    <row r="616" spans="7:7" x14ac:dyDescent="0.25">
      <c r="G616" s="24" t="s">
        <v>218</v>
      </c>
    </row>
    <row r="617" spans="7:7" x14ac:dyDescent="0.25">
      <c r="G617" s="24" t="s">
        <v>219</v>
      </c>
    </row>
    <row r="618" spans="7:7" x14ac:dyDescent="0.25">
      <c r="G618" s="20" t="s">
        <v>48</v>
      </c>
    </row>
    <row r="619" spans="7:7" x14ac:dyDescent="0.25">
      <c r="G619" s="24" t="s">
        <v>357</v>
      </c>
    </row>
    <row r="620" spans="7:7" x14ac:dyDescent="0.25">
      <c r="G620" s="18" t="s">
        <v>137</v>
      </c>
    </row>
    <row r="621" spans="7:7" x14ac:dyDescent="0.25">
      <c r="G621" s="19" t="s">
        <v>204</v>
      </c>
    </row>
    <row r="622" spans="7:7" x14ac:dyDescent="0.25">
      <c r="G622" s="20" t="s">
        <v>502</v>
      </c>
    </row>
    <row r="623" spans="7:7" x14ac:dyDescent="0.25">
      <c r="G623" s="24" t="s">
        <v>223</v>
      </c>
    </row>
    <row r="624" spans="7:7" x14ac:dyDescent="0.25">
      <c r="G624" s="20" t="s">
        <v>270</v>
      </c>
    </row>
    <row r="625" spans="7:7" x14ac:dyDescent="0.25">
      <c r="G625" s="24" t="s">
        <v>276</v>
      </c>
    </row>
    <row r="626" spans="7:7" x14ac:dyDescent="0.25">
      <c r="G626" s="20" t="s">
        <v>244</v>
      </c>
    </row>
    <row r="627" spans="7:7" x14ac:dyDescent="0.25">
      <c r="G627" s="24" t="s">
        <v>244</v>
      </c>
    </row>
    <row r="628" spans="7:7" x14ac:dyDescent="0.25">
      <c r="G628" s="24" t="s">
        <v>280</v>
      </c>
    </row>
    <row r="629" spans="7:7" x14ac:dyDescent="0.25">
      <c r="G629" s="20" t="s">
        <v>375</v>
      </c>
    </row>
    <row r="630" spans="7:7" x14ac:dyDescent="0.25">
      <c r="G630" s="24" t="s">
        <v>326</v>
      </c>
    </row>
    <row r="631" spans="7:7" x14ac:dyDescent="0.25">
      <c r="G631" s="24" t="s">
        <v>375</v>
      </c>
    </row>
    <row r="632" spans="7:7" x14ac:dyDescent="0.25">
      <c r="G632" s="20" t="s">
        <v>501</v>
      </c>
    </row>
    <row r="633" spans="7:7" x14ac:dyDescent="0.25">
      <c r="G633" s="24" t="s">
        <v>213</v>
      </c>
    </row>
    <row r="634" spans="7:7" x14ac:dyDescent="0.25">
      <c r="G634" s="24" t="s">
        <v>230</v>
      </c>
    </row>
    <row r="635" spans="7:7" x14ac:dyDescent="0.25">
      <c r="G635" s="24" t="s">
        <v>231</v>
      </c>
    </row>
    <row r="636" spans="7:7" x14ac:dyDescent="0.25">
      <c r="G636" s="24" t="s">
        <v>235</v>
      </c>
    </row>
    <row r="637" spans="7:7" x14ac:dyDescent="0.25">
      <c r="G637" s="24" t="s">
        <v>238</v>
      </c>
    </row>
    <row r="638" spans="7:7" x14ac:dyDescent="0.25">
      <c r="G638" s="24" t="s">
        <v>263</v>
      </c>
    </row>
    <row r="639" spans="7:7" x14ac:dyDescent="0.25">
      <c r="G639" s="24" t="s">
        <v>274</v>
      </c>
    </row>
    <row r="640" spans="7:7" x14ac:dyDescent="0.25">
      <c r="G640" s="24" t="s">
        <v>281</v>
      </c>
    </row>
    <row r="641" spans="7:7" x14ac:dyDescent="0.25">
      <c r="G641" s="24" t="s">
        <v>282</v>
      </c>
    </row>
    <row r="642" spans="7:7" x14ac:dyDescent="0.25">
      <c r="G642" s="24" t="s">
        <v>283</v>
      </c>
    </row>
    <row r="643" spans="7:7" x14ac:dyDescent="0.25">
      <c r="G643" s="24" t="s">
        <v>292</v>
      </c>
    </row>
    <row r="644" spans="7:7" x14ac:dyDescent="0.25">
      <c r="G644" s="24" t="s">
        <v>305</v>
      </c>
    </row>
    <row r="645" spans="7:7" x14ac:dyDescent="0.25">
      <c r="G645" s="24" t="s">
        <v>306</v>
      </c>
    </row>
    <row r="646" spans="7:7" x14ac:dyDescent="0.25">
      <c r="G646" s="24" t="s">
        <v>307</v>
      </c>
    </row>
    <row r="647" spans="7:7" x14ac:dyDescent="0.25">
      <c r="G647" s="24" t="s">
        <v>427</v>
      </c>
    </row>
    <row r="648" spans="7:7" x14ac:dyDescent="0.25">
      <c r="G648" s="24" t="s">
        <v>444</v>
      </c>
    </row>
    <row r="649" spans="7:7" x14ac:dyDescent="0.25">
      <c r="G649" s="24" t="s">
        <v>446</v>
      </c>
    </row>
    <row r="650" spans="7:7" x14ac:dyDescent="0.25">
      <c r="G650" s="24" t="s">
        <v>450</v>
      </c>
    </row>
    <row r="651" spans="7:7" x14ac:dyDescent="0.25">
      <c r="G651" s="24" t="s">
        <v>454</v>
      </c>
    </row>
    <row r="652" spans="7:7" x14ac:dyDescent="0.25">
      <c r="G652" s="20" t="s">
        <v>503</v>
      </c>
    </row>
    <row r="653" spans="7:7" x14ac:dyDescent="0.25">
      <c r="G653" s="24" t="s">
        <v>225</v>
      </c>
    </row>
    <row r="654" spans="7:7" x14ac:dyDescent="0.25">
      <c r="G654" s="24" t="s">
        <v>370</v>
      </c>
    </row>
    <row r="655" spans="7:7" x14ac:dyDescent="0.25">
      <c r="G655" s="24" t="s">
        <v>373</v>
      </c>
    </row>
    <row r="656" spans="7:7" x14ac:dyDescent="0.25">
      <c r="G656" s="20" t="s">
        <v>500</v>
      </c>
    </row>
    <row r="657" spans="7:7" x14ac:dyDescent="0.25">
      <c r="G657" s="24" t="s">
        <v>416</v>
      </c>
    </row>
    <row r="658" spans="7:7" x14ac:dyDescent="0.25">
      <c r="G658" s="20" t="s">
        <v>518</v>
      </c>
    </row>
    <row r="659" spans="7:7" x14ac:dyDescent="0.25">
      <c r="G659" s="24" t="s">
        <v>261</v>
      </c>
    </row>
    <row r="660" spans="7:7" x14ac:dyDescent="0.25">
      <c r="G660" s="18" t="s">
        <v>141</v>
      </c>
    </row>
    <row r="661" spans="7:7" x14ac:dyDescent="0.25">
      <c r="G661" s="19" t="s">
        <v>165</v>
      </c>
    </row>
    <row r="662" spans="7:7" x14ac:dyDescent="0.25">
      <c r="G662" s="20" t="s">
        <v>502</v>
      </c>
    </row>
    <row r="663" spans="7:7" x14ac:dyDescent="0.25">
      <c r="G663" s="24" t="s">
        <v>223</v>
      </c>
    </row>
    <row r="664" spans="7:7" x14ac:dyDescent="0.25">
      <c r="G664" s="20" t="s">
        <v>270</v>
      </c>
    </row>
    <row r="665" spans="7:7" x14ac:dyDescent="0.25">
      <c r="G665" s="24" t="s">
        <v>270</v>
      </c>
    </row>
    <row r="666" spans="7:7" x14ac:dyDescent="0.25">
      <c r="G666" s="20" t="s">
        <v>244</v>
      </c>
    </row>
    <row r="667" spans="7:7" x14ac:dyDescent="0.25">
      <c r="G667" s="24" t="s">
        <v>244</v>
      </c>
    </row>
    <row r="668" spans="7:7" x14ac:dyDescent="0.25">
      <c r="G668" s="20" t="s">
        <v>375</v>
      </c>
    </row>
    <row r="669" spans="7:7" x14ac:dyDescent="0.25">
      <c r="G669" s="24" t="s">
        <v>326</v>
      </c>
    </row>
    <row r="670" spans="7:7" x14ac:dyDescent="0.25">
      <c r="G670" s="24" t="s">
        <v>375</v>
      </c>
    </row>
    <row r="671" spans="7:7" x14ac:dyDescent="0.25">
      <c r="G671" s="24" t="s">
        <v>376</v>
      </c>
    </row>
    <row r="672" spans="7:7" x14ac:dyDescent="0.25">
      <c r="G672" s="24" t="s">
        <v>377</v>
      </c>
    </row>
    <row r="673" spans="7:7" x14ac:dyDescent="0.25">
      <c r="G673" s="24" t="s">
        <v>378</v>
      </c>
    </row>
    <row r="674" spans="7:7" x14ac:dyDescent="0.25">
      <c r="G674" s="24" t="s">
        <v>380</v>
      </c>
    </row>
    <row r="675" spans="7:7" x14ac:dyDescent="0.25">
      <c r="G675" s="20" t="s">
        <v>501</v>
      </c>
    </row>
    <row r="676" spans="7:7" x14ac:dyDescent="0.25">
      <c r="G676" s="24" t="s">
        <v>232</v>
      </c>
    </row>
    <row r="677" spans="7:7" x14ac:dyDescent="0.25">
      <c r="G677" s="24" t="s">
        <v>233</v>
      </c>
    </row>
    <row r="678" spans="7:7" x14ac:dyDescent="0.25">
      <c r="G678" s="24" t="s">
        <v>241</v>
      </c>
    </row>
    <row r="679" spans="7:7" x14ac:dyDescent="0.25">
      <c r="G679" s="24" t="s">
        <v>242</v>
      </c>
    </row>
    <row r="680" spans="7:7" x14ac:dyDescent="0.25">
      <c r="G680" s="24" t="s">
        <v>268</v>
      </c>
    </row>
    <row r="681" spans="7:7" x14ac:dyDescent="0.25">
      <c r="G681" s="24" t="s">
        <v>269</v>
      </c>
    </row>
    <row r="682" spans="7:7" x14ac:dyDescent="0.25">
      <c r="G682" s="24" t="s">
        <v>289</v>
      </c>
    </row>
    <row r="683" spans="7:7" x14ac:dyDescent="0.25">
      <c r="G683" s="24" t="s">
        <v>290</v>
      </c>
    </row>
    <row r="684" spans="7:7" x14ac:dyDescent="0.25">
      <c r="G684" s="24" t="s">
        <v>351</v>
      </c>
    </row>
    <row r="685" spans="7:7" x14ac:dyDescent="0.25">
      <c r="G685" s="24" t="s">
        <v>352</v>
      </c>
    </row>
    <row r="686" spans="7:7" x14ac:dyDescent="0.25">
      <c r="G686" s="24" t="s">
        <v>354</v>
      </c>
    </row>
    <row r="687" spans="7:7" x14ac:dyDescent="0.25">
      <c r="G687" s="24" t="s">
        <v>358</v>
      </c>
    </row>
    <row r="688" spans="7:7" x14ac:dyDescent="0.25">
      <c r="G688" s="24" t="s">
        <v>444</v>
      </c>
    </row>
    <row r="689" spans="7:7" x14ac:dyDescent="0.25">
      <c r="G689" s="24" t="s">
        <v>447</v>
      </c>
    </row>
    <row r="690" spans="7:7" x14ac:dyDescent="0.25">
      <c r="G690" s="20" t="s">
        <v>503</v>
      </c>
    </row>
    <row r="691" spans="7:7" x14ac:dyDescent="0.25">
      <c r="G691" s="24" t="s">
        <v>321</v>
      </c>
    </row>
    <row r="692" spans="7:7" x14ac:dyDescent="0.25">
      <c r="G692" s="24" t="s">
        <v>322</v>
      </c>
    </row>
    <row r="693" spans="7:7" x14ac:dyDescent="0.25">
      <c r="G693" s="24" t="s">
        <v>371</v>
      </c>
    </row>
    <row r="694" spans="7:7" x14ac:dyDescent="0.25">
      <c r="G694" s="24" t="s">
        <v>372</v>
      </c>
    </row>
    <row r="695" spans="7:7" x14ac:dyDescent="0.25">
      <c r="G695" s="24" t="s">
        <v>373</v>
      </c>
    </row>
    <row r="696" spans="7:7" x14ac:dyDescent="0.25">
      <c r="G696" s="20" t="s">
        <v>500</v>
      </c>
    </row>
    <row r="697" spans="7:7" x14ac:dyDescent="0.25">
      <c r="G697" s="24" t="s">
        <v>217</v>
      </c>
    </row>
    <row r="698" spans="7:7" x14ac:dyDescent="0.25">
      <c r="G698" s="24" t="s">
        <v>218</v>
      </c>
    </row>
    <row r="699" spans="7:7" x14ac:dyDescent="0.25">
      <c r="G699" s="24" t="s">
        <v>219</v>
      </c>
    </row>
    <row r="700" spans="7:7" x14ac:dyDescent="0.25">
      <c r="G700" s="20" t="s">
        <v>48</v>
      </c>
    </row>
    <row r="701" spans="7:7" x14ac:dyDescent="0.25">
      <c r="G701" s="24" t="s">
        <v>357</v>
      </c>
    </row>
    <row r="702" spans="7:7" x14ac:dyDescent="0.25">
      <c r="G702" s="18" t="s">
        <v>144</v>
      </c>
    </row>
    <row r="703" spans="7:7" x14ac:dyDescent="0.25">
      <c r="G703" s="19" t="s">
        <v>180</v>
      </c>
    </row>
    <row r="704" spans="7:7" x14ac:dyDescent="0.25">
      <c r="G704" s="20" t="s">
        <v>502</v>
      </c>
    </row>
    <row r="705" spans="7:7" x14ac:dyDescent="0.25">
      <c r="G705" s="24" t="s">
        <v>223</v>
      </c>
    </row>
    <row r="706" spans="7:7" x14ac:dyDescent="0.25">
      <c r="G706" s="20" t="s">
        <v>270</v>
      </c>
    </row>
    <row r="707" spans="7:7" x14ac:dyDescent="0.25">
      <c r="G707" s="24" t="s">
        <v>270</v>
      </c>
    </row>
    <row r="708" spans="7:7" x14ac:dyDescent="0.25">
      <c r="G708" s="20" t="s">
        <v>244</v>
      </c>
    </row>
    <row r="709" spans="7:7" x14ac:dyDescent="0.25">
      <c r="G709" s="24" t="s">
        <v>280</v>
      </c>
    </row>
    <row r="710" spans="7:7" x14ac:dyDescent="0.25">
      <c r="G710" s="20" t="s">
        <v>535</v>
      </c>
    </row>
    <row r="711" spans="7:7" x14ac:dyDescent="0.25">
      <c r="G711" s="24" t="s">
        <v>259</v>
      </c>
    </row>
    <row r="712" spans="7:7" x14ac:dyDescent="0.25">
      <c r="G712" s="20" t="s">
        <v>375</v>
      </c>
    </row>
    <row r="713" spans="7:7" x14ac:dyDescent="0.25">
      <c r="G713" s="24" t="s">
        <v>326</v>
      </c>
    </row>
    <row r="714" spans="7:7" x14ac:dyDescent="0.25">
      <c r="G714" s="24" t="s">
        <v>381</v>
      </c>
    </row>
    <row r="715" spans="7:7" x14ac:dyDescent="0.25">
      <c r="G715" s="24" t="s">
        <v>425</v>
      </c>
    </row>
    <row r="716" spans="7:7" x14ac:dyDescent="0.25">
      <c r="G716" s="20" t="s">
        <v>501</v>
      </c>
    </row>
    <row r="717" spans="7:7" x14ac:dyDescent="0.25">
      <c r="G717" s="24" t="s">
        <v>222</v>
      </c>
    </row>
    <row r="718" spans="7:7" x14ac:dyDescent="0.25">
      <c r="G718" s="24" t="s">
        <v>226</v>
      </c>
    </row>
    <row r="719" spans="7:7" x14ac:dyDescent="0.25">
      <c r="G719" s="24" t="s">
        <v>227</v>
      </c>
    </row>
    <row r="720" spans="7:7" x14ac:dyDescent="0.25">
      <c r="G720" s="24" t="s">
        <v>265</v>
      </c>
    </row>
    <row r="721" spans="7:7" x14ac:dyDescent="0.25">
      <c r="G721" s="24" t="s">
        <v>266</v>
      </c>
    </row>
    <row r="722" spans="7:7" x14ac:dyDescent="0.25">
      <c r="G722" s="24" t="s">
        <v>429</v>
      </c>
    </row>
    <row r="723" spans="7:7" x14ac:dyDescent="0.25">
      <c r="G723" s="24" t="s">
        <v>445</v>
      </c>
    </row>
    <row r="724" spans="7:7" x14ac:dyDescent="0.25">
      <c r="G724" s="24" t="s">
        <v>446</v>
      </c>
    </row>
    <row r="725" spans="7:7" x14ac:dyDescent="0.25">
      <c r="G725" s="20" t="s">
        <v>503</v>
      </c>
    </row>
    <row r="726" spans="7:7" x14ac:dyDescent="0.25">
      <c r="G726" s="24" t="s">
        <v>318</v>
      </c>
    </row>
    <row r="727" spans="7:7" x14ac:dyDescent="0.25">
      <c r="G727" s="24" t="s">
        <v>319</v>
      </c>
    </row>
    <row r="728" spans="7:7" x14ac:dyDescent="0.25">
      <c r="G728" s="24" t="s">
        <v>320</v>
      </c>
    </row>
    <row r="729" spans="7:7" x14ac:dyDescent="0.25">
      <c r="G729" s="24" t="s">
        <v>349</v>
      </c>
    </row>
    <row r="730" spans="7:7" x14ac:dyDescent="0.25">
      <c r="G730" s="20" t="s">
        <v>48</v>
      </c>
    </row>
    <row r="731" spans="7:7" x14ac:dyDescent="0.25">
      <c r="G731" s="24" t="s">
        <v>260</v>
      </c>
    </row>
    <row r="732" spans="7:7" x14ac:dyDescent="0.25">
      <c r="G732" s="24" t="s">
        <v>426</v>
      </c>
    </row>
    <row r="733" spans="7:7" x14ac:dyDescent="0.25">
      <c r="G733" s="18" t="s">
        <v>116</v>
      </c>
    </row>
    <row r="734" spans="7:7" x14ac:dyDescent="0.25">
      <c r="G734" s="19" t="s">
        <v>198</v>
      </c>
    </row>
    <row r="735" spans="7:7" x14ac:dyDescent="0.25">
      <c r="G735" s="20" t="s">
        <v>502</v>
      </c>
    </row>
    <row r="736" spans="7:7" x14ac:dyDescent="0.25">
      <c r="G736" s="24" t="s">
        <v>223</v>
      </c>
    </row>
    <row r="737" spans="7:7" x14ac:dyDescent="0.25">
      <c r="G737" s="20" t="s">
        <v>270</v>
      </c>
    </row>
    <row r="738" spans="7:7" x14ac:dyDescent="0.25">
      <c r="G738" s="24" t="s">
        <v>270</v>
      </c>
    </row>
    <row r="739" spans="7:7" x14ac:dyDescent="0.25">
      <c r="G739" s="24" t="s">
        <v>275</v>
      </c>
    </row>
    <row r="740" spans="7:7" x14ac:dyDescent="0.25">
      <c r="G740" s="20" t="s">
        <v>244</v>
      </c>
    </row>
    <row r="741" spans="7:7" x14ac:dyDescent="0.25">
      <c r="G741" s="24" t="s">
        <v>244</v>
      </c>
    </row>
    <row r="742" spans="7:7" x14ac:dyDescent="0.25">
      <c r="G742" s="24" t="s">
        <v>247</v>
      </c>
    </row>
    <row r="743" spans="7:7" x14ac:dyDescent="0.25">
      <c r="G743" s="24" t="s">
        <v>248</v>
      </c>
    </row>
    <row r="744" spans="7:7" x14ac:dyDescent="0.25">
      <c r="G744" s="24" t="s">
        <v>249</v>
      </c>
    </row>
    <row r="745" spans="7:7" x14ac:dyDescent="0.25">
      <c r="G745" s="24" t="s">
        <v>250</v>
      </c>
    </row>
    <row r="746" spans="7:7" x14ac:dyDescent="0.25">
      <c r="G746" s="24" t="s">
        <v>251</v>
      </c>
    </row>
    <row r="747" spans="7:7" x14ac:dyDescent="0.25">
      <c r="G747" s="24" t="s">
        <v>252</v>
      </c>
    </row>
    <row r="748" spans="7:7" x14ac:dyDescent="0.25">
      <c r="G748" s="24" t="s">
        <v>253</v>
      </c>
    </row>
    <row r="749" spans="7:7" x14ac:dyDescent="0.25">
      <c r="G749" s="24" t="s">
        <v>254</v>
      </c>
    </row>
    <row r="750" spans="7:7" x14ac:dyDescent="0.25">
      <c r="G750" s="24" t="s">
        <v>255</v>
      </c>
    </row>
    <row r="751" spans="7:7" x14ac:dyDescent="0.25">
      <c r="G751" s="24" t="s">
        <v>256</v>
      </c>
    </row>
    <row r="752" spans="7:7" x14ac:dyDescent="0.25">
      <c r="G752" s="20" t="s">
        <v>535</v>
      </c>
    </row>
    <row r="753" spans="7:7" x14ac:dyDescent="0.25">
      <c r="G753" s="24" t="s">
        <v>271</v>
      </c>
    </row>
    <row r="754" spans="7:7" x14ac:dyDescent="0.25">
      <c r="G754" s="20" t="s">
        <v>375</v>
      </c>
    </row>
    <row r="755" spans="7:7" x14ac:dyDescent="0.25">
      <c r="G755" s="24" t="s">
        <v>264</v>
      </c>
    </row>
    <row r="756" spans="7:7" x14ac:dyDescent="0.25">
      <c r="G756" s="24" t="s">
        <v>326</v>
      </c>
    </row>
    <row r="757" spans="7:7" x14ac:dyDescent="0.25">
      <c r="G757" s="24" t="s">
        <v>329</v>
      </c>
    </row>
    <row r="758" spans="7:7" x14ac:dyDescent="0.25">
      <c r="G758" s="24" t="s">
        <v>330</v>
      </c>
    </row>
    <row r="759" spans="7:7" x14ac:dyDescent="0.25">
      <c r="G759" s="24" t="s">
        <v>331</v>
      </c>
    </row>
    <row r="760" spans="7:7" x14ac:dyDescent="0.25">
      <c r="G760" s="24" t="s">
        <v>332</v>
      </c>
    </row>
    <row r="761" spans="7:7" x14ac:dyDescent="0.25">
      <c r="G761" s="24" t="s">
        <v>333</v>
      </c>
    </row>
    <row r="762" spans="7:7" x14ac:dyDescent="0.25">
      <c r="G762" s="24" t="s">
        <v>334</v>
      </c>
    </row>
    <row r="763" spans="7:7" x14ac:dyDescent="0.25">
      <c r="G763" s="24" t="s">
        <v>335</v>
      </c>
    </row>
    <row r="764" spans="7:7" x14ac:dyDescent="0.25">
      <c r="G764" s="24" t="s">
        <v>336</v>
      </c>
    </row>
    <row r="765" spans="7:7" x14ac:dyDescent="0.25">
      <c r="G765" s="24" t="s">
        <v>337</v>
      </c>
    </row>
    <row r="766" spans="7:7" x14ac:dyDescent="0.25">
      <c r="G766" s="24" t="s">
        <v>338</v>
      </c>
    </row>
    <row r="767" spans="7:7" x14ac:dyDescent="0.25">
      <c r="G767" s="24" t="s">
        <v>339</v>
      </c>
    </row>
    <row r="768" spans="7:7" x14ac:dyDescent="0.25">
      <c r="G768" s="24" t="s">
        <v>340</v>
      </c>
    </row>
    <row r="769" spans="7:7" x14ac:dyDescent="0.25">
      <c r="G769" s="24" t="s">
        <v>341</v>
      </c>
    </row>
    <row r="770" spans="7:7" x14ac:dyDescent="0.25">
      <c r="G770" s="24" t="s">
        <v>342</v>
      </c>
    </row>
    <row r="771" spans="7:7" x14ac:dyDescent="0.25">
      <c r="G771" s="24" t="s">
        <v>343</v>
      </c>
    </row>
    <row r="772" spans="7:7" x14ac:dyDescent="0.25">
      <c r="G772" s="24" t="s">
        <v>344</v>
      </c>
    </row>
    <row r="773" spans="7:7" x14ac:dyDescent="0.25">
      <c r="G773" s="24" t="s">
        <v>345</v>
      </c>
    </row>
    <row r="774" spans="7:7" x14ac:dyDescent="0.25">
      <c r="G774" s="24" t="s">
        <v>346</v>
      </c>
    </row>
    <row r="775" spans="7:7" x14ac:dyDescent="0.25">
      <c r="G775" s="24" t="s">
        <v>375</v>
      </c>
    </row>
    <row r="776" spans="7:7" x14ac:dyDescent="0.25">
      <c r="G776" s="24" t="s">
        <v>382</v>
      </c>
    </row>
    <row r="777" spans="7:7" x14ac:dyDescent="0.25">
      <c r="G777" s="24" t="s">
        <v>383</v>
      </c>
    </row>
    <row r="778" spans="7:7" x14ac:dyDescent="0.25">
      <c r="G778" s="24" t="s">
        <v>384</v>
      </c>
    </row>
    <row r="779" spans="7:7" x14ac:dyDescent="0.25">
      <c r="G779" s="24" t="s">
        <v>385</v>
      </c>
    </row>
    <row r="780" spans="7:7" x14ac:dyDescent="0.25">
      <c r="G780" s="24" t="s">
        <v>386</v>
      </c>
    </row>
    <row r="781" spans="7:7" x14ac:dyDescent="0.25">
      <c r="G781" s="24" t="s">
        <v>387</v>
      </c>
    </row>
    <row r="782" spans="7:7" x14ac:dyDescent="0.25">
      <c r="G782" s="24" t="s">
        <v>388</v>
      </c>
    </row>
    <row r="783" spans="7:7" x14ac:dyDescent="0.25">
      <c r="G783" s="24" t="s">
        <v>389</v>
      </c>
    </row>
    <row r="784" spans="7:7" x14ac:dyDescent="0.25">
      <c r="G784" s="24" t="s">
        <v>390</v>
      </c>
    </row>
    <row r="785" spans="7:7" x14ac:dyDescent="0.25">
      <c r="G785" s="24" t="s">
        <v>391</v>
      </c>
    </row>
    <row r="786" spans="7:7" x14ac:dyDescent="0.25">
      <c r="G786" s="24" t="s">
        <v>392</v>
      </c>
    </row>
    <row r="787" spans="7:7" x14ac:dyDescent="0.25">
      <c r="G787" s="24" t="s">
        <v>393</v>
      </c>
    </row>
    <row r="788" spans="7:7" x14ac:dyDescent="0.25">
      <c r="G788" s="24" t="s">
        <v>394</v>
      </c>
    </row>
    <row r="789" spans="7:7" x14ac:dyDescent="0.25">
      <c r="G789" s="24" t="s">
        <v>395</v>
      </c>
    </row>
    <row r="790" spans="7:7" x14ac:dyDescent="0.25">
      <c r="G790" s="24" t="s">
        <v>396</v>
      </c>
    </row>
    <row r="791" spans="7:7" x14ac:dyDescent="0.25">
      <c r="G791" s="24" t="s">
        <v>397</v>
      </c>
    </row>
    <row r="792" spans="7:7" x14ac:dyDescent="0.25">
      <c r="G792" s="24" t="s">
        <v>398</v>
      </c>
    </row>
    <row r="793" spans="7:7" x14ac:dyDescent="0.25">
      <c r="G793" s="24" t="s">
        <v>399</v>
      </c>
    </row>
    <row r="794" spans="7:7" x14ac:dyDescent="0.25">
      <c r="G794" s="24" t="s">
        <v>400</v>
      </c>
    </row>
    <row r="795" spans="7:7" x14ac:dyDescent="0.25">
      <c r="G795" s="24" t="s">
        <v>401</v>
      </c>
    </row>
    <row r="796" spans="7:7" x14ac:dyDescent="0.25">
      <c r="G796" s="24" t="s">
        <v>402</v>
      </c>
    </row>
    <row r="797" spans="7:7" x14ac:dyDescent="0.25">
      <c r="G797" s="24" t="s">
        <v>403</v>
      </c>
    </row>
    <row r="798" spans="7:7" x14ac:dyDescent="0.25">
      <c r="G798" s="24" t="s">
        <v>404</v>
      </c>
    </row>
    <row r="799" spans="7:7" x14ac:dyDescent="0.25">
      <c r="G799" s="24" t="s">
        <v>405</v>
      </c>
    </row>
    <row r="800" spans="7:7" x14ac:dyDescent="0.25">
      <c r="G800" s="24" t="s">
        <v>406</v>
      </c>
    </row>
    <row r="801" spans="7:7" x14ac:dyDescent="0.25">
      <c r="G801" s="24" t="s">
        <v>407</v>
      </c>
    </row>
    <row r="802" spans="7:7" x14ac:dyDescent="0.25">
      <c r="G802" s="24" t="s">
        <v>408</v>
      </c>
    </row>
    <row r="803" spans="7:7" x14ac:dyDescent="0.25">
      <c r="G803" s="24" t="s">
        <v>409</v>
      </c>
    </row>
    <row r="804" spans="7:7" x14ac:dyDescent="0.25">
      <c r="G804" s="24" t="s">
        <v>410</v>
      </c>
    </row>
    <row r="805" spans="7:7" x14ac:dyDescent="0.25">
      <c r="G805" s="24" t="s">
        <v>411</v>
      </c>
    </row>
    <row r="806" spans="7:7" x14ac:dyDescent="0.25">
      <c r="G806" s="24" t="s">
        <v>412</v>
      </c>
    </row>
    <row r="807" spans="7:7" x14ac:dyDescent="0.25">
      <c r="G807" s="24" t="s">
        <v>413</v>
      </c>
    </row>
    <row r="808" spans="7:7" x14ac:dyDescent="0.25">
      <c r="G808" s="24" t="s">
        <v>414</v>
      </c>
    </row>
    <row r="809" spans="7:7" x14ac:dyDescent="0.25">
      <c r="G809" s="24" t="s">
        <v>415</v>
      </c>
    </row>
    <row r="810" spans="7:7" x14ac:dyDescent="0.25">
      <c r="G810" s="20" t="s">
        <v>501</v>
      </c>
    </row>
    <row r="811" spans="7:7" x14ac:dyDescent="0.25">
      <c r="G811" s="24" t="s">
        <v>232</v>
      </c>
    </row>
    <row r="812" spans="7:7" x14ac:dyDescent="0.25">
      <c r="G812" s="24" t="s">
        <v>233</v>
      </c>
    </row>
    <row r="813" spans="7:7" x14ac:dyDescent="0.25">
      <c r="G813" s="24" t="s">
        <v>241</v>
      </c>
    </row>
    <row r="814" spans="7:7" x14ac:dyDescent="0.25">
      <c r="G814" s="24" t="s">
        <v>242</v>
      </c>
    </row>
    <row r="815" spans="7:7" x14ac:dyDescent="0.25">
      <c r="G815" s="24" t="s">
        <v>263</v>
      </c>
    </row>
    <row r="816" spans="7:7" x14ac:dyDescent="0.25">
      <c r="G816" s="24" t="s">
        <v>268</v>
      </c>
    </row>
    <row r="817" spans="7:7" x14ac:dyDescent="0.25">
      <c r="G817" s="24" t="s">
        <v>269</v>
      </c>
    </row>
    <row r="818" spans="7:7" x14ac:dyDescent="0.25">
      <c r="G818" s="24" t="s">
        <v>585</v>
      </c>
    </row>
    <row r="819" spans="7:7" x14ac:dyDescent="0.25">
      <c r="G819" s="24" t="s">
        <v>286</v>
      </c>
    </row>
    <row r="820" spans="7:7" x14ac:dyDescent="0.25">
      <c r="G820" s="24" t="s">
        <v>289</v>
      </c>
    </row>
    <row r="821" spans="7:7" x14ac:dyDescent="0.25">
      <c r="G821" s="24" t="s">
        <v>290</v>
      </c>
    </row>
    <row r="822" spans="7:7" x14ac:dyDescent="0.25">
      <c r="G822" s="24" t="s">
        <v>308</v>
      </c>
    </row>
    <row r="823" spans="7:7" x14ac:dyDescent="0.25">
      <c r="G823" s="24" t="s">
        <v>351</v>
      </c>
    </row>
    <row r="824" spans="7:7" x14ac:dyDescent="0.25">
      <c r="G824" s="24" t="s">
        <v>352</v>
      </c>
    </row>
    <row r="825" spans="7:7" x14ac:dyDescent="0.25">
      <c r="G825" s="24" t="s">
        <v>354</v>
      </c>
    </row>
    <row r="826" spans="7:7" x14ac:dyDescent="0.25">
      <c r="G826" s="24" t="s">
        <v>357</v>
      </c>
    </row>
    <row r="827" spans="7:7" x14ac:dyDescent="0.25">
      <c r="G827" s="24" t="s">
        <v>358</v>
      </c>
    </row>
    <row r="828" spans="7:7" x14ac:dyDescent="0.25">
      <c r="G828" s="24" t="s">
        <v>359</v>
      </c>
    </row>
    <row r="829" spans="7:7" x14ac:dyDescent="0.25">
      <c r="G829" s="24" t="s">
        <v>360</v>
      </c>
    </row>
    <row r="830" spans="7:7" x14ac:dyDescent="0.25">
      <c r="G830" s="24" t="s">
        <v>361</v>
      </c>
    </row>
    <row r="831" spans="7:7" x14ac:dyDescent="0.25">
      <c r="G831" s="24" t="s">
        <v>362</v>
      </c>
    </row>
    <row r="832" spans="7:7" x14ac:dyDescent="0.25">
      <c r="G832" s="24" t="s">
        <v>363</v>
      </c>
    </row>
    <row r="833" spans="7:7" x14ac:dyDescent="0.25">
      <c r="G833" s="24" t="s">
        <v>447</v>
      </c>
    </row>
    <row r="834" spans="7:7" x14ac:dyDescent="0.25">
      <c r="G834" s="24" t="s">
        <v>451</v>
      </c>
    </row>
    <row r="835" spans="7:7" x14ac:dyDescent="0.25">
      <c r="G835" s="24" t="s">
        <v>452</v>
      </c>
    </row>
    <row r="836" spans="7:7" x14ac:dyDescent="0.25">
      <c r="G836" s="20" t="s">
        <v>503</v>
      </c>
    </row>
    <row r="837" spans="7:7" x14ac:dyDescent="0.25">
      <c r="G837" s="24" t="s">
        <v>229</v>
      </c>
    </row>
    <row r="838" spans="7:7" x14ac:dyDescent="0.25">
      <c r="G838" s="24" t="s">
        <v>234</v>
      </c>
    </row>
    <row r="839" spans="7:7" x14ac:dyDescent="0.25">
      <c r="G839" s="24" t="s">
        <v>323</v>
      </c>
    </row>
    <row r="840" spans="7:7" x14ac:dyDescent="0.25">
      <c r="G840" s="24" t="s">
        <v>324</v>
      </c>
    </row>
    <row r="841" spans="7:7" x14ac:dyDescent="0.25">
      <c r="G841" s="24" t="s">
        <v>325</v>
      </c>
    </row>
    <row r="842" spans="7:7" x14ac:dyDescent="0.25">
      <c r="G842" s="24" t="s">
        <v>353</v>
      </c>
    </row>
    <row r="843" spans="7:7" x14ac:dyDescent="0.25">
      <c r="G843" s="24" t="s">
        <v>364</v>
      </c>
    </row>
    <row r="844" spans="7:7" x14ac:dyDescent="0.25">
      <c r="G844" s="24" t="s">
        <v>367</v>
      </c>
    </row>
    <row r="845" spans="7:7" x14ac:dyDescent="0.25">
      <c r="G845" s="24" t="s">
        <v>372</v>
      </c>
    </row>
    <row r="846" spans="7:7" x14ac:dyDescent="0.25">
      <c r="G846" s="24" t="s">
        <v>373</v>
      </c>
    </row>
    <row r="847" spans="7:7" x14ac:dyDescent="0.25">
      <c r="G847" s="24" t="s">
        <v>374</v>
      </c>
    </row>
    <row r="848" spans="7:7" x14ac:dyDescent="0.25">
      <c r="G848" s="24" t="s">
        <v>448</v>
      </c>
    </row>
    <row r="849" spans="7:7" x14ac:dyDescent="0.25">
      <c r="G849" s="24" t="s">
        <v>449</v>
      </c>
    </row>
    <row r="850" spans="7:7" x14ac:dyDescent="0.25">
      <c r="G850" s="20" t="s">
        <v>500</v>
      </c>
    </row>
    <row r="851" spans="7:7" x14ac:dyDescent="0.25">
      <c r="G851" s="24" t="s">
        <v>220</v>
      </c>
    </row>
    <row r="852" spans="7:7" x14ac:dyDescent="0.25">
      <c r="G852" s="24" t="s">
        <v>221</v>
      </c>
    </row>
    <row r="853" spans="7:7" x14ac:dyDescent="0.25">
      <c r="G853" s="19" t="s">
        <v>194</v>
      </c>
    </row>
    <row r="854" spans="7:7" x14ac:dyDescent="0.25">
      <c r="G854" s="20" t="s">
        <v>502</v>
      </c>
    </row>
    <row r="855" spans="7:7" x14ac:dyDescent="0.25">
      <c r="G855" s="24" t="s">
        <v>223</v>
      </c>
    </row>
    <row r="856" spans="7:7" x14ac:dyDescent="0.25">
      <c r="G856" s="20" t="s">
        <v>270</v>
      </c>
    </row>
    <row r="857" spans="7:7" x14ac:dyDescent="0.25">
      <c r="G857" s="24" t="s">
        <v>270</v>
      </c>
    </row>
    <row r="858" spans="7:7" x14ac:dyDescent="0.25">
      <c r="G858" s="24" t="s">
        <v>275</v>
      </c>
    </row>
    <row r="859" spans="7:7" x14ac:dyDescent="0.25">
      <c r="G859" s="20" t="s">
        <v>244</v>
      </c>
    </row>
    <row r="860" spans="7:7" x14ac:dyDescent="0.25">
      <c r="G860" s="24" t="s">
        <v>244</v>
      </c>
    </row>
    <row r="861" spans="7:7" x14ac:dyDescent="0.25">
      <c r="G861" s="24" t="s">
        <v>247</v>
      </c>
    </row>
    <row r="862" spans="7:7" x14ac:dyDescent="0.25">
      <c r="G862" s="24" t="s">
        <v>248</v>
      </c>
    </row>
    <row r="863" spans="7:7" x14ac:dyDescent="0.25">
      <c r="G863" s="24" t="s">
        <v>249</v>
      </c>
    </row>
    <row r="864" spans="7:7" x14ac:dyDescent="0.25">
      <c r="G864" s="24" t="s">
        <v>250</v>
      </c>
    </row>
    <row r="865" spans="7:7" x14ac:dyDescent="0.25">
      <c r="G865" s="24" t="s">
        <v>251</v>
      </c>
    </row>
    <row r="866" spans="7:7" x14ac:dyDescent="0.25">
      <c r="G866" s="24" t="s">
        <v>252</v>
      </c>
    </row>
    <row r="867" spans="7:7" x14ac:dyDescent="0.25">
      <c r="G867" s="24" t="s">
        <v>253</v>
      </c>
    </row>
    <row r="868" spans="7:7" x14ac:dyDescent="0.25">
      <c r="G868" s="24" t="s">
        <v>254</v>
      </c>
    </row>
    <row r="869" spans="7:7" x14ac:dyDescent="0.25">
      <c r="G869" s="24" t="s">
        <v>255</v>
      </c>
    </row>
    <row r="870" spans="7:7" x14ac:dyDescent="0.25">
      <c r="G870" s="24" t="s">
        <v>256</v>
      </c>
    </row>
    <row r="871" spans="7:7" x14ac:dyDescent="0.25">
      <c r="G871" s="20" t="s">
        <v>535</v>
      </c>
    </row>
    <row r="872" spans="7:7" x14ac:dyDescent="0.25">
      <c r="G872" s="24" t="s">
        <v>271</v>
      </c>
    </row>
    <row r="873" spans="7:7" x14ac:dyDescent="0.25">
      <c r="G873" s="20" t="s">
        <v>375</v>
      </c>
    </row>
    <row r="874" spans="7:7" x14ac:dyDescent="0.25">
      <c r="G874" s="24" t="s">
        <v>264</v>
      </c>
    </row>
    <row r="875" spans="7:7" x14ac:dyDescent="0.25">
      <c r="G875" s="24" t="s">
        <v>329</v>
      </c>
    </row>
    <row r="876" spans="7:7" x14ac:dyDescent="0.25">
      <c r="G876" s="24" t="s">
        <v>330</v>
      </c>
    </row>
    <row r="877" spans="7:7" x14ac:dyDescent="0.25">
      <c r="G877" s="24" t="s">
        <v>331</v>
      </c>
    </row>
    <row r="878" spans="7:7" x14ac:dyDescent="0.25">
      <c r="G878" s="24" t="s">
        <v>332</v>
      </c>
    </row>
    <row r="879" spans="7:7" x14ac:dyDescent="0.25">
      <c r="G879" s="24" t="s">
        <v>333</v>
      </c>
    </row>
    <row r="880" spans="7:7" x14ac:dyDescent="0.25">
      <c r="G880" s="24" t="s">
        <v>334</v>
      </c>
    </row>
    <row r="881" spans="7:7" x14ac:dyDescent="0.25">
      <c r="G881" s="24" t="s">
        <v>335</v>
      </c>
    </row>
    <row r="882" spans="7:7" x14ac:dyDescent="0.25">
      <c r="G882" s="24" t="s">
        <v>336</v>
      </c>
    </row>
    <row r="883" spans="7:7" x14ac:dyDescent="0.25">
      <c r="G883" s="24" t="s">
        <v>337</v>
      </c>
    </row>
    <row r="884" spans="7:7" x14ac:dyDescent="0.25">
      <c r="G884" s="24" t="s">
        <v>338</v>
      </c>
    </row>
    <row r="885" spans="7:7" x14ac:dyDescent="0.25">
      <c r="G885" s="24" t="s">
        <v>339</v>
      </c>
    </row>
    <row r="886" spans="7:7" x14ac:dyDescent="0.25">
      <c r="G886" s="24" t="s">
        <v>340</v>
      </c>
    </row>
    <row r="887" spans="7:7" x14ac:dyDescent="0.25">
      <c r="G887" s="24" t="s">
        <v>341</v>
      </c>
    </row>
    <row r="888" spans="7:7" x14ac:dyDescent="0.25">
      <c r="G888" s="24" t="s">
        <v>342</v>
      </c>
    </row>
    <row r="889" spans="7:7" x14ac:dyDescent="0.25">
      <c r="G889" s="24" t="s">
        <v>343</v>
      </c>
    </row>
    <row r="890" spans="7:7" x14ac:dyDescent="0.25">
      <c r="G890" s="24" t="s">
        <v>344</v>
      </c>
    </row>
    <row r="891" spans="7:7" x14ac:dyDescent="0.25">
      <c r="G891" s="24" t="s">
        <v>345</v>
      </c>
    </row>
    <row r="892" spans="7:7" x14ac:dyDescent="0.25">
      <c r="G892" s="24" t="s">
        <v>346</v>
      </c>
    </row>
    <row r="893" spans="7:7" x14ac:dyDescent="0.25">
      <c r="G893" s="24" t="s">
        <v>375</v>
      </c>
    </row>
    <row r="894" spans="7:7" x14ac:dyDescent="0.25">
      <c r="G894" s="24" t="s">
        <v>382</v>
      </c>
    </row>
    <row r="895" spans="7:7" x14ac:dyDescent="0.25">
      <c r="G895" s="24" t="s">
        <v>383</v>
      </c>
    </row>
    <row r="896" spans="7:7" x14ac:dyDescent="0.25">
      <c r="G896" s="24" t="s">
        <v>384</v>
      </c>
    </row>
    <row r="897" spans="7:7" x14ac:dyDescent="0.25">
      <c r="G897" s="24" t="s">
        <v>385</v>
      </c>
    </row>
    <row r="898" spans="7:7" x14ac:dyDescent="0.25">
      <c r="G898" s="24" t="s">
        <v>386</v>
      </c>
    </row>
    <row r="899" spans="7:7" x14ac:dyDescent="0.25">
      <c r="G899" s="24" t="s">
        <v>387</v>
      </c>
    </row>
    <row r="900" spans="7:7" x14ac:dyDescent="0.25">
      <c r="G900" s="24" t="s">
        <v>388</v>
      </c>
    </row>
    <row r="901" spans="7:7" x14ac:dyDescent="0.25">
      <c r="G901" s="24" t="s">
        <v>389</v>
      </c>
    </row>
    <row r="902" spans="7:7" x14ac:dyDescent="0.25">
      <c r="G902" s="24" t="s">
        <v>390</v>
      </c>
    </row>
    <row r="903" spans="7:7" x14ac:dyDescent="0.25">
      <c r="G903" s="24" t="s">
        <v>391</v>
      </c>
    </row>
    <row r="904" spans="7:7" x14ac:dyDescent="0.25">
      <c r="G904" s="24" t="s">
        <v>392</v>
      </c>
    </row>
    <row r="905" spans="7:7" x14ac:dyDescent="0.25">
      <c r="G905" s="24" t="s">
        <v>393</v>
      </c>
    </row>
    <row r="906" spans="7:7" x14ac:dyDescent="0.25">
      <c r="G906" s="24" t="s">
        <v>394</v>
      </c>
    </row>
    <row r="907" spans="7:7" x14ac:dyDescent="0.25">
      <c r="G907" s="24" t="s">
        <v>395</v>
      </c>
    </row>
    <row r="908" spans="7:7" x14ac:dyDescent="0.25">
      <c r="G908" s="24" t="s">
        <v>396</v>
      </c>
    </row>
    <row r="909" spans="7:7" x14ac:dyDescent="0.25">
      <c r="G909" s="24" t="s">
        <v>397</v>
      </c>
    </row>
    <row r="910" spans="7:7" x14ac:dyDescent="0.25">
      <c r="G910" s="24" t="s">
        <v>398</v>
      </c>
    </row>
    <row r="911" spans="7:7" x14ac:dyDescent="0.25">
      <c r="G911" s="24" t="s">
        <v>399</v>
      </c>
    </row>
    <row r="912" spans="7:7" x14ac:dyDescent="0.25">
      <c r="G912" s="24" t="s">
        <v>400</v>
      </c>
    </row>
    <row r="913" spans="7:7" x14ac:dyDescent="0.25">
      <c r="G913" s="24" t="s">
        <v>401</v>
      </c>
    </row>
    <row r="914" spans="7:7" x14ac:dyDescent="0.25">
      <c r="G914" s="24" t="s">
        <v>402</v>
      </c>
    </row>
    <row r="915" spans="7:7" x14ac:dyDescent="0.25">
      <c r="G915" s="24" t="s">
        <v>403</v>
      </c>
    </row>
    <row r="916" spans="7:7" x14ac:dyDescent="0.25">
      <c r="G916" s="24" t="s">
        <v>404</v>
      </c>
    </row>
    <row r="917" spans="7:7" x14ac:dyDescent="0.25">
      <c r="G917" s="24" t="s">
        <v>405</v>
      </c>
    </row>
    <row r="918" spans="7:7" x14ac:dyDescent="0.25">
      <c r="G918" s="24" t="s">
        <v>406</v>
      </c>
    </row>
    <row r="919" spans="7:7" x14ac:dyDescent="0.25">
      <c r="G919" s="24" t="s">
        <v>407</v>
      </c>
    </row>
    <row r="920" spans="7:7" x14ac:dyDescent="0.25">
      <c r="G920" s="24" t="s">
        <v>408</v>
      </c>
    </row>
    <row r="921" spans="7:7" x14ac:dyDescent="0.25">
      <c r="G921" s="24" t="s">
        <v>409</v>
      </c>
    </row>
    <row r="922" spans="7:7" x14ac:dyDescent="0.25">
      <c r="G922" s="24" t="s">
        <v>410</v>
      </c>
    </row>
    <row r="923" spans="7:7" x14ac:dyDescent="0.25">
      <c r="G923" s="24" t="s">
        <v>411</v>
      </c>
    </row>
    <row r="924" spans="7:7" x14ac:dyDescent="0.25">
      <c r="G924" s="24" t="s">
        <v>412</v>
      </c>
    </row>
    <row r="925" spans="7:7" x14ac:dyDescent="0.25">
      <c r="G925" s="24" t="s">
        <v>413</v>
      </c>
    </row>
    <row r="926" spans="7:7" x14ac:dyDescent="0.25">
      <c r="G926" s="24" t="s">
        <v>414</v>
      </c>
    </row>
    <row r="927" spans="7:7" x14ac:dyDescent="0.25">
      <c r="G927" s="24" t="s">
        <v>415</v>
      </c>
    </row>
    <row r="928" spans="7:7" x14ac:dyDescent="0.25">
      <c r="G928" s="20" t="s">
        <v>501</v>
      </c>
    </row>
    <row r="929" spans="7:7" x14ac:dyDescent="0.25">
      <c r="G929" s="24" t="s">
        <v>232</v>
      </c>
    </row>
    <row r="930" spans="7:7" x14ac:dyDescent="0.25">
      <c r="G930" s="24" t="s">
        <v>233</v>
      </c>
    </row>
    <row r="931" spans="7:7" x14ac:dyDescent="0.25">
      <c r="G931" s="24" t="s">
        <v>241</v>
      </c>
    </row>
    <row r="932" spans="7:7" x14ac:dyDescent="0.25">
      <c r="G932" s="24" t="s">
        <v>242</v>
      </c>
    </row>
    <row r="933" spans="7:7" x14ac:dyDescent="0.25">
      <c r="G933" s="24" t="s">
        <v>263</v>
      </c>
    </row>
    <row r="934" spans="7:7" x14ac:dyDescent="0.25">
      <c r="G934" s="24" t="s">
        <v>268</v>
      </c>
    </row>
    <row r="935" spans="7:7" x14ac:dyDescent="0.25">
      <c r="G935" s="24" t="s">
        <v>269</v>
      </c>
    </row>
    <row r="936" spans="7:7" x14ac:dyDescent="0.25">
      <c r="G936" s="24" t="s">
        <v>585</v>
      </c>
    </row>
    <row r="937" spans="7:7" x14ac:dyDescent="0.25">
      <c r="G937" s="24" t="s">
        <v>286</v>
      </c>
    </row>
    <row r="938" spans="7:7" x14ac:dyDescent="0.25">
      <c r="G938" s="24" t="s">
        <v>289</v>
      </c>
    </row>
    <row r="939" spans="7:7" x14ac:dyDescent="0.25">
      <c r="G939" s="24" t="s">
        <v>290</v>
      </c>
    </row>
    <row r="940" spans="7:7" x14ac:dyDescent="0.25">
      <c r="G940" s="24" t="s">
        <v>308</v>
      </c>
    </row>
    <row r="941" spans="7:7" x14ac:dyDescent="0.25">
      <c r="G941" s="24" t="s">
        <v>351</v>
      </c>
    </row>
    <row r="942" spans="7:7" x14ac:dyDescent="0.25">
      <c r="G942" s="24" t="s">
        <v>352</v>
      </c>
    </row>
    <row r="943" spans="7:7" x14ac:dyDescent="0.25">
      <c r="G943" s="24" t="s">
        <v>354</v>
      </c>
    </row>
    <row r="944" spans="7:7" x14ac:dyDescent="0.25">
      <c r="G944" s="24" t="s">
        <v>357</v>
      </c>
    </row>
    <row r="945" spans="7:7" x14ac:dyDescent="0.25">
      <c r="G945" s="24" t="s">
        <v>358</v>
      </c>
    </row>
    <row r="946" spans="7:7" x14ac:dyDescent="0.25">
      <c r="G946" s="24" t="s">
        <v>359</v>
      </c>
    </row>
    <row r="947" spans="7:7" x14ac:dyDescent="0.25">
      <c r="G947" s="24" t="s">
        <v>360</v>
      </c>
    </row>
    <row r="948" spans="7:7" x14ac:dyDescent="0.25">
      <c r="G948" s="24" t="s">
        <v>361</v>
      </c>
    </row>
    <row r="949" spans="7:7" x14ac:dyDescent="0.25">
      <c r="G949" s="24" t="s">
        <v>362</v>
      </c>
    </row>
    <row r="950" spans="7:7" x14ac:dyDescent="0.25">
      <c r="G950" s="24" t="s">
        <v>363</v>
      </c>
    </row>
    <row r="951" spans="7:7" x14ac:dyDescent="0.25">
      <c r="G951" s="24" t="s">
        <v>447</v>
      </c>
    </row>
    <row r="952" spans="7:7" x14ac:dyDescent="0.25">
      <c r="G952" s="24" t="s">
        <v>451</v>
      </c>
    </row>
    <row r="953" spans="7:7" x14ac:dyDescent="0.25">
      <c r="G953" s="24" t="s">
        <v>452</v>
      </c>
    </row>
    <row r="954" spans="7:7" x14ac:dyDescent="0.25">
      <c r="G954" s="20" t="s">
        <v>503</v>
      </c>
    </row>
    <row r="955" spans="7:7" x14ac:dyDescent="0.25">
      <c r="G955" s="24" t="s">
        <v>229</v>
      </c>
    </row>
    <row r="956" spans="7:7" x14ac:dyDescent="0.25">
      <c r="G956" s="24" t="s">
        <v>234</v>
      </c>
    </row>
    <row r="957" spans="7:7" x14ac:dyDescent="0.25">
      <c r="G957" s="24" t="s">
        <v>323</v>
      </c>
    </row>
    <row r="958" spans="7:7" x14ac:dyDescent="0.25">
      <c r="G958" s="24" t="s">
        <v>324</v>
      </c>
    </row>
    <row r="959" spans="7:7" x14ac:dyDescent="0.25">
      <c r="G959" s="24" t="s">
        <v>325</v>
      </c>
    </row>
    <row r="960" spans="7:7" x14ac:dyDescent="0.25">
      <c r="G960" s="24" t="s">
        <v>353</v>
      </c>
    </row>
    <row r="961" spans="7:7" x14ac:dyDescent="0.25">
      <c r="G961" s="24" t="s">
        <v>364</v>
      </c>
    </row>
    <row r="962" spans="7:7" x14ac:dyDescent="0.25">
      <c r="G962" s="24" t="s">
        <v>367</v>
      </c>
    </row>
    <row r="963" spans="7:7" x14ac:dyDescent="0.25">
      <c r="G963" s="24" t="s">
        <v>372</v>
      </c>
    </row>
    <row r="964" spans="7:7" x14ac:dyDescent="0.25">
      <c r="G964" s="24" t="s">
        <v>373</v>
      </c>
    </row>
    <row r="965" spans="7:7" x14ac:dyDescent="0.25">
      <c r="G965" s="24" t="s">
        <v>374</v>
      </c>
    </row>
    <row r="966" spans="7:7" x14ac:dyDescent="0.25">
      <c r="G966" s="24" t="s">
        <v>448</v>
      </c>
    </row>
    <row r="967" spans="7:7" x14ac:dyDescent="0.25">
      <c r="G967" s="24" t="s">
        <v>449</v>
      </c>
    </row>
    <row r="968" spans="7:7" x14ac:dyDescent="0.25">
      <c r="G968" s="20" t="s">
        <v>500</v>
      </c>
    </row>
    <row r="969" spans="7:7" x14ac:dyDescent="0.25">
      <c r="G969" s="24" t="s">
        <v>220</v>
      </c>
    </row>
    <row r="970" spans="7:7" x14ac:dyDescent="0.25">
      <c r="G970" s="24" t="s">
        <v>221</v>
      </c>
    </row>
    <row r="971" spans="7:7" x14ac:dyDescent="0.25">
      <c r="G971" s="19" t="s">
        <v>196</v>
      </c>
    </row>
    <row r="972" spans="7:7" x14ac:dyDescent="0.25">
      <c r="G972" s="20" t="s">
        <v>502</v>
      </c>
    </row>
    <row r="973" spans="7:7" x14ac:dyDescent="0.25">
      <c r="G973" s="24" t="s">
        <v>223</v>
      </c>
    </row>
    <row r="974" spans="7:7" x14ac:dyDescent="0.25">
      <c r="G974" s="20" t="s">
        <v>270</v>
      </c>
    </row>
    <row r="975" spans="7:7" x14ac:dyDescent="0.25">
      <c r="G975" s="24" t="s">
        <v>270</v>
      </c>
    </row>
    <row r="976" spans="7:7" x14ac:dyDescent="0.25">
      <c r="G976" s="24" t="s">
        <v>275</v>
      </c>
    </row>
    <row r="977" spans="7:7" x14ac:dyDescent="0.25">
      <c r="G977" s="20" t="s">
        <v>244</v>
      </c>
    </row>
    <row r="978" spans="7:7" x14ac:dyDescent="0.25">
      <c r="G978" s="24" t="s">
        <v>244</v>
      </c>
    </row>
    <row r="979" spans="7:7" x14ac:dyDescent="0.25">
      <c r="G979" s="24" t="s">
        <v>247</v>
      </c>
    </row>
    <row r="980" spans="7:7" x14ac:dyDescent="0.25">
      <c r="G980" s="24" t="s">
        <v>248</v>
      </c>
    </row>
    <row r="981" spans="7:7" x14ac:dyDescent="0.25">
      <c r="G981" s="24" t="s">
        <v>249</v>
      </c>
    </row>
    <row r="982" spans="7:7" x14ac:dyDescent="0.25">
      <c r="G982" s="24" t="s">
        <v>250</v>
      </c>
    </row>
    <row r="983" spans="7:7" x14ac:dyDescent="0.25">
      <c r="G983" s="24" t="s">
        <v>251</v>
      </c>
    </row>
    <row r="984" spans="7:7" x14ac:dyDescent="0.25">
      <c r="G984" s="24" t="s">
        <v>252</v>
      </c>
    </row>
    <row r="985" spans="7:7" x14ac:dyDescent="0.25">
      <c r="G985" s="24" t="s">
        <v>253</v>
      </c>
    </row>
    <row r="986" spans="7:7" x14ac:dyDescent="0.25">
      <c r="G986" s="24" t="s">
        <v>254</v>
      </c>
    </row>
    <row r="987" spans="7:7" x14ac:dyDescent="0.25">
      <c r="G987" s="24" t="s">
        <v>255</v>
      </c>
    </row>
    <row r="988" spans="7:7" x14ac:dyDescent="0.25">
      <c r="G988" s="24" t="s">
        <v>256</v>
      </c>
    </row>
    <row r="989" spans="7:7" x14ac:dyDescent="0.25">
      <c r="G989" s="20" t="s">
        <v>535</v>
      </c>
    </row>
    <row r="990" spans="7:7" x14ac:dyDescent="0.25">
      <c r="G990" s="24" t="s">
        <v>271</v>
      </c>
    </row>
    <row r="991" spans="7:7" x14ac:dyDescent="0.25">
      <c r="G991" s="20" t="s">
        <v>375</v>
      </c>
    </row>
    <row r="992" spans="7:7" x14ac:dyDescent="0.25">
      <c r="G992" s="24" t="s">
        <v>264</v>
      </c>
    </row>
    <row r="993" spans="7:7" x14ac:dyDescent="0.25">
      <c r="G993" s="24" t="s">
        <v>329</v>
      </c>
    </row>
    <row r="994" spans="7:7" x14ac:dyDescent="0.25">
      <c r="G994" s="24" t="s">
        <v>330</v>
      </c>
    </row>
    <row r="995" spans="7:7" x14ac:dyDescent="0.25">
      <c r="G995" s="24" t="s">
        <v>331</v>
      </c>
    </row>
    <row r="996" spans="7:7" x14ac:dyDescent="0.25">
      <c r="G996" s="24" t="s">
        <v>332</v>
      </c>
    </row>
    <row r="997" spans="7:7" x14ac:dyDescent="0.25">
      <c r="G997" s="24" t="s">
        <v>333</v>
      </c>
    </row>
    <row r="998" spans="7:7" x14ac:dyDescent="0.25">
      <c r="G998" s="24" t="s">
        <v>334</v>
      </c>
    </row>
    <row r="999" spans="7:7" x14ac:dyDescent="0.25">
      <c r="G999" s="24" t="s">
        <v>335</v>
      </c>
    </row>
    <row r="1000" spans="7:7" x14ac:dyDescent="0.25">
      <c r="G1000" s="24" t="s">
        <v>336</v>
      </c>
    </row>
    <row r="1001" spans="7:7" x14ac:dyDescent="0.25">
      <c r="G1001" s="24" t="s">
        <v>337</v>
      </c>
    </row>
    <row r="1002" spans="7:7" x14ac:dyDescent="0.25">
      <c r="G1002" s="24" t="s">
        <v>338</v>
      </c>
    </row>
    <row r="1003" spans="7:7" x14ac:dyDescent="0.25">
      <c r="G1003" s="24" t="s">
        <v>339</v>
      </c>
    </row>
    <row r="1004" spans="7:7" x14ac:dyDescent="0.25">
      <c r="G1004" s="24" t="s">
        <v>340</v>
      </c>
    </row>
    <row r="1005" spans="7:7" x14ac:dyDescent="0.25">
      <c r="G1005" s="24" t="s">
        <v>341</v>
      </c>
    </row>
    <row r="1006" spans="7:7" x14ac:dyDescent="0.25">
      <c r="G1006" s="24" t="s">
        <v>342</v>
      </c>
    </row>
    <row r="1007" spans="7:7" x14ac:dyDescent="0.25">
      <c r="G1007" s="24" t="s">
        <v>343</v>
      </c>
    </row>
    <row r="1008" spans="7:7" x14ac:dyDescent="0.25">
      <c r="G1008" s="24" t="s">
        <v>344</v>
      </c>
    </row>
    <row r="1009" spans="7:7" x14ac:dyDescent="0.25">
      <c r="G1009" s="24" t="s">
        <v>345</v>
      </c>
    </row>
    <row r="1010" spans="7:7" x14ac:dyDescent="0.25">
      <c r="G1010" s="24" t="s">
        <v>346</v>
      </c>
    </row>
    <row r="1011" spans="7:7" x14ac:dyDescent="0.25">
      <c r="G1011" s="24" t="s">
        <v>375</v>
      </c>
    </row>
    <row r="1012" spans="7:7" x14ac:dyDescent="0.25">
      <c r="G1012" s="24" t="s">
        <v>382</v>
      </c>
    </row>
    <row r="1013" spans="7:7" x14ac:dyDescent="0.25">
      <c r="G1013" s="24" t="s">
        <v>383</v>
      </c>
    </row>
    <row r="1014" spans="7:7" x14ac:dyDescent="0.25">
      <c r="G1014" s="24" t="s">
        <v>384</v>
      </c>
    </row>
    <row r="1015" spans="7:7" x14ac:dyDescent="0.25">
      <c r="G1015" s="24" t="s">
        <v>385</v>
      </c>
    </row>
    <row r="1016" spans="7:7" x14ac:dyDescent="0.25">
      <c r="G1016" s="24" t="s">
        <v>386</v>
      </c>
    </row>
    <row r="1017" spans="7:7" x14ac:dyDescent="0.25">
      <c r="G1017" s="24" t="s">
        <v>387</v>
      </c>
    </row>
    <row r="1018" spans="7:7" x14ac:dyDescent="0.25">
      <c r="G1018" s="24" t="s">
        <v>388</v>
      </c>
    </row>
    <row r="1019" spans="7:7" x14ac:dyDescent="0.25">
      <c r="G1019" s="24" t="s">
        <v>389</v>
      </c>
    </row>
    <row r="1020" spans="7:7" x14ac:dyDescent="0.25">
      <c r="G1020" s="24" t="s">
        <v>390</v>
      </c>
    </row>
    <row r="1021" spans="7:7" x14ac:dyDescent="0.25">
      <c r="G1021" s="24" t="s">
        <v>391</v>
      </c>
    </row>
    <row r="1022" spans="7:7" x14ac:dyDescent="0.25">
      <c r="G1022" s="24" t="s">
        <v>392</v>
      </c>
    </row>
    <row r="1023" spans="7:7" x14ac:dyDescent="0.25">
      <c r="G1023" s="24" t="s">
        <v>393</v>
      </c>
    </row>
    <row r="1024" spans="7:7" x14ac:dyDescent="0.25">
      <c r="G1024" s="24" t="s">
        <v>394</v>
      </c>
    </row>
    <row r="1025" spans="7:7" x14ac:dyDescent="0.25">
      <c r="G1025" s="24" t="s">
        <v>395</v>
      </c>
    </row>
    <row r="1026" spans="7:7" x14ac:dyDescent="0.25">
      <c r="G1026" s="24" t="s">
        <v>396</v>
      </c>
    </row>
    <row r="1027" spans="7:7" x14ac:dyDescent="0.25">
      <c r="G1027" s="24" t="s">
        <v>397</v>
      </c>
    </row>
    <row r="1028" spans="7:7" x14ac:dyDescent="0.25">
      <c r="G1028" s="24" t="s">
        <v>398</v>
      </c>
    </row>
    <row r="1029" spans="7:7" x14ac:dyDescent="0.25">
      <c r="G1029" s="24" t="s">
        <v>399</v>
      </c>
    </row>
    <row r="1030" spans="7:7" x14ac:dyDescent="0.25">
      <c r="G1030" s="24" t="s">
        <v>400</v>
      </c>
    </row>
    <row r="1031" spans="7:7" x14ac:dyDescent="0.25">
      <c r="G1031" s="24" t="s">
        <v>401</v>
      </c>
    </row>
    <row r="1032" spans="7:7" x14ac:dyDescent="0.25">
      <c r="G1032" s="24" t="s">
        <v>402</v>
      </c>
    </row>
    <row r="1033" spans="7:7" x14ac:dyDescent="0.25">
      <c r="G1033" s="24" t="s">
        <v>403</v>
      </c>
    </row>
    <row r="1034" spans="7:7" x14ac:dyDescent="0.25">
      <c r="G1034" s="24" t="s">
        <v>404</v>
      </c>
    </row>
    <row r="1035" spans="7:7" x14ac:dyDescent="0.25">
      <c r="G1035" s="24" t="s">
        <v>405</v>
      </c>
    </row>
    <row r="1036" spans="7:7" x14ac:dyDescent="0.25">
      <c r="G1036" s="24" t="s">
        <v>406</v>
      </c>
    </row>
    <row r="1037" spans="7:7" x14ac:dyDescent="0.25">
      <c r="G1037" s="24" t="s">
        <v>407</v>
      </c>
    </row>
    <row r="1038" spans="7:7" x14ac:dyDescent="0.25">
      <c r="G1038" s="24" t="s">
        <v>408</v>
      </c>
    </row>
    <row r="1039" spans="7:7" x14ac:dyDescent="0.25">
      <c r="G1039" s="24" t="s">
        <v>409</v>
      </c>
    </row>
    <row r="1040" spans="7:7" x14ac:dyDescent="0.25">
      <c r="G1040" s="24" t="s">
        <v>410</v>
      </c>
    </row>
    <row r="1041" spans="7:7" x14ac:dyDescent="0.25">
      <c r="G1041" s="24" t="s">
        <v>411</v>
      </c>
    </row>
    <row r="1042" spans="7:7" x14ac:dyDescent="0.25">
      <c r="G1042" s="24" t="s">
        <v>412</v>
      </c>
    </row>
    <row r="1043" spans="7:7" x14ac:dyDescent="0.25">
      <c r="G1043" s="24" t="s">
        <v>413</v>
      </c>
    </row>
    <row r="1044" spans="7:7" x14ac:dyDescent="0.25">
      <c r="G1044" s="24" t="s">
        <v>414</v>
      </c>
    </row>
    <row r="1045" spans="7:7" x14ac:dyDescent="0.25">
      <c r="G1045" s="24" t="s">
        <v>415</v>
      </c>
    </row>
    <row r="1046" spans="7:7" x14ac:dyDescent="0.25">
      <c r="G1046" s="20" t="s">
        <v>501</v>
      </c>
    </row>
    <row r="1047" spans="7:7" x14ac:dyDescent="0.25">
      <c r="G1047" s="24" t="s">
        <v>232</v>
      </c>
    </row>
    <row r="1048" spans="7:7" x14ac:dyDescent="0.25">
      <c r="G1048" s="24" t="s">
        <v>233</v>
      </c>
    </row>
    <row r="1049" spans="7:7" x14ac:dyDescent="0.25">
      <c r="G1049" s="24" t="s">
        <v>241</v>
      </c>
    </row>
    <row r="1050" spans="7:7" x14ac:dyDescent="0.25">
      <c r="G1050" s="24" t="s">
        <v>242</v>
      </c>
    </row>
    <row r="1051" spans="7:7" x14ac:dyDescent="0.25">
      <c r="G1051" s="24" t="s">
        <v>263</v>
      </c>
    </row>
    <row r="1052" spans="7:7" x14ac:dyDescent="0.25">
      <c r="G1052" s="24" t="s">
        <v>268</v>
      </c>
    </row>
    <row r="1053" spans="7:7" x14ac:dyDescent="0.25">
      <c r="G1053" s="24" t="s">
        <v>269</v>
      </c>
    </row>
    <row r="1054" spans="7:7" x14ac:dyDescent="0.25">
      <c r="G1054" s="24" t="s">
        <v>585</v>
      </c>
    </row>
    <row r="1055" spans="7:7" x14ac:dyDescent="0.25">
      <c r="G1055" s="24" t="s">
        <v>286</v>
      </c>
    </row>
    <row r="1056" spans="7:7" x14ac:dyDescent="0.25">
      <c r="G1056" s="24" t="s">
        <v>289</v>
      </c>
    </row>
    <row r="1057" spans="7:7" x14ac:dyDescent="0.25">
      <c r="G1057" s="24" t="s">
        <v>290</v>
      </c>
    </row>
    <row r="1058" spans="7:7" x14ac:dyDescent="0.25">
      <c r="G1058" s="24" t="s">
        <v>308</v>
      </c>
    </row>
    <row r="1059" spans="7:7" x14ac:dyDescent="0.25">
      <c r="G1059" s="24" t="s">
        <v>351</v>
      </c>
    </row>
    <row r="1060" spans="7:7" x14ac:dyDescent="0.25">
      <c r="G1060" s="24" t="s">
        <v>352</v>
      </c>
    </row>
    <row r="1061" spans="7:7" x14ac:dyDescent="0.25">
      <c r="G1061" s="24" t="s">
        <v>354</v>
      </c>
    </row>
    <row r="1062" spans="7:7" x14ac:dyDescent="0.25">
      <c r="G1062" s="24" t="s">
        <v>357</v>
      </c>
    </row>
    <row r="1063" spans="7:7" x14ac:dyDescent="0.25">
      <c r="G1063" s="24" t="s">
        <v>358</v>
      </c>
    </row>
    <row r="1064" spans="7:7" x14ac:dyDescent="0.25">
      <c r="G1064" s="24" t="s">
        <v>359</v>
      </c>
    </row>
    <row r="1065" spans="7:7" x14ac:dyDescent="0.25">
      <c r="G1065" s="24" t="s">
        <v>360</v>
      </c>
    </row>
    <row r="1066" spans="7:7" x14ac:dyDescent="0.25">
      <c r="G1066" s="24" t="s">
        <v>361</v>
      </c>
    </row>
    <row r="1067" spans="7:7" x14ac:dyDescent="0.25">
      <c r="G1067" s="24" t="s">
        <v>362</v>
      </c>
    </row>
    <row r="1068" spans="7:7" x14ac:dyDescent="0.25">
      <c r="G1068" s="24" t="s">
        <v>363</v>
      </c>
    </row>
    <row r="1069" spans="7:7" x14ac:dyDescent="0.25">
      <c r="G1069" s="24" t="s">
        <v>447</v>
      </c>
    </row>
    <row r="1070" spans="7:7" x14ac:dyDescent="0.25">
      <c r="G1070" s="24" t="s">
        <v>451</v>
      </c>
    </row>
    <row r="1071" spans="7:7" x14ac:dyDescent="0.25">
      <c r="G1071" s="24" t="s">
        <v>452</v>
      </c>
    </row>
    <row r="1072" spans="7:7" x14ac:dyDescent="0.25">
      <c r="G1072" s="20" t="s">
        <v>503</v>
      </c>
    </row>
    <row r="1073" spans="7:7" x14ac:dyDescent="0.25">
      <c r="G1073" s="24" t="s">
        <v>229</v>
      </c>
    </row>
    <row r="1074" spans="7:7" x14ac:dyDescent="0.25">
      <c r="G1074" s="24" t="s">
        <v>234</v>
      </c>
    </row>
    <row r="1075" spans="7:7" x14ac:dyDescent="0.25">
      <c r="G1075" s="24" t="s">
        <v>323</v>
      </c>
    </row>
    <row r="1076" spans="7:7" x14ac:dyDescent="0.25">
      <c r="G1076" s="24" t="s">
        <v>324</v>
      </c>
    </row>
    <row r="1077" spans="7:7" x14ac:dyDescent="0.25">
      <c r="G1077" s="24" t="s">
        <v>325</v>
      </c>
    </row>
    <row r="1078" spans="7:7" x14ac:dyDescent="0.25">
      <c r="G1078" s="24" t="s">
        <v>353</v>
      </c>
    </row>
    <row r="1079" spans="7:7" x14ac:dyDescent="0.25">
      <c r="G1079" s="24" t="s">
        <v>364</v>
      </c>
    </row>
    <row r="1080" spans="7:7" x14ac:dyDescent="0.25">
      <c r="G1080" s="24" t="s">
        <v>367</v>
      </c>
    </row>
    <row r="1081" spans="7:7" x14ac:dyDescent="0.25">
      <c r="G1081" s="24" t="s">
        <v>372</v>
      </c>
    </row>
    <row r="1082" spans="7:7" x14ac:dyDescent="0.25">
      <c r="G1082" s="24" t="s">
        <v>373</v>
      </c>
    </row>
    <row r="1083" spans="7:7" x14ac:dyDescent="0.25">
      <c r="G1083" s="24" t="s">
        <v>374</v>
      </c>
    </row>
    <row r="1084" spans="7:7" x14ac:dyDescent="0.25">
      <c r="G1084" s="24" t="s">
        <v>448</v>
      </c>
    </row>
    <row r="1085" spans="7:7" x14ac:dyDescent="0.25">
      <c r="G1085" s="24" t="s">
        <v>449</v>
      </c>
    </row>
    <row r="1086" spans="7:7" x14ac:dyDescent="0.25">
      <c r="G1086" s="20" t="s">
        <v>500</v>
      </c>
    </row>
    <row r="1087" spans="7:7" x14ac:dyDescent="0.25">
      <c r="G1087" s="24" t="s">
        <v>220</v>
      </c>
    </row>
    <row r="1088" spans="7:7" x14ac:dyDescent="0.25">
      <c r="G1088" s="24" t="s">
        <v>221</v>
      </c>
    </row>
    <row r="1089" spans="7:7" x14ac:dyDescent="0.25">
      <c r="G1089" s="19" t="s">
        <v>206</v>
      </c>
    </row>
    <row r="1090" spans="7:7" x14ac:dyDescent="0.25">
      <c r="G1090" s="20" t="s">
        <v>502</v>
      </c>
    </row>
    <row r="1091" spans="7:7" x14ac:dyDescent="0.25">
      <c r="G1091" s="24" t="s">
        <v>223</v>
      </c>
    </row>
    <row r="1092" spans="7:7" x14ac:dyDescent="0.25">
      <c r="G1092" s="20" t="s">
        <v>270</v>
      </c>
    </row>
    <row r="1093" spans="7:7" x14ac:dyDescent="0.25">
      <c r="G1093" s="24" t="s">
        <v>270</v>
      </c>
    </row>
    <row r="1094" spans="7:7" x14ac:dyDescent="0.25">
      <c r="G1094" s="24" t="s">
        <v>275</v>
      </c>
    </row>
    <row r="1095" spans="7:7" x14ac:dyDescent="0.25">
      <c r="G1095" s="20" t="s">
        <v>244</v>
      </c>
    </row>
    <row r="1096" spans="7:7" x14ac:dyDescent="0.25">
      <c r="G1096" s="24" t="s">
        <v>244</v>
      </c>
    </row>
    <row r="1097" spans="7:7" x14ac:dyDescent="0.25">
      <c r="G1097" s="24" t="s">
        <v>247</v>
      </c>
    </row>
    <row r="1098" spans="7:7" x14ac:dyDescent="0.25">
      <c r="G1098" s="24" t="s">
        <v>248</v>
      </c>
    </row>
    <row r="1099" spans="7:7" x14ac:dyDescent="0.25">
      <c r="G1099" s="24" t="s">
        <v>249</v>
      </c>
    </row>
    <row r="1100" spans="7:7" x14ac:dyDescent="0.25">
      <c r="G1100" s="24" t="s">
        <v>250</v>
      </c>
    </row>
    <row r="1101" spans="7:7" x14ac:dyDescent="0.25">
      <c r="G1101" s="24" t="s">
        <v>251</v>
      </c>
    </row>
    <row r="1102" spans="7:7" x14ac:dyDescent="0.25">
      <c r="G1102" s="24" t="s">
        <v>252</v>
      </c>
    </row>
    <row r="1103" spans="7:7" x14ac:dyDescent="0.25">
      <c r="G1103" s="24" t="s">
        <v>253</v>
      </c>
    </row>
    <row r="1104" spans="7:7" x14ac:dyDescent="0.25">
      <c r="G1104" s="24" t="s">
        <v>254</v>
      </c>
    </row>
    <row r="1105" spans="7:7" x14ac:dyDescent="0.25">
      <c r="G1105" s="24" t="s">
        <v>255</v>
      </c>
    </row>
    <row r="1106" spans="7:7" x14ac:dyDescent="0.25">
      <c r="G1106" s="24" t="s">
        <v>256</v>
      </c>
    </row>
    <row r="1107" spans="7:7" x14ac:dyDescent="0.25">
      <c r="G1107" s="20" t="s">
        <v>535</v>
      </c>
    </row>
    <row r="1108" spans="7:7" x14ac:dyDescent="0.25">
      <c r="G1108" s="24" t="s">
        <v>271</v>
      </c>
    </row>
    <row r="1109" spans="7:7" x14ac:dyDescent="0.25">
      <c r="G1109" s="20" t="s">
        <v>375</v>
      </c>
    </row>
    <row r="1110" spans="7:7" x14ac:dyDescent="0.25">
      <c r="G1110" s="24" t="s">
        <v>264</v>
      </c>
    </row>
    <row r="1111" spans="7:7" x14ac:dyDescent="0.25">
      <c r="G1111" s="24" t="s">
        <v>329</v>
      </c>
    </row>
    <row r="1112" spans="7:7" x14ac:dyDescent="0.25">
      <c r="G1112" s="24" t="s">
        <v>330</v>
      </c>
    </row>
    <row r="1113" spans="7:7" x14ac:dyDescent="0.25">
      <c r="G1113" s="24" t="s">
        <v>331</v>
      </c>
    </row>
    <row r="1114" spans="7:7" x14ac:dyDescent="0.25">
      <c r="G1114" s="24" t="s">
        <v>332</v>
      </c>
    </row>
    <row r="1115" spans="7:7" x14ac:dyDescent="0.25">
      <c r="G1115" s="24" t="s">
        <v>333</v>
      </c>
    </row>
    <row r="1116" spans="7:7" x14ac:dyDescent="0.25">
      <c r="G1116" s="24" t="s">
        <v>334</v>
      </c>
    </row>
    <row r="1117" spans="7:7" x14ac:dyDescent="0.25">
      <c r="G1117" s="24" t="s">
        <v>335</v>
      </c>
    </row>
    <row r="1118" spans="7:7" x14ac:dyDescent="0.25">
      <c r="G1118" s="24" t="s">
        <v>336</v>
      </c>
    </row>
    <row r="1119" spans="7:7" x14ac:dyDescent="0.25">
      <c r="G1119" s="24" t="s">
        <v>337</v>
      </c>
    </row>
    <row r="1120" spans="7:7" x14ac:dyDescent="0.25">
      <c r="G1120" s="24" t="s">
        <v>338</v>
      </c>
    </row>
    <row r="1121" spans="7:7" x14ac:dyDescent="0.25">
      <c r="G1121" s="24" t="s">
        <v>339</v>
      </c>
    </row>
    <row r="1122" spans="7:7" x14ac:dyDescent="0.25">
      <c r="G1122" s="24" t="s">
        <v>340</v>
      </c>
    </row>
    <row r="1123" spans="7:7" x14ac:dyDescent="0.25">
      <c r="G1123" s="24" t="s">
        <v>341</v>
      </c>
    </row>
    <row r="1124" spans="7:7" x14ac:dyDescent="0.25">
      <c r="G1124" s="24" t="s">
        <v>342</v>
      </c>
    </row>
    <row r="1125" spans="7:7" x14ac:dyDescent="0.25">
      <c r="G1125" s="24" t="s">
        <v>343</v>
      </c>
    </row>
    <row r="1126" spans="7:7" x14ac:dyDescent="0.25">
      <c r="G1126" s="24" t="s">
        <v>344</v>
      </c>
    </row>
    <row r="1127" spans="7:7" x14ac:dyDescent="0.25">
      <c r="G1127" s="24" t="s">
        <v>345</v>
      </c>
    </row>
    <row r="1128" spans="7:7" x14ac:dyDescent="0.25">
      <c r="G1128" s="24" t="s">
        <v>346</v>
      </c>
    </row>
    <row r="1129" spans="7:7" x14ac:dyDescent="0.25">
      <c r="G1129" s="24" t="s">
        <v>375</v>
      </c>
    </row>
    <row r="1130" spans="7:7" x14ac:dyDescent="0.25">
      <c r="G1130" s="24" t="s">
        <v>382</v>
      </c>
    </row>
    <row r="1131" spans="7:7" x14ac:dyDescent="0.25">
      <c r="G1131" s="24" t="s">
        <v>383</v>
      </c>
    </row>
    <row r="1132" spans="7:7" x14ac:dyDescent="0.25">
      <c r="G1132" s="24" t="s">
        <v>384</v>
      </c>
    </row>
    <row r="1133" spans="7:7" x14ac:dyDescent="0.25">
      <c r="G1133" s="24" t="s">
        <v>385</v>
      </c>
    </row>
    <row r="1134" spans="7:7" x14ac:dyDescent="0.25">
      <c r="G1134" s="24" t="s">
        <v>386</v>
      </c>
    </row>
    <row r="1135" spans="7:7" x14ac:dyDescent="0.25">
      <c r="G1135" s="24" t="s">
        <v>387</v>
      </c>
    </row>
    <row r="1136" spans="7:7" x14ac:dyDescent="0.25">
      <c r="G1136" s="24" t="s">
        <v>388</v>
      </c>
    </row>
    <row r="1137" spans="7:7" x14ac:dyDescent="0.25">
      <c r="G1137" s="24" t="s">
        <v>389</v>
      </c>
    </row>
    <row r="1138" spans="7:7" x14ac:dyDescent="0.25">
      <c r="G1138" s="24" t="s">
        <v>390</v>
      </c>
    </row>
    <row r="1139" spans="7:7" x14ac:dyDescent="0.25">
      <c r="G1139" s="24" t="s">
        <v>391</v>
      </c>
    </row>
    <row r="1140" spans="7:7" x14ac:dyDescent="0.25">
      <c r="G1140" s="24" t="s">
        <v>392</v>
      </c>
    </row>
    <row r="1141" spans="7:7" x14ac:dyDescent="0.25">
      <c r="G1141" s="24" t="s">
        <v>393</v>
      </c>
    </row>
    <row r="1142" spans="7:7" x14ac:dyDescent="0.25">
      <c r="G1142" s="24" t="s">
        <v>394</v>
      </c>
    </row>
    <row r="1143" spans="7:7" x14ac:dyDescent="0.25">
      <c r="G1143" s="24" t="s">
        <v>395</v>
      </c>
    </row>
    <row r="1144" spans="7:7" x14ac:dyDescent="0.25">
      <c r="G1144" s="24" t="s">
        <v>396</v>
      </c>
    </row>
    <row r="1145" spans="7:7" x14ac:dyDescent="0.25">
      <c r="G1145" s="24" t="s">
        <v>397</v>
      </c>
    </row>
    <row r="1146" spans="7:7" x14ac:dyDescent="0.25">
      <c r="G1146" s="24" t="s">
        <v>398</v>
      </c>
    </row>
    <row r="1147" spans="7:7" x14ac:dyDescent="0.25">
      <c r="G1147" s="24" t="s">
        <v>399</v>
      </c>
    </row>
    <row r="1148" spans="7:7" x14ac:dyDescent="0.25">
      <c r="G1148" s="24" t="s">
        <v>400</v>
      </c>
    </row>
    <row r="1149" spans="7:7" x14ac:dyDescent="0.25">
      <c r="G1149" s="24" t="s">
        <v>401</v>
      </c>
    </row>
    <row r="1150" spans="7:7" x14ac:dyDescent="0.25">
      <c r="G1150" s="24" t="s">
        <v>402</v>
      </c>
    </row>
    <row r="1151" spans="7:7" x14ac:dyDescent="0.25">
      <c r="G1151" s="24" t="s">
        <v>403</v>
      </c>
    </row>
    <row r="1152" spans="7:7" x14ac:dyDescent="0.25">
      <c r="G1152" s="24" t="s">
        <v>404</v>
      </c>
    </row>
    <row r="1153" spans="7:7" x14ac:dyDescent="0.25">
      <c r="G1153" s="24" t="s">
        <v>405</v>
      </c>
    </row>
    <row r="1154" spans="7:7" x14ac:dyDescent="0.25">
      <c r="G1154" s="24" t="s">
        <v>406</v>
      </c>
    </row>
    <row r="1155" spans="7:7" x14ac:dyDescent="0.25">
      <c r="G1155" s="24" t="s">
        <v>407</v>
      </c>
    </row>
    <row r="1156" spans="7:7" x14ac:dyDescent="0.25">
      <c r="G1156" s="24" t="s">
        <v>408</v>
      </c>
    </row>
    <row r="1157" spans="7:7" x14ac:dyDescent="0.25">
      <c r="G1157" s="24" t="s">
        <v>409</v>
      </c>
    </row>
    <row r="1158" spans="7:7" x14ac:dyDescent="0.25">
      <c r="G1158" s="24" t="s">
        <v>410</v>
      </c>
    </row>
    <row r="1159" spans="7:7" x14ac:dyDescent="0.25">
      <c r="G1159" s="24" t="s">
        <v>411</v>
      </c>
    </row>
    <row r="1160" spans="7:7" x14ac:dyDescent="0.25">
      <c r="G1160" s="24" t="s">
        <v>412</v>
      </c>
    </row>
    <row r="1161" spans="7:7" x14ac:dyDescent="0.25">
      <c r="G1161" s="24" t="s">
        <v>413</v>
      </c>
    </row>
    <row r="1162" spans="7:7" x14ac:dyDescent="0.25">
      <c r="G1162" s="24" t="s">
        <v>414</v>
      </c>
    </row>
    <row r="1163" spans="7:7" x14ac:dyDescent="0.25">
      <c r="G1163" s="24" t="s">
        <v>415</v>
      </c>
    </row>
    <row r="1164" spans="7:7" x14ac:dyDescent="0.25">
      <c r="G1164" s="20" t="s">
        <v>501</v>
      </c>
    </row>
    <row r="1165" spans="7:7" x14ac:dyDescent="0.25">
      <c r="G1165" s="24" t="s">
        <v>232</v>
      </c>
    </row>
    <row r="1166" spans="7:7" x14ac:dyDescent="0.25">
      <c r="G1166" s="24" t="s">
        <v>233</v>
      </c>
    </row>
    <row r="1167" spans="7:7" x14ac:dyDescent="0.25">
      <c r="G1167" s="24" t="s">
        <v>241</v>
      </c>
    </row>
    <row r="1168" spans="7:7" x14ac:dyDescent="0.25">
      <c r="G1168" s="24" t="s">
        <v>242</v>
      </c>
    </row>
    <row r="1169" spans="7:7" x14ac:dyDescent="0.25">
      <c r="G1169" s="24" t="s">
        <v>263</v>
      </c>
    </row>
    <row r="1170" spans="7:7" x14ac:dyDescent="0.25">
      <c r="G1170" s="24" t="s">
        <v>268</v>
      </c>
    </row>
    <row r="1171" spans="7:7" x14ac:dyDescent="0.25">
      <c r="G1171" s="24" t="s">
        <v>269</v>
      </c>
    </row>
    <row r="1172" spans="7:7" x14ac:dyDescent="0.25">
      <c r="G1172" s="24" t="s">
        <v>585</v>
      </c>
    </row>
    <row r="1173" spans="7:7" x14ac:dyDescent="0.25">
      <c r="G1173" s="24" t="s">
        <v>286</v>
      </c>
    </row>
    <row r="1174" spans="7:7" x14ac:dyDescent="0.25">
      <c r="G1174" s="24" t="s">
        <v>289</v>
      </c>
    </row>
    <row r="1175" spans="7:7" x14ac:dyDescent="0.25">
      <c r="G1175" s="24" t="s">
        <v>290</v>
      </c>
    </row>
    <row r="1176" spans="7:7" x14ac:dyDescent="0.25">
      <c r="G1176" s="24" t="s">
        <v>308</v>
      </c>
    </row>
    <row r="1177" spans="7:7" x14ac:dyDescent="0.25">
      <c r="G1177" s="24" t="s">
        <v>351</v>
      </c>
    </row>
    <row r="1178" spans="7:7" x14ac:dyDescent="0.25">
      <c r="G1178" s="24" t="s">
        <v>352</v>
      </c>
    </row>
    <row r="1179" spans="7:7" x14ac:dyDescent="0.25">
      <c r="G1179" s="24" t="s">
        <v>354</v>
      </c>
    </row>
    <row r="1180" spans="7:7" x14ac:dyDescent="0.25">
      <c r="G1180" s="24" t="s">
        <v>357</v>
      </c>
    </row>
    <row r="1181" spans="7:7" x14ac:dyDescent="0.25">
      <c r="G1181" s="24" t="s">
        <v>358</v>
      </c>
    </row>
    <row r="1182" spans="7:7" x14ac:dyDescent="0.25">
      <c r="G1182" s="24" t="s">
        <v>359</v>
      </c>
    </row>
    <row r="1183" spans="7:7" x14ac:dyDescent="0.25">
      <c r="G1183" s="24" t="s">
        <v>360</v>
      </c>
    </row>
    <row r="1184" spans="7:7" x14ac:dyDescent="0.25">
      <c r="G1184" s="24" t="s">
        <v>361</v>
      </c>
    </row>
    <row r="1185" spans="7:7" x14ac:dyDescent="0.25">
      <c r="G1185" s="24" t="s">
        <v>362</v>
      </c>
    </row>
    <row r="1186" spans="7:7" x14ac:dyDescent="0.25">
      <c r="G1186" s="24" t="s">
        <v>363</v>
      </c>
    </row>
    <row r="1187" spans="7:7" x14ac:dyDescent="0.25">
      <c r="G1187" s="24" t="s">
        <v>447</v>
      </c>
    </row>
    <row r="1188" spans="7:7" x14ac:dyDescent="0.25">
      <c r="G1188" s="24" t="s">
        <v>451</v>
      </c>
    </row>
    <row r="1189" spans="7:7" x14ac:dyDescent="0.25">
      <c r="G1189" s="24" t="s">
        <v>452</v>
      </c>
    </row>
    <row r="1190" spans="7:7" x14ac:dyDescent="0.25">
      <c r="G1190" s="20" t="s">
        <v>503</v>
      </c>
    </row>
    <row r="1191" spans="7:7" x14ac:dyDescent="0.25">
      <c r="G1191" s="24" t="s">
        <v>229</v>
      </c>
    </row>
    <row r="1192" spans="7:7" x14ac:dyDescent="0.25">
      <c r="G1192" s="24" t="s">
        <v>234</v>
      </c>
    </row>
    <row r="1193" spans="7:7" x14ac:dyDescent="0.25">
      <c r="G1193" s="24" t="s">
        <v>323</v>
      </c>
    </row>
    <row r="1194" spans="7:7" x14ac:dyDescent="0.25">
      <c r="G1194" s="24" t="s">
        <v>324</v>
      </c>
    </row>
    <row r="1195" spans="7:7" x14ac:dyDescent="0.25">
      <c r="G1195" s="24" t="s">
        <v>325</v>
      </c>
    </row>
    <row r="1196" spans="7:7" x14ac:dyDescent="0.25">
      <c r="G1196" s="24" t="s">
        <v>353</v>
      </c>
    </row>
    <row r="1197" spans="7:7" x14ac:dyDescent="0.25">
      <c r="G1197" s="24" t="s">
        <v>364</v>
      </c>
    </row>
    <row r="1198" spans="7:7" x14ac:dyDescent="0.25">
      <c r="G1198" s="24" t="s">
        <v>367</v>
      </c>
    </row>
    <row r="1199" spans="7:7" x14ac:dyDescent="0.25">
      <c r="G1199" s="24" t="s">
        <v>372</v>
      </c>
    </row>
    <row r="1200" spans="7:7" x14ac:dyDescent="0.25">
      <c r="G1200" s="24" t="s">
        <v>373</v>
      </c>
    </row>
    <row r="1201" spans="7:7" x14ac:dyDescent="0.25">
      <c r="G1201" s="24" t="s">
        <v>374</v>
      </c>
    </row>
    <row r="1202" spans="7:7" x14ac:dyDescent="0.25">
      <c r="G1202" s="24" t="s">
        <v>448</v>
      </c>
    </row>
    <row r="1203" spans="7:7" x14ac:dyDescent="0.25">
      <c r="G1203" s="24" t="s">
        <v>449</v>
      </c>
    </row>
    <row r="1204" spans="7:7" x14ac:dyDescent="0.25">
      <c r="G1204" s="20" t="s">
        <v>500</v>
      </c>
    </row>
    <row r="1205" spans="7:7" x14ac:dyDescent="0.25">
      <c r="G1205" s="24" t="s">
        <v>220</v>
      </c>
    </row>
    <row r="1206" spans="7:7" x14ac:dyDescent="0.25">
      <c r="G1206" s="24" t="s">
        <v>221</v>
      </c>
    </row>
    <row r="1207" spans="7:7" x14ac:dyDescent="0.25">
      <c r="G1207" s="18" t="s">
        <v>138</v>
      </c>
    </row>
    <row r="1208" spans="7:7" x14ac:dyDescent="0.25">
      <c r="G1208" s="19" t="s">
        <v>139</v>
      </c>
    </row>
    <row r="1209" spans="7:7" x14ac:dyDescent="0.25">
      <c r="G1209" s="20" t="s">
        <v>502</v>
      </c>
    </row>
    <row r="1210" spans="7:7" x14ac:dyDescent="0.25">
      <c r="G1210" s="24" t="s">
        <v>223</v>
      </c>
    </row>
    <row r="1211" spans="7:7" x14ac:dyDescent="0.25">
      <c r="G1211" s="20" t="s">
        <v>270</v>
      </c>
    </row>
    <row r="1212" spans="7:7" x14ac:dyDescent="0.25">
      <c r="G1212" s="24" t="s">
        <v>270</v>
      </c>
    </row>
    <row r="1213" spans="7:7" x14ac:dyDescent="0.25">
      <c r="G1213" s="24" t="s">
        <v>275</v>
      </c>
    </row>
    <row r="1214" spans="7:7" x14ac:dyDescent="0.25">
      <c r="G1214" s="20" t="s">
        <v>244</v>
      </c>
    </row>
    <row r="1215" spans="7:7" x14ac:dyDescent="0.25">
      <c r="G1215" s="24" t="s">
        <v>244</v>
      </c>
    </row>
    <row r="1216" spans="7:7" x14ac:dyDescent="0.25">
      <c r="G1216" s="24" t="s">
        <v>247</v>
      </c>
    </row>
    <row r="1217" spans="7:7" x14ac:dyDescent="0.25">
      <c r="G1217" s="24" t="s">
        <v>248</v>
      </c>
    </row>
    <row r="1218" spans="7:7" x14ac:dyDescent="0.25">
      <c r="G1218" s="24" t="s">
        <v>249</v>
      </c>
    </row>
    <row r="1219" spans="7:7" x14ac:dyDescent="0.25">
      <c r="G1219" s="24" t="s">
        <v>250</v>
      </c>
    </row>
    <row r="1220" spans="7:7" x14ac:dyDescent="0.25">
      <c r="G1220" s="24" t="s">
        <v>251</v>
      </c>
    </row>
    <row r="1221" spans="7:7" x14ac:dyDescent="0.25">
      <c r="G1221" s="24" t="s">
        <v>252</v>
      </c>
    </row>
    <row r="1222" spans="7:7" x14ac:dyDescent="0.25">
      <c r="G1222" s="24" t="s">
        <v>253</v>
      </c>
    </row>
    <row r="1223" spans="7:7" x14ac:dyDescent="0.25">
      <c r="G1223" s="24" t="s">
        <v>254</v>
      </c>
    </row>
    <row r="1224" spans="7:7" x14ac:dyDescent="0.25">
      <c r="G1224" s="24" t="s">
        <v>255</v>
      </c>
    </row>
    <row r="1225" spans="7:7" x14ac:dyDescent="0.25">
      <c r="G1225" s="24" t="s">
        <v>256</v>
      </c>
    </row>
    <row r="1226" spans="7:7" x14ac:dyDescent="0.25">
      <c r="G1226" s="20" t="s">
        <v>535</v>
      </c>
    </row>
    <row r="1227" spans="7:7" x14ac:dyDescent="0.25">
      <c r="G1227" s="24" t="s">
        <v>271</v>
      </c>
    </row>
    <row r="1228" spans="7:7" x14ac:dyDescent="0.25">
      <c r="G1228" s="20" t="s">
        <v>375</v>
      </c>
    </row>
    <row r="1229" spans="7:7" x14ac:dyDescent="0.25">
      <c r="G1229" s="24" t="s">
        <v>264</v>
      </c>
    </row>
    <row r="1230" spans="7:7" x14ac:dyDescent="0.25">
      <c r="G1230" s="24" t="s">
        <v>329</v>
      </c>
    </row>
    <row r="1231" spans="7:7" x14ac:dyDescent="0.25">
      <c r="G1231" s="24" t="s">
        <v>330</v>
      </c>
    </row>
    <row r="1232" spans="7:7" x14ac:dyDescent="0.25">
      <c r="G1232" s="24" t="s">
        <v>331</v>
      </c>
    </row>
    <row r="1233" spans="7:7" x14ac:dyDescent="0.25">
      <c r="G1233" s="24" t="s">
        <v>332</v>
      </c>
    </row>
    <row r="1234" spans="7:7" x14ac:dyDescent="0.25">
      <c r="G1234" s="24" t="s">
        <v>333</v>
      </c>
    </row>
    <row r="1235" spans="7:7" x14ac:dyDescent="0.25">
      <c r="G1235" s="24" t="s">
        <v>334</v>
      </c>
    </row>
    <row r="1236" spans="7:7" x14ac:dyDescent="0.25">
      <c r="G1236" s="24" t="s">
        <v>335</v>
      </c>
    </row>
    <row r="1237" spans="7:7" x14ac:dyDescent="0.25">
      <c r="G1237" s="24" t="s">
        <v>336</v>
      </c>
    </row>
    <row r="1238" spans="7:7" x14ac:dyDescent="0.25">
      <c r="G1238" s="24" t="s">
        <v>337</v>
      </c>
    </row>
    <row r="1239" spans="7:7" x14ac:dyDescent="0.25">
      <c r="G1239" s="24" t="s">
        <v>338</v>
      </c>
    </row>
    <row r="1240" spans="7:7" x14ac:dyDescent="0.25">
      <c r="G1240" s="24" t="s">
        <v>339</v>
      </c>
    </row>
    <row r="1241" spans="7:7" x14ac:dyDescent="0.25">
      <c r="G1241" s="24" t="s">
        <v>340</v>
      </c>
    </row>
    <row r="1242" spans="7:7" x14ac:dyDescent="0.25">
      <c r="G1242" s="24" t="s">
        <v>341</v>
      </c>
    </row>
    <row r="1243" spans="7:7" x14ac:dyDescent="0.25">
      <c r="G1243" s="24" t="s">
        <v>342</v>
      </c>
    </row>
    <row r="1244" spans="7:7" x14ac:dyDescent="0.25">
      <c r="G1244" s="24" t="s">
        <v>343</v>
      </c>
    </row>
    <row r="1245" spans="7:7" x14ac:dyDescent="0.25">
      <c r="G1245" s="24" t="s">
        <v>344</v>
      </c>
    </row>
    <row r="1246" spans="7:7" x14ac:dyDescent="0.25">
      <c r="G1246" s="24" t="s">
        <v>345</v>
      </c>
    </row>
    <row r="1247" spans="7:7" x14ac:dyDescent="0.25">
      <c r="G1247" s="24" t="s">
        <v>346</v>
      </c>
    </row>
    <row r="1248" spans="7:7" x14ac:dyDescent="0.25">
      <c r="G1248" s="24" t="s">
        <v>375</v>
      </c>
    </row>
    <row r="1249" spans="7:7" x14ac:dyDescent="0.25">
      <c r="G1249" s="24" t="s">
        <v>382</v>
      </c>
    </row>
    <row r="1250" spans="7:7" x14ac:dyDescent="0.25">
      <c r="G1250" s="24" t="s">
        <v>383</v>
      </c>
    </row>
    <row r="1251" spans="7:7" x14ac:dyDescent="0.25">
      <c r="G1251" s="24" t="s">
        <v>384</v>
      </c>
    </row>
    <row r="1252" spans="7:7" x14ac:dyDescent="0.25">
      <c r="G1252" s="24" t="s">
        <v>385</v>
      </c>
    </row>
    <row r="1253" spans="7:7" x14ac:dyDescent="0.25">
      <c r="G1253" s="24" t="s">
        <v>386</v>
      </c>
    </row>
    <row r="1254" spans="7:7" x14ac:dyDescent="0.25">
      <c r="G1254" s="24" t="s">
        <v>387</v>
      </c>
    </row>
    <row r="1255" spans="7:7" x14ac:dyDescent="0.25">
      <c r="G1255" s="24" t="s">
        <v>388</v>
      </c>
    </row>
    <row r="1256" spans="7:7" x14ac:dyDescent="0.25">
      <c r="G1256" s="24" t="s">
        <v>389</v>
      </c>
    </row>
    <row r="1257" spans="7:7" x14ac:dyDescent="0.25">
      <c r="G1257" s="24" t="s">
        <v>390</v>
      </c>
    </row>
    <row r="1258" spans="7:7" x14ac:dyDescent="0.25">
      <c r="G1258" s="24" t="s">
        <v>391</v>
      </c>
    </row>
    <row r="1259" spans="7:7" x14ac:dyDescent="0.25">
      <c r="G1259" s="24" t="s">
        <v>392</v>
      </c>
    </row>
    <row r="1260" spans="7:7" x14ac:dyDescent="0.25">
      <c r="G1260" s="24" t="s">
        <v>393</v>
      </c>
    </row>
    <row r="1261" spans="7:7" x14ac:dyDescent="0.25">
      <c r="G1261" s="24" t="s">
        <v>394</v>
      </c>
    </row>
    <row r="1262" spans="7:7" x14ac:dyDescent="0.25">
      <c r="G1262" s="24" t="s">
        <v>395</v>
      </c>
    </row>
    <row r="1263" spans="7:7" x14ac:dyDescent="0.25">
      <c r="G1263" s="24" t="s">
        <v>396</v>
      </c>
    </row>
    <row r="1264" spans="7:7" x14ac:dyDescent="0.25">
      <c r="G1264" s="24" t="s">
        <v>397</v>
      </c>
    </row>
    <row r="1265" spans="7:7" x14ac:dyDescent="0.25">
      <c r="G1265" s="24" t="s">
        <v>398</v>
      </c>
    </row>
    <row r="1266" spans="7:7" x14ac:dyDescent="0.25">
      <c r="G1266" s="24" t="s">
        <v>399</v>
      </c>
    </row>
    <row r="1267" spans="7:7" x14ac:dyDescent="0.25">
      <c r="G1267" s="24" t="s">
        <v>400</v>
      </c>
    </row>
    <row r="1268" spans="7:7" x14ac:dyDescent="0.25">
      <c r="G1268" s="24" t="s">
        <v>401</v>
      </c>
    </row>
    <row r="1269" spans="7:7" x14ac:dyDescent="0.25">
      <c r="G1269" s="24" t="s">
        <v>402</v>
      </c>
    </row>
    <row r="1270" spans="7:7" x14ac:dyDescent="0.25">
      <c r="G1270" s="24" t="s">
        <v>403</v>
      </c>
    </row>
    <row r="1271" spans="7:7" x14ac:dyDescent="0.25">
      <c r="G1271" s="24" t="s">
        <v>404</v>
      </c>
    </row>
    <row r="1272" spans="7:7" x14ac:dyDescent="0.25">
      <c r="G1272" s="24" t="s">
        <v>405</v>
      </c>
    </row>
    <row r="1273" spans="7:7" x14ac:dyDescent="0.25">
      <c r="G1273" s="24" t="s">
        <v>406</v>
      </c>
    </row>
    <row r="1274" spans="7:7" x14ac:dyDescent="0.25">
      <c r="G1274" s="24" t="s">
        <v>407</v>
      </c>
    </row>
    <row r="1275" spans="7:7" x14ac:dyDescent="0.25">
      <c r="G1275" s="24" t="s">
        <v>408</v>
      </c>
    </row>
    <row r="1276" spans="7:7" x14ac:dyDescent="0.25">
      <c r="G1276" s="24" t="s">
        <v>409</v>
      </c>
    </row>
    <row r="1277" spans="7:7" x14ac:dyDescent="0.25">
      <c r="G1277" s="24" t="s">
        <v>410</v>
      </c>
    </row>
    <row r="1278" spans="7:7" x14ac:dyDescent="0.25">
      <c r="G1278" s="24" t="s">
        <v>411</v>
      </c>
    </row>
    <row r="1279" spans="7:7" x14ac:dyDescent="0.25">
      <c r="G1279" s="24" t="s">
        <v>412</v>
      </c>
    </row>
    <row r="1280" spans="7:7" x14ac:dyDescent="0.25">
      <c r="G1280" s="24" t="s">
        <v>413</v>
      </c>
    </row>
    <row r="1281" spans="7:7" x14ac:dyDescent="0.25">
      <c r="G1281" s="24" t="s">
        <v>414</v>
      </c>
    </row>
    <row r="1282" spans="7:7" x14ac:dyDescent="0.25">
      <c r="G1282" s="24" t="s">
        <v>415</v>
      </c>
    </row>
    <row r="1283" spans="7:7" x14ac:dyDescent="0.25">
      <c r="G1283" s="20" t="s">
        <v>501</v>
      </c>
    </row>
    <row r="1284" spans="7:7" x14ac:dyDescent="0.25">
      <c r="G1284" s="24" t="s">
        <v>232</v>
      </c>
    </row>
    <row r="1285" spans="7:7" x14ac:dyDescent="0.25">
      <c r="G1285" s="24" t="s">
        <v>233</v>
      </c>
    </row>
    <row r="1286" spans="7:7" x14ac:dyDescent="0.25">
      <c r="G1286" s="24" t="s">
        <v>241</v>
      </c>
    </row>
    <row r="1287" spans="7:7" x14ac:dyDescent="0.25">
      <c r="G1287" s="24" t="s">
        <v>242</v>
      </c>
    </row>
    <row r="1288" spans="7:7" x14ac:dyDescent="0.25">
      <c r="G1288" s="24" t="s">
        <v>263</v>
      </c>
    </row>
    <row r="1289" spans="7:7" x14ac:dyDescent="0.25">
      <c r="G1289" s="24" t="s">
        <v>585</v>
      </c>
    </row>
    <row r="1290" spans="7:7" x14ac:dyDescent="0.25">
      <c r="G1290" s="24" t="s">
        <v>286</v>
      </c>
    </row>
    <row r="1291" spans="7:7" x14ac:dyDescent="0.25">
      <c r="G1291" s="24" t="s">
        <v>289</v>
      </c>
    </row>
    <row r="1292" spans="7:7" x14ac:dyDescent="0.25">
      <c r="G1292" s="24" t="s">
        <v>290</v>
      </c>
    </row>
    <row r="1293" spans="7:7" x14ac:dyDescent="0.25">
      <c r="G1293" s="24" t="s">
        <v>308</v>
      </c>
    </row>
    <row r="1294" spans="7:7" x14ac:dyDescent="0.25">
      <c r="G1294" s="24" t="s">
        <v>351</v>
      </c>
    </row>
    <row r="1295" spans="7:7" x14ac:dyDescent="0.25">
      <c r="G1295" s="24" t="s">
        <v>352</v>
      </c>
    </row>
    <row r="1296" spans="7:7" x14ac:dyDescent="0.25">
      <c r="G1296" s="24" t="s">
        <v>354</v>
      </c>
    </row>
    <row r="1297" spans="7:7" x14ac:dyDescent="0.25">
      <c r="G1297" s="24" t="s">
        <v>357</v>
      </c>
    </row>
    <row r="1298" spans="7:7" x14ac:dyDescent="0.25">
      <c r="G1298" s="24" t="s">
        <v>358</v>
      </c>
    </row>
    <row r="1299" spans="7:7" x14ac:dyDescent="0.25">
      <c r="G1299" s="24" t="s">
        <v>359</v>
      </c>
    </row>
    <row r="1300" spans="7:7" x14ac:dyDescent="0.25">
      <c r="G1300" s="24" t="s">
        <v>360</v>
      </c>
    </row>
    <row r="1301" spans="7:7" x14ac:dyDescent="0.25">
      <c r="G1301" s="24" t="s">
        <v>361</v>
      </c>
    </row>
    <row r="1302" spans="7:7" x14ac:dyDescent="0.25">
      <c r="G1302" s="24" t="s">
        <v>362</v>
      </c>
    </row>
    <row r="1303" spans="7:7" x14ac:dyDescent="0.25">
      <c r="G1303" s="24" t="s">
        <v>363</v>
      </c>
    </row>
    <row r="1304" spans="7:7" x14ac:dyDescent="0.25">
      <c r="G1304" s="24" t="s">
        <v>447</v>
      </c>
    </row>
    <row r="1305" spans="7:7" x14ac:dyDescent="0.25">
      <c r="G1305" s="24" t="s">
        <v>451</v>
      </c>
    </row>
    <row r="1306" spans="7:7" x14ac:dyDescent="0.25">
      <c r="G1306" s="24" t="s">
        <v>452</v>
      </c>
    </row>
    <row r="1307" spans="7:7" x14ac:dyDescent="0.25">
      <c r="G1307" s="20" t="s">
        <v>503</v>
      </c>
    </row>
    <row r="1308" spans="7:7" x14ac:dyDescent="0.25">
      <c r="G1308" s="24" t="s">
        <v>229</v>
      </c>
    </row>
    <row r="1309" spans="7:7" x14ac:dyDescent="0.25">
      <c r="G1309" s="24" t="s">
        <v>234</v>
      </c>
    </row>
    <row r="1310" spans="7:7" x14ac:dyDescent="0.25">
      <c r="G1310" s="24" t="s">
        <v>323</v>
      </c>
    </row>
    <row r="1311" spans="7:7" x14ac:dyDescent="0.25">
      <c r="G1311" s="24" t="s">
        <v>324</v>
      </c>
    </row>
    <row r="1312" spans="7:7" x14ac:dyDescent="0.25">
      <c r="G1312" s="24" t="s">
        <v>325</v>
      </c>
    </row>
    <row r="1313" spans="7:7" x14ac:dyDescent="0.25">
      <c r="G1313" s="24" t="s">
        <v>353</v>
      </c>
    </row>
    <row r="1314" spans="7:7" x14ac:dyDescent="0.25">
      <c r="G1314" s="24" t="s">
        <v>364</v>
      </c>
    </row>
    <row r="1315" spans="7:7" x14ac:dyDescent="0.25">
      <c r="G1315" s="24" t="s">
        <v>367</v>
      </c>
    </row>
    <row r="1316" spans="7:7" x14ac:dyDescent="0.25">
      <c r="G1316" s="24" t="s">
        <v>372</v>
      </c>
    </row>
    <row r="1317" spans="7:7" x14ac:dyDescent="0.25">
      <c r="G1317" s="24" t="s">
        <v>373</v>
      </c>
    </row>
    <row r="1318" spans="7:7" x14ac:dyDescent="0.25">
      <c r="G1318" s="24" t="s">
        <v>374</v>
      </c>
    </row>
    <row r="1319" spans="7:7" x14ac:dyDescent="0.25">
      <c r="G1319" s="24" t="s">
        <v>448</v>
      </c>
    </row>
    <row r="1320" spans="7:7" x14ac:dyDescent="0.25">
      <c r="G1320" s="24" t="s">
        <v>449</v>
      </c>
    </row>
    <row r="1321" spans="7:7" x14ac:dyDescent="0.25">
      <c r="G1321" s="20" t="s">
        <v>500</v>
      </c>
    </row>
    <row r="1322" spans="7:7" x14ac:dyDescent="0.25">
      <c r="G1322" s="24" t="s">
        <v>220</v>
      </c>
    </row>
    <row r="1323" spans="7:7" x14ac:dyDescent="0.25">
      <c r="G1323" s="24" t="s">
        <v>221</v>
      </c>
    </row>
    <row r="1324" spans="7:7" x14ac:dyDescent="0.25">
      <c r="G1324" s="18" t="s">
        <v>124</v>
      </c>
    </row>
    <row r="1325" spans="7:7" x14ac:dyDescent="0.25">
      <c r="G1325" s="19" t="s">
        <v>210</v>
      </c>
    </row>
    <row r="1326" spans="7:7" x14ac:dyDescent="0.25">
      <c r="G1326" s="20" t="s">
        <v>502</v>
      </c>
    </row>
    <row r="1327" spans="7:7" x14ac:dyDescent="0.25">
      <c r="G1327" s="24" t="s">
        <v>223</v>
      </c>
    </row>
    <row r="1328" spans="7:7" x14ac:dyDescent="0.25">
      <c r="G1328" s="20" t="s">
        <v>270</v>
      </c>
    </row>
    <row r="1329" spans="7:7" x14ac:dyDescent="0.25">
      <c r="G1329" s="24" t="s">
        <v>276</v>
      </c>
    </row>
    <row r="1330" spans="7:7" x14ac:dyDescent="0.25">
      <c r="G1330" s="20" t="s">
        <v>244</v>
      </c>
    </row>
    <row r="1331" spans="7:7" x14ac:dyDescent="0.25">
      <c r="G1331" s="24" t="s">
        <v>244</v>
      </c>
    </row>
    <row r="1332" spans="7:7" x14ac:dyDescent="0.25">
      <c r="G1332" s="24" t="s">
        <v>280</v>
      </c>
    </row>
    <row r="1333" spans="7:7" x14ac:dyDescent="0.25">
      <c r="G1333" s="20" t="s">
        <v>375</v>
      </c>
    </row>
    <row r="1334" spans="7:7" x14ac:dyDescent="0.25">
      <c r="G1334" s="24" t="s">
        <v>326</v>
      </c>
    </row>
    <row r="1335" spans="7:7" x14ac:dyDescent="0.25">
      <c r="G1335" s="24" t="s">
        <v>375</v>
      </c>
    </row>
    <row r="1336" spans="7:7" x14ac:dyDescent="0.25">
      <c r="G1336" s="20" t="s">
        <v>501</v>
      </c>
    </row>
    <row r="1337" spans="7:7" x14ac:dyDescent="0.25">
      <c r="G1337" s="24" t="s">
        <v>213</v>
      </c>
    </row>
    <row r="1338" spans="7:7" x14ac:dyDescent="0.25">
      <c r="G1338" s="24" t="s">
        <v>230</v>
      </c>
    </row>
    <row r="1339" spans="7:7" x14ac:dyDescent="0.25">
      <c r="G1339" s="24" t="s">
        <v>231</v>
      </c>
    </row>
    <row r="1340" spans="7:7" x14ac:dyDescent="0.25">
      <c r="G1340" s="24" t="s">
        <v>235</v>
      </c>
    </row>
    <row r="1341" spans="7:7" x14ac:dyDescent="0.25">
      <c r="G1341" s="24" t="s">
        <v>238</v>
      </c>
    </row>
    <row r="1342" spans="7:7" x14ac:dyDescent="0.25">
      <c r="G1342" s="24" t="s">
        <v>263</v>
      </c>
    </row>
    <row r="1343" spans="7:7" x14ac:dyDescent="0.25">
      <c r="G1343" s="24" t="s">
        <v>274</v>
      </c>
    </row>
    <row r="1344" spans="7:7" x14ac:dyDescent="0.25">
      <c r="G1344" s="24" t="s">
        <v>281</v>
      </c>
    </row>
    <row r="1345" spans="7:7" x14ac:dyDescent="0.25">
      <c r="G1345" s="24" t="s">
        <v>282</v>
      </c>
    </row>
    <row r="1346" spans="7:7" x14ac:dyDescent="0.25">
      <c r="G1346" s="24" t="s">
        <v>283</v>
      </c>
    </row>
    <row r="1347" spans="7:7" x14ac:dyDescent="0.25">
      <c r="G1347" s="24" t="s">
        <v>292</v>
      </c>
    </row>
    <row r="1348" spans="7:7" x14ac:dyDescent="0.25">
      <c r="G1348" s="24" t="s">
        <v>305</v>
      </c>
    </row>
    <row r="1349" spans="7:7" x14ac:dyDescent="0.25">
      <c r="G1349" s="24" t="s">
        <v>306</v>
      </c>
    </row>
    <row r="1350" spans="7:7" x14ac:dyDescent="0.25">
      <c r="G1350" s="24" t="s">
        <v>307</v>
      </c>
    </row>
    <row r="1351" spans="7:7" x14ac:dyDescent="0.25">
      <c r="G1351" s="24" t="s">
        <v>427</v>
      </c>
    </row>
    <row r="1352" spans="7:7" x14ac:dyDescent="0.25">
      <c r="G1352" s="24" t="s">
        <v>444</v>
      </c>
    </row>
    <row r="1353" spans="7:7" x14ac:dyDescent="0.25">
      <c r="G1353" s="24" t="s">
        <v>446</v>
      </c>
    </row>
    <row r="1354" spans="7:7" x14ac:dyDescent="0.25">
      <c r="G1354" s="24" t="s">
        <v>450</v>
      </c>
    </row>
    <row r="1355" spans="7:7" x14ac:dyDescent="0.25">
      <c r="G1355" s="24" t="s">
        <v>454</v>
      </c>
    </row>
    <row r="1356" spans="7:7" x14ac:dyDescent="0.25">
      <c r="G1356" s="20" t="s">
        <v>503</v>
      </c>
    </row>
    <row r="1357" spans="7:7" x14ac:dyDescent="0.25">
      <c r="G1357" s="24" t="s">
        <v>225</v>
      </c>
    </row>
    <row r="1358" spans="7:7" x14ac:dyDescent="0.25">
      <c r="G1358" s="24" t="s">
        <v>370</v>
      </c>
    </row>
    <row r="1359" spans="7:7" x14ac:dyDescent="0.25">
      <c r="G1359" s="24" t="s">
        <v>373</v>
      </c>
    </row>
    <row r="1360" spans="7:7" x14ac:dyDescent="0.25">
      <c r="G1360" s="20" t="s">
        <v>500</v>
      </c>
    </row>
    <row r="1361" spans="7:7" x14ac:dyDescent="0.25">
      <c r="G1361" s="24" t="s">
        <v>416</v>
      </c>
    </row>
    <row r="1362" spans="7:7" x14ac:dyDescent="0.25">
      <c r="G1362" s="20" t="s">
        <v>518</v>
      </c>
    </row>
    <row r="1363" spans="7:7" x14ac:dyDescent="0.25">
      <c r="G1363" s="24" t="s">
        <v>261</v>
      </c>
    </row>
    <row r="1364" spans="7:7" x14ac:dyDescent="0.25">
      <c r="G1364" s="19" t="s">
        <v>188</v>
      </c>
    </row>
    <row r="1365" spans="7:7" x14ac:dyDescent="0.25">
      <c r="G1365" s="20" t="s">
        <v>502</v>
      </c>
    </row>
    <row r="1366" spans="7:7" x14ac:dyDescent="0.25">
      <c r="G1366" s="24" t="s">
        <v>223</v>
      </c>
    </row>
    <row r="1367" spans="7:7" x14ac:dyDescent="0.25">
      <c r="G1367" s="20" t="s">
        <v>270</v>
      </c>
    </row>
    <row r="1368" spans="7:7" x14ac:dyDescent="0.25">
      <c r="G1368" s="24" t="s">
        <v>276</v>
      </c>
    </row>
    <row r="1369" spans="7:7" x14ac:dyDescent="0.25">
      <c r="G1369" s="20" t="s">
        <v>244</v>
      </c>
    </row>
    <row r="1370" spans="7:7" x14ac:dyDescent="0.25">
      <c r="G1370" s="24" t="s">
        <v>244</v>
      </c>
    </row>
    <row r="1371" spans="7:7" x14ac:dyDescent="0.25">
      <c r="G1371" s="24" t="s">
        <v>280</v>
      </c>
    </row>
    <row r="1372" spans="7:7" x14ac:dyDescent="0.25">
      <c r="G1372" s="20" t="s">
        <v>375</v>
      </c>
    </row>
    <row r="1373" spans="7:7" x14ac:dyDescent="0.25">
      <c r="G1373" s="24" t="s">
        <v>326</v>
      </c>
    </row>
    <row r="1374" spans="7:7" x14ac:dyDescent="0.25">
      <c r="G1374" s="24" t="s">
        <v>375</v>
      </c>
    </row>
    <row r="1375" spans="7:7" x14ac:dyDescent="0.25">
      <c r="G1375" s="20" t="s">
        <v>501</v>
      </c>
    </row>
    <row r="1376" spans="7:7" x14ac:dyDescent="0.25">
      <c r="G1376" s="24" t="s">
        <v>213</v>
      </c>
    </row>
    <row r="1377" spans="7:7" x14ac:dyDescent="0.25">
      <c r="G1377" s="24" t="s">
        <v>230</v>
      </c>
    </row>
    <row r="1378" spans="7:7" x14ac:dyDescent="0.25">
      <c r="G1378" s="24" t="s">
        <v>231</v>
      </c>
    </row>
    <row r="1379" spans="7:7" x14ac:dyDescent="0.25">
      <c r="G1379" s="24" t="s">
        <v>235</v>
      </c>
    </row>
    <row r="1380" spans="7:7" x14ac:dyDescent="0.25">
      <c r="G1380" s="24" t="s">
        <v>238</v>
      </c>
    </row>
    <row r="1381" spans="7:7" x14ac:dyDescent="0.25">
      <c r="G1381" s="24" t="s">
        <v>263</v>
      </c>
    </row>
    <row r="1382" spans="7:7" x14ac:dyDescent="0.25">
      <c r="G1382" s="24" t="s">
        <v>274</v>
      </c>
    </row>
    <row r="1383" spans="7:7" x14ac:dyDescent="0.25">
      <c r="G1383" s="24" t="s">
        <v>292</v>
      </c>
    </row>
    <row r="1384" spans="7:7" x14ac:dyDescent="0.25">
      <c r="G1384" s="24" t="s">
        <v>305</v>
      </c>
    </row>
    <row r="1385" spans="7:7" x14ac:dyDescent="0.25">
      <c r="G1385" s="24" t="s">
        <v>306</v>
      </c>
    </row>
    <row r="1386" spans="7:7" x14ac:dyDescent="0.25">
      <c r="G1386" s="24" t="s">
        <v>307</v>
      </c>
    </row>
    <row r="1387" spans="7:7" x14ac:dyDescent="0.25">
      <c r="G1387" s="24" t="s">
        <v>427</v>
      </c>
    </row>
    <row r="1388" spans="7:7" x14ac:dyDescent="0.25">
      <c r="G1388" s="24" t="s">
        <v>444</v>
      </c>
    </row>
    <row r="1389" spans="7:7" x14ac:dyDescent="0.25">
      <c r="G1389" s="24" t="s">
        <v>446</v>
      </c>
    </row>
    <row r="1390" spans="7:7" x14ac:dyDescent="0.25">
      <c r="G1390" s="24" t="s">
        <v>450</v>
      </c>
    </row>
    <row r="1391" spans="7:7" x14ac:dyDescent="0.25">
      <c r="G1391" s="24" t="s">
        <v>454</v>
      </c>
    </row>
    <row r="1392" spans="7:7" x14ac:dyDescent="0.25">
      <c r="G1392" s="20" t="s">
        <v>503</v>
      </c>
    </row>
    <row r="1393" spans="7:7" x14ac:dyDescent="0.25">
      <c r="G1393" s="24" t="s">
        <v>225</v>
      </c>
    </row>
    <row r="1394" spans="7:7" x14ac:dyDescent="0.25">
      <c r="G1394" s="24" t="s">
        <v>370</v>
      </c>
    </row>
    <row r="1395" spans="7:7" x14ac:dyDescent="0.25">
      <c r="G1395" s="24" t="s">
        <v>373</v>
      </c>
    </row>
    <row r="1396" spans="7:7" x14ac:dyDescent="0.25">
      <c r="G1396" s="20" t="s">
        <v>500</v>
      </c>
    </row>
    <row r="1397" spans="7:7" x14ac:dyDescent="0.25">
      <c r="G1397" s="24" t="s">
        <v>416</v>
      </c>
    </row>
    <row r="1398" spans="7:7" x14ac:dyDescent="0.25">
      <c r="G1398" s="20" t="s">
        <v>518</v>
      </c>
    </row>
    <row r="1399" spans="7:7" x14ac:dyDescent="0.25">
      <c r="G1399" s="24" t="s">
        <v>261</v>
      </c>
    </row>
    <row r="1400" spans="7:7" x14ac:dyDescent="0.25">
      <c r="G1400" s="19" t="s">
        <v>125</v>
      </c>
    </row>
    <row r="1401" spans="7:7" x14ac:dyDescent="0.25">
      <c r="G1401" s="20" t="s">
        <v>502</v>
      </c>
    </row>
    <row r="1402" spans="7:7" x14ac:dyDescent="0.25">
      <c r="G1402" s="24" t="s">
        <v>223</v>
      </c>
    </row>
    <row r="1403" spans="7:7" x14ac:dyDescent="0.25">
      <c r="G1403" s="20" t="s">
        <v>244</v>
      </c>
    </row>
    <row r="1404" spans="7:7" x14ac:dyDescent="0.25">
      <c r="G1404" s="24" t="s">
        <v>280</v>
      </c>
    </row>
    <row r="1405" spans="7:7" x14ac:dyDescent="0.25">
      <c r="G1405" s="20" t="s">
        <v>375</v>
      </c>
    </row>
    <row r="1406" spans="7:7" x14ac:dyDescent="0.25">
      <c r="G1406" s="24" t="s">
        <v>326</v>
      </c>
    </row>
    <row r="1407" spans="7:7" x14ac:dyDescent="0.25">
      <c r="G1407" s="24" t="s">
        <v>375</v>
      </c>
    </row>
    <row r="1408" spans="7:7" x14ac:dyDescent="0.25">
      <c r="G1408" s="20" t="s">
        <v>501</v>
      </c>
    </row>
    <row r="1409" spans="7:7" x14ac:dyDescent="0.25">
      <c r="G1409" s="24" t="s">
        <v>213</v>
      </c>
    </row>
    <row r="1410" spans="7:7" x14ac:dyDescent="0.25">
      <c r="G1410" s="24" t="s">
        <v>230</v>
      </c>
    </row>
    <row r="1411" spans="7:7" x14ac:dyDescent="0.25">
      <c r="G1411" s="24" t="s">
        <v>231</v>
      </c>
    </row>
    <row r="1412" spans="7:7" x14ac:dyDescent="0.25">
      <c r="G1412" s="24" t="s">
        <v>235</v>
      </c>
    </row>
    <row r="1413" spans="7:7" x14ac:dyDescent="0.25">
      <c r="G1413" s="24" t="s">
        <v>238</v>
      </c>
    </row>
    <row r="1414" spans="7:7" x14ac:dyDescent="0.25">
      <c r="G1414" s="24" t="s">
        <v>263</v>
      </c>
    </row>
    <row r="1415" spans="7:7" x14ac:dyDescent="0.25">
      <c r="G1415" s="24" t="s">
        <v>274</v>
      </c>
    </row>
    <row r="1416" spans="7:7" x14ac:dyDescent="0.25">
      <c r="G1416" s="24" t="s">
        <v>305</v>
      </c>
    </row>
    <row r="1417" spans="7:7" x14ac:dyDescent="0.25">
      <c r="G1417" s="24" t="s">
        <v>444</v>
      </c>
    </row>
    <row r="1418" spans="7:7" x14ac:dyDescent="0.25">
      <c r="G1418" s="24" t="s">
        <v>446</v>
      </c>
    </row>
    <row r="1419" spans="7:7" x14ac:dyDescent="0.25">
      <c r="G1419" s="20" t="s">
        <v>503</v>
      </c>
    </row>
    <row r="1420" spans="7:7" x14ac:dyDescent="0.25">
      <c r="G1420" s="24" t="s">
        <v>225</v>
      </c>
    </row>
    <row r="1421" spans="7:7" x14ac:dyDescent="0.25">
      <c r="G1421" s="24" t="s">
        <v>236</v>
      </c>
    </row>
    <row r="1422" spans="7:7" x14ac:dyDescent="0.25">
      <c r="G1422" s="20" t="s">
        <v>518</v>
      </c>
    </row>
    <row r="1423" spans="7:7" x14ac:dyDescent="0.25">
      <c r="G1423" s="24" t="s">
        <v>261</v>
      </c>
    </row>
    <row r="1424" spans="7:7" x14ac:dyDescent="0.25">
      <c r="G1424" s="20" t="s">
        <v>596</v>
      </c>
    </row>
    <row r="1425" spans="7:7" x14ac:dyDescent="0.25">
      <c r="G1425" s="24" t="s">
        <v>262</v>
      </c>
    </row>
    <row r="1426" spans="7:7" x14ac:dyDescent="0.25">
      <c r="G1426" s="19" t="s">
        <v>145</v>
      </c>
    </row>
    <row r="1427" spans="7:7" x14ac:dyDescent="0.25">
      <c r="G1427" s="20" t="s">
        <v>502</v>
      </c>
    </row>
    <row r="1428" spans="7:7" x14ac:dyDescent="0.25">
      <c r="G1428" s="24" t="s">
        <v>223</v>
      </c>
    </row>
    <row r="1429" spans="7:7" x14ac:dyDescent="0.25">
      <c r="G1429" s="20" t="s">
        <v>244</v>
      </c>
    </row>
    <row r="1430" spans="7:7" x14ac:dyDescent="0.25">
      <c r="G1430" s="24" t="s">
        <v>280</v>
      </c>
    </row>
    <row r="1431" spans="7:7" x14ac:dyDescent="0.25">
      <c r="G1431" s="20" t="s">
        <v>375</v>
      </c>
    </row>
    <row r="1432" spans="7:7" x14ac:dyDescent="0.25">
      <c r="G1432" s="24" t="s">
        <v>326</v>
      </c>
    </row>
    <row r="1433" spans="7:7" x14ac:dyDescent="0.25">
      <c r="G1433" s="24" t="s">
        <v>375</v>
      </c>
    </row>
    <row r="1434" spans="7:7" x14ac:dyDescent="0.25">
      <c r="G1434" s="20" t="s">
        <v>501</v>
      </c>
    </row>
    <row r="1435" spans="7:7" x14ac:dyDescent="0.25">
      <c r="G1435" s="24" t="s">
        <v>213</v>
      </c>
    </row>
    <row r="1436" spans="7:7" x14ac:dyDescent="0.25">
      <c r="G1436" s="24" t="s">
        <v>230</v>
      </c>
    </row>
    <row r="1437" spans="7:7" x14ac:dyDescent="0.25">
      <c r="G1437" s="24" t="s">
        <v>231</v>
      </c>
    </row>
    <row r="1438" spans="7:7" x14ac:dyDescent="0.25">
      <c r="G1438" s="24" t="s">
        <v>235</v>
      </c>
    </row>
    <row r="1439" spans="7:7" x14ac:dyDescent="0.25">
      <c r="G1439" s="24" t="s">
        <v>238</v>
      </c>
    </row>
    <row r="1440" spans="7:7" x14ac:dyDescent="0.25">
      <c r="G1440" s="24" t="s">
        <v>263</v>
      </c>
    </row>
    <row r="1441" spans="7:7" x14ac:dyDescent="0.25">
      <c r="G1441" s="24" t="s">
        <v>274</v>
      </c>
    </row>
    <row r="1442" spans="7:7" x14ac:dyDescent="0.25">
      <c r="G1442" s="24" t="s">
        <v>305</v>
      </c>
    </row>
    <row r="1443" spans="7:7" x14ac:dyDescent="0.25">
      <c r="G1443" s="24" t="s">
        <v>444</v>
      </c>
    </row>
    <row r="1444" spans="7:7" x14ac:dyDescent="0.25">
      <c r="G1444" s="24" t="s">
        <v>446</v>
      </c>
    </row>
    <row r="1445" spans="7:7" x14ac:dyDescent="0.25">
      <c r="G1445" s="20" t="s">
        <v>503</v>
      </c>
    </row>
    <row r="1446" spans="7:7" x14ac:dyDescent="0.25">
      <c r="G1446" s="24" t="s">
        <v>225</v>
      </c>
    </row>
    <row r="1447" spans="7:7" x14ac:dyDescent="0.25">
      <c r="G1447" s="24" t="s">
        <v>236</v>
      </c>
    </row>
    <row r="1448" spans="7:7" x14ac:dyDescent="0.25">
      <c r="G1448" s="20" t="s">
        <v>518</v>
      </c>
    </row>
    <row r="1449" spans="7:7" x14ac:dyDescent="0.25">
      <c r="G1449" s="24" t="s">
        <v>261</v>
      </c>
    </row>
    <row r="1450" spans="7:7" x14ac:dyDescent="0.25">
      <c r="G1450" s="20" t="s">
        <v>596</v>
      </c>
    </row>
    <row r="1451" spans="7:7" x14ac:dyDescent="0.25">
      <c r="G1451" s="24" t="s">
        <v>262</v>
      </c>
    </row>
    <row r="1452" spans="7:7" x14ac:dyDescent="0.25">
      <c r="G1452" s="18" t="s">
        <v>154</v>
      </c>
    </row>
    <row r="1453" spans="7:7" x14ac:dyDescent="0.25">
      <c r="G1453" s="19" t="s">
        <v>208</v>
      </c>
    </row>
    <row r="1454" spans="7:7" x14ac:dyDescent="0.25">
      <c r="G1454" s="20" t="s">
        <v>502</v>
      </c>
    </row>
    <row r="1455" spans="7:7" x14ac:dyDescent="0.25">
      <c r="G1455" s="24" t="s">
        <v>223</v>
      </c>
    </row>
    <row r="1456" spans="7:7" x14ac:dyDescent="0.25">
      <c r="G1456" s="20" t="s">
        <v>244</v>
      </c>
    </row>
    <row r="1457" spans="7:7" x14ac:dyDescent="0.25">
      <c r="G1457" s="24" t="s">
        <v>244</v>
      </c>
    </row>
    <row r="1458" spans="7:7" x14ac:dyDescent="0.25">
      <c r="G1458" s="24" t="s">
        <v>257</v>
      </c>
    </row>
    <row r="1459" spans="7:7" x14ac:dyDescent="0.25">
      <c r="G1459" s="20" t="s">
        <v>375</v>
      </c>
    </row>
    <row r="1460" spans="7:7" x14ac:dyDescent="0.25">
      <c r="G1460" s="24" t="s">
        <v>347</v>
      </c>
    </row>
    <row r="1461" spans="7:7" x14ac:dyDescent="0.25">
      <c r="G1461" s="24" t="s">
        <v>375</v>
      </c>
    </row>
    <row r="1462" spans="7:7" x14ac:dyDescent="0.25">
      <c r="G1462" s="20" t="s">
        <v>501</v>
      </c>
    </row>
    <row r="1463" spans="7:7" x14ac:dyDescent="0.25">
      <c r="G1463" s="24" t="s">
        <v>222</v>
      </c>
    </row>
    <row r="1464" spans="7:7" x14ac:dyDescent="0.25">
      <c r="G1464" s="24" t="s">
        <v>265</v>
      </c>
    </row>
    <row r="1465" spans="7:7" x14ac:dyDescent="0.25">
      <c r="G1465" s="24" t="s">
        <v>266</v>
      </c>
    </row>
    <row r="1466" spans="7:7" x14ac:dyDescent="0.25">
      <c r="G1466" s="24" t="s">
        <v>429</v>
      </c>
    </row>
    <row r="1467" spans="7:7" x14ac:dyDescent="0.25">
      <c r="G1467" s="24" t="s">
        <v>445</v>
      </c>
    </row>
    <row r="1468" spans="7:7" x14ac:dyDescent="0.25">
      <c r="G1468" s="20" t="s">
        <v>503</v>
      </c>
    </row>
    <row r="1469" spans="7:7" x14ac:dyDescent="0.25">
      <c r="G1469" s="24" t="s">
        <v>318</v>
      </c>
    </row>
    <row r="1470" spans="7:7" x14ac:dyDescent="0.25">
      <c r="G1470" s="24" t="s">
        <v>349</v>
      </c>
    </row>
    <row r="1471" spans="7:7" x14ac:dyDescent="0.25">
      <c r="G1471" s="20" t="s">
        <v>500</v>
      </c>
    </row>
    <row r="1472" spans="7:7" x14ac:dyDescent="0.25">
      <c r="G1472" s="24" t="s">
        <v>215</v>
      </c>
    </row>
    <row r="1473" spans="7:7" x14ac:dyDescent="0.25">
      <c r="G1473" s="24" t="s">
        <v>216</v>
      </c>
    </row>
    <row r="1474" spans="7:7" x14ac:dyDescent="0.25">
      <c r="G1474" s="18" t="s">
        <v>147</v>
      </c>
    </row>
    <row r="1475" spans="7:7" x14ac:dyDescent="0.25">
      <c r="G1475" s="19" t="s">
        <v>157</v>
      </c>
    </row>
    <row r="1476" spans="7:7" x14ac:dyDescent="0.25">
      <c r="G1476" s="20" t="s">
        <v>502</v>
      </c>
    </row>
    <row r="1477" spans="7:7" x14ac:dyDescent="0.25">
      <c r="G1477" s="24" t="s">
        <v>223</v>
      </c>
    </row>
    <row r="1478" spans="7:7" x14ac:dyDescent="0.25">
      <c r="G1478" s="20" t="s">
        <v>244</v>
      </c>
    </row>
    <row r="1479" spans="7:7" x14ac:dyDescent="0.25">
      <c r="G1479" s="24" t="s">
        <v>244</v>
      </c>
    </row>
    <row r="1480" spans="7:7" x14ac:dyDescent="0.25">
      <c r="G1480" s="20" t="s">
        <v>375</v>
      </c>
    </row>
    <row r="1481" spans="7:7" x14ac:dyDescent="0.25">
      <c r="G1481" s="24" t="s">
        <v>326</v>
      </c>
    </row>
    <row r="1482" spans="7:7" x14ac:dyDescent="0.25">
      <c r="G1482" s="24" t="s">
        <v>375</v>
      </c>
    </row>
    <row r="1483" spans="7:7" x14ac:dyDescent="0.25">
      <c r="G1483" s="20" t="s">
        <v>501</v>
      </c>
    </row>
    <row r="1484" spans="7:7" x14ac:dyDescent="0.25">
      <c r="G1484" s="24" t="s">
        <v>222</v>
      </c>
    </row>
    <row r="1485" spans="7:7" x14ac:dyDescent="0.25">
      <c r="G1485" s="24" t="s">
        <v>265</v>
      </c>
    </row>
    <row r="1486" spans="7:7" x14ac:dyDescent="0.25">
      <c r="G1486" s="24" t="s">
        <v>266</v>
      </c>
    </row>
    <row r="1487" spans="7:7" x14ac:dyDescent="0.25">
      <c r="G1487" s="24" t="s">
        <v>429</v>
      </c>
    </row>
    <row r="1488" spans="7:7" x14ac:dyDescent="0.25">
      <c r="G1488" s="20" t="s">
        <v>503</v>
      </c>
    </row>
    <row r="1489" spans="7:7" x14ac:dyDescent="0.25">
      <c r="G1489" s="24" t="s">
        <v>318</v>
      </c>
    </row>
    <row r="1490" spans="7:7" x14ac:dyDescent="0.25">
      <c r="G1490" s="24" t="s">
        <v>349</v>
      </c>
    </row>
    <row r="1491" spans="7:7" x14ac:dyDescent="0.25">
      <c r="G1491" s="20" t="s">
        <v>500</v>
      </c>
    </row>
    <row r="1492" spans="7:7" x14ac:dyDescent="0.25">
      <c r="G1492" s="24" t="s">
        <v>215</v>
      </c>
    </row>
    <row r="1493" spans="7:7" x14ac:dyDescent="0.25">
      <c r="G1493" s="24" t="s">
        <v>216</v>
      </c>
    </row>
    <row r="1494" spans="7:7" x14ac:dyDescent="0.25">
      <c r="G1494" s="19" t="s">
        <v>155</v>
      </c>
    </row>
    <row r="1495" spans="7:7" x14ac:dyDescent="0.25">
      <c r="G1495" s="20" t="s">
        <v>502</v>
      </c>
    </row>
    <row r="1496" spans="7:7" x14ac:dyDescent="0.25">
      <c r="G1496" s="24" t="s">
        <v>223</v>
      </c>
    </row>
    <row r="1497" spans="7:7" x14ac:dyDescent="0.25">
      <c r="G1497" s="20" t="s">
        <v>244</v>
      </c>
    </row>
    <row r="1498" spans="7:7" x14ac:dyDescent="0.25">
      <c r="G1498" s="24" t="s">
        <v>244</v>
      </c>
    </row>
    <row r="1499" spans="7:7" x14ac:dyDescent="0.25">
      <c r="G1499" s="20" t="s">
        <v>375</v>
      </c>
    </row>
    <row r="1500" spans="7:7" x14ac:dyDescent="0.25">
      <c r="G1500" s="24" t="s">
        <v>326</v>
      </c>
    </row>
    <row r="1501" spans="7:7" x14ac:dyDescent="0.25">
      <c r="G1501" s="24" t="s">
        <v>375</v>
      </c>
    </row>
    <row r="1502" spans="7:7" x14ac:dyDescent="0.25">
      <c r="G1502" s="20" t="s">
        <v>501</v>
      </c>
    </row>
    <row r="1503" spans="7:7" x14ac:dyDescent="0.25">
      <c r="G1503" s="24" t="s">
        <v>222</v>
      </c>
    </row>
    <row r="1504" spans="7:7" x14ac:dyDescent="0.25">
      <c r="G1504" s="24" t="s">
        <v>265</v>
      </c>
    </row>
    <row r="1505" spans="7:7" x14ac:dyDescent="0.25">
      <c r="G1505" s="24" t="s">
        <v>266</v>
      </c>
    </row>
    <row r="1506" spans="7:7" x14ac:dyDescent="0.25">
      <c r="G1506" s="24" t="s">
        <v>429</v>
      </c>
    </row>
    <row r="1507" spans="7:7" x14ac:dyDescent="0.25">
      <c r="G1507" s="20" t="s">
        <v>503</v>
      </c>
    </row>
    <row r="1508" spans="7:7" x14ac:dyDescent="0.25">
      <c r="G1508" s="24" t="s">
        <v>318</v>
      </c>
    </row>
    <row r="1509" spans="7:7" x14ac:dyDescent="0.25">
      <c r="G1509" s="24" t="s">
        <v>349</v>
      </c>
    </row>
    <row r="1510" spans="7:7" x14ac:dyDescent="0.25">
      <c r="G1510" s="20" t="s">
        <v>500</v>
      </c>
    </row>
    <row r="1511" spans="7:7" x14ac:dyDescent="0.25">
      <c r="G1511" s="24" t="s">
        <v>215</v>
      </c>
    </row>
    <row r="1512" spans="7:7" x14ac:dyDescent="0.25">
      <c r="G1512" s="24" t="s">
        <v>216</v>
      </c>
    </row>
    <row r="1513" spans="7:7" x14ac:dyDescent="0.25">
      <c r="G1513" s="19" t="s">
        <v>152</v>
      </c>
    </row>
    <row r="1514" spans="7:7" x14ac:dyDescent="0.25">
      <c r="G1514" s="20" t="s">
        <v>502</v>
      </c>
    </row>
    <row r="1515" spans="7:7" x14ac:dyDescent="0.25">
      <c r="G1515" s="24" t="s">
        <v>223</v>
      </c>
    </row>
    <row r="1516" spans="7:7" x14ac:dyDescent="0.25">
      <c r="G1516" s="20" t="s">
        <v>244</v>
      </c>
    </row>
    <row r="1517" spans="7:7" x14ac:dyDescent="0.25">
      <c r="G1517" s="24" t="s">
        <v>244</v>
      </c>
    </row>
    <row r="1518" spans="7:7" x14ac:dyDescent="0.25">
      <c r="G1518" s="20" t="s">
        <v>375</v>
      </c>
    </row>
    <row r="1519" spans="7:7" x14ac:dyDescent="0.25">
      <c r="G1519" s="24" t="s">
        <v>326</v>
      </c>
    </row>
    <row r="1520" spans="7:7" x14ac:dyDescent="0.25">
      <c r="G1520" s="24" t="s">
        <v>375</v>
      </c>
    </row>
    <row r="1521" spans="7:7" x14ac:dyDescent="0.25">
      <c r="G1521" s="20" t="s">
        <v>501</v>
      </c>
    </row>
    <row r="1522" spans="7:7" x14ac:dyDescent="0.25">
      <c r="G1522" s="24" t="s">
        <v>222</v>
      </c>
    </row>
    <row r="1523" spans="7:7" x14ac:dyDescent="0.25">
      <c r="G1523" s="24" t="s">
        <v>265</v>
      </c>
    </row>
    <row r="1524" spans="7:7" x14ac:dyDescent="0.25">
      <c r="G1524" s="24" t="s">
        <v>266</v>
      </c>
    </row>
    <row r="1525" spans="7:7" x14ac:dyDescent="0.25">
      <c r="G1525" s="24" t="s">
        <v>429</v>
      </c>
    </row>
    <row r="1526" spans="7:7" x14ac:dyDescent="0.25">
      <c r="G1526" s="20" t="s">
        <v>503</v>
      </c>
    </row>
    <row r="1527" spans="7:7" x14ac:dyDescent="0.25">
      <c r="G1527" s="24" t="s">
        <v>318</v>
      </c>
    </row>
    <row r="1528" spans="7:7" x14ac:dyDescent="0.25">
      <c r="G1528" s="24" t="s">
        <v>349</v>
      </c>
    </row>
    <row r="1529" spans="7:7" x14ac:dyDescent="0.25">
      <c r="G1529" s="20" t="s">
        <v>500</v>
      </c>
    </row>
    <row r="1530" spans="7:7" x14ac:dyDescent="0.25">
      <c r="G1530" s="24" t="s">
        <v>215</v>
      </c>
    </row>
    <row r="1531" spans="7:7" x14ac:dyDescent="0.25">
      <c r="G1531" s="24" t="s">
        <v>216</v>
      </c>
    </row>
    <row r="1532" spans="7:7" x14ac:dyDescent="0.25">
      <c r="G1532" s="19" t="s">
        <v>150</v>
      </c>
    </row>
    <row r="1533" spans="7:7" x14ac:dyDescent="0.25">
      <c r="G1533" s="20" t="s">
        <v>502</v>
      </c>
    </row>
    <row r="1534" spans="7:7" x14ac:dyDescent="0.25">
      <c r="G1534" s="24" t="s">
        <v>223</v>
      </c>
    </row>
    <row r="1535" spans="7:7" x14ac:dyDescent="0.25">
      <c r="G1535" s="20" t="s">
        <v>244</v>
      </c>
    </row>
    <row r="1536" spans="7:7" x14ac:dyDescent="0.25">
      <c r="G1536" s="24" t="s">
        <v>244</v>
      </c>
    </row>
    <row r="1537" spans="7:7" x14ac:dyDescent="0.25">
      <c r="G1537" s="20" t="s">
        <v>375</v>
      </c>
    </row>
    <row r="1538" spans="7:7" x14ac:dyDescent="0.25">
      <c r="G1538" s="24" t="s">
        <v>326</v>
      </c>
    </row>
    <row r="1539" spans="7:7" x14ac:dyDescent="0.25">
      <c r="G1539" s="24" t="s">
        <v>375</v>
      </c>
    </row>
    <row r="1540" spans="7:7" x14ac:dyDescent="0.25">
      <c r="G1540" s="20" t="s">
        <v>501</v>
      </c>
    </row>
    <row r="1541" spans="7:7" x14ac:dyDescent="0.25">
      <c r="G1541" s="24" t="s">
        <v>222</v>
      </c>
    </row>
    <row r="1542" spans="7:7" x14ac:dyDescent="0.25">
      <c r="G1542" s="24" t="s">
        <v>265</v>
      </c>
    </row>
    <row r="1543" spans="7:7" x14ac:dyDescent="0.25">
      <c r="G1543" s="24" t="s">
        <v>266</v>
      </c>
    </row>
    <row r="1544" spans="7:7" x14ac:dyDescent="0.25">
      <c r="G1544" s="24" t="s">
        <v>429</v>
      </c>
    </row>
    <row r="1545" spans="7:7" x14ac:dyDescent="0.25">
      <c r="G1545" s="20" t="s">
        <v>503</v>
      </c>
    </row>
    <row r="1546" spans="7:7" x14ac:dyDescent="0.25">
      <c r="G1546" s="24" t="s">
        <v>318</v>
      </c>
    </row>
    <row r="1547" spans="7:7" x14ac:dyDescent="0.25">
      <c r="G1547" s="24" t="s">
        <v>349</v>
      </c>
    </row>
    <row r="1548" spans="7:7" x14ac:dyDescent="0.25">
      <c r="G1548" s="20" t="s">
        <v>500</v>
      </c>
    </row>
    <row r="1549" spans="7:7" x14ac:dyDescent="0.25">
      <c r="G1549" s="24" t="s">
        <v>215</v>
      </c>
    </row>
    <row r="1550" spans="7:7" x14ac:dyDescent="0.25">
      <c r="G1550" s="24" t="s">
        <v>216</v>
      </c>
    </row>
    <row r="1551" spans="7:7" x14ac:dyDescent="0.25">
      <c r="G1551" s="19" t="s">
        <v>184</v>
      </c>
    </row>
    <row r="1552" spans="7:7" x14ac:dyDescent="0.25">
      <c r="G1552" s="20" t="s">
        <v>502</v>
      </c>
    </row>
    <row r="1553" spans="7:7" x14ac:dyDescent="0.25">
      <c r="G1553" s="24" t="s">
        <v>223</v>
      </c>
    </row>
    <row r="1554" spans="7:7" x14ac:dyDescent="0.25">
      <c r="G1554" s="20" t="s">
        <v>244</v>
      </c>
    </row>
    <row r="1555" spans="7:7" x14ac:dyDescent="0.25">
      <c r="G1555" s="24" t="s">
        <v>244</v>
      </c>
    </row>
    <row r="1556" spans="7:7" x14ac:dyDescent="0.25">
      <c r="G1556" s="20" t="s">
        <v>375</v>
      </c>
    </row>
    <row r="1557" spans="7:7" x14ac:dyDescent="0.25">
      <c r="G1557" s="24" t="s">
        <v>326</v>
      </c>
    </row>
    <row r="1558" spans="7:7" x14ac:dyDescent="0.25">
      <c r="G1558" s="24" t="s">
        <v>375</v>
      </c>
    </row>
    <row r="1559" spans="7:7" x14ac:dyDescent="0.25">
      <c r="G1559" s="20" t="s">
        <v>501</v>
      </c>
    </row>
    <row r="1560" spans="7:7" x14ac:dyDescent="0.25">
      <c r="G1560" s="24" t="s">
        <v>222</v>
      </c>
    </row>
    <row r="1561" spans="7:7" x14ac:dyDescent="0.25">
      <c r="G1561" s="24" t="s">
        <v>265</v>
      </c>
    </row>
    <row r="1562" spans="7:7" x14ac:dyDescent="0.25">
      <c r="G1562" s="24" t="s">
        <v>266</v>
      </c>
    </row>
    <row r="1563" spans="7:7" x14ac:dyDescent="0.25">
      <c r="G1563" s="24" t="s">
        <v>429</v>
      </c>
    </row>
    <row r="1564" spans="7:7" x14ac:dyDescent="0.25">
      <c r="G1564" s="20" t="s">
        <v>503</v>
      </c>
    </row>
    <row r="1565" spans="7:7" x14ac:dyDescent="0.25">
      <c r="G1565" s="24" t="s">
        <v>318</v>
      </c>
    </row>
    <row r="1566" spans="7:7" x14ac:dyDescent="0.25">
      <c r="G1566" s="24" t="s">
        <v>349</v>
      </c>
    </row>
    <row r="1567" spans="7:7" x14ac:dyDescent="0.25">
      <c r="G1567" s="20" t="s">
        <v>500</v>
      </c>
    </row>
    <row r="1568" spans="7:7" x14ac:dyDescent="0.25">
      <c r="G1568" s="24" t="s">
        <v>215</v>
      </c>
    </row>
    <row r="1569" spans="7:7" x14ac:dyDescent="0.25">
      <c r="G1569" s="24" t="s">
        <v>216</v>
      </c>
    </row>
    <row r="1570" spans="7:7" x14ac:dyDescent="0.25">
      <c r="G1570" s="19" t="s">
        <v>192</v>
      </c>
    </row>
    <row r="1571" spans="7:7" x14ac:dyDescent="0.25">
      <c r="G1571" s="20" t="s">
        <v>502</v>
      </c>
    </row>
    <row r="1572" spans="7:7" x14ac:dyDescent="0.25">
      <c r="G1572" s="24" t="s">
        <v>223</v>
      </c>
    </row>
    <row r="1573" spans="7:7" x14ac:dyDescent="0.25">
      <c r="G1573" s="20" t="s">
        <v>244</v>
      </c>
    </row>
    <row r="1574" spans="7:7" x14ac:dyDescent="0.25">
      <c r="G1574" s="24" t="s">
        <v>244</v>
      </c>
    </row>
    <row r="1575" spans="7:7" x14ac:dyDescent="0.25">
      <c r="G1575" s="20" t="s">
        <v>375</v>
      </c>
    </row>
    <row r="1576" spans="7:7" x14ac:dyDescent="0.25">
      <c r="G1576" s="24" t="s">
        <v>326</v>
      </c>
    </row>
    <row r="1577" spans="7:7" x14ac:dyDescent="0.25">
      <c r="G1577" s="24" t="s">
        <v>375</v>
      </c>
    </row>
    <row r="1578" spans="7:7" x14ac:dyDescent="0.25">
      <c r="G1578" s="20" t="s">
        <v>501</v>
      </c>
    </row>
    <row r="1579" spans="7:7" x14ac:dyDescent="0.25">
      <c r="G1579" s="24" t="s">
        <v>222</v>
      </c>
    </row>
    <row r="1580" spans="7:7" x14ac:dyDescent="0.25">
      <c r="G1580" s="24" t="s">
        <v>265</v>
      </c>
    </row>
    <row r="1581" spans="7:7" x14ac:dyDescent="0.25">
      <c r="G1581" s="24" t="s">
        <v>266</v>
      </c>
    </row>
    <row r="1582" spans="7:7" x14ac:dyDescent="0.25">
      <c r="G1582" s="24" t="s">
        <v>429</v>
      </c>
    </row>
    <row r="1583" spans="7:7" x14ac:dyDescent="0.25">
      <c r="G1583" s="20" t="s">
        <v>503</v>
      </c>
    </row>
    <row r="1584" spans="7:7" x14ac:dyDescent="0.25">
      <c r="G1584" s="24" t="s">
        <v>318</v>
      </c>
    </row>
    <row r="1585" spans="7:7" x14ac:dyDescent="0.25">
      <c r="G1585" s="24" t="s">
        <v>349</v>
      </c>
    </row>
    <row r="1586" spans="7:7" x14ac:dyDescent="0.25">
      <c r="G1586" s="20" t="s">
        <v>500</v>
      </c>
    </row>
    <row r="1587" spans="7:7" x14ac:dyDescent="0.25">
      <c r="G1587" s="24" t="s">
        <v>215</v>
      </c>
    </row>
    <row r="1588" spans="7:7" x14ac:dyDescent="0.25">
      <c r="G1588" s="24" t="s">
        <v>216</v>
      </c>
    </row>
    <row r="1589" spans="7:7" x14ac:dyDescent="0.25">
      <c r="G1589" s="19" t="s">
        <v>148</v>
      </c>
    </row>
    <row r="1590" spans="7:7" x14ac:dyDescent="0.25">
      <c r="G1590" s="20" t="s">
        <v>502</v>
      </c>
    </row>
    <row r="1591" spans="7:7" x14ac:dyDescent="0.25">
      <c r="G1591" s="24" t="s">
        <v>223</v>
      </c>
    </row>
    <row r="1592" spans="7:7" x14ac:dyDescent="0.25">
      <c r="G1592" s="20" t="s">
        <v>244</v>
      </c>
    </row>
    <row r="1593" spans="7:7" x14ac:dyDescent="0.25">
      <c r="G1593" s="24" t="s">
        <v>244</v>
      </c>
    </row>
    <row r="1594" spans="7:7" x14ac:dyDescent="0.25">
      <c r="G1594" s="20" t="s">
        <v>375</v>
      </c>
    </row>
    <row r="1595" spans="7:7" x14ac:dyDescent="0.25">
      <c r="G1595" s="24" t="s">
        <v>326</v>
      </c>
    </row>
    <row r="1596" spans="7:7" x14ac:dyDescent="0.25">
      <c r="G1596" s="24" t="s">
        <v>375</v>
      </c>
    </row>
    <row r="1597" spans="7:7" x14ac:dyDescent="0.25">
      <c r="G1597" s="20" t="s">
        <v>501</v>
      </c>
    </row>
    <row r="1598" spans="7:7" x14ac:dyDescent="0.25">
      <c r="G1598" s="24" t="s">
        <v>222</v>
      </c>
    </row>
    <row r="1599" spans="7:7" x14ac:dyDescent="0.25">
      <c r="G1599" s="24" t="s">
        <v>265</v>
      </c>
    </row>
    <row r="1600" spans="7:7" x14ac:dyDescent="0.25">
      <c r="G1600" s="24" t="s">
        <v>266</v>
      </c>
    </row>
    <row r="1601" spans="7:7" x14ac:dyDescent="0.25">
      <c r="G1601" s="24" t="s">
        <v>429</v>
      </c>
    </row>
    <row r="1602" spans="7:7" x14ac:dyDescent="0.25">
      <c r="G1602" s="20" t="s">
        <v>503</v>
      </c>
    </row>
    <row r="1603" spans="7:7" x14ac:dyDescent="0.25">
      <c r="G1603" s="24" t="s">
        <v>318</v>
      </c>
    </row>
    <row r="1604" spans="7:7" x14ac:dyDescent="0.25">
      <c r="G1604" s="24" t="s">
        <v>349</v>
      </c>
    </row>
    <row r="1605" spans="7:7" x14ac:dyDescent="0.25">
      <c r="G1605" s="20" t="s">
        <v>500</v>
      </c>
    </row>
    <row r="1606" spans="7:7" x14ac:dyDescent="0.25">
      <c r="G1606" s="24" t="s">
        <v>215</v>
      </c>
    </row>
    <row r="1607" spans="7:7" x14ac:dyDescent="0.25">
      <c r="G1607" s="24" t="s">
        <v>216</v>
      </c>
    </row>
    <row r="1608" spans="7:7" x14ac:dyDescent="0.25">
      <c r="G1608" s="18" t="s">
        <v>128</v>
      </c>
    </row>
    <row r="1609" spans="7:7" x14ac:dyDescent="0.25">
      <c r="G1609" s="19" t="s">
        <v>129</v>
      </c>
    </row>
    <row r="1610" spans="7:7" x14ac:dyDescent="0.25">
      <c r="G1610" s="20" t="s">
        <v>502</v>
      </c>
    </row>
    <row r="1611" spans="7:7" x14ac:dyDescent="0.25">
      <c r="G1611" s="24" t="s">
        <v>223</v>
      </c>
    </row>
    <row r="1612" spans="7:7" x14ac:dyDescent="0.25">
      <c r="G1612" s="20" t="s">
        <v>244</v>
      </c>
    </row>
    <row r="1613" spans="7:7" x14ac:dyDescent="0.25">
      <c r="G1613" s="24" t="s">
        <v>280</v>
      </c>
    </row>
    <row r="1614" spans="7:7" x14ac:dyDescent="0.25">
      <c r="G1614" s="20" t="s">
        <v>375</v>
      </c>
    </row>
    <row r="1615" spans="7:7" x14ac:dyDescent="0.25">
      <c r="G1615" s="24" t="s">
        <v>326</v>
      </c>
    </row>
    <row r="1616" spans="7:7" x14ac:dyDescent="0.25">
      <c r="G1616" s="24" t="s">
        <v>375</v>
      </c>
    </row>
    <row r="1617" spans="7:7" x14ac:dyDescent="0.25">
      <c r="G1617" s="20" t="s">
        <v>501</v>
      </c>
    </row>
    <row r="1618" spans="7:7" x14ac:dyDescent="0.25">
      <c r="G1618" s="24" t="s">
        <v>213</v>
      </c>
    </row>
    <row r="1619" spans="7:7" x14ac:dyDescent="0.25">
      <c r="G1619" s="24" t="s">
        <v>230</v>
      </c>
    </row>
    <row r="1620" spans="7:7" x14ac:dyDescent="0.25">
      <c r="G1620" s="24" t="s">
        <v>231</v>
      </c>
    </row>
    <row r="1621" spans="7:7" x14ac:dyDescent="0.25">
      <c r="G1621" s="24" t="s">
        <v>235</v>
      </c>
    </row>
    <row r="1622" spans="7:7" x14ac:dyDescent="0.25">
      <c r="G1622" s="24" t="s">
        <v>238</v>
      </c>
    </row>
    <row r="1623" spans="7:7" x14ac:dyDescent="0.25">
      <c r="G1623" s="24" t="s">
        <v>263</v>
      </c>
    </row>
    <row r="1624" spans="7:7" x14ac:dyDescent="0.25">
      <c r="G1624" s="24" t="s">
        <v>274</v>
      </c>
    </row>
    <row r="1625" spans="7:7" x14ac:dyDescent="0.25">
      <c r="G1625" s="24" t="s">
        <v>305</v>
      </c>
    </row>
    <row r="1626" spans="7:7" x14ac:dyDescent="0.25">
      <c r="G1626" s="24" t="s">
        <v>444</v>
      </c>
    </row>
    <row r="1627" spans="7:7" x14ac:dyDescent="0.25">
      <c r="G1627" s="24" t="s">
        <v>446</v>
      </c>
    </row>
    <row r="1628" spans="7:7" x14ac:dyDescent="0.25">
      <c r="G1628" s="20" t="s">
        <v>503</v>
      </c>
    </row>
    <row r="1629" spans="7:7" x14ac:dyDescent="0.25">
      <c r="G1629" s="24" t="s">
        <v>225</v>
      </c>
    </row>
    <row r="1630" spans="7:7" x14ac:dyDescent="0.25">
      <c r="G1630" s="24" t="s">
        <v>236</v>
      </c>
    </row>
    <row r="1631" spans="7:7" x14ac:dyDescent="0.25">
      <c r="G1631" s="20" t="s">
        <v>518</v>
      </c>
    </row>
    <row r="1632" spans="7:7" x14ac:dyDescent="0.25">
      <c r="G1632" s="24" t="s">
        <v>261</v>
      </c>
    </row>
    <row r="1633" spans="7:7" x14ac:dyDescent="0.25">
      <c r="G1633" s="20" t="s">
        <v>596</v>
      </c>
    </row>
    <row r="1634" spans="7:7" x14ac:dyDescent="0.25">
      <c r="G1634" s="24" t="s">
        <v>262</v>
      </c>
    </row>
    <row r="1635" spans="7:7" x14ac:dyDescent="0.25">
      <c r="G1635" s="19" t="s">
        <v>132</v>
      </c>
    </row>
    <row r="1636" spans="7:7" x14ac:dyDescent="0.25">
      <c r="G1636" s="20" t="s">
        <v>502</v>
      </c>
    </row>
    <row r="1637" spans="7:7" x14ac:dyDescent="0.25">
      <c r="G1637" s="24" t="s">
        <v>223</v>
      </c>
    </row>
    <row r="1638" spans="7:7" x14ac:dyDescent="0.25">
      <c r="G1638" s="20" t="s">
        <v>244</v>
      </c>
    </row>
    <row r="1639" spans="7:7" x14ac:dyDescent="0.25">
      <c r="G1639" s="24" t="s">
        <v>280</v>
      </c>
    </row>
    <row r="1640" spans="7:7" x14ac:dyDescent="0.25">
      <c r="G1640" s="20" t="s">
        <v>375</v>
      </c>
    </row>
    <row r="1641" spans="7:7" x14ac:dyDescent="0.25">
      <c r="G1641" s="24" t="s">
        <v>326</v>
      </c>
    </row>
    <row r="1642" spans="7:7" x14ac:dyDescent="0.25">
      <c r="G1642" s="24" t="s">
        <v>375</v>
      </c>
    </row>
    <row r="1643" spans="7:7" x14ac:dyDescent="0.25">
      <c r="G1643" s="20" t="s">
        <v>501</v>
      </c>
    </row>
    <row r="1644" spans="7:7" x14ac:dyDescent="0.25">
      <c r="G1644" s="24" t="s">
        <v>213</v>
      </c>
    </row>
    <row r="1645" spans="7:7" x14ac:dyDescent="0.25">
      <c r="G1645" s="24" t="s">
        <v>230</v>
      </c>
    </row>
    <row r="1646" spans="7:7" x14ac:dyDescent="0.25">
      <c r="G1646" s="24" t="s">
        <v>231</v>
      </c>
    </row>
    <row r="1647" spans="7:7" x14ac:dyDescent="0.25">
      <c r="G1647" s="24" t="s">
        <v>235</v>
      </c>
    </row>
    <row r="1648" spans="7:7" x14ac:dyDescent="0.25">
      <c r="G1648" s="24" t="s">
        <v>238</v>
      </c>
    </row>
    <row r="1649" spans="7:7" x14ac:dyDescent="0.25">
      <c r="G1649" s="24" t="s">
        <v>263</v>
      </c>
    </row>
    <row r="1650" spans="7:7" x14ac:dyDescent="0.25">
      <c r="G1650" s="24" t="s">
        <v>274</v>
      </c>
    </row>
    <row r="1651" spans="7:7" x14ac:dyDescent="0.25">
      <c r="G1651" s="24" t="s">
        <v>305</v>
      </c>
    </row>
    <row r="1652" spans="7:7" x14ac:dyDescent="0.25">
      <c r="G1652" s="24" t="s">
        <v>444</v>
      </c>
    </row>
    <row r="1653" spans="7:7" x14ac:dyDescent="0.25">
      <c r="G1653" s="24" t="s">
        <v>446</v>
      </c>
    </row>
    <row r="1654" spans="7:7" x14ac:dyDescent="0.25">
      <c r="G1654" s="20" t="s">
        <v>503</v>
      </c>
    </row>
    <row r="1655" spans="7:7" x14ac:dyDescent="0.25">
      <c r="G1655" s="24" t="s">
        <v>225</v>
      </c>
    </row>
    <row r="1656" spans="7:7" x14ac:dyDescent="0.25">
      <c r="G1656" s="24" t="s">
        <v>236</v>
      </c>
    </row>
    <row r="1657" spans="7:7" x14ac:dyDescent="0.25">
      <c r="G1657" s="20" t="s">
        <v>518</v>
      </c>
    </row>
    <row r="1658" spans="7:7" x14ac:dyDescent="0.25">
      <c r="G1658" s="24" t="s">
        <v>261</v>
      </c>
    </row>
    <row r="1659" spans="7:7" x14ac:dyDescent="0.25">
      <c r="G1659" s="20" t="s">
        <v>596</v>
      </c>
    </row>
    <row r="1660" spans="7:7" x14ac:dyDescent="0.25">
      <c r="G1660" s="24" t="s">
        <v>262</v>
      </c>
    </row>
    <row r="1661" spans="7:7" x14ac:dyDescent="0.25">
      <c r="G1661" s="19" t="s">
        <v>135</v>
      </c>
    </row>
    <row r="1662" spans="7:7" x14ac:dyDescent="0.25">
      <c r="G1662" s="20" t="s">
        <v>502</v>
      </c>
    </row>
    <row r="1663" spans="7:7" x14ac:dyDescent="0.25">
      <c r="G1663" s="24" t="s">
        <v>223</v>
      </c>
    </row>
    <row r="1664" spans="7:7" x14ac:dyDescent="0.25">
      <c r="G1664" s="20" t="s">
        <v>244</v>
      </c>
    </row>
    <row r="1665" spans="7:7" x14ac:dyDescent="0.25">
      <c r="G1665" s="24" t="s">
        <v>280</v>
      </c>
    </row>
    <row r="1666" spans="7:7" x14ac:dyDescent="0.25">
      <c r="G1666" s="20" t="s">
        <v>375</v>
      </c>
    </row>
    <row r="1667" spans="7:7" x14ac:dyDescent="0.25">
      <c r="G1667" s="24" t="s">
        <v>326</v>
      </c>
    </row>
    <row r="1668" spans="7:7" x14ac:dyDescent="0.25">
      <c r="G1668" s="24" t="s">
        <v>375</v>
      </c>
    </row>
    <row r="1669" spans="7:7" x14ac:dyDescent="0.25">
      <c r="G1669" s="20" t="s">
        <v>501</v>
      </c>
    </row>
    <row r="1670" spans="7:7" x14ac:dyDescent="0.25">
      <c r="G1670" s="24" t="s">
        <v>213</v>
      </c>
    </row>
    <row r="1671" spans="7:7" x14ac:dyDescent="0.25">
      <c r="G1671" s="24" t="s">
        <v>230</v>
      </c>
    </row>
    <row r="1672" spans="7:7" x14ac:dyDescent="0.25">
      <c r="G1672" s="24" t="s">
        <v>231</v>
      </c>
    </row>
    <row r="1673" spans="7:7" x14ac:dyDescent="0.25">
      <c r="G1673" s="24" t="s">
        <v>235</v>
      </c>
    </row>
    <row r="1674" spans="7:7" x14ac:dyDescent="0.25">
      <c r="G1674" s="24" t="s">
        <v>238</v>
      </c>
    </row>
    <row r="1675" spans="7:7" x14ac:dyDescent="0.25">
      <c r="G1675" s="24" t="s">
        <v>263</v>
      </c>
    </row>
    <row r="1676" spans="7:7" x14ac:dyDescent="0.25">
      <c r="G1676" s="24" t="s">
        <v>274</v>
      </c>
    </row>
    <row r="1677" spans="7:7" x14ac:dyDescent="0.25">
      <c r="G1677" s="24" t="s">
        <v>305</v>
      </c>
    </row>
    <row r="1678" spans="7:7" x14ac:dyDescent="0.25">
      <c r="G1678" s="24" t="s">
        <v>444</v>
      </c>
    </row>
    <row r="1679" spans="7:7" x14ac:dyDescent="0.25">
      <c r="G1679" s="24" t="s">
        <v>446</v>
      </c>
    </row>
    <row r="1680" spans="7:7" x14ac:dyDescent="0.25">
      <c r="G1680" s="20" t="s">
        <v>503</v>
      </c>
    </row>
    <row r="1681" spans="7:7" x14ac:dyDescent="0.25">
      <c r="G1681" s="24" t="s">
        <v>225</v>
      </c>
    </row>
    <row r="1682" spans="7:7" x14ac:dyDescent="0.25">
      <c r="G1682" s="24" t="s">
        <v>236</v>
      </c>
    </row>
    <row r="1683" spans="7:7" x14ac:dyDescent="0.25">
      <c r="G1683" s="20" t="s">
        <v>518</v>
      </c>
    </row>
    <row r="1684" spans="7:7" x14ac:dyDescent="0.25">
      <c r="G1684" s="24" t="s">
        <v>261</v>
      </c>
    </row>
    <row r="1685" spans="7:7" x14ac:dyDescent="0.25">
      <c r="G1685" s="20" t="s">
        <v>596</v>
      </c>
    </row>
    <row r="1686" spans="7:7" x14ac:dyDescent="0.25">
      <c r="G1686" s="24" t="s">
        <v>262</v>
      </c>
    </row>
  </sheetData>
  <mergeCells count="4">
    <mergeCell ref="J1:M1"/>
    <mergeCell ref="K7:K9"/>
    <mergeCell ref="K3:K6"/>
    <mergeCell ref="O1:R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3"/>
  <sheetViews>
    <sheetView tabSelected="1" workbookViewId="0">
      <selection activeCell="E24" sqref="E24"/>
    </sheetView>
  </sheetViews>
  <sheetFormatPr defaultRowHeight="15" x14ac:dyDescent="0.25"/>
  <cols>
    <col min="1" max="1" width="20.140625" bestFit="1" customWidth="1"/>
    <col min="2" max="2" width="17.28515625" bestFit="1" customWidth="1"/>
    <col min="3" max="3" width="16.5703125" customWidth="1"/>
    <col min="5" max="5" width="20.28515625" bestFit="1" customWidth="1"/>
    <col min="6" max="6" width="17.28515625" bestFit="1" customWidth="1"/>
    <col min="7" max="7" width="17" customWidth="1"/>
    <col min="8" max="9" width="11.7109375" customWidth="1"/>
  </cols>
  <sheetData>
    <row r="1" spans="1:9" ht="22.5" x14ac:dyDescent="0.3">
      <c r="A1" s="34" t="s">
        <v>2166</v>
      </c>
      <c r="B1" s="34"/>
      <c r="C1" s="34"/>
      <c r="E1" s="34" t="s">
        <v>2165</v>
      </c>
      <c r="F1" s="34"/>
      <c r="G1" s="34"/>
      <c r="H1" s="34"/>
      <c r="I1" s="49"/>
    </row>
    <row r="2" spans="1:9" x14ac:dyDescent="0.25">
      <c r="A2" s="8" t="s">
        <v>33</v>
      </c>
      <c r="B2" t="s">
        <v>111</v>
      </c>
      <c r="E2" s="8" t="s">
        <v>108</v>
      </c>
      <c r="F2" t="s">
        <v>14</v>
      </c>
    </row>
    <row r="3" spans="1:9" x14ac:dyDescent="0.25">
      <c r="A3" s="8" t="s">
        <v>34</v>
      </c>
      <c r="B3" t="s">
        <v>873</v>
      </c>
      <c r="E3" s="8" t="s">
        <v>110</v>
      </c>
      <c r="F3" t="s">
        <v>119</v>
      </c>
    </row>
    <row r="5" spans="1:9" x14ac:dyDescent="0.25">
      <c r="A5" s="8" t="s">
        <v>3</v>
      </c>
      <c r="B5" s="8" t="s">
        <v>86</v>
      </c>
      <c r="C5" s="8" t="s">
        <v>856</v>
      </c>
      <c r="E5" s="8" t="s">
        <v>813</v>
      </c>
      <c r="F5" s="8" t="s">
        <v>812</v>
      </c>
      <c r="G5" s="8" t="s">
        <v>112</v>
      </c>
      <c r="H5" t="s">
        <v>2164</v>
      </c>
    </row>
    <row r="6" spans="1:9" x14ac:dyDescent="0.25">
      <c r="A6" t="s">
        <v>1140</v>
      </c>
      <c r="B6" t="s">
        <v>503</v>
      </c>
      <c r="C6" t="s">
        <v>225</v>
      </c>
      <c r="E6" t="s">
        <v>503</v>
      </c>
      <c r="F6" t="s">
        <v>225</v>
      </c>
      <c r="H6" s="14">
        <v>4</v>
      </c>
    </row>
    <row r="7" spans="1:9" x14ac:dyDescent="0.25">
      <c r="C7" t="s">
        <v>1143</v>
      </c>
      <c r="F7" t="s">
        <v>236</v>
      </c>
      <c r="H7" s="14">
        <v>2</v>
      </c>
    </row>
    <row r="8" spans="1:9" x14ac:dyDescent="0.25">
      <c r="C8" t="s">
        <v>373</v>
      </c>
      <c r="F8" t="s">
        <v>370</v>
      </c>
      <c r="H8" s="14">
        <v>2</v>
      </c>
    </row>
    <row r="9" spans="1:9" x14ac:dyDescent="0.25">
      <c r="B9" t="s">
        <v>502</v>
      </c>
      <c r="C9" t="s">
        <v>223</v>
      </c>
      <c r="F9" t="s">
        <v>373</v>
      </c>
      <c r="H9" s="14">
        <v>2</v>
      </c>
    </row>
    <row r="10" spans="1:9" x14ac:dyDescent="0.25">
      <c r="B10" t="s">
        <v>500</v>
      </c>
      <c r="C10" t="s">
        <v>416</v>
      </c>
      <c r="E10" t="s">
        <v>502</v>
      </c>
      <c r="F10" t="s">
        <v>223</v>
      </c>
      <c r="H10" s="14">
        <v>4</v>
      </c>
    </row>
    <row r="11" spans="1:9" x14ac:dyDescent="0.25">
      <c r="B11" t="s">
        <v>244</v>
      </c>
      <c r="C11" t="s">
        <v>280</v>
      </c>
      <c r="E11" t="s">
        <v>500</v>
      </c>
      <c r="F11" t="s">
        <v>416</v>
      </c>
      <c r="H11" s="14">
        <v>2</v>
      </c>
    </row>
    <row r="12" spans="1:9" x14ac:dyDescent="0.25">
      <c r="B12" t="s">
        <v>518</v>
      </c>
      <c r="C12" t="s">
        <v>261</v>
      </c>
      <c r="E12" t="s">
        <v>244</v>
      </c>
      <c r="F12" t="s">
        <v>244</v>
      </c>
      <c r="H12" s="14">
        <v>2</v>
      </c>
    </row>
    <row r="13" spans="1:9" x14ac:dyDescent="0.25">
      <c r="B13" t="s">
        <v>270</v>
      </c>
      <c r="F13" t="s">
        <v>280</v>
      </c>
      <c r="H13" s="14">
        <v>8</v>
      </c>
    </row>
    <row r="14" spans="1:9" x14ac:dyDescent="0.25">
      <c r="B14" t="s">
        <v>48</v>
      </c>
      <c r="E14" t="s">
        <v>518</v>
      </c>
      <c r="F14" t="s">
        <v>261</v>
      </c>
      <c r="H14" s="14">
        <v>4</v>
      </c>
    </row>
    <row r="15" spans="1:9" x14ac:dyDescent="0.25">
      <c r="B15" t="s">
        <v>501</v>
      </c>
      <c r="C15" t="s">
        <v>213</v>
      </c>
      <c r="E15" t="s">
        <v>270</v>
      </c>
      <c r="F15" t="s">
        <v>276</v>
      </c>
      <c r="G15" t="s">
        <v>210</v>
      </c>
      <c r="H15" s="14">
        <v>1</v>
      </c>
    </row>
    <row r="16" spans="1:9" x14ac:dyDescent="0.25">
      <c r="C16" t="s">
        <v>230</v>
      </c>
      <c r="G16" t="s">
        <v>188</v>
      </c>
      <c r="H16" s="14">
        <v>1</v>
      </c>
    </row>
    <row r="17" spans="2:8" x14ac:dyDescent="0.25">
      <c r="C17" t="s">
        <v>231</v>
      </c>
      <c r="E17" t="s">
        <v>501</v>
      </c>
      <c r="F17" t="s">
        <v>213</v>
      </c>
      <c r="H17" s="14">
        <v>4</v>
      </c>
    </row>
    <row r="18" spans="2:8" x14ac:dyDescent="0.25">
      <c r="C18" t="s">
        <v>235</v>
      </c>
      <c r="F18" t="s">
        <v>230</v>
      </c>
      <c r="H18" s="14">
        <v>4</v>
      </c>
    </row>
    <row r="19" spans="2:8" x14ac:dyDescent="0.25">
      <c r="C19" t="s">
        <v>238</v>
      </c>
      <c r="F19" t="s">
        <v>231</v>
      </c>
      <c r="H19" s="14">
        <v>4</v>
      </c>
    </row>
    <row r="20" spans="2:8" x14ac:dyDescent="0.25">
      <c r="C20" t="s">
        <v>263</v>
      </c>
      <c r="F20" t="s">
        <v>235</v>
      </c>
      <c r="G20" t="s">
        <v>210</v>
      </c>
      <c r="H20" s="14">
        <v>1</v>
      </c>
    </row>
    <row r="21" spans="2:8" x14ac:dyDescent="0.25">
      <c r="C21" t="s">
        <v>274</v>
      </c>
      <c r="G21" t="s">
        <v>188</v>
      </c>
      <c r="H21" s="14">
        <v>1</v>
      </c>
    </row>
    <row r="22" spans="2:8" x14ac:dyDescent="0.25">
      <c r="C22" t="s">
        <v>292</v>
      </c>
      <c r="G22" t="s">
        <v>125</v>
      </c>
      <c r="H22" s="14">
        <v>1</v>
      </c>
    </row>
    <row r="23" spans="2:8" x14ac:dyDescent="0.25">
      <c r="C23" t="s">
        <v>305</v>
      </c>
      <c r="G23" t="s">
        <v>145</v>
      </c>
      <c r="H23" s="14">
        <v>1</v>
      </c>
    </row>
    <row r="24" spans="2:8" x14ac:dyDescent="0.25">
      <c r="C24" t="s">
        <v>306</v>
      </c>
      <c r="F24" t="s">
        <v>238</v>
      </c>
      <c r="H24" s="14">
        <v>4</v>
      </c>
    </row>
    <row r="25" spans="2:8" x14ac:dyDescent="0.25">
      <c r="C25" t="s">
        <v>307</v>
      </c>
      <c r="F25" t="s">
        <v>263</v>
      </c>
      <c r="H25" s="14">
        <v>8</v>
      </c>
    </row>
    <row r="26" spans="2:8" x14ac:dyDescent="0.25">
      <c r="C26" t="s">
        <v>427</v>
      </c>
      <c r="F26" t="s">
        <v>274</v>
      </c>
      <c r="H26" s="14">
        <v>5</v>
      </c>
    </row>
    <row r="27" spans="2:8" x14ac:dyDescent="0.25">
      <c r="C27" t="s">
        <v>444</v>
      </c>
      <c r="F27" t="s">
        <v>281</v>
      </c>
      <c r="G27" t="s">
        <v>210</v>
      </c>
      <c r="H27" s="14">
        <v>1</v>
      </c>
    </row>
    <row r="28" spans="2:8" x14ac:dyDescent="0.25">
      <c r="C28" t="s">
        <v>446</v>
      </c>
      <c r="F28" t="s">
        <v>282</v>
      </c>
      <c r="G28" t="s">
        <v>210</v>
      </c>
      <c r="H28" s="14">
        <v>1</v>
      </c>
    </row>
    <row r="29" spans="2:8" x14ac:dyDescent="0.25">
      <c r="C29" t="s">
        <v>450</v>
      </c>
      <c r="F29" t="s">
        <v>283</v>
      </c>
      <c r="G29" t="s">
        <v>210</v>
      </c>
      <c r="H29" s="14">
        <v>1</v>
      </c>
    </row>
    <row r="30" spans="2:8" x14ac:dyDescent="0.25">
      <c r="C30" t="s">
        <v>454</v>
      </c>
      <c r="F30" t="s">
        <v>292</v>
      </c>
      <c r="G30" t="s">
        <v>210</v>
      </c>
      <c r="H30" s="14">
        <v>1</v>
      </c>
    </row>
    <row r="31" spans="2:8" x14ac:dyDescent="0.25">
      <c r="B31" t="s">
        <v>375</v>
      </c>
      <c r="C31" t="s">
        <v>262</v>
      </c>
      <c r="G31" t="s">
        <v>188</v>
      </c>
      <c r="H31" s="14">
        <v>1</v>
      </c>
    </row>
    <row r="32" spans="2:8" x14ac:dyDescent="0.25">
      <c r="C32" t="s">
        <v>1131</v>
      </c>
      <c r="F32" t="s">
        <v>305</v>
      </c>
      <c r="H32" s="14">
        <v>8</v>
      </c>
    </row>
    <row r="33" spans="3:8" x14ac:dyDescent="0.25">
      <c r="C33" t="s">
        <v>375</v>
      </c>
      <c r="F33" t="s">
        <v>306</v>
      </c>
      <c r="G33" t="s">
        <v>210</v>
      </c>
      <c r="H33" s="14">
        <v>1</v>
      </c>
    </row>
    <row r="34" spans="3:8" x14ac:dyDescent="0.25">
      <c r="G34" t="s">
        <v>188</v>
      </c>
      <c r="H34" s="14">
        <v>1</v>
      </c>
    </row>
    <row r="35" spans="3:8" x14ac:dyDescent="0.25">
      <c r="F35" t="s">
        <v>307</v>
      </c>
      <c r="G35" t="s">
        <v>210</v>
      </c>
      <c r="H35" s="14">
        <v>1</v>
      </c>
    </row>
    <row r="36" spans="3:8" x14ac:dyDescent="0.25">
      <c r="G36" t="s">
        <v>188</v>
      </c>
      <c r="H36" s="14">
        <v>1</v>
      </c>
    </row>
    <row r="37" spans="3:8" x14ac:dyDescent="0.25">
      <c r="F37" t="s">
        <v>427</v>
      </c>
      <c r="G37" t="s">
        <v>210</v>
      </c>
      <c r="H37" s="14">
        <v>1</v>
      </c>
    </row>
    <row r="38" spans="3:8" x14ac:dyDescent="0.25">
      <c r="G38" t="s">
        <v>188</v>
      </c>
      <c r="H38" s="14">
        <v>1</v>
      </c>
    </row>
    <row r="39" spans="3:8" x14ac:dyDescent="0.25">
      <c r="F39" t="s">
        <v>444</v>
      </c>
      <c r="H39" s="14">
        <v>4</v>
      </c>
    </row>
    <row r="40" spans="3:8" x14ac:dyDescent="0.25">
      <c r="F40" t="s">
        <v>446</v>
      </c>
      <c r="H40" s="14">
        <v>4</v>
      </c>
    </row>
    <row r="41" spans="3:8" x14ac:dyDescent="0.25">
      <c r="F41" t="s">
        <v>450</v>
      </c>
      <c r="G41" t="s">
        <v>210</v>
      </c>
      <c r="H41" s="14">
        <v>1</v>
      </c>
    </row>
    <row r="42" spans="3:8" x14ac:dyDescent="0.25">
      <c r="G42" t="s">
        <v>188</v>
      </c>
      <c r="H42" s="14">
        <v>1</v>
      </c>
    </row>
    <row r="43" spans="3:8" x14ac:dyDescent="0.25">
      <c r="F43" t="s">
        <v>454</v>
      </c>
      <c r="G43" t="s">
        <v>210</v>
      </c>
      <c r="H43" s="14">
        <v>1</v>
      </c>
    </row>
    <row r="44" spans="3:8" x14ac:dyDescent="0.25">
      <c r="G44" t="s">
        <v>188</v>
      </c>
      <c r="H44" s="14">
        <v>1</v>
      </c>
    </row>
    <row r="45" spans="3:8" x14ac:dyDescent="0.25">
      <c r="E45" t="s">
        <v>375</v>
      </c>
      <c r="F45" t="s">
        <v>326</v>
      </c>
      <c r="G45" t="s">
        <v>210</v>
      </c>
      <c r="H45" s="14">
        <v>2</v>
      </c>
    </row>
    <row r="46" spans="3:8" x14ac:dyDescent="0.25">
      <c r="G46" t="s">
        <v>188</v>
      </c>
      <c r="H46" s="14">
        <v>1</v>
      </c>
    </row>
    <row r="47" spans="3:8" x14ac:dyDescent="0.25">
      <c r="G47" t="s">
        <v>125</v>
      </c>
      <c r="H47" s="14">
        <v>2</v>
      </c>
    </row>
    <row r="48" spans="3:8" x14ac:dyDescent="0.25">
      <c r="G48" t="s">
        <v>145</v>
      </c>
      <c r="H48" s="14">
        <v>2</v>
      </c>
    </row>
    <row r="49" spans="5:8" x14ac:dyDescent="0.25">
      <c r="F49" t="s">
        <v>375</v>
      </c>
      <c r="G49" t="s">
        <v>210</v>
      </c>
      <c r="H49" s="14">
        <v>1</v>
      </c>
    </row>
    <row r="50" spans="5:8" x14ac:dyDescent="0.25">
      <c r="G50" t="s">
        <v>188</v>
      </c>
      <c r="H50" s="14">
        <v>2</v>
      </c>
    </row>
    <row r="51" spans="5:8" x14ac:dyDescent="0.25">
      <c r="G51" t="s">
        <v>125</v>
      </c>
      <c r="H51" s="14">
        <v>1</v>
      </c>
    </row>
    <row r="52" spans="5:8" x14ac:dyDescent="0.25">
      <c r="G52" t="s">
        <v>145</v>
      </c>
      <c r="H52" s="14">
        <v>1</v>
      </c>
    </row>
    <row r="53" spans="5:8" x14ac:dyDescent="0.25">
      <c r="E53" t="s">
        <v>596</v>
      </c>
      <c r="F53" t="s">
        <v>262</v>
      </c>
      <c r="H53" s="14">
        <v>2</v>
      </c>
    </row>
  </sheetData>
  <mergeCells count="2">
    <mergeCell ref="A1:C1"/>
    <mergeCell ref="E1:H1"/>
  </mergeCells>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6"/>
  <sheetViews>
    <sheetView workbookViewId="0">
      <selection activeCell="J37" sqref="J37"/>
    </sheetView>
  </sheetViews>
  <sheetFormatPr defaultRowHeight="15" x14ac:dyDescent="0.25"/>
  <cols>
    <col min="1" max="1" width="11.7109375" bestFit="1" customWidth="1"/>
    <col min="2" max="2" width="6.5703125" bestFit="1" customWidth="1"/>
    <col min="3" max="3" width="18.28515625" customWidth="1"/>
    <col min="4" max="4" width="9.28515625" bestFit="1" customWidth="1"/>
    <col min="5" max="5" width="16" bestFit="1" customWidth="1"/>
    <col min="6" max="6" width="28.42578125" customWidth="1"/>
    <col min="7" max="7" width="5" customWidth="1"/>
    <col min="8" max="8" width="5.5703125" customWidth="1"/>
    <col min="9" max="9" width="20.5703125" customWidth="1"/>
    <col min="10" max="10" width="5.5703125" customWidth="1"/>
    <col min="11" max="11" width="6.42578125" bestFit="1" customWidth="1"/>
    <col min="12" max="13" width="5.42578125" customWidth="1"/>
    <col min="14" max="14" width="6.140625" customWidth="1"/>
    <col min="15" max="15" width="5.140625" customWidth="1"/>
    <col min="16" max="16" width="5.7109375" customWidth="1"/>
    <col min="17" max="17" width="5.5703125" customWidth="1"/>
    <col min="18" max="18" width="11.28515625" customWidth="1"/>
    <col min="19" max="21" width="8.28515625" customWidth="1"/>
    <col min="22" max="23" width="11.28515625" bestFit="1" customWidth="1"/>
  </cols>
  <sheetData>
    <row r="1" spans="1:12" ht="22.5" x14ac:dyDescent="0.3">
      <c r="A1" s="34" t="s">
        <v>2165</v>
      </c>
      <c r="B1" s="34"/>
      <c r="C1" s="34"/>
    </row>
    <row r="2" spans="1:12" ht="15.75" thickBot="1" x14ac:dyDescent="0.3"/>
    <row r="3" spans="1:12" x14ac:dyDescent="0.25">
      <c r="A3" s="35" t="s">
        <v>110</v>
      </c>
      <c r="B3" s="36" t="s">
        <v>111</v>
      </c>
      <c r="C3" s="36" t="s">
        <v>112</v>
      </c>
      <c r="D3" s="36" t="s">
        <v>21</v>
      </c>
      <c r="E3" s="36" t="s">
        <v>109</v>
      </c>
      <c r="F3" s="37" t="s">
        <v>113</v>
      </c>
      <c r="I3" s="8" t="s">
        <v>114</v>
      </c>
    </row>
    <row r="4" spans="1:12" x14ac:dyDescent="0.25">
      <c r="A4" s="38" t="s">
        <v>115</v>
      </c>
      <c r="B4" s="39" t="s">
        <v>134</v>
      </c>
      <c r="C4" s="44" t="s">
        <v>169</v>
      </c>
      <c r="D4" s="39" t="s">
        <v>23</v>
      </c>
      <c r="E4" s="47">
        <v>42922.517442129632</v>
      </c>
      <c r="F4" s="40" t="s">
        <v>170</v>
      </c>
      <c r="J4" t="s">
        <v>115</v>
      </c>
      <c r="K4" t="s">
        <v>119</v>
      </c>
      <c r="L4" t="s">
        <v>120</v>
      </c>
    </row>
    <row r="5" spans="1:12" x14ac:dyDescent="0.25">
      <c r="A5" s="38"/>
      <c r="B5" s="39"/>
      <c r="C5" s="45" t="s">
        <v>167</v>
      </c>
      <c r="D5" s="39" t="s">
        <v>23</v>
      </c>
      <c r="E5" s="47">
        <v>42922.515335648146</v>
      </c>
      <c r="F5" s="40" t="s">
        <v>168</v>
      </c>
      <c r="I5" s="16" t="s">
        <v>123</v>
      </c>
      <c r="J5" s="14"/>
      <c r="K5" s="14">
        <v>1</v>
      </c>
      <c r="L5" s="14">
        <v>1</v>
      </c>
    </row>
    <row r="6" spans="1:12" x14ac:dyDescent="0.25">
      <c r="A6" s="38"/>
      <c r="B6" s="39" t="s">
        <v>116</v>
      </c>
      <c r="C6" s="45" t="s">
        <v>173</v>
      </c>
      <c r="D6" s="39" t="s">
        <v>24</v>
      </c>
      <c r="E6" s="47">
        <v>42951.519675925927</v>
      </c>
      <c r="F6" s="40" t="s">
        <v>174</v>
      </c>
      <c r="I6" s="16" t="s">
        <v>127</v>
      </c>
      <c r="J6" s="14"/>
      <c r="K6" s="14">
        <v>1</v>
      </c>
      <c r="L6" s="14">
        <v>1</v>
      </c>
    </row>
    <row r="7" spans="1:12" x14ac:dyDescent="0.25">
      <c r="A7" s="38"/>
      <c r="B7" s="39"/>
      <c r="C7" s="45" t="s">
        <v>121</v>
      </c>
      <c r="D7" s="39" t="s">
        <v>24</v>
      </c>
      <c r="E7" s="47">
        <v>42527.592939814815</v>
      </c>
      <c r="F7" s="40" t="s">
        <v>122</v>
      </c>
      <c r="I7" s="16" t="s">
        <v>131</v>
      </c>
      <c r="J7" s="14"/>
      <c r="K7" s="14">
        <v>3</v>
      </c>
      <c r="L7" s="14">
        <v>3</v>
      </c>
    </row>
    <row r="8" spans="1:12" x14ac:dyDescent="0.25">
      <c r="A8" s="38"/>
      <c r="B8" s="39"/>
      <c r="C8" s="45" t="s">
        <v>117</v>
      </c>
      <c r="D8" s="39" t="s">
        <v>24</v>
      </c>
      <c r="E8" s="47">
        <v>42527.590763888889</v>
      </c>
      <c r="F8" s="40" t="s">
        <v>118</v>
      </c>
      <c r="I8" s="16" t="s">
        <v>134</v>
      </c>
      <c r="J8" s="14">
        <v>2</v>
      </c>
      <c r="K8" s="14">
        <v>3</v>
      </c>
      <c r="L8" s="14">
        <v>5</v>
      </c>
    </row>
    <row r="9" spans="1:12" x14ac:dyDescent="0.25">
      <c r="A9" s="38"/>
      <c r="B9" s="39" t="s">
        <v>138</v>
      </c>
      <c r="C9" s="45" t="s">
        <v>142</v>
      </c>
      <c r="D9" s="39" t="s">
        <v>23</v>
      </c>
      <c r="E9" s="47">
        <v>42887.661354166667</v>
      </c>
      <c r="F9" s="40" t="s">
        <v>143</v>
      </c>
      <c r="I9" s="16" t="s">
        <v>137</v>
      </c>
      <c r="J9" s="14"/>
      <c r="K9" s="14">
        <v>1</v>
      </c>
      <c r="L9" s="14">
        <v>1</v>
      </c>
    </row>
    <row r="10" spans="1:12" x14ac:dyDescent="0.25">
      <c r="A10" s="38"/>
      <c r="B10" s="39" t="s">
        <v>147</v>
      </c>
      <c r="C10" s="45" t="s">
        <v>163</v>
      </c>
      <c r="D10" s="39" t="s">
        <v>23</v>
      </c>
      <c r="E10" s="47">
        <v>42921.519467592596</v>
      </c>
      <c r="F10" s="40" t="s">
        <v>164</v>
      </c>
      <c r="I10" s="16" t="s">
        <v>805</v>
      </c>
      <c r="J10" s="14"/>
      <c r="K10" s="14">
        <v>1</v>
      </c>
      <c r="L10" s="14">
        <v>1</v>
      </c>
    </row>
    <row r="11" spans="1:12" x14ac:dyDescent="0.25">
      <c r="A11" s="38"/>
      <c r="B11" s="39"/>
      <c r="C11" s="45" t="s">
        <v>161</v>
      </c>
      <c r="D11" s="39" t="s">
        <v>23</v>
      </c>
      <c r="E11" s="47">
        <v>42921.51703703704</v>
      </c>
      <c r="F11" s="40" t="s">
        <v>162</v>
      </c>
      <c r="I11" s="16" t="s">
        <v>806</v>
      </c>
      <c r="J11" s="14"/>
      <c r="K11" s="14">
        <v>1</v>
      </c>
      <c r="L11" s="14">
        <v>1</v>
      </c>
    </row>
    <row r="12" spans="1:12" x14ac:dyDescent="0.25">
      <c r="A12" s="38"/>
      <c r="B12" s="39"/>
      <c r="C12" s="45" t="s">
        <v>186</v>
      </c>
      <c r="D12" s="39" t="s">
        <v>23</v>
      </c>
      <c r="E12" s="47">
        <v>43409.54792824074</v>
      </c>
      <c r="F12" s="40" t="s">
        <v>187</v>
      </c>
      <c r="I12" s="16" t="s">
        <v>141</v>
      </c>
      <c r="J12" s="14"/>
      <c r="K12" s="14">
        <v>1</v>
      </c>
      <c r="L12" s="14">
        <v>1</v>
      </c>
    </row>
    <row r="13" spans="1:12" x14ac:dyDescent="0.25">
      <c r="A13" s="38"/>
      <c r="B13" s="39"/>
      <c r="C13" s="45" t="s">
        <v>159</v>
      </c>
      <c r="D13" s="39" t="s">
        <v>23</v>
      </c>
      <c r="E13" s="47">
        <v>42921.474259259259</v>
      </c>
      <c r="F13" s="40" t="s">
        <v>160</v>
      </c>
      <c r="I13" s="16" t="s">
        <v>144</v>
      </c>
      <c r="J13" s="14"/>
      <c r="K13" s="14">
        <v>1</v>
      </c>
      <c r="L13" s="14">
        <v>1</v>
      </c>
    </row>
    <row r="14" spans="1:12" x14ac:dyDescent="0.25">
      <c r="A14" s="38" t="s">
        <v>119</v>
      </c>
      <c r="B14" s="39" t="s">
        <v>123</v>
      </c>
      <c r="C14" s="45" t="s">
        <v>178</v>
      </c>
      <c r="D14" s="39" t="s">
        <v>23</v>
      </c>
      <c r="E14" s="47">
        <v>43027.543923611112</v>
      </c>
      <c r="F14" s="40" t="s">
        <v>179</v>
      </c>
      <c r="I14" s="16" t="s">
        <v>116</v>
      </c>
      <c r="J14" s="14">
        <v>3</v>
      </c>
      <c r="K14" s="14">
        <v>4</v>
      </c>
      <c r="L14" s="14">
        <v>7</v>
      </c>
    </row>
    <row r="15" spans="1:12" x14ac:dyDescent="0.25">
      <c r="A15" s="38"/>
      <c r="B15" s="39" t="s">
        <v>127</v>
      </c>
      <c r="C15" s="45" t="s">
        <v>182</v>
      </c>
      <c r="D15" s="39" t="s">
        <v>23</v>
      </c>
      <c r="E15" s="47">
        <v>43138.451701388891</v>
      </c>
      <c r="F15" s="40" t="s">
        <v>183</v>
      </c>
      <c r="I15" s="16" t="s">
        <v>807</v>
      </c>
      <c r="J15" s="14"/>
      <c r="K15" s="14">
        <v>1</v>
      </c>
      <c r="L15" s="14">
        <v>1</v>
      </c>
    </row>
    <row r="16" spans="1:12" x14ac:dyDescent="0.25">
      <c r="A16" s="38"/>
      <c r="B16" s="39" t="s">
        <v>131</v>
      </c>
      <c r="C16" s="45" t="s">
        <v>202</v>
      </c>
      <c r="D16" s="39" t="s">
        <v>23</v>
      </c>
      <c r="E16" s="47">
        <v>43425.651631944442</v>
      </c>
      <c r="F16" s="40" t="s">
        <v>203</v>
      </c>
      <c r="I16" s="16" t="s">
        <v>138</v>
      </c>
      <c r="J16" s="14">
        <v>1</v>
      </c>
      <c r="K16" s="14">
        <v>1</v>
      </c>
      <c r="L16" s="14">
        <v>2</v>
      </c>
    </row>
    <row r="17" spans="1:12" x14ac:dyDescent="0.25">
      <c r="A17" s="38"/>
      <c r="B17" s="39"/>
      <c r="C17" s="45" t="s">
        <v>200</v>
      </c>
      <c r="D17" s="39" t="s">
        <v>23</v>
      </c>
      <c r="E17" s="47">
        <v>43425.449386574073</v>
      </c>
      <c r="F17" s="40" t="s">
        <v>201</v>
      </c>
      <c r="I17" s="16" t="s">
        <v>124</v>
      </c>
      <c r="J17" s="14"/>
      <c r="K17" s="14">
        <v>4</v>
      </c>
      <c r="L17" s="14">
        <v>4</v>
      </c>
    </row>
    <row r="18" spans="1:12" x14ac:dyDescent="0.25">
      <c r="A18" s="38"/>
      <c r="B18" s="39"/>
      <c r="C18" s="45" t="s">
        <v>190</v>
      </c>
      <c r="D18" s="39" t="s">
        <v>23</v>
      </c>
      <c r="E18" s="47">
        <v>43425.416412037041</v>
      </c>
      <c r="F18" s="40" t="s">
        <v>191</v>
      </c>
      <c r="I18" s="16" t="s">
        <v>154</v>
      </c>
      <c r="J18" s="14"/>
      <c r="K18" s="14">
        <v>1</v>
      </c>
      <c r="L18" s="14">
        <v>1</v>
      </c>
    </row>
    <row r="19" spans="1:12" x14ac:dyDescent="0.25">
      <c r="A19" s="38"/>
      <c r="B19" s="39" t="s">
        <v>134</v>
      </c>
      <c r="C19" s="45" t="s">
        <v>171</v>
      </c>
      <c r="D19" s="39" t="s">
        <v>23</v>
      </c>
      <c r="E19" s="47">
        <v>42922.517789351848</v>
      </c>
      <c r="F19" s="40" t="s">
        <v>172</v>
      </c>
      <c r="I19" s="16" t="s">
        <v>147</v>
      </c>
      <c r="J19" s="14">
        <v>4</v>
      </c>
      <c r="K19" s="14">
        <v>7</v>
      </c>
      <c r="L19" s="14">
        <v>11</v>
      </c>
    </row>
    <row r="20" spans="1:12" x14ac:dyDescent="0.25">
      <c r="A20" s="38"/>
      <c r="B20" s="39"/>
      <c r="C20" s="45" t="s">
        <v>175</v>
      </c>
      <c r="D20" s="39" t="s">
        <v>23</v>
      </c>
      <c r="E20" s="47">
        <v>42962.648182870369</v>
      </c>
      <c r="F20" s="40" t="s">
        <v>176</v>
      </c>
      <c r="I20" s="16" t="s">
        <v>128</v>
      </c>
      <c r="J20" s="14"/>
      <c r="K20" s="14">
        <v>3</v>
      </c>
      <c r="L20" s="14">
        <v>3</v>
      </c>
    </row>
    <row r="21" spans="1:12" x14ac:dyDescent="0.25">
      <c r="A21" s="38"/>
      <c r="B21" s="39" t="s">
        <v>137</v>
      </c>
      <c r="C21" s="45" t="s">
        <v>204</v>
      </c>
      <c r="D21" s="39" t="s">
        <v>23</v>
      </c>
      <c r="E21" s="47">
        <v>43425.697500000002</v>
      </c>
      <c r="F21" s="40" t="s">
        <v>205</v>
      </c>
      <c r="I21" s="16" t="s">
        <v>120</v>
      </c>
      <c r="J21" s="14">
        <v>10</v>
      </c>
      <c r="K21" s="14">
        <v>34</v>
      </c>
      <c r="L21" s="14">
        <v>44</v>
      </c>
    </row>
    <row r="22" spans="1:12" x14ac:dyDescent="0.25">
      <c r="A22" s="38"/>
      <c r="B22" s="39" t="s">
        <v>805</v>
      </c>
      <c r="C22" s="45" t="s">
        <v>677</v>
      </c>
      <c r="D22" s="39" t="s">
        <v>26</v>
      </c>
      <c r="E22" s="47">
        <v>43217.494780092595</v>
      </c>
      <c r="F22" s="40" t="s">
        <v>720</v>
      </c>
    </row>
    <row r="23" spans="1:12" x14ac:dyDescent="0.25">
      <c r="A23" s="38"/>
      <c r="B23" s="39" t="s">
        <v>806</v>
      </c>
      <c r="C23" s="45" t="s">
        <v>586</v>
      </c>
      <c r="D23" s="39" t="s">
        <v>26</v>
      </c>
      <c r="E23" s="47">
        <v>43216.609895833331</v>
      </c>
      <c r="F23" s="40" t="s">
        <v>718</v>
      </c>
    </row>
    <row r="24" spans="1:12" x14ac:dyDescent="0.25">
      <c r="A24" s="38"/>
      <c r="B24" s="39" t="s">
        <v>141</v>
      </c>
      <c r="C24" s="45" t="s">
        <v>165</v>
      </c>
      <c r="D24" s="39" t="s">
        <v>23</v>
      </c>
      <c r="E24" s="47">
        <v>42922.510081018518</v>
      </c>
      <c r="F24" s="40" t="s">
        <v>166</v>
      </c>
    </row>
    <row r="25" spans="1:12" x14ac:dyDescent="0.25">
      <c r="A25" s="38"/>
      <c r="B25" s="39" t="s">
        <v>144</v>
      </c>
      <c r="C25" s="45" t="s">
        <v>180</v>
      </c>
      <c r="D25" s="39" t="s">
        <v>23</v>
      </c>
      <c r="E25" s="47">
        <v>43062.419108796297</v>
      </c>
      <c r="F25" s="40" t="s">
        <v>181</v>
      </c>
    </row>
    <row r="26" spans="1:12" x14ac:dyDescent="0.25">
      <c r="A26" s="38"/>
      <c r="B26" s="39" t="s">
        <v>116</v>
      </c>
      <c r="C26" s="45" t="s">
        <v>198</v>
      </c>
      <c r="D26" s="39" t="s">
        <v>23</v>
      </c>
      <c r="E26" s="47">
        <v>43425.4452662037</v>
      </c>
      <c r="F26" s="40" t="s">
        <v>199</v>
      </c>
    </row>
    <row r="27" spans="1:12" x14ac:dyDescent="0.25">
      <c r="A27" s="38"/>
      <c r="B27" s="39"/>
      <c r="C27" s="45" t="s">
        <v>194</v>
      </c>
      <c r="D27" s="39" t="s">
        <v>23</v>
      </c>
      <c r="E27" s="47">
        <v>43425.42695601852</v>
      </c>
      <c r="F27" s="40" t="s">
        <v>195</v>
      </c>
    </row>
    <row r="28" spans="1:12" x14ac:dyDescent="0.25">
      <c r="A28" s="38"/>
      <c r="B28" s="39"/>
      <c r="C28" s="45" t="s">
        <v>196</v>
      </c>
      <c r="D28" s="39" t="s">
        <v>23</v>
      </c>
      <c r="E28" s="47">
        <v>43425.43136574074</v>
      </c>
      <c r="F28" s="40" t="s">
        <v>197</v>
      </c>
    </row>
    <row r="29" spans="1:12" x14ac:dyDescent="0.25">
      <c r="A29" s="38"/>
      <c r="B29" s="39"/>
      <c r="C29" s="45" t="s">
        <v>206</v>
      </c>
      <c r="D29" s="39" t="s">
        <v>23</v>
      </c>
      <c r="E29" s="47">
        <v>43426.537673611114</v>
      </c>
      <c r="F29" s="40" t="s">
        <v>207</v>
      </c>
    </row>
    <row r="30" spans="1:12" x14ac:dyDescent="0.25">
      <c r="A30" s="38"/>
      <c r="B30" s="39" t="s">
        <v>807</v>
      </c>
      <c r="C30" s="45" t="s">
        <v>629</v>
      </c>
      <c r="D30" s="39" t="s">
        <v>23</v>
      </c>
      <c r="E30" s="47">
        <v>42885.442939814813</v>
      </c>
      <c r="F30" s="40" t="s">
        <v>719</v>
      </c>
    </row>
    <row r="31" spans="1:12" x14ac:dyDescent="0.25">
      <c r="A31" s="38"/>
      <c r="B31" s="39" t="s">
        <v>138</v>
      </c>
      <c r="C31" s="45" t="s">
        <v>139</v>
      </c>
      <c r="D31" s="39" t="s">
        <v>23</v>
      </c>
      <c r="E31" s="47">
        <v>42887.658495370371</v>
      </c>
      <c r="F31" s="40" t="s">
        <v>140</v>
      </c>
    </row>
    <row r="32" spans="1:12" x14ac:dyDescent="0.25">
      <c r="A32" s="38"/>
      <c r="B32" s="39" t="s">
        <v>124</v>
      </c>
      <c r="C32" s="45" t="s">
        <v>210</v>
      </c>
      <c r="D32" s="39" t="s">
        <v>25</v>
      </c>
      <c r="E32" s="47">
        <v>43433.485694444447</v>
      </c>
      <c r="F32" s="40" t="s">
        <v>211</v>
      </c>
    </row>
    <row r="33" spans="1:6" x14ac:dyDescent="0.25">
      <c r="A33" s="38"/>
      <c r="B33" s="39"/>
      <c r="C33" s="45" t="s">
        <v>188</v>
      </c>
      <c r="D33" s="39" t="s">
        <v>23</v>
      </c>
      <c r="E33" s="47">
        <v>43425.405844907407</v>
      </c>
      <c r="F33" s="40" t="s">
        <v>189</v>
      </c>
    </row>
    <row r="34" spans="1:6" x14ac:dyDescent="0.25">
      <c r="A34" s="38"/>
      <c r="B34" s="39"/>
      <c r="C34" s="45" t="s">
        <v>125</v>
      </c>
      <c r="D34" s="39" t="s">
        <v>23</v>
      </c>
      <c r="E34" s="47">
        <v>42887.496388888889</v>
      </c>
      <c r="F34" s="40" t="s">
        <v>126</v>
      </c>
    </row>
    <row r="35" spans="1:6" x14ac:dyDescent="0.25">
      <c r="A35" s="38"/>
      <c r="B35" s="39"/>
      <c r="C35" s="45" t="s">
        <v>145</v>
      </c>
      <c r="D35" s="39" t="s">
        <v>23</v>
      </c>
      <c r="E35" s="47">
        <v>42891.426817129628</v>
      </c>
      <c r="F35" s="40" t="s">
        <v>146</v>
      </c>
    </row>
    <row r="36" spans="1:6" x14ac:dyDescent="0.25">
      <c r="A36" s="38"/>
      <c r="B36" s="39" t="s">
        <v>154</v>
      </c>
      <c r="C36" s="45" t="s">
        <v>208</v>
      </c>
      <c r="D36" s="39" t="s">
        <v>25</v>
      </c>
      <c r="E36" s="47">
        <v>43431.693819444445</v>
      </c>
      <c r="F36" s="40" t="s">
        <v>209</v>
      </c>
    </row>
    <row r="37" spans="1:6" x14ac:dyDescent="0.25">
      <c r="A37" s="38"/>
      <c r="B37" s="39" t="s">
        <v>147</v>
      </c>
      <c r="C37" s="45" t="s">
        <v>157</v>
      </c>
      <c r="D37" s="39" t="s">
        <v>23</v>
      </c>
      <c r="E37" s="47">
        <v>42921.47215277778</v>
      </c>
      <c r="F37" s="40" t="s">
        <v>158</v>
      </c>
    </row>
    <row r="38" spans="1:6" x14ac:dyDescent="0.25">
      <c r="A38" s="38"/>
      <c r="B38" s="39"/>
      <c r="C38" s="45" t="s">
        <v>155</v>
      </c>
      <c r="D38" s="39" t="s">
        <v>23</v>
      </c>
      <c r="E38" s="47">
        <v>42921.470520833333</v>
      </c>
      <c r="F38" s="40" t="s">
        <v>156</v>
      </c>
    </row>
    <row r="39" spans="1:6" x14ac:dyDescent="0.25">
      <c r="A39" s="38"/>
      <c r="B39" s="39"/>
      <c r="C39" s="45" t="s">
        <v>152</v>
      </c>
      <c r="D39" s="39" t="s">
        <v>23</v>
      </c>
      <c r="E39" s="47">
        <v>42921.46770833333</v>
      </c>
      <c r="F39" s="40" t="s">
        <v>153</v>
      </c>
    </row>
    <row r="40" spans="1:6" x14ac:dyDescent="0.25">
      <c r="A40" s="38"/>
      <c r="B40" s="39"/>
      <c r="C40" s="45" t="s">
        <v>150</v>
      </c>
      <c r="D40" s="39" t="s">
        <v>23</v>
      </c>
      <c r="E40" s="47">
        <v>42921.465960648151</v>
      </c>
      <c r="F40" s="40" t="s">
        <v>151</v>
      </c>
    </row>
    <row r="41" spans="1:6" x14ac:dyDescent="0.25">
      <c r="A41" s="38"/>
      <c r="B41" s="39"/>
      <c r="C41" s="45" t="s">
        <v>184</v>
      </c>
      <c r="D41" s="39" t="s">
        <v>23</v>
      </c>
      <c r="E41" s="47">
        <v>43399.456307870372</v>
      </c>
      <c r="F41" s="40" t="s">
        <v>185</v>
      </c>
    </row>
    <row r="42" spans="1:6" x14ac:dyDescent="0.25">
      <c r="A42" s="38"/>
      <c r="B42" s="39"/>
      <c r="C42" s="45" t="s">
        <v>192</v>
      </c>
      <c r="D42" s="39" t="s">
        <v>23</v>
      </c>
      <c r="E42" s="47">
        <v>43425.420312499999</v>
      </c>
      <c r="F42" s="40" t="s">
        <v>193</v>
      </c>
    </row>
    <row r="43" spans="1:6" x14ac:dyDescent="0.25">
      <c r="A43" s="38"/>
      <c r="B43" s="39"/>
      <c r="C43" s="45" t="s">
        <v>148</v>
      </c>
      <c r="D43" s="39" t="s">
        <v>23</v>
      </c>
      <c r="E43" s="47">
        <v>42921.461597222224</v>
      </c>
      <c r="F43" s="40" t="s">
        <v>149</v>
      </c>
    </row>
    <row r="44" spans="1:6" x14ac:dyDescent="0.25">
      <c r="A44" s="38"/>
      <c r="B44" s="39" t="s">
        <v>128</v>
      </c>
      <c r="C44" s="45" t="s">
        <v>129</v>
      </c>
      <c r="D44" s="39" t="s">
        <v>23</v>
      </c>
      <c r="E44" s="47">
        <v>42887.49900462963</v>
      </c>
      <c r="F44" s="40" t="s">
        <v>130</v>
      </c>
    </row>
    <row r="45" spans="1:6" x14ac:dyDescent="0.25">
      <c r="A45" s="38"/>
      <c r="B45" s="39"/>
      <c r="C45" s="45" t="s">
        <v>132</v>
      </c>
      <c r="D45" s="39" t="s">
        <v>23</v>
      </c>
      <c r="E45" s="47">
        <v>42887.500509259262</v>
      </c>
      <c r="F45" s="40" t="s">
        <v>133</v>
      </c>
    </row>
    <row r="46" spans="1:6" ht="15.75" thickBot="1" x14ac:dyDescent="0.3">
      <c r="A46" s="41"/>
      <c r="B46" s="42"/>
      <c r="C46" s="46" t="s">
        <v>135</v>
      </c>
      <c r="D46" s="42" t="s">
        <v>23</v>
      </c>
      <c r="E46" s="48">
        <v>42887.503761574073</v>
      </c>
      <c r="F46" s="43" t="s">
        <v>136</v>
      </c>
    </row>
  </sheetData>
  <mergeCells count="1">
    <mergeCell ref="A1:C1"/>
  </mergeCells>
  <pageMargins left="0.7" right="0.7" top="0.75" bottom="0.75" header="0.3" footer="0.3"/>
  <pageSetup orientation="portrait"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1868"/>
  <sheetViews>
    <sheetView workbookViewId="0">
      <pane ySplit="1" topLeftCell="A2" activePane="bottomLeft" state="frozen"/>
      <selection pane="bottomLeft" activeCell="F25" sqref="F25"/>
    </sheetView>
  </sheetViews>
  <sheetFormatPr defaultRowHeight="15" x14ac:dyDescent="0.25"/>
  <cols>
    <col min="1" max="1" width="11.7109375" bestFit="1" customWidth="1"/>
    <col min="2" max="2" width="6.5703125" bestFit="1" customWidth="1"/>
    <col min="3" max="3" width="18.5703125" style="15" bestFit="1" customWidth="1"/>
    <col min="4" max="4" width="28.42578125" style="15" bestFit="1" customWidth="1"/>
    <col min="5" max="5" width="9.85546875" customWidth="1"/>
    <col min="6" max="6" width="13.7109375" customWidth="1"/>
    <col min="7" max="7" width="16.140625" customWidth="1"/>
    <col min="8" max="8" width="16.85546875" customWidth="1"/>
    <col min="9" max="9" width="11.7109375" customWidth="1"/>
    <col min="10" max="10" width="16.140625" customWidth="1"/>
    <col min="11" max="11" width="16.28515625" customWidth="1"/>
    <col min="12" max="12" width="14.28515625" customWidth="1"/>
    <col min="13" max="13" width="15" customWidth="1"/>
    <col min="14" max="14" width="17.7109375" customWidth="1"/>
    <col min="15" max="15" width="19.28515625" customWidth="1"/>
    <col min="16" max="16" width="19.42578125" customWidth="1"/>
    <col min="17" max="17" width="13" customWidth="1"/>
    <col min="18" max="18" width="15" customWidth="1"/>
    <col min="19" max="19" width="21.140625" customWidth="1"/>
    <col min="20" max="20" width="21" customWidth="1"/>
    <col min="21" max="21" width="23.140625" customWidth="1"/>
    <col min="22" max="22" width="26.28515625" customWidth="1"/>
    <col min="23" max="23" width="15.7109375" customWidth="1"/>
    <col min="24" max="24" width="18.5703125" customWidth="1"/>
    <col min="25" max="25" width="10.5703125" customWidth="1"/>
    <col min="26" max="26" width="13.85546875" customWidth="1"/>
    <col min="27" max="27" width="28" customWidth="1"/>
    <col min="28" max="28" width="12" customWidth="1"/>
    <col min="29" max="29" width="11.140625" customWidth="1"/>
    <col min="30" max="30" width="9.42578125" customWidth="1"/>
    <col min="31" max="31" width="7.42578125" customWidth="1"/>
    <col min="32" max="32" width="24" customWidth="1"/>
    <col min="33" max="33" width="27.5703125" customWidth="1"/>
    <col min="34" max="34" width="27.85546875" customWidth="1"/>
    <col min="35" max="35" width="47.5703125" customWidth="1"/>
    <col min="36" max="36" width="30.140625" customWidth="1"/>
    <col min="37" max="37" width="34.7109375" customWidth="1"/>
    <col min="38" max="38" width="9.7109375" customWidth="1"/>
    <col min="39" max="39" width="14" customWidth="1"/>
    <col min="40" max="40" width="12.85546875" customWidth="1"/>
    <col min="41" max="41" width="9.85546875" customWidth="1"/>
    <col min="42" max="42" width="10.140625" customWidth="1"/>
    <col min="43" max="43" width="13.42578125" customWidth="1"/>
    <col min="44" max="44" width="8.42578125" customWidth="1"/>
    <col min="45" max="45" width="14.140625" customWidth="1"/>
    <col min="46" max="46" width="12.28515625" customWidth="1"/>
    <col min="47" max="47" width="15" customWidth="1"/>
    <col min="48" max="48" width="14.7109375" customWidth="1"/>
    <col min="49" max="49" width="20.28515625" customWidth="1"/>
    <col min="50" max="50" width="7.5703125" customWidth="1"/>
    <col min="51" max="51" width="15" customWidth="1"/>
    <col min="52" max="52" width="22.28515625" customWidth="1"/>
    <col min="53" max="53" width="10.5703125" customWidth="1"/>
    <col min="54" max="54" width="15.5703125" customWidth="1"/>
    <col min="55" max="55" width="12.140625" bestFit="1" customWidth="1"/>
    <col min="56" max="56" width="16.7109375" bestFit="1" customWidth="1"/>
    <col min="57" max="57" width="14.28515625" bestFit="1" customWidth="1"/>
    <col min="58" max="58" width="11.5703125" bestFit="1" customWidth="1"/>
    <col min="59" max="59" width="22" bestFit="1" customWidth="1"/>
    <col min="60" max="60" width="15.5703125" bestFit="1" customWidth="1"/>
    <col min="61" max="61" width="29.42578125" bestFit="1" customWidth="1"/>
    <col min="62" max="62" width="15.140625" bestFit="1" customWidth="1"/>
  </cols>
  <sheetData>
    <row r="1" spans="1:62" x14ac:dyDescent="0.25">
      <c r="A1" t="s">
        <v>110</v>
      </c>
      <c r="B1" t="s">
        <v>111</v>
      </c>
      <c r="C1" s="15" t="s">
        <v>109</v>
      </c>
      <c r="D1" s="15" t="s">
        <v>113</v>
      </c>
      <c r="E1" t="s">
        <v>721</v>
      </c>
      <c r="F1" t="s">
        <v>112</v>
      </c>
      <c r="G1" t="s">
        <v>685</v>
      </c>
      <c r="H1" t="s">
        <v>108</v>
      </c>
      <c r="I1" t="s">
        <v>18</v>
      </c>
      <c r="J1" t="s">
        <v>810</v>
      </c>
      <c r="K1" t="s">
        <v>811</v>
      </c>
      <c r="L1" t="s">
        <v>27</v>
      </c>
      <c r="M1" t="s">
        <v>687</v>
      </c>
      <c r="N1" t="s">
        <v>817</v>
      </c>
      <c r="O1" t="s">
        <v>818</v>
      </c>
      <c r="P1" t="s">
        <v>819</v>
      </c>
      <c r="Q1" t="s">
        <v>57</v>
      </c>
      <c r="R1" t="s">
        <v>820</v>
      </c>
      <c r="S1" t="s">
        <v>821</v>
      </c>
      <c r="T1" t="s">
        <v>822</v>
      </c>
      <c r="U1" t="s">
        <v>823</v>
      </c>
      <c r="V1" t="s">
        <v>824</v>
      </c>
      <c r="W1" t="s">
        <v>825</v>
      </c>
      <c r="X1" t="s">
        <v>826</v>
      </c>
      <c r="Y1" t="s">
        <v>842</v>
      </c>
      <c r="Z1" t="s">
        <v>843</v>
      </c>
      <c r="AA1" t="s">
        <v>827</v>
      </c>
      <c r="AB1" t="s">
        <v>828</v>
      </c>
      <c r="AC1" t="s">
        <v>829</v>
      </c>
      <c r="AD1" t="s">
        <v>830</v>
      </c>
      <c r="AE1" t="s">
        <v>81</v>
      </c>
      <c r="AF1" t="s">
        <v>831</v>
      </c>
      <c r="AG1" t="s">
        <v>832</v>
      </c>
      <c r="AH1" t="s">
        <v>833</v>
      </c>
      <c r="AI1" t="s">
        <v>834</v>
      </c>
      <c r="AJ1" t="s">
        <v>835</v>
      </c>
      <c r="AK1" t="s">
        <v>836</v>
      </c>
      <c r="AL1" t="s">
        <v>837</v>
      </c>
      <c r="AM1" t="s">
        <v>838</v>
      </c>
      <c r="AN1" t="s">
        <v>839</v>
      </c>
      <c r="AO1" t="s">
        <v>840</v>
      </c>
      <c r="AP1" t="s">
        <v>841</v>
      </c>
      <c r="AQ1" t="s">
        <v>812</v>
      </c>
      <c r="AR1" t="s">
        <v>102</v>
      </c>
      <c r="AS1" t="s">
        <v>816</v>
      </c>
      <c r="AT1" t="s">
        <v>844</v>
      </c>
      <c r="AU1" t="s">
        <v>814</v>
      </c>
      <c r="AV1" t="s">
        <v>813</v>
      </c>
      <c r="AW1" t="s">
        <v>815</v>
      </c>
      <c r="AX1" t="s">
        <v>89</v>
      </c>
      <c r="AY1" t="s">
        <v>845</v>
      </c>
      <c r="AZ1" t="s">
        <v>846</v>
      </c>
      <c r="BA1" t="s">
        <v>92</v>
      </c>
      <c r="BB1" t="s">
        <v>847</v>
      </c>
      <c r="BC1" t="s">
        <v>96</v>
      </c>
      <c r="BD1" t="s">
        <v>848</v>
      </c>
      <c r="BE1" t="s">
        <v>104</v>
      </c>
      <c r="BF1" t="s">
        <v>105</v>
      </c>
      <c r="BG1" t="s">
        <v>106</v>
      </c>
      <c r="BH1" t="s">
        <v>850</v>
      </c>
      <c r="BI1" t="s">
        <v>849</v>
      </c>
      <c r="BJ1" t="s">
        <v>36</v>
      </c>
    </row>
    <row r="2" spans="1:62" x14ac:dyDescent="0.25">
      <c r="A2" t="str">
        <f>VLOOKUP(ObjectiveData[[#This Row],[Template ID]],ID_Conversion[],3,FALSE)</f>
        <v>VMAT</v>
      </c>
      <c r="B2" t="str">
        <f>VLOOKUP(ObjectiveData[[#This Row],[Template ID]],ID_Conversion[],6,FALSE)</f>
        <v>CNS</v>
      </c>
      <c r="C2" s="15">
        <f>VLOOKUP(ObjectiveData[[#This Row],[Last Modified]],Date_Conversion[],13,FALSE)</f>
        <v>42962.648182870369</v>
      </c>
      <c r="D2" s="15" t="str">
        <f>VLOOKUP(ObjectiveData[[#This Row],[Template ID]],ObjectiveFiles[],3,FALSE)</f>
        <v>ObjectiveTemplate_11662.xml</v>
      </c>
      <c r="E2">
        <v>1.7</v>
      </c>
      <c r="F2" s="21" t="s">
        <v>175</v>
      </c>
      <c r="G2" s="21" t="s">
        <v>9</v>
      </c>
      <c r="H2" s="21" t="s">
        <v>14</v>
      </c>
      <c r="I2" s="21"/>
      <c r="J2" s="21"/>
      <c r="K2" s="21" t="s">
        <v>23</v>
      </c>
      <c r="L2" s="21"/>
      <c r="M2" s="21" t="s">
        <v>723</v>
      </c>
      <c r="N2" s="21" t="s">
        <v>522</v>
      </c>
      <c r="O2" s="21" t="s">
        <v>41</v>
      </c>
      <c r="P2" t="b">
        <v>0</v>
      </c>
      <c r="Q2" t="b">
        <v>0</v>
      </c>
      <c r="R2" t="b">
        <v>0</v>
      </c>
      <c r="S2">
        <v>40</v>
      </c>
      <c r="T2">
        <v>30</v>
      </c>
      <c r="U2">
        <v>0</v>
      </c>
      <c r="V2" s="21" t="s">
        <v>49</v>
      </c>
      <c r="W2">
        <v>1000</v>
      </c>
      <c r="X2">
        <v>100</v>
      </c>
      <c r="Y2" t="b">
        <v>1</v>
      </c>
      <c r="Z2">
        <v>100</v>
      </c>
      <c r="AA2">
        <v>1</v>
      </c>
      <c r="AB2">
        <v>105</v>
      </c>
      <c r="AC2">
        <v>60</v>
      </c>
      <c r="AD2">
        <v>0.05</v>
      </c>
      <c r="AE2" t="b">
        <v>1</v>
      </c>
      <c r="AF2" s="21" t="s">
        <v>724</v>
      </c>
      <c r="AG2">
        <v>5</v>
      </c>
      <c r="AH2">
        <v>9</v>
      </c>
      <c r="AI2">
        <v>10</v>
      </c>
      <c r="AJ2">
        <v>10</v>
      </c>
      <c r="AK2" s="21" t="s">
        <v>48</v>
      </c>
      <c r="AL2" t="b">
        <v>0</v>
      </c>
      <c r="AM2" t="b">
        <v>0</v>
      </c>
      <c r="AN2">
        <v>0</v>
      </c>
      <c r="AO2">
        <v>0</v>
      </c>
      <c r="AP2">
        <v>295</v>
      </c>
      <c r="AQ2" s="21" t="s">
        <v>217</v>
      </c>
      <c r="AR2" s="21"/>
      <c r="AS2" t="b">
        <v>0</v>
      </c>
      <c r="AT2" s="21"/>
      <c r="AU2" s="21"/>
      <c r="AV2" s="21" t="s">
        <v>500</v>
      </c>
      <c r="AW2" s="21"/>
      <c r="AY2" s="21"/>
      <c r="BA2">
        <v>1.52674</v>
      </c>
      <c r="BB2" s="21"/>
      <c r="BC2">
        <v>9639167</v>
      </c>
      <c r="BI2" s="21"/>
    </row>
    <row r="3" spans="1:62" x14ac:dyDescent="0.25">
      <c r="A3" t="str">
        <f>VLOOKUP(ObjectiveData[[#This Row],[Template ID]],ID_Conversion[],3,FALSE)</f>
        <v>VMAT</v>
      </c>
      <c r="B3" t="str">
        <f>VLOOKUP(ObjectiveData[[#This Row],[Template ID]],ID_Conversion[],6,FALSE)</f>
        <v>CNS</v>
      </c>
      <c r="C3" s="15">
        <f>VLOOKUP(ObjectiveData[[#This Row],[Last Modified]],Date_Conversion[],13,FALSE)</f>
        <v>42962.648182870369</v>
      </c>
      <c r="D3" s="15" t="str">
        <f>VLOOKUP(ObjectiveData[[#This Row],[Template ID]],ObjectiveFiles[],3,FALSE)</f>
        <v>ObjectiveTemplate_11662.xml</v>
      </c>
      <c r="E3">
        <v>1.7</v>
      </c>
      <c r="F3" s="21" t="s">
        <v>175</v>
      </c>
      <c r="G3" s="21" t="s">
        <v>9</v>
      </c>
      <c r="H3" s="21" t="s">
        <v>14</v>
      </c>
      <c r="I3" s="21"/>
      <c r="J3" s="21"/>
      <c r="K3" s="21" t="s">
        <v>23</v>
      </c>
      <c r="L3" s="21"/>
      <c r="M3" s="21" t="s">
        <v>723</v>
      </c>
      <c r="N3" s="21" t="s">
        <v>522</v>
      </c>
      <c r="O3" s="21" t="s">
        <v>41</v>
      </c>
      <c r="P3" t="b">
        <v>0</v>
      </c>
      <c r="Q3" t="b">
        <v>0</v>
      </c>
      <c r="R3" t="b">
        <v>0</v>
      </c>
      <c r="S3">
        <v>40</v>
      </c>
      <c r="T3">
        <v>30</v>
      </c>
      <c r="U3">
        <v>0</v>
      </c>
      <c r="V3" s="21" t="s">
        <v>49</v>
      </c>
      <c r="W3">
        <v>1000</v>
      </c>
      <c r="X3">
        <v>100</v>
      </c>
      <c r="Y3" t="b">
        <v>1</v>
      </c>
      <c r="Z3">
        <v>100</v>
      </c>
      <c r="AA3">
        <v>1</v>
      </c>
      <c r="AB3">
        <v>105</v>
      </c>
      <c r="AC3">
        <v>60</v>
      </c>
      <c r="AD3">
        <v>0.05</v>
      </c>
      <c r="AE3" t="b">
        <v>1</v>
      </c>
      <c r="AF3" s="21" t="s">
        <v>724</v>
      </c>
      <c r="AG3">
        <v>5</v>
      </c>
      <c r="AH3">
        <v>9</v>
      </c>
      <c r="AI3">
        <v>10</v>
      </c>
      <c r="AJ3">
        <v>10</v>
      </c>
      <c r="AK3" s="21" t="s">
        <v>48</v>
      </c>
      <c r="AL3" t="b">
        <v>0</v>
      </c>
      <c r="AM3" t="b">
        <v>0</v>
      </c>
      <c r="AN3">
        <v>0</v>
      </c>
      <c r="AO3">
        <v>0</v>
      </c>
      <c r="AP3">
        <v>295</v>
      </c>
      <c r="AQ3" s="21" t="s">
        <v>218</v>
      </c>
      <c r="AR3" s="21"/>
      <c r="AS3" t="b">
        <v>0</v>
      </c>
      <c r="AT3" s="21"/>
      <c r="AU3" s="21"/>
      <c r="AV3" s="21" t="s">
        <v>500</v>
      </c>
      <c r="AW3" s="21"/>
      <c r="AY3" s="21"/>
      <c r="BA3">
        <v>1.52674</v>
      </c>
      <c r="BB3" s="21"/>
      <c r="BC3">
        <v>13828244</v>
      </c>
      <c r="BI3" s="21"/>
    </row>
    <row r="4" spans="1:62" x14ac:dyDescent="0.25">
      <c r="A4" t="str">
        <f>VLOOKUP(ObjectiveData[[#This Row],[Template ID]],ID_Conversion[],3,FALSE)</f>
        <v>VMAT</v>
      </c>
      <c r="B4" t="str">
        <f>VLOOKUP(ObjectiveData[[#This Row],[Template ID]],ID_Conversion[],6,FALSE)</f>
        <v>CNS</v>
      </c>
      <c r="C4" s="15">
        <f>VLOOKUP(ObjectiveData[[#This Row],[Last Modified]],Date_Conversion[],13,FALSE)</f>
        <v>42962.648182870369</v>
      </c>
      <c r="D4" s="15" t="str">
        <f>VLOOKUP(ObjectiveData[[#This Row],[Template ID]],ObjectiveFiles[],3,FALSE)</f>
        <v>ObjectiveTemplate_11662.xml</v>
      </c>
      <c r="E4">
        <v>1.7</v>
      </c>
      <c r="F4" s="21" t="s">
        <v>175</v>
      </c>
      <c r="G4" s="21" t="s">
        <v>9</v>
      </c>
      <c r="H4" s="21" t="s">
        <v>14</v>
      </c>
      <c r="I4" s="21"/>
      <c r="J4" s="21"/>
      <c r="K4" s="21" t="s">
        <v>23</v>
      </c>
      <c r="L4" s="21"/>
      <c r="M4" s="21" t="s">
        <v>723</v>
      </c>
      <c r="N4" s="21" t="s">
        <v>522</v>
      </c>
      <c r="O4" s="21" t="s">
        <v>41</v>
      </c>
      <c r="P4" t="b">
        <v>0</v>
      </c>
      <c r="Q4" t="b">
        <v>0</v>
      </c>
      <c r="R4" t="b">
        <v>0</v>
      </c>
      <c r="S4">
        <v>40</v>
      </c>
      <c r="T4">
        <v>30</v>
      </c>
      <c r="U4">
        <v>0</v>
      </c>
      <c r="V4" s="21" t="s">
        <v>49</v>
      </c>
      <c r="W4">
        <v>1000</v>
      </c>
      <c r="X4">
        <v>100</v>
      </c>
      <c r="Y4" t="b">
        <v>1</v>
      </c>
      <c r="Z4">
        <v>100</v>
      </c>
      <c r="AA4">
        <v>1</v>
      </c>
      <c r="AB4">
        <v>105</v>
      </c>
      <c r="AC4">
        <v>60</v>
      </c>
      <c r="AD4">
        <v>0.05</v>
      </c>
      <c r="AE4" t="b">
        <v>1</v>
      </c>
      <c r="AF4" s="21" t="s">
        <v>724</v>
      </c>
      <c r="AG4">
        <v>5</v>
      </c>
      <c r="AH4">
        <v>9</v>
      </c>
      <c r="AI4">
        <v>10</v>
      </c>
      <c r="AJ4">
        <v>10</v>
      </c>
      <c r="AK4" s="21" t="s">
        <v>48</v>
      </c>
      <c r="AL4" t="b">
        <v>0</v>
      </c>
      <c r="AM4" t="b">
        <v>0</v>
      </c>
      <c r="AN4">
        <v>0</v>
      </c>
      <c r="AO4">
        <v>0</v>
      </c>
      <c r="AP4">
        <v>295</v>
      </c>
      <c r="AQ4" s="21" t="s">
        <v>219</v>
      </c>
      <c r="AR4" s="21"/>
      <c r="AS4" t="b">
        <v>0</v>
      </c>
      <c r="AT4" s="21"/>
      <c r="AU4" s="21"/>
      <c r="AV4" s="21" t="s">
        <v>500</v>
      </c>
      <c r="AW4" s="21"/>
      <c r="AY4" s="21"/>
      <c r="BA4">
        <v>1.52674</v>
      </c>
      <c r="BB4" s="21"/>
      <c r="BC4">
        <v>9639167</v>
      </c>
      <c r="BI4" s="21"/>
    </row>
    <row r="5" spans="1:62" x14ac:dyDescent="0.25">
      <c r="A5" t="str">
        <f>VLOOKUP(ObjectiveData[[#This Row],[Template ID]],ID_Conversion[],3,FALSE)</f>
        <v>VMAT</v>
      </c>
      <c r="B5" t="str">
        <f>VLOOKUP(ObjectiveData[[#This Row],[Template ID]],ID_Conversion[],6,FALSE)</f>
        <v>CNS</v>
      </c>
      <c r="C5" s="15">
        <f>VLOOKUP(ObjectiveData[[#This Row],[Last Modified]],Date_Conversion[],13,FALSE)</f>
        <v>42962.648182870369</v>
      </c>
      <c r="D5" s="15" t="str">
        <f>VLOOKUP(ObjectiveData[[#This Row],[Template ID]],ObjectiveFiles[],3,FALSE)</f>
        <v>ObjectiveTemplate_11662.xml</v>
      </c>
      <c r="E5">
        <v>1.7</v>
      </c>
      <c r="F5" s="21" t="s">
        <v>175</v>
      </c>
      <c r="G5" s="21" t="s">
        <v>9</v>
      </c>
      <c r="H5" s="21" t="s">
        <v>14</v>
      </c>
      <c r="I5" s="21"/>
      <c r="J5" s="21"/>
      <c r="K5" s="21" t="s">
        <v>23</v>
      </c>
      <c r="L5" s="21"/>
      <c r="M5" s="21" t="s">
        <v>723</v>
      </c>
      <c r="N5" s="21" t="s">
        <v>522</v>
      </c>
      <c r="O5" s="21" t="s">
        <v>41</v>
      </c>
      <c r="P5" t="b">
        <v>0</v>
      </c>
      <c r="Q5" t="b">
        <v>0</v>
      </c>
      <c r="R5" t="b">
        <v>0</v>
      </c>
      <c r="S5">
        <v>40</v>
      </c>
      <c r="T5">
        <v>30</v>
      </c>
      <c r="U5">
        <v>0</v>
      </c>
      <c r="V5" s="21" t="s">
        <v>49</v>
      </c>
      <c r="W5">
        <v>1000</v>
      </c>
      <c r="X5">
        <v>100</v>
      </c>
      <c r="Y5" t="b">
        <v>1</v>
      </c>
      <c r="Z5">
        <v>100</v>
      </c>
      <c r="AA5">
        <v>1</v>
      </c>
      <c r="AB5">
        <v>105</v>
      </c>
      <c r="AC5">
        <v>60</v>
      </c>
      <c r="AD5">
        <v>0.05</v>
      </c>
      <c r="AE5" t="b">
        <v>1</v>
      </c>
      <c r="AF5" s="21" t="s">
        <v>724</v>
      </c>
      <c r="AG5">
        <v>5</v>
      </c>
      <c r="AH5">
        <v>9</v>
      </c>
      <c r="AI5">
        <v>10</v>
      </c>
      <c r="AJ5">
        <v>10</v>
      </c>
      <c r="AK5" s="21" t="s">
        <v>48</v>
      </c>
      <c r="AL5" t="b">
        <v>0</v>
      </c>
      <c r="AM5" t="b">
        <v>0</v>
      </c>
      <c r="AN5">
        <v>0</v>
      </c>
      <c r="AO5">
        <v>0</v>
      </c>
      <c r="AP5">
        <v>295</v>
      </c>
      <c r="AQ5" s="21" t="s">
        <v>223</v>
      </c>
      <c r="AR5" s="21"/>
      <c r="AS5" t="b">
        <v>0</v>
      </c>
      <c r="AT5" s="21"/>
      <c r="AU5" s="21"/>
      <c r="AV5" s="21" t="s">
        <v>502</v>
      </c>
      <c r="AW5" s="21"/>
      <c r="AY5" s="21"/>
      <c r="BA5">
        <v>4.5</v>
      </c>
      <c r="BB5" s="21"/>
      <c r="BC5">
        <v>65280</v>
      </c>
      <c r="BI5" s="21"/>
    </row>
    <row r="6" spans="1:62" x14ac:dyDescent="0.25">
      <c r="A6" t="str">
        <f>VLOOKUP(ObjectiveData[[#This Row],[Template ID]],ID_Conversion[],3,FALSE)</f>
        <v>VMAT</v>
      </c>
      <c r="B6" t="str">
        <f>VLOOKUP(ObjectiveData[[#This Row],[Template ID]],ID_Conversion[],6,FALSE)</f>
        <v>CNS</v>
      </c>
      <c r="C6" s="15">
        <f>VLOOKUP(ObjectiveData[[#This Row],[Last Modified]],Date_Conversion[],13,FALSE)</f>
        <v>42962.648182870369</v>
      </c>
      <c r="D6" s="15" t="str">
        <f>VLOOKUP(ObjectiveData[[#This Row],[Template ID]],ObjectiveFiles[],3,FALSE)</f>
        <v>ObjectiveTemplate_11662.xml</v>
      </c>
      <c r="E6">
        <v>1.7</v>
      </c>
      <c r="F6" s="21" t="s">
        <v>175</v>
      </c>
      <c r="G6" s="21" t="s">
        <v>9</v>
      </c>
      <c r="H6" s="21" t="s">
        <v>14</v>
      </c>
      <c r="I6" s="21"/>
      <c r="J6" s="21"/>
      <c r="K6" s="21" t="s">
        <v>23</v>
      </c>
      <c r="L6" s="21"/>
      <c r="M6" s="21" t="s">
        <v>723</v>
      </c>
      <c r="N6" s="21" t="s">
        <v>522</v>
      </c>
      <c r="O6" s="21" t="s">
        <v>41</v>
      </c>
      <c r="P6" t="b">
        <v>0</v>
      </c>
      <c r="Q6" t="b">
        <v>0</v>
      </c>
      <c r="R6" t="b">
        <v>0</v>
      </c>
      <c r="S6">
        <v>40</v>
      </c>
      <c r="T6">
        <v>30</v>
      </c>
      <c r="U6">
        <v>0</v>
      </c>
      <c r="V6" s="21" t="s">
        <v>49</v>
      </c>
      <c r="W6">
        <v>1000</v>
      </c>
      <c r="X6">
        <v>100</v>
      </c>
      <c r="Y6" t="b">
        <v>1</v>
      </c>
      <c r="Z6">
        <v>100</v>
      </c>
      <c r="AA6">
        <v>1</v>
      </c>
      <c r="AB6">
        <v>105</v>
      </c>
      <c r="AC6">
        <v>60</v>
      </c>
      <c r="AD6">
        <v>0.05</v>
      </c>
      <c r="AE6" t="b">
        <v>1</v>
      </c>
      <c r="AF6" s="21" t="s">
        <v>724</v>
      </c>
      <c r="AG6">
        <v>5</v>
      </c>
      <c r="AH6">
        <v>9</v>
      </c>
      <c r="AI6">
        <v>10</v>
      </c>
      <c r="AJ6">
        <v>10</v>
      </c>
      <c r="AK6" s="21" t="s">
        <v>48</v>
      </c>
      <c r="AL6" t="b">
        <v>0</v>
      </c>
      <c r="AM6" t="b">
        <v>0</v>
      </c>
      <c r="AN6">
        <v>0</v>
      </c>
      <c r="AO6">
        <v>0</v>
      </c>
      <c r="AP6">
        <v>295</v>
      </c>
      <c r="AQ6" s="21" t="s">
        <v>232</v>
      </c>
      <c r="AR6" s="21"/>
      <c r="AS6" t="b">
        <v>0</v>
      </c>
      <c r="AT6" s="21"/>
      <c r="AU6" s="21"/>
      <c r="AV6" s="21" t="s">
        <v>501</v>
      </c>
      <c r="AW6" s="21"/>
      <c r="AY6" s="21"/>
      <c r="BA6">
        <v>1.52674</v>
      </c>
      <c r="BB6" s="21"/>
      <c r="BC6">
        <v>64636</v>
      </c>
      <c r="BI6" s="21"/>
    </row>
    <row r="7" spans="1:62" x14ac:dyDescent="0.25">
      <c r="A7" t="str">
        <f>VLOOKUP(ObjectiveData[[#This Row],[Template ID]],ID_Conversion[],3,FALSE)</f>
        <v>VMAT</v>
      </c>
      <c r="B7" t="str">
        <f>VLOOKUP(ObjectiveData[[#This Row],[Template ID]],ID_Conversion[],6,FALSE)</f>
        <v>CNS</v>
      </c>
      <c r="C7" s="15">
        <f>VLOOKUP(ObjectiveData[[#This Row],[Last Modified]],Date_Conversion[],13,FALSE)</f>
        <v>42962.648182870369</v>
      </c>
      <c r="D7" s="15" t="str">
        <f>VLOOKUP(ObjectiveData[[#This Row],[Template ID]],ObjectiveFiles[],3,FALSE)</f>
        <v>ObjectiveTemplate_11662.xml</v>
      </c>
      <c r="E7">
        <v>1.7</v>
      </c>
      <c r="F7" s="21" t="s">
        <v>175</v>
      </c>
      <c r="G7" s="21" t="s">
        <v>9</v>
      </c>
      <c r="H7" s="21" t="s">
        <v>14</v>
      </c>
      <c r="I7" s="21"/>
      <c r="J7" s="21"/>
      <c r="K7" s="21" t="s">
        <v>23</v>
      </c>
      <c r="L7" s="21"/>
      <c r="M7" s="21" t="s">
        <v>723</v>
      </c>
      <c r="N7" s="21" t="s">
        <v>522</v>
      </c>
      <c r="O7" s="21" t="s">
        <v>41</v>
      </c>
      <c r="P7" t="b">
        <v>0</v>
      </c>
      <c r="Q7" t="b">
        <v>0</v>
      </c>
      <c r="R7" t="b">
        <v>0</v>
      </c>
      <c r="S7">
        <v>40</v>
      </c>
      <c r="T7">
        <v>30</v>
      </c>
      <c r="U7">
        <v>0</v>
      </c>
      <c r="V7" s="21" t="s">
        <v>49</v>
      </c>
      <c r="W7">
        <v>1000</v>
      </c>
      <c r="X7">
        <v>100</v>
      </c>
      <c r="Y7" t="b">
        <v>1</v>
      </c>
      <c r="Z7">
        <v>100</v>
      </c>
      <c r="AA7">
        <v>1</v>
      </c>
      <c r="AB7">
        <v>105</v>
      </c>
      <c r="AC7">
        <v>60</v>
      </c>
      <c r="AD7">
        <v>0.05</v>
      </c>
      <c r="AE7" t="b">
        <v>1</v>
      </c>
      <c r="AF7" s="21" t="s">
        <v>724</v>
      </c>
      <c r="AG7">
        <v>5</v>
      </c>
      <c r="AH7">
        <v>9</v>
      </c>
      <c r="AI7">
        <v>10</v>
      </c>
      <c r="AJ7">
        <v>10</v>
      </c>
      <c r="AK7" s="21" t="s">
        <v>48</v>
      </c>
      <c r="AL7" t="b">
        <v>0</v>
      </c>
      <c r="AM7" t="b">
        <v>0</v>
      </c>
      <c r="AN7">
        <v>0</v>
      </c>
      <c r="AO7">
        <v>0</v>
      </c>
      <c r="AP7">
        <v>295</v>
      </c>
      <c r="AQ7" s="21" t="s">
        <v>233</v>
      </c>
      <c r="AR7" s="21"/>
      <c r="AS7" t="b">
        <v>0</v>
      </c>
      <c r="AT7" s="21"/>
      <c r="AU7" s="21"/>
      <c r="AV7" s="21" t="s">
        <v>501</v>
      </c>
      <c r="AW7" s="21"/>
      <c r="AY7" s="21"/>
      <c r="BA7">
        <v>2.51688</v>
      </c>
      <c r="BB7" s="21"/>
      <c r="BC7">
        <v>8388736</v>
      </c>
      <c r="BD7">
        <v>0</v>
      </c>
      <c r="BE7">
        <v>0</v>
      </c>
      <c r="BF7">
        <v>30</v>
      </c>
      <c r="BG7">
        <v>0</v>
      </c>
      <c r="BH7">
        <v>50</v>
      </c>
      <c r="BI7" s="21"/>
      <c r="BJ7">
        <v>0</v>
      </c>
    </row>
    <row r="8" spans="1:62" x14ac:dyDescent="0.25">
      <c r="A8" t="str">
        <f>VLOOKUP(ObjectiveData[[#This Row],[Template ID]],ID_Conversion[],3,FALSE)</f>
        <v>VMAT</v>
      </c>
      <c r="B8" t="str">
        <f>VLOOKUP(ObjectiveData[[#This Row],[Template ID]],ID_Conversion[],6,FALSE)</f>
        <v>CNS</v>
      </c>
      <c r="C8" s="15">
        <f>VLOOKUP(ObjectiveData[[#This Row],[Last Modified]],Date_Conversion[],13,FALSE)</f>
        <v>42962.648182870369</v>
      </c>
      <c r="D8" s="15" t="str">
        <f>VLOOKUP(ObjectiveData[[#This Row],[Template ID]],ObjectiveFiles[],3,FALSE)</f>
        <v>ObjectiveTemplate_11662.xml</v>
      </c>
      <c r="E8">
        <v>1.7</v>
      </c>
      <c r="F8" s="21" t="s">
        <v>175</v>
      </c>
      <c r="G8" s="21" t="s">
        <v>9</v>
      </c>
      <c r="H8" s="21" t="s">
        <v>14</v>
      </c>
      <c r="I8" s="21"/>
      <c r="J8" s="21"/>
      <c r="K8" s="21" t="s">
        <v>23</v>
      </c>
      <c r="L8" s="21"/>
      <c r="M8" s="21" t="s">
        <v>723</v>
      </c>
      <c r="N8" s="21" t="s">
        <v>522</v>
      </c>
      <c r="O8" s="21" t="s">
        <v>41</v>
      </c>
      <c r="P8" t="b">
        <v>0</v>
      </c>
      <c r="Q8" t="b">
        <v>0</v>
      </c>
      <c r="R8" t="b">
        <v>0</v>
      </c>
      <c r="S8">
        <v>40</v>
      </c>
      <c r="T8">
        <v>30</v>
      </c>
      <c r="U8">
        <v>0</v>
      </c>
      <c r="V8" s="21" t="s">
        <v>49</v>
      </c>
      <c r="W8">
        <v>1000</v>
      </c>
      <c r="X8">
        <v>100</v>
      </c>
      <c r="Y8" t="b">
        <v>1</v>
      </c>
      <c r="Z8">
        <v>100</v>
      </c>
      <c r="AA8">
        <v>1</v>
      </c>
      <c r="AB8">
        <v>105</v>
      </c>
      <c r="AC8">
        <v>60</v>
      </c>
      <c r="AD8">
        <v>0.05</v>
      </c>
      <c r="AE8" t="b">
        <v>1</v>
      </c>
      <c r="AF8" s="21" t="s">
        <v>724</v>
      </c>
      <c r="AG8">
        <v>5</v>
      </c>
      <c r="AH8">
        <v>9</v>
      </c>
      <c r="AI8">
        <v>10</v>
      </c>
      <c r="AJ8">
        <v>10</v>
      </c>
      <c r="AK8" s="21" t="s">
        <v>48</v>
      </c>
      <c r="AL8" t="b">
        <v>0</v>
      </c>
      <c r="AM8" t="b">
        <v>0</v>
      </c>
      <c r="AN8">
        <v>0</v>
      </c>
      <c r="AO8">
        <v>0</v>
      </c>
      <c r="AP8">
        <v>295</v>
      </c>
      <c r="AQ8" s="21" t="s">
        <v>241</v>
      </c>
      <c r="AR8" s="21"/>
      <c r="AS8" t="b">
        <v>0</v>
      </c>
      <c r="AT8" s="21"/>
      <c r="AU8" s="21"/>
      <c r="AV8" s="21" t="s">
        <v>501</v>
      </c>
      <c r="AW8" s="21"/>
      <c r="AY8" s="21"/>
      <c r="BA8">
        <v>1.52674</v>
      </c>
      <c r="BB8" s="21"/>
      <c r="BC8">
        <v>10526303</v>
      </c>
      <c r="BI8" s="21"/>
    </row>
    <row r="9" spans="1:62" x14ac:dyDescent="0.25">
      <c r="A9" t="str">
        <f>VLOOKUP(ObjectiveData[[#This Row],[Template ID]],ID_Conversion[],3,FALSE)</f>
        <v>VMAT</v>
      </c>
      <c r="B9" t="str">
        <f>VLOOKUP(ObjectiveData[[#This Row],[Template ID]],ID_Conversion[],6,FALSE)</f>
        <v>CNS</v>
      </c>
      <c r="C9" s="15">
        <f>VLOOKUP(ObjectiveData[[#This Row],[Last Modified]],Date_Conversion[],13,FALSE)</f>
        <v>42962.648182870369</v>
      </c>
      <c r="D9" s="15" t="str">
        <f>VLOOKUP(ObjectiveData[[#This Row],[Template ID]],ObjectiveFiles[],3,FALSE)</f>
        <v>ObjectiveTemplate_11662.xml</v>
      </c>
      <c r="E9">
        <v>1.7</v>
      </c>
      <c r="F9" s="21" t="s">
        <v>175</v>
      </c>
      <c r="G9" s="21" t="s">
        <v>9</v>
      </c>
      <c r="H9" s="21" t="s">
        <v>14</v>
      </c>
      <c r="I9" s="21"/>
      <c r="J9" s="21"/>
      <c r="K9" s="21" t="s">
        <v>23</v>
      </c>
      <c r="L9" s="21"/>
      <c r="M9" s="21" t="s">
        <v>723</v>
      </c>
      <c r="N9" s="21" t="s">
        <v>522</v>
      </c>
      <c r="O9" s="21" t="s">
        <v>41</v>
      </c>
      <c r="P9" t="b">
        <v>0</v>
      </c>
      <c r="Q9" t="b">
        <v>0</v>
      </c>
      <c r="R9" t="b">
        <v>0</v>
      </c>
      <c r="S9">
        <v>40</v>
      </c>
      <c r="T9">
        <v>30</v>
      </c>
      <c r="U9">
        <v>0</v>
      </c>
      <c r="V9" s="21" t="s">
        <v>49</v>
      </c>
      <c r="W9">
        <v>1000</v>
      </c>
      <c r="X9">
        <v>100</v>
      </c>
      <c r="Y9" t="b">
        <v>1</v>
      </c>
      <c r="Z9">
        <v>100</v>
      </c>
      <c r="AA9">
        <v>1</v>
      </c>
      <c r="AB9">
        <v>105</v>
      </c>
      <c r="AC9">
        <v>60</v>
      </c>
      <c r="AD9">
        <v>0.05</v>
      </c>
      <c r="AE9" t="b">
        <v>1</v>
      </c>
      <c r="AF9" s="21" t="s">
        <v>724</v>
      </c>
      <c r="AG9">
        <v>5</v>
      </c>
      <c r="AH9">
        <v>9</v>
      </c>
      <c r="AI9">
        <v>10</v>
      </c>
      <c r="AJ9">
        <v>10</v>
      </c>
      <c r="AK9" s="21" t="s">
        <v>48</v>
      </c>
      <c r="AL9" t="b">
        <v>0</v>
      </c>
      <c r="AM9" t="b">
        <v>0</v>
      </c>
      <c r="AN9">
        <v>0</v>
      </c>
      <c r="AO9">
        <v>0</v>
      </c>
      <c r="AP9">
        <v>295</v>
      </c>
      <c r="AQ9" s="21" t="s">
        <v>242</v>
      </c>
      <c r="AR9" s="21"/>
      <c r="AS9" t="b">
        <v>0</v>
      </c>
      <c r="AT9" s="21"/>
      <c r="AU9" s="21"/>
      <c r="AV9" s="21" t="s">
        <v>501</v>
      </c>
      <c r="AW9" s="21"/>
      <c r="AY9" s="21"/>
      <c r="BA9">
        <v>1.52674</v>
      </c>
      <c r="BB9" s="21"/>
      <c r="BC9">
        <v>2330219</v>
      </c>
      <c r="BI9" s="21"/>
    </row>
    <row r="10" spans="1:62" x14ac:dyDescent="0.25">
      <c r="A10" t="str">
        <f>VLOOKUP(ObjectiveData[[#This Row],[Template ID]],ID_Conversion[],3,FALSE)</f>
        <v>VMAT</v>
      </c>
      <c r="B10" t="str">
        <f>VLOOKUP(ObjectiveData[[#This Row],[Template ID]],ID_Conversion[],6,FALSE)</f>
        <v>CNS</v>
      </c>
      <c r="C10" s="15">
        <f>VLOOKUP(ObjectiveData[[#This Row],[Last Modified]],Date_Conversion[],13,FALSE)</f>
        <v>42962.648182870369</v>
      </c>
      <c r="D10" s="15" t="str">
        <f>VLOOKUP(ObjectiveData[[#This Row],[Template ID]],ObjectiveFiles[],3,FALSE)</f>
        <v>ObjectiveTemplate_11662.xml</v>
      </c>
      <c r="E10">
        <v>1.7</v>
      </c>
      <c r="F10" s="21" t="s">
        <v>175</v>
      </c>
      <c r="G10" s="21" t="s">
        <v>9</v>
      </c>
      <c r="H10" s="21" t="s">
        <v>14</v>
      </c>
      <c r="I10" s="21"/>
      <c r="J10" s="21"/>
      <c r="K10" s="21" t="s">
        <v>23</v>
      </c>
      <c r="L10" s="21"/>
      <c r="M10" s="21" t="s">
        <v>723</v>
      </c>
      <c r="N10" s="21" t="s">
        <v>522</v>
      </c>
      <c r="O10" s="21" t="s">
        <v>41</v>
      </c>
      <c r="P10" t="b">
        <v>0</v>
      </c>
      <c r="Q10" t="b">
        <v>0</v>
      </c>
      <c r="R10" t="b">
        <v>0</v>
      </c>
      <c r="S10">
        <v>40</v>
      </c>
      <c r="T10">
        <v>30</v>
      </c>
      <c r="U10">
        <v>0</v>
      </c>
      <c r="V10" s="21" t="s">
        <v>49</v>
      </c>
      <c r="W10">
        <v>1000</v>
      </c>
      <c r="X10">
        <v>100</v>
      </c>
      <c r="Y10" t="b">
        <v>1</v>
      </c>
      <c r="Z10">
        <v>100</v>
      </c>
      <c r="AA10">
        <v>1</v>
      </c>
      <c r="AB10">
        <v>105</v>
      </c>
      <c r="AC10">
        <v>60</v>
      </c>
      <c r="AD10">
        <v>0.05</v>
      </c>
      <c r="AE10" t="b">
        <v>1</v>
      </c>
      <c r="AF10" s="21" t="s">
        <v>724</v>
      </c>
      <c r="AG10">
        <v>5</v>
      </c>
      <c r="AH10">
        <v>9</v>
      </c>
      <c r="AI10">
        <v>10</v>
      </c>
      <c r="AJ10">
        <v>10</v>
      </c>
      <c r="AK10" s="21" t="s">
        <v>48</v>
      </c>
      <c r="AL10" t="b">
        <v>0</v>
      </c>
      <c r="AM10" t="b">
        <v>0</v>
      </c>
      <c r="AN10">
        <v>0</v>
      </c>
      <c r="AO10">
        <v>0</v>
      </c>
      <c r="AP10">
        <v>295</v>
      </c>
      <c r="AQ10" s="21" t="s">
        <v>244</v>
      </c>
      <c r="AR10" s="21"/>
      <c r="AS10" t="b">
        <v>0</v>
      </c>
      <c r="AT10" s="21"/>
      <c r="AU10" s="21"/>
      <c r="AV10" s="21" t="s">
        <v>244</v>
      </c>
      <c r="AW10" s="21"/>
      <c r="AY10" s="21"/>
      <c r="BA10">
        <v>3</v>
      </c>
      <c r="BB10" s="21"/>
      <c r="BC10">
        <v>16776960</v>
      </c>
      <c r="BD10">
        <v>0</v>
      </c>
      <c r="BE10">
        <v>0</v>
      </c>
      <c r="BF10">
        <v>60</v>
      </c>
      <c r="BG10">
        <v>0</v>
      </c>
      <c r="BH10">
        <v>100</v>
      </c>
      <c r="BI10" s="21"/>
      <c r="BJ10">
        <v>0</v>
      </c>
    </row>
    <row r="11" spans="1:62" x14ac:dyDescent="0.25">
      <c r="A11" t="str">
        <f>VLOOKUP(ObjectiveData[[#This Row],[Template ID]],ID_Conversion[],3,FALSE)</f>
        <v>VMAT</v>
      </c>
      <c r="B11" t="str">
        <f>VLOOKUP(ObjectiveData[[#This Row],[Template ID]],ID_Conversion[],6,FALSE)</f>
        <v>CNS</v>
      </c>
      <c r="C11" s="15">
        <f>VLOOKUP(ObjectiveData[[#This Row],[Last Modified]],Date_Conversion[],13,FALSE)</f>
        <v>42962.648182870369</v>
      </c>
      <c r="D11" s="15" t="str">
        <f>VLOOKUP(ObjectiveData[[#This Row],[Template ID]],ObjectiveFiles[],3,FALSE)</f>
        <v>ObjectiveTemplate_11662.xml</v>
      </c>
      <c r="E11">
        <v>1.7</v>
      </c>
      <c r="F11" s="21" t="s">
        <v>175</v>
      </c>
      <c r="G11" s="21" t="s">
        <v>9</v>
      </c>
      <c r="H11" s="21" t="s">
        <v>14</v>
      </c>
      <c r="I11" s="21"/>
      <c r="J11" s="21"/>
      <c r="K11" s="21" t="s">
        <v>23</v>
      </c>
      <c r="L11" s="21"/>
      <c r="M11" s="21" t="s">
        <v>723</v>
      </c>
      <c r="N11" s="21" t="s">
        <v>522</v>
      </c>
      <c r="O11" s="21" t="s">
        <v>41</v>
      </c>
      <c r="P11" t="b">
        <v>0</v>
      </c>
      <c r="Q11" t="b">
        <v>0</v>
      </c>
      <c r="R11" t="b">
        <v>0</v>
      </c>
      <c r="S11">
        <v>40</v>
      </c>
      <c r="T11">
        <v>30</v>
      </c>
      <c r="U11">
        <v>0</v>
      </c>
      <c r="V11" s="21" t="s">
        <v>49</v>
      </c>
      <c r="W11">
        <v>1000</v>
      </c>
      <c r="X11">
        <v>100</v>
      </c>
      <c r="Y11" t="b">
        <v>1</v>
      </c>
      <c r="Z11">
        <v>100</v>
      </c>
      <c r="AA11">
        <v>1</v>
      </c>
      <c r="AB11">
        <v>105</v>
      </c>
      <c r="AC11">
        <v>60</v>
      </c>
      <c r="AD11">
        <v>0.05</v>
      </c>
      <c r="AE11" t="b">
        <v>1</v>
      </c>
      <c r="AF11" s="21" t="s">
        <v>724</v>
      </c>
      <c r="AG11">
        <v>5</v>
      </c>
      <c r="AH11">
        <v>9</v>
      </c>
      <c r="AI11">
        <v>10</v>
      </c>
      <c r="AJ11">
        <v>10</v>
      </c>
      <c r="AK11" s="21" t="s">
        <v>48</v>
      </c>
      <c r="AL11" t="b">
        <v>0</v>
      </c>
      <c r="AM11" t="b">
        <v>0</v>
      </c>
      <c r="AN11">
        <v>0</v>
      </c>
      <c r="AO11">
        <v>0</v>
      </c>
      <c r="AP11">
        <v>295</v>
      </c>
      <c r="AQ11" s="21" t="s">
        <v>244</v>
      </c>
      <c r="AR11" s="21"/>
      <c r="AS11" t="b">
        <v>0</v>
      </c>
      <c r="AT11" s="21"/>
      <c r="AU11" s="21"/>
      <c r="AV11" s="21" t="s">
        <v>244</v>
      </c>
      <c r="AW11" s="21"/>
      <c r="AY11" s="21"/>
      <c r="BA11">
        <v>3</v>
      </c>
      <c r="BB11" s="21"/>
      <c r="BC11">
        <v>16776960</v>
      </c>
      <c r="BD11">
        <v>0</v>
      </c>
      <c r="BE11">
        <v>1</v>
      </c>
      <c r="BF11">
        <v>60</v>
      </c>
      <c r="BG11">
        <v>100</v>
      </c>
      <c r="BH11">
        <v>120</v>
      </c>
      <c r="BI11" s="21"/>
      <c r="BJ11">
        <v>0</v>
      </c>
    </row>
    <row r="12" spans="1:62" x14ac:dyDescent="0.25">
      <c r="A12" t="str">
        <f>VLOOKUP(ObjectiveData[[#This Row],[Template ID]],ID_Conversion[],3,FALSE)</f>
        <v>VMAT</v>
      </c>
      <c r="B12" t="str">
        <f>VLOOKUP(ObjectiveData[[#This Row],[Template ID]],ID_Conversion[],6,FALSE)</f>
        <v>CNS</v>
      </c>
      <c r="C12" s="15">
        <f>VLOOKUP(ObjectiveData[[#This Row],[Last Modified]],Date_Conversion[],13,FALSE)</f>
        <v>42962.648182870369</v>
      </c>
      <c r="D12" s="15" t="str">
        <f>VLOOKUP(ObjectiveData[[#This Row],[Template ID]],ObjectiveFiles[],3,FALSE)</f>
        <v>ObjectiveTemplate_11662.xml</v>
      </c>
      <c r="E12">
        <v>1.7</v>
      </c>
      <c r="F12" s="21" t="s">
        <v>175</v>
      </c>
      <c r="G12" s="21" t="s">
        <v>9</v>
      </c>
      <c r="H12" s="21" t="s">
        <v>14</v>
      </c>
      <c r="I12" s="21"/>
      <c r="J12" s="21"/>
      <c r="K12" s="21" t="s">
        <v>23</v>
      </c>
      <c r="L12" s="21"/>
      <c r="M12" s="21" t="s">
        <v>723</v>
      </c>
      <c r="N12" s="21" t="s">
        <v>522</v>
      </c>
      <c r="O12" s="21" t="s">
        <v>41</v>
      </c>
      <c r="P12" t="b">
        <v>0</v>
      </c>
      <c r="Q12" t="b">
        <v>0</v>
      </c>
      <c r="R12" t="b">
        <v>0</v>
      </c>
      <c r="S12">
        <v>40</v>
      </c>
      <c r="T12">
        <v>30</v>
      </c>
      <c r="U12">
        <v>0</v>
      </c>
      <c r="V12" s="21" t="s">
        <v>49</v>
      </c>
      <c r="W12">
        <v>1000</v>
      </c>
      <c r="X12">
        <v>100</v>
      </c>
      <c r="Y12" t="b">
        <v>1</v>
      </c>
      <c r="Z12">
        <v>100</v>
      </c>
      <c r="AA12">
        <v>1</v>
      </c>
      <c r="AB12">
        <v>105</v>
      </c>
      <c r="AC12">
        <v>60</v>
      </c>
      <c r="AD12">
        <v>0.05</v>
      </c>
      <c r="AE12" t="b">
        <v>1</v>
      </c>
      <c r="AF12" s="21" t="s">
        <v>724</v>
      </c>
      <c r="AG12">
        <v>5</v>
      </c>
      <c r="AH12">
        <v>9</v>
      </c>
      <c r="AI12">
        <v>10</v>
      </c>
      <c r="AJ12">
        <v>10</v>
      </c>
      <c r="AK12" s="21" t="s">
        <v>48</v>
      </c>
      <c r="AL12" t="b">
        <v>0</v>
      </c>
      <c r="AM12" t="b">
        <v>0</v>
      </c>
      <c r="AN12">
        <v>0</v>
      </c>
      <c r="AO12">
        <v>0</v>
      </c>
      <c r="AP12">
        <v>295</v>
      </c>
      <c r="AQ12" s="21" t="s">
        <v>268</v>
      </c>
      <c r="AR12" s="21"/>
      <c r="AS12" t="b">
        <v>0</v>
      </c>
      <c r="AT12" s="21"/>
      <c r="AU12" s="21"/>
      <c r="AV12" s="21" t="s">
        <v>501</v>
      </c>
      <c r="AW12" s="21"/>
      <c r="AX12">
        <v>12515</v>
      </c>
      <c r="AY12" s="21" t="s">
        <v>507</v>
      </c>
      <c r="AZ12">
        <v>3.2</v>
      </c>
      <c r="BA12">
        <v>1.52674</v>
      </c>
      <c r="BB12" s="21"/>
      <c r="BC12">
        <v>3937500</v>
      </c>
      <c r="BD12">
        <v>0</v>
      </c>
      <c r="BE12">
        <v>0</v>
      </c>
      <c r="BF12">
        <v>20</v>
      </c>
      <c r="BG12">
        <v>0</v>
      </c>
      <c r="BH12">
        <v>50</v>
      </c>
      <c r="BI12" s="21"/>
      <c r="BJ12">
        <v>0</v>
      </c>
    </row>
    <row r="13" spans="1:62" x14ac:dyDescent="0.25">
      <c r="A13" t="str">
        <f>VLOOKUP(ObjectiveData[[#This Row],[Template ID]],ID_Conversion[],3,FALSE)</f>
        <v>VMAT</v>
      </c>
      <c r="B13" t="str">
        <f>VLOOKUP(ObjectiveData[[#This Row],[Template ID]],ID_Conversion[],6,FALSE)</f>
        <v>CNS</v>
      </c>
      <c r="C13" s="15">
        <f>VLOOKUP(ObjectiveData[[#This Row],[Last Modified]],Date_Conversion[],13,FALSE)</f>
        <v>42962.648182870369</v>
      </c>
      <c r="D13" s="15" t="str">
        <f>VLOOKUP(ObjectiveData[[#This Row],[Template ID]],ObjectiveFiles[],3,FALSE)</f>
        <v>ObjectiveTemplate_11662.xml</v>
      </c>
      <c r="E13">
        <v>1.7</v>
      </c>
      <c r="F13" s="21" t="s">
        <v>175</v>
      </c>
      <c r="G13" s="21" t="s">
        <v>9</v>
      </c>
      <c r="H13" s="21" t="s">
        <v>14</v>
      </c>
      <c r="I13" s="21"/>
      <c r="J13" s="21"/>
      <c r="K13" s="21" t="s">
        <v>23</v>
      </c>
      <c r="L13" s="21"/>
      <c r="M13" s="21" t="s">
        <v>723</v>
      </c>
      <c r="N13" s="21" t="s">
        <v>522</v>
      </c>
      <c r="O13" s="21" t="s">
        <v>41</v>
      </c>
      <c r="P13" t="b">
        <v>0</v>
      </c>
      <c r="Q13" t="b">
        <v>0</v>
      </c>
      <c r="R13" t="b">
        <v>0</v>
      </c>
      <c r="S13">
        <v>40</v>
      </c>
      <c r="T13">
        <v>30</v>
      </c>
      <c r="U13">
        <v>0</v>
      </c>
      <c r="V13" s="21" t="s">
        <v>49</v>
      </c>
      <c r="W13">
        <v>1000</v>
      </c>
      <c r="X13">
        <v>100</v>
      </c>
      <c r="Y13" t="b">
        <v>1</v>
      </c>
      <c r="Z13">
        <v>100</v>
      </c>
      <c r="AA13">
        <v>1</v>
      </c>
      <c r="AB13">
        <v>105</v>
      </c>
      <c r="AC13">
        <v>60</v>
      </c>
      <c r="AD13">
        <v>0.05</v>
      </c>
      <c r="AE13" t="b">
        <v>1</v>
      </c>
      <c r="AF13" s="21" t="s">
        <v>724</v>
      </c>
      <c r="AG13">
        <v>5</v>
      </c>
      <c r="AH13">
        <v>9</v>
      </c>
      <c r="AI13">
        <v>10</v>
      </c>
      <c r="AJ13">
        <v>10</v>
      </c>
      <c r="AK13" s="21" t="s">
        <v>48</v>
      </c>
      <c r="AL13" t="b">
        <v>0</v>
      </c>
      <c r="AM13" t="b">
        <v>0</v>
      </c>
      <c r="AN13">
        <v>0</v>
      </c>
      <c r="AO13">
        <v>0</v>
      </c>
      <c r="AP13">
        <v>295</v>
      </c>
      <c r="AQ13" s="21" t="s">
        <v>269</v>
      </c>
      <c r="AR13" s="21"/>
      <c r="AS13" t="b">
        <v>0</v>
      </c>
      <c r="AT13" s="21"/>
      <c r="AU13" s="21"/>
      <c r="AV13" s="21" t="s">
        <v>501</v>
      </c>
      <c r="AW13" s="21"/>
      <c r="AX13">
        <v>12514</v>
      </c>
      <c r="AY13" s="21" t="s">
        <v>507</v>
      </c>
      <c r="AZ13">
        <v>3.2</v>
      </c>
      <c r="BA13">
        <v>1.52674</v>
      </c>
      <c r="BB13" s="21"/>
      <c r="BC13">
        <v>36095</v>
      </c>
      <c r="BD13">
        <v>0</v>
      </c>
      <c r="BE13">
        <v>0</v>
      </c>
      <c r="BF13">
        <v>20</v>
      </c>
      <c r="BG13">
        <v>0</v>
      </c>
      <c r="BH13">
        <v>50</v>
      </c>
      <c r="BI13" s="21"/>
      <c r="BJ13">
        <v>0</v>
      </c>
    </row>
    <row r="14" spans="1:62" x14ac:dyDescent="0.25">
      <c r="A14" t="str">
        <f>VLOOKUP(ObjectiveData[[#This Row],[Template ID]],ID_Conversion[],3,FALSE)</f>
        <v>VMAT</v>
      </c>
      <c r="B14" t="str">
        <f>VLOOKUP(ObjectiveData[[#This Row],[Template ID]],ID_Conversion[],6,FALSE)</f>
        <v>CNS</v>
      </c>
      <c r="C14" s="15">
        <f>VLOOKUP(ObjectiveData[[#This Row],[Last Modified]],Date_Conversion[],13,FALSE)</f>
        <v>42962.648182870369</v>
      </c>
      <c r="D14" s="15" t="str">
        <f>VLOOKUP(ObjectiveData[[#This Row],[Template ID]],ObjectiveFiles[],3,FALSE)</f>
        <v>ObjectiveTemplate_11662.xml</v>
      </c>
      <c r="E14">
        <v>1.7</v>
      </c>
      <c r="F14" s="21" t="s">
        <v>175</v>
      </c>
      <c r="G14" s="21" t="s">
        <v>9</v>
      </c>
      <c r="H14" s="21" t="s">
        <v>14</v>
      </c>
      <c r="I14" s="21"/>
      <c r="J14" s="21"/>
      <c r="K14" s="21" t="s">
        <v>23</v>
      </c>
      <c r="L14" s="21"/>
      <c r="M14" s="21" t="s">
        <v>723</v>
      </c>
      <c r="N14" s="21" t="s">
        <v>522</v>
      </c>
      <c r="O14" s="21" t="s">
        <v>41</v>
      </c>
      <c r="P14" t="b">
        <v>0</v>
      </c>
      <c r="Q14" t="b">
        <v>0</v>
      </c>
      <c r="R14" t="b">
        <v>0</v>
      </c>
      <c r="S14">
        <v>40</v>
      </c>
      <c r="T14">
        <v>30</v>
      </c>
      <c r="U14">
        <v>0</v>
      </c>
      <c r="V14" s="21" t="s">
        <v>49</v>
      </c>
      <c r="W14">
        <v>1000</v>
      </c>
      <c r="X14">
        <v>100</v>
      </c>
      <c r="Y14" t="b">
        <v>1</v>
      </c>
      <c r="Z14">
        <v>100</v>
      </c>
      <c r="AA14">
        <v>1</v>
      </c>
      <c r="AB14">
        <v>105</v>
      </c>
      <c r="AC14">
        <v>60</v>
      </c>
      <c r="AD14">
        <v>0.05</v>
      </c>
      <c r="AE14" t="b">
        <v>1</v>
      </c>
      <c r="AF14" s="21" t="s">
        <v>724</v>
      </c>
      <c r="AG14">
        <v>5</v>
      </c>
      <c r="AH14">
        <v>9</v>
      </c>
      <c r="AI14">
        <v>10</v>
      </c>
      <c r="AJ14">
        <v>10</v>
      </c>
      <c r="AK14" s="21" t="s">
        <v>48</v>
      </c>
      <c r="AL14" t="b">
        <v>0</v>
      </c>
      <c r="AM14" t="b">
        <v>0</v>
      </c>
      <c r="AN14">
        <v>0</v>
      </c>
      <c r="AO14">
        <v>0</v>
      </c>
      <c r="AP14">
        <v>295</v>
      </c>
      <c r="AQ14" s="21" t="s">
        <v>270</v>
      </c>
      <c r="AR14" s="21"/>
      <c r="AS14" t="b">
        <v>0</v>
      </c>
      <c r="AT14" s="21"/>
      <c r="AU14" s="21"/>
      <c r="AV14" s="21" t="s">
        <v>270</v>
      </c>
      <c r="AW14" s="21"/>
      <c r="AY14" s="21"/>
      <c r="BA14">
        <v>1.52674</v>
      </c>
      <c r="BB14" s="21"/>
      <c r="BC14">
        <v>255</v>
      </c>
      <c r="BI14" s="21"/>
    </row>
    <row r="15" spans="1:62" x14ac:dyDescent="0.25">
      <c r="A15" t="str">
        <f>VLOOKUP(ObjectiveData[[#This Row],[Template ID]],ID_Conversion[],3,FALSE)</f>
        <v>VMAT</v>
      </c>
      <c r="B15" t="str">
        <f>VLOOKUP(ObjectiveData[[#This Row],[Template ID]],ID_Conversion[],6,FALSE)</f>
        <v>CNS</v>
      </c>
      <c r="C15" s="15">
        <f>VLOOKUP(ObjectiveData[[#This Row],[Last Modified]],Date_Conversion[],13,FALSE)</f>
        <v>42962.648182870369</v>
      </c>
      <c r="D15" s="15" t="str">
        <f>VLOOKUP(ObjectiveData[[#This Row],[Template ID]],ObjectiveFiles[],3,FALSE)</f>
        <v>ObjectiveTemplate_11662.xml</v>
      </c>
      <c r="E15">
        <v>1.7</v>
      </c>
      <c r="F15" s="21" t="s">
        <v>175</v>
      </c>
      <c r="G15" s="21" t="s">
        <v>9</v>
      </c>
      <c r="H15" s="21" t="s">
        <v>14</v>
      </c>
      <c r="I15" s="21"/>
      <c r="J15" s="21"/>
      <c r="K15" s="21" t="s">
        <v>23</v>
      </c>
      <c r="L15" s="21"/>
      <c r="M15" s="21" t="s">
        <v>723</v>
      </c>
      <c r="N15" s="21" t="s">
        <v>522</v>
      </c>
      <c r="O15" s="21" t="s">
        <v>41</v>
      </c>
      <c r="P15" t="b">
        <v>0</v>
      </c>
      <c r="Q15" t="b">
        <v>0</v>
      </c>
      <c r="R15" t="b">
        <v>0</v>
      </c>
      <c r="S15">
        <v>40</v>
      </c>
      <c r="T15">
        <v>30</v>
      </c>
      <c r="U15">
        <v>0</v>
      </c>
      <c r="V15" s="21" t="s">
        <v>49</v>
      </c>
      <c r="W15">
        <v>1000</v>
      </c>
      <c r="X15">
        <v>100</v>
      </c>
      <c r="Y15" t="b">
        <v>1</v>
      </c>
      <c r="Z15">
        <v>100</v>
      </c>
      <c r="AA15">
        <v>1</v>
      </c>
      <c r="AB15">
        <v>105</v>
      </c>
      <c r="AC15">
        <v>60</v>
      </c>
      <c r="AD15">
        <v>0.05</v>
      </c>
      <c r="AE15" t="b">
        <v>1</v>
      </c>
      <c r="AF15" s="21" t="s">
        <v>724</v>
      </c>
      <c r="AG15">
        <v>5</v>
      </c>
      <c r="AH15">
        <v>9</v>
      </c>
      <c r="AI15">
        <v>10</v>
      </c>
      <c r="AJ15">
        <v>10</v>
      </c>
      <c r="AK15" s="21" t="s">
        <v>48</v>
      </c>
      <c r="AL15" t="b">
        <v>0</v>
      </c>
      <c r="AM15" t="b">
        <v>0</v>
      </c>
      <c r="AN15">
        <v>0</v>
      </c>
      <c r="AO15">
        <v>0</v>
      </c>
      <c r="AP15">
        <v>295</v>
      </c>
      <c r="AQ15" s="21" t="s">
        <v>289</v>
      </c>
      <c r="AR15" s="21"/>
      <c r="AS15" t="b">
        <v>0</v>
      </c>
      <c r="AT15" s="21"/>
      <c r="AU15" s="21"/>
      <c r="AV15" s="21" t="s">
        <v>501</v>
      </c>
      <c r="AW15" s="21"/>
      <c r="AY15" s="21"/>
      <c r="BA15">
        <v>1</v>
      </c>
      <c r="BB15" s="21"/>
      <c r="BC15">
        <v>65535</v>
      </c>
      <c r="BD15">
        <v>0</v>
      </c>
      <c r="BE15">
        <v>0</v>
      </c>
      <c r="BF15">
        <v>2.5</v>
      </c>
      <c r="BG15">
        <v>0</v>
      </c>
      <c r="BH15">
        <v>50</v>
      </c>
      <c r="BI15" s="21"/>
      <c r="BJ15">
        <v>0</v>
      </c>
    </row>
    <row r="16" spans="1:62" x14ac:dyDescent="0.25">
      <c r="A16" t="str">
        <f>VLOOKUP(ObjectiveData[[#This Row],[Template ID]],ID_Conversion[],3,FALSE)</f>
        <v>VMAT</v>
      </c>
      <c r="B16" t="str">
        <f>VLOOKUP(ObjectiveData[[#This Row],[Template ID]],ID_Conversion[],6,FALSE)</f>
        <v>CNS</v>
      </c>
      <c r="C16" s="15">
        <f>VLOOKUP(ObjectiveData[[#This Row],[Last Modified]],Date_Conversion[],13,FALSE)</f>
        <v>42962.648182870369</v>
      </c>
      <c r="D16" s="15" t="str">
        <f>VLOOKUP(ObjectiveData[[#This Row],[Template ID]],ObjectiveFiles[],3,FALSE)</f>
        <v>ObjectiveTemplate_11662.xml</v>
      </c>
      <c r="E16">
        <v>1.7</v>
      </c>
      <c r="F16" s="21" t="s">
        <v>175</v>
      </c>
      <c r="G16" s="21" t="s">
        <v>9</v>
      </c>
      <c r="H16" s="21" t="s">
        <v>14</v>
      </c>
      <c r="I16" s="21"/>
      <c r="J16" s="21"/>
      <c r="K16" s="21" t="s">
        <v>23</v>
      </c>
      <c r="L16" s="21"/>
      <c r="M16" s="21" t="s">
        <v>723</v>
      </c>
      <c r="N16" s="21" t="s">
        <v>522</v>
      </c>
      <c r="O16" s="21" t="s">
        <v>41</v>
      </c>
      <c r="P16" t="b">
        <v>0</v>
      </c>
      <c r="Q16" t="b">
        <v>0</v>
      </c>
      <c r="R16" t="b">
        <v>0</v>
      </c>
      <c r="S16">
        <v>40</v>
      </c>
      <c r="T16">
        <v>30</v>
      </c>
      <c r="U16">
        <v>0</v>
      </c>
      <c r="V16" s="21" t="s">
        <v>49</v>
      </c>
      <c r="W16">
        <v>1000</v>
      </c>
      <c r="X16">
        <v>100</v>
      </c>
      <c r="Y16" t="b">
        <v>1</v>
      </c>
      <c r="Z16">
        <v>100</v>
      </c>
      <c r="AA16">
        <v>1</v>
      </c>
      <c r="AB16">
        <v>105</v>
      </c>
      <c r="AC16">
        <v>60</v>
      </c>
      <c r="AD16">
        <v>0.05</v>
      </c>
      <c r="AE16" t="b">
        <v>1</v>
      </c>
      <c r="AF16" s="21" t="s">
        <v>724</v>
      </c>
      <c r="AG16">
        <v>5</v>
      </c>
      <c r="AH16">
        <v>9</v>
      </c>
      <c r="AI16">
        <v>10</v>
      </c>
      <c r="AJ16">
        <v>10</v>
      </c>
      <c r="AK16" s="21" t="s">
        <v>48</v>
      </c>
      <c r="AL16" t="b">
        <v>0</v>
      </c>
      <c r="AM16" t="b">
        <v>0</v>
      </c>
      <c r="AN16">
        <v>0</v>
      </c>
      <c r="AO16">
        <v>0</v>
      </c>
      <c r="AP16">
        <v>295</v>
      </c>
      <c r="AQ16" s="21" t="s">
        <v>290</v>
      </c>
      <c r="AR16" s="21"/>
      <c r="AS16" t="b">
        <v>0</v>
      </c>
      <c r="AT16" s="21"/>
      <c r="AU16" s="21"/>
      <c r="AV16" s="21" t="s">
        <v>501</v>
      </c>
      <c r="AW16" s="21"/>
      <c r="AY16" s="21"/>
      <c r="BA16">
        <v>1</v>
      </c>
      <c r="BB16" s="21"/>
      <c r="BC16">
        <v>11186720</v>
      </c>
      <c r="BD16">
        <v>0</v>
      </c>
      <c r="BE16">
        <v>0</v>
      </c>
      <c r="BF16">
        <v>2.5</v>
      </c>
      <c r="BG16">
        <v>0</v>
      </c>
      <c r="BH16">
        <v>50</v>
      </c>
      <c r="BI16" s="21"/>
      <c r="BJ16">
        <v>0</v>
      </c>
    </row>
    <row r="17" spans="1:62" x14ac:dyDescent="0.25">
      <c r="A17" t="str">
        <f>VLOOKUP(ObjectiveData[[#This Row],[Template ID]],ID_Conversion[],3,FALSE)</f>
        <v>VMAT</v>
      </c>
      <c r="B17" t="str">
        <f>VLOOKUP(ObjectiveData[[#This Row],[Template ID]],ID_Conversion[],6,FALSE)</f>
        <v>CNS</v>
      </c>
      <c r="C17" s="15">
        <f>VLOOKUP(ObjectiveData[[#This Row],[Last Modified]],Date_Conversion[],13,FALSE)</f>
        <v>42962.648182870369</v>
      </c>
      <c r="D17" s="15" t="str">
        <f>VLOOKUP(ObjectiveData[[#This Row],[Template ID]],ObjectiveFiles[],3,FALSE)</f>
        <v>ObjectiveTemplate_11662.xml</v>
      </c>
      <c r="E17">
        <v>1.7</v>
      </c>
      <c r="F17" s="21" t="s">
        <v>175</v>
      </c>
      <c r="G17" s="21" t="s">
        <v>9</v>
      </c>
      <c r="H17" s="21" t="s">
        <v>14</v>
      </c>
      <c r="I17" s="21"/>
      <c r="J17" s="21"/>
      <c r="K17" s="21" t="s">
        <v>23</v>
      </c>
      <c r="L17" s="21"/>
      <c r="M17" s="21" t="s">
        <v>723</v>
      </c>
      <c r="N17" s="21" t="s">
        <v>522</v>
      </c>
      <c r="O17" s="21" t="s">
        <v>41</v>
      </c>
      <c r="P17" t="b">
        <v>0</v>
      </c>
      <c r="Q17" t="b">
        <v>0</v>
      </c>
      <c r="R17" t="b">
        <v>0</v>
      </c>
      <c r="S17">
        <v>40</v>
      </c>
      <c r="T17">
        <v>30</v>
      </c>
      <c r="U17">
        <v>0</v>
      </c>
      <c r="V17" s="21" t="s">
        <v>49</v>
      </c>
      <c r="W17">
        <v>1000</v>
      </c>
      <c r="X17">
        <v>100</v>
      </c>
      <c r="Y17" t="b">
        <v>1</v>
      </c>
      <c r="Z17">
        <v>100</v>
      </c>
      <c r="AA17">
        <v>1</v>
      </c>
      <c r="AB17">
        <v>105</v>
      </c>
      <c r="AC17">
        <v>60</v>
      </c>
      <c r="AD17">
        <v>0.05</v>
      </c>
      <c r="AE17" t="b">
        <v>1</v>
      </c>
      <c r="AF17" s="21" t="s">
        <v>724</v>
      </c>
      <c r="AG17">
        <v>5</v>
      </c>
      <c r="AH17">
        <v>9</v>
      </c>
      <c r="AI17">
        <v>10</v>
      </c>
      <c r="AJ17">
        <v>10</v>
      </c>
      <c r="AK17" s="21" t="s">
        <v>48</v>
      </c>
      <c r="AL17" t="b">
        <v>0</v>
      </c>
      <c r="AM17" t="b">
        <v>0</v>
      </c>
      <c r="AN17">
        <v>0</v>
      </c>
      <c r="AO17">
        <v>0</v>
      </c>
      <c r="AP17">
        <v>295</v>
      </c>
      <c r="AQ17" s="21" t="s">
        <v>321</v>
      </c>
      <c r="AR17" s="21"/>
      <c r="AS17" t="b">
        <v>0</v>
      </c>
      <c r="AT17" s="21"/>
      <c r="AU17" s="21"/>
      <c r="AV17" s="21" t="s">
        <v>503</v>
      </c>
      <c r="AW17" s="21"/>
      <c r="AY17" s="21"/>
      <c r="BA17">
        <v>1.52674</v>
      </c>
      <c r="BB17" s="21"/>
      <c r="BC17">
        <v>64636</v>
      </c>
      <c r="BI17" s="21"/>
    </row>
    <row r="18" spans="1:62" x14ac:dyDescent="0.25">
      <c r="A18" t="str">
        <f>VLOOKUP(ObjectiveData[[#This Row],[Template ID]],ID_Conversion[],3,FALSE)</f>
        <v>VMAT</v>
      </c>
      <c r="B18" t="str">
        <f>VLOOKUP(ObjectiveData[[#This Row],[Template ID]],ID_Conversion[],6,FALSE)</f>
        <v>CNS</v>
      </c>
      <c r="C18" s="15">
        <f>VLOOKUP(ObjectiveData[[#This Row],[Last Modified]],Date_Conversion[],13,FALSE)</f>
        <v>42962.648182870369</v>
      </c>
      <c r="D18" s="15" t="str">
        <f>VLOOKUP(ObjectiveData[[#This Row],[Template ID]],ObjectiveFiles[],3,FALSE)</f>
        <v>ObjectiveTemplate_11662.xml</v>
      </c>
      <c r="E18">
        <v>1.7</v>
      </c>
      <c r="F18" s="21" t="s">
        <v>175</v>
      </c>
      <c r="G18" s="21" t="s">
        <v>9</v>
      </c>
      <c r="H18" s="21" t="s">
        <v>14</v>
      </c>
      <c r="I18" s="21"/>
      <c r="J18" s="21"/>
      <c r="K18" s="21" t="s">
        <v>23</v>
      </c>
      <c r="L18" s="21"/>
      <c r="M18" s="21" t="s">
        <v>723</v>
      </c>
      <c r="N18" s="21" t="s">
        <v>522</v>
      </c>
      <c r="O18" s="21" t="s">
        <v>41</v>
      </c>
      <c r="P18" t="b">
        <v>0</v>
      </c>
      <c r="Q18" t="b">
        <v>0</v>
      </c>
      <c r="R18" t="b">
        <v>0</v>
      </c>
      <c r="S18">
        <v>40</v>
      </c>
      <c r="T18">
        <v>30</v>
      </c>
      <c r="U18">
        <v>0</v>
      </c>
      <c r="V18" s="21" t="s">
        <v>49</v>
      </c>
      <c r="W18">
        <v>1000</v>
      </c>
      <c r="X18">
        <v>100</v>
      </c>
      <c r="Y18" t="b">
        <v>1</v>
      </c>
      <c r="Z18">
        <v>100</v>
      </c>
      <c r="AA18">
        <v>1</v>
      </c>
      <c r="AB18">
        <v>105</v>
      </c>
      <c r="AC18">
        <v>60</v>
      </c>
      <c r="AD18">
        <v>0.05</v>
      </c>
      <c r="AE18" t="b">
        <v>1</v>
      </c>
      <c r="AF18" s="21" t="s">
        <v>724</v>
      </c>
      <c r="AG18">
        <v>5</v>
      </c>
      <c r="AH18">
        <v>9</v>
      </c>
      <c r="AI18">
        <v>10</v>
      </c>
      <c r="AJ18">
        <v>10</v>
      </c>
      <c r="AK18" s="21" t="s">
        <v>48</v>
      </c>
      <c r="AL18" t="b">
        <v>0</v>
      </c>
      <c r="AM18" t="b">
        <v>0</v>
      </c>
      <c r="AN18">
        <v>0</v>
      </c>
      <c r="AO18">
        <v>0</v>
      </c>
      <c r="AP18">
        <v>295</v>
      </c>
      <c r="AQ18" s="21" t="s">
        <v>322</v>
      </c>
      <c r="AR18" s="21"/>
      <c r="AS18" t="b">
        <v>0</v>
      </c>
      <c r="AT18" s="21"/>
      <c r="AU18" s="21"/>
      <c r="AV18" s="21" t="s">
        <v>503</v>
      </c>
      <c r="AW18" s="21"/>
      <c r="AY18" s="21"/>
      <c r="BA18">
        <v>1.52674</v>
      </c>
      <c r="BB18" s="21"/>
      <c r="BC18">
        <v>9639167</v>
      </c>
      <c r="BI18" s="21"/>
    </row>
    <row r="19" spans="1:62" x14ac:dyDescent="0.25">
      <c r="A19" t="str">
        <f>VLOOKUP(ObjectiveData[[#This Row],[Template ID]],ID_Conversion[],3,FALSE)</f>
        <v>VMAT</v>
      </c>
      <c r="B19" t="str">
        <f>VLOOKUP(ObjectiveData[[#This Row],[Template ID]],ID_Conversion[],6,FALSE)</f>
        <v>CNS</v>
      </c>
      <c r="C19" s="15">
        <f>VLOOKUP(ObjectiveData[[#This Row],[Last Modified]],Date_Conversion[],13,FALSE)</f>
        <v>42962.648182870369</v>
      </c>
      <c r="D19" s="15" t="str">
        <f>VLOOKUP(ObjectiveData[[#This Row],[Template ID]],ObjectiveFiles[],3,FALSE)</f>
        <v>ObjectiveTemplate_11662.xml</v>
      </c>
      <c r="E19">
        <v>1.7</v>
      </c>
      <c r="F19" s="21" t="s">
        <v>175</v>
      </c>
      <c r="G19" s="21" t="s">
        <v>9</v>
      </c>
      <c r="H19" s="21" t="s">
        <v>14</v>
      </c>
      <c r="I19" s="21"/>
      <c r="J19" s="21"/>
      <c r="K19" s="21" t="s">
        <v>23</v>
      </c>
      <c r="L19" s="21"/>
      <c r="M19" s="21" t="s">
        <v>723</v>
      </c>
      <c r="N19" s="21" t="s">
        <v>522</v>
      </c>
      <c r="O19" s="21" t="s">
        <v>41</v>
      </c>
      <c r="P19" t="b">
        <v>0</v>
      </c>
      <c r="Q19" t="b">
        <v>0</v>
      </c>
      <c r="R19" t="b">
        <v>0</v>
      </c>
      <c r="S19">
        <v>40</v>
      </c>
      <c r="T19">
        <v>30</v>
      </c>
      <c r="U19">
        <v>0</v>
      </c>
      <c r="V19" s="21" t="s">
        <v>49</v>
      </c>
      <c r="W19">
        <v>1000</v>
      </c>
      <c r="X19">
        <v>100</v>
      </c>
      <c r="Y19" t="b">
        <v>1</v>
      </c>
      <c r="Z19">
        <v>100</v>
      </c>
      <c r="AA19">
        <v>1</v>
      </c>
      <c r="AB19">
        <v>105</v>
      </c>
      <c r="AC19">
        <v>60</v>
      </c>
      <c r="AD19">
        <v>0.05</v>
      </c>
      <c r="AE19" t="b">
        <v>1</v>
      </c>
      <c r="AF19" s="21" t="s">
        <v>724</v>
      </c>
      <c r="AG19">
        <v>5</v>
      </c>
      <c r="AH19">
        <v>9</v>
      </c>
      <c r="AI19">
        <v>10</v>
      </c>
      <c r="AJ19">
        <v>10</v>
      </c>
      <c r="AK19" s="21" t="s">
        <v>48</v>
      </c>
      <c r="AL19" t="b">
        <v>0</v>
      </c>
      <c r="AM19" t="b">
        <v>0</v>
      </c>
      <c r="AN19">
        <v>0</v>
      </c>
      <c r="AO19">
        <v>0</v>
      </c>
      <c r="AP19">
        <v>295</v>
      </c>
      <c r="AQ19" s="21" t="s">
        <v>326</v>
      </c>
      <c r="AR19" s="21"/>
      <c r="AS19" t="b">
        <v>0</v>
      </c>
      <c r="AT19" s="21"/>
      <c r="AU19" s="21"/>
      <c r="AV19" s="21" t="s">
        <v>375</v>
      </c>
      <c r="AW19" s="21"/>
      <c r="AY19" s="21"/>
      <c r="BA19">
        <v>3</v>
      </c>
      <c r="BB19" s="21"/>
      <c r="BC19">
        <v>15570276</v>
      </c>
      <c r="BD19">
        <v>0</v>
      </c>
      <c r="BE19">
        <v>0</v>
      </c>
      <c r="BF19">
        <v>60</v>
      </c>
      <c r="BG19">
        <v>0</v>
      </c>
      <c r="BH19">
        <v>110</v>
      </c>
      <c r="BI19" s="21"/>
      <c r="BJ19">
        <v>0</v>
      </c>
    </row>
    <row r="20" spans="1:62" x14ac:dyDescent="0.25">
      <c r="A20" t="str">
        <f>VLOOKUP(ObjectiveData[[#This Row],[Template ID]],ID_Conversion[],3,FALSE)</f>
        <v>VMAT</v>
      </c>
      <c r="B20" t="str">
        <f>VLOOKUP(ObjectiveData[[#This Row],[Template ID]],ID_Conversion[],6,FALSE)</f>
        <v>CNS</v>
      </c>
      <c r="C20" s="15">
        <f>VLOOKUP(ObjectiveData[[#This Row],[Last Modified]],Date_Conversion[],13,FALSE)</f>
        <v>42962.648182870369</v>
      </c>
      <c r="D20" s="15" t="str">
        <f>VLOOKUP(ObjectiveData[[#This Row],[Template ID]],ObjectiveFiles[],3,FALSE)</f>
        <v>ObjectiveTemplate_11662.xml</v>
      </c>
      <c r="E20">
        <v>1.7</v>
      </c>
      <c r="F20" s="21" t="s">
        <v>175</v>
      </c>
      <c r="G20" s="21" t="s">
        <v>9</v>
      </c>
      <c r="H20" s="21" t="s">
        <v>14</v>
      </c>
      <c r="I20" s="21"/>
      <c r="J20" s="21"/>
      <c r="K20" s="21" t="s">
        <v>23</v>
      </c>
      <c r="L20" s="21"/>
      <c r="M20" s="21" t="s">
        <v>723</v>
      </c>
      <c r="N20" s="21" t="s">
        <v>522</v>
      </c>
      <c r="O20" s="21" t="s">
        <v>41</v>
      </c>
      <c r="P20" t="b">
        <v>0</v>
      </c>
      <c r="Q20" t="b">
        <v>0</v>
      </c>
      <c r="R20" t="b">
        <v>0</v>
      </c>
      <c r="S20">
        <v>40</v>
      </c>
      <c r="T20">
        <v>30</v>
      </c>
      <c r="U20">
        <v>0</v>
      </c>
      <c r="V20" s="21" t="s">
        <v>49</v>
      </c>
      <c r="W20">
        <v>1000</v>
      </c>
      <c r="X20">
        <v>100</v>
      </c>
      <c r="Y20" t="b">
        <v>1</v>
      </c>
      <c r="Z20">
        <v>100</v>
      </c>
      <c r="AA20">
        <v>1</v>
      </c>
      <c r="AB20">
        <v>105</v>
      </c>
      <c r="AC20">
        <v>60</v>
      </c>
      <c r="AD20">
        <v>0.05</v>
      </c>
      <c r="AE20" t="b">
        <v>1</v>
      </c>
      <c r="AF20" s="21" t="s">
        <v>724</v>
      </c>
      <c r="AG20">
        <v>5</v>
      </c>
      <c r="AH20">
        <v>9</v>
      </c>
      <c r="AI20">
        <v>10</v>
      </c>
      <c r="AJ20">
        <v>10</v>
      </c>
      <c r="AK20" s="21" t="s">
        <v>48</v>
      </c>
      <c r="AL20" t="b">
        <v>0</v>
      </c>
      <c r="AM20" t="b">
        <v>0</v>
      </c>
      <c r="AN20">
        <v>0</v>
      </c>
      <c r="AO20">
        <v>0</v>
      </c>
      <c r="AP20">
        <v>295</v>
      </c>
      <c r="AQ20" s="21" t="s">
        <v>326</v>
      </c>
      <c r="AR20" s="21"/>
      <c r="AS20" t="b">
        <v>0</v>
      </c>
      <c r="AT20" s="21"/>
      <c r="AU20" s="21"/>
      <c r="AV20" s="21" t="s">
        <v>375</v>
      </c>
      <c r="AW20" s="21"/>
      <c r="AY20" s="21"/>
      <c r="BA20">
        <v>3</v>
      </c>
      <c r="BB20" s="21"/>
      <c r="BC20">
        <v>15570276</v>
      </c>
      <c r="BD20">
        <v>0</v>
      </c>
      <c r="BE20">
        <v>1</v>
      </c>
      <c r="BF20">
        <v>60</v>
      </c>
      <c r="BG20">
        <v>100</v>
      </c>
      <c r="BH20">
        <v>120</v>
      </c>
      <c r="BI20" s="21"/>
      <c r="BJ20">
        <v>0</v>
      </c>
    </row>
    <row r="21" spans="1:62" x14ac:dyDescent="0.25">
      <c r="A21" t="str">
        <f>VLOOKUP(ObjectiveData[[#This Row],[Template ID]],ID_Conversion[],3,FALSE)</f>
        <v>VMAT</v>
      </c>
      <c r="B21" t="str">
        <f>VLOOKUP(ObjectiveData[[#This Row],[Template ID]],ID_Conversion[],6,FALSE)</f>
        <v>CNS</v>
      </c>
      <c r="C21" s="15">
        <f>VLOOKUP(ObjectiveData[[#This Row],[Last Modified]],Date_Conversion[],13,FALSE)</f>
        <v>42962.648182870369</v>
      </c>
      <c r="D21" s="15" t="str">
        <f>VLOOKUP(ObjectiveData[[#This Row],[Template ID]],ObjectiveFiles[],3,FALSE)</f>
        <v>ObjectiveTemplate_11662.xml</v>
      </c>
      <c r="E21">
        <v>1.7</v>
      </c>
      <c r="F21" s="21" t="s">
        <v>175</v>
      </c>
      <c r="G21" s="21" t="s">
        <v>9</v>
      </c>
      <c r="H21" s="21" t="s">
        <v>14</v>
      </c>
      <c r="I21" s="21"/>
      <c r="J21" s="21"/>
      <c r="K21" s="21" t="s">
        <v>23</v>
      </c>
      <c r="L21" s="21"/>
      <c r="M21" s="21" t="s">
        <v>723</v>
      </c>
      <c r="N21" s="21" t="s">
        <v>522</v>
      </c>
      <c r="O21" s="21" t="s">
        <v>41</v>
      </c>
      <c r="P21" t="b">
        <v>0</v>
      </c>
      <c r="Q21" t="b">
        <v>0</v>
      </c>
      <c r="R21" t="b">
        <v>0</v>
      </c>
      <c r="S21">
        <v>40</v>
      </c>
      <c r="T21">
        <v>30</v>
      </c>
      <c r="U21">
        <v>0</v>
      </c>
      <c r="V21" s="21" t="s">
        <v>49</v>
      </c>
      <c r="W21">
        <v>1000</v>
      </c>
      <c r="X21">
        <v>100</v>
      </c>
      <c r="Y21" t="b">
        <v>1</v>
      </c>
      <c r="Z21">
        <v>100</v>
      </c>
      <c r="AA21">
        <v>1</v>
      </c>
      <c r="AB21">
        <v>105</v>
      </c>
      <c r="AC21">
        <v>60</v>
      </c>
      <c r="AD21">
        <v>0.05</v>
      </c>
      <c r="AE21" t="b">
        <v>1</v>
      </c>
      <c r="AF21" s="21" t="s">
        <v>724</v>
      </c>
      <c r="AG21">
        <v>5</v>
      </c>
      <c r="AH21">
        <v>9</v>
      </c>
      <c r="AI21">
        <v>10</v>
      </c>
      <c r="AJ21">
        <v>10</v>
      </c>
      <c r="AK21" s="21" t="s">
        <v>48</v>
      </c>
      <c r="AL21" t="b">
        <v>0</v>
      </c>
      <c r="AM21" t="b">
        <v>0</v>
      </c>
      <c r="AN21">
        <v>0</v>
      </c>
      <c r="AO21">
        <v>0</v>
      </c>
      <c r="AP21">
        <v>295</v>
      </c>
      <c r="AQ21" s="21" t="s">
        <v>351</v>
      </c>
      <c r="AR21" s="21"/>
      <c r="AS21" t="b">
        <v>0</v>
      </c>
      <c r="AT21" s="21"/>
      <c r="AU21" s="21"/>
      <c r="AV21" s="21" t="s">
        <v>501</v>
      </c>
      <c r="AW21" s="21"/>
      <c r="AY21" s="21"/>
      <c r="BA21">
        <v>1</v>
      </c>
      <c r="BB21" s="21"/>
      <c r="BC21">
        <v>6333684</v>
      </c>
      <c r="BD21">
        <v>0</v>
      </c>
      <c r="BE21">
        <v>0</v>
      </c>
      <c r="BF21">
        <v>30</v>
      </c>
      <c r="BG21">
        <v>0</v>
      </c>
      <c r="BH21">
        <v>50</v>
      </c>
      <c r="BI21" s="21"/>
      <c r="BJ21">
        <v>0</v>
      </c>
    </row>
    <row r="22" spans="1:62" x14ac:dyDescent="0.25">
      <c r="A22" t="str">
        <f>VLOOKUP(ObjectiveData[[#This Row],[Template ID]],ID_Conversion[],3,FALSE)</f>
        <v>VMAT</v>
      </c>
      <c r="B22" t="str">
        <f>VLOOKUP(ObjectiveData[[#This Row],[Template ID]],ID_Conversion[],6,FALSE)</f>
        <v>CNS</v>
      </c>
      <c r="C22" s="15">
        <f>VLOOKUP(ObjectiveData[[#This Row],[Last Modified]],Date_Conversion[],13,FALSE)</f>
        <v>42962.648182870369</v>
      </c>
      <c r="D22" s="15" t="str">
        <f>VLOOKUP(ObjectiveData[[#This Row],[Template ID]],ObjectiveFiles[],3,FALSE)</f>
        <v>ObjectiveTemplate_11662.xml</v>
      </c>
      <c r="E22">
        <v>1.7</v>
      </c>
      <c r="F22" s="21" t="s">
        <v>175</v>
      </c>
      <c r="G22" s="21" t="s">
        <v>9</v>
      </c>
      <c r="H22" s="21" t="s">
        <v>14</v>
      </c>
      <c r="I22" s="21"/>
      <c r="J22" s="21"/>
      <c r="K22" s="21" t="s">
        <v>23</v>
      </c>
      <c r="L22" s="21"/>
      <c r="M22" s="21" t="s">
        <v>723</v>
      </c>
      <c r="N22" s="21" t="s">
        <v>522</v>
      </c>
      <c r="O22" s="21" t="s">
        <v>41</v>
      </c>
      <c r="P22" t="b">
        <v>0</v>
      </c>
      <c r="Q22" t="b">
        <v>0</v>
      </c>
      <c r="R22" t="b">
        <v>0</v>
      </c>
      <c r="S22">
        <v>40</v>
      </c>
      <c r="T22">
        <v>30</v>
      </c>
      <c r="U22">
        <v>0</v>
      </c>
      <c r="V22" s="21" t="s">
        <v>49</v>
      </c>
      <c r="W22">
        <v>1000</v>
      </c>
      <c r="X22">
        <v>100</v>
      </c>
      <c r="Y22" t="b">
        <v>1</v>
      </c>
      <c r="Z22">
        <v>100</v>
      </c>
      <c r="AA22">
        <v>1</v>
      </c>
      <c r="AB22">
        <v>105</v>
      </c>
      <c r="AC22">
        <v>60</v>
      </c>
      <c r="AD22">
        <v>0.05</v>
      </c>
      <c r="AE22" t="b">
        <v>1</v>
      </c>
      <c r="AF22" s="21" t="s">
        <v>724</v>
      </c>
      <c r="AG22">
        <v>5</v>
      </c>
      <c r="AH22">
        <v>9</v>
      </c>
      <c r="AI22">
        <v>10</v>
      </c>
      <c r="AJ22">
        <v>10</v>
      </c>
      <c r="AK22" s="21" t="s">
        <v>48</v>
      </c>
      <c r="AL22" t="b">
        <v>0</v>
      </c>
      <c r="AM22" t="b">
        <v>0</v>
      </c>
      <c r="AN22">
        <v>0</v>
      </c>
      <c r="AO22">
        <v>0</v>
      </c>
      <c r="AP22">
        <v>295</v>
      </c>
      <c r="AQ22" s="21" t="s">
        <v>352</v>
      </c>
      <c r="AR22" s="21"/>
      <c r="AS22" t="b">
        <v>0</v>
      </c>
      <c r="AT22" s="21"/>
      <c r="AU22" s="21"/>
      <c r="AV22" s="21" t="s">
        <v>501</v>
      </c>
      <c r="AW22" s="21"/>
      <c r="AY22" s="21"/>
      <c r="BA22">
        <v>1</v>
      </c>
      <c r="BB22" s="21"/>
      <c r="BC22">
        <v>5275647</v>
      </c>
      <c r="BD22">
        <v>0</v>
      </c>
      <c r="BE22">
        <v>0</v>
      </c>
      <c r="BF22">
        <v>30</v>
      </c>
      <c r="BG22">
        <v>0</v>
      </c>
      <c r="BH22">
        <v>50</v>
      </c>
      <c r="BI22" s="21"/>
      <c r="BJ22">
        <v>0</v>
      </c>
    </row>
    <row r="23" spans="1:62" x14ac:dyDescent="0.25">
      <c r="A23" t="str">
        <f>VLOOKUP(ObjectiveData[[#This Row],[Template ID]],ID_Conversion[],3,FALSE)</f>
        <v>VMAT</v>
      </c>
      <c r="B23" t="str">
        <f>VLOOKUP(ObjectiveData[[#This Row],[Template ID]],ID_Conversion[],6,FALSE)</f>
        <v>CNS</v>
      </c>
      <c r="C23" s="15">
        <f>VLOOKUP(ObjectiveData[[#This Row],[Last Modified]],Date_Conversion[],13,FALSE)</f>
        <v>42962.648182870369</v>
      </c>
      <c r="D23" s="15" t="str">
        <f>VLOOKUP(ObjectiveData[[#This Row],[Template ID]],ObjectiveFiles[],3,FALSE)</f>
        <v>ObjectiveTemplate_11662.xml</v>
      </c>
      <c r="E23">
        <v>1.7</v>
      </c>
      <c r="F23" s="21" t="s">
        <v>175</v>
      </c>
      <c r="G23" s="21" t="s">
        <v>9</v>
      </c>
      <c r="H23" s="21" t="s">
        <v>14</v>
      </c>
      <c r="I23" s="21"/>
      <c r="J23" s="21"/>
      <c r="K23" s="21" t="s">
        <v>23</v>
      </c>
      <c r="L23" s="21"/>
      <c r="M23" s="21" t="s">
        <v>723</v>
      </c>
      <c r="N23" s="21" t="s">
        <v>522</v>
      </c>
      <c r="O23" s="21" t="s">
        <v>41</v>
      </c>
      <c r="P23" t="b">
        <v>0</v>
      </c>
      <c r="Q23" t="b">
        <v>0</v>
      </c>
      <c r="R23" t="b">
        <v>0</v>
      </c>
      <c r="S23">
        <v>40</v>
      </c>
      <c r="T23">
        <v>30</v>
      </c>
      <c r="U23">
        <v>0</v>
      </c>
      <c r="V23" s="21" t="s">
        <v>49</v>
      </c>
      <c r="W23">
        <v>1000</v>
      </c>
      <c r="X23">
        <v>100</v>
      </c>
      <c r="Y23" t="b">
        <v>1</v>
      </c>
      <c r="Z23">
        <v>100</v>
      </c>
      <c r="AA23">
        <v>1</v>
      </c>
      <c r="AB23">
        <v>105</v>
      </c>
      <c r="AC23">
        <v>60</v>
      </c>
      <c r="AD23">
        <v>0.05</v>
      </c>
      <c r="AE23" t="b">
        <v>1</v>
      </c>
      <c r="AF23" s="21" t="s">
        <v>724</v>
      </c>
      <c r="AG23">
        <v>5</v>
      </c>
      <c r="AH23">
        <v>9</v>
      </c>
      <c r="AI23">
        <v>10</v>
      </c>
      <c r="AJ23">
        <v>10</v>
      </c>
      <c r="AK23" s="21" t="s">
        <v>48</v>
      </c>
      <c r="AL23" t="b">
        <v>0</v>
      </c>
      <c r="AM23" t="b">
        <v>0</v>
      </c>
      <c r="AN23">
        <v>0</v>
      </c>
      <c r="AO23">
        <v>0</v>
      </c>
      <c r="AP23">
        <v>295</v>
      </c>
      <c r="AQ23" s="21" t="s">
        <v>354</v>
      </c>
      <c r="AR23" s="21"/>
      <c r="AS23" t="b">
        <v>0</v>
      </c>
      <c r="AT23" s="21"/>
      <c r="AU23" s="21"/>
      <c r="AV23" s="21" t="s">
        <v>501</v>
      </c>
      <c r="AW23" s="21"/>
      <c r="AY23" s="21"/>
      <c r="BA23">
        <v>1</v>
      </c>
      <c r="BB23" s="21"/>
      <c r="BC23">
        <v>55295</v>
      </c>
      <c r="BD23">
        <v>0</v>
      </c>
      <c r="BE23">
        <v>0</v>
      </c>
      <c r="BF23">
        <v>30</v>
      </c>
      <c r="BG23">
        <v>0</v>
      </c>
      <c r="BH23">
        <v>50</v>
      </c>
      <c r="BI23" s="21"/>
      <c r="BJ23">
        <v>0</v>
      </c>
    </row>
    <row r="24" spans="1:62" x14ac:dyDescent="0.25">
      <c r="A24" t="str">
        <f>VLOOKUP(ObjectiveData[[#This Row],[Template ID]],ID_Conversion[],3,FALSE)</f>
        <v>VMAT</v>
      </c>
      <c r="B24" t="str">
        <f>VLOOKUP(ObjectiveData[[#This Row],[Template ID]],ID_Conversion[],6,FALSE)</f>
        <v>CNS</v>
      </c>
      <c r="C24" s="15">
        <f>VLOOKUP(ObjectiveData[[#This Row],[Last Modified]],Date_Conversion[],13,FALSE)</f>
        <v>42962.648182870369</v>
      </c>
      <c r="D24" s="15" t="str">
        <f>VLOOKUP(ObjectiveData[[#This Row],[Template ID]],ObjectiveFiles[],3,FALSE)</f>
        <v>ObjectiveTemplate_11662.xml</v>
      </c>
      <c r="E24">
        <v>1.7</v>
      </c>
      <c r="F24" s="21" t="s">
        <v>175</v>
      </c>
      <c r="G24" s="21" t="s">
        <v>9</v>
      </c>
      <c r="H24" s="21" t="s">
        <v>14</v>
      </c>
      <c r="I24" s="21"/>
      <c r="J24" s="21"/>
      <c r="K24" s="21" t="s">
        <v>23</v>
      </c>
      <c r="L24" s="21"/>
      <c r="M24" s="21" t="s">
        <v>723</v>
      </c>
      <c r="N24" s="21" t="s">
        <v>522</v>
      </c>
      <c r="O24" s="21" t="s">
        <v>41</v>
      </c>
      <c r="P24" t="b">
        <v>0</v>
      </c>
      <c r="Q24" t="b">
        <v>0</v>
      </c>
      <c r="R24" t="b">
        <v>0</v>
      </c>
      <c r="S24">
        <v>40</v>
      </c>
      <c r="T24">
        <v>30</v>
      </c>
      <c r="U24">
        <v>0</v>
      </c>
      <c r="V24" s="21" t="s">
        <v>49</v>
      </c>
      <c r="W24">
        <v>1000</v>
      </c>
      <c r="X24">
        <v>100</v>
      </c>
      <c r="Y24" t="b">
        <v>1</v>
      </c>
      <c r="Z24">
        <v>100</v>
      </c>
      <c r="AA24">
        <v>1</v>
      </c>
      <c r="AB24">
        <v>105</v>
      </c>
      <c r="AC24">
        <v>60</v>
      </c>
      <c r="AD24">
        <v>0.05</v>
      </c>
      <c r="AE24" t="b">
        <v>1</v>
      </c>
      <c r="AF24" s="21" t="s">
        <v>724</v>
      </c>
      <c r="AG24">
        <v>5</v>
      </c>
      <c r="AH24">
        <v>9</v>
      </c>
      <c r="AI24">
        <v>10</v>
      </c>
      <c r="AJ24">
        <v>10</v>
      </c>
      <c r="AK24" s="21" t="s">
        <v>48</v>
      </c>
      <c r="AL24" t="b">
        <v>0</v>
      </c>
      <c r="AM24" t="b">
        <v>0</v>
      </c>
      <c r="AN24">
        <v>0</v>
      </c>
      <c r="AO24">
        <v>0</v>
      </c>
      <c r="AP24">
        <v>295</v>
      </c>
      <c r="AQ24" s="21" t="s">
        <v>357</v>
      </c>
      <c r="AR24" s="21"/>
      <c r="AS24" t="b">
        <v>0</v>
      </c>
      <c r="AT24" s="21"/>
      <c r="AU24" s="21"/>
      <c r="AV24" s="21" t="s">
        <v>48</v>
      </c>
      <c r="AW24" s="21"/>
      <c r="AY24" s="21"/>
      <c r="BA24">
        <v>1.46692</v>
      </c>
      <c r="BB24" s="21"/>
      <c r="BC24">
        <v>3937500</v>
      </c>
      <c r="BI24" s="21"/>
    </row>
    <row r="25" spans="1:62" x14ac:dyDescent="0.25">
      <c r="A25" t="str">
        <f>VLOOKUP(ObjectiveData[[#This Row],[Template ID]],ID_Conversion[],3,FALSE)</f>
        <v>VMAT</v>
      </c>
      <c r="B25" t="str">
        <f>VLOOKUP(ObjectiveData[[#This Row],[Template ID]],ID_Conversion[],6,FALSE)</f>
        <v>CNS</v>
      </c>
      <c r="C25" s="15">
        <f>VLOOKUP(ObjectiveData[[#This Row],[Last Modified]],Date_Conversion[],13,FALSE)</f>
        <v>42962.648182870369</v>
      </c>
      <c r="D25" s="15" t="str">
        <f>VLOOKUP(ObjectiveData[[#This Row],[Template ID]],ObjectiveFiles[],3,FALSE)</f>
        <v>ObjectiveTemplate_11662.xml</v>
      </c>
      <c r="E25">
        <v>1.7</v>
      </c>
      <c r="F25" s="21" t="s">
        <v>175</v>
      </c>
      <c r="G25" s="21" t="s">
        <v>9</v>
      </c>
      <c r="H25" s="21" t="s">
        <v>14</v>
      </c>
      <c r="I25" s="21"/>
      <c r="J25" s="21"/>
      <c r="K25" s="21" t="s">
        <v>23</v>
      </c>
      <c r="L25" s="21"/>
      <c r="M25" s="21" t="s">
        <v>723</v>
      </c>
      <c r="N25" s="21" t="s">
        <v>522</v>
      </c>
      <c r="O25" s="21" t="s">
        <v>41</v>
      </c>
      <c r="P25" t="b">
        <v>0</v>
      </c>
      <c r="Q25" t="b">
        <v>0</v>
      </c>
      <c r="R25" t="b">
        <v>0</v>
      </c>
      <c r="S25">
        <v>40</v>
      </c>
      <c r="T25">
        <v>30</v>
      </c>
      <c r="U25">
        <v>0</v>
      </c>
      <c r="V25" s="21" t="s">
        <v>49</v>
      </c>
      <c r="W25">
        <v>1000</v>
      </c>
      <c r="X25">
        <v>100</v>
      </c>
      <c r="Y25" t="b">
        <v>1</v>
      </c>
      <c r="Z25">
        <v>100</v>
      </c>
      <c r="AA25">
        <v>1</v>
      </c>
      <c r="AB25">
        <v>105</v>
      </c>
      <c r="AC25">
        <v>60</v>
      </c>
      <c r="AD25">
        <v>0.05</v>
      </c>
      <c r="AE25" t="b">
        <v>1</v>
      </c>
      <c r="AF25" s="21" t="s">
        <v>724</v>
      </c>
      <c r="AG25">
        <v>5</v>
      </c>
      <c r="AH25">
        <v>9</v>
      </c>
      <c r="AI25">
        <v>10</v>
      </c>
      <c r="AJ25">
        <v>10</v>
      </c>
      <c r="AK25" s="21" t="s">
        <v>48</v>
      </c>
      <c r="AL25" t="b">
        <v>0</v>
      </c>
      <c r="AM25" t="b">
        <v>0</v>
      </c>
      <c r="AN25">
        <v>0</v>
      </c>
      <c r="AO25">
        <v>0</v>
      </c>
      <c r="AP25">
        <v>295</v>
      </c>
      <c r="AQ25" s="21" t="s">
        <v>358</v>
      </c>
      <c r="AR25" s="21"/>
      <c r="AS25" t="b">
        <v>0</v>
      </c>
      <c r="AT25" s="21"/>
      <c r="AU25" s="21"/>
      <c r="AV25" s="21" t="s">
        <v>501</v>
      </c>
      <c r="AW25" s="21"/>
      <c r="AY25" s="21"/>
      <c r="BA25">
        <v>1.5466</v>
      </c>
      <c r="BB25" s="21"/>
      <c r="BC25">
        <v>36095</v>
      </c>
      <c r="BI25" s="21"/>
    </row>
    <row r="26" spans="1:62" x14ac:dyDescent="0.25">
      <c r="A26" t="str">
        <f>VLOOKUP(ObjectiveData[[#This Row],[Template ID]],ID_Conversion[],3,FALSE)</f>
        <v>VMAT</v>
      </c>
      <c r="B26" t="str">
        <f>VLOOKUP(ObjectiveData[[#This Row],[Template ID]],ID_Conversion[],6,FALSE)</f>
        <v>CNS</v>
      </c>
      <c r="C26" s="15">
        <f>VLOOKUP(ObjectiveData[[#This Row],[Last Modified]],Date_Conversion[],13,FALSE)</f>
        <v>42962.648182870369</v>
      </c>
      <c r="D26" s="15" t="str">
        <f>VLOOKUP(ObjectiveData[[#This Row],[Template ID]],ObjectiveFiles[],3,FALSE)</f>
        <v>ObjectiveTemplate_11662.xml</v>
      </c>
      <c r="E26">
        <v>1.7</v>
      </c>
      <c r="F26" s="21" t="s">
        <v>175</v>
      </c>
      <c r="G26" s="21" t="s">
        <v>9</v>
      </c>
      <c r="H26" s="21" t="s">
        <v>14</v>
      </c>
      <c r="I26" s="21"/>
      <c r="J26" s="21"/>
      <c r="K26" s="21" t="s">
        <v>23</v>
      </c>
      <c r="L26" s="21"/>
      <c r="M26" s="21" t="s">
        <v>723</v>
      </c>
      <c r="N26" s="21" t="s">
        <v>522</v>
      </c>
      <c r="O26" s="21" t="s">
        <v>41</v>
      </c>
      <c r="P26" t="b">
        <v>0</v>
      </c>
      <c r="Q26" t="b">
        <v>0</v>
      </c>
      <c r="R26" t="b">
        <v>0</v>
      </c>
      <c r="S26">
        <v>40</v>
      </c>
      <c r="T26">
        <v>30</v>
      </c>
      <c r="U26">
        <v>0</v>
      </c>
      <c r="V26" s="21" t="s">
        <v>49</v>
      </c>
      <c r="W26">
        <v>1000</v>
      </c>
      <c r="X26">
        <v>100</v>
      </c>
      <c r="Y26" t="b">
        <v>1</v>
      </c>
      <c r="Z26">
        <v>100</v>
      </c>
      <c r="AA26">
        <v>1</v>
      </c>
      <c r="AB26">
        <v>105</v>
      </c>
      <c r="AC26">
        <v>60</v>
      </c>
      <c r="AD26">
        <v>0.05</v>
      </c>
      <c r="AE26" t="b">
        <v>1</v>
      </c>
      <c r="AF26" s="21" t="s">
        <v>724</v>
      </c>
      <c r="AG26">
        <v>5</v>
      </c>
      <c r="AH26">
        <v>9</v>
      </c>
      <c r="AI26">
        <v>10</v>
      </c>
      <c r="AJ26">
        <v>10</v>
      </c>
      <c r="AK26" s="21" t="s">
        <v>48</v>
      </c>
      <c r="AL26" t="b">
        <v>0</v>
      </c>
      <c r="AM26" t="b">
        <v>0</v>
      </c>
      <c r="AN26">
        <v>0</v>
      </c>
      <c r="AO26">
        <v>0</v>
      </c>
      <c r="AP26">
        <v>295</v>
      </c>
      <c r="AQ26" s="21" t="s">
        <v>371</v>
      </c>
      <c r="AR26" s="21"/>
      <c r="AS26" t="b">
        <v>0</v>
      </c>
      <c r="AT26" s="21"/>
      <c r="AU26" s="21"/>
      <c r="AV26" s="21" t="s">
        <v>503</v>
      </c>
      <c r="AW26" s="21"/>
      <c r="AY26" s="21"/>
      <c r="BA26">
        <v>1.52674</v>
      </c>
      <c r="BB26" s="21"/>
      <c r="BC26">
        <v>14524637</v>
      </c>
      <c r="BI26" s="21"/>
    </row>
    <row r="27" spans="1:62" x14ac:dyDescent="0.25">
      <c r="A27" t="str">
        <f>VLOOKUP(ObjectiveData[[#This Row],[Template ID]],ID_Conversion[],3,FALSE)</f>
        <v>VMAT</v>
      </c>
      <c r="B27" t="str">
        <f>VLOOKUP(ObjectiveData[[#This Row],[Template ID]],ID_Conversion[],6,FALSE)</f>
        <v>CNS</v>
      </c>
      <c r="C27" s="15">
        <f>VLOOKUP(ObjectiveData[[#This Row],[Last Modified]],Date_Conversion[],13,FALSE)</f>
        <v>42962.648182870369</v>
      </c>
      <c r="D27" s="15" t="str">
        <f>VLOOKUP(ObjectiveData[[#This Row],[Template ID]],ObjectiveFiles[],3,FALSE)</f>
        <v>ObjectiveTemplate_11662.xml</v>
      </c>
      <c r="E27">
        <v>1.7</v>
      </c>
      <c r="F27" s="21" t="s">
        <v>175</v>
      </c>
      <c r="G27" s="21" t="s">
        <v>9</v>
      </c>
      <c r="H27" s="21" t="s">
        <v>14</v>
      </c>
      <c r="I27" s="21"/>
      <c r="J27" s="21"/>
      <c r="K27" s="21" t="s">
        <v>23</v>
      </c>
      <c r="L27" s="21"/>
      <c r="M27" s="21" t="s">
        <v>723</v>
      </c>
      <c r="N27" s="21" t="s">
        <v>522</v>
      </c>
      <c r="O27" s="21" t="s">
        <v>41</v>
      </c>
      <c r="P27" t="b">
        <v>0</v>
      </c>
      <c r="Q27" t="b">
        <v>0</v>
      </c>
      <c r="R27" t="b">
        <v>0</v>
      </c>
      <c r="S27">
        <v>40</v>
      </c>
      <c r="T27">
        <v>30</v>
      </c>
      <c r="U27">
        <v>0</v>
      </c>
      <c r="V27" s="21" t="s">
        <v>49</v>
      </c>
      <c r="W27">
        <v>1000</v>
      </c>
      <c r="X27">
        <v>100</v>
      </c>
      <c r="Y27" t="b">
        <v>1</v>
      </c>
      <c r="Z27">
        <v>100</v>
      </c>
      <c r="AA27">
        <v>1</v>
      </c>
      <c r="AB27">
        <v>105</v>
      </c>
      <c r="AC27">
        <v>60</v>
      </c>
      <c r="AD27">
        <v>0.05</v>
      </c>
      <c r="AE27" t="b">
        <v>1</v>
      </c>
      <c r="AF27" s="21" t="s">
        <v>724</v>
      </c>
      <c r="AG27">
        <v>5</v>
      </c>
      <c r="AH27">
        <v>9</v>
      </c>
      <c r="AI27">
        <v>10</v>
      </c>
      <c r="AJ27">
        <v>10</v>
      </c>
      <c r="AK27" s="21" t="s">
        <v>48</v>
      </c>
      <c r="AL27" t="b">
        <v>0</v>
      </c>
      <c r="AM27" t="b">
        <v>0</v>
      </c>
      <c r="AN27">
        <v>0</v>
      </c>
      <c r="AO27">
        <v>0</v>
      </c>
      <c r="AP27">
        <v>295</v>
      </c>
      <c r="AQ27" s="21" t="s">
        <v>372</v>
      </c>
      <c r="AR27" s="21"/>
      <c r="AS27" t="b">
        <v>0</v>
      </c>
      <c r="AT27" s="21"/>
      <c r="AU27" s="21"/>
      <c r="AV27" s="21" t="s">
        <v>503</v>
      </c>
      <c r="AW27" s="21"/>
      <c r="AY27" s="21"/>
      <c r="BA27">
        <v>1.52674</v>
      </c>
      <c r="BB27" s="21"/>
      <c r="BC27">
        <v>14524637</v>
      </c>
      <c r="BI27" s="21"/>
    </row>
    <row r="28" spans="1:62" x14ac:dyDescent="0.25">
      <c r="A28" t="str">
        <f>VLOOKUP(ObjectiveData[[#This Row],[Template ID]],ID_Conversion[],3,FALSE)</f>
        <v>VMAT</v>
      </c>
      <c r="B28" t="str">
        <f>VLOOKUP(ObjectiveData[[#This Row],[Template ID]],ID_Conversion[],6,FALSE)</f>
        <v>CNS</v>
      </c>
      <c r="C28" s="15">
        <f>VLOOKUP(ObjectiveData[[#This Row],[Last Modified]],Date_Conversion[],13,FALSE)</f>
        <v>42962.648182870369</v>
      </c>
      <c r="D28" s="15" t="str">
        <f>VLOOKUP(ObjectiveData[[#This Row],[Template ID]],ObjectiveFiles[],3,FALSE)</f>
        <v>ObjectiveTemplate_11662.xml</v>
      </c>
      <c r="E28">
        <v>1.7</v>
      </c>
      <c r="F28" s="21" t="s">
        <v>175</v>
      </c>
      <c r="G28" s="21" t="s">
        <v>9</v>
      </c>
      <c r="H28" s="21" t="s">
        <v>14</v>
      </c>
      <c r="I28" s="21"/>
      <c r="J28" s="21"/>
      <c r="K28" s="21" t="s">
        <v>23</v>
      </c>
      <c r="L28" s="21"/>
      <c r="M28" s="21" t="s">
        <v>723</v>
      </c>
      <c r="N28" s="21" t="s">
        <v>522</v>
      </c>
      <c r="O28" s="21" t="s">
        <v>41</v>
      </c>
      <c r="P28" t="b">
        <v>0</v>
      </c>
      <c r="Q28" t="b">
        <v>0</v>
      </c>
      <c r="R28" t="b">
        <v>0</v>
      </c>
      <c r="S28">
        <v>40</v>
      </c>
      <c r="T28">
        <v>30</v>
      </c>
      <c r="U28">
        <v>0</v>
      </c>
      <c r="V28" s="21" t="s">
        <v>49</v>
      </c>
      <c r="W28">
        <v>1000</v>
      </c>
      <c r="X28">
        <v>100</v>
      </c>
      <c r="Y28" t="b">
        <v>1</v>
      </c>
      <c r="Z28">
        <v>100</v>
      </c>
      <c r="AA28">
        <v>1</v>
      </c>
      <c r="AB28">
        <v>105</v>
      </c>
      <c r="AC28">
        <v>60</v>
      </c>
      <c r="AD28">
        <v>0.05</v>
      </c>
      <c r="AE28" t="b">
        <v>1</v>
      </c>
      <c r="AF28" s="21" t="s">
        <v>724</v>
      </c>
      <c r="AG28">
        <v>5</v>
      </c>
      <c r="AH28">
        <v>9</v>
      </c>
      <c r="AI28">
        <v>10</v>
      </c>
      <c r="AJ28">
        <v>10</v>
      </c>
      <c r="AK28" s="21" t="s">
        <v>48</v>
      </c>
      <c r="AL28" t="b">
        <v>0</v>
      </c>
      <c r="AM28" t="b">
        <v>0</v>
      </c>
      <c r="AN28">
        <v>0</v>
      </c>
      <c r="AO28">
        <v>0</v>
      </c>
      <c r="AP28">
        <v>295</v>
      </c>
      <c r="AQ28" s="21" t="s">
        <v>373</v>
      </c>
      <c r="AR28" s="21"/>
      <c r="AS28" t="b">
        <v>0</v>
      </c>
      <c r="AT28" s="21"/>
      <c r="AU28" s="21"/>
      <c r="AV28" s="21" t="s">
        <v>503</v>
      </c>
      <c r="AW28" s="21"/>
      <c r="AY28" s="21"/>
      <c r="BA28">
        <v>1.52674</v>
      </c>
      <c r="BB28" s="21"/>
      <c r="BC28">
        <v>12695295</v>
      </c>
      <c r="BI28" s="21"/>
    </row>
    <row r="29" spans="1:62" x14ac:dyDescent="0.25">
      <c r="A29" t="str">
        <f>VLOOKUP(ObjectiveData[[#This Row],[Template ID]],ID_Conversion[],3,FALSE)</f>
        <v>VMAT</v>
      </c>
      <c r="B29" t="str">
        <f>VLOOKUP(ObjectiveData[[#This Row],[Template ID]],ID_Conversion[],6,FALSE)</f>
        <v>CNS</v>
      </c>
      <c r="C29" s="15">
        <f>VLOOKUP(ObjectiveData[[#This Row],[Last Modified]],Date_Conversion[],13,FALSE)</f>
        <v>42962.648182870369</v>
      </c>
      <c r="D29" s="15" t="str">
        <f>VLOOKUP(ObjectiveData[[#This Row],[Template ID]],ObjectiveFiles[],3,FALSE)</f>
        <v>ObjectiveTemplate_11662.xml</v>
      </c>
      <c r="E29">
        <v>1.7</v>
      </c>
      <c r="F29" s="21" t="s">
        <v>175</v>
      </c>
      <c r="G29" s="21" t="s">
        <v>9</v>
      </c>
      <c r="H29" s="21" t="s">
        <v>14</v>
      </c>
      <c r="I29" s="21"/>
      <c r="J29" s="21"/>
      <c r="K29" s="21" t="s">
        <v>23</v>
      </c>
      <c r="L29" s="21"/>
      <c r="M29" s="21" t="s">
        <v>723</v>
      </c>
      <c r="N29" s="21" t="s">
        <v>522</v>
      </c>
      <c r="O29" s="21" t="s">
        <v>41</v>
      </c>
      <c r="P29" t="b">
        <v>0</v>
      </c>
      <c r="Q29" t="b">
        <v>0</v>
      </c>
      <c r="R29" t="b">
        <v>0</v>
      </c>
      <c r="S29">
        <v>40</v>
      </c>
      <c r="T29">
        <v>30</v>
      </c>
      <c r="U29">
        <v>0</v>
      </c>
      <c r="V29" s="21" t="s">
        <v>49</v>
      </c>
      <c r="W29">
        <v>1000</v>
      </c>
      <c r="X29">
        <v>100</v>
      </c>
      <c r="Y29" t="b">
        <v>1</v>
      </c>
      <c r="Z29">
        <v>100</v>
      </c>
      <c r="AA29">
        <v>1</v>
      </c>
      <c r="AB29">
        <v>105</v>
      </c>
      <c r="AC29">
        <v>60</v>
      </c>
      <c r="AD29">
        <v>0.05</v>
      </c>
      <c r="AE29" t="b">
        <v>1</v>
      </c>
      <c r="AF29" s="21" t="s">
        <v>724</v>
      </c>
      <c r="AG29">
        <v>5</v>
      </c>
      <c r="AH29">
        <v>9</v>
      </c>
      <c r="AI29">
        <v>10</v>
      </c>
      <c r="AJ29">
        <v>10</v>
      </c>
      <c r="AK29" s="21" t="s">
        <v>48</v>
      </c>
      <c r="AL29" t="b">
        <v>0</v>
      </c>
      <c r="AM29" t="b">
        <v>0</v>
      </c>
      <c r="AN29">
        <v>0</v>
      </c>
      <c r="AO29">
        <v>0</v>
      </c>
      <c r="AP29">
        <v>295</v>
      </c>
      <c r="AQ29" s="21" t="s">
        <v>375</v>
      </c>
      <c r="AR29" s="21"/>
      <c r="AS29" t="b">
        <v>0</v>
      </c>
      <c r="AT29" s="21"/>
      <c r="AU29" s="21"/>
      <c r="AV29" s="21" t="s">
        <v>375</v>
      </c>
      <c r="AW29" s="21"/>
      <c r="AY29" s="21"/>
      <c r="BA29">
        <v>1.52674</v>
      </c>
      <c r="BB29" s="21"/>
      <c r="BC29">
        <v>15570276</v>
      </c>
      <c r="BI29" s="21"/>
    </row>
    <row r="30" spans="1:62" x14ac:dyDescent="0.25">
      <c r="A30" t="str">
        <f>VLOOKUP(ObjectiveData[[#This Row],[Template ID]],ID_Conversion[],3,FALSE)</f>
        <v>VMAT</v>
      </c>
      <c r="B30" t="str">
        <f>VLOOKUP(ObjectiveData[[#This Row],[Template ID]],ID_Conversion[],6,FALSE)</f>
        <v>CNS</v>
      </c>
      <c r="C30" s="15">
        <f>VLOOKUP(ObjectiveData[[#This Row],[Last Modified]],Date_Conversion[],13,FALSE)</f>
        <v>42962.648182870369</v>
      </c>
      <c r="D30" s="15" t="str">
        <f>VLOOKUP(ObjectiveData[[#This Row],[Template ID]],ObjectiveFiles[],3,FALSE)</f>
        <v>ObjectiveTemplate_11662.xml</v>
      </c>
      <c r="E30">
        <v>1.7</v>
      </c>
      <c r="F30" s="21" t="s">
        <v>175</v>
      </c>
      <c r="G30" s="21" t="s">
        <v>9</v>
      </c>
      <c r="H30" s="21" t="s">
        <v>14</v>
      </c>
      <c r="I30" s="21"/>
      <c r="J30" s="21"/>
      <c r="K30" s="21" t="s">
        <v>23</v>
      </c>
      <c r="L30" s="21"/>
      <c r="M30" s="21" t="s">
        <v>723</v>
      </c>
      <c r="N30" s="21" t="s">
        <v>522</v>
      </c>
      <c r="O30" s="21" t="s">
        <v>41</v>
      </c>
      <c r="P30" t="b">
        <v>0</v>
      </c>
      <c r="Q30" t="b">
        <v>0</v>
      </c>
      <c r="R30" t="b">
        <v>0</v>
      </c>
      <c r="S30">
        <v>40</v>
      </c>
      <c r="T30">
        <v>30</v>
      </c>
      <c r="U30">
        <v>0</v>
      </c>
      <c r="V30" s="21" t="s">
        <v>49</v>
      </c>
      <c r="W30">
        <v>1000</v>
      </c>
      <c r="X30">
        <v>100</v>
      </c>
      <c r="Y30" t="b">
        <v>1</v>
      </c>
      <c r="Z30">
        <v>100</v>
      </c>
      <c r="AA30">
        <v>1</v>
      </c>
      <c r="AB30">
        <v>105</v>
      </c>
      <c r="AC30">
        <v>60</v>
      </c>
      <c r="AD30">
        <v>0.05</v>
      </c>
      <c r="AE30" t="b">
        <v>1</v>
      </c>
      <c r="AF30" s="21" t="s">
        <v>724</v>
      </c>
      <c r="AG30">
        <v>5</v>
      </c>
      <c r="AH30">
        <v>9</v>
      </c>
      <c r="AI30">
        <v>10</v>
      </c>
      <c r="AJ30">
        <v>10</v>
      </c>
      <c r="AK30" s="21" t="s">
        <v>48</v>
      </c>
      <c r="AL30" t="b">
        <v>0</v>
      </c>
      <c r="AM30" t="b">
        <v>0</v>
      </c>
      <c r="AN30">
        <v>0</v>
      </c>
      <c r="AO30">
        <v>0</v>
      </c>
      <c r="AP30">
        <v>295</v>
      </c>
      <c r="AQ30" s="21" t="s">
        <v>376</v>
      </c>
      <c r="AR30" s="21"/>
      <c r="AS30" t="b">
        <v>0</v>
      </c>
      <c r="AT30" s="21"/>
      <c r="AU30" s="21"/>
      <c r="AV30" s="21" t="s">
        <v>375</v>
      </c>
      <c r="AW30" s="21"/>
      <c r="AY30" s="21"/>
      <c r="BA30">
        <v>1.52674</v>
      </c>
      <c r="BB30" s="21"/>
      <c r="BC30">
        <v>15570276</v>
      </c>
      <c r="BI30" s="21"/>
    </row>
    <row r="31" spans="1:62" x14ac:dyDescent="0.25">
      <c r="A31" t="str">
        <f>VLOOKUP(ObjectiveData[[#This Row],[Template ID]],ID_Conversion[],3,FALSE)</f>
        <v>VMAT</v>
      </c>
      <c r="B31" t="str">
        <f>VLOOKUP(ObjectiveData[[#This Row],[Template ID]],ID_Conversion[],6,FALSE)</f>
        <v>CNS</v>
      </c>
      <c r="C31" s="15">
        <f>VLOOKUP(ObjectiveData[[#This Row],[Last Modified]],Date_Conversion[],13,FALSE)</f>
        <v>42962.648182870369</v>
      </c>
      <c r="D31" s="15" t="str">
        <f>VLOOKUP(ObjectiveData[[#This Row],[Template ID]],ObjectiveFiles[],3,FALSE)</f>
        <v>ObjectiveTemplate_11662.xml</v>
      </c>
      <c r="E31">
        <v>1.7</v>
      </c>
      <c r="F31" s="21" t="s">
        <v>175</v>
      </c>
      <c r="G31" s="21" t="s">
        <v>9</v>
      </c>
      <c r="H31" s="21" t="s">
        <v>14</v>
      </c>
      <c r="I31" s="21"/>
      <c r="J31" s="21"/>
      <c r="K31" s="21" t="s">
        <v>23</v>
      </c>
      <c r="L31" s="21"/>
      <c r="M31" s="21" t="s">
        <v>723</v>
      </c>
      <c r="N31" s="21" t="s">
        <v>522</v>
      </c>
      <c r="O31" s="21" t="s">
        <v>41</v>
      </c>
      <c r="P31" t="b">
        <v>0</v>
      </c>
      <c r="Q31" t="b">
        <v>0</v>
      </c>
      <c r="R31" t="b">
        <v>0</v>
      </c>
      <c r="S31">
        <v>40</v>
      </c>
      <c r="T31">
        <v>30</v>
      </c>
      <c r="U31">
        <v>0</v>
      </c>
      <c r="V31" s="21" t="s">
        <v>49</v>
      </c>
      <c r="W31">
        <v>1000</v>
      </c>
      <c r="X31">
        <v>100</v>
      </c>
      <c r="Y31" t="b">
        <v>1</v>
      </c>
      <c r="Z31">
        <v>100</v>
      </c>
      <c r="AA31">
        <v>1</v>
      </c>
      <c r="AB31">
        <v>105</v>
      </c>
      <c r="AC31">
        <v>60</v>
      </c>
      <c r="AD31">
        <v>0.05</v>
      </c>
      <c r="AE31" t="b">
        <v>1</v>
      </c>
      <c r="AF31" s="21" t="s">
        <v>724</v>
      </c>
      <c r="AG31">
        <v>5</v>
      </c>
      <c r="AH31">
        <v>9</v>
      </c>
      <c r="AI31">
        <v>10</v>
      </c>
      <c r="AJ31">
        <v>10</v>
      </c>
      <c r="AK31" s="21" t="s">
        <v>48</v>
      </c>
      <c r="AL31" t="b">
        <v>0</v>
      </c>
      <c r="AM31" t="b">
        <v>0</v>
      </c>
      <c r="AN31">
        <v>0</v>
      </c>
      <c r="AO31">
        <v>0</v>
      </c>
      <c r="AP31">
        <v>295</v>
      </c>
      <c r="AQ31" s="21" t="s">
        <v>377</v>
      </c>
      <c r="AR31" s="21"/>
      <c r="AS31" t="b">
        <v>0</v>
      </c>
      <c r="AT31" s="21"/>
      <c r="AU31" s="21"/>
      <c r="AV31" s="21" t="s">
        <v>375</v>
      </c>
      <c r="AW31" s="21"/>
      <c r="AY31" s="21"/>
      <c r="BA31">
        <v>1.52674</v>
      </c>
      <c r="BB31" s="21"/>
      <c r="BC31">
        <v>15570276</v>
      </c>
      <c r="BI31" s="21"/>
    </row>
    <row r="32" spans="1:62" x14ac:dyDescent="0.25">
      <c r="A32" t="str">
        <f>VLOOKUP(ObjectiveData[[#This Row],[Template ID]],ID_Conversion[],3,FALSE)</f>
        <v>VMAT</v>
      </c>
      <c r="B32" t="str">
        <f>VLOOKUP(ObjectiveData[[#This Row],[Template ID]],ID_Conversion[],6,FALSE)</f>
        <v>CNS</v>
      </c>
      <c r="C32" s="15">
        <f>VLOOKUP(ObjectiveData[[#This Row],[Last Modified]],Date_Conversion[],13,FALSE)</f>
        <v>42962.648182870369</v>
      </c>
      <c r="D32" s="15" t="str">
        <f>VLOOKUP(ObjectiveData[[#This Row],[Template ID]],ObjectiveFiles[],3,FALSE)</f>
        <v>ObjectiveTemplate_11662.xml</v>
      </c>
      <c r="E32">
        <v>1.7</v>
      </c>
      <c r="F32" s="21" t="s">
        <v>175</v>
      </c>
      <c r="G32" s="21" t="s">
        <v>9</v>
      </c>
      <c r="H32" s="21" t="s">
        <v>14</v>
      </c>
      <c r="I32" s="21"/>
      <c r="J32" s="21"/>
      <c r="K32" s="21" t="s">
        <v>23</v>
      </c>
      <c r="L32" s="21"/>
      <c r="M32" s="21" t="s">
        <v>723</v>
      </c>
      <c r="N32" s="21" t="s">
        <v>522</v>
      </c>
      <c r="O32" s="21" t="s">
        <v>41</v>
      </c>
      <c r="P32" t="b">
        <v>0</v>
      </c>
      <c r="Q32" t="b">
        <v>0</v>
      </c>
      <c r="R32" t="b">
        <v>0</v>
      </c>
      <c r="S32">
        <v>40</v>
      </c>
      <c r="T32">
        <v>30</v>
      </c>
      <c r="U32">
        <v>0</v>
      </c>
      <c r="V32" s="21" t="s">
        <v>49</v>
      </c>
      <c r="W32">
        <v>1000</v>
      </c>
      <c r="X32">
        <v>100</v>
      </c>
      <c r="Y32" t="b">
        <v>1</v>
      </c>
      <c r="Z32">
        <v>100</v>
      </c>
      <c r="AA32">
        <v>1</v>
      </c>
      <c r="AB32">
        <v>105</v>
      </c>
      <c r="AC32">
        <v>60</v>
      </c>
      <c r="AD32">
        <v>0.05</v>
      </c>
      <c r="AE32" t="b">
        <v>1</v>
      </c>
      <c r="AF32" s="21" t="s">
        <v>724</v>
      </c>
      <c r="AG32">
        <v>5</v>
      </c>
      <c r="AH32">
        <v>9</v>
      </c>
      <c r="AI32">
        <v>10</v>
      </c>
      <c r="AJ32">
        <v>10</v>
      </c>
      <c r="AK32" s="21" t="s">
        <v>48</v>
      </c>
      <c r="AL32" t="b">
        <v>0</v>
      </c>
      <c r="AM32" t="b">
        <v>0</v>
      </c>
      <c r="AN32">
        <v>0</v>
      </c>
      <c r="AO32">
        <v>0</v>
      </c>
      <c r="AP32">
        <v>295</v>
      </c>
      <c r="AQ32" s="21" t="s">
        <v>378</v>
      </c>
      <c r="AR32" s="21"/>
      <c r="AS32" t="b">
        <v>0</v>
      </c>
      <c r="AT32" s="21"/>
      <c r="AU32" s="21"/>
      <c r="AV32" s="21" t="s">
        <v>375</v>
      </c>
      <c r="AW32" s="21"/>
      <c r="AY32" s="21"/>
      <c r="BA32">
        <v>1.52674</v>
      </c>
      <c r="BB32" s="21"/>
      <c r="BC32">
        <v>15570276</v>
      </c>
      <c r="BI32" s="21"/>
    </row>
    <row r="33" spans="1:62" x14ac:dyDescent="0.25">
      <c r="A33" t="str">
        <f>VLOOKUP(ObjectiveData[[#This Row],[Template ID]],ID_Conversion[],3,FALSE)</f>
        <v>VMAT</v>
      </c>
      <c r="B33" t="str">
        <f>VLOOKUP(ObjectiveData[[#This Row],[Template ID]],ID_Conversion[],6,FALSE)</f>
        <v>CNS</v>
      </c>
      <c r="C33" s="15">
        <f>VLOOKUP(ObjectiveData[[#This Row],[Last Modified]],Date_Conversion[],13,FALSE)</f>
        <v>42962.648182870369</v>
      </c>
      <c r="D33" s="15" t="str">
        <f>VLOOKUP(ObjectiveData[[#This Row],[Template ID]],ObjectiveFiles[],3,FALSE)</f>
        <v>ObjectiveTemplate_11662.xml</v>
      </c>
      <c r="E33">
        <v>1.7</v>
      </c>
      <c r="F33" s="21" t="s">
        <v>175</v>
      </c>
      <c r="G33" s="21" t="s">
        <v>9</v>
      </c>
      <c r="H33" s="21" t="s">
        <v>14</v>
      </c>
      <c r="I33" s="21"/>
      <c r="J33" s="21"/>
      <c r="K33" s="21" t="s">
        <v>23</v>
      </c>
      <c r="L33" s="21"/>
      <c r="M33" s="21" t="s">
        <v>723</v>
      </c>
      <c r="N33" s="21" t="s">
        <v>522</v>
      </c>
      <c r="O33" s="21" t="s">
        <v>41</v>
      </c>
      <c r="P33" t="b">
        <v>0</v>
      </c>
      <c r="Q33" t="b">
        <v>0</v>
      </c>
      <c r="R33" t="b">
        <v>0</v>
      </c>
      <c r="S33">
        <v>40</v>
      </c>
      <c r="T33">
        <v>30</v>
      </c>
      <c r="U33">
        <v>0</v>
      </c>
      <c r="V33" s="21" t="s">
        <v>49</v>
      </c>
      <c r="W33">
        <v>1000</v>
      </c>
      <c r="X33">
        <v>100</v>
      </c>
      <c r="Y33" t="b">
        <v>1</v>
      </c>
      <c r="Z33">
        <v>100</v>
      </c>
      <c r="AA33">
        <v>1</v>
      </c>
      <c r="AB33">
        <v>105</v>
      </c>
      <c r="AC33">
        <v>60</v>
      </c>
      <c r="AD33">
        <v>0.05</v>
      </c>
      <c r="AE33" t="b">
        <v>1</v>
      </c>
      <c r="AF33" s="21" t="s">
        <v>724</v>
      </c>
      <c r="AG33">
        <v>5</v>
      </c>
      <c r="AH33">
        <v>9</v>
      </c>
      <c r="AI33">
        <v>10</v>
      </c>
      <c r="AJ33">
        <v>10</v>
      </c>
      <c r="AK33" s="21" t="s">
        <v>48</v>
      </c>
      <c r="AL33" t="b">
        <v>0</v>
      </c>
      <c r="AM33" t="b">
        <v>0</v>
      </c>
      <c r="AN33">
        <v>0</v>
      </c>
      <c r="AO33">
        <v>0</v>
      </c>
      <c r="AP33">
        <v>295</v>
      </c>
      <c r="AQ33" s="21" t="s">
        <v>380</v>
      </c>
      <c r="AR33" s="21"/>
      <c r="AS33" t="b">
        <v>0</v>
      </c>
      <c r="AT33" s="21"/>
      <c r="AU33" s="21"/>
      <c r="AV33" s="21" t="s">
        <v>375</v>
      </c>
      <c r="AW33" s="21"/>
      <c r="AY33" s="21"/>
      <c r="BA33">
        <v>1.52674</v>
      </c>
      <c r="BB33" s="21"/>
      <c r="BC33">
        <v>15570276</v>
      </c>
      <c r="BI33" s="21"/>
    </row>
    <row r="34" spans="1:62" x14ac:dyDescent="0.25">
      <c r="A34" t="str">
        <f>VLOOKUP(ObjectiveData[[#This Row],[Template ID]],ID_Conversion[],3,FALSE)</f>
        <v>VMAT</v>
      </c>
      <c r="B34" t="str">
        <f>VLOOKUP(ObjectiveData[[#This Row],[Template ID]],ID_Conversion[],6,FALSE)</f>
        <v>CNS</v>
      </c>
      <c r="C34" s="15">
        <f>VLOOKUP(ObjectiveData[[#This Row],[Last Modified]],Date_Conversion[],13,FALSE)</f>
        <v>42962.648182870369</v>
      </c>
      <c r="D34" s="15" t="str">
        <f>VLOOKUP(ObjectiveData[[#This Row],[Template ID]],ObjectiveFiles[],3,FALSE)</f>
        <v>ObjectiveTemplate_11662.xml</v>
      </c>
      <c r="E34">
        <v>1.7</v>
      </c>
      <c r="F34" s="21" t="s">
        <v>175</v>
      </c>
      <c r="G34" s="21" t="s">
        <v>9</v>
      </c>
      <c r="H34" s="21" t="s">
        <v>14</v>
      </c>
      <c r="I34" s="21"/>
      <c r="J34" s="21"/>
      <c r="K34" s="21" t="s">
        <v>23</v>
      </c>
      <c r="L34" s="21"/>
      <c r="M34" s="21" t="s">
        <v>723</v>
      </c>
      <c r="N34" s="21" t="s">
        <v>522</v>
      </c>
      <c r="O34" s="21" t="s">
        <v>41</v>
      </c>
      <c r="P34" t="b">
        <v>0</v>
      </c>
      <c r="Q34" t="b">
        <v>0</v>
      </c>
      <c r="R34" t="b">
        <v>0</v>
      </c>
      <c r="S34">
        <v>40</v>
      </c>
      <c r="T34">
        <v>30</v>
      </c>
      <c r="U34">
        <v>0</v>
      </c>
      <c r="V34" s="21" t="s">
        <v>49</v>
      </c>
      <c r="W34">
        <v>1000</v>
      </c>
      <c r="X34">
        <v>100</v>
      </c>
      <c r="Y34" t="b">
        <v>1</v>
      </c>
      <c r="Z34">
        <v>100</v>
      </c>
      <c r="AA34">
        <v>1</v>
      </c>
      <c r="AB34">
        <v>105</v>
      </c>
      <c r="AC34">
        <v>60</v>
      </c>
      <c r="AD34">
        <v>0.05</v>
      </c>
      <c r="AE34" t="b">
        <v>1</v>
      </c>
      <c r="AF34" s="21" t="s">
        <v>724</v>
      </c>
      <c r="AG34">
        <v>5</v>
      </c>
      <c r="AH34">
        <v>9</v>
      </c>
      <c r="AI34">
        <v>10</v>
      </c>
      <c r="AJ34">
        <v>10</v>
      </c>
      <c r="AK34" s="21" t="s">
        <v>48</v>
      </c>
      <c r="AL34" t="b">
        <v>0</v>
      </c>
      <c r="AM34" t="b">
        <v>0</v>
      </c>
      <c r="AN34">
        <v>0</v>
      </c>
      <c r="AO34">
        <v>0</v>
      </c>
      <c r="AP34">
        <v>295</v>
      </c>
      <c r="AQ34" s="21" t="s">
        <v>444</v>
      </c>
      <c r="AR34" s="21"/>
      <c r="AS34" t="b">
        <v>0</v>
      </c>
      <c r="AT34" s="21"/>
      <c r="AU34" s="21"/>
      <c r="AV34" s="21" t="s">
        <v>501</v>
      </c>
      <c r="AW34" s="21"/>
      <c r="AY34" s="21"/>
      <c r="BA34">
        <v>1.52674</v>
      </c>
      <c r="BB34" s="21"/>
      <c r="BC34">
        <v>15794160</v>
      </c>
      <c r="BI34" s="21"/>
    </row>
    <row r="35" spans="1:62" x14ac:dyDescent="0.25">
      <c r="A35" t="str">
        <f>VLOOKUP(ObjectiveData[[#This Row],[Template ID]],ID_Conversion[],3,FALSE)</f>
        <v>VMAT</v>
      </c>
      <c r="B35" t="str">
        <f>VLOOKUP(ObjectiveData[[#This Row],[Template ID]],ID_Conversion[],6,FALSE)</f>
        <v>CNS</v>
      </c>
      <c r="C35" s="15">
        <f>VLOOKUP(ObjectiveData[[#This Row],[Last Modified]],Date_Conversion[],13,FALSE)</f>
        <v>42962.648182870369</v>
      </c>
      <c r="D35" s="15" t="str">
        <f>VLOOKUP(ObjectiveData[[#This Row],[Template ID]],ObjectiveFiles[],3,FALSE)</f>
        <v>ObjectiveTemplate_11662.xml</v>
      </c>
      <c r="E35">
        <v>1.7</v>
      </c>
      <c r="F35" s="21" t="s">
        <v>175</v>
      </c>
      <c r="G35" s="21" t="s">
        <v>9</v>
      </c>
      <c r="H35" s="21" t="s">
        <v>14</v>
      </c>
      <c r="I35" s="21"/>
      <c r="J35" s="21"/>
      <c r="K35" s="21" t="s">
        <v>23</v>
      </c>
      <c r="L35" s="21"/>
      <c r="M35" s="21" t="s">
        <v>723</v>
      </c>
      <c r="N35" s="21" t="s">
        <v>522</v>
      </c>
      <c r="O35" s="21" t="s">
        <v>41</v>
      </c>
      <c r="P35" t="b">
        <v>0</v>
      </c>
      <c r="Q35" t="b">
        <v>0</v>
      </c>
      <c r="R35" t="b">
        <v>0</v>
      </c>
      <c r="S35">
        <v>40</v>
      </c>
      <c r="T35">
        <v>30</v>
      </c>
      <c r="U35">
        <v>0</v>
      </c>
      <c r="V35" s="21" t="s">
        <v>49</v>
      </c>
      <c r="W35">
        <v>1000</v>
      </c>
      <c r="X35">
        <v>100</v>
      </c>
      <c r="Y35" t="b">
        <v>1</v>
      </c>
      <c r="Z35">
        <v>100</v>
      </c>
      <c r="AA35">
        <v>1</v>
      </c>
      <c r="AB35">
        <v>105</v>
      </c>
      <c r="AC35">
        <v>60</v>
      </c>
      <c r="AD35">
        <v>0.05</v>
      </c>
      <c r="AE35" t="b">
        <v>1</v>
      </c>
      <c r="AF35" s="21" t="s">
        <v>724</v>
      </c>
      <c r="AG35">
        <v>5</v>
      </c>
      <c r="AH35">
        <v>9</v>
      </c>
      <c r="AI35">
        <v>10</v>
      </c>
      <c r="AJ35">
        <v>10</v>
      </c>
      <c r="AK35" s="21" t="s">
        <v>48</v>
      </c>
      <c r="AL35" t="b">
        <v>0</v>
      </c>
      <c r="AM35" t="b">
        <v>0</v>
      </c>
      <c r="AN35">
        <v>0</v>
      </c>
      <c r="AO35">
        <v>0</v>
      </c>
      <c r="AP35">
        <v>295</v>
      </c>
      <c r="AQ35" s="21" t="s">
        <v>447</v>
      </c>
      <c r="AR35" s="21"/>
      <c r="AS35" t="b">
        <v>0</v>
      </c>
      <c r="AT35" s="21"/>
      <c r="AU35" s="21"/>
      <c r="AV35" s="21" t="s">
        <v>501</v>
      </c>
      <c r="AW35" s="21"/>
      <c r="AY35" s="21"/>
      <c r="BA35">
        <v>2.20079</v>
      </c>
      <c r="BB35" s="21"/>
      <c r="BC35">
        <v>255</v>
      </c>
      <c r="BD35">
        <v>0</v>
      </c>
      <c r="BE35">
        <v>0</v>
      </c>
      <c r="BF35">
        <v>20</v>
      </c>
      <c r="BG35">
        <v>0</v>
      </c>
      <c r="BH35">
        <v>50</v>
      </c>
      <c r="BI35" s="21"/>
      <c r="BJ35">
        <v>0</v>
      </c>
    </row>
    <row r="36" spans="1:62" x14ac:dyDescent="0.25">
      <c r="A36" t="str">
        <f>VLOOKUP(ObjectiveData[[#This Row],[Template ID]],ID_Conversion[],3,FALSE)</f>
        <v>VMAT</v>
      </c>
      <c r="B36" t="str">
        <f>VLOOKUP(ObjectiveData[[#This Row],[Template ID]],ID_Conversion[],6,FALSE)</f>
        <v>PELB</v>
      </c>
      <c r="C36" s="15">
        <f>VLOOKUP(ObjectiveData[[#This Row],[Last Modified]],Date_Conversion[],13,FALSE)</f>
        <v>43431.693819444445</v>
      </c>
      <c r="D36" s="15" t="str">
        <f>VLOOKUP(ObjectiveData[[#This Row],[Template ID]],ObjectiveFiles[],3,FALSE)</f>
        <v>ObjectiveTemplate_31505.xml</v>
      </c>
      <c r="E36">
        <v>1.7</v>
      </c>
      <c r="F36" s="21" t="s">
        <v>208</v>
      </c>
      <c r="G36" s="21" t="s">
        <v>9</v>
      </c>
      <c r="H36" s="21" t="s">
        <v>14</v>
      </c>
      <c r="I36" s="21"/>
      <c r="J36" s="21"/>
      <c r="K36" s="21" t="s">
        <v>25</v>
      </c>
      <c r="L36" s="21"/>
      <c r="M36" s="21" t="s">
        <v>725</v>
      </c>
      <c r="N36" s="21" t="s">
        <v>656</v>
      </c>
      <c r="O36" s="21" t="s">
        <v>41</v>
      </c>
      <c r="P36" t="b">
        <v>0</v>
      </c>
      <c r="Q36" t="b">
        <v>0</v>
      </c>
      <c r="R36" t="b">
        <v>1</v>
      </c>
      <c r="S36">
        <v>40</v>
      </c>
      <c r="T36">
        <v>30</v>
      </c>
      <c r="U36">
        <v>0</v>
      </c>
      <c r="V36" s="21" t="s">
        <v>49</v>
      </c>
      <c r="W36">
        <v>1000</v>
      </c>
      <c r="X36">
        <v>100</v>
      </c>
      <c r="Y36" t="b">
        <v>1</v>
      </c>
      <c r="Z36">
        <v>80</v>
      </c>
      <c r="AA36">
        <v>1</v>
      </c>
      <c r="AB36">
        <v>105</v>
      </c>
      <c r="AC36">
        <v>60</v>
      </c>
      <c r="AD36">
        <v>0.05</v>
      </c>
      <c r="AE36" t="b">
        <v>1</v>
      </c>
      <c r="AF36" s="21" t="s">
        <v>724</v>
      </c>
      <c r="AG36">
        <v>5</v>
      </c>
      <c r="AH36">
        <v>9</v>
      </c>
      <c r="AI36">
        <v>10</v>
      </c>
      <c r="AJ36">
        <v>10</v>
      </c>
      <c r="AK36" s="21" t="s">
        <v>48</v>
      </c>
      <c r="AL36" t="b">
        <v>0</v>
      </c>
      <c r="AM36" t="b">
        <v>0</v>
      </c>
      <c r="AN36">
        <v>100</v>
      </c>
      <c r="AO36">
        <v>650</v>
      </c>
      <c r="AP36">
        <v>800</v>
      </c>
      <c r="AQ36" s="21" t="s">
        <v>215</v>
      </c>
      <c r="AR36" s="21"/>
      <c r="AS36" t="b">
        <v>0</v>
      </c>
      <c r="AT36" s="21"/>
      <c r="AU36" s="21"/>
      <c r="AV36" s="21" t="s">
        <v>500</v>
      </c>
      <c r="AW36" s="21"/>
      <c r="AY36" s="21"/>
      <c r="BA36">
        <v>3</v>
      </c>
      <c r="BB36" s="21"/>
      <c r="BC36">
        <v>9639167</v>
      </c>
      <c r="BI36" s="21"/>
    </row>
    <row r="37" spans="1:62" x14ac:dyDescent="0.25">
      <c r="A37" t="str">
        <f>VLOOKUP(ObjectiveData[[#This Row],[Template ID]],ID_Conversion[],3,FALSE)</f>
        <v>VMAT</v>
      </c>
      <c r="B37" t="str">
        <f>VLOOKUP(ObjectiveData[[#This Row],[Template ID]],ID_Conversion[],6,FALSE)</f>
        <v>PELB</v>
      </c>
      <c r="C37" s="15">
        <f>VLOOKUP(ObjectiveData[[#This Row],[Last Modified]],Date_Conversion[],13,FALSE)</f>
        <v>43431.693819444445</v>
      </c>
      <c r="D37" s="15" t="str">
        <f>VLOOKUP(ObjectiveData[[#This Row],[Template ID]],ObjectiveFiles[],3,FALSE)</f>
        <v>ObjectiveTemplate_31505.xml</v>
      </c>
      <c r="E37">
        <v>1.7</v>
      </c>
      <c r="F37" s="21" t="s">
        <v>208</v>
      </c>
      <c r="G37" s="21" t="s">
        <v>9</v>
      </c>
      <c r="H37" s="21" t="s">
        <v>14</v>
      </c>
      <c r="I37" s="21"/>
      <c r="J37" s="21"/>
      <c r="K37" s="21" t="s">
        <v>25</v>
      </c>
      <c r="L37" s="21"/>
      <c r="M37" s="21" t="s">
        <v>725</v>
      </c>
      <c r="N37" s="21" t="s">
        <v>656</v>
      </c>
      <c r="O37" s="21" t="s">
        <v>41</v>
      </c>
      <c r="P37" t="b">
        <v>0</v>
      </c>
      <c r="Q37" t="b">
        <v>0</v>
      </c>
      <c r="R37" t="b">
        <v>1</v>
      </c>
      <c r="S37">
        <v>40</v>
      </c>
      <c r="T37">
        <v>30</v>
      </c>
      <c r="U37">
        <v>0</v>
      </c>
      <c r="V37" s="21" t="s">
        <v>49</v>
      </c>
      <c r="W37">
        <v>1000</v>
      </c>
      <c r="X37">
        <v>100</v>
      </c>
      <c r="Y37" t="b">
        <v>1</v>
      </c>
      <c r="Z37">
        <v>80</v>
      </c>
      <c r="AA37">
        <v>1</v>
      </c>
      <c r="AB37">
        <v>105</v>
      </c>
      <c r="AC37">
        <v>60</v>
      </c>
      <c r="AD37">
        <v>0.05</v>
      </c>
      <c r="AE37" t="b">
        <v>1</v>
      </c>
      <c r="AF37" s="21" t="s">
        <v>724</v>
      </c>
      <c r="AG37">
        <v>5</v>
      </c>
      <c r="AH37">
        <v>9</v>
      </c>
      <c r="AI37">
        <v>10</v>
      </c>
      <c r="AJ37">
        <v>10</v>
      </c>
      <c r="AK37" s="21" t="s">
        <v>48</v>
      </c>
      <c r="AL37" t="b">
        <v>0</v>
      </c>
      <c r="AM37" t="b">
        <v>0</v>
      </c>
      <c r="AN37">
        <v>100</v>
      </c>
      <c r="AO37">
        <v>650</v>
      </c>
      <c r="AP37">
        <v>800</v>
      </c>
      <c r="AQ37" s="21" t="s">
        <v>216</v>
      </c>
      <c r="AR37" s="21"/>
      <c r="AS37" t="b">
        <v>0</v>
      </c>
      <c r="AT37" s="21"/>
      <c r="AU37" s="21"/>
      <c r="AV37" s="21" t="s">
        <v>500</v>
      </c>
      <c r="AW37" s="21"/>
      <c r="AY37" s="21"/>
      <c r="BA37">
        <v>3</v>
      </c>
      <c r="BB37" s="21"/>
      <c r="BC37">
        <v>13828244</v>
      </c>
      <c r="BI37" s="21"/>
    </row>
    <row r="38" spans="1:62" x14ac:dyDescent="0.25">
      <c r="A38" t="str">
        <f>VLOOKUP(ObjectiveData[[#This Row],[Template ID]],ID_Conversion[],3,FALSE)</f>
        <v>VMAT</v>
      </c>
      <c r="B38" t="str">
        <f>VLOOKUP(ObjectiveData[[#This Row],[Template ID]],ID_Conversion[],6,FALSE)</f>
        <v>PELB</v>
      </c>
      <c r="C38" s="15">
        <f>VLOOKUP(ObjectiveData[[#This Row],[Last Modified]],Date_Conversion[],13,FALSE)</f>
        <v>43431.693819444445</v>
      </c>
      <c r="D38" s="15" t="str">
        <f>VLOOKUP(ObjectiveData[[#This Row],[Template ID]],ObjectiveFiles[],3,FALSE)</f>
        <v>ObjectiveTemplate_31505.xml</v>
      </c>
      <c r="E38">
        <v>1.7</v>
      </c>
      <c r="F38" s="21" t="s">
        <v>208</v>
      </c>
      <c r="G38" s="21" t="s">
        <v>9</v>
      </c>
      <c r="H38" s="21" t="s">
        <v>14</v>
      </c>
      <c r="I38" s="21"/>
      <c r="J38" s="21"/>
      <c r="K38" s="21" t="s">
        <v>25</v>
      </c>
      <c r="L38" s="21"/>
      <c r="M38" s="21" t="s">
        <v>725</v>
      </c>
      <c r="N38" s="21" t="s">
        <v>656</v>
      </c>
      <c r="O38" s="21" t="s">
        <v>41</v>
      </c>
      <c r="P38" t="b">
        <v>0</v>
      </c>
      <c r="Q38" t="b">
        <v>0</v>
      </c>
      <c r="R38" t="b">
        <v>1</v>
      </c>
      <c r="S38">
        <v>40</v>
      </c>
      <c r="T38">
        <v>30</v>
      </c>
      <c r="U38">
        <v>0</v>
      </c>
      <c r="V38" s="21" t="s">
        <v>49</v>
      </c>
      <c r="W38">
        <v>1000</v>
      </c>
      <c r="X38">
        <v>100</v>
      </c>
      <c r="Y38" t="b">
        <v>1</v>
      </c>
      <c r="Z38">
        <v>80</v>
      </c>
      <c r="AA38">
        <v>1</v>
      </c>
      <c r="AB38">
        <v>105</v>
      </c>
      <c r="AC38">
        <v>60</v>
      </c>
      <c r="AD38">
        <v>0.05</v>
      </c>
      <c r="AE38" t="b">
        <v>1</v>
      </c>
      <c r="AF38" s="21" t="s">
        <v>724</v>
      </c>
      <c r="AG38">
        <v>5</v>
      </c>
      <c r="AH38">
        <v>9</v>
      </c>
      <c r="AI38">
        <v>10</v>
      </c>
      <c r="AJ38">
        <v>10</v>
      </c>
      <c r="AK38" s="21" t="s">
        <v>48</v>
      </c>
      <c r="AL38" t="b">
        <v>0</v>
      </c>
      <c r="AM38" t="b">
        <v>0</v>
      </c>
      <c r="AN38">
        <v>100</v>
      </c>
      <c r="AO38">
        <v>650</v>
      </c>
      <c r="AP38">
        <v>800</v>
      </c>
      <c r="AQ38" s="21" t="s">
        <v>222</v>
      </c>
      <c r="AR38" s="21"/>
      <c r="AS38" t="b">
        <v>0</v>
      </c>
      <c r="AT38" s="21"/>
      <c r="AU38" s="21"/>
      <c r="AV38" s="21" t="s">
        <v>501</v>
      </c>
      <c r="AW38" s="21"/>
      <c r="AY38" s="21"/>
      <c r="BA38">
        <v>1.5009999999999999</v>
      </c>
      <c r="BB38" s="21"/>
      <c r="BC38">
        <v>13130346</v>
      </c>
      <c r="BI38" s="21"/>
    </row>
    <row r="39" spans="1:62" x14ac:dyDescent="0.25">
      <c r="A39" t="str">
        <f>VLOOKUP(ObjectiveData[[#This Row],[Template ID]],ID_Conversion[],3,FALSE)</f>
        <v>VMAT</v>
      </c>
      <c r="B39" t="str">
        <f>VLOOKUP(ObjectiveData[[#This Row],[Template ID]],ID_Conversion[],6,FALSE)</f>
        <v>PELB</v>
      </c>
      <c r="C39" s="15">
        <f>VLOOKUP(ObjectiveData[[#This Row],[Last Modified]],Date_Conversion[],13,FALSE)</f>
        <v>43431.693819444445</v>
      </c>
      <c r="D39" s="15" t="str">
        <f>VLOOKUP(ObjectiveData[[#This Row],[Template ID]],ObjectiveFiles[],3,FALSE)</f>
        <v>ObjectiveTemplate_31505.xml</v>
      </c>
      <c r="E39">
        <v>1.7</v>
      </c>
      <c r="F39" s="21" t="s">
        <v>208</v>
      </c>
      <c r="G39" s="21" t="s">
        <v>9</v>
      </c>
      <c r="H39" s="21" t="s">
        <v>14</v>
      </c>
      <c r="I39" s="21"/>
      <c r="J39" s="21"/>
      <c r="K39" s="21" t="s">
        <v>25</v>
      </c>
      <c r="L39" s="21"/>
      <c r="M39" s="21" t="s">
        <v>725</v>
      </c>
      <c r="N39" s="21" t="s">
        <v>656</v>
      </c>
      <c r="O39" s="21" t="s">
        <v>41</v>
      </c>
      <c r="P39" t="b">
        <v>0</v>
      </c>
      <c r="Q39" t="b">
        <v>0</v>
      </c>
      <c r="R39" t="b">
        <v>1</v>
      </c>
      <c r="S39">
        <v>40</v>
      </c>
      <c r="T39">
        <v>30</v>
      </c>
      <c r="U39">
        <v>0</v>
      </c>
      <c r="V39" s="21" t="s">
        <v>49</v>
      </c>
      <c r="W39">
        <v>1000</v>
      </c>
      <c r="X39">
        <v>100</v>
      </c>
      <c r="Y39" t="b">
        <v>1</v>
      </c>
      <c r="Z39">
        <v>80</v>
      </c>
      <c r="AA39">
        <v>1</v>
      </c>
      <c r="AB39">
        <v>105</v>
      </c>
      <c r="AC39">
        <v>60</v>
      </c>
      <c r="AD39">
        <v>0.05</v>
      </c>
      <c r="AE39" t="b">
        <v>1</v>
      </c>
      <c r="AF39" s="21" t="s">
        <v>724</v>
      </c>
      <c r="AG39">
        <v>5</v>
      </c>
      <c r="AH39">
        <v>9</v>
      </c>
      <c r="AI39">
        <v>10</v>
      </c>
      <c r="AJ39">
        <v>10</v>
      </c>
      <c r="AK39" s="21" t="s">
        <v>48</v>
      </c>
      <c r="AL39" t="b">
        <v>0</v>
      </c>
      <c r="AM39" t="b">
        <v>0</v>
      </c>
      <c r="AN39">
        <v>100</v>
      </c>
      <c r="AO39">
        <v>650</v>
      </c>
      <c r="AP39">
        <v>800</v>
      </c>
      <c r="AQ39" s="21" t="s">
        <v>223</v>
      </c>
      <c r="AR39" s="21"/>
      <c r="AS39" t="b">
        <v>0</v>
      </c>
      <c r="AT39" s="21"/>
      <c r="AU39" s="21"/>
      <c r="AV39" s="21" t="s">
        <v>502</v>
      </c>
      <c r="AW39" s="21"/>
      <c r="AY39" s="21"/>
      <c r="BA39">
        <v>4.5</v>
      </c>
      <c r="BB39" s="21"/>
      <c r="BC39">
        <v>65280</v>
      </c>
      <c r="BI39" s="21"/>
    </row>
    <row r="40" spans="1:62" x14ac:dyDescent="0.25">
      <c r="A40" t="str">
        <f>VLOOKUP(ObjectiveData[[#This Row],[Template ID]],ID_Conversion[],3,FALSE)</f>
        <v>VMAT</v>
      </c>
      <c r="B40" t="str">
        <f>VLOOKUP(ObjectiveData[[#This Row],[Template ID]],ID_Conversion[],6,FALSE)</f>
        <v>PELB</v>
      </c>
      <c r="C40" s="15">
        <f>VLOOKUP(ObjectiveData[[#This Row],[Last Modified]],Date_Conversion[],13,FALSE)</f>
        <v>43431.693819444445</v>
      </c>
      <c r="D40" s="15" t="str">
        <f>VLOOKUP(ObjectiveData[[#This Row],[Template ID]],ObjectiveFiles[],3,FALSE)</f>
        <v>ObjectiveTemplate_31505.xml</v>
      </c>
      <c r="E40">
        <v>1.7</v>
      </c>
      <c r="F40" s="21" t="s">
        <v>208</v>
      </c>
      <c r="G40" s="21" t="s">
        <v>9</v>
      </c>
      <c r="H40" s="21" t="s">
        <v>14</v>
      </c>
      <c r="I40" s="21"/>
      <c r="J40" s="21"/>
      <c r="K40" s="21" t="s">
        <v>25</v>
      </c>
      <c r="L40" s="21"/>
      <c r="M40" s="21" t="s">
        <v>725</v>
      </c>
      <c r="N40" s="21" t="s">
        <v>656</v>
      </c>
      <c r="O40" s="21" t="s">
        <v>41</v>
      </c>
      <c r="P40" t="b">
        <v>0</v>
      </c>
      <c r="Q40" t="b">
        <v>0</v>
      </c>
      <c r="R40" t="b">
        <v>1</v>
      </c>
      <c r="S40">
        <v>40</v>
      </c>
      <c r="T40">
        <v>30</v>
      </c>
      <c r="U40">
        <v>0</v>
      </c>
      <c r="V40" s="21" t="s">
        <v>49</v>
      </c>
      <c r="W40">
        <v>1000</v>
      </c>
      <c r="X40">
        <v>100</v>
      </c>
      <c r="Y40" t="b">
        <v>1</v>
      </c>
      <c r="Z40">
        <v>80</v>
      </c>
      <c r="AA40">
        <v>1</v>
      </c>
      <c r="AB40">
        <v>105</v>
      </c>
      <c r="AC40">
        <v>60</v>
      </c>
      <c r="AD40">
        <v>0.05</v>
      </c>
      <c r="AE40" t="b">
        <v>1</v>
      </c>
      <c r="AF40" s="21" t="s">
        <v>724</v>
      </c>
      <c r="AG40">
        <v>5</v>
      </c>
      <c r="AH40">
        <v>9</v>
      </c>
      <c r="AI40">
        <v>10</v>
      </c>
      <c r="AJ40">
        <v>10</v>
      </c>
      <c r="AK40" s="21" t="s">
        <v>48</v>
      </c>
      <c r="AL40" t="b">
        <v>0</v>
      </c>
      <c r="AM40" t="b">
        <v>0</v>
      </c>
      <c r="AN40">
        <v>100</v>
      </c>
      <c r="AO40">
        <v>650</v>
      </c>
      <c r="AP40">
        <v>800</v>
      </c>
      <c r="AQ40" s="21" t="s">
        <v>244</v>
      </c>
      <c r="AR40" s="21"/>
      <c r="AS40" t="b">
        <v>0</v>
      </c>
      <c r="AT40" s="21"/>
      <c r="AU40" s="21"/>
      <c r="AV40" s="21" t="s">
        <v>244</v>
      </c>
      <c r="AW40" s="21"/>
      <c r="AY40" s="21"/>
      <c r="BA40">
        <v>3</v>
      </c>
      <c r="BB40" s="21"/>
      <c r="BC40">
        <v>16776960</v>
      </c>
      <c r="BI40" s="21"/>
    </row>
    <row r="41" spans="1:62" x14ac:dyDescent="0.25">
      <c r="A41" t="str">
        <f>VLOOKUP(ObjectiveData[[#This Row],[Template ID]],ID_Conversion[],3,FALSE)</f>
        <v>VMAT</v>
      </c>
      <c r="B41" t="str">
        <f>VLOOKUP(ObjectiveData[[#This Row],[Template ID]],ID_Conversion[],6,FALSE)</f>
        <v>PELB</v>
      </c>
      <c r="C41" s="15">
        <f>VLOOKUP(ObjectiveData[[#This Row],[Last Modified]],Date_Conversion[],13,FALSE)</f>
        <v>43431.693819444445</v>
      </c>
      <c r="D41" s="15" t="str">
        <f>VLOOKUP(ObjectiveData[[#This Row],[Template ID]],ObjectiveFiles[],3,FALSE)</f>
        <v>ObjectiveTemplate_31505.xml</v>
      </c>
      <c r="E41">
        <v>1.7</v>
      </c>
      <c r="F41" s="21" t="s">
        <v>208</v>
      </c>
      <c r="G41" s="21" t="s">
        <v>9</v>
      </c>
      <c r="H41" s="21" t="s">
        <v>14</v>
      </c>
      <c r="I41" s="21"/>
      <c r="J41" s="21"/>
      <c r="K41" s="21" t="s">
        <v>25</v>
      </c>
      <c r="L41" s="21"/>
      <c r="M41" s="21" t="s">
        <v>725</v>
      </c>
      <c r="N41" s="21" t="s">
        <v>656</v>
      </c>
      <c r="O41" s="21" t="s">
        <v>41</v>
      </c>
      <c r="P41" t="b">
        <v>0</v>
      </c>
      <c r="Q41" t="b">
        <v>0</v>
      </c>
      <c r="R41" t="b">
        <v>1</v>
      </c>
      <c r="S41">
        <v>40</v>
      </c>
      <c r="T41">
        <v>30</v>
      </c>
      <c r="U41">
        <v>0</v>
      </c>
      <c r="V41" s="21" t="s">
        <v>49</v>
      </c>
      <c r="W41">
        <v>1000</v>
      </c>
      <c r="X41">
        <v>100</v>
      </c>
      <c r="Y41" t="b">
        <v>1</v>
      </c>
      <c r="Z41">
        <v>80</v>
      </c>
      <c r="AA41">
        <v>1</v>
      </c>
      <c r="AB41">
        <v>105</v>
      </c>
      <c r="AC41">
        <v>60</v>
      </c>
      <c r="AD41">
        <v>0.05</v>
      </c>
      <c r="AE41" t="b">
        <v>1</v>
      </c>
      <c r="AF41" s="21" t="s">
        <v>724</v>
      </c>
      <c r="AG41">
        <v>5</v>
      </c>
      <c r="AH41">
        <v>9</v>
      </c>
      <c r="AI41">
        <v>10</v>
      </c>
      <c r="AJ41">
        <v>10</v>
      </c>
      <c r="AK41" s="21" t="s">
        <v>48</v>
      </c>
      <c r="AL41" t="b">
        <v>0</v>
      </c>
      <c r="AM41" t="b">
        <v>0</v>
      </c>
      <c r="AN41">
        <v>100</v>
      </c>
      <c r="AO41">
        <v>650</v>
      </c>
      <c r="AP41">
        <v>800</v>
      </c>
      <c r="AQ41" s="21" t="s">
        <v>257</v>
      </c>
      <c r="AR41" s="21"/>
      <c r="AS41" t="b">
        <v>0</v>
      </c>
      <c r="AT41" s="21"/>
      <c r="AU41" s="21"/>
      <c r="AV41" s="21" t="s">
        <v>244</v>
      </c>
      <c r="AW41" s="21"/>
      <c r="AY41" s="21"/>
      <c r="BA41">
        <v>1.5009999999999999</v>
      </c>
      <c r="BB41" s="21"/>
      <c r="BC41">
        <v>16776960</v>
      </c>
      <c r="BD41">
        <v>0</v>
      </c>
      <c r="BE41">
        <v>0</v>
      </c>
      <c r="BF41">
        <v>47</v>
      </c>
      <c r="BG41">
        <v>0</v>
      </c>
      <c r="BH41">
        <v>100</v>
      </c>
      <c r="BI41" s="21"/>
      <c r="BJ41">
        <v>0</v>
      </c>
    </row>
    <row r="42" spans="1:62" x14ac:dyDescent="0.25">
      <c r="A42" t="str">
        <f>VLOOKUP(ObjectiveData[[#This Row],[Template ID]],ID_Conversion[],3,FALSE)</f>
        <v>VMAT</v>
      </c>
      <c r="B42" t="str">
        <f>VLOOKUP(ObjectiveData[[#This Row],[Template ID]],ID_Conversion[],6,FALSE)</f>
        <v>PELB</v>
      </c>
      <c r="C42" s="15">
        <f>VLOOKUP(ObjectiveData[[#This Row],[Last Modified]],Date_Conversion[],13,FALSE)</f>
        <v>43431.693819444445</v>
      </c>
      <c r="D42" s="15" t="str">
        <f>VLOOKUP(ObjectiveData[[#This Row],[Template ID]],ObjectiveFiles[],3,FALSE)</f>
        <v>ObjectiveTemplate_31505.xml</v>
      </c>
      <c r="E42">
        <v>1.7</v>
      </c>
      <c r="F42" s="21" t="s">
        <v>208</v>
      </c>
      <c r="G42" s="21" t="s">
        <v>9</v>
      </c>
      <c r="H42" s="21" t="s">
        <v>14</v>
      </c>
      <c r="I42" s="21"/>
      <c r="J42" s="21"/>
      <c r="K42" s="21" t="s">
        <v>25</v>
      </c>
      <c r="L42" s="21"/>
      <c r="M42" s="21" t="s">
        <v>725</v>
      </c>
      <c r="N42" s="21" t="s">
        <v>656</v>
      </c>
      <c r="O42" s="21" t="s">
        <v>41</v>
      </c>
      <c r="P42" t="b">
        <v>0</v>
      </c>
      <c r="Q42" t="b">
        <v>0</v>
      </c>
      <c r="R42" t="b">
        <v>1</v>
      </c>
      <c r="S42">
        <v>40</v>
      </c>
      <c r="T42">
        <v>30</v>
      </c>
      <c r="U42">
        <v>0</v>
      </c>
      <c r="V42" s="21" t="s">
        <v>49</v>
      </c>
      <c r="W42">
        <v>1000</v>
      </c>
      <c r="X42">
        <v>100</v>
      </c>
      <c r="Y42" t="b">
        <v>1</v>
      </c>
      <c r="Z42">
        <v>80</v>
      </c>
      <c r="AA42">
        <v>1</v>
      </c>
      <c r="AB42">
        <v>105</v>
      </c>
      <c r="AC42">
        <v>60</v>
      </c>
      <c r="AD42">
        <v>0.05</v>
      </c>
      <c r="AE42" t="b">
        <v>1</v>
      </c>
      <c r="AF42" s="21" t="s">
        <v>724</v>
      </c>
      <c r="AG42">
        <v>5</v>
      </c>
      <c r="AH42">
        <v>9</v>
      </c>
      <c r="AI42">
        <v>10</v>
      </c>
      <c r="AJ42">
        <v>10</v>
      </c>
      <c r="AK42" s="21" t="s">
        <v>48</v>
      </c>
      <c r="AL42" t="b">
        <v>0</v>
      </c>
      <c r="AM42" t="b">
        <v>0</v>
      </c>
      <c r="AN42">
        <v>100</v>
      </c>
      <c r="AO42">
        <v>650</v>
      </c>
      <c r="AP42">
        <v>800</v>
      </c>
      <c r="AQ42" s="21" t="s">
        <v>257</v>
      </c>
      <c r="AR42" s="21"/>
      <c r="AS42" t="b">
        <v>0</v>
      </c>
      <c r="AT42" s="21"/>
      <c r="AU42" s="21"/>
      <c r="AV42" s="21" t="s">
        <v>244</v>
      </c>
      <c r="AW42" s="21"/>
      <c r="AY42" s="21"/>
      <c r="BA42">
        <v>1.5009999999999999</v>
      </c>
      <c r="BB42" s="21"/>
      <c r="BC42">
        <v>16776960</v>
      </c>
      <c r="BD42">
        <v>0</v>
      </c>
      <c r="BE42">
        <v>1</v>
      </c>
      <c r="BF42">
        <v>47</v>
      </c>
      <c r="BG42">
        <v>100</v>
      </c>
      <c r="BH42">
        <v>110</v>
      </c>
      <c r="BI42" s="21"/>
      <c r="BJ42">
        <v>0</v>
      </c>
    </row>
    <row r="43" spans="1:62" x14ac:dyDescent="0.25">
      <c r="A43" t="str">
        <f>VLOOKUP(ObjectiveData[[#This Row],[Template ID]],ID_Conversion[],3,FALSE)</f>
        <v>VMAT</v>
      </c>
      <c r="B43" t="str">
        <f>VLOOKUP(ObjectiveData[[#This Row],[Template ID]],ID_Conversion[],6,FALSE)</f>
        <v>PELB</v>
      </c>
      <c r="C43" s="15">
        <f>VLOOKUP(ObjectiveData[[#This Row],[Last Modified]],Date_Conversion[],13,FALSE)</f>
        <v>43431.693819444445</v>
      </c>
      <c r="D43" s="15" t="str">
        <f>VLOOKUP(ObjectiveData[[#This Row],[Template ID]],ObjectiveFiles[],3,FALSE)</f>
        <v>ObjectiveTemplate_31505.xml</v>
      </c>
      <c r="E43">
        <v>1.7</v>
      </c>
      <c r="F43" s="21" t="s">
        <v>208</v>
      </c>
      <c r="G43" s="21" t="s">
        <v>9</v>
      </c>
      <c r="H43" s="21" t="s">
        <v>14</v>
      </c>
      <c r="I43" s="21"/>
      <c r="J43" s="21"/>
      <c r="K43" s="21" t="s">
        <v>25</v>
      </c>
      <c r="L43" s="21"/>
      <c r="M43" s="21" t="s">
        <v>725</v>
      </c>
      <c r="N43" s="21" t="s">
        <v>656</v>
      </c>
      <c r="O43" s="21" t="s">
        <v>41</v>
      </c>
      <c r="P43" t="b">
        <v>0</v>
      </c>
      <c r="Q43" t="b">
        <v>0</v>
      </c>
      <c r="R43" t="b">
        <v>1</v>
      </c>
      <c r="S43">
        <v>40</v>
      </c>
      <c r="T43">
        <v>30</v>
      </c>
      <c r="U43">
        <v>0</v>
      </c>
      <c r="V43" s="21" t="s">
        <v>49</v>
      </c>
      <c r="W43">
        <v>1000</v>
      </c>
      <c r="X43">
        <v>100</v>
      </c>
      <c r="Y43" t="b">
        <v>1</v>
      </c>
      <c r="Z43">
        <v>80</v>
      </c>
      <c r="AA43">
        <v>1</v>
      </c>
      <c r="AB43">
        <v>105</v>
      </c>
      <c r="AC43">
        <v>60</v>
      </c>
      <c r="AD43">
        <v>0.05</v>
      </c>
      <c r="AE43" t="b">
        <v>1</v>
      </c>
      <c r="AF43" s="21" t="s">
        <v>724</v>
      </c>
      <c r="AG43">
        <v>5</v>
      </c>
      <c r="AH43">
        <v>9</v>
      </c>
      <c r="AI43">
        <v>10</v>
      </c>
      <c r="AJ43">
        <v>10</v>
      </c>
      <c r="AK43" s="21" t="s">
        <v>48</v>
      </c>
      <c r="AL43" t="b">
        <v>0</v>
      </c>
      <c r="AM43" t="b">
        <v>0</v>
      </c>
      <c r="AN43">
        <v>100</v>
      </c>
      <c r="AO43">
        <v>650</v>
      </c>
      <c r="AP43">
        <v>800</v>
      </c>
      <c r="AQ43" s="21" t="s">
        <v>265</v>
      </c>
      <c r="AR43" s="21"/>
      <c r="AS43" t="b">
        <v>0</v>
      </c>
      <c r="AT43" s="21"/>
      <c r="AU43" s="21"/>
      <c r="AV43" s="21" t="s">
        <v>501</v>
      </c>
      <c r="AW43" s="21"/>
      <c r="AY43" s="21"/>
      <c r="BA43">
        <v>1.5009999999999999</v>
      </c>
      <c r="BB43" s="21"/>
      <c r="BC43">
        <v>32896</v>
      </c>
      <c r="BD43">
        <v>0</v>
      </c>
      <c r="BE43">
        <v>0</v>
      </c>
      <c r="BF43">
        <v>25</v>
      </c>
      <c r="BG43">
        <v>0</v>
      </c>
      <c r="BH43">
        <v>50</v>
      </c>
      <c r="BI43" s="21"/>
      <c r="BJ43">
        <v>0</v>
      </c>
    </row>
    <row r="44" spans="1:62" x14ac:dyDescent="0.25">
      <c r="A44" t="str">
        <f>VLOOKUP(ObjectiveData[[#This Row],[Template ID]],ID_Conversion[],3,FALSE)</f>
        <v>VMAT</v>
      </c>
      <c r="B44" t="str">
        <f>VLOOKUP(ObjectiveData[[#This Row],[Template ID]],ID_Conversion[],6,FALSE)</f>
        <v>PELB</v>
      </c>
      <c r="C44" s="15">
        <f>VLOOKUP(ObjectiveData[[#This Row],[Last Modified]],Date_Conversion[],13,FALSE)</f>
        <v>43431.693819444445</v>
      </c>
      <c r="D44" s="15" t="str">
        <f>VLOOKUP(ObjectiveData[[#This Row],[Template ID]],ObjectiveFiles[],3,FALSE)</f>
        <v>ObjectiveTemplate_31505.xml</v>
      </c>
      <c r="E44">
        <v>1.7</v>
      </c>
      <c r="F44" s="21" t="s">
        <v>208</v>
      </c>
      <c r="G44" s="21" t="s">
        <v>9</v>
      </c>
      <c r="H44" s="21" t="s">
        <v>14</v>
      </c>
      <c r="I44" s="21"/>
      <c r="J44" s="21"/>
      <c r="K44" s="21" t="s">
        <v>25</v>
      </c>
      <c r="L44" s="21"/>
      <c r="M44" s="21" t="s">
        <v>725</v>
      </c>
      <c r="N44" s="21" t="s">
        <v>656</v>
      </c>
      <c r="O44" s="21" t="s">
        <v>41</v>
      </c>
      <c r="P44" t="b">
        <v>0</v>
      </c>
      <c r="Q44" t="b">
        <v>0</v>
      </c>
      <c r="R44" t="b">
        <v>1</v>
      </c>
      <c r="S44">
        <v>40</v>
      </c>
      <c r="T44">
        <v>30</v>
      </c>
      <c r="U44">
        <v>0</v>
      </c>
      <c r="V44" s="21" t="s">
        <v>49</v>
      </c>
      <c r="W44">
        <v>1000</v>
      </c>
      <c r="X44">
        <v>100</v>
      </c>
      <c r="Y44" t="b">
        <v>1</v>
      </c>
      <c r="Z44">
        <v>80</v>
      </c>
      <c r="AA44">
        <v>1</v>
      </c>
      <c r="AB44">
        <v>105</v>
      </c>
      <c r="AC44">
        <v>60</v>
      </c>
      <c r="AD44">
        <v>0.05</v>
      </c>
      <c r="AE44" t="b">
        <v>1</v>
      </c>
      <c r="AF44" s="21" t="s">
        <v>724</v>
      </c>
      <c r="AG44">
        <v>5</v>
      </c>
      <c r="AH44">
        <v>9</v>
      </c>
      <c r="AI44">
        <v>10</v>
      </c>
      <c r="AJ44">
        <v>10</v>
      </c>
      <c r="AK44" s="21" t="s">
        <v>48</v>
      </c>
      <c r="AL44" t="b">
        <v>0</v>
      </c>
      <c r="AM44" t="b">
        <v>0</v>
      </c>
      <c r="AN44">
        <v>100</v>
      </c>
      <c r="AO44">
        <v>650</v>
      </c>
      <c r="AP44">
        <v>800</v>
      </c>
      <c r="AQ44" s="21" t="s">
        <v>266</v>
      </c>
      <c r="AR44" s="21"/>
      <c r="AS44" t="b">
        <v>0</v>
      </c>
      <c r="AT44" s="21"/>
      <c r="AU44" s="21"/>
      <c r="AV44" s="21" t="s">
        <v>501</v>
      </c>
      <c r="AW44" s="21"/>
      <c r="AY44" s="21"/>
      <c r="BA44">
        <v>1.5009999999999999</v>
      </c>
      <c r="BB44" s="21"/>
      <c r="BC44">
        <v>9221330</v>
      </c>
      <c r="BD44">
        <v>0</v>
      </c>
      <c r="BE44">
        <v>0</v>
      </c>
      <c r="BF44">
        <v>25</v>
      </c>
      <c r="BG44">
        <v>0</v>
      </c>
      <c r="BH44">
        <v>50</v>
      </c>
      <c r="BI44" s="21"/>
      <c r="BJ44">
        <v>0</v>
      </c>
    </row>
    <row r="45" spans="1:62" x14ac:dyDescent="0.25">
      <c r="A45" t="str">
        <f>VLOOKUP(ObjectiveData[[#This Row],[Template ID]],ID_Conversion[],3,FALSE)</f>
        <v>VMAT</v>
      </c>
      <c r="B45" t="str">
        <f>VLOOKUP(ObjectiveData[[#This Row],[Template ID]],ID_Conversion[],6,FALSE)</f>
        <v>PELB</v>
      </c>
      <c r="C45" s="15">
        <f>VLOOKUP(ObjectiveData[[#This Row],[Last Modified]],Date_Conversion[],13,FALSE)</f>
        <v>43431.693819444445</v>
      </c>
      <c r="D45" s="15" t="str">
        <f>VLOOKUP(ObjectiveData[[#This Row],[Template ID]],ObjectiveFiles[],3,FALSE)</f>
        <v>ObjectiveTemplate_31505.xml</v>
      </c>
      <c r="E45">
        <v>1.7</v>
      </c>
      <c r="F45" s="21" t="s">
        <v>208</v>
      </c>
      <c r="G45" s="21" t="s">
        <v>9</v>
      </c>
      <c r="H45" s="21" t="s">
        <v>14</v>
      </c>
      <c r="I45" s="21"/>
      <c r="J45" s="21"/>
      <c r="K45" s="21" t="s">
        <v>25</v>
      </c>
      <c r="L45" s="21"/>
      <c r="M45" s="21" t="s">
        <v>725</v>
      </c>
      <c r="N45" s="21" t="s">
        <v>656</v>
      </c>
      <c r="O45" s="21" t="s">
        <v>41</v>
      </c>
      <c r="P45" t="b">
        <v>0</v>
      </c>
      <c r="Q45" t="b">
        <v>0</v>
      </c>
      <c r="R45" t="b">
        <v>1</v>
      </c>
      <c r="S45">
        <v>40</v>
      </c>
      <c r="T45">
        <v>30</v>
      </c>
      <c r="U45">
        <v>0</v>
      </c>
      <c r="V45" s="21" t="s">
        <v>49</v>
      </c>
      <c r="W45">
        <v>1000</v>
      </c>
      <c r="X45">
        <v>100</v>
      </c>
      <c r="Y45" t="b">
        <v>1</v>
      </c>
      <c r="Z45">
        <v>80</v>
      </c>
      <c r="AA45">
        <v>1</v>
      </c>
      <c r="AB45">
        <v>105</v>
      </c>
      <c r="AC45">
        <v>60</v>
      </c>
      <c r="AD45">
        <v>0.05</v>
      </c>
      <c r="AE45" t="b">
        <v>1</v>
      </c>
      <c r="AF45" s="21" t="s">
        <v>724</v>
      </c>
      <c r="AG45">
        <v>5</v>
      </c>
      <c r="AH45">
        <v>9</v>
      </c>
      <c r="AI45">
        <v>10</v>
      </c>
      <c r="AJ45">
        <v>10</v>
      </c>
      <c r="AK45" s="21" t="s">
        <v>48</v>
      </c>
      <c r="AL45" t="b">
        <v>0</v>
      </c>
      <c r="AM45" t="b">
        <v>0</v>
      </c>
      <c r="AN45">
        <v>100</v>
      </c>
      <c r="AO45">
        <v>650</v>
      </c>
      <c r="AP45">
        <v>800</v>
      </c>
      <c r="AQ45" s="21" t="s">
        <v>318</v>
      </c>
      <c r="AR45" s="21"/>
      <c r="AS45" t="b">
        <v>0</v>
      </c>
      <c r="AT45" s="21"/>
      <c r="AU45" s="21"/>
      <c r="AV45" s="21" t="s">
        <v>503</v>
      </c>
      <c r="AW45" s="21"/>
      <c r="AY45" s="21"/>
      <c r="BA45">
        <v>3</v>
      </c>
      <c r="BB45" s="21"/>
      <c r="BC45">
        <v>13130346</v>
      </c>
      <c r="BD45">
        <v>0</v>
      </c>
      <c r="BE45">
        <v>0</v>
      </c>
      <c r="BF45">
        <v>25</v>
      </c>
      <c r="BG45">
        <v>60</v>
      </c>
      <c r="BH45">
        <v>50</v>
      </c>
      <c r="BI45" s="21"/>
      <c r="BJ45">
        <v>0</v>
      </c>
    </row>
    <row r="46" spans="1:62" x14ac:dyDescent="0.25">
      <c r="A46" t="str">
        <f>VLOOKUP(ObjectiveData[[#This Row],[Template ID]],ID_Conversion[],3,FALSE)</f>
        <v>VMAT</v>
      </c>
      <c r="B46" t="str">
        <f>VLOOKUP(ObjectiveData[[#This Row],[Template ID]],ID_Conversion[],6,FALSE)</f>
        <v>PELB</v>
      </c>
      <c r="C46" s="15">
        <f>VLOOKUP(ObjectiveData[[#This Row],[Last Modified]],Date_Conversion[],13,FALSE)</f>
        <v>43431.693819444445</v>
      </c>
      <c r="D46" s="15" t="str">
        <f>VLOOKUP(ObjectiveData[[#This Row],[Template ID]],ObjectiveFiles[],3,FALSE)</f>
        <v>ObjectiveTemplate_31505.xml</v>
      </c>
      <c r="E46">
        <v>1.7</v>
      </c>
      <c r="F46" s="21" t="s">
        <v>208</v>
      </c>
      <c r="G46" s="21" t="s">
        <v>9</v>
      </c>
      <c r="H46" s="21" t="s">
        <v>14</v>
      </c>
      <c r="I46" s="21"/>
      <c r="J46" s="21"/>
      <c r="K46" s="21" t="s">
        <v>25</v>
      </c>
      <c r="L46" s="21"/>
      <c r="M46" s="21" t="s">
        <v>725</v>
      </c>
      <c r="N46" s="21" t="s">
        <v>656</v>
      </c>
      <c r="O46" s="21" t="s">
        <v>41</v>
      </c>
      <c r="P46" t="b">
        <v>0</v>
      </c>
      <c r="Q46" t="b">
        <v>0</v>
      </c>
      <c r="R46" t="b">
        <v>1</v>
      </c>
      <c r="S46">
        <v>40</v>
      </c>
      <c r="T46">
        <v>30</v>
      </c>
      <c r="U46">
        <v>0</v>
      </c>
      <c r="V46" s="21" t="s">
        <v>49</v>
      </c>
      <c r="W46">
        <v>1000</v>
      </c>
      <c r="X46">
        <v>100</v>
      </c>
      <c r="Y46" t="b">
        <v>1</v>
      </c>
      <c r="Z46">
        <v>80</v>
      </c>
      <c r="AA46">
        <v>1</v>
      </c>
      <c r="AB46">
        <v>105</v>
      </c>
      <c r="AC46">
        <v>60</v>
      </c>
      <c r="AD46">
        <v>0.05</v>
      </c>
      <c r="AE46" t="b">
        <v>1</v>
      </c>
      <c r="AF46" s="21" t="s">
        <v>724</v>
      </c>
      <c r="AG46">
        <v>5</v>
      </c>
      <c r="AH46">
        <v>9</v>
      </c>
      <c r="AI46">
        <v>10</v>
      </c>
      <c r="AJ46">
        <v>10</v>
      </c>
      <c r="AK46" s="21" t="s">
        <v>48</v>
      </c>
      <c r="AL46" t="b">
        <v>0</v>
      </c>
      <c r="AM46" t="b">
        <v>0</v>
      </c>
      <c r="AN46">
        <v>100</v>
      </c>
      <c r="AO46">
        <v>650</v>
      </c>
      <c r="AP46">
        <v>800</v>
      </c>
      <c r="AQ46" s="21" t="s">
        <v>318</v>
      </c>
      <c r="AR46" s="21"/>
      <c r="AS46" t="b">
        <v>0</v>
      </c>
      <c r="AT46" s="21"/>
      <c r="AU46" s="21"/>
      <c r="AV46" s="21" t="s">
        <v>503</v>
      </c>
      <c r="AW46" s="21"/>
      <c r="AY46" s="21"/>
      <c r="BA46">
        <v>3</v>
      </c>
      <c r="BB46" s="21"/>
      <c r="BC46">
        <v>13130346</v>
      </c>
      <c r="BD46">
        <v>0</v>
      </c>
      <c r="BE46">
        <v>0</v>
      </c>
      <c r="BF46">
        <v>35</v>
      </c>
      <c r="BG46">
        <v>35</v>
      </c>
      <c r="BH46">
        <v>50</v>
      </c>
      <c r="BI46" s="21"/>
      <c r="BJ46">
        <v>0</v>
      </c>
    </row>
    <row r="47" spans="1:62" x14ac:dyDescent="0.25">
      <c r="A47" t="str">
        <f>VLOOKUP(ObjectiveData[[#This Row],[Template ID]],ID_Conversion[],3,FALSE)</f>
        <v>VMAT</v>
      </c>
      <c r="B47" t="str">
        <f>VLOOKUP(ObjectiveData[[#This Row],[Template ID]],ID_Conversion[],6,FALSE)</f>
        <v>PELB</v>
      </c>
      <c r="C47" s="15">
        <f>VLOOKUP(ObjectiveData[[#This Row],[Last Modified]],Date_Conversion[],13,FALSE)</f>
        <v>43431.693819444445</v>
      </c>
      <c r="D47" s="15" t="str">
        <f>VLOOKUP(ObjectiveData[[#This Row],[Template ID]],ObjectiveFiles[],3,FALSE)</f>
        <v>ObjectiveTemplate_31505.xml</v>
      </c>
      <c r="E47">
        <v>1.7</v>
      </c>
      <c r="F47" s="21" t="s">
        <v>208</v>
      </c>
      <c r="G47" s="21" t="s">
        <v>9</v>
      </c>
      <c r="H47" s="21" t="s">
        <v>14</v>
      </c>
      <c r="I47" s="21"/>
      <c r="J47" s="21"/>
      <c r="K47" s="21" t="s">
        <v>25</v>
      </c>
      <c r="L47" s="21"/>
      <c r="M47" s="21" t="s">
        <v>725</v>
      </c>
      <c r="N47" s="21" t="s">
        <v>656</v>
      </c>
      <c r="O47" s="21" t="s">
        <v>41</v>
      </c>
      <c r="P47" t="b">
        <v>0</v>
      </c>
      <c r="Q47" t="b">
        <v>0</v>
      </c>
      <c r="R47" t="b">
        <v>1</v>
      </c>
      <c r="S47">
        <v>40</v>
      </c>
      <c r="T47">
        <v>30</v>
      </c>
      <c r="U47">
        <v>0</v>
      </c>
      <c r="V47" s="21" t="s">
        <v>49</v>
      </c>
      <c r="W47">
        <v>1000</v>
      </c>
      <c r="X47">
        <v>100</v>
      </c>
      <c r="Y47" t="b">
        <v>1</v>
      </c>
      <c r="Z47">
        <v>80</v>
      </c>
      <c r="AA47">
        <v>1</v>
      </c>
      <c r="AB47">
        <v>105</v>
      </c>
      <c r="AC47">
        <v>60</v>
      </c>
      <c r="AD47">
        <v>0.05</v>
      </c>
      <c r="AE47" t="b">
        <v>1</v>
      </c>
      <c r="AF47" s="21" t="s">
        <v>724</v>
      </c>
      <c r="AG47">
        <v>5</v>
      </c>
      <c r="AH47">
        <v>9</v>
      </c>
      <c r="AI47">
        <v>10</v>
      </c>
      <c r="AJ47">
        <v>10</v>
      </c>
      <c r="AK47" s="21" t="s">
        <v>48</v>
      </c>
      <c r="AL47" t="b">
        <v>0</v>
      </c>
      <c r="AM47" t="b">
        <v>0</v>
      </c>
      <c r="AN47">
        <v>100</v>
      </c>
      <c r="AO47">
        <v>650</v>
      </c>
      <c r="AP47">
        <v>800</v>
      </c>
      <c r="AQ47" s="21" t="s">
        <v>318</v>
      </c>
      <c r="AR47" s="21"/>
      <c r="AS47" t="b">
        <v>0</v>
      </c>
      <c r="AT47" s="21"/>
      <c r="AU47" s="21"/>
      <c r="AV47" s="21" t="s">
        <v>503</v>
      </c>
      <c r="AW47" s="21"/>
      <c r="AY47" s="21"/>
      <c r="BA47">
        <v>3</v>
      </c>
      <c r="BB47" s="21"/>
      <c r="BC47">
        <v>13130346</v>
      </c>
      <c r="BD47">
        <v>0</v>
      </c>
      <c r="BE47">
        <v>0</v>
      </c>
      <c r="BF47">
        <v>40</v>
      </c>
      <c r="BG47">
        <v>20</v>
      </c>
      <c r="BH47">
        <v>50</v>
      </c>
      <c r="BI47" s="21"/>
      <c r="BJ47">
        <v>0</v>
      </c>
    </row>
    <row r="48" spans="1:62" x14ac:dyDescent="0.25">
      <c r="A48" t="str">
        <f>VLOOKUP(ObjectiveData[[#This Row],[Template ID]],ID_Conversion[],3,FALSE)</f>
        <v>VMAT</v>
      </c>
      <c r="B48" t="str">
        <f>VLOOKUP(ObjectiveData[[#This Row],[Template ID]],ID_Conversion[],6,FALSE)</f>
        <v>PELB</v>
      </c>
      <c r="C48" s="15">
        <f>VLOOKUP(ObjectiveData[[#This Row],[Last Modified]],Date_Conversion[],13,FALSE)</f>
        <v>43431.693819444445</v>
      </c>
      <c r="D48" s="15" t="str">
        <f>VLOOKUP(ObjectiveData[[#This Row],[Template ID]],ObjectiveFiles[],3,FALSE)</f>
        <v>ObjectiveTemplate_31505.xml</v>
      </c>
      <c r="E48">
        <v>1.7</v>
      </c>
      <c r="F48" s="21" t="s">
        <v>208</v>
      </c>
      <c r="G48" s="21" t="s">
        <v>9</v>
      </c>
      <c r="H48" s="21" t="s">
        <v>14</v>
      </c>
      <c r="I48" s="21"/>
      <c r="J48" s="21"/>
      <c r="K48" s="21" t="s">
        <v>25</v>
      </c>
      <c r="L48" s="21"/>
      <c r="M48" s="21" t="s">
        <v>725</v>
      </c>
      <c r="N48" s="21" t="s">
        <v>656</v>
      </c>
      <c r="O48" s="21" t="s">
        <v>41</v>
      </c>
      <c r="P48" t="b">
        <v>0</v>
      </c>
      <c r="Q48" t="b">
        <v>0</v>
      </c>
      <c r="R48" t="b">
        <v>1</v>
      </c>
      <c r="S48">
        <v>40</v>
      </c>
      <c r="T48">
        <v>30</v>
      </c>
      <c r="U48">
        <v>0</v>
      </c>
      <c r="V48" s="21" t="s">
        <v>49</v>
      </c>
      <c r="W48">
        <v>1000</v>
      </c>
      <c r="X48">
        <v>100</v>
      </c>
      <c r="Y48" t="b">
        <v>1</v>
      </c>
      <c r="Z48">
        <v>80</v>
      </c>
      <c r="AA48">
        <v>1</v>
      </c>
      <c r="AB48">
        <v>105</v>
      </c>
      <c r="AC48">
        <v>60</v>
      </c>
      <c r="AD48">
        <v>0.05</v>
      </c>
      <c r="AE48" t="b">
        <v>1</v>
      </c>
      <c r="AF48" s="21" t="s">
        <v>724</v>
      </c>
      <c r="AG48">
        <v>5</v>
      </c>
      <c r="AH48">
        <v>9</v>
      </c>
      <c r="AI48">
        <v>10</v>
      </c>
      <c r="AJ48">
        <v>10</v>
      </c>
      <c r="AK48" s="21" t="s">
        <v>48</v>
      </c>
      <c r="AL48" t="b">
        <v>0</v>
      </c>
      <c r="AM48" t="b">
        <v>0</v>
      </c>
      <c r="AN48">
        <v>100</v>
      </c>
      <c r="AO48">
        <v>650</v>
      </c>
      <c r="AP48">
        <v>800</v>
      </c>
      <c r="AQ48" s="21" t="s">
        <v>318</v>
      </c>
      <c r="AR48" s="21"/>
      <c r="AS48" t="b">
        <v>0</v>
      </c>
      <c r="AT48" s="21"/>
      <c r="AU48" s="21"/>
      <c r="AV48" s="21" t="s">
        <v>503</v>
      </c>
      <c r="AW48" s="21"/>
      <c r="AY48" s="21"/>
      <c r="BA48">
        <v>3</v>
      </c>
      <c r="BB48" s="21"/>
      <c r="BC48">
        <v>13130346</v>
      </c>
      <c r="BD48">
        <v>0</v>
      </c>
      <c r="BE48">
        <v>0</v>
      </c>
      <c r="BF48">
        <v>45</v>
      </c>
      <c r="BG48">
        <v>5</v>
      </c>
      <c r="BH48">
        <v>50</v>
      </c>
      <c r="BI48" s="21"/>
      <c r="BJ48">
        <v>0</v>
      </c>
    </row>
    <row r="49" spans="1:62" x14ac:dyDescent="0.25">
      <c r="A49" t="str">
        <f>VLOOKUP(ObjectiveData[[#This Row],[Template ID]],ID_Conversion[],3,FALSE)</f>
        <v>VMAT</v>
      </c>
      <c r="B49" t="str">
        <f>VLOOKUP(ObjectiveData[[#This Row],[Template ID]],ID_Conversion[],6,FALSE)</f>
        <v>PELB</v>
      </c>
      <c r="C49" s="15">
        <f>VLOOKUP(ObjectiveData[[#This Row],[Last Modified]],Date_Conversion[],13,FALSE)</f>
        <v>43431.693819444445</v>
      </c>
      <c r="D49" s="15" t="str">
        <f>VLOOKUP(ObjectiveData[[#This Row],[Template ID]],ObjectiveFiles[],3,FALSE)</f>
        <v>ObjectiveTemplate_31505.xml</v>
      </c>
      <c r="E49">
        <v>1.7</v>
      </c>
      <c r="F49" s="21" t="s">
        <v>208</v>
      </c>
      <c r="G49" s="21" t="s">
        <v>9</v>
      </c>
      <c r="H49" s="21" t="s">
        <v>14</v>
      </c>
      <c r="I49" s="21"/>
      <c r="J49" s="21"/>
      <c r="K49" s="21" t="s">
        <v>25</v>
      </c>
      <c r="L49" s="21"/>
      <c r="M49" s="21" t="s">
        <v>725</v>
      </c>
      <c r="N49" s="21" t="s">
        <v>656</v>
      </c>
      <c r="O49" s="21" t="s">
        <v>41</v>
      </c>
      <c r="P49" t="b">
        <v>0</v>
      </c>
      <c r="Q49" t="b">
        <v>0</v>
      </c>
      <c r="R49" t="b">
        <v>1</v>
      </c>
      <c r="S49">
        <v>40</v>
      </c>
      <c r="T49">
        <v>30</v>
      </c>
      <c r="U49">
        <v>0</v>
      </c>
      <c r="V49" s="21" t="s">
        <v>49</v>
      </c>
      <c r="W49">
        <v>1000</v>
      </c>
      <c r="X49">
        <v>100</v>
      </c>
      <c r="Y49" t="b">
        <v>1</v>
      </c>
      <c r="Z49">
        <v>80</v>
      </c>
      <c r="AA49">
        <v>1</v>
      </c>
      <c r="AB49">
        <v>105</v>
      </c>
      <c r="AC49">
        <v>60</v>
      </c>
      <c r="AD49">
        <v>0.05</v>
      </c>
      <c r="AE49" t="b">
        <v>1</v>
      </c>
      <c r="AF49" s="21" t="s">
        <v>724</v>
      </c>
      <c r="AG49">
        <v>5</v>
      </c>
      <c r="AH49">
        <v>9</v>
      </c>
      <c r="AI49">
        <v>10</v>
      </c>
      <c r="AJ49">
        <v>10</v>
      </c>
      <c r="AK49" s="21" t="s">
        <v>48</v>
      </c>
      <c r="AL49" t="b">
        <v>0</v>
      </c>
      <c r="AM49" t="b">
        <v>0</v>
      </c>
      <c r="AN49">
        <v>100</v>
      </c>
      <c r="AO49">
        <v>650</v>
      </c>
      <c r="AP49">
        <v>800</v>
      </c>
      <c r="AQ49" s="21" t="s">
        <v>347</v>
      </c>
      <c r="AR49" s="21"/>
      <c r="AS49" t="b">
        <v>0</v>
      </c>
      <c r="AT49" s="21"/>
      <c r="AU49" s="21"/>
      <c r="AV49" s="21" t="s">
        <v>375</v>
      </c>
      <c r="AW49" s="21"/>
      <c r="AY49" s="21"/>
      <c r="BA49">
        <v>3</v>
      </c>
      <c r="BB49" s="21"/>
      <c r="BC49">
        <v>16711935</v>
      </c>
      <c r="BD49">
        <v>0</v>
      </c>
      <c r="BE49">
        <v>0</v>
      </c>
      <c r="BF49">
        <v>46</v>
      </c>
      <c r="BG49">
        <v>0</v>
      </c>
      <c r="BH49">
        <v>100</v>
      </c>
      <c r="BI49" s="21"/>
      <c r="BJ49">
        <v>0</v>
      </c>
    </row>
    <row r="50" spans="1:62" x14ac:dyDescent="0.25">
      <c r="A50" t="str">
        <f>VLOOKUP(ObjectiveData[[#This Row],[Template ID]],ID_Conversion[],3,FALSE)</f>
        <v>VMAT</v>
      </c>
      <c r="B50" t="str">
        <f>VLOOKUP(ObjectiveData[[#This Row],[Template ID]],ID_Conversion[],6,FALSE)</f>
        <v>PELB</v>
      </c>
      <c r="C50" s="15">
        <f>VLOOKUP(ObjectiveData[[#This Row],[Last Modified]],Date_Conversion[],13,FALSE)</f>
        <v>43431.693819444445</v>
      </c>
      <c r="D50" s="15" t="str">
        <f>VLOOKUP(ObjectiveData[[#This Row],[Template ID]],ObjectiveFiles[],3,FALSE)</f>
        <v>ObjectiveTemplate_31505.xml</v>
      </c>
      <c r="E50">
        <v>1.7</v>
      </c>
      <c r="F50" s="21" t="s">
        <v>208</v>
      </c>
      <c r="G50" s="21" t="s">
        <v>9</v>
      </c>
      <c r="H50" s="21" t="s">
        <v>14</v>
      </c>
      <c r="I50" s="21"/>
      <c r="J50" s="21"/>
      <c r="K50" s="21" t="s">
        <v>25</v>
      </c>
      <c r="L50" s="21"/>
      <c r="M50" s="21" t="s">
        <v>725</v>
      </c>
      <c r="N50" s="21" t="s">
        <v>656</v>
      </c>
      <c r="O50" s="21" t="s">
        <v>41</v>
      </c>
      <c r="P50" t="b">
        <v>0</v>
      </c>
      <c r="Q50" t="b">
        <v>0</v>
      </c>
      <c r="R50" t="b">
        <v>1</v>
      </c>
      <c r="S50">
        <v>40</v>
      </c>
      <c r="T50">
        <v>30</v>
      </c>
      <c r="U50">
        <v>0</v>
      </c>
      <c r="V50" s="21" t="s">
        <v>49</v>
      </c>
      <c r="W50">
        <v>1000</v>
      </c>
      <c r="X50">
        <v>100</v>
      </c>
      <c r="Y50" t="b">
        <v>1</v>
      </c>
      <c r="Z50">
        <v>80</v>
      </c>
      <c r="AA50">
        <v>1</v>
      </c>
      <c r="AB50">
        <v>105</v>
      </c>
      <c r="AC50">
        <v>60</v>
      </c>
      <c r="AD50">
        <v>0.05</v>
      </c>
      <c r="AE50" t="b">
        <v>1</v>
      </c>
      <c r="AF50" s="21" t="s">
        <v>724</v>
      </c>
      <c r="AG50">
        <v>5</v>
      </c>
      <c r="AH50">
        <v>9</v>
      </c>
      <c r="AI50">
        <v>10</v>
      </c>
      <c r="AJ50">
        <v>10</v>
      </c>
      <c r="AK50" s="21" t="s">
        <v>48</v>
      </c>
      <c r="AL50" t="b">
        <v>0</v>
      </c>
      <c r="AM50" t="b">
        <v>0</v>
      </c>
      <c r="AN50">
        <v>100</v>
      </c>
      <c r="AO50">
        <v>650</v>
      </c>
      <c r="AP50">
        <v>800</v>
      </c>
      <c r="AQ50" s="21" t="s">
        <v>347</v>
      </c>
      <c r="AR50" s="21"/>
      <c r="AS50" t="b">
        <v>0</v>
      </c>
      <c r="AT50" s="21"/>
      <c r="AU50" s="21"/>
      <c r="AV50" s="21" t="s">
        <v>375</v>
      </c>
      <c r="AW50" s="21"/>
      <c r="AY50" s="21"/>
      <c r="BA50">
        <v>3</v>
      </c>
      <c r="BB50" s="21"/>
      <c r="BC50">
        <v>16711935</v>
      </c>
      <c r="BD50">
        <v>0</v>
      </c>
      <c r="BE50">
        <v>0</v>
      </c>
      <c r="BF50">
        <v>46</v>
      </c>
      <c r="BG50">
        <v>0</v>
      </c>
      <c r="BH50">
        <v>100</v>
      </c>
      <c r="BI50" s="21"/>
      <c r="BJ50">
        <v>0</v>
      </c>
    </row>
    <row r="51" spans="1:62" x14ac:dyDescent="0.25">
      <c r="A51" t="str">
        <f>VLOOKUP(ObjectiveData[[#This Row],[Template ID]],ID_Conversion[],3,FALSE)</f>
        <v>VMAT</v>
      </c>
      <c r="B51" t="str">
        <f>VLOOKUP(ObjectiveData[[#This Row],[Template ID]],ID_Conversion[],6,FALSE)</f>
        <v>PELB</v>
      </c>
      <c r="C51" s="15">
        <f>VLOOKUP(ObjectiveData[[#This Row],[Last Modified]],Date_Conversion[],13,FALSE)</f>
        <v>43431.693819444445</v>
      </c>
      <c r="D51" s="15" t="str">
        <f>VLOOKUP(ObjectiveData[[#This Row],[Template ID]],ObjectiveFiles[],3,FALSE)</f>
        <v>ObjectiveTemplate_31505.xml</v>
      </c>
      <c r="E51">
        <v>1.7</v>
      </c>
      <c r="F51" s="21" t="s">
        <v>208</v>
      </c>
      <c r="G51" s="21" t="s">
        <v>9</v>
      </c>
      <c r="H51" s="21" t="s">
        <v>14</v>
      </c>
      <c r="I51" s="21"/>
      <c r="J51" s="21"/>
      <c r="K51" s="21" t="s">
        <v>25</v>
      </c>
      <c r="L51" s="21"/>
      <c r="M51" s="21" t="s">
        <v>725</v>
      </c>
      <c r="N51" s="21" t="s">
        <v>656</v>
      </c>
      <c r="O51" s="21" t="s">
        <v>41</v>
      </c>
      <c r="P51" t="b">
        <v>0</v>
      </c>
      <c r="Q51" t="b">
        <v>0</v>
      </c>
      <c r="R51" t="b">
        <v>1</v>
      </c>
      <c r="S51">
        <v>40</v>
      </c>
      <c r="T51">
        <v>30</v>
      </c>
      <c r="U51">
        <v>0</v>
      </c>
      <c r="V51" s="21" t="s">
        <v>49</v>
      </c>
      <c r="W51">
        <v>1000</v>
      </c>
      <c r="X51">
        <v>100</v>
      </c>
      <c r="Y51" t="b">
        <v>1</v>
      </c>
      <c r="Z51">
        <v>80</v>
      </c>
      <c r="AA51">
        <v>1</v>
      </c>
      <c r="AB51">
        <v>105</v>
      </c>
      <c r="AC51">
        <v>60</v>
      </c>
      <c r="AD51">
        <v>0.05</v>
      </c>
      <c r="AE51" t="b">
        <v>1</v>
      </c>
      <c r="AF51" s="21" t="s">
        <v>724</v>
      </c>
      <c r="AG51">
        <v>5</v>
      </c>
      <c r="AH51">
        <v>9</v>
      </c>
      <c r="AI51">
        <v>10</v>
      </c>
      <c r="AJ51">
        <v>10</v>
      </c>
      <c r="AK51" s="21" t="s">
        <v>48</v>
      </c>
      <c r="AL51" t="b">
        <v>0</v>
      </c>
      <c r="AM51" t="b">
        <v>0</v>
      </c>
      <c r="AN51">
        <v>100</v>
      </c>
      <c r="AO51">
        <v>650</v>
      </c>
      <c r="AP51">
        <v>800</v>
      </c>
      <c r="AQ51" s="21" t="s">
        <v>347</v>
      </c>
      <c r="AR51" s="21"/>
      <c r="AS51" t="b">
        <v>0</v>
      </c>
      <c r="AT51" s="21"/>
      <c r="AU51" s="21"/>
      <c r="AV51" s="21" t="s">
        <v>375</v>
      </c>
      <c r="AW51" s="21"/>
      <c r="AY51" s="21"/>
      <c r="BA51">
        <v>3</v>
      </c>
      <c r="BB51" s="21"/>
      <c r="BC51">
        <v>16711935</v>
      </c>
      <c r="BD51">
        <v>0</v>
      </c>
      <c r="BE51">
        <v>1</v>
      </c>
      <c r="BF51">
        <v>46</v>
      </c>
      <c r="BG51">
        <v>100</v>
      </c>
      <c r="BH51">
        <v>120</v>
      </c>
      <c r="BI51" s="21"/>
      <c r="BJ51">
        <v>0</v>
      </c>
    </row>
    <row r="52" spans="1:62" x14ac:dyDescent="0.25">
      <c r="A52" t="str">
        <f>VLOOKUP(ObjectiveData[[#This Row],[Template ID]],ID_Conversion[],3,FALSE)</f>
        <v>VMAT</v>
      </c>
      <c r="B52" t="str">
        <f>VLOOKUP(ObjectiveData[[#This Row],[Template ID]],ID_Conversion[],6,FALSE)</f>
        <v>PELB</v>
      </c>
      <c r="C52" s="15">
        <f>VLOOKUP(ObjectiveData[[#This Row],[Last Modified]],Date_Conversion[],13,FALSE)</f>
        <v>43431.693819444445</v>
      </c>
      <c r="D52" s="15" t="str">
        <f>VLOOKUP(ObjectiveData[[#This Row],[Template ID]],ObjectiveFiles[],3,FALSE)</f>
        <v>ObjectiveTemplate_31505.xml</v>
      </c>
      <c r="E52">
        <v>1.7</v>
      </c>
      <c r="F52" s="21" t="s">
        <v>208</v>
      </c>
      <c r="G52" s="21" t="s">
        <v>9</v>
      </c>
      <c r="H52" s="21" t="s">
        <v>14</v>
      </c>
      <c r="I52" s="21"/>
      <c r="J52" s="21"/>
      <c r="K52" s="21" t="s">
        <v>25</v>
      </c>
      <c r="L52" s="21"/>
      <c r="M52" s="21" t="s">
        <v>725</v>
      </c>
      <c r="N52" s="21" t="s">
        <v>656</v>
      </c>
      <c r="O52" s="21" t="s">
        <v>41</v>
      </c>
      <c r="P52" t="b">
        <v>0</v>
      </c>
      <c r="Q52" t="b">
        <v>0</v>
      </c>
      <c r="R52" t="b">
        <v>1</v>
      </c>
      <c r="S52">
        <v>40</v>
      </c>
      <c r="T52">
        <v>30</v>
      </c>
      <c r="U52">
        <v>0</v>
      </c>
      <c r="V52" s="21" t="s">
        <v>49</v>
      </c>
      <c r="W52">
        <v>1000</v>
      </c>
      <c r="X52">
        <v>100</v>
      </c>
      <c r="Y52" t="b">
        <v>1</v>
      </c>
      <c r="Z52">
        <v>80</v>
      </c>
      <c r="AA52">
        <v>1</v>
      </c>
      <c r="AB52">
        <v>105</v>
      </c>
      <c r="AC52">
        <v>60</v>
      </c>
      <c r="AD52">
        <v>0.05</v>
      </c>
      <c r="AE52" t="b">
        <v>1</v>
      </c>
      <c r="AF52" s="21" t="s">
        <v>724</v>
      </c>
      <c r="AG52">
        <v>5</v>
      </c>
      <c r="AH52">
        <v>9</v>
      </c>
      <c r="AI52">
        <v>10</v>
      </c>
      <c r="AJ52">
        <v>10</v>
      </c>
      <c r="AK52" s="21" t="s">
        <v>48</v>
      </c>
      <c r="AL52" t="b">
        <v>0</v>
      </c>
      <c r="AM52" t="b">
        <v>0</v>
      </c>
      <c r="AN52">
        <v>100</v>
      </c>
      <c r="AO52">
        <v>650</v>
      </c>
      <c r="AP52">
        <v>800</v>
      </c>
      <c r="AQ52" s="21" t="s">
        <v>349</v>
      </c>
      <c r="AR52" s="21"/>
      <c r="AS52" t="b">
        <v>0</v>
      </c>
      <c r="AT52" s="21"/>
      <c r="AU52" s="21"/>
      <c r="AV52" s="21" t="s">
        <v>503</v>
      </c>
      <c r="AW52" s="21"/>
      <c r="AY52" s="21"/>
      <c r="BA52">
        <v>3</v>
      </c>
      <c r="BB52" s="21"/>
      <c r="BC52">
        <v>2763429</v>
      </c>
      <c r="BD52">
        <v>0</v>
      </c>
      <c r="BE52">
        <v>0</v>
      </c>
      <c r="BF52">
        <v>25</v>
      </c>
      <c r="BG52">
        <v>60</v>
      </c>
      <c r="BH52">
        <v>60</v>
      </c>
      <c r="BI52" s="21"/>
      <c r="BJ52">
        <v>0</v>
      </c>
    </row>
    <row r="53" spans="1:62" x14ac:dyDescent="0.25">
      <c r="A53" t="str">
        <f>VLOOKUP(ObjectiveData[[#This Row],[Template ID]],ID_Conversion[],3,FALSE)</f>
        <v>VMAT</v>
      </c>
      <c r="B53" t="str">
        <f>VLOOKUP(ObjectiveData[[#This Row],[Template ID]],ID_Conversion[],6,FALSE)</f>
        <v>PELB</v>
      </c>
      <c r="C53" s="15">
        <f>VLOOKUP(ObjectiveData[[#This Row],[Last Modified]],Date_Conversion[],13,FALSE)</f>
        <v>43431.693819444445</v>
      </c>
      <c r="D53" s="15" t="str">
        <f>VLOOKUP(ObjectiveData[[#This Row],[Template ID]],ObjectiveFiles[],3,FALSE)</f>
        <v>ObjectiveTemplate_31505.xml</v>
      </c>
      <c r="E53">
        <v>1.7</v>
      </c>
      <c r="F53" s="21" t="s">
        <v>208</v>
      </c>
      <c r="G53" s="21" t="s">
        <v>9</v>
      </c>
      <c r="H53" s="21" t="s">
        <v>14</v>
      </c>
      <c r="I53" s="21"/>
      <c r="J53" s="21"/>
      <c r="K53" s="21" t="s">
        <v>25</v>
      </c>
      <c r="L53" s="21"/>
      <c r="M53" s="21" t="s">
        <v>725</v>
      </c>
      <c r="N53" s="21" t="s">
        <v>656</v>
      </c>
      <c r="O53" s="21" t="s">
        <v>41</v>
      </c>
      <c r="P53" t="b">
        <v>0</v>
      </c>
      <c r="Q53" t="b">
        <v>0</v>
      </c>
      <c r="R53" t="b">
        <v>1</v>
      </c>
      <c r="S53">
        <v>40</v>
      </c>
      <c r="T53">
        <v>30</v>
      </c>
      <c r="U53">
        <v>0</v>
      </c>
      <c r="V53" s="21" t="s">
        <v>49</v>
      </c>
      <c r="W53">
        <v>1000</v>
      </c>
      <c r="X53">
        <v>100</v>
      </c>
      <c r="Y53" t="b">
        <v>1</v>
      </c>
      <c r="Z53">
        <v>80</v>
      </c>
      <c r="AA53">
        <v>1</v>
      </c>
      <c r="AB53">
        <v>105</v>
      </c>
      <c r="AC53">
        <v>60</v>
      </c>
      <c r="AD53">
        <v>0.05</v>
      </c>
      <c r="AE53" t="b">
        <v>1</v>
      </c>
      <c r="AF53" s="21" t="s">
        <v>724</v>
      </c>
      <c r="AG53">
        <v>5</v>
      </c>
      <c r="AH53">
        <v>9</v>
      </c>
      <c r="AI53">
        <v>10</v>
      </c>
      <c r="AJ53">
        <v>10</v>
      </c>
      <c r="AK53" s="21" t="s">
        <v>48</v>
      </c>
      <c r="AL53" t="b">
        <v>0</v>
      </c>
      <c r="AM53" t="b">
        <v>0</v>
      </c>
      <c r="AN53">
        <v>100</v>
      </c>
      <c r="AO53">
        <v>650</v>
      </c>
      <c r="AP53">
        <v>800</v>
      </c>
      <c r="AQ53" s="21" t="s">
        <v>349</v>
      </c>
      <c r="AR53" s="21"/>
      <c r="AS53" t="b">
        <v>0</v>
      </c>
      <c r="AT53" s="21"/>
      <c r="AU53" s="21"/>
      <c r="AV53" s="21" t="s">
        <v>503</v>
      </c>
      <c r="AW53" s="21"/>
      <c r="AY53" s="21"/>
      <c r="BA53">
        <v>3</v>
      </c>
      <c r="BB53" s="21"/>
      <c r="BC53">
        <v>2763429</v>
      </c>
      <c r="BD53">
        <v>0</v>
      </c>
      <c r="BE53">
        <v>0</v>
      </c>
      <c r="BF53">
        <v>30</v>
      </c>
      <c r="BG53">
        <v>50</v>
      </c>
      <c r="BH53">
        <v>60</v>
      </c>
      <c r="BI53" s="21"/>
      <c r="BJ53">
        <v>0</v>
      </c>
    </row>
    <row r="54" spans="1:62" x14ac:dyDescent="0.25">
      <c r="A54" t="str">
        <f>VLOOKUP(ObjectiveData[[#This Row],[Template ID]],ID_Conversion[],3,FALSE)</f>
        <v>VMAT</v>
      </c>
      <c r="B54" t="str">
        <f>VLOOKUP(ObjectiveData[[#This Row],[Template ID]],ID_Conversion[],6,FALSE)</f>
        <v>PELB</v>
      </c>
      <c r="C54" s="15">
        <f>VLOOKUP(ObjectiveData[[#This Row],[Last Modified]],Date_Conversion[],13,FALSE)</f>
        <v>43431.693819444445</v>
      </c>
      <c r="D54" s="15" t="str">
        <f>VLOOKUP(ObjectiveData[[#This Row],[Template ID]],ObjectiveFiles[],3,FALSE)</f>
        <v>ObjectiveTemplate_31505.xml</v>
      </c>
      <c r="E54">
        <v>1.7</v>
      </c>
      <c r="F54" s="21" t="s">
        <v>208</v>
      </c>
      <c r="G54" s="21" t="s">
        <v>9</v>
      </c>
      <c r="H54" s="21" t="s">
        <v>14</v>
      </c>
      <c r="I54" s="21"/>
      <c r="J54" s="21"/>
      <c r="K54" s="21" t="s">
        <v>25</v>
      </c>
      <c r="L54" s="21"/>
      <c r="M54" s="21" t="s">
        <v>725</v>
      </c>
      <c r="N54" s="21" t="s">
        <v>656</v>
      </c>
      <c r="O54" s="21" t="s">
        <v>41</v>
      </c>
      <c r="P54" t="b">
        <v>0</v>
      </c>
      <c r="Q54" t="b">
        <v>0</v>
      </c>
      <c r="R54" t="b">
        <v>1</v>
      </c>
      <c r="S54">
        <v>40</v>
      </c>
      <c r="T54">
        <v>30</v>
      </c>
      <c r="U54">
        <v>0</v>
      </c>
      <c r="V54" s="21" t="s">
        <v>49</v>
      </c>
      <c r="W54">
        <v>1000</v>
      </c>
      <c r="X54">
        <v>100</v>
      </c>
      <c r="Y54" t="b">
        <v>1</v>
      </c>
      <c r="Z54">
        <v>80</v>
      </c>
      <c r="AA54">
        <v>1</v>
      </c>
      <c r="AB54">
        <v>105</v>
      </c>
      <c r="AC54">
        <v>60</v>
      </c>
      <c r="AD54">
        <v>0.05</v>
      </c>
      <c r="AE54" t="b">
        <v>1</v>
      </c>
      <c r="AF54" s="21" t="s">
        <v>724</v>
      </c>
      <c r="AG54">
        <v>5</v>
      </c>
      <c r="AH54">
        <v>9</v>
      </c>
      <c r="AI54">
        <v>10</v>
      </c>
      <c r="AJ54">
        <v>10</v>
      </c>
      <c r="AK54" s="21" t="s">
        <v>48</v>
      </c>
      <c r="AL54" t="b">
        <v>0</v>
      </c>
      <c r="AM54" t="b">
        <v>0</v>
      </c>
      <c r="AN54">
        <v>100</v>
      </c>
      <c r="AO54">
        <v>650</v>
      </c>
      <c r="AP54">
        <v>800</v>
      </c>
      <c r="AQ54" s="21" t="s">
        <v>349</v>
      </c>
      <c r="AR54" s="21"/>
      <c r="AS54" t="b">
        <v>0</v>
      </c>
      <c r="AT54" s="21"/>
      <c r="AU54" s="21"/>
      <c r="AV54" s="21" t="s">
        <v>503</v>
      </c>
      <c r="AW54" s="21"/>
      <c r="AY54" s="21"/>
      <c r="BA54">
        <v>3</v>
      </c>
      <c r="BB54" s="21"/>
      <c r="BC54">
        <v>2763429</v>
      </c>
      <c r="BD54">
        <v>0</v>
      </c>
      <c r="BE54">
        <v>0</v>
      </c>
      <c r="BF54">
        <v>35</v>
      </c>
      <c r="BG54">
        <v>25</v>
      </c>
      <c r="BH54">
        <v>60</v>
      </c>
      <c r="BI54" s="21"/>
      <c r="BJ54">
        <v>0</v>
      </c>
    </row>
    <row r="55" spans="1:62" x14ac:dyDescent="0.25">
      <c r="A55" t="str">
        <f>VLOOKUP(ObjectiveData[[#This Row],[Template ID]],ID_Conversion[],3,FALSE)</f>
        <v>VMAT</v>
      </c>
      <c r="B55" t="str">
        <f>VLOOKUP(ObjectiveData[[#This Row],[Template ID]],ID_Conversion[],6,FALSE)</f>
        <v>PELB</v>
      </c>
      <c r="C55" s="15">
        <f>VLOOKUP(ObjectiveData[[#This Row],[Last Modified]],Date_Conversion[],13,FALSE)</f>
        <v>43431.693819444445</v>
      </c>
      <c r="D55" s="15" t="str">
        <f>VLOOKUP(ObjectiveData[[#This Row],[Template ID]],ObjectiveFiles[],3,FALSE)</f>
        <v>ObjectiveTemplate_31505.xml</v>
      </c>
      <c r="E55">
        <v>1.7</v>
      </c>
      <c r="F55" s="21" t="s">
        <v>208</v>
      </c>
      <c r="G55" s="21" t="s">
        <v>9</v>
      </c>
      <c r="H55" s="21" t="s">
        <v>14</v>
      </c>
      <c r="I55" s="21"/>
      <c r="J55" s="21"/>
      <c r="K55" s="21" t="s">
        <v>25</v>
      </c>
      <c r="L55" s="21"/>
      <c r="M55" s="21" t="s">
        <v>725</v>
      </c>
      <c r="N55" s="21" t="s">
        <v>656</v>
      </c>
      <c r="O55" s="21" t="s">
        <v>41</v>
      </c>
      <c r="P55" t="b">
        <v>0</v>
      </c>
      <c r="Q55" t="b">
        <v>0</v>
      </c>
      <c r="R55" t="b">
        <v>1</v>
      </c>
      <c r="S55">
        <v>40</v>
      </c>
      <c r="T55">
        <v>30</v>
      </c>
      <c r="U55">
        <v>0</v>
      </c>
      <c r="V55" s="21" t="s">
        <v>49</v>
      </c>
      <c r="W55">
        <v>1000</v>
      </c>
      <c r="X55">
        <v>100</v>
      </c>
      <c r="Y55" t="b">
        <v>1</v>
      </c>
      <c r="Z55">
        <v>80</v>
      </c>
      <c r="AA55">
        <v>1</v>
      </c>
      <c r="AB55">
        <v>105</v>
      </c>
      <c r="AC55">
        <v>60</v>
      </c>
      <c r="AD55">
        <v>0.05</v>
      </c>
      <c r="AE55" t="b">
        <v>1</v>
      </c>
      <c r="AF55" s="21" t="s">
        <v>724</v>
      </c>
      <c r="AG55">
        <v>5</v>
      </c>
      <c r="AH55">
        <v>9</v>
      </c>
      <c r="AI55">
        <v>10</v>
      </c>
      <c r="AJ55">
        <v>10</v>
      </c>
      <c r="AK55" s="21" t="s">
        <v>48</v>
      </c>
      <c r="AL55" t="b">
        <v>0</v>
      </c>
      <c r="AM55" t="b">
        <v>0</v>
      </c>
      <c r="AN55">
        <v>100</v>
      </c>
      <c r="AO55">
        <v>650</v>
      </c>
      <c r="AP55">
        <v>800</v>
      </c>
      <c r="AQ55" s="21" t="s">
        <v>349</v>
      </c>
      <c r="AR55" s="21"/>
      <c r="AS55" t="b">
        <v>0</v>
      </c>
      <c r="AT55" s="21"/>
      <c r="AU55" s="21"/>
      <c r="AV55" s="21" t="s">
        <v>503</v>
      </c>
      <c r="AW55" s="21"/>
      <c r="AY55" s="21"/>
      <c r="BA55">
        <v>3</v>
      </c>
      <c r="BB55" s="21"/>
      <c r="BC55">
        <v>2763429</v>
      </c>
      <c r="BD55">
        <v>0</v>
      </c>
      <c r="BE55">
        <v>0</v>
      </c>
      <c r="BF55">
        <v>40</v>
      </c>
      <c r="BG55">
        <v>5</v>
      </c>
      <c r="BH55">
        <v>60</v>
      </c>
      <c r="BI55" s="21"/>
      <c r="BJ55">
        <v>0</v>
      </c>
    </row>
    <row r="56" spans="1:62" x14ac:dyDescent="0.25">
      <c r="A56" t="str">
        <f>VLOOKUP(ObjectiveData[[#This Row],[Template ID]],ID_Conversion[],3,FALSE)</f>
        <v>VMAT</v>
      </c>
      <c r="B56" t="str">
        <f>VLOOKUP(ObjectiveData[[#This Row],[Template ID]],ID_Conversion[],6,FALSE)</f>
        <v>PELB</v>
      </c>
      <c r="C56" s="15">
        <f>VLOOKUP(ObjectiveData[[#This Row],[Last Modified]],Date_Conversion[],13,FALSE)</f>
        <v>43431.693819444445</v>
      </c>
      <c r="D56" s="15" t="str">
        <f>VLOOKUP(ObjectiveData[[#This Row],[Template ID]],ObjectiveFiles[],3,FALSE)</f>
        <v>ObjectiveTemplate_31505.xml</v>
      </c>
      <c r="E56">
        <v>1.7</v>
      </c>
      <c r="F56" s="21" t="s">
        <v>208</v>
      </c>
      <c r="G56" s="21" t="s">
        <v>9</v>
      </c>
      <c r="H56" s="21" t="s">
        <v>14</v>
      </c>
      <c r="I56" s="21"/>
      <c r="J56" s="21"/>
      <c r="K56" s="21" t="s">
        <v>25</v>
      </c>
      <c r="L56" s="21"/>
      <c r="M56" s="21" t="s">
        <v>725</v>
      </c>
      <c r="N56" s="21" t="s">
        <v>656</v>
      </c>
      <c r="O56" s="21" t="s">
        <v>41</v>
      </c>
      <c r="P56" t="b">
        <v>0</v>
      </c>
      <c r="Q56" t="b">
        <v>0</v>
      </c>
      <c r="R56" t="b">
        <v>1</v>
      </c>
      <c r="S56">
        <v>40</v>
      </c>
      <c r="T56">
        <v>30</v>
      </c>
      <c r="U56">
        <v>0</v>
      </c>
      <c r="V56" s="21" t="s">
        <v>49</v>
      </c>
      <c r="W56">
        <v>1000</v>
      </c>
      <c r="X56">
        <v>100</v>
      </c>
      <c r="Y56" t="b">
        <v>1</v>
      </c>
      <c r="Z56">
        <v>80</v>
      </c>
      <c r="AA56">
        <v>1</v>
      </c>
      <c r="AB56">
        <v>105</v>
      </c>
      <c r="AC56">
        <v>60</v>
      </c>
      <c r="AD56">
        <v>0.05</v>
      </c>
      <c r="AE56" t="b">
        <v>1</v>
      </c>
      <c r="AF56" s="21" t="s">
        <v>724</v>
      </c>
      <c r="AG56">
        <v>5</v>
      </c>
      <c r="AH56">
        <v>9</v>
      </c>
      <c r="AI56">
        <v>10</v>
      </c>
      <c r="AJ56">
        <v>10</v>
      </c>
      <c r="AK56" s="21" t="s">
        <v>48</v>
      </c>
      <c r="AL56" t="b">
        <v>0</v>
      </c>
      <c r="AM56" t="b">
        <v>0</v>
      </c>
      <c r="AN56">
        <v>100</v>
      </c>
      <c r="AO56">
        <v>650</v>
      </c>
      <c r="AP56">
        <v>800</v>
      </c>
      <c r="AQ56" s="21" t="s">
        <v>375</v>
      </c>
      <c r="AR56" s="21"/>
      <c r="AS56" t="b">
        <v>0</v>
      </c>
      <c r="AT56" s="21"/>
      <c r="AU56" s="21"/>
      <c r="AV56" s="21" t="s">
        <v>375</v>
      </c>
      <c r="AW56" s="21"/>
      <c r="AY56" s="21"/>
      <c r="BA56">
        <v>1.5009999999999999</v>
      </c>
      <c r="BB56" s="21"/>
      <c r="BC56">
        <v>16711935</v>
      </c>
      <c r="BI56" s="21"/>
    </row>
    <row r="57" spans="1:62" x14ac:dyDescent="0.25">
      <c r="A57" t="str">
        <f>VLOOKUP(ObjectiveData[[#This Row],[Template ID]],ID_Conversion[],3,FALSE)</f>
        <v>VMAT</v>
      </c>
      <c r="B57" t="str">
        <f>VLOOKUP(ObjectiveData[[#This Row],[Template ID]],ID_Conversion[],6,FALSE)</f>
        <v>PELB</v>
      </c>
      <c r="C57" s="15">
        <f>VLOOKUP(ObjectiveData[[#This Row],[Last Modified]],Date_Conversion[],13,FALSE)</f>
        <v>43431.693819444445</v>
      </c>
      <c r="D57" s="15" t="str">
        <f>VLOOKUP(ObjectiveData[[#This Row],[Template ID]],ObjectiveFiles[],3,FALSE)</f>
        <v>ObjectiveTemplate_31505.xml</v>
      </c>
      <c r="E57">
        <v>1.7</v>
      </c>
      <c r="F57" s="21" t="s">
        <v>208</v>
      </c>
      <c r="G57" s="21" t="s">
        <v>9</v>
      </c>
      <c r="H57" s="21" t="s">
        <v>14</v>
      </c>
      <c r="I57" s="21"/>
      <c r="J57" s="21"/>
      <c r="K57" s="21" t="s">
        <v>25</v>
      </c>
      <c r="L57" s="21"/>
      <c r="M57" s="21" t="s">
        <v>725</v>
      </c>
      <c r="N57" s="21" t="s">
        <v>656</v>
      </c>
      <c r="O57" s="21" t="s">
        <v>41</v>
      </c>
      <c r="P57" t="b">
        <v>0</v>
      </c>
      <c r="Q57" t="b">
        <v>0</v>
      </c>
      <c r="R57" t="b">
        <v>1</v>
      </c>
      <c r="S57">
        <v>40</v>
      </c>
      <c r="T57">
        <v>30</v>
      </c>
      <c r="U57">
        <v>0</v>
      </c>
      <c r="V57" s="21" t="s">
        <v>49</v>
      </c>
      <c r="W57">
        <v>1000</v>
      </c>
      <c r="X57">
        <v>100</v>
      </c>
      <c r="Y57" t="b">
        <v>1</v>
      </c>
      <c r="Z57">
        <v>80</v>
      </c>
      <c r="AA57">
        <v>1</v>
      </c>
      <c r="AB57">
        <v>105</v>
      </c>
      <c r="AC57">
        <v>60</v>
      </c>
      <c r="AD57">
        <v>0.05</v>
      </c>
      <c r="AE57" t="b">
        <v>1</v>
      </c>
      <c r="AF57" s="21" t="s">
        <v>724</v>
      </c>
      <c r="AG57">
        <v>5</v>
      </c>
      <c r="AH57">
        <v>9</v>
      </c>
      <c r="AI57">
        <v>10</v>
      </c>
      <c r="AJ57">
        <v>10</v>
      </c>
      <c r="AK57" s="21" t="s">
        <v>48</v>
      </c>
      <c r="AL57" t="b">
        <v>0</v>
      </c>
      <c r="AM57" t="b">
        <v>0</v>
      </c>
      <c r="AN57">
        <v>100</v>
      </c>
      <c r="AO57">
        <v>650</v>
      </c>
      <c r="AP57">
        <v>800</v>
      </c>
      <c r="AQ57" s="21" t="s">
        <v>429</v>
      </c>
      <c r="AR57" s="21"/>
      <c r="AS57" t="b">
        <v>0</v>
      </c>
      <c r="AT57" s="21"/>
      <c r="AU57" s="21"/>
      <c r="AV57" s="21" t="s">
        <v>501</v>
      </c>
      <c r="AW57" s="21"/>
      <c r="AY57" s="21"/>
      <c r="BA57">
        <v>1.5009999999999999</v>
      </c>
      <c r="BB57" s="21"/>
      <c r="BC57">
        <v>2763429</v>
      </c>
      <c r="BI57" s="21"/>
    </row>
    <row r="58" spans="1:62" x14ac:dyDescent="0.25">
      <c r="A58" t="str">
        <f>VLOOKUP(ObjectiveData[[#This Row],[Template ID]],ID_Conversion[],3,FALSE)</f>
        <v>VMAT</v>
      </c>
      <c r="B58" t="str">
        <f>VLOOKUP(ObjectiveData[[#This Row],[Template ID]],ID_Conversion[],6,FALSE)</f>
        <v>PELB</v>
      </c>
      <c r="C58" s="15">
        <f>VLOOKUP(ObjectiveData[[#This Row],[Last Modified]],Date_Conversion[],13,FALSE)</f>
        <v>43431.693819444445</v>
      </c>
      <c r="D58" s="15" t="str">
        <f>VLOOKUP(ObjectiveData[[#This Row],[Template ID]],ObjectiveFiles[],3,FALSE)</f>
        <v>ObjectiveTemplate_31505.xml</v>
      </c>
      <c r="E58">
        <v>1.7</v>
      </c>
      <c r="F58" s="21" t="s">
        <v>208</v>
      </c>
      <c r="G58" s="21" t="s">
        <v>9</v>
      </c>
      <c r="H58" s="21" t="s">
        <v>14</v>
      </c>
      <c r="I58" s="21"/>
      <c r="J58" s="21"/>
      <c r="K58" s="21" t="s">
        <v>25</v>
      </c>
      <c r="L58" s="21"/>
      <c r="M58" s="21" t="s">
        <v>725</v>
      </c>
      <c r="N58" s="21" t="s">
        <v>656</v>
      </c>
      <c r="O58" s="21" t="s">
        <v>41</v>
      </c>
      <c r="P58" t="b">
        <v>0</v>
      </c>
      <c r="Q58" t="b">
        <v>0</v>
      </c>
      <c r="R58" t="b">
        <v>1</v>
      </c>
      <c r="S58">
        <v>40</v>
      </c>
      <c r="T58">
        <v>30</v>
      </c>
      <c r="U58">
        <v>0</v>
      </c>
      <c r="V58" s="21" t="s">
        <v>49</v>
      </c>
      <c r="W58">
        <v>1000</v>
      </c>
      <c r="X58">
        <v>100</v>
      </c>
      <c r="Y58" t="b">
        <v>1</v>
      </c>
      <c r="Z58">
        <v>80</v>
      </c>
      <c r="AA58">
        <v>1</v>
      </c>
      <c r="AB58">
        <v>105</v>
      </c>
      <c r="AC58">
        <v>60</v>
      </c>
      <c r="AD58">
        <v>0.05</v>
      </c>
      <c r="AE58" t="b">
        <v>1</v>
      </c>
      <c r="AF58" s="21" t="s">
        <v>724</v>
      </c>
      <c r="AG58">
        <v>5</v>
      </c>
      <c r="AH58">
        <v>9</v>
      </c>
      <c r="AI58">
        <v>10</v>
      </c>
      <c r="AJ58">
        <v>10</v>
      </c>
      <c r="AK58" s="21" t="s">
        <v>48</v>
      </c>
      <c r="AL58" t="b">
        <v>0</v>
      </c>
      <c r="AM58" t="b">
        <v>0</v>
      </c>
      <c r="AN58">
        <v>100</v>
      </c>
      <c r="AO58">
        <v>650</v>
      </c>
      <c r="AP58">
        <v>800</v>
      </c>
      <c r="AQ58" s="21" t="s">
        <v>445</v>
      </c>
      <c r="AR58" s="21"/>
      <c r="AS58" t="b">
        <v>0</v>
      </c>
      <c r="AT58" s="21"/>
      <c r="AU58" s="21"/>
      <c r="AV58" s="21" t="s">
        <v>501</v>
      </c>
      <c r="AW58" s="21"/>
      <c r="AX58">
        <v>7200</v>
      </c>
      <c r="AY58" s="21" t="s">
        <v>507</v>
      </c>
      <c r="AZ58">
        <v>3.2</v>
      </c>
      <c r="BA58">
        <v>1.5009999999999999</v>
      </c>
      <c r="BB58" s="21"/>
      <c r="BC58">
        <v>14524637</v>
      </c>
      <c r="BD58">
        <v>0</v>
      </c>
      <c r="BE58">
        <v>0</v>
      </c>
      <c r="BF58">
        <v>45</v>
      </c>
      <c r="BG58">
        <v>0</v>
      </c>
      <c r="BH58">
        <v>80</v>
      </c>
      <c r="BI58" s="21"/>
      <c r="BJ58">
        <v>0</v>
      </c>
    </row>
    <row r="59" spans="1:62" x14ac:dyDescent="0.25">
      <c r="A59" t="str">
        <f>VLOOKUP(ObjectiveData[[#This Row],[Template ID]],ID_Conversion[],3,FALSE)</f>
        <v>IMRT</v>
      </c>
      <c r="B59" t="str">
        <f>VLOOKUP(ObjectiveData[[#This Row],[Template ID]],ID_Conversion[],6,FALSE)</f>
        <v>LARY</v>
      </c>
      <c r="C59" s="15">
        <f>VLOOKUP(ObjectiveData[[#This Row],[Last Modified]],Date_Conversion[],13,FALSE)</f>
        <v>42887.661354166667</v>
      </c>
      <c r="D59" s="15" t="str">
        <f>VLOOKUP(ObjectiveData[[#This Row],[Template ID]],ObjectiveFiles[],3,FALSE)</f>
        <v>ObjectiveTemplate_31976.xml</v>
      </c>
      <c r="E59">
        <v>1.3</v>
      </c>
      <c r="F59" s="21" t="s">
        <v>142</v>
      </c>
      <c r="G59" s="21" t="s">
        <v>9</v>
      </c>
      <c r="H59" s="21" t="s">
        <v>14</v>
      </c>
      <c r="I59" s="21"/>
      <c r="J59" s="21"/>
      <c r="K59" s="21" t="s">
        <v>23</v>
      </c>
      <c r="L59" s="21"/>
      <c r="M59" s="21" t="s">
        <v>726</v>
      </c>
      <c r="N59" s="21" t="s">
        <v>659</v>
      </c>
      <c r="O59" s="21" t="s">
        <v>41</v>
      </c>
      <c r="P59" t="b">
        <v>0</v>
      </c>
      <c r="Q59" t="b">
        <v>0</v>
      </c>
      <c r="R59" t="b">
        <v>0</v>
      </c>
      <c r="S59">
        <v>80</v>
      </c>
      <c r="T59">
        <v>60</v>
      </c>
      <c r="U59">
        <v>0</v>
      </c>
      <c r="V59" s="21" t="s">
        <v>49</v>
      </c>
      <c r="W59">
        <v>1000</v>
      </c>
      <c r="X59">
        <v>100</v>
      </c>
      <c r="Y59" t="b">
        <v>0</v>
      </c>
      <c r="Z59">
        <v>150</v>
      </c>
      <c r="AA59">
        <v>1</v>
      </c>
      <c r="AB59">
        <v>105</v>
      </c>
      <c r="AC59">
        <v>60</v>
      </c>
      <c r="AD59">
        <v>0.05</v>
      </c>
      <c r="AE59" t="b">
        <v>0</v>
      </c>
      <c r="AF59" s="21" t="s">
        <v>724</v>
      </c>
      <c r="AG59">
        <v>5</v>
      </c>
      <c r="AH59">
        <v>9</v>
      </c>
      <c r="AI59">
        <v>90</v>
      </c>
      <c r="AJ59">
        <v>0</v>
      </c>
      <c r="AK59" s="21" t="s">
        <v>727</v>
      </c>
      <c r="AL59" t="b">
        <v>0</v>
      </c>
      <c r="AM59" t="b">
        <v>0</v>
      </c>
      <c r="AN59">
        <v>50</v>
      </c>
      <c r="AO59">
        <v>0</v>
      </c>
      <c r="AP59">
        <v>2000</v>
      </c>
      <c r="AQ59" s="21" t="s">
        <v>220</v>
      </c>
      <c r="AR59" s="21"/>
      <c r="AS59" t="b">
        <v>0</v>
      </c>
      <c r="AT59" s="21"/>
      <c r="AU59" s="21"/>
      <c r="AV59" s="21" t="s">
        <v>500</v>
      </c>
      <c r="AW59" s="21"/>
      <c r="AX59" s="21"/>
      <c r="AY59" s="21"/>
      <c r="AZ59" s="21"/>
      <c r="BA59">
        <v>1</v>
      </c>
      <c r="BB59" s="21"/>
      <c r="BC59">
        <v>9639167</v>
      </c>
    </row>
    <row r="60" spans="1:62" x14ac:dyDescent="0.25">
      <c r="A60" t="str">
        <f>VLOOKUP(ObjectiveData[[#This Row],[Template ID]],ID_Conversion[],3,FALSE)</f>
        <v>IMRT</v>
      </c>
      <c r="B60" t="str">
        <f>VLOOKUP(ObjectiveData[[#This Row],[Template ID]],ID_Conversion[],6,FALSE)</f>
        <v>LARY</v>
      </c>
      <c r="C60" s="15">
        <f>VLOOKUP(ObjectiveData[[#This Row],[Last Modified]],Date_Conversion[],13,FALSE)</f>
        <v>42887.661354166667</v>
      </c>
      <c r="D60" s="15" t="str">
        <f>VLOOKUP(ObjectiveData[[#This Row],[Template ID]],ObjectiveFiles[],3,FALSE)</f>
        <v>ObjectiveTemplate_31976.xml</v>
      </c>
      <c r="E60">
        <v>1.3</v>
      </c>
      <c r="F60" s="21" t="s">
        <v>142</v>
      </c>
      <c r="G60" s="21" t="s">
        <v>9</v>
      </c>
      <c r="H60" s="21" t="s">
        <v>14</v>
      </c>
      <c r="I60" s="21"/>
      <c r="J60" s="21"/>
      <c r="K60" s="21" t="s">
        <v>23</v>
      </c>
      <c r="L60" s="21"/>
      <c r="M60" s="21" t="s">
        <v>726</v>
      </c>
      <c r="N60" s="21" t="s">
        <v>659</v>
      </c>
      <c r="O60" s="21" t="s">
        <v>41</v>
      </c>
      <c r="P60" t="b">
        <v>0</v>
      </c>
      <c r="Q60" t="b">
        <v>0</v>
      </c>
      <c r="R60" t="b">
        <v>0</v>
      </c>
      <c r="S60">
        <v>80</v>
      </c>
      <c r="T60">
        <v>60</v>
      </c>
      <c r="U60">
        <v>0</v>
      </c>
      <c r="V60" s="21" t="s">
        <v>49</v>
      </c>
      <c r="W60">
        <v>1000</v>
      </c>
      <c r="X60">
        <v>100</v>
      </c>
      <c r="Y60" t="b">
        <v>0</v>
      </c>
      <c r="Z60">
        <v>150</v>
      </c>
      <c r="AA60">
        <v>1</v>
      </c>
      <c r="AB60">
        <v>105</v>
      </c>
      <c r="AC60">
        <v>60</v>
      </c>
      <c r="AD60">
        <v>0.05</v>
      </c>
      <c r="AE60" t="b">
        <v>0</v>
      </c>
      <c r="AF60" s="21" t="s">
        <v>724</v>
      </c>
      <c r="AG60">
        <v>5</v>
      </c>
      <c r="AH60">
        <v>9</v>
      </c>
      <c r="AI60">
        <v>90</v>
      </c>
      <c r="AJ60">
        <v>0</v>
      </c>
      <c r="AK60" s="21" t="s">
        <v>727</v>
      </c>
      <c r="AL60" t="b">
        <v>0</v>
      </c>
      <c r="AM60" t="b">
        <v>0</v>
      </c>
      <c r="AN60">
        <v>50</v>
      </c>
      <c r="AO60">
        <v>0</v>
      </c>
      <c r="AP60">
        <v>2000</v>
      </c>
      <c r="AQ60" s="21" t="s">
        <v>221</v>
      </c>
      <c r="AR60" s="21"/>
      <c r="AS60" t="b">
        <v>0</v>
      </c>
      <c r="AT60" s="21"/>
      <c r="AU60" s="21"/>
      <c r="AV60" s="21" t="s">
        <v>500</v>
      </c>
      <c r="AW60" s="21"/>
      <c r="AX60" s="21"/>
      <c r="AY60" s="21"/>
      <c r="AZ60" s="21"/>
      <c r="BA60">
        <v>1</v>
      </c>
      <c r="BB60" s="21"/>
      <c r="BC60">
        <v>9639167</v>
      </c>
    </row>
    <row r="61" spans="1:62" x14ac:dyDescent="0.25">
      <c r="A61" t="str">
        <f>VLOOKUP(ObjectiveData[[#This Row],[Template ID]],ID_Conversion[],3,FALSE)</f>
        <v>IMRT</v>
      </c>
      <c r="B61" t="str">
        <f>VLOOKUP(ObjectiveData[[#This Row],[Template ID]],ID_Conversion[],6,FALSE)</f>
        <v>LARY</v>
      </c>
      <c r="C61" s="15">
        <f>VLOOKUP(ObjectiveData[[#This Row],[Last Modified]],Date_Conversion[],13,FALSE)</f>
        <v>42887.661354166667</v>
      </c>
      <c r="D61" s="15" t="str">
        <f>VLOOKUP(ObjectiveData[[#This Row],[Template ID]],ObjectiveFiles[],3,FALSE)</f>
        <v>ObjectiveTemplate_31976.xml</v>
      </c>
      <c r="E61">
        <v>1.3</v>
      </c>
      <c r="F61" s="21" t="s">
        <v>142</v>
      </c>
      <c r="G61" s="21" t="s">
        <v>9</v>
      </c>
      <c r="H61" s="21" t="s">
        <v>14</v>
      </c>
      <c r="I61" s="21"/>
      <c r="J61" s="21"/>
      <c r="K61" s="21" t="s">
        <v>23</v>
      </c>
      <c r="L61" s="21"/>
      <c r="M61" s="21" t="s">
        <v>726</v>
      </c>
      <c r="N61" s="21" t="s">
        <v>659</v>
      </c>
      <c r="O61" s="21" t="s">
        <v>41</v>
      </c>
      <c r="P61" t="b">
        <v>0</v>
      </c>
      <c r="Q61" t="b">
        <v>0</v>
      </c>
      <c r="R61" t="b">
        <v>0</v>
      </c>
      <c r="S61">
        <v>80</v>
      </c>
      <c r="T61">
        <v>60</v>
      </c>
      <c r="U61">
        <v>0</v>
      </c>
      <c r="V61" s="21" t="s">
        <v>49</v>
      </c>
      <c r="W61">
        <v>1000</v>
      </c>
      <c r="X61">
        <v>100</v>
      </c>
      <c r="Y61" t="b">
        <v>0</v>
      </c>
      <c r="Z61">
        <v>150</v>
      </c>
      <c r="AA61">
        <v>1</v>
      </c>
      <c r="AB61">
        <v>105</v>
      </c>
      <c r="AC61">
        <v>60</v>
      </c>
      <c r="AD61">
        <v>0.05</v>
      </c>
      <c r="AE61" t="b">
        <v>0</v>
      </c>
      <c r="AF61" s="21" t="s">
        <v>724</v>
      </c>
      <c r="AG61">
        <v>5</v>
      </c>
      <c r="AH61">
        <v>9</v>
      </c>
      <c r="AI61">
        <v>90</v>
      </c>
      <c r="AJ61">
        <v>0</v>
      </c>
      <c r="AK61" s="21" t="s">
        <v>727</v>
      </c>
      <c r="AL61" t="b">
        <v>0</v>
      </c>
      <c r="AM61" t="b">
        <v>0</v>
      </c>
      <c r="AN61">
        <v>50</v>
      </c>
      <c r="AO61">
        <v>0</v>
      </c>
      <c r="AP61">
        <v>2000</v>
      </c>
      <c r="AQ61" s="21" t="s">
        <v>223</v>
      </c>
      <c r="AR61" s="21"/>
      <c r="AS61" t="b">
        <v>0</v>
      </c>
      <c r="AT61" s="21"/>
      <c r="AU61" s="21"/>
      <c r="AV61" s="21" t="s">
        <v>502</v>
      </c>
      <c r="AW61" s="21"/>
      <c r="AX61" s="21"/>
      <c r="AY61" s="21"/>
      <c r="AZ61" s="21"/>
      <c r="BA61">
        <v>4.5</v>
      </c>
      <c r="BB61" s="21"/>
      <c r="BC61">
        <v>65280</v>
      </c>
    </row>
    <row r="62" spans="1:62" x14ac:dyDescent="0.25">
      <c r="A62" t="str">
        <f>VLOOKUP(ObjectiveData[[#This Row],[Template ID]],ID_Conversion[],3,FALSE)</f>
        <v>IMRT</v>
      </c>
      <c r="B62" t="str">
        <f>VLOOKUP(ObjectiveData[[#This Row],[Template ID]],ID_Conversion[],6,FALSE)</f>
        <v>LARY</v>
      </c>
      <c r="C62" s="15">
        <f>VLOOKUP(ObjectiveData[[#This Row],[Last Modified]],Date_Conversion[],13,FALSE)</f>
        <v>42887.661354166667</v>
      </c>
      <c r="D62" s="15" t="str">
        <f>VLOOKUP(ObjectiveData[[#This Row],[Template ID]],ObjectiveFiles[],3,FALSE)</f>
        <v>ObjectiveTemplate_31976.xml</v>
      </c>
      <c r="E62">
        <v>1.3</v>
      </c>
      <c r="F62" s="21" t="s">
        <v>142</v>
      </c>
      <c r="G62" s="21" t="s">
        <v>9</v>
      </c>
      <c r="H62" s="21" t="s">
        <v>14</v>
      </c>
      <c r="I62" s="21"/>
      <c r="J62" s="21"/>
      <c r="K62" s="21" t="s">
        <v>23</v>
      </c>
      <c r="L62" s="21"/>
      <c r="M62" s="21" t="s">
        <v>726</v>
      </c>
      <c r="N62" s="21" t="s">
        <v>659</v>
      </c>
      <c r="O62" s="21" t="s">
        <v>41</v>
      </c>
      <c r="P62" t="b">
        <v>0</v>
      </c>
      <c r="Q62" t="b">
        <v>0</v>
      </c>
      <c r="R62" t="b">
        <v>0</v>
      </c>
      <c r="S62">
        <v>80</v>
      </c>
      <c r="T62">
        <v>60</v>
      </c>
      <c r="U62">
        <v>0</v>
      </c>
      <c r="V62" s="21" t="s">
        <v>49</v>
      </c>
      <c r="W62">
        <v>1000</v>
      </c>
      <c r="X62">
        <v>100</v>
      </c>
      <c r="Y62" t="b">
        <v>0</v>
      </c>
      <c r="Z62">
        <v>150</v>
      </c>
      <c r="AA62">
        <v>1</v>
      </c>
      <c r="AB62">
        <v>105</v>
      </c>
      <c r="AC62">
        <v>60</v>
      </c>
      <c r="AD62">
        <v>0.05</v>
      </c>
      <c r="AE62" t="b">
        <v>0</v>
      </c>
      <c r="AF62" s="21" t="s">
        <v>724</v>
      </c>
      <c r="AG62">
        <v>5</v>
      </c>
      <c r="AH62">
        <v>9</v>
      </c>
      <c r="AI62">
        <v>90</v>
      </c>
      <c r="AJ62">
        <v>0</v>
      </c>
      <c r="AK62" s="21" t="s">
        <v>727</v>
      </c>
      <c r="AL62" t="b">
        <v>0</v>
      </c>
      <c r="AM62" t="b">
        <v>0</v>
      </c>
      <c r="AN62">
        <v>50</v>
      </c>
      <c r="AO62">
        <v>0</v>
      </c>
      <c r="AP62">
        <v>2000</v>
      </c>
      <c r="AQ62" s="21" t="s">
        <v>229</v>
      </c>
      <c r="AR62" s="21"/>
      <c r="AS62" t="b">
        <v>0</v>
      </c>
      <c r="AT62" s="21"/>
      <c r="AU62" s="21"/>
      <c r="AV62" s="21" t="s">
        <v>503</v>
      </c>
      <c r="AW62" s="21"/>
      <c r="AX62" s="21"/>
      <c r="AY62" s="21"/>
      <c r="AZ62" s="21"/>
      <c r="BA62">
        <v>1</v>
      </c>
      <c r="BB62" s="21"/>
      <c r="BC62">
        <v>14524637</v>
      </c>
    </row>
    <row r="63" spans="1:62" x14ac:dyDescent="0.25">
      <c r="A63" t="str">
        <f>VLOOKUP(ObjectiveData[[#This Row],[Template ID]],ID_Conversion[],3,FALSE)</f>
        <v>IMRT</v>
      </c>
      <c r="B63" t="str">
        <f>VLOOKUP(ObjectiveData[[#This Row],[Template ID]],ID_Conversion[],6,FALSE)</f>
        <v>LARY</v>
      </c>
      <c r="C63" s="15">
        <f>VLOOKUP(ObjectiveData[[#This Row],[Last Modified]],Date_Conversion[],13,FALSE)</f>
        <v>42887.661354166667</v>
      </c>
      <c r="D63" s="15" t="str">
        <f>VLOOKUP(ObjectiveData[[#This Row],[Template ID]],ObjectiveFiles[],3,FALSE)</f>
        <v>ObjectiveTemplate_31976.xml</v>
      </c>
      <c r="E63">
        <v>1.3</v>
      </c>
      <c r="F63" s="21" t="s">
        <v>142</v>
      </c>
      <c r="G63" s="21" t="s">
        <v>9</v>
      </c>
      <c r="H63" s="21" t="s">
        <v>14</v>
      </c>
      <c r="I63" s="21"/>
      <c r="J63" s="21"/>
      <c r="K63" s="21" t="s">
        <v>23</v>
      </c>
      <c r="L63" s="21"/>
      <c r="M63" s="21" t="s">
        <v>726</v>
      </c>
      <c r="N63" s="21" t="s">
        <v>659</v>
      </c>
      <c r="O63" s="21" t="s">
        <v>41</v>
      </c>
      <c r="P63" t="b">
        <v>0</v>
      </c>
      <c r="Q63" t="b">
        <v>0</v>
      </c>
      <c r="R63" t="b">
        <v>0</v>
      </c>
      <c r="S63">
        <v>80</v>
      </c>
      <c r="T63">
        <v>60</v>
      </c>
      <c r="U63">
        <v>0</v>
      </c>
      <c r="V63" s="21" t="s">
        <v>49</v>
      </c>
      <c r="W63">
        <v>1000</v>
      </c>
      <c r="X63">
        <v>100</v>
      </c>
      <c r="Y63" t="b">
        <v>0</v>
      </c>
      <c r="Z63">
        <v>150</v>
      </c>
      <c r="AA63">
        <v>1</v>
      </c>
      <c r="AB63">
        <v>105</v>
      </c>
      <c r="AC63">
        <v>60</v>
      </c>
      <c r="AD63">
        <v>0.05</v>
      </c>
      <c r="AE63" t="b">
        <v>0</v>
      </c>
      <c r="AF63" s="21" t="s">
        <v>724</v>
      </c>
      <c r="AG63">
        <v>5</v>
      </c>
      <c r="AH63">
        <v>9</v>
      </c>
      <c r="AI63">
        <v>90</v>
      </c>
      <c r="AJ63">
        <v>0</v>
      </c>
      <c r="AK63" s="21" t="s">
        <v>727</v>
      </c>
      <c r="AL63" t="b">
        <v>0</v>
      </c>
      <c r="AM63" t="b">
        <v>0</v>
      </c>
      <c r="AN63">
        <v>50</v>
      </c>
      <c r="AO63">
        <v>0</v>
      </c>
      <c r="AP63">
        <v>2000</v>
      </c>
      <c r="AQ63" s="21" t="s">
        <v>232</v>
      </c>
      <c r="AR63" s="21"/>
      <c r="AS63" t="b">
        <v>0</v>
      </c>
      <c r="AT63" s="21"/>
      <c r="AU63" s="21"/>
      <c r="AV63" s="21" t="s">
        <v>501</v>
      </c>
      <c r="AW63" s="21"/>
      <c r="AX63" s="21"/>
      <c r="AY63" s="21"/>
      <c r="AZ63" s="21"/>
      <c r="BA63">
        <v>1</v>
      </c>
      <c r="BB63" s="21"/>
      <c r="BC63">
        <v>64636</v>
      </c>
    </row>
    <row r="64" spans="1:62" x14ac:dyDescent="0.25">
      <c r="A64" t="str">
        <f>VLOOKUP(ObjectiveData[[#This Row],[Template ID]],ID_Conversion[],3,FALSE)</f>
        <v>IMRT</v>
      </c>
      <c r="B64" t="str">
        <f>VLOOKUP(ObjectiveData[[#This Row],[Template ID]],ID_Conversion[],6,FALSE)</f>
        <v>LARY</v>
      </c>
      <c r="C64" s="15">
        <f>VLOOKUP(ObjectiveData[[#This Row],[Last Modified]],Date_Conversion[],13,FALSE)</f>
        <v>42887.661354166667</v>
      </c>
      <c r="D64" s="15" t="str">
        <f>VLOOKUP(ObjectiveData[[#This Row],[Template ID]],ObjectiveFiles[],3,FALSE)</f>
        <v>ObjectiveTemplate_31976.xml</v>
      </c>
      <c r="E64">
        <v>1.3</v>
      </c>
      <c r="F64" s="21" t="s">
        <v>142</v>
      </c>
      <c r="G64" s="21" t="s">
        <v>9</v>
      </c>
      <c r="H64" s="21" t="s">
        <v>14</v>
      </c>
      <c r="I64" s="21"/>
      <c r="J64" s="21"/>
      <c r="K64" s="21" t="s">
        <v>23</v>
      </c>
      <c r="L64" s="21"/>
      <c r="M64" s="21" t="s">
        <v>726</v>
      </c>
      <c r="N64" s="21" t="s">
        <v>659</v>
      </c>
      <c r="O64" s="21" t="s">
        <v>41</v>
      </c>
      <c r="P64" t="b">
        <v>0</v>
      </c>
      <c r="Q64" t="b">
        <v>0</v>
      </c>
      <c r="R64" t="b">
        <v>0</v>
      </c>
      <c r="S64">
        <v>80</v>
      </c>
      <c r="T64">
        <v>60</v>
      </c>
      <c r="U64">
        <v>0</v>
      </c>
      <c r="V64" s="21" t="s">
        <v>49</v>
      </c>
      <c r="W64">
        <v>1000</v>
      </c>
      <c r="X64">
        <v>100</v>
      </c>
      <c r="Y64" t="b">
        <v>0</v>
      </c>
      <c r="Z64">
        <v>150</v>
      </c>
      <c r="AA64">
        <v>1</v>
      </c>
      <c r="AB64">
        <v>105</v>
      </c>
      <c r="AC64">
        <v>60</v>
      </c>
      <c r="AD64">
        <v>0.05</v>
      </c>
      <c r="AE64" t="b">
        <v>0</v>
      </c>
      <c r="AF64" s="21" t="s">
        <v>724</v>
      </c>
      <c r="AG64">
        <v>5</v>
      </c>
      <c r="AH64">
        <v>9</v>
      </c>
      <c r="AI64">
        <v>90</v>
      </c>
      <c r="AJ64">
        <v>0</v>
      </c>
      <c r="AK64" s="21" t="s">
        <v>727</v>
      </c>
      <c r="AL64" t="b">
        <v>0</v>
      </c>
      <c r="AM64" t="b">
        <v>0</v>
      </c>
      <c r="AN64">
        <v>50</v>
      </c>
      <c r="AO64">
        <v>0</v>
      </c>
      <c r="AP64">
        <v>2000</v>
      </c>
      <c r="AQ64" s="21" t="s">
        <v>233</v>
      </c>
      <c r="AR64" s="21"/>
      <c r="AS64" t="b">
        <v>0</v>
      </c>
      <c r="AT64" s="21"/>
      <c r="AU64" s="21"/>
      <c r="AV64" s="21" t="s">
        <v>501</v>
      </c>
      <c r="AW64" s="21"/>
      <c r="AX64" s="21"/>
      <c r="AY64" s="21"/>
      <c r="AZ64" s="21"/>
      <c r="BA64">
        <v>1</v>
      </c>
      <c r="BB64" s="21"/>
      <c r="BC64">
        <v>8388736</v>
      </c>
      <c r="BD64">
        <v>0</v>
      </c>
      <c r="BE64">
        <v>0</v>
      </c>
      <c r="BF64">
        <v>45</v>
      </c>
      <c r="BG64">
        <v>0</v>
      </c>
      <c r="BH64">
        <v>50</v>
      </c>
      <c r="BI64">
        <v>0</v>
      </c>
    </row>
    <row r="65" spans="1:55" x14ac:dyDescent="0.25">
      <c r="A65" t="str">
        <f>VLOOKUP(ObjectiveData[[#This Row],[Template ID]],ID_Conversion[],3,FALSE)</f>
        <v>IMRT</v>
      </c>
      <c r="B65" t="str">
        <f>VLOOKUP(ObjectiveData[[#This Row],[Template ID]],ID_Conversion[],6,FALSE)</f>
        <v>LARY</v>
      </c>
      <c r="C65" s="15">
        <f>VLOOKUP(ObjectiveData[[#This Row],[Last Modified]],Date_Conversion[],13,FALSE)</f>
        <v>42887.661354166667</v>
      </c>
      <c r="D65" s="15" t="str">
        <f>VLOOKUP(ObjectiveData[[#This Row],[Template ID]],ObjectiveFiles[],3,FALSE)</f>
        <v>ObjectiveTemplate_31976.xml</v>
      </c>
      <c r="E65">
        <v>1.3</v>
      </c>
      <c r="F65" s="21" t="s">
        <v>142</v>
      </c>
      <c r="G65" s="21" t="s">
        <v>9</v>
      </c>
      <c r="H65" s="21" t="s">
        <v>14</v>
      </c>
      <c r="I65" s="21"/>
      <c r="J65" s="21"/>
      <c r="K65" s="21" t="s">
        <v>23</v>
      </c>
      <c r="L65" s="21"/>
      <c r="M65" s="21" t="s">
        <v>726</v>
      </c>
      <c r="N65" s="21" t="s">
        <v>659</v>
      </c>
      <c r="O65" s="21" t="s">
        <v>41</v>
      </c>
      <c r="P65" t="b">
        <v>0</v>
      </c>
      <c r="Q65" t="b">
        <v>0</v>
      </c>
      <c r="R65" t="b">
        <v>0</v>
      </c>
      <c r="S65">
        <v>80</v>
      </c>
      <c r="T65">
        <v>60</v>
      </c>
      <c r="U65">
        <v>0</v>
      </c>
      <c r="V65" s="21" t="s">
        <v>49</v>
      </c>
      <c r="W65">
        <v>1000</v>
      </c>
      <c r="X65">
        <v>100</v>
      </c>
      <c r="Y65" t="b">
        <v>0</v>
      </c>
      <c r="Z65">
        <v>150</v>
      </c>
      <c r="AA65">
        <v>1</v>
      </c>
      <c r="AB65">
        <v>105</v>
      </c>
      <c r="AC65">
        <v>60</v>
      </c>
      <c r="AD65">
        <v>0.05</v>
      </c>
      <c r="AE65" t="b">
        <v>0</v>
      </c>
      <c r="AF65" s="21" t="s">
        <v>724</v>
      </c>
      <c r="AG65">
        <v>5</v>
      </c>
      <c r="AH65">
        <v>9</v>
      </c>
      <c r="AI65">
        <v>90</v>
      </c>
      <c r="AJ65">
        <v>0</v>
      </c>
      <c r="AK65" s="21" t="s">
        <v>727</v>
      </c>
      <c r="AL65" t="b">
        <v>0</v>
      </c>
      <c r="AM65" t="b">
        <v>0</v>
      </c>
      <c r="AN65">
        <v>50</v>
      </c>
      <c r="AO65">
        <v>0</v>
      </c>
      <c r="AP65">
        <v>2000</v>
      </c>
      <c r="AQ65" s="21" t="s">
        <v>234</v>
      </c>
      <c r="AR65" s="21"/>
      <c r="AS65" t="b">
        <v>0</v>
      </c>
      <c r="AT65" s="21"/>
      <c r="AU65" s="21"/>
      <c r="AV65" s="21" t="s">
        <v>503</v>
      </c>
      <c r="AW65" s="21"/>
      <c r="AX65" s="21"/>
      <c r="AY65" s="21"/>
      <c r="AZ65" s="21"/>
      <c r="BA65">
        <v>1</v>
      </c>
      <c r="BB65" s="21"/>
      <c r="BC65">
        <v>14524637</v>
      </c>
    </row>
    <row r="66" spans="1:55" x14ac:dyDescent="0.25">
      <c r="A66" t="str">
        <f>VLOOKUP(ObjectiveData[[#This Row],[Template ID]],ID_Conversion[],3,FALSE)</f>
        <v>IMRT</v>
      </c>
      <c r="B66" t="str">
        <f>VLOOKUP(ObjectiveData[[#This Row],[Template ID]],ID_Conversion[],6,FALSE)</f>
        <v>LARY</v>
      </c>
      <c r="C66" s="15">
        <f>VLOOKUP(ObjectiveData[[#This Row],[Last Modified]],Date_Conversion[],13,FALSE)</f>
        <v>42887.661354166667</v>
      </c>
      <c r="D66" s="15" t="str">
        <f>VLOOKUP(ObjectiveData[[#This Row],[Template ID]],ObjectiveFiles[],3,FALSE)</f>
        <v>ObjectiveTemplate_31976.xml</v>
      </c>
      <c r="E66">
        <v>1.3</v>
      </c>
      <c r="F66" s="21" t="s">
        <v>142</v>
      </c>
      <c r="G66" s="21" t="s">
        <v>9</v>
      </c>
      <c r="H66" s="21" t="s">
        <v>14</v>
      </c>
      <c r="I66" s="21"/>
      <c r="J66" s="21"/>
      <c r="K66" s="21" t="s">
        <v>23</v>
      </c>
      <c r="L66" s="21"/>
      <c r="M66" s="21" t="s">
        <v>726</v>
      </c>
      <c r="N66" s="21" t="s">
        <v>659</v>
      </c>
      <c r="O66" s="21" t="s">
        <v>41</v>
      </c>
      <c r="P66" t="b">
        <v>0</v>
      </c>
      <c r="Q66" t="b">
        <v>0</v>
      </c>
      <c r="R66" t="b">
        <v>0</v>
      </c>
      <c r="S66">
        <v>80</v>
      </c>
      <c r="T66">
        <v>60</v>
      </c>
      <c r="U66">
        <v>0</v>
      </c>
      <c r="V66" s="21" t="s">
        <v>49</v>
      </c>
      <c r="W66">
        <v>1000</v>
      </c>
      <c r="X66">
        <v>100</v>
      </c>
      <c r="Y66" t="b">
        <v>0</v>
      </c>
      <c r="Z66">
        <v>150</v>
      </c>
      <c r="AA66">
        <v>1</v>
      </c>
      <c r="AB66">
        <v>105</v>
      </c>
      <c r="AC66">
        <v>60</v>
      </c>
      <c r="AD66">
        <v>0.05</v>
      </c>
      <c r="AE66" t="b">
        <v>0</v>
      </c>
      <c r="AF66" s="21" t="s">
        <v>724</v>
      </c>
      <c r="AG66">
        <v>5</v>
      </c>
      <c r="AH66">
        <v>9</v>
      </c>
      <c r="AI66">
        <v>90</v>
      </c>
      <c r="AJ66">
        <v>0</v>
      </c>
      <c r="AK66" s="21" t="s">
        <v>727</v>
      </c>
      <c r="AL66" t="b">
        <v>0</v>
      </c>
      <c r="AM66" t="b">
        <v>0</v>
      </c>
      <c r="AN66">
        <v>50</v>
      </c>
      <c r="AO66">
        <v>0</v>
      </c>
      <c r="AP66">
        <v>2000</v>
      </c>
      <c r="AQ66" s="21" t="s">
        <v>241</v>
      </c>
      <c r="AR66" s="21"/>
      <c r="AS66" t="b">
        <v>0</v>
      </c>
      <c r="AT66" s="21"/>
      <c r="AU66" s="21"/>
      <c r="AV66" s="21" t="s">
        <v>501</v>
      </c>
      <c r="AW66" s="21"/>
      <c r="AX66" s="21"/>
      <c r="AY66" s="21"/>
      <c r="AZ66" s="21"/>
      <c r="BA66">
        <v>1</v>
      </c>
      <c r="BB66" s="21"/>
      <c r="BC66">
        <v>10526303</v>
      </c>
    </row>
    <row r="67" spans="1:55" x14ac:dyDescent="0.25">
      <c r="A67" t="str">
        <f>VLOOKUP(ObjectiveData[[#This Row],[Template ID]],ID_Conversion[],3,FALSE)</f>
        <v>IMRT</v>
      </c>
      <c r="B67" t="str">
        <f>VLOOKUP(ObjectiveData[[#This Row],[Template ID]],ID_Conversion[],6,FALSE)</f>
        <v>LARY</v>
      </c>
      <c r="C67" s="15">
        <f>VLOOKUP(ObjectiveData[[#This Row],[Last Modified]],Date_Conversion[],13,FALSE)</f>
        <v>42887.661354166667</v>
      </c>
      <c r="D67" s="15" t="str">
        <f>VLOOKUP(ObjectiveData[[#This Row],[Template ID]],ObjectiveFiles[],3,FALSE)</f>
        <v>ObjectiveTemplate_31976.xml</v>
      </c>
      <c r="E67">
        <v>1.3</v>
      </c>
      <c r="F67" s="21" t="s">
        <v>142</v>
      </c>
      <c r="G67" s="21" t="s">
        <v>9</v>
      </c>
      <c r="H67" s="21" t="s">
        <v>14</v>
      </c>
      <c r="I67" s="21"/>
      <c r="J67" s="21"/>
      <c r="K67" s="21" t="s">
        <v>23</v>
      </c>
      <c r="L67" s="21"/>
      <c r="M67" s="21" t="s">
        <v>726</v>
      </c>
      <c r="N67" s="21" t="s">
        <v>659</v>
      </c>
      <c r="O67" s="21" t="s">
        <v>41</v>
      </c>
      <c r="P67" t="b">
        <v>0</v>
      </c>
      <c r="Q67" t="b">
        <v>0</v>
      </c>
      <c r="R67" t="b">
        <v>0</v>
      </c>
      <c r="S67">
        <v>80</v>
      </c>
      <c r="T67">
        <v>60</v>
      </c>
      <c r="U67">
        <v>0</v>
      </c>
      <c r="V67" s="21" t="s">
        <v>49</v>
      </c>
      <c r="W67">
        <v>1000</v>
      </c>
      <c r="X67">
        <v>100</v>
      </c>
      <c r="Y67" t="b">
        <v>0</v>
      </c>
      <c r="Z67">
        <v>150</v>
      </c>
      <c r="AA67">
        <v>1</v>
      </c>
      <c r="AB67">
        <v>105</v>
      </c>
      <c r="AC67">
        <v>60</v>
      </c>
      <c r="AD67">
        <v>0.05</v>
      </c>
      <c r="AE67" t="b">
        <v>0</v>
      </c>
      <c r="AF67" s="21" t="s">
        <v>724</v>
      </c>
      <c r="AG67">
        <v>5</v>
      </c>
      <c r="AH67">
        <v>9</v>
      </c>
      <c r="AI67">
        <v>90</v>
      </c>
      <c r="AJ67">
        <v>0</v>
      </c>
      <c r="AK67" s="21" t="s">
        <v>727</v>
      </c>
      <c r="AL67" t="b">
        <v>0</v>
      </c>
      <c r="AM67" t="b">
        <v>0</v>
      </c>
      <c r="AN67">
        <v>50</v>
      </c>
      <c r="AO67">
        <v>0</v>
      </c>
      <c r="AP67">
        <v>2000</v>
      </c>
      <c r="AQ67" s="21" t="s">
        <v>242</v>
      </c>
      <c r="AR67" s="21"/>
      <c r="AS67" t="b">
        <v>0</v>
      </c>
      <c r="AT67" s="21"/>
      <c r="AU67" s="21"/>
      <c r="AV67" s="21" t="s">
        <v>501</v>
      </c>
      <c r="AW67" s="21"/>
      <c r="AX67" s="21"/>
      <c r="AY67" s="21"/>
      <c r="AZ67" s="21"/>
      <c r="BA67">
        <v>1</v>
      </c>
      <c r="BB67" s="21"/>
      <c r="BC67">
        <v>2330219</v>
      </c>
    </row>
    <row r="68" spans="1:55" x14ac:dyDescent="0.25">
      <c r="A68" t="str">
        <f>VLOOKUP(ObjectiveData[[#This Row],[Template ID]],ID_Conversion[],3,FALSE)</f>
        <v>IMRT</v>
      </c>
      <c r="B68" t="str">
        <f>VLOOKUP(ObjectiveData[[#This Row],[Template ID]],ID_Conversion[],6,FALSE)</f>
        <v>LARY</v>
      </c>
      <c r="C68" s="15">
        <f>VLOOKUP(ObjectiveData[[#This Row],[Last Modified]],Date_Conversion[],13,FALSE)</f>
        <v>42887.661354166667</v>
      </c>
      <c r="D68" s="15" t="str">
        <f>VLOOKUP(ObjectiveData[[#This Row],[Template ID]],ObjectiveFiles[],3,FALSE)</f>
        <v>ObjectiveTemplate_31976.xml</v>
      </c>
      <c r="E68">
        <v>1.3</v>
      </c>
      <c r="F68" s="21" t="s">
        <v>142</v>
      </c>
      <c r="G68" s="21" t="s">
        <v>9</v>
      </c>
      <c r="H68" s="21" t="s">
        <v>14</v>
      </c>
      <c r="I68" s="21"/>
      <c r="J68" s="21"/>
      <c r="K68" s="21" t="s">
        <v>23</v>
      </c>
      <c r="L68" s="21"/>
      <c r="M68" s="21" t="s">
        <v>726</v>
      </c>
      <c r="N68" s="21" t="s">
        <v>659</v>
      </c>
      <c r="O68" s="21" t="s">
        <v>41</v>
      </c>
      <c r="P68" t="b">
        <v>0</v>
      </c>
      <c r="Q68" t="b">
        <v>0</v>
      </c>
      <c r="R68" t="b">
        <v>0</v>
      </c>
      <c r="S68">
        <v>80</v>
      </c>
      <c r="T68">
        <v>60</v>
      </c>
      <c r="U68">
        <v>0</v>
      </c>
      <c r="V68" s="21" t="s">
        <v>49</v>
      </c>
      <c r="W68">
        <v>1000</v>
      </c>
      <c r="X68">
        <v>100</v>
      </c>
      <c r="Y68" t="b">
        <v>0</v>
      </c>
      <c r="Z68">
        <v>150</v>
      </c>
      <c r="AA68">
        <v>1</v>
      </c>
      <c r="AB68">
        <v>105</v>
      </c>
      <c r="AC68">
        <v>60</v>
      </c>
      <c r="AD68">
        <v>0.05</v>
      </c>
      <c r="AE68" t="b">
        <v>0</v>
      </c>
      <c r="AF68" s="21" t="s">
        <v>724</v>
      </c>
      <c r="AG68">
        <v>5</v>
      </c>
      <c r="AH68">
        <v>9</v>
      </c>
      <c r="AI68">
        <v>90</v>
      </c>
      <c r="AJ68">
        <v>0</v>
      </c>
      <c r="AK68" s="21" t="s">
        <v>727</v>
      </c>
      <c r="AL68" t="b">
        <v>0</v>
      </c>
      <c r="AM68" t="b">
        <v>0</v>
      </c>
      <c r="AN68">
        <v>50</v>
      </c>
      <c r="AO68">
        <v>0</v>
      </c>
      <c r="AP68">
        <v>2000</v>
      </c>
      <c r="AQ68" s="21" t="s">
        <v>244</v>
      </c>
      <c r="AR68" s="21"/>
      <c r="AS68" t="b">
        <v>0</v>
      </c>
      <c r="AT68" s="21"/>
      <c r="AU68" s="21"/>
      <c r="AV68" s="21" t="s">
        <v>244</v>
      </c>
      <c r="AW68" s="21"/>
      <c r="AX68" s="21"/>
      <c r="AY68" s="21"/>
      <c r="AZ68" s="21"/>
      <c r="BA68">
        <v>1</v>
      </c>
      <c r="BB68" s="21"/>
      <c r="BC68">
        <v>16776960</v>
      </c>
    </row>
    <row r="69" spans="1:55" x14ac:dyDescent="0.25">
      <c r="A69" t="str">
        <f>VLOOKUP(ObjectiveData[[#This Row],[Template ID]],ID_Conversion[],3,FALSE)</f>
        <v>IMRT</v>
      </c>
      <c r="B69" t="str">
        <f>VLOOKUP(ObjectiveData[[#This Row],[Template ID]],ID_Conversion[],6,FALSE)</f>
        <v>LARY</v>
      </c>
      <c r="C69" s="15">
        <f>VLOOKUP(ObjectiveData[[#This Row],[Last Modified]],Date_Conversion[],13,FALSE)</f>
        <v>42887.661354166667</v>
      </c>
      <c r="D69" s="15" t="str">
        <f>VLOOKUP(ObjectiveData[[#This Row],[Template ID]],ObjectiveFiles[],3,FALSE)</f>
        <v>ObjectiveTemplate_31976.xml</v>
      </c>
      <c r="E69">
        <v>1.3</v>
      </c>
      <c r="F69" s="21" t="s">
        <v>142</v>
      </c>
      <c r="G69" s="21" t="s">
        <v>9</v>
      </c>
      <c r="H69" s="21" t="s">
        <v>14</v>
      </c>
      <c r="I69" s="21"/>
      <c r="J69" s="21"/>
      <c r="K69" s="21" t="s">
        <v>23</v>
      </c>
      <c r="L69" s="21"/>
      <c r="M69" s="21" t="s">
        <v>726</v>
      </c>
      <c r="N69" s="21" t="s">
        <v>659</v>
      </c>
      <c r="O69" s="21" t="s">
        <v>41</v>
      </c>
      <c r="P69" t="b">
        <v>0</v>
      </c>
      <c r="Q69" t="b">
        <v>0</v>
      </c>
      <c r="R69" t="b">
        <v>0</v>
      </c>
      <c r="S69">
        <v>80</v>
      </c>
      <c r="T69">
        <v>60</v>
      </c>
      <c r="U69">
        <v>0</v>
      </c>
      <c r="V69" s="21" t="s">
        <v>49</v>
      </c>
      <c r="W69">
        <v>1000</v>
      </c>
      <c r="X69">
        <v>100</v>
      </c>
      <c r="Y69" t="b">
        <v>0</v>
      </c>
      <c r="Z69">
        <v>150</v>
      </c>
      <c r="AA69">
        <v>1</v>
      </c>
      <c r="AB69">
        <v>105</v>
      </c>
      <c r="AC69">
        <v>60</v>
      </c>
      <c r="AD69">
        <v>0.05</v>
      </c>
      <c r="AE69" t="b">
        <v>0</v>
      </c>
      <c r="AF69" s="21" t="s">
        <v>724</v>
      </c>
      <c r="AG69">
        <v>5</v>
      </c>
      <c r="AH69">
        <v>9</v>
      </c>
      <c r="AI69">
        <v>90</v>
      </c>
      <c r="AJ69">
        <v>0</v>
      </c>
      <c r="AK69" s="21" t="s">
        <v>727</v>
      </c>
      <c r="AL69" t="b">
        <v>0</v>
      </c>
      <c r="AM69" t="b">
        <v>0</v>
      </c>
      <c r="AN69">
        <v>50</v>
      </c>
      <c r="AO69">
        <v>0</v>
      </c>
      <c r="AP69">
        <v>2000</v>
      </c>
      <c r="AQ69" s="21" t="s">
        <v>247</v>
      </c>
      <c r="AR69" s="21"/>
      <c r="AS69" t="b">
        <v>0</v>
      </c>
      <c r="AT69" s="21"/>
      <c r="AU69" s="21"/>
      <c r="AV69" s="21" t="s">
        <v>244</v>
      </c>
      <c r="AW69" s="21"/>
      <c r="AX69" s="21"/>
      <c r="AY69" s="21"/>
      <c r="AZ69" s="21"/>
      <c r="BA69">
        <v>1</v>
      </c>
      <c r="BB69" s="21"/>
      <c r="BC69">
        <v>7346457</v>
      </c>
    </row>
    <row r="70" spans="1:55" x14ac:dyDescent="0.25">
      <c r="A70" t="str">
        <f>VLOOKUP(ObjectiveData[[#This Row],[Template ID]],ID_Conversion[],3,FALSE)</f>
        <v>IMRT</v>
      </c>
      <c r="B70" t="str">
        <f>VLOOKUP(ObjectiveData[[#This Row],[Template ID]],ID_Conversion[],6,FALSE)</f>
        <v>LARY</v>
      </c>
      <c r="C70" s="15">
        <f>VLOOKUP(ObjectiveData[[#This Row],[Last Modified]],Date_Conversion[],13,FALSE)</f>
        <v>42887.661354166667</v>
      </c>
      <c r="D70" s="15" t="str">
        <f>VLOOKUP(ObjectiveData[[#This Row],[Template ID]],ObjectiveFiles[],3,FALSE)</f>
        <v>ObjectiveTemplate_31976.xml</v>
      </c>
      <c r="E70">
        <v>1.3</v>
      </c>
      <c r="F70" s="21" t="s">
        <v>142</v>
      </c>
      <c r="G70" s="21" t="s">
        <v>9</v>
      </c>
      <c r="H70" s="21" t="s">
        <v>14</v>
      </c>
      <c r="I70" s="21"/>
      <c r="J70" s="21"/>
      <c r="K70" s="21" t="s">
        <v>23</v>
      </c>
      <c r="L70" s="21"/>
      <c r="M70" s="21" t="s">
        <v>726</v>
      </c>
      <c r="N70" s="21" t="s">
        <v>659</v>
      </c>
      <c r="O70" s="21" t="s">
        <v>41</v>
      </c>
      <c r="P70" t="b">
        <v>0</v>
      </c>
      <c r="Q70" t="b">
        <v>0</v>
      </c>
      <c r="R70" t="b">
        <v>0</v>
      </c>
      <c r="S70">
        <v>80</v>
      </c>
      <c r="T70">
        <v>60</v>
      </c>
      <c r="U70">
        <v>0</v>
      </c>
      <c r="V70" s="21" t="s">
        <v>49</v>
      </c>
      <c r="W70">
        <v>1000</v>
      </c>
      <c r="X70">
        <v>100</v>
      </c>
      <c r="Y70" t="b">
        <v>0</v>
      </c>
      <c r="Z70">
        <v>150</v>
      </c>
      <c r="AA70">
        <v>1</v>
      </c>
      <c r="AB70">
        <v>105</v>
      </c>
      <c r="AC70">
        <v>60</v>
      </c>
      <c r="AD70">
        <v>0.05</v>
      </c>
      <c r="AE70" t="b">
        <v>0</v>
      </c>
      <c r="AF70" s="21" t="s">
        <v>724</v>
      </c>
      <c r="AG70">
        <v>5</v>
      </c>
      <c r="AH70">
        <v>9</v>
      </c>
      <c r="AI70">
        <v>90</v>
      </c>
      <c r="AJ70">
        <v>0</v>
      </c>
      <c r="AK70" s="21" t="s">
        <v>727</v>
      </c>
      <c r="AL70" t="b">
        <v>0</v>
      </c>
      <c r="AM70" t="b">
        <v>0</v>
      </c>
      <c r="AN70">
        <v>50</v>
      </c>
      <c r="AO70">
        <v>0</v>
      </c>
      <c r="AP70">
        <v>2000</v>
      </c>
      <c r="AQ70" s="21" t="s">
        <v>248</v>
      </c>
      <c r="AR70" s="21"/>
      <c r="AS70" t="b">
        <v>0</v>
      </c>
      <c r="AT70" s="21"/>
      <c r="AU70" s="21"/>
      <c r="AV70" s="21" t="s">
        <v>244</v>
      </c>
      <c r="AW70" s="21"/>
      <c r="AX70" s="21"/>
      <c r="AY70" s="21"/>
      <c r="AZ70" s="21"/>
      <c r="BA70">
        <v>1</v>
      </c>
      <c r="BB70" s="21"/>
      <c r="BC70">
        <v>25600</v>
      </c>
    </row>
    <row r="71" spans="1:55" x14ac:dyDescent="0.25">
      <c r="A71" t="str">
        <f>VLOOKUP(ObjectiveData[[#This Row],[Template ID]],ID_Conversion[],3,FALSE)</f>
        <v>IMRT</v>
      </c>
      <c r="B71" t="str">
        <f>VLOOKUP(ObjectiveData[[#This Row],[Template ID]],ID_Conversion[],6,FALSE)</f>
        <v>LARY</v>
      </c>
      <c r="C71" s="15">
        <f>VLOOKUP(ObjectiveData[[#This Row],[Last Modified]],Date_Conversion[],13,FALSE)</f>
        <v>42887.661354166667</v>
      </c>
      <c r="D71" s="15" t="str">
        <f>VLOOKUP(ObjectiveData[[#This Row],[Template ID]],ObjectiveFiles[],3,FALSE)</f>
        <v>ObjectiveTemplate_31976.xml</v>
      </c>
      <c r="E71">
        <v>1.3</v>
      </c>
      <c r="F71" s="21" t="s">
        <v>142</v>
      </c>
      <c r="G71" s="21" t="s">
        <v>9</v>
      </c>
      <c r="H71" s="21" t="s">
        <v>14</v>
      </c>
      <c r="I71" s="21"/>
      <c r="J71" s="21"/>
      <c r="K71" s="21" t="s">
        <v>23</v>
      </c>
      <c r="L71" s="21"/>
      <c r="M71" s="21" t="s">
        <v>726</v>
      </c>
      <c r="N71" s="21" t="s">
        <v>659</v>
      </c>
      <c r="O71" s="21" t="s">
        <v>41</v>
      </c>
      <c r="P71" t="b">
        <v>0</v>
      </c>
      <c r="Q71" t="b">
        <v>0</v>
      </c>
      <c r="R71" t="b">
        <v>0</v>
      </c>
      <c r="S71">
        <v>80</v>
      </c>
      <c r="T71">
        <v>60</v>
      </c>
      <c r="U71">
        <v>0</v>
      </c>
      <c r="V71" s="21" t="s">
        <v>49</v>
      </c>
      <c r="W71">
        <v>1000</v>
      </c>
      <c r="X71">
        <v>100</v>
      </c>
      <c r="Y71" t="b">
        <v>0</v>
      </c>
      <c r="Z71">
        <v>150</v>
      </c>
      <c r="AA71">
        <v>1</v>
      </c>
      <c r="AB71">
        <v>105</v>
      </c>
      <c r="AC71">
        <v>60</v>
      </c>
      <c r="AD71">
        <v>0.05</v>
      </c>
      <c r="AE71" t="b">
        <v>0</v>
      </c>
      <c r="AF71" s="21" t="s">
        <v>724</v>
      </c>
      <c r="AG71">
        <v>5</v>
      </c>
      <c r="AH71">
        <v>9</v>
      </c>
      <c r="AI71">
        <v>90</v>
      </c>
      <c r="AJ71">
        <v>0</v>
      </c>
      <c r="AK71" s="21" t="s">
        <v>727</v>
      </c>
      <c r="AL71" t="b">
        <v>0</v>
      </c>
      <c r="AM71" t="b">
        <v>0</v>
      </c>
      <c r="AN71">
        <v>50</v>
      </c>
      <c r="AO71">
        <v>0</v>
      </c>
      <c r="AP71">
        <v>2000</v>
      </c>
      <c r="AQ71" s="21" t="s">
        <v>249</v>
      </c>
      <c r="AR71" s="21"/>
      <c r="AS71" t="b">
        <v>0</v>
      </c>
      <c r="AT71" s="21"/>
      <c r="AU71" s="21"/>
      <c r="AV71" s="21" t="s">
        <v>244</v>
      </c>
      <c r="AW71" s="21"/>
      <c r="AX71" s="21"/>
      <c r="AY71" s="21"/>
      <c r="AZ71" s="21"/>
      <c r="BA71">
        <v>1</v>
      </c>
      <c r="BB71" s="21"/>
      <c r="BC71">
        <v>7346457</v>
      </c>
    </row>
    <row r="72" spans="1:55" x14ac:dyDescent="0.25">
      <c r="A72" t="str">
        <f>VLOOKUP(ObjectiveData[[#This Row],[Template ID]],ID_Conversion[],3,FALSE)</f>
        <v>IMRT</v>
      </c>
      <c r="B72" t="str">
        <f>VLOOKUP(ObjectiveData[[#This Row],[Template ID]],ID_Conversion[],6,FALSE)</f>
        <v>LARY</v>
      </c>
      <c r="C72" s="15">
        <f>VLOOKUP(ObjectiveData[[#This Row],[Last Modified]],Date_Conversion[],13,FALSE)</f>
        <v>42887.661354166667</v>
      </c>
      <c r="D72" s="15" t="str">
        <f>VLOOKUP(ObjectiveData[[#This Row],[Template ID]],ObjectiveFiles[],3,FALSE)</f>
        <v>ObjectiveTemplate_31976.xml</v>
      </c>
      <c r="E72">
        <v>1.3</v>
      </c>
      <c r="F72" s="21" t="s">
        <v>142</v>
      </c>
      <c r="G72" s="21" t="s">
        <v>9</v>
      </c>
      <c r="H72" s="21" t="s">
        <v>14</v>
      </c>
      <c r="I72" s="21"/>
      <c r="J72" s="21"/>
      <c r="K72" s="21" t="s">
        <v>23</v>
      </c>
      <c r="L72" s="21"/>
      <c r="M72" s="21" t="s">
        <v>726</v>
      </c>
      <c r="N72" s="21" t="s">
        <v>659</v>
      </c>
      <c r="O72" s="21" t="s">
        <v>41</v>
      </c>
      <c r="P72" t="b">
        <v>0</v>
      </c>
      <c r="Q72" t="b">
        <v>0</v>
      </c>
      <c r="R72" t="b">
        <v>0</v>
      </c>
      <c r="S72">
        <v>80</v>
      </c>
      <c r="T72">
        <v>60</v>
      </c>
      <c r="U72">
        <v>0</v>
      </c>
      <c r="V72" s="21" t="s">
        <v>49</v>
      </c>
      <c r="W72">
        <v>1000</v>
      </c>
      <c r="X72">
        <v>100</v>
      </c>
      <c r="Y72" t="b">
        <v>0</v>
      </c>
      <c r="Z72">
        <v>150</v>
      </c>
      <c r="AA72">
        <v>1</v>
      </c>
      <c r="AB72">
        <v>105</v>
      </c>
      <c r="AC72">
        <v>60</v>
      </c>
      <c r="AD72">
        <v>0.05</v>
      </c>
      <c r="AE72" t="b">
        <v>0</v>
      </c>
      <c r="AF72" s="21" t="s">
        <v>724</v>
      </c>
      <c r="AG72">
        <v>5</v>
      </c>
      <c r="AH72">
        <v>9</v>
      </c>
      <c r="AI72">
        <v>90</v>
      </c>
      <c r="AJ72">
        <v>0</v>
      </c>
      <c r="AK72" s="21" t="s">
        <v>727</v>
      </c>
      <c r="AL72" t="b">
        <v>0</v>
      </c>
      <c r="AM72" t="b">
        <v>0</v>
      </c>
      <c r="AN72">
        <v>50</v>
      </c>
      <c r="AO72">
        <v>0</v>
      </c>
      <c r="AP72">
        <v>2000</v>
      </c>
      <c r="AQ72" s="21" t="s">
        <v>250</v>
      </c>
      <c r="AR72" s="21"/>
      <c r="AS72" t="b">
        <v>0</v>
      </c>
      <c r="AT72" s="21"/>
      <c r="AU72" s="21"/>
      <c r="AV72" s="21" t="s">
        <v>244</v>
      </c>
      <c r="AW72" s="21"/>
      <c r="AX72" s="21"/>
      <c r="AY72" s="21"/>
      <c r="AZ72" s="21"/>
      <c r="BA72">
        <v>1</v>
      </c>
      <c r="BB72" s="21"/>
      <c r="BC72">
        <v>25600</v>
      </c>
    </row>
    <row r="73" spans="1:55" x14ac:dyDescent="0.25">
      <c r="A73" t="str">
        <f>VLOOKUP(ObjectiveData[[#This Row],[Template ID]],ID_Conversion[],3,FALSE)</f>
        <v>IMRT</v>
      </c>
      <c r="B73" t="str">
        <f>VLOOKUP(ObjectiveData[[#This Row],[Template ID]],ID_Conversion[],6,FALSE)</f>
        <v>LARY</v>
      </c>
      <c r="C73" s="15">
        <f>VLOOKUP(ObjectiveData[[#This Row],[Last Modified]],Date_Conversion[],13,FALSE)</f>
        <v>42887.661354166667</v>
      </c>
      <c r="D73" s="15" t="str">
        <f>VLOOKUP(ObjectiveData[[#This Row],[Template ID]],ObjectiveFiles[],3,FALSE)</f>
        <v>ObjectiveTemplate_31976.xml</v>
      </c>
      <c r="E73">
        <v>1.3</v>
      </c>
      <c r="F73" s="21" t="s">
        <v>142</v>
      </c>
      <c r="G73" s="21" t="s">
        <v>9</v>
      </c>
      <c r="H73" s="21" t="s">
        <v>14</v>
      </c>
      <c r="I73" s="21"/>
      <c r="J73" s="21"/>
      <c r="K73" s="21" t="s">
        <v>23</v>
      </c>
      <c r="L73" s="21"/>
      <c r="M73" s="21" t="s">
        <v>726</v>
      </c>
      <c r="N73" s="21" t="s">
        <v>659</v>
      </c>
      <c r="O73" s="21" t="s">
        <v>41</v>
      </c>
      <c r="P73" t="b">
        <v>0</v>
      </c>
      <c r="Q73" t="b">
        <v>0</v>
      </c>
      <c r="R73" t="b">
        <v>0</v>
      </c>
      <c r="S73">
        <v>80</v>
      </c>
      <c r="T73">
        <v>60</v>
      </c>
      <c r="U73">
        <v>0</v>
      </c>
      <c r="V73" s="21" t="s">
        <v>49</v>
      </c>
      <c r="W73">
        <v>1000</v>
      </c>
      <c r="X73">
        <v>100</v>
      </c>
      <c r="Y73" t="b">
        <v>0</v>
      </c>
      <c r="Z73">
        <v>150</v>
      </c>
      <c r="AA73">
        <v>1</v>
      </c>
      <c r="AB73">
        <v>105</v>
      </c>
      <c r="AC73">
        <v>60</v>
      </c>
      <c r="AD73">
        <v>0.05</v>
      </c>
      <c r="AE73" t="b">
        <v>0</v>
      </c>
      <c r="AF73" s="21" t="s">
        <v>724</v>
      </c>
      <c r="AG73">
        <v>5</v>
      </c>
      <c r="AH73">
        <v>9</v>
      </c>
      <c r="AI73">
        <v>90</v>
      </c>
      <c r="AJ73">
        <v>0</v>
      </c>
      <c r="AK73" s="21" t="s">
        <v>727</v>
      </c>
      <c r="AL73" t="b">
        <v>0</v>
      </c>
      <c r="AM73" t="b">
        <v>0</v>
      </c>
      <c r="AN73">
        <v>50</v>
      </c>
      <c r="AO73">
        <v>0</v>
      </c>
      <c r="AP73">
        <v>2000</v>
      </c>
      <c r="AQ73" s="21" t="s">
        <v>251</v>
      </c>
      <c r="AR73" s="21"/>
      <c r="AS73" t="b">
        <v>0</v>
      </c>
      <c r="AT73" s="21"/>
      <c r="AU73" s="21"/>
      <c r="AV73" s="21" t="s">
        <v>244</v>
      </c>
      <c r="AW73" s="21"/>
      <c r="AX73" s="21"/>
      <c r="AY73" s="21"/>
      <c r="AZ73" s="21"/>
      <c r="BA73">
        <v>1</v>
      </c>
      <c r="BB73" s="21"/>
      <c r="BC73">
        <v>16776960</v>
      </c>
    </row>
    <row r="74" spans="1:55" x14ac:dyDescent="0.25">
      <c r="A74" t="str">
        <f>VLOOKUP(ObjectiveData[[#This Row],[Template ID]],ID_Conversion[],3,FALSE)</f>
        <v>IMRT</v>
      </c>
      <c r="B74" t="str">
        <f>VLOOKUP(ObjectiveData[[#This Row],[Template ID]],ID_Conversion[],6,FALSE)</f>
        <v>LARY</v>
      </c>
      <c r="C74" s="15">
        <f>VLOOKUP(ObjectiveData[[#This Row],[Last Modified]],Date_Conversion[],13,FALSE)</f>
        <v>42887.661354166667</v>
      </c>
      <c r="D74" s="15" t="str">
        <f>VLOOKUP(ObjectiveData[[#This Row],[Template ID]],ObjectiveFiles[],3,FALSE)</f>
        <v>ObjectiveTemplate_31976.xml</v>
      </c>
      <c r="E74">
        <v>1.3</v>
      </c>
      <c r="F74" s="21" t="s">
        <v>142</v>
      </c>
      <c r="G74" s="21" t="s">
        <v>9</v>
      </c>
      <c r="H74" s="21" t="s">
        <v>14</v>
      </c>
      <c r="I74" s="21"/>
      <c r="J74" s="21"/>
      <c r="K74" s="21" t="s">
        <v>23</v>
      </c>
      <c r="L74" s="21"/>
      <c r="M74" s="21" t="s">
        <v>726</v>
      </c>
      <c r="N74" s="21" t="s">
        <v>659</v>
      </c>
      <c r="O74" s="21" t="s">
        <v>41</v>
      </c>
      <c r="P74" t="b">
        <v>0</v>
      </c>
      <c r="Q74" t="b">
        <v>0</v>
      </c>
      <c r="R74" t="b">
        <v>0</v>
      </c>
      <c r="S74">
        <v>80</v>
      </c>
      <c r="T74">
        <v>60</v>
      </c>
      <c r="U74">
        <v>0</v>
      </c>
      <c r="V74" s="21" t="s">
        <v>49</v>
      </c>
      <c r="W74">
        <v>1000</v>
      </c>
      <c r="X74">
        <v>100</v>
      </c>
      <c r="Y74" t="b">
        <v>0</v>
      </c>
      <c r="Z74">
        <v>150</v>
      </c>
      <c r="AA74">
        <v>1</v>
      </c>
      <c r="AB74">
        <v>105</v>
      </c>
      <c r="AC74">
        <v>60</v>
      </c>
      <c r="AD74">
        <v>0.05</v>
      </c>
      <c r="AE74" t="b">
        <v>0</v>
      </c>
      <c r="AF74" s="21" t="s">
        <v>724</v>
      </c>
      <c r="AG74">
        <v>5</v>
      </c>
      <c r="AH74">
        <v>9</v>
      </c>
      <c r="AI74">
        <v>90</v>
      </c>
      <c r="AJ74">
        <v>0</v>
      </c>
      <c r="AK74" s="21" t="s">
        <v>727</v>
      </c>
      <c r="AL74" t="b">
        <v>0</v>
      </c>
      <c r="AM74" t="b">
        <v>0</v>
      </c>
      <c r="AN74">
        <v>50</v>
      </c>
      <c r="AO74">
        <v>0</v>
      </c>
      <c r="AP74">
        <v>2000</v>
      </c>
      <c r="AQ74" s="21" t="s">
        <v>252</v>
      </c>
      <c r="AR74" s="21"/>
      <c r="AS74" t="b">
        <v>0</v>
      </c>
      <c r="AT74" s="21"/>
      <c r="AU74" s="21"/>
      <c r="AV74" s="21" t="s">
        <v>244</v>
      </c>
      <c r="AW74" s="21"/>
      <c r="AX74" s="21"/>
      <c r="AY74" s="21"/>
      <c r="AZ74" s="21"/>
      <c r="BA74">
        <v>1</v>
      </c>
      <c r="BB74" s="21"/>
      <c r="BC74">
        <v>13850042</v>
      </c>
    </row>
    <row r="75" spans="1:55" x14ac:dyDescent="0.25">
      <c r="A75" t="str">
        <f>VLOOKUP(ObjectiveData[[#This Row],[Template ID]],ID_Conversion[],3,FALSE)</f>
        <v>IMRT</v>
      </c>
      <c r="B75" t="str">
        <f>VLOOKUP(ObjectiveData[[#This Row],[Template ID]],ID_Conversion[],6,FALSE)</f>
        <v>LARY</v>
      </c>
      <c r="C75" s="15">
        <f>VLOOKUP(ObjectiveData[[#This Row],[Last Modified]],Date_Conversion[],13,FALSE)</f>
        <v>42887.661354166667</v>
      </c>
      <c r="D75" s="15" t="str">
        <f>VLOOKUP(ObjectiveData[[#This Row],[Template ID]],ObjectiveFiles[],3,FALSE)</f>
        <v>ObjectiveTemplate_31976.xml</v>
      </c>
      <c r="E75">
        <v>1.3</v>
      </c>
      <c r="F75" s="21" t="s">
        <v>142</v>
      </c>
      <c r="G75" s="21" t="s">
        <v>9</v>
      </c>
      <c r="H75" s="21" t="s">
        <v>14</v>
      </c>
      <c r="I75" s="21"/>
      <c r="J75" s="21"/>
      <c r="K75" s="21" t="s">
        <v>23</v>
      </c>
      <c r="L75" s="21"/>
      <c r="M75" s="21" t="s">
        <v>726</v>
      </c>
      <c r="N75" s="21" t="s">
        <v>659</v>
      </c>
      <c r="O75" s="21" t="s">
        <v>41</v>
      </c>
      <c r="P75" t="b">
        <v>0</v>
      </c>
      <c r="Q75" t="b">
        <v>0</v>
      </c>
      <c r="R75" t="b">
        <v>0</v>
      </c>
      <c r="S75">
        <v>80</v>
      </c>
      <c r="T75">
        <v>60</v>
      </c>
      <c r="U75">
        <v>0</v>
      </c>
      <c r="V75" s="21" t="s">
        <v>49</v>
      </c>
      <c r="W75">
        <v>1000</v>
      </c>
      <c r="X75">
        <v>100</v>
      </c>
      <c r="Y75" t="b">
        <v>0</v>
      </c>
      <c r="Z75">
        <v>150</v>
      </c>
      <c r="AA75">
        <v>1</v>
      </c>
      <c r="AB75">
        <v>105</v>
      </c>
      <c r="AC75">
        <v>60</v>
      </c>
      <c r="AD75">
        <v>0.05</v>
      </c>
      <c r="AE75" t="b">
        <v>0</v>
      </c>
      <c r="AF75" s="21" t="s">
        <v>724</v>
      </c>
      <c r="AG75">
        <v>5</v>
      </c>
      <c r="AH75">
        <v>9</v>
      </c>
      <c r="AI75">
        <v>90</v>
      </c>
      <c r="AJ75">
        <v>0</v>
      </c>
      <c r="AK75" s="21" t="s">
        <v>727</v>
      </c>
      <c r="AL75" t="b">
        <v>0</v>
      </c>
      <c r="AM75" t="b">
        <v>0</v>
      </c>
      <c r="AN75">
        <v>50</v>
      </c>
      <c r="AO75">
        <v>0</v>
      </c>
      <c r="AP75">
        <v>2000</v>
      </c>
      <c r="AQ75" s="21" t="s">
        <v>253</v>
      </c>
      <c r="AR75" s="21"/>
      <c r="AS75" t="b">
        <v>0</v>
      </c>
      <c r="AT75" s="21"/>
      <c r="AU75" s="21"/>
      <c r="AV75" s="21" t="s">
        <v>244</v>
      </c>
      <c r="AW75" s="21"/>
      <c r="AX75" s="21"/>
      <c r="AY75" s="21"/>
      <c r="AZ75" s="21"/>
      <c r="BA75">
        <v>1</v>
      </c>
      <c r="BB75" s="21"/>
      <c r="BC75">
        <v>13850042</v>
      </c>
    </row>
    <row r="76" spans="1:55" x14ac:dyDescent="0.25">
      <c r="A76" t="str">
        <f>VLOOKUP(ObjectiveData[[#This Row],[Template ID]],ID_Conversion[],3,FALSE)</f>
        <v>IMRT</v>
      </c>
      <c r="B76" t="str">
        <f>VLOOKUP(ObjectiveData[[#This Row],[Template ID]],ID_Conversion[],6,FALSE)</f>
        <v>LARY</v>
      </c>
      <c r="C76" s="15">
        <f>VLOOKUP(ObjectiveData[[#This Row],[Last Modified]],Date_Conversion[],13,FALSE)</f>
        <v>42887.661354166667</v>
      </c>
      <c r="D76" s="15" t="str">
        <f>VLOOKUP(ObjectiveData[[#This Row],[Template ID]],ObjectiveFiles[],3,FALSE)</f>
        <v>ObjectiveTemplate_31976.xml</v>
      </c>
      <c r="E76">
        <v>1.3</v>
      </c>
      <c r="F76" s="21" t="s">
        <v>142</v>
      </c>
      <c r="G76" s="21" t="s">
        <v>9</v>
      </c>
      <c r="H76" s="21" t="s">
        <v>14</v>
      </c>
      <c r="I76" s="21"/>
      <c r="J76" s="21"/>
      <c r="K76" s="21" t="s">
        <v>23</v>
      </c>
      <c r="L76" s="21"/>
      <c r="M76" s="21" t="s">
        <v>726</v>
      </c>
      <c r="N76" s="21" t="s">
        <v>659</v>
      </c>
      <c r="O76" s="21" t="s">
        <v>41</v>
      </c>
      <c r="P76" t="b">
        <v>0</v>
      </c>
      <c r="Q76" t="b">
        <v>0</v>
      </c>
      <c r="R76" t="b">
        <v>0</v>
      </c>
      <c r="S76">
        <v>80</v>
      </c>
      <c r="T76">
        <v>60</v>
      </c>
      <c r="U76">
        <v>0</v>
      </c>
      <c r="V76" s="21" t="s">
        <v>49</v>
      </c>
      <c r="W76">
        <v>1000</v>
      </c>
      <c r="X76">
        <v>100</v>
      </c>
      <c r="Y76" t="b">
        <v>0</v>
      </c>
      <c r="Z76">
        <v>150</v>
      </c>
      <c r="AA76">
        <v>1</v>
      </c>
      <c r="AB76">
        <v>105</v>
      </c>
      <c r="AC76">
        <v>60</v>
      </c>
      <c r="AD76">
        <v>0.05</v>
      </c>
      <c r="AE76" t="b">
        <v>0</v>
      </c>
      <c r="AF76" s="21" t="s">
        <v>724</v>
      </c>
      <c r="AG76">
        <v>5</v>
      </c>
      <c r="AH76">
        <v>9</v>
      </c>
      <c r="AI76">
        <v>90</v>
      </c>
      <c r="AJ76">
        <v>0</v>
      </c>
      <c r="AK76" s="21" t="s">
        <v>727</v>
      </c>
      <c r="AL76" t="b">
        <v>0</v>
      </c>
      <c r="AM76" t="b">
        <v>0</v>
      </c>
      <c r="AN76">
        <v>50</v>
      </c>
      <c r="AO76">
        <v>0</v>
      </c>
      <c r="AP76">
        <v>2000</v>
      </c>
      <c r="AQ76" s="21" t="s">
        <v>254</v>
      </c>
      <c r="AR76" s="21"/>
      <c r="AS76" t="b">
        <v>0</v>
      </c>
      <c r="AT76" s="21"/>
      <c r="AU76" s="21"/>
      <c r="AV76" s="21" t="s">
        <v>244</v>
      </c>
      <c r="AW76" s="21"/>
      <c r="AX76" s="21"/>
      <c r="AY76" s="21"/>
      <c r="AZ76" s="21"/>
      <c r="BA76">
        <v>1</v>
      </c>
      <c r="BB76" s="21"/>
      <c r="BC76">
        <v>2763429</v>
      </c>
    </row>
    <row r="77" spans="1:55" x14ac:dyDescent="0.25">
      <c r="A77" t="str">
        <f>VLOOKUP(ObjectiveData[[#This Row],[Template ID]],ID_Conversion[],3,FALSE)</f>
        <v>IMRT</v>
      </c>
      <c r="B77" t="str">
        <f>VLOOKUP(ObjectiveData[[#This Row],[Template ID]],ID_Conversion[],6,FALSE)</f>
        <v>LARY</v>
      </c>
      <c r="C77" s="15">
        <f>VLOOKUP(ObjectiveData[[#This Row],[Last Modified]],Date_Conversion[],13,FALSE)</f>
        <v>42887.661354166667</v>
      </c>
      <c r="D77" s="15" t="str">
        <f>VLOOKUP(ObjectiveData[[#This Row],[Template ID]],ObjectiveFiles[],3,FALSE)</f>
        <v>ObjectiveTemplate_31976.xml</v>
      </c>
      <c r="E77">
        <v>1.3</v>
      </c>
      <c r="F77" s="21" t="s">
        <v>142</v>
      </c>
      <c r="G77" s="21" t="s">
        <v>9</v>
      </c>
      <c r="H77" s="21" t="s">
        <v>14</v>
      </c>
      <c r="I77" s="21"/>
      <c r="J77" s="21"/>
      <c r="K77" s="21" t="s">
        <v>23</v>
      </c>
      <c r="L77" s="21"/>
      <c r="M77" s="21" t="s">
        <v>726</v>
      </c>
      <c r="N77" s="21" t="s">
        <v>659</v>
      </c>
      <c r="O77" s="21" t="s">
        <v>41</v>
      </c>
      <c r="P77" t="b">
        <v>0</v>
      </c>
      <c r="Q77" t="b">
        <v>0</v>
      </c>
      <c r="R77" t="b">
        <v>0</v>
      </c>
      <c r="S77">
        <v>80</v>
      </c>
      <c r="T77">
        <v>60</v>
      </c>
      <c r="U77">
        <v>0</v>
      </c>
      <c r="V77" s="21" t="s">
        <v>49</v>
      </c>
      <c r="W77">
        <v>1000</v>
      </c>
      <c r="X77">
        <v>100</v>
      </c>
      <c r="Y77" t="b">
        <v>0</v>
      </c>
      <c r="Z77">
        <v>150</v>
      </c>
      <c r="AA77">
        <v>1</v>
      </c>
      <c r="AB77">
        <v>105</v>
      </c>
      <c r="AC77">
        <v>60</v>
      </c>
      <c r="AD77">
        <v>0.05</v>
      </c>
      <c r="AE77" t="b">
        <v>0</v>
      </c>
      <c r="AF77" s="21" t="s">
        <v>724</v>
      </c>
      <c r="AG77">
        <v>5</v>
      </c>
      <c r="AH77">
        <v>9</v>
      </c>
      <c r="AI77">
        <v>90</v>
      </c>
      <c r="AJ77">
        <v>0</v>
      </c>
      <c r="AK77" s="21" t="s">
        <v>727</v>
      </c>
      <c r="AL77" t="b">
        <v>0</v>
      </c>
      <c r="AM77" t="b">
        <v>0</v>
      </c>
      <c r="AN77">
        <v>50</v>
      </c>
      <c r="AO77">
        <v>0</v>
      </c>
      <c r="AP77">
        <v>2000</v>
      </c>
      <c r="AQ77" s="21" t="s">
        <v>255</v>
      </c>
      <c r="AR77" s="21"/>
      <c r="AS77" t="b">
        <v>0</v>
      </c>
      <c r="AT77" s="21"/>
      <c r="AU77" s="21"/>
      <c r="AV77" s="21" t="s">
        <v>244</v>
      </c>
      <c r="AW77" s="21"/>
      <c r="AX77" s="21"/>
      <c r="AY77" s="21"/>
      <c r="AZ77" s="21"/>
      <c r="BA77">
        <v>1</v>
      </c>
      <c r="BB77" s="21"/>
      <c r="BC77">
        <v>16776960</v>
      </c>
    </row>
    <row r="78" spans="1:55" x14ac:dyDescent="0.25">
      <c r="A78" t="str">
        <f>VLOOKUP(ObjectiveData[[#This Row],[Template ID]],ID_Conversion[],3,FALSE)</f>
        <v>IMRT</v>
      </c>
      <c r="B78" t="str">
        <f>VLOOKUP(ObjectiveData[[#This Row],[Template ID]],ID_Conversion[],6,FALSE)</f>
        <v>LARY</v>
      </c>
      <c r="C78" s="15">
        <f>VLOOKUP(ObjectiveData[[#This Row],[Last Modified]],Date_Conversion[],13,FALSE)</f>
        <v>42887.661354166667</v>
      </c>
      <c r="D78" s="15" t="str">
        <f>VLOOKUP(ObjectiveData[[#This Row],[Template ID]],ObjectiveFiles[],3,FALSE)</f>
        <v>ObjectiveTemplate_31976.xml</v>
      </c>
      <c r="E78">
        <v>1.3</v>
      </c>
      <c r="F78" s="21" t="s">
        <v>142</v>
      </c>
      <c r="G78" s="21" t="s">
        <v>9</v>
      </c>
      <c r="H78" s="21" t="s">
        <v>14</v>
      </c>
      <c r="I78" s="21"/>
      <c r="J78" s="21"/>
      <c r="K78" s="21" t="s">
        <v>23</v>
      </c>
      <c r="L78" s="21"/>
      <c r="M78" s="21" t="s">
        <v>726</v>
      </c>
      <c r="N78" s="21" t="s">
        <v>659</v>
      </c>
      <c r="O78" s="21" t="s">
        <v>41</v>
      </c>
      <c r="P78" t="b">
        <v>0</v>
      </c>
      <c r="Q78" t="b">
        <v>0</v>
      </c>
      <c r="R78" t="b">
        <v>0</v>
      </c>
      <c r="S78">
        <v>80</v>
      </c>
      <c r="T78">
        <v>60</v>
      </c>
      <c r="U78">
        <v>0</v>
      </c>
      <c r="V78" s="21" t="s">
        <v>49</v>
      </c>
      <c r="W78">
        <v>1000</v>
      </c>
      <c r="X78">
        <v>100</v>
      </c>
      <c r="Y78" t="b">
        <v>0</v>
      </c>
      <c r="Z78">
        <v>150</v>
      </c>
      <c r="AA78">
        <v>1</v>
      </c>
      <c r="AB78">
        <v>105</v>
      </c>
      <c r="AC78">
        <v>60</v>
      </c>
      <c r="AD78">
        <v>0.05</v>
      </c>
      <c r="AE78" t="b">
        <v>0</v>
      </c>
      <c r="AF78" s="21" t="s">
        <v>724</v>
      </c>
      <c r="AG78">
        <v>5</v>
      </c>
      <c r="AH78">
        <v>9</v>
      </c>
      <c r="AI78">
        <v>90</v>
      </c>
      <c r="AJ78">
        <v>0</v>
      </c>
      <c r="AK78" s="21" t="s">
        <v>727</v>
      </c>
      <c r="AL78" t="b">
        <v>0</v>
      </c>
      <c r="AM78" t="b">
        <v>0</v>
      </c>
      <c r="AN78">
        <v>50</v>
      </c>
      <c r="AO78">
        <v>0</v>
      </c>
      <c r="AP78">
        <v>2000</v>
      </c>
      <c r="AQ78" s="21" t="s">
        <v>256</v>
      </c>
      <c r="AR78" s="21"/>
      <c r="AS78" t="b">
        <v>0</v>
      </c>
      <c r="AT78" s="21"/>
      <c r="AU78" s="21"/>
      <c r="AV78" s="21" t="s">
        <v>244</v>
      </c>
      <c r="AW78" s="21"/>
      <c r="AX78" s="21"/>
      <c r="AY78" s="21"/>
      <c r="AZ78" s="21"/>
      <c r="BA78">
        <v>1</v>
      </c>
      <c r="BB78" s="21"/>
      <c r="BC78">
        <v>16776960</v>
      </c>
    </row>
    <row r="79" spans="1:55" x14ac:dyDescent="0.25">
      <c r="A79" t="str">
        <f>VLOOKUP(ObjectiveData[[#This Row],[Template ID]],ID_Conversion[],3,FALSE)</f>
        <v>IMRT</v>
      </c>
      <c r="B79" t="str">
        <f>VLOOKUP(ObjectiveData[[#This Row],[Template ID]],ID_Conversion[],6,FALSE)</f>
        <v>LARY</v>
      </c>
      <c r="C79" s="15">
        <f>VLOOKUP(ObjectiveData[[#This Row],[Last Modified]],Date_Conversion[],13,FALSE)</f>
        <v>42887.661354166667</v>
      </c>
      <c r="D79" s="15" t="str">
        <f>VLOOKUP(ObjectiveData[[#This Row],[Template ID]],ObjectiveFiles[],3,FALSE)</f>
        <v>ObjectiveTemplate_31976.xml</v>
      </c>
      <c r="E79">
        <v>1.3</v>
      </c>
      <c r="F79" s="21" t="s">
        <v>142</v>
      </c>
      <c r="G79" s="21" t="s">
        <v>9</v>
      </c>
      <c r="H79" s="21" t="s">
        <v>14</v>
      </c>
      <c r="I79" s="21"/>
      <c r="J79" s="21"/>
      <c r="K79" s="21" t="s">
        <v>23</v>
      </c>
      <c r="L79" s="21"/>
      <c r="M79" s="21" t="s">
        <v>726</v>
      </c>
      <c r="N79" s="21" t="s">
        <v>659</v>
      </c>
      <c r="O79" s="21" t="s">
        <v>41</v>
      </c>
      <c r="P79" t="b">
        <v>0</v>
      </c>
      <c r="Q79" t="b">
        <v>0</v>
      </c>
      <c r="R79" t="b">
        <v>0</v>
      </c>
      <c r="S79">
        <v>80</v>
      </c>
      <c r="T79">
        <v>60</v>
      </c>
      <c r="U79">
        <v>0</v>
      </c>
      <c r="V79" s="21" t="s">
        <v>49</v>
      </c>
      <c r="W79">
        <v>1000</v>
      </c>
      <c r="X79">
        <v>100</v>
      </c>
      <c r="Y79" t="b">
        <v>0</v>
      </c>
      <c r="Z79">
        <v>150</v>
      </c>
      <c r="AA79">
        <v>1</v>
      </c>
      <c r="AB79">
        <v>105</v>
      </c>
      <c r="AC79">
        <v>60</v>
      </c>
      <c r="AD79">
        <v>0.05</v>
      </c>
      <c r="AE79" t="b">
        <v>0</v>
      </c>
      <c r="AF79" s="21" t="s">
        <v>724</v>
      </c>
      <c r="AG79">
        <v>5</v>
      </c>
      <c r="AH79">
        <v>9</v>
      </c>
      <c r="AI79">
        <v>90</v>
      </c>
      <c r="AJ79">
        <v>0</v>
      </c>
      <c r="AK79" s="21" t="s">
        <v>727</v>
      </c>
      <c r="AL79" t="b">
        <v>0</v>
      </c>
      <c r="AM79" t="b">
        <v>0</v>
      </c>
      <c r="AN79">
        <v>50</v>
      </c>
      <c r="AO79">
        <v>0</v>
      </c>
      <c r="AP79">
        <v>2000</v>
      </c>
      <c r="AQ79" s="21" t="s">
        <v>263</v>
      </c>
      <c r="AR79" s="21"/>
      <c r="AS79" t="b">
        <v>0</v>
      </c>
      <c r="AT79" s="21"/>
      <c r="AU79" s="21"/>
      <c r="AV79" s="21" t="s">
        <v>501</v>
      </c>
      <c r="AW79" s="21"/>
      <c r="AX79" s="21"/>
      <c r="AY79" s="21"/>
      <c r="AZ79" s="21"/>
      <c r="BA79">
        <v>1</v>
      </c>
      <c r="BB79" s="21"/>
      <c r="BC79">
        <v>13749760</v>
      </c>
    </row>
    <row r="80" spans="1:55" x14ac:dyDescent="0.25">
      <c r="A80" t="str">
        <f>VLOOKUP(ObjectiveData[[#This Row],[Template ID]],ID_Conversion[],3,FALSE)</f>
        <v>IMRT</v>
      </c>
      <c r="B80" t="str">
        <f>VLOOKUP(ObjectiveData[[#This Row],[Template ID]],ID_Conversion[],6,FALSE)</f>
        <v>LARY</v>
      </c>
      <c r="C80" s="15">
        <f>VLOOKUP(ObjectiveData[[#This Row],[Last Modified]],Date_Conversion[],13,FALSE)</f>
        <v>42887.661354166667</v>
      </c>
      <c r="D80" s="15" t="str">
        <f>VLOOKUP(ObjectiveData[[#This Row],[Template ID]],ObjectiveFiles[],3,FALSE)</f>
        <v>ObjectiveTemplate_31976.xml</v>
      </c>
      <c r="E80">
        <v>1.3</v>
      </c>
      <c r="F80" s="21" t="s">
        <v>142</v>
      </c>
      <c r="G80" s="21" t="s">
        <v>9</v>
      </c>
      <c r="H80" s="21" t="s">
        <v>14</v>
      </c>
      <c r="I80" s="21"/>
      <c r="J80" s="21"/>
      <c r="K80" s="21" t="s">
        <v>23</v>
      </c>
      <c r="L80" s="21"/>
      <c r="M80" s="21" t="s">
        <v>726</v>
      </c>
      <c r="N80" s="21" t="s">
        <v>659</v>
      </c>
      <c r="O80" s="21" t="s">
        <v>41</v>
      </c>
      <c r="P80" t="b">
        <v>0</v>
      </c>
      <c r="Q80" t="b">
        <v>0</v>
      </c>
      <c r="R80" t="b">
        <v>0</v>
      </c>
      <c r="S80">
        <v>80</v>
      </c>
      <c r="T80">
        <v>60</v>
      </c>
      <c r="U80">
        <v>0</v>
      </c>
      <c r="V80" s="21" t="s">
        <v>49</v>
      </c>
      <c r="W80">
        <v>1000</v>
      </c>
      <c r="X80">
        <v>100</v>
      </c>
      <c r="Y80" t="b">
        <v>0</v>
      </c>
      <c r="Z80">
        <v>150</v>
      </c>
      <c r="AA80">
        <v>1</v>
      </c>
      <c r="AB80">
        <v>105</v>
      </c>
      <c r="AC80">
        <v>60</v>
      </c>
      <c r="AD80">
        <v>0.05</v>
      </c>
      <c r="AE80" t="b">
        <v>0</v>
      </c>
      <c r="AF80" s="21" t="s">
        <v>724</v>
      </c>
      <c r="AG80">
        <v>5</v>
      </c>
      <c r="AH80">
        <v>9</v>
      </c>
      <c r="AI80">
        <v>90</v>
      </c>
      <c r="AJ80">
        <v>0</v>
      </c>
      <c r="AK80" s="21" t="s">
        <v>727</v>
      </c>
      <c r="AL80" t="b">
        <v>0</v>
      </c>
      <c r="AM80" t="b">
        <v>0</v>
      </c>
      <c r="AN80">
        <v>50</v>
      </c>
      <c r="AO80">
        <v>0</v>
      </c>
      <c r="AP80">
        <v>2000</v>
      </c>
      <c r="AQ80" s="21" t="s">
        <v>264</v>
      </c>
      <c r="AR80" s="21"/>
      <c r="AS80" t="b">
        <v>0</v>
      </c>
      <c r="AT80" s="21"/>
      <c r="AU80" s="21"/>
      <c r="AV80" s="21" t="s">
        <v>375</v>
      </c>
      <c r="AW80" s="21"/>
      <c r="AX80" s="21"/>
      <c r="AY80" s="21"/>
      <c r="AZ80" s="21"/>
      <c r="BA80">
        <v>1</v>
      </c>
      <c r="BB80" s="21"/>
      <c r="BC80">
        <v>15570276</v>
      </c>
    </row>
    <row r="81" spans="1:55" x14ac:dyDescent="0.25">
      <c r="A81" t="str">
        <f>VLOOKUP(ObjectiveData[[#This Row],[Template ID]],ID_Conversion[],3,FALSE)</f>
        <v>IMRT</v>
      </c>
      <c r="B81" t="str">
        <f>VLOOKUP(ObjectiveData[[#This Row],[Template ID]],ID_Conversion[],6,FALSE)</f>
        <v>LARY</v>
      </c>
      <c r="C81" s="15">
        <f>VLOOKUP(ObjectiveData[[#This Row],[Last Modified]],Date_Conversion[],13,FALSE)</f>
        <v>42887.661354166667</v>
      </c>
      <c r="D81" s="15" t="str">
        <f>VLOOKUP(ObjectiveData[[#This Row],[Template ID]],ObjectiveFiles[],3,FALSE)</f>
        <v>ObjectiveTemplate_31976.xml</v>
      </c>
      <c r="E81">
        <v>1.3</v>
      </c>
      <c r="F81" s="21" t="s">
        <v>142</v>
      </c>
      <c r="G81" s="21" t="s">
        <v>9</v>
      </c>
      <c r="H81" s="21" t="s">
        <v>14</v>
      </c>
      <c r="I81" s="21"/>
      <c r="J81" s="21"/>
      <c r="K81" s="21" t="s">
        <v>23</v>
      </c>
      <c r="L81" s="21"/>
      <c r="M81" s="21" t="s">
        <v>726</v>
      </c>
      <c r="N81" s="21" t="s">
        <v>659</v>
      </c>
      <c r="O81" s="21" t="s">
        <v>41</v>
      </c>
      <c r="P81" t="b">
        <v>0</v>
      </c>
      <c r="Q81" t="b">
        <v>0</v>
      </c>
      <c r="R81" t="b">
        <v>0</v>
      </c>
      <c r="S81">
        <v>80</v>
      </c>
      <c r="T81">
        <v>60</v>
      </c>
      <c r="U81">
        <v>0</v>
      </c>
      <c r="V81" s="21" t="s">
        <v>49</v>
      </c>
      <c r="W81">
        <v>1000</v>
      </c>
      <c r="X81">
        <v>100</v>
      </c>
      <c r="Y81" t="b">
        <v>0</v>
      </c>
      <c r="Z81">
        <v>150</v>
      </c>
      <c r="AA81">
        <v>1</v>
      </c>
      <c r="AB81">
        <v>105</v>
      </c>
      <c r="AC81">
        <v>60</v>
      </c>
      <c r="AD81">
        <v>0.05</v>
      </c>
      <c r="AE81" t="b">
        <v>0</v>
      </c>
      <c r="AF81" s="21" t="s">
        <v>724</v>
      </c>
      <c r="AG81">
        <v>5</v>
      </c>
      <c r="AH81">
        <v>9</v>
      </c>
      <c r="AI81">
        <v>90</v>
      </c>
      <c r="AJ81">
        <v>0</v>
      </c>
      <c r="AK81" s="21" t="s">
        <v>727</v>
      </c>
      <c r="AL81" t="b">
        <v>0</v>
      </c>
      <c r="AM81" t="b">
        <v>0</v>
      </c>
      <c r="AN81">
        <v>50</v>
      </c>
      <c r="AO81">
        <v>0</v>
      </c>
      <c r="AP81">
        <v>2000</v>
      </c>
      <c r="AQ81" s="21" t="s">
        <v>270</v>
      </c>
      <c r="AR81" s="21"/>
      <c r="AS81" t="b">
        <v>0</v>
      </c>
      <c r="AT81" s="21"/>
      <c r="AU81" s="21"/>
      <c r="AV81" s="21" t="s">
        <v>270</v>
      </c>
      <c r="AW81" s="21"/>
      <c r="AX81" s="21"/>
      <c r="AY81" s="21"/>
      <c r="AZ81" s="21"/>
      <c r="BA81">
        <v>1</v>
      </c>
      <c r="BB81" s="21"/>
      <c r="BC81">
        <v>255</v>
      </c>
    </row>
    <row r="82" spans="1:55" x14ac:dyDescent="0.25">
      <c r="A82" t="str">
        <f>VLOOKUP(ObjectiveData[[#This Row],[Template ID]],ID_Conversion[],3,FALSE)</f>
        <v>IMRT</v>
      </c>
      <c r="B82" t="str">
        <f>VLOOKUP(ObjectiveData[[#This Row],[Template ID]],ID_Conversion[],6,FALSE)</f>
        <v>LARY</v>
      </c>
      <c r="C82" s="15">
        <f>VLOOKUP(ObjectiveData[[#This Row],[Last Modified]],Date_Conversion[],13,FALSE)</f>
        <v>42887.661354166667</v>
      </c>
      <c r="D82" s="15" t="str">
        <f>VLOOKUP(ObjectiveData[[#This Row],[Template ID]],ObjectiveFiles[],3,FALSE)</f>
        <v>ObjectiveTemplate_31976.xml</v>
      </c>
      <c r="E82">
        <v>1.3</v>
      </c>
      <c r="F82" s="21" t="s">
        <v>142</v>
      </c>
      <c r="G82" s="21" t="s">
        <v>9</v>
      </c>
      <c r="H82" s="21" t="s">
        <v>14</v>
      </c>
      <c r="I82" s="21"/>
      <c r="J82" s="21"/>
      <c r="K82" s="21" t="s">
        <v>23</v>
      </c>
      <c r="L82" s="21"/>
      <c r="M82" s="21" t="s">
        <v>726</v>
      </c>
      <c r="N82" s="21" t="s">
        <v>659</v>
      </c>
      <c r="O82" s="21" t="s">
        <v>41</v>
      </c>
      <c r="P82" t="b">
        <v>0</v>
      </c>
      <c r="Q82" t="b">
        <v>0</v>
      </c>
      <c r="R82" t="b">
        <v>0</v>
      </c>
      <c r="S82">
        <v>80</v>
      </c>
      <c r="T82">
        <v>60</v>
      </c>
      <c r="U82">
        <v>0</v>
      </c>
      <c r="V82" s="21" t="s">
        <v>49</v>
      </c>
      <c r="W82">
        <v>1000</v>
      </c>
      <c r="X82">
        <v>100</v>
      </c>
      <c r="Y82" t="b">
        <v>0</v>
      </c>
      <c r="Z82">
        <v>150</v>
      </c>
      <c r="AA82">
        <v>1</v>
      </c>
      <c r="AB82">
        <v>105</v>
      </c>
      <c r="AC82">
        <v>60</v>
      </c>
      <c r="AD82">
        <v>0.05</v>
      </c>
      <c r="AE82" t="b">
        <v>0</v>
      </c>
      <c r="AF82" s="21" t="s">
        <v>724</v>
      </c>
      <c r="AG82">
        <v>5</v>
      </c>
      <c r="AH82">
        <v>9</v>
      </c>
      <c r="AI82">
        <v>90</v>
      </c>
      <c r="AJ82">
        <v>0</v>
      </c>
      <c r="AK82" s="21" t="s">
        <v>727</v>
      </c>
      <c r="AL82" t="b">
        <v>0</v>
      </c>
      <c r="AM82" t="b">
        <v>0</v>
      </c>
      <c r="AN82">
        <v>50</v>
      </c>
      <c r="AO82">
        <v>0</v>
      </c>
      <c r="AP82">
        <v>2000</v>
      </c>
      <c r="AQ82" s="21" t="s">
        <v>271</v>
      </c>
      <c r="AR82" s="21"/>
      <c r="AS82" t="b">
        <v>0</v>
      </c>
      <c r="AT82" s="21"/>
      <c r="AU82" s="21"/>
      <c r="AV82" s="21" t="s">
        <v>535</v>
      </c>
      <c r="AW82" s="21"/>
      <c r="AX82" s="21"/>
      <c r="AY82" s="21"/>
      <c r="AZ82" s="21"/>
      <c r="BA82">
        <v>1</v>
      </c>
      <c r="BB82" s="21"/>
      <c r="BC82">
        <v>255</v>
      </c>
    </row>
    <row r="83" spans="1:55" x14ac:dyDescent="0.25">
      <c r="A83" t="str">
        <f>VLOOKUP(ObjectiveData[[#This Row],[Template ID]],ID_Conversion[],3,FALSE)</f>
        <v>IMRT</v>
      </c>
      <c r="B83" t="str">
        <f>VLOOKUP(ObjectiveData[[#This Row],[Template ID]],ID_Conversion[],6,FALSE)</f>
        <v>LARY</v>
      </c>
      <c r="C83" s="15">
        <f>VLOOKUP(ObjectiveData[[#This Row],[Last Modified]],Date_Conversion[],13,FALSE)</f>
        <v>42887.661354166667</v>
      </c>
      <c r="D83" s="15" t="str">
        <f>VLOOKUP(ObjectiveData[[#This Row],[Template ID]],ObjectiveFiles[],3,FALSE)</f>
        <v>ObjectiveTemplate_31976.xml</v>
      </c>
      <c r="E83">
        <v>1.3</v>
      </c>
      <c r="F83" s="21" t="s">
        <v>142</v>
      </c>
      <c r="G83" s="21" t="s">
        <v>9</v>
      </c>
      <c r="H83" s="21" t="s">
        <v>14</v>
      </c>
      <c r="I83" s="21"/>
      <c r="J83" s="21"/>
      <c r="K83" s="21" t="s">
        <v>23</v>
      </c>
      <c r="L83" s="21"/>
      <c r="M83" s="21" t="s">
        <v>726</v>
      </c>
      <c r="N83" s="21" t="s">
        <v>659</v>
      </c>
      <c r="O83" s="21" t="s">
        <v>41</v>
      </c>
      <c r="P83" t="b">
        <v>0</v>
      </c>
      <c r="Q83" t="b">
        <v>0</v>
      </c>
      <c r="R83" t="b">
        <v>0</v>
      </c>
      <c r="S83">
        <v>80</v>
      </c>
      <c r="T83">
        <v>60</v>
      </c>
      <c r="U83">
        <v>0</v>
      </c>
      <c r="V83" s="21" t="s">
        <v>49</v>
      </c>
      <c r="W83">
        <v>1000</v>
      </c>
      <c r="X83">
        <v>100</v>
      </c>
      <c r="Y83" t="b">
        <v>0</v>
      </c>
      <c r="Z83">
        <v>150</v>
      </c>
      <c r="AA83">
        <v>1</v>
      </c>
      <c r="AB83">
        <v>105</v>
      </c>
      <c r="AC83">
        <v>60</v>
      </c>
      <c r="AD83">
        <v>0.05</v>
      </c>
      <c r="AE83" t="b">
        <v>0</v>
      </c>
      <c r="AF83" s="21" t="s">
        <v>724</v>
      </c>
      <c r="AG83">
        <v>5</v>
      </c>
      <c r="AH83">
        <v>9</v>
      </c>
      <c r="AI83">
        <v>90</v>
      </c>
      <c r="AJ83">
        <v>0</v>
      </c>
      <c r="AK83" s="21" t="s">
        <v>727</v>
      </c>
      <c r="AL83" t="b">
        <v>0</v>
      </c>
      <c r="AM83" t="b">
        <v>0</v>
      </c>
      <c r="AN83">
        <v>50</v>
      </c>
      <c r="AO83">
        <v>0</v>
      </c>
      <c r="AP83">
        <v>2000</v>
      </c>
      <c r="AQ83" s="21" t="s">
        <v>275</v>
      </c>
      <c r="AR83" s="21"/>
      <c r="AS83" t="b">
        <v>0</v>
      </c>
      <c r="AT83" s="21"/>
      <c r="AU83" s="21"/>
      <c r="AV83" s="21" t="s">
        <v>270</v>
      </c>
      <c r="AW83" s="21"/>
      <c r="AX83" s="21"/>
      <c r="AY83" s="21"/>
      <c r="AZ83" s="21"/>
      <c r="BA83">
        <v>1</v>
      </c>
      <c r="BB83" s="21"/>
      <c r="BC83">
        <v>255</v>
      </c>
    </row>
    <row r="84" spans="1:55" x14ac:dyDescent="0.25">
      <c r="A84" t="str">
        <f>VLOOKUP(ObjectiveData[[#This Row],[Template ID]],ID_Conversion[],3,FALSE)</f>
        <v>IMRT</v>
      </c>
      <c r="B84" t="str">
        <f>VLOOKUP(ObjectiveData[[#This Row],[Template ID]],ID_Conversion[],6,FALSE)</f>
        <v>LARY</v>
      </c>
      <c r="C84" s="15">
        <f>VLOOKUP(ObjectiveData[[#This Row],[Last Modified]],Date_Conversion[],13,FALSE)</f>
        <v>42887.661354166667</v>
      </c>
      <c r="D84" s="15" t="str">
        <f>VLOOKUP(ObjectiveData[[#This Row],[Template ID]],ObjectiveFiles[],3,FALSE)</f>
        <v>ObjectiveTemplate_31976.xml</v>
      </c>
      <c r="E84">
        <v>1.3</v>
      </c>
      <c r="F84" s="21" t="s">
        <v>142</v>
      </c>
      <c r="G84" s="21" t="s">
        <v>9</v>
      </c>
      <c r="H84" s="21" t="s">
        <v>14</v>
      </c>
      <c r="I84" s="21"/>
      <c r="J84" s="21"/>
      <c r="K84" s="21" t="s">
        <v>23</v>
      </c>
      <c r="L84" s="21"/>
      <c r="M84" s="21" t="s">
        <v>726</v>
      </c>
      <c r="N84" s="21" t="s">
        <v>659</v>
      </c>
      <c r="O84" s="21" t="s">
        <v>41</v>
      </c>
      <c r="P84" t="b">
        <v>0</v>
      </c>
      <c r="Q84" t="b">
        <v>0</v>
      </c>
      <c r="R84" t="b">
        <v>0</v>
      </c>
      <c r="S84">
        <v>80</v>
      </c>
      <c r="T84">
        <v>60</v>
      </c>
      <c r="U84">
        <v>0</v>
      </c>
      <c r="V84" s="21" t="s">
        <v>49</v>
      </c>
      <c r="W84">
        <v>1000</v>
      </c>
      <c r="X84">
        <v>100</v>
      </c>
      <c r="Y84" t="b">
        <v>0</v>
      </c>
      <c r="Z84">
        <v>150</v>
      </c>
      <c r="AA84">
        <v>1</v>
      </c>
      <c r="AB84">
        <v>105</v>
      </c>
      <c r="AC84">
        <v>60</v>
      </c>
      <c r="AD84">
        <v>0.05</v>
      </c>
      <c r="AE84" t="b">
        <v>0</v>
      </c>
      <c r="AF84" s="21" t="s">
        <v>724</v>
      </c>
      <c r="AG84">
        <v>5</v>
      </c>
      <c r="AH84">
        <v>9</v>
      </c>
      <c r="AI84">
        <v>90</v>
      </c>
      <c r="AJ84">
        <v>0</v>
      </c>
      <c r="AK84" s="21" t="s">
        <v>727</v>
      </c>
      <c r="AL84" t="b">
        <v>0</v>
      </c>
      <c r="AM84" t="b">
        <v>0</v>
      </c>
      <c r="AN84">
        <v>50</v>
      </c>
      <c r="AO84">
        <v>0</v>
      </c>
      <c r="AP84">
        <v>2000</v>
      </c>
      <c r="AQ84" s="21" t="s">
        <v>585</v>
      </c>
      <c r="AR84" s="21"/>
      <c r="AS84" t="b">
        <v>0</v>
      </c>
      <c r="AT84" s="21"/>
      <c r="AU84" s="21"/>
      <c r="AV84" s="21" t="s">
        <v>501</v>
      </c>
      <c r="AW84" s="21"/>
      <c r="AX84" s="21"/>
      <c r="AY84" s="21"/>
      <c r="AZ84" s="21"/>
      <c r="BA84">
        <v>1</v>
      </c>
      <c r="BB84" s="21"/>
      <c r="BC84">
        <v>14524637</v>
      </c>
    </row>
    <row r="85" spans="1:55" x14ac:dyDescent="0.25">
      <c r="A85" t="str">
        <f>VLOOKUP(ObjectiveData[[#This Row],[Template ID]],ID_Conversion[],3,FALSE)</f>
        <v>IMRT</v>
      </c>
      <c r="B85" t="str">
        <f>VLOOKUP(ObjectiveData[[#This Row],[Template ID]],ID_Conversion[],6,FALSE)</f>
        <v>LARY</v>
      </c>
      <c r="C85" s="15">
        <f>VLOOKUP(ObjectiveData[[#This Row],[Last Modified]],Date_Conversion[],13,FALSE)</f>
        <v>42887.661354166667</v>
      </c>
      <c r="D85" s="15" t="str">
        <f>VLOOKUP(ObjectiveData[[#This Row],[Template ID]],ObjectiveFiles[],3,FALSE)</f>
        <v>ObjectiveTemplate_31976.xml</v>
      </c>
      <c r="E85">
        <v>1.3</v>
      </c>
      <c r="F85" s="21" t="s">
        <v>142</v>
      </c>
      <c r="G85" s="21" t="s">
        <v>9</v>
      </c>
      <c r="H85" s="21" t="s">
        <v>14</v>
      </c>
      <c r="I85" s="21"/>
      <c r="J85" s="21"/>
      <c r="K85" s="21" t="s">
        <v>23</v>
      </c>
      <c r="L85" s="21"/>
      <c r="M85" s="21" t="s">
        <v>726</v>
      </c>
      <c r="N85" s="21" t="s">
        <v>659</v>
      </c>
      <c r="O85" s="21" t="s">
        <v>41</v>
      </c>
      <c r="P85" t="b">
        <v>0</v>
      </c>
      <c r="Q85" t="b">
        <v>0</v>
      </c>
      <c r="R85" t="b">
        <v>0</v>
      </c>
      <c r="S85">
        <v>80</v>
      </c>
      <c r="T85">
        <v>60</v>
      </c>
      <c r="U85">
        <v>0</v>
      </c>
      <c r="V85" s="21" t="s">
        <v>49</v>
      </c>
      <c r="W85">
        <v>1000</v>
      </c>
      <c r="X85">
        <v>100</v>
      </c>
      <c r="Y85" t="b">
        <v>0</v>
      </c>
      <c r="Z85">
        <v>150</v>
      </c>
      <c r="AA85">
        <v>1</v>
      </c>
      <c r="AB85">
        <v>105</v>
      </c>
      <c r="AC85">
        <v>60</v>
      </c>
      <c r="AD85">
        <v>0.05</v>
      </c>
      <c r="AE85" t="b">
        <v>0</v>
      </c>
      <c r="AF85" s="21" t="s">
        <v>724</v>
      </c>
      <c r="AG85">
        <v>5</v>
      </c>
      <c r="AH85">
        <v>9</v>
      </c>
      <c r="AI85">
        <v>90</v>
      </c>
      <c r="AJ85">
        <v>0</v>
      </c>
      <c r="AK85" s="21" t="s">
        <v>727</v>
      </c>
      <c r="AL85" t="b">
        <v>0</v>
      </c>
      <c r="AM85" t="b">
        <v>0</v>
      </c>
      <c r="AN85">
        <v>50</v>
      </c>
      <c r="AO85">
        <v>0</v>
      </c>
      <c r="AP85">
        <v>2000</v>
      </c>
      <c r="AQ85" s="21" t="s">
        <v>286</v>
      </c>
      <c r="AR85" s="21"/>
      <c r="AS85" t="b">
        <v>0</v>
      </c>
      <c r="AT85" s="21"/>
      <c r="AU85" s="21"/>
      <c r="AV85" s="21" t="s">
        <v>501</v>
      </c>
      <c r="AW85" s="21"/>
      <c r="AX85" s="21"/>
      <c r="AY85" s="21"/>
      <c r="AZ85" s="21"/>
      <c r="BA85">
        <v>1</v>
      </c>
      <c r="BB85" s="21"/>
      <c r="BC85">
        <v>14524637</v>
      </c>
    </row>
    <row r="86" spans="1:55" x14ac:dyDescent="0.25">
      <c r="A86" t="str">
        <f>VLOOKUP(ObjectiveData[[#This Row],[Template ID]],ID_Conversion[],3,FALSE)</f>
        <v>IMRT</v>
      </c>
      <c r="B86" t="str">
        <f>VLOOKUP(ObjectiveData[[#This Row],[Template ID]],ID_Conversion[],6,FALSE)</f>
        <v>LARY</v>
      </c>
      <c r="C86" s="15">
        <f>VLOOKUP(ObjectiveData[[#This Row],[Last Modified]],Date_Conversion[],13,FALSE)</f>
        <v>42887.661354166667</v>
      </c>
      <c r="D86" s="15" t="str">
        <f>VLOOKUP(ObjectiveData[[#This Row],[Template ID]],ObjectiveFiles[],3,FALSE)</f>
        <v>ObjectiveTemplate_31976.xml</v>
      </c>
      <c r="E86">
        <v>1.3</v>
      </c>
      <c r="F86" s="21" t="s">
        <v>142</v>
      </c>
      <c r="G86" s="21" t="s">
        <v>9</v>
      </c>
      <c r="H86" s="21" t="s">
        <v>14</v>
      </c>
      <c r="I86" s="21"/>
      <c r="J86" s="21"/>
      <c r="K86" s="21" t="s">
        <v>23</v>
      </c>
      <c r="L86" s="21"/>
      <c r="M86" s="21" t="s">
        <v>726</v>
      </c>
      <c r="N86" s="21" t="s">
        <v>659</v>
      </c>
      <c r="O86" s="21" t="s">
        <v>41</v>
      </c>
      <c r="P86" t="b">
        <v>0</v>
      </c>
      <c r="Q86" t="b">
        <v>0</v>
      </c>
      <c r="R86" t="b">
        <v>0</v>
      </c>
      <c r="S86">
        <v>80</v>
      </c>
      <c r="T86">
        <v>60</v>
      </c>
      <c r="U86">
        <v>0</v>
      </c>
      <c r="V86" s="21" t="s">
        <v>49</v>
      </c>
      <c r="W86">
        <v>1000</v>
      </c>
      <c r="X86">
        <v>100</v>
      </c>
      <c r="Y86" t="b">
        <v>0</v>
      </c>
      <c r="Z86">
        <v>150</v>
      </c>
      <c r="AA86">
        <v>1</v>
      </c>
      <c r="AB86">
        <v>105</v>
      </c>
      <c r="AC86">
        <v>60</v>
      </c>
      <c r="AD86">
        <v>0.05</v>
      </c>
      <c r="AE86" t="b">
        <v>0</v>
      </c>
      <c r="AF86" s="21" t="s">
        <v>724</v>
      </c>
      <c r="AG86">
        <v>5</v>
      </c>
      <c r="AH86">
        <v>9</v>
      </c>
      <c r="AI86">
        <v>90</v>
      </c>
      <c r="AJ86">
        <v>0</v>
      </c>
      <c r="AK86" s="21" t="s">
        <v>727</v>
      </c>
      <c r="AL86" t="b">
        <v>0</v>
      </c>
      <c r="AM86" t="b">
        <v>0</v>
      </c>
      <c r="AN86">
        <v>50</v>
      </c>
      <c r="AO86">
        <v>0</v>
      </c>
      <c r="AP86">
        <v>2000</v>
      </c>
      <c r="AQ86" s="21" t="s">
        <v>289</v>
      </c>
      <c r="AR86" s="21"/>
      <c r="AS86" t="b">
        <v>0</v>
      </c>
      <c r="AT86" s="21"/>
      <c r="AU86" s="21"/>
      <c r="AV86" s="21" t="s">
        <v>501</v>
      </c>
      <c r="AW86" s="21"/>
      <c r="AX86" s="21"/>
      <c r="AY86" s="21"/>
      <c r="AZ86" s="21"/>
      <c r="BA86">
        <v>1</v>
      </c>
      <c r="BB86" s="21"/>
      <c r="BC86">
        <v>65535</v>
      </c>
    </row>
    <row r="87" spans="1:55" x14ac:dyDescent="0.25">
      <c r="A87" t="str">
        <f>VLOOKUP(ObjectiveData[[#This Row],[Template ID]],ID_Conversion[],3,FALSE)</f>
        <v>IMRT</v>
      </c>
      <c r="B87" t="str">
        <f>VLOOKUP(ObjectiveData[[#This Row],[Template ID]],ID_Conversion[],6,FALSE)</f>
        <v>LARY</v>
      </c>
      <c r="C87" s="15">
        <f>VLOOKUP(ObjectiveData[[#This Row],[Last Modified]],Date_Conversion[],13,FALSE)</f>
        <v>42887.661354166667</v>
      </c>
      <c r="D87" s="15" t="str">
        <f>VLOOKUP(ObjectiveData[[#This Row],[Template ID]],ObjectiveFiles[],3,FALSE)</f>
        <v>ObjectiveTemplate_31976.xml</v>
      </c>
      <c r="E87">
        <v>1.3</v>
      </c>
      <c r="F87" s="21" t="s">
        <v>142</v>
      </c>
      <c r="G87" s="21" t="s">
        <v>9</v>
      </c>
      <c r="H87" s="21" t="s">
        <v>14</v>
      </c>
      <c r="I87" s="21"/>
      <c r="J87" s="21"/>
      <c r="K87" s="21" t="s">
        <v>23</v>
      </c>
      <c r="L87" s="21"/>
      <c r="M87" s="21" t="s">
        <v>726</v>
      </c>
      <c r="N87" s="21" t="s">
        <v>659</v>
      </c>
      <c r="O87" s="21" t="s">
        <v>41</v>
      </c>
      <c r="P87" t="b">
        <v>0</v>
      </c>
      <c r="Q87" t="b">
        <v>0</v>
      </c>
      <c r="R87" t="b">
        <v>0</v>
      </c>
      <c r="S87">
        <v>80</v>
      </c>
      <c r="T87">
        <v>60</v>
      </c>
      <c r="U87">
        <v>0</v>
      </c>
      <c r="V87" s="21" t="s">
        <v>49</v>
      </c>
      <c r="W87">
        <v>1000</v>
      </c>
      <c r="X87">
        <v>100</v>
      </c>
      <c r="Y87" t="b">
        <v>0</v>
      </c>
      <c r="Z87">
        <v>150</v>
      </c>
      <c r="AA87">
        <v>1</v>
      </c>
      <c r="AB87">
        <v>105</v>
      </c>
      <c r="AC87">
        <v>60</v>
      </c>
      <c r="AD87">
        <v>0.05</v>
      </c>
      <c r="AE87" t="b">
        <v>0</v>
      </c>
      <c r="AF87" s="21" t="s">
        <v>724</v>
      </c>
      <c r="AG87">
        <v>5</v>
      </c>
      <c r="AH87">
        <v>9</v>
      </c>
      <c r="AI87">
        <v>90</v>
      </c>
      <c r="AJ87">
        <v>0</v>
      </c>
      <c r="AK87" s="21" t="s">
        <v>727</v>
      </c>
      <c r="AL87" t="b">
        <v>0</v>
      </c>
      <c r="AM87" t="b">
        <v>0</v>
      </c>
      <c r="AN87">
        <v>50</v>
      </c>
      <c r="AO87">
        <v>0</v>
      </c>
      <c r="AP87">
        <v>2000</v>
      </c>
      <c r="AQ87" s="21" t="s">
        <v>290</v>
      </c>
      <c r="AR87" s="21"/>
      <c r="AS87" t="b">
        <v>0</v>
      </c>
      <c r="AT87" s="21"/>
      <c r="AU87" s="21"/>
      <c r="AV87" s="21" t="s">
        <v>501</v>
      </c>
      <c r="AW87" s="21"/>
      <c r="AX87" s="21"/>
      <c r="AY87" s="21"/>
      <c r="AZ87" s="21"/>
      <c r="BA87">
        <v>1</v>
      </c>
      <c r="BB87" s="21"/>
      <c r="BC87">
        <v>11186720</v>
      </c>
    </row>
    <row r="88" spans="1:55" x14ac:dyDescent="0.25">
      <c r="A88" t="str">
        <f>VLOOKUP(ObjectiveData[[#This Row],[Template ID]],ID_Conversion[],3,FALSE)</f>
        <v>IMRT</v>
      </c>
      <c r="B88" t="str">
        <f>VLOOKUP(ObjectiveData[[#This Row],[Template ID]],ID_Conversion[],6,FALSE)</f>
        <v>LARY</v>
      </c>
      <c r="C88" s="15">
        <f>VLOOKUP(ObjectiveData[[#This Row],[Last Modified]],Date_Conversion[],13,FALSE)</f>
        <v>42887.661354166667</v>
      </c>
      <c r="D88" s="15" t="str">
        <f>VLOOKUP(ObjectiveData[[#This Row],[Template ID]],ObjectiveFiles[],3,FALSE)</f>
        <v>ObjectiveTemplate_31976.xml</v>
      </c>
      <c r="E88">
        <v>1.3</v>
      </c>
      <c r="F88" s="21" t="s">
        <v>142</v>
      </c>
      <c r="G88" s="21" t="s">
        <v>9</v>
      </c>
      <c r="H88" s="21" t="s">
        <v>14</v>
      </c>
      <c r="I88" s="21"/>
      <c r="J88" s="21"/>
      <c r="K88" s="21" t="s">
        <v>23</v>
      </c>
      <c r="L88" s="21"/>
      <c r="M88" s="21" t="s">
        <v>726</v>
      </c>
      <c r="N88" s="21" t="s">
        <v>659</v>
      </c>
      <c r="O88" s="21" t="s">
        <v>41</v>
      </c>
      <c r="P88" t="b">
        <v>0</v>
      </c>
      <c r="Q88" t="b">
        <v>0</v>
      </c>
      <c r="R88" t="b">
        <v>0</v>
      </c>
      <c r="S88">
        <v>80</v>
      </c>
      <c r="T88">
        <v>60</v>
      </c>
      <c r="U88">
        <v>0</v>
      </c>
      <c r="V88" s="21" t="s">
        <v>49</v>
      </c>
      <c r="W88">
        <v>1000</v>
      </c>
      <c r="X88">
        <v>100</v>
      </c>
      <c r="Y88" t="b">
        <v>0</v>
      </c>
      <c r="Z88">
        <v>150</v>
      </c>
      <c r="AA88">
        <v>1</v>
      </c>
      <c r="AB88">
        <v>105</v>
      </c>
      <c r="AC88">
        <v>60</v>
      </c>
      <c r="AD88">
        <v>0.05</v>
      </c>
      <c r="AE88" t="b">
        <v>0</v>
      </c>
      <c r="AF88" s="21" t="s">
        <v>724</v>
      </c>
      <c r="AG88">
        <v>5</v>
      </c>
      <c r="AH88">
        <v>9</v>
      </c>
      <c r="AI88">
        <v>90</v>
      </c>
      <c r="AJ88">
        <v>0</v>
      </c>
      <c r="AK88" s="21" t="s">
        <v>727</v>
      </c>
      <c r="AL88" t="b">
        <v>0</v>
      </c>
      <c r="AM88" t="b">
        <v>0</v>
      </c>
      <c r="AN88">
        <v>50</v>
      </c>
      <c r="AO88">
        <v>0</v>
      </c>
      <c r="AP88">
        <v>2000</v>
      </c>
      <c r="AQ88" s="21" t="s">
        <v>308</v>
      </c>
      <c r="AR88" s="21"/>
      <c r="AS88" t="b">
        <v>0</v>
      </c>
      <c r="AT88" s="21"/>
      <c r="AU88" s="21"/>
      <c r="AV88" s="21" t="s">
        <v>501</v>
      </c>
      <c r="AW88" s="21"/>
      <c r="AX88" s="21"/>
      <c r="AY88" s="21"/>
      <c r="AZ88" s="21"/>
      <c r="BA88">
        <v>1</v>
      </c>
      <c r="BB88" s="21"/>
      <c r="BC88">
        <v>1262987</v>
      </c>
    </row>
    <row r="89" spans="1:55" x14ac:dyDescent="0.25">
      <c r="A89" t="str">
        <f>VLOOKUP(ObjectiveData[[#This Row],[Template ID]],ID_Conversion[],3,FALSE)</f>
        <v>IMRT</v>
      </c>
      <c r="B89" t="str">
        <f>VLOOKUP(ObjectiveData[[#This Row],[Template ID]],ID_Conversion[],6,FALSE)</f>
        <v>LARY</v>
      </c>
      <c r="C89" s="15">
        <f>VLOOKUP(ObjectiveData[[#This Row],[Last Modified]],Date_Conversion[],13,FALSE)</f>
        <v>42887.661354166667</v>
      </c>
      <c r="D89" s="15" t="str">
        <f>VLOOKUP(ObjectiveData[[#This Row],[Template ID]],ObjectiveFiles[],3,FALSE)</f>
        <v>ObjectiveTemplate_31976.xml</v>
      </c>
      <c r="E89">
        <v>1.3</v>
      </c>
      <c r="F89" s="21" t="s">
        <v>142</v>
      </c>
      <c r="G89" s="21" t="s">
        <v>9</v>
      </c>
      <c r="H89" s="21" t="s">
        <v>14</v>
      </c>
      <c r="I89" s="21"/>
      <c r="J89" s="21"/>
      <c r="K89" s="21" t="s">
        <v>23</v>
      </c>
      <c r="L89" s="21"/>
      <c r="M89" s="21" t="s">
        <v>726</v>
      </c>
      <c r="N89" s="21" t="s">
        <v>659</v>
      </c>
      <c r="O89" s="21" t="s">
        <v>41</v>
      </c>
      <c r="P89" t="b">
        <v>0</v>
      </c>
      <c r="Q89" t="b">
        <v>0</v>
      </c>
      <c r="R89" t="b">
        <v>0</v>
      </c>
      <c r="S89">
        <v>80</v>
      </c>
      <c r="T89">
        <v>60</v>
      </c>
      <c r="U89">
        <v>0</v>
      </c>
      <c r="V89" s="21" t="s">
        <v>49</v>
      </c>
      <c r="W89">
        <v>1000</v>
      </c>
      <c r="X89">
        <v>100</v>
      </c>
      <c r="Y89" t="b">
        <v>0</v>
      </c>
      <c r="Z89">
        <v>150</v>
      </c>
      <c r="AA89">
        <v>1</v>
      </c>
      <c r="AB89">
        <v>105</v>
      </c>
      <c r="AC89">
        <v>60</v>
      </c>
      <c r="AD89">
        <v>0.05</v>
      </c>
      <c r="AE89" t="b">
        <v>0</v>
      </c>
      <c r="AF89" s="21" t="s">
        <v>724</v>
      </c>
      <c r="AG89">
        <v>5</v>
      </c>
      <c r="AH89">
        <v>9</v>
      </c>
      <c r="AI89">
        <v>90</v>
      </c>
      <c r="AJ89">
        <v>0</v>
      </c>
      <c r="AK89" s="21" t="s">
        <v>727</v>
      </c>
      <c r="AL89" t="b">
        <v>0</v>
      </c>
      <c r="AM89" t="b">
        <v>0</v>
      </c>
      <c r="AN89">
        <v>50</v>
      </c>
      <c r="AO89">
        <v>0</v>
      </c>
      <c r="AP89">
        <v>2000</v>
      </c>
      <c r="AQ89" s="21" t="s">
        <v>323</v>
      </c>
      <c r="AR89" s="21"/>
      <c r="AS89" t="b">
        <v>0</v>
      </c>
      <c r="AT89" s="21"/>
      <c r="AU89" s="21"/>
      <c r="AV89" s="21" t="s">
        <v>503</v>
      </c>
      <c r="AW89" s="21"/>
      <c r="AX89" s="21"/>
      <c r="AY89" s="21"/>
      <c r="AZ89" s="21"/>
      <c r="BA89">
        <v>1</v>
      </c>
      <c r="BB89" s="21"/>
      <c r="BC89">
        <v>14524637</v>
      </c>
    </row>
    <row r="90" spans="1:55" x14ac:dyDescent="0.25">
      <c r="A90" t="str">
        <f>VLOOKUP(ObjectiveData[[#This Row],[Template ID]],ID_Conversion[],3,FALSE)</f>
        <v>IMRT</v>
      </c>
      <c r="B90" t="str">
        <f>VLOOKUP(ObjectiveData[[#This Row],[Template ID]],ID_Conversion[],6,FALSE)</f>
        <v>LARY</v>
      </c>
      <c r="C90" s="15">
        <f>VLOOKUP(ObjectiveData[[#This Row],[Last Modified]],Date_Conversion[],13,FALSE)</f>
        <v>42887.661354166667</v>
      </c>
      <c r="D90" s="15" t="str">
        <f>VLOOKUP(ObjectiveData[[#This Row],[Template ID]],ObjectiveFiles[],3,FALSE)</f>
        <v>ObjectiveTemplate_31976.xml</v>
      </c>
      <c r="E90">
        <v>1.3</v>
      </c>
      <c r="F90" s="21" t="s">
        <v>142</v>
      </c>
      <c r="G90" s="21" t="s">
        <v>9</v>
      </c>
      <c r="H90" s="21" t="s">
        <v>14</v>
      </c>
      <c r="I90" s="21"/>
      <c r="J90" s="21"/>
      <c r="K90" s="21" t="s">
        <v>23</v>
      </c>
      <c r="L90" s="21"/>
      <c r="M90" s="21" t="s">
        <v>726</v>
      </c>
      <c r="N90" s="21" t="s">
        <v>659</v>
      </c>
      <c r="O90" s="21" t="s">
        <v>41</v>
      </c>
      <c r="P90" t="b">
        <v>0</v>
      </c>
      <c r="Q90" t="b">
        <v>0</v>
      </c>
      <c r="R90" t="b">
        <v>0</v>
      </c>
      <c r="S90">
        <v>80</v>
      </c>
      <c r="T90">
        <v>60</v>
      </c>
      <c r="U90">
        <v>0</v>
      </c>
      <c r="V90" s="21" t="s">
        <v>49</v>
      </c>
      <c r="W90">
        <v>1000</v>
      </c>
      <c r="X90">
        <v>100</v>
      </c>
      <c r="Y90" t="b">
        <v>0</v>
      </c>
      <c r="Z90">
        <v>150</v>
      </c>
      <c r="AA90">
        <v>1</v>
      </c>
      <c r="AB90">
        <v>105</v>
      </c>
      <c r="AC90">
        <v>60</v>
      </c>
      <c r="AD90">
        <v>0.05</v>
      </c>
      <c r="AE90" t="b">
        <v>0</v>
      </c>
      <c r="AF90" s="21" t="s">
        <v>724</v>
      </c>
      <c r="AG90">
        <v>5</v>
      </c>
      <c r="AH90">
        <v>9</v>
      </c>
      <c r="AI90">
        <v>90</v>
      </c>
      <c r="AJ90">
        <v>0</v>
      </c>
      <c r="AK90" s="21" t="s">
        <v>727</v>
      </c>
      <c r="AL90" t="b">
        <v>0</v>
      </c>
      <c r="AM90" t="b">
        <v>0</v>
      </c>
      <c r="AN90">
        <v>50</v>
      </c>
      <c r="AO90">
        <v>0</v>
      </c>
      <c r="AP90">
        <v>2000</v>
      </c>
      <c r="AQ90" s="21" t="s">
        <v>324</v>
      </c>
      <c r="AR90" s="21"/>
      <c r="AS90" t="b">
        <v>0</v>
      </c>
      <c r="AT90" s="21"/>
      <c r="AU90" s="21"/>
      <c r="AV90" s="21" t="s">
        <v>503</v>
      </c>
      <c r="AW90" s="21"/>
      <c r="AX90" s="21"/>
      <c r="AY90" s="21"/>
      <c r="AZ90" s="21"/>
      <c r="BA90">
        <v>1</v>
      </c>
      <c r="BB90" s="21"/>
      <c r="BC90">
        <v>8421376</v>
      </c>
    </row>
    <row r="91" spans="1:55" x14ac:dyDescent="0.25">
      <c r="A91" t="str">
        <f>VLOOKUP(ObjectiveData[[#This Row],[Template ID]],ID_Conversion[],3,FALSE)</f>
        <v>IMRT</v>
      </c>
      <c r="B91" t="str">
        <f>VLOOKUP(ObjectiveData[[#This Row],[Template ID]],ID_Conversion[],6,FALSE)</f>
        <v>LARY</v>
      </c>
      <c r="C91" s="15">
        <f>VLOOKUP(ObjectiveData[[#This Row],[Last Modified]],Date_Conversion[],13,FALSE)</f>
        <v>42887.661354166667</v>
      </c>
      <c r="D91" s="15" t="str">
        <f>VLOOKUP(ObjectiveData[[#This Row],[Template ID]],ObjectiveFiles[],3,FALSE)</f>
        <v>ObjectiveTemplate_31976.xml</v>
      </c>
      <c r="E91">
        <v>1.3</v>
      </c>
      <c r="F91" s="21" t="s">
        <v>142</v>
      </c>
      <c r="G91" s="21" t="s">
        <v>9</v>
      </c>
      <c r="H91" s="21" t="s">
        <v>14</v>
      </c>
      <c r="I91" s="21"/>
      <c r="J91" s="21"/>
      <c r="K91" s="21" t="s">
        <v>23</v>
      </c>
      <c r="L91" s="21"/>
      <c r="M91" s="21" t="s">
        <v>726</v>
      </c>
      <c r="N91" s="21" t="s">
        <v>659</v>
      </c>
      <c r="O91" s="21" t="s">
        <v>41</v>
      </c>
      <c r="P91" t="b">
        <v>0</v>
      </c>
      <c r="Q91" t="b">
        <v>0</v>
      </c>
      <c r="R91" t="b">
        <v>0</v>
      </c>
      <c r="S91">
        <v>80</v>
      </c>
      <c r="T91">
        <v>60</v>
      </c>
      <c r="U91">
        <v>0</v>
      </c>
      <c r="V91" s="21" t="s">
        <v>49</v>
      </c>
      <c r="W91">
        <v>1000</v>
      </c>
      <c r="X91">
        <v>100</v>
      </c>
      <c r="Y91" t="b">
        <v>0</v>
      </c>
      <c r="Z91">
        <v>150</v>
      </c>
      <c r="AA91">
        <v>1</v>
      </c>
      <c r="AB91">
        <v>105</v>
      </c>
      <c r="AC91">
        <v>60</v>
      </c>
      <c r="AD91">
        <v>0.05</v>
      </c>
      <c r="AE91" t="b">
        <v>0</v>
      </c>
      <c r="AF91" s="21" t="s">
        <v>724</v>
      </c>
      <c r="AG91">
        <v>5</v>
      </c>
      <c r="AH91">
        <v>9</v>
      </c>
      <c r="AI91">
        <v>90</v>
      </c>
      <c r="AJ91">
        <v>0</v>
      </c>
      <c r="AK91" s="21" t="s">
        <v>727</v>
      </c>
      <c r="AL91" t="b">
        <v>0</v>
      </c>
      <c r="AM91" t="b">
        <v>0</v>
      </c>
      <c r="AN91">
        <v>50</v>
      </c>
      <c r="AO91">
        <v>0</v>
      </c>
      <c r="AP91">
        <v>2000</v>
      </c>
      <c r="AQ91" s="21" t="s">
        <v>325</v>
      </c>
      <c r="AR91" s="21"/>
      <c r="AS91" t="b">
        <v>0</v>
      </c>
      <c r="AT91" s="21"/>
      <c r="AU91" s="21"/>
      <c r="AV91" s="21" t="s">
        <v>503</v>
      </c>
      <c r="AW91" s="21"/>
      <c r="AX91" s="21"/>
      <c r="AY91" s="21"/>
      <c r="AZ91" s="21"/>
      <c r="BA91">
        <v>1</v>
      </c>
      <c r="BB91" s="21"/>
      <c r="BC91">
        <v>55295</v>
      </c>
    </row>
    <row r="92" spans="1:55" x14ac:dyDescent="0.25">
      <c r="A92" t="str">
        <f>VLOOKUP(ObjectiveData[[#This Row],[Template ID]],ID_Conversion[],3,FALSE)</f>
        <v>IMRT</v>
      </c>
      <c r="B92" t="str">
        <f>VLOOKUP(ObjectiveData[[#This Row],[Template ID]],ID_Conversion[],6,FALSE)</f>
        <v>LARY</v>
      </c>
      <c r="C92" s="15">
        <f>VLOOKUP(ObjectiveData[[#This Row],[Last Modified]],Date_Conversion[],13,FALSE)</f>
        <v>42887.661354166667</v>
      </c>
      <c r="D92" s="15" t="str">
        <f>VLOOKUP(ObjectiveData[[#This Row],[Template ID]],ObjectiveFiles[],3,FALSE)</f>
        <v>ObjectiveTemplate_31976.xml</v>
      </c>
      <c r="E92">
        <v>1.3</v>
      </c>
      <c r="F92" s="21" t="s">
        <v>142</v>
      </c>
      <c r="G92" s="21" t="s">
        <v>9</v>
      </c>
      <c r="H92" s="21" t="s">
        <v>14</v>
      </c>
      <c r="I92" s="21"/>
      <c r="J92" s="21"/>
      <c r="K92" s="21" t="s">
        <v>23</v>
      </c>
      <c r="L92" s="21"/>
      <c r="M92" s="21" t="s">
        <v>726</v>
      </c>
      <c r="N92" s="21" t="s">
        <v>659</v>
      </c>
      <c r="O92" s="21" t="s">
        <v>41</v>
      </c>
      <c r="P92" t="b">
        <v>0</v>
      </c>
      <c r="Q92" t="b">
        <v>0</v>
      </c>
      <c r="R92" t="b">
        <v>0</v>
      </c>
      <c r="S92">
        <v>80</v>
      </c>
      <c r="T92">
        <v>60</v>
      </c>
      <c r="U92">
        <v>0</v>
      </c>
      <c r="V92" s="21" t="s">
        <v>49</v>
      </c>
      <c r="W92">
        <v>1000</v>
      </c>
      <c r="X92">
        <v>100</v>
      </c>
      <c r="Y92" t="b">
        <v>0</v>
      </c>
      <c r="Z92">
        <v>150</v>
      </c>
      <c r="AA92">
        <v>1</v>
      </c>
      <c r="AB92">
        <v>105</v>
      </c>
      <c r="AC92">
        <v>60</v>
      </c>
      <c r="AD92">
        <v>0.05</v>
      </c>
      <c r="AE92" t="b">
        <v>0</v>
      </c>
      <c r="AF92" s="21" t="s">
        <v>724</v>
      </c>
      <c r="AG92">
        <v>5</v>
      </c>
      <c r="AH92">
        <v>9</v>
      </c>
      <c r="AI92">
        <v>90</v>
      </c>
      <c r="AJ92">
        <v>0</v>
      </c>
      <c r="AK92" s="21" t="s">
        <v>727</v>
      </c>
      <c r="AL92" t="b">
        <v>0</v>
      </c>
      <c r="AM92" t="b">
        <v>0</v>
      </c>
      <c r="AN92">
        <v>50</v>
      </c>
      <c r="AO92">
        <v>0</v>
      </c>
      <c r="AP92">
        <v>2000</v>
      </c>
      <c r="AQ92" s="21" t="s">
        <v>329</v>
      </c>
      <c r="AR92" s="21"/>
      <c r="AS92" t="b">
        <v>0</v>
      </c>
      <c r="AT92" s="21"/>
      <c r="AU92" s="21"/>
      <c r="AV92" s="21" t="s">
        <v>375</v>
      </c>
      <c r="AW92" s="21"/>
      <c r="AX92" s="21"/>
      <c r="AY92" s="21"/>
      <c r="AZ92" s="21"/>
      <c r="BA92">
        <v>1</v>
      </c>
      <c r="BB92" s="21"/>
      <c r="BC92">
        <v>16748574</v>
      </c>
    </row>
    <row r="93" spans="1:55" x14ac:dyDescent="0.25">
      <c r="A93" t="str">
        <f>VLOOKUP(ObjectiveData[[#This Row],[Template ID]],ID_Conversion[],3,FALSE)</f>
        <v>IMRT</v>
      </c>
      <c r="B93" t="str">
        <f>VLOOKUP(ObjectiveData[[#This Row],[Template ID]],ID_Conversion[],6,FALSE)</f>
        <v>LARY</v>
      </c>
      <c r="C93" s="15">
        <f>VLOOKUP(ObjectiveData[[#This Row],[Last Modified]],Date_Conversion[],13,FALSE)</f>
        <v>42887.661354166667</v>
      </c>
      <c r="D93" s="15" t="str">
        <f>VLOOKUP(ObjectiveData[[#This Row],[Template ID]],ObjectiveFiles[],3,FALSE)</f>
        <v>ObjectiveTemplate_31976.xml</v>
      </c>
      <c r="E93">
        <v>1.3</v>
      </c>
      <c r="F93" s="21" t="s">
        <v>142</v>
      </c>
      <c r="G93" s="21" t="s">
        <v>9</v>
      </c>
      <c r="H93" s="21" t="s">
        <v>14</v>
      </c>
      <c r="I93" s="21"/>
      <c r="J93" s="21"/>
      <c r="K93" s="21" t="s">
        <v>23</v>
      </c>
      <c r="L93" s="21"/>
      <c r="M93" s="21" t="s">
        <v>726</v>
      </c>
      <c r="N93" s="21" t="s">
        <v>659</v>
      </c>
      <c r="O93" s="21" t="s">
        <v>41</v>
      </c>
      <c r="P93" t="b">
        <v>0</v>
      </c>
      <c r="Q93" t="b">
        <v>0</v>
      </c>
      <c r="R93" t="b">
        <v>0</v>
      </c>
      <c r="S93">
        <v>80</v>
      </c>
      <c r="T93">
        <v>60</v>
      </c>
      <c r="U93">
        <v>0</v>
      </c>
      <c r="V93" s="21" t="s">
        <v>49</v>
      </c>
      <c r="W93">
        <v>1000</v>
      </c>
      <c r="X93">
        <v>100</v>
      </c>
      <c r="Y93" t="b">
        <v>0</v>
      </c>
      <c r="Z93">
        <v>150</v>
      </c>
      <c r="AA93">
        <v>1</v>
      </c>
      <c r="AB93">
        <v>105</v>
      </c>
      <c r="AC93">
        <v>60</v>
      </c>
      <c r="AD93">
        <v>0.05</v>
      </c>
      <c r="AE93" t="b">
        <v>0</v>
      </c>
      <c r="AF93" s="21" t="s">
        <v>724</v>
      </c>
      <c r="AG93">
        <v>5</v>
      </c>
      <c r="AH93">
        <v>9</v>
      </c>
      <c r="AI93">
        <v>90</v>
      </c>
      <c r="AJ93">
        <v>0</v>
      </c>
      <c r="AK93" s="21" t="s">
        <v>727</v>
      </c>
      <c r="AL93" t="b">
        <v>0</v>
      </c>
      <c r="AM93" t="b">
        <v>0</v>
      </c>
      <c r="AN93">
        <v>50</v>
      </c>
      <c r="AO93">
        <v>0</v>
      </c>
      <c r="AP93">
        <v>2000</v>
      </c>
      <c r="AQ93" s="21" t="s">
        <v>330</v>
      </c>
      <c r="AR93" s="21"/>
      <c r="AS93" t="b">
        <v>0</v>
      </c>
      <c r="AT93" s="21"/>
      <c r="AU93" s="21"/>
      <c r="AV93" s="21" t="s">
        <v>375</v>
      </c>
      <c r="AW93" s="21"/>
      <c r="AX93" s="21"/>
      <c r="AY93" s="21"/>
      <c r="AZ93" s="21"/>
      <c r="BA93">
        <v>1</v>
      </c>
      <c r="BB93" s="21"/>
      <c r="BC93">
        <v>16436871</v>
      </c>
    </row>
    <row r="94" spans="1:55" x14ac:dyDescent="0.25">
      <c r="A94" t="str">
        <f>VLOOKUP(ObjectiveData[[#This Row],[Template ID]],ID_Conversion[],3,FALSE)</f>
        <v>IMRT</v>
      </c>
      <c r="B94" t="str">
        <f>VLOOKUP(ObjectiveData[[#This Row],[Template ID]],ID_Conversion[],6,FALSE)</f>
        <v>LARY</v>
      </c>
      <c r="C94" s="15">
        <f>VLOOKUP(ObjectiveData[[#This Row],[Last Modified]],Date_Conversion[],13,FALSE)</f>
        <v>42887.661354166667</v>
      </c>
      <c r="D94" s="15" t="str">
        <f>VLOOKUP(ObjectiveData[[#This Row],[Template ID]],ObjectiveFiles[],3,FALSE)</f>
        <v>ObjectiveTemplate_31976.xml</v>
      </c>
      <c r="E94">
        <v>1.3</v>
      </c>
      <c r="F94" s="21" t="s">
        <v>142</v>
      </c>
      <c r="G94" s="21" t="s">
        <v>9</v>
      </c>
      <c r="H94" s="21" t="s">
        <v>14</v>
      </c>
      <c r="I94" s="21"/>
      <c r="J94" s="21"/>
      <c r="K94" s="21" t="s">
        <v>23</v>
      </c>
      <c r="L94" s="21"/>
      <c r="M94" s="21" t="s">
        <v>726</v>
      </c>
      <c r="N94" s="21" t="s">
        <v>659</v>
      </c>
      <c r="O94" s="21" t="s">
        <v>41</v>
      </c>
      <c r="P94" t="b">
        <v>0</v>
      </c>
      <c r="Q94" t="b">
        <v>0</v>
      </c>
      <c r="R94" t="b">
        <v>0</v>
      </c>
      <c r="S94">
        <v>80</v>
      </c>
      <c r="T94">
        <v>60</v>
      </c>
      <c r="U94">
        <v>0</v>
      </c>
      <c r="V94" s="21" t="s">
        <v>49</v>
      </c>
      <c r="W94">
        <v>1000</v>
      </c>
      <c r="X94">
        <v>100</v>
      </c>
      <c r="Y94" t="b">
        <v>0</v>
      </c>
      <c r="Z94">
        <v>150</v>
      </c>
      <c r="AA94">
        <v>1</v>
      </c>
      <c r="AB94">
        <v>105</v>
      </c>
      <c r="AC94">
        <v>60</v>
      </c>
      <c r="AD94">
        <v>0.05</v>
      </c>
      <c r="AE94" t="b">
        <v>0</v>
      </c>
      <c r="AF94" s="21" t="s">
        <v>724</v>
      </c>
      <c r="AG94">
        <v>5</v>
      </c>
      <c r="AH94">
        <v>9</v>
      </c>
      <c r="AI94">
        <v>90</v>
      </c>
      <c r="AJ94">
        <v>0</v>
      </c>
      <c r="AK94" s="21" t="s">
        <v>727</v>
      </c>
      <c r="AL94" t="b">
        <v>0</v>
      </c>
      <c r="AM94" t="b">
        <v>0</v>
      </c>
      <c r="AN94">
        <v>50</v>
      </c>
      <c r="AO94">
        <v>0</v>
      </c>
      <c r="AP94">
        <v>2000</v>
      </c>
      <c r="AQ94" s="21" t="s">
        <v>331</v>
      </c>
      <c r="AR94" s="21"/>
      <c r="AS94" t="b">
        <v>0</v>
      </c>
      <c r="AT94" s="21"/>
      <c r="AU94" s="21"/>
      <c r="AV94" s="21" t="s">
        <v>375</v>
      </c>
      <c r="AW94" s="21"/>
      <c r="AX94" s="21"/>
      <c r="AY94" s="21"/>
      <c r="AZ94" s="21"/>
      <c r="BA94">
        <v>1</v>
      </c>
      <c r="BB94" s="21"/>
      <c r="BC94">
        <v>15128749</v>
      </c>
    </row>
    <row r="95" spans="1:55" x14ac:dyDescent="0.25">
      <c r="A95" t="str">
        <f>VLOOKUP(ObjectiveData[[#This Row],[Template ID]],ID_Conversion[],3,FALSE)</f>
        <v>IMRT</v>
      </c>
      <c r="B95" t="str">
        <f>VLOOKUP(ObjectiveData[[#This Row],[Template ID]],ID_Conversion[],6,FALSE)</f>
        <v>LARY</v>
      </c>
      <c r="C95" s="15">
        <f>VLOOKUP(ObjectiveData[[#This Row],[Last Modified]],Date_Conversion[],13,FALSE)</f>
        <v>42887.661354166667</v>
      </c>
      <c r="D95" s="15" t="str">
        <f>VLOOKUP(ObjectiveData[[#This Row],[Template ID]],ObjectiveFiles[],3,FALSE)</f>
        <v>ObjectiveTemplate_31976.xml</v>
      </c>
      <c r="E95">
        <v>1.3</v>
      </c>
      <c r="F95" s="21" t="s">
        <v>142</v>
      </c>
      <c r="G95" s="21" t="s">
        <v>9</v>
      </c>
      <c r="H95" s="21" t="s">
        <v>14</v>
      </c>
      <c r="I95" s="21"/>
      <c r="J95" s="21"/>
      <c r="K95" s="21" t="s">
        <v>23</v>
      </c>
      <c r="L95" s="21"/>
      <c r="M95" s="21" t="s">
        <v>726</v>
      </c>
      <c r="N95" s="21" t="s">
        <v>659</v>
      </c>
      <c r="O95" s="21" t="s">
        <v>41</v>
      </c>
      <c r="P95" t="b">
        <v>0</v>
      </c>
      <c r="Q95" t="b">
        <v>0</v>
      </c>
      <c r="R95" t="b">
        <v>0</v>
      </c>
      <c r="S95">
        <v>80</v>
      </c>
      <c r="T95">
        <v>60</v>
      </c>
      <c r="U95">
        <v>0</v>
      </c>
      <c r="V95" s="21" t="s">
        <v>49</v>
      </c>
      <c r="W95">
        <v>1000</v>
      </c>
      <c r="X95">
        <v>100</v>
      </c>
      <c r="Y95" t="b">
        <v>0</v>
      </c>
      <c r="Z95">
        <v>150</v>
      </c>
      <c r="AA95">
        <v>1</v>
      </c>
      <c r="AB95">
        <v>105</v>
      </c>
      <c r="AC95">
        <v>60</v>
      </c>
      <c r="AD95">
        <v>0.05</v>
      </c>
      <c r="AE95" t="b">
        <v>0</v>
      </c>
      <c r="AF95" s="21" t="s">
        <v>724</v>
      </c>
      <c r="AG95">
        <v>5</v>
      </c>
      <c r="AH95">
        <v>9</v>
      </c>
      <c r="AI95">
        <v>90</v>
      </c>
      <c r="AJ95">
        <v>0</v>
      </c>
      <c r="AK95" s="21" t="s">
        <v>727</v>
      </c>
      <c r="AL95" t="b">
        <v>0</v>
      </c>
      <c r="AM95" t="b">
        <v>0</v>
      </c>
      <c r="AN95">
        <v>50</v>
      </c>
      <c r="AO95">
        <v>0</v>
      </c>
      <c r="AP95">
        <v>2000</v>
      </c>
      <c r="AQ95" s="21" t="s">
        <v>332</v>
      </c>
      <c r="AR95" s="21"/>
      <c r="AS95" t="b">
        <v>0</v>
      </c>
      <c r="AT95" s="21"/>
      <c r="AU95" s="21"/>
      <c r="AV95" s="21" t="s">
        <v>375</v>
      </c>
      <c r="AW95" s="21"/>
      <c r="AX95" s="21"/>
      <c r="AY95" s="21"/>
      <c r="AZ95" s="21"/>
      <c r="BA95">
        <v>1</v>
      </c>
      <c r="BB95" s="21"/>
      <c r="BC95">
        <v>2263842</v>
      </c>
    </row>
    <row r="96" spans="1:55" x14ac:dyDescent="0.25">
      <c r="A96" t="str">
        <f>VLOOKUP(ObjectiveData[[#This Row],[Template ID]],ID_Conversion[],3,FALSE)</f>
        <v>IMRT</v>
      </c>
      <c r="B96" t="str">
        <f>VLOOKUP(ObjectiveData[[#This Row],[Template ID]],ID_Conversion[],6,FALSE)</f>
        <v>LARY</v>
      </c>
      <c r="C96" s="15">
        <f>VLOOKUP(ObjectiveData[[#This Row],[Last Modified]],Date_Conversion[],13,FALSE)</f>
        <v>42887.661354166667</v>
      </c>
      <c r="D96" s="15" t="str">
        <f>VLOOKUP(ObjectiveData[[#This Row],[Template ID]],ObjectiveFiles[],3,FALSE)</f>
        <v>ObjectiveTemplate_31976.xml</v>
      </c>
      <c r="E96">
        <v>1.3</v>
      </c>
      <c r="F96" s="21" t="s">
        <v>142</v>
      </c>
      <c r="G96" s="21" t="s">
        <v>9</v>
      </c>
      <c r="H96" s="21" t="s">
        <v>14</v>
      </c>
      <c r="I96" s="21"/>
      <c r="J96" s="21"/>
      <c r="K96" s="21" t="s">
        <v>23</v>
      </c>
      <c r="L96" s="21"/>
      <c r="M96" s="21" t="s">
        <v>726</v>
      </c>
      <c r="N96" s="21" t="s">
        <v>659</v>
      </c>
      <c r="O96" s="21" t="s">
        <v>41</v>
      </c>
      <c r="P96" t="b">
        <v>0</v>
      </c>
      <c r="Q96" t="b">
        <v>0</v>
      </c>
      <c r="R96" t="b">
        <v>0</v>
      </c>
      <c r="S96">
        <v>80</v>
      </c>
      <c r="T96">
        <v>60</v>
      </c>
      <c r="U96">
        <v>0</v>
      </c>
      <c r="V96" s="21" t="s">
        <v>49</v>
      </c>
      <c r="W96">
        <v>1000</v>
      </c>
      <c r="X96">
        <v>100</v>
      </c>
      <c r="Y96" t="b">
        <v>0</v>
      </c>
      <c r="Z96">
        <v>150</v>
      </c>
      <c r="AA96">
        <v>1</v>
      </c>
      <c r="AB96">
        <v>105</v>
      </c>
      <c r="AC96">
        <v>60</v>
      </c>
      <c r="AD96">
        <v>0.05</v>
      </c>
      <c r="AE96" t="b">
        <v>0</v>
      </c>
      <c r="AF96" s="21" t="s">
        <v>724</v>
      </c>
      <c r="AG96">
        <v>5</v>
      </c>
      <c r="AH96">
        <v>9</v>
      </c>
      <c r="AI96">
        <v>90</v>
      </c>
      <c r="AJ96">
        <v>0</v>
      </c>
      <c r="AK96" s="21" t="s">
        <v>727</v>
      </c>
      <c r="AL96" t="b">
        <v>0</v>
      </c>
      <c r="AM96" t="b">
        <v>0</v>
      </c>
      <c r="AN96">
        <v>50</v>
      </c>
      <c r="AO96">
        <v>0</v>
      </c>
      <c r="AP96">
        <v>2000</v>
      </c>
      <c r="AQ96" s="21" t="s">
        <v>333</v>
      </c>
      <c r="AR96" s="21"/>
      <c r="AS96" t="b">
        <v>0</v>
      </c>
      <c r="AT96" s="21"/>
      <c r="AU96" s="21"/>
      <c r="AV96" s="21" t="s">
        <v>375</v>
      </c>
      <c r="AW96" s="21"/>
      <c r="AX96" s="21"/>
      <c r="AY96" s="21"/>
      <c r="AZ96" s="21"/>
      <c r="BA96">
        <v>1</v>
      </c>
      <c r="BB96" s="21"/>
      <c r="BC96">
        <v>8388352</v>
      </c>
    </row>
    <row r="97" spans="1:55" x14ac:dyDescent="0.25">
      <c r="A97" t="str">
        <f>VLOOKUP(ObjectiveData[[#This Row],[Template ID]],ID_Conversion[],3,FALSE)</f>
        <v>IMRT</v>
      </c>
      <c r="B97" t="str">
        <f>VLOOKUP(ObjectiveData[[#This Row],[Template ID]],ID_Conversion[],6,FALSE)</f>
        <v>LARY</v>
      </c>
      <c r="C97" s="15">
        <f>VLOOKUP(ObjectiveData[[#This Row],[Last Modified]],Date_Conversion[],13,FALSE)</f>
        <v>42887.661354166667</v>
      </c>
      <c r="D97" s="15" t="str">
        <f>VLOOKUP(ObjectiveData[[#This Row],[Template ID]],ObjectiveFiles[],3,FALSE)</f>
        <v>ObjectiveTemplate_31976.xml</v>
      </c>
      <c r="E97">
        <v>1.3</v>
      </c>
      <c r="F97" s="21" t="s">
        <v>142</v>
      </c>
      <c r="G97" s="21" t="s">
        <v>9</v>
      </c>
      <c r="H97" s="21" t="s">
        <v>14</v>
      </c>
      <c r="I97" s="21"/>
      <c r="J97" s="21"/>
      <c r="K97" s="21" t="s">
        <v>23</v>
      </c>
      <c r="L97" s="21"/>
      <c r="M97" s="21" t="s">
        <v>726</v>
      </c>
      <c r="N97" s="21" t="s">
        <v>659</v>
      </c>
      <c r="O97" s="21" t="s">
        <v>41</v>
      </c>
      <c r="P97" t="b">
        <v>0</v>
      </c>
      <c r="Q97" t="b">
        <v>0</v>
      </c>
      <c r="R97" t="b">
        <v>0</v>
      </c>
      <c r="S97">
        <v>80</v>
      </c>
      <c r="T97">
        <v>60</v>
      </c>
      <c r="U97">
        <v>0</v>
      </c>
      <c r="V97" s="21" t="s">
        <v>49</v>
      </c>
      <c r="W97">
        <v>1000</v>
      </c>
      <c r="X97">
        <v>100</v>
      </c>
      <c r="Y97" t="b">
        <v>0</v>
      </c>
      <c r="Z97">
        <v>150</v>
      </c>
      <c r="AA97">
        <v>1</v>
      </c>
      <c r="AB97">
        <v>105</v>
      </c>
      <c r="AC97">
        <v>60</v>
      </c>
      <c r="AD97">
        <v>0.05</v>
      </c>
      <c r="AE97" t="b">
        <v>0</v>
      </c>
      <c r="AF97" s="21" t="s">
        <v>724</v>
      </c>
      <c r="AG97">
        <v>5</v>
      </c>
      <c r="AH97">
        <v>9</v>
      </c>
      <c r="AI97">
        <v>90</v>
      </c>
      <c r="AJ97">
        <v>0</v>
      </c>
      <c r="AK97" s="21" t="s">
        <v>727</v>
      </c>
      <c r="AL97" t="b">
        <v>0</v>
      </c>
      <c r="AM97" t="b">
        <v>0</v>
      </c>
      <c r="AN97">
        <v>50</v>
      </c>
      <c r="AO97">
        <v>0</v>
      </c>
      <c r="AP97">
        <v>2000</v>
      </c>
      <c r="AQ97" s="21" t="s">
        <v>334</v>
      </c>
      <c r="AR97" s="21"/>
      <c r="AS97" t="b">
        <v>0</v>
      </c>
      <c r="AT97" s="21"/>
      <c r="AU97" s="21"/>
      <c r="AV97" s="21" t="s">
        <v>375</v>
      </c>
      <c r="AW97" s="21"/>
      <c r="AX97" s="21"/>
      <c r="AY97" s="21"/>
      <c r="AZ97" s="21"/>
      <c r="BA97">
        <v>1</v>
      </c>
      <c r="BB97" s="21"/>
      <c r="BC97">
        <v>3329330</v>
      </c>
    </row>
    <row r="98" spans="1:55" x14ac:dyDescent="0.25">
      <c r="A98" t="str">
        <f>VLOOKUP(ObjectiveData[[#This Row],[Template ID]],ID_Conversion[],3,FALSE)</f>
        <v>IMRT</v>
      </c>
      <c r="B98" t="str">
        <f>VLOOKUP(ObjectiveData[[#This Row],[Template ID]],ID_Conversion[],6,FALSE)</f>
        <v>LARY</v>
      </c>
      <c r="C98" s="15">
        <f>VLOOKUP(ObjectiveData[[#This Row],[Last Modified]],Date_Conversion[],13,FALSE)</f>
        <v>42887.661354166667</v>
      </c>
      <c r="D98" s="15" t="str">
        <f>VLOOKUP(ObjectiveData[[#This Row],[Template ID]],ObjectiveFiles[],3,FALSE)</f>
        <v>ObjectiveTemplate_31976.xml</v>
      </c>
      <c r="E98">
        <v>1.3</v>
      </c>
      <c r="F98" s="21" t="s">
        <v>142</v>
      </c>
      <c r="G98" s="21" t="s">
        <v>9</v>
      </c>
      <c r="H98" s="21" t="s">
        <v>14</v>
      </c>
      <c r="I98" s="21"/>
      <c r="J98" s="21"/>
      <c r="K98" s="21" t="s">
        <v>23</v>
      </c>
      <c r="L98" s="21"/>
      <c r="M98" s="21" t="s">
        <v>726</v>
      </c>
      <c r="N98" s="21" t="s">
        <v>659</v>
      </c>
      <c r="O98" s="21" t="s">
        <v>41</v>
      </c>
      <c r="P98" t="b">
        <v>0</v>
      </c>
      <c r="Q98" t="b">
        <v>0</v>
      </c>
      <c r="R98" t="b">
        <v>0</v>
      </c>
      <c r="S98">
        <v>80</v>
      </c>
      <c r="T98">
        <v>60</v>
      </c>
      <c r="U98">
        <v>0</v>
      </c>
      <c r="V98" s="21" t="s">
        <v>49</v>
      </c>
      <c r="W98">
        <v>1000</v>
      </c>
      <c r="X98">
        <v>100</v>
      </c>
      <c r="Y98" t="b">
        <v>0</v>
      </c>
      <c r="Z98">
        <v>150</v>
      </c>
      <c r="AA98">
        <v>1</v>
      </c>
      <c r="AB98">
        <v>105</v>
      </c>
      <c r="AC98">
        <v>60</v>
      </c>
      <c r="AD98">
        <v>0.05</v>
      </c>
      <c r="AE98" t="b">
        <v>0</v>
      </c>
      <c r="AF98" s="21" t="s">
        <v>724</v>
      </c>
      <c r="AG98">
        <v>5</v>
      </c>
      <c r="AH98">
        <v>9</v>
      </c>
      <c r="AI98">
        <v>90</v>
      </c>
      <c r="AJ98">
        <v>0</v>
      </c>
      <c r="AK98" s="21" t="s">
        <v>727</v>
      </c>
      <c r="AL98" t="b">
        <v>0</v>
      </c>
      <c r="AM98" t="b">
        <v>0</v>
      </c>
      <c r="AN98">
        <v>50</v>
      </c>
      <c r="AO98">
        <v>0</v>
      </c>
      <c r="AP98">
        <v>2000</v>
      </c>
      <c r="AQ98" s="21" t="s">
        <v>335</v>
      </c>
      <c r="AR98" s="21"/>
      <c r="AS98" t="b">
        <v>0</v>
      </c>
      <c r="AT98" s="21"/>
      <c r="AU98" s="21"/>
      <c r="AV98" s="21" t="s">
        <v>375</v>
      </c>
      <c r="AW98" s="21"/>
      <c r="AX98" s="21"/>
      <c r="AY98" s="21"/>
      <c r="AZ98" s="21"/>
      <c r="BA98">
        <v>1</v>
      </c>
      <c r="BB98" s="21"/>
      <c r="BC98">
        <v>16748574</v>
      </c>
    </row>
    <row r="99" spans="1:55" x14ac:dyDescent="0.25">
      <c r="A99" t="str">
        <f>VLOOKUP(ObjectiveData[[#This Row],[Template ID]],ID_Conversion[],3,FALSE)</f>
        <v>IMRT</v>
      </c>
      <c r="B99" t="str">
        <f>VLOOKUP(ObjectiveData[[#This Row],[Template ID]],ID_Conversion[],6,FALSE)</f>
        <v>LARY</v>
      </c>
      <c r="C99" s="15">
        <f>VLOOKUP(ObjectiveData[[#This Row],[Last Modified]],Date_Conversion[],13,FALSE)</f>
        <v>42887.661354166667</v>
      </c>
      <c r="D99" s="15" t="str">
        <f>VLOOKUP(ObjectiveData[[#This Row],[Template ID]],ObjectiveFiles[],3,FALSE)</f>
        <v>ObjectiveTemplate_31976.xml</v>
      </c>
      <c r="E99">
        <v>1.3</v>
      </c>
      <c r="F99" s="21" t="s">
        <v>142</v>
      </c>
      <c r="G99" s="21" t="s">
        <v>9</v>
      </c>
      <c r="H99" s="21" t="s">
        <v>14</v>
      </c>
      <c r="I99" s="21"/>
      <c r="J99" s="21"/>
      <c r="K99" s="21" t="s">
        <v>23</v>
      </c>
      <c r="L99" s="21"/>
      <c r="M99" s="21" t="s">
        <v>726</v>
      </c>
      <c r="N99" s="21" t="s">
        <v>659</v>
      </c>
      <c r="O99" s="21" t="s">
        <v>41</v>
      </c>
      <c r="P99" t="b">
        <v>0</v>
      </c>
      <c r="Q99" t="b">
        <v>0</v>
      </c>
      <c r="R99" t="b">
        <v>0</v>
      </c>
      <c r="S99">
        <v>80</v>
      </c>
      <c r="T99">
        <v>60</v>
      </c>
      <c r="U99">
        <v>0</v>
      </c>
      <c r="V99" s="21" t="s">
        <v>49</v>
      </c>
      <c r="W99">
        <v>1000</v>
      </c>
      <c r="X99">
        <v>100</v>
      </c>
      <c r="Y99" t="b">
        <v>0</v>
      </c>
      <c r="Z99">
        <v>150</v>
      </c>
      <c r="AA99">
        <v>1</v>
      </c>
      <c r="AB99">
        <v>105</v>
      </c>
      <c r="AC99">
        <v>60</v>
      </c>
      <c r="AD99">
        <v>0.05</v>
      </c>
      <c r="AE99" t="b">
        <v>0</v>
      </c>
      <c r="AF99" s="21" t="s">
        <v>724</v>
      </c>
      <c r="AG99">
        <v>5</v>
      </c>
      <c r="AH99">
        <v>9</v>
      </c>
      <c r="AI99">
        <v>90</v>
      </c>
      <c r="AJ99">
        <v>0</v>
      </c>
      <c r="AK99" s="21" t="s">
        <v>727</v>
      </c>
      <c r="AL99" t="b">
        <v>0</v>
      </c>
      <c r="AM99" t="b">
        <v>0</v>
      </c>
      <c r="AN99">
        <v>50</v>
      </c>
      <c r="AO99">
        <v>0</v>
      </c>
      <c r="AP99">
        <v>2000</v>
      </c>
      <c r="AQ99" s="21" t="s">
        <v>336</v>
      </c>
      <c r="AR99" s="21"/>
      <c r="AS99" t="b">
        <v>0</v>
      </c>
      <c r="AT99" s="21"/>
      <c r="AU99" s="21"/>
      <c r="AV99" s="21" t="s">
        <v>375</v>
      </c>
      <c r="AW99" s="21"/>
      <c r="AX99" s="21"/>
      <c r="AY99" s="21"/>
      <c r="AZ99" s="21"/>
      <c r="BA99">
        <v>1</v>
      </c>
      <c r="BB99" s="21"/>
      <c r="BC99">
        <v>16436871</v>
      </c>
    </row>
    <row r="100" spans="1:55" x14ac:dyDescent="0.25">
      <c r="A100" t="str">
        <f>VLOOKUP(ObjectiveData[[#This Row],[Template ID]],ID_Conversion[],3,FALSE)</f>
        <v>IMRT</v>
      </c>
      <c r="B100" t="str">
        <f>VLOOKUP(ObjectiveData[[#This Row],[Template ID]],ID_Conversion[],6,FALSE)</f>
        <v>LARY</v>
      </c>
      <c r="C100" s="15">
        <f>VLOOKUP(ObjectiveData[[#This Row],[Last Modified]],Date_Conversion[],13,FALSE)</f>
        <v>42887.661354166667</v>
      </c>
      <c r="D100" s="15" t="str">
        <f>VLOOKUP(ObjectiveData[[#This Row],[Template ID]],ObjectiveFiles[],3,FALSE)</f>
        <v>ObjectiveTemplate_31976.xml</v>
      </c>
      <c r="E100">
        <v>1.3</v>
      </c>
      <c r="F100" s="21" t="s">
        <v>142</v>
      </c>
      <c r="G100" s="21" t="s">
        <v>9</v>
      </c>
      <c r="H100" s="21" t="s">
        <v>14</v>
      </c>
      <c r="I100" s="21"/>
      <c r="J100" s="21"/>
      <c r="K100" s="21" t="s">
        <v>23</v>
      </c>
      <c r="L100" s="21"/>
      <c r="M100" s="21" t="s">
        <v>726</v>
      </c>
      <c r="N100" s="21" t="s">
        <v>659</v>
      </c>
      <c r="O100" s="21" t="s">
        <v>41</v>
      </c>
      <c r="P100" t="b">
        <v>0</v>
      </c>
      <c r="Q100" t="b">
        <v>0</v>
      </c>
      <c r="R100" t="b">
        <v>0</v>
      </c>
      <c r="S100">
        <v>80</v>
      </c>
      <c r="T100">
        <v>60</v>
      </c>
      <c r="U100">
        <v>0</v>
      </c>
      <c r="V100" s="21" t="s">
        <v>49</v>
      </c>
      <c r="W100">
        <v>1000</v>
      </c>
      <c r="X100">
        <v>100</v>
      </c>
      <c r="Y100" t="b">
        <v>0</v>
      </c>
      <c r="Z100">
        <v>150</v>
      </c>
      <c r="AA100">
        <v>1</v>
      </c>
      <c r="AB100">
        <v>105</v>
      </c>
      <c r="AC100">
        <v>60</v>
      </c>
      <c r="AD100">
        <v>0.05</v>
      </c>
      <c r="AE100" t="b">
        <v>0</v>
      </c>
      <c r="AF100" s="21" t="s">
        <v>724</v>
      </c>
      <c r="AG100">
        <v>5</v>
      </c>
      <c r="AH100">
        <v>9</v>
      </c>
      <c r="AI100">
        <v>90</v>
      </c>
      <c r="AJ100">
        <v>0</v>
      </c>
      <c r="AK100" s="21" t="s">
        <v>727</v>
      </c>
      <c r="AL100" t="b">
        <v>0</v>
      </c>
      <c r="AM100" t="b">
        <v>0</v>
      </c>
      <c r="AN100">
        <v>50</v>
      </c>
      <c r="AO100">
        <v>0</v>
      </c>
      <c r="AP100">
        <v>2000</v>
      </c>
      <c r="AQ100" s="21" t="s">
        <v>337</v>
      </c>
      <c r="AR100" s="21"/>
      <c r="AS100" t="b">
        <v>0</v>
      </c>
      <c r="AT100" s="21"/>
      <c r="AU100" s="21"/>
      <c r="AV100" s="21" t="s">
        <v>375</v>
      </c>
      <c r="AW100" s="21"/>
      <c r="AX100" s="21"/>
      <c r="AY100" s="21"/>
      <c r="AZ100" s="21"/>
      <c r="BA100">
        <v>1</v>
      </c>
      <c r="BB100" s="21"/>
      <c r="BC100">
        <v>15128749</v>
      </c>
    </row>
    <row r="101" spans="1:55" x14ac:dyDescent="0.25">
      <c r="A101" t="str">
        <f>VLOOKUP(ObjectiveData[[#This Row],[Template ID]],ID_Conversion[],3,FALSE)</f>
        <v>IMRT</v>
      </c>
      <c r="B101" t="str">
        <f>VLOOKUP(ObjectiveData[[#This Row],[Template ID]],ID_Conversion[],6,FALSE)</f>
        <v>LARY</v>
      </c>
      <c r="C101" s="15">
        <f>VLOOKUP(ObjectiveData[[#This Row],[Last Modified]],Date_Conversion[],13,FALSE)</f>
        <v>42887.661354166667</v>
      </c>
      <c r="D101" s="15" t="str">
        <f>VLOOKUP(ObjectiveData[[#This Row],[Template ID]],ObjectiveFiles[],3,FALSE)</f>
        <v>ObjectiveTemplate_31976.xml</v>
      </c>
      <c r="E101">
        <v>1.3</v>
      </c>
      <c r="F101" s="21" t="s">
        <v>142</v>
      </c>
      <c r="G101" s="21" t="s">
        <v>9</v>
      </c>
      <c r="H101" s="21" t="s">
        <v>14</v>
      </c>
      <c r="I101" s="21"/>
      <c r="J101" s="21"/>
      <c r="K101" s="21" t="s">
        <v>23</v>
      </c>
      <c r="L101" s="21"/>
      <c r="M101" s="21" t="s">
        <v>726</v>
      </c>
      <c r="N101" s="21" t="s">
        <v>659</v>
      </c>
      <c r="O101" s="21" t="s">
        <v>41</v>
      </c>
      <c r="P101" t="b">
        <v>0</v>
      </c>
      <c r="Q101" t="b">
        <v>0</v>
      </c>
      <c r="R101" t="b">
        <v>0</v>
      </c>
      <c r="S101">
        <v>80</v>
      </c>
      <c r="T101">
        <v>60</v>
      </c>
      <c r="U101">
        <v>0</v>
      </c>
      <c r="V101" s="21" t="s">
        <v>49</v>
      </c>
      <c r="W101">
        <v>1000</v>
      </c>
      <c r="X101">
        <v>100</v>
      </c>
      <c r="Y101" t="b">
        <v>0</v>
      </c>
      <c r="Z101">
        <v>150</v>
      </c>
      <c r="AA101">
        <v>1</v>
      </c>
      <c r="AB101">
        <v>105</v>
      </c>
      <c r="AC101">
        <v>60</v>
      </c>
      <c r="AD101">
        <v>0.05</v>
      </c>
      <c r="AE101" t="b">
        <v>0</v>
      </c>
      <c r="AF101" s="21" t="s">
        <v>724</v>
      </c>
      <c r="AG101">
        <v>5</v>
      </c>
      <c r="AH101">
        <v>9</v>
      </c>
      <c r="AI101">
        <v>90</v>
      </c>
      <c r="AJ101">
        <v>0</v>
      </c>
      <c r="AK101" s="21" t="s">
        <v>727</v>
      </c>
      <c r="AL101" t="b">
        <v>0</v>
      </c>
      <c r="AM101" t="b">
        <v>0</v>
      </c>
      <c r="AN101">
        <v>50</v>
      </c>
      <c r="AO101">
        <v>0</v>
      </c>
      <c r="AP101">
        <v>2000</v>
      </c>
      <c r="AQ101" s="21" t="s">
        <v>338</v>
      </c>
      <c r="AR101" s="21"/>
      <c r="AS101" t="b">
        <v>0</v>
      </c>
      <c r="AT101" s="21"/>
      <c r="AU101" s="21"/>
      <c r="AV101" s="21" t="s">
        <v>375</v>
      </c>
      <c r="AW101" s="21"/>
      <c r="AX101" s="21"/>
      <c r="AY101" s="21"/>
      <c r="AZ101" s="21"/>
      <c r="BA101">
        <v>1</v>
      </c>
      <c r="BB101" s="21"/>
      <c r="BC101">
        <v>2263842</v>
      </c>
    </row>
    <row r="102" spans="1:55" x14ac:dyDescent="0.25">
      <c r="A102" t="str">
        <f>VLOOKUP(ObjectiveData[[#This Row],[Template ID]],ID_Conversion[],3,FALSE)</f>
        <v>IMRT</v>
      </c>
      <c r="B102" t="str">
        <f>VLOOKUP(ObjectiveData[[#This Row],[Template ID]],ID_Conversion[],6,FALSE)</f>
        <v>LARY</v>
      </c>
      <c r="C102" s="15">
        <f>VLOOKUP(ObjectiveData[[#This Row],[Last Modified]],Date_Conversion[],13,FALSE)</f>
        <v>42887.661354166667</v>
      </c>
      <c r="D102" s="15" t="str">
        <f>VLOOKUP(ObjectiveData[[#This Row],[Template ID]],ObjectiveFiles[],3,FALSE)</f>
        <v>ObjectiveTemplate_31976.xml</v>
      </c>
      <c r="E102">
        <v>1.3</v>
      </c>
      <c r="F102" s="21" t="s">
        <v>142</v>
      </c>
      <c r="G102" s="21" t="s">
        <v>9</v>
      </c>
      <c r="H102" s="21" t="s">
        <v>14</v>
      </c>
      <c r="I102" s="21"/>
      <c r="J102" s="21"/>
      <c r="K102" s="21" t="s">
        <v>23</v>
      </c>
      <c r="L102" s="21"/>
      <c r="M102" s="21" t="s">
        <v>726</v>
      </c>
      <c r="N102" s="21" t="s">
        <v>659</v>
      </c>
      <c r="O102" s="21" t="s">
        <v>41</v>
      </c>
      <c r="P102" t="b">
        <v>0</v>
      </c>
      <c r="Q102" t="b">
        <v>0</v>
      </c>
      <c r="R102" t="b">
        <v>0</v>
      </c>
      <c r="S102">
        <v>80</v>
      </c>
      <c r="T102">
        <v>60</v>
      </c>
      <c r="U102">
        <v>0</v>
      </c>
      <c r="V102" s="21" t="s">
        <v>49</v>
      </c>
      <c r="W102">
        <v>1000</v>
      </c>
      <c r="X102">
        <v>100</v>
      </c>
      <c r="Y102" t="b">
        <v>0</v>
      </c>
      <c r="Z102">
        <v>150</v>
      </c>
      <c r="AA102">
        <v>1</v>
      </c>
      <c r="AB102">
        <v>105</v>
      </c>
      <c r="AC102">
        <v>60</v>
      </c>
      <c r="AD102">
        <v>0.05</v>
      </c>
      <c r="AE102" t="b">
        <v>0</v>
      </c>
      <c r="AF102" s="21" t="s">
        <v>724</v>
      </c>
      <c r="AG102">
        <v>5</v>
      </c>
      <c r="AH102">
        <v>9</v>
      </c>
      <c r="AI102">
        <v>90</v>
      </c>
      <c r="AJ102">
        <v>0</v>
      </c>
      <c r="AK102" s="21" t="s">
        <v>727</v>
      </c>
      <c r="AL102" t="b">
        <v>0</v>
      </c>
      <c r="AM102" t="b">
        <v>0</v>
      </c>
      <c r="AN102">
        <v>50</v>
      </c>
      <c r="AO102">
        <v>0</v>
      </c>
      <c r="AP102">
        <v>2000</v>
      </c>
      <c r="AQ102" s="21" t="s">
        <v>339</v>
      </c>
      <c r="AR102" s="21"/>
      <c r="AS102" t="b">
        <v>0</v>
      </c>
      <c r="AT102" s="21"/>
      <c r="AU102" s="21"/>
      <c r="AV102" s="21" t="s">
        <v>375</v>
      </c>
      <c r="AW102" s="21"/>
      <c r="AX102" s="21"/>
      <c r="AY102" s="21"/>
      <c r="AZ102" s="21"/>
      <c r="BA102">
        <v>1</v>
      </c>
      <c r="BB102" s="21"/>
      <c r="BC102">
        <v>8388352</v>
      </c>
    </row>
    <row r="103" spans="1:55" x14ac:dyDescent="0.25">
      <c r="A103" t="str">
        <f>VLOOKUP(ObjectiveData[[#This Row],[Template ID]],ID_Conversion[],3,FALSE)</f>
        <v>IMRT</v>
      </c>
      <c r="B103" t="str">
        <f>VLOOKUP(ObjectiveData[[#This Row],[Template ID]],ID_Conversion[],6,FALSE)</f>
        <v>LARY</v>
      </c>
      <c r="C103" s="15">
        <f>VLOOKUP(ObjectiveData[[#This Row],[Last Modified]],Date_Conversion[],13,FALSE)</f>
        <v>42887.661354166667</v>
      </c>
      <c r="D103" s="15" t="str">
        <f>VLOOKUP(ObjectiveData[[#This Row],[Template ID]],ObjectiveFiles[],3,FALSE)</f>
        <v>ObjectiveTemplate_31976.xml</v>
      </c>
      <c r="E103">
        <v>1.3</v>
      </c>
      <c r="F103" s="21" t="s">
        <v>142</v>
      </c>
      <c r="G103" s="21" t="s">
        <v>9</v>
      </c>
      <c r="H103" s="21" t="s">
        <v>14</v>
      </c>
      <c r="I103" s="21"/>
      <c r="J103" s="21"/>
      <c r="K103" s="21" t="s">
        <v>23</v>
      </c>
      <c r="L103" s="21"/>
      <c r="M103" s="21" t="s">
        <v>726</v>
      </c>
      <c r="N103" s="21" t="s">
        <v>659</v>
      </c>
      <c r="O103" s="21" t="s">
        <v>41</v>
      </c>
      <c r="P103" t="b">
        <v>0</v>
      </c>
      <c r="Q103" t="b">
        <v>0</v>
      </c>
      <c r="R103" t="b">
        <v>0</v>
      </c>
      <c r="S103">
        <v>80</v>
      </c>
      <c r="T103">
        <v>60</v>
      </c>
      <c r="U103">
        <v>0</v>
      </c>
      <c r="V103" s="21" t="s">
        <v>49</v>
      </c>
      <c r="W103">
        <v>1000</v>
      </c>
      <c r="X103">
        <v>100</v>
      </c>
      <c r="Y103" t="b">
        <v>0</v>
      </c>
      <c r="Z103">
        <v>150</v>
      </c>
      <c r="AA103">
        <v>1</v>
      </c>
      <c r="AB103">
        <v>105</v>
      </c>
      <c r="AC103">
        <v>60</v>
      </c>
      <c r="AD103">
        <v>0.05</v>
      </c>
      <c r="AE103" t="b">
        <v>0</v>
      </c>
      <c r="AF103" s="21" t="s">
        <v>724</v>
      </c>
      <c r="AG103">
        <v>5</v>
      </c>
      <c r="AH103">
        <v>9</v>
      </c>
      <c r="AI103">
        <v>90</v>
      </c>
      <c r="AJ103">
        <v>0</v>
      </c>
      <c r="AK103" s="21" t="s">
        <v>727</v>
      </c>
      <c r="AL103" t="b">
        <v>0</v>
      </c>
      <c r="AM103" t="b">
        <v>0</v>
      </c>
      <c r="AN103">
        <v>50</v>
      </c>
      <c r="AO103">
        <v>0</v>
      </c>
      <c r="AP103">
        <v>2000</v>
      </c>
      <c r="AQ103" s="21" t="s">
        <v>340</v>
      </c>
      <c r="AR103" s="21"/>
      <c r="AS103" t="b">
        <v>0</v>
      </c>
      <c r="AT103" s="21"/>
      <c r="AU103" s="21"/>
      <c r="AV103" s="21" t="s">
        <v>375</v>
      </c>
      <c r="AW103" s="21"/>
      <c r="AX103" s="21"/>
      <c r="AY103" s="21"/>
      <c r="AZ103" s="21"/>
      <c r="BA103">
        <v>1</v>
      </c>
      <c r="BB103" s="21"/>
      <c r="BC103">
        <v>3329330</v>
      </c>
    </row>
    <row r="104" spans="1:55" x14ac:dyDescent="0.25">
      <c r="A104" t="str">
        <f>VLOOKUP(ObjectiveData[[#This Row],[Template ID]],ID_Conversion[],3,FALSE)</f>
        <v>IMRT</v>
      </c>
      <c r="B104" t="str">
        <f>VLOOKUP(ObjectiveData[[#This Row],[Template ID]],ID_Conversion[],6,FALSE)</f>
        <v>LARY</v>
      </c>
      <c r="C104" s="15">
        <f>VLOOKUP(ObjectiveData[[#This Row],[Last Modified]],Date_Conversion[],13,FALSE)</f>
        <v>42887.661354166667</v>
      </c>
      <c r="D104" s="15" t="str">
        <f>VLOOKUP(ObjectiveData[[#This Row],[Template ID]],ObjectiveFiles[],3,FALSE)</f>
        <v>ObjectiveTemplate_31976.xml</v>
      </c>
      <c r="E104">
        <v>1.3</v>
      </c>
      <c r="F104" s="21" t="s">
        <v>142</v>
      </c>
      <c r="G104" s="21" t="s">
        <v>9</v>
      </c>
      <c r="H104" s="21" t="s">
        <v>14</v>
      </c>
      <c r="I104" s="21"/>
      <c r="J104" s="21"/>
      <c r="K104" s="21" t="s">
        <v>23</v>
      </c>
      <c r="L104" s="21"/>
      <c r="M104" s="21" t="s">
        <v>726</v>
      </c>
      <c r="N104" s="21" t="s">
        <v>659</v>
      </c>
      <c r="O104" s="21" t="s">
        <v>41</v>
      </c>
      <c r="P104" t="b">
        <v>0</v>
      </c>
      <c r="Q104" t="b">
        <v>0</v>
      </c>
      <c r="R104" t="b">
        <v>0</v>
      </c>
      <c r="S104">
        <v>80</v>
      </c>
      <c r="T104">
        <v>60</v>
      </c>
      <c r="U104">
        <v>0</v>
      </c>
      <c r="V104" s="21" t="s">
        <v>49</v>
      </c>
      <c r="W104">
        <v>1000</v>
      </c>
      <c r="X104">
        <v>100</v>
      </c>
      <c r="Y104" t="b">
        <v>0</v>
      </c>
      <c r="Z104">
        <v>150</v>
      </c>
      <c r="AA104">
        <v>1</v>
      </c>
      <c r="AB104">
        <v>105</v>
      </c>
      <c r="AC104">
        <v>60</v>
      </c>
      <c r="AD104">
        <v>0.05</v>
      </c>
      <c r="AE104" t="b">
        <v>0</v>
      </c>
      <c r="AF104" s="21" t="s">
        <v>724</v>
      </c>
      <c r="AG104">
        <v>5</v>
      </c>
      <c r="AH104">
        <v>9</v>
      </c>
      <c r="AI104">
        <v>90</v>
      </c>
      <c r="AJ104">
        <v>0</v>
      </c>
      <c r="AK104" s="21" t="s">
        <v>727</v>
      </c>
      <c r="AL104" t="b">
        <v>0</v>
      </c>
      <c r="AM104" t="b">
        <v>0</v>
      </c>
      <c r="AN104">
        <v>50</v>
      </c>
      <c r="AO104">
        <v>0</v>
      </c>
      <c r="AP104">
        <v>2000</v>
      </c>
      <c r="AQ104" s="21" t="s">
        <v>341</v>
      </c>
      <c r="AR104" s="21"/>
      <c r="AS104" t="b">
        <v>0</v>
      </c>
      <c r="AT104" s="21"/>
      <c r="AU104" s="21"/>
      <c r="AV104" s="21" t="s">
        <v>375</v>
      </c>
      <c r="AW104" s="21"/>
      <c r="AX104" s="21"/>
      <c r="AY104" s="21"/>
      <c r="AZ104" s="21"/>
      <c r="BA104">
        <v>1</v>
      </c>
      <c r="BB104" s="21"/>
      <c r="BC104">
        <v>14822282</v>
      </c>
    </row>
    <row r="105" spans="1:55" x14ac:dyDescent="0.25">
      <c r="A105" t="str">
        <f>VLOOKUP(ObjectiveData[[#This Row],[Template ID]],ID_Conversion[],3,FALSE)</f>
        <v>IMRT</v>
      </c>
      <c r="B105" t="str">
        <f>VLOOKUP(ObjectiveData[[#This Row],[Template ID]],ID_Conversion[],6,FALSE)</f>
        <v>LARY</v>
      </c>
      <c r="C105" s="15">
        <f>VLOOKUP(ObjectiveData[[#This Row],[Last Modified]],Date_Conversion[],13,FALSE)</f>
        <v>42887.661354166667</v>
      </c>
      <c r="D105" s="15" t="str">
        <f>VLOOKUP(ObjectiveData[[#This Row],[Template ID]],ObjectiveFiles[],3,FALSE)</f>
        <v>ObjectiveTemplate_31976.xml</v>
      </c>
      <c r="E105">
        <v>1.3</v>
      </c>
      <c r="F105" s="21" t="s">
        <v>142</v>
      </c>
      <c r="G105" s="21" t="s">
        <v>9</v>
      </c>
      <c r="H105" s="21" t="s">
        <v>14</v>
      </c>
      <c r="I105" s="21"/>
      <c r="J105" s="21"/>
      <c r="K105" s="21" t="s">
        <v>23</v>
      </c>
      <c r="L105" s="21"/>
      <c r="M105" s="21" t="s">
        <v>726</v>
      </c>
      <c r="N105" s="21" t="s">
        <v>659</v>
      </c>
      <c r="O105" s="21" t="s">
        <v>41</v>
      </c>
      <c r="P105" t="b">
        <v>0</v>
      </c>
      <c r="Q105" t="b">
        <v>0</v>
      </c>
      <c r="R105" t="b">
        <v>0</v>
      </c>
      <c r="S105">
        <v>80</v>
      </c>
      <c r="T105">
        <v>60</v>
      </c>
      <c r="U105">
        <v>0</v>
      </c>
      <c r="V105" s="21" t="s">
        <v>49</v>
      </c>
      <c r="W105">
        <v>1000</v>
      </c>
      <c r="X105">
        <v>100</v>
      </c>
      <c r="Y105" t="b">
        <v>0</v>
      </c>
      <c r="Z105">
        <v>150</v>
      </c>
      <c r="AA105">
        <v>1</v>
      </c>
      <c r="AB105">
        <v>105</v>
      </c>
      <c r="AC105">
        <v>60</v>
      </c>
      <c r="AD105">
        <v>0.05</v>
      </c>
      <c r="AE105" t="b">
        <v>0</v>
      </c>
      <c r="AF105" s="21" t="s">
        <v>724</v>
      </c>
      <c r="AG105">
        <v>5</v>
      </c>
      <c r="AH105">
        <v>9</v>
      </c>
      <c r="AI105">
        <v>90</v>
      </c>
      <c r="AJ105">
        <v>0</v>
      </c>
      <c r="AK105" s="21" t="s">
        <v>727</v>
      </c>
      <c r="AL105" t="b">
        <v>0</v>
      </c>
      <c r="AM105" t="b">
        <v>0</v>
      </c>
      <c r="AN105">
        <v>50</v>
      </c>
      <c r="AO105">
        <v>0</v>
      </c>
      <c r="AP105">
        <v>2000</v>
      </c>
      <c r="AQ105" s="21" t="s">
        <v>342</v>
      </c>
      <c r="AR105" s="21"/>
      <c r="AS105" t="b">
        <v>0</v>
      </c>
      <c r="AT105" s="21"/>
      <c r="AU105" s="21"/>
      <c r="AV105" s="21" t="s">
        <v>375</v>
      </c>
      <c r="AW105" s="21"/>
      <c r="AX105" s="21"/>
      <c r="AY105" s="21"/>
      <c r="AZ105" s="21"/>
      <c r="BA105">
        <v>1</v>
      </c>
      <c r="BB105" s="21"/>
      <c r="BC105">
        <v>42495</v>
      </c>
    </row>
    <row r="106" spans="1:55" x14ac:dyDescent="0.25">
      <c r="A106" t="str">
        <f>VLOOKUP(ObjectiveData[[#This Row],[Template ID]],ID_Conversion[],3,FALSE)</f>
        <v>IMRT</v>
      </c>
      <c r="B106" t="str">
        <f>VLOOKUP(ObjectiveData[[#This Row],[Template ID]],ID_Conversion[],6,FALSE)</f>
        <v>LARY</v>
      </c>
      <c r="C106" s="15">
        <f>VLOOKUP(ObjectiveData[[#This Row],[Last Modified]],Date_Conversion[],13,FALSE)</f>
        <v>42887.661354166667</v>
      </c>
      <c r="D106" s="15" t="str">
        <f>VLOOKUP(ObjectiveData[[#This Row],[Template ID]],ObjectiveFiles[],3,FALSE)</f>
        <v>ObjectiveTemplate_31976.xml</v>
      </c>
      <c r="E106">
        <v>1.3</v>
      </c>
      <c r="F106" s="21" t="s">
        <v>142</v>
      </c>
      <c r="G106" s="21" t="s">
        <v>9</v>
      </c>
      <c r="H106" s="21" t="s">
        <v>14</v>
      </c>
      <c r="I106" s="21"/>
      <c r="J106" s="21"/>
      <c r="K106" s="21" t="s">
        <v>23</v>
      </c>
      <c r="L106" s="21"/>
      <c r="M106" s="21" t="s">
        <v>726</v>
      </c>
      <c r="N106" s="21" t="s">
        <v>659</v>
      </c>
      <c r="O106" s="21" t="s">
        <v>41</v>
      </c>
      <c r="P106" t="b">
        <v>0</v>
      </c>
      <c r="Q106" t="b">
        <v>0</v>
      </c>
      <c r="R106" t="b">
        <v>0</v>
      </c>
      <c r="S106">
        <v>80</v>
      </c>
      <c r="T106">
        <v>60</v>
      </c>
      <c r="U106">
        <v>0</v>
      </c>
      <c r="V106" s="21" t="s">
        <v>49</v>
      </c>
      <c r="W106">
        <v>1000</v>
      </c>
      <c r="X106">
        <v>100</v>
      </c>
      <c r="Y106" t="b">
        <v>0</v>
      </c>
      <c r="Z106">
        <v>150</v>
      </c>
      <c r="AA106">
        <v>1</v>
      </c>
      <c r="AB106">
        <v>105</v>
      </c>
      <c r="AC106">
        <v>60</v>
      </c>
      <c r="AD106">
        <v>0.05</v>
      </c>
      <c r="AE106" t="b">
        <v>0</v>
      </c>
      <c r="AF106" s="21" t="s">
        <v>724</v>
      </c>
      <c r="AG106">
        <v>5</v>
      </c>
      <c r="AH106">
        <v>9</v>
      </c>
      <c r="AI106">
        <v>90</v>
      </c>
      <c r="AJ106">
        <v>0</v>
      </c>
      <c r="AK106" s="21" t="s">
        <v>727</v>
      </c>
      <c r="AL106" t="b">
        <v>0</v>
      </c>
      <c r="AM106" t="b">
        <v>0</v>
      </c>
      <c r="AN106">
        <v>50</v>
      </c>
      <c r="AO106">
        <v>0</v>
      </c>
      <c r="AP106">
        <v>2000</v>
      </c>
      <c r="AQ106" s="21" t="s">
        <v>343</v>
      </c>
      <c r="AR106" s="21"/>
      <c r="AS106" t="b">
        <v>0</v>
      </c>
      <c r="AT106" s="21"/>
      <c r="AU106" s="21"/>
      <c r="AV106" s="21" t="s">
        <v>375</v>
      </c>
      <c r="AW106" s="21"/>
      <c r="AX106" s="21"/>
      <c r="AY106" s="21"/>
      <c r="AZ106" s="21"/>
      <c r="BA106">
        <v>1</v>
      </c>
      <c r="BB106" s="21"/>
      <c r="BC106">
        <v>14822282</v>
      </c>
    </row>
    <row r="107" spans="1:55" x14ac:dyDescent="0.25">
      <c r="A107" t="str">
        <f>VLOOKUP(ObjectiveData[[#This Row],[Template ID]],ID_Conversion[],3,FALSE)</f>
        <v>IMRT</v>
      </c>
      <c r="B107" t="str">
        <f>VLOOKUP(ObjectiveData[[#This Row],[Template ID]],ID_Conversion[],6,FALSE)</f>
        <v>LARY</v>
      </c>
      <c r="C107" s="15">
        <f>VLOOKUP(ObjectiveData[[#This Row],[Last Modified]],Date_Conversion[],13,FALSE)</f>
        <v>42887.661354166667</v>
      </c>
      <c r="D107" s="15" t="str">
        <f>VLOOKUP(ObjectiveData[[#This Row],[Template ID]],ObjectiveFiles[],3,FALSE)</f>
        <v>ObjectiveTemplate_31976.xml</v>
      </c>
      <c r="E107">
        <v>1.3</v>
      </c>
      <c r="F107" s="21" t="s">
        <v>142</v>
      </c>
      <c r="G107" s="21" t="s">
        <v>9</v>
      </c>
      <c r="H107" s="21" t="s">
        <v>14</v>
      </c>
      <c r="I107" s="21"/>
      <c r="J107" s="21"/>
      <c r="K107" s="21" t="s">
        <v>23</v>
      </c>
      <c r="L107" s="21"/>
      <c r="M107" s="21" t="s">
        <v>726</v>
      </c>
      <c r="N107" s="21" t="s">
        <v>659</v>
      </c>
      <c r="O107" s="21" t="s">
        <v>41</v>
      </c>
      <c r="P107" t="b">
        <v>0</v>
      </c>
      <c r="Q107" t="b">
        <v>0</v>
      </c>
      <c r="R107" t="b">
        <v>0</v>
      </c>
      <c r="S107">
        <v>80</v>
      </c>
      <c r="T107">
        <v>60</v>
      </c>
      <c r="U107">
        <v>0</v>
      </c>
      <c r="V107" s="21" t="s">
        <v>49</v>
      </c>
      <c r="W107">
        <v>1000</v>
      </c>
      <c r="X107">
        <v>100</v>
      </c>
      <c r="Y107" t="b">
        <v>0</v>
      </c>
      <c r="Z107">
        <v>150</v>
      </c>
      <c r="AA107">
        <v>1</v>
      </c>
      <c r="AB107">
        <v>105</v>
      </c>
      <c r="AC107">
        <v>60</v>
      </c>
      <c r="AD107">
        <v>0.05</v>
      </c>
      <c r="AE107" t="b">
        <v>0</v>
      </c>
      <c r="AF107" s="21" t="s">
        <v>724</v>
      </c>
      <c r="AG107">
        <v>5</v>
      </c>
      <c r="AH107">
        <v>9</v>
      </c>
      <c r="AI107">
        <v>90</v>
      </c>
      <c r="AJ107">
        <v>0</v>
      </c>
      <c r="AK107" s="21" t="s">
        <v>727</v>
      </c>
      <c r="AL107" t="b">
        <v>0</v>
      </c>
      <c r="AM107" t="b">
        <v>0</v>
      </c>
      <c r="AN107">
        <v>50</v>
      </c>
      <c r="AO107">
        <v>0</v>
      </c>
      <c r="AP107">
        <v>2000</v>
      </c>
      <c r="AQ107" s="21" t="s">
        <v>344</v>
      </c>
      <c r="AR107" s="21"/>
      <c r="AS107" t="b">
        <v>0</v>
      </c>
      <c r="AT107" s="21"/>
      <c r="AU107" s="21"/>
      <c r="AV107" s="21" t="s">
        <v>375</v>
      </c>
      <c r="AW107" s="21"/>
      <c r="AX107" s="21"/>
      <c r="AY107" s="21"/>
      <c r="AZ107" s="21"/>
      <c r="BA107">
        <v>1</v>
      </c>
      <c r="BB107" s="21"/>
      <c r="BC107">
        <v>42495</v>
      </c>
    </row>
    <row r="108" spans="1:55" x14ac:dyDescent="0.25">
      <c r="A108" t="str">
        <f>VLOOKUP(ObjectiveData[[#This Row],[Template ID]],ID_Conversion[],3,FALSE)</f>
        <v>IMRT</v>
      </c>
      <c r="B108" t="str">
        <f>VLOOKUP(ObjectiveData[[#This Row],[Template ID]],ID_Conversion[],6,FALSE)</f>
        <v>LARY</v>
      </c>
      <c r="C108" s="15">
        <f>VLOOKUP(ObjectiveData[[#This Row],[Last Modified]],Date_Conversion[],13,FALSE)</f>
        <v>42887.661354166667</v>
      </c>
      <c r="D108" s="15" t="str">
        <f>VLOOKUP(ObjectiveData[[#This Row],[Template ID]],ObjectiveFiles[],3,FALSE)</f>
        <v>ObjectiveTemplate_31976.xml</v>
      </c>
      <c r="E108">
        <v>1.3</v>
      </c>
      <c r="F108" s="21" t="s">
        <v>142</v>
      </c>
      <c r="G108" s="21" t="s">
        <v>9</v>
      </c>
      <c r="H108" s="21" t="s">
        <v>14</v>
      </c>
      <c r="I108" s="21"/>
      <c r="J108" s="21"/>
      <c r="K108" s="21" t="s">
        <v>23</v>
      </c>
      <c r="L108" s="21"/>
      <c r="M108" s="21" t="s">
        <v>726</v>
      </c>
      <c r="N108" s="21" t="s">
        <v>659</v>
      </c>
      <c r="O108" s="21" t="s">
        <v>41</v>
      </c>
      <c r="P108" t="b">
        <v>0</v>
      </c>
      <c r="Q108" t="b">
        <v>0</v>
      </c>
      <c r="R108" t="b">
        <v>0</v>
      </c>
      <c r="S108">
        <v>80</v>
      </c>
      <c r="T108">
        <v>60</v>
      </c>
      <c r="U108">
        <v>0</v>
      </c>
      <c r="V108" s="21" t="s">
        <v>49</v>
      </c>
      <c r="W108">
        <v>1000</v>
      </c>
      <c r="X108">
        <v>100</v>
      </c>
      <c r="Y108" t="b">
        <v>0</v>
      </c>
      <c r="Z108">
        <v>150</v>
      </c>
      <c r="AA108">
        <v>1</v>
      </c>
      <c r="AB108">
        <v>105</v>
      </c>
      <c r="AC108">
        <v>60</v>
      </c>
      <c r="AD108">
        <v>0.05</v>
      </c>
      <c r="AE108" t="b">
        <v>0</v>
      </c>
      <c r="AF108" s="21" t="s">
        <v>724</v>
      </c>
      <c r="AG108">
        <v>5</v>
      </c>
      <c r="AH108">
        <v>9</v>
      </c>
      <c r="AI108">
        <v>90</v>
      </c>
      <c r="AJ108">
        <v>0</v>
      </c>
      <c r="AK108" s="21" t="s">
        <v>727</v>
      </c>
      <c r="AL108" t="b">
        <v>0</v>
      </c>
      <c r="AM108" t="b">
        <v>0</v>
      </c>
      <c r="AN108">
        <v>50</v>
      </c>
      <c r="AO108">
        <v>0</v>
      </c>
      <c r="AP108">
        <v>2000</v>
      </c>
      <c r="AQ108" s="21" t="s">
        <v>345</v>
      </c>
      <c r="AR108" s="21"/>
      <c r="AS108" t="b">
        <v>0</v>
      </c>
      <c r="AT108" s="21"/>
      <c r="AU108" s="21"/>
      <c r="AV108" s="21" t="s">
        <v>375</v>
      </c>
      <c r="AW108" s="21"/>
      <c r="AX108" s="21"/>
      <c r="AY108" s="21"/>
      <c r="AZ108" s="21"/>
      <c r="BA108">
        <v>1</v>
      </c>
      <c r="BB108" s="21"/>
      <c r="BC108">
        <v>15570276</v>
      </c>
    </row>
    <row r="109" spans="1:55" x14ac:dyDescent="0.25">
      <c r="A109" t="str">
        <f>VLOOKUP(ObjectiveData[[#This Row],[Template ID]],ID_Conversion[],3,FALSE)</f>
        <v>IMRT</v>
      </c>
      <c r="B109" t="str">
        <f>VLOOKUP(ObjectiveData[[#This Row],[Template ID]],ID_Conversion[],6,FALSE)</f>
        <v>LARY</v>
      </c>
      <c r="C109" s="15">
        <f>VLOOKUP(ObjectiveData[[#This Row],[Last Modified]],Date_Conversion[],13,FALSE)</f>
        <v>42887.661354166667</v>
      </c>
      <c r="D109" s="15" t="str">
        <f>VLOOKUP(ObjectiveData[[#This Row],[Template ID]],ObjectiveFiles[],3,FALSE)</f>
        <v>ObjectiveTemplate_31976.xml</v>
      </c>
      <c r="E109">
        <v>1.3</v>
      </c>
      <c r="F109" s="21" t="s">
        <v>142</v>
      </c>
      <c r="G109" s="21" t="s">
        <v>9</v>
      </c>
      <c r="H109" s="21" t="s">
        <v>14</v>
      </c>
      <c r="I109" s="21"/>
      <c r="J109" s="21"/>
      <c r="K109" s="21" t="s">
        <v>23</v>
      </c>
      <c r="L109" s="21"/>
      <c r="M109" s="21" t="s">
        <v>726</v>
      </c>
      <c r="N109" s="21" t="s">
        <v>659</v>
      </c>
      <c r="O109" s="21" t="s">
        <v>41</v>
      </c>
      <c r="P109" t="b">
        <v>0</v>
      </c>
      <c r="Q109" t="b">
        <v>0</v>
      </c>
      <c r="R109" t="b">
        <v>0</v>
      </c>
      <c r="S109">
        <v>80</v>
      </c>
      <c r="T109">
        <v>60</v>
      </c>
      <c r="U109">
        <v>0</v>
      </c>
      <c r="V109" s="21" t="s">
        <v>49</v>
      </c>
      <c r="W109">
        <v>1000</v>
      </c>
      <c r="X109">
        <v>100</v>
      </c>
      <c r="Y109" t="b">
        <v>0</v>
      </c>
      <c r="Z109">
        <v>150</v>
      </c>
      <c r="AA109">
        <v>1</v>
      </c>
      <c r="AB109">
        <v>105</v>
      </c>
      <c r="AC109">
        <v>60</v>
      </c>
      <c r="AD109">
        <v>0.05</v>
      </c>
      <c r="AE109" t="b">
        <v>0</v>
      </c>
      <c r="AF109" s="21" t="s">
        <v>724</v>
      </c>
      <c r="AG109">
        <v>5</v>
      </c>
      <c r="AH109">
        <v>9</v>
      </c>
      <c r="AI109">
        <v>90</v>
      </c>
      <c r="AJ109">
        <v>0</v>
      </c>
      <c r="AK109" s="21" t="s">
        <v>727</v>
      </c>
      <c r="AL109" t="b">
        <v>0</v>
      </c>
      <c r="AM109" t="b">
        <v>0</v>
      </c>
      <c r="AN109">
        <v>50</v>
      </c>
      <c r="AO109">
        <v>0</v>
      </c>
      <c r="AP109">
        <v>2000</v>
      </c>
      <c r="AQ109" s="21" t="s">
        <v>346</v>
      </c>
      <c r="AR109" s="21"/>
      <c r="AS109" t="b">
        <v>0</v>
      </c>
      <c r="AT109" s="21"/>
      <c r="AU109" s="21"/>
      <c r="AV109" s="21" t="s">
        <v>375</v>
      </c>
      <c r="AW109" s="21"/>
      <c r="AX109" s="21"/>
      <c r="AY109" s="21"/>
      <c r="AZ109" s="21"/>
      <c r="BA109">
        <v>1</v>
      </c>
      <c r="BB109" s="21"/>
      <c r="BC109">
        <v>15570276</v>
      </c>
    </row>
    <row r="110" spans="1:55" x14ac:dyDescent="0.25">
      <c r="A110" t="str">
        <f>VLOOKUP(ObjectiveData[[#This Row],[Template ID]],ID_Conversion[],3,FALSE)</f>
        <v>IMRT</v>
      </c>
      <c r="B110" t="str">
        <f>VLOOKUP(ObjectiveData[[#This Row],[Template ID]],ID_Conversion[],6,FALSE)</f>
        <v>LARY</v>
      </c>
      <c r="C110" s="15">
        <f>VLOOKUP(ObjectiveData[[#This Row],[Last Modified]],Date_Conversion[],13,FALSE)</f>
        <v>42887.661354166667</v>
      </c>
      <c r="D110" s="15" t="str">
        <f>VLOOKUP(ObjectiveData[[#This Row],[Template ID]],ObjectiveFiles[],3,FALSE)</f>
        <v>ObjectiveTemplate_31976.xml</v>
      </c>
      <c r="E110">
        <v>1.3</v>
      </c>
      <c r="F110" s="21" t="s">
        <v>142</v>
      </c>
      <c r="G110" s="21" t="s">
        <v>9</v>
      </c>
      <c r="H110" s="21" t="s">
        <v>14</v>
      </c>
      <c r="I110" s="21"/>
      <c r="J110" s="21"/>
      <c r="K110" s="21" t="s">
        <v>23</v>
      </c>
      <c r="L110" s="21"/>
      <c r="M110" s="21" t="s">
        <v>726</v>
      </c>
      <c r="N110" s="21" t="s">
        <v>659</v>
      </c>
      <c r="O110" s="21" t="s">
        <v>41</v>
      </c>
      <c r="P110" t="b">
        <v>0</v>
      </c>
      <c r="Q110" t="b">
        <v>0</v>
      </c>
      <c r="R110" t="b">
        <v>0</v>
      </c>
      <c r="S110">
        <v>80</v>
      </c>
      <c r="T110">
        <v>60</v>
      </c>
      <c r="U110">
        <v>0</v>
      </c>
      <c r="V110" s="21" t="s">
        <v>49</v>
      </c>
      <c r="W110">
        <v>1000</v>
      </c>
      <c r="X110">
        <v>100</v>
      </c>
      <c r="Y110" t="b">
        <v>0</v>
      </c>
      <c r="Z110">
        <v>150</v>
      </c>
      <c r="AA110">
        <v>1</v>
      </c>
      <c r="AB110">
        <v>105</v>
      </c>
      <c r="AC110">
        <v>60</v>
      </c>
      <c r="AD110">
        <v>0.05</v>
      </c>
      <c r="AE110" t="b">
        <v>0</v>
      </c>
      <c r="AF110" s="21" t="s">
        <v>724</v>
      </c>
      <c r="AG110">
        <v>5</v>
      </c>
      <c r="AH110">
        <v>9</v>
      </c>
      <c r="AI110">
        <v>90</v>
      </c>
      <c r="AJ110">
        <v>0</v>
      </c>
      <c r="AK110" s="21" t="s">
        <v>727</v>
      </c>
      <c r="AL110" t="b">
        <v>0</v>
      </c>
      <c r="AM110" t="b">
        <v>0</v>
      </c>
      <c r="AN110">
        <v>50</v>
      </c>
      <c r="AO110">
        <v>0</v>
      </c>
      <c r="AP110">
        <v>2000</v>
      </c>
      <c r="AQ110" s="21" t="s">
        <v>351</v>
      </c>
      <c r="AR110" s="21"/>
      <c r="AS110" t="b">
        <v>0</v>
      </c>
      <c r="AT110" s="21"/>
      <c r="AU110" s="21"/>
      <c r="AV110" s="21" t="s">
        <v>501</v>
      </c>
      <c r="AW110" s="21"/>
      <c r="AX110" s="21"/>
      <c r="AY110" s="21"/>
      <c r="AZ110" s="21"/>
      <c r="BA110">
        <v>1</v>
      </c>
      <c r="BB110" s="21"/>
      <c r="BC110">
        <v>6333684</v>
      </c>
    </row>
    <row r="111" spans="1:55" x14ac:dyDescent="0.25">
      <c r="A111" t="str">
        <f>VLOOKUP(ObjectiveData[[#This Row],[Template ID]],ID_Conversion[],3,FALSE)</f>
        <v>IMRT</v>
      </c>
      <c r="B111" t="str">
        <f>VLOOKUP(ObjectiveData[[#This Row],[Template ID]],ID_Conversion[],6,FALSE)</f>
        <v>LARY</v>
      </c>
      <c r="C111" s="15">
        <f>VLOOKUP(ObjectiveData[[#This Row],[Last Modified]],Date_Conversion[],13,FALSE)</f>
        <v>42887.661354166667</v>
      </c>
      <c r="D111" s="15" t="str">
        <f>VLOOKUP(ObjectiveData[[#This Row],[Template ID]],ObjectiveFiles[],3,FALSE)</f>
        <v>ObjectiveTemplate_31976.xml</v>
      </c>
      <c r="E111">
        <v>1.3</v>
      </c>
      <c r="F111" s="21" t="s">
        <v>142</v>
      </c>
      <c r="G111" s="21" t="s">
        <v>9</v>
      </c>
      <c r="H111" s="21" t="s">
        <v>14</v>
      </c>
      <c r="I111" s="21"/>
      <c r="J111" s="21"/>
      <c r="K111" s="21" t="s">
        <v>23</v>
      </c>
      <c r="L111" s="21"/>
      <c r="M111" s="21" t="s">
        <v>726</v>
      </c>
      <c r="N111" s="21" t="s">
        <v>659</v>
      </c>
      <c r="O111" s="21" t="s">
        <v>41</v>
      </c>
      <c r="P111" t="b">
        <v>0</v>
      </c>
      <c r="Q111" t="b">
        <v>0</v>
      </c>
      <c r="R111" t="b">
        <v>0</v>
      </c>
      <c r="S111">
        <v>80</v>
      </c>
      <c r="T111">
        <v>60</v>
      </c>
      <c r="U111">
        <v>0</v>
      </c>
      <c r="V111" s="21" t="s">
        <v>49</v>
      </c>
      <c r="W111">
        <v>1000</v>
      </c>
      <c r="X111">
        <v>100</v>
      </c>
      <c r="Y111" t="b">
        <v>0</v>
      </c>
      <c r="Z111">
        <v>150</v>
      </c>
      <c r="AA111">
        <v>1</v>
      </c>
      <c r="AB111">
        <v>105</v>
      </c>
      <c r="AC111">
        <v>60</v>
      </c>
      <c r="AD111">
        <v>0.05</v>
      </c>
      <c r="AE111" t="b">
        <v>0</v>
      </c>
      <c r="AF111" s="21" t="s">
        <v>724</v>
      </c>
      <c r="AG111">
        <v>5</v>
      </c>
      <c r="AH111">
        <v>9</v>
      </c>
      <c r="AI111">
        <v>90</v>
      </c>
      <c r="AJ111">
        <v>0</v>
      </c>
      <c r="AK111" s="21" t="s">
        <v>727</v>
      </c>
      <c r="AL111" t="b">
        <v>0</v>
      </c>
      <c r="AM111" t="b">
        <v>0</v>
      </c>
      <c r="AN111">
        <v>50</v>
      </c>
      <c r="AO111">
        <v>0</v>
      </c>
      <c r="AP111">
        <v>2000</v>
      </c>
      <c r="AQ111" s="21" t="s">
        <v>352</v>
      </c>
      <c r="AR111" s="21"/>
      <c r="AS111" t="b">
        <v>0</v>
      </c>
      <c r="AT111" s="21"/>
      <c r="AU111" s="21"/>
      <c r="AV111" s="21" t="s">
        <v>501</v>
      </c>
      <c r="AW111" s="21"/>
      <c r="AX111" s="21"/>
      <c r="AY111" s="21"/>
      <c r="AZ111" s="21"/>
      <c r="BA111">
        <v>1</v>
      </c>
      <c r="BB111" s="21"/>
      <c r="BC111">
        <v>5275647</v>
      </c>
    </row>
    <row r="112" spans="1:55" x14ac:dyDescent="0.25">
      <c r="A112" t="str">
        <f>VLOOKUP(ObjectiveData[[#This Row],[Template ID]],ID_Conversion[],3,FALSE)</f>
        <v>IMRT</v>
      </c>
      <c r="B112" t="str">
        <f>VLOOKUP(ObjectiveData[[#This Row],[Template ID]],ID_Conversion[],6,FALSE)</f>
        <v>LARY</v>
      </c>
      <c r="C112" s="15">
        <f>VLOOKUP(ObjectiveData[[#This Row],[Last Modified]],Date_Conversion[],13,FALSE)</f>
        <v>42887.661354166667</v>
      </c>
      <c r="D112" s="15" t="str">
        <f>VLOOKUP(ObjectiveData[[#This Row],[Template ID]],ObjectiveFiles[],3,FALSE)</f>
        <v>ObjectiveTemplate_31976.xml</v>
      </c>
      <c r="E112">
        <v>1.3</v>
      </c>
      <c r="F112" s="21" t="s">
        <v>142</v>
      </c>
      <c r="G112" s="21" t="s">
        <v>9</v>
      </c>
      <c r="H112" s="21" t="s">
        <v>14</v>
      </c>
      <c r="I112" s="21"/>
      <c r="J112" s="21"/>
      <c r="K112" s="21" t="s">
        <v>23</v>
      </c>
      <c r="L112" s="21"/>
      <c r="M112" s="21" t="s">
        <v>726</v>
      </c>
      <c r="N112" s="21" t="s">
        <v>659</v>
      </c>
      <c r="O112" s="21" t="s">
        <v>41</v>
      </c>
      <c r="P112" t="b">
        <v>0</v>
      </c>
      <c r="Q112" t="b">
        <v>0</v>
      </c>
      <c r="R112" t="b">
        <v>0</v>
      </c>
      <c r="S112">
        <v>80</v>
      </c>
      <c r="T112">
        <v>60</v>
      </c>
      <c r="U112">
        <v>0</v>
      </c>
      <c r="V112" s="21" t="s">
        <v>49</v>
      </c>
      <c r="W112">
        <v>1000</v>
      </c>
      <c r="X112">
        <v>100</v>
      </c>
      <c r="Y112" t="b">
        <v>0</v>
      </c>
      <c r="Z112">
        <v>150</v>
      </c>
      <c r="AA112">
        <v>1</v>
      </c>
      <c r="AB112">
        <v>105</v>
      </c>
      <c r="AC112">
        <v>60</v>
      </c>
      <c r="AD112">
        <v>0.05</v>
      </c>
      <c r="AE112" t="b">
        <v>0</v>
      </c>
      <c r="AF112" s="21" t="s">
        <v>724</v>
      </c>
      <c r="AG112">
        <v>5</v>
      </c>
      <c r="AH112">
        <v>9</v>
      </c>
      <c r="AI112">
        <v>90</v>
      </c>
      <c r="AJ112">
        <v>0</v>
      </c>
      <c r="AK112" s="21" t="s">
        <v>727</v>
      </c>
      <c r="AL112" t="b">
        <v>0</v>
      </c>
      <c r="AM112" t="b">
        <v>0</v>
      </c>
      <c r="AN112">
        <v>50</v>
      </c>
      <c r="AO112">
        <v>0</v>
      </c>
      <c r="AP112">
        <v>2000</v>
      </c>
      <c r="AQ112" s="21" t="s">
        <v>353</v>
      </c>
      <c r="AR112" s="21"/>
      <c r="AS112" t="b">
        <v>0</v>
      </c>
      <c r="AT112" s="21"/>
      <c r="AU112" s="21"/>
      <c r="AV112" s="21" t="s">
        <v>503</v>
      </c>
      <c r="AW112" s="21"/>
      <c r="AX112" s="21"/>
      <c r="AY112" s="21"/>
      <c r="AZ112" s="21"/>
      <c r="BA112">
        <v>1</v>
      </c>
      <c r="BB112" s="21"/>
      <c r="BC112">
        <v>14524637</v>
      </c>
    </row>
    <row r="113" spans="1:61" x14ac:dyDescent="0.25">
      <c r="A113" t="str">
        <f>VLOOKUP(ObjectiveData[[#This Row],[Template ID]],ID_Conversion[],3,FALSE)</f>
        <v>IMRT</v>
      </c>
      <c r="B113" t="str">
        <f>VLOOKUP(ObjectiveData[[#This Row],[Template ID]],ID_Conversion[],6,FALSE)</f>
        <v>LARY</v>
      </c>
      <c r="C113" s="15">
        <f>VLOOKUP(ObjectiveData[[#This Row],[Last Modified]],Date_Conversion[],13,FALSE)</f>
        <v>42887.661354166667</v>
      </c>
      <c r="D113" s="15" t="str">
        <f>VLOOKUP(ObjectiveData[[#This Row],[Template ID]],ObjectiveFiles[],3,FALSE)</f>
        <v>ObjectiveTemplate_31976.xml</v>
      </c>
      <c r="E113">
        <v>1.3</v>
      </c>
      <c r="F113" s="21" t="s">
        <v>142</v>
      </c>
      <c r="G113" s="21" t="s">
        <v>9</v>
      </c>
      <c r="H113" s="21" t="s">
        <v>14</v>
      </c>
      <c r="I113" s="21"/>
      <c r="J113" s="21"/>
      <c r="K113" s="21" t="s">
        <v>23</v>
      </c>
      <c r="L113" s="21"/>
      <c r="M113" s="21" t="s">
        <v>726</v>
      </c>
      <c r="N113" s="21" t="s">
        <v>659</v>
      </c>
      <c r="O113" s="21" t="s">
        <v>41</v>
      </c>
      <c r="P113" t="b">
        <v>0</v>
      </c>
      <c r="Q113" t="b">
        <v>0</v>
      </c>
      <c r="R113" t="b">
        <v>0</v>
      </c>
      <c r="S113">
        <v>80</v>
      </c>
      <c r="T113">
        <v>60</v>
      </c>
      <c r="U113">
        <v>0</v>
      </c>
      <c r="V113" s="21" t="s">
        <v>49</v>
      </c>
      <c r="W113">
        <v>1000</v>
      </c>
      <c r="X113">
        <v>100</v>
      </c>
      <c r="Y113" t="b">
        <v>0</v>
      </c>
      <c r="Z113">
        <v>150</v>
      </c>
      <c r="AA113">
        <v>1</v>
      </c>
      <c r="AB113">
        <v>105</v>
      </c>
      <c r="AC113">
        <v>60</v>
      </c>
      <c r="AD113">
        <v>0.05</v>
      </c>
      <c r="AE113" t="b">
        <v>0</v>
      </c>
      <c r="AF113" s="21" t="s">
        <v>724</v>
      </c>
      <c r="AG113">
        <v>5</v>
      </c>
      <c r="AH113">
        <v>9</v>
      </c>
      <c r="AI113">
        <v>90</v>
      </c>
      <c r="AJ113">
        <v>0</v>
      </c>
      <c r="AK113" s="21" t="s">
        <v>727</v>
      </c>
      <c r="AL113" t="b">
        <v>0</v>
      </c>
      <c r="AM113" t="b">
        <v>0</v>
      </c>
      <c r="AN113">
        <v>50</v>
      </c>
      <c r="AO113">
        <v>0</v>
      </c>
      <c r="AP113">
        <v>2000</v>
      </c>
      <c r="AQ113" s="21" t="s">
        <v>354</v>
      </c>
      <c r="AR113" s="21"/>
      <c r="AS113" t="b">
        <v>0</v>
      </c>
      <c r="AT113" s="21"/>
      <c r="AU113" s="21"/>
      <c r="AV113" s="21" t="s">
        <v>501</v>
      </c>
      <c r="AW113" s="21"/>
      <c r="AX113" s="21"/>
      <c r="AY113" s="21"/>
      <c r="AZ113" s="21"/>
      <c r="BA113">
        <v>1</v>
      </c>
      <c r="BB113" s="21"/>
      <c r="BC113">
        <v>55295</v>
      </c>
    </row>
    <row r="114" spans="1:61" x14ac:dyDescent="0.25">
      <c r="A114" t="str">
        <f>VLOOKUP(ObjectiveData[[#This Row],[Template ID]],ID_Conversion[],3,FALSE)</f>
        <v>IMRT</v>
      </c>
      <c r="B114" t="str">
        <f>VLOOKUP(ObjectiveData[[#This Row],[Template ID]],ID_Conversion[],6,FALSE)</f>
        <v>LARY</v>
      </c>
      <c r="C114" s="15">
        <f>VLOOKUP(ObjectiveData[[#This Row],[Last Modified]],Date_Conversion[],13,FALSE)</f>
        <v>42887.661354166667</v>
      </c>
      <c r="D114" s="15" t="str">
        <f>VLOOKUP(ObjectiveData[[#This Row],[Template ID]],ObjectiveFiles[],3,FALSE)</f>
        <v>ObjectiveTemplate_31976.xml</v>
      </c>
      <c r="E114">
        <v>1.3</v>
      </c>
      <c r="F114" s="21" t="s">
        <v>142</v>
      </c>
      <c r="G114" s="21" t="s">
        <v>9</v>
      </c>
      <c r="H114" s="21" t="s">
        <v>14</v>
      </c>
      <c r="I114" s="21"/>
      <c r="J114" s="21"/>
      <c r="K114" s="21" t="s">
        <v>23</v>
      </c>
      <c r="L114" s="21"/>
      <c r="M114" s="21" t="s">
        <v>726</v>
      </c>
      <c r="N114" s="21" t="s">
        <v>659</v>
      </c>
      <c r="O114" s="21" t="s">
        <v>41</v>
      </c>
      <c r="P114" t="b">
        <v>0</v>
      </c>
      <c r="Q114" t="b">
        <v>0</v>
      </c>
      <c r="R114" t="b">
        <v>0</v>
      </c>
      <c r="S114">
        <v>80</v>
      </c>
      <c r="T114">
        <v>60</v>
      </c>
      <c r="U114">
        <v>0</v>
      </c>
      <c r="V114" s="21" t="s">
        <v>49</v>
      </c>
      <c r="W114">
        <v>1000</v>
      </c>
      <c r="X114">
        <v>100</v>
      </c>
      <c r="Y114" t="b">
        <v>0</v>
      </c>
      <c r="Z114">
        <v>150</v>
      </c>
      <c r="AA114">
        <v>1</v>
      </c>
      <c r="AB114">
        <v>105</v>
      </c>
      <c r="AC114">
        <v>60</v>
      </c>
      <c r="AD114">
        <v>0.05</v>
      </c>
      <c r="AE114" t="b">
        <v>0</v>
      </c>
      <c r="AF114" s="21" t="s">
        <v>724</v>
      </c>
      <c r="AG114">
        <v>5</v>
      </c>
      <c r="AH114">
        <v>9</v>
      </c>
      <c r="AI114">
        <v>90</v>
      </c>
      <c r="AJ114">
        <v>0</v>
      </c>
      <c r="AK114" s="21" t="s">
        <v>727</v>
      </c>
      <c r="AL114" t="b">
        <v>0</v>
      </c>
      <c r="AM114" t="b">
        <v>0</v>
      </c>
      <c r="AN114">
        <v>50</v>
      </c>
      <c r="AO114">
        <v>0</v>
      </c>
      <c r="AP114">
        <v>2000</v>
      </c>
      <c r="AQ114" s="21" t="s">
        <v>357</v>
      </c>
      <c r="AR114" s="21"/>
      <c r="AS114" t="b">
        <v>0</v>
      </c>
      <c r="AT114" s="21"/>
      <c r="AU114" s="21"/>
      <c r="AV114" s="21" t="s">
        <v>501</v>
      </c>
      <c r="AW114" s="21"/>
      <c r="AX114" s="21"/>
      <c r="AY114" s="21"/>
      <c r="AZ114" s="21"/>
      <c r="BA114">
        <v>1</v>
      </c>
      <c r="BB114" s="21"/>
      <c r="BC114">
        <v>3937500</v>
      </c>
    </row>
    <row r="115" spans="1:61" x14ac:dyDescent="0.25">
      <c r="A115" t="str">
        <f>VLOOKUP(ObjectiveData[[#This Row],[Template ID]],ID_Conversion[],3,FALSE)</f>
        <v>IMRT</v>
      </c>
      <c r="B115" t="str">
        <f>VLOOKUP(ObjectiveData[[#This Row],[Template ID]],ID_Conversion[],6,FALSE)</f>
        <v>LARY</v>
      </c>
      <c r="C115" s="15">
        <f>VLOOKUP(ObjectiveData[[#This Row],[Last Modified]],Date_Conversion[],13,FALSE)</f>
        <v>42887.661354166667</v>
      </c>
      <c r="D115" s="15" t="str">
        <f>VLOOKUP(ObjectiveData[[#This Row],[Template ID]],ObjectiveFiles[],3,FALSE)</f>
        <v>ObjectiveTemplate_31976.xml</v>
      </c>
      <c r="E115">
        <v>1.3</v>
      </c>
      <c r="F115" s="21" t="s">
        <v>142</v>
      </c>
      <c r="G115" s="21" t="s">
        <v>9</v>
      </c>
      <c r="H115" s="21" t="s">
        <v>14</v>
      </c>
      <c r="I115" s="21"/>
      <c r="J115" s="21"/>
      <c r="K115" s="21" t="s">
        <v>23</v>
      </c>
      <c r="L115" s="21"/>
      <c r="M115" s="21" t="s">
        <v>726</v>
      </c>
      <c r="N115" s="21" t="s">
        <v>659</v>
      </c>
      <c r="O115" s="21" t="s">
        <v>41</v>
      </c>
      <c r="P115" t="b">
        <v>0</v>
      </c>
      <c r="Q115" t="b">
        <v>0</v>
      </c>
      <c r="R115" t="b">
        <v>0</v>
      </c>
      <c r="S115">
        <v>80</v>
      </c>
      <c r="T115">
        <v>60</v>
      </c>
      <c r="U115">
        <v>0</v>
      </c>
      <c r="V115" s="21" t="s">
        <v>49</v>
      </c>
      <c r="W115">
        <v>1000</v>
      </c>
      <c r="X115">
        <v>100</v>
      </c>
      <c r="Y115" t="b">
        <v>0</v>
      </c>
      <c r="Z115">
        <v>150</v>
      </c>
      <c r="AA115">
        <v>1</v>
      </c>
      <c r="AB115">
        <v>105</v>
      </c>
      <c r="AC115">
        <v>60</v>
      </c>
      <c r="AD115">
        <v>0.05</v>
      </c>
      <c r="AE115" t="b">
        <v>0</v>
      </c>
      <c r="AF115" s="21" t="s">
        <v>724</v>
      </c>
      <c r="AG115">
        <v>5</v>
      </c>
      <c r="AH115">
        <v>9</v>
      </c>
      <c r="AI115">
        <v>90</v>
      </c>
      <c r="AJ115">
        <v>0</v>
      </c>
      <c r="AK115" s="21" t="s">
        <v>727</v>
      </c>
      <c r="AL115" t="b">
        <v>0</v>
      </c>
      <c r="AM115" t="b">
        <v>0</v>
      </c>
      <c r="AN115">
        <v>50</v>
      </c>
      <c r="AO115">
        <v>0</v>
      </c>
      <c r="AP115">
        <v>2000</v>
      </c>
      <c r="AQ115" s="21" t="s">
        <v>358</v>
      </c>
      <c r="AR115" s="21"/>
      <c r="AS115" t="b">
        <v>0</v>
      </c>
      <c r="AT115" s="21"/>
      <c r="AU115" s="21"/>
      <c r="AV115" s="21" t="s">
        <v>501</v>
      </c>
      <c r="AW115" s="21"/>
      <c r="AX115" s="21"/>
      <c r="AY115" s="21"/>
      <c r="AZ115" s="21"/>
      <c r="BA115">
        <v>1</v>
      </c>
      <c r="BB115" s="21"/>
      <c r="BC115">
        <v>36095</v>
      </c>
    </row>
    <row r="116" spans="1:61" x14ac:dyDescent="0.25">
      <c r="A116" t="str">
        <f>VLOOKUP(ObjectiveData[[#This Row],[Template ID]],ID_Conversion[],3,FALSE)</f>
        <v>IMRT</v>
      </c>
      <c r="B116" t="str">
        <f>VLOOKUP(ObjectiveData[[#This Row],[Template ID]],ID_Conversion[],6,FALSE)</f>
        <v>LARY</v>
      </c>
      <c r="C116" s="15">
        <f>VLOOKUP(ObjectiveData[[#This Row],[Last Modified]],Date_Conversion[],13,FALSE)</f>
        <v>42887.661354166667</v>
      </c>
      <c r="D116" s="15" t="str">
        <f>VLOOKUP(ObjectiveData[[#This Row],[Template ID]],ObjectiveFiles[],3,FALSE)</f>
        <v>ObjectiveTemplate_31976.xml</v>
      </c>
      <c r="E116">
        <v>1.3</v>
      </c>
      <c r="F116" s="21" t="s">
        <v>142</v>
      </c>
      <c r="G116" s="21" t="s">
        <v>9</v>
      </c>
      <c r="H116" s="21" t="s">
        <v>14</v>
      </c>
      <c r="I116" s="21"/>
      <c r="J116" s="21"/>
      <c r="K116" s="21" t="s">
        <v>23</v>
      </c>
      <c r="L116" s="21"/>
      <c r="M116" s="21" t="s">
        <v>726</v>
      </c>
      <c r="N116" s="21" t="s">
        <v>659</v>
      </c>
      <c r="O116" s="21" t="s">
        <v>41</v>
      </c>
      <c r="P116" t="b">
        <v>0</v>
      </c>
      <c r="Q116" t="b">
        <v>0</v>
      </c>
      <c r="R116" t="b">
        <v>0</v>
      </c>
      <c r="S116">
        <v>80</v>
      </c>
      <c r="T116">
        <v>60</v>
      </c>
      <c r="U116">
        <v>0</v>
      </c>
      <c r="V116" s="21" t="s">
        <v>49</v>
      </c>
      <c r="W116">
        <v>1000</v>
      </c>
      <c r="X116">
        <v>100</v>
      </c>
      <c r="Y116" t="b">
        <v>0</v>
      </c>
      <c r="Z116">
        <v>150</v>
      </c>
      <c r="AA116">
        <v>1</v>
      </c>
      <c r="AB116">
        <v>105</v>
      </c>
      <c r="AC116">
        <v>60</v>
      </c>
      <c r="AD116">
        <v>0.05</v>
      </c>
      <c r="AE116" t="b">
        <v>0</v>
      </c>
      <c r="AF116" s="21" t="s">
        <v>724</v>
      </c>
      <c r="AG116">
        <v>5</v>
      </c>
      <c r="AH116">
        <v>9</v>
      </c>
      <c r="AI116">
        <v>90</v>
      </c>
      <c r="AJ116">
        <v>0</v>
      </c>
      <c r="AK116" s="21" t="s">
        <v>727</v>
      </c>
      <c r="AL116" t="b">
        <v>0</v>
      </c>
      <c r="AM116" t="b">
        <v>0</v>
      </c>
      <c r="AN116">
        <v>50</v>
      </c>
      <c r="AO116">
        <v>0</v>
      </c>
      <c r="AP116">
        <v>2000</v>
      </c>
      <c r="AQ116" s="21" t="s">
        <v>359</v>
      </c>
      <c r="AR116" s="21"/>
      <c r="AS116" t="b">
        <v>0</v>
      </c>
      <c r="AT116" s="21"/>
      <c r="AU116" s="21"/>
      <c r="AV116" s="21" t="s">
        <v>501</v>
      </c>
      <c r="AW116" s="21"/>
      <c r="AX116" s="21"/>
      <c r="AY116" s="21"/>
      <c r="AZ116" s="21"/>
      <c r="BA116">
        <v>1</v>
      </c>
      <c r="BB116" s="21"/>
      <c r="BC116">
        <v>49344</v>
      </c>
    </row>
    <row r="117" spans="1:61" x14ac:dyDescent="0.25">
      <c r="A117" t="str">
        <f>VLOOKUP(ObjectiveData[[#This Row],[Template ID]],ID_Conversion[],3,FALSE)</f>
        <v>IMRT</v>
      </c>
      <c r="B117" t="str">
        <f>VLOOKUP(ObjectiveData[[#This Row],[Template ID]],ID_Conversion[],6,FALSE)</f>
        <v>LARY</v>
      </c>
      <c r="C117" s="15">
        <f>VLOOKUP(ObjectiveData[[#This Row],[Last Modified]],Date_Conversion[],13,FALSE)</f>
        <v>42887.661354166667</v>
      </c>
      <c r="D117" s="15" t="str">
        <f>VLOOKUP(ObjectiveData[[#This Row],[Template ID]],ObjectiveFiles[],3,FALSE)</f>
        <v>ObjectiveTemplate_31976.xml</v>
      </c>
      <c r="E117">
        <v>1.3</v>
      </c>
      <c r="F117" s="21" t="s">
        <v>142</v>
      </c>
      <c r="G117" s="21" t="s">
        <v>9</v>
      </c>
      <c r="H117" s="21" t="s">
        <v>14</v>
      </c>
      <c r="I117" s="21"/>
      <c r="J117" s="21"/>
      <c r="K117" s="21" t="s">
        <v>23</v>
      </c>
      <c r="L117" s="21"/>
      <c r="M117" s="21" t="s">
        <v>726</v>
      </c>
      <c r="N117" s="21" t="s">
        <v>659</v>
      </c>
      <c r="O117" s="21" t="s">
        <v>41</v>
      </c>
      <c r="P117" t="b">
        <v>0</v>
      </c>
      <c r="Q117" t="b">
        <v>0</v>
      </c>
      <c r="R117" t="b">
        <v>0</v>
      </c>
      <c r="S117">
        <v>80</v>
      </c>
      <c r="T117">
        <v>60</v>
      </c>
      <c r="U117">
        <v>0</v>
      </c>
      <c r="V117" s="21" t="s">
        <v>49</v>
      </c>
      <c r="W117">
        <v>1000</v>
      </c>
      <c r="X117">
        <v>100</v>
      </c>
      <c r="Y117" t="b">
        <v>0</v>
      </c>
      <c r="Z117">
        <v>150</v>
      </c>
      <c r="AA117">
        <v>1</v>
      </c>
      <c r="AB117">
        <v>105</v>
      </c>
      <c r="AC117">
        <v>60</v>
      </c>
      <c r="AD117">
        <v>0.05</v>
      </c>
      <c r="AE117" t="b">
        <v>0</v>
      </c>
      <c r="AF117" s="21" t="s">
        <v>724</v>
      </c>
      <c r="AG117">
        <v>5</v>
      </c>
      <c r="AH117">
        <v>9</v>
      </c>
      <c r="AI117">
        <v>90</v>
      </c>
      <c r="AJ117">
        <v>0</v>
      </c>
      <c r="AK117" s="21" t="s">
        <v>727</v>
      </c>
      <c r="AL117" t="b">
        <v>0</v>
      </c>
      <c r="AM117" t="b">
        <v>0</v>
      </c>
      <c r="AN117">
        <v>50</v>
      </c>
      <c r="AO117">
        <v>0</v>
      </c>
      <c r="AP117">
        <v>2000</v>
      </c>
      <c r="AQ117" s="21" t="s">
        <v>360</v>
      </c>
      <c r="AR117" s="21"/>
      <c r="AS117" t="b">
        <v>0</v>
      </c>
      <c r="AT117" s="21"/>
      <c r="AU117" s="21"/>
      <c r="AV117" s="21" t="s">
        <v>501</v>
      </c>
      <c r="AW117" s="21"/>
      <c r="AX117" s="21"/>
      <c r="AY117" s="21"/>
      <c r="AZ117" s="21"/>
      <c r="BA117">
        <v>1</v>
      </c>
      <c r="BB117" s="21"/>
      <c r="BC117">
        <v>8421376</v>
      </c>
    </row>
    <row r="118" spans="1:61" x14ac:dyDescent="0.25">
      <c r="A118" t="str">
        <f>VLOOKUP(ObjectiveData[[#This Row],[Template ID]],ID_Conversion[],3,FALSE)</f>
        <v>IMRT</v>
      </c>
      <c r="B118" t="str">
        <f>VLOOKUP(ObjectiveData[[#This Row],[Template ID]],ID_Conversion[],6,FALSE)</f>
        <v>LARY</v>
      </c>
      <c r="C118" s="15">
        <f>VLOOKUP(ObjectiveData[[#This Row],[Last Modified]],Date_Conversion[],13,FALSE)</f>
        <v>42887.661354166667</v>
      </c>
      <c r="D118" s="15" t="str">
        <f>VLOOKUP(ObjectiveData[[#This Row],[Template ID]],ObjectiveFiles[],3,FALSE)</f>
        <v>ObjectiveTemplate_31976.xml</v>
      </c>
      <c r="E118">
        <v>1.3</v>
      </c>
      <c r="F118" s="21" t="s">
        <v>142</v>
      </c>
      <c r="G118" s="21" t="s">
        <v>9</v>
      </c>
      <c r="H118" s="21" t="s">
        <v>14</v>
      </c>
      <c r="I118" s="21"/>
      <c r="J118" s="21"/>
      <c r="K118" s="21" t="s">
        <v>23</v>
      </c>
      <c r="L118" s="21"/>
      <c r="M118" s="21" t="s">
        <v>726</v>
      </c>
      <c r="N118" s="21" t="s">
        <v>659</v>
      </c>
      <c r="O118" s="21" t="s">
        <v>41</v>
      </c>
      <c r="P118" t="b">
        <v>0</v>
      </c>
      <c r="Q118" t="b">
        <v>0</v>
      </c>
      <c r="R118" t="b">
        <v>0</v>
      </c>
      <c r="S118">
        <v>80</v>
      </c>
      <c r="T118">
        <v>60</v>
      </c>
      <c r="U118">
        <v>0</v>
      </c>
      <c r="V118" s="21" t="s">
        <v>49</v>
      </c>
      <c r="W118">
        <v>1000</v>
      </c>
      <c r="X118">
        <v>100</v>
      </c>
      <c r="Y118" t="b">
        <v>0</v>
      </c>
      <c r="Z118">
        <v>150</v>
      </c>
      <c r="AA118">
        <v>1</v>
      </c>
      <c r="AB118">
        <v>105</v>
      </c>
      <c r="AC118">
        <v>60</v>
      </c>
      <c r="AD118">
        <v>0.05</v>
      </c>
      <c r="AE118" t="b">
        <v>0</v>
      </c>
      <c r="AF118" s="21" t="s">
        <v>724</v>
      </c>
      <c r="AG118">
        <v>5</v>
      </c>
      <c r="AH118">
        <v>9</v>
      </c>
      <c r="AI118">
        <v>90</v>
      </c>
      <c r="AJ118">
        <v>0</v>
      </c>
      <c r="AK118" s="21" t="s">
        <v>727</v>
      </c>
      <c r="AL118" t="b">
        <v>0</v>
      </c>
      <c r="AM118" t="b">
        <v>0</v>
      </c>
      <c r="AN118">
        <v>50</v>
      </c>
      <c r="AO118">
        <v>0</v>
      </c>
      <c r="AP118">
        <v>2000</v>
      </c>
      <c r="AQ118" s="21" t="s">
        <v>361</v>
      </c>
      <c r="AR118" s="21"/>
      <c r="AS118" t="b">
        <v>0</v>
      </c>
      <c r="AT118" s="21"/>
      <c r="AU118" s="21"/>
      <c r="AV118" s="21" t="s">
        <v>501</v>
      </c>
      <c r="AW118" s="21"/>
      <c r="AX118" s="21"/>
      <c r="AY118" s="21"/>
      <c r="AZ118" s="21"/>
      <c r="BA118">
        <v>1</v>
      </c>
      <c r="BB118" s="21"/>
      <c r="BC118">
        <v>8421376</v>
      </c>
    </row>
    <row r="119" spans="1:61" x14ac:dyDescent="0.25">
      <c r="A119" t="str">
        <f>VLOOKUP(ObjectiveData[[#This Row],[Template ID]],ID_Conversion[],3,FALSE)</f>
        <v>IMRT</v>
      </c>
      <c r="B119" t="str">
        <f>VLOOKUP(ObjectiveData[[#This Row],[Template ID]],ID_Conversion[],6,FALSE)</f>
        <v>LARY</v>
      </c>
      <c r="C119" s="15">
        <f>VLOOKUP(ObjectiveData[[#This Row],[Last Modified]],Date_Conversion[],13,FALSE)</f>
        <v>42887.661354166667</v>
      </c>
      <c r="D119" s="15" t="str">
        <f>VLOOKUP(ObjectiveData[[#This Row],[Template ID]],ObjectiveFiles[],3,FALSE)</f>
        <v>ObjectiveTemplate_31976.xml</v>
      </c>
      <c r="E119">
        <v>1.3</v>
      </c>
      <c r="F119" s="21" t="s">
        <v>142</v>
      </c>
      <c r="G119" s="21" t="s">
        <v>9</v>
      </c>
      <c r="H119" s="21" t="s">
        <v>14</v>
      </c>
      <c r="I119" s="21"/>
      <c r="J119" s="21"/>
      <c r="K119" s="21" t="s">
        <v>23</v>
      </c>
      <c r="L119" s="21"/>
      <c r="M119" s="21" t="s">
        <v>726</v>
      </c>
      <c r="N119" s="21" t="s">
        <v>659</v>
      </c>
      <c r="O119" s="21" t="s">
        <v>41</v>
      </c>
      <c r="P119" t="b">
        <v>0</v>
      </c>
      <c r="Q119" t="b">
        <v>0</v>
      </c>
      <c r="R119" t="b">
        <v>0</v>
      </c>
      <c r="S119">
        <v>80</v>
      </c>
      <c r="T119">
        <v>60</v>
      </c>
      <c r="U119">
        <v>0</v>
      </c>
      <c r="V119" s="21" t="s">
        <v>49</v>
      </c>
      <c r="W119">
        <v>1000</v>
      </c>
      <c r="X119">
        <v>100</v>
      </c>
      <c r="Y119" t="b">
        <v>0</v>
      </c>
      <c r="Z119">
        <v>150</v>
      </c>
      <c r="AA119">
        <v>1</v>
      </c>
      <c r="AB119">
        <v>105</v>
      </c>
      <c r="AC119">
        <v>60</v>
      </c>
      <c r="AD119">
        <v>0.05</v>
      </c>
      <c r="AE119" t="b">
        <v>0</v>
      </c>
      <c r="AF119" s="21" t="s">
        <v>724</v>
      </c>
      <c r="AG119">
        <v>5</v>
      </c>
      <c r="AH119">
        <v>9</v>
      </c>
      <c r="AI119">
        <v>90</v>
      </c>
      <c r="AJ119">
        <v>0</v>
      </c>
      <c r="AK119" s="21" t="s">
        <v>727</v>
      </c>
      <c r="AL119" t="b">
        <v>0</v>
      </c>
      <c r="AM119" t="b">
        <v>0</v>
      </c>
      <c r="AN119">
        <v>50</v>
      </c>
      <c r="AO119">
        <v>0</v>
      </c>
      <c r="AP119">
        <v>2000</v>
      </c>
      <c r="AQ119" s="21" t="s">
        <v>362</v>
      </c>
      <c r="AR119" s="21"/>
      <c r="AS119" t="b">
        <v>0</v>
      </c>
      <c r="AT119" s="21"/>
      <c r="AU119" s="21"/>
      <c r="AV119" s="21" t="s">
        <v>501</v>
      </c>
      <c r="AW119" s="21"/>
      <c r="AX119" s="21"/>
      <c r="AY119" s="21"/>
      <c r="AZ119" s="21"/>
      <c r="BA119">
        <v>1</v>
      </c>
      <c r="BB119" s="21"/>
      <c r="BC119">
        <v>55295</v>
      </c>
    </row>
    <row r="120" spans="1:61" x14ac:dyDescent="0.25">
      <c r="A120" t="str">
        <f>VLOOKUP(ObjectiveData[[#This Row],[Template ID]],ID_Conversion[],3,FALSE)</f>
        <v>IMRT</v>
      </c>
      <c r="B120" t="str">
        <f>VLOOKUP(ObjectiveData[[#This Row],[Template ID]],ID_Conversion[],6,FALSE)</f>
        <v>LARY</v>
      </c>
      <c r="C120" s="15">
        <f>VLOOKUP(ObjectiveData[[#This Row],[Last Modified]],Date_Conversion[],13,FALSE)</f>
        <v>42887.661354166667</v>
      </c>
      <c r="D120" s="15" t="str">
        <f>VLOOKUP(ObjectiveData[[#This Row],[Template ID]],ObjectiveFiles[],3,FALSE)</f>
        <v>ObjectiveTemplate_31976.xml</v>
      </c>
      <c r="E120">
        <v>1.3</v>
      </c>
      <c r="F120" s="21" t="s">
        <v>142</v>
      </c>
      <c r="G120" s="21" t="s">
        <v>9</v>
      </c>
      <c r="H120" s="21" t="s">
        <v>14</v>
      </c>
      <c r="I120" s="21"/>
      <c r="J120" s="21"/>
      <c r="K120" s="21" t="s">
        <v>23</v>
      </c>
      <c r="L120" s="21"/>
      <c r="M120" s="21" t="s">
        <v>726</v>
      </c>
      <c r="N120" s="21" t="s">
        <v>659</v>
      </c>
      <c r="O120" s="21" t="s">
        <v>41</v>
      </c>
      <c r="P120" t="b">
        <v>0</v>
      </c>
      <c r="Q120" t="b">
        <v>0</v>
      </c>
      <c r="R120" t="b">
        <v>0</v>
      </c>
      <c r="S120">
        <v>80</v>
      </c>
      <c r="T120">
        <v>60</v>
      </c>
      <c r="U120">
        <v>0</v>
      </c>
      <c r="V120" s="21" t="s">
        <v>49</v>
      </c>
      <c r="W120">
        <v>1000</v>
      </c>
      <c r="X120">
        <v>100</v>
      </c>
      <c r="Y120" t="b">
        <v>0</v>
      </c>
      <c r="Z120">
        <v>150</v>
      </c>
      <c r="AA120">
        <v>1</v>
      </c>
      <c r="AB120">
        <v>105</v>
      </c>
      <c r="AC120">
        <v>60</v>
      </c>
      <c r="AD120">
        <v>0.05</v>
      </c>
      <c r="AE120" t="b">
        <v>0</v>
      </c>
      <c r="AF120" s="21" t="s">
        <v>724</v>
      </c>
      <c r="AG120">
        <v>5</v>
      </c>
      <c r="AH120">
        <v>9</v>
      </c>
      <c r="AI120">
        <v>90</v>
      </c>
      <c r="AJ120">
        <v>0</v>
      </c>
      <c r="AK120" s="21" t="s">
        <v>727</v>
      </c>
      <c r="AL120" t="b">
        <v>0</v>
      </c>
      <c r="AM120" t="b">
        <v>0</v>
      </c>
      <c r="AN120">
        <v>50</v>
      </c>
      <c r="AO120">
        <v>0</v>
      </c>
      <c r="AP120">
        <v>2000</v>
      </c>
      <c r="AQ120" s="21" t="s">
        <v>363</v>
      </c>
      <c r="AR120" s="21"/>
      <c r="AS120" t="b">
        <v>0</v>
      </c>
      <c r="AT120" s="21"/>
      <c r="AU120" s="21"/>
      <c r="AV120" s="21" t="s">
        <v>501</v>
      </c>
      <c r="AW120" s="21"/>
      <c r="AX120" s="21"/>
      <c r="AY120" s="21"/>
      <c r="AZ120" s="21"/>
      <c r="BA120">
        <v>1</v>
      </c>
      <c r="BB120" s="21"/>
      <c r="BC120">
        <v>55295</v>
      </c>
    </row>
    <row r="121" spans="1:61" x14ac:dyDescent="0.25">
      <c r="A121" t="str">
        <f>VLOOKUP(ObjectiveData[[#This Row],[Template ID]],ID_Conversion[],3,FALSE)</f>
        <v>IMRT</v>
      </c>
      <c r="B121" t="str">
        <f>VLOOKUP(ObjectiveData[[#This Row],[Template ID]],ID_Conversion[],6,FALSE)</f>
        <v>LARY</v>
      </c>
      <c r="C121" s="15">
        <f>VLOOKUP(ObjectiveData[[#This Row],[Last Modified]],Date_Conversion[],13,FALSE)</f>
        <v>42887.661354166667</v>
      </c>
      <c r="D121" s="15" t="str">
        <f>VLOOKUP(ObjectiveData[[#This Row],[Template ID]],ObjectiveFiles[],3,FALSE)</f>
        <v>ObjectiveTemplate_31976.xml</v>
      </c>
      <c r="E121">
        <v>1.3</v>
      </c>
      <c r="F121" s="21" t="s">
        <v>142</v>
      </c>
      <c r="G121" s="21" t="s">
        <v>9</v>
      </c>
      <c r="H121" s="21" t="s">
        <v>14</v>
      </c>
      <c r="I121" s="21"/>
      <c r="J121" s="21"/>
      <c r="K121" s="21" t="s">
        <v>23</v>
      </c>
      <c r="L121" s="21"/>
      <c r="M121" s="21" t="s">
        <v>726</v>
      </c>
      <c r="N121" s="21" t="s">
        <v>659</v>
      </c>
      <c r="O121" s="21" t="s">
        <v>41</v>
      </c>
      <c r="P121" t="b">
        <v>0</v>
      </c>
      <c r="Q121" t="b">
        <v>0</v>
      </c>
      <c r="R121" t="b">
        <v>0</v>
      </c>
      <c r="S121">
        <v>80</v>
      </c>
      <c r="T121">
        <v>60</v>
      </c>
      <c r="U121">
        <v>0</v>
      </c>
      <c r="V121" s="21" t="s">
        <v>49</v>
      </c>
      <c r="W121">
        <v>1000</v>
      </c>
      <c r="X121">
        <v>100</v>
      </c>
      <c r="Y121" t="b">
        <v>0</v>
      </c>
      <c r="Z121">
        <v>150</v>
      </c>
      <c r="AA121">
        <v>1</v>
      </c>
      <c r="AB121">
        <v>105</v>
      </c>
      <c r="AC121">
        <v>60</v>
      </c>
      <c r="AD121">
        <v>0.05</v>
      </c>
      <c r="AE121" t="b">
        <v>0</v>
      </c>
      <c r="AF121" s="21" t="s">
        <v>724</v>
      </c>
      <c r="AG121">
        <v>5</v>
      </c>
      <c r="AH121">
        <v>9</v>
      </c>
      <c r="AI121">
        <v>90</v>
      </c>
      <c r="AJ121">
        <v>0</v>
      </c>
      <c r="AK121" s="21" t="s">
        <v>727</v>
      </c>
      <c r="AL121" t="b">
        <v>0</v>
      </c>
      <c r="AM121" t="b">
        <v>0</v>
      </c>
      <c r="AN121">
        <v>50</v>
      </c>
      <c r="AO121">
        <v>0</v>
      </c>
      <c r="AP121">
        <v>2000</v>
      </c>
      <c r="AQ121" s="21" t="s">
        <v>364</v>
      </c>
      <c r="AR121" s="21"/>
      <c r="AS121" t="b">
        <v>0</v>
      </c>
      <c r="AT121" s="21"/>
      <c r="AU121" s="21"/>
      <c r="AV121" s="21" t="s">
        <v>503</v>
      </c>
      <c r="AW121" s="21"/>
      <c r="AX121" s="21"/>
      <c r="AY121" s="21"/>
      <c r="AZ121" s="21"/>
      <c r="BA121">
        <v>1</v>
      </c>
      <c r="BB121" s="21"/>
      <c r="BC121">
        <v>14524637</v>
      </c>
    </row>
    <row r="122" spans="1:61" x14ac:dyDescent="0.25">
      <c r="A122" t="str">
        <f>VLOOKUP(ObjectiveData[[#This Row],[Template ID]],ID_Conversion[],3,FALSE)</f>
        <v>IMRT</v>
      </c>
      <c r="B122" t="str">
        <f>VLOOKUP(ObjectiveData[[#This Row],[Template ID]],ID_Conversion[],6,FALSE)</f>
        <v>LARY</v>
      </c>
      <c r="C122" s="15">
        <f>VLOOKUP(ObjectiveData[[#This Row],[Last Modified]],Date_Conversion[],13,FALSE)</f>
        <v>42887.661354166667</v>
      </c>
      <c r="D122" s="15" t="str">
        <f>VLOOKUP(ObjectiveData[[#This Row],[Template ID]],ObjectiveFiles[],3,FALSE)</f>
        <v>ObjectiveTemplate_31976.xml</v>
      </c>
      <c r="E122">
        <v>1.3</v>
      </c>
      <c r="F122" s="21" t="s">
        <v>142</v>
      </c>
      <c r="G122" s="21" t="s">
        <v>9</v>
      </c>
      <c r="H122" s="21" t="s">
        <v>14</v>
      </c>
      <c r="I122" s="21"/>
      <c r="J122" s="21"/>
      <c r="K122" s="21" t="s">
        <v>23</v>
      </c>
      <c r="L122" s="21"/>
      <c r="M122" s="21" t="s">
        <v>726</v>
      </c>
      <c r="N122" s="21" t="s">
        <v>659</v>
      </c>
      <c r="O122" s="21" t="s">
        <v>41</v>
      </c>
      <c r="P122" t="b">
        <v>0</v>
      </c>
      <c r="Q122" t="b">
        <v>0</v>
      </c>
      <c r="R122" t="b">
        <v>0</v>
      </c>
      <c r="S122">
        <v>80</v>
      </c>
      <c r="T122">
        <v>60</v>
      </c>
      <c r="U122">
        <v>0</v>
      </c>
      <c r="V122" s="21" t="s">
        <v>49</v>
      </c>
      <c r="W122">
        <v>1000</v>
      </c>
      <c r="X122">
        <v>100</v>
      </c>
      <c r="Y122" t="b">
        <v>0</v>
      </c>
      <c r="Z122">
        <v>150</v>
      </c>
      <c r="AA122">
        <v>1</v>
      </c>
      <c r="AB122">
        <v>105</v>
      </c>
      <c r="AC122">
        <v>60</v>
      </c>
      <c r="AD122">
        <v>0.05</v>
      </c>
      <c r="AE122" t="b">
        <v>0</v>
      </c>
      <c r="AF122" s="21" t="s">
        <v>724</v>
      </c>
      <c r="AG122">
        <v>5</v>
      </c>
      <c r="AH122">
        <v>9</v>
      </c>
      <c r="AI122">
        <v>90</v>
      </c>
      <c r="AJ122">
        <v>0</v>
      </c>
      <c r="AK122" s="21" t="s">
        <v>727</v>
      </c>
      <c r="AL122" t="b">
        <v>0</v>
      </c>
      <c r="AM122" t="b">
        <v>0</v>
      </c>
      <c r="AN122">
        <v>50</v>
      </c>
      <c r="AO122">
        <v>0</v>
      </c>
      <c r="AP122">
        <v>2000</v>
      </c>
      <c r="AQ122" s="21" t="s">
        <v>367</v>
      </c>
      <c r="AR122" s="21"/>
      <c r="AS122" t="b">
        <v>0</v>
      </c>
      <c r="AT122" s="21"/>
      <c r="AU122" s="21"/>
      <c r="AV122" s="21" t="s">
        <v>503</v>
      </c>
      <c r="AW122" s="21"/>
      <c r="AX122" s="21"/>
      <c r="AY122" s="21"/>
      <c r="AZ122" s="21"/>
      <c r="BA122">
        <v>1</v>
      </c>
      <c r="BB122" s="21"/>
      <c r="BC122">
        <v>14524637</v>
      </c>
    </row>
    <row r="123" spans="1:61" x14ac:dyDescent="0.25">
      <c r="A123" t="str">
        <f>VLOOKUP(ObjectiveData[[#This Row],[Template ID]],ID_Conversion[],3,FALSE)</f>
        <v>IMRT</v>
      </c>
      <c r="B123" t="str">
        <f>VLOOKUP(ObjectiveData[[#This Row],[Template ID]],ID_Conversion[],6,FALSE)</f>
        <v>LARY</v>
      </c>
      <c r="C123" s="15">
        <f>VLOOKUP(ObjectiveData[[#This Row],[Last Modified]],Date_Conversion[],13,FALSE)</f>
        <v>42887.661354166667</v>
      </c>
      <c r="D123" s="15" t="str">
        <f>VLOOKUP(ObjectiveData[[#This Row],[Template ID]],ObjectiveFiles[],3,FALSE)</f>
        <v>ObjectiveTemplate_31976.xml</v>
      </c>
      <c r="E123">
        <v>1.3</v>
      </c>
      <c r="F123" s="21" t="s">
        <v>142</v>
      </c>
      <c r="G123" s="21" t="s">
        <v>9</v>
      </c>
      <c r="H123" s="21" t="s">
        <v>14</v>
      </c>
      <c r="I123" s="21"/>
      <c r="J123" s="21"/>
      <c r="K123" s="21" t="s">
        <v>23</v>
      </c>
      <c r="L123" s="21"/>
      <c r="M123" s="21" t="s">
        <v>726</v>
      </c>
      <c r="N123" s="21" t="s">
        <v>659</v>
      </c>
      <c r="O123" s="21" t="s">
        <v>41</v>
      </c>
      <c r="P123" t="b">
        <v>0</v>
      </c>
      <c r="Q123" t="b">
        <v>0</v>
      </c>
      <c r="R123" t="b">
        <v>0</v>
      </c>
      <c r="S123">
        <v>80</v>
      </c>
      <c r="T123">
        <v>60</v>
      </c>
      <c r="U123">
        <v>0</v>
      </c>
      <c r="V123" s="21" t="s">
        <v>49</v>
      </c>
      <c r="W123">
        <v>1000</v>
      </c>
      <c r="X123">
        <v>100</v>
      </c>
      <c r="Y123" t="b">
        <v>0</v>
      </c>
      <c r="Z123">
        <v>150</v>
      </c>
      <c r="AA123">
        <v>1</v>
      </c>
      <c r="AB123">
        <v>105</v>
      </c>
      <c r="AC123">
        <v>60</v>
      </c>
      <c r="AD123">
        <v>0.05</v>
      </c>
      <c r="AE123" t="b">
        <v>0</v>
      </c>
      <c r="AF123" s="21" t="s">
        <v>724</v>
      </c>
      <c r="AG123">
        <v>5</v>
      </c>
      <c r="AH123">
        <v>9</v>
      </c>
      <c r="AI123">
        <v>90</v>
      </c>
      <c r="AJ123">
        <v>0</v>
      </c>
      <c r="AK123" s="21" t="s">
        <v>727</v>
      </c>
      <c r="AL123" t="b">
        <v>0</v>
      </c>
      <c r="AM123" t="b">
        <v>0</v>
      </c>
      <c r="AN123">
        <v>50</v>
      </c>
      <c r="AO123">
        <v>0</v>
      </c>
      <c r="AP123">
        <v>2000</v>
      </c>
      <c r="AQ123" s="21" t="s">
        <v>372</v>
      </c>
      <c r="AR123" s="21"/>
      <c r="AS123" t="b">
        <v>0</v>
      </c>
      <c r="AT123" s="21"/>
      <c r="AU123" s="21"/>
      <c r="AV123" s="21" t="s">
        <v>503</v>
      </c>
      <c r="AW123" s="21"/>
      <c r="AX123" s="21"/>
      <c r="AY123" s="21"/>
      <c r="AZ123" s="21"/>
      <c r="BA123">
        <v>1</v>
      </c>
      <c r="BB123" s="21"/>
      <c r="BC123">
        <v>14524637</v>
      </c>
    </row>
    <row r="124" spans="1:61" x14ac:dyDescent="0.25">
      <c r="A124" t="str">
        <f>VLOOKUP(ObjectiveData[[#This Row],[Template ID]],ID_Conversion[],3,FALSE)</f>
        <v>IMRT</v>
      </c>
      <c r="B124" t="str">
        <f>VLOOKUP(ObjectiveData[[#This Row],[Template ID]],ID_Conversion[],6,FALSE)</f>
        <v>LARY</v>
      </c>
      <c r="C124" s="15">
        <f>VLOOKUP(ObjectiveData[[#This Row],[Last Modified]],Date_Conversion[],13,FALSE)</f>
        <v>42887.661354166667</v>
      </c>
      <c r="D124" s="15" t="str">
        <f>VLOOKUP(ObjectiveData[[#This Row],[Template ID]],ObjectiveFiles[],3,FALSE)</f>
        <v>ObjectiveTemplate_31976.xml</v>
      </c>
      <c r="E124">
        <v>1.3</v>
      </c>
      <c r="F124" s="21" t="s">
        <v>142</v>
      </c>
      <c r="G124" s="21" t="s">
        <v>9</v>
      </c>
      <c r="H124" s="21" t="s">
        <v>14</v>
      </c>
      <c r="I124" s="21"/>
      <c r="J124" s="21"/>
      <c r="K124" s="21" t="s">
        <v>23</v>
      </c>
      <c r="L124" s="21"/>
      <c r="M124" s="21" t="s">
        <v>726</v>
      </c>
      <c r="N124" s="21" t="s">
        <v>659</v>
      </c>
      <c r="O124" s="21" t="s">
        <v>41</v>
      </c>
      <c r="P124" t="b">
        <v>0</v>
      </c>
      <c r="Q124" t="b">
        <v>0</v>
      </c>
      <c r="R124" t="b">
        <v>0</v>
      </c>
      <c r="S124">
        <v>80</v>
      </c>
      <c r="T124">
        <v>60</v>
      </c>
      <c r="U124">
        <v>0</v>
      </c>
      <c r="V124" s="21" t="s">
        <v>49</v>
      </c>
      <c r="W124">
        <v>1000</v>
      </c>
      <c r="X124">
        <v>100</v>
      </c>
      <c r="Y124" t="b">
        <v>0</v>
      </c>
      <c r="Z124">
        <v>150</v>
      </c>
      <c r="AA124">
        <v>1</v>
      </c>
      <c r="AB124">
        <v>105</v>
      </c>
      <c r="AC124">
        <v>60</v>
      </c>
      <c r="AD124">
        <v>0.05</v>
      </c>
      <c r="AE124" t="b">
        <v>0</v>
      </c>
      <c r="AF124" s="21" t="s">
        <v>724</v>
      </c>
      <c r="AG124">
        <v>5</v>
      </c>
      <c r="AH124">
        <v>9</v>
      </c>
      <c r="AI124">
        <v>90</v>
      </c>
      <c r="AJ124">
        <v>0</v>
      </c>
      <c r="AK124" s="21" t="s">
        <v>727</v>
      </c>
      <c r="AL124" t="b">
        <v>0</v>
      </c>
      <c r="AM124" t="b">
        <v>0</v>
      </c>
      <c r="AN124">
        <v>50</v>
      </c>
      <c r="AO124">
        <v>0</v>
      </c>
      <c r="AP124">
        <v>2000</v>
      </c>
      <c r="AQ124" s="21" t="s">
        <v>373</v>
      </c>
      <c r="AR124" s="21"/>
      <c r="AS124" t="b">
        <v>0</v>
      </c>
      <c r="AT124" s="21"/>
      <c r="AU124" s="21"/>
      <c r="AV124" s="21" t="s">
        <v>503</v>
      </c>
      <c r="AW124" s="21"/>
      <c r="AX124" s="21"/>
      <c r="AY124" s="21"/>
      <c r="AZ124" s="21"/>
      <c r="BA124">
        <v>1.5</v>
      </c>
      <c r="BB124" s="21"/>
      <c r="BC124">
        <v>12695295</v>
      </c>
      <c r="BD124">
        <v>0</v>
      </c>
      <c r="BE124">
        <v>0</v>
      </c>
      <c r="BF124">
        <v>8</v>
      </c>
      <c r="BG124">
        <v>0</v>
      </c>
      <c r="BH124">
        <v>100</v>
      </c>
      <c r="BI124">
        <v>0</v>
      </c>
    </row>
    <row r="125" spans="1:61" x14ac:dyDescent="0.25">
      <c r="A125" t="str">
        <f>VLOOKUP(ObjectiveData[[#This Row],[Template ID]],ID_Conversion[],3,FALSE)</f>
        <v>IMRT</v>
      </c>
      <c r="B125" t="str">
        <f>VLOOKUP(ObjectiveData[[#This Row],[Template ID]],ID_Conversion[],6,FALSE)</f>
        <v>LARY</v>
      </c>
      <c r="C125" s="15">
        <f>VLOOKUP(ObjectiveData[[#This Row],[Last Modified]],Date_Conversion[],13,FALSE)</f>
        <v>42887.661354166667</v>
      </c>
      <c r="D125" s="15" t="str">
        <f>VLOOKUP(ObjectiveData[[#This Row],[Template ID]],ObjectiveFiles[],3,FALSE)</f>
        <v>ObjectiveTemplate_31976.xml</v>
      </c>
      <c r="E125">
        <v>1.3</v>
      </c>
      <c r="F125" s="21" t="s">
        <v>142</v>
      </c>
      <c r="G125" s="21" t="s">
        <v>9</v>
      </c>
      <c r="H125" s="21" t="s">
        <v>14</v>
      </c>
      <c r="I125" s="21"/>
      <c r="J125" s="21"/>
      <c r="K125" s="21" t="s">
        <v>23</v>
      </c>
      <c r="L125" s="21"/>
      <c r="M125" s="21" t="s">
        <v>726</v>
      </c>
      <c r="N125" s="21" t="s">
        <v>659</v>
      </c>
      <c r="O125" s="21" t="s">
        <v>41</v>
      </c>
      <c r="P125" t="b">
        <v>0</v>
      </c>
      <c r="Q125" t="b">
        <v>0</v>
      </c>
      <c r="R125" t="b">
        <v>0</v>
      </c>
      <c r="S125">
        <v>80</v>
      </c>
      <c r="T125">
        <v>60</v>
      </c>
      <c r="U125">
        <v>0</v>
      </c>
      <c r="V125" s="21" t="s">
        <v>49</v>
      </c>
      <c r="W125">
        <v>1000</v>
      </c>
      <c r="X125">
        <v>100</v>
      </c>
      <c r="Y125" t="b">
        <v>0</v>
      </c>
      <c r="Z125">
        <v>150</v>
      </c>
      <c r="AA125">
        <v>1</v>
      </c>
      <c r="AB125">
        <v>105</v>
      </c>
      <c r="AC125">
        <v>60</v>
      </c>
      <c r="AD125">
        <v>0.05</v>
      </c>
      <c r="AE125" t="b">
        <v>0</v>
      </c>
      <c r="AF125" s="21" t="s">
        <v>724</v>
      </c>
      <c r="AG125">
        <v>5</v>
      </c>
      <c r="AH125">
        <v>9</v>
      </c>
      <c r="AI125">
        <v>90</v>
      </c>
      <c r="AJ125">
        <v>0</v>
      </c>
      <c r="AK125" s="21" t="s">
        <v>727</v>
      </c>
      <c r="AL125" t="b">
        <v>0</v>
      </c>
      <c r="AM125" t="b">
        <v>0</v>
      </c>
      <c r="AN125">
        <v>50</v>
      </c>
      <c r="AO125">
        <v>0</v>
      </c>
      <c r="AP125">
        <v>2000</v>
      </c>
      <c r="AQ125" s="21" t="s">
        <v>374</v>
      </c>
      <c r="AR125" s="21"/>
      <c r="AS125" t="b">
        <v>0</v>
      </c>
      <c r="AT125" s="21"/>
      <c r="AU125" s="21"/>
      <c r="AV125" s="21" t="s">
        <v>503</v>
      </c>
      <c r="AW125" s="21"/>
      <c r="AX125" s="21"/>
      <c r="AY125" s="21"/>
      <c r="AZ125" s="21"/>
      <c r="BA125">
        <v>1.5</v>
      </c>
      <c r="BB125" s="21"/>
      <c r="BC125">
        <v>12695295</v>
      </c>
      <c r="BD125">
        <v>0</v>
      </c>
      <c r="BE125">
        <v>0</v>
      </c>
      <c r="BF125">
        <v>10</v>
      </c>
      <c r="BG125">
        <v>0</v>
      </c>
      <c r="BH125">
        <v>100</v>
      </c>
      <c r="BI125">
        <v>0</v>
      </c>
    </row>
    <row r="126" spans="1:61" x14ac:dyDescent="0.25">
      <c r="A126" t="str">
        <f>VLOOKUP(ObjectiveData[[#This Row],[Template ID]],ID_Conversion[],3,FALSE)</f>
        <v>IMRT</v>
      </c>
      <c r="B126" t="str">
        <f>VLOOKUP(ObjectiveData[[#This Row],[Template ID]],ID_Conversion[],6,FALSE)</f>
        <v>LARY</v>
      </c>
      <c r="C126" s="15">
        <f>VLOOKUP(ObjectiveData[[#This Row],[Last Modified]],Date_Conversion[],13,FALSE)</f>
        <v>42887.661354166667</v>
      </c>
      <c r="D126" s="15" t="str">
        <f>VLOOKUP(ObjectiveData[[#This Row],[Template ID]],ObjectiveFiles[],3,FALSE)</f>
        <v>ObjectiveTemplate_31976.xml</v>
      </c>
      <c r="E126">
        <v>1.3</v>
      </c>
      <c r="F126" s="21" t="s">
        <v>142</v>
      </c>
      <c r="G126" s="21" t="s">
        <v>9</v>
      </c>
      <c r="H126" s="21" t="s">
        <v>14</v>
      </c>
      <c r="I126" s="21"/>
      <c r="J126" s="21"/>
      <c r="K126" s="21" t="s">
        <v>23</v>
      </c>
      <c r="L126" s="21"/>
      <c r="M126" s="21" t="s">
        <v>726</v>
      </c>
      <c r="N126" s="21" t="s">
        <v>659</v>
      </c>
      <c r="O126" s="21" t="s">
        <v>41</v>
      </c>
      <c r="P126" t="b">
        <v>0</v>
      </c>
      <c r="Q126" t="b">
        <v>0</v>
      </c>
      <c r="R126" t="b">
        <v>0</v>
      </c>
      <c r="S126">
        <v>80</v>
      </c>
      <c r="T126">
        <v>60</v>
      </c>
      <c r="U126">
        <v>0</v>
      </c>
      <c r="V126" s="21" t="s">
        <v>49</v>
      </c>
      <c r="W126">
        <v>1000</v>
      </c>
      <c r="X126">
        <v>100</v>
      </c>
      <c r="Y126" t="b">
        <v>0</v>
      </c>
      <c r="Z126">
        <v>150</v>
      </c>
      <c r="AA126">
        <v>1</v>
      </c>
      <c r="AB126">
        <v>105</v>
      </c>
      <c r="AC126">
        <v>60</v>
      </c>
      <c r="AD126">
        <v>0.05</v>
      </c>
      <c r="AE126" t="b">
        <v>0</v>
      </c>
      <c r="AF126" s="21" t="s">
        <v>724</v>
      </c>
      <c r="AG126">
        <v>5</v>
      </c>
      <c r="AH126">
        <v>9</v>
      </c>
      <c r="AI126">
        <v>90</v>
      </c>
      <c r="AJ126">
        <v>0</v>
      </c>
      <c r="AK126" s="21" t="s">
        <v>727</v>
      </c>
      <c r="AL126" t="b">
        <v>0</v>
      </c>
      <c r="AM126" t="b">
        <v>0</v>
      </c>
      <c r="AN126">
        <v>50</v>
      </c>
      <c r="AO126">
        <v>0</v>
      </c>
      <c r="AP126">
        <v>2000</v>
      </c>
      <c r="AQ126" s="21" t="s">
        <v>375</v>
      </c>
      <c r="AR126" s="21"/>
      <c r="AS126" t="b">
        <v>0</v>
      </c>
      <c r="AT126" s="21"/>
      <c r="AU126" s="21"/>
      <c r="AV126" s="21" t="s">
        <v>375</v>
      </c>
      <c r="AW126" s="21"/>
      <c r="AX126" s="21"/>
      <c r="AY126" s="21"/>
      <c r="AZ126" s="21"/>
      <c r="BA126">
        <v>2</v>
      </c>
      <c r="BB126" s="21"/>
      <c r="BC126">
        <v>15570276</v>
      </c>
      <c r="BD126">
        <v>0</v>
      </c>
      <c r="BE126">
        <v>0</v>
      </c>
      <c r="BF126">
        <v>52.5</v>
      </c>
      <c r="BG126">
        <v>0</v>
      </c>
      <c r="BH126">
        <v>120</v>
      </c>
      <c r="BI126">
        <v>0</v>
      </c>
    </row>
    <row r="127" spans="1:61" x14ac:dyDescent="0.25">
      <c r="A127" t="str">
        <f>VLOOKUP(ObjectiveData[[#This Row],[Template ID]],ID_Conversion[],3,FALSE)</f>
        <v>IMRT</v>
      </c>
      <c r="B127" t="str">
        <f>VLOOKUP(ObjectiveData[[#This Row],[Template ID]],ID_Conversion[],6,FALSE)</f>
        <v>LARY</v>
      </c>
      <c r="C127" s="15">
        <f>VLOOKUP(ObjectiveData[[#This Row],[Last Modified]],Date_Conversion[],13,FALSE)</f>
        <v>42887.661354166667</v>
      </c>
      <c r="D127" s="15" t="str">
        <f>VLOOKUP(ObjectiveData[[#This Row],[Template ID]],ObjectiveFiles[],3,FALSE)</f>
        <v>ObjectiveTemplate_31976.xml</v>
      </c>
      <c r="E127">
        <v>1.3</v>
      </c>
      <c r="F127" s="21" t="s">
        <v>142</v>
      </c>
      <c r="G127" s="21" t="s">
        <v>9</v>
      </c>
      <c r="H127" s="21" t="s">
        <v>14</v>
      </c>
      <c r="I127" s="21"/>
      <c r="J127" s="21"/>
      <c r="K127" s="21" t="s">
        <v>23</v>
      </c>
      <c r="L127" s="21"/>
      <c r="M127" s="21" t="s">
        <v>726</v>
      </c>
      <c r="N127" s="21" t="s">
        <v>659</v>
      </c>
      <c r="O127" s="21" t="s">
        <v>41</v>
      </c>
      <c r="P127" t="b">
        <v>0</v>
      </c>
      <c r="Q127" t="b">
        <v>0</v>
      </c>
      <c r="R127" t="b">
        <v>0</v>
      </c>
      <c r="S127">
        <v>80</v>
      </c>
      <c r="T127">
        <v>60</v>
      </c>
      <c r="U127">
        <v>0</v>
      </c>
      <c r="V127" s="21" t="s">
        <v>49</v>
      </c>
      <c r="W127">
        <v>1000</v>
      </c>
      <c r="X127">
        <v>100</v>
      </c>
      <c r="Y127" t="b">
        <v>0</v>
      </c>
      <c r="Z127">
        <v>150</v>
      </c>
      <c r="AA127">
        <v>1</v>
      </c>
      <c r="AB127">
        <v>105</v>
      </c>
      <c r="AC127">
        <v>60</v>
      </c>
      <c r="AD127">
        <v>0.05</v>
      </c>
      <c r="AE127" t="b">
        <v>0</v>
      </c>
      <c r="AF127" s="21" t="s">
        <v>724</v>
      </c>
      <c r="AG127">
        <v>5</v>
      </c>
      <c r="AH127">
        <v>9</v>
      </c>
      <c r="AI127">
        <v>90</v>
      </c>
      <c r="AJ127">
        <v>0</v>
      </c>
      <c r="AK127" s="21" t="s">
        <v>727</v>
      </c>
      <c r="AL127" t="b">
        <v>0</v>
      </c>
      <c r="AM127" t="b">
        <v>0</v>
      </c>
      <c r="AN127">
        <v>50</v>
      </c>
      <c r="AO127">
        <v>0</v>
      </c>
      <c r="AP127">
        <v>2000</v>
      </c>
      <c r="AQ127" s="21" t="s">
        <v>375</v>
      </c>
      <c r="AR127" s="21"/>
      <c r="AS127" t="b">
        <v>0</v>
      </c>
      <c r="AT127" s="21"/>
      <c r="AU127" s="21"/>
      <c r="AV127" s="21" t="s">
        <v>375</v>
      </c>
      <c r="AW127" s="21"/>
      <c r="AX127" s="21"/>
      <c r="AY127" s="21"/>
      <c r="AZ127" s="21"/>
      <c r="BA127">
        <v>2</v>
      </c>
      <c r="BB127" s="21"/>
      <c r="BC127">
        <v>15570276</v>
      </c>
      <c r="BD127">
        <v>0</v>
      </c>
      <c r="BE127">
        <v>1</v>
      </c>
      <c r="BF127">
        <v>52.5</v>
      </c>
      <c r="BG127">
        <v>100</v>
      </c>
      <c r="BH127">
        <v>180</v>
      </c>
      <c r="BI127">
        <v>0</v>
      </c>
    </row>
    <row r="128" spans="1:61" x14ac:dyDescent="0.25">
      <c r="A128" t="str">
        <f>VLOOKUP(ObjectiveData[[#This Row],[Template ID]],ID_Conversion[],3,FALSE)</f>
        <v>IMRT</v>
      </c>
      <c r="B128" t="str">
        <f>VLOOKUP(ObjectiveData[[#This Row],[Template ID]],ID_Conversion[],6,FALSE)</f>
        <v>LARY</v>
      </c>
      <c r="C128" s="15">
        <f>VLOOKUP(ObjectiveData[[#This Row],[Last Modified]],Date_Conversion[],13,FALSE)</f>
        <v>42887.661354166667</v>
      </c>
      <c r="D128" s="15" t="str">
        <f>VLOOKUP(ObjectiveData[[#This Row],[Template ID]],ObjectiveFiles[],3,FALSE)</f>
        <v>ObjectiveTemplate_31976.xml</v>
      </c>
      <c r="E128">
        <v>1.3</v>
      </c>
      <c r="F128" s="21" t="s">
        <v>142</v>
      </c>
      <c r="G128" s="21" t="s">
        <v>9</v>
      </c>
      <c r="H128" s="21" t="s">
        <v>14</v>
      </c>
      <c r="I128" s="21"/>
      <c r="J128" s="21"/>
      <c r="K128" s="21" t="s">
        <v>23</v>
      </c>
      <c r="L128" s="21"/>
      <c r="M128" s="21" t="s">
        <v>726</v>
      </c>
      <c r="N128" s="21" t="s">
        <v>659</v>
      </c>
      <c r="O128" s="21" t="s">
        <v>41</v>
      </c>
      <c r="P128" t="b">
        <v>0</v>
      </c>
      <c r="Q128" t="b">
        <v>0</v>
      </c>
      <c r="R128" t="b">
        <v>0</v>
      </c>
      <c r="S128">
        <v>80</v>
      </c>
      <c r="T128">
        <v>60</v>
      </c>
      <c r="U128">
        <v>0</v>
      </c>
      <c r="V128" s="21" t="s">
        <v>49</v>
      </c>
      <c r="W128">
        <v>1000</v>
      </c>
      <c r="X128">
        <v>100</v>
      </c>
      <c r="Y128" t="b">
        <v>0</v>
      </c>
      <c r="Z128">
        <v>150</v>
      </c>
      <c r="AA128">
        <v>1</v>
      </c>
      <c r="AB128">
        <v>105</v>
      </c>
      <c r="AC128">
        <v>60</v>
      </c>
      <c r="AD128">
        <v>0.05</v>
      </c>
      <c r="AE128" t="b">
        <v>0</v>
      </c>
      <c r="AF128" s="21" t="s">
        <v>724</v>
      </c>
      <c r="AG128">
        <v>5</v>
      </c>
      <c r="AH128">
        <v>9</v>
      </c>
      <c r="AI128">
        <v>90</v>
      </c>
      <c r="AJ128">
        <v>0</v>
      </c>
      <c r="AK128" s="21" t="s">
        <v>727</v>
      </c>
      <c r="AL128" t="b">
        <v>0</v>
      </c>
      <c r="AM128" t="b">
        <v>0</v>
      </c>
      <c r="AN128">
        <v>50</v>
      </c>
      <c r="AO128">
        <v>0</v>
      </c>
      <c r="AP128">
        <v>2000</v>
      </c>
      <c r="AQ128" s="21" t="s">
        <v>382</v>
      </c>
      <c r="AR128" s="21"/>
      <c r="AS128" t="b">
        <v>0</v>
      </c>
      <c r="AT128" s="21"/>
      <c r="AU128" s="21"/>
      <c r="AV128" s="21" t="s">
        <v>375</v>
      </c>
      <c r="AW128" s="21"/>
      <c r="AX128" s="21"/>
      <c r="AY128" s="21"/>
      <c r="AZ128" s="21"/>
      <c r="BA128">
        <v>1</v>
      </c>
      <c r="BB128" s="21"/>
      <c r="BC128">
        <v>8519755</v>
      </c>
    </row>
    <row r="129" spans="1:55" x14ac:dyDescent="0.25">
      <c r="A129" t="str">
        <f>VLOOKUP(ObjectiveData[[#This Row],[Template ID]],ID_Conversion[],3,FALSE)</f>
        <v>IMRT</v>
      </c>
      <c r="B129" t="str">
        <f>VLOOKUP(ObjectiveData[[#This Row],[Template ID]],ID_Conversion[],6,FALSE)</f>
        <v>LARY</v>
      </c>
      <c r="C129" s="15">
        <f>VLOOKUP(ObjectiveData[[#This Row],[Last Modified]],Date_Conversion[],13,FALSE)</f>
        <v>42887.661354166667</v>
      </c>
      <c r="D129" s="15" t="str">
        <f>VLOOKUP(ObjectiveData[[#This Row],[Template ID]],ObjectiveFiles[],3,FALSE)</f>
        <v>ObjectiveTemplate_31976.xml</v>
      </c>
      <c r="E129">
        <v>1.3</v>
      </c>
      <c r="F129" s="21" t="s">
        <v>142</v>
      </c>
      <c r="G129" s="21" t="s">
        <v>9</v>
      </c>
      <c r="H129" s="21" t="s">
        <v>14</v>
      </c>
      <c r="I129" s="21"/>
      <c r="J129" s="21"/>
      <c r="K129" s="21" t="s">
        <v>23</v>
      </c>
      <c r="L129" s="21"/>
      <c r="M129" s="21" t="s">
        <v>726</v>
      </c>
      <c r="N129" s="21" t="s">
        <v>659</v>
      </c>
      <c r="O129" s="21" t="s">
        <v>41</v>
      </c>
      <c r="P129" t="b">
        <v>0</v>
      </c>
      <c r="Q129" t="b">
        <v>0</v>
      </c>
      <c r="R129" t="b">
        <v>0</v>
      </c>
      <c r="S129">
        <v>80</v>
      </c>
      <c r="T129">
        <v>60</v>
      </c>
      <c r="U129">
        <v>0</v>
      </c>
      <c r="V129" s="21" t="s">
        <v>49</v>
      </c>
      <c r="W129">
        <v>1000</v>
      </c>
      <c r="X129">
        <v>100</v>
      </c>
      <c r="Y129" t="b">
        <v>0</v>
      </c>
      <c r="Z129">
        <v>150</v>
      </c>
      <c r="AA129">
        <v>1</v>
      </c>
      <c r="AB129">
        <v>105</v>
      </c>
      <c r="AC129">
        <v>60</v>
      </c>
      <c r="AD129">
        <v>0.05</v>
      </c>
      <c r="AE129" t="b">
        <v>0</v>
      </c>
      <c r="AF129" s="21" t="s">
        <v>724</v>
      </c>
      <c r="AG129">
        <v>5</v>
      </c>
      <c r="AH129">
        <v>9</v>
      </c>
      <c r="AI129">
        <v>90</v>
      </c>
      <c r="AJ129">
        <v>0</v>
      </c>
      <c r="AK129" s="21" t="s">
        <v>727</v>
      </c>
      <c r="AL129" t="b">
        <v>0</v>
      </c>
      <c r="AM129" t="b">
        <v>0</v>
      </c>
      <c r="AN129">
        <v>50</v>
      </c>
      <c r="AO129">
        <v>0</v>
      </c>
      <c r="AP129">
        <v>2000</v>
      </c>
      <c r="AQ129" s="21" t="s">
        <v>383</v>
      </c>
      <c r="AR129" s="21"/>
      <c r="AS129" t="b">
        <v>0</v>
      </c>
      <c r="AT129" s="21"/>
      <c r="AU129" s="21"/>
      <c r="AV129" s="21" t="s">
        <v>375</v>
      </c>
      <c r="AW129" s="21"/>
      <c r="AX129" s="21"/>
      <c r="AY129" s="21"/>
      <c r="AZ129" s="21"/>
      <c r="BA129">
        <v>1</v>
      </c>
      <c r="BB129" s="21"/>
      <c r="BC129">
        <v>8519755</v>
      </c>
    </row>
    <row r="130" spans="1:55" x14ac:dyDescent="0.25">
      <c r="A130" t="str">
        <f>VLOOKUP(ObjectiveData[[#This Row],[Template ID]],ID_Conversion[],3,FALSE)</f>
        <v>IMRT</v>
      </c>
      <c r="B130" t="str">
        <f>VLOOKUP(ObjectiveData[[#This Row],[Template ID]],ID_Conversion[],6,FALSE)</f>
        <v>LARY</v>
      </c>
      <c r="C130" s="15">
        <f>VLOOKUP(ObjectiveData[[#This Row],[Last Modified]],Date_Conversion[],13,FALSE)</f>
        <v>42887.661354166667</v>
      </c>
      <c r="D130" s="15" t="str">
        <f>VLOOKUP(ObjectiveData[[#This Row],[Template ID]],ObjectiveFiles[],3,FALSE)</f>
        <v>ObjectiveTemplate_31976.xml</v>
      </c>
      <c r="E130">
        <v>1.3</v>
      </c>
      <c r="F130" s="21" t="s">
        <v>142</v>
      </c>
      <c r="G130" s="21" t="s">
        <v>9</v>
      </c>
      <c r="H130" s="21" t="s">
        <v>14</v>
      </c>
      <c r="I130" s="21"/>
      <c r="J130" s="21"/>
      <c r="K130" s="21" t="s">
        <v>23</v>
      </c>
      <c r="L130" s="21"/>
      <c r="M130" s="21" t="s">
        <v>726</v>
      </c>
      <c r="N130" s="21" t="s">
        <v>659</v>
      </c>
      <c r="O130" s="21" t="s">
        <v>41</v>
      </c>
      <c r="P130" t="b">
        <v>0</v>
      </c>
      <c r="Q130" t="b">
        <v>0</v>
      </c>
      <c r="R130" t="b">
        <v>0</v>
      </c>
      <c r="S130">
        <v>80</v>
      </c>
      <c r="T130">
        <v>60</v>
      </c>
      <c r="U130">
        <v>0</v>
      </c>
      <c r="V130" s="21" t="s">
        <v>49</v>
      </c>
      <c r="W130">
        <v>1000</v>
      </c>
      <c r="X130">
        <v>100</v>
      </c>
      <c r="Y130" t="b">
        <v>0</v>
      </c>
      <c r="Z130">
        <v>150</v>
      </c>
      <c r="AA130">
        <v>1</v>
      </c>
      <c r="AB130">
        <v>105</v>
      </c>
      <c r="AC130">
        <v>60</v>
      </c>
      <c r="AD130">
        <v>0.05</v>
      </c>
      <c r="AE130" t="b">
        <v>0</v>
      </c>
      <c r="AF130" s="21" t="s">
        <v>724</v>
      </c>
      <c r="AG130">
        <v>5</v>
      </c>
      <c r="AH130">
        <v>9</v>
      </c>
      <c r="AI130">
        <v>90</v>
      </c>
      <c r="AJ130">
        <v>0</v>
      </c>
      <c r="AK130" s="21" t="s">
        <v>727</v>
      </c>
      <c r="AL130" t="b">
        <v>0</v>
      </c>
      <c r="AM130" t="b">
        <v>0</v>
      </c>
      <c r="AN130">
        <v>50</v>
      </c>
      <c r="AO130">
        <v>0</v>
      </c>
      <c r="AP130">
        <v>2000</v>
      </c>
      <c r="AQ130" s="21" t="s">
        <v>384</v>
      </c>
      <c r="AR130" s="21"/>
      <c r="AS130" t="b">
        <v>0</v>
      </c>
      <c r="AT130" s="21"/>
      <c r="AU130" s="21"/>
      <c r="AV130" s="21" t="s">
        <v>375</v>
      </c>
      <c r="AW130" s="21"/>
      <c r="AX130" s="21"/>
      <c r="AY130" s="21"/>
      <c r="AZ130" s="21"/>
      <c r="BA130">
        <v>1</v>
      </c>
      <c r="BB130" s="21"/>
      <c r="BC130">
        <v>8519755</v>
      </c>
    </row>
    <row r="131" spans="1:55" x14ac:dyDescent="0.25">
      <c r="A131" t="str">
        <f>VLOOKUP(ObjectiveData[[#This Row],[Template ID]],ID_Conversion[],3,FALSE)</f>
        <v>IMRT</v>
      </c>
      <c r="B131" t="str">
        <f>VLOOKUP(ObjectiveData[[#This Row],[Template ID]],ID_Conversion[],6,FALSE)</f>
        <v>LARY</v>
      </c>
      <c r="C131" s="15">
        <f>VLOOKUP(ObjectiveData[[#This Row],[Last Modified]],Date_Conversion[],13,FALSE)</f>
        <v>42887.661354166667</v>
      </c>
      <c r="D131" s="15" t="str">
        <f>VLOOKUP(ObjectiveData[[#This Row],[Template ID]],ObjectiveFiles[],3,FALSE)</f>
        <v>ObjectiveTemplate_31976.xml</v>
      </c>
      <c r="E131">
        <v>1.3</v>
      </c>
      <c r="F131" s="21" t="s">
        <v>142</v>
      </c>
      <c r="G131" s="21" t="s">
        <v>9</v>
      </c>
      <c r="H131" s="21" t="s">
        <v>14</v>
      </c>
      <c r="I131" s="21"/>
      <c r="J131" s="21"/>
      <c r="K131" s="21" t="s">
        <v>23</v>
      </c>
      <c r="L131" s="21"/>
      <c r="M131" s="21" t="s">
        <v>726</v>
      </c>
      <c r="N131" s="21" t="s">
        <v>659</v>
      </c>
      <c r="O131" s="21" t="s">
        <v>41</v>
      </c>
      <c r="P131" t="b">
        <v>0</v>
      </c>
      <c r="Q131" t="b">
        <v>0</v>
      </c>
      <c r="R131" t="b">
        <v>0</v>
      </c>
      <c r="S131">
        <v>80</v>
      </c>
      <c r="T131">
        <v>60</v>
      </c>
      <c r="U131">
        <v>0</v>
      </c>
      <c r="V131" s="21" t="s">
        <v>49</v>
      </c>
      <c r="W131">
        <v>1000</v>
      </c>
      <c r="X131">
        <v>100</v>
      </c>
      <c r="Y131" t="b">
        <v>0</v>
      </c>
      <c r="Z131">
        <v>150</v>
      </c>
      <c r="AA131">
        <v>1</v>
      </c>
      <c r="AB131">
        <v>105</v>
      </c>
      <c r="AC131">
        <v>60</v>
      </c>
      <c r="AD131">
        <v>0.05</v>
      </c>
      <c r="AE131" t="b">
        <v>0</v>
      </c>
      <c r="AF131" s="21" t="s">
        <v>724</v>
      </c>
      <c r="AG131">
        <v>5</v>
      </c>
      <c r="AH131">
        <v>9</v>
      </c>
      <c r="AI131">
        <v>90</v>
      </c>
      <c r="AJ131">
        <v>0</v>
      </c>
      <c r="AK131" s="21" t="s">
        <v>727</v>
      </c>
      <c r="AL131" t="b">
        <v>0</v>
      </c>
      <c r="AM131" t="b">
        <v>0</v>
      </c>
      <c r="AN131">
        <v>50</v>
      </c>
      <c r="AO131">
        <v>0</v>
      </c>
      <c r="AP131">
        <v>2000</v>
      </c>
      <c r="AQ131" s="21" t="s">
        <v>385</v>
      </c>
      <c r="AR131" s="21"/>
      <c r="AS131" t="b">
        <v>0</v>
      </c>
      <c r="AT131" s="21"/>
      <c r="AU131" s="21"/>
      <c r="AV131" s="21" t="s">
        <v>375</v>
      </c>
      <c r="AW131" s="21"/>
      <c r="AX131" s="21"/>
      <c r="AY131" s="21"/>
      <c r="AZ131" s="21"/>
      <c r="BA131">
        <v>1</v>
      </c>
      <c r="BB131" s="21"/>
      <c r="BC131">
        <v>16748574</v>
      </c>
    </row>
    <row r="132" spans="1:55" x14ac:dyDescent="0.25">
      <c r="A132" t="str">
        <f>VLOOKUP(ObjectiveData[[#This Row],[Template ID]],ID_Conversion[],3,FALSE)</f>
        <v>IMRT</v>
      </c>
      <c r="B132" t="str">
        <f>VLOOKUP(ObjectiveData[[#This Row],[Template ID]],ID_Conversion[],6,FALSE)</f>
        <v>LARY</v>
      </c>
      <c r="C132" s="15">
        <f>VLOOKUP(ObjectiveData[[#This Row],[Last Modified]],Date_Conversion[],13,FALSE)</f>
        <v>42887.661354166667</v>
      </c>
      <c r="D132" s="15" t="str">
        <f>VLOOKUP(ObjectiveData[[#This Row],[Template ID]],ObjectiveFiles[],3,FALSE)</f>
        <v>ObjectiveTemplate_31976.xml</v>
      </c>
      <c r="E132">
        <v>1.3</v>
      </c>
      <c r="F132" s="21" t="s">
        <v>142</v>
      </c>
      <c r="G132" s="21" t="s">
        <v>9</v>
      </c>
      <c r="H132" s="21" t="s">
        <v>14</v>
      </c>
      <c r="I132" s="21"/>
      <c r="J132" s="21"/>
      <c r="K132" s="21" t="s">
        <v>23</v>
      </c>
      <c r="L132" s="21"/>
      <c r="M132" s="21" t="s">
        <v>726</v>
      </c>
      <c r="N132" s="21" t="s">
        <v>659</v>
      </c>
      <c r="O132" s="21" t="s">
        <v>41</v>
      </c>
      <c r="P132" t="b">
        <v>0</v>
      </c>
      <c r="Q132" t="b">
        <v>0</v>
      </c>
      <c r="R132" t="b">
        <v>0</v>
      </c>
      <c r="S132">
        <v>80</v>
      </c>
      <c r="T132">
        <v>60</v>
      </c>
      <c r="U132">
        <v>0</v>
      </c>
      <c r="V132" s="21" t="s">
        <v>49</v>
      </c>
      <c r="W132">
        <v>1000</v>
      </c>
      <c r="X132">
        <v>100</v>
      </c>
      <c r="Y132" t="b">
        <v>0</v>
      </c>
      <c r="Z132">
        <v>150</v>
      </c>
      <c r="AA132">
        <v>1</v>
      </c>
      <c r="AB132">
        <v>105</v>
      </c>
      <c r="AC132">
        <v>60</v>
      </c>
      <c r="AD132">
        <v>0.05</v>
      </c>
      <c r="AE132" t="b">
        <v>0</v>
      </c>
      <c r="AF132" s="21" t="s">
        <v>724</v>
      </c>
      <c r="AG132">
        <v>5</v>
      </c>
      <c r="AH132">
        <v>9</v>
      </c>
      <c r="AI132">
        <v>90</v>
      </c>
      <c r="AJ132">
        <v>0</v>
      </c>
      <c r="AK132" s="21" t="s">
        <v>727</v>
      </c>
      <c r="AL132" t="b">
        <v>0</v>
      </c>
      <c r="AM132" t="b">
        <v>0</v>
      </c>
      <c r="AN132">
        <v>50</v>
      </c>
      <c r="AO132">
        <v>0</v>
      </c>
      <c r="AP132">
        <v>2000</v>
      </c>
      <c r="AQ132" s="21" t="s">
        <v>386</v>
      </c>
      <c r="AR132" s="21"/>
      <c r="AS132" t="b">
        <v>0</v>
      </c>
      <c r="AT132" s="21"/>
      <c r="AU132" s="21"/>
      <c r="AV132" s="21" t="s">
        <v>375</v>
      </c>
      <c r="AW132" s="21"/>
      <c r="AX132" s="21"/>
      <c r="AY132" s="21"/>
      <c r="AZ132" s="21"/>
      <c r="BA132">
        <v>1</v>
      </c>
      <c r="BB132" s="21"/>
      <c r="BC132">
        <v>16436871</v>
      </c>
    </row>
    <row r="133" spans="1:55" x14ac:dyDescent="0.25">
      <c r="A133" t="str">
        <f>VLOOKUP(ObjectiveData[[#This Row],[Template ID]],ID_Conversion[],3,FALSE)</f>
        <v>IMRT</v>
      </c>
      <c r="B133" t="str">
        <f>VLOOKUP(ObjectiveData[[#This Row],[Template ID]],ID_Conversion[],6,FALSE)</f>
        <v>LARY</v>
      </c>
      <c r="C133" s="15">
        <f>VLOOKUP(ObjectiveData[[#This Row],[Last Modified]],Date_Conversion[],13,FALSE)</f>
        <v>42887.661354166667</v>
      </c>
      <c r="D133" s="15" t="str">
        <f>VLOOKUP(ObjectiveData[[#This Row],[Template ID]],ObjectiveFiles[],3,FALSE)</f>
        <v>ObjectiveTemplate_31976.xml</v>
      </c>
      <c r="E133">
        <v>1.3</v>
      </c>
      <c r="F133" s="21" t="s">
        <v>142</v>
      </c>
      <c r="G133" s="21" t="s">
        <v>9</v>
      </c>
      <c r="H133" s="21" t="s">
        <v>14</v>
      </c>
      <c r="I133" s="21"/>
      <c r="J133" s="21"/>
      <c r="K133" s="21" t="s">
        <v>23</v>
      </c>
      <c r="L133" s="21"/>
      <c r="M133" s="21" t="s">
        <v>726</v>
      </c>
      <c r="N133" s="21" t="s">
        <v>659</v>
      </c>
      <c r="O133" s="21" t="s">
        <v>41</v>
      </c>
      <c r="P133" t="b">
        <v>0</v>
      </c>
      <c r="Q133" t="b">
        <v>0</v>
      </c>
      <c r="R133" t="b">
        <v>0</v>
      </c>
      <c r="S133">
        <v>80</v>
      </c>
      <c r="T133">
        <v>60</v>
      </c>
      <c r="U133">
        <v>0</v>
      </c>
      <c r="V133" s="21" t="s">
        <v>49</v>
      </c>
      <c r="W133">
        <v>1000</v>
      </c>
      <c r="X133">
        <v>100</v>
      </c>
      <c r="Y133" t="b">
        <v>0</v>
      </c>
      <c r="Z133">
        <v>150</v>
      </c>
      <c r="AA133">
        <v>1</v>
      </c>
      <c r="AB133">
        <v>105</v>
      </c>
      <c r="AC133">
        <v>60</v>
      </c>
      <c r="AD133">
        <v>0.05</v>
      </c>
      <c r="AE133" t="b">
        <v>0</v>
      </c>
      <c r="AF133" s="21" t="s">
        <v>724</v>
      </c>
      <c r="AG133">
        <v>5</v>
      </c>
      <c r="AH133">
        <v>9</v>
      </c>
      <c r="AI133">
        <v>90</v>
      </c>
      <c r="AJ133">
        <v>0</v>
      </c>
      <c r="AK133" s="21" t="s">
        <v>727</v>
      </c>
      <c r="AL133" t="b">
        <v>0</v>
      </c>
      <c r="AM133" t="b">
        <v>0</v>
      </c>
      <c r="AN133">
        <v>50</v>
      </c>
      <c r="AO133">
        <v>0</v>
      </c>
      <c r="AP133">
        <v>2000</v>
      </c>
      <c r="AQ133" s="21" t="s">
        <v>387</v>
      </c>
      <c r="AR133" s="21"/>
      <c r="AS133" t="b">
        <v>0</v>
      </c>
      <c r="AT133" s="21"/>
      <c r="AU133" s="21"/>
      <c r="AV133" s="21" t="s">
        <v>375</v>
      </c>
      <c r="AW133" s="21"/>
      <c r="AX133" s="21"/>
      <c r="AY133" s="21"/>
      <c r="AZ133" s="21"/>
      <c r="BA133">
        <v>1</v>
      </c>
      <c r="BB133" s="21"/>
      <c r="BC133">
        <v>15128749</v>
      </c>
    </row>
    <row r="134" spans="1:55" x14ac:dyDescent="0.25">
      <c r="A134" t="str">
        <f>VLOOKUP(ObjectiveData[[#This Row],[Template ID]],ID_Conversion[],3,FALSE)</f>
        <v>IMRT</v>
      </c>
      <c r="B134" t="str">
        <f>VLOOKUP(ObjectiveData[[#This Row],[Template ID]],ID_Conversion[],6,FALSE)</f>
        <v>LARY</v>
      </c>
      <c r="C134" s="15">
        <f>VLOOKUP(ObjectiveData[[#This Row],[Last Modified]],Date_Conversion[],13,FALSE)</f>
        <v>42887.661354166667</v>
      </c>
      <c r="D134" s="15" t="str">
        <f>VLOOKUP(ObjectiveData[[#This Row],[Template ID]],ObjectiveFiles[],3,FALSE)</f>
        <v>ObjectiveTemplate_31976.xml</v>
      </c>
      <c r="E134">
        <v>1.3</v>
      </c>
      <c r="F134" s="21" t="s">
        <v>142</v>
      </c>
      <c r="G134" s="21" t="s">
        <v>9</v>
      </c>
      <c r="H134" s="21" t="s">
        <v>14</v>
      </c>
      <c r="I134" s="21"/>
      <c r="J134" s="21"/>
      <c r="K134" s="21" t="s">
        <v>23</v>
      </c>
      <c r="L134" s="21"/>
      <c r="M134" s="21" t="s">
        <v>726</v>
      </c>
      <c r="N134" s="21" t="s">
        <v>659</v>
      </c>
      <c r="O134" s="21" t="s">
        <v>41</v>
      </c>
      <c r="P134" t="b">
        <v>0</v>
      </c>
      <c r="Q134" t="b">
        <v>0</v>
      </c>
      <c r="R134" t="b">
        <v>0</v>
      </c>
      <c r="S134">
        <v>80</v>
      </c>
      <c r="T134">
        <v>60</v>
      </c>
      <c r="U134">
        <v>0</v>
      </c>
      <c r="V134" s="21" t="s">
        <v>49</v>
      </c>
      <c r="W134">
        <v>1000</v>
      </c>
      <c r="X134">
        <v>100</v>
      </c>
      <c r="Y134" t="b">
        <v>0</v>
      </c>
      <c r="Z134">
        <v>150</v>
      </c>
      <c r="AA134">
        <v>1</v>
      </c>
      <c r="AB134">
        <v>105</v>
      </c>
      <c r="AC134">
        <v>60</v>
      </c>
      <c r="AD134">
        <v>0.05</v>
      </c>
      <c r="AE134" t="b">
        <v>0</v>
      </c>
      <c r="AF134" s="21" t="s">
        <v>724</v>
      </c>
      <c r="AG134">
        <v>5</v>
      </c>
      <c r="AH134">
        <v>9</v>
      </c>
      <c r="AI134">
        <v>90</v>
      </c>
      <c r="AJ134">
        <v>0</v>
      </c>
      <c r="AK134" s="21" t="s">
        <v>727</v>
      </c>
      <c r="AL134" t="b">
        <v>0</v>
      </c>
      <c r="AM134" t="b">
        <v>0</v>
      </c>
      <c r="AN134">
        <v>50</v>
      </c>
      <c r="AO134">
        <v>0</v>
      </c>
      <c r="AP134">
        <v>2000</v>
      </c>
      <c r="AQ134" s="21" t="s">
        <v>388</v>
      </c>
      <c r="AR134" s="21"/>
      <c r="AS134" t="b">
        <v>0</v>
      </c>
      <c r="AT134" s="21"/>
      <c r="AU134" s="21"/>
      <c r="AV134" s="21" t="s">
        <v>375</v>
      </c>
      <c r="AW134" s="21"/>
      <c r="AX134" s="21"/>
      <c r="AY134" s="21"/>
      <c r="AZ134" s="21"/>
      <c r="BA134">
        <v>1</v>
      </c>
      <c r="BB134" s="21"/>
      <c r="BC134">
        <v>9498256</v>
      </c>
    </row>
    <row r="135" spans="1:55" x14ac:dyDescent="0.25">
      <c r="A135" t="str">
        <f>VLOOKUP(ObjectiveData[[#This Row],[Template ID]],ID_Conversion[],3,FALSE)</f>
        <v>IMRT</v>
      </c>
      <c r="B135" t="str">
        <f>VLOOKUP(ObjectiveData[[#This Row],[Template ID]],ID_Conversion[],6,FALSE)</f>
        <v>LARY</v>
      </c>
      <c r="C135" s="15">
        <f>VLOOKUP(ObjectiveData[[#This Row],[Last Modified]],Date_Conversion[],13,FALSE)</f>
        <v>42887.661354166667</v>
      </c>
      <c r="D135" s="15" t="str">
        <f>VLOOKUP(ObjectiveData[[#This Row],[Template ID]],ObjectiveFiles[],3,FALSE)</f>
        <v>ObjectiveTemplate_31976.xml</v>
      </c>
      <c r="E135">
        <v>1.3</v>
      </c>
      <c r="F135" s="21" t="s">
        <v>142</v>
      </c>
      <c r="G135" s="21" t="s">
        <v>9</v>
      </c>
      <c r="H135" s="21" t="s">
        <v>14</v>
      </c>
      <c r="I135" s="21"/>
      <c r="J135" s="21"/>
      <c r="K135" s="21" t="s">
        <v>23</v>
      </c>
      <c r="L135" s="21"/>
      <c r="M135" s="21" t="s">
        <v>726</v>
      </c>
      <c r="N135" s="21" t="s">
        <v>659</v>
      </c>
      <c r="O135" s="21" t="s">
        <v>41</v>
      </c>
      <c r="P135" t="b">
        <v>0</v>
      </c>
      <c r="Q135" t="b">
        <v>0</v>
      </c>
      <c r="R135" t="b">
        <v>0</v>
      </c>
      <c r="S135">
        <v>80</v>
      </c>
      <c r="T135">
        <v>60</v>
      </c>
      <c r="U135">
        <v>0</v>
      </c>
      <c r="V135" s="21" t="s">
        <v>49</v>
      </c>
      <c r="W135">
        <v>1000</v>
      </c>
      <c r="X135">
        <v>100</v>
      </c>
      <c r="Y135" t="b">
        <v>0</v>
      </c>
      <c r="Z135">
        <v>150</v>
      </c>
      <c r="AA135">
        <v>1</v>
      </c>
      <c r="AB135">
        <v>105</v>
      </c>
      <c r="AC135">
        <v>60</v>
      </c>
      <c r="AD135">
        <v>0.05</v>
      </c>
      <c r="AE135" t="b">
        <v>0</v>
      </c>
      <c r="AF135" s="21" t="s">
        <v>724</v>
      </c>
      <c r="AG135">
        <v>5</v>
      </c>
      <c r="AH135">
        <v>9</v>
      </c>
      <c r="AI135">
        <v>90</v>
      </c>
      <c r="AJ135">
        <v>0</v>
      </c>
      <c r="AK135" s="21" t="s">
        <v>727</v>
      </c>
      <c r="AL135" t="b">
        <v>0</v>
      </c>
      <c r="AM135" t="b">
        <v>0</v>
      </c>
      <c r="AN135">
        <v>50</v>
      </c>
      <c r="AO135">
        <v>0</v>
      </c>
      <c r="AP135">
        <v>2000</v>
      </c>
      <c r="AQ135" s="21" t="s">
        <v>389</v>
      </c>
      <c r="AR135" s="21"/>
      <c r="AS135" t="b">
        <v>0</v>
      </c>
      <c r="AT135" s="21"/>
      <c r="AU135" s="21"/>
      <c r="AV135" s="21" t="s">
        <v>375</v>
      </c>
      <c r="AW135" s="21"/>
      <c r="AX135" s="21"/>
      <c r="AY135" s="21"/>
      <c r="AZ135" s="21"/>
      <c r="BA135">
        <v>1</v>
      </c>
      <c r="BB135" s="21"/>
      <c r="BC135">
        <v>2263842</v>
      </c>
    </row>
    <row r="136" spans="1:55" x14ac:dyDescent="0.25">
      <c r="A136" t="str">
        <f>VLOOKUP(ObjectiveData[[#This Row],[Template ID]],ID_Conversion[],3,FALSE)</f>
        <v>IMRT</v>
      </c>
      <c r="B136" t="str">
        <f>VLOOKUP(ObjectiveData[[#This Row],[Template ID]],ID_Conversion[],6,FALSE)</f>
        <v>LARY</v>
      </c>
      <c r="C136" s="15">
        <f>VLOOKUP(ObjectiveData[[#This Row],[Last Modified]],Date_Conversion[],13,FALSE)</f>
        <v>42887.661354166667</v>
      </c>
      <c r="D136" s="15" t="str">
        <f>VLOOKUP(ObjectiveData[[#This Row],[Template ID]],ObjectiveFiles[],3,FALSE)</f>
        <v>ObjectiveTemplate_31976.xml</v>
      </c>
      <c r="E136">
        <v>1.3</v>
      </c>
      <c r="F136" s="21" t="s">
        <v>142</v>
      </c>
      <c r="G136" s="21" t="s">
        <v>9</v>
      </c>
      <c r="H136" s="21" t="s">
        <v>14</v>
      </c>
      <c r="I136" s="21"/>
      <c r="J136" s="21"/>
      <c r="K136" s="21" t="s">
        <v>23</v>
      </c>
      <c r="L136" s="21"/>
      <c r="M136" s="21" t="s">
        <v>726</v>
      </c>
      <c r="N136" s="21" t="s">
        <v>659</v>
      </c>
      <c r="O136" s="21" t="s">
        <v>41</v>
      </c>
      <c r="P136" t="b">
        <v>0</v>
      </c>
      <c r="Q136" t="b">
        <v>0</v>
      </c>
      <c r="R136" t="b">
        <v>0</v>
      </c>
      <c r="S136">
        <v>80</v>
      </c>
      <c r="T136">
        <v>60</v>
      </c>
      <c r="U136">
        <v>0</v>
      </c>
      <c r="V136" s="21" t="s">
        <v>49</v>
      </c>
      <c r="W136">
        <v>1000</v>
      </c>
      <c r="X136">
        <v>100</v>
      </c>
      <c r="Y136" t="b">
        <v>0</v>
      </c>
      <c r="Z136">
        <v>150</v>
      </c>
      <c r="AA136">
        <v>1</v>
      </c>
      <c r="AB136">
        <v>105</v>
      </c>
      <c r="AC136">
        <v>60</v>
      </c>
      <c r="AD136">
        <v>0.05</v>
      </c>
      <c r="AE136" t="b">
        <v>0</v>
      </c>
      <c r="AF136" s="21" t="s">
        <v>724</v>
      </c>
      <c r="AG136">
        <v>5</v>
      </c>
      <c r="AH136">
        <v>9</v>
      </c>
      <c r="AI136">
        <v>90</v>
      </c>
      <c r="AJ136">
        <v>0</v>
      </c>
      <c r="AK136" s="21" t="s">
        <v>727</v>
      </c>
      <c r="AL136" t="b">
        <v>0</v>
      </c>
      <c r="AM136" t="b">
        <v>0</v>
      </c>
      <c r="AN136">
        <v>50</v>
      </c>
      <c r="AO136">
        <v>0</v>
      </c>
      <c r="AP136">
        <v>2000</v>
      </c>
      <c r="AQ136" s="21" t="s">
        <v>390</v>
      </c>
      <c r="AR136" s="21"/>
      <c r="AS136" t="b">
        <v>0</v>
      </c>
      <c r="AT136" s="21"/>
      <c r="AU136" s="21"/>
      <c r="AV136" s="21" t="s">
        <v>375</v>
      </c>
      <c r="AW136" s="21"/>
      <c r="AX136" s="21"/>
      <c r="AY136" s="21"/>
      <c r="AZ136" s="21"/>
      <c r="BA136">
        <v>1</v>
      </c>
      <c r="BB136" s="21"/>
      <c r="BC136">
        <v>8388352</v>
      </c>
    </row>
    <row r="137" spans="1:55" x14ac:dyDescent="0.25">
      <c r="A137" t="str">
        <f>VLOOKUP(ObjectiveData[[#This Row],[Template ID]],ID_Conversion[],3,FALSE)</f>
        <v>IMRT</v>
      </c>
      <c r="B137" t="str">
        <f>VLOOKUP(ObjectiveData[[#This Row],[Template ID]],ID_Conversion[],6,FALSE)</f>
        <v>LARY</v>
      </c>
      <c r="C137" s="15">
        <f>VLOOKUP(ObjectiveData[[#This Row],[Last Modified]],Date_Conversion[],13,FALSE)</f>
        <v>42887.661354166667</v>
      </c>
      <c r="D137" s="15" t="str">
        <f>VLOOKUP(ObjectiveData[[#This Row],[Template ID]],ObjectiveFiles[],3,FALSE)</f>
        <v>ObjectiveTemplate_31976.xml</v>
      </c>
      <c r="E137">
        <v>1.3</v>
      </c>
      <c r="F137" s="21" t="s">
        <v>142</v>
      </c>
      <c r="G137" s="21" t="s">
        <v>9</v>
      </c>
      <c r="H137" s="21" t="s">
        <v>14</v>
      </c>
      <c r="I137" s="21"/>
      <c r="J137" s="21"/>
      <c r="K137" s="21" t="s">
        <v>23</v>
      </c>
      <c r="L137" s="21"/>
      <c r="M137" s="21" t="s">
        <v>726</v>
      </c>
      <c r="N137" s="21" t="s">
        <v>659</v>
      </c>
      <c r="O137" s="21" t="s">
        <v>41</v>
      </c>
      <c r="P137" t="b">
        <v>0</v>
      </c>
      <c r="Q137" t="b">
        <v>0</v>
      </c>
      <c r="R137" t="b">
        <v>0</v>
      </c>
      <c r="S137">
        <v>80</v>
      </c>
      <c r="T137">
        <v>60</v>
      </c>
      <c r="U137">
        <v>0</v>
      </c>
      <c r="V137" s="21" t="s">
        <v>49</v>
      </c>
      <c r="W137">
        <v>1000</v>
      </c>
      <c r="X137">
        <v>100</v>
      </c>
      <c r="Y137" t="b">
        <v>0</v>
      </c>
      <c r="Z137">
        <v>150</v>
      </c>
      <c r="AA137">
        <v>1</v>
      </c>
      <c r="AB137">
        <v>105</v>
      </c>
      <c r="AC137">
        <v>60</v>
      </c>
      <c r="AD137">
        <v>0.05</v>
      </c>
      <c r="AE137" t="b">
        <v>0</v>
      </c>
      <c r="AF137" s="21" t="s">
        <v>724</v>
      </c>
      <c r="AG137">
        <v>5</v>
      </c>
      <c r="AH137">
        <v>9</v>
      </c>
      <c r="AI137">
        <v>90</v>
      </c>
      <c r="AJ137">
        <v>0</v>
      </c>
      <c r="AK137" s="21" t="s">
        <v>727</v>
      </c>
      <c r="AL137" t="b">
        <v>0</v>
      </c>
      <c r="AM137" t="b">
        <v>0</v>
      </c>
      <c r="AN137">
        <v>50</v>
      </c>
      <c r="AO137">
        <v>0</v>
      </c>
      <c r="AP137">
        <v>2000</v>
      </c>
      <c r="AQ137" s="21" t="s">
        <v>391</v>
      </c>
      <c r="AR137" s="21"/>
      <c r="AS137" t="b">
        <v>0</v>
      </c>
      <c r="AT137" s="21"/>
      <c r="AU137" s="21"/>
      <c r="AV137" s="21" t="s">
        <v>375</v>
      </c>
      <c r="AW137" s="21"/>
      <c r="AX137" s="21"/>
      <c r="AY137" s="21"/>
      <c r="AZ137" s="21"/>
      <c r="BA137">
        <v>1</v>
      </c>
      <c r="BB137" s="21"/>
      <c r="BC137">
        <v>3329330</v>
      </c>
    </row>
    <row r="138" spans="1:55" x14ac:dyDescent="0.25">
      <c r="A138" t="str">
        <f>VLOOKUP(ObjectiveData[[#This Row],[Template ID]],ID_Conversion[],3,FALSE)</f>
        <v>IMRT</v>
      </c>
      <c r="B138" t="str">
        <f>VLOOKUP(ObjectiveData[[#This Row],[Template ID]],ID_Conversion[],6,FALSE)</f>
        <v>LARY</v>
      </c>
      <c r="C138" s="15">
        <f>VLOOKUP(ObjectiveData[[#This Row],[Last Modified]],Date_Conversion[],13,FALSE)</f>
        <v>42887.661354166667</v>
      </c>
      <c r="D138" s="15" t="str">
        <f>VLOOKUP(ObjectiveData[[#This Row],[Template ID]],ObjectiveFiles[],3,FALSE)</f>
        <v>ObjectiveTemplate_31976.xml</v>
      </c>
      <c r="E138">
        <v>1.3</v>
      </c>
      <c r="F138" s="21" t="s">
        <v>142</v>
      </c>
      <c r="G138" s="21" t="s">
        <v>9</v>
      </c>
      <c r="H138" s="21" t="s">
        <v>14</v>
      </c>
      <c r="I138" s="21"/>
      <c r="J138" s="21"/>
      <c r="K138" s="21" t="s">
        <v>23</v>
      </c>
      <c r="L138" s="21"/>
      <c r="M138" s="21" t="s">
        <v>726</v>
      </c>
      <c r="N138" s="21" t="s">
        <v>659</v>
      </c>
      <c r="O138" s="21" t="s">
        <v>41</v>
      </c>
      <c r="P138" t="b">
        <v>0</v>
      </c>
      <c r="Q138" t="b">
        <v>0</v>
      </c>
      <c r="R138" t="b">
        <v>0</v>
      </c>
      <c r="S138">
        <v>80</v>
      </c>
      <c r="T138">
        <v>60</v>
      </c>
      <c r="U138">
        <v>0</v>
      </c>
      <c r="V138" s="21" t="s">
        <v>49</v>
      </c>
      <c r="W138">
        <v>1000</v>
      </c>
      <c r="X138">
        <v>100</v>
      </c>
      <c r="Y138" t="b">
        <v>0</v>
      </c>
      <c r="Z138">
        <v>150</v>
      </c>
      <c r="AA138">
        <v>1</v>
      </c>
      <c r="AB138">
        <v>105</v>
      </c>
      <c r="AC138">
        <v>60</v>
      </c>
      <c r="AD138">
        <v>0.05</v>
      </c>
      <c r="AE138" t="b">
        <v>0</v>
      </c>
      <c r="AF138" s="21" t="s">
        <v>724</v>
      </c>
      <c r="AG138">
        <v>5</v>
      </c>
      <c r="AH138">
        <v>9</v>
      </c>
      <c r="AI138">
        <v>90</v>
      </c>
      <c r="AJ138">
        <v>0</v>
      </c>
      <c r="AK138" s="21" t="s">
        <v>727</v>
      </c>
      <c r="AL138" t="b">
        <v>0</v>
      </c>
      <c r="AM138" t="b">
        <v>0</v>
      </c>
      <c r="AN138">
        <v>50</v>
      </c>
      <c r="AO138">
        <v>0</v>
      </c>
      <c r="AP138">
        <v>2000</v>
      </c>
      <c r="AQ138" s="21" t="s">
        <v>392</v>
      </c>
      <c r="AR138" s="21"/>
      <c r="AS138" t="b">
        <v>0</v>
      </c>
      <c r="AT138" s="21"/>
      <c r="AU138" s="21"/>
      <c r="AV138" s="21" t="s">
        <v>375</v>
      </c>
      <c r="AW138" s="21"/>
      <c r="AX138" s="21"/>
      <c r="AY138" s="21"/>
      <c r="AZ138" s="21"/>
      <c r="BA138">
        <v>1</v>
      </c>
      <c r="BB138" s="21"/>
      <c r="BC138">
        <v>8519755</v>
      </c>
    </row>
    <row r="139" spans="1:55" x14ac:dyDescent="0.25">
      <c r="A139" t="str">
        <f>VLOOKUP(ObjectiveData[[#This Row],[Template ID]],ID_Conversion[],3,FALSE)</f>
        <v>IMRT</v>
      </c>
      <c r="B139" t="str">
        <f>VLOOKUP(ObjectiveData[[#This Row],[Template ID]],ID_Conversion[],6,FALSE)</f>
        <v>LARY</v>
      </c>
      <c r="C139" s="15">
        <f>VLOOKUP(ObjectiveData[[#This Row],[Last Modified]],Date_Conversion[],13,FALSE)</f>
        <v>42887.661354166667</v>
      </c>
      <c r="D139" s="15" t="str">
        <f>VLOOKUP(ObjectiveData[[#This Row],[Template ID]],ObjectiveFiles[],3,FALSE)</f>
        <v>ObjectiveTemplate_31976.xml</v>
      </c>
      <c r="E139">
        <v>1.3</v>
      </c>
      <c r="F139" s="21" t="s">
        <v>142</v>
      </c>
      <c r="G139" s="21" t="s">
        <v>9</v>
      </c>
      <c r="H139" s="21" t="s">
        <v>14</v>
      </c>
      <c r="I139" s="21"/>
      <c r="J139" s="21"/>
      <c r="K139" s="21" t="s">
        <v>23</v>
      </c>
      <c r="L139" s="21"/>
      <c r="M139" s="21" t="s">
        <v>726</v>
      </c>
      <c r="N139" s="21" t="s">
        <v>659</v>
      </c>
      <c r="O139" s="21" t="s">
        <v>41</v>
      </c>
      <c r="P139" t="b">
        <v>0</v>
      </c>
      <c r="Q139" t="b">
        <v>0</v>
      </c>
      <c r="R139" t="b">
        <v>0</v>
      </c>
      <c r="S139">
        <v>80</v>
      </c>
      <c r="T139">
        <v>60</v>
      </c>
      <c r="U139">
        <v>0</v>
      </c>
      <c r="V139" s="21" t="s">
        <v>49</v>
      </c>
      <c r="W139">
        <v>1000</v>
      </c>
      <c r="X139">
        <v>100</v>
      </c>
      <c r="Y139" t="b">
        <v>0</v>
      </c>
      <c r="Z139">
        <v>150</v>
      </c>
      <c r="AA139">
        <v>1</v>
      </c>
      <c r="AB139">
        <v>105</v>
      </c>
      <c r="AC139">
        <v>60</v>
      </c>
      <c r="AD139">
        <v>0.05</v>
      </c>
      <c r="AE139" t="b">
        <v>0</v>
      </c>
      <c r="AF139" s="21" t="s">
        <v>724</v>
      </c>
      <c r="AG139">
        <v>5</v>
      </c>
      <c r="AH139">
        <v>9</v>
      </c>
      <c r="AI139">
        <v>90</v>
      </c>
      <c r="AJ139">
        <v>0</v>
      </c>
      <c r="AK139" s="21" t="s">
        <v>727</v>
      </c>
      <c r="AL139" t="b">
        <v>0</v>
      </c>
      <c r="AM139" t="b">
        <v>0</v>
      </c>
      <c r="AN139">
        <v>50</v>
      </c>
      <c r="AO139">
        <v>0</v>
      </c>
      <c r="AP139">
        <v>2000</v>
      </c>
      <c r="AQ139" s="21" t="s">
        <v>393</v>
      </c>
      <c r="AR139" s="21"/>
      <c r="AS139" t="b">
        <v>0</v>
      </c>
      <c r="AT139" s="21"/>
      <c r="AU139" s="21"/>
      <c r="AV139" s="21" t="s">
        <v>375</v>
      </c>
      <c r="AW139" s="21"/>
      <c r="AX139" s="21"/>
      <c r="AY139" s="21"/>
      <c r="AZ139" s="21"/>
      <c r="BA139">
        <v>1</v>
      </c>
      <c r="BB139" s="21"/>
      <c r="BC139">
        <v>8519755</v>
      </c>
    </row>
    <row r="140" spans="1:55" x14ac:dyDescent="0.25">
      <c r="A140" t="str">
        <f>VLOOKUP(ObjectiveData[[#This Row],[Template ID]],ID_Conversion[],3,FALSE)</f>
        <v>IMRT</v>
      </c>
      <c r="B140" t="str">
        <f>VLOOKUP(ObjectiveData[[#This Row],[Template ID]],ID_Conversion[],6,FALSE)</f>
        <v>LARY</v>
      </c>
      <c r="C140" s="15">
        <f>VLOOKUP(ObjectiveData[[#This Row],[Last Modified]],Date_Conversion[],13,FALSE)</f>
        <v>42887.661354166667</v>
      </c>
      <c r="D140" s="15" t="str">
        <f>VLOOKUP(ObjectiveData[[#This Row],[Template ID]],ObjectiveFiles[],3,FALSE)</f>
        <v>ObjectiveTemplate_31976.xml</v>
      </c>
      <c r="E140">
        <v>1.3</v>
      </c>
      <c r="F140" s="21" t="s">
        <v>142</v>
      </c>
      <c r="G140" s="21" t="s">
        <v>9</v>
      </c>
      <c r="H140" s="21" t="s">
        <v>14</v>
      </c>
      <c r="I140" s="21"/>
      <c r="J140" s="21"/>
      <c r="K140" s="21" t="s">
        <v>23</v>
      </c>
      <c r="L140" s="21"/>
      <c r="M140" s="21" t="s">
        <v>726</v>
      </c>
      <c r="N140" s="21" t="s">
        <v>659</v>
      </c>
      <c r="O140" s="21" t="s">
        <v>41</v>
      </c>
      <c r="P140" t="b">
        <v>0</v>
      </c>
      <c r="Q140" t="b">
        <v>0</v>
      </c>
      <c r="R140" t="b">
        <v>0</v>
      </c>
      <c r="S140">
        <v>80</v>
      </c>
      <c r="T140">
        <v>60</v>
      </c>
      <c r="U140">
        <v>0</v>
      </c>
      <c r="V140" s="21" t="s">
        <v>49</v>
      </c>
      <c r="W140">
        <v>1000</v>
      </c>
      <c r="X140">
        <v>100</v>
      </c>
      <c r="Y140" t="b">
        <v>0</v>
      </c>
      <c r="Z140">
        <v>150</v>
      </c>
      <c r="AA140">
        <v>1</v>
      </c>
      <c r="AB140">
        <v>105</v>
      </c>
      <c r="AC140">
        <v>60</v>
      </c>
      <c r="AD140">
        <v>0.05</v>
      </c>
      <c r="AE140" t="b">
        <v>0</v>
      </c>
      <c r="AF140" s="21" t="s">
        <v>724</v>
      </c>
      <c r="AG140">
        <v>5</v>
      </c>
      <c r="AH140">
        <v>9</v>
      </c>
      <c r="AI140">
        <v>90</v>
      </c>
      <c r="AJ140">
        <v>0</v>
      </c>
      <c r="AK140" s="21" t="s">
        <v>727</v>
      </c>
      <c r="AL140" t="b">
        <v>0</v>
      </c>
      <c r="AM140" t="b">
        <v>0</v>
      </c>
      <c r="AN140">
        <v>50</v>
      </c>
      <c r="AO140">
        <v>0</v>
      </c>
      <c r="AP140">
        <v>2000</v>
      </c>
      <c r="AQ140" s="21" t="s">
        <v>394</v>
      </c>
      <c r="AR140" s="21"/>
      <c r="AS140" t="b">
        <v>0</v>
      </c>
      <c r="AT140" s="21"/>
      <c r="AU140" s="21"/>
      <c r="AV140" s="21" t="s">
        <v>375</v>
      </c>
      <c r="AW140" s="21"/>
      <c r="AX140" s="21"/>
      <c r="AY140" s="21"/>
      <c r="AZ140" s="21"/>
      <c r="BA140">
        <v>1</v>
      </c>
      <c r="BB140" s="21"/>
      <c r="BC140">
        <v>8519755</v>
      </c>
    </row>
    <row r="141" spans="1:55" x14ac:dyDescent="0.25">
      <c r="A141" t="str">
        <f>VLOOKUP(ObjectiveData[[#This Row],[Template ID]],ID_Conversion[],3,FALSE)</f>
        <v>IMRT</v>
      </c>
      <c r="B141" t="str">
        <f>VLOOKUP(ObjectiveData[[#This Row],[Template ID]],ID_Conversion[],6,FALSE)</f>
        <v>LARY</v>
      </c>
      <c r="C141" s="15">
        <f>VLOOKUP(ObjectiveData[[#This Row],[Last Modified]],Date_Conversion[],13,FALSE)</f>
        <v>42887.661354166667</v>
      </c>
      <c r="D141" s="15" t="str">
        <f>VLOOKUP(ObjectiveData[[#This Row],[Template ID]],ObjectiveFiles[],3,FALSE)</f>
        <v>ObjectiveTemplate_31976.xml</v>
      </c>
      <c r="E141">
        <v>1.3</v>
      </c>
      <c r="F141" s="21" t="s">
        <v>142</v>
      </c>
      <c r="G141" s="21" t="s">
        <v>9</v>
      </c>
      <c r="H141" s="21" t="s">
        <v>14</v>
      </c>
      <c r="I141" s="21"/>
      <c r="J141" s="21"/>
      <c r="K141" s="21" t="s">
        <v>23</v>
      </c>
      <c r="L141" s="21"/>
      <c r="M141" s="21" t="s">
        <v>726</v>
      </c>
      <c r="N141" s="21" t="s">
        <v>659</v>
      </c>
      <c r="O141" s="21" t="s">
        <v>41</v>
      </c>
      <c r="P141" t="b">
        <v>0</v>
      </c>
      <c r="Q141" t="b">
        <v>0</v>
      </c>
      <c r="R141" t="b">
        <v>0</v>
      </c>
      <c r="S141">
        <v>80</v>
      </c>
      <c r="T141">
        <v>60</v>
      </c>
      <c r="U141">
        <v>0</v>
      </c>
      <c r="V141" s="21" t="s">
        <v>49</v>
      </c>
      <c r="W141">
        <v>1000</v>
      </c>
      <c r="X141">
        <v>100</v>
      </c>
      <c r="Y141" t="b">
        <v>0</v>
      </c>
      <c r="Z141">
        <v>150</v>
      </c>
      <c r="AA141">
        <v>1</v>
      </c>
      <c r="AB141">
        <v>105</v>
      </c>
      <c r="AC141">
        <v>60</v>
      </c>
      <c r="AD141">
        <v>0.05</v>
      </c>
      <c r="AE141" t="b">
        <v>0</v>
      </c>
      <c r="AF141" s="21" t="s">
        <v>724</v>
      </c>
      <c r="AG141">
        <v>5</v>
      </c>
      <c r="AH141">
        <v>9</v>
      </c>
      <c r="AI141">
        <v>90</v>
      </c>
      <c r="AJ141">
        <v>0</v>
      </c>
      <c r="AK141" s="21" t="s">
        <v>727</v>
      </c>
      <c r="AL141" t="b">
        <v>0</v>
      </c>
      <c r="AM141" t="b">
        <v>0</v>
      </c>
      <c r="AN141">
        <v>50</v>
      </c>
      <c r="AO141">
        <v>0</v>
      </c>
      <c r="AP141">
        <v>2000</v>
      </c>
      <c r="AQ141" s="21" t="s">
        <v>395</v>
      </c>
      <c r="AR141" s="21"/>
      <c r="AS141" t="b">
        <v>0</v>
      </c>
      <c r="AT141" s="21"/>
      <c r="AU141" s="21"/>
      <c r="AV141" s="21" t="s">
        <v>375</v>
      </c>
      <c r="AW141" s="21"/>
      <c r="AX141" s="21"/>
      <c r="AY141" s="21"/>
      <c r="AZ141" s="21"/>
      <c r="BA141">
        <v>1</v>
      </c>
      <c r="BB141" s="21"/>
      <c r="BC141">
        <v>16748574</v>
      </c>
    </row>
    <row r="142" spans="1:55" x14ac:dyDescent="0.25">
      <c r="A142" t="str">
        <f>VLOOKUP(ObjectiveData[[#This Row],[Template ID]],ID_Conversion[],3,FALSE)</f>
        <v>IMRT</v>
      </c>
      <c r="B142" t="str">
        <f>VLOOKUP(ObjectiveData[[#This Row],[Template ID]],ID_Conversion[],6,FALSE)</f>
        <v>LARY</v>
      </c>
      <c r="C142" s="15">
        <f>VLOOKUP(ObjectiveData[[#This Row],[Last Modified]],Date_Conversion[],13,FALSE)</f>
        <v>42887.661354166667</v>
      </c>
      <c r="D142" s="15" t="str">
        <f>VLOOKUP(ObjectiveData[[#This Row],[Template ID]],ObjectiveFiles[],3,FALSE)</f>
        <v>ObjectiveTemplate_31976.xml</v>
      </c>
      <c r="E142">
        <v>1.3</v>
      </c>
      <c r="F142" s="21" t="s">
        <v>142</v>
      </c>
      <c r="G142" s="21" t="s">
        <v>9</v>
      </c>
      <c r="H142" s="21" t="s">
        <v>14</v>
      </c>
      <c r="I142" s="21"/>
      <c r="J142" s="21"/>
      <c r="K142" s="21" t="s">
        <v>23</v>
      </c>
      <c r="L142" s="21"/>
      <c r="M142" s="21" t="s">
        <v>726</v>
      </c>
      <c r="N142" s="21" t="s">
        <v>659</v>
      </c>
      <c r="O142" s="21" t="s">
        <v>41</v>
      </c>
      <c r="P142" t="b">
        <v>0</v>
      </c>
      <c r="Q142" t="b">
        <v>0</v>
      </c>
      <c r="R142" t="b">
        <v>0</v>
      </c>
      <c r="S142">
        <v>80</v>
      </c>
      <c r="T142">
        <v>60</v>
      </c>
      <c r="U142">
        <v>0</v>
      </c>
      <c r="V142" s="21" t="s">
        <v>49</v>
      </c>
      <c r="W142">
        <v>1000</v>
      </c>
      <c r="X142">
        <v>100</v>
      </c>
      <c r="Y142" t="b">
        <v>0</v>
      </c>
      <c r="Z142">
        <v>150</v>
      </c>
      <c r="AA142">
        <v>1</v>
      </c>
      <c r="AB142">
        <v>105</v>
      </c>
      <c r="AC142">
        <v>60</v>
      </c>
      <c r="AD142">
        <v>0.05</v>
      </c>
      <c r="AE142" t="b">
        <v>0</v>
      </c>
      <c r="AF142" s="21" t="s">
        <v>724</v>
      </c>
      <c r="AG142">
        <v>5</v>
      </c>
      <c r="AH142">
        <v>9</v>
      </c>
      <c r="AI142">
        <v>90</v>
      </c>
      <c r="AJ142">
        <v>0</v>
      </c>
      <c r="AK142" s="21" t="s">
        <v>727</v>
      </c>
      <c r="AL142" t="b">
        <v>0</v>
      </c>
      <c r="AM142" t="b">
        <v>0</v>
      </c>
      <c r="AN142">
        <v>50</v>
      </c>
      <c r="AO142">
        <v>0</v>
      </c>
      <c r="AP142">
        <v>2000</v>
      </c>
      <c r="AQ142" s="21" t="s">
        <v>396</v>
      </c>
      <c r="AR142" s="21"/>
      <c r="AS142" t="b">
        <v>0</v>
      </c>
      <c r="AT142" s="21"/>
      <c r="AU142" s="21"/>
      <c r="AV142" s="21" t="s">
        <v>375</v>
      </c>
      <c r="AW142" s="21"/>
      <c r="AX142" s="21"/>
      <c r="AY142" s="21"/>
      <c r="AZ142" s="21"/>
      <c r="BA142">
        <v>1</v>
      </c>
      <c r="BB142" s="21"/>
      <c r="BC142">
        <v>16436871</v>
      </c>
    </row>
    <row r="143" spans="1:55" x14ac:dyDescent="0.25">
      <c r="A143" t="str">
        <f>VLOOKUP(ObjectiveData[[#This Row],[Template ID]],ID_Conversion[],3,FALSE)</f>
        <v>IMRT</v>
      </c>
      <c r="B143" t="str">
        <f>VLOOKUP(ObjectiveData[[#This Row],[Template ID]],ID_Conversion[],6,FALSE)</f>
        <v>LARY</v>
      </c>
      <c r="C143" s="15">
        <f>VLOOKUP(ObjectiveData[[#This Row],[Last Modified]],Date_Conversion[],13,FALSE)</f>
        <v>42887.661354166667</v>
      </c>
      <c r="D143" s="15" t="str">
        <f>VLOOKUP(ObjectiveData[[#This Row],[Template ID]],ObjectiveFiles[],3,FALSE)</f>
        <v>ObjectiveTemplate_31976.xml</v>
      </c>
      <c r="E143">
        <v>1.3</v>
      </c>
      <c r="F143" s="21" t="s">
        <v>142</v>
      </c>
      <c r="G143" s="21" t="s">
        <v>9</v>
      </c>
      <c r="H143" s="21" t="s">
        <v>14</v>
      </c>
      <c r="I143" s="21"/>
      <c r="J143" s="21"/>
      <c r="K143" s="21" t="s">
        <v>23</v>
      </c>
      <c r="L143" s="21"/>
      <c r="M143" s="21" t="s">
        <v>726</v>
      </c>
      <c r="N143" s="21" t="s">
        <v>659</v>
      </c>
      <c r="O143" s="21" t="s">
        <v>41</v>
      </c>
      <c r="P143" t="b">
        <v>0</v>
      </c>
      <c r="Q143" t="b">
        <v>0</v>
      </c>
      <c r="R143" t="b">
        <v>0</v>
      </c>
      <c r="S143">
        <v>80</v>
      </c>
      <c r="T143">
        <v>60</v>
      </c>
      <c r="U143">
        <v>0</v>
      </c>
      <c r="V143" s="21" t="s">
        <v>49</v>
      </c>
      <c r="W143">
        <v>1000</v>
      </c>
      <c r="X143">
        <v>100</v>
      </c>
      <c r="Y143" t="b">
        <v>0</v>
      </c>
      <c r="Z143">
        <v>150</v>
      </c>
      <c r="AA143">
        <v>1</v>
      </c>
      <c r="AB143">
        <v>105</v>
      </c>
      <c r="AC143">
        <v>60</v>
      </c>
      <c r="AD143">
        <v>0.05</v>
      </c>
      <c r="AE143" t="b">
        <v>0</v>
      </c>
      <c r="AF143" s="21" t="s">
        <v>724</v>
      </c>
      <c r="AG143">
        <v>5</v>
      </c>
      <c r="AH143">
        <v>9</v>
      </c>
      <c r="AI143">
        <v>90</v>
      </c>
      <c r="AJ143">
        <v>0</v>
      </c>
      <c r="AK143" s="21" t="s">
        <v>727</v>
      </c>
      <c r="AL143" t="b">
        <v>0</v>
      </c>
      <c r="AM143" t="b">
        <v>0</v>
      </c>
      <c r="AN143">
        <v>50</v>
      </c>
      <c r="AO143">
        <v>0</v>
      </c>
      <c r="AP143">
        <v>2000</v>
      </c>
      <c r="AQ143" s="21" t="s">
        <v>397</v>
      </c>
      <c r="AR143" s="21"/>
      <c r="AS143" t="b">
        <v>0</v>
      </c>
      <c r="AT143" s="21"/>
      <c r="AU143" s="21"/>
      <c r="AV143" s="21" t="s">
        <v>375</v>
      </c>
      <c r="AW143" s="21"/>
      <c r="AX143" s="21"/>
      <c r="AY143" s="21"/>
      <c r="AZ143" s="21"/>
      <c r="BA143">
        <v>1</v>
      </c>
      <c r="BB143" s="21"/>
      <c r="BC143">
        <v>15128749</v>
      </c>
    </row>
    <row r="144" spans="1:55" x14ac:dyDescent="0.25">
      <c r="A144" t="str">
        <f>VLOOKUP(ObjectiveData[[#This Row],[Template ID]],ID_Conversion[],3,FALSE)</f>
        <v>IMRT</v>
      </c>
      <c r="B144" t="str">
        <f>VLOOKUP(ObjectiveData[[#This Row],[Template ID]],ID_Conversion[],6,FALSE)</f>
        <v>LARY</v>
      </c>
      <c r="C144" s="15">
        <f>VLOOKUP(ObjectiveData[[#This Row],[Last Modified]],Date_Conversion[],13,FALSE)</f>
        <v>42887.661354166667</v>
      </c>
      <c r="D144" s="15" t="str">
        <f>VLOOKUP(ObjectiveData[[#This Row],[Template ID]],ObjectiveFiles[],3,FALSE)</f>
        <v>ObjectiveTemplate_31976.xml</v>
      </c>
      <c r="E144">
        <v>1.3</v>
      </c>
      <c r="F144" s="21" t="s">
        <v>142</v>
      </c>
      <c r="G144" s="21" t="s">
        <v>9</v>
      </c>
      <c r="H144" s="21" t="s">
        <v>14</v>
      </c>
      <c r="I144" s="21"/>
      <c r="J144" s="21"/>
      <c r="K144" s="21" t="s">
        <v>23</v>
      </c>
      <c r="L144" s="21"/>
      <c r="M144" s="21" t="s">
        <v>726</v>
      </c>
      <c r="N144" s="21" t="s">
        <v>659</v>
      </c>
      <c r="O144" s="21" t="s">
        <v>41</v>
      </c>
      <c r="P144" t="b">
        <v>0</v>
      </c>
      <c r="Q144" t="b">
        <v>0</v>
      </c>
      <c r="R144" t="b">
        <v>0</v>
      </c>
      <c r="S144">
        <v>80</v>
      </c>
      <c r="T144">
        <v>60</v>
      </c>
      <c r="U144">
        <v>0</v>
      </c>
      <c r="V144" s="21" t="s">
        <v>49</v>
      </c>
      <c r="W144">
        <v>1000</v>
      </c>
      <c r="X144">
        <v>100</v>
      </c>
      <c r="Y144" t="b">
        <v>0</v>
      </c>
      <c r="Z144">
        <v>150</v>
      </c>
      <c r="AA144">
        <v>1</v>
      </c>
      <c r="AB144">
        <v>105</v>
      </c>
      <c r="AC144">
        <v>60</v>
      </c>
      <c r="AD144">
        <v>0.05</v>
      </c>
      <c r="AE144" t="b">
        <v>0</v>
      </c>
      <c r="AF144" s="21" t="s">
        <v>724</v>
      </c>
      <c r="AG144">
        <v>5</v>
      </c>
      <c r="AH144">
        <v>9</v>
      </c>
      <c r="AI144">
        <v>90</v>
      </c>
      <c r="AJ144">
        <v>0</v>
      </c>
      <c r="AK144" s="21" t="s">
        <v>727</v>
      </c>
      <c r="AL144" t="b">
        <v>0</v>
      </c>
      <c r="AM144" t="b">
        <v>0</v>
      </c>
      <c r="AN144">
        <v>50</v>
      </c>
      <c r="AO144">
        <v>0</v>
      </c>
      <c r="AP144">
        <v>2000</v>
      </c>
      <c r="AQ144" s="21" t="s">
        <v>398</v>
      </c>
      <c r="AR144" s="21"/>
      <c r="AS144" t="b">
        <v>0</v>
      </c>
      <c r="AT144" s="21"/>
      <c r="AU144" s="21"/>
      <c r="AV144" s="21" t="s">
        <v>375</v>
      </c>
      <c r="AW144" s="21"/>
      <c r="AX144" s="21"/>
      <c r="AY144" s="21"/>
      <c r="AZ144" s="21"/>
      <c r="BA144">
        <v>1</v>
      </c>
      <c r="BB144" s="21"/>
      <c r="BC144">
        <v>9498256</v>
      </c>
    </row>
    <row r="145" spans="1:55" x14ac:dyDescent="0.25">
      <c r="A145" t="str">
        <f>VLOOKUP(ObjectiveData[[#This Row],[Template ID]],ID_Conversion[],3,FALSE)</f>
        <v>IMRT</v>
      </c>
      <c r="B145" t="str">
        <f>VLOOKUP(ObjectiveData[[#This Row],[Template ID]],ID_Conversion[],6,FALSE)</f>
        <v>LARY</v>
      </c>
      <c r="C145" s="15">
        <f>VLOOKUP(ObjectiveData[[#This Row],[Last Modified]],Date_Conversion[],13,FALSE)</f>
        <v>42887.661354166667</v>
      </c>
      <c r="D145" s="15" t="str">
        <f>VLOOKUP(ObjectiveData[[#This Row],[Template ID]],ObjectiveFiles[],3,FALSE)</f>
        <v>ObjectiveTemplate_31976.xml</v>
      </c>
      <c r="E145">
        <v>1.3</v>
      </c>
      <c r="F145" s="21" t="s">
        <v>142</v>
      </c>
      <c r="G145" s="21" t="s">
        <v>9</v>
      </c>
      <c r="H145" s="21" t="s">
        <v>14</v>
      </c>
      <c r="I145" s="21"/>
      <c r="J145" s="21"/>
      <c r="K145" s="21" t="s">
        <v>23</v>
      </c>
      <c r="L145" s="21"/>
      <c r="M145" s="21" t="s">
        <v>726</v>
      </c>
      <c r="N145" s="21" t="s">
        <v>659</v>
      </c>
      <c r="O145" s="21" t="s">
        <v>41</v>
      </c>
      <c r="P145" t="b">
        <v>0</v>
      </c>
      <c r="Q145" t="b">
        <v>0</v>
      </c>
      <c r="R145" t="b">
        <v>0</v>
      </c>
      <c r="S145">
        <v>80</v>
      </c>
      <c r="T145">
        <v>60</v>
      </c>
      <c r="U145">
        <v>0</v>
      </c>
      <c r="V145" s="21" t="s">
        <v>49</v>
      </c>
      <c r="W145">
        <v>1000</v>
      </c>
      <c r="X145">
        <v>100</v>
      </c>
      <c r="Y145" t="b">
        <v>0</v>
      </c>
      <c r="Z145">
        <v>150</v>
      </c>
      <c r="AA145">
        <v>1</v>
      </c>
      <c r="AB145">
        <v>105</v>
      </c>
      <c r="AC145">
        <v>60</v>
      </c>
      <c r="AD145">
        <v>0.05</v>
      </c>
      <c r="AE145" t="b">
        <v>0</v>
      </c>
      <c r="AF145" s="21" t="s">
        <v>724</v>
      </c>
      <c r="AG145">
        <v>5</v>
      </c>
      <c r="AH145">
        <v>9</v>
      </c>
      <c r="AI145">
        <v>90</v>
      </c>
      <c r="AJ145">
        <v>0</v>
      </c>
      <c r="AK145" s="21" t="s">
        <v>727</v>
      </c>
      <c r="AL145" t="b">
        <v>0</v>
      </c>
      <c r="AM145" t="b">
        <v>0</v>
      </c>
      <c r="AN145">
        <v>50</v>
      </c>
      <c r="AO145">
        <v>0</v>
      </c>
      <c r="AP145">
        <v>2000</v>
      </c>
      <c r="AQ145" s="21" t="s">
        <v>399</v>
      </c>
      <c r="AR145" s="21"/>
      <c r="AS145" t="b">
        <v>0</v>
      </c>
      <c r="AT145" s="21"/>
      <c r="AU145" s="21"/>
      <c r="AV145" s="21" t="s">
        <v>375</v>
      </c>
      <c r="AW145" s="21"/>
      <c r="AX145" s="21"/>
      <c r="AY145" s="21"/>
      <c r="AZ145" s="21"/>
      <c r="BA145">
        <v>1</v>
      </c>
      <c r="BB145" s="21"/>
      <c r="BC145">
        <v>2263842</v>
      </c>
    </row>
    <row r="146" spans="1:55" x14ac:dyDescent="0.25">
      <c r="A146" t="str">
        <f>VLOOKUP(ObjectiveData[[#This Row],[Template ID]],ID_Conversion[],3,FALSE)</f>
        <v>IMRT</v>
      </c>
      <c r="B146" t="str">
        <f>VLOOKUP(ObjectiveData[[#This Row],[Template ID]],ID_Conversion[],6,FALSE)</f>
        <v>LARY</v>
      </c>
      <c r="C146" s="15">
        <f>VLOOKUP(ObjectiveData[[#This Row],[Last Modified]],Date_Conversion[],13,FALSE)</f>
        <v>42887.661354166667</v>
      </c>
      <c r="D146" s="15" t="str">
        <f>VLOOKUP(ObjectiveData[[#This Row],[Template ID]],ObjectiveFiles[],3,FALSE)</f>
        <v>ObjectiveTemplate_31976.xml</v>
      </c>
      <c r="E146">
        <v>1.3</v>
      </c>
      <c r="F146" s="21" t="s">
        <v>142</v>
      </c>
      <c r="G146" s="21" t="s">
        <v>9</v>
      </c>
      <c r="H146" s="21" t="s">
        <v>14</v>
      </c>
      <c r="I146" s="21"/>
      <c r="J146" s="21"/>
      <c r="K146" s="21" t="s">
        <v>23</v>
      </c>
      <c r="L146" s="21"/>
      <c r="M146" s="21" t="s">
        <v>726</v>
      </c>
      <c r="N146" s="21" t="s">
        <v>659</v>
      </c>
      <c r="O146" s="21" t="s">
        <v>41</v>
      </c>
      <c r="P146" t="b">
        <v>0</v>
      </c>
      <c r="Q146" t="b">
        <v>0</v>
      </c>
      <c r="R146" t="b">
        <v>0</v>
      </c>
      <c r="S146">
        <v>80</v>
      </c>
      <c r="T146">
        <v>60</v>
      </c>
      <c r="U146">
        <v>0</v>
      </c>
      <c r="V146" s="21" t="s">
        <v>49</v>
      </c>
      <c r="W146">
        <v>1000</v>
      </c>
      <c r="X146">
        <v>100</v>
      </c>
      <c r="Y146" t="b">
        <v>0</v>
      </c>
      <c r="Z146">
        <v>150</v>
      </c>
      <c r="AA146">
        <v>1</v>
      </c>
      <c r="AB146">
        <v>105</v>
      </c>
      <c r="AC146">
        <v>60</v>
      </c>
      <c r="AD146">
        <v>0.05</v>
      </c>
      <c r="AE146" t="b">
        <v>0</v>
      </c>
      <c r="AF146" s="21" t="s">
        <v>724</v>
      </c>
      <c r="AG146">
        <v>5</v>
      </c>
      <c r="AH146">
        <v>9</v>
      </c>
      <c r="AI146">
        <v>90</v>
      </c>
      <c r="AJ146">
        <v>0</v>
      </c>
      <c r="AK146" s="21" t="s">
        <v>727</v>
      </c>
      <c r="AL146" t="b">
        <v>0</v>
      </c>
      <c r="AM146" t="b">
        <v>0</v>
      </c>
      <c r="AN146">
        <v>50</v>
      </c>
      <c r="AO146">
        <v>0</v>
      </c>
      <c r="AP146">
        <v>2000</v>
      </c>
      <c r="AQ146" s="21" t="s">
        <v>400</v>
      </c>
      <c r="AR146" s="21"/>
      <c r="AS146" t="b">
        <v>0</v>
      </c>
      <c r="AT146" s="21"/>
      <c r="AU146" s="21"/>
      <c r="AV146" s="21" t="s">
        <v>375</v>
      </c>
      <c r="AW146" s="21"/>
      <c r="AX146" s="21"/>
      <c r="AY146" s="21"/>
      <c r="AZ146" s="21"/>
      <c r="BA146">
        <v>1</v>
      </c>
      <c r="BB146" s="21"/>
      <c r="BC146">
        <v>8388352</v>
      </c>
    </row>
    <row r="147" spans="1:55" x14ac:dyDescent="0.25">
      <c r="A147" t="str">
        <f>VLOOKUP(ObjectiveData[[#This Row],[Template ID]],ID_Conversion[],3,FALSE)</f>
        <v>IMRT</v>
      </c>
      <c r="B147" t="str">
        <f>VLOOKUP(ObjectiveData[[#This Row],[Template ID]],ID_Conversion[],6,FALSE)</f>
        <v>LARY</v>
      </c>
      <c r="C147" s="15">
        <f>VLOOKUP(ObjectiveData[[#This Row],[Last Modified]],Date_Conversion[],13,FALSE)</f>
        <v>42887.661354166667</v>
      </c>
      <c r="D147" s="15" t="str">
        <f>VLOOKUP(ObjectiveData[[#This Row],[Template ID]],ObjectiveFiles[],3,FALSE)</f>
        <v>ObjectiveTemplate_31976.xml</v>
      </c>
      <c r="E147">
        <v>1.3</v>
      </c>
      <c r="F147" s="21" t="s">
        <v>142</v>
      </c>
      <c r="G147" s="21" t="s">
        <v>9</v>
      </c>
      <c r="H147" s="21" t="s">
        <v>14</v>
      </c>
      <c r="I147" s="21"/>
      <c r="J147" s="21"/>
      <c r="K147" s="21" t="s">
        <v>23</v>
      </c>
      <c r="L147" s="21"/>
      <c r="M147" s="21" t="s">
        <v>726</v>
      </c>
      <c r="N147" s="21" t="s">
        <v>659</v>
      </c>
      <c r="O147" s="21" t="s">
        <v>41</v>
      </c>
      <c r="P147" t="b">
        <v>0</v>
      </c>
      <c r="Q147" t="b">
        <v>0</v>
      </c>
      <c r="R147" t="b">
        <v>0</v>
      </c>
      <c r="S147">
        <v>80</v>
      </c>
      <c r="T147">
        <v>60</v>
      </c>
      <c r="U147">
        <v>0</v>
      </c>
      <c r="V147" s="21" t="s">
        <v>49</v>
      </c>
      <c r="W147">
        <v>1000</v>
      </c>
      <c r="X147">
        <v>100</v>
      </c>
      <c r="Y147" t="b">
        <v>0</v>
      </c>
      <c r="Z147">
        <v>150</v>
      </c>
      <c r="AA147">
        <v>1</v>
      </c>
      <c r="AB147">
        <v>105</v>
      </c>
      <c r="AC147">
        <v>60</v>
      </c>
      <c r="AD147">
        <v>0.05</v>
      </c>
      <c r="AE147" t="b">
        <v>0</v>
      </c>
      <c r="AF147" s="21" t="s">
        <v>724</v>
      </c>
      <c r="AG147">
        <v>5</v>
      </c>
      <c r="AH147">
        <v>9</v>
      </c>
      <c r="AI147">
        <v>90</v>
      </c>
      <c r="AJ147">
        <v>0</v>
      </c>
      <c r="AK147" s="21" t="s">
        <v>727</v>
      </c>
      <c r="AL147" t="b">
        <v>0</v>
      </c>
      <c r="AM147" t="b">
        <v>0</v>
      </c>
      <c r="AN147">
        <v>50</v>
      </c>
      <c r="AO147">
        <v>0</v>
      </c>
      <c r="AP147">
        <v>2000</v>
      </c>
      <c r="AQ147" s="21" t="s">
        <v>401</v>
      </c>
      <c r="AR147" s="21"/>
      <c r="AS147" t="b">
        <v>0</v>
      </c>
      <c r="AT147" s="21"/>
      <c r="AU147" s="21"/>
      <c r="AV147" s="21" t="s">
        <v>375</v>
      </c>
      <c r="AW147" s="21"/>
      <c r="AX147" s="21"/>
      <c r="AY147" s="21"/>
      <c r="AZ147" s="21"/>
      <c r="BA147">
        <v>1</v>
      </c>
      <c r="BB147" s="21"/>
      <c r="BC147">
        <v>3329330</v>
      </c>
    </row>
    <row r="148" spans="1:55" x14ac:dyDescent="0.25">
      <c r="A148" t="str">
        <f>VLOOKUP(ObjectiveData[[#This Row],[Template ID]],ID_Conversion[],3,FALSE)</f>
        <v>IMRT</v>
      </c>
      <c r="B148" t="str">
        <f>VLOOKUP(ObjectiveData[[#This Row],[Template ID]],ID_Conversion[],6,FALSE)</f>
        <v>LARY</v>
      </c>
      <c r="C148" s="15">
        <f>VLOOKUP(ObjectiveData[[#This Row],[Last Modified]],Date_Conversion[],13,FALSE)</f>
        <v>42887.661354166667</v>
      </c>
      <c r="D148" s="15" t="str">
        <f>VLOOKUP(ObjectiveData[[#This Row],[Template ID]],ObjectiveFiles[],3,FALSE)</f>
        <v>ObjectiveTemplate_31976.xml</v>
      </c>
      <c r="E148">
        <v>1.3</v>
      </c>
      <c r="F148" s="21" t="s">
        <v>142</v>
      </c>
      <c r="G148" s="21" t="s">
        <v>9</v>
      </c>
      <c r="H148" s="21" t="s">
        <v>14</v>
      </c>
      <c r="I148" s="21"/>
      <c r="J148" s="21"/>
      <c r="K148" s="21" t="s">
        <v>23</v>
      </c>
      <c r="L148" s="21"/>
      <c r="M148" s="21" t="s">
        <v>726</v>
      </c>
      <c r="N148" s="21" t="s">
        <v>659</v>
      </c>
      <c r="O148" s="21" t="s">
        <v>41</v>
      </c>
      <c r="P148" t="b">
        <v>0</v>
      </c>
      <c r="Q148" t="b">
        <v>0</v>
      </c>
      <c r="R148" t="b">
        <v>0</v>
      </c>
      <c r="S148">
        <v>80</v>
      </c>
      <c r="T148">
        <v>60</v>
      </c>
      <c r="U148">
        <v>0</v>
      </c>
      <c r="V148" s="21" t="s">
        <v>49</v>
      </c>
      <c r="W148">
        <v>1000</v>
      </c>
      <c r="X148">
        <v>100</v>
      </c>
      <c r="Y148" t="b">
        <v>0</v>
      </c>
      <c r="Z148">
        <v>150</v>
      </c>
      <c r="AA148">
        <v>1</v>
      </c>
      <c r="AB148">
        <v>105</v>
      </c>
      <c r="AC148">
        <v>60</v>
      </c>
      <c r="AD148">
        <v>0.05</v>
      </c>
      <c r="AE148" t="b">
        <v>0</v>
      </c>
      <c r="AF148" s="21" t="s">
        <v>724</v>
      </c>
      <c r="AG148">
        <v>5</v>
      </c>
      <c r="AH148">
        <v>9</v>
      </c>
      <c r="AI148">
        <v>90</v>
      </c>
      <c r="AJ148">
        <v>0</v>
      </c>
      <c r="AK148" s="21" t="s">
        <v>727</v>
      </c>
      <c r="AL148" t="b">
        <v>0</v>
      </c>
      <c r="AM148" t="b">
        <v>0</v>
      </c>
      <c r="AN148">
        <v>50</v>
      </c>
      <c r="AO148">
        <v>0</v>
      </c>
      <c r="AP148">
        <v>2000</v>
      </c>
      <c r="AQ148" s="21" t="s">
        <v>402</v>
      </c>
      <c r="AR148" s="21"/>
      <c r="AS148" t="b">
        <v>0</v>
      </c>
      <c r="AT148" s="21"/>
      <c r="AU148" s="21"/>
      <c r="AV148" s="21" t="s">
        <v>375</v>
      </c>
      <c r="AW148" s="21"/>
      <c r="AX148" s="21"/>
      <c r="AY148" s="21"/>
      <c r="AZ148" s="21"/>
      <c r="BA148">
        <v>1</v>
      </c>
      <c r="BB148" s="21"/>
      <c r="BC148">
        <v>8388736</v>
      </c>
    </row>
    <row r="149" spans="1:55" x14ac:dyDescent="0.25">
      <c r="A149" t="str">
        <f>VLOOKUP(ObjectiveData[[#This Row],[Template ID]],ID_Conversion[],3,FALSE)</f>
        <v>IMRT</v>
      </c>
      <c r="B149" t="str">
        <f>VLOOKUP(ObjectiveData[[#This Row],[Template ID]],ID_Conversion[],6,FALSE)</f>
        <v>LARY</v>
      </c>
      <c r="C149" s="15">
        <f>VLOOKUP(ObjectiveData[[#This Row],[Last Modified]],Date_Conversion[],13,FALSE)</f>
        <v>42887.661354166667</v>
      </c>
      <c r="D149" s="15" t="str">
        <f>VLOOKUP(ObjectiveData[[#This Row],[Template ID]],ObjectiveFiles[],3,FALSE)</f>
        <v>ObjectiveTemplate_31976.xml</v>
      </c>
      <c r="E149">
        <v>1.3</v>
      </c>
      <c r="F149" s="21" t="s">
        <v>142</v>
      </c>
      <c r="G149" s="21" t="s">
        <v>9</v>
      </c>
      <c r="H149" s="21" t="s">
        <v>14</v>
      </c>
      <c r="I149" s="21"/>
      <c r="J149" s="21"/>
      <c r="K149" s="21" t="s">
        <v>23</v>
      </c>
      <c r="L149" s="21"/>
      <c r="M149" s="21" t="s">
        <v>726</v>
      </c>
      <c r="N149" s="21" t="s">
        <v>659</v>
      </c>
      <c r="O149" s="21" t="s">
        <v>41</v>
      </c>
      <c r="P149" t="b">
        <v>0</v>
      </c>
      <c r="Q149" t="b">
        <v>0</v>
      </c>
      <c r="R149" t="b">
        <v>0</v>
      </c>
      <c r="S149">
        <v>80</v>
      </c>
      <c r="T149">
        <v>60</v>
      </c>
      <c r="U149">
        <v>0</v>
      </c>
      <c r="V149" s="21" t="s">
        <v>49</v>
      </c>
      <c r="W149">
        <v>1000</v>
      </c>
      <c r="X149">
        <v>100</v>
      </c>
      <c r="Y149" t="b">
        <v>0</v>
      </c>
      <c r="Z149">
        <v>150</v>
      </c>
      <c r="AA149">
        <v>1</v>
      </c>
      <c r="AB149">
        <v>105</v>
      </c>
      <c r="AC149">
        <v>60</v>
      </c>
      <c r="AD149">
        <v>0.05</v>
      </c>
      <c r="AE149" t="b">
        <v>0</v>
      </c>
      <c r="AF149" s="21" t="s">
        <v>724</v>
      </c>
      <c r="AG149">
        <v>5</v>
      </c>
      <c r="AH149">
        <v>9</v>
      </c>
      <c r="AI149">
        <v>90</v>
      </c>
      <c r="AJ149">
        <v>0</v>
      </c>
      <c r="AK149" s="21" t="s">
        <v>727</v>
      </c>
      <c r="AL149" t="b">
        <v>0</v>
      </c>
      <c r="AM149" t="b">
        <v>0</v>
      </c>
      <c r="AN149">
        <v>50</v>
      </c>
      <c r="AO149">
        <v>0</v>
      </c>
      <c r="AP149">
        <v>2000</v>
      </c>
      <c r="AQ149" s="21" t="s">
        <v>403</v>
      </c>
      <c r="AR149" s="21"/>
      <c r="AS149" t="b">
        <v>0</v>
      </c>
      <c r="AT149" s="21"/>
      <c r="AU149" s="21"/>
      <c r="AV149" s="21" t="s">
        <v>375</v>
      </c>
      <c r="AW149" s="21"/>
      <c r="AX149" s="21"/>
      <c r="AY149" s="21"/>
      <c r="AZ149" s="21"/>
      <c r="BA149">
        <v>1</v>
      </c>
      <c r="BB149" s="21"/>
      <c r="BC149">
        <v>14822282</v>
      </c>
    </row>
    <row r="150" spans="1:55" x14ac:dyDescent="0.25">
      <c r="A150" t="str">
        <f>VLOOKUP(ObjectiveData[[#This Row],[Template ID]],ID_Conversion[],3,FALSE)</f>
        <v>IMRT</v>
      </c>
      <c r="B150" t="str">
        <f>VLOOKUP(ObjectiveData[[#This Row],[Template ID]],ID_Conversion[],6,FALSE)</f>
        <v>LARY</v>
      </c>
      <c r="C150" s="15">
        <f>VLOOKUP(ObjectiveData[[#This Row],[Last Modified]],Date_Conversion[],13,FALSE)</f>
        <v>42887.661354166667</v>
      </c>
      <c r="D150" s="15" t="str">
        <f>VLOOKUP(ObjectiveData[[#This Row],[Template ID]],ObjectiveFiles[],3,FALSE)</f>
        <v>ObjectiveTemplate_31976.xml</v>
      </c>
      <c r="E150">
        <v>1.3</v>
      </c>
      <c r="F150" s="21" t="s">
        <v>142</v>
      </c>
      <c r="G150" s="21" t="s">
        <v>9</v>
      </c>
      <c r="H150" s="21" t="s">
        <v>14</v>
      </c>
      <c r="I150" s="21"/>
      <c r="J150" s="21"/>
      <c r="K150" s="21" t="s">
        <v>23</v>
      </c>
      <c r="L150" s="21"/>
      <c r="M150" s="21" t="s">
        <v>726</v>
      </c>
      <c r="N150" s="21" t="s">
        <v>659</v>
      </c>
      <c r="O150" s="21" t="s">
        <v>41</v>
      </c>
      <c r="P150" t="b">
        <v>0</v>
      </c>
      <c r="Q150" t="b">
        <v>0</v>
      </c>
      <c r="R150" t="b">
        <v>0</v>
      </c>
      <c r="S150">
        <v>80</v>
      </c>
      <c r="T150">
        <v>60</v>
      </c>
      <c r="U150">
        <v>0</v>
      </c>
      <c r="V150" s="21" t="s">
        <v>49</v>
      </c>
      <c r="W150">
        <v>1000</v>
      </c>
      <c r="X150">
        <v>100</v>
      </c>
      <c r="Y150" t="b">
        <v>0</v>
      </c>
      <c r="Z150">
        <v>150</v>
      </c>
      <c r="AA150">
        <v>1</v>
      </c>
      <c r="AB150">
        <v>105</v>
      </c>
      <c r="AC150">
        <v>60</v>
      </c>
      <c r="AD150">
        <v>0.05</v>
      </c>
      <c r="AE150" t="b">
        <v>0</v>
      </c>
      <c r="AF150" s="21" t="s">
        <v>724</v>
      </c>
      <c r="AG150">
        <v>5</v>
      </c>
      <c r="AH150">
        <v>9</v>
      </c>
      <c r="AI150">
        <v>90</v>
      </c>
      <c r="AJ150">
        <v>0</v>
      </c>
      <c r="AK150" s="21" t="s">
        <v>727</v>
      </c>
      <c r="AL150" t="b">
        <v>0</v>
      </c>
      <c r="AM150" t="b">
        <v>0</v>
      </c>
      <c r="AN150">
        <v>50</v>
      </c>
      <c r="AO150">
        <v>0</v>
      </c>
      <c r="AP150">
        <v>2000</v>
      </c>
      <c r="AQ150" s="21" t="s">
        <v>404</v>
      </c>
      <c r="AR150" s="21"/>
      <c r="AS150" t="b">
        <v>0</v>
      </c>
      <c r="AT150" s="21"/>
      <c r="AU150" s="21"/>
      <c r="AV150" s="21" t="s">
        <v>375</v>
      </c>
      <c r="AW150" s="21"/>
      <c r="AX150" s="21"/>
      <c r="AY150" s="21"/>
      <c r="AZ150" s="21"/>
      <c r="BA150">
        <v>1</v>
      </c>
      <c r="BB150" s="21"/>
      <c r="BC150">
        <v>42495</v>
      </c>
    </row>
    <row r="151" spans="1:55" x14ac:dyDescent="0.25">
      <c r="A151" t="str">
        <f>VLOOKUP(ObjectiveData[[#This Row],[Template ID]],ID_Conversion[],3,FALSE)</f>
        <v>IMRT</v>
      </c>
      <c r="B151" t="str">
        <f>VLOOKUP(ObjectiveData[[#This Row],[Template ID]],ID_Conversion[],6,FALSE)</f>
        <v>LARY</v>
      </c>
      <c r="C151" s="15">
        <f>VLOOKUP(ObjectiveData[[#This Row],[Last Modified]],Date_Conversion[],13,FALSE)</f>
        <v>42887.661354166667</v>
      </c>
      <c r="D151" s="15" t="str">
        <f>VLOOKUP(ObjectiveData[[#This Row],[Template ID]],ObjectiveFiles[],3,FALSE)</f>
        <v>ObjectiveTemplate_31976.xml</v>
      </c>
      <c r="E151">
        <v>1.3</v>
      </c>
      <c r="F151" s="21" t="s">
        <v>142</v>
      </c>
      <c r="G151" s="21" t="s">
        <v>9</v>
      </c>
      <c r="H151" s="21" t="s">
        <v>14</v>
      </c>
      <c r="I151" s="21"/>
      <c r="J151" s="21"/>
      <c r="K151" s="21" t="s">
        <v>23</v>
      </c>
      <c r="L151" s="21"/>
      <c r="M151" s="21" t="s">
        <v>726</v>
      </c>
      <c r="N151" s="21" t="s">
        <v>659</v>
      </c>
      <c r="O151" s="21" t="s">
        <v>41</v>
      </c>
      <c r="P151" t="b">
        <v>0</v>
      </c>
      <c r="Q151" t="b">
        <v>0</v>
      </c>
      <c r="R151" t="b">
        <v>0</v>
      </c>
      <c r="S151">
        <v>80</v>
      </c>
      <c r="T151">
        <v>60</v>
      </c>
      <c r="U151">
        <v>0</v>
      </c>
      <c r="V151" s="21" t="s">
        <v>49</v>
      </c>
      <c r="W151">
        <v>1000</v>
      </c>
      <c r="X151">
        <v>100</v>
      </c>
      <c r="Y151" t="b">
        <v>0</v>
      </c>
      <c r="Z151">
        <v>150</v>
      </c>
      <c r="AA151">
        <v>1</v>
      </c>
      <c r="AB151">
        <v>105</v>
      </c>
      <c r="AC151">
        <v>60</v>
      </c>
      <c r="AD151">
        <v>0.05</v>
      </c>
      <c r="AE151" t="b">
        <v>0</v>
      </c>
      <c r="AF151" s="21" t="s">
        <v>724</v>
      </c>
      <c r="AG151">
        <v>5</v>
      </c>
      <c r="AH151">
        <v>9</v>
      </c>
      <c r="AI151">
        <v>90</v>
      </c>
      <c r="AJ151">
        <v>0</v>
      </c>
      <c r="AK151" s="21" t="s">
        <v>727</v>
      </c>
      <c r="AL151" t="b">
        <v>0</v>
      </c>
      <c r="AM151" t="b">
        <v>0</v>
      </c>
      <c r="AN151">
        <v>50</v>
      </c>
      <c r="AO151">
        <v>0</v>
      </c>
      <c r="AP151">
        <v>2000</v>
      </c>
      <c r="AQ151" s="21" t="s">
        <v>405</v>
      </c>
      <c r="AR151" s="21"/>
      <c r="AS151" t="b">
        <v>0</v>
      </c>
      <c r="AT151" s="21"/>
      <c r="AU151" s="21"/>
      <c r="AV151" s="21" t="s">
        <v>375</v>
      </c>
      <c r="AW151" s="21"/>
      <c r="AX151" s="21"/>
      <c r="AY151" s="21"/>
      <c r="AZ151" s="21"/>
      <c r="BA151">
        <v>1</v>
      </c>
      <c r="BB151" s="21"/>
      <c r="BC151">
        <v>8388736</v>
      </c>
    </row>
    <row r="152" spans="1:55" x14ac:dyDescent="0.25">
      <c r="A152" t="str">
        <f>VLOOKUP(ObjectiveData[[#This Row],[Template ID]],ID_Conversion[],3,FALSE)</f>
        <v>IMRT</v>
      </c>
      <c r="B152" t="str">
        <f>VLOOKUP(ObjectiveData[[#This Row],[Template ID]],ID_Conversion[],6,FALSE)</f>
        <v>LARY</v>
      </c>
      <c r="C152" s="15">
        <f>VLOOKUP(ObjectiveData[[#This Row],[Last Modified]],Date_Conversion[],13,FALSE)</f>
        <v>42887.661354166667</v>
      </c>
      <c r="D152" s="15" t="str">
        <f>VLOOKUP(ObjectiveData[[#This Row],[Template ID]],ObjectiveFiles[],3,FALSE)</f>
        <v>ObjectiveTemplate_31976.xml</v>
      </c>
      <c r="E152">
        <v>1.3</v>
      </c>
      <c r="F152" s="21" t="s">
        <v>142</v>
      </c>
      <c r="G152" s="21" t="s">
        <v>9</v>
      </c>
      <c r="H152" s="21" t="s">
        <v>14</v>
      </c>
      <c r="I152" s="21"/>
      <c r="J152" s="21"/>
      <c r="K152" s="21" t="s">
        <v>23</v>
      </c>
      <c r="L152" s="21"/>
      <c r="M152" s="21" t="s">
        <v>726</v>
      </c>
      <c r="N152" s="21" t="s">
        <v>659</v>
      </c>
      <c r="O152" s="21" t="s">
        <v>41</v>
      </c>
      <c r="P152" t="b">
        <v>0</v>
      </c>
      <c r="Q152" t="b">
        <v>0</v>
      </c>
      <c r="R152" t="b">
        <v>0</v>
      </c>
      <c r="S152">
        <v>80</v>
      </c>
      <c r="T152">
        <v>60</v>
      </c>
      <c r="U152">
        <v>0</v>
      </c>
      <c r="V152" s="21" t="s">
        <v>49</v>
      </c>
      <c r="W152">
        <v>1000</v>
      </c>
      <c r="X152">
        <v>100</v>
      </c>
      <c r="Y152" t="b">
        <v>0</v>
      </c>
      <c r="Z152">
        <v>150</v>
      </c>
      <c r="AA152">
        <v>1</v>
      </c>
      <c r="AB152">
        <v>105</v>
      </c>
      <c r="AC152">
        <v>60</v>
      </c>
      <c r="AD152">
        <v>0.05</v>
      </c>
      <c r="AE152" t="b">
        <v>0</v>
      </c>
      <c r="AF152" s="21" t="s">
        <v>724</v>
      </c>
      <c r="AG152">
        <v>5</v>
      </c>
      <c r="AH152">
        <v>9</v>
      </c>
      <c r="AI152">
        <v>90</v>
      </c>
      <c r="AJ152">
        <v>0</v>
      </c>
      <c r="AK152" s="21" t="s">
        <v>727</v>
      </c>
      <c r="AL152" t="b">
        <v>0</v>
      </c>
      <c r="AM152" t="b">
        <v>0</v>
      </c>
      <c r="AN152">
        <v>50</v>
      </c>
      <c r="AO152">
        <v>0</v>
      </c>
      <c r="AP152">
        <v>2000</v>
      </c>
      <c r="AQ152" s="21" t="s">
        <v>406</v>
      </c>
      <c r="AR152" s="21"/>
      <c r="AS152" t="b">
        <v>0</v>
      </c>
      <c r="AT152" s="21"/>
      <c r="AU152" s="21"/>
      <c r="AV152" s="21" t="s">
        <v>375</v>
      </c>
      <c r="AW152" s="21"/>
      <c r="AX152" s="21"/>
      <c r="AY152" s="21"/>
      <c r="AZ152" s="21"/>
      <c r="BA152">
        <v>1</v>
      </c>
      <c r="BB152" s="21"/>
      <c r="BC152">
        <v>8388736</v>
      </c>
    </row>
    <row r="153" spans="1:55" x14ac:dyDescent="0.25">
      <c r="A153" t="str">
        <f>VLOOKUP(ObjectiveData[[#This Row],[Template ID]],ID_Conversion[],3,FALSE)</f>
        <v>IMRT</v>
      </c>
      <c r="B153" t="str">
        <f>VLOOKUP(ObjectiveData[[#This Row],[Template ID]],ID_Conversion[],6,FALSE)</f>
        <v>LARY</v>
      </c>
      <c r="C153" s="15">
        <f>VLOOKUP(ObjectiveData[[#This Row],[Last Modified]],Date_Conversion[],13,FALSE)</f>
        <v>42887.661354166667</v>
      </c>
      <c r="D153" s="15" t="str">
        <f>VLOOKUP(ObjectiveData[[#This Row],[Template ID]],ObjectiveFiles[],3,FALSE)</f>
        <v>ObjectiveTemplate_31976.xml</v>
      </c>
      <c r="E153">
        <v>1.3</v>
      </c>
      <c r="F153" s="21" t="s">
        <v>142</v>
      </c>
      <c r="G153" s="21" t="s">
        <v>9</v>
      </c>
      <c r="H153" s="21" t="s">
        <v>14</v>
      </c>
      <c r="I153" s="21"/>
      <c r="J153" s="21"/>
      <c r="K153" s="21" t="s">
        <v>23</v>
      </c>
      <c r="L153" s="21"/>
      <c r="M153" s="21" t="s">
        <v>726</v>
      </c>
      <c r="N153" s="21" t="s">
        <v>659</v>
      </c>
      <c r="O153" s="21" t="s">
        <v>41</v>
      </c>
      <c r="P153" t="b">
        <v>0</v>
      </c>
      <c r="Q153" t="b">
        <v>0</v>
      </c>
      <c r="R153" t="b">
        <v>0</v>
      </c>
      <c r="S153">
        <v>80</v>
      </c>
      <c r="T153">
        <v>60</v>
      </c>
      <c r="U153">
        <v>0</v>
      </c>
      <c r="V153" s="21" t="s">
        <v>49</v>
      </c>
      <c r="W153">
        <v>1000</v>
      </c>
      <c r="X153">
        <v>100</v>
      </c>
      <c r="Y153" t="b">
        <v>0</v>
      </c>
      <c r="Z153">
        <v>150</v>
      </c>
      <c r="AA153">
        <v>1</v>
      </c>
      <c r="AB153">
        <v>105</v>
      </c>
      <c r="AC153">
        <v>60</v>
      </c>
      <c r="AD153">
        <v>0.05</v>
      </c>
      <c r="AE153" t="b">
        <v>0</v>
      </c>
      <c r="AF153" s="21" t="s">
        <v>724</v>
      </c>
      <c r="AG153">
        <v>5</v>
      </c>
      <c r="AH153">
        <v>9</v>
      </c>
      <c r="AI153">
        <v>90</v>
      </c>
      <c r="AJ153">
        <v>0</v>
      </c>
      <c r="AK153" s="21" t="s">
        <v>727</v>
      </c>
      <c r="AL153" t="b">
        <v>0</v>
      </c>
      <c r="AM153" t="b">
        <v>0</v>
      </c>
      <c r="AN153">
        <v>50</v>
      </c>
      <c r="AO153">
        <v>0</v>
      </c>
      <c r="AP153">
        <v>2000</v>
      </c>
      <c r="AQ153" s="21" t="s">
        <v>407</v>
      </c>
      <c r="AR153" s="21"/>
      <c r="AS153" t="b">
        <v>0</v>
      </c>
      <c r="AT153" s="21"/>
      <c r="AU153" s="21"/>
      <c r="AV153" s="21" t="s">
        <v>375</v>
      </c>
      <c r="AW153" s="21"/>
      <c r="AX153" s="21"/>
      <c r="AY153" s="21"/>
      <c r="AZ153" s="21"/>
      <c r="BA153">
        <v>1</v>
      </c>
      <c r="BB153" s="21"/>
      <c r="BC153">
        <v>14822282</v>
      </c>
    </row>
    <row r="154" spans="1:55" x14ac:dyDescent="0.25">
      <c r="A154" t="str">
        <f>VLOOKUP(ObjectiveData[[#This Row],[Template ID]],ID_Conversion[],3,FALSE)</f>
        <v>IMRT</v>
      </c>
      <c r="B154" t="str">
        <f>VLOOKUP(ObjectiveData[[#This Row],[Template ID]],ID_Conversion[],6,FALSE)</f>
        <v>LARY</v>
      </c>
      <c r="C154" s="15">
        <f>VLOOKUP(ObjectiveData[[#This Row],[Last Modified]],Date_Conversion[],13,FALSE)</f>
        <v>42887.661354166667</v>
      </c>
      <c r="D154" s="15" t="str">
        <f>VLOOKUP(ObjectiveData[[#This Row],[Template ID]],ObjectiveFiles[],3,FALSE)</f>
        <v>ObjectiveTemplate_31976.xml</v>
      </c>
      <c r="E154">
        <v>1.3</v>
      </c>
      <c r="F154" s="21" t="s">
        <v>142</v>
      </c>
      <c r="G154" s="21" t="s">
        <v>9</v>
      </c>
      <c r="H154" s="21" t="s">
        <v>14</v>
      </c>
      <c r="I154" s="21"/>
      <c r="J154" s="21"/>
      <c r="K154" s="21" t="s">
        <v>23</v>
      </c>
      <c r="L154" s="21"/>
      <c r="M154" s="21" t="s">
        <v>726</v>
      </c>
      <c r="N154" s="21" t="s">
        <v>659</v>
      </c>
      <c r="O154" s="21" t="s">
        <v>41</v>
      </c>
      <c r="P154" t="b">
        <v>0</v>
      </c>
      <c r="Q154" t="b">
        <v>0</v>
      </c>
      <c r="R154" t="b">
        <v>0</v>
      </c>
      <c r="S154">
        <v>80</v>
      </c>
      <c r="T154">
        <v>60</v>
      </c>
      <c r="U154">
        <v>0</v>
      </c>
      <c r="V154" s="21" t="s">
        <v>49</v>
      </c>
      <c r="W154">
        <v>1000</v>
      </c>
      <c r="X154">
        <v>100</v>
      </c>
      <c r="Y154" t="b">
        <v>0</v>
      </c>
      <c r="Z154">
        <v>150</v>
      </c>
      <c r="AA154">
        <v>1</v>
      </c>
      <c r="AB154">
        <v>105</v>
      </c>
      <c r="AC154">
        <v>60</v>
      </c>
      <c r="AD154">
        <v>0.05</v>
      </c>
      <c r="AE154" t="b">
        <v>0</v>
      </c>
      <c r="AF154" s="21" t="s">
        <v>724</v>
      </c>
      <c r="AG154">
        <v>5</v>
      </c>
      <c r="AH154">
        <v>9</v>
      </c>
      <c r="AI154">
        <v>90</v>
      </c>
      <c r="AJ154">
        <v>0</v>
      </c>
      <c r="AK154" s="21" t="s">
        <v>727</v>
      </c>
      <c r="AL154" t="b">
        <v>0</v>
      </c>
      <c r="AM154" t="b">
        <v>0</v>
      </c>
      <c r="AN154">
        <v>50</v>
      </c>
      <c r="AO154">
        <v>0</v>
      </c>
      <c r="AP154">
        <v>2000</v>
      </c>
      <c r="AQ154" s="21" t="s">
        <v>408</v>
      </c>
      <c r="AR154" s="21"/>
      <c r="AS154" t="b">
        <v>0</v>
      </c>
      <c r="AT154" s="21"/>
      <c r="AU154" s="21"/>
      <c r="AV154" s="21" t="s">
        <v>375</v>
      </c>
      <c r="AW154" s="21"/>
      <c r="AX154" s="21"/>
      <c r="AY154" s="21"/>
      <c r="AZ154" s="21"/>
      <c r="BA154">
        <v>1</v>
      </c>
      <c r="BB154" s="21"/>
      <c r="BC154">
        <v>42495</v>
      </c>
    </row>
    <row r="155" spans="1:55" x14ac:dyDescent="0.25">
      <c r="A155" t="str">
        <f>VLOOKUP(ObjectiveData[[#This Row],[Template ID]],ID_Conversion[],3,FALSE)</f>
        <v>IMRT</v>
      </c>
      <c r="B155" t="str">
        <f>VLOOKUP(ObjectiveData[[#This Row],[Template ID]],ID_Conversion[],6,FALSE)</f>
        <v>LARY</v>
      </c>
      <c r="C155" s="15">
        <f>VLOOKUP(ObjectiveData[[#This Row],[Last Modified]],Date_Conversion[],13,FALSE)</f>
        <v>42887.661354166667</v>
      </c>
      <c r="D155" s="15" t="str">
        <f>VLOOKUP(ObjectiveData[[#This Row],[Template ID]],ObjectiveFiles[],3,FALSE)</f>
        <v>ObjectiveTemplate_31976.xml</v>
      </c>
      <c r="E155">
        <v>1.3</v>
      </c>
      <c r="F155" s="21" t="s">
        <v>142</v>
      </c>
      <c r="G155" s="21" t="s">
        <v>9</v>
      </c>
      <c r="H155" s="21" t="s">
        <v>14</v>
      </c>
      <c r="I155" s="21"/>
      <c r="J155" s="21"/>
      <c r="K155" s="21" t="s">
        <v>23</v>
      </c>
      <c r="L155" s="21"/>
      <c r="M155" s="21" t="s">
        <v>726</v>
      </c>
      <c r="N155" s="21" t="s">
        <v>659</v>
      </c>
      <c r="O155" s="21" t="s">
        <v>41</v>
      </c>
      <c r="P155" t="b">
        <v>0</v>
      </c>
      <c r="Q155" t="b">
        <v>0</v>
      </c>
      <c r="R155" t="b">
        <v>0</v>
      </c>
      <c r="S155">
        <v>80</v>
      </c>
      <c r="T155">
        <v>60</v>
      </c>
      <c r="U155">
        <v>0</v>
      </c>
      <c r="V155" s="21" t="s">
        <v>49</v>
      </c>
      <c r="W155">
        <v>1000</v>
      </c>
      <c r="X155">
        <v>100</v>
      </c>
      <c r="Y155" t="b">
        <v>0</v>
      </c>
      <c r="Z155">
        <v>150</v>
      </c>
      <c r="AA155">
        <v>1</v>
      </c>
      <c r="AB155">
        <v>105</v>
      </c>
      <c r="AC155">
        <v>60</v>
      </c>
      <c r="AD155">
        <v>0.05</v>
      </c>
      <c r="AE155" t="b">
        <v>0</v>
      </c>
      <c r="AF155" s="21" t="s">
        <v>724</v>
      </c>
      <c r="AG155">
        <v>5</v>
      </c>
      <c r="AH155">
        <v>9</v>
      </c>
      <c r="AI155">
        <v>90</v>
      </c>
      <c r="AJ155">
        <v>0</v>
      </c>
      <c r="AK155" s="21" t="s">
        <v>727</v>
      </c>
      <c r="AL155" t="b">
        <v>0</v>
      </c>
      <c r="AM155" t="b">
        <v>0</v>
      </c>
      <c r="AN155">
        <v>50</v>
      </c>
      <c r="AO155">
        <v>0</v>
      </c>
      <c r="AP155">
        <v>2000</v>
      </c>
      <c r="AQ155" s="21" t="s">
        <v>409</v>
      </c>
      <c r="AR155" s="21"/>
      <c r="AS155" t="b">
        <v>0</v>
      </c>
      <c r="AT155" s="21"/>
      <c r="AU155" s="21"/>
      <c r="AV155" s="21" t="s">
        <v>375</v>
      </c>
      <c r="AW155" s="21"/>
      <c r="AX155" s="21"/>
      <c r="AY155" s="21"/>
      <c r="AZ155" s="21"/>
      <c r="BA155">
        <v>1</v>
      </c>
      <c r="BB155" s="21"/>
      <c r="BC155">
        <v>8388736</v>
      </c>
    </row>
    <row r="156" spans="1:55" x14ac:dyDescent="0.25">
      <c r="A156" t="str">
        <f>VLOOKUP(ObjectiveData[[#This Row],[Template ID]],ID_Conversion[],3,FALSE)</f>
        <v>IMRT</v>
      </c>
      <c r="B156" t="str">
        <f>VLOOKUP(ObjectiveData[[#This Row],[Template ID]],ID_Conversion[],6,FALSE)</f>
        <v>LARY</v>
      </c>
      <c r="C156" s="15">
        <f>VLOOKUP(ObjectiveData[[#This Row],[Last Modified]],Date_Conversion[],13,FALSE)</f>
        <v>42887.661354166667</v>
      </c>
      <c r="D156" s="15" t="str">
        <f>VLOOKUP(ObjectiveData[[#This Row],[Template ID]],ObjectiveFiles[],3,FALSE)</f>
        <v>ObjectiveTemplate_31976.xml</v>
      </c>
      <c r="E156">
        <v>1.3</v>
      </c>
      <c r="F156" s="21" t="s">
        <v>142</v>
      </c>
      <c r="G156" s="21" t="s">
        <v>9</v>
      </c>
      <c r="H156" s="21" t="s">
        <v>14</v>
      </c>
      <c r="I156" s="21"/>
      <c r="J156" s="21"/>
      <c r="K156" s="21" t="s">
        <v>23</v>
      </c>
      <c r="L156" s="21"/>
      <c r="M156" s="21" t="s">
        <v>726</v>
      </c>
      <c r="N156" s="21" t="s">
        <v>659</v>
      </c>
      <c r="O156" s="21" t="s">
        <v>41</v>
      </c>
      <c r="P156" t="b">
        <v>0</v>
      </c>
      <c r="Q156" t="b">
        <v>0</v>
      </c>
      <c r="R156" t="b">
        <v>0</v>
      </c>
      <c r="S156">
        <v>80</v>
      </c>
      <c r="T156">
        <v>60</v>
      </c>
      <c r="U156">
        <v>0</v>
      </c>
      <c r="V156" s="21" t="s">
        <v>49</v>
      </c>
      <c r="W156">
        <v>1000</v>
      </c>
      <c r="X156">
        <v>100</v>
      </c>
      <c r="Y156" t="b">
        <v>0</v>
      </c>
      <c r="Z156">
        <v>150</v>
      </c>
      <c r="AA156">
        <v>1</v>
      </c>
      <c r="AB156">
        <v>105</v>
      </c>
      <c r="AC156">
        <v>60</v>
      </c>
      <c r="AD156">
        <v>0.05</v>
      </c>
      <c r="AE156" t="b">
        <v>0</v>
      </c>
      <c r="AF156" s="21" t="s">
        <v>724</v>
      </c>
      <c r="AG156">
        <v>5</v>
      </c>
      <c r="AH156">
        <v>9</v>
      </c>
      <c r="AI156">
        <v>90</v>
      </c>
      <c r="AJ156">
        <v>0</v>
      </c>
      <c r="AK156" s="21" t="s">
        <v>727</v>
      </c>
      <c r="AL156" t="b">
        <v>0</v>
      </c>
      <c r="AM156" t="b">
        <v>0</v>
      </c>
      <c r="AN156">
        <v>50</v>
      </c>
      <c r="AO156">
        <v>0</v>
      </c>
      <c r="AP156">
        <v>2000</v>
      </c>
      <c r="AQ156" s="21" t="s">
        <v>410</v>
      </c>
      <c r="AR156" s="21"/>
      <c r="AS156" t="b">
        <v>0</v>
      </c>
      <c r="AT156" s="21"/>
      <c r="AU156" s="21"/>
      <c r="AV156" s="21" t="s">
        <v>375</v>
      </c>
      <c r="AW156" s="21"/>
      <c r="AX156" s="21"/>
      <c r="AY156" s="21"/>
      <c r="AZ156" s="21"/>
      <c r="BA156">
        <v>1</v>
      </c>
      <c r="BB156" s="21"/>
      <c r="BC156">
        <v>15570276</v>
      </c>
    </row>
    <row r="157" spans="1:55" x14ac:dyDescent="0.25">
      <c r="A157" t="str">
        <f>VLOOKUP(ObjectiveData[[#This Row],[Template ID]],ID_Conversion[],3,FALSE)</f>
        <v>IMRT</v>
      </c>
      <c r="B157" t="str">
        <f>VLOOKUP(ObjectiveData[[#This Row],[Template ID]],ID_Conversion[],6,FALSE)</f>
        <v>LARY</v>
      </c>
      <c r="C157" s="15">
        <f>VLOOKUP(ObjectiveData[[#This Row],[Last Modified]],Date_Conversion[],13,FALSE)</f>
        <v>42887.661354166667</v>
      </c>
      <c r="D157" s="15" t="str">
        <f>VLOOKUP(ObjectiveData[[#This Row],[Template ID]],ObjectiveFiles[],3,FALSE)</f>
        <v>ObjectiveTemplate_31976.xml</v>
      </c>
      <c r="E157">
        <v>1.3</v>
      </c>
      <c r="F157" s="21" t="s">
        <v>142</v>
      </c>
      <c r="G157" s="21" t="s">
        <v>9</v>
      </c>
      <c r="H157" s="21" t="s">
        <v>14</v>
      </c>
      <c r="I157" s="21"/>
      <c r="J157" s="21"/>
      <c r="K157" s="21" t="s">
        <v>23</v>
      </c>
      <c r="L157" s="21"/>
      <c r="M157" s="21" t="s">
        <v>726</v>
      </c>
      <c r="N157" s="21" t="s">
        <v>659</v>
      </c>
      <c r="O157" s="21" t="s">
        <v>41</v>
      </c>
      <c r="P157" t="b">
        <v>0</v>
      </c>
      <c r="Q157" t="b">
        <v>0</v>
      </c>
      <c r="R157" t="b">
        <v>0</v>
      </c>
      <c r="S157">
        <v>80</v>
      </c>
      <c r="T157">
        <v>60</v>
      </c>
      <c r="U157">
        <v>0</v>
      </c>
      <c r="V157" s="21" t="s">
        <v>49</v>
      </c>
      <c r="W157">
        <v>1000</v>
      </c>
      <c r="X157">
        <v>100</v>
      </c>
      <c r="Y157" t="b">
        <v>0</v>
      </c>
      <c r="Z157">
        <v>150</v>
      </c>
      <c r="AA157">
        <v>1</v>
      </c>
      <c r="AB157">
        <v>105</v>
      </c>
      <c r="AC157">
        <v>60</v>
      </c>
      <c r="AD157">
        <v>0.05</v>
      </c>
      <c r="AE157" t="b">
        <v>0</v>
      </c>
      <c r="AF157" s="21" t="s">
        <v>724</v>
      </c>
      <c r="AG157">
        <v>5</v>
      </c>
      <c r="AH157">
        <v>9</v>
      </c>
      <c r="AI157">
        <v>90</v>
      </c>
      <c r="AJ157">
        <v>0</v>
      </c>
      <c r="AK157" s="21" t="s">
        <v>727</v>
      </c>
      <c r="AL157" t="b">
        <v>0</v>
      </c>
      <c r="AM157" t="b">
        <v>0</v>
      </c>
      <c r="AN157">
        <v>50</v>
      </c>
      <c r="AO157">
        <v>0</v>
      </c>
      <c r="AP157">
        <v>2000</v>
      </c>
      <c r="AQ157" s="21" t="s">
        <v>411</v>
      </c>
      <c r="AR157" s="21"/>
      <c r="AS157" t="b">
        <v>0</v>
      </c>
      <c r="AT157" s="21"/>
      <c r="AU157" s="21"/>
      <c r="AV157" s="21" t="s">
        <v>375</v>
      </c>
      <c r="AW157" s="21"/>
      <c r="AX157" s="21"/>
      <c r="AY157" s="21"/>
      <c r="AZ157" s="21"/>
      <c r="BA157">
        <v>1</v>
      </c>
      <c r="BB157" s="21"/>
      <c r="BC157">
        <v>15570276</v>
      </c>
    </row>
    <row r="158" spans="1:55" x14ac:dyDescent="0.25">
      <c r="A158" t="str">
        <f>VLOOKUP(ObjectiveData[[#This Row],[Template ID]],ID_Conversion[],3,FALSE)</f>
        <v>IMRT</v>
      </c>
      <c r="B158" t="str">
        <f>VLOOKUP(ObjectiveData[[#This Row],[Template ID]],ID_Conversion[],6,FALSE)</f>
        <v>LARY</v>
      </c>
      <c r="C158" s="15">
        <f>VLOOKUP(ObjectiveData[[#This Row],[Last Modified]],Date_Conversion[],13,FALSE)</f>
        <v>42887.661354166667</v>
      </c>
      <c r="D158" s="15" t="str">
        <f>VLOOKUP(ObjectiveData[[#This Row],[Template ID]],ObjectiveFiles[],3,FALSE)</f>
        <v>ObjectiveTemplate_31976.xml</v>
      </c>
      <c r="E158">
        <v>1.3</v>
      </c>
      <c r="F158" s="21" t="s">
        <v>142</v>
      </c>
      <c r="G158" s="21" t="s">
        <v>9</v>
      </c>
      <c r="H158" s="21" t="s">
        <v>14</v>
      </c>
      <c r="I158" s="21"/>
      <c r="J158" s="21"/>
      <c r="K158" s="21" t="s">
        <v>23</v>
      </c>
      <c r="L158" s="21"/>
      <c r="M158" s="21" t="s">
        <v>726</v>
      </c>
      <c r="N158" s="21" t="s">
        <v>659</v>
      </c>
      <c r="O158" s="21" t="s">
        <v>41</v>
      </c>
      <c r="P158" t="b">
        <v>0</v>
      </c>
      <c r="Q158" t="b">
        <v>0</v>
      </c>
      <c r="R158" t="b">
        <v>0</v>
      </c>
      <c r="S158">
        <v>80</v>
      </c>
      <c r="T158">
        <v>60</v>
      </c>
      <c r="U158">
        <v>0</v>
      </c>
      <c r="V158" s="21" t="s">
        <v>49</v>
      </c>
      <c r="W158">
        <v>1000</v>
      </c>
      <c r="X158">
        <v>100</v>
      </c>
      <c r="Y158" t="b">
        <v>0</v>
      </c>
      <c r="Z158">
        <v>150</v>
      </c>
      <c r="AA158">
        <v>1</v>
      </c>
      <c r="AB158">
        <v>105</v>
      </c>
      <c r="AC158">
        <v>60</v>
      </c>
      <c r="AD158">
        <v>0.05</v>
      </c>
      <c r="AE158" t="b">
        <v>0</v>
      </c>
      <c r="AF158" s="21" t="s">
        <v>724</v>
      </c>
      <c r="AG158">
        <v>5</v>
      </c>
      <c r="AH158">
        <v>9</v>
      </c>
      <c r="AI158">
        <v>90</v>
      </c>
      <c r="AJ158">
        <v>0</v>
      </c>
      <c r="AK158" s="21" t="s">
        <v>727</v>
      </c>
      <c r="AL158" t="b">
        <v>0</v>
      </c>
      <c r="AM158" t="b">
        <v>0</v>
      </c>
      <c r="AN158">
        <v>50</v>
      </c>
      <c r="AO158">
        <v>0</v>
      </c>
      <c r="AP158">
        <v>2000</v>
      </c>
      <c r="AQ158" s="21" t="s">
        <v>412</v>
      </c>
      <c r="AR158" s="21"/>
      <c r="AS158" t="b">
        <v>0</v>
      </c>
      <c r="AT158" s="21"/>
      <c r="AU158" s="21"/>
      <c r="AV158" s="21" t="s">
        <v>375</v>
      </c>
      <c r="AW158" s="21"/>
      <c r="AX158" s="21"/>
      <c r="AY158" s="21"/>
      <c r="AZ158" s="21"/>
      <c r="BA158">
        <v>1</v>
      </c>
      <c r="BB158" s="21"/>
      <c r="BC158">
        <v>15570276</v>
      </c>
    </row>
    <row r="159" spans="1:55" x14ac:dyDescent="0.25">
      <c r="A159" t="str">
        <f>VLOOKUP(ObjectiveData[[#This Row],[Template ID]],ID_Conversion[],3,FALSE)</f>
        <v>IMRT</v>
      </c>
      <c r="B159" t="str">
        <f>VLOOKUP(ObjectiveData[[#This Row],[Template ID]],ID_Conversion[],6,FALSE)</f>
        <v>LARY</v>
      </c>
      <c r="C159" s="15">
        <f>VLOOKUP(ObjectiveData[[#This Row],[Last Modified]],Date_Conversion[],13,FALSE)</f>
        <v>42887.661354166667</v>
      </c>
      <c r="D159" s="15" t="str">
        <f>VLOOKUP(ObjectiveData[[#This Row],[Template ID]],ObjectiveFiles[],3,FALSE)</f>
        <v>ObjectiveTemplate_31976.xml</v>
      </c>
      <c r="E159">
        <v>1.3</v>
      </c>
      <c r="F159" s="21" t="s">
        <v>142</v>
      </c>
      <c r="G159" s="21" t="s">
        <v>9</v>
      </c>
      <c r="H159" s="21" t="s">
        <v>14</v>
      </c>
      <c r="I159" s="21"/>
      <c r="J159" s="21"/>
      <c r="K159" s="21" t="s">
        <v>23</v>
      </c>
      <c r="L159" s="21"/>
      <c r="M159" s="21" t="s">
        <v>726</v>
      </c>
      <c r="N159" s="21" t="s">
        <v>659</v>
      </c>
      <c r="O159" s="21" t="s">
        <v>41</v>
      </c>
      <c r="P159" t="b">
        <v>0</v>
      </c>
      <c r="Q159" t="b">
        <v>0</v>
      </c>
      <c r="R159" t="b">
        <v>0</v>
      </c>
      <c r="S159">
        <v>80</v>
      </c>
      <c r="T159">
        <v>60</v>
      </c>
      <c r="U159">
        <v>0</v>
      </c>
      <c r="V159" s="21" t="s">
        <v>49</v>
      </c>
      <c r="W159">
        <v>1000</v>
      </c>
      <c r="X159">
        <v>100</v>
      </c>
      <c r="Y159" t="b">
        <v>0</v>
      </c>
      <c r="Z159">
        <v>150</v>
      </c>
      <c r="AA159">
        <v>1</v>
      </c>
      <c r="AB159">
        <v>105</v>
      </c>
      <c r="AC159">
        <v>60</v>
      </c>
      <c r="AD159">
        <v>0.05</v>
      </c>
      <c r="AE159" t="b">
        <v>0</v>
      </c>
      <c r="AF159" s="21" t="s">
        <v>724</v>
      </c>
      <c r="AG159">
        <v>5</v>
      </c>
      <c r="AH159">
        <v>9</v>
      </c>
      <c r="AI159">
        <v>90</v>
      </c>
      <c r="AJ159">
        <v>0</v>
      </c>
      <c r="AK159" s="21" t="s">
        <v>727</v>
      </c>
      <c r="AL159" t="b">
        <v>0</v>
      </c>
      <c r="AM159" t="b">
        <v>0</v>
      </c>
      <c r="AN159">
        <v>50</v>
      </c>
      <c r="AO159">
        <v>0</v>
      </c>
      <c r="AP159">
        <v>2000</v>
      </c>
      <c r="AQ159" s="21" t="s">
        <v>413</v>
      </c>
      <c r="AR159" s="21"/>
      <c r="AS159" t="b">
        <v>0</v>
      </c>
      <c r="AT159" s="21"/>
      <c r="AU159" s="21"/>
      <c r="AV159" s="21" t="s">
        <v>375</v>
      </c>
      <c r="AW159" s="21"/>
      <c r="AX159" s="21"/>
      <c r="AY159" s="21"/>
      <c r="AZ159" s="21"/>
      <c r="BA159">
        <v>1</v>
      </c>
      <c r="BB159" s="21"/>
      <c r="BC159">
        <v>15570276</v>
      </c>
    </row>
    <row r="160" spans="1:55" x14ac:dyDescent="0.25">
      <c r="A160" t="str">
        <f>VLOOKUP(ObjectiveData[[#This Row],[Template ID]],ID_Conversion[],3,FALSE)</f>
        <v>IMRT</v>
      </c>
      <c r="B160" t="str">
        <f>VLOOKUP(ObjectiveData[[#This Row],[Template ID]],ID_Conversion[],6,FALSE)</f>
        <v>LARY</v>
      </c>
      <c r="C160" s="15">
        <f>VLOOKUP(ObjectiveData[[#This Row],[Last Modified]],Date_Conversion[],13,FALSE)</f>
        <v>42887.661354166667</v>
      </c>
      <c r="D160" s="15" t="str">
        <f>VLOOKUP(ObjectiveData[[#This Row],[Template ID]],ObjectiveFiles[],3,FALSE)</f>
        <v>ObjectiveTemplate_31976.xml</v>
      </c>
      <c r="E160">
        <v>1.3</v>
      </c>
      <c r="F160" s="21" t="s">
        <v>142</v>
      </c>
      <c r="G160" s="21" t="s">
        <v>9</v>
      </c>
      <c r="H160" s="21" t="s">
        <v>14</v>
      </c>
      <c r="I160" s="21"/>
      <c r="J160" s="21"/>
      <c r="K160" s="21" t="s">
        <v>23</v>
      </c>
      <c r="L160" s="21"/>
      <c r="M160" s="21" t="s">
        <v>726</v>
      </c>
      <c r="N160" s="21" t="s">
        <v>659</v>
      </c>
      <c r="O160" s="21" t="s">
        <v>41</v>
      </c>
      <c r="P160" t="b">
        <v>0</v>
      </c>
      <c r="Q160" t="b">
        <v>0</v>
      </c>
      <c r="R160" t="b">
        <v>0</v>
      </c>
      <c r="S160">
        <v>80</v>
      </c>
      <c r="T160">
        <v>60</v>
      </c>
      <c r="U160">
        <v>0</v>
      </c>
      <c r="V160" s="21" t="s">
        <v>49</v>
      </c>
      <c r="W160">
        <v>1000</v>
      </c>
      <c r="X160">
        <v>100</v>
      </c>
      <c r="Y160" t="b">
        <v>0</v>
      </c>
      <c r="Z160">
        <v>150</v>
      </c>
      <c r="AA160">
        <v>1</v>
      </c>
      <c r="AB160">
        <v>105</v>
      </c>
      <c r="AC160">
        <v>60</v>
      </c>
      <c r="AD160">
        <v>0.05</v>
      </c>
      <c r="AE160" t="b">
        <v>0</v>
      </c>
      <c r="AF160" s="21" t="s">
        <v>724</v>
      </c>
      <c r="AG160">
        <v>5</v>
      </c>
      <c r="AH160">
        <v>9</v>
      </c>
      <c r="AI160">
        <v>90</v>
      </c>
      <c r="AJ160">
        <v>0</v>
      </c>
      <c r="AK160" s="21" t="s">
        <v>727</v>
      </c>
      <c r="AL160" t="b">
        <v>0</v>
      </c>
      <c r="AM160" t="b">
        <v>0</v>
      </c>
      <c r="AN160">
        <v>50</v>
      </c>
      <c r="AO160">
        <v>0</v>
      </c>
      <c r="AP160">
        <v>2000</v>
      </c>
      <c r="AQ160" s="21" t="s">
        <v>414</v>
      </c>
      <c r="AR160" s="21"/>
      <c r="AS160" t="b">
        <v>0</v>
      </c>
      <c r="AT160" s="21"/>
      <c r="AU160" s="21"/>
      <c r="AV160" s="21" t="s">
        <v>375</v>
      </c>
      <c r="AW160" s="21"/>
      <c r="AX160" s="21"/>
      <c r="AY160" s="21"/>
      <c r="AZ160" s="21"/>
      <c r="BA160">
        <v>1</v>
      </c>
      <c r="BB160" s="21"/>
      <c r="BC160">
        <v>15570276</v>
      </c>
    </row>
    <row r="161" spans="1:62" x14ac:dyDescent="0.25">
      <c r="A161" t="str">
        <f>VLOOKUP(ObjectiveData[[#This Row],[Template ID]],ID_Conversion[],3,FALSE)</f>
        <v>IMRT</v>
      </c>
      <c r="B161" t="str">
        <f>VLOOKUP(ObjectiveData[[#This Row],[Template ID]],ID_Conversion[],6,FALSE)</f>
        <v>LARY</v>
      </c>
      <c r="C161" s="15">
        <f>VLOOKUP(ObjectiveData[[#This Row],[Last Modified]],Date_Conversion[],13,FALSE)</f>
        <v>42887.661354166667</v>
      </c>
      <c r="D161" s="15" t="str">
        <f>VLOOKUP(ObjectiveData[[#This Row],[Template ID]],ObjectiveFiles[],3,FALSE)</f>
        <v>ObjectiveTemplate_31976.xml</v>
      </c>
      <c r="E161">
        <v>1.3</v>
      </c>
      <c r="F161" s="21" t="s">
        <v>142</v>
      </c>
      <c r="G161" s="21" t="s">
        <v>9</v>
      </c>
      <c r="H161" s="21" t="s">
        <v>14</v>
      </c>
      <c r="I161" s="21"/>
      <c r="J161" s="21"/>
      <c r="K161" s="21" t="s">
        <v>23</v>
      </c>
      <c r="L161" s="21"/>
      <c r="M161" s="21" t="s">
        <v>726</v>
      </c>
      <c r="N161" s="21" t="s">
        <v>659</v>
      </c>
      <c r="O161" s="21" t="s">
        <v>41</v>
      </c>
      <c r="P161" t="b">
        <v>0</v>
      </c>
      <c r="Q161" t="b">
        <v>0</v>
      </c>
      <c r="R161" t="b">
        <v>0</v>
      </c>
      <c r="S161">
        <v>80</v>
      </c>
      <c r="T161">
        <v>60</v>
      </c>
      <c r="U161">
        <v>0</v>
      </c>
      <c r="V161" s="21" t="s">
        <v>49</v>
      </c>
      <c r="W161">
        <v>1000</v>
      </c>
      <c r="X161">
        <v>100</v>
      </c>
      <c r="Y161" t="b">
        <v>0</v>
      </c>
      <c r="Z161">
        <v>150</v>
      </c>
      <c r="AA161">
        <v>1</v>
      </c>
      <c r="AB161">
        <v>105</v>
      </c>
      <c r="AC161">
        <v>60</v>
      </c>
      <c r="AD161">
        <v>0.05</v>
      </c>
      <c r="AE161" t="b">
        <v>0</v>
      </c>
      <c r="AF161" s="21" t="s">
        <v>724</v>
      </c>
      <c r="AG161">
        <v>5</v>
      </c>
      <c r="AH161">
        <v>9</v>
      </c>
      <c r="AI161">
        <v>90</v>
      </c>
      <c r="AJ161">
        <v>0</v>
      </c>
      <c r="AK161" s="21" t="s">
        <v>727</v>
      </c>
      <c r="AL161" t="b">
        <v>0</v>
      </c>
      <c r="AM161" t="b">
        <v>0</v>
      </c>
      <c r="AN161">
        <v>50</v>
      </c>
      <c r="AO161">
        <v>0</v>
      </c>
      <c r="AP161">
        <v>2000</v>
      </c>
      <c r="AQ161" s="21" t="s">
        <v>415</v>
      </c>
      <c r="AR161" s="21"/>
      <c r="AS161" t="b">
        <v>0</v>
      </c>
      <c r="AT161" s="21"/>
      <c r="AU161" s="21"/>
      <c r="AV161" s="21" t="s">
        <v>375</v>
      </c>
      <c r="AW161" s="21"/>
      <c r="AX161" s="21"/>
      <c r="AY161" s="21"/>
      <c r="AZ161" s="21"/>
      <c r="BA161">
        <v>1</v>
      </c>
      <c r="BB161" s="21"/>
      <c r="BC161">
        <v>15570276</v>
      </c>
    </row>
    <row r="162" spans="1:62" x14ac:dyDescent="0.25">
      <c r="A162" t="str">
        <f>VLOOKUP(ObjectiveData[[#This Row],[Template ID]],ID_Conversion[],3,FALSE)</f>
        <v>IMRT</v>
      </c>
      <c r="B162" t="str">
        <f>VLOOKUP(ObjectiveData[[#This Row],[Template ID]],ID_Conversion[],6,FALSE)</f>
        <v>LARY</v>
      </c>
      <c r="C162" s="15">
        <f>VLOOKUP(ObjectiveData[[#This Row],[Last Modified]],Date_Conversion[],13,FALSE)</f>
        <v>42887.661354166667</v>
      </c>
      <c r="D162" s="15" t="str">
        <f>VLOOKUP(ObjectiveData[[#This Row],[Template ID]],ObjectiveFiles[],3,FALSE)</f>
        <v>ObjectiveTemplate_31976.xml</v>
      </c>
      <c r="E162">
        <v>1.3</v>
      </c>
      <c r="F162" s="21" t="s">
        <v>142</v>
      </c>
      <c r="G162" s="21" t="s">
        <v>9</v>
      </c>
      <c r="H162" s="21" t="s">
        <v>14</v>
      </c>
      <c r="I162" s="21"/>
      <c r="J162" s="21"/>
      <c r="K162" s="21" t="s">
        <v>23</v>
      </c>
      <c r="L162" s="21"/>
      <c r="M162" s="21" t="s">
        <v>726</v>
      </c>
      <c r="N162" s="21" t="s">
        <v>659</v>
      </c>
      <c r="O162" s="21" t="s">
        <v>41</v>
      </c>
      <c r="P162" t="b">
        <v>0</v>
      </c>
      <c r="Q162" t="b">
        <v>0</v>
      </c>
      <c r="R162" t="b">
        <v>0</v>
      </c>
      <c r="S162">
        <v>80</v>
      </c>
      <c r="T162">
        <v>60</v>
      </c>
      <c r="U162">
        <v>0</v>
      </c>
      <c r="V162" s="21" t="s">
        <v>49</v>
      </c>
      <c r="W162">
        <v>1000</v>
      </c>
      <c r="X162">
        <v>100</v>
      </c>
      <c r="Y162" t="b">
        <v>0</v>
      </c>
      <c r="Z162">
        <v>150</v>
      </c>
      <c r="AA162">
        <v>1</v>
      </c>
      <c r="AB162">
        <v>105</v>
      </c>
      <c r="AC162">
        <v>60</v>
      </c>
      <c r="AD162">
        <v>0.05</v>
      </c>
      <c r="AE162" t="b">
        <v>0</v>
      </c>
      <c r="AF162" s="21" t="s">
        <v>724</v>
      </c>
      <c r="AG162">
        <v>5</v>
      </c>
      <c r="AH162">
        <v>9</v>
      </c>
      <c r="AI162">
        <v>90</v>
      </c>
      <c r="AJ162">
        <v>0</v>
      </c>
      <c r="AK162" s="21" t="s">
        <v>727</v>
      </c>
      <c r="AL162" t="b">
        <v>0</v>
      </c>
      <c r="AM162" t="b">
        <v>0</v>
      </c>
      <c r="AN162">
        <v>50</v>
      </c>
      <c r="AO162">
        <v>0</v>
      </c>
      <c r="AP162">
        <v>2000</v>
      </c>
      <c r="AQ162" s="21" t="s">
        <v>447</v>
      </c>
      <c r="AR162" s="21"/>
      <c r="AS162" t="b">
        <v>0</v>
      </c>
      <c r="AT162" s="21"/>
      <c r="AU162" s="21"/>
      <c r="AV162" s="21" t="s">
        <v>501</v>
      </c>
      <c r="AW162" s="21"/>
      <c r="AX162" s="21"/>
      <c r="AY162" s="21"/>
      <c r="AZ162" s="21"/>
      <c r="BA162">
        <v>2.3587699999999998</v>
      </c>
      <c r="BB162" s="21"/>
      <c r="BC162">
        <v>255</v>
      </c>
      <c r="BD162">
        <v>0</v>
      </c>
      <c r="BE162">
        <v>0</v>
      </c>
      <c r="BF162">
        <v>1.5</v>
      </c>
      <c r="BG162">
        <v>0</v>
      </c>
      <c r="BH162">
        <v>150</v>
      </c>
      <c r="BI162">
        <v>0</v>
      </c>
    </row>
    <row r="163" spans="1:62" x14ac:dyDescent="0.25">
      <c r="A163" t="str">
        <f>VLOOKUP(ObjectiveData[[#This Row],[Template ID]],ID_Conversion[],3,FALSE)</f>
        <v>IMRT</v>
      </c>
      <c r="B163" t="str">
        <f>VLOOKUP(ObjectiveData[[#This Row],[Template ID]],ID_Conversion[],6,FALSE)</f>
        <v>LARY</v>
      </c>
      <c r="C163" s="15">
        <f>VLOOKUP(ObjectiveData[[#This Row],[Last Modified]],Date_Conversion[],13,FALSE)</f>
        <v>42887.661354166667</v>
      </c>
      <c r="D163" s="15" t="str">
        <f>VLOOKUP(ObjectiveData[[#This Row],[Template ID]],ObjectiveFiles[],3,FALSE)</f>
        <v>ObjectiveTemplate_31976.xml</v>
      </c>
      <c r="E163">
        <v>1.3</v>
      </c>
      <c r="F163" s="21" t="s">
        <v>142</v>
      </c>
      <c r="G163" s="21" t="s">
        <v>9</v>
      </c>
      <c r="H163" s="21" t="s">
        <v>14</v>
      </c>
      <c r="I163" s="21"/>
      <c r="J163" s="21"/>
      <c r="K163" s="21" t="s">
        <v>23</v>
      </c>
      <c r="L163" s="21"/>
      <c r="M163" s="21" t="s">
        <v>726</v>
      </c>
      <c r="N163" s="21" t="s">
        <v>659</v>
      </c>
      <c r="O163" s="21" t="s">
        <v>41</v>
      </c>
      <c r="P163" t="b">
        <v>0</v>
      </c>
      <c r="Q163" t="b">
        <v>0</v>
      </c>
      <c r="R163" t="b">
        <v>0</v>
      </c>
      <c r="S163">
        <v>80</v>
      </c>
      <c r="T163">
        <v>60</v>
      </c>
      <c r="U163">
        <v>0</v>
      </c>
      <c r="V163" s="21" t="s">
        <v>49</v>
      </c>
      <c r="W163">
        <v>1000</v>
      </c>
      <c r="X163">
        <v>100</v>
      </c>
      <c r="Y163" t="b">
        <v>0</v>
      </c>
      <c r="Z163">
        <v>150</v>
      </c>
      <c r="AA163">
        <v>1</v>
      </c>
      <c r="AB163">
        <v>105</v>
      </c>
      <c r="AC163">
        <v>60</v>
      </c>
      <c r="AD163">
        <v>0.05</v>
      </c>
      <c r="AE163" t="b">
        <v>0</v>
      </c>
      <c r="AF163" s="21" t="s">
        <v>724</v>
      </c>
      <c r="AG163">
        <v>5</v>
      </c>
      <c r="AH163">
        <v>9</v>
      </c>
      <c r="AI163">
        <v>90</v>
      </c>
      <c r="AJ163">
        <v>0</v>
      </c>
      <c r="AK163" s="21" t="s">
        <v>727</v>
      </c>
      <c r="AL163" t="b">
        <v>0</v>
      </c>
      <c r="AM163" t="b">
        <v>0</v>
      </c>
      <c r="AN163">
        <v>50</v>
      </c>
      <c r="AO163">
        <v>0</v>
      </c>
      <c r="AP163">
        <v>2000</v>
      </c>
      <c r="AQ163" s="21" t="s">
        <v>448</v>
      </c>
      <c r="AR163" s="21"/>
      <c r="AS163" t="b">
        <v>0</v>
      </c>
      <c r="AT163" s="21"/>
      <c r="AU163" s="21"/>
      <c r="AV163" s="21" t="s">
        <v>503</v>
      </c>
      <c r="AW163" s="21"/>
      <c r="AX163" s="21"/>
      <c r="AY163" s="21"/>
      <c r="AZ163" s="21"/>
      <c r="BA163">
        <v>1</v>
      </c>
      <c r="BB163" s="21"/>
      <c r="BC163">
        <v>12695295</v>
      </c>
    </row>
    <row r="164" spans="1:62" x14ac:dyDescent="0.25">
      <c r="A164" t="str">
        <f>VLOOKUP(ObjectiveData[[#This Row],[Template ID]],ID_Conversion[],3,FALSE)</f>
        <v>IMRT</v>
      </c>
      <c r="B164" t="str">
        <f>VLOOKUP(ObjectiveData[[#This Row],[Template ID]],ID_Conversion[],6,FALSE)</f>
        <v>LARY</v>
      </c>
      <c r="C164" s="15">
        <f>VLOOKUP(ObjectiveData[[#This Row],[Last Modified]],Date_Conversion[],13,FALSE)</f>
        <v>42887.661354166667</v>
      </c>
      <c r="D164" s="15" t="str">
        <f>VLOOKUP(ObjectiveData[[#This Row],[Template ID]],ObjectiveFiles[],3,FALSE)</f>
        <v>ObjectiveTemplate_31976.xml</v>
      </c>
      <c r="E164">
        <v>1.3</v>
      </c>
      <c r="F164" s="21" t="s">
        <v>142</v>
      </c>
      <c r="G164" s="21" t="s">
        <v>9</v>
      </c>
      <c r="H164" s="21" t="s">
        <v>14</v>
      </c>
      <c r="I164" s="21"/>
      <c r="J164" s="21"/>
      <c r="K164" s="21" t="s">
        <v>23</v>
      </c>
      <c r="L164" s="21"/>
      <c r="M164" s="21" t="s">
        <v>726</v>
      </c>
      <c r="N164" s="21" t="s">
        <v>659</v>
      </c>
      <c r="O164" s="21" t="s">
        <v>41</v>
      </c>
      <c r="P164" t="b">
        <v>0</v>
      </c>
      <c r="Q164" t="b">
        <v>0</v>
      </c>
      <c r="R164" t="b">
        <v>0</v>
      </c>
      <c r="S164">
        <v>80</v>
      </c>
      <c r="T164">
        <v>60</v>
      </c>
      <c r="U164">
        <v>0</v>
      </c>
      <c r="V164" s="21" t="s">
        <v>49</v>
      </c>
      <c r="W164">
        <v>1000</v>
      </c>
      <c r="X164">
        <v>100</v>
      </c>
      <c r="Y164" t="b">
        <v>0</v>
      </c>
      <c r="Z164">
        <v>150</v>
      </c>
      <c r="AA164">
        <v>1</v>
      </c>
      <c r="AB164">
        <v>105</v>
      </c>
      <c r="AC164">
        <v>60</v>
      </c>
      <c r="AD164">
        <v>0.05</v>
      </c>
      <c r="AE164" t="b">
        <v>0</v>
      </c>
      <c r="AF164" s="21" t="s">
        <v>724</v>
      </c>
      <c r="AG164">
        <v>5</v>
      </c>
      <c r="AH164">
        <v>9</v>
      </c>
      <c r="AI164">
        <v>90</v>
      </c>
      <c r="AJ164">
        <v>0</v>
      </c>
      <c r="AK164" s="21" t="s">
        <v>727</v>
      </c>
      <c r="AL164" t="b">
        <v>0</v>
      </c>
      <c r="AM164" t="b">
        <v>0</v>
      </c>
      <c r="AN164">
        <v>50</v>
      </c>
      <c r="AO164">
        <v>0</v>
      </c>
      <c r="AP164">
        <v>2000</v>
      </c>
      <c r="AQ164" s="21" t="s">
        <v>449</v>
      </c>
      <c r="AR164" s="21"/>
      <c r="AS164" t="b">
        <v>0</v>
      </c>
      <c r="AT164" s="21"/>
      <c r="AU164" s="21"/>
      <c r="AV164" s="21" t="s">
        <v>503</v>
      </c>
      <c r="AW164" s="21"/>
      <c r="AX164" s="21"/>
      <c r="AY164" s="21"/>
      <c r="AZ164" s="21"/>
      <c r="BA164">
        <v>1</v>
      </c>
      <c r="BB164" s="21"/>
      <c r="BC164">
        <v>12695295</v>
      </c>
    </row>
    <row r="165" spans="1:62" x14ac:dyDescent="0.25">
      <c r="A165" t="str">
        <f>VLOOKUP(ObjectiveData[[#This Row],[Template ID]],ID_Conversion[],3,FALSE)</f>
        <v>IMRT</v>
      </c>
      <c r="B165" t="str">
        <f>VLOOKUP(ObjectiveData[[#This Row],[Template ID]],ID_Conversion[],6,FALSE)</f>
        <v>LARY</v>
      </c>
      <c r="C165" s="15">
        <f>VLOOKUP(ObjectiveData[[#This Row],[Last Modified]],Date_Conversion[],13,FALSE)</f>
        <v>42887.661354166667</v>
      </c>
      <c r="D165" s="15" t="str">
        <f>VLOOKUP(ObjectiveData[[#This Row],[Template ID]],ObjectiveFiles[],3,FALSE)</f>
        <v>ObjectiveTemplate_31976.xml</v>
      </c>
      <c r="E165">
        <v>1.3</v>
      </c>
      <c r="F165" s="21" t="s">
        <v>142</v>
      </c>
      <c r="G165" s="21" t="s">
        <v>9</v>
      </c>
      <c r="H165" s="21" t="s">
        <v>14</v>
      </c>
      <c r="I165" s="21"/>
      <c r="J165" s="21"/>
      <c r="K165" s="21" t="s">
        <v>23</v>
      </c>
      <c r="L165" s="21"/>
      <c r="M165" s="21" t="s">
        <v>726</v>
      </c>
      <c r="N165" s="21" t="s">
        <v>659</v>
      </c>
      <c r="O165" s="21" t="s">
        <v>41</v>
      </c>
      <c r="P165" t="b">
        <v>0</v>
      </c>
      <c r="Q165" t="b">
        <v>0</v>
      </c>
      <c r="R165" t="b">
        <v>0</v>
      </c>
      <c r="S165">
        <v>80</v>
      </c>
      <c r="T165">
        <v>60</v>
      </c>
      <c r="U165">
        <v>0</v>
      </c>
      <c r="V165" s="21" t="s">
        <v>49</v>
      </c>
      <c r="W165">
        <v>1000</v>
      </c>
      <c r="X165">
        <v>100</v>
      </c>
      <c r="Y165" t="b">
        <v>0</v>
      </c>
      <c r="Z165">
        <v>150</v>
      </c>
      <c r="AA165">
        <v>1</v>
      </c>
      <c r="AB165">
        <v>105</v>
      </c>
      <c r="AC165">
        <v>60</v>
      </c>
      <c r="AD165">
        <v>0.05</v>
      </c>
      <c r="AE165" t="b">
        <v>0</v>
      </c>
      <c r="AF165" s="21" t="s">
        <v>724</v>
      </c>
      <c r="AG165">
        <v>5</v>
      </c>
      <c r="AH165">
        <v>9</v>
      </c>
      <c r="AI165">
        <v>90</v>
      </c>
      <c r="AJ165">
        <v>0</v>
      </c>
      <c r="AK165" s="21" t="s">
        <v>727</v>
      </c>
      <c r="AL165" t="b">
        <v>0</v>
      </c>
      <c r="AM165" t="b">
        <v>0</v>
      </c>
      <c r="AN165">
        <v>50</v>
      </c>
      <c r="AO165">
        <v>0</v>
      </c>
      <c r="AP165">
        <v>2000</v>
      </c>
      <c r="AQ165" s="21" t="s">
        <v>451</v>
      </c>
      <c r="AR165" s="21"/>
      <c r="AS165" t="b">
        <v>0</v>
      </c>
      <c r="AT165" s="21"/>
      <c r="AU165" s="21"/>
      <c r="AV165" s="21" t="s">
        <v>501</v>
      </c>
      <c r="AW165" s="21"/>
      <c r="AX165" s="21"/>
      <c r="AY165" s="21"/>
      <c r="AZ165" s="21"/>
      <c r="BA165">
        <v>1</v>
      </c>
      <c r="BB165" s="21"/>
      <c r="BC165">
        <v>14524637</v>
      </c>
    </row>
    <row r="166" spans="1:62" x14ac:dyDescent="0.25">
      <c r="A166" t="str">
        <f>VLOOKUP(ObjectiveData[[#This Row],[Template ID]],ID_Conversion[],3,FALSE)</f>
        <v>IMRT</v>
      </c>
      <c r="B166" t="str">
        <f>VLOOKUP(ObjectiveData[[#This Row],[Template ID]],ID_Conversion[],6,FALSE)</f>
        <v>LARY</v>
      </c>
      <c r="C166" s="15">
        <f>VLOOKUP(ObjectiveData[[#This Row],[Last Modified]],Date_Conversion[],13,FALSE)</f>
        <v>42887.661354166667</v>
      </c>
      <c r="D166" s="15" t="str">
        <f>VLOOKUP(ObjectiveData[[#This Row],[Template ID]],ObjectiveFiles[],3,FALSE)</f>
        <v>ObjectiveTemplate_31976.xml</v>
      </c>
      <c r="E166">
        <v>1.3</v>
      </c>
      <c r="F166" s="21" t="s">
        <v>142</v>
      </c>
      <c r="G166" s="21" t="s">
        <v>9</v>
      </c>
      <c r="H166" s="21" t="s">
        <v>14</v>
      </c>
      <c r="I166" s="21"/>
      <c r="J166" s="21"/>
      <c r="K166" s="21" t="s">
        <v>23</v>
      </c>
      <c r="L166" s="21"/>
      <c r="M166" s="21" t="s">
        <v>726</v>
      </c>
      <c r="N166" s="21" t="s">
        <v>659</v>
      </c>
      <c r="O166" s="21" t="s">
        <v>41</v>
      </c>
      <c r="P166" t="b">
        <v>0</v>
      </c>
      <c r="Q166" t="b">
        <v>0</v>
      </c>
      <c r="R166" t="b">
        <v>0</v>
      </c>
      <c r="S166">
        <v>80</v>
      </c>
      <c r="T166">
        <v>60</v>
      </c>
      <c r="U166">
        <v>0</v>
      </c>
      <c r="V166" s="21" t="s">
        <v>49</v>
      </c>
      <c r="W166">
        <v>1000</v>
      </c>
      <c r="X166">
        <v>100</v>
      </c>
      <c r="Y166" t="b">
        <v>0</v>
      </c>
      <c r="Z166">
        <v>150</v>
      </c>
      <c r="AA166">
        <v>1</v>
      </c>
      <c r="AB166">
        <v>105</v>
      </c>
      <c r="AC166">
        <v>60</v>
      </c>
      <c r="AD166">
        <v>0.05</v>
      </c>
      <c r="AE166" t="b">
        <v>0</v>
      </c>
      <c r="AF166" s="21" t="s">
        <v>724</v>
      </c>
      <c r="AG166">
        <v>5</v>
      </c>
      <c r="AH166">
        <v>9</v>
      </c>
      <c r="AI166">
        <v>90</v>
      </c>
      <c r="AJ166">
        <v>0</v>
      </c>
      <c r="AK166" s="21" t="s">
        <v>727</v>
      </c>
      <c r="AL166" t="b">
        <v>0</v>
      </c>
      <c r="AM166" t="b">
        <v>0</v>
      </c>
      <c r="AN166">
        <v>50</v>
      </c>
      <c r="AO166">
        <v>0</v>
      </c>
      <c r="AP166">
        <v>2000</v>
      </c>
      <c r="AQ166" s="21" t="s">
        <v>452</v>
      </c>
      <c r="AR166" s="21"/>
      <c r="AS166" t="b">
        <v>0</v>
      </c>
      <c r="AT166" s="21"/>
      <c r="AU166" s="21"/>
      <c r="AV166" s="21" t="s">
        <v>501</v>
      </c>
      <c r="AW166" s="21"/>
      <c r="AX166" s="21"/>
      <c r="AY166" s="21"/>
      <c r="AZ166" s="21"/>
      <c r="BA166">
        <v>1</v>
      </c>
      <c r="BB166" s="21"/>
      <c r="BC166">
        <v>12180223</v>
      </c>
    </row>
    <row r="167" spans="1:62" x14ac:dyDescent="0.25">
      <c r="A167" t="str">
        <f>VLOOKUP(ObjectiveData[[#This Row],[Template ID]],ID_Conversion[],3,FALSE)</f>
        <v>VMAT</v>
      </c>
      <c r="B167" t="str">
        <f>VLOOKUP(ObjectiveData[[#This Row],[Template ID]],ID_Conversion[],6,FALSE)</f>
        <v>BLAD</v>
      </c>
      <c r="C167" s="15">
        <f>VLOOKUP(ObjectiveData[[#This Row],[Last Modified]],Date_Conversion[],13,FALSE)</f>
        <v>43425.651631944442</v>
      </c>
      <c r="D167" s="15" t="str">
        <f>VLOOKUP(ObjectiveData[[#This Row],[Template ID]],ObjectiveFiles[],3,FALSE)</f>
        <v>ObjectiveTemplate_31302.xml</v>
      </c>
      <c r="E167">
        <v>1.7</v>
      </c>
      <c r="F167" s="21" t="s">
        <v>202</v>
      </c>
      <c r="G167" s="21" t="s">
        <v>9</v>
      </c>
      <c r="H167" s="21" t="s">
        <v>14</v>
      </c>
      <c r="I167" s="21"/>
      <c r="J167" s="21"/>
      <c r="K167" s="21" t="s">
        <v>23</v>
      </c>
      <c r="L167" s="21"/>
      <c r="M167" s="21" t="s">
        <v>728</v>
      </c>
      <c r="N167" s="21" t="s">
        <v>653</v>
      </c>
      <c r="O167" s="21" t="s">
        <v>41</v>
      </c>
      <c r="P167" t="b">
        <v>0</v>
      </c>
      <c r="Q167" t="b">
        <v>0</v>
      </c>
      <c r="R167" t="b">
        <v>1</v>
      </c>
      <c r="S167">
        <v>40</v>
      </c>
      <c r="T167">
        <v>30</v>
      </c>
      <c r="U167">
        <v>0</v>
      </c>
      <c r="V167" s="21" t="s">
        <v>49</v>
      </c>
      <c r="W167">
        <v>1000</v>
      </c>
      <c r="X167">
        <v>100</v>
      </c>
      <c r="Y167" t="b">
        <v>1</v>
      </c>
      <c r="Z167">
        <v>80</v>
      </c>
      <c r="AA167">
        <v>1</v>
      </c>
      <c r="AB167">
        <v>105</v>
      </c>
      <c r="AC167">
        <v>60</v>
      </c>
      <c r="AD167">
        <v>0.05</v>
      </c>
      <c r="AE167" t="b">
        <v>1</v>
      </c>
      <c r="AF167" s="21" t="s">
        <v>724</v>
      </c>
      <c r="AG167">
        <v>5</v>
      </c>
      <c r="AH167">
        <v>9</v>
      </c>
      <c r="AI167">
        <v>10</v>
      </c>
      <c r="AJ167">
        <v>10</v>
      </c>
      <c r="AK167" s="21" t="s">
        <v>48</v>
      </c>
      <c r="AL167" t="b">
        <v>0</v>
      </c>
      <c r="AM167" t="b">
        <v>0</v>
      </c>
      <c r="AN167">
        <v>100</v>
      </c>
      <c r="AO167">
        <v>650</v>
      </c>
      <c r="AP167">
        <v>800</v>
      </c>
      <c r="AQ167" s="21" t="s">
        <v>215</v>
      </c>
      <c r="AR167" s="21"/>
      <c r="AS167" t="b">
        <v>0</v>
      </c>
      <c r="AT167" s="21"/>
      <c r="AU167" s="21"/>
      <c r="AV167" s="21" t="s">
        <v>500</v>
      </c>
      <c r="AW167" s="21"/>
      <c r="AY167" s="21"/>
      <c r="BA167">
        <v>3</v>
      </c>
      <c r="BB167" s="21"/>
      <c r="BC167">
        <v>9639167</v>
      </c>
      <c r="BD167">
        <v>0</v>
      </c>
      <c r="BE167">
        <v>0</v>
      </c>
      <c r="BF167">
        <v>8</v>
      </c>
      <c r="BG167">
        <v>0</v>
      </c>
      <c r="BH167">
        <v>50</v>
      </c>
      <c r="BI167" s="21"/>
      <c r="BJ167">
        <v>0</v>
      </c>
    </row>
    <row r="168" spans="1:62" x14ac:dyDescent="0.25">
      <c r="A168" t="str">
        <f>VLOOKUP(ObjectiveData[[#This Row],[Template ID]],ID_Conversion[],3,FALSE)</f>
        <v>VMAT</v>
      </c>
      <c r="B168" t="str">
        <f>VLOOKUP(ObjectiveData[[#This Row],[Template ID]],ID_Conversion[],6,FALSE)</f>
        <v>BLAD</v>
      </c>
      <c r="C168" s="15">
        <f>VLOOKUP(ObjectiveData[[#This Row],[Last Modified]],Date_Conversion[],13,FALSE)</f>
        <v>43425.651631944442</v>
      </c>
      <c r="D168" s="15" t="str">
        <f>VLOOKUP(ObjectiveData[[#This Row],[Template ID]],ObjectiveFiles[],3,FALSE)</f>
        <v>ObjectiveTemplate_31302.xml</v>
      </c>
      <c r="E168">
        <v>1.7</v>
      </c>
      <c r="F168" s="21" t="s">
        <v>202</v>
      </c>
      <c r="G168" s="21" t="s">
        <v>9</v>
      </c>
      <c r="H168" s="21" t="s">
        <v>14</v>
      </c>
      <c r="I168" s="21"/>
      <c r="J168" s="21"/>
      <c r="K168" s="21" t="s">
        <v>23</v>
      </c>
      <c r="L168" s="21"/>
      <c r="M168" s="21" t="s">
        <v>728</v>
      </c>
      <c r="N168" s="21" t="s">
        <v>653</v>
      </c>
      <c r="O168" s="21" t="s">
        <v>41</v>
      </c>
      <c r="P168" t="b">
        <v>0</v>
      </c>
      <c r="Q168" t="b">
        <v>0</v>
      </c>
      <c r="R168" t="b">
        <v>1</v>
      </c>
      <c r="S168">
        <v>40</v>
      </c>
      <c r="T168">
        <v>30</v>
      </c>
      <c r="U168">
        <v>0</v>
      </c>
      <c r="V168" s="21" t="s">
        <v>49</v>
      </c>
      <c r="W168">
        <v>1000</v>
      </c>
      <c r="X168">
        <v>100</v>
      </c>
      <c r="Y168" t="b">
        <v>1</v>
      </c>
      <c r="Z168">
        <v>80</v>
      </c>
      <c r="AA168">
        <v>1</v>
      </c>
      <c r="AB168">
        <v>105</v>
      </c>
      <c r="AC168">
        <v>60</v>
      </c>
      <c r="AD168">
        <v>0.05</v>
      </c>
      <c r="AE168" t="b">
        <v>1</v>
      </c>
      <c r="AF168" s="21" t="s">
        <v>724</v>
      </c>
      <c r="AG168">
        <v>5</v>
      </c>
      <c r="AH168">
        <v>9</v>
      </c>
      <c r="AI168">
        <v>10</v>
      </c>
      <c r="AJ168">
        <v>10</v>
      </c>
      <c r="AK168" s="21" t="s">
        <v>48</v>
      </c>
      <c r="AL168" t="b">
        <v>0</v>
      </c>
      <c r="AM168" t="b">
        <v>0</v>
      </c>
      <c r="AN168">
        <v>100</v>
      </c>
      <c r="AO168">
        <v>650</v>
      </c>
      <c r="AP168">
        <v>800</v>
      </c>
      <c r="AQ168" s="21" t="s">
        <v>216</v>
      </c>
      <c r="AR168" s="21"/>
      <c r="AS168" t="b">
        <v>0</v>
      </c>
      <c r="AT168" s="21"/>
      <c r="AU168" s="21"/>
      <c r="AV168" s="21" t="s">
        <v>500</v>
      </c>
      <c r="AW168" s="21"/>
      <c r="AY168" s="21"/>
      <c r="BA168">
        <v>3</v>
      </c>
      <c r="BB168" s="21"/>
      <c r="BC168">
        <v>13828244</v>
      </c>
      <c r="BD168">
        <v>0</v>
      </c>
      <c r="BE168">
        <v>0</v>
      </c>
      <c r="BF168">
        <v>4</v>
      </c>
      <c r="BG168">
        <v>0</v>
      </c>
      <c r="BH168">
        <v>50</v>
      </c>
      <c r="BI168" s="21"/>
      <c r="BJ168">
        <v>0</v>
      </c>
    </row>
    <row r="169" spans="1:62" x14ac:dyDescent="0.25">
      <c r="A169" t="str">
        <f>VLOOKUP(ObjectiveData[[#This Row],[Template ID]],ID_Conversion[],3,FALSE)</f>
        <v>VMAT</v>
      </c>
      <c r="B169" t="str">
        <f>VLOOKUP(ObjectiveData[[#This Row],[Template ID]],ID_Conversion[],6,FALSE)</f>
        <v>BLAD</v>
      </c>
      <c r="C169" s="15">
        <f>VLOOKUP(ObjectiveData[[#This Row],[Last Modified]],Date_Conversion[],13,FALSE)</f>
        <v>43425.651631944442</v>
      </c>
      <c r="D169" s="15" t="str">
        <f>VLOOKUP(ObjectiveData[[#This Row],[Template ID]],ObjectiveFiles[],3,FALSE)</f>
        <v>ObjectiveTemplate_31302.xml</v>
      </c>
      <c r="E169">
        <v>1.7</v>
      </c>
      <c r="F169" s="21" t="s">
        <v>202</v>
      </c>
      <c r="G169" s="21" t="s">
        <v>9</v>
      </c>
      <c r="H169" s="21" t="s">
        <v>14</v>
      </c>
      <c r="I169" s="21"/>
      <c r="J169" s="21"/>
      <c r="K169" s="21" t="s">
        <v>23</v>
      </c>
      <c r="L169" s="21"/>
      <c r="M169" s="21" t="s">
        <v>728</v>
      </c>
      <c r="N169" s="21" t="s">
        <v>653</v>
      </c>
      <c r="O169" s="21" t="s">
        <v>41</v>
      </c>
      <c r="P169" t="b">
        <v>0</v>
      </c>
      <c r="Q169" t="b">
        <v>0</v>
      </c>
      <c r="R169" t="b">
        <v>1</v>
      </c>
      <c r="S169">
        <v>40</v>
      </c>
      <c r="T169">
        <v>30</v>
      </c>
      <c r="U169">
        <v>0</v>
      </c>
      <c r="V169" s="21" t="s">
        <v>49</v>
      </c>
      <c r="W169">
        <v>1000</v>
      </c>
      <c r="X169">
        <v>100</v>
      </c>
      <c r="Y169" t="b">
        <v>1</v>
      </c>
      <c r="Z169">
        <v>80</v>
      </c>
      <c r="AA169">
        <v>1</v>
      </c>
      <c r="AB169">
        <v>105</v>
      </c>
      <c r="AC169">
        <v>60</v>
      </c>
      <c r="AD169">
        <v>0.05</v>
      </c>
      <c r="AE169" t="b">
        <v>1</v>
      </c>
      <c r="AF169" s="21" t="s">
        <v>724</v>
      </c>
      <c r="AG169">
        <v>5</v>
      </c>
      <c r="AH169">
        <v>9</v>
      </c>
      <c r="AI169">
        <v>10</v>
      </c>
      <c r="AJ169">
        <v>10</v>
      </c>
      <c r="AK169" s="21" t="s">
        <v>48</v>
      </c>
      <c r="AL169" t="b">
        <v>0</v>
      </c>
      <c r="AM169" t="b">
        <v>0</v>
      </c>
      <c r="AN169">
        <v>100</v>
      </c>
      <c r="AO169">
        <v>650</v>
      </c>
      <c r="AP169">
        <v>800</v>
      </c>
      <c r="AQ169" s="21" t="s">
        <v>222</v>
      </c>
      <c r="AR169" s="21"/>
      <c r="AS169" t="b">
        <v>0</v>
      </c>
      <c r="AT169" s="21"/>
      <c r="AU169" s="21"/>
      <c r="AV169" s="21" t="s">
        <v>501</v>
      </c>
      <c r="AW169" s="21"/>
      <c r="AY169" s="21"/>
      <c r="BA169">
        <v>1.5009999999999999</v>
      </c>
      <c r="BB169" s="21"/>
      <c r="BC169">
        <v>13130346</v>
      </c>
      <c r="BI169" s="21"/>
    </row>
    <row r="170" spans="1:62" x14ac:dyDescent="0.25">
      <c r="A170" t="str">
        <f>VLOOKUP(ObjectiveData[[#This Row],[Template ID]],ID_Conversion[],3,FALSE)</f>
        <v>VMAT</v>
      </c>
      <c r="B170" t="str">
        <f>VLOOKUP(ObjectiveData[[#This Row],[Template ID]],ID_Conversion[],6,FALSE)</f>
        <v>BLAD</v>
      </c>
      <c r="C170" s="15">
        <f>VLOOKUP(ObjectiveData[[#This Row],[Last Modified]],Date_Conversion[],13,FALSE)</f>
        <v>43425.651631944442</v>
      </c>
      <c r="D170" s="15" t="str">
        <f>VLOOKUP(ObjectiveData[[#This Row],[Template ID]],ObjectiveFiles[],3,FALSE)</f>
        <v>ObjectiveTemplate_31302.xml</v>
      </c>
      <c r="E170">
        <v>1.7</v>
      </c>
      <c r="F170" s="21" t="s">
        <v>202</v>
      </c>
      <c r="G170" s="21" t="s">
        <v>9</v>
      </c>
      <c r="H170" s="21" t="s">
        <v>14</v>
      </c>
      <c r="I170" s="21"/>
      <c r="J170" s="21"/>
      <c r="K170" s="21" t="s">
        <v>23</v>
      </c>
      <c r="L170" s="21"/>
      <c r="M170" s="21" t="s">
        <v>728</v>
      </c>
      <c r="N170" s="21" t="s">
        <v>653</v>
      </c>
      <c r="O170" s="21" t="s">
        <v>41</v>
      </c>
      <c r="P170" t="b">
        <v>0</v>
      </c>
      <c r="Q170" t="b">
        <v>0</v>
      </c>
      <c r="R170" t="b">
        <v>1</v>
      </c>
      <c r="S170">
        <v>40</v>
      </c>
      <c r="T170">
        <v>30</v>
      </c>
      <c r="U170">
        <v>0</v>
      </c>
      <c r="V170" s="21" t="s">
        <v>49</v>
      </c>
      <c r="W170">
        <v>1000</v>
      </c>
      <c r="X170">
        <v>100</v>
      </c>
      <c r="Y170" t="b">
        <v>1</v>
      </c>
      <c r="Z170">
        <v>80</v>
      </c>
      <c r="AA170">
        <v>1</v>
      </c>
      <c r="AB170">
        <v>105</v>
      </c>
      <c r="AC170">
        <v>60</v>
      </c>
      <c r="AD170">
        <v>0.05</v>
      </c>
      <c r="AE170" t="b">
        <v>1</v>
      </c>
      <c r="AF170" s="21" t="s">
        <v>724</v>
      </c>
      <c r="AG170">
        <v>5</v>
      </c>
      <c r="AH170">
        <v>9</v>
      </c>
      <c r="AI170">
        <v>10</v>
      </c>
      <c r="AJ170">
        <v>10</v>
      </c>
      <c r="AK170" s="21" t="s">
        <v>48</v>
      </c>
      <c r="AL170" t="b">
        <v>0</v>
      </c>
      <c r="AM170" t="b">
        <v>0</v>
      </c>
      <c r="AN170">
        <v>100</v>
      </c>
      <c r="AO170">
        <v>650</v>
      </c>
      <c r="AP170">
        <v>800</v>
      </c>
      <c r="AQ170" s="21" t="s">
        <v>223</v>
      </c>
      <c r="AR170" s="21"/>
      <c r="AS170" t="b">
        <v>0</v>
      </c>
      <c r="AT170" s="21"/>
      <c r="AU170" s="21"/>
      <c r="AV170" s="21" t="s">
        <v>502</v>
      </c>
      <c r="AW170" s="21"/>
      <c r="AY170" s="21"/>
      <c r="BA170">
        <v>4.5</v>
      </c>
      <c r="BB170" s="21"/>
      <c r="BC170">
        <v>65280</v>
      </c>
      <c r="BI170" s="21"/>
    </row>
    <row r="171" spans="1:62" x14ac:dyDescent="0.25">
      <c r="A171" t="str">
        <f>VLOOKUP(ObjectiveData[[#This Row],[Template ID]],ID_Conversion[],3,FALSE)</f>
        <v>VMAT</v>
      </c>
      <c r="B171" t="str">
        <f>VLOOKUP(ObjectiveData[[#This Row],[Template ID]],ID_Conversion[],6,FALSE)</f>
        <v>BLAD</v>
      </c>
      <c r="C171" s="15">
        <f>VLOOKUP(ObjectiveData[[#This Row],[Last Modified]],Date_Conversion[],13,FALSE)</f>
        <v>43425.651631944442</v>
      </c>
      <c r="D171" s="15" t="str">
        <f>VLOOKUP(ObjectiveData[[#This Row],[Template ID]],ObjectiveFiles[],3,FALSE)</f>
        <v>ObjectiveTemplate_31302.xml</v>
      </c>
      <c r="E171">
        <v>1.7</v>
      </c>
      <c r="F171" s="21" t="s">
        <v>202</v>
      </c>
      <c r="G171" s="21" t="s">
        <v>9</v>
      </c>
      <c r="H171" s="21" t="s">
        <v>14</v>
      </c>
      <c r="I171" s="21"/>
      <c r="J171" s="21"/>
      <c r="K171" s="21" t="s">
        <v>23</v>
      </c>
      <c r="L171" s="21"/>
      <c r="M171" s="21" t="s">
        <v>728</v>
      </c>
      <c r="N171" s="21" t="s">
        <v>653</v>
      </c>
      <c r="O171" s="21" t="s">
        <v>41</v>
      </c>
      <c r="P171" t="b">
        <v>0</v>
      </c>
      <c r="Q171" t="b">
        <v>0</v>
      </c>
      <c r="R171" t="b">
        <v>1</v>
      </c>
      <c r="S171">
        <v>40</v>
      </c>
      <c r="T171">
        <v>30</v>
      </c>
      <c r="U171">
        <v>0</v>
      </c>
      <c r="V171" s="21" t="s">
        <v>49</v>
      </c>
      <c r="W171">
        <v>1000</v>
      </c>
      <c r="X171">
        <v>100</v>
      </c>
      <c r="Y171" t="b">
        <v>1</v>
      </c>
      <c r="Z171">
        <v>80</v>
      </c>
      <c r="AA171">
        <v>1</v>
      </c>
      <c r="AB171">
        <v>105</v>
      </c>
      <c r="AC171">
        <v>60</v>
      </c>
      <c r="AD171">
        <v>0.05</v>
      </c>
      <c r="AE171" t="b">
        <v>1</v>
      </c>
      <c r="AF171" s="21" t="s">
        <v>724</v>
      </c>
      <c r="AG171">
        <v>5</v>
      </c>
      <c r="AH171">
        <v>9</v>
      </c>
      <c r="AI171">
        <v>10</v>
      </c>
      <c r="AJ171">
        <v>10</v>
      </c>
      <c r="AK171" s="21" t="s">
        <v>48</v>
      </c>
      <c r="AL171" t="b">
        <v>0</v>
      </c>
      <c r="AM171" t="b">
        <v>0</v>
      </c>
      <c r="AN171">
        <v>100</v>
      </c>
      <c r="AO171">
        <v>650</v>
      </c>
      <c r="AP171">
        <v>800</v>
      </c>
      <c r="AQ171" s="21" t="s">
        <v>244</v>
      </c>
      <c r="AR171" s="21"/>
      <c r="AS171" t="b">
        <v>0</v>
      </c>
      <c r="AT171" s="21"/>
      <c r="AU171" s="21"/>
      <c r="AV171" s="21" t="s">
        <v>244</v>
      </c>
      <c r="AW171" s="21"/>
      <c r="AY171" s="21"/>
      <c r="BA171">
        <v>3</v>
      </c>
      <c r="BB171" s="21"/>
      <c r="BC171">
        <v>16776960</v>
      </c>
      <c r="BD171">
        <v>0</v>
      </c>
      <c r="BE171">
        <v>0</v>
      </c>
      <c r="BF171">
        <v>20.5</v>
      </c>
      <c r="BG171">
        <v>0</v>
      </c>
      <c r="BH171">
        <v>100</v>
      </c>
      <c r="BI171" s="21"/>
      <c r="BJ171">
        <v>0</v>
      </c>
    </row>
    <row r="172" spans="1:62" x14ac:dyDescent="0.25">
      <c r="A172" t="str">
        <f>VLOOKUP(ObjectiveData[[#This Row],[Template ID]],ID_Conversion[],3,FALSE)</f>
        <v>VMAT</v>
      </c>
      <c r="B172" t="str">
        <f>VLOOKUP(ObjectiveData[[#This Row],[Template ID]],ID_Conversion[],6,FALSE)</f>
        <v>BLAD</v>
      </c>
      <c r="C172" s="15">
        <f>VLOOKUP(ObjectiveData[[#This Row],[Last Modified]],Date_Conversion[],13,FALSE)</f>
        <v>43425.651631944442</v>
      </c>
      <c r="D172" s="15" t="str">
        <f>VLOOKUP(ObjectiveData[[#This Row],[Template ID]],ObjectiveFiles[],3,FALSE)</f>
        <v>ObjectiveTemplate_31302.xml</v>
      </c>
      <c r="E172">
        <v>1.7</v>
      </c>
      <c r="F172" s="21" t="s">
        <v>202</v>
      </c>
      <c r="G172" s="21" t="s">
        <v>9</v>
      </c>
      <c r="H172" s="21" t="s">
        <v>14</v>
      </c>
      <c r="I172" s="21"/>
      <c r="J172" s="21"/>
      <c r="K172" s="21" t="s">
        <v>23</v>
      </c>
      <c r="L172" s="21"/>
      <c r="M172" s="21" t="s">
        <v>728</v>
      </c>
      <c r="N172" s="21" t="s">
        <v>653</v>
      </c>
      <c r="O172" s="21" t="s">
        <v>41</v>
      </c>
      <c r="P172" t="b">
        <v>0</v>
      </c>
      <c r="Q172" t="b">
        <v>0</v>
      </c>
      <c r="R172" t="b">
        <v>1</v>
      </c>
      <c r="S172">
        <v>40</v>
      </c>
      <c r="T172">
        <v>30</v>
      </c>
      <c r="U172">
        <v>0</v>
      </c>
      <c r="V172" s="21" t="s">
        <v>49</v>
      </c>
      <c r="W172">
        <v>1000</v>
      </c>
      <c r="X172">
        <v>100</v>
      </c>
      <c r="Y172" t="b">
        <v>1</v>
      </c>
      <c r="Z172">
        <v>80</v>
      </c>
      <c r="AA172">
        <v>1</v>
      </c>
      <c r="AB172">
        <v>105</v>
      </c>
      <c r="AC172">
        <v>60</v>
      </c>
      <c r="AD172">
        <v>0.05</v>
      </c>
      <c r="AE172" t="b">
        <v>1</v>
      </c>
      <c r="AF172" s="21" t="s">
        <v>724</v>
      </c>
      <c r="AG172">
        <v>5</v>
      </c>
      <c r="AH172">
        <v>9</v>
      </c>
      <c r="AI172">
        <v>10</v>
      </c>
      <c r="AJ172">
        <v>10</v>
      </c>
      <c r="AK172" s="21" t="s">
        <v>48</v>
      </c>
      <c r="AL172" t="b">
        <v>0</v>
      </c>
      <c r="AM172" t="b">
        <v>0</v>
      </c>
      <c r="AN172">
        <v>100</v>
      </c>
      <c r="AO172">
        <v>650</v>
      </c>
      <c r="AP172">
        <v>800</v>
      </c>
      <c r="AQ172" s="21" t="s">
        <v>244</v>
      </c>
      <c r="AR172" s="21"/>
      <c r="AS172" t="b">
        <v>0</v>
      </c>
      <c r="AT172" s="21"/>
      <c r="AU172" s="21"/>
      <c r="AV172" s="21" t="s">
        <v>244</v>
      </c>
      <c r="AW172" s="21"/>
      <c r="AY172" s="21"/>
      <c r="BA172">
        <v>3</v>
      </c>
      <c r="BB172" s="21"/>
      <c r="BC172">
        <v>16776960</v>
      </c>
      <c r="BD172">
        <v>0</v>
      </c>
      <c r="BE172">
        <v>1</v>
      </c>
      <c r="BF172">
        <v>21</v>
      </c>
      <c r="BG172">
        <v>100</v>
      </c>
      <c r="BH172">
        <v>110</v>
      </c>
      <c r="BI172" s="21"/>
      <c r="BJ172">
        <v>0</v>
      </c>
    </row>
    <row r="173" spans="1:62" x14ac:dyDescent="0.25">
      <c r="A173" t="str">
        <f>VLOOKUP(ObjectiveData[[#This Row],[Template ID]],ID_Conversion[],3,FALSE)</f>
        <v>VMAT</v>
      </c>
      <c r="B173" t="str">
        <f>VLOOKUP(ObjectiveData[[#This Row],[Template ID]],ID_Conversion[],6,FALSE)</f>
        <v>BLAD</v>
      </c>
      <c r="C173" s="15">
        <f>VLOOKUP(ObjectiveData[[#This Row],[Last Modified]],Date_Conversion[],13,FALSE)</f>
        <v>43425.651631944442</v>
      </c>
      <c r="D173" s="15" t="str">
        <f>VLOOKUP(ObjectiveData[[#This Row],[Template ID]],ObjectiveFiles[],3,FALSE)</f>
        <v>ObjectiveTemplate_31302.xml</v>
      </c>
      <c r="E173">
        <v>1.7</v>
      </c>
      <c r="F173" s="21" t="s">
        <v>202</v>
      </c>
      <c r="G173" s="21" t="s">
        <v>9</v>
      </c>
      <c r="H173" s="21" t="s">
        <v>14</v>
      </c>
      <c r="I173" s="21"/>
      <c r="J173" s="21"/>
      <c r="K173" s="21" t="s">
        <v>23</v>
      </c>
      <c r="L173" s="21"/>
      <c r="M173" s="21" t="s">
        <v>728</v>
      </c>
      <c r="N173" s="21" t="s">
        <v>653</v>
      </c>
      <c r="O173" s="21" t="s">
        <v>41</v>
      </c>
      <c r="P173" t="b">
        <v>0</v>
      </c>
      <c r="Q173" t="b">
        <v>0</v>
      </c>
      <c r="R173" t="b">
        <v>1</v>
      </c>
      <c r="S173">
        <v>40</v>
      </c>
      <c r="T173">
        <v>30</v>
      </c>
      <c r="U173">
        <v>0</v>
      </c>
      <c r="V173" s="21" t="s">
        <v>49</v>
      </c>
      <c r="W173">
        <v>1000</v>
      </c>
      <c r="X173">
        <v>100</v>
      </c>
      <c r="Y173" t="b">
        <v>1</v>
      </c>
      <c r="Z173">
        <v>80</v>
      </c>
      <c r="AA173">
        <v>1</v>
      </c>
      <c r="AB173">
        <v>105</v>
      </c>
      <c r="AC173">
        <v>60</v>
      </c>
      <c r="AD173">
        <v>0.05</v>
      </c>
      <c r="AE173" t="b">
        <v>1</v>
      </c>
      <c r="AF173" s="21" t="s">
        <v>724</v>
      </c>
      <c r="AG173">
        <v>5</v>
      </c>
      <c r="AH173">
        <v>9</v>
      </c>
      <c r="AI173">
        <v>10</v>
      </c>
      <c r="AJ173">
        <v>10</v>
      </c>
      <c r="AK173" s="21" t="s">
        <v>48</v>
      </c>
      <c r="AL173" t="b">
        <v>0</v>
      </c>
      <c r="AM173" t="b">
        <v>0</v>
      </c>
      <c r="AN173">
        <v>100</v>
      </c>
      <c r="AO173">
        <v>650</v>
      </c>
      <c r="AP173">
        <v>800</v>
      </c>
      <c r="AQ173" s="21" t="s">
        <v>265</v>
      </c>
      <c r="AR173" s="21"/>
      <c r="AS173" t="b">
        <v>0</v>
      </c>
      <c r="AT173" s="21"/>
      <c r="AU173" s="21"/>
      <c r="AV173" s="21" t="s">
        <v>501</v>
      </c>
      <c r="AW173" s="21"/>
      <c r="AY173" s="21"/>
      <c r="BA173">
        <v>1.5009999999999999</v>
      </c>
      <c r="BB173" s="21"/>
      <c r="BC173">
        <v>32896</v>
      </c>
      <c r="BI173" s="21"/>
    </row>
    <row r="174" spans="1:62" x14ac:dyDescent="0.25">
      <c r="A174" t="str">
        <f>VLOOKUP(ObjectiveData[[#This Row],[Template ID]],ID_Conversion[],3,FALSE)</f>
        <v>VMAT</v>
      </c>
      <c r="B174" t="str">
        <f>VLOOKUP(ObjectiveData[[#This Row],[Template ID]],ID_Conversion[],6,FALSE)</f>
        <v>BLAD</v>
      </c>
      <c r="C174" s="15">
        <f>VLOOKUP(ObjectiveData[[#This Row],[Last Modified]],Date_Conversion[],13,FALSE)</f>
        <v>43425.651631944442</v>
      </c>
      <c r="D174" s="15" t="str">
        <f>VLOOKUP(ObjectiveData[[#This Row],[Template ID]],ObjectiveFiles[],3,FALSE)</f>
        <v>ObjectiveTemplate_31302.xml</v>
      </c>
      <c r="E174">
        <v>1.7</v>
      </c>
      <c r="F174" s="21" t="s">
        <v>202</v>
      </c>
      <c r="G174" s="21" t="s">
        <v>9</v>
      </c>
      <c r="H174" s="21" t="s">
        <v>14</v>
      </c>
      <c r="I174" s="21"/>
      <c r="J174" s="21"/>
      <c r="K174" s="21" t="s">
        <v>23</v>
      </c>
      <c r="L174" s="21"/>
      <c r="M174" s="21" t="s">
        <v>728</v>
      </c>
      <c r="N174" s="21" t="s">
        <v>653</v>
      </c>
      <c r="O174" s="21" t="s">
        <v>41</v>
      </c>
      <c r="P174" t="b">
        <v>0</v>
      </c>
      <c r="Q174" t="b">
        <v>0</v>
      </c>
      <c r="R174" t="b">
        <v>1</v>
      </c>
      <c r="S174">
        <v>40</v>
      </c>
      <c r="T174">
        <v>30</v>
      </c>
      <c r="U174">
        <v>0</v>
      </c>
      <c r="V174" s="21" t="s">
        <v>49</v>
      </c>
      <c r="W174">
        <v>1000</v>
      </c>
      <c r="X174">
        <v>100</v>
      </c>
      <c r="Y174" t="b">
        <v>1</v>
      </c>
      <c r="Z174">
        <v>80</v>
      </c>
      <c r="AA174">
        <v>1</v>
      </c>
      <c r="AB174">
        <v>105</v>
      </c>
      <c r="AC174">
        <v>60</v>
      </c>
      <c r="AD174">
        <v>0.05</v>
      </c>
      <c r="AE174" t="b">
        <v>1</v>
      </c>
      <c r="AF174" s="21" t="s">
        <v>724</v>
      </c>
      <c r="AG174">
        <v>5</v>
      </c>
      <c r="AH174">
        <v>9</v>
      </c>
      <c r="AI174">
        <v>10</v>
      </c>
      <c r="AJ174">
        <v>10</v>
      </c>
      <c r="AK174" s="21" t="s">
        <v>48</v>
      </c>
      <c r="AL174" t="b">
        <v>0</v>
      </c>
      <c r="AM174" t="b">
        <v>0</v>
      </c>
      <c r="AN174">
        <v>100</v>
      </c>
      <c r="AO174">
        <v>650</v>
      </c>
      <c r="AP174">
        <v>800</v>
      </c>
      <c r="AQ174" s="21" t="s">
        <v>266</v>
      </c>
      <c r="AR174" s="21"/>
      <c r="AS174" t="b">
        <v>0</v>
      </c>
      <c r="AT174" s="21"/>
      <c r="AU174" s="21"/>
      <c r="AV174" s="21" t="s">
        <v>501</v>
      </c>
      <c r="AW174" s="21"/>
      <c r="AY174" s="21"/>
      <c r="BA174">
        <v>1.5009999999999999</v>
      </c>
      <c r="BB174" s="21"/>
      <c r="BC174">
        <v>9221330</v>
      </c>
      <c r="BI174" s="21"/>
    </row>
    <row r="175" spans="1:62" x14ac:dyDescent="0.25">
      <c r="A175" t="str">
        <f>VLOOKUP(ObjectiveData[[#This Row],[Template ID]],ID_Conversion[],3,FALSE)</f>
        <v>VMAT</v>
      </c>
      <c r="B175" t="str">
        <f>VLOOKUP(ObjectiveData[[#This Row],[Template ID]],ID_Conversion[],6,FALSE)</f>
        <v>BLAD</v>
      </c>
      <c r="C175" s="15">
        <f>VLOOKUP(ObjectiveData[[#This Row],[Last Modified]],Date_Conversion[],13,FALSE)</f>
        <v>43425.651631944442</v>
      </c>
      <c r="D175" s="15" t="str">
        <f>VLOOKUP(ObjectiveData[[#This Row],[Template ID]],ObjectiveFiles[],3,FALSE)</f>
        <v>ObjectiveTemplate_31302.xml</v>
      </c>
      <c r="E175">
        <v>1.7</v>
      </c>
      <c r="F175" s="21" t="s">
        <v>202</v>
      </c>
      <c r="G175" s="21" t="s">
        <v>9</v>
      </c>
      <c r="H175" s="21" t="s">
        <v>14</v>
      </c>
      <c r="I175" s="21"/>
      <c r="J175" s="21"/>
      <c r="K175" s="21" t="s">
        <v>23</v>
      </c>
      <c r="L175" s="21"/>
      <c r="M175" s="21" t="s">
        <v>728</v>
      </c>
      <c r="N175" s="21" t="s">
        <v>653</v>
      </c>
      <c r="O175" s="21" t="s">
        <v>41</v>
      </c>
      <c r="P175" t="b">
        <v>0</v>
      </c>
      <c r="Q175" t="b">
        <v>0</v>
      </c>
      <c r="R175" t="b">
        <v>1</v>
      </c>
      <c r="S175">
        <v>40</v>
      </c>
      <c r="T175">
        <v>30</v>
      </c>
      <c r="U175">
        <v>0</v>
      </c>
      <c r="V175" s="21" t="s">
        <v>49</v>
      </c>
      <c r="W175">
        <v>1000</v>
      </c>
      <c r="X175">
        <v>100</v>
      </c>
      <c r="Y175" t="b">
        <v>1</v>
      </c>
      <c r="Z175">
        <v>80</v>
      </c>
      <c r="AA175">
        <v>1</v>
      </c>
      <c r="AB175">
        <v>105</v>
      </c>
      <c r="AC175">
        <v>60</v>
      </c>
      <c r="AD175">
        <v>0.05</v>
      </c>
      <c r="AE175" t="b">
        <v>1</v>
      </c>
      <c r="AF175" s="21" t="s">
        <v>724</v>
      </c>
      <c r="AG175">
        <v>5</v>
      </c>
      <c r="AH175">
        <v>9</v>
      </c>
      <c r="AI175">
        <v>10</v>
      </c>
      <c r="AJ175">
        <v>10</v>
      </c>
      <c r="AK175" s="21" t="s">
        <v>48</v>
      </c>
      <c r="AL175" t="b">
        <v>0</v>
      </c>
      <c r="AM175" t="b">
        <v>0</v>
      </c>
      <c r="AN175">
        <v>100</v>
      </c>
      <c r="AO175">
        <v>650</v>
      </c>
      <c r="AP175">
        <v>800</v>
      </c>
      <c r="AQ175" s="21" t="s">
        <v>318</v>
      </c>
      <c r="AR175" s="21"/>
      <c r="AS175" t="b">
        <v>0</v>
      </c>
      <c r="AT175" s="21"/>
      <c r="AU175" s="21"/>
      <c r="AV175" s="21" t="s">
        <v>503</v>
      </c>
      <c r="AW175" s="21"/>
      <c r="AY175" s="21"/>
      <c r="BA175">
        <v>3</v>
      </c>
      <c r="BB175" s="21"/>
      <c r="BC175">
        <v>13130346</v>
      </c>
      <c r="BI175" s="21"/>
    </row>
    <row r="176" spans="1:62" x14ac:dyDescent="0.25">
      <c r="A176" t="str">
        <f>VLOOKUP(ObjectiveData[[#This Row],[Template ID]],ID_Conversion[],3,FALSE)</f>
        <v>VMAT</v>
      </c>
      <c r="B176" t="str">
        <f>VLOOKUP(ObjectiveData[[#This Row],[Template ID]],ID_Conversion[],6,FALSE)</f>
        <v>BLAD</v>
      </c>
      <c r="C176" s="15">
        <f>VLOOKUP(ObjectiveData[[#This Row],[Last Modified]],Date_Conversion[],13,FALSE)</f>
        <v>43425.651631944442</v>
      </c>
      <c r="D176" s="15" t="str">
        <f>VLOOKUP(ObjectiveData[[#This Row],[Template ID]],ObjectiveFiles[],3,FALSE)</f>
        <v>ObjectiveTemplate_31302.xml</v>
      </c>
      <c r="E176">
        <v>1.7</v>
      </c>
      <c r="F176" s="21" t="s">
        <v>202</v>
      </c>
      <c r="G176" s="21" t="s">
        <v>9</v>
      </c>
      <c r="H176" s="21" t="s">
        <v>14</v>
      </c>
      <c r="I176" s="21"/>
      <c r="J176" s="21"/>
      <c r="K176" s="21" t="s">
        <v>23</v>
      </c>
      <c r="L176" s="21"/>
      <c r="M176" s="21" t="s">
        <v>728</v>
      </c>
      <c r="N176" s="21" t="s">
        <v>653</v>
      </c>
      <c r="O176" s="21" t="s">
        <v>41</v>
      </c>
      <c r="P176" t="b">
        <v>0</v>
      </c>
      <c r="Q176" t="b">
        <v>0</v>
      </c>
      <c r="R176" t="b">
        <v>1</v>
      </c>
      <c r="S176">
        <v>40</v>
      </c>
      <c r="T176">
        <v>30</v>
      </c>
      <c r="U176">
        <v>0</v>
      </c>
      <c r="V176" s="21" t="s">
        <v>49</v>
      </c>
      <c r="W176">
        <v>1000</v>
      </c>
      <c r="X176">
        <v>100</v>
      </c>
      <c r="Y176" t="b">
        <v>1</v>
      </c>
      <c r="Z176">
        <v>80</v>
      </c>
      <c r="AA176">
        <v>1</v>
      </c>
      <c r="AB176">
        <v>105</v>
      </c>
      <c r="AC176">
        <v>60</v>
      </c>
      <c r="AD176">
        <v>0.05</v>
      </c>
      <c r="AE176" t="b">
        <v>1</v>
      </c>
      <c r="AF176" s="21" t="s">
        <v>724</v>
      </c>
      <c r="AG176">
        <v>5</v>
      </c>
      <c r="AH176">
        <v>9</v>
      </c>
      <c r="AI176">
        <v>10</v>
      </c>
      <c r="AJ176">
        <v>10</v>
      </c>
      <c r="AK176" s="21" t="s">
        <v>48</v>
      </c>
      <c r="AL176" t="b">
        <v>0</v>
      </c>
      <c r="AM176" t="b">
        <v>0</v>
      </c>
      <c r="AN176">
        <v>100</v>
      </c>
      <c r="AO176">
        <v>650</v>
      </c>
      <c r="AP176">
        <v>800</v>
      </c>
      <c r="AQ176" s="21" t="s">
        <v>326</v>
      </c>
      <c r="AR176" s="21"/>
      <c r="AS176" t="b">
        <v>0</v>
      </c>
      <c r="AT176" s="21"/>
      <c r="AU176" s="21"/>
      <c r="AV176" s="21" t="s">
        <v>375</v>
      </c>
      <c r="AW176" s="21"/>
      <c r="AY176" s="21"/>
      <c r="BA176">
        <v>3</v>
      </c>
      <c r="BB176" s="21"/>
      <c r="BC176">
        <v>16711935</v>
      </c>
      <c r="BD176">
        <v>0</v>
      </c>
      <c r="BE176">
        <v>0</v>
      </c>
      <c r="BF176">
        <v>19.5</v>
      </c>
      <c r="BG176">
        <v>0</v>
      </c>
      <c r="BH176">
        <v>100</v>
      </c>
      <c r="BI176" s="21"/>
      <c r="BJ176">
        <v>0</v>
      </c>
    </row>
    <row r="177" spans="1:62" x14ac:dyDescent="0.25">
      <c r="A177" t="str">
        <f>VLOOKUP(ObjectiveData[[#This Row],[Template ID]],ID_Conversion[],3,FALSE)</f>
        <v>VMAT</v>
      </c>
      <c r="B177" t="str">
        <f>VLOOKUP(ObjectiveData[[#This Row],[Template ID]],ID_Conversion[],6,FALSE)</f>
        <v>BLAD</v>
      </c>
      <c r="C177" s="15">
        <f>VLOOKUP(ObjectiveData[[#This Row],[Last Modified]],Date_Conversion[],13,FALSE)</f>
        <v>43425.651631944442</v>
      </c>
      <c r="D177" s="15" t="str">
        <f>VLOOKUP(ObjectiveData[[#This Row],[Template ID]],ObjectiveFiles[],3,FALSE)</f>
        <v>ObjectiveTemplate_31302.xml</v>
      </c>
      <c r="E177">
        <v>1.7</v>
      </c>
      <c r="F177" s="21" t="s">
        <v>202</v>
      </c>
      <c r="G177" s="21" t="s">
        <v>9</v>
      </c>
      <c r="H177" s="21" t="s">
        <v>14</v>
      </c>
      <c r="I177" s="21"/>
      <c r="J177" s="21"/>
      <c r="K177" s="21" t="s">
        <v>23</v>
      </c>
      <c r="L177" s="21"/>
      <c r="M177" s="21" t="s">
        <v>728</v>
      </c>
      <c r="N177" s="21" t="s">
        <v>653</v>
      </c>
      <c r="O177" s="21" t="s">
        <v>41</v>
      </c>
      <c r="P177" t="b">
        <v>0</v>
      </c>
      <c r="Q177" t="b">
        <v>0</v>
      </c>
      <c r="R177" t="b">
        <v>1</v>
      </c>
      <c r="S177">
        <v>40</v>
      </c>
      <c r="T177">
        <v>30</v>
      </c>
      <c r="U177">
        <v>0</v>
      </c>
      <c r="V177" s="21" t="s">
        <v>49</v>
      </c>
      <c r="W177">
        <v>1000</v>
      </c>
      <c r="X177">
        <v>100</v>
      </c>
      <c r="Y177" t="b">
        <v>1</v>
      </c>
      <c r="Z177">
        <v>80</v>
      </c>
      <c r="AA177">
        <v>1</v>
      </c>
      <c r="AB177">
        <v>105</v>
      </c>
      <c r="AC177">
        <v>60</v>
      </c>
      <c r="AD177">
        <v>0.05</v>
      </c>
      <c r="AE177" t="b">
        <v>1</v>
      </c>
      <c r="AF177" s="21" t="s">
        <v>724</v>
      </c>
      <c r="AG177">
        <v>5</v>
      </c>
      <c r="AH177">
        <v>9</v>
      </c>
      <c r="AI177">
        <v>10</v>
      </c>
      <c r="AJ177">
        <v>10</v>
      </c>
      <c r="AK177" s="21" t="s">
        <v>48</v>
      </c>
      <c r="AL177" t="b">
        <v>0</v>
      </c>
      <c r="AM177" t="b">
        <v>0</v>
      </c>
      <c r="AN177">
        <v>100</v>
      </c>
      <c r="AO177">
        <v>650</v>
      </c>
      <c r="AP177">
        <v>800</v>
      </c>
      <c r="AQ177" s="21" t="s">
        <v>326</v>
      </c>
      <c r="AR177" s="21"/>
      <c r="AS177" t="b">
        <v>0</v>
      </c>
      <c r="AT177" s="21"/>
      <c r="AU177" s="21"/>
      <c r="AV177" s="21" t="s">
        <v>375</v>
      </c>
      <c r="AW177" s="21"/>
      <c r="AY177" s="21"/>
      <c r="BA177">
        <v>3</v>
      </c>
      <c r="BB177" s="21"/>
      <c r="BC177">
        <v>16711935</v>
      </c>
      <c r="BD177">
        <v>0</v>
      </c>
      <c r="BE177">
        <v>0</v>
      </c>
      <c r="BF177">
        <v>19.5</v>
      </c>
      <c r="BG177">
        <v>0</v>
      </c>
      <c r="BH177">
        <v>100</v>
      </c>
      <c r="BI177" s="21"/>
      <c r="BJ177">
        <v>0</v>
      </c>
    </row>
    <row r="178" spans="1:62" x14ac:dyDescent="0.25">
      <c r="A178" t="str">
        <f>VLOOKUP(ObjectiveData[[#This Row],[Template ID]],ID_Conversion[],3,FALSE)</f>
        <v>VMAT</v>
      </c>
      <c r="B178" t="str">
        <f>VLOOKUP(ObjectiveData[[#This Row],[Template ID]],ID_Conversion[],6,FALSE)</f>
        <v>BLAD</v>
      </c>
      <c r="C178" s="15">
        <f>VLOOKUP(ObjectiveData[[#This Row],[Last Modified]],Date_Conversion[],13,FALSE)</f>
        <v>43425.651631944442</v>
      </c>
      <c r="D178" s="15" t="str">
        <f>VLOOKUP(ObjectiveData[[#This Row],[Template ID]],ObjectiveFiles[],3,FALSE)</f>
        <v>ObjectiveTemplate_31302.xml</v>
      </c>
      <c r="E178">
        <v>1.7</v>
      </c>
      <c r="F178" s="21" t="s">
        <v>202</v>
      </c>
      <c r="G178" s="21" t="s">
        <v>9</v>
      </c>
      <c r="H178" s="21" t="s">
        <v>14</v>
      </c>
      <c r="I178" s="21"/>
      <c r="J178" s="21"/>
      <c r="K178" s="21" t="s">
        <v>23</v>
      </c>
      <c r="L178" s="21"/>
      <c r="M178" s="21" t="s">
        <v>728</v>
      </c>
      <c r="N178" s="21" t="s">
        <v>653</v>
      </c>
      <c r="O178" s="21" t="s">
        <v>41</v>
      </c>
      <c r="P178" t="b">
        <v>0</v>
      </c>
      <c r="Q178" t="b">
        <v>0</v>
      </c>
      <c r="R178" t="b">
        <v>1</v>
      </c>
      <c r="S178">
        <v>40</v>
      </c>
      <c r="T178">
        <v>30</v>
      </c>
      <c r="U178">
        <v>0</v>
      </c>
      <c r="V178" s="21" t="s">
        <v>49</v>
      </c>
      <c r="W178">
        <v>1000</v>
      </c>
      <c r="X178">
        <v>100</v>
      </c>
      <c r="Y178" t="b">
        <v>1</v>
      </c>
      <c r="Z178">
        <v>80</v>
      </c>
      <c r="AA178">
        <v>1</v>
      </c>
      <c r="AB178">
        <v>105</v>
      </c>
      <c r="AC178">
        <v>60</v>
      </c>
      <c r="AD178">
        <v>0.05</v>
      </c>
      <c r="AE178" t="b">
        <v>1</v>
      </c>
      <c r="AF178" s="21" t="s">
        <v>724</v>
      </c>
      <c r="AG178">
        <v>5</v>
      </c>
      <c r="AH178">
        <v>9</v>
      </c>
      <c r="AI178">
        <v>10</v>
      </c>
      <c r="AJ178">
        <v>10</v>
      </c>
      <c r="AK178" s="21" t="s">
        <v>48</v>
      </c>
      <c r="AL178" t="b">
        <v>0</v>
      </c>
      <c r="AM178" t="b">
        <v>0</v>
      </c>
      <c r="AN178">
        <v>100</v>
      </c>
      <c r="AO178">
        <v>650</v>
      </c>
      <c r="AP178">
        <v>800</v>
      </c>
      <c r="AQ178" s="21" t="s">
        <v>326</v>
      </c>
      <c r="AR178" s="21"/>
      <c r="AS178" t="b">
        <v>0</v>
      </c>
      <c r="AT178" s="21"/>
      <c r="AU178" s="21"/>
      <c r="AV178" s="21" t="s">
        <v>375</v>
      </c>
      <c r="AW178" s="21"/>
      <c r="AY178" s="21"/>
      <c r="BA178">
        <v>3</v>
      </c>
      <c r="BB178" s="21"/>
      <c r="BC178">
        <v>16711935</v>
      </c>
      <c r="BD178">
        <v>0</v>
      </c>
      <c r="BE178">
        <v>1</v>
      </c>
      <c r="BF178">
        <v>21</v>
      </c>
      <c r="BG178">
        <v>100</v>
      </c>
      <c r="BH178">
        <v>120</v>
      </c>
      <c r="BI178" s="21"/>
      <c r="BJ178">
        <v>0</v>
      </c>
    </row>
    <row r="179" spans="1:62" x14ac:dyDescent="0.25">
      <c r="A179" t="str">
        <f>VLOOKUP(ObjectiveData[[#This Row],[Template ID]],ID_Conversion[],3,FALSE)</f>
        <v>VMAT</v>
      </c>
      <c r="B179" t="str">
        <f>VLOOKUP(ObjectiveData[[#This Row],[Template ID]],ID_Conversion[],6,FALSE)</f>
        <v>BLAD</v>
      </c>
      <c r="C179" s="15">
        <f>VLOOKUP(ObjectiveData[[#This Row],[Last Modified]],Date_Conversion[],13,FALSE)</f>
        <v>43425.651631944442</v>
      </c>
      <c r="D179" s="15" t="str">
        <f>VLOOKUP(ObjectiveData[[#This Row],[Template ID]],ObjectiveFiles[],3,FALSE)</f>
        <v>ObjectiveTemplate_31302.xml</v>
      </c>
      <c r="E179">
        <v>1.7</v>
      </c>
      <c r="F179" s="21" t="s">
        <v>202</v>
      </c>
      <c r="G179" s="21" t="s">
        <v>9</v>
      </c>
      <c r="H179" s="21" t="s">
        <v>14</v>
      </c>
      <c r="I179" s="21"/>
      <c r="J179" s="21"/>
      <c r="K179" s="21" t="s">
        <v>23</v>
      </c>
      <c r="L179" s="21"/>
      <c r="M179" s="21" t="s">
        <v>728</v>
      </c>
      <c r="N179" s="21" t="s">
        <v>653</v>
      </c>
      <c r="O179" s="21" t="s">
        <v>41</v>
      </c>
      <c r="P179" t="b">
        <v>0</v>
      </c>
      <c r="Q179" t="b">
        <v>0</v>
      </c>
      <c r="R179" t="b">
        <v>1</v>
      </c>
      <c r="S179">
        <v>40</v>
      </c>
      <c r="T179">
        <v>30</v>
      </c>
      <c r="U179">
        <v>0</v>
      </c>
      <c r="V179" s="21" t="s">
        <v>49</v>
      </c>
      <c r="W179">
        <v>1000</v>
      </c>
      <c r="X179">
        <v>100</v>
      </c>
      <c r="Y179" t="b">
        <v>1</v>
      </c>
      <c r="Z179">
        <v>80</v>
      </c>
      <c r="AA179">
        <v>1</v>
      </c>
      <c r="AB179">
        <v>105</v>
      </c>
      <c r="AC179">
        <v>60</v>
      </c>
      <c r="AD179">
        <v>0.05</v>
      </c>
      <c r="AE179" t="b">
        <v>1</v>
      </c>
      <c r="AF179" s="21" t="s">
        <v>724</v>
      </c>
      <c r="AG179">
        <v>5</v>
      </c>
      <c r="AH179">
        <v>9</v>
      </c>
      <c r="AI179">
        <v>10</v>
      </c>
      <c r="AJ179">
        <v>10</v>
      </c>
      <c r="AK179" s="21" t="s">
        <v>48</v>
      </c>
      <c r="AL179" t="b">
        <v>0</v>
      </c>
      <c r="AM179" t="b">
        <v>0</v>
      </c>
      <c r="AN179">
        <v>100</v>
      </c>
      <c r="AO179">
        <v>650</v>
      </c>
      <c r="AP179">
        <v>800</v>
      </c>
      <c r="AQ179" s="21" t="s">
        <v>349</v>
      </c>
      <c r="AR179" s="21"/>
      <c r="AS179" t="b">
        <v>0</v>
      </c>
      <c r="AT179" s="21"/>
      <c r="AU179" s="21"/>
      <c r="AV179" s="21" t="s">
        <v>503</v>
      </c>
      <c r="AW179" s="21"/>
      <c r="AY179" s="21"/>
      <c r="BA179">
        <v>3</v>
      </c>
      <c r="BB179" s="21"/>
      <c r="BC179">
        <v>2763429</v>
      </c>
      <c r="BD179">
        <v>0</v>
      </c>
      <c r="BE179">
        <v>0</v>
      </c>
      <c r="BF179">
        <v>10</v>
      </c>
      <c r="BG179">
        <v>50</v>
      </c>
      <c r="BH179">
        <v>50</v>
      </c>
      <c r="BI179" s="21"/>
      <c r="BJ179">
        <v>0</v>
      </c>
    </row>
    <row r="180" spans="1:62" x14ac:dyDescent="0.25">
      <c r="A180" t="str">
        <f>VLOOKUP(ObjectiveData[[#This Row],[Template ID]],ID_Conversion[],3,FALSE)</f>
        <v>VMAT</v>
      </c>
      <c r="B180" t="str">
        <f>VLOOKUP(ObjectiveData[[#This Row],[Template ID]],ID_Conversion[],6,FALSE)</f>
        <v>BLAD</v>
      </c>
      <c r="C180" s="15">
        <f>VLOOKUP(ObjectiveData[[#This Row],[Last Modified]],Date_Conversion[],13,FALSE)</f>
        <v>43425.651631944442</v>
      </c>
      <c r="D180" s="15" t="str">
        <f>VLOOKUP(ObjectiveData[[#This Row],[Template ID]],ObjectiveFiles[],3,FALSE)</f>
        <v>ObjectiveTemplate_31302.xml</v>
      </c>
      <c r="E180">
        <v>1.7</v>
      </c>
      <c r="F180" s="21" t="s">
        <v>202</v>
      </c>
      <c r="G180" s="21" t="s">
        <v>9</v>
      </c>
      <c r="H180" s="21" t="s">
        <v>14</v>
      </c>
      <c r="I180" s="21"/>
      <c r="J180" s="21"/>
      <c r="K180" s="21" t="s">
        <v>23</v>
      </c>
      <c r="L180" s="21"/>
      <c r="M180" s="21" t="s">
        <v>728</v>
      </c>
      <c r="N180" s="21" t="s">
        <v>653</v>
      </c>
      <c r="O180" s="21" t="s">
        <v>41</v>
      </c>
      <c r="P180" t="b">
        <v>0</v>
      </c>
      <c r="Q180" t="b">
        <v>0</v>
      </c>
      <c r="R180" t="b">
        <v>1</v>
      </c>
      <c r="S180">
        <v>40</v>
      </c>
      <c r="T180">
        <v>30</v>
      </c>
      <c r="U180">
        <v>0</v>
      </c>
      <c r="V180" s="21" t="s">
        <v>49</v>
      </c>
      <c r="W180">
        <v>1000</v>
      </c>
      <c r="X180">
        <v>100</v>
      </c>
      <c r="Y180" t="b">
        <v>1</v>
      </c>
      <c r="Z180">
        <v>80</v>
      </c>
      <c r="AA180">
        <v>1</v>
      </c>
      <c r="AB180">
        <v>105</v>
      </c>
      <c r="AC180">
        <v>60</v>
      </c>
      <c r="AD180">
        <v>0.05</v>
      </c>
      <c r="AE180" t="b">
        <v>1</v>
      </c>
      <c r="AF180" s="21" t="s">
        <v>724</v>
      </c>
      <c r="AG180">
        <v>5</v>
      </c>
      <c r="AH180">
        <v>9</v>
      </c>
      <c r="AI180">
        <v>10</v>
      </c>
      <c r="AJ180">
        <v>10</v>
      </c>
      <c r="AK180" s="21" t="s">
        <v>48</v>
      </c>
      <c r="AL180" t="b">
        <v>0</v>
      </c>
      <c r="AM180" t="b">
        <v>0</v>
      </c>
      <c r="AN180">
        <v>100</v>
      </c>
      <c r="AO180">
        <v>650</v>
      </c>
      <c r="AP180">
        <v>800</v>
      </c>
      <c r="AQ180" s="21" t="s">
        <v>349</v>
      </c>
      <c r="AR180" s="21"/>
      <c r="AS180" t="b">
        <v>0</v>
      </c>
      <c r="AT180" s="21"/>
      <c r="AU180" s="21"/>
      <c r="AV180" s="21" t="s">
        <v>503</v>
      </c>
      <c r="AW180" s="21"/>
      <c r="AY180" s="21"/>
      <c r="BA180">
        <v>3</v>
      </c>
      <c r="BB180" s="21"/>
      <c r="BC180">
        <v>2763429</v>
      </c>
      <c r="BD180">
        <v>0</v>
      </c>
      <c r="BE180">
        <v>0</v>
      </c>
      <c r="BF180">
        <v>14</v>
      </c>
      <c r="BG180">
        <v>25</v>
      </c>
      <c r="BH180">
        <v>50</v>
      </c>
      <c r="BI180" s="21"/>
      <c r="BJ180">
        <v>0</v>
      </c>
    </row>
    <row r="181" spans="1:62" x14ac:dyDescent="0.25">
      <c r="A181" t="str">
        <f>VLOOKUP(ObjectiveData[[#This Row],[Template ID]],ID_Conversion[],3,FALSE)</f>
        <v>VMAT</v>
      </c>
      <c r="B181" t="str">
        <f>VLOOKUP(ObjectiveData[[#This Row],[Template ID]],ID_Conversion[],6,FALSE)</f>
        <v>BLAD</v>
      </c>
      <c r="C181" s="15">
        <f>VLOOKUP(ObjectiveData[[#This Row],[Last Modified]],Date_Conversion[],13,FALSE)</f>
        <v>43425.651631944442</v>
      </c>
      <c r="D181" s="15" t="str">
        <f>VLOOKUP(ObjectiveData[[#This Row],[Template ID]],ObjectiveFiles[],3,FALSE)</f>
        <v>ObjectiveTemplate_31302.xml</v>
      </c>
      <c r="E181">
        <v>1.7</v>
      </c>
      <c r="F181" s="21" t="s">
        <v>202</v>
      </c>
      <c r="G181" s="21" t="s">
        <v>9</v>
      </c>
      <c r="H181" s="21" t="s">
        <v>14</v>
      </c>
      <c r="I181" s="21"/>
      <c r="J181" s="21"/>
      <c r="K181" s="21" t="s">
        <v>23</v>
      </c>
      <c r="L181" s="21"/>
      <c r="M181" s="21" t="s">
        <v>728</v>
      </c>
      <c r="N181" s="21" t="s">
        <v>653</v>
      </c>
      <c r="O181" s="21" t="s">
        <v>41</v>
      </c>
      <c r="P181" t="b">
        <v>0</v>
      </c>
      <c r="Q181" t="b">
        <v>0</v>
      </c>
      <c r="R181" t="b">
        <v>1</v>
      </c>
      <c r="S181">
        <v>40</v>
      </c>
      <c r="T181">
        <v>30</v>
      </c>
      <c r="U181">
        <v>0</v>
      </c>
      <c r="V181" s="21" t="s">
        <v>49</v>
      </c>
      <c r="W181">
        <v>1000</v>
      </c>
      <c r="X181">
        <v>100</v>
      </c>
      <c r="Y181" t="b">
        <v>1</v>
      </c>
      <c r="Z181">
        <v>80</v>
      </c>
      <c r="AA181">
        <v>1</v>
      </c>
      <c r="AB181">
        <v>105</v>
      </c>
      <c r="AC181">
        <v>60</v>
      </c>
      <c r="AD181">
        <v>0.05</v>
      </c>
      <c r="AE181" t="b">
        <v>1</v>
      </c>
      <c r="AF181" s="21" t="s">
        <v>724</v>
      </c>
      <c r="AG181">
        <v>5</v>
      </c>
      <c r="AH181">
        <v>9</v>
      </c>
      <c r="AI181">
        <v>10</v>
      </c>
      <c r="AJ181">
        <v>10</v>
      </c>
      <c r="AK181" s="21" t="s">
        <v>48</v>
      </c>
      <c r="AL181" t="b">
        <v>0</v>
      </c>
      <c r="AM181" t="b">
        <v>0</v>
      </c>
      <c r="AN181">
        <v>100</v>
      </c>
      <c r="AO181">
        <v>650</v>
      </c>
      <c r="AP181">
        <v>800</v>
      </c>
      <c r="AQ181" s="21" t="s">
        <v>349</v>
      </c>
      <c r="AR181" s="21"/>
      <c r="AS181" t="b">
        <v>0</v>
      </c>
      <c r="AT181" s="21"/>
      <c r="AU181" s="21"/>
      <c r="AV181" s="21" t="s">
        <v>503</v>
      </c>
      <c r="AW181" s="21"/>
      <c r="AY181" s="21"/>
      <c r="BA181">
        <v>3</v>
      </c>
      <c r="BB181" s="21"/>
      <c r="BC181">
        <v>2763429</v>
      </c>
      <c r="BD181">
        <v>0</v>
      </c>
      <c r="BE181">
        <v>0</v>
      </c>
      <c r="BF181">
        <v>16</v>
      </c>
      <c r="BG181">
        <v>15</v>
      </c>
      <c r="BH181">
        <v>50</v>
      </c>
      <c r="BI181" s="21"/>
      <c r="BJ181">
        <v>0</v>
      </c>
    </row>
    <row r="182" spans="1:62" x14ac:dyDescent="0.25">
      <c r="A182" t="str">
        <f>VLOOKUP(ObjectiveData[[#This Row],[Template ID]],ID_Conversion[],3,FALSE)</f>
        <v>VMAT</v>
      </c>
      <c r="B182" t="str">
        <f>VLOOKUP(ObjectiveData[[#This Row],[Template ID]],ID_Conversion[],6,FALSE)</f>
        <v>BLAD</v>
      </c>
      <c r="C182" s="15">
        <f>VLOOKUP(ObjectiveData[[#This Row],[Last Modified]],Date_Conversion[],13,FALSE)</f>
        <v>43425.651631944442</v>
      </c>
      <c r="D182" s="15" t="str">
        <f>VLOOKUP(ObjectiveData[[#This Row],[Template ID]],ObjectiveFiles[],3,FALSE)</f>
        <v>ObjectiveTemplate_31302.xml</v>
      </c>
      <c r="E182">
        <v>1.7</v>
      </c>
      <c r="F182" s="21" t="s">
        <v>202</v>
      </c>
      <c r="G182" s="21" t="s">
        <v>9</v>
      </c>
      <c r="H182" s="21" t="s">
        <v>14</v>
      </c>
      <c r="I182" s="21"/>
      <c r="J182" s="21"/>
      <c r="K182" s="21" t="s">
        <v>23</v>
      </c>
      <c r="L182" s="21"/>
      <c r="M182" s="21" t="s">
        <v>728</v>
      </c>
      <c r="N182" s="21" t="s">
        <v>653</v>
      </c>
      <c r="O182" s="21" t="s">
        <v>41</v>
      </c>
      <c r="P182" t="b">
        <v>0</v>
      </c>
      <c r="Q182" t="b">
        <v>0</v>
      </c>
      <c r="R182" t="b">
        <v>1</v>
      </c>
      <c r="S182">
        <v>40</v>
      </c>
      <c r="T182">
        <v>30</v>
      </c>
      <c r="U182">
        <v>0</v>
      </c>
      <c r="V182" s="21" t="s">
        <v>49</v>
      </c>
      <c r="W182">
        <v>1000</v>
      </c>
      <c r="X182">
        <v>100</v>
      </c>
      <c r="Y182" t="b">
        <v>1</v>
      </c>
      <c r="Z182">
        <v>80</v>
      </c>
      <c r="AA182">
        <v>1</v>
      </c>
      <c r="AB182">
        <v>105</v>
      </c>
      <c r="AC182">
        <v>60</v>
      </c>
      <c r="AD182">
        <v>0.05</v>
      </c>
      <c r="AE182" t="b">
        <v>1</v>
      </c>
      <c r="AF182" s="21" t="s">
        <v>724</v>
      </c>
      <c r="AG182">
        <v>5</v>
      </c>
      <c r="AH182">
        <v>9</v>
      </c>
      <c r="AI182">
        <v>10</v>
      </c>
      <c r="AJ182">
        <v>10</v>
      </c>
      <c r="AK182" s="21" t="s">
        <v>48</v>
      </c>
      <c r="AL182" t="b">
        <v>0</v>
      </c>
      <c r="AM182" t="b">
        <v>0</v>
      </c>
      <c r="AN182">
        <v>100</v>
      </c>
      <c r="AO182">
        <v>650</v>
      </c>
      <c r="AP182">
        <v>800</v>
      </c>
      <c r="AQ182" s="21" t="s">
        <v>349</v>
      </c>
      <c r="AR182" s="21"/>
      <c r="AS182" t="b">
        <v>0</v>
      </c>
      <c r="AT182" s="21"/>
      <c r="AU182" s="21"/>
      <c r="AV182" s="21" t="s">
        <v>503</v>
      </c>
      <c r="AW182" s="21"/>
      <c r="AY182" s="21"/>
      <c r="BA182">
        <v>3</v>
      </c>
      <c r="BB182" s="21"/>
      <c r="BC182">
        <v>2763429</v>
      </c>
      <c r="BD182">
        <v>0</v>
      </c>
      <c r="BE182">
        <v>0</v>
      </c>
      <c r="BF182">
        <v>18</v>
      </c>
      <c r="BG182">
        <v>5</v>
      </c>
      <c r="BH182">
        <v>50</v>
      </c>
      <c r="BI182" s="21"/>
      <c r="BJ182">
        <v>0</v>
      </c>
    </row>
    <row r="183" spans="1:62" x14ac:dyDescent="0.25">
      <c r="A183" t="str">
        <f>VLOOKUP(ObjectiveData[[#This Row],[Template ID]],ID_Conversion[],3,FALSE)</f>
        <v>VMAT</v>
      </c>
      <c r="B183" t="str">
        <f>VLOOKUP(ObjectiveData[[#This Row],[Template ID]],ID_Conversion[],6,FALSE)</f>
        <v>BLAD</v>
      </c>
      <c r="C183" s="15">
        <f>VLOOKUP(ObjectiveData[[#This Row],[Last Modified]],Date_Conversion[],13,FALSE)</f>
        <v>43425.651631944442</v>
      </c>
      <c r="D183" s="15" t="str">
        <f>VLOOKUP(ObjectiveData[[#This Row],[Template ID]],ObjectiveFiles[],3,FALSE)</f>
        <v>ObjectiveTemplate_31302.xml</v>
      </c>
      <c r="E183">
        <v>1.7</v>
      </c>
      <c r="F183" s="21" t="s">
        <v>202</v>
      </c>
      <c r="G183" s="21" t="s">
        <v>9</v>
      </c>
      <c r="H183" s="21" t="s">
        <v>14</v>
      </c>
      <c r="I183" s="21"/>
      <c r="J183" s="21"/>
      <c r="K183" s="21" t="s">
        <v>23</v>
      </c>
      <c r="L183" s="21"/>
      <c r="M183" s="21" t="s">
        <v>728</v>
      </c>
      <c r="N183" s="21" t="s">
        <v>653</v>
      </c>
      <c r="O183" s="21" t="s">
        <v>41</v>
      </c>
      <c r="P183" t="b">
        <v>0</v>
      </c>
      <c r="Q183" t="b">
        <v>0</v>
      </c>
      <c r="R183" t="b">
        <v>1</v>
      </c>
      <c r="S183">
        <v>40</v>
      </c>
      <c r="T183">
        <v>30</v>
      </c>
      <c r="U183">
        <v>0</v>
      </c>
      <c r="V183" s="21" t="s">
        <v>49</v>
      </c>
      <c r="W183">
        <v>1000</v>
      </c>
      <c r="X183">
        <v>100</v>
      </c>
      <c r="Y183" t="b">
        <v>1</v>
      </c>
      <c r="Z183">
        <v>80</v>
      </c>
      <c r="AA183">
        <v>1</v>
      </c>
      <c r="AB183">
        <v>105</v>
      </c>
      <c r="AC183">
        <v>60</v>
      </c>
      <c r="AD183">
        <v>0.05</v>
      </c>
      <c r="AE183" t="b">
        <v>1</v>
      </c>
      <c r="AF183" s="21" t="s">
        <v>724</v>
      </c>
      <c r="AG183">
        <v>5</v>
      </c>
      <c r="AH183">
        <v>9</v>
      </c>
      <c r="AI183">
        <v>10</v>
      </c>
      <c r="AJ183">
        <v>10</v>
      </c>
      <c r="AK183" s="21" t="s">
        <v>48</v>
      </c>
      <c r="AL183" t="b">
        <v>0</v>
      </c>
      <c r="AM183" t="b">
        <v>0</v>
      </c>
      <c r="AN183">
        <v>100</v>
      </c>
      <c r="AO183">
        <v>650</v>
      </c>
      <c r="AP183">
        <v>800</v>
      </c>
      <c r="AQ183" s="21" t="s">
        <v>375</v>
      </c>
      <c r="AR183" s="21"/>
      <c r="AS183" t="b">
        <v>0</v>
      </c>
      <c r="AT183" s="21"/>
      <c r="AU183" s="21"/>
      <c r="AV183" s="21" t="s">
        <v>375</v>
      </c>
      <c r="AW183" s="21"/>
      <c r="AY183" s="21"/>
      <c r="BA183">
        <v>1.5009999999999999</v>
      </c>
      <c r="BB183" s="21"/>
      <c r="BC183">
        <v>16711935</v>
      </c>
      <c r="BI183" s="21"/>
    </row>
    <row r="184" spans="1:62" x14ac:dyDescent="0.25">
      <c r="A184" t="str">
        <f>VLOOKUP(ObjectiveData[[#This Row],[Template ID]],ID_Conversion[],3,FALSE)</f>
        <v>VMAT</v>
      </c>
      <c r="B184" t="str">
        <f>VLOOKUP(ObjectiveData[[#This Row],[Template ID]],ID_Conversion[],6,FALSE)</f>
        <v>BLAD</v>
      </c>
      <c r="C184" s="15">
        <f>VLOOKUP(ObjectiveData[[#This Row],[Last Modified]],Date_Conversion[],13,FALSE)</f>
        <v>43425.651631944442</v>
      </c>
      <c r="D184" s="15" t="str">
        <f>VLOOKUP(ObjectiveData[[#This Row],[Template ID]],ObjectiveFiles[],3,FALSE)</f>
        <v>ObjectiveTemplate_31302.xml</v>
      </c>
      <c r="E184">
        <v>1.7</v>
      </c>
      <c r="F184" s="21" t="s">
        <v>202</v>
      </c>
      <c r="G184" s="21" t="s">
        <v>9</v>
      </c>
      <c r="H184" s="21" t="s">
        <v>14</v>
      </c>
      <c r="I184" s="21"/>
      <c r="J184" s="21"/>
      <c r="K184" s="21" t="s">
        <v>23</v>
      </c>
      <c r="L184" s="21"/>
      <c r="M184" s="21" t="s">
        <v>728</v>
      </c>
      <c r="N184" s="21" t="s">
        <v>653</v>
      </c>
      <c r="O184" s="21" t="s">
        <v>41</v>
      </c>
      <c r="P184" t="b">
        <v>0</v>
      </c>
      <c r="Q184" t="b">
        <v>0</v>
      </c>
      <c r="R184" t="b">
        <v>1</v>
      </c>
      <c r="S184">
        <v>40</v>
      </c>
      <c r="T184">
        <v>30</v>
      </c>
      <c r="U184">
        <v>0</v>
      </c>
      <c r="V184" s="21" t="s">
        <v>49</v>
      </c>
      <c r="W184">
        <v>1000</v>
      </c>
      <c r="X184">
        <v>100</v>
      </c>
      <c r="Y184" t="b">
        <v>1</v>
      </c>
      <c r="Z184">
        <v>80</v>
      </c>
      <c r="AA184">
        <v>1</v>
      </c>
      <c r="AB184">
        <v>105</v>
      </c>
      <c r="AC184">
        <v>60</v>
      </c>
      <c r="AD184">
        <v>0.05</v>
      </c>
      <c r="AE184" t="b">
        <v>1</v>
      </c>
      <c r="AF184" s="21" t="s">
        <v>724</v>
      </c>
      <c r="AG184">
        <v>5</v>
      </c>
      <c r="AH184">
        <v>9</v>
      </c>
      <c r="AI184">
        <v>10</v>
      </c>
      <c r="AJ184">
        <v>10</v>
      </c>
      <c r="AK184" s="21" t="s">
        <v>48</v>
      </c>
      <c r="AL184" t="b">
        <v>0</v>
      </c>
      <c r="AM184" t="b">
        <v>0</v>
      </c>
      <c r="AN184">
        <v>100</v>
      </c>
      <c r="AO184">
        <v>650</v>
      </c>
      <c r="AP184">
        <v>800</v>
      </c>
      <c r="AQ184" s="21" t="s">
        <v>429</v>
      </c>
      <c r="AR184" s="21"/>
      <c r="AS184" t="b">
        <v>0</v>
      </c>
      <c r="AT184" s="21"/>
      <c r="AU184" s="21"/>
      <c r="AV184" s="21" t="s">
        <v>501</v>
      </c>
      <c r="AW184" s="21"/>
      <c r="AY184" s="21"/>
      <c r="BA184">
        <v>1.5009999999999999</v>
      </c>
      <c r="BB184" s="21"/>
      <c r="BC184">
        <v>2763429</v>
      </c>
      <c r="BI184" s="21"/>
    </row>
    <row r="185" spans="1:62" x14ac:dyDescent="0.25">
      <c r="A185" t="str">
        <f>VLOOKUP(ObjectiveData[[#This Row],[Template ID]],ID_Conversion[],3,FALSE)</f>
        <v>VMAT</v>
      </c>
      <c r="B185" t="str">
        <f>VLOOKUP(ObjectiveData[[#This Row],[Template ID]],ID_Conversion[],6,FALSE)</f>
        <v>BLAD</v>
      </c>
      <c r="C185" s="15">
        <f>VLOOKUP(ObjectiveData[[#This Row],[Last Modified]],Date_Conversion[],13,FALSE)</f>
        <v>43425.651631944442</v>
      </c>
      <c r="D185" s="15" t="str">
        <f>VLOOKUP(ObjectiveData[[#This Row],[Template ID]],ObjectiveFiles[],3,FALSE)</f>
        <v>ObjectiveTemplate_31302.xml</v>
      </c>
      <c r="E185">
        <v>1.7</v>
      </c>
      <c r="F185" s="21" t="s">
        <v>202</v>
      </c>
      <c r="G185" s="21" t="s">
        <v>9</v>
      </c>
      <c r="H185" s="21" t="s">
        <v>14</v>
      </c>
      <c r="I185" s="21"/>
      <c r="J185" s="21"/>
      <c r="K185" s="21" t="s">
        <v>23</v>
      </c>
      <c r="L185" s="21"/>
      <c r="M185" s="21" t="s">
        <v>728</v>
      </c>
      <c r="N185" s="21" t="s">
        <v>653</v>
      </c>
      <c r="O185" s="21" t="s">
        <v>41</v>
      </c>
      <c r="P185" t="b">
        <v>0</v>
      </c>
      <c r="Q185" t="b">
        <v>0</v>
      </c>
      <c r="R185" t="b">
        <v>1</v>
      </c>
      <c r="S185">
        <v>40</v>
      </c>
      <c r="T185">
        <v>30</v>
      </c>
      <c r="U185">
        <v>0</v>
      </c>
      <c r="V185" s="21" t="s">
        <v>49</v>
      </c>
      <c r="W185">
        <v>1000</v>
      </c>
      <c r="X185">
        <v>100</v>
      </c>
      <c r="Y185" t="b">
        <v>1</v>
      </c>
      <c r="Z185">
        <v>80</v>
      </c>
      <c r="AA185">
        <v>1</v>
      </c>
      <c r="AB185">
        <v>105</v>
      </c>
      <c r="AC185">
        <v>60</v>
      </c>
      <c r="AD185">
        <v>0.05</v>
      </c>
      <c r="AE185" t="b">
        <v>1</v>
      </c>
      <c r="AF185" s="21" t="s">
        <v>724</v>
      </c>
      <c r="AG185">
        <v>5</v>
      </c>
      <c r="AH185">
        <v>9</v>
      </c>
      <c r="AI185">
        <v>10</v>
      </c>
      <c r="AJ185">
        <v>10</v>
      </c>
      <c r="AK185" s="21" t="s">
        <v>48</v>
      </c>
      <c r="AL185" t="b">
        <v>0</v>
      </c>
      <c r="AM185" t="b">
        <v>0</v>
      </c>
      <c r="AN185">
        <v>100</v>
      </c>
      <c r="AO185">
        <v>650</v>
      </c>
      <c r="AP185">
        <v>800</v>
      </c>
      <c r="AQ185" s="21" t="s">
        <v>445</v>
      </c>
      <c r="AR185" s="21"/>
      <c r="AS185" t="b">
        <v>0</v>
      </c>
      <c r="AT185" s="21"/>
      <c r="AU185" s="21"/>
      <c r="AV185" s="21" t="s">
        <v>501</v>
      </c>
      <c r="AW185" s="21"/>
      <c r="AX185">
        <v>7200</v>
      </c>
      <c r="AY185" s="21" t="s">
        <v>507</v>
      </c>
      <c r="AZ185">
        <v>3.2</v>
      </c>
      <c r="BA185">
        <v>1.5009999999999999</v>
      </c>
      <c r="BB185" s="21"/>
      <c r="BC185">
        <v>14524637</v>
      </c>
      <c r="BI185" s="21"/>
    </row>
    <row r="186" spans="1:62" x14ac:dyDescent="0.25">
      <c r="A186" t="str">
        <f>VLOOKUP(ObjectiveData[[#This Row],[Template ID]],ID_Conversion[],3,FALSE)</f>
        <v>VMAT</v>
      </c>
      <c r="B186" t="str">
        <f>VLOOKUP(ObjectiveData[[#This Row],[Template ID]],ID_Conversion[],6,FALSE)</f>
        <v>HIPPO</v>
      </c>
      <c r="C186" s="15">
        <f>VLOOKUP(ObjectiveData[[#This Row],[Last Modified]],Date_Conversion[],13,FALSE)</f>
        <v>42885.442939814813</v>
      </c>
      <c r="D186" s="15" t="str">
        <f>VLOOKUP(ObjectiveData[[#This Row],[Template ID]],ObjectiveFiles[],3,FALSE)</f>
        <v>ObjectiveTemplate_30582.xml</v>
      </c>
      <c r="E186">
        <v>1.3</v>
      </c>
      <c r="F186" s="21" t="s">
        <v>629</v>
      </c>
      <c r="G186" s="21" t="s">
        <v>9</v>
      </c>
      <c r="H186" s="21" t="s">
        <v>15</v>
      </c>
      <c r="I186" s="21"/>
      <c r="J186" s="21"/>
      <c r="K186" s="21" t="s">
        <v>23</v>
      </c>
      <c r="L186" s="21"/>
      <c r="M186" s="21" t="s">
        <v>729</v>
      </c>
      <c r="N186" s="21" t="s">
        <v>632</v>
      </c>
      <c r="O186" s="21" t="s">
        <v>41</v>
      </c>
      <c r="P186" t="b">
        <v>0</v>
      </c>
      <c r="Q186" t="b">
        <v>0</v>
      </c>
      <c r="R186" t="b">
        <v>0</v>
      </c>
      <c r="S186">
        <v>40</v>
      </c>
      <c r="T186">
        <v>30</v>
      </c>
      <c r="U186">
        <v>0</v>
      </c>
      <c r="V186" s="21" t="s">
        <v>49</v>
      </c>
      <c r="W186">
        <v>1000</v>
      </c>
      <c r="X186">
        <v>100</v>
      </c>
      <c r="Y186" t="b">
        <v>1</v>
      </c>
      <c r="Z186">
        <v>80</v>
      </c>
      <c r="AA186">
        <v>1</v>
      </c>
      <c r="AB186">
        <v>105</v>
      </c>
      <c r="AC186">
        <v>60</v>
      </c>
      <c r="AD186">
        <v>0.05</v>
      </c>
      <c r="AE186" t="b">
        <v>1</v>
      </c>
      <c r="AF186" s="21" t="s">
        <v>724</v>
      </c>
      <c r="AG186">
        <v>5</v>
      </c>
      <c r="AH186">
        <v>9</v>
      </c>
      <c r="AI186">
        <v>10</v>
      </c>
      <c r="AJ186">
        <v>10</v>
      </c>
      <c r="AK186" s="21" t="s">
        <v>48</v>
      </c>
      <c r="AL186" t="b">
        <v>0</v>
      </c>
      <c r="AM186" t="b">
        <v>0</v>
      </c>
      <c r="AN186">
        <v>50</v>
      </c>
      <c r="AO186">
        <v>0</v>
      </c>
      <c r="AP186">
        <v>2000</v>
      </c>
      <c r="AQ186" s="21" t="s">
        <v>502</v>
      </c>
      <c r="AR186" s="21"/>
      <c r="AS186" t="b">
        <v>0</v>
      </c>
      <c r="AT186" s="21"/>
      <c r="AU186" s="21" t="s">
        <v>580</v>
      </c>
      <c r="AV186" s="21" t="s">
        <v>502</v>
      </c>
      <c r="AW186" s="21" t="s">
        <v>581</v>
      </c>
      <c r="AX186" s="21"/>
      <c r="AY186" s="21"/>
      <c r="AZ186" s="21"/>
      <c r="BA186">
        <v>3</v>
      </c>
      <c r="BB186" s="21"/>
      <c r="BC186">
        <v>16777215</v>
      </c>
    </row>
    <row r="187" spans="1:62" x14ac:dyDescent="0.25">
      <c r="A187" t="str">
        <f>VLOOKUP(ObjectiveData[[#This Row],[Template ID]],ID_Conversion[],3,FALSE)</f>
        <v>VMAT</v>
      </c>
      <c r="B187" t="str">
        <f>VLOOKUP(ObjectiveData[[#This Row],[Template ID]],ID_Conversion[],6,FALSE)</f>
        <v>HIPPO</v>
      </c>
      <c r="C187" s="15">
        <f>VLOOKUP(ObjectiveData[[#This Row],[Last Modified]],Date_Conversion[],13,FALSE)</f>
        <v>42885.442939814813</v>
      </c>
      <c r="D187" s="15" t="str">
        <f>VLOOKUP(ObjectiveData[[#This Row],[Template ID]],ObjectiveFiles[],3,FALSE)</f>
        <v>ObjectiveTemplate_30582.xml</v>
      </c>
      <c r="E187">
        <v>1.3</v>
      </c>
      <c r="F187" s="21" t="s">
        <v>629</v>
      </c>
      <c r="G187" s="21" t="s">
        <v>9</v>
      </c>
      <c r="H187" s="21" t="s">
        <v>15</v>
      </c>
      <c r="I187" s="21"/>
      <c r="J187" s="21"/>
      <c r="K187" s="21" t="s">
        <v>23</v>
      </c>
      <c r="L187" s="21"/>
      <c r="M187" s="21" t="s">
        <v>729</v>
      </c>
      <c r="N187" s="21" t="s">
        <v>632</v>
      </c>
      <c r="O187" s="21" t="s">
        <v>41</v>
      </c>
      <c r="P187" t="b">
        <v>0</v>
      </c>
      <c r="Q187" t="b">
        <v>0</v>
      </c>
      <c r="R187" t="b">
        <v>0</v>
      </c>
      <c r="S187">
        <v>40</v>
      </c>
      <c r="T187">
        <v>30</v>
      </c>
      <c r="U187">
        <v>0</v>
      </c>
      <c r="V187" s="21" t="s">
        <v>49</v>
      </c>
      <c r="W187">
        <v>1000</v>
      </c>
      <c r="X187">
        <v>100</v>
      </c>
      <c r="Y187" t="b">
        <v>1</v>
      </c>
      <c r="Z187">
        <v>80</v>
      </c>
      <c r="AA187">
        <v>1</v>
      </c>
      <c r="AB187">
        <v>105</v>
      </c>
      <c r="AC187">
        <v>60</v>
      </c>
      <c r="AD187">
        <v>0.05</v>
      </c>
      <c r="AE187" t="b">
        <v>1</v>
      </c>
      <c r="AF187" s="21" t="s">
        <v>724</v>
      </c>
      <c r="AG187">
        <v>5</v>
      </c>
      <c r="AH187">
        <v>9</v>
      </c>
      <c r="AI187">
        <v>10</v>
      </c>
      <c r="AJ187">
        <v>10</v>
      </c>
      <c r="AK187" s="21" t="s">
        <v>48</v>
      </c>
      <c r="AL187" t="b">
        <v>0</v>
      </c>
      <c r="AM187" t="b">
        <v>0</v>
      </c>
      <c r="AN187">
        <v>50</v>
      </c>
      <c r="AO187">
        <v>0</v>
      </c>
      <c r="AP187">
        <v>2000</v>
      </c>
      <c r="AQ187" s="21" t="s">
        <v>232</v>
      </c>
      <c r="AR187" s="21"/>
      <c r="AS187" t="b">
        <v>0</v>
      </c>
      <c r="AT187" s="21"/>
      <c r="AU187" s="21" t="s">
        <v>633</v>
      </c>
      <c r="AV187" s="21" t="s">
        <v>501</v>
      </c>
      <c r="AW187" s="21" t="s">
        <v>581</v>
      </c>
      <c r="AX187" s="21"/>
      <c r="AY187" s="21"/>
      <c r="AZ187" s="21"/>
      <c r="BA187">
        <v>3</v>
      </c>
      <c r="BB187" s="21"/>
      <c r="BC187">
        <v>65280</v>
      </c>
    </row>
    <row r="188" spans="1:62" x14ac:dyDescent="0.25">
      <c r="A188" t="str">
        <f>VLOOKUP(ObjectiveData[[#This Row],[Template ID]],ID_Conversion[],3,FALSE)</f>
        <v>VMAT</v>
      </c>
      <c r="B188" t="str">
        <f>VLOOKUP(ObjectiveData[[#This Row],[Template ID]],ID_Conversion[],6,FALSE)</f>
        <v>HIPPO</v>
      </c>
      <c r="C188" s="15">
        <f>VLOOKUP(ObjectiveData[[#This Row],[Last Modified]],Date_Conversion[],13,FALSE)</f>
        <v>42885.442939814813</v>
      </c>
      <c r="D188" s="15" t="str">
        <f>VLOOKUP(ObjectiveData[[#This Row],[Template ID]],ObjectiveFiles[],3,FALSE)</f>
        <v>ObjectiveTemplate_30582.xml</v>
      </c>
      <c r="E188">
        <v>1.3</v>
      </c>
      <c r="F188" s="21" t="s">
        <v>629</v>
      </c>
      <c r="G188" s="21" t="s">
        <v>9</v>
      </c>
      <c r="H188" s="21" t="s">
        <v>15</v>
      </c>
      <c r="I188" s="21"/>
      <c r="J188" s="21"/>
      <c r="K188" s="21" t="s">
        <v>23</v>
      </c>
      <c r="L188" s="21"/>
      <c r="M188" s="21" t="s">
        <v>729</v>
      </c>
      <c r="N188" s="21" t="s">
        <v>632</v>
      </c>
      <c r="O188" s="21" t="s">
        <v>41</v>
      </c>
      <c r="P188" t="b">
        <v>0</v>
      </c>
      <c r="Q188" t="b">
        <v>0</v>
      </c>
      <c r="R188" t="b">
        <v>0</v>
      </c>
      <c r="S188">
        <v>40</v>
      </c>
      <c r="T188">
        <v>30</v>
      </c>
      <c r="U188">
        <v>0</v>
      </c>
      <c r="V188" s="21" t="s">
        <v>49</v>
      </c>
      <c r="W188">
        <v>1000</v>
      </c>
      <c r="X188">
        <v>100</v>
      </c>
      <c r="Y188" t="b">
        <v>1</v>
      </c>
      <c r="Z188">
        <v>80</v>
      </c>
      <c r="AA188">
        <v>1</v>
      </c>
      <c r="AB188">
        <v>105</v>
      </c>
      <c r="AC188">
        <v>60</v>
      </c>
      <c r="AD188">
        <v>0.05</v>
      </c>
      <c r="AE188" t="b">
        <v>1</v>
      </c>
      <c r="AF188" s="21" t="s">
        <v>724</v>
      </c>
      <c r="AG188">
        <v>5</v>
      </c>
      <c r="AH188">
        <v>9</v>
      </c>
      <c r="AI188">
        <v>10</v>
      </c>
      <c r="AJ188">
        <v>10</v>
      </c>
      <c r="AK188" s="21" t="s">
        <v>48</v>
      </c>
      <c r="AL188" t="b">
        <v>0</v>
      </c>
      <c r="AM188" t="b">
        <v>0</v>
      </c>
      <c r="AN188">
        <v>50</v>
      </c>
      <c r="AO188">
        <v>0</v>
      </c>
      <c r="AP188">
        <v>2000</v>
      </c>
      <c r="AQ188" s="21" t="s">
        <v>233</v>
      </c>
      <c r="AR188" s="21"/>
      <c r="AS188" t="b">
        <v>0</v>
      </c>
      <c r="AT188" s="21"/>
      <c r="AU188" s="21"/>
      <c r="AV188" s="21" t="s">
        <v>501</v>
      </c>
      <c r="AW188" s="21"/>
      <c r="AX188" s="21"/>
      <c r="AY188" s="21"/>
      <c r="AZ188" s="21"/>
      <c r="BA188">
        <v>2.33717</v>
      </c>
      <c r="BB188" s="21"/>
      <c r="BC188">
        <v>65280</v>
      </c>
    </row>
    <row r="189" spans="1:62" x14ac:dyDescent="0.25">
      <c r="A189" t="str">
        <f>VLOOKUP(ObjectiveData[[#This Row],[Template ID]],ID_Conversion[],3,FALSE)</f>
        <v>VMAT</v>
      </c>
      <c r="B189" t="str">
        <f>VLOOKUP(ObjectiveData[[#This Row],[Template ID]],ID_Conversion[],6,FALSE)</f>
        <v>HIPPO</v>
      </c>
      <c r="C189" s="15">
        <f>VLOOKUP(ObjectiveData[[#This Row],[Last Modified]],Date_Conversion[],13,FALSE)</f>
        <v>42885.442939814813</v>
      </c>
      <c r="D189" s="15" t="str">
        <f>VLOOKUP(ObjectiveData[[#This Row],[Template ID]],ObjectiveFiles[],3,FALSE)</f>
        <v>ObjectiveTemplate_30582.xml</v>
      </c>
      <c r="E189">
        <v>1.3</v>
      </c>
      <c r="F189" s="21" t="s">
        <v>629</v>
      </c>
      <c r="G189" s="21" t="s">
        <v>9</v>
      </c>
      <c r="H189" s="21" t="s">
        <v>15</v>
      </c>
      <c r="I189" s="21"/>
      <c r="J189" s="21"/>
      <c r="K189" s="21" t="s">
        <v>23</v>
      </c>
      <c r="L189" s="21"/>
      <c r="M189" s="21" t="s">
        <v>729</v>
      </c>
      <c r="N189" s="21" t="s">
        <v>632</v>
      </c>
      <c r="O189" s="21" t="s">
        <v>41</v>
      </c>
      <c r="P189" t="b">
        <v>0</v>
      </c>
      <c r="Q189" t="b">
        <v>0</v>
      </c>
      <c r="R189" t="b">
        <v>0</v>
      </c>
      <c r="S189">
        <v>40</v>
      </c>
      <c r="T189">
        <v>30</v>
      </c>
      <c r="U189">
        <v>0</v>
      </c>
      <c r="V189" s="21" t="s">
        <v>49</v>
      </c>
      <c r="W189">
        <v>1000</v>
      </c>
      <c r="X189">
        <v>100</v>
      </c>
      <c r="Y189" t="b">
        <v>1</v>
      </c>
      <c r="Z189">
        <v>80</v>
      </c>
      <c r="AA189">
        <v>1</v>
      </c>
      <c r="AB189">
        <v>105</v>
      </c>
      <c r="AC189">
        <v>60</v>
      </c>
      <c r="AD189">
        <v>0.05</v>
      </c>
      <c r="AE189" t="b">
        <v>1</v>
      </c>
      <c r="AF189" s="21" t="s">
        <v>724</v>
      </c>
      <c r="AG189">
        <v>5</v>
      </c>
      <c r="AH189">
        <v>9</v>
      </c>
      <c r="AI189">
        <v>10</v>
      </c>
      <c r="AJ189">
        <v>10</v>
      </c>
      <c r="AK189" s="21" t="s">
        <v>48</v>
      </c>
      <c r="AL189" t="b">
        <v>0</v>
      </c>
      <c r="AM189" t="b">
        <v>0</v>
      </c>
      <c r="AN189">
        <v>50</v>
      </c>
      <c r="AO189">
        <v>0</v>
      </c>
      <c r="AP189">
        <v>2000</v>
      </c>
      <c r="AQ189" s="21" t="s">
        <v>634</v>
      </c>
      <c r="AR189" s="21"/>
      <c r="AS189" t="b">
        <v>0</v>
      </c>
      <c r="AT189" s="21"/>
      <c r="AU189" s="21"/>
      <c r="AV189" s="21" t="s">
        <v>244</v>
      </c>
      <c r="AW189" s="21"/>
      <c r="AX189" s="21"/>
      <c r="AY189" s="21"/>
      <c r="AZ189" s="21"/>
      <c r="BA189">
        <v>3</v>
      </c>
      <c r="BB189" s="21"/>
      <c r="BC189">
        <v>16777088</v>
      </c>
    </row>
    <row r="190" spans="1:62" x14ac:dyDescent="0.25">
      <c r="A190" t="str">
        <f>VLOOKUP(ObjectiveData[[#This Row],[Template ID]],ID_Conversion[],3,FALSE)</f>
        <v>VMAT</v>
      </c>
      <c r="B190" t="str">
        <f>VLOOKUP(ObjectiveData[[#This Row],[Template ID]],ID_Conversion[],6,FALSE)</f>
        <v>HIPPO</v>
      </c>
      <c r="C190" s="15">
        <f>VLOOKUP(ObjectiveData[[#This Row],[Last Modified]],Date_Conversion[],13,FALSE)</f>
        <v>42885.442939814813</v>
      </c>
      <c r="D190" s="15" t="str">
        <f>VLOOKUP(ObjectiveData[[#This Row],[Template ID]],ObjectiveFiles[],3,FALSE)</f>
        <v>ObjectiveTemplate_30582.xml</v>
      </c>
      <c r="E190">
        <v>1.3</v>
      </c>
      <c r="F190" s="21" t="s">
        <v>629</v>
      </c>
      <c r="G190" s="21" t="s">
        <v>9</v>
      </c>
      <c r="H190" s="21" t="s">
        <v>15</v>
      </c>
      <c r="I190" s="21"/>
      <c r="J190" s="21"/>
      <c r="K190" s="21" t="s">
        <v>23</v>
      </c>
      <c r="L190" s="21"/>
      <c r="M190" s="21" t="s">
        <v>729</v>
      </c>
      <c r="N190" s="21" t="s">
        <v>632</v>
      </c>
      <c r="O190" s="21" t="s">
        <v>41</v>
      </c>
      <c r="P190" t="b">
        <v>0</v>
      </c>
      <c r="Q190" t="b">
        <v>0</v>
      </c>
      <c r="R190" t="b">
        <v>0</v>
      </c>
      <c r="S190">
        <v>40</v>
      </c>
      <c r="T190">
        <v>30</v>
      </c>
      <c r="U190">
        <v>0</v>
      </c>
      <c r="V190" s="21" t="s">
        <v>49</v>
      </c>
      <c r="W190">
        <v>1000</v>
      </c>
      <c r="X190">
        <v>100</v>
      </c>
      <c r="Y190" t="b">
        <v>1</v>
      </c>
      <c r="Z190">
        <v>80</v>
      </c>
      <c r="AA190">
        <v>1</v>
      </c>
      <c r="AB190">
        <v>105</v>
      </c>
      <c r="AC190">
        <v>60</v>
      </c>
      <c r="AD190">
        <v>0.05</v>
      </c>
      <c r="AE190" t="b">
        <v>1</v>
      </c>
      <c r="AF190" s="21" t="s">
        <v>724</v>
      </c>
      <c r="AG190">
        <v>5</v>
      </c>
      <c r="AH190">
        <v>9</v>
      </c>
      <c r="AI190">
        <v>10</v>
      </c>
      <c r="AJ190">
        <v>10</v>
      </c>
      <c r="AK190" s="21" t="s">
        <v>48</v>
      </c>
      <c r="AL190" t="b">
        <v>0</v>
      </c>
      <c r="AM190" t="b">
        <v>0</v>
      </c>
      <c r="AN190">
        <v>50</v>
      </c>
      <c r="AO190">
        <v>0</v>
      </c>
      <c r="AP190">
        <v>2000</v>
      </c>
      <c r="AQ190" s="21" t="s">
        <v>635</v>
      </c>
      <c r="AR190" s="21"/>
      <c r="AS190" t="b">
        <v>0</v>
      </c>
      <c r="AT190" s="21"/>
      <c r="AU190" s="21"/>
      <c r="AV190" s="21" t="s">
        <v>501</v>
      </c>
      <c r="AW190" s="21"/>
      <c r="AX190" s="21"/>
      <c r="AY190" s="21"/>
      <c r="AZ190" s="21"/>
      <c r="BA190">
        <v>1.0012399999999999</v>
      </c>
      <c r="BB190" s="21"/>
      <c r="BC190">
        <v>65280</v>
      </c>
    </row>
    <row r="191" spans="1:62" x14ac:dyDescent="0.25">
      <c r="A191" t="str">
        <f>VLOOKUP(ObjectiveData[[#This Row],[Template ID]],ID_Conversion[],3,FALSE)</f>
        <v>VMAT</v>
      </c>
      <c r="B191" t="str">
        <f>VLOOKUP(ObjectiveData[[#This Row],[Template ID]],ID_Conversion[],6,FALSE)</f>
        <v>HIPPO</v>
      </c>
      <c r="C191" s="15">
        <f>VLOOKUP(ObjectiveData[[#This Row],[Last Modified]],Date_Conversion[],13,FALSE)</f>
        <v>42885.442939814813</v>
      </c>
      <c r="D191" s="15" t="str">
        <f>VLOOKUP(ObjectiveData[[#This Row],[Template ID]],ObjectiveFiles[],3,FALSE)</f>
        <v>ObjectiveTemplate_30582.xml</v>
      </c>
      <c r="E191">
        <v>1.3</v>
      </c>
      <c r="F191" s="21" t="s">
        <v>629</v>
      </c>
      <c r="G191" s="21" t="s">
        <v>9</v>
      </c>
      <c r="H191" s="21" t="s">
        <v>15</v>
      </c>
      <c r="I191" s="21"/>
      <c r="J191" s="21"/>
      <c r="K191" s="21" t="s">
        <v>23</v>
      </c>
      <c r="L191" s="21"/>
      <c r="M191" s="21" t="s">
        <v>729</v>
      </c>
      <c r="N191" s="21" t="s">
        <v>632</v>
      </c>
      <c r="O191" s="21" t="s">
        <v>41</v>
      </c>
      <c r="P191" t="b">
        <v>0</v>
      </c>
      <c r="Q191" t="b">
        <v>0</v>
      </c>
      <c r="R191" t="b">
        <v>0</v>
      </c>
      <c r="S191">
        <v>40</v>
      </c>
      <c r="T191">
        <v>30</v>
      </c>
      <c r="U191">
        <v>0</v>
      </c>
      <c r="V191" s="21" t="s">
        <v>49</v>
      </c>
      <c r="W191">
        <v>1000</v>
      </c>
      <c r="X191">
        <v>100</v>
      </c>
      <c r="Y191" t="b">
        <v>1</v>
      </c>
      <c r="Z191">
        <v>80</v>
      </c>
      <c r="AA191">
        <v>1</v>
      </c>
      <c r="AB191">
        <v>105</v>
      </c>
      <c r="AC191">
        <v>60</v>
      </c>
      <c r="AD191">
        <v>0.05</v>
      </c>
      <c r="AE191" t="b">
        <v>1</v>
      </c>
      <c r="AF191" s="21" t="s">
        <v>724</v>
      </c>
      <c r="AG191">
        <v>5</v>
      </c>
      <c r="AH191">
        <v>9</v>
      </c>
      <c r="AI191">
        <v>10</v>
      </c>
      <c r="AJ191">
        <v>10</v>
      </c>
      <c r="AK191" s="21" t="s">
        <v>48</v>
      </c>
      <c r="AL191" t="b">
        <v>0</v>
      </c>
      <c r="AM191" t="b">
        <v>0</v>
      </c>
      <c r="AN191">
        <v>50</v>
      </c>
      <c r="AO191">
        <v>0</v>
      </c>
      <c r="AP191">
        <v>2000</v>
      </c>
      <c r="AQ191" s="21" t="s">
        <v>636</v>
      </c>
      <c r="AR191" s="21"/>
      <c r="AS191" t="b">
        <v>0</v>
      </c>
      <c r="AT191" s="21"/>
      <c r="AU191" s="21"/>
      <c r="AV191" s="21" t="s">
        <v>501</v>
      </c>
      <c r="AW191" s="21"/>
      <c r="AX191" s="21"/>
      <c r="AY191" s="21"/>
      <c r="AZ191" s="21"/>
      <c r="BA191">
        <v>1</v>
      </c>
      <c r="BB191" s="21"/>
      <c r="BC191">
        <v>255</v>
      </c>
    </row>
    <row r="192" spans="1:62" x14ac:dyDescent="0.25">
      <c r="A192" t="str">
        <f>VLOOKUP(ObjectiveData[[#This Row],[Template ID]],ID_Conversion[],3,FALSE)</f>
        <v>VMAT</v>
      </c>
      <c r="B192" t="str">
        <f>VLOOKUP(ObjectiveData[[#This Row],[Template ID]],ID_Conversion[],6,FALSE)</f>
        <v>HIPPO</v>
      </c>
      <c r="C192" s="15">
        <f>VLOOKUP(ObjectiveData[[#This Row],[Last Modified]],Date_Conversion[],13,FALSE)</f>
        <v>42885.442939814813</v>
      </c>
      <c r="D192" s="15" t="str">
        <f>VLOOKUP(ObjectiveData[[#This Row],[Template ID]],ObjectiveFiles[],3,FALSE)</f>
        <v>ObjectiveTemplate_30582.xml</v>
      </c>
      <c r="E192">
        <v>1.3</v>
      </c>
      <c r="F192" s="21" t="s">
        <v>629</v>
      </c>
      <c r="G192" s="21" t="s">
        <v>9</v>
      </c>
      <c r="H192" s="21" t="s">
        <v>15</v>
      </c>
      <c r="I192" s="21"/>
      <c r="J192" s="21"/>
      <c r="K192" s="21" t="s">
        <v>23</v>
      </c>
      <c r="L192" s="21"/>
      <c r="M192" s="21" t="s">
        <v>729</v>
      </c>
      <c r="N192" s="21" t="s">
        <v>632</v>
      </c>
      <c r="O192" s="21" t="s">
        <v>41</v>
      </c>
      <c r="P192" t="b">
        <v>0</v>
      </c>
      <c r="Q192" t="b">
        <v>0</v>
      </c>
      <c r="R192" t="b">
        <v>0</v>
      </c>
      <c r="S192">
        <v>40</v>
      </c>
      <c r="T192">
        <v>30</v>
      </c>
      <c r="U192">
        <v>0</v>
      </c>
      <c r="V192" s="21" t="s">
        <v>49</v>
      </c>
      <c r="W192">
        <v>1000</v>
      </c>
      <c r="X192">
        <v>100</v>
      </c>
      <c r="Y192" t="b">
        <v>1</v>
      </c>
      <c r="Z192">
        <v>80</v>
      </c>
      <c r="AA192">
        <v>1</v>
      </c>
      <c r="AB192">
        <v>105</v>
      </c>
      <c r="AC192">
        <v>60</v>
      </c>
      <c r="AD192">
        <v>0.05</v>
      </c>
      <c r="AE192" t="b">
        <v>1</v>
      </c>
      <c r="AF192" s="21" t="s">
        <v>724</v>
      </c>
      <c r="AG192">
        <v>5</v>
      </c>
      <c r="AH192">
        <v>9</v>
      </c>
      <c r="AI192">
        <v>10</v>
      </c>
      <c r="AJ192">
        <v>10</v>
      </c>
      <c r="AK192" s="21" t="s">
        <v>48</v>
      </c>
      <c r="AL192" t="b">
        <v>0</v>
      </c>
      <c r="AM192" t="b">
        <v>0</v>
      </c>
      <c r="AN192">
        <v>50</v>
      </c>
      <c r="AO192">
        <v>0</v>
      </c>
      <c r="AP192">
        <v>2000</v>
      </c>
      <c r="AQ192" s="21" t="s">
        <v>637</v>
      </c>
      <c r="AR192" s="21"/>
      <c r="AS192" t="b">
        <v>0</v>
      </c>
      <c r="AT192" s="21"/>
      <c r="AU192" s="21"/>
      <c r="AV192" s="21" t="s">
        <v>503</v>
      </c>
      <c r="AW192" s="21"/>
      <c r="AX192" s="21"/>
      <c r="AY192" s="21"/>
      <c r="AZ192" s="21"/>
      <c r="BA192">
        <v>0.6</v>
      </c>
      <c r="BB192" s="21"/>
      <c r="BC192">
        <v>16711935</v>
      </c>
      <c r="BD192">
        <v>0</v>
      </c>
      <c r="BE192">
        <v>0</v>
      </c>
      <c r="BF192">
        <v>10</v>
      </c>
      <c r="BG192">
        <v>1</v>
      </c>
      <c r="BH192">
        <v>100</v>
      </c>
      <c r="BI192">
        <v>0</v>
      </c>
    </row>
    <row r="193" spans="1:61" x14ac:dyDescent="0.25">
      <c r="A193" t="str">
        <f>VLOOKUP(ObjectiveData[[#This Row],[Template ID]],ID_Conversion[],3,FALSE)</f>
        <v>VMAT</v>
      </c>
      <c r="B193" t="str">
        <f>VLOOKUP(ObjectiveData[[#This Row],[Template ID]],ID_Conversion[],6,FALSE)</f>
        <v>HIPPO</v>
      </c>
      <c r="C193" s="15">
        <f>VLOOKUP(ObjectiveData[[#This Row],[Last Modified]],Date_Conversion[],13,FALSE)</f>
        <v>42885.442939814813</v>
      </c>
      <c r="D193" s="15" t="str">
        <f>VLOOKUP(ObjectiveData[[#This Row],[Template ID]],ObjectiveFiles[],3,FALSE)</f>
        <v>ObjectiveTemplate_30582.xml</v>
      </c>
      <c r="E193">
        <v>1.3</v>
      </c>
      <c r="F193" s="21" t="s">
        <v>629</v>
      </c>
      <c r="G193" s="21" t="s">
        <v>9</v>
      </c>
      <c r="H193" s="21" t="s">
        <v>15</v>
      </c>
      <c r="I193" s="21"/>
      <c r="J193" s="21"/>
      <c r="K193" s="21" t="s">
        <v>23</v>
      </c>
      <c r="L193" s="21"/>
      <c r="M193" s="21" t="s">
        <v>729</v>
      </c>
      <c r="N193" s="21" t="s">
        <v>632</v>
      </c>
      <c r="O193" s="21" t="s">
        <v>41</v>
      </c>
      <c r="P193" t="b">
        <v>0</v>
      </c>
      <c r="Q193" t="b">
        <v>0</v>
      </c>
      <c r="R193" t="b">
        <v>0</v>
      </c>
      <c r="S193">
        <v>40</v>
      </c>
      <c r="T193">
        <v>30</v>
      </c>
      <c r="U193">
        <v>0</v>
      </c>
      <c r="V193" s="21" t="s">
        <v>49</v>
      </c>
      <c r="W193">
        <v>1000</v>
      </c>
      <c r="X193">
        <v>100</v>
      </c>
      <c r="Y193" t="b">
        <v>1</v>
      </c>
      <c r="Z193">
        <v>80</v>
      </c>
      <c r="AA193">
        <v>1</v>
      </c>
      <c r="AB193">
        <v>105</v>
      </c>
      <c r="AC193">
        <v>60</v>
      </c>
      <c r="AD193">
        <v>0.05</v>
      </c>
      <c r="AE193" t="b">
        <v>1</v>
      </c>
      <c r="AF193" s="21" t="s">
        <v>724</v>
      </c>
      <c r="AG193">
        <v>5</v>
      </c>
      <c r="AH193">
        <v>9</v>
      </c>
      <c r="AI193">
        <v>10</v>
      </c>
      <c r="AJ193">
        <v>10</v>
      </c>
      <c r="AK193" s="21" t="s">
        <v>48</v>
      </c>
      <c r="AL193" t="b">
        <v>0</v>
      </c>
      <c r="AM193" t="b">
        <v>0</v>
      </c>
      <c r="AN193">
        <v>50</v>
      </c>
      <c r="AO193">
        <v>0</v>
      </c>
      <c r="AP193">
        <v>2000</v>
      </c>
      <c r="AQ193" s="21" t="s">
        <v>637</v>
      </c>
      <c r="AR193" s="21"/>
      <c r="AS193" t="b">
        <v>0</v>
      </c>
      <c r="AT193" s="21"/>
      <c r="AU193" s="21"/>
      <c r="AV193" s="21" t="s">
        <v>503</v>
      </c>
      <c r="AW193" s="21"/>
      <c r="AX193" s="21"/>
      <c r="AY193" s="21"/>
      <c r="AZ193" s="21"/>
      <c r="BA193">
        <v>0.6</v>
      </c>
      <c r="BB193" s="21"/>
      <c r="BC193">
        <v>16711935</v>
      </c>
      <c r="BD193">
        <v>0</v>
      </c>
      <c r="BE193">
        <v>0</v>
      </c>
      <c r="BF193">
        <v>7</v>
      </c>
      <c r="BG193">
        <v>93</v>
      </c>
      <c r="BH193">
        <v>130</v>
      </c>
      <c r="BI193">
        <v>0</v>
      </c>
    </row>
    <row r="194" spans="1:61" x14ac:dyDescent="0.25">
      <c r="A194" t="str">
        <f>VLOOKUP(ObjectiveData[[#This Row],[Template ID]],ID_Conversion[],3,FALSE)</f>
        <v>VMAT</v>
      </c>
      <c r="B194" t="str">
        <f>VLOOKUP(ObjectiveData[[#This Row],[Template ID]],ID_Conversion[],6,FALSE)</f>
        <v>HIPPO</v>
      </c>
      <c r="C194" s="15">
        <f>VLOOKUP(ObjectiveData[[#This Row],[Last Modified]],Date_Conversion[],13,FALSE)</f>
        <v>42885.442939814813</v>
      </c>
      <c r="D194" s="15" t="str">
        <f>VLOOKUP(ObjectiveData[[#This Row],[Template ID]],ObjectiveFiles[],3,FALSE)</f>
        <v>ObjectiveTemplate_30582.xml</v>
      </c>
      <c r="E194">
        <v>1.3</v>
      </c>
      <c r="F194" s="21" t="s">
        <v>629</v>
      </c>
      <c r="G194" s="21" t="s">
        <v>9</v>
      </c>
      <c r="H194" s="21" t="s">
        <v>15</v>
      </c>
      <c r="I194" s="21"/>
      <c r="J194" s="21"/>
      <c r="K194" s="21" t="s">
        <v>23</v>
      </c>
      <c r="L194" s="21"/>
      <c r="M194" s="21" t="s">
        <v>729</v>
      </c>
      <c r="N194" s="21" t="s">
        <v>632</v>
      </c>
      <c r="O194" s="21" t="s">
        <v>41</v>
      </c>
      <c r="P194" t="b">
        <v>0</v>
      </c>
      <c r="Q194" t="b">
        <v>0</v>
      </c>
      <c r="R194" t="b">
        <v>0</v>
      </c>
      <c r="S194">
        <v>40</v>
      </c>
      <c r="T194">
        <v>30</v>
      </c>
      <c r="U194">
        <v>0</v>
      </c>
      <c r="V194" s="21" t="s">
        <v>49</v>
      </c>
      <c r="W194">
        <v>1000</v>
      </c>
      <c r="X194">
        <v>100</v>
      </c>
      <c r="Y194" t="b">
        <v>1</v>
      </c>
      <c r="Z194">
        <v>80</v>
      </c>
      <c r="AA194">
        <v>1</v>
      </c>
      <c r="AB194">
        <v>105</v>
      </c>
      <c r="AC194">
        <v>60</v>
      </c>
      <c r="AD194">
        <v>0.05</v>
      </c>
      <c r="AE194" t="b">
        <v>1</v>
      </c>
      <c r="AF194" s="21" t="s">
        <v>724</v>
      </c>
      <c r="AG194">
        <v>5</v>
      </c>
      <c r="AH194">
        <v>9</v>
      </c>
      <c r="AI194">
        <v>10</v>
      </c>
      <c r="AJ194">
        <v>10</v>
      </c>
      <c r="AK194" s="21" t="s">
        <v>48</v>
      </c>
      <c r="AL194" t="b">
        <v>0</v>
      </c>
      <c r="AM194" t="b">
        <v>0</v>
      </c>
      <c r="AN194">
        <v>50</v>
      </c>
      <c r="AO194">
        <v>0</v>
      </c>
      <c r="AP194">
        <v>2000</v>
      </c>
      <c r="AQ194" s="21" t="s">
        <v>637</v>
      </c>
      <c r="AR194" s="21"/>
      <c r="AS194" t="b">
        <v>0</v>
      </c>
      <c r="AT194" s="21"/>
      <c r="AU194" s="21"/>
      <c r="AV194" s="21" t="s">
        <v>503</v>
      </c>
      <c r="AW194" s="21"/>
      <c r="AX194" s="21"/>
      <c r="AY194" s="21"/>
      <c r="AZ194" s="21"/>
      <c r="BA194">
        <v>0.6</v>
      </c>
      <c r="BB194" s="21"/>
      <c r="BC194">
        <v>16711935</v>
      </c>
      <c r="BD194">
        <v>0</v>
      </c>
      <c r="BE194">
        <v>0</v>
      </c>
      <c r="BF194">
        <v>11</v>
      </c>
      <c r="BG194">
        <v>0</v>
      </c>
      <c r="BH194">
        <v>130</v>
      </c>
      <c r="BI194">
        <v>0</v>
      </c>
    </row>
    <row r="195" spans="1:61" x14ac:dyDescent="0.25">
      <c r="A195" t="str">
        <f>VLOOKUP(ObjectiveData[[#This Row],[Template ID]],ID_Conversion[],3,FALSE)</f>
        <v>VMAT</v>
      </c>
      <c r="B195" t="str">
        <f>VLOOKUP(ObjectiveData[[#This Row],[Template ID]],ID_Conversion[],6,FALSE)</f>
        <v>HIPPO</v>
      </c>
      <c r="C195" s="15">
        <f>VLOOKUP(ObjectiveData[[#This Row],[Last Modified]],Date_Conversion[],13,FALSE)</f>
        <v>42885.442939814813</v>
      </c>
      <c r="D195" s="15" t="str">
        <f>VLOOKUP(ObjectiveData[[#This Row],[Template ID]],ObjectiveFiles[],3,FALSE)</f>
        <v>ObjectiveTemplate_30582.xml</v>
      </c>
      <c r="E195">
        <v>1.3</v>
      </c>
      <c r="F195" s="21" t="s">
        <v>629</v>
      </c>
      <c r="G195" s="21" t="s">
        <v>9</v>
      </c>
      <c r="H195" s="21" t="s">
        <v>15</v>
      </c>
      <c r="I195" s="21"/>
      <c r="J195" s="21"/>
      <c r="K195" s="21" t="s">
        <v>23</v>
      </c>
      <c r="L195" s="21"/>
      <c r="M195" s="21" t="s">
        <v>729</v>
      </c>
      <c r="N195" s="21" t="s">
        <v>632</v>
      </c>
      <c r="O195" s="21" t="s">
        <v>41</v>
      </c>
      <c r="P195" t="b">
        <v>0</v>
      </c>
      <c r="Q195" t="b">
        <v>0</v>
      </c>
      <c r="R195" t="b">
        <v>0</v>
      </c>
      <c r="S195">
        <v>40</v>
      </c>
      <c r="T195">
        <v>30</v>
      </c>
      <c r="U195">
        <v>0</v>
      </c>
      <c r="V195" s="21" t="s">
        <v>49</v>
      </c>
      <c r="W195">
        <v>1000</v>
      </c>
      <c r="X195">
        <v>100</v>
      </c>
      <c r="Y195" t="b">
        <v>1</v>
      </c>
      <c r="Z195">
        <v>80</v>
      </c>
      <c r="AA195">
        <v>1</v>
      </c>
      <c r="AB195">
        <v>105</v>
      </c>
      <c r="AC195">
        <v>60</v>
      </c>
      <c r="AD195">
        <v>0.05</v>
      </c>
      <c r="AE195" t="b">
        <v>1</v>
      </c>
      <c r="AF195" s="21" t="s">
        <v>724</v>
      </c>
      <c r="AG195">
        <v>5</v>
      </c>
      <c r="AH195">
        <v>9</v>
      </c>
      <c r="AI195">
        <v>10</v>
      </c>
      <c r="AJ195">
        <v>10</v>
      </c>
      <c r="AK195" s="21" t="s">
        <v>48</v>
      </c>
      <c r="AL195" t="b">
        <v>0</v>
      </c>
      <c r="AM195" t="b">
        <v>0</v>
      </c>
      <c r="AN195">
        <v>50</v>
      </c>
      <c r="AO195">
        <v>0</v>
      </c>
      <c r="AP195">
        <v>2000</v>
      </c>
      <c r="AQ195" s="21" t="s">
        <v>637</v>
      </c>
      <c r="AR195" s="21"/>
      <c r="AS195" t="b">
        <v>0</v>
      </c>
      <c r="AT195" s="21"/>
      <c r="AU195" s="21"/>
      <c r="AV195" s="21" t="s">
        <v>503</v>
      </c>
      <c r="AW195" s="21"/>
      <c r="AX195" s="21"/>
      <c r="AY195" s="21"/>
      <c r="AZ195" s="21"/>
      <c r="BA195">
        <v>0.6</v>
      </c>
      <c r="BB195" s="21"/>
      <c r="BC195">
        <v>16711935</v>
      </c>
      <c r="BD195">
        <v>0</v>
      </c>
      <c r="BE195">
        <v>0</v>
      </c>
      <c r="BF195">
        <v>11</v>
      </c>
      <c r="BG195">
        <v>0</v>
      </c>
      <c r="BH195">
        <v>0</v>
      </c>
      <c r="BI195">
        <v>0</v>
      </c>
    </row>
    <row r="196" spans="1:61" x14ac:dyDescent="0.25">
      <c r="A196" t="str">
        <f>VLOOKUP(ObjectiveData[[#This Row],[Template ID]],ID_Conversion[],3,FALSE)</f>
        <v>VMAT</v>
      </c>
      <c r="B196" t="str">
        <f>VLOOKUP(ObjectiveData[[#This Row],[Template ID]],ID_Conversion[],6,FALSE)</f>
        <v>HIPPO</v>
      </c>
      <c r="C196" s="15">
        <f>VLOOKUP(ObjectiveData[[#This Row],[Last Modified]],Date_Conversion[],13,FALSE)</f>
        <v>42885.442939814813</v>
      </c>
      <c r="D196" s="15" t="str">
        <f>VLOOKUP(ObjectiveData[[#This Row],[Template ID]],ObjectiveFiles[],3,FALSE)</f>
        <v>ObjectiveTemplate_30582.xml</v>
      </c>
      <c r="E196">
        <v>1.3</v>
      </c>
      <c r="F196" s="21" t="s">
        <v>629</v>
      </c>
      <c r="G196" s="21" t="s">
        <v>9</v>
      </c>
      <c r="H196" s="21" t="s">
        <v>15</v>
      </c>
      <c r="I196" s="21"/>
      <c r="J196" s="21"/>
      <c r="K196" s="21" t="s">
        <v>23</v>
      </c>
      <c r="L196" s="21"/>
      <c r="M196" s="21" t="s">
        <v>729</v>
      </c>
      <c r="N196" s="21" t="s">
        <v>632</v>
      </c>
      <c r="O196" s="21" t="s">
        <v>41</v>
      </c>
      <c r="P196" t="b">
        <v>0</v>
      </c>
      <c r="Q196" t="b">
        <v>0</v>
      </c>
      <c r="R196" t="b">
        <v>0</v>
      </c>
      <c r="S196">
        <v>40</v>
      </c>
      <c r="T196">
        <v>30</v>
      </c>
      <c r="U196">
        <v>0</v>
      </c>
      <c r="V196" s="21" t="s">
        <v>49</v>
      </c>
      <c r="W196">
        <v>1000</v>
      </c>
      <c r="X196">
        <v>100</v>
      </c>
      <c r="Y196" t="b">
        <v>1</v>
      </c>
      <c r="Z196">
        <v>80</v>
      </c>
      <c r="AA196">
        <v>1</v>
      </c>
      <c r="AB196">
        <v>105</v>
      </c>
      <c r="AC196">
        <v>60</v>
      </c>
      <c r="AD196">
        <v>0.05</v>
      </c>
      <c r="AE196" t="b">
        <v>1</v>
      </c>
      <c r="AF196" s="21" t="s">
        <v>724</v>
      </c>
      <c r="AG196">
        <v>5</v>
      </c>
      <c r="AH196">
        <v>9</v>
      </c>
      <c r="AI196">
        <v>10</v>
      </c>
      <c r="AJ196">
        <v>10</v>
      </c>
      <c r="AK196" s="21" t="s">
        <v>48</v>
      </c>
      <c r="AL196" t="b">
        <v>0</v>
      </c>
      <c r="AM196" t="b">
        <v>0</v>
      </c>
      <c r="AN196">
        <v>50</v>
      </c>
      <c r="AO196">
        <v>0</v>
      </c>
      <c r="AP196">
        <v>2000</v>
      </c>
      <c r="AQ196" s="21" t="s">
        <v>638</v>
      </c>
      <c r="AR196" s="21"/>
      <c r="AS196" t="b">
        <v>0</v>
      </c>
      <c r="AT196" s="21"/>
      <c r="AU196" s="21" t="s">
        <v>639</v>
      </c>
      <c r="AV196" s="21" t="s">
        <v>501</v>
      </c>
      <c r="AW196" s="21" t="s">
        <v>581</v>
      </c>
      <c r="AX196" s="21"/>
      <c r="AY196" s="21"/>
      <c r="AZ196" s="21"/>
      <c r="BA196">
        <v>2.3531300000000002</v>
      </c>
      <c r="BB196" s="21"/>
      <c r="BC196">
        <v>65280</v>
      </c>
    </row>
    <row r="197" spans="1:61" x14ac:dyDescent="0.25">
      <c r="A197" t="str">
        <f>VLOOKUP(ObjectiveData[[#This Row],[Template ID]],ID_Conversion[],3,FALSE)</f>
        <v>VMAT</v>
      </c>
      <c r="B197" t="str">
        <f>VLOOKUP(ObjectiveData[[#This Row],[Template ID]],ID_Conversion[],6,FALSE)</f>
        <v>HIPPO</v>
      </c>
      <c r="C197" s="15">
        <f>VLOOKUP(ObjectiveData[[#This Row],[Last Modified]],Date_Conversion[],13,FALSE)</f>
        <v>42885.442939814813</v>
      </c>
      <c r="D197" s="15" t="str">
        <f>VLOOKUP(ObjectiveData[[#This Row],[Template ID]],ObjectiveFiles[],3,FALSE)</f>
        <v>ObjectiveTemplate_30582.xml</v>
      </c>
      <c r="E197">
        <v>1.3</v>
      </c>
      <c r="F197" s="21" t="s">
        <v>629</v>
      </c>
      <c r="G197" s="21" t="s">
        <v>9</v>
      </c>
      <c r="H197" s="21" t="s">
        <v>15</v>
      </c>
      <c r="I197" s="21"/>
      <c r="J197" s="21"/>
      <c r="K197" s="21" t="s">
        <v>23</v>
      </c>
      <c r="L197" s="21"/>
      <c r="M197" s="21" t="s">
        <v>729</v>
      </c>
      <c r="N197" s="21" t="s">
        <v>632</v>
      </c>
      <c r="O197" s="21" t="s">
        <v>41</v>
      </c>
      <c r="P197" t="b">
        <v>0</v>
      </c>
      <c r="Q197" t="b">
        <v>0</v>
      </c>
      <c r="R197" t="b">
        <v>0</v>
      </c>
      <c r="S197">
        <v>40</v>
      </c>
      <c r="T197">
        <v>30</v>
      </c>
      <c r="U197">
        <v>0</v>
      </c>
      <c r="V197" s="21" t="s">
        <v>49</v>
      </c>
      <c r="W197">
        <v>1000</v>
      </c>
      <c r="X197">
        <v>100</v>
      </c>
      <c r="Y197" t="b">
        <v>1</v>
      </c>
      <c r="Z197">
        <v>80</v>
      </c>
      <c r="AA197">
        <v>1</v>
      </c>
      <c r="AB197">
        <v>105</v>
      </c>
      <c r="AC197">
        <v>60</v>
      </c>
      <c r="AD197">
        <v>0.05</v>
      </c>
      <c r="AE197" t="b">
        <v>1</v>
      </c>
      <c r="AF197" s="21" t="s">
        <v>724</v>
      </c>
      <c r="AG197">
        <v>5</v>
      </c>
      <c r="AH197">
        <v>9</v>
      </c>
      <c r="AI197">
        <v>10</v>
      </c>
      <c r="AJ197">
        <v>10</v>
      </c>
      <c r="AK197" s="21" t="s">
        <v>48</v>
      </c>
      <c r="AL197" t="b">
        <v>0</v>
      </c>
      <c r="AM197" t="b">
        <v>0</v>
      </c>
      <c r="AN197">
        <v>50</v>
      </c>
      <c r="AO197">
        <v>0</v>
      </c>
      <c r="AP197">
        <v>2000</v>
      </c>
      <c r="AQ197" s="21" t="s">
        <v>640</v>
      </c>
      <c r="AR197" s="21"/>
      <c r="AS197" t="b">
        <v>0</v>
      </c>
      <c r="AT197" s="21"/>
      <c r="AU197" s="21" t="s">
        <v>641</v>
      </c>
      <c r="AV197" s="21" t="s">
        <v>503</v>
      </c>
      <c r="AW197" s="21" t="s">
        <v>581</v>
      </c>
      <c r="AX197" s="21"/>
      <c r="AY197" s="21"/>
      <c r="AZ197" s="21"/>
      <c r="BA197">
        <v>1</v>
      </c>
      <c r="BB197" s="21"/>
      <c r="BC197">
        <v>8454143</v>
      </c>
      <c r="BD197">
        <v>0</v>
      </c>
      <c r="BE197">
        <v>0</v>
      </c>
      <c r="BF197">
        <v>8</v>
      </c>
      <c r="BG197">
        <v>0</v>
      </c>
      <c r="BH197">
        <v>50</v>
      </c>
      <c r="BI197">
        <v>0</v>
      </c>
    </row>
    <row r="198" spans="1:61" x14ac:dyDescent="0.25">
      <c r="A198" t="str">
        <f>VLOOKUP(ObjectiveData[[#This Row],[Template ID]],ID_Conversion[],3,FALSE)</f>
        <v>VMAT</v>
      </c>
      <c r="B198" t="str">
        <f>VLOOKUP(ObjectiveData[[#This Row],[Template ID]],ID_Conversion[],6,FALSE)</f>
        <v>HIPPO</v>
      </c>
      <c r="C198" s="15">
        <f>VLOOKUP(ObjectiveData[[#This Row],[Last Modified]],Date_Conversion[],13,FALSE)</f>
        <v>42885.442939814813</v>
      </c>
      <c r="D198" s="15" t="str">
        <f>VLOOKUP(ObjectiveData[[#This Row],[Template ID]],ObjectiveFiles[],3,FALSE)</f>
        <v>ObjectiveTemplate_30582.xml</v>
      </c>
      <c r="E198">
        <v>1.3</v>
      </c>
      <c r="F198" s="21" t="s">
        <v>629</v>
      </c>
      <c r="G198" s="21" t="s">
        <v>9</v>
      </c>
      <c r="H198" s="21" t="s">
        <v>15</v>
      </c>
      <c r="I198" s="21"/>
      <c r="J198" s="21"/>
      <c r="K198" s="21" t="s">
        <v>23</v>
      </c>
      <c r="L198" s="21"/>
      <c r="M198" s="21" t="s">
        <v>729</v>
      </c>
      <c r="N198" s="21" t="s">
        <v>632</v>
      </c>
      <c r="O198" s="21" t="s">
        <v>41</v>
      </c>
      <c r="P198" t="b">
        <v>0</v>
      </c>
      <c r="Q198" t="b">
        <v>0</v>
      </c>
      <c r="R198" t="b">
        <v>0</v>
      </c>
      <c r="S198">
        <v>40</v>
      </c>
      <c r="T198">
        <v>30</v>
      </c>
      <c r="U198">
        <v>0</v>
      </c>
      <c r="V198" s="21" t="s">
        <v>49</v>
      </c>
      <c r="W198">
        <v>1000</v>
      </c>
      <c r="X198">
        <v>100</v>
      </c>
      <c r="Y198" t="b">
        <v>1</v>
      </c>
      <c r="Z198">
        <v>80</v>
      </c>
      <c r="AA198">
        <v>1</v>
      </c>
      <c r="AB198">
        <v>105</v>
      </c>
      <c r="AC198">
        <v>60</v>
      </c>
      <c r="AD198">
        <v>0.05</v>
      </c>
      <c r="AE198" t="b">
        <v>1</v>
      </c>
      <c r="AF198" s="21" t="s">
        <v>724</v>
      </c>
      <c r="AG198">
        <v>5</v>
      </c>
      <c r="AH198">
        <v>9</v>
      </c>
      <c r="AI198">
        <v>10</v>
      </c>
      <c r="AJ198">
        <v>10</v>
      </c>
      <c r="AK198" s="21" t="s">
        <v>48</v>
      </c>
      <c r="AL198" t="b">
        <v>0</v>
      </c>
      <c r="AM198" t="b">
        <v>0</v>
      </c>
      <c r="AN198">
        <v>50</v>
      </c>
      <c r="AO198">
        <v>0</v>
      </c>
      <c r="AP198">
        <v>2000</v>
      </c>
      <c r="AQ198" s="21" t="s">
        <v>642</v>
      </c>
      <c r="AR198" s="21"/>
      <c r="AS198" t="b">
        <v>0</v>
      </c>
      <c r="AT198" s="21"/>
      <c r="AU198" s="21" t="s">
        <v>641</v>
      </c>
      <c r="AV198" s="21" t="s">
        <v>503</v>
      </c>
      <c r="AW198" s="21" t="s">
        <v>581</v>
      </c>
      <c r="AX198" s="21"/>
      <c r="AY198" s="21"/>
      <c r="AZ198" s="21"/>
      <c r="BA198">
        <v>1</v>
      </c>
      <c r="BB198" s="21"/>
      <c r="BC198">
        <v>33023</v>
      </c>
      <c r="BD198">
        <v>0</v>
      </c>
      <c r="BE198">
        <v>0</v>
      </c>
      <c r="BF198">
        <v>8</v>
      </c>
      <c r="BG198">
        <v>0</v>
      </c>
      <c r="BH198">
        <v>50</v>
      </c>
      <c r="BI198">
        <v>0</v>
      </c>
    </row>
    <row r="199" spans="1:61" x14ac:dyDescent="0.25">
      <c r="A199" t="str">
        <f>VLOOKUP(ObjectiveData[[#This Row],[Template ID]],ID_Conversion[],3,FALSE)</f>
        <v>VMAT</v>
      </c>
      <c r="B199" t="str">
        <f>VLOOKUP(ObjectiveData[[#This Row],[Template ID]],ID_Conversion[],6,FALSE)</f>
        <v>HIPPO</v>
      </c>
      <c r="C199" s="15">
        <f>VLOOKUP(ObjectiveData[[#This Row],[Last Modified]],Date_Conversion[],13,FALSE)</f>
        <v>42885.442939814813</v>
      </c>
      <c r="D199" s="15" t="str">
        <f>VLOOKUP(ObjectiveData[[#This Row],[Template ID]],ObjectiveFiles[],3,FALSE)</f>
        <v>ObjectiveTemplate_30582.xml</v>
      </c>
      <c r="E199">
        <v>1.3</v>
      </c>
      <c r="F199" s="21" t="s">
        <v>629</v>
      </c>
      <c r="G199" s="21" t="s">
        <v>9</v>
      </c>
      <c r="H199" s="21" t="s">
        <v>15</v>
      </c>
      <c r="I199" s="21"/>
      <c r="J199" s="21"/>
      <c r="K199" s="21" t="s">
        <v>23</v>
      </c>
      <c r="L199" s="21"/>
      <c r="M199" s="21" t="s">
        <v>729</v>
      </c>
      <c r="N199" s="21" t="s">
        <v>632</v>
      </c>
      <c r="O199" s="21" t="s">
        <v>41</v>
      </c>
      <c r="P199" t="b">
        <v>0</v>
      </c>
      <c r="Q199" t="b">
        <v>0</v>
      </c>
      <c r="R199" t="b">
        <v>0</v>
      </c>
      <c r="S199">
        <v>40</v>
      </c>
      <c r="T199">
        <v>30</v>
      </c>
      <c r="U199">
        <v>0</v>
      </c>
      <c r="V199" s="21" t="s">
        <v>49</v>
      </c>
      <c r="W199">
        <v>1000</v>
      </c>
      <c r="X199">
        <v>100</v>
      </c>
      <c r="Y199" t="b">
        <v>1</v>
      </c>
      <c r="Z199">
        <v>80</v>
      </c>
      <c r="AA199">
        <v>1</v>
      </c>
      <c r="AB199">
        <v>105</v>
      </c>
      <c r="AC199">
        <v>60</v>
      </c>
      <c r="AD199">
        <v>0.05</v>
      </c>
      <c r="AE199" t="b">
        <v>1</v>
      </c>
      <c r="AF199" s="21" t="s">
        <v>724</v>
      </c>
      <c r="AG199">
        <v>5</v>
      </c>
      <c r="AH199">
        <v>9</v>
      </c>
      <c r="AI199">
        <v>10</v>
      </c>
      <c r="AJ199">
        <v>10</v>
      </c>
      <c r="AK199" s="21" t="s">
        <v>48</v>
      </c>
      <c r="AL199" t="b">
        <v>0</v>
      </c>
      <c r="AM199" t="b">
        <v>0</v>
      </c>
      <c r="AN199">
        <v>50</v>
      </c>
      <c r="AO199">
        <v>0</v>
      </c>
      <c r="AP199">
        <v>2000</v>
      </c>
      <c r="AQ199" s="21" t="s">
        <v>351</v>
      </c>
      <c r="AR199" s="21"/>
      <c r="AS199" t="b">
        <v>0</v>
      </c>
      <c r="AT199" s="21"/>
      <c r="AU199" s="21" t="s">
        <v>641</v>
      </c>
      <c r="AV199" s="21" t="s">
        <v>503</v>
      </c>
      <c r="AW199" s="21" t="s">
        <v>581</v>
      </c>
      <c r="AX199" s="21"/>
      <c r="AY199" s="21"/>
      <c r="AZ199" s="21"/>
      <c r="BA199">
        <v>1</v>
      </c>
      <c r="BB199" s="21"/>
      <c r="BC199">
        <v>16711935</v>
      </c>
      <c r="BD199">
        <v>0</v>
      </c>
      <c r="BE199">
        <v>0</v>
      </c>
      <c r="BF199">
        <v>25</v>
      </c>
      <c r="BG199">
        <v>0</v>
      </c>
      <c r="BH199">
        <v>50</v>
      </c>
      <c r="BI199">
        <v>0</v>
      </c>
    </row>
    <row r="200" spans="1:61" x14ac:dyDescent="0.25">
      <c r="A200" t="str">
        <f>VLOOKUP(ObjectiveData[[#This Row],[Template ID]],ID_Conversion[],3,FALSE)</f>
        <v>VMAT</v>
      </c>
      <c r="B200" t="str">
        <f>VLOOKUP(ObjectiveData[[#This Row],[Template ID]],ID_Conversion[],6,FALSE)</f>
        <v>HIPPO</v>
      </c>
      <c r="C200" s="15">
        <f>VLOOKUP(ObjectiveData[[#This Row],[Last Modified]],Date_Conversion[],13,FALSE)</f>
        <v>42885.442939814813</v>
      </c>
      <c r="D200" s="15" t="str">
        <f>VLOOKUP(ObjectiveData[[#This Row],[Template ID]],ObjectiveFiles[],3,FALSE)</f>
        <v>ObjectiveTemplate_30582.xml</v>
      </c>
      <c r="E200">
        <v>1.3</v>
      </c>
      <c r="F200" s="21" t="s">
        <v>629</v>
      </c>
      <c r="G200" s="21" t="s">
        <v>9</v>
      </c>
      <c r="H200" s="21" t="s">
        <v>15</v>
      </c>
      <c r="I200" s="21"/>
      <c r="J200" s="21"/>
      <c r="K200" s="21" t="s">
        <v>23</v>
      </c>
      <c r="L200" s="21"/>
      <c r="M200" s="21" t="s">
        <v>729</v>
      </c>
      <c r="N200" s="21" t="s">
        <v>632</v>
      </c>
      <c r="O200" s="21" t="s">
        <v>41</v>
      </c>
      <c r="P200" t="b">
        <v>0</v>
      </c>
      <c r="Q200" t="b">
        <v>0</v>
      </c>
      <c r="R200" t="b">
        <v>0</v>
      </c>
      <c r="S200">
        <v>40</v>
      </c>
      <c r="T200">
        <v>30</v>
      </c>
      <c r="U200">
        <v>0</v>
      </c>
      <c r="V200" s="21" t="s">
        <v>49</v>
      </c>
      <c r="W200">
        <v>1000</v>
      </c>
      <c r="X200">
        <v>100</v>
      </c>
      <c r="Y200" t="b">
        <v>1</v>
      </c>
      <c r="Z200">
        <v>80</v>
      </c>
      <c r="AA200">
        <v>1</v>
      </c>
      <c r="AB200">
        <v>105</v>
      </c>
      <c r="AC200">
        <v>60</v>
      </c>
      <c r="AD200">
        <v>0.05</v>
      </c>
      <c r="AE200" t="b">
        <v>1</v>
      </c>
      <c r="AF200" s="21" t="s">
        <v>724</v>
      </c>
      <c r="AG200">
        <v>5</v>
      </c>
      <c r="AH200">
        <v>9</v>
      </c>
      <c r="AI200">
        <v>10</v>
      </c>
      <c r="AJ200">
        <v>10</v>
      </c>
      <c r="AK200" s="21" t="s">
        <v>48</v>
      </c>
      <c r="AL200" t="b">
        <v>0</v>
      </c>
      <c r="AM200" t="b">
        <v>0</v>
      </c>
      <c r="AN200">
        <v>50</v>
      </c>
      <c r="AO200">
        <v>0</v>
      </c>
      <c r="AP200">
        <v>2000</v>
      </c>
      <c r="AQ200" s="21" t="s">
        <v>643</v>
      </c>
      <c r="AR200" s="21"/>
      <c r="AS200" t="b">
        <v>0</v>
      </c>
      <c r="AT200" s="21"/>
      <c r="AU200" s="21" t="s">
        <v>644</v>
      </c>
      <c r="AV200" s="21" t="s">
        <v>503</v>
      </c>
      <c r="AW200" s="21" t="s">
        <v>581</v>
      </c>
      <c r="AX200" s="21"/>
      <c r="AY200" s="21"/>
      <c r="AZ200" s="21"/>
      <c r="BA200">
        <v>1</v>
      </c>
      <c r="BB200" s="21"/>
      <c r="BC200">
        <v>8454143</v>
      </c>
      <c r="BD200">
        <v>0</v>
      </c>
      <c r="BE200">
        <v>0</v>
      </c>
      <c r="BF200">
        <v>20</v>
      </c>
      <c r="BG200">
        <v>0</v>
      </c>
      <c r="BH200">
        <v>50</v>
      </c>
      <c r="BI200">
        <v>0</v>
      </c>
    </row>
    <row r="201" spans="1:61" x14ac:dyDescent="0.25">
      <c r="A201" t="str">
        <f>VLOOKUP(ObjectiveData[[#This Row],[Template ID]],ID_Conversion[],3,FALSE)</f>
        <v>VMAT</v>
      </c>
      <c r="B201" t="str">
        <f>VLOOKUP(ObjectiveData[[#This Row],[Template ID]],ID_Conversion[],6,FALSE)</f>
        <v>HIPPO</v>
      </c>
      <c r="C201" s="15">
        <f>VLOOKUP(ObjectiveData[[#This Row],[Last Modified]],Date_Conversion[],13,FALSE)</f>
        <v>42885.442939814813</v>
      </c>
      <c r="D201" s="15" t="str">
        <f>VLOOKUP(ObjectiveData[[#This Row],[Template ID]],ObjectiveFiles[],3,FALSE)</f>
        <v>ObjectiveTemplate_30582.xml</v>
      </c>
      <c r="E201">
        <v>1.3</v>
      </c>
      <c r="F201" s="21" t="s">
        <v>629</v>
      </c>
      <c r="G201" s="21" t="s">
        <v>9</v>
      </c>
      <c r="H201" s="21" t="s">
        <v>15</v>
      </c>
      <c r="I201" s="21"/>
      <c r="J201" s="21"/>
      <c r="K201" s="21" t="s">
        <v>23</v>
      </c>
      <c r="L201" s="21"/>
      <c r="M201" s="21" t="s">
        <v>729</v>
      </c>
      <c r="N201" s="21" t="s">
        <v>632</v>
      </c>
      <c r="O201" s="21" t="s">
        <v>41</v>
      </c>
      <c r="P201" t="b">
        <v>0</v>
      </c>
      <c r="Q201" t="b">
        <v>0</v>
      </c>
      <c r="R201" t="b">
        <v>0</v>
      </c>
      <c r="S201">
        <v>40</v>
      </c>
      <c r="T201">
        <v>30</v>
      </c>
      <c r="U201">
        <v>0</v>
      </c>
      <c r="V201" s="21" t="s">
        <v>49</v>
      </c>
      <c r="W201">
        <v>1000</v>
      </c>
      <c r="X201">
        <v>100</v>
      </c>
      <c r="Y201" t="b">
        <v>1</v>
      </c>
      <c r="Z201">
        <v>80</v>
      </c>
      <c r="AA201">
        <v>1</v>
      </c>
      <c r="AB201">
        <v>105</v>
      </c>
      <c r="AC201">
        <v>60</v>
      </c>
      <c r="AD201">
        <v>0.05</v>
      </c>
      <c r="AE201" t="b">
        <v>1</v>
      </c>
      <c r="AF201" s="21" t="s">
        <v>724</v>
      </c>
      <c r="AG201">
        <v>5</v>
      </c>
      <c r="AH201">
        <v>9</v>
      </c>
      <c r="AI201">
        <v>10</v>
      </c>
      <c r="AJ201">
        <v>10</v>
      </c>
      <c r="AK201" s="21" t="s">
        <v>48</v>
      </c>
      <c r="AL201" t="b">
        <v>0</v>
      </c>
      <c r="AM201" t="b">
        <v>0</v>
      </c>
      <c r="AN201">
        <v>50</v>
      </c>
      <c r="AO201">
        <v>0</v>
      </c>
      <c r="AP201">
        <v>2000</v>
      </c>
      <c r="AQ201" s="21" t="s">
        <v>645</v>
      </c>
      <c r="AR201" s="21"/>
      <c r="AS201" t="b">
        <v>0</v>
      </c>
      <c r="AT201" s="21"/>
      <c r="AU201" s="21" t="s">
        <v>644</v>
      </c>
      <c r="AV201" s="21" t="s">
        <v>503</v>
      </c>
      <c r="AW201" s="21" t="s">
        <v>581</v>
      </c>
      <c r="AX201" s="21"/>
      <c r="AY201" s="21"/>
      <c r="AZ201" s="21"/>
      <c r="BA201">
        <v>1</v>
      </c>
      <c r="BB201" s="21"/>
      <c r="BC201">
        <v>33023</v>
      </c>
      <c r="BD201">
        <v>0</v>
      </c>
      <c r="BE201">
        <v>0</v>
      </c>
      <c r="BF201">
        <v>20</v>
      </c>
      <c r="BG201">
        <v>0</v>
      </c>
      <c r="BH201">
        <v>50</v>
      </c>
      <c r="BI201">
        <v>0</v>
      </c>
    </row>
    <row r="202" spans="1:61" x14ac:dyDescent="0.25">
      <c r="A202" t="str">
        <f>VLOOKUP(ObjectiveData[[#This Row],[Template ID]],ID_Conversion[],3,FALSE)</f>
        <v>VMAT</v>
      </c>
      <c r="B202" t="str">
        <f>VLOOKUP(ObjectiveData[[#This Row],[Template ID]],ID_Conversion[],6,FALSE)</f>
        <v>HIPPO</v>
      </c>
      <c r="C202" s="15">
        <f>VLOOKUP(ObjectiveData[[#This Row],[Last Modified]],Date_Conversion[],13,FALSE)</f>
        <v>42885.442939814813</v>
      </c>
      <c r="D202" s="15" t="str">
        <f>VLOOKUP(ObjectiveData[[#This Row],[Template ID]],ObjectiveFiles[],3,FALSE)</f>
        <v>ObjectiveTemplate_30582.xml</v>
      </c>
      <c r="E202">
        <v>1.3</v>
      </c>
      <c r="F202" s="21" t="s">
        <v>629</v>
      </c>
      <c r="G202" s="21" t="s">
        <v>9</v>
      </c>
      <c r="H202" s="21" t="s">
        <v>15</v>
      </c>
      <c r="I202" s="21"/>
      <c r="J202" s="21"/>
      <c r="K202" s="21" t="s">
        <v>23</v>
      </c>
      <c r="L202" s="21"/>
      <c r="M202" s="21" t="s">
        <v>729</v>
      </c>
      <c r="N202" s="21" t="s">
        <v>632</v>
      </c>
      <c r="O202" s="21" t="s">
        <v>41</v>
      </c>
      <c r="P202" t="b">
        <v>0</v>
      </c>
      <c r="Q202" t="b">
        <v>0</v>
      </c>
      <c r="R202" t="b">
        <v>0</v>
      </c>
      <c r="S202">
        <v>40</v>
      </c>
      <c r="T202">
        <v>30</v>
      </c>
      <c r="U202">
        <v>0</v>
      </c>
      <c r="V202" s="21" t="s">
        <v>49</v>
      </c>
      <c r="W202">
        <v>1000</v>
      </c>
      <c r="X202">
        <v>100</v>
      </c>
      <c r="Y202" t="b">
        <v>1</v>
      </c>
      <c r="Z202">
        <v>80</v>
      </c>
      <c r="AA202">
        <v>1</v>
      </c>
      <c r="AB202">
        <v>105</v>
      </c>
      <c r="AC202">
        <v>60</v>
      </c>
      <c r="AD202">
        <v>0.05</v>
      </c>
      <c r="AE202" t="b">
        <v>1</v>
      </c>
      <c r="AF202" s="21" t="s">
        <v>724</v>
      </c>
      <c r="AG202">
        <v>5</v>
      </c>
      <c r="AH202">
        <v>9</v>
      </c>
      <c r="AI202">
        <v>10</v>
      </c>
      <c r="AJ202">
        <v>10</v>
      </c>
      <c r="AK202" s="21" t="s">
        <v>48</v>
      </c>
      <c r="AL202" t="b">
        <v>0</v>
      </c>
      <c r="AM202" t="b">
        <v>0</v>
      </c>
      <c r="AN202">
        <v>50</v>
      </c>
      <c r="AO202">
        <v>0</v>
      </c>
      <c r="AP202">
        <v>2000</v>
      </c>
      <c r="AQ202" s="21" t="s">
        <v>646</v>
      </c>
      <c r="AR202" s="21"/>
      <c r="AS202" t="b">
        <v>0</v>
      </c>
      <c r="AT202" s="21"/>
      <c r="AU202" s="21"/>
      <c r="AV202" s="21" t="s">
        <v>375</v>
      </c>
      <c r="AW202" s="21"/>
      <c r="AX202" s="21"/>
      <c r="AY202" s="21"/>
      <c r="AZ202" s="21"/>
      <c r="BA202">
        <v>2.5</v>
      </c>
      <c r="BB202" s="21"/>
      <c r="BC202">
        <v>16711935</v>
      </c>
      <c r="BD202">
        <v>0</v>
      </c>
      <c r="BE202">
        <v>0</v>
      </c>
      <c r="BF202">
        <v>27</v>
      </c>
      <c r="BG202">
        <v>0</v>
      </c>
      <c r="BH202">
        <v>70</v>
      </c>
      <c r="BI202">
        <v>0</v>
      </c>
    </row>
    <row r="203" spans="1:61" x14ac:dyDescent="0.25">
      <c r="A203" t="str">
        <f>VLOOKUP(ObjectiveData[[#This Row],[Template ID]],ID_Conversion[],3,FALSE)</f>
        <v>VMAT</v>
      </c>
      <c r="B203" t="str">
        <f>VLOOKUP(ObjectiveData[[#This Row],[Template ID]],ID_Conversion[],6,FALSE)</f>
        <v>HIPPO</v>
      </c>
      <c r="C203" s="15">
        <f>VLOOKUP(ObjectiveData[[#This Row],[Last Modified]],Date_Conversion[],13,FALSE)</f>
        <v>42885.442939814813</v>
      </c>
      <c r="D203" s="15" t="str">
        <f>VLOOKUP(ObjectiveData[[#This Row],[Template ID]],ObjectiveFiles[],3,FALSE)</f>
        <v>ObjectiveTemplate_30582.xml</v>
      </c>
      <c r="E203">
        <v>1.3</v>
      </c>
      <c r="F203" s="21" t="s">
        <v>629</v>
      </c>
      <c r="G203" s="21" t="s">
        <v>9</v>
      </c>
      <c r="H203" s="21" t="s">
        <v>15</v>
      </c>
      <c r="I203" s="21"/>
      <c r="J203" s="21"/>
      <c r="K203" s="21" t="s">
        <v>23</v>
      </c>
      <c r="L203" s="21"/>
      <c r="M203" s="21" t="s">
        <v>729</v>
      </c>
      <c r="N203" s="21" t="s">
        <v>632</v>
      </c>
      <c r="O203" s="21" t="s">
        <v>41</v>
      </c>
      <c r="P203" t="b">
        <v>0</v>
      </c>
      <c r="Q203" t="b">
        <v>0</v>
      </c>
      <c r="R203" t="b">
        <v>0</v>
      </c>
      <c r="S203">
        <v>40</v>
      </c>
      <c r="T203">
        <v>30</v>
      </c>
      <c r="U203">
        <v>0</v>
      </c>
      <c r="V203" s="21" t="s">
        <v>49</v>
      </c>
      <c r="W203">
        <v>1000</v>
      </c>
      <c r="X203">
        <v>100</v>
      </c>
      <c r="Y203" t="b">
        <v>1</v>
      </c>
      <c r="Z203">
        <v>80</v>
      </c>
      <c r="AA203">
        <v>1</v>
      </c>
      <c r="AB203">
        <v>105</v>
      </c>
      <c r="AC203">
        <v>60</v>
      </c>
      <c r="AD203">
        <v>0.05</v>
      </c>
      <c r="AE203" t="b">
        <v>1</v>
      </c>
      <c r="AF203" s="21" t="s">
        <v>724</v>
      </c>
      <c r="AG203">
        <v>5</v>
      </c>
      <c r="AH203">
        <v>9</v>
      </c>
      <c r="AI203">
        <v>10</v>
      </c>
      <c r="AJ203">
        <v>10</v>
      </c>
      <c r="AK203" s="21" t="s">
        <v>48</v>
      </c>
      <c r="AL203" t="b">
        <v>0</v>
      </c>
      <c r="AM203" t="b">
        <v>0</v>
      </c>
      <c r="AN203">
        <v>50</v>
      </c>
      <c r="AO203">
        <v>0</v>
      </c>
      <c r="AP203">
        <v>2000</v>
      </c>
      <c r="AQ203" s="21" t="s">
        <v>646</v>
      </c>
      <c r="AR203" s="21"/>
      <c r="AS203" t="b">
        <v>0</v>
      </c>
      <c r="AT203" s="21"/>
      <c r="AU203" s="21"/>
      <c r="AV203" s="21" t="s">
        <v>375</v>
      </c>
      <c r="AW203" s="21"/>
      <c r="AX203" s="21"/>
      <c r="AY203" s="21"/>
      <c r="AZ203" s="21"/>
      <c r="BA203">
        <v>2.5</v>
      </c>
      <c r="BB203" s="21"/>
      <c r="BC203">
        <v>16711935</v>
      </c>
      <c r="BD203">
        <v>0</v>
      </c>
      <c r="BE203">
        <v>1</v>
      </c>
      <c r="BF203">
        <v>25</v>
      </c>
      <c r="BG203">
        <v>100</v>
      </c>
      <c r="BH203">
        <v>80</v>
      </c>
      <c r="BI203">
        <v>0</v>
      </c>
    </row>
    <row r="204" spans="1:61" x14ac:dyDescent="0.25">
      <c r="A204" t="str">
        <f>VLOOKUP(ObjectiveData[[#This Row],[Template ID]],ID_Conversion[],3,FALSE)</f>
        <v>VMAT</v>
      </c>
      <c r="B204" t="str">
        <f>VLOOKUP(ObjectiveData[[#This Row],[Template ID]],ID_Conversion[],6,FALSE)</f>
        <v>HIPPO</v>
      </c>
      <c r="C204" s="15">
        <f>VLOOKUP(ObjectiveData[[#This Row],[Last Modified]],Date_Conversion[],13,FALSE)</f>
        <v>42885.442939814813</v>
      </c>
      <c r="D204" s="15" t="str">
        <f>VLOOKUP(ObjectiveData[[#This Row],[Template ID]],ObjectiveFiles[],3,FALSE)</f>
        <v>ObjectiveTemplate_30582.xml</v>
      </c>
      <c r="E204">
        <v>1.3</v>
      </c>
      <c r="F204" s="21" t="s">
        <v>629</v>
      </c>
      <c r="G204" s="21" t="s">
        <v>9</v>
      </c>
      <c r="H204" s="21" t="s">
        <v>15</v>
      </c>
      <c r="I204" s="21"/>
      <c r="J204" s="21"/>
      <c r="K204" s="21" t="s">
        <v>23</v>
      </c>
      <c r="L204" s="21"/>
      <c r="M204" s="21" t="s">
        <v>729</v>
      </c>
      <c r="N204" s="21" t="s">
        <v>632</v>
      </c>
      <c r="O204" s="21" t="s">
        <v>41</v>
      </c>
      <c r="P204" t="b">
        <v>0</v>
      </c>
      <c r="Q204" t="b">
        <v>0</v>
      </c>
      <c r="R204" t="b">
        <v>0</v>
      </c>
      <c r="S204">
        <v>40</v>
      </c>
      <c r="T204">
        <v>30</v>
      </c>
      <c r="U204">
        <v>0</v>
      </c>
      <c r="V204" s="21" t="s">
        <v>49</v>
      </c>
      <c r="W204">
        <v>1000</v>
      </c>
      <c r="X204">
        <v>100</v>
      </c>
      <c r="Y204" t="b">
        <v>1</v>
      </c>
      <c r="Z204">
        <v>80</v>
      </c>
      <c r="AA204">
        <v>1</v>
      </c>
      <c r="AB204">
        <v>105</v>
      </c>
      <c r="AC204">
        <v>60</v>
      </c>
      <c r="AD204">
        <v>0.05</v>
      </c>
      <c r="AE204" t="b">
        <v>1</v>
      </c>
      <c r="AF204" s="21" t="s">
        <v>724</v>
      </c>
      <c r="AG204">
        <v>5</v>
      </c>
      <c r="AH204">
        <v>9</v>
      </c>
      <c r="AI204">
        <v>10</v>
      </c>
      <c r="AJ204">
        <v>10</v>
      </c>
      <c r="AK204" s="21" t="s">
        <v>48</v>
      </c>
      <c r="AL204" t="b">
        <v>0</v>
      </c>
      <c r="AM204" t="b">
        <v>0</v>
      </c>
      <c r="AN204">
        <v>50</v>
      </c>
      <c r="AO204">
        <v>0</v>
      </c>
      <c r="AP204">
        <v>2000</v>
      </c>
      <c r="AQ204" s="21" t="s">
        <v>646</v>
      </c>
      <c r="AR204" s="21"/>
      <c r="AS204" t="b">
        <v>0</v>
      </c>
      <c r="AT204" s="21"/>
      <c r="AU204" s="21"/>
      <c r="AV204" s="21" t="s">
        <v>375</v>
      </c>
      <c r="AW204" s="21"/>
      <c r="AX204" s="21"/>
      <c r="AY204" s="21"/>
      <c r="AZ204" s="21"/>
      <c r="BA204">
        <v>2.5</v>
      </c>
      <c r="BB204" s="21"/>
      <c r="BC204">
        <v>16711935</v>
      </c>
      <c r="BD204">
        <v>0</v>
      </c>
      <c r="BE204">
        <v>1</v>
      </c>
      <c r="BF204">
        <v>22</v>
      </c>
      <c r="BG204">
        <v>99</v>
      </c>
      <c r="BH204">
        <v>80</v>
      </c>
      <c r="BI204">
        <v>0</v>
      </c>
    </row>
    <row r="205" spans="1:61" x14ac:dyDescent="0.25">
      <c r="A205" t="str">
        <f>VLOOKUP(ObjectiveData[[#This Row],[Template ID]],ID_Conversion[],3,FALSE)</f>
        <v>VMAT</v>
      </c>
      <c r="B205" t="str">
        <f>VLOOKUP(ObjectiveData[[#This Row],[Template ID]],ID_Conversion[],6,FALSE)</f>
        <v>HIPPO</v>
      </c>
      <c r="C205" s="15">
        <f>VLOOKUP(ObjectiveData[[#This Row],[Last Modified]],Date_Conversion[],13,FALSE)</f>
        <v>42885.442939814813</v>
      </c>
      <c r="D205" s="15" t="str">
        <f>VLOOKUP(ObjectiveData[[#This Row],[Template ID]],ObjectiveFiles[],3,FALSE)</f>
        <v>ObjectiveTemplate_30582.xml</v>
      </c>
      <c r="E205">
        <v>1.3</v>
      </c>
      <c r="F205" s="21" t="s">
        <v>629</v>
      </c>
      <c r="G205" s="21" t="s">
        <v>9</v>
      </c>
      <c r="H205" s="21" t="s">
        <v>15</v>
      </c>
      <c r="I205" s="21"/>
      <c r="J205" s="21"/>
      <c r="K205" s="21" t="s">
        <v>23</v>
      </c>
      <c r="L205" s="21"/>
      <c r="M205" s="21" t="s">
        <v>729</v>
      </c>
      <c r="N205" s="21" t="s">
        <v>632</v>
      </c>
      <c r="O205" s="21" t="s">
        <v>41</v>
      </c>
      <c r="P205" t="b">
        <v>0</v>
      </c>
      <c r="Q205" t="b">
        <v>0</v>
      </c>
      <c r="R205" t="b">
        <v>0</v>
      </c>
      <c r="S205">
        <v>40</v>
      </c>
      <c r="T205">
        <v>30</v>
      </c>
      <c r="U205">
        <v>0</v>
      </c>
      <c r="V205" s="21" t="s">
        <v>49</v>
      </c>
      <c r="W205">
        <v>1000</v>
      </c>
      <c r="X205">
        <v>100</v>
      </c>
      <c r="Y205" t="b">
        <v>1</v>
      </c>
      <c r="Z205">
        <v>80</v>
      </c>
      <c r="AA205">
        <v>1</v>
      </c>
      <c r="AB205">
        <v>105</v>
      </c>
      <c r="AC205">
        <v>60</v>
      </c>
      <c r="AD205">
        <v>0.05</v>
      </c>
      <c r="AE205" t="b">
        <v>1</v>
      </c>
      <c r="AF205" s="21" t="s">
        <v>724</v>
      </c>
      <c r="AG205">
        <v>5</v>
      </c>
      <c r="AH205">
        <v>9</v>
      </c>
      <c r="AI205">
        <v>10</v>
      </c>
      <c r="AJ205">
        <v>10</v>
      </c>
      <c r="AK205" s="21" t="s">
        <v>48</v>
      </c>
      <c r="AL205" t="b">
        <v>0</v>
      </c>
      <c r="AM205" t="b">
        <v>0</v>
      </c>
      <c r="AN205">
        <v>50</v>
      </c>
      <c r="AO205">
        <v>0</v>
      </c>
      <c r="AP205">
        <v>2000</v>
      </c>
      <c r="AQ205" s="21" t="s">
        <v>646</v>
      </c>
      <c r="AR205" s="21"/>
      <c r="AS205" t="b">
        <v>0</v>
      </c>
      <c r="AT205" s="21"/>
      <c r="AU205" s="21"/>
      <c r="AV205" s="21" t="s">
        <v>375</v>
      </c>
      <c r="AW205" s="21"/>
      <c r="AX205" s="21"/>
      <c r="AY205" s="21"/>
      <c r="AZ205" s="21"/>
      <c r="BA205">
        <v>2.5</v>
      </c>
      <c r="BB205" s="21"/>
      <c r="BC205">
        <v>16711935</v>
      </c>
      <c r="BD205">
        <v>0</v>
      </c>
      <c r="BE205">
        <v>1</v>
      </c>
      <c r="BF205">
        <v>24</v>
      </c>
      <c r="BG205">
        <v>94</v>
      </c>
      <c r="BH205">
        <v>80</v>
      </c>
      <c r="BI205">
        <v>0</v>
      </c>
    </row>
    <row r="206" spans="1:61" x14ac:dyDescent="0.25">
      <c r="A206" t="str">
        <f>VLOOKUP(ObjectiveData[[#This Row],[Template ID]],ID_Conversion[],3,FALSE)</f>
        <v>VMAT</v>
      </c>
      <c r="B206" t="str">
        <f>VLOOKUP(ObjectiveData[[#This Row],[Template ID]],ID_Conversion[],6,FALSE)</f>
        <v>HIPPO</v>
      </c>
      <c r="C206" s="15">
        <f>VLOOKUP(ObjectiveData[[#This Row],[Last Modified]],Date_Conversion[],13,FALSE)</f>
        <v>42885.442939814813</v>
      </c>
      <c r="D206" s="15" t="str">
        <f>VLOOKUP(ObjectiveData[[#This Row],[Template ID]],ObjectiveFiles[],3,FALSE)</f>
        <v>ObjectiveTemplate_30582.xml</v>
      </c>
      <c r="E206">
        <v>1.3</v>
      </c>
      <c r="F206" s="21" t="s">
        <v>629</v>
      </c>
      <c r="G206" s="21" t="s">
        <v>9</v>
      </c>
      <c r="H206" s="21" t="s">
        <v>15</v>
      </c>
      <c r="I206" s="21"/>
      <c r="J206" s="21"/>
      <c r="K206" s="21" t="s">
        <v>23</v>
      </c>
      <c r="L206" s="21"/>
      <c r="M206" s="21" t="s">
        <v>729</v>
      </c>
      <c r="N206" s="21" t="s">
        <v>632</v>
      </c>
      <c r="O206" s="21" t="s">
        <v>41</v>
      </c>
      <c r="P206" t="b">
        <v>0</v>
      </c>
      <c r="Q206" t="b">
        <v>0</v>
      </c>
      <c r="R206" t="b">
        <v>0</v>
      </c>
      <c r="S206">
        <v>40</v>
      </c>
      <c r="T206">
        <v>30</v>
      </c>
      <c r="U206">
        <v>0</v>
      </c>
      <c r="V206" s="21" t="s">
        <v>49</v>
      </c>
      <c r="W206">
        <v>1000</v>
      </c>
      <c r="X206">
        <v>100</v>
      </c>
      <c r="Y206" t="b">
        <v>1</v>
      </c>
      <c r="Z206">
        <v>80</v>
      </c>
      <c r="AA206">
        <v>1</v>
      </c>
      <c r="AB206">
        <v>105</v>
      </c>
      <c r="AC206">
        <v>60</v>
      </c>
      <c r="AD206">
        <v>0.05</v>
      </c>
      <c r="AE206" t="b">
        <v>1</v>
      </c>
      <c r="AF206" s="21" t="s">
        <v>724</v>
      </c>
      <c r="AG206">
        <v>5</v>
      </c>
      <c r="AH206">
        <v>9</v>
      </c>
      <c r="AI206">
        <v>10</v>
      </c>
      <c r="AJ206">
        <v>10</v>
      </c>
      <c r="AK206" s="21" t="s">
        <v>48</v>
      </c>
      <c r="AL206" t="b">
        <v>0</v>
      </c>
      <c r="AM206" t="b">
        <v>0</v>
      </c>
      <c r="AN206">
        <v>50</v>
      </c>
      <c r="AO206">
        <v>0</v>
      </c>
      <c r="AP206">
        <v>2000</v>
      </c>
      <c r="AQ206" s="21" t="s">
        <v>646</v>
      </c>
      <c r="AR206" s="21"/>
      <c r="AS206" t="b">
        <v>0</v>
      </c>
      <c r="AT206" s="21"/>
      <c r="AU206" s="21"/>
      <c r="AV206" s="21" t="s">
        <v>375</v>
      </c>
      <c r="AW206" s="21"/>
      <c r="AX206" s="21"/>
      <c r="AY206" s="21"/>
      <c r="AZ206" s="21"/>
      <c r="BA206">
        <v>2.5</v>
      </c>
      <c r="BB206" s="21"/>
      <c r="BC206">
        <v>16711935</v>
      </c>
      <c r="BD206">
        <v>0</v>
      </c>
      <c r="BE206">
        <v>1</v>
      </c>
      <c r="BF206">
        <v>25</v>
      </c>
      <c r="BG206">
        <v>89</v>
      </c>
      <c r="BH206">
        <v>80</v>
      </c>
      <c r="BI206">
        <v>0</v>
      </c>
    </row>
    <row r="207" spans="1:61" x14ac:dyDescent="0.25">
      <c r="A207" t="str">
        <f>VLOOKUP(ObjectiveData[[#This Row],[Template ID]],ID_Conversion[],3,FALSE)</f>
        <v>VMAT</v>
      </c>
      <c r="B207" t="str">
        <f>VLOOKUP(ObjectiveData[[#This Row],[Template ID]],ID_Conversion[],6,FALSE)</f>
        <v>HIPPO</v>
      </c>
      <c r="C207" s="15">
        <f>VLOOKUP(ObjectiveData[[#This Row],[Last Modified]],Date_Conversion[],13,FALSE)</f>
        <v>42885.442939814813</v>
      </c>
      <c r="D207" s="15" t="str">
        <f>VLOOKUP(ObjectiveData[[#This Row],[Template ID]],ObjectiveFiles[],3,FALSE)</f>
        <v>ObjectiveTemplate_30582.xml</v>
      </c>
      <c r="E207">
        <v>1.3</v>
      </c>
      <c r="F207" s="21" t="s">
        <v>629</v>
      </c>
      <c r="G207" s="21" t="s">
        <v>9</v>
      </c>
      <c r="H207" s="21" t="s">
        <v>15</v>
      </c>
      <c r="I207" s="21"/>
      <c r="J207" s="21"/>
      <c r="K207" s="21" t="s">
        <v>23</v>
      </c>
      <c r="L207" s="21"/>
      <c r="M207" s="21" t="s">
        <v>729</v>
      </c>
      <c r="N207" s="21" t="s">
        <v>632</v>
      </c>
      <c r="O207" s="21" t="s">
        <v>41</v>
      </c>
      <c r="P207" t="b">
        <v>0</v>
      </c>
      <c r="Q207" t="b">
        <v>0</v>
      </c>
      <c r="R207" t="b">
        <v>0</v>
      </c>
      <c r="S207">
        <v>40</v>
      </c>
      <c r="T207">
        <v>30</v>
      </c>
      <c r="U207">
        <v>0</v>
      </c>
      <c r="V207" s="21" t="s">
        <v>49</v>
      </c>
      <c r="W207">
        <v>1000</v>
      </c>
      <c r="X207">
        <v>100</v>
      </c>
      <c r="Y207" t="b">
        <v>1</v>
      </c>
      <c r="Z207">
        <v>80</v>
      </c>
      <c r="AA207">
        <v>1</v>
      </c>
      <c r="AB207">
        <v>105</v>
      </c>
      <c r="AC207">
        <v>60</v>
      </c>
      <c r="AD207">
        <v>0.05</v>
      </c>
      <c r="AE207" t="b">
        <v>1</v>
      </c>
      <c r="AF207" s="21" t="s">
        <v>724</v>
      </c>
      <c r="AG207">
        <v>5</v>
      </c>
      <c r="AH207">
        <v>9</v>
      </c>
      <c r="AI207">
        <v>10</v>
      </c>
      <c r="AJ207">
        <v>10</v>
      </c>
      <c r="AK207" s="21" t="s">
        <v>48</v>
      </c>
      <c r="AL207" t="b">
        <v>0</v>
      </c>
      <c r="AM207" t="b">
        <v>0</v>
      </c>
      <c r="AN207">
        <v>50</v>
      </c>
      <c r="AO207">
        <v>0</v>
      </c>
      <c r="AP207">
        <v>2000</v>
      </c>
      <c r="AQ207" s="21" t="s">
        <v>647</v>
      </c>
      <c r="AR207" s="21"/>
      <c r="AS207" t="b">
        <v>0</v>
      </c>
      <c r="AT207" s="21"/>
      <c r="AU207" s="21"/>
      <c r="AV207" s="21" t="s">
        <v>375</v>
      </c>
      <c r="AW207" s="21"/>
      <c r="AX207" s="21"/>
      <c r="AY207" s="21"/>
      <c r="AZ207" s="21"/>
      <c r="BA207">
        <v>2.5</v>
      </c>
      <c r="BB207" s="21"/>
      <c r="BC207">
        <v>16711935</v>
      </c>
      <c r="BD207">
        <v>0</v>
      </c>
      <c r="BE207">
        <v>0</v>
      </c>
      <c r="BF207">
        <v>27</v>
      </c>
      <c r="BG207">
        <v>0</v>
      </c>
      <c r="BH207">
        <v>80</v>
      </c>
      <c r="BI207">
        <v>0</v>
      </c>
    </row>
    <row r="208" spans="1:61" x14ac:dyDescent="0.25">
      <c r="A208" t="str">
        <f>VLOOKUP(ObjectiveData[[#This Row],[Template ID]],ID_Conversion[],3,FALSE)</f>
        <v>VMAT</v>
      </c>
      <c r="B208" t="str">
        <f>VLOOKUP(ObjectiveData[[#This Row],[Template ID]],ID_Conversion[],6,FALSE)</f>
        <v>HIPPO</v>
      </c>
      <c r="C208" s="15">
        <f>VLOOKUP(ObjectiveData[[#This Row],[Last Modified]],Date_Conversion[],13,FALSE)</f>
        <v>42885.442939814813</v>
      </c>
      <c r="D208" s="15" t="str">
        <f>VLOOKUP(ObjectiveData[[#This Row],[Template ID]],ObjectiveFiles[],3,FALSE)</f>
        <v>ObjectiveTemplate_30582.xml</v>
      </c>
      <c r="E208">
        <v>1.3</v>
      </c>
      <c r="F208" s="21" t="s">
        <v>629</v>
      </c>
      <c r="G208" s="21" t="s">
        <v>9</v>
      </c>
      <c r="H208" s="21" t="s">
        <v>15</v>
      </c>
      <c r="I208" s="21"/>
      <c r="J208" s="21"/>
      <c r="K208" s="21" t="s">
        <v>23</v>
      </c>
      <c r="L208" s="21"/>
      <c r="M208" s="21" t="s">
        <v>729</v>
      </c>
      <c r="N208" s="21" t="s">
        <v>632</v>
      </c>
      <c r="O208" s="21" t="s">
        <v>41</v>
      </c>
      <c r="P208" t="b">
        <v>0</v>
      </c>
      <c r="Q208" t="b">
        <v>0</v>
      </c>
      <c r="R208" t="b">
        <v>0</v>
      </c>
      <c r="S208">
        <v>40</v>
      </c>
      <c r="T208">
        <v>30</v>
      </c>
      <c r="U208">
        <v>0</v>
      </c>
      <c r="V208" s="21" t="s">
        <v>49</v>
      </c>
      <c r="W208">
        <v>1000</v>
      </c>
      <c r="X208">
        <v>100</v>
      </c>
      <c r="Y208" t="b">
        <v>1</v>
      </c>
      <c r="Z208">
        <v>80</v>
      </c>
      <c r="AA208">
        <v>1</v>
      </c>
      <c r="AB208">
        <v>105</v>
      </c>
      <c r="AC208">
        <v>60</v>
      </c>
      <c r="AD208">
        <v>0.05</v>
      </c>
      <c r="AE208" t="b">
        <v>1</v>
      </c>
      <c r="AF208" s="21" t="s">
        <v>724</v>
      </c>
      <c r="AG208">
        <v>5</v>
      </c>
      <c r="AH208">
        <v>9</v>
      </c>
      <c r="AI208">
        <v>10</v>
      </c>
      <c r="AJ208">
        <v>10</v>
      </c>
      <c r="AK208" s="21" t="s">
        <v>48</v>
      </c>
      <c r="AL208" t="b">
        <v>0</v>
      </c>
      <c r="AM208" t="b">
        <v>0</v>
      </c>
      <c r="AN208">
        <v>50</v>
      </c>
      <c r="AO208">
        <v>0</v>
      </c>
      <c r="AP208">
        <v>2000</v>
      </c>
      <c r="AQ208" s="21" t="s">
        <v>647</v>
      </c>
      <c r="AR208" s="21"/>
      <c r="AS208" t="b">
        <v>0</v>
      </c>
      <c r="AT208" s="21"/>
      <c r="AU208" s="21"/>
      <c r="AV208" s="21" t="s">
        <v>375</v>
      </c>
      <c r="AW208" s="21"/>
      <c r="AX208" s="21"/>
      <c r="AY208" s="21"/>
      <c r="AZ208" s="21"/>
      <c r="BA208">
        <v>2.5</v>
      </c>
      <c r="BB208" s="21"/>
      <c r="BC208">
        <v>16711935</v>
      </c>
      <c r="BD208">
        <v>0</v>
      </c>
      <c r="BE208">
        <v>1</v>
      </c>
      <c r="BF208">
        <v>25</v>
      </c>
      <c r="BG208">
        <v>100</v>
      </c>
      <c r="BH208">
        <v>80</v>
      </c>
      <c r="BI208">
        <v>0</v>
      </c>
    </row>
    <row r="209" spans="1:61" x14ac:dyDescent="0.25">
      <c r="A209" t="str">
        <f>VLOOKUP(ObjectiveData[[#This Row],[Template ID]],ID_Conversion[],3,FALSE)</f>
        <v>VMAT</v>
      </c>
      <c r="B209" t="str">
        <f>VLOOKUP(ObjectiveData[[#This Row],[Template ID]],ID_Conversion[],6,FALSE)</f>
        <v>HIPPO</v>
      </c>
      <c r="C209" s="15">
        <f>VLOOKUP(ObjectiveData[[#This Row],[Last Modified]],Date_Conversion[],13,FALSE)</f>
        <v>42885.442939814813</v>
      </c>
      <c r="D209" s="15" t="str">
        <f>VLOOKUP(ObjectiveData[[#This Row],[Template ID]],ObjectiveFiles[],3,FALSE)</f>
        <v>ObjectiveTemplate_30582.xml</v>
      </c>
      <c r="E209">
        <v>1.3</v>
      </c>
      <c r="F209" s="21" t="s">
        <v>629</v>
      </c>
      <c r="G209" s="21" t="s">
        <v>9</v>
      </c>
      <c r="H209" s="21" t="s">
        <v>15</v>
      </c>
      <c r="I209" s="21"/>
      <c r="J209" s="21"/>
      <c r="K209" s="21" t="s">
        <v>23</v>
      </c>
      <c r="L209" s="21"/>
      <c r="M209" s="21" t="s">
        <v>729</v>
      </c>
      <c r="N209" s="21" t="s">
        <v>632</v>
      </c>
      <c r="O209" s="21" t="s">
        <v>41</v>
      </c>
      <c r="P209" t="b">
        <v>0</v>
      </c>
      <c r="Q209" t="b">
        <v>0</v>
      </c>
      <c r="R209" t="b">
        <v>0</v>
      </c>
      <c r="S209">
        <v>40</v>
      </c>
      <c r="T209">
        <v>30</v>
      </c>
      <c r="U209">
        <v>0</v>
      </c>
      <c r="V209" s="21" t="s">
        <v>49</v>
      </c>
      <c r="W209">
        <v>1000</v>
      </c>
      <c r="X209">
        <v>100</v>
      </c>
      <c r="Y209" t="b">
        <v>1</v>
      </c>
      <c r="Z209">
        <v>80</v>
      </c>
      <c r="AA209">
        <v>1</v>
      </c>
      <c r="AB209">
        <v>105</v>
      </c>
      <c r="AC209">
        <v>60</v>
      </c>
      <c r="AD209">
        <v>0.05</v>
      </c>
      <c r="AE209" t="b">
        <v>1</v>
      </c>
      <c r="AF209" s="21" t="s">
        <v>724</v>
      </c>
      <c r="AG209">
        <v>5</v>
      </c>
      <c r="AH209">
        <v>9</v>
      </c>
      <c r="AI209">
        <v>10</v>
      </c>
      <c r="AJ209">
        <v>10</v>
      </c>
      <c r="AK209" s="21" t="s">
        <v>48</v>
      </c>
      <c r="AL209" t="b">
        <v>0</v>
      </c>
      <c r="AM209" t="b">
        <v>0</v>
      </c>
      <c r="AN209">
        <v>50</v>
      </c>
      <c r="AO209">
        <v>0</v>
      </c>
      <c r="AP209">
        <v>2000</v>
      </c>
      <c r="AQ209" s="21" t="s">
        <v>648</v>
      </c>
      <c r="AR209" s="21"/>
      <c r="AS209" t="b">
        <v>0</v>
      </c>
      <c r="AT209" s="21"/>
      <c r="AU209" s="21" t="s">
        <v>641</v>
      </c>
      <c r="AV209" s="21" t="s">
        <v>503</v>
      </c>
      <c r="AW209" s="21" t="s">
        <v>581</v>
      </c>
      <c r="AX209" s="21"/>
      <c r="AY209" s="21"/>
      <c r="AZ209" s="21"/>
      <c r="BA209">
        <v>1.4645999999999999</v>
      </c>
      <c r="BB209" s="21"/>
      <c r="BC209">
        <v>16711935</v>
      </c>
      <c r="BD209">
        <v>0</v>
      </c>
      <c r="BE209">
        <v>0</v>
      </c>
      <c r="BF209">
        <v>20</v>
      </c>
      <c r="BG209">
        <v>0</v>
      </c>
      <c r="BH209">
        <v>50</v>
      </c>
      <c r="BI209">
        <v>0</v>
      </c>
    </row>
    <row r="210" spans="1:61" x14ac:dyDescent="0.25">
      <c r="A210" t="str">
        <f>VLOOKUP(ObjectiveData[[#This Row],[Template ID]],ID_Conversion[],3,FALSE)</f>
        <v>VMAT</v>
      </c>
      <c r="B210" t="str">
        <f>VLOOKUP(ObjectiveData[[#This Row],[Template ID]],ID_Conversion[],6,FALSE)</f>
        <v>HIPPO</v>
      </c>
      <c r="C210" s="15">
        <f>VLOOKUP(ObjectiveData[[#This Row],[Last Modified]],Date_Conversion[],13,FALSE)</f>
        <v>42885.442939814813</v>
      </c>
      <c r="D210" s="15" t="str">
        <f>VLOOKUP(ObjectiveData[[#This Row],[Template ID]],ObjectiveFiles[],3,FALSE)</f>
        <v>ObjectiveTemplate_30582.xml</v>
      </c>
      <c r="E210">
        <v>1.3</v>
      </c>
      <c r="F210" s="21" t="s">
        <v>629</v>
      </c>
      <c r="G210" s="21" t="s">
        <v>9</v>
      </c>
      <c r="H210" s="21" t="s">
        <v>15</v>
      </c>
      <c r="I210" s="21"/>
      <c r="J210" s="21"/>
      <c r="K210" s="21" t="s">
        <v>23</v>
      </c>
      <c r="L210" s="21"/>
      <c r="M210" s="21" t="s">
        <v>729</v>
      </c>
      <c r="N210" s="21" t="s">
        <v>632</v>
      </c>
      <c r="O210" s="21" t="s">
        <v>41</v>
      </c>
      <c r="P210" t="b">
        <v>0</v>
      </c>
      <c r="Q210" t="b">
        <v>0</v>
      </c>
      <c r="R210" t="b">
        <v>0</v>
      </c>
      <c r="S210">
        <v>40</v>
      </c>
      <c r="T210">
        <v>30</v>
      </c>
      <c r="U210">
        <v>0</v>
      </c>
      <c r="V210" s="21" t="s">
        <v>49</v>
      </c>
      <c r="W210">
        <v>1000</v>
      </c>
      <c r="X210">
        <v>100</v>
      </c>
      <c r="Y210" t="b">
        <v>1</v>
      </c>
      <c r="Z210">
        <v>80</v>
      </c>
      <c r="AA210">
        <v>1</v>
      </c>
      <c r="AB210">
        <v>105</v>
      </c>
      <c r="AC210">
        <v>60</v>
      </c>
      <c r="AD210">
        <v>0.05</v>
      </c>
      <c r="AE210" t="b">
        <v>1</v>
      </c>
      <c r="AF210" s="21" t="s">
        <v>724</v>
      </c>
      <c r="AG210">
        <v>5</v>
      </c>
      <c r="AH210">
        <v>9</v>
      </c>
      <c r="AI210">
        <v>10</v>
      </c>
      <c r="AJ210">
        <v>10</v>
      </c>
      <c r="AK210" s="21" t="s">
        <v>48</v>
      </c>
      <c r="AL210" t="b">
        <v>0</v>
      </c>
      <c r="AM210" t="b">
        <v>0</v>
      </c>
      <c r="AN210">
        <v>50</v>
      </c>
      <c r="AO210">
        <v>0</v>
      </c>
      <c r="AP210">
        <v>2000</v>
      </c>
      <c r="AQ210" s="21" t="s">
        <v>649</v>
      </c>
      <c r="AR210" s="21"/>
      <c r="AS210" t="b">
        <v>0</v>
      </c>
      <c r="AT210" s="21"/>
      <c r="AU210" s="21" t="s">
        <v>641</v>
      </c>
      <c r="AV210" s="21" t="s">
        <v>503</v>
      </c>
      <c r="AW210" s="21" t="s">
        <v>581</v>
      </c>
      <c r="AX210" s="21"/>
      <c r="AY210" s="21"/>
      <c r="AZ210" s="21"/>
      <c r="BA210">
        <v>0.35</v>
      </c>
      <c r="BB210" s="21"/>
      <c r="BC210">
        <v>16777088</v>
      </c>
      <c r="BD210">
        <v>0</v>
      </c>
      <c r="BE210">
        <v>0</v>
      </c>
      <c r="BF210">
        <v>20</v>
      </c>
      <c r="BG210">
        <v>0</v>
      </c>
      <c r="BH210">
        <v>50</v>
      </c>
      <c r="BI210">
        <v>0</v>
      </c>
    </row>
    <row r="211" spans="1:61" x14ac:dyDescent="0.25">
      <c r="A211" t="str">
        <f>VLOOKUP(ObjectiveData[[#This Row],[Template ID]],ID_Conversion[],3,FALSE)</f>
        <v>VMAT</v>
      </c>
      <c r="B211" t="str">
        <f>VLOOKUP(ObjectiveData[[#This Row],[Template ID]],ID_Conversion[],6,FALSE)</f>
        <v>HIPPO</v>
      </c>
      <c r="C211" s="15">
        <f>VLOOKUP(ObjectiveData[[#This Row],[Last Modified]],Date_Conversion[],13,FALSE)</f>
        <v>42885.442939814813</v>
      </c>
      <c r="D211" s="15" t="str">
        <f>VLOOKUP(ObjectiveData[[#This Row],[Template ID]],ObjectiveFiles[],3,FALSE)</f>
        <v>ObjectiveTemplate_30582.xml</v>
      </c>
      <c r="E211">
        <v>1.3</v>
      </c>
      <c r="F211" s="21" t="s">
        <v>629</v>
      </c>
      <c r="G211" s="21" t="s">
        <v>9</v>
      </c>
      <c r="H211" s="21" t="s">
        <v>15</v>
      </c>
      <c r="I211" s="21"/>
      <c r="J211" s="21"/>
      <c r="K211" s="21" t="s">
        <v>23</v>
      </c>
      <c r="L211" s="21"/>
      <c r="M211" s="21" t="s">
        <v>729</v>
      </c>
      <c r="N211" s="21" t="s">
        <v>632</v>
      </c>
      <c r="O211" s="21" t="s">
        <v>41</v>
      </c>
      <c r="P211" t="b">
        <v>0</v>
      </c>
      <c r="Q211" t="b">
        <v>0</v>
      </c>
      <c r="R211" t="b">
        <v>0</v>
      </c>
      <c r="S211">
        <v>40</v>
      </c>
      <c r="T211">
        <v>30</v>
      </c>
      <c r="U211">
        <v>0</v>
      </c>
      <c r="V211" s="21" t="s">
        <v>49</v>
      </c>
      <c r="W211">
        <v>1000</v>
      </c>
      <c r="X211">
        <v>100</v>
      </c>
      <c r="Y211" t="b">
        <v>1</v>
      </c>
      <c r="Z211">
        <v>80</v>
      </c>
      <c r="AA211">
        <v>1</v>
      </c>
      <c r="AB211">
        <v>105</v>
      </c>
      <c r="AC211">
        <v>60</v>
      </c>
      <c r="AD211">
        <v>0.05</v>
      </c>
      <c r="AE211" t="b">
        <v>1</v>
      </c>
      <c r="AF211" s="21" t="s">
        <v>724</v>
      </c>
      <c r="AG211">
        <v>5</v>
      </c>
      <c r="AH211">
        <v>9</v>
      </c>
      <c r="AI211">
        <v>10</v>
      </c>
      <c r="AJ211">
        <v>10</v>
      </c>
      <c r="AK211" s="21" t="s">
        <v>48</v>
      </c>
      <c r="AL211" t="b">
        <v>0</v>
      </c>
      <c r="AM211" t="b">
        <v>0</v>
      </c>
      <c r="AN211">
        <v>50</v>
      </c>
      <c r="AO211">
        <v>0</v>
      </c>
      <c r="AP211">
        <v>2000</v>
      </c>
      <c r="AQ211" s="21" t="s">
        <v>650</v>
      </c>
      <c r="AR211" s="21"/>
      <c r="AS211" t="b">
        <v>0</v>
      </c>
      <c r="AT211" s="21"/>
      <c r="AU211" s="21"/>
      <c r="AV211" s="21" t="s">
        <v>375</v>
      </c>
      <c r="AW211" s="21"/>
      <c r="AX211" s="21"/>
      <c r="AY211" s="21"/>
      <c r="AZ211" s="21"/>
      <c r="BA211">
        <v>3</v>
      </c>
      <c r="BB211" s="21"/>
      <c r="BC211">
        <v>14417920</v>
      </c>
      <c r="BD211">
        <v>0</v>
      </c>
      <c r="BE211">
        <v>0</v>
      </c>
      <c r="BF211">
        <v>27</v>
      </c>
      <c r="BG211">
        <v>0</v>
      </c>
      <c r="BH211">
        <v>60</v>
      </c>
      <c r="BI211">
        <v>0</v>
      </c>
    </row>
    <row r="212" spans="1:61" x14ac:dyDescent="0.25">
      <c r="A212" t="str">
        <f>VLOOKUP(ObjectiveData[[#This Row],[Template ID]],ID_Conversion[],3,FALSE)</f>
        <v>VMAT</v>
      </c>
      <c r="B212" t="str">
        <f>VLOOKUP(ObjectiveData[[#This Row],[Template ID]],ID_Conversion[],6,FALSE)</f>
        <v>HIPPO</v>
      </c>
      <c r="C212" s="15">
        <f>VLOOKUP(ObjectiveData[[#This Row],[Last Modified]],Date_Conversion[],13,FALSE)</f>
        <v>42885.442939814813</v>
      </c>
      <c r="D212" s="15" t="str">
        <f>VLOOKUP(ObjectiveData[[#This Row],[Template ID]],ObjectiveFiles[],3,FALSE)</f>
        <v>ObjectiveTemplate_30582.xml</v>
      </c>
      <c r="E212">
        <v>1.3</v>
      </c>
      <c r="F212" s="21" t="s">
        <v>629</v>
      </c>
      <c r="G212" s="21" t="s">
        <v>9</v>
      </c>
      <c r="H212" s="21" t="s">
        <v>15</v>
      </c>
      <c r="I212" s="21"/>
      <c r="J212" s="21"/>
      <c r="K212" s="21" t="s">
        <v>23</v>
      </c>
      <c r="L212" s="21"/>
      <c r="M212" s="21" t="s">
        <v>729</v>
      </c>
      <c r="N212" s="21" t="s">
        <v>632</v>
      </c>
      <c r="O212" s="21" t="s">
        <v>41</v>
      </c>
      <c r="P212" t="b">
        <v>0</v>
      </c>
      <c r="Q212" t="b">
        <v>0</v>
      </c>
      <c r="R212" t="b">
        <v>0</v>
      </c>
      <c r="S212">
        <v>40</v>
      </c>
      <c r="T212">
        <v>30</v>
      </c>
      <c r="U212">
        <v>0</v>
      </c>
      <c r="V212" s="21" t="s">
        <v>49</v>
      </c>
      <c r="W212">
        <v>1000</v>
      </c>
      <c r="X212">
        <v>100</v>
      </c>
      <c r="Y212" t="b">
        <v>1</v>
      </c>
      <c r="Z212">
        <v>80</v>
      </c>
      <c r="AA212">
        <v>1</v>
      </c>
      <c r="AB212">
        <v>105</v>
      </c>
      <c r="AC212">
        <v>60</v>
      </c>
      <c r="AD212">
        <v>0.05</v>
      </c>
      <c r="AE212" t="b">
        <v>1</v>
      </c>
      <c r="AF212" s="21" t="s">
        <v>724</v>
      </c>
      <c r="AG212">
        <v>5</v>
      </c>
      <c r="AH212">
        <v>9</v>
      </c>
      <c r="AI212">
        <v>10</v>
      </c>
      <c r="AJ212">
        <v>10</v>
      </c>
      <c r="AK212" s="21" t="s">
        <v>48</v>
      </c>
      <c r="AL212" t="b">
        <v>0</v>
      </c>
      <c r="AM212" t="b">
        <v>0</v>
      </c>
      <c r="AN212">
        <v>50</v>
      </c>
      <c r="AO212">
        <v>0</v>
      </c>
      <c r="AP212">
        <v>2000</v>
      </c>
      <c r="AQ212" s="21" t="s">
        <v>650</v>
      </c>
      <c r="AR212" s="21"/>
      <c r="AS212" t="b">
        <v>0</v>
      </c>
      <c r="AT212" s="21"/>
      <c r="AU212" s="21"/>
      <c r="AV212" s="21" t="s">
        <v>375</v>
      </c>
      <c r="AW212" s="21"/>
      <c r="AX212" s="21"/>
      <c r="AY212" s="21"/>
      <c r="AZ212" s="21"/>
      <c r="BA212">
        <v>3</v>
      </c>
      <c r="BB212" s="21"/>
      <c r="BC212">
        <v>14417920</v>
      </c>
      <c r="BD212">
        <v>0</v>
      </c>
      <c r="BE212">
        <v>1</v>
      </c>
      <c r="BF212">
        <v>22</v>
      </c>
      <c r="BG212">
        <v>99</v>
      </c>
      <c r="BH212">
        <v>80</v>
      </c>
      <c r="BI212">
        <v>0</v>
      </c>
    </row>
    <row r="213" spans="1:61" x14ac:dyDescent="0.25">
      <c r="A213" t="str">
        <f>VLOOKUP(ObjectiveData[[#This Row],[Template ID]],ID_Conversion[],3,FALSE)</f>
        <v>VMAT</v>
      </c>
      <c r="B213" t="str">
        <f>VLOOKUP(ObjectiveData[[#This Row],[Template ID]],ID_Conversion[],6,FALSE)</f>
        <v>HIPPO</v>
      </c>
      <c r="C213" s="15">
        <f>VLOOKUP(ObjectiveData[[#This Row],[Last Modified]],Date_Conversion[],13,FALSE)</f>
        <v>42885.442939814813</v>
      </c>
      <c r="D213" s="15" t="str">
        <f>VLOOKUP(ObjectiveData[[#This Row],[Template ID]],ObjectiveFiles[],3,FALSE)</f>
        <v>ObjectiveTemplate_30582.xml</v>
      </c>
      <c r="E213">
        <v>1.3</v>
      </c>
      <c r="F213" s="21" t="s">
        <v>629</v>
      </c>
      <c r="G213" s="21" t="s">
        <v>9</v>
      </c>
      <c r="H213" s="21" t="s">
        <v>15</v>
      </c>
      <c r="I213" s="21"/>
      <c r="J213" s="21"/>
      <c r="K213" s="21" t="s">
        <v>23</v>
      </c>
      <c r="L213" s="21"/>
      <c r="M213" s="21" t="s">
        <v>729</v>
      </c>
      <c r="N213" s="21" t="s">
        <v>632</v>
      </c>
      <c r="O213" s="21" t="s">
        <v>41</v>
      </c>
      <c r="P213" t="b">
        <v>0</v>
      </c>
      <c r="Q213" t="b">
        <v>0</v>
      </c>
      <c r="R213" t="b">
        <v>0</v>
      </c>
      <c r="S213">
        <v>40</v>
      </c>
      <c r="T213">
        <v>30</v>
      </c>
      <c r="U213">
        <v>0</v>
      </c>
      <c r="V213" s="21" t="s">
        <v>49</v>
      </c>
      <c r="W213">
        <v>1000</v>
      </c>
      <c r="X213">
        <v>100</v>
      </c>
      <c r="Y213" t="b">
        <v>1</v>
      </c>
      <c r="Z213">
        <v>80</v>
      </c>
      <c r="AA213">
        <v>1</v>
      </c>
      <c r="AB213">
        <v>105</v>
      </c>
      <c r="AC213">
        <v>60</v>
      </c>
      <c r="AD213">
        <v>0.05</v>
      </c>
      <c r="AE213" t="b">
        <v>1</v>
      </c>
      <c r="AF213" s="21" t="s">
        <v>724</v>
      </c>
      <c r="AG213">
        <v>5</v>
      </c>
      <c r="AH213">
        <v>9</v>
      </c>
      <c r="AI213">
        <v>10</v>
      </c>
      <c r="AJ213">
        <v>10</v>
      </c>
      <c r="AK213" s="21" t="s">
        <v>48</v>
      </c>
      <c r="AL213" t="b">
        <v>0</v>
      </c>
      <c r="AM213" t="b">
        <v>0</v>
      </c>
      <c r="AN213">
        <v>50</v>
      </c>
      <c r="AO213">
        <v>0</v>
      </c>
      <c r="AP213">
        <v>2000</v>
      </c>
      <c r="AQ213" s="21" t="s">
        <v>650</v>
      </c>
      <c r="AR213" s="21"/>
      <c r="AS213" t="b">
        <v>0</v>
      </c>
      <c r="AT213" s="21"/>
      <c r="AU213" s="21"/>
      <c r="AV213" s="21" t="s">
        <v>375</v>
      </c>
      <c r="AW213" s="21"/>
      <c r="AX213" s="21"/>
      <c r="AY213" s="21"/>
      <c r="AZ213" s="21"/>
      <c r="BA213">
        <v>3</v>
      </c>
      <c r="BB213" s="21"/>
      <c r="BC213">
        <v>14417920</v>
      </c>
      <c r="BD213">
        <v>0</v>
      </c>
      <c r="BE213">
        <v>1</v>
      </c>
      <c r="BF213">
        <v>24.5</v>
      </c>
      <c r="BG213">
        <v>94</v>
      </c>
      <c r="BH213">
        <v>80</v>
      </c>
      <c r="BI213">
        <v>0</v>
      </c>
    </row>
    <row r="214" spans="1:61" x14ac:dyDescent="0.25">
      <c r="A214" t="str">
        <f>VLOOKUP(ObjectiveData[[#This Row],[Template ID]],ID_Conversion[],3,FALSE)</f>
        <v>VMAT</v>
      </c>
      <c r="B214" t="str">
        <f>VLOOKUP(ObjectiveData[[#This Row],[Template ID]],ID_Conversion[],6,FALSE)</f>
        <v>HIPPO</v>
      </c>
      <c r="C214" s="15">
        <f>VLOOKUP(ObjectiveData[[#This Row],[Last Modified]],Date_Conversion[],13,FALSE)</f>
        <v>42885.442939814813</v>
      </c>
      <c r="D214" s="15" t="str">
        <f>VLOOKUP(ObjectiveData[[#This Row],[Template ID]],ObjectiveFiles[],3,FALSE)</f>
        <v>ObjectiveTemplate_30582.xml</v>
      </c>
      <c r="E214">
        <v>1.3</v>
      </c>
      <c r="F214" s="21" t="s">
        <v>629</v>
      </c>
      <c r="G214" s="21" t="s">
        <v>9</v>
      </c>
      <c r="H214" s="21" t="s">
        <v>15</v>
      </c>
      <c r="I214" s="21"/>
      <c r="J214" s="21"/>
      <c r="K214" s="21" t="s">
        <v>23</v>
      </c>
      <c r="L214" s="21"/>
      <c r="M214" s="21" t="s">
        <v>729</v>
      </c>
      <c r="N214" s="21" t="s">
        <v>632</v>
      </c>
      <c r="O214" s="21" t="s">
        <v>41</v>
      </c>
      <c r="P214" t="b">
        <v>0</v>
      </c>
      <c r="Q214" t="b">
        <v>0</v>
      </c>
      <c r="R214" t="b">
        <v>0</v>
      </c>
      <c r="S214">
        <v>40</v>
      </c>
      <c r="T214">
        <v>30</v>
      </c>
      <c r="U214">
        <v>0</v>
      </c>
      <c r="V214" s="21" t="s">
        <v>49</v>
      </c>
      <c r="W214">
        <v>1000</v>
      </c>
      <c r="X214">
        <v>100</v>
      </c>
      <c r="Y214" t="b">
        <v>1</v>
      </c>
      <c r="Z214">
        <v>80</v>
      </c>
      <c r="AA214">
        <v>1</v>
      </c>
      <c r="AB214">
        <v>105</v>
      </c>
      <c r="AC214">
        <v>60</v>
      </c>
      <c r="AD214">
        <v>0.05</v>
      </c>
      <c r="AE214" t="b">
        <v>1</v>
      </c>
      <c r="AF214" s="21" t="s">
        <v>724</v>
      </c>
      <c r="AG214">
        <v>5</v>
      </c>
      <c r="AH214">
        <v>9</v>
      </c>
      <c r="AI214">
        <v>10</v>
      </c>
      <c r="AJ214">
        <v>10</v>
      </c>
      <c r="AK214" s="21" t="s">
        <v>48</v>
      </c>
      <c r="AL214" t="b">
        <v>0</v>
      </c>
      <c r="AM214" t="b">
        <v>0</v>
      </c>
      <c r="AN214">
        <v>50</v>
      </c>
      <c r="AO214">
        <v>0</v>
      </c>
      <c r="AP214">
        <v>2000</v>
      </c>
      <c r="AQ214" s="21" t="s">
        <v>446</v>
      </c>
      <c r="AR214" s="21"/>
      <c r="AS214" t="b">
        <v>0</v>
      </c>
      <c r="AT214" s="21"/>
      <c r="AU214" s="21"/>
      <c r="AV214" s="21" t="s">
        <v>503</v>
      </c>
      <c r="AW214" s="21"/>
      <c r="AX214" s="21"/>
      <c r="AY214" s="21"/>
      <c r="AZ214" s="21"/>
      <c r="BA214">
        <v>2.25434</v>
      </c>
      <c r="BB214" s="21"/>
      <c r="BC214">
        <v>255</v>
      </c>
    </row>
    <row r="215" spans="1:61" x14ac:dyDescent="0.25">
      <c r="A215" t="str">
        <f>VLOOKUP(ObjectiveData[[#This Row],[Template ID]],ID_Conversion[],3,FALSE)</f>
        <v>VMAT</v>
      </c>
      <c r="B215" t="str">
        <f>VLOOKUP(ObjectiveData[[#This Row],[Template ID]],ID_Conversion[],6,FALSE)</f>
        <v>SABR</v>
      </c>
      <c r="C215" s="15">
        <f>VLOOKUP(ObjectiveData[[#This Row],[Last Modified]],Date_Conversion[],13,FALSE)</f>
        <v>42887.503761574073</v>
      </c>
      <c r="D215" s="15" t="str">
        <f>VLOOKUP(ObjectiveData[[#This Row],[Template ID]],ObjectiveFiles[],3,FALSE)</f>
        <v>ObjectiveTemplate_30057.xml</v>
      </c>
      <c r="E215">
        <v>1.3</v>
      </c>
      <c r="F215" s="21" t="s">
        <v>135</v>
      </c>
      <c r="G215" s="21" t="s">
        <v>9</v>
      </c>
      <c r="H215" s="21" t="s">
        <v>14</v>
      </c>
      <c r="I215" s="21"/>
      <c r="J215" s="21"/>
      <c r="K215" s="21" t="s">
        <v>23</v>
      </c>
      <c r="L215" s="21"/>
      <c r="M215" s="21" t="s">
        <v>730</v>
      </c>
      <c r="N215" s="21" t="s">
        <v>625</v>
      </c>
      <c r="O215" s="21" t="s">
        <v>41</v>
      </c>
      <c r="P215" t="b">
        <v>0</v>
      </c>
      <c r="Q215" t="b">
        <v>0</v>
      </c>
      <c r="R215" t="b">
        <v>0</v>
      </c>
      <c r="S215">
        <v>40</v>
      </c>
      <c r="T215">
        <v>30</v>
      </c>
      <c r="U215">
        <v>0</v>
      </c>
      <c r="V215" s="21" t="s">
        <v>49</v>
      </c>
      <c r="W215">
        <v>1000</v>
      </c>
      <c r="X215">
        <v>100</v>
      </c>
      <c r="Y215" t="b">
        <v>1</v>
      </c>
      <c r="Z215">
        <v>80</v>
      </c>
      <c r="AA215">
        <v>0.3</v>
      </c>
      <c r="AB215">
        <v>103</v>
      </c>
      <c r="AC215">
        <v>40</v>
      </c>
      <c r="AD215">
        <v>7.0000000000000007E-2</v>
      </c>
      <c r="AE215" t="b">
        <v>1</v>
      </c>
      <c r="AF215" s="21" t="s">
        <v>724</v>
      </c>
      <c r="AG215">
        <v>5</v>
      </c>
      <c r="AH215">
        <v>9</v>
      </c>
      <c r="AI215">
        <v>10</v>
      </c>
      <c r="AJ215">
        <v>10</v>
      </c>
      <c r="AK215" s="21" t="s">
        <v>48</v>
      </c>
      <c r="AL215" t="b">
        <v>1</v>
      </c>
      <c r="AM215" t="b">
        <v>0</v>
      </c>
      <c r="AN215">
        <v>100</v>
      </c>
      <c r="AO215">
        <v>0</v>
      </c>
      <c r="AP215">
        <v>5000</v>
      </c>
      <c r="AQ215" s="21" t="s">
        <v>213</v>
      </c>
      <c r="AR215" s="21"/>
      <c r="AS215" t="b">
        <v>0</v>
      </c>
      <c r="AT215" s="21"/>
      <c r="AU215" s="21"/>
      <c r="AV215" s="21" t="s">
        <v>501</v>
      </c>
      <c r="AW215" s="21"/>
      <c r="AX215" s="21"/>
      <c r="AY215" s="21"/>
      <c r="AZ215" s="21"/>
      <c r="BA215">
        <v>2.0548799999999998</v>
      </c>
      <c r="BB215" s="21"/>
      <c r="BC215">
        <v>42495</v>
      </c>
    </row>
    <row r="216" spans="1:61" x14ac:dyDescent="0.25">
      <c r="A216" t="str">
        <f>VLOOKUP(ObjectiveData[[#This Row],[Template ID]],ID_Conversion[],3,FALSE)</f>
        <v>VMAT</v>
      </c>
      <c r="B216" t="str">
        <f>VLOOKUP(ObjectiveData[[#This Row],[Template ID]],ID_Conversion[],6,FALSE)</f>
        <v>SABR</v>
      </c>
      <c r="C216" s="15">
        <f>VLOOKUP(ObjectiveData[[#This Row],[Last Modified]],Date_Conversion[],13,FALSE)</f>
        <v>42887.503761574073</v>
      </c>
      <c r="D216" s="15" t="str">
        <f>VLOOKUP(ObjectiveData[[#This Row],[Template ID]],ObjectiveFiles[],3,FALSE)</f>
        <v>ObjectiveTemplate_30057.xml</v>
      </c>
      <c r="E216">
        <v>1.3</v>
      </c>
      <c r="F216" s="21" t="s">
        <v>135</v>
      </c>
      <c r="G216" s="21" t="s">
        <v>9</v>
      </c>
      <c r="H216" s="21" t="s">
        <v>14</v>
      </c>
      <c r="I216" s="21"/>
      <c r="J216" s="21"/>
      <c r="K216" s="21" t="s">
        <v>23</v>
      </c>
      <c r="L216" s="21"/>
      <c r="M216" s="21" t="s">
        <v>730</v>
      </c>
      <c r="N216" s="21" t="s">
        <v>625</v>
      </c>
      <c r="O216" s="21" t="s">
        <v>41</v>
      </c>
      <c r="P216" t="b">
        <v>0</v>
      </c>
      <c r="Q216" t="b">
        <v>0</v>
      </c>
      <c r="R216" t="b">
        <v>0</v>
      </c>
      <c r="S216">
        <v>40</v>
      </c>
      <c r="T216">
        <v>30</v>
      </c>
      <c r="U216">
        <v>0</v>
      </c>
      <c r="V216" s="21" t="s">
        <v>49</v>
      </c>
      <c r="W216">
        <v>1000</v>
      </c>
      <c r="X216">
        <v>100</v>
      </c>
      <c r="Y216" t="b">
        <v>1</v>
      </c>
      <c r="Z216">
        <v>80</v>
      </c>
      <c r="AA216">
        <v>0.3</v>
      </c>
      <c r="AB216">
        <v>103</v>
      </c>
      <c r="AC216">
        <v>40</v>
      </c>
      <c r="AD216">
        <v>7.0000000000000007E-2</v>
      </c>
      <c r="AE216" t="b">
        <v>1</v>
      </c>
      <c r="AF216" s="21" t="s">
        <v>724</v>
      </c>
      <c r="AG216">
        <v>5</v>
      </c>
      <c r="AH216">
        <v>9</v>
      </c>
      <c r="AI216">
        <v>10</v>
      </c>
      <c r="AJ216">
        <v>10</v>
      </c>
      <c r="AK216" s="21" t="s">
        <v>48</v>
      </c>
      <c r="AL216" t="b">
        <v>1</v>
      </c>
      <c r="AM216" t="b">
        <v>0</v>
      </c>
      <c r="AN216">
        <v>100</v>
      </c>
      <c r="AO216">
        <v>0</v>
      </c>
      <c r="AP216">
        <v>5000</v>
      </c>
      <c r="AQ216" s="21" t="s">
        <v>223</v>
      </c>
      <c r="AR216" s="21"/>
      <c r="AS216" t="b">
        <v>0</v>
      </c>
      <c r="AT216" s="21"/>
      <c r="AU216" s="21"/>
      <c r="AV216" s="21" t="s">
        <v>502</v>
      </c>
      <c r="AW216" s="21"/>
      <c r="AX216" s="21"/>
      <c r="AY216" s="21"/>
      <c r="AZ216" s="21"/>
      <c r="BA216">
        <v>4.5</v>
      </c>
      <c r="BB216" s="21"/>
      <c r="BC216">
        <v>65280</v>
      </c>
    </row>
    <row r="217" spans="1:61" x14ac:dyDescent="0.25">
      <c r="A217" t="str">
        <f>VLOOKUP(ObjectiveData[[#This Row],[Template ID]],ID_Conversion[],3,FALSE)</f>
        <v>VMAT</v>
      </c>
      <c r="B217" t="str">
        <f>VLOOKUP(ObjectiveData[[#This Row],[Template ID]],ID_Conversion[],6,FALSE)</f>
        <v>SABR</v>
      </c>
      <c r="C217" s="15">
        <f>VLOOKUP(ObjectiveData[[#This Row],[Last Modified]],Date_Conversion[],13,FALSE)</f>
        <v>42887.503761574073</v>
      </c>
      <c r="D217" s="15" t="str">
        <f>VLOOKUP(ObjectiveData[[#This Row],[Template ID]],ObjectiveFiles[],3,FALSE)</f>
        <v>ObjectiveTemplate_30057.xml</v>
      </c>
      <c r="E217">
        <v>1.3</v>
      </c>
      <c r="F217" s="21" t="s">
        <v>135</v>
      </c>
      <c r="G217" s="21" t="s">
        <v>9</v>
      </c>
      <c r="H217" s="21" t="s">
        <v>14</v>
      </c>
      <c r="I217" s="21"/>
      <c r="J217" s="21"/>
      <c r="K217" s="21" t="s">
        <v>23</v>
      </c>
      <c r="L217" s="21"/>
      <c r="M217" s="21" t="s">
        <v>730</v>
      </c>
      <c r="N217" s="21" t="s">
        <v>625</v>
      </c>
      <c r="O217" s="21" t="s">
        <v>41</v>
      </c>
      <c r="P217" t="b">
        <v>0</v>
      </c>
      <c r="Q217" t="b">
        <v>0</v>
      </c>
      <c r="R217" t="b">
        <v>0</v>
      </c>
      <c r="S217">
        <v>40</v>
      </c>
      <c r="T217">
        <v>30</v>
      </c>
      <c r="U217">
        <v>0</v>
      </c>
      <c r="V217" s="21" t="s">
        <v>49</v>
      </c>
      <c r="W217">
        <v>1000</v>
      </c>
      <c r="X217">
        <v>100</v>
      </c>
      <c r="Y217" t="b">
        <v>1</v>
      </c>
      <c r="Z217">
        <v>80</v>
      </c>
      <c r="AA217">
        <v>0.3</v>
      </c>
      <c r="AB217">
        <v>103</v>
      </c>
      <c r="AC217">
        <v>40</v>
      </c>
      <c r="AD217">
        <v>7.0000000000000007E-2</v>
      </c>
      <c r="AE217" t="b">
        <v>1</v>
      </c>
      <c r="AF217" s="21" t="s">
        <v>724</v>
      </c>
      <c r="AG217">
        <v>5</v>
      </c>
      <c r="AH217">
        <v>9</v>
      </c>
      <c r="AI217">
        <v>10</v>
      </c>
      <c r="AJ217">
        <v>10</v>
      </c>
      <c r="AK217" s="21" t="s">
        <v>48</v>
      </c>
      <c r="AL217" t="b">
        <v>1</v>
      </c>
      <c r="AM217" t="b">
        <v>0</v>
      </c>
      <c r="AN217">
        <v>100</v>
      </c>
      <c r="AO217">
        <v>0</v>
      </c>
      <c r="AP217">
        <v>5000</v>
      </c>
      <c r="AQ217" s="21" t="s">
        <v>225</v>
      </c>
      <c r="AR217" s="21"/>
      <c r="AS217" t="b">
        <v>0</v>
      </c>
      <c r="AT217" s="21"/>
      <c r="AU217" s="21"/>
      <c r="AV217" s="21" t="s">
        <v>503</v>
      </c>
      <c r="AW217" s="21"/>
      <c r="AX217" s="21"/>
      <c r="AY217" s="21"/>
      <c r="AZ217" s="21"/>
      <c r="BA217">
        <v>4.5</v>
      </c>
      <c r="BB217" s="21"/>
      <c r="BC217">
        <v>16711935</v>
      </c>
      <c r="BD217">
        <v>0</v>
      </c>
      <c r="BE217">
        <v>0</v>
      </c>
      <c r="BF217">
        <v>12.5</v>
      </c>
      <c r="BG217">
        <v>0</v>
      </c>
      <c r="BH217">
        <v>120</v>
      </c>
      <c r="BI217">
        <v>0</v>
      </c>
    </row>
    <row r="218" spans="1:61" x14ac:dyDescent="0.25">
      <c r="A218" t="str">
        <f>VLOOKUP(ObjectiveData[[#This Row],[Template ID]],ID_Conversion[],3,FALSE)</f>
        <v>VMAT</v>
      </c>
      <c r="B218" t="str">
        <f>VLOOKUP(ObjectiveData[[#This Row],[Template ID]],ID_Conversion[],6,FALSE)</f>
        <v>SABR</v>
      </c>
      <c r="C218" s="15">
        <f>VLOOKUP(ObjectiveData[[#This Row],[Last Modified]],Date_Conversion[],13,FALSE)</f>
        <v>42887.503761574073</v>
      </c>
      <c r="D218" s="15" t="str">
        <f>VLOOKUP(ObjectiveData[[#This Row],[Template ID]],ObjectiveFiles[],3,FALSE)</f>
        <v>ObjectiveTemplate_30057.xml</v>
      </c>
      <c r="E218">
        <v>1.3</v>
      </c>
      <c r="F218" s="21" t="s">
        <v>135</v>
      </c>
      <c r="G218" s="21" t="s">
        <v>9</v>
      </c>
      <c r="H218" s="21" t="s">
        <v>14</v>
      </c>
      <c r="I218" s="21"/>
      <c r="J218" s="21"/>
      <c r="K218" s="21" t="s">
        <v>23</v>
      </c>
      <c r="L218" s="21"/>
      <c r="M218" s="21" t="s">
        <v>730</v>
      </c>
      <c r="N218" s="21" t="s">
        <v>625</v>
      </c>
      <c r="O218" s="21" t="s">
        <v>41</v>
      </c>
      <c r="P218" t="b">
        <v>0</v>
      </c>
      <c r="Q218" t="b">
        <v>0</v>
      </c>
      <c r="R218" t="b">
        <v>0</v>
      </c>
      <c r="S218">
        <v>40</v>
      </c>
      <c r="T218">
        <v>30</v>
      </c>
      <c r="U218">
        <v>0</v>
      </c>
      <c r="V218" s="21" t="s">
        <v>49</v>
      </c>
      <c r="W218">
        <v>1000</v>
      </c>
      <c r="X218">
        <v>100</v>
      </c>
      <c r="Y218" t="b">
        <v>1</v>
      </c>
      <c r="Z218">
        <v>80</v>
      </c>
      <c r="AA218">
        <v>0.3</v>
      </c>
      <c r="AB218">
        <v>103</v>
      </c>
      <c r="AC218">
        <v>40</v>
      </c>
      <c r="AD218">
        <v>7.0000000000000007E-2</v>
      </c>
      <c r="AE218" t="b">
        <v>1</v>
      </c>
      <c r="AF218" s="21" t="s">
        <v>724</v>
      </c>
      <c r="AG218">
        <v>5</v>
      </c>
      <c r="AH218">
        <v>9</v>
      </c>
      <c r="AI218">
        <v>10</v>
      </c>
      <c r="AJ218">
        <v>10</v>
      </c>
      <c r="AK218" s="21" t="s">
        <v>48</v>
      </c>
      <c r="AL218" t="b">
        <v>1</v>
      </c>
      <c r="AM218" t="b">
        <v>0</v>
      </c>
      <c r="AN218">
        <v>100</v>
      </c>
      <c r="AO218">
        <v>0</v>
      </c>
      <c r="AP218">
        <v>5000</v>
      </c>
      <c r="AQ218" s="21" t="s">
        <v>230</v>
      </c>
      <c r="AR218" s="21"/>
      <c r="AS218" t="b">
        <v>0</v>
      </c>
      <c r="AT218" s="21"/>
      <c r="AU218" s="21"/>
      <c r="AV218" s="21" t="s">
        <v>501</v>
      </c>
      <c r="AW218" s="21"/>
      <c r="AX218" s="21"/>
      <c r="AY218" s="21"/>
      <c r="AZ218" s="21"/>
      <c r="BA218">
        <v>2.0548799999999998</v>
      </c>
      <c r="BB218" s="21"/>
      <c r="BC218">
        <v>16748574</v>
      </c>
    </row>
    <row r="219" spans="1:61" x14ac:dyDescent="0.25">
      <c r="A219" t="str">
        <f>VLOOKUP(ObjectiveData[[#This Row],[Template ID]],ID_Conversion[],3,FALSE)</f>
        <v>VMAT</v>
      </c>
      <c r="B219" t="str">
        <f>VLOOKUP(ObjectiveData[[#This Row],[Template ID]],ID_Conversion[],6,FALSE)</f>
        <v>SABR</v>
      </c>
      <c r="C219" s="15">
        <f>VLOOKUP(ObjectiveData[[#This Row],[Last Modified]],Date_Conversion[],13,FALSE)</f>
        <v>42887.503761574073</v>
      </c>
      <c r="D219" s="15" t="str">
        <f>VLOOKUP(ObjectiveData[[#This Row],[Template ID]],ObjectiveFiles[],3,FALSE)</f>
        <v>ObjectiveTemplate_30057.xml</v>
      </c>
      <c r="E219">
        <v>1.3</v>
      </c>
      <c r="F219" s="21" t="s">
        <v>135</v>
      </c>
      <c r="G219" s="21" t="s">
        <v>9</v>
      </c>
      <c r="H219" s="21" t="s">
        <v>14</v>
      </c>
      <c r="I219" s="21"/>
      <c r="J219" s="21"/>
      <c r="K219" s="21" t="s">
        <v>23</v>
      </c>
      <c r="L219" s="21"/>
      <c r="M219" s="21" t="s">
        <v>730</v>
      </c>
      <c r="N219" s="21" t="s">
        <v>625</v>
      </c>
      <c r="O219" s="21" t="s">
        <v>41</v>
      </c>
      <c r="P219" t="b">
        <v>0</v>
      </c>
      <c r="Q219" t="b">
        <v>0</v>
      </c>
      <c r="R219" t="b">
        <v>0</v>
      </c>
      <c r="S219">
        <v>40</v>
      </c>
      <c r="T219">
        <v>30</v>
      </c>
      <c r="U219">
        <v>0</v>
      </c>
      <c r="V219" s="21" t="s">
        <v>49</v>
      </c>
      <c r="W219">
        <v>1000</v>
      </c>
      <c r="X219">
        <v>100</v>
      </c>
      <c r="Y219" t="b">
        <v>1</v>
      </c>
      <c r="Z219">
        <v>80</v>
      </c>
      <c r="AA219">
        <v>0.3</v>
      </c>
      <c r="AB219">
        <v>103</v>
      </c>
      <c r="AC219">
        <v>40</v>
      </c>
      <c r="AD219">
        <v>7.0000000000000007E-2</v>
      </c>
      <c r="AE219" t="b">
        <v>1</v>
      </c>
      <c r="AF219" s="21" t="s">
        <v>724</v>
      </c>
      <c r="AG219">
        <v>5</v>
      </c>
      <c r="AH219">
        <v>9</v>
      </c>
      <c r="AI219">
        <v>10</v>
      </c>
      <c r="AJ219">
        <v>10</v>
      </c>
      <c r="AK219" s="21" t="s">
        <v>48</v>
      </c>
      <c r="AL219" t="b">
        <v>1</v>
      </c>
      <c r="AM219" t="b">
        <v>0</v>
      </c>
      <c r="AN219">
        <v>100</v>
      </c>
      <c r="AO219">
        <v>0</v>
      </c>
      <c r="AP219">
        <v>5000</v>
      </c>
      <c r="AQ219" s="21" t="s">
        <v>231</v>
      </c>
      <c r="AR219" s="21"/>
      <c r="AS219" t="b">
        <v>0</v>
      </c>
      <c r="AT219" s="21"/>
      <c r="AU219" s="21"/>
      <c r="AV219" s="21" t="s">
        <v>501</v>
      </c>
      <c r="AW219" s="21"/>
      <c r="AX219" s="21"/>
      <c r="AY219" s="21"/>
      <c r="AZ219" s="21"/>
      <c r="BA219">
        <v>2.0548799999999998</v>
      </c>
      <c r="BB219" s="21"/>
      <c r="BC219">
        <v>32896</v>
      </c>
    </row>
    <row r="220" spans="1:61" x14ac:dyDescent="0.25">
      <c r="A220" t="str">
        <f>VLOOKUP(ObjectiveData[[#This Row],[Template ID]],ID_Conversion[],3,FALSE)</f>
        <v>VMAT</v>
      </c>
      <c r="B220" t="str">
        <f>VLOOKUP(ObjectiveData[[#This Row],[Template ID]],ID_Conversion[],6,FALSE)</f>
        <v>SABR</v>
      </c>
      <c r="C220" s="15">
        <f>VLOOKUP(ObjectiveData[[#This Row],[Last Modified]],Date_Conversion[],13,FALSE)</f>
        <v>42887.503761574073</v>
      </c>
      <c r="D220" s="15" t="str">
        <f>VLOOKUP(ObjectiveData[[#This Row],[Template ID]],ObjectiveFiles[],3,FALSE)</f>
        <v>ObjectiveTemplate_30057.xml</v>
      </c>
      <c r="E220">
        <v>1.3</v>
      </c>
      <c r="F220" s="21" t="s">
        <v>135</v>
      </c>
      <c r="G220" s="21" t="s">
        <v>9</v>
      </c>
      <c r="H220" s="21" t="s">
        <v>14</v>
      </c>
      <c r="I220" s="21"/>
      <c r="J220" s="21"/>
      <c r="K220" s="21" t="s">
        <v>23</v>
      </c>
      <c r="L220" s="21"/>
      <c r="M220" s="21" t="s">
        <v>730</v>
      </c>
      <c r="N220" s="21" t="s">
        <v>625</v>
      </c>
      <c r="O220" s="21" t="s">
        <v>41</v>
      </c>
      <c r="P220" t="b">
        <v>0</v>
      </c>
      <c r="Q220" t="b">
        <v>0</v>
      </c>
      <c r="R220" t="b">
        <v>0</v>
      </c>
      <c r="S220">
        <v>40</v>
      </c>
      <c r="T220">
        <v>30</v>
      </c>
      <c r="U220">
        <v>0</v>
      </c>
      <c r="V220" s="21" t="s">
        <v>49</v>
      </c>
      <c r="W220">
        <v>1000</v>
      </c>
      <c r="X220">
        <v>100</v>
      </c>
      <c r="Y220" t="b">
        <v>1</v>
      </c>
      <c r="Z220">
        <v>80</v>
      </c>
      <c r="AA220">
        <v>0.3</v>
      </c>
      <c r="AB220">
        <v>103</v>
      </c>
      <c r="AC220">
        <v>40</v>
      </c>
      <c r="AD220">
        <v>7.0000000000000007E-2</v>
      </c>
      <c r="AE220" t="b">
        <v>1</v>
      </c>
      <c r="AF220" s="21" t="s">
        <v>724</v>
      </c>
      <c r="AG220">
        <v>5</v>
      </c>
      <c r="AH220">
        <v>9</v>
      </c>
      <c r="AI220">
        <v>10</v>
      </c>
      <c r="AJ220">
        <v>10</v>
      </c>
      <c r="AK220" s="21" t="s">
        <v>48</v>
      </c>
      <c r="AL220" t="b">
        <v>1</v>
      </c>
      <c r="AM220" t="b">
        <v>0</v>
      </c>
      <c r="AN220">
        <v>100</v>
      </c>
      <c r="AO220">
        <v>0</v>
      </c>
      <c r="AP220">
        <v>5000</v>
      </c>
      <c r="AQ220" s="21" t="s">
        <v>235</v>
      </c>
      <c r="AR220" s="21"/>
      <c r="AS220" t="b">
        <v>0</v>
      </c>
      <c r="AT220" s="21"/>
      <c r="AU220" s="21"/>
      <c r="AV220" s="21" t="s">
        <v>501</v>
      </c>
      <c r="AW220" s="21"/>
      <c r="AX220" s="21"/>
      <c r="AY220" s="21"/>
      <c r="AZ220" s="21"/>
      <c r="BA220">
        <v>2.0548799999999998</v>
      </c>
      <c r="BB220" s="21"/>
      <c r="BC220">
        <v>5275647</v>
      </c>
    </row>
    <row r="221" spans="1:61" x14ac:dyDescent="0.25">
      <c r="A221" t="str">
        <f>VLOOKUP(ObjectiveData[[#This Row],[Template ID]],ID_Conversion[],3,FALSE)</f>
        <v>VMAT</v>
      </c>
      <c r="B221" t="str">
        <f>VLOOKUP(ObjectiveData[[#This Row],[Template ID]],ID_Conversion[],6,FALSE)</f>
        <v>SABR</v>
      </c>
      <c r="C221" s="15">
        <f>VLOOKUP(ObjectiveData[[#This Row],[Last Modified]],Date_Conversion[],13,FALSE)</f>
        <v>42887.503761574073</v>
      </c>
      <c r="D221" s="15" t="str">
        <f>VLOOKUP(ObjectiveData[[#This Row],[Template ID]],ObjectiveFiles[],3,FALSE)</f>
        <v>ObjectiveTemplate_30057.xml</v>
      </c>
      <c r="E221">
        <v>1.3</v>
      </c>
      <c r="F221" s="21" t="s">
        <v>135</v>
      </c>
      <c r="G221" s="21" t="s">
        <v>9</v>
      </c>
      <c r="H221" s="21" t="s">
        <v>14</v>
      </c>
      <c r="I221" s="21"/>
      <c r="J221" s="21"/>
      <c r="K221" s="21" t="s">
        <v>23</v>
      </c>
      <c r="L221" s="21"/>
      <c r="M221" s="21" t="s">
        <v>730</v>
      </c>
      <c r="N221" s="21" t="s">
        <v>625</v>
      </c>
      <c r="O221" s="21" t="s">
        <v>41</v>
      </c>
      <c r="P221" t="b">
        <v>0</v>
      </c>
      <c r="Q221" t="b">
        <v>0</v>
      </c>
      <c r="R221" t="b">
        <v>0</v>
      </c>
      <c r="S221">
        <v>40</v>
      </c>
      <c r="T221">
        <v>30</v>
      </c>
      <c r="U221">
        <v>0</v>
      </c>
      <c r="V221" s="21" t="s">
        <v>49</v>
      </c>
      <c r="W221">
        <v>1000</v>
      </c>
      <c r="X221">
        <v>100</v>
      </c>
      <c r="Y221" t="b">
        <v>1</v>
      </c>
      <c r="Z221">
        <v>80</v>
      </c>
      <c r="AA221">
        <v>0.3</v>
      </c>
      <c r="AB221">
        <v>103</v>
      </c>
      <c r="AC221">
        <v>40</v>
      </c>
      <c r="AD221">
        <v>7.0000000000000007E-2</v>
      </c>
      <c r="AE221" t="b">
        <v>1</v>
      </c>
      <c r="AF221" s="21" t="s">
        <v>724</v>
      </c>
      <c r="AG221">
        <v>5</v>
      </c>
      <c r="AH221">
        <v>9</v>
      </c>
      <c r="AI221">
        <v>10</v>
      </c>
      <c r="AJ221">
        <v>10</v>
      </c>
      <c r="AK221" s="21" t="s">
        <v>48</v>
      </c>
      <c r="AL221" t="b">
        <v>1</v>
      </c>
      <c r="AM221" t="b">
        <v>0</v>
      </c>
      <c r="AN221">
        <v>100</v>
      </c>
      <c r="AO221">
        <v>0</v>
      </c>
      <c r="AP221">
        <v>5000</v>
      </c>
      <c r="AQ221" s="21" t="s">
        <v>236</v>
      </c>
      <c r="AR221" s="21"/>
      <c r="AS221" t="b">
        <v>0</v>
      </c>
      <c r="AT221" s="21"/>
      <c r="AU221" s="21"/>
      <c r="AV221" s="21" t="s">
        <v>503</v>
      </c>
      <c r="AW221" s="21"/>
      <c r="AX221" s="21"/>
      <c r="AY221" s="21"/>
      <c r="AZ221" s="21"/>
      <c r="BA221">
        <v>2.0548799999999998</v>
      </c>
      <c r="BB221" s="21"/>
      <c r="BC221">
        <v>14524637</v>
      </c>
    </row>
    <row r="222" spans="1:61" x14ac:dyDescent="0.25">
      <c r="A222" t="str">
        <f>VLOOKUP(ObjectiveData[[#This Row],[Template ID]],ID_Conversion[],3,FALSE)</f>
        <v>VMAT</v>
      </c>
      <c r="B222" t="str">
        <f>VLOOKUP(ObjectiveData[[#This Row],[Template ID]],ID_Conversion[],6,FALSE)</f>
        <v>SABR</v>
      </c>
      <c r="C222" s="15">
        <f>VLOOKUP(ObjectiveData[[#This Row],[Last Modified]],Date_Conversion[],13,FALSE)</f>
        <v>42887.503761574073</v>
      </c>
      <c r="D222" s="15" t="str">
        <f>VLOOKUP(ObjectiveData[[#This Row],[Template ID]],ObjectiveFiles[],3,FALSE)</f>
        <v>ObjectiveTemplate_30057.xml</v>
      </c>
      <c r="E222">
        <v>1.3</v>
      </c>
      <c r="F222" s="21" t="s">
        <v>135</v>
      </c>
      <c r="G222" s="21" t="s">
        <v>9</v>
      </c>
      <c r="H222" s="21" t="s">
        <v>14</v>
      </c>
      <c r="I222" s="21"/>
      <c r="J222" s="21"/>
      <c r="K222" s="21" t="s">
        <v>23</v>
      </c>
      <c r="L222" s="21"/>
      <c r="M222" s="21" t="s">
        <v>730</v>
      </c>
      <c r="N222" s="21" t="s">
        <v>625</v>
      </c>
      <c r="O222" s="21" t="s">
        <v>41</v>
      </c>
      <c r="P222" t="b">
        <v>0</v>
      </c>
      <c r="Q222" t="b">
        <v>0</v>
      </c>
      <c r="R222" t="b">
        <v>0</v>
      </c>
      <c r="S222">
        <v>40</v>
      </c>
      <c r="T222">
        <v>30</v>
      </c>
      <c r="U222">
        <v>0</v>
      </c>
      <c r="V222" s="21" t="s">
        <v>49</v>
      </c>
      <c r="W222">
        <v>1000</v>
      </c>
      <c r="X222">
        <v>100</v>
      </c>
      <c r="Y222" t="b">
        <v>1</v>
      </c>
      <c r="Z222">
        <v>80</v>
      </c>
      <c r="AA222">
        <v>0.3</v>
      </c>
      <c r="AB222">
        <v>103</v>
      </c>
      <c r="AC222">
        <v>40</v>
      </c>
      <c r="AD222">
        <v>7.0000000000000007E-2</v>
      </c>
      <c r="AE222" t="b">
        <v>1</v>
      </c>
      <c r="AF222" s="21" t="s">
        <v>724</v>
      </c>
      <c r="AG222">
        <v>5</v>
      </c>
      <c r="AH222">
        <v>9</v>
      </c>
      <c r="AI222">
        <v>10</v>
      </c>
      <c r="AJ222">
        <v>10</v>
      </c>
      <c r="AK222" s="21" t="s">
        <v>48</v>
      </c>
      <c r="AL222" t="b">
        <v>1</v>
      </c>
      <c r="AM222" t="b">
        <v>0</v>
      </c>
      <c r="AN222">
        <v>100</v>
      </c>
      <c r="AO222">
        <v>0</v>
      </c>
      <c r="AP222">
        <v>5000</v>
      </c>
      <c r="AQ222" s="21" t="s">
        <v>238</v>
      </c>
      <c r="AR222" s="21"/>
      <c r="AS222" t="b">
        <v>0</v>
      </c>
      <c r="AT222" s="21"/>
      <c r="AU222" s="21"/>
      <c r="AV222" s="21" t="s">
        <v>501</v>
      </c>
      <c r="AW222" s="21"/>
      <c r="AX222" s="21"/>
      <c r="AY222" s="21"/>
      <c r="AZ222" s="21"/>
      <c r="BA222">
        <v>2.0548799999999998</v>
      </c>
      <c r="BB222" s="21"/>
      <c r="BC222">
        <v>16760576</v>
      </c>
      <c r="BD222">
        <v>0</v>
      </c>
      <c r="BE222">
        <v>0</v>
      </c>
      <c r="BF222">
        <v>57.5</v>
      </c>
      <c r="BG222">
        <v>0</v>
      </c>
      <c r="BH222">
        <v>50</v>
      </c>
      <c r="BI222">
        <v>0</v>
      </c>
    </row>
    <row r="223" spans="1:61" x14ac:dyDescent="0.25">
      <c r="A223" t="str">
        <f>VLOOKUP(ObjectiveData[[#This Row],[Template ID]],ID_Conversion[],3,FALSE)</f>
        <v>VMAT</v>
      </c>
      <c r="B223" t="str">
        <f>VLOOKUP(ObjectiveData[[#This Row],[Template ID]],ID_Conversion[],6,FALSE)</f>
        <v>SABR</v>
      </c>
      <c r="C223" s="15">
        <f>VLOOKUP(ObjectiveData[[#This Row],[Last Modified]],Date_Conversion[],13,FALSE)</f>
        <v>42887.503761574073</v>
      </c>
      <c r="D223" s="15" t="str">
        <f>VLOOKUP(ObjectiveData[[#This Row],[Template ID]],ObjectiveFiles[],3,FALSE)</f>
        <v>ObjectiveTemplate_30057.xml</v>
      </c>
      <c r="E223">
        <v>1.3</v>
      </c>
      <c r="F223" s="21" t="s">
        <v>135</v>
      </c>
      <c r="G223" s="21" t="s">
        <v>9</v>
      </c>
      <c r="H223" s="21" t="s">
        <v>14</v>
      </c>
      <c r="I223" s="21"/>
      <c r="J223" s="21"/>
      <c r="K223" s="21" t="s">
        <v>23</v>
      </c>
      <c r="L223" s="21"/>
      <c r="M223" s="21" t="s">
        <v>730</v>
      </c>
      <c r="N223" s="21" t="s">
        <v>625</v>
      </c>
      <c r="O223" s="21" t="s">
        <v>41</v>
      </c>
      <c r="P223" t="b">
        <v>0</v>
      </c>
      <c r="Q223" t="b">
        <v>0</v>
      </c>
      <c r="R223" t="b">
        <v>0</v>
      </c>
      <c r="S223">
        <v>40</v>
      </c>
      <c r="T223">
        <v>30</v>
      </c>
      <c r="U223">
        <v>0</v>
      </c>
      <c r="V223" s="21" t="s">
        <v>49</v>
      </c>
      <c r="W223">
        <v>1000</v>
      </c>
      <c r="X223">
        <v>100</v>
      </c>
      <c r="Y223" t="b">
        <v>1</v>
      </c>
      <c r="Z223">
        <v>80</v>
      </c>
      <c r="AA223">
        <v>0.3</v>
      </c>
      <c r="AB223">
        <v>103</v>
      </c>
      <c r="AC223">
        <v>40</v>
      </c>
      <c r="AD223">
        <v>7.0000000000000007E-2</v>
      </c>
      <c r="AE223" t="b">
        <v>1</v>
      </c>
      <c r="AF223" s="21" t="s">
        <v>724</v>
      </c>
      <c r="AG223">
        <v>5</v>
      </c>
      <c r="AH223">
        <v>9</v>
      </c>
      <c r="AI223">
        <v>10</v>
      </c>
      <c r="AJ223">
        <v>10</v>
      </c>
      <c r="AK223" s="21" t="s">
        <v>48</v>
      </c>
      <c r="AL223" t="b">
        <v>1</v>
      </c>
      <c r="AM223" t="b">
        <v>0</v>
      </c>
      <c r="AN223">
        <v>100</v>
      </c>
      <c r="AO223">
        <v>0</v>
      </c>
      <c r="AP223">
        <v>5000</v>
      </c>
      <c r="AQ223" s="21" t="s">
        <v>261</v>
      </c>
      <c r="AR223" s="21"/>
      <c r="AS223" t="b">
        <v>0</v>
      </c>
      <c r="AT223" s="21"/>
      <c r="AU223" s="21"/>
      <c r="AV223" s="21" t="s">
        <v>518</v>
      </c>
      <c r="AW223" s="21"/>
      <c r="AX223" s="21"/>
      <c r="AY223" s="21"/>
      <c r="AZ223" s="21"/>
      <c r="BA223">
        <v>2.0548799999999998</v>
      </c>
      <c r="BB223" s="21"/>
      <c r="BC223">
        <v>16711935</v>
      </c>
    </row>
    <row r="224" spans="1:61" x14ac:dyDescent="0.25">
      <c r="A224" t="str">
        <f>VLOOKUP(ObjectiveData[[#This Row],[Template ID]],ID_Conversion[],3,FALSE)</f>
        <v>VMAT</v>
      </c>
      <c r="B224" t="str">
        <f>VLOOKUP(ObjectiveData[[#This Row],[Template ID]],ID_Conversion[],6,FALSE)</f>
        <v>SABR</v>
      </c>
      <c r="C224" s="15">
        <f>VLOOKUP(ObjectiveData[[#This Row],[Last Modified]],Date_Conversion[],13,FALSE)</f>
        <v>42887.503761574073</v>
      </c>
      <c r="D224" s="15" t="str">
        <f>VLOOKUP(ObjectiveData[[#This Row],[Template ID]],ObjectiveFiles[],3,FALSE)</f>
        <v>ObjectiveTemplate_30057.xml</v>
      </c>
      <c r="E224">
        <v>1.3</v>
      </c>
      <c r="F224" s="21" t="s">
        <v>135</v>
      </c>
      <c r="G224" s="21" t="s">
        <v>9</v>
      </c>
      <c r="H224" s="21" t="s">
        <v>14</v>
      </c>
      <c r="I224" s="21"/>
      <c r="J224" s="21"/>
      <c r="K224" s="21" t="s">
        <v>23</v>
      </c>
      <c r="L224" s="21"/>
      <c r="M224" s="21" t="s">
        <v>730</v>
      </c>
      <c r="N224" s="21" t="s">
        <v>625</v>
      </c>
      <c r="O224" s="21" t="s">
        <v>41</v>
      </c>
      <c r="P224" t="b">
        <v>0</v>
      </c>
      <c r="Q224" t="b">
        <v>0</v>
      </c>
      <c r="R224" t="b">
        <v>0</v>
      </c>
      <c r="S224">
        <v>40</v>
      </c>
      <c r="T224">
        <v>30</v>
      </c>
      <c r="U224">
        <v>0</v>
      </c>
      <c r="V224" s="21" t="s">
        <v>49</v>
      </c>
      <c r="W224">
        <v>1000</v>
      </c>
      <c r="X224">
        <v>100</v>
      </c>
      <c r="Y224" t="b">
        <v>1</v>
      </c>
      <c r="Z224">
        <v>80</v>
      </c>
      <c r="AA224">
        <v>0.3</v>
      </c>
      <c r="AB224">
        <v>103</v>
      </c>
      <c r="AC224">
        <v>40</v>
      </c>
      <c r="AD224">
        <v>7.0000000000000007E-2</v>
      </c>
      <c r="AE224" t="b">
        <v>1</v>
      </c>
      <c r="AF224" s="21" t="s">
        <v>724</v>
      </c>
      <c r="AG224">
        <v>5</v>
      </c>
      <c r="AH224">
        <v>9</v>
      </c>
      <c r="AI224">
        <v>10</v>
      </c>
      <c r="AJ224">
        <v>10</v>
      </c>
      <c r="AK224" s="21" t="s">
        <v>48</v>
      </c>
      <c r="AL224" t="b">
        <v>1</v>
      </c>
      <c r="AM224" t="b">
        <v>0</v>
      </c>
      <c r="AN224">
        <v>100</v>
      </c>
      <c r="AO224">
        <v>0</v>
      </c>
      <c r="AP224">
        <v>5000</v>
      </c>
      <c r="AQ224" s="21" t="s">
        <v>262</v>
      </c>
      <c r="AR224" s="21"/>
      <c r="AS224" t="b">
        <v>0</v>
      </c>
      <c r="AT224" s="21"/>
      <c r="AU224" s="21" t="s">
        <v>597</v>
      </c>
      <c r="AV224" s="21" t="s">
        <v>596</v>
      </c>
      <c r="AW224" s="21" t="s">
        <v>598</v>
      </c>
      <c r="AX224" s="21"/>
      <c r="AY224" s="21"/>
      <c r="AZ224" s="21"/>
      <c r="BA224">
        <v>2.0548799999999998</v>
      </c>
      <c r="BB224" s="21"/>
      <c r="BC224">
        <v>16777215</v>
      </c>
    </row>
    <row r="225" spans="1:61" x14ac:dyDescent="0.25">
      <c r="A225" t="str">
        <f>VLOOKUP(ObjectiveData[[#This Row],[Template ID]],ID_Conversion[],3,FALSE)</f>
        <v>VMAT</v>
      </c>
      <c r="B225" t="str">
        <f>VLOOKUP(ObjectiveData[[#This Row],[Template ID]],ID_Conversion[],6,FALSE)</f>
        <v>SABR</v>
      </c>
      <c r="C225" s="15">
        <f>VLOOKUP(ObjectiveData[[#This Row],[Last Modified]],Date_Conversion[],13,FALSE)</f>
        <v>42887.503761574073</v>
      </c>
      <c r="D225" s="15" t="str">
        <f>VLOOKUP(ObjectiveData[[#This Row],[Template ID]],ObjectiveFiles[],3,FALSE)</f>
        <v>ObjectiveTemplate_30057.xml</v>
      </c>
      <c r="E225">
        <v>1.3</v>
      </c>
      <c r="F225" s="21" t="s">
        <v>135</v>
      </c>
      <c r="G225" s="21" t="s">
        <v>9</v>
      </c>
      <c r="H225" s="21" t="s">
        <v>14</v>
      </c>
      <c r="I225" s="21"/>
      <c r="J225" s="21"/>
      <c r="K225" s="21" t="s">
        <v>23</v>
      </c>
      <c r="L225" s="21"/>
      <c r="M225" s="21" t="s">
        <v>730</v>
      </c>
      <c r="N225" s="21" t="s">
        <v>625</v>
      </c>
      <c r="O225" s="21" t="s">
        <v>41</v>
      </c>
      <c r="P225" t="b">
        <v>0</v>
      </c>
      <c r="Q225" t="b">
        <v>0</v>
      </c>
      <c r="R225" t="b">
        <v>0</v>
      </c>
      <c r="S225">
        <v>40</v>
      </c>
      <c r="T225">
        <v>30</v>
      </c>
      <c r="U225">
        <v>0</v>
      </c>
      <c r="V225" s="21" t="s">
        <v>49</v>
      </c>
      <c r="W225">
        <v>1000</v>
      </c>
      <c r="X225">
        <v>100</v>
      </c>
      <c r="Y225" t="b">
        <v>1</v>
      </c>
      <c r="Z225">
        <v>80</v>
      </c>
      <c r="AA225">
        <v>0.3</v>
      </c>
      <c r="AB225">
        <v>103</v>
      </c>
      <c r="AC225">
        <v>40</v>
      </c>
      <c r="AD225">
        <v>7.0000000000000007E-2</v>
      </c>
      <c r="AE225" t="b">
        <v>1</v>
      </c>
      <c r="AF225" s="21" t="s">
        <v>724</v>
      </c>
      <c r="AG225">
        <v>5</v>
      </c>
      <c r="AH225">
        <v>9</v>
      </c>
      <c r="AI225">
        <v>10</v>
      </c>
      <c r="AJ225">
        <v>10</v>
      </c>
      <c r="AK225" s="21" t="s">
        <v>48</v>
      </c>
      <c r="AL225" t="b">
        <v>1</v>
      </c>
      <c r="AM225" t="b">
        <v>0</v>
      </c>
      <c r="AN225">
        <v>100</v>
      </c>
      <c r="AO225">
        <v>0</v>
      </c>
      <c r="AP225">
        <v>5000</v>
      </c>
      <c r="AQ225" s="21" t="s">
        <v>263</v>
      </c>
      <c r="AR225" s="21"/>
      <c r="AS225" t="b">
        <v>0</v>
      </c>
      <c r="AT225" s="21"/>
      <c r="AU225" s="21"/>
      <c r="AV225" s="21" t="s">
        <v>501</v>
      </c>
      <c r="AW225" s="21"/>
      <c r="AX225" s="21"/>
      <c r="AY225" s="21"/>
      <c r="AZ225" s="21"/>
      <c r="BA225">
        <v>2.0548799999999998</v>
      </c>
      <c r="BB225" s="21"/>
      <c r="BC225">
        <v>13749760</v>
      </c>
    </row>
    <row r="226" spans="1:61" x14ac:dyDescent="0.25">
      <c r="A226" t="str">
        <f>VLOOKUP(ObjectiveData[[#This Row],[Template ID]],ID_Conversion[],3,FALSE)</f>
        <v>VMAT</v>
      </c>
      <c r="B226" t="str">
        <f>VLOOKUP(ObjectiveData[[#This Row],[Template ID]],ID_Conversion[],6,FALSE)</f>
        <v>SABR</v>
      </c>
      <c r="C226" s="15">
        <f>VLOOKUP(ObjectiveData[[#This Row],[Last Modified]],Date_Conversion[],13,FALSE)</f>
        <v>42887.503761574073</v>
      </c>
      <c r="D226" s="15" t="str">
        <f>VLOOKUP(ObjectiveData[[#This Row],[Template ID]],ObjectiveFiles[],3,FALSE)</f>
        <v>ObjectiveTemplate_30057.xml</v>
      </c>
      <c r="E226">
        <v>1.3</v>
      </c>
      <c r="F226" s="21" t="s">
        <v>135</v>
      </c>
      <c r="G226" s="21" t="s">
        <v>9</v>
      </c>
      <c r="H226" s="21" t="s">
        <v>14</v>
      </c>
      <c r="I226" s="21"/>
      <c r="J226" s="21"/>
      <c r="K226" s="21" t="s">
        <v>23</v>
      </c>
      <c r="L226" s="21"/>
      <c r="M226" s="21" t="s">
        <v>730</v>
      </c>
      <c r="N226" s="21" t="s">
        <v>625</v>
      </c>
      <c r="O226" s="21" t="s">
        <v>41</v>
      </c>
      <c r="P226" t="b">
        <v>0</v>
      </c>
      <c r="Q226" t="b">
        <v>0</v>
      </c>
      <c r="R226" t="b">
        <v>0</v>
      </c>
      <c r="S226">
        <v>40</v>
      </c>
      <c r="T226">
        <v>30</v>
      </c>
      <c r="U226">
        <v>0</v>
      </c>
      <c r="V226" s="21" t="s">
        <v>49</v>
      </c>
      <c r="W226">
        <v>1000</v>
      </c>
      <c r="X226">
        <v>100</v>
      </c>
      <c r="Y226" t="b">
        <v>1</v>
      </c>
      <c r="Z226">
        <v>80</v>
      </c>
      <c r="AA226">
        <v>0.3</v>
      </c>
      <c r="AB226">
        <v>103</v>
      </c>
      <c r="AC226">
        <v>40</v>
      </c>
      <c r="AD226">
        <v>7.0000000000000007E-2</v>
      </c>
      <c r="AE226" t="b">
        <v>1</v>
      </c>
      <c r="AF226" s="21" t="s">
        <v>724</v>
      </c>
      <c r="AG226">
        <v>5</v>
      </c>
      <c r="AH226">
        <v>9</v>
      </c>
      <c r="AI226">
        <v>10</v>
      </c>
      <c r="AJ226">
        <v>10</v>
      </c>
      <c r="AK226" s="21" t="s">
        <v>48</v>
      </c>
      <c r="AL226" t="b">
        <v>1</v>
      </c>
      <c r="AM226" t="b">
        <v>0</v>
      </c>
      <c r="AN226">
        <v>100</v>
      </c>
      <c r="AO226">
        <v>0</v>
      </c>
      <c r="AP226">
        <v>5000</v>
      </c>
      <c r="AQ226" s="21" t="s">
        <v>274</v>
      </c>
      <c r="AR226" s="21"/>
      <c r="AS226" t="b">
        <v>0</v>
      </c>
      <c r="AT226" s="21"/>
      <c r="AU226" s="21"/>
      <c r="AV226" s="21" t="s">
        <v>501</v>
      </c>
      <c r="AW226" s="21"/>
      <c r="AX226" s="21"/>
      <c r="AY226" s="21"/>
      <c r="AZ226" s="21"/>
      <c r="BA226">
        <v>2.0548799999999998</v>
      </c>
      <c r="BB226" s="21"/>
      <c r="BC226">
        <v>8388736</v>
      </c>
    </row>
    <row r="227" spans="1:61" x14ac:dyDescent="0.25">
      <c r="A227" t="str">
        <f>VLOOKUP(ObjectiveData[[#This Row],[Template ID]],ID_Conversion[],3,FALSE)</f>
        <v>VMAT</v>
      </c>
      <c r="B227" t="str">
        <f>VLOOKUP(ObjectiveData[[#This Row],[Template ID]],ID_Conversion[],6,FALSE)</f>
        <v>SABR</v>
      </c>
      <c r="C227" s="15">
        <f>VLOOKUP(ObjectiveData[[#This Row],[Last Modified]],Date_Conversion[],13,FALSE)</f>
        <v>42887.503761574073</v>
      </c>
      <c r="D227" s="15" t="str">
        <f>VLOOKUP(ObjectiveData[[#This Row],[Template ID]],ObjectiveFiles[],3,FALSE)</f>
        <v>ObjectiveTemplate_30057.xml</v>
      </c>
      <c r="E227">
        <v>1.3</v>
      </c>
      <c r="F227" s="21" t="s">
        <v>135</v>
      </c>
      <c r="G227" s="21" t="s">
        <v>9</v>
      </c>
      <c r="H227" s="21" t="s">
        <v>14</v>
      </c>
      <c r="I227" s="21"/>
      <c r="J227" s="21"/>
      <c r="K227" s="21" t="s">
        <v>23</v>
      </c>
      <c r="L227" s="21"/>
      <c r="M227" s="21" t="s">
        <v>730</v>
      </c>
      <c r="N227" s="21" t="s">
        <v>625</v>
      </c>
      <c r="O227" s="21" t="s">
        <v>41</v>
      </c>
      <c r="P227" t="b">
        <v>0</v>
      </c>
      <c r="Q227" t="b">
        <v>0</v>
      </c>
      <c r="R227" t="b">
        <v>0</v>
      </c>
      <c r="S227">
        <v>40</v>
      </c>
      <c r="T227">
        <v>30</v>
      </c>
      <c r="U227">
        <v>0</v>
      </c>
      <c r="V227" s="21" t="s">
        <v>49</v>
      </c>
      <c r="W227">
        <v>1000</v>
      </c>
      <c r="X227">
        <v>100</v>
      </c>
      <c r="Y227" t="b">
        <v>1</v>
      </c>
      <c r="Z227">
        <v>80</v>
      </c>
      <c r="AA227">
        <v>0.3</v>
      </c>
      <c r="AB227">
        <v>103</v>
      </c>
      <c r="AC227">
        <v>40</v>
      </c>
      <c r="AD227">
        <v>7.0000000000000007E-2</v>
      </c>
      <c r="AE227" t="b">
        <v>1</v>
      </c>
      <c r="AF227" s="21" t="s">
        <v>724</v>
      </c>
      <c r="AG227">
        <v>5</v>
      </c>
      <c r="AH227">
        <v>9</v>
      </c>
      <c r="AI227">
        <v>10</v>
      </c>
      <c r="AJ227">
        <v>10</v>
      </c>
      <c r="AK227" s="21" t="s">
        <v>48</v>
      </c>
      <c r="AL227" t="b">
        <v>1</v>
      </c>
      <c r="AM227" t="b">
        <v>0</v>
      </c>
      <c r="AN227">
        <v>100</v>
      </c>
      <c r="AO227">
        <v>0</v>
      </c>
      <c r="AP227">
        <v>5000</v>
      </c>
      <c r="AQ227" s="21" t="s">
        <v>280</v>
      </c>
      <c r="AR227" s="21"/>
      <c r="AS227" t="b">
        <v>0</v>
      </c>
      <c r="AT227" s="21"/>
      <c r="AU227" s="21"/>
      <c r="AV227" s="21" t="s">
        <v>244</v>
      </c>
      <c r="AW227" s="21"/>
      <c r="AX227" s="21"/>
      <c r="AY227" s="21"/>
      <c r="AZ227" s="21"/>
      <c r="BA227">
        <v>2.0548799999999998</v>
      </c>
      <c r="BB227" s="21"/>
      <c r="BC227">
        <v>16776960</v>
      </c>
    </row>
    <row r="228" spans="1:61" x14ac:dyDescent="0.25">
      <c r="A228" t="str">
        <f>VLOOKUP(ObjectiveData[[#This Row],[Template ID]],ID_Conversion[],3,FALSE)</f>
        <v>VMAT</v>
      </c>
      <c r="B228" t="str">
        <f>VLOOKUP(ObjectiveData[[#This Row],[Template ID]],ID_Conversion[],6,FALSE)</f>
        <v>SABR</v>
      </c>
      <c r="C228" s="15">
        <f>VLOOKUP(ObjectiveData[[#This Row],[Last Modified]],Date_Conversion[],13,FALSE)</f>
        <v>42887.503761574073</v>
      </c>
      <c r="D228" s="15" t="str">
        <f>VLOOKUP(ObjectiveData[[#This Row],[Template ID]],ObjectiveFiles[],3,FALSE)</f>
        <v>ObjectiveTemplate_30057.xml</v>
      </c>
      <c r="E228">
        <v>1.3</v>
      </c>
      <c r="F228" s="21" t="s">
        <v>135</v>
      </c>
      <c r="G228" s="21" t="s">
        <v>9</v>
      </c>
      <c r="H228" s="21" t="s">
        <v>14</v>
      </c>
      <c r="I228" s="21"/>
      <c r="J228" s="21"/>
      <c r="K228" s="21" t="s">
        <v>23</v>
      </c>
      <c r="L228" s="21"/>
      <c r="M228" s="21" t="s">
        <v>730</v>
      </c>
      <c r="N228" s="21" t="s">
        <v>625</v>
      </c>
      <c r="O228" s="21" t="s">
        <v>41</v>
      </c>
      <c r="P228" t="b">
        <v>0</v>
      </c>
      <c r="Q228" t="b">
        <v>0</v>
      </c>
      <c r="R228" t="b">
        <v>0</v>
      </c>
      <c r="S228">
        <v>40</v>
      </c>
      <c r="T228">
        <v>30</v>
      </c>
      <c r="U228">
        <v>0</v>
      </c>
      <c r="V228" s="21" t="s">
        <v>49</v>
      </c>
      <c r="W228">
        <v>1000</v>
      </c>
      <c r="X228">
        <v>100</v>
      </c>
      <c r="Y228" t="b">
        <v>1</v>
      </c>
      <c r="Z228">
        <v>80</v>
      </c>
      <c r="AA228">
        <v>0.3</v>
      </c>
      <c r="AB228">
        <v>103</v>
      </c>
      <c r="AC228">
        <v>40</v>
      </c>
      <c r="AD228">
        <v>7.0000000000000007E-2</v>
      </c>
      <c r="AE228" t="b">
        <v>1</v>
      </c>
      <c r="AF228" s="21" t="s">
        <v>724</v>
      </c>
      <c r="AG228">
        <v>5</v>
      </c>
      <c r="AH228">
        <v>9</v>
      </c>
      <c r="AI228">
        <v>10</v>
      </c>
      <c r="AJ228">
        <v>10</v>
      </c>
      <c r="AK228" s="21" t="s">
        <v>48</v>
      </c>
      <c r="AL228" t="b">
        <v>1</v>
      </c>
      <c r="AM228" t="b">
        <v>0</v>
      </c>
      <c r="AN228">
        <v>100</v>
      </c>
      <c r="AO228">
        <v>0</v>
      </c>
      <c r="AP228">
        <v>5000</v>
      </c>
      <c r="AQ228" s="21" t="s">
        <v>305</v>
      </c>
      <c r="AR228" s="21"/>
      <c r="AS228" t="b">
        <v>0</v>
      </c>
      <c r="AT228" s="21"/>
      <c r="AU228" s="21"/>
      <c r="AV228" s="21" t="s">
        <v>501</v>
      </c>
      <c r="AW228" s="21"/>
      <c r="AX228" s="21"/>
      <c r="AY228" s="21"/>
      <c r="AZ228" s="21"/>
      <c r="BA228">
        <v>2.0548799999999998</v>
      </c>
      <c r="BB228" s="21"/>
      <c r="BC228">
        <v>2139610</v>
      </c>
      <c r="BD228">
        <v>0</v>
      </c>
      <c r="BE228">
        <v>0</v>
      </c>
      <c r="BF228">
        <v>20</v>
      </c>
      <c r="BG228">
        <v>8</v>
      </c>
      <c r="BH228">
        <v>50</v>
      </c>
      <c r="BI228">
        <v>0</v>
      </c>
    </row>
    <row r="229" spans="1:61" x14ac:dyDescent="0.25">
      <c r="A229" t="str">
        <f>VLOOKUP(ObjectiveData[[#This Row],[Template ID]],ID_Conversion[],3,FALSE)</f>
        <v>VMAT</v>
      </c>
      <c r="B229" t="str">
        <f>VLOOKUP(ObjectiveData[[#This Row],[Template ID]],ID_Conversion[],6,FALSE)</f>
        <v>SABR</v>
      </c>
      <c r="C229" s="15">
        <f>VLOOKUP(ObjectiveData[[#This Row],[Last Modified]],Date_Conversion[],13,FALSE)</f>
        <v>42887.503761574073</v>
      </c>
      <c r="D229" s="15" t="str">
        <f>VLOOKUP(ObjectiveData[[#This Row],[Template ID]],ObjectiveFiles[],3,FALSE)</f>
        <v>ObjectiveTemplate_30057.xml</v>
      </c>
      <c r="E229">
        <v>1.3</v>
      </c>
      <c r="F229" s="21" t="s">
        <v>135</v>
      </c>
      <c r="G229" s="21" t="s">
        <v>9</v>
      </c>
      <c r="H229" s="21" t="s">
        <v>14</v>
      </c>
      <c r="I229" s="21"/>
      <c r="J229" s="21"/>
      <c r="K229" s="21" t="s">
        <v>23</v>
      </c>
      <c r="L229" s="21"/>
      <c r="M229" s="21" t="s">
        <v>730</v>
      </c>
      <c r="N229" s="21" t="s">
        <v>625</v>
      </c>
      <c r="O229" s="21" t="s">
        <v>41</v>
      </c>
      <c r="P229" t="b">
        <v>0</v>
      </c>
      <c r="Q229" t="b">
        <v>0</v>
      </c>
      <c r="R229" t="b">
        <v>0</v>
      </c>
      <c r="S229">
        <v>40</v>
      </c>
      <c r="T229">
        <v>30</v>
      </c>
      <c r="U229">
        <v>0</v>
      </c>
      <c r="V229" s="21" t="s">
        <v>49</v>
      </c>
      <c r="W229">
        <v>1000</v>
      </c>
      <c r="X229">
        <v>100</v>
      </c>
      <c r="Y229" t="b">
        <v>1</v>
      </c>
      <c r="Z229">
        <v>80</v>
      </c>
      <c r="AA229">
        <v>0.3</v>
      </c>
      <c r="AB229">
        <v>103</v>
      </c>
      <c r="AC229">
        <v>40</v>
      </c>
      <c r="AD229">
        <v>7.0000000000000007E-2</v>
      </c>
      <c r="AE229" t="b">
        <v>1</v>
      </c>
      <c r="AF229" s="21" t="s">
        <v>724</v>
      </c>
      <c r="AG229">
        <v>5</v>
      </c>
      <c r="AH229">
        <v>9</v>
      </c>
      <c r="AI229">
        <v>10</v>
      </c>
      <c r="AJ229">
        <v>10</v>
      </c>
      <c r="AK229" s="21" t="s">
        <v>48</v>
      </c>
      <c r="AL229" t="b">
        <v>1</v>
      </c>
      <c r="AM229" t="b">
        <v>0</v>
      </c>
      <c r="AN229">
        <v>100</v>
      </c>
      <c r="AO229">
        <v>0</v>
      </c>
      <c r="AP229">
        <v>5000</v>
      </c>
      <c r="AQ229" s="21" t="s">
        <v>326</v>
      </c>
      <c r="AR229" s="21"/>
      <c r="AS229" t="b">
        <v>0</v>
      </c>
      <c r="AT229" s="21"/>
      <c r="AU229" s="21"/>
      <c r="AV229" s="21" t="s">
        <v>375</v>
      </c>
      <c r="AW229" s="21"/>
      <c r="AX229" s="21"/>
      <c r="AY229" s="21"/>
      <c r="AZ229" s="21"/>
      <c r="BA229">
        <v>2.0548799999999998</v>
      </c>
      <c r="BB229" s="21"/>
      <c r="BC229">
        <v>15570276</v>
      </c>
    </row>
    <row r="230" spans="1:61" x14ac:dyDescent="0.25">
      <c r="A230" t="str">
        <f>VLOOKUP(ObjectiveData[[#This Row],[Template ID]],ID_Conversion[],3,FALSE)</f>
        <v>VMAT</v>
      </c>
      <c r="B230" t="str">
        <f>VLOOKUP(ObjectiveData[[#This Row],[Template ID]],ID_Conversion[],6,FALSE)</f>
        <v>SABR</v>
      </c>
      <c r="C230" s="15">
        <f>VLOOKUP(ObjectiveData[[#This Row],[Last Modified]],Date_Conversion[],13,FALSE)</f>
        <v>42887.503761574073</v>
      </c>
      <c r="D230" s="15" t="str">
        <f>VLOOKUP(ObjectiveData[[#This Row],[Template ID]],ObjectiveFiles[],3,FALSE)</f>
        <v>ObjectiveTemplate_30057.xml</v>
      </c>
      <c r="E230">
        <v>1.3</v>
      </c>
      <c r="F230" s="21" t="s">
        <v>135</v>
      </c>
      <c r="G230" s="21" t="s">
        <v>9</v>
      </c>
      <c r="H230" s="21" t="s">
        <v>14</v>
      </c>
      <c r="I230" s="21"/>
      <c r="J230" s="21"/>
      <c r="K230" s="21" t="s">
        <v>23</v>
      </c>
      <c r="L230" s="21"/>
      <c r="M230" s="21" t="s">
        <v>730</v>
      </c>
      <c r="N230" s="21" t="s">
        <v>625</v>
      </c>
      <c r="O230" s="21" t="s">
        <v>41</v>
      </c>
      <c r="P230" t="b">
        <v>0</v>
      </c>
      <c r="Q230" t="b">
        <v>0</v>
      </c>
      <c r="R230" t="b">
        <v>0</v>
      </c>
      <c r="S230">
        <v>40</v>
      </c>
      <c r="T230">
        <v>30</v>
      </c>
      <c r="U230">
        <v>0</v>
      </c>
      <c r="V230" s="21" t="s">
        <v>49</v>
      </c>
      <c r="W230">
        <v>1000</v>
      </c>
      <c r="X230">
        <v>100</v>
      </c>
      <c r="Y230" t="b">
        <v>1</v>
      </c>
      <c r="Z230">
        <v>80</v>
      </c>
      <c r="AA230">
        <v>0.3</v>
      </c>
      <c r="AB230">
        <v>103</v>
      </c>
      <c r="AC230">
        <v>40</v>
      </c>
      <c r="AD230">
        <v>7.0000000000000007E-2</v>
      </c>
      <c r="AE230" t="b">
        <v>1</v>
      </c>
      <c r="AF230" s="21" t="s">
        <v>724</v>
      </c>
      <c r="AG230">
        <v>5</v>
      </c>
      <c r="AH230">
        <v>9</v>
      </c>
      <c r="AI230">
        <v>10</v>
      </c>
      <c r="AJ230">
        <v>10</v>
      </c>
      <c r="AK230" s="21" t="s">
        <v>48</v>
      </c>
      <c r="AL230" t="b">
        <v>1</v>
      </c>
      <c r="AM230" t="b">
        <v>0</v>
      </c>
      <c r="AN230">
        <v>100</v>
      </c>
      <c r="AO230">
        <v>0</v>
      </c>
      <c r="AP230">
        <v>5000</v>
      </c>
      <c r="AQ230" s="21" t="s">
        <v>375</v>
      </c>
      <c r="AR230" s="21"/>
      <c r="AS230" t="b">
        <v>0</v>
      </c>
      <c r="AT230" s="21"/>
      <c r="AU230" s="21"/>
      <c r="AV230" s="21" t="s">
        <v>375</v>
      </c>
      <c r="AW230" s="21"/>
      <c r="AX230" s="21"/>
      <c r="AY230" s="21"/>
      <c r="AZ230" s="21"/>
      <c r="BA230">
        <v>2.6844399999999999</v>
      </c>
      <c r="BB230" s="21"/>
      <c r="BC230">
        <v>15570276</v>
      </c>
      <c r="BD230">
        <v>0</v>
      </c>
      <c r="BE230">
        <v>0</v>
      </c>
      <c r="BF230">
        <v>60</v>
      </c>
      <c r="BG230">
        <v>0</v>
      </c>
      <c r="BH230">
        <v>100</v>
      </c>
      <c r="BI230">
        <v>0</v>
      </c>
    </row>
    <row r="231" spans="1:61" x14ac:dyDescent="0.25">
      <c r="A231" t="str">
        <f>VLOOKUP(ObjectiveData[[#This Row],[Template ID]],ID_Conversion[],3,FALSE)</f>
        <v>VMAT</v>
      </c>
      <c r="B231" t="str">
        <f>VLOOKUP(ObjectiveData[[#This Row],[Template ID]],ID_Conversion[],6,FALSE)</f>
        <v>SABR</v>
      </c>
      <c r="C231" s="15">
        <f>VLOOKUP(ObjectiveData[[#This Row],[Last Modified]],Date_Conversion[],13,FALSE)</f>
        <v>42887.503761574073</v>
      </c>
      <c r="D231" s="15" t="str">
        <f>VLOOKUP(ObjectiveData[[#This Row],[Template ID]],ObjectiveFiles[],3,FALSE)</f>
        <v>ObjectiveTemplate_30057.xml</v>
      </c>
      <c r="E231">
        <v>1.3</v>
      </c>
      <c r="F231" s="21" t="s">
        <v>135</v>
      </c>
      <c r="G231" s="21" t="s">
        <v>9</v>
      </c>
      <c r="H231" s="21" t="s">
        <v>14</v>
      </c>
      <c r="I231" s="21"/>
      <c r="J231" s="21"/>
      <c r="K231" s="21" t="s">
        <v>23</v>
      </c>
      <c r="L231" s="21"/>
      <c r="M231" s="21" t="s">
        <v>730</v>
      </c>
      <c r="N231" s="21" t="s">
        <v>625</v>
      </c>
      <c r="O231" s="21" t="s">
        <v>41</v>
      </c>
      <c r="P231" t="b">
        <v>0</v>
      </c>
      <c r="Q231" t="b">
        <v>0</v>
      </c>
      <c r="R231" t="b">
        <v>0</v>
      </c>
      <c r="S231">
        <v>40</v>
      </c>
      <c r="T231">
        <v>30</v>
      </c>
      <c r="U231">
        <v>0</v>
      </c>
      <c r="V231" s="21" t="s">
        <v>49</v>
      </c>
      <c r="W231">
        <v>1000</v>
      </c>
      <c r="X231">
        <v>100</v>
      </c>
      <c r="Y231" t="b">
        <v>1</v>
      </c>
      <c r="Z231">
        <v>80</v>
      </c>
      <c r="AA231">
        <v>0.3</v>
      </c>
      <c r="AB231">
        <v>103</v>
      </c>
      <c r="AC231">
        <v>40</v>
      </c>
      <c r="AD231">
        <v>7.0000000000000007E-2</v>
      </c>
      <c r="AE231" t="b">
        <v>1</v>
      </c>
      <c r="AF231" s="21" t="s">
        <v>724</v>
      </c>
      <c r="AG231">
        <v>5</v>
      </c>
      <c r="AH231">
        <v>9</v>
      </c>
      <c r="AI231">
        <v>10</v>
      </c>
      <c r="AJ231">
        <v>10</v>
      </c>
      <c r="AK231" s="21" t="s">
        <v>48</v>
      </c>
      <c r="AL231" t="b">
        <v>1</v>
      </c>
      <c r="AM231" t="b">
        <v>0</v>
      </c>
      <c r="AN231">
        <v>100</v>
      </c>
      <c r="AO231">
        <v>0</v>
      </c>
      <c r="AP231">
        <v>5000</v>
      </c>
      <c r="AQ231" s="21" t="s">
        <v>375</v>
      </c>
      <c r="AR231" s="21"/>
      <c r="AS231" t="b">
        <v>0</v>
      </c>
      <c r="AT231" s="21"/>
      <c r="AU231" s="21"/>
      <c r="AV231" s="21" t="s">
        <v>375</v>
      </c>
      <c r="AW231" s="21"/>
      <c r="AX231" s="21"/>
      <c r="AY231" s="21"/>
      <c r="AZ231" s="21"/>
      <c r="BA231">
        <v>2.6844399999999999</v>
      </c>
      <c r="BB231" s="21"/>
      <c r="BC231">
        <v>15570276</v>
      </c>
      <c r="BD231">
        <v>0</v>
      </c>
      <c r="BE231">
        <v>1</v>
      </c>
      <c r="BF231">
        <v>60</v>
      </c>
      <c r="BG231">
        <v>100</v>
      </c>
      <c r="BH231">
        <v>120</v>
      </c>
      <c r="BI231">
        <v>0</v>
      </c>
    </row>
    <row r="232" spans="1:61" x14ac:dyDescent="0.25">
      <c r="A232" t="str">
        <f>VLOOKUP(ObjectiveData[[#This Row],[Template ID]],ID_Conversion[],3,FALSE)</f>
        <v>VMAT</v>
      </c>
      <c r="B232" t="str">
        <f>VLOOKUP(ObjectiveData[[#This Row],[Template ID]],ID_Conversion[],6,FALSE)</f>
        <v>SABR</v>
      </c>
      <c r="C232" s="15">
        <f>VLOOKUP(ObjectiveData[[#This Row],[Last Modified]],Date_Conversion[],13,FALSE)</f>
        <v>42887.503761574073</v>
      </c>
      <c r="D232" s="15" t="str">
        <f>VLOOKUP(ObjectiveData[[#This Row],[Template ID]],ObjectiveFiles[],3,FALSE)</f>
        <v>ObjectiveTemplate_30057.xml</v>
      </c>
      <c r="E232">
        <v>1.3</v>
      </c>
      <c r="F232" s="21" t="s">
        <v>135</v>
      </c>
      <c r="G232" s="21" t="s">
        <v>9</v>
      </c>
      <c r="H232" s="21" t="s">
        <v>14</v>
      </c>
      <c r="I232" s="21"/>
      <c r="J232" s="21"/>
      <c r="K232" s="21" t="s">
        <v>23</v>
      </c>
      <c r="L232" s="21"/>
      <c r="M232" s="21" t="s">
        <v>730</v>
      </c>
      <c r="N232" s="21" t="s">
        <v>625</v>
      </c>
      <c r="O232" s="21" t="s">
        <v>41</v>
      </c>
      <c r="P232" t="b">
        <v>0</v>
      </c>
      <c r="Q232" t="b">
        <v>0</v>
      </c>
      <c r="R232" t="b">
        <v>0</v>
      </c>
      <c r="S232">
        <v>40</v>
      </c>
      <c r="T232">
        <v>30</v>
      </c>
      <c r="U232">
        <v>0</v>
      </c>
      <c r="V232" s="21" t="s">
        <v>49</v>
      </c>
      <c r="W232">
        <v>1000</v>
      </c>
      <c r="X232">
        <v>100</v>
      </c>
      <c r="Y232" t="b">
        <v>1</v>
      </c>
      <c r="Z232">
        <v>80</v>
      </c>
      <c r="AA232">
        <v>0.3</v>
      </c>
      <c r="AB232">
        <v>103</v>
      </c>
      <c r="AC232">
        <v>40</v>
      </c>
      <c r="AD232">
        <v>7.0000000000000007E-2</v>
      </c>
      <c r="AE232" t="b">
        <v>1</v>
      </c>
      <c r="AF232" s="21" t="s">
        <v>724</v>
      </c>
      <c r="AG232">
        <v>5</v>
      </c>
      <c r="AH232">
        <v>9</v>
      </c>
      <c r="AI232">
        <v>10</v>
      </c>
      <c r="AJ232">
        <v>10</v>
      </c>
      <c r="AK232" s="21" t="s">
        <v>48</v>
      </c>
      <c r="AL232" t="b">
        <v>1</v>
      </c>
      <c r="AM232" t="b">
        <v>0</v>
      </c>
      <c r="AN232">
        <v>100</v>
      </c>
      <c r="AO232">
        <v>0</v>
      </c>
      <c r="AP232">
        <v>5000</v>
      </c>
      <c r="AQ232" s="21" t="s">
        <v>444</v>
      </c>
      <c r="AR232" s="21"/>
      <c r="AS232" t="b">
        <v>0</v>
      </c>
      <c r="AT232" s="21"/>
      <c r="AU232" s="21"/>
      <c r="AV232" s="21" t="s">
        <v>501</v>
      </c>
      <c r="AW232" s="21"/>
      <c r="AX232" s="21"/>
      <c r="AY232" s="21"/>
      <c r="AZ232" s="21"/>
      <c r="BA232">
        <v>3</v>
      </c>
      <c r="BB232" s="21"/>
      <c r="BC232">
        <v>15794160</v>
      </c>
      <c r="BD232">
        <v>0</v>
      </c>
      <c r="BE232">
        <v>0</v>
      </c>
      <c r="BF232">
        <v>15</v>
      </c>
      <c r="BG232">
        <v>0</v>
      </c>
      <c r="BH232">
        <v>100</v>
      </c>
      <c r="BI232">
        <v>0</v>
      </c>
    </row>
    <row r="233" spans="1:61" x14ac:dyDescent="0.25">
      <c r="A233" t="str">
        <f>VLOOKUP(ObjectiveData[[#This Row],[Template ID]],ID_Conversion[],3,FALSE)</f>
        <v>VMAT</v>
      </c>
      <c r="B233" t="str">
        <f>VLOOKUP(ObjectiveData[[#This Row],[Template ID]],ID_Conversion[],6,FALSE)</f>
        <v>SABR</v>
      </c>
      <c r="C233" s="15">
        <f>VLOOKUP(ObjectiveData[[#This Row],[Last Modified]],Date_Conversion[],13,FALSE)</f>
        <v>42887.503761574073</v>
      </c>
      <c r="D233" s="15" t="str">
        <f>VLOOKUP(ObjectiveData[[#This Row],[Template ID]],ObjectiveFiles[],3,FALSE)</f>
        <v>ObjectiveTemplate_30057.xml</v>
      </c>
      <c r="E233">
        <v>1.3</v>
      </c>
      <c r="F233" s="21" t="s">
        <v>135</v>
      </c>
      <c r="G233" s="21" t="s">
        <v>9</v>
      </c>
      <c r="H233" s="21" t="s">
        <v>14</v>
      </c>
      <c r="I233" s="21"/>
      <c r="J233" s="21"/>
      <c r="K233" s="21" t="s">
        <v>23</v>
      </c>
      <c r="L233" s="21"/>
      <c r="M233" s="21" t="s">
        <v>730</v>
      </c>
      <c r="N233" s="21" t="s">
        <v>625</v>
      </c>
      <c r="O233" s="21" t="s">
        <v>41</v>
      </c>
      <c r="P233" t="b">
        <v>0</v>
      </c>
      <c r="Q233" t="b">
        <v>0</v>
      </c>
      <c r="R233" t="b">
        <v>0</v>
      </c>
      <c r="S233">
        <v>40</v>
      </c>
      <c r="T233">
        <v>30</v>
      </c>
      <c r="U233">
        <v>0</v>
      </c>
      <c r="V233" s="21" t="s">
        <v>49</v>
      </c>
      <c r="W233">
        <v>1000</v>
      </c>
      <c r="X233">
        <v>100</v>
      </c>
      <c r="Y233" t="b">
        <v>1</v>
      </c>
      <c r="Z233">
        <v>80</v>
      </c>
      <c r="AA233">
        <v>0.3</v>
      </c>
      <c r="AB233">
        <v>103</v>
      </c>
      <c r="AC233">
        <v>40</v>
      </c>
      <c r="AD233">
        <v>7.0000000000000007E-2</v>
      </c>
      <c r="AE233" t="b">
        <v>1</v>
      </c>
      <c r="AF233" s="21" t="s">
        <v>724</v>
      </c>
      <c r="AG233">
        <v>5</v>
      </c>
      <c r="AH233">
        <v>9</v>
      </c>
      <c r="AI233">
        <v>10</v>
      </c>
      <c r="AJ233">
        <v>10</v>
      </c>
      <c r="AK233" s="21" t="s">
        <v>48</v>
      </c>
      <c r="AL233" t="b">
        <v>1</v>
      </c>
      <c r="AM233" t="b">
        <v>0</v>
      </c>
      <c r="AN233">
        <v>100</v>
      </c>
      <c r="AO233">
        <v>0</v>
      </c>
      <c r="AP233">
        <v>5000</v>
      </c>
      <c r="AQ233" s="21" t="s">
        <v>446</v>
      </c>
      <c r="AR233" s="21"/>
      <c r="AS233" t="b">
        <v>0</v>
      </c>
      <c r="AT233" s="21"/>
      <c r="AU233" s="21"/>
      <c r="AV233" s="21" t="s">
        <v>501</v>
      </c>
      <c r="AW233" s="21"/>
      <c r="AX233" s="21"/>
      <c r="AY233" s="21"/>
      <c r="AZ233" s="21"/>
      <c r="BA233">
        <v>2.0548799999999998</v>
      </c>
      <c r="BB233" s="21"/>
      <c r="BC233">
        <v>255</v>
      </c>
      <c r="BD233">
        <v>0</v>
      </c>
      <c r="BE233">
        <v>0</v>
      </c>
      <c r="BF233">
        <v>20</v>
      </c>
      <c r="BG233">
        <v>0</v>
      </c>
      <c r="BH233">
        <v>50</v>
      </c>
      <c r="BI233">
        <v>0</v>
      </c>
    </row>
    <row r="234" spans="1:61" x14ac:dyDescent="0.25">
      <c r="A234" t="str">
        <f>VLOOKUP(ObjectiveData[[#This Row],[Template ID]],ID_Conversion[],3,FALSE)</f>
        <v>VMAT</v>
      </c>
      <c r="B234" t="str">
        <f>VLOOKUP(ObjectiveData[[#This Row],[Template ID]],ID_Conversion[],6,FALSE)</f>
        <v>SABR</v>
      </c>
      <c r="C234" s="15">
        <f>VLOOKUP(ObjectiveData[[#This Row],[Last Modified]],Date_Conversion[],13,FALSE)</f>
        <v>42887.500509259262</v>
      </c>
      <c r="D234" s="15" t="str">
        <f>VLOOKUP(ObjectiveData[[#This Row],[Template ID]],ObjectiveFiles[],3,FALSE)</f>
        <v>ObjectiveTemplate_29325.xml</v>
      </c>
      <c r="E234">
        <v>1.3</v>
      </c>
      <c r="F234" s="21" t="s">
        <v>132</v>
      </c>
      <c r="G234" s="21" t="s">
        <v>9</v>
      </c>
      <c r="H234" s="21" t="s">
        <v>14</v>
      </c>
      <c r="I234" s="21"/>
      <c r="J234" s="21"/>
      <c r="K234" s="21" t="s">
        <v>23</v>
      </c>
      <c r="L234" s="21"/>
      <c r="M234" s="21" t="s">
        <v>731</v>
      </c>
      <c r="N234" s="21" t="s">
        <v>622</v>
      </c>
      <c r="O234" s="21" t="s">
        <v>41</v>
      </c>
      <c r="P234" t="b">
        <v>0</v>
      </c>
      <c r="Q234" t="b">
        <v>0</v>
      </c>
      <c r="R234" t="b">
        <v>0</v>
      </c>
      <c r="S234">
        <v>40</v>
      </c>
      <c r="T234">
        <v>30</v>
      </c>
      <c r="U234">
        <v>0</v>
      </c>
      <c r="V234" s="21" t="s">
        <v>49</v>
      </c>
      <c r="W234">
        <v>1000</v>
      </c>
      <c r="X234">
        <v>100</v>
      </c>
      <c r="Y234" t="b">
        <v>1</v>
      </c>
      <c r="Z234">
        <v>80</v>
      </c>
      <c r="AA234">
        <v>0.3</v>
      </c>
      <c r="AB234">
        <v>103</v>
      </c>
      <c r="AC234">
        <v>40</v>
      </c>
      <c r="AD234">
        <v>7.0000000000000007E-2</v>
      </c>
      <c r="AE234" t="b">
        <v>1</v>
      </c>
      <c r="AF234" s="21" t="s">
        <v>724</v>
      </c>
      <c r="AG234">
        <v>5</v>
      </c>
      <c r="AH234">
        <v>9</v>
      </c>
      <c r="AI234">
        <v>10</v>
      </c>
      <c r="AJ234">
        <v>10</v>
      </c>
      <c r="AK234" s="21" t="s">
        <v>48</v>
      </c>
      <c r="AL234" t="b">
        <v>1</v>
      </c>
      <c r="AM234" t="b">
        <v>0</v>
      </c>
      <c r="AN234">
        <v>100</v>
      </c>
      <c r="AO234">
        <v>0</v>
      </c>
      <c r="AP234">
        <v>5000</v>
      </c>
      <c r="AQ234" s="21" t="s">
        <v>213</v>
      </c>
      <c r="AR234" s="21"/>
      <c r="AS234" t="b">
        <v>0</v>
      </c>
      <c r="AT234" s="21"/>
      <c r="AU234" s="21"/>
      <c r="AV234" s="21" t="s">
        <v>501</v>
      </c>
      <c r="AW234" s="21"/>
      <c r="AX234" s="21"/>
      <c r="AY234" s="21"/>
      <c r="AZ234" s="21"/>
      <c r="BA234">
        <v>2.0548799999999998</v>
      </c>
      <c r="BB234" s="21"/>
      <c r="BC234">
        <v>42495</v>
      </c>
    </row>
    <row r="235" spans="1:61" x14ac:dyDescent="0.25">
      <c r="A235" t="str">
        <f>VLOOKUP(ObjectiveData[[#This Row],[Template ID]],ID_Conversion[],3,FALSE)</f>
        <v>VMAT</v>
      </c>
      <c r="B235" t="str">
        <f>VLOOKUP(ObjectiveData[[#This Row],[Template ID]],ID_Conversion[],6,FALSE)</f>
        <v>SABR</v>
      </c>
      <c r="C235" s="15">
        <f>VLOOKUP(ObjectiveData[[#This Row],[Last Modified]],Date_Conversion[],13,FALSE)</f>
        <v>42887.500509259262</v>
      </c>
      <c r="D235" s="15" t="str">
        <f>VLOOKUP(ObjectiveData[[#This Row],[Template ID]],ObjectiveFiles[],3,FALSE)</f>
        <v>ObjectiveTemplate_29325.xml</v>
      </c>
      <c r="E235">
        <v>1.3</v>
      </c>
      <c r="F235" s="21" t="s">
        <v>132</v>
      </c>
      <c r="G235" s="21" t="s">
        <v>9</v>
      </c>
      <c r="H235" s="21" t="s">
        <v>14</v>
      </c>
      <c r="I235" s="21"/>
      <c r="J235" s="21"/>
      <c r="K235" s="21" t="s">
        <v>23</v>
      </c>
      <c r="L235" s="21"/>
      <c r="M235" s="21" t="s">
        <v>731</v>
      </c>
      <c r="N235" s="21" t="s">
        <v>622</v>
      </c>
      <c r="O235" s="21" t="s">
        <v>41</v>
      </c>
      <c r="P235" t="b">
        <v>0</v>
      </c>
      <c r="Q235" t="b">
        <v>0</v>
      </c>
      <c r="R235" t="b">
        <v>0</v>
      </c>
      <c r="S235">
        <v>40</v>
      </c>
      <c r="T235">
        <v>30</v>
      </c>
      <c r="U235">
        <v>0</v>
      </c>
      <c r="V235" s="21" t="s">
        <v>49</v>
      </c>
      <c r="W235">
        <v>1000</v>
      </c>
      <c r="X235">
        <v>100</v>
      </c>
      <c r="Y235" t="b">
        <v>1</v>
      </c>
      <c r="Z235">
        <v>80</v>
      </c>
      <c r="AA235">
        <v>0.3</v>
      </c>
      <c r="AB235">
        <v>103</v>
      </c>
      <c r="AC235">
        <v>40</v>
      </c>
      <c r="AD235">
        <v>7.0000000000000007E-2</v>
      </c>
      <c r="AE235" t="b">
        <v>1</v>
      </c>
      <c r="AF235" s="21" t="s">
        <v>724</v>
      </c>
      <c r="AG235">
        <v>5</v>
      </c>
      <c r="AH235">
        <v>9</v>
      </c>
      <c r="AI235">
        <v>10</v>
      </c>
      <c r="AJ235">
        <v>10</v>
      </c>
      <c r="AK235" s="21" t="s">
        <v>48</v>
      </c>
      <c r="AL235" t="b">
        <v>1</v>
      </c>
      <c r="AM235" t="b">
        <v>0</v>
      </c>
      <c r="AN235">
        <v>100</v>
      </c>
      <c r="AO235">
        <v>0</v>
      </c>
      <c r="AP235">
        <v>5000</v>
      </c>
      <c r="AQ235" s="21" t="s">
        <v>223</v>
      </c>
      <c r="AR235" s="21"/>
      <c r="AS235" t="b">
        <v>0</v>
      </c>
      <c r="AT235" s="21"/>
      <c r="AU235" s="21"/>
      <c r="AV235" s="21" t="s">
        <v>502</v>
      </c>
      <c r="AW235" s="21"/>
      <c r="AX235" s="21"/>
      <c r="AY235" s="21"/>
      <c r="AZ235" s="21"/>
      <c r="BA235">
        <v>4.5</v>
      </c>
      <c r="BB235" s="21"/>
      <c r="BC235">
        <v>65280</v>
      </c>
    </row>
    <row r="236" spans="1:61" x14ac:dyDescent="0.25">
      <c r="A236" t="str">
        <f>VLOOKUP(ObjectiveData[[#This Row],[Template ID]],ID_Conversion[],3,FALSE)</f>
        <v>VMAT</v>
      </c>
      <c r="B236" t="str">
        <f>VLOOKUP(ObjectiveData[[#This Row],[Template ID]],ID_Conversion[],6,FALSE)</f>
        <v>SABR</v>
      </c>
      <c r="C236" s="15">
        <f>VLOOKUP(ObjectiveData[[#This Row],[Last Modified]],Date_Conversion[],13,FALSE)</f>
        <v>42887.500509259262</v>
      </c>
      <c r="D236" s="15" t="str">
        <f>VLOOKUP(ObjectiveData[[#This Row],[Template ID]],ObjectiveFiles[],3,FALSE)</f>
        <v>ObjectiveTemplate_29325.xml</v>
      </c>
      <c r="E236">
        <v>1.3</v>
      </c>
      <c r="F236" s="21" t="s">
        <v>132</v>
      </c>
      <c r="G236" s="21" t="s">
        <v>9</v>
      </c>
      <c r="H236" s="21" t="s">
        <v>14</v>
      </c>
      <c r="I236" s="21"/>
      <c r="J236" s="21"/>
      <c r="K236" s="21" t="s">
        <v>23</v>
      </c>
      <c r="L236" s="21"/>
      <c r="M236" s="21" t="s">
        <v>731</v>
      </c>
      <c r="N236" s="21" t="s">
        <v>622</v>
      </c>
      <c r="O236" s="21" t="s">
        <v>41</v>
      </c>
      <c r="P236" t="b">
        <v>0</v>
      </c>
      <c r="Q236" t="b">
        <v>0</v>
      </c>
      <c r="R236" t="b">
        <v>0</v>
      </c>
      <c r="S236">
        <v>40</v>
      </c>
      <c r="T236">
        <v>30</v>
      </c>
      <c r="U236">
        <v>0</v>
      </c>
      <c r="V236" s="21" t="s">
        <v>49</v>
      </c>
      <c r="W236">
        <v>1000</v>
      </c>
      <c r="X236">
        <v>100</v>
      </c>
      <c r="Y236" t="b">
        <v>1</v>
      </c>
      <c r="Z236">
        <v>80</v>
      </c>
      <c r="AA236">
        <v>0.3</v>
      </c>
      <c r="AB236">
        <v>103</v>
      </c>
      <c r="AC236">
        <v>40</v>
      </c>
      <c r="AD236">
        <v>7.0000000000000007E-2</v>
      </c>
      <c r="AE236" t="b">
        <v>1</v>
      </c>
      <c r="AF236" s="21" t="s">
        <v>724</v>
      </c>
      <c r="AG236">
        <v>5</v>
      </c>
      <c r="AH236">
        <v>9</v>
      </c>
      <c r="AI236">
        <v>10</v>
      </c>
      <c r="AJ236">
        <v>10</v>
      </c>
      <c r="AK236" s="21" t="s">
        <v>48</v>
      </c>
      <c r="AL236" t="b">
        <v>1</v>
      </c>
      <c r="AM236" t="b">
        <v>0</v>
      </c>
      <c r="AN236">
        <v>100</v>
      </c>
      <c r="AO236">
        <v>0</v>
      </c>
      <c r="AP236">
        <v>5000</v>
      </c>
      <c r="AQ236" s="21" t="s">
        <v>225</v>
      </c>
      <c r="AR236" s="21"/>
      <c r="AS236" t="b">
        <v>0</v>
      </c>
      <c r="AT236" s="21"/>
      <c r="AU236" s="21"/>
      <c r="AV236" s="21" t="s">
        <v>503</v>
      </c>
      <c r="AW236" s="21"/>
      <c r="AX236" s="21"/>
      <c r="AY236" s="21"/>
      <c r="AZ236" s="21"/>
      <c r="BA236">
        <v>4.5</v>
      </c>
      <c r="BB236" s="21"/>
      <c r="BC236">
        <v>16711935</v>
      </c>
      <c r="BD236">
        <v>0</v>
      </c>
      <c r="BE236">
        <v>0</v>
      </c>
      <c r="BF236">
        <v>10</v>
      </c>
      <c r="BG236">
        <v>0</v>
      </c>
      <c r="BH236">
        <v>120</v>
      </c>
      <c r="BI236">
        <v>0</v>
      </c>
    </row>
    <row r="237" spans="1:61" x14ac:dyDescent="0.25">
      <c r="A237" t="str">
        <f>VLOOKUP(ObjectiveData[[#This Row],[Template ID]],ID_Conversion[],3,FALSE)</f>
        <v>VMAT</v>
      </c>
      <c r="B237" t="str">
        <f>VLOOKUP(ObjectiveData[[#This Row],[Template ID]],ID_Conversion[],6,FALSE)</f>
        <v>SABR</v>
      </c>
      <c r="C237" s="15">
        <f>VLOOKUP(ObjectiveData[[#This Row],[Last Modified]],Date_Conversion[],13,FALSE)</f>
        <v>42887.500509259262</v>
      </c>
      <c r="D237" s="15" t="str">
        <f>VLOOKUP(ObjectiveData[[#This Row],[Template ID]],ObjectiveFiles[],3,FALSE)</f>
        <v>ObjectiveTemplate_29325.xml</v>
      </c>
      <c r="E237">
        <v>1.3</v>
      </c>
      <c r="F237" s="21" t="s">
        <v>132</v>
      </c>
      <c r="G237" s="21" t="s">
        <v>9</v>
      </c>
      <c r="H237" s="21" t="s">
        <v>14</v>
      </c>
      <c r="I237" s="21"/>
      <c r="J237" s="21"/>
      <c r="K237" s="21" t="s">
        <v>23</v>
      </c>
      <c r="L237" s="21"/>
      <c r="M237" s="21" t="s">
        <v>731</v>
      </c>
      <c r="N237" s="21" t="s">
        <v>622</v>
      </c>
      <c r="O237" s="21" t="s">
        <v>41</v>
      </c>
      <c r="P237" t="b">
        <v>0</v>
      </c>
      <c r="Q237" t="b">
        <v>0</v>
      </c>
      <c r="R237" t="b">
        <v>0</v>
      </c>
      <c r="S237">
        <v>40</v>
      </c>
      <c r="T237">
        <v>30</v>
      </c>
      <c r="U237">
        <v>0</v>
      </c>
      <c r="V237" s="21" t="s">
        <v>49</v>
      </c>
      <c r="W237">
        <v>1000</v>
      </c>
      <c r="X237">
        <v>100</v>
      </c>
      <c r="Y237" t="b">
        <v>1</v>
      </c>
      <c r="Z237">
        <v>80</v>
      </c>
      <c r="AA237">
        <v>0.3</v>
      </c>
      <c r="AB237">
        <v>103</v>
      </c>
      <c r="AC237">
        <v>40</v>
      </c>
      <c r="AD237">
        <v>7.0000000000000007E-2</v>
      </c>
      <c r="AE237" t="b">
        <v>1</v>
      </c>
      <c r="AF237" s="21" t="s">
        <v>724</v>
      </c>
      <c r="AG237">
        <v>5</v>
      </c>
      <c r="AH237">
        <v>9</v>
      </c>
      <c r="AI237">
        <v>10</v>
      </c>
      <c r="AJ237">
        <v>10</v>
      </c>
      <c r="AK237" s="21" t="s">
        <v>48</v>
      </c>
      <c r="AL237" t="b">
        <v>1</v>
      </c>
      <c r="AM237" t="b">
        <v>0</v>
      </c>
      <c r="AN237">
        <v>100</v>
      </c>
      <c r="AO237">
        <v>0</v>
      </c>
      <c r="AP237">
        <v>5000</v>
      </c>
      <c r="AQ237" s="21" t="s">
        <v>230</v>
      </c>
      <c r="AR237" s="21"/>
      <c r="AS237" t="b">
        <v>0</v>
      </c>
      <c r="AT237" s="21"/>
      <c r="AU237" s="21"/>
      <c r="AV237" s="21" t="s">
        <v>501</v>
      </c>
      <c r="AW237" s="21"/>
      <c r="AX237" s="21"/>
      <c r="AY237" s="21"/>
      <c r="AZ237" s="21"/>
      <c r="BA237">
        <v>2.0548799999999998</v>
      </c>
      <c r="BB237" s="21"/>
      <c r="BC237">
        <v>16748574</v>
      </c>
    </row>
    <row r="238" spans="1:61" x14ac:dyDescent="0.25">
      <c r="A238" t="str">
        <f>VLOOKUP(ObjectiveData[[#This Row],[Template ID]],ID_Conversion[],3,FALSE)</f>
        <v>VMAT</v>
      </c>
      <c r="B238" t="str">
        <f>VLOOKUP(ObjectiveData[[#This Row],[Template ID]],ID_Conversion[],6,FALSE)</f>
        <v>SABR</v>
      </c>
      <c r="C238" s="15">
        <f>VLOOKUP(ObjectiveData[[#This Row],[Last Modified]],Date_Conversion[],13,FALSE)</f>
        <v>42887.500509259262</v>
      </c>
      <c r="D238" s="15" t="str">
        <f>VLOOKUP(ObjectiveData[[#This Row],[Template ID]],ObjectiveFiles[],3,FALSE)</f>
        <v>ObjectiveTemplate_29325.xml</v>
      </c>
      <c r="E238">
        <v>1.3</v>
      </c>
      <c r="F238" s="21" t="s">
        <v>132</v>
      </c>
      <c r="G238" s="21" t="s">
        <v>9</v>
      </c>
      <c r="H238" s="21" t="s">
        <v>14</v>
      </c>
      <c r="I238" s="21"/>
      <c r="J238" s="21"/>
      <c r="K238" s="21" t="s">
        <v>23</v>
      </c>
      <c r="L238" s="21"/>
      <c r="M238" s="21" t="s">
        <v>731</v>
      </c>
      <c r="N238" s="21" t="s">
        <v>622</v>
      </c>
      <c r="O238" s="21" t="s">
        <v>41</v>
      </c>
      <c r="P238" t="b">
        <v>0</v>
      </c>
      <c r="Q238" t="b">
        <v>0</v>
      </c>
      <c r="R238" t="b">
        <v>0</v>
      </c>
      <c r="S238">
        <v>40</v>
      </c>
      <c r="T238">
        <v>30</v>
      </c>
      <c r="U238">
        <v>0</v>
      </c>
      <c r="V238" s="21" t="s">
        <v>49</v>
      </c>
      <c r="W238">
        <v>1000</v>
      </c>
      <c r="X238">
        <v>100</v>
      </c>
      <c r="Y238" t="b">
        <v>1</v>
      </c>
      <c r="Z238">
        <v>80</v>
      </c>
      <c r="AA238">
        <v>0.3</v>
      </c>
      <c r="AB238">
        <v>103</v>
      </c>
      <c r="AC238">
        <v>40</v>
      </c>
      <c r="AD238">
        <v>7.0000000000000007E-2</v>
      </c>
      <c r="AE238" t="b">
        <v>1</v>
      </c>
      <c r="AF238" s="21" t="s">
        <v>724</v>
      </c>
      <c r="AG238">
        <v>5</v>
      </c>
      <c r="AH238">
        <v>9</v>
      </c>
      <c r="AI238">
        <v>10</v>
      </c>
      <c r="AJ238">
        <v>10</v>
      </c>
      <c r="AK238" s="21" t="s">
        <v>48</v>
      </c>
      <c r="AL238" t="b">
        <v>1</v>
      </c>
      <c r="AM238" t="b">
        <v>0</v>
      </c>
      <c r="AN238">
        <v>100</v>
      </c>
      <c r="AO238">
        <v>0</v>
      </c>
      <c r="AP238">
        <v>5000</v>
      </c>
      <c r="AQ238" s="21" t="s">
        <v>231</v>
      </c>
      <c r="AR238" s="21"/>
      <c r="AS238" t="b">
        <v>0</v>
      </c>
      <c r="AT238" s="21"/>
      <c r="AU238" s="21"/>
      <c r="AV238" s="21" t="s">
        <v>501</v>
      </c>
      <c r="AW238" s="21"/>
      <c r="AX238" s="21"/>
      <c r="AY238" s="21"/>
      <c r="AZ238" s="21"/>
      <c r="BA238">
        <v>2.0548799999999998</v>
      </c>
      <c r="BB238" s="21"/>
      <c r="BC238">
        <v>32896</v>
      </c>
    </row>
    <row r="239" spans="1:61" x14ac:dyDescent="0.25">
      <c r="A239" t="str">
        <f>VLOOKUP(ObjectiveData[[#This Row],[Template ID]],ID_Conversion[],3,FALSE)</f>
        <v>VMAT</v>
      </c>
      <c r="B239" t="str">
        <f>VLOOKUP(ObjectiveData[[#This Row],[Template ID]],ID_Conversion[],6,FALSE)</f>
        <v>SABR</v>
      </c>
      <c r="C239" s="15">
        <f>VLOOKUP(ObjectiveData[[#This Row],[Last Modified]],Date_Conversion[],13,FALSE)</f>
        <v>42887.500509259262</v>
      </c>
      <c r="D239" s="15" t="str">
        <f>VLOOKUP(ObjectiveData[[#This Row],[Template ID]],ObjectiveFiles[],3,FALSE)</f>
        <v>ObjectiveTemplate_29325.xml</v>
      </c>
      <c r="E239">
        <v>1.3</v>
      </c>
      <c r="F239" s="21" t="s">
        <v>132</v>
      </c>
      <c r="G239" s="21" t="s">
        <v>9</v>
      </c>
      <c r="H239" s="21" t="s">
        <v>14</v>
      </c>
      <c r="I239" s="21"/>
      <c r="J239" s="21"/>
      <c r="K239" s="21" t="s">
        <v>23</v>
      </c>
      <c r="L239" s="21"/>
      <c r="M239" s="21" t="s">
        <v>731</v>
      </c>
      <c r="N239" s="21" t="s">
        <v>622</v>
      </c>
      <c r="O239" s="21" t="s">
        <v>41</v>
      </c>
      <c r="P239" t="b">
        <v>0</v>
      </c>
      <c r="Q239" t="b">
        <v>0</v>
      </c>
      <c r="R239" t="b">
        <v>0</v>
      </c>
      <c r="S239">
        <v>40</v>
      </c>
      <c r="T239">
        <v>30</v>
      </c>
      <c r="U239">
        <v>0</v>
      </c>
      <c r="V239" s="21" t="s">
        <v>49</v>
      </c>
      <c r="W239">
        <v>1000</v>
      </c>
      <c r="X239">
        <v>100</v>
      </c>
      <c r="Y239" t="b">
        <v>1</v>
      </c>
      <c r="Z239">
        <v>80</v>
      </c>
      <c r="AA239">
        <v>0.3</v>
      </c>
      <c r="AB239">
        <v>103</v>
      </c>
      <c r="AC239">
        <v>40</v>
      </c>
      <c r="AD239">
        <v>7.0000000000000007E-2</v>
      </c>
      <c r="AE239" t="b">
        <v>1</v>
      </c>
      <c r="AF239" s="21" t="s">
        <v>724</v>
      </c>
      <c r="AG239">
        <v>5</v>
      </c>
      <c r="AH239">
        <v>9</v>
      </c>
      <c r="AI239">
        <v>10</v>
      </c>
      <c r="AJ239">
        <v>10</v>
      </c>
      <c r="AK239" s="21" t="s">
        <v>48</v>
      </c>
      <c r="AL239" t="b">
        <v>1</v>
      </c>
      <c r="AM239" t="b">
        <v>0</v>
      </c>
      <c r="AN239">
        <v>100</v>
      </c>
      <c r="AO239">
        <v>0</v>
      </c>
      <c r="AP239">
        <v>5000</v>
      </c>
      <c r="AQ239" s="21" t="s">
        <v>235</v>
      </c>
      <c r="AR239" s="21"/>
      <c r="AS239" t="b">
        <v>0</v>
      </c>
      <c r="AT239" s="21"/>
      <c r="AU239" s="21"/>
      <c r="AV239" s="21" t="s">
        <v>501</v>
      </c>
      <c r="AW239" s="21"/>
      <c r="AX239" s="21"/>
      <c r="AY239" s="21"/>
      <c r="AZ239" s="21"/>
      <c r="BA239">
        <v>2.0548799999999998</v>
      </c>
      <c r="BB239" s="21"/>
      <c r="BC239">
        <v>5275647</v>
      </c>
    </row>
    <row r="240" spans="1:61" x14ac:dyDescent="0.25">
      <c r="A240" t="str">
        <f>VLOOKUP(ObjectiveData[[#This Row],[Template ID]],ID_Conversion[],3,FALSE)</f>
        <v>VMAT</v>
      </c>
      <c r="B240" t="str">
        <f>VLOOKUP(ObjectiveData[[#This Row],[Template ID]],ID_Conversion[],6,FALSE)</f>
        <v>SABR</v>
      </c>
      <c r="C240" s="15">
        <f>VLOOKUP(ObjectiveData[[#This Row],[Last Modified]],Date_Conversion[],13,FALSE)</f>
        <v>42887.500509259262</v>
      </c>
      <c r="D240" s="15" t="str">
        <f>VLOOKUP(ObjectiveData[[#This Row],[Template ID]],ObjectiveFiles[],3,FALSE)</f>
        <v>ObjectiveTemplate_29325.xml</v>
      </c>
      <c r="E240">
        <v>1.3</v>
      </c>
      <c r="F240" s="21" t="s">
        <v>132</v>
      </c>
      <c r="G240" s="21" t="s">
        <v>9</v>
      </c>
      <c r="H240" s="21" t="s">
        <v>14</v>
      </c>
      <c r="I240" s="21"/>
      <c r="J240" s="21"/>
      <c r="K240" s="21" t="s">
        <v>23</v>
      </c>
      <c r="L240" s="21"/>
      <c r="M240" s="21" t="s">
        <v>731</v>
      </c>
      <c r="N240" s="21" t="s">
        <v>622</v>
      </c>
      <c r="O240" s="21" t="s">
        <v>41</v>
      </c>
      <c r="P240" t="b">
        <v>0</v>
      </c>
      <c r="Q240" t="b">
        <v>0</v>
      </c>
      <c r="R240" t="b">
        <v>0</v>
      </c>
      <c r="S240">
        <v>40</v>
      </c>
      <c r="T240">
        <v>30</v>
      </c>
      <c r="U240">
        <v>0</v>
      </c>
      <c r="V240" s="21" t="s">
        <v>49</v>
      </c>
      <c r="W240">
        <v>1000</v>
      </c>
      <c r="X240">
        <v>100</v>
      </c>
      <c r="Y240" t="b">
        <v>1</v>
      </c>
      <c r="Z240">
        <v>80</v>
      </c>
      <c r="AA240">
        <v>0.3</v>
      </c>
      <c r="AB240">
        <v>103</v>
      </c>
      <c r="AC240">
        <v>40</v>
      </c>
      <c r="AD240">
        <v>7.0000000000000007E-2</v>
      </c>
      <c r="AE240" t="b">
        <v>1</v>
      </c>
      <c r="AF240" s="21" t="s">
        <v>724</v>
      </c>
      <c r="AG240">
        <v>5</v>
      </c>
      <c r="AH240">
        <v>9</v>
      </c>
      <c r="AI240">
        <v>10</v>
      </c>
      <c r="AJ240">
        <v>10</v>
      </c>
      <c r="AK240" s="21" t="s">
        <v>48</v>
      </c>
      <c r="AL240" t="b">
        <v>1</v>
      </c>
      <c r="AM240" t="b">
        <v>0</v>
      </c>
      <c r="AN240">
        <v>100</v>
      </c>
      <c r="AO240">
        <v>0</v>
      </c>
      <c r="AP240">
        <v>5000</v>
      </c>
      <c r="AQ240" s="21" t="s">
        <v>236</v>
      </c>
      <c r="AR240" s="21"/>
      <c r="AS240" t="b">
        <v>0</v>
      </c>
      <c r="AT240" s="21"/>
      <c r="AU240" s="21"/>
      <c r="AV240" s="21" t="s">
        <v>503</v>
      </c>
      <c r="AW240" s="21"/>
      <c r="AX240" s="21"/>
      <c r="AY240" s="21"/>
      <c r="AZ240" s="21"/>
      <c r="BA240">
        <v>2.0548799999999998</v>
      </c>
      <c r="BB240" s="21"/>
      <c r="BC240">
        <v>14524637</v>
      </c>
    </row>
    <row r="241" spans="1:62" x14ac:dyDescent="0.25">
      <c r="A241" t="str">
        <f>VLOOKUP(ObjectiveData[[#This Row],[Template ID]],ID_Conversion[],3,FALSE)</f>
        <v>VMAT</v>
      </c>
      <c r="B241" t="str">
        <f>VLOOKUP(ObjectiveData[[#This Row],[Template ID]],ID_Conversion[],6,FALSE)</f>
        <v>SABR</v>
      </c>
      <c r="C241" s="15">
        <f>VLOOKUP(ObjectiveData[[#This Row],[Last Modified]],Date_Conversion[],13,FALSE)</f>
        <v>42887.500509259262</v>
      </c>
      <c r="D241" s="15" t="str">
        <f>VLOOKUP(ObjectiveData[[#This Row],[Template ID]],ObjectiveFiles[],3,FALSE)</f>
        <v>ObjectiveTemplate_29325.xml</v>
      </c>
      <c r="E241">
        <v>1.3</v>
      </c>
      <c r="F241" s="21" t="s">
        <v>132</v>
      </c>
      <c r="G241" s="21" t="s">
        <v>9</v>
      </c>
      <c r="H241" s="21" t="s">
        <v>14</v>
      </c>
      <c r="I241" s="21"/>
      <c r="J241" s="21"/>
      <c r="K241" s="21" t="s">
        <v>23</v>
      </c>
      <c r="L241" s="21"/>
      <c r="M241" s="21" t="s">
        <v>731</v>
      </c>
      <c r="N241" s="21" t="s">
        <v>622</v>
      </c>
      <c r="O241" s="21" t="s">
        <v>41</v>
      </c>
      <c r="P241" t="b">
        <v>0</v>
      </c>
      <c r="Q241" t="b">
        <v>0</v>
      </c>
      <c r="R241" t="b">
        <v>0</v>
      </c>
      <c r="S241">
        <v>40</v>
      </c>
      <c r="T241">
        <v>30</v>
      </c>
      <c r="U241">
        <v>0</v>
      </c>
      <c r="V241" s="21" t="s">
        <v>49</v>
      </c>
      <c r="W241">
        <v>1000</v>
      </c>
      <c r="X241">
        <v>100</v>
      </c>
      <c r="Y241" t="b">
        <v>1</v>
      </c>
      <c r="Z241">
        <v>80</v>
      </c>
      <c r="AA241">
        <v>0.3</v>
      </c>
      <c r="AB241">
        <v>103</v>
      </c>
      <c r="AC241">
        <v>40</v>
      </c>
      <c r="AD241">
        <v>7.0000000000000007E-2</v>
      </c>
      <c r="AE241" t="b">
        <v>1</v>
      </c>
      <c r="AF241" s="21" t="s">
        <v>724</v>
      </c>
      <c r="AG241">
        <v>5</v>
      </c>
      <c r="AH241">
        <v>9</v>
      </c>
      <c r="AI241">
        <v>10</v>
      </c>
      <c r="AJ241">
        <v>10</v>
      </c>
      <c r="AK241" s="21" t="s">
        <v>48</v>
      </c>
      <c r="AL241" t="b">
        <v>1</v>
      </c>
      <c r="AM241" t="b">
        <v>0</v>
      </c>
      <c r="AN241">
        <v>100</v>
      </c>
      <c r="AO241">
        <v>0</v>
      </c>
      <c r="AP241">
        <v>5000</v>
      </c>
      <c r="AQ241" s="21" t="s">
        <v>238</v>
      </c>
      <c r="AR241" s="21"/>
      <c r="AS241" t="b">
        <v>0</v>
      </c>
      <c r="AT241" s="21"/>
      <c r="AU241" s="21"/>
      <c r="AV241" s="21" t="s">
        <v>501</v>
      </c>
      <c r="AW241" s="21"/>
      <c r="AX241" s="21"/>
      <c r="AY241" s="21"/>
      <c r="AZ241" s="21"/>
      <c r="BA241">
        <v>3</v>
      </c>
      <c r="BB241" s="21"/>
      <c r="BC241">
        <v>16760576</v>
      </c>
      <c r="BD241">
        <v>0</v>
      </c>
      <c r="BE241">
        <v>0</v>
      </c>
      <c r="BF241">
        <v>46</v>
      </c>
      <c r="BG241">
        <v>0</v>
      </c>
      <c r="BH241">
        <v>50</v>
      </c>
      <c r="BI241">
        <v>0</v>
      </c>
    </row>
    <row r="242" spans="1:62" x14ac:dyDescent="0.25">
      <c r="A242" t="str">
        <f>VLOOKUP(ObjectiveData[[#This Row],[Template ID]],ID_Conversion[],3,FALSE)</f>
        <v>VMAT</v>
      </c>
      <c r="B242" t="str">
        <f>VLOOKUP(ObjectiveData[[#This Row],[Template ID]],ID_Conversion[],6,FALSE)</f>
        <v>SABR</v>
      </c>
      <c r="C242" s="15">
        <f>VLOOKUP(ObjectiveData[[#This Row],[Last Modified]],Date_Conversion[],13,FALSE)</f>
        <v>42887.500509259262</v>
      </c>
      <c r="D242" s="15" t="str">
        <f>VLOOKUP(ObjectiveData[[#This Row],[Template ID]],ObjectiveFiles[],3,FALSE)</f>
        <v>ObjectiveTemplate_29325.xml</v>
      </c>
      <c r="E242">
        <v>1.3</v>
      </c>
      <c r="F242" s="21" t="s">
        <v>132</v>
      </c>
      <c r="G242" s="21" t="s">
        <v>9</v>
      </c>
      <c r="H242" s="21" t="s">
        <v>14</v>
      </c>
      <c r="I242" s="21"/>
      <c r="J242" s="21"/>
      <c r="K242" s="21" t="s">
        <v>23</v>
      </c>
      <c r="L242" s="21"/>
      <c r="M242" s="21" t="s">
        <v>731</v>
      </c>
      <c r="N242" s="21" t="s">
        <v>622</v>
      </c>
      <c r="O242" s="21" t="s">
        <v>41</v>
      </c>
      <c r="P242" t="b">
        <v>0</v>
      </c>
      <c r="Q242" t="b">
        <v>0</v>
      </c>
      <c r="R242" t="b">
        <v>0</v>
      </c>
      <c r="S242">
        <v>40</v>
      </c>
      <c r="T242">
        <v>30</v>
      </c>
      <c r="U242">
        <v>0</v>
      </c>
      <c r="V242" s="21" t="s">
        <v>49</v>
      </c>
      <c r="W242">
        <v>1000</v>
      </c>
      <c r="X242">
        <v>100</v>
      </c>
      <c r="Y242" t="b">
        <v>1</v>
      </c>
      <c r="Z242">
        <v>80</v>
      </c>
      <c r="AA242">
        <v>0.3</v>
      </c>
      <c r="AB242">
        <v>103</v>
      </c>
      <c r="AC242">
        <v>40</v>
      </c>
      <c r="AD242">
        <v>7.0000000000000007E-2</v>
      </c>
      <c r="AE242" t="b">
        <v>1</v>
      </c>
      <c r="AF242" s="21" t="s">
        <v>724</v>
      </c>
      <c r="AG242">
        <v>5</v>
      </c>
      <c r="AH242">
        <v>9</v>
      </c>
      <c r="AI242">
        <v>10</v>
      </c>
      <c r="AJ242">
        <v>10</v>
      </c>
      <c r="AK242" s="21" t="s">
        <v>48</v>
      </c>
      <c r="AL242" t="b">
        <v>1</v>
      </c>
      <c r="AM242" t="b">
        <v>0</v>
      </c>
      <c r="AN242">
        <v>100</v>
      </c>
      <c r="AO242">
        <v>0</v>
      </c>
      <c r="AP242">
        <v>5000</v>
      </c>
      <c r="AQ242" s="21" t="s">
        <v>261</v>
      </c>
      <c r="AR242" s="21"/>
      <c r="AS242" t="b">
        <v>0</v>
      </c>
      <c r="AT242" s="21"/>
      <c r="AU242" s="21"/>
      <c r="AV242" s="21" t="s">
        <v>518</v>
      </c>
      <c r="AW242" s="21"/>
      <c r="AX242" s="21"/>
      <c r="AY242" s="21"/>
      <c r="AZ242" s="21"/>
      <c r="BA242">
        <v>2.0548799999999998</v>
      </c>
      <c r="BB242" s="21"/>
      <c r="BC242">
        <v>16711935</v>
      </c>
    </row>
    <row r="243" spans="1:62" x14ac:dyDescent="0.25">
      <c r="A243" t="str">
        <f>VLOOKUP(ObjectiveData[[#This Row],[Template ID]],ID_Conversion[],3,FALSE)</f>
        <v>VMAT</v>
      </c>
      <c r="B243" t="str">
        <f>VLOOKUP(ObjectiveData[[#This Row],[Template ID]],ID_Conversion[],6,FALSE)</f>
        <v>SABR</v>
      </c>
      <c r="C243" s="15">
        <f>VLOOKUP(ObjectiveData[[#This Row],[Last Modified]],Date_Conversion[],13,FALSE)</f>
        <v>42887.500509259262</v>
      </c>
      <c r="D243" s="15" t="str">
        <f>VLOOKUP(ObjectiveData[[#This Row],[Template ID]],ObjectiveFiles[],3,FALSE)</f>
        <v>ObjectiveTemplate_29325.xml</v>
      </c>
      <c r="E243">
        <v>1.3</v>
      </c>
      <c r="F243" s="21" t="s">
        <v>132</v>
      </c>
      <c r="G243" s="21" t="s">
        <v>9</v>
      </c>
      <c r="H243" s="21" t="s">
        <v>14</v>
      </c>
      <c r="I243" s="21"/>
      <c r="J243" s="21"/>
      <c r="K243" s="21" t="s">
        <v>23</v>
      </c>
      <c r="L243" s="21"/>
      <c r="M243" s="21" t="s">
        <v>731</v>
      </c>
      <c r="N243" s="21" t="s">
        <v>622</v>
      </c>
      <c r="O243" s="21" t="s">
        <v>41</v>
      </c>
      <c r="P243" t="b">
        <v>0</v>
      </c>
      <c r="Q243" t="b">
        <v>0</v>
      </c>
      <c r="R243" t="b">
        <v>0</v>
      </c>
      <c r="S243">
        <v>40</v>
      </c>
      <c r="T243">
        <v>30</v>
      </c>
      <c r="U243">
        <v>0</v>
      </c>
      <c r="V243" s="21" t="s">
        <v>49</v>
      </c>
      <c r="W243">
        <v>1000</v>
      </c>
      <c r="X243">
        <v>100</v>
      </c>
      <c r="Y243" t="b">
        <v>1</v>
      </c>
      <c r="Z243">
        <v>80</v>
      </c>
      <c r="AA243">
        <v>0.3</v>
      </c>
      <c r="AB243">
        <v>103</v>
      </c>
      <c r="AC243">
        <v>40</v>
      </c>
      <c r="AD243">
        <v>7.0000000000000007E-2</v>
      </c>
      <c r="AE243" t="b">
        <v>1</v>
      </c>
      <c r="AF243" s="21" t="s">
        <v>724</v>
      </c>
      <c r="AG243">
        <v>5</v>
      </c>
      <c r="AH243">
        <v>9</v>
      </c>
      <c r="AI243">
        <v>10</v>
      </c>
      <c r="AJ243">
        <v>10</v>
      </c>
      <c r="AK243" s="21" t="s">
        <v>48</v>
      </c>
      <c r="AL243" t="b">
        <v>1</v>
      </c>
      <c r="AM243" t="b">
        <v>0</v>
      </c>
      <c r="AN243">
        <v>100</v>
      </c>
      <c r="AO243">
        <v>0</v>
      </c>
      <c r="AP243">
        <v>5000</v>
      </c>
      <c r="AQ243" s="21" t="s">
        <v>262</v>
      </c>
      <c r="AR243" s="21"/>
      <c r="AS243" t="b">
        <v>0</v>
      </c>
      <c r="AT243" s="21"/>
      <c r="AU243" s="21" t="s">
        <v>597</v>
      </c>
      <c r="AV243" s="21" t="s">
        <v>596</v>
      </c>
      <c r="AW243" s="21" t="s">
        <v>598</v>
      </c>
      <c r="AX243" s="21"/>
      <c r="AY243" s="21"/>
      <c r="AZ243" s="21"/>
      <c r="BA243">
        <v>2.0548799999999998</v>
      </c>
      <c r="BB243" s="21"/>
      <c r="BC243">
        <v>16777215</v>
      </c>
    </row>
    <row r="244" spans="1:62" x14ac:dyDescent="0.25">
      <c r="A244" t="str">
        <f>VLOOKUP(ObjectiveData[[#This Row],[Template ID]],ID_Conversion[],3,FALSE)</f>
        <v>VMAT</v>
      </c>
      <c r="B244" t="str">
        <f>VLOOKUP(ObjectiveData[[#This Row],[Template ID]],ID_Conversion[],6,FALSE)</f>
        <v>SABR</v>
      </c>
      <c r="C244" s="15">
        <f>VLOOKUP(ObjectiveData[[#This Row],[Last Modified]],Date_Conversion[],13,FALSE)</f>
        <v>42887.500509259262</v>
      </c>
      <c r="D244" s="15" t="str">
        <f>VLOOKUP(ObjectiveData[[#This Row],[Template ID]],ObjectiveFiles[],3,FALSE)</f>
        <v>ObjectiveTemplate_29325.xml</v>
      </c>
      <c r="E244">
        <v>1.3</v>
      </c>
      <c r="F244" s="21" t="s">
        <v>132</v>
      </c>
      <c r="G244" s="21" t="s">
        <v>9</v>
      </c>
      <c r="H244" s="21" t="s">
        <v>14</v>
      </c>
      <c r="I244" s="21"/>
      <c r="J244" s="21"/>
      <c r="K244" s="21" t="s">
        <v>23</v>
      </c>
      <c r="L244" s="21"/>
      <c r="M244" s="21" t="s">
        <v>731</v>
      </c>
      <c r="N244" s="21" t="s">
        <v>622</v>
      </c>
      <c r="O244" s="21" t="s">
        <v>41</v>
      </c>
      <c r="P244" t="b">
        <v>0</v>
      </c>
      <c r="Q244" t="b">
        <v>0</v>
      </c>
      <c r="R244" t="b">
        <v>0</v>
      </c>
      <c r="S244">
        <v>40</v>
      </c>
      <c r="T244">
        <v>30</v>
      </c>
      <c r="U244">
        <v>0</v>
      </c>
      <c r="V244" s="21" t="s">
        <v>49</v>
      </c>
      <c r="W244">
        <v>1000</v>
      </c>
      <c r="X244">
        <v>100</v>
      </c>
      <c r="Y244" t="b">
        <v>1</v>
      </c>
      <c r="Z244">
        <v>80</v>
      </c>
      <c r="AA244">
        <v>0.3</v>
      </c>
      <c r="AB244">
        <v>103</v>
      </c>
      <c r="AC244">
        <v>40</v>
      </c>
      <c r="AD244">
        <v>7.0000000000000007E-2</v>
      </c>
      <c r="AE244" t="b">
        <v>1</v>
      </c>
      <c r="AF244" s="21" t="s">
        <v>724</v>
      </c>
      <c r="AG244">
        <v>5</v>
      </c>
      <c r="AH244">
        <v>9</v>
      </c>
      <c r="AI244">
        <v>10</v>
      </c>
      <c r="AJ244">
        <v>10</v>
      </c>
      <c r="AK244" s="21" t="s">
        <v>48</v>
      </c>
      <c r="AL244" t="b">
        <v>1</v>
      </c>
      <c r="AM244" t="b">
        <v>0</v>
      </c>
      <c r="AN244">
        <v>100</v>
      </c>
      <c r="AO244">
        <v>0</v>
      </c>
      <c r="AP244">
        <v>5000</v>
      </c>
      <c r="AQ244" s="21" t="s">
        <v>263</v>
      </c>
      <c r="AR244" s="21"/>
      <c r="AS244" t="b">
        <v>0</v>
      </c>
      <c r="AT244" s="21"/>
      <c r="AU244" s="21"/>
      <c r="AV244" s="21" t="s">
        <v>501</v>
      </c>
      <c r="AW244" s="21"/>
      <c r="AX244" s="21"/>
      <c r="AY244" s="21"/>
      <c r="AZ244" s="21"/>
      <c r="BA244">
        <v>2.0548799999999998</v>
      </c>
      <c r="BB244" s="21"/>
      <c r="BC244">
        <v>13749760</v>
      </c>
    </row>
    <row r="245" spans="1:62" x14ac:dyDescent="0.25">
      <c r="A245" t="str">
        <f>VLOOKUP(ObjectiveData[[#This Row],[Template ID]],ID_Conversion[],3,FALSE)</f>
        <v>VMAT</v>
      </c>
      <c r="B245" t="str">
        <f>VLOOKUP(ObjectiveData[[#This Row],[Template ID]],ID_Conversion[],6,FALSE)</f>
        <v>SABR</v>
      </c>
      <c r="C245" s="15">
        <f>VLOOKUP(ObjectiveData[[#This Row],[Last Modified]],Date_Conversion[],13,FALSE)</f>
        <v>42887.500509259262</v>
      </c>
      <c r="D245" s="15" t="str">
        <f>VLOOKUP(ObjectiveData[[#This Row],[Template ID]],ObjectiveFiles[],3,FALSE)</f>
        <v>ObjectiveTemplate_29325.xml</v>
      </c>
      <c r="E245">
        <v>1.3</v>
      </c>
      <c r="F245" s="21" t="s">
        <v>132</v>
      </c>
      <c r="G245" s="21" t="s">
        <v>9</v>
      </c>
      <c r="H245" s="21" t="s">
        <v>14</v>
      </c>
      <c r="I245" s="21"/>
      <c r="J245" s="21"/>
      <c r="K245" s="21" t="s">
        <v>23</v>
      </c>
      <c r="L245" s="21"/>
      <c r="M245" s="21" t="s">
        <v>731</v>
      </c>
      <c r="N245" s="21" t="s">
        <v>622</v>
      </c>
      <c r="O245" s="21" t="s">
        <v>41</v>
      </c>
      <c r="P245" t="b">
        <v>0</v>
      </c>
      <c r="Q245" t="b">
        <v>0</v>
      </c>
      <c r="R245" t="b">
        <v>0</v>
      </c>
      <c r="S245">
        <v>40</v>
      </c>
      <c r="T245">
        <v>30</v>
      </c>
      <c r="U245">
        <v>0</v>
      </c>
      <c r="V245" s="21" t="s">
        <v>49</v>
      </c>
      <c r="W245">
        <v>1000</v>
      </c>
      <c r="X245">
        <v>100</v>
      </c>
      <c r="Y245" t="b">
        <v>1</v>
      </c>
      <c r="Z245">
        <v>80</v>
      </c>
      <c r="AA245">
        <v>0.3</v>
      </c>
      <c r="AB245">
        <v>103</v>
      </c>
      <c r="AC245">
        <v>40</v>
      </c>
      <c r="AD245">
        <v>7.0000000000000007E-2</v>
      </c>
      <c r="AE245" t="b">
        <v>1</v>
      </c>
      <c r="AF245" s="21" t="s">
        <v>724</v>
      </c>
      <c r="AG245">
        <v>5</v>
      </c>
      <c r="AH245">
        <v>9</v>
      </c>
      <c r="AI245">
        <v>10</v>
      </c>
      <c r="AJ245">
        <v>10</v>
      </c>
      <c r="AK245" s="21" t="s">
        <v>48</v>
      </c>
      <c r="AL245" t="b">
        <v>1</v>
      </c>
      <c r="AM245" t="b">
        <v>0</v>
      </c>
      <c r="AN245">
        <v>100</v>
      </c>
      <c r="AO245">
        <v>0</v>
      </c>
      <c r="AP245">
        <v>5000</v>
      </c>
      <c r="AQ245" s="21" t="s">
        <v>274</v>
      </c>
      <c r="AR245" s="21"/>
      <c r="AS245" t="b">
        <v>0</v>
      </c>
      <c r="AT245" s="21"/>
      <c r="AU245" s="21"/>
      <c r="AV245" s="21" t="s">
        <v>501</v>
      </c>
      <c r="AW245" s="21"/>
      <c r="AX245" s="21"/>
      <c r="AY245" s="21"/>
      <c r="AZ245" s="21"/>
      <c r="BA245">
        <v>2.0548799999999998</v>
      </c>
      <c r="BB245" s="21"/>
      <c r="BC245">
        <v>8388736</v>
      </c>
    </row>
    <row r="246" spans="1:62" x14ac:dyDescent="0.25">
      <c r="A246" t="str">
        <f>VLOOKUP(ObjectiveData[[#This Row],[Template ID]],ID_Conversion[],3,FALSE)</f>
        <v>VMAT</v>
      </c>
      <c r="B246" t="str">
        <f>VLOOKUP(ObjectiveData[[#This Row],[Template ID]],ID_Conversion[],6,FALSE)</f>
        <v>SABR</v>
      </c>
      <c r="C246" s="15">
        <f>VLOOKUP(ObjectiveData[[#This Row],[Last Modified]],Date_Conversion[],13,FALSE)</f>
        <v>42887.500509259262</v>
      </c>
      <c r="D246" s="15" t="str">
        <f>VLOOKUP(ObjectiveData[[#This Row],[Template ID]],ObjectiveFiles[],3,FALSE)</f>
        <v>ObjectiveTemplate_29325.xml</v>
      </c>
      <c r="E246">
        <v>1.3</v>
      </c>
      <c r="F246" s="21" t="s">
        <v>132</v>
      </c>
      <c r="G246" s="21" t="s">
        <v>9</v>
      </c>
      <c r="H246" s="21" t="s">
        <v>14</v>
      </c>
      <c r="I246" s="21"/>
      <c r="J246" s="21"/>
      <c r="K246" s="21" t="s">
        <v>23</v>
      </c>
      <c r="L246" s="21"/>
      <c r="M246" s="21" t="s">
        <v>731</v>
      </c>
      <c r="N246" s="21" t="s">
        <v>622</v>
      </c>
      <c r="O246" s="21" t="s">
        <v>41</v>
      </c>
      <c r="P246" t="b">
        <v>0</v>
      </c>
      <c r="Q246" t="b">
        <v>0</v>
      </c>
      <c r="R246" t="b">
        <v>0</v>
      </c>
      <c r="S246">
        <v>40</v>
      </c>
      <c r="T246">
        <v>30</v>
      </c>
      <c r="U246">
        <v>0</v>
      </c>
      <c r="V246" s="21" t="s">
        <v>49</v>
      </c>
      <c r="W246">
        <v>1000</v>
      </c>
      <c r="X246">
        <v>100</v>
      </c>
      <c r="Y246" t="b">
        <v>1</v>
      </c>
      <c r="Z246">
        <v>80</v>
      </c>
      <c r="AA246">
        <v>0.3</v>
      </c>
      <c r="AB246">
        <v>103</v>
      </c>
      <c r="AC246">
        <v>40</v>
      </c>
      <c r="AD246">
        <v>7.0000000000000007E-2</v>
      </c>
      <c r="AE246" t="b">
        <v>1</v>
      </c>
      <c r="AF246" s="21" t="s">
        <v>724</v>
      </c>
      <c r="AG246">
        <v>5</v>
      </c>
      <c r="AH246">
        <v>9</v>
      </c>
      <c r="AI246">
        <v>10</v>
      </c>
      <c r="AJ246">
        <v>10</v>
      </c>
      <c r="AK246" s="21" t="s">
        <v>48</v>
      </c>
      <c r="AL246" t="b">
        <v>1</v>
      </c>
      <c r="AM246" t="b">
        <v>0</v>
      </c>
      <c r="AN246">
        <v>100</v>
      </c>
      <c r="AO246">
        <v>0</v>
      </c>
      <c r="AP246">
        <v>5000</v>
      </c>
      <c r="AQ246" s="21" t="s">
        <v>280</v>
      </c>
      <c r="AR246" s="21"/>
      <c r="AS246" t="b">
        <v>0</v>
      </c>
      <c r="AT246" s="21"/>
      <c r="AU246" s="21"/>
      <c r="AV246" s="21" t="s">
        <v>244</v>
      </c>
      <c r="AW246" s="21"/>
      <c r="AX246" s="21"/>
      <c r="AY246" s="21"/>
      <c r="AZ246" s="21"/>
      <c r="BA246">
        <v>2.0548799999999998</v>
      </c>
      <c r="BB246" s="21"/>
      <c r="BC246">
        <v>16776960</v>
      </c>
    </row>
    <row r="247" spans="1:62" x14ac:dyDescent="0.25">
      <c r="A247" t="str">
        <f>VLOOKUP(ObjectiveData[[#This Row],[Template ID]],ID_Conversion[],3,FALSE)</f>
        <v>VMAT</v>
      </c>
      <c r="B247" t="str">
        <f>VLOOKUP(ObjectiveData[[#This Row],[Template ID]],ID_Conversion[],6,FALSE)</f>
        <v>SABR</v>
      </c>
      <c r="C247" s="15">
        <f>VLOOKUP(ObjectiveData[[#This Row],[Last Modified]],Date_Conversion[],13,FALSE)</f>
        <v>42887.500509259262</v>
      </c>
      <c r="D247" s="15" t="str">
        <f>VLOOKUP(ObjectiveData[[#This Row],[Template ID]],ObjectiveFiles[],3,FALSE)</f>
        <v>ObjectiveTemplate_29325.xml</v>
      </c>
      <c r="E247">
        <v>1.3</v>
      </c>
      <c r="F247" s="21" t="s">
        <v>132</v>
      </c>
      <c r="G247" s="21" t="s">
        <v>9</v>
      </c>
      <c r="H247" s="21" t="s">
        <v>14</v>
      </c>
      <c r="I247" s="21"/>
      <c r="J247" s="21"/>
      <c r="K247" s="21" t="s">
        <v>23</v>
      </c>
      <c r="L247" s="21"/>
      <c r="M247" s="21" t="s">
        <v>731</v>
      </c>
      <c r="N247" s="21" t="s">
        <v>622</v>
      </c>
      <c r="O247" s="21" t="s">
        <v>41</v>
      </c>
      <c r="P247" t="b">
        <v>0</v>
      </c>
      <c r="Q247" t="b">
        <v>0</v>
      </c>
      <c r="R247" t="b">
        <v>0</v>
      </c>
      <c r="S247">
        <v>40</v>
      </c>
      <c r="T247">
        <v>30</v>
      </c>
      <c r="U247">
        <v>0</v>
      </c>
      <c r="V247" s="21" t="s">
        <v>49</v>
      </c>
      <c r="W247">
        <v>1000</v>
      </c>
      <c r="X247">
        <v>100</v>
      </c>
      <c r="Y247" t="b">
        <v>1</v>
      </c>
      <c r="Z247">
        <v>80</v>
      </c>
      <c r="AA247">
        <v>0.3</v>
      </c>
      <c r="AB247">
        <v>103</v>
      </c>
      <c r="AC247">
        <v>40</v>
      </c>
      <c r="AD247">
        <v>7.0000000000000007E-2</v>
      </c>
      <c r="AE247" t="b">
        <v>1</v>
      </c>
      <c r="AF247" s="21" t="s">
        <v>724</v>
      </c>
      <c r="AG247">
        <v>5</v>
      </c>
      <c r="AH247">
        <v>9</v>
      </c>
      <c r="AI247">
        <v>10</v>
      </c>
      <c r="AJ247">
        <v>10</v>
      </c>
      <c r="AK247" s="21" t="s">
        <v>48</v>
      </c>
      <c r="AL247" t="b">
        <v>1</v>
      </c>
      <c r="AM247" t="b">
        <v>0</v>
      </c>
      <c r="AN247">
        <v>100</v>
      </c>
      <c r="AO247">
        <v>0</v>
      </c>
      <c r="AP247">
        <v>5000</v>
      </c>
      <c r="AQ247" s="21" t="s">
        <v>305</v>
      </c>
      <c r="AR247" s="21"/>
      <c r="AS247" t="b">
        <v>0</v>
      </c>
      <c r="AT247" s="21"/>
      <c r="AU247" s="21"/>
      <c r="AV247" s="21" t="s">
        <v>501</v>
      </c>
      <c r="AW247" s="21"/>
      <c r="AX247" s="21"/>
      <c r="AY247" s="21"/>
      <c r="AZ247" s="21"/>
      <c r="BA247">
        <v>3</v>
      </c>
      <c r="BB247" s="21"/>
      <c r="BC247">
        <v>2139610</v>
      </c>
      <c r="BD247">
        <v>0</v>
      </c>
      <c r="BE247">
        <v>0</v>
      </c>
      <c r="BF247">
        <v>20</v>
      </c>
      <c r="BG247">
        <v>8</v>
      </c>
      <c r="BH247">
        <v>50</v>
      </c>
      <c r="BI247">
        <v>0</v>
      </c>
    </row>
    <row r="248" spans="1:62" x14ac:dyDescent="0.25">
      <c r="A248" t="str">
        <f>VLOOKUP(ObjectiveData[[#This Row],[Template ID]],ID_Conversion[],3,FALSE)</f>
        <v>VMAT</v>
      </c>
      <c r="B248" t="str">
        <f>VLOOKUP(ObjectiveData[[#This Row],[Template ID]],ID_Conversion[],6,FALSE)</f>
        <v>SABR</v>
      </c>
      <c r="C248" s="15">
        <f>VLOOKUP(ObjectiveData[[#This Row],[Last Modified]],Date_Conversion[],13,FALSE)</f>
        <v>42887.500509259262</v>
      </c>
      <c r="D248" s="15" t="str">
        <f>VLOOKUP(ObjectiveData[[#This Row],[Template ID]],ObjectiveFiles[],3,FALSE)</f>
        <v>ObjectiveTemplate_29325.xml</v>
      </c>
      <c r="E248">
        <v>1.3</v>
      </c>
      <c r="F248" s="21" t="s">
        <v>132</v>
      </c>
      <c r="G248" s="21" t="s">
        <v>9</v>
      </c>
      <c r="H248" s="21" t="s">
        <v>14</v>
      </c>
      <c r="I248" s="21"/>
      <c r="J248" s="21"/>
      <c r="K248" s="21" t="s">
        <v>23</v>
      </c>
      <c r="L248" s="21"/>
      <c r="M248" s="21" t="s">
        <v>731</v>
      </c>
      <c r="N248" s="21" t="s">
        <v>622</v>
      </c>
      <c r="O248" s="21" t="s">
        <v>41</v>
      </c>
      <c r="P248" t="b">
        <v>0</v>
      </c>
      <c r="Q248" t="b">
        <v>0</v>
      </c>
      <c r="R248" t="b">
        <v>0</v>
      </c>
      <c r="S248">
        <v>40</v>
      </c>
      <c r="T248">
        <v>30</v>
      </c>
      <c r="U248">
        <v>0</v>
      </c>
      <c r="V248" s="21" t="s">
        <v>49</v>
      </c>
      <c r="W248">
        <v>1000</v>
      </c>
      <c r="X248">
        <v>100</v>
      </c>
      <c r="Y248" t="b">
        <v>1</v>
      </c>
      <c r="Z248">
        <v>80</v>
      </c>
      <c r="AA248">
        <v>0.3</v>
      </c>
      <c r="AB248">
        <v>103</v>
      </c>
      <c r="AC248">
        <v>40</v>
      </c>
      <c r="AD248">
        <v>7.0000000000000007E-2</v>
      </c>
      <c r="AE248" t="b">
        <v>1</v>
      </c>
      <c r="AF248" s="21" t="s">
        <v>724</v>
      </c>
      <c r="AG248">
        <v>5</v>
      </c>
      <c r="AH248">
        <v>9</v>
      </c>
      <c r="AI248">
        <v>10</v>
      </c>
      <c r="AJ248">
        <v>10</v>
      </c>
      <c r="AK248" s="21" t="s">
        <v>48</v>
      </c>
      <c r="AL248" t="b">
        <v>1</v>
      </c>
      <c r="AM248" t="b">
        <v>0</v>
      </c>
      <c r="AN248">
        <v>100</v>
      </c>
      <c r="AO248">
        <v>0</v>
      </c>
      <c r="AP248">
        <v>5000</v>
      </c>
      <c r="AQ248" s="21" t="s">
        <v>326</v>
      </c>
      <c r="AR248" s="21"/>
      <c r="AS248" t="b">
        <v>0</v>
      </c>
      <c r="AT248" s="21"/>
      <c r="AU248" s="21"/>
      <c r="AV248" s="21" t="s">
        <v>375</v>
      </c>
      <c r="AW248" s="21"/>
      <c r="AX248" s="21"/>
      <c r="AY248" s="21"/>
      <c r="AZ248" s="21"/>
      <c r="BA248">
        <v>2.0548799999999998</v>
      </c>
      <c r="BB248" s="21"/>
      <c r="BC248">
        <v>15570276</v>
      </c>
    </row>
    <row r="249" spans="1:62" x14ac:dyDescent="0.25">
      <c r="A249" t="str">
        <f>VLOOKUP(ObjectiveData[[#This Row],[Template ID]],ID_Conversion[],3,FALSE)</f>
        <v>VMAT</v>
      </c>
      <c r="B249" t="str">
        <f>VLOOKUP(ObjectiveData[[#This Row],[Template ID]],ID_Conversion[],6,FALSE)</f>
        <v>SABR</v>
      </c>
      <c r="C249" s="15">
        <f>VLOOKUP(ObjectiveData[[#This Row],[Last Modified]],Date_Conversion[],13,FALSE)</f>
        <v>42887.500509259262</v>
      </c>
      <c r="D249" s="15" t="str">
        <f>VLOOKUP(ObjectiveData[[#This Row],[Template ID]],ObjectiveFiles[],3,FALSE)</f>
        <v>ObjectiveTemplate_29325.xml</v>
      </c>
      <c r="E249">
        <v>1.3</v>
      </c>
      <c r="F249" s="21" t="s">
        <v>132</v>
      </c>
      <c r="G249" s="21" t="s">
        <v>9</v>
      </c>
      <c r="H249" s="21" t="s">
        <v>14</v>
      </c>
      <c r="I249" s="21"/>
      <c r="J249" s="21"/>
      <c r="K249" s="21" t="s">
        <v>23</v>
      </c>
      <c r="L249" s="21"/>
      <c r="M249" s="21" t="s">
        <v>731</v>
      </c>
      <c r="N249" s="21" t="s">
        <v>622</v>
      </c>
      <c r="O249" s="21" t="s">
        <v>41</v>
      </c>
      <c r="P249" t="b">
        <v>0</v>
      </c>
      <c r="Q249" t="b">
        <v>0</v>
      </c>
      <c r="R249" t="b">
        <v>0</v>
      </c>
      <c r="S249">
        <v>40</v>
      </c>
      <c r="T249">
        <v>30</v>
      </c>
      <c r="U249">
        <v>0</v>
      </c>
      <c r="V249" s="21" t="s">
        <v>49</v>
      </c>
      <c r="W249">
        <v>1000</v>
      </c>
      <c r="X249">
        <v>100</v>
      </c>
      <c r="Y249" t="b">
        <v>1</v>
      </c>
      <c r="Z249">
        <v>80</v>
      </c>
      <c r="AA249">
        <v>0.3</v>
      </c>
      <c r="AB249">
        <v>103</v>
      </c>
      <c r="AC249">
        <v>40</v>
      </c>
      <c r="AD249">
        <v>7.0000000000000007E-2</v>
      </c>
      <c r="AE249" t="b">
        <v>1</v>
      </c>
      <c r="AF249" s="21" t="s">
        <v>724</v>
      </c>
      <c r="AG249">
        <v>5</v>
      </c>
      <c r="AH249">
        <v>9</v>
      </c>
      <c r="AI249">
        <v>10</v>
      </c>
      <c r="AJ249">
        <v>10</v>
      </c>
      <c r="AK249" s="21" t="s">
        <v>48</v>
      </c>
      <c r="AL249" t="b">
        <v>1</v>
      </c>
      <c r="AM249" t="b">
        <v>0</v>
      </c>
      <c r="AN249">
        <v>100</v>
      </c>
      <c r="AO249">
        <v>0</v>
      </c>
      <c r="AP249">
        <v>5000</v>
      </c>
      <c r="AQ249" s="21" t="s">
        <v>375</v>
      </c>
      <c r="AR249" s="21"/>
      <c r="AS249" t="b">
        <v>0</v>
      </c>
      <c r="AT249" s="21"/>
      <c r="AU249" s="21"/>
      <c r="AV249" s="21" t="s">
        <v>375</v>
      </c>
      <c r="AW249" s="21"/>
      <c r="AX249" s="21"/>
      <c r="AY249" s="21"/>
      <c r="AZ249" s="21"/>
      <c r="BA249">
        <v>2.6844399999999999</v>
      </c>
      <c r="BB249" s="21"/>
      <c r="BC249">
        <v>15570276</v>
      </c>
      <c r="BD249">
        <v>0</v>
      </c>
      <c r="BE249">
        <v>0</v>
      </c>
      <c r="BF249">
        <v>54</v>
      </c>
      <c r="BG249">
        <v>0</v>
      </c>
      <c r="BH249">
        <v>100</v>
      </c>
      <c r="BI249">
        <v>0</v>
      </c>
    </row>
    <row r="250" spans="1:62" x14ac:dyDescent="0.25">
      <c r="A250" t="str">
        <f>VLOOKUP(ObjectiveData[[#This Row],[Template ID]],ID_Conversion[],3,FALSE)</f>
        <v>VMAT</v>
      </c>
      <c r="B250" t="str">
        <f>VLOOKUP(ObjectiveData[[#This Row],[Template ID]],ID_Conversion[],6,FALSE)</f>
        <v>SABR</v>
      </c>
      <c r="C250" s="15">
        <f>VLOOKUP(ObjectiveData[[#This Row],[Last Modified]],Date_Conversion[],13,FALSE)</f>
        <v>42887.500509259262</v>
      </c>
      <c r="D250" s="15" t="str">
        <f>VLOOKUP(ObjectiveData[[#This Row],[Template ID]],ObjectiveFiles[],3,FALSE)</f>
        <v>ObjectiveTemplate_29325.xml</v>
      </c>
      <c r="E250">
        <v>1.3</v>
      </c>
      <c r="F250" s="21" t="s">
        <v>132</v>
      </c>
      <c r="G250" s="21" t="s">
        <v>9</v>
      </c>
      <c r="H250" s="21" t="s">
        <v>14</v>
      </c>
      <c r="I250" s="21"/>
      <c r="J250" s="21"/>
      <c r="K250" s="21" t="s">
        <v>23</v>
      </c>
      <c r="L250" s="21"/>
      <c r="M250" s="21" t="s">
        <v>731</v>
      </c>
      <c r="N250" s="21" t="s">
        <v>622</v>
      </c>
      <c r="O250" s="21" t="s">
        <v>41</v>
      </c>
      <c r="P250" t="b">
        <v>0</v>
      </c>
      <c r="Q250" t="b">
        <v>0</v>
      </c>
      <c r="R250" t="b">
        <v>0</v>
      </c>
      <c r="S250">
        <v>40</v>
      </c>
      <c r="T250">
        <v>30</v>
      </c>
      <c r="U250">
        <v>0</v>
      </c>
      <c r="V250" s="21" t="s">
        <v>49</v>
      </c>
      <c r="W250">
        <v>1000</v>
      </c>
      <c r="X250">
        <v>100</v>
      </c>
      <c r="Y250" t="b">
        <v>1</v>
      </c>
      <c r="Z250">
        <v>80</v>
      </c>
      <c r="AA250">
        <v>0.3</v>
      </c>
      <c r="AB250">
        <v>103</v>
      </c>
      <c r="AC250">
        <v>40</v>
      </c>
      <c r="AD250">
        <v>7.0000000000000007E-2</v>
      </c>
      <c r="AE250" t="b">
        <v>1</v>
      </c>
      <c r="AF250" s="21" t="s">
        <v>724</v>
      </c>
      <c r="AG250">
        <v>5</v>
      </c>
      <c r="AH250">
        <v>9</v>
      </c>
      <c r="AI250">
        <v>10</v>
      </c>
      <c r="AJ250">
        <v>10</v>
      </c>
      <c r="AK250" s="21" t="s">
        <v>48</v>
      </c>
      <c r="AL250" t="b">
        <v>1</v>
      </c>
      <c r="AM250" t="b">
        <v>0</v>
      </c>
      <c r="AN250">
        <v>100</v>
      </c>
      <c r="AO250">
        <v>0</v>
      </c>
      <c r="AP250">
        <v>5000</v>
      </c>
      <c r="AQ250" s="21" t="s">
        <v>375</v>
      </c>
      <c r="AR250" s="21"/>
      <c r="AS250" t="b">
        <v>0</v>
      </c>
      <c r="AT250" s="21"/>
      <c r="AU250" s="21"/>
      <c r="AV250" s="21" t="s">
        <v>375</v>
      </c>
      <c r="AW250" s="21"/>
      <c r="AX250" s="21"/>
      <c r="AY250" s="21"/>
      <c r="AZ250" s="21"/>
      <c r="BA250">
        <v>2.6844399999999999</v>
      </c>
      <c r="BB250" s="21"/>
      <c r="BC250">
        <v>15570276</v>
      </c>
      <c r="BD250">
        <v>0</v>
      </c>
      <c r="BE250">
        <v>1</v>
      </c>
      <c r="BF250">
        <v>54</v>
      </c>
      <c r="BG250">
        <v>100</v>
      </c>
      <c r="BH250">
        <v>120</v>
      </c>
      <c r="BI250">
        <v>0</v>
      </c>
    </row>
    <row r="251" spans="1:62" x14ac:dyDescent="0.25">
      <c r="A251" t="str">
        <f>VLOOKUP(ObjectiveData[[#This Row],[Template ID]],ID_Conversion[],3,FALSE)</f>
        <v>VMAT</v>
      </c>
      <c r="B251" t="str">
        <f>VLOOKUP(ObjectiveData[[#This Row],[Template ID]],ID_Conversion[],6,FALSE)</f>
        <v>SABR</v>
      </c>
      <c r="C251" s="15">
        <f>VLOOKUP(ObjectiveData[[#This Row],[Last Modified]],Date_Conversion[],13,FALSE)</f>
        <v>42887.500509259262</v>
      </c>
      <c r="D251" s="15" t="str">
        <f>VLOOKUP(ObjectiveData[[#This Row],[Template ID]],ObjectiveFiles[],3,FALSE)</f>
        <v>ObjectiveTemplate_29325.xml</v>
      </c>
      <c r="E251">
        <v>1.3</v>
      </c>
      <c r="F251" s="21" t="s">
        <v>132</v>
      </c>
      <c r="G251" s="21" t="s">
        <v>9</v>
      </c>
      <c r="H251" s="21" t="s">
        <v>14</v>
      </c>
      <c r="I251" s="21"/>
      <c r="J251" s="21"/>
      <c r="K251" s="21" t="s">
        <v>23</v>
      </c>
      <c r="L251" s="21"/>
      <c r="M251" s="21" t="s">
        <v>731</v>
      </c>
      <c r="N251" s="21" t="s">
        <v>622</v>
      </c>
      <c r="O251" s="21" t="s">
        <v>41</v>
      </c>
      <c r="P251" t="b">
        <v>0</v>
      </c>
      <c r="Q251" t="b">
        <v>0</v>
      </c>
      <c r="R251" t="b">
        <v>0</v>
      </c>
      <c r="S251">
        <v>40</v>
      </c>
      <c r="T251">
        <v>30</v>
      </c>
      <c r="U251">
        <v>0</v>
      </c>
      <c r="V251" s="21" t="s">
        <v>49</v>
      </c>
      <c r="W251">
        <v>1000</v>
      </c>
      <c r="X251">
        <v>100</v>
      </c>
      <c r="Y251" t="b">
        <v>1</v>
      </c>
      <c r="Z251">
        <v>80</v>
      </c>
      <c r="AA251">
        <v>0.3</v>
      </c>
      <c r="AB251">
        <v>103</v>
      </c>
      <c r="AC251">
        <v>40</v>
      </c>
      <c r="AD251">
        <v>7.0000000000000007E-2</v>
      </c>
      <c r="AE251" t="b">
        <v>1</v>
      </c>
      <c r="AF251" s="21" t="s">
        <v>724</v>
      </c>
      <c r="AG251">
        <v>5</v>
      </c>
      <c r="AH251">
        <v>9</v>
      </c>
      <c r="AI251">
        <v>10</v>
      </c>
      <c r="AJ251">
        <v>10</v>
      </c>
      <c r="AK251" s="21" t="s">
        <v>48</v>
      </c>
      <c r="AL251" t="b">
        <v>1</v>
      </c>
      <c r="AM251" t="b">
        <v>0</v>
      </c>
      <c r="AN251">
        <v>100</v>
      </c>
      <c r="AO251">
        <v>0</v>
      </c>
      <c r="AP251">
        <v>5000</v>
      </c>
      <c r="AQ251" s="21" t="s">
        <v>444</v>
      </c>
      <c r="AR251" s="21"/>
      <c r="AS251" t="b">
        <v>0</v>
      </c>
      <c r="AT251" s="21"/>
      <c r="AU251" s="21"/>
      <c r="AV251" s="21" t="s">
        <v>501</v>
      </c>
      <c r="AW251" s="21"/>
      <c r="AX251" s="21"/>
      <c r="AY251" s="21"/>
      <c r="AZ251" s="21"/>
      <c r="BA251">
        <v>3</v>
      </c>
      <c r="BB251" s="21"/>
      <c r="BC251">
        <v>15794160</v>
      </c>
      <c r="BD251">
        <v>0</v>
      </c>
      <c r="BE251">
        <v>0</v>
      </c>
      <c r="BF251">
        <v>15</v>
      </c>
      <c r="BG251">
        <v>0</v>
      </c>
      <c r="BH251">
        <v>100</v>
      </c>
      <c r="BI251">
        <v>0</v>
      </c>
    </row>
    <row r="252" spans="1:62" x14ac:dyDescent="0.25">
      <c r="A252" t="str">
        <f>VLOOKUP(ObjectiveData[[#This Row],[Template ID]],ID_Conversion[],3,FALSE)</f>
        <v>VMAT</v>
      </c>
      <c r="B252" t="str">
        <f>VLOOKUP(ObjectiveData[[#This Row],[Template ID]],ID_Conversion[],6,FALSE)</f>
        <v>SABR</v>
      </c>
      <c r="C252" s="15">
        <f>VLOOKUP(ObjectiveData[[#This Row],[Last Modified]],Date_Conversion[],13,FALSE)</f>
        <v>42887.500509259262</v>
      </c>
      <c r="D252" s="15" t="str">
        <f>VLOOKUP(ObjectiveData[[#This Row],[Template ID]],ObjectiveFiles[],3,FALSE)</f>
        <v>ObjectiveTemplate_29325.xml</v>
      </c>
      <c r="E252">
        <v>1.3</v>
      </c>
      <c r="F252" s="21" t="s">
        <v>132</v>
      </c>
      <c r="G252" s="21" t="s">
        <v>9</v>
      </c>
      <c r="H252" s="21" t="s">
        <v>14</v>
      </c>
      <c r="I252" s="21"/>
      <c r="J252" s="21"/>
      <c r="K252" s="21" t="s">
        <v>23</v>
      </c>
      <c r="L252" s="21"/>
      <c r="M252" s="21" t="s">
        <v>731</v>
      </c>
      <c r="N252" s="21" t="s">
        <v>622</v>
      </c>
      <c r="O252" s="21" t="s">
        <v>41</v>
      </c>
      <c r="P252" t="b">
        <v>0</v>
      </c>
      <c r="Q252" t="b">
        <v>0</v>
      </c>
      <c r="R252" t="b">
        <v>0</v>
      </c>
      <c r="S252">
        <v>40</v>
      </c>
      <c r="T252">
        <v>30</v>
      </c>
      <c r="U252">
        <v>0</v>
      </c>
      <c r="V252" s="21" t="s">
        <v>49</v>
      </c>
      <c r="W252">
        <v>1000</v>
      </c>
      <c r="X252">
        <v>100</v>
      </c>
      <c r="Y252" t="b">
        <v>1</v>
      </c>
      <c r="Z252">
        <v>80</v>
      </c>
      <c r="AA252">
        <v>0.3</v>
      </c>
      <c r="AB252">
        <v>103</v>
      </c>
      <c r="AC252">
        <v>40</v>
      </c>
      <c r="AD252">
        <v>7.0000000000000007E-2</v>
      </c>
      <c r="AE252" t="b">
        <v>1</v>
      </c>
      <c r="AF252" s="21" t="s">
        <v>724</v>
      </c>
      <c r="AG252">
        <v>5</v>
      </c>
      <c r="AH252">
        <v>9</v>
      </c>
      <c r="AI252">
        <v>10</v>
      </c>
      <c r="AJ252">
        <v>10</v>
      </c>
      <c r="AK252" s="21" t="s">
        <v>48</v>
      </c>
      <c r="AL252" t="b">
        <v>1</v>
      </c>
      <c r="AM252" t="b">
        <v>0</v>
      </c>
      <c r="AN252">
        <v>100</v>
      </c>
      <c r="AO252">
        <v>0</v>
      </c>
      <c r="AP252">
        <v>5000</v>
      </c>
      <c r="AQ252" s="21" t="s">
        <v>446</v>
      </c>
      <c r="AR252" s="21"/>
      <c r="AS252" t="b">
        <v>0</v>
      </c>
      <c r="AT252" s="21"/>
      <c r="AU252" s="21"/>
      <c r="AV252" s="21" t="s">
        <v>501</v>
      </c>
      <c r="AW252" s="21"/>
      <c r="AX252" s="21"/>
      <c r="AY252" s="21"/>
      <c r="AZ252" s="21"/>
      <c r="BA252">
        <v>2.4093300000000002</v>
      </c>
      <c r="BB252" s="21"/>
      <c r="BC252">
        <v>255</v>
      </c>
      <c r="BD252">
        <v>0</v>
      </c>
      <c r="BE252">
        <v>0</v>
      </c>
      <c r="BF252">
        <v>20</v>
      </c>
      <c r="BG252">
        <v>0</v>
      </c>
      <c r="BH252">
        <v>50</v>
      </c>
      <c r="BI252">
        <v>0</v>
      </c>
    </row>
    <row r="253" spans="1:62" x14ac:dyDescent="0.25">
      <c r="A253" t="str">
        <f>VLOOKUP(ObjectiveData[[#This Row],[Template ID]],ID_Conversion[],3,FALSE)</f>
        <v>VMAT</v>
      </c>
      <c r="B253" t="str">
        <f>VLOOKUP(ObjectiveData[[#This Row],[Template ID]],ID_Conversion[],6,FALSE)</f>
        <v>BLAD</v>
      </c>
      <c r="C253" s="15">
        <f>VLOOKUP(ObjectiveData[[#This Row],[Last Modified]],Date_Conversion[],13,FALSE)</f>
        <v>43425.416412037041</v>
      </c>
      <c r="D253" s="15" t="str">
        <f>VLOOKUP(ObjectiveData[[#This Row],[Template ID]],ObjectiveFiles[],3,FALSE)</f>
        <v>ObjectiveTemplate_30550.xml</v>
      </c>
      <c r="E253">
        <v>1.7</v>
      </c>
      <c r="F253" s="21" t="s">
        <v>190</v>
      </c>
      <c r="G253" s="21" t="s">
        <v>9</v>
      </c>
      <c r="H253" s="21" t="s">
        <v>14</v>
      </c>
      <c r="I253" s="21"/>
      <c r="J253" s="21"/>
      <c r="K253" s="21" t="s">
        <v>23</v>
      </c>
      <c r="L253" s="21"/>
      <c r="M253" s="21" t="s">
        <v>732</v>
      </c>
      <c r="N253" s="21" t="s">
        <v>628</v>
      </c>
      <c r="O253" s="21" t="s">
        <v>41</v>
      </c>
      <c r="P253" t="b">
        <v>0</v>
      </c>
      <c r="Q253" t="b">
        <v>0</v>
      </c>
      <c r="R253" t="b">
        <v>1</v>
      </c>
      <c r="S253">
        <v>40</v>
      </c>
      <c r="T253">
        <v>30</v>
      </c>
      <c r="U253">
        <v>0</v>
      </c>
      <c r="V253" s="21" t="s">
        <v>49</v>
      </c>
      <c r="W253">
        <v>1000</v>
      </c>
      <c r="X253">
        <v>100</v>
      </c>
      <c r="Y253" t="b">
        <v>1</v>
      </c>
      <c r="Z253">
        <v>80</v>
      </c>
      <c r="AA253">
        <v>1</v>
      </c>
      <c r="AB253">
        <v>105</v>
      </c>
      <c r="AC253">
        <v>60</v>
      </c>
      <c r="AD253">
        <v>0.05</v>
      </c>
      <c r="AE253" t="b">
        <v>1</v>
      </c>
      <c r="AF253" s="21" t="s">
        <v>724</v>
      </c>
      <c r="AG253">
        <v>5</v>
      </c>
      <c r="AH253">
        <v>9</v>
      </c>
      <c r="AI253">
        <v>10</v>
      </c>
      <c r="AJ253">
        <v>10</v>
      </c>
      <c r="AK253" s="21" t="s">
        <v>48</v>
      </c>
      <c r="AL253" t="b">
        <v>0</v>
      </c>
      <c r="AM253" t="b">
        <v>0</v>
      </c>
      <c r="AN253">
        <v>100</v>
      </c>
      <c r="AO253">
        <v>650</v>
      </c>
      <c r="AP253">
        <v>800</v>
      </c>
      <c r="AQ253" s="21" t="s">
        <v>215</v>
      </c>
      <c r="AR253" s="21"/>
      <c r="AS253" t="b">
        <v>0</v>
      </c>
      <c r="AT253" s="21"/>
      <c r="AU253" s="21"/>
      <c r="AV253" s="21" t="s">
        <v>500</v>
      </c>
      <c r="AW253" s="21"/>
      <c r="AY253" s="21"/>
      <c r="BA253">
        <v>3</v>
      </c>
      <c r="BB253" s="21"/>
      <c r="BC253">
        <v>9639167</v>
      </c>
      <c r="BD253">
        <v>0</v>
      </c>
      <c r="BE253">
        <v>0</v>
      </c>
      <c r="BF253">
        <v>15</v>
      </c>
      <c r="BG253">
        <v>0</v>
      </c>
      <c r="BH253">
        <v>50</v>
      </c>
      <c r="BI253" s="21"/>
      <c r="BJ253">
        <v>0</v>
      </c>
    </row>
    <row r="254" spans="1:62" x14ac:dyDescent="0.25">
      <c r="A254" t="str">
        <f>VLOOKUP(ObjectiveData[[#This Row],[Template ID]],ID_Conversion[],3,FALSE)</f>
        <v>VMAT</v>
      </c>
      <c r="B254" t="str">
        <f>VLOOKUP(ObjectiveData[[#This Row],[Template ID]],ID_Conversion[],6,FALSE)</f>
        <v>BLAD</v>
      </c>
      <c r="C254" s="15">
        <f>VLOOKUP(ObjectiveData[[#This Row],[Last Modified]],Date_Conversion[],13,FALSE)</f>
        <v>43425.416412037041</v>
      </c>
      <c r="D254" s="15" t="str">
        <f>VLOOKUP(ObjectiveData[[#This Row],[Template ID]],ObjectiveFiles[],3,FALSE)</f>
        <v>ObjectiveTemplate_30550.xml</v>
      </c>
      <c r="E254">
        <v>1.7</v>
      </c>
      <c r="F254" s="21" t="s">
        <v>190</v>
      </c>
      <c r="G254" s="21" t="s">
        <v>9</v>
      </c>
      <c r="H254" s="21" t="s">
        <v>14</v>
      </c>
      <c r="I254" s="21"/>
      <c r="J254" s="21"/>
      <c r="K254" s="21" t="s">
        <v>23</v>
      </c>
      <c r="L254" s="21"/>
      <c r="M254" s="21" t="s">
        <v>732</v>
      </c>
      <c r="N254" s="21" t="s">
        <v>628</v>
      </c>
      <c r="O254" s="21" t="s">
        <v>41</v>
      </c>
      <c r="P254" t="b">
        <v>0</v>
      </c>
      <c r="Q254" t="b">
        <v>0</v>
      </c>
      <c r="R254" t="b">
        <v>1</v>
      </c>
      <c r="S254">
        <v>40</v>
      </c>
      <c r="T254">
        <v>30</v>
      </c>
      <c r="U254">
        <v>0</v>
      </c>
      <c r="V254" s="21" t="s">
        <v>49</v>
      </c>
      <c r="W254">
        <v>1000</v>
      </c>
      <c r="X254">
        <v>100</v>
      </c>
      <c r="Y254" t="b">
        <v>1</v>
      </c>
      <c r="Z254">
        <v>80</v>
      </c>
      <c r="AA254">
        <v>1</v>
      </c>
      <c r="AB254">
        <v>105</v>
      </c>
      <c r="AC254">
        <v>60</v>
      </c>
      <c r="AD254">
        <v>0.05</v>
      </c>
      <c r="AE254" t="b">
        <v>1</v>
      </c>
      <c r="AF254" s="21" t="s">
        <v>724</v>
      </c>
      <c r="AG254">
        <v>5</v>
      </c>
      <c r="AH254">
        <v>9</v>
      </c>
      <c r="AI254">
        <v>10</v>
      </c>
      <c r="AJ254">
        <v>10</v>
      </c>
      <c r="AK254" s="21" t="s">
        <v>48</v>
      </c>
      <c r="AL254" t="b">
        <v>0</v>
      </c>
      <c r="AM254" t="b">
        <v>0</v>
      </c>
      <c r="AN254">
        <v>100</v>
      </c>
      <c r="AO254">
        <v>650</v>
      </c>
      <c r="AP254">
        <v>800</v>
      </c>
      <c r="AQ254" s="21" t="s">
        <v>216</v>
      </c>
      <c r="AR254" s="21"/>
      <c r="AS254" t="b">
        <v>0</v>
      </c>
      <c r="AT254" s="21"/>
      <c r="AU254" s="21"/>
      <c r="AV254" s="21" t="s">
        <v>500</v>
      </c>
      <c r="AW254" s="21"/>
      <c r="AY254" s="21"/>
      <c r="BA254">
        <v>3</v>
      </c>
      <c r="BB254" s="21"/>
      <c r="BC254">
        <v>13828244</v>
      </c>
      <c r="BD254">
        <v>0</v>
      </c>
      <c r="BE254">
        <v>0</v>
      </c>
      <c r="BF254">
        <v>8</v>
      </c>
      <c r="BG254">
        <v>0</v>
      </c>
      <c r="BH254">
        <v>50</v>
      </c>
      <c r="BI254" s="21"/>
      <c r="BJ254">
        <v>0</v>
      </c>
    </row>
    <row r="255" spans="1:62" x14ac:dyDescent="0.25">
      <c r="A255" t="str">
        <f>VLOOKUP(ObjectiveData[[#This Row],[Template ID]],ID_Conversion[],3,FALSE)</f>
        <v>VMAT</v>
      </c>
      <c r="B255" t="str">
        <f>VLOOKUP(ObjectiveData[[#This Row],[Template ID]],ID_Conversion[],6,FALSE)</f>
        <v>BLAD</v>
      </c>
      <c r="C255" s="15">
        <f>VLOOKUP(ObjectiveData[[#This Row],[Last Modified]],Date_Conversion[],13,FALSE)</f>
        <v>43425.416412037041</v>
      </c>
      <c r="D255" s="15" t="str">
        <f>VLOOKUP(ObjectiveData[[#This Row],[Template ID]],ObjectiveFiles[],3,FALSE)</f>
        <v>ObjectiveTemplate_30550.xml</v>
      </c>
      <c r="E255">
        <v>1.7</v>
      </c>
      <c r="F255" s="21" t="s">
        <v>190</v>
      </c>
      <c r="G255" s="21" t="s">
        <v>9</v>
      </c>
      <c r="H255" s="21" t="s">
        <v>14</v>
      </c>
      <c r="I255" s="21"/>
      <c r="J255" s="21"/>
      <c r="K255" s="21" t="s">
        <v>23</v>
      </c>
      <c r="L255" s="21"/>
      <c r="M255" s="21" t="s">
        <v>732</v>
      </c>
      <c r="N255" s="21" t="s">
        <v>628</v>
      </c>
      <c r="O255" s="21" t="s">
        <v>41</v>
      </c>
      <c r="P255" t="b">
        <v>0</v>
      </c>
      <c r="Q255" t="b">
        <v>0</v>
      </c>
      <c r="R255" t="b">
        <v>1</v>
      </c>
      <c r="S255">
        <v>40</v>
      </c>
      <c r="T255">
        <v>30</v>
      </c>
      <c r="U255">
        <v>0</v>
      </c>
      <c r="V255" s="21" t="s">
        <v>49</v>
      </c>
      <c r="W255">
        <v>1000</v>
      </c>
      <c r="X255">
        <v>100</v>
      </c>
      <c r="Y255" t="b">
        <v>1</v>
      </c>
      <c r="Z255">
        <v>80</v>
      </c>
      <c r="AA255">
        <v>1</v>
      </c>
      <c r="AB255">
        <v>105</v>
      </c>
      <c r="AC255">
        <v>60</v>
      </c>
      <c r="AD255">
        <v>0.05</v>
      </c>
      <c r="AE255" t="b">
        <v>1</v>
      </c>
      <c r="AF255" s="21" t="s">
        <v>724</v>
      </c>
      <c r="AG255">
        <v>5</v>
      </c>
      <c r="AH255">
        <v>9</v>
      </c>
      <c r="AI255">
        <v>10</v>
      </c>
      <c r="AJ255">
        <v>10</v>
      </c>
      <c r="AK255" s="21" t="s">
        <v>48</v>
      </c>
      <c r="AL255" t="b">
        <v>0</v>
      </c>
      <c r="AM255" t="b">
        <v>0</v>
      </c>
      <c r="AN255">
        <v>100</v>
      </c>
      <c r="AO255">
        <v>650</v>
      </c>
      <c r="AP255">
        <v>800</v>
      </c>
      <c r="AQ255" s="21" t="s">
        <v>222</v>
      </c>
      <c r="AR255" s="21"/>
      <c r="AS255" t="b">
        <v>0</v>
      </c>
      <c r="AT255" s="21"/>
      <c r="AU255" s="21"/>
      <c r="AV255" s="21" t="s">
        <v>501</v>
      </c>
      <c r="AW255" s="21"/>
      <c r="AY255" s="21"/>
      <c r="BA255">
        <v>1.5009999999999999</v>
      </c>
      <c r="BB255" s="21"/>
      <c r="BC255">
        <v>13130346</v>
      </c>
      <c r="BI255" s="21"/>
    </row>
    <row r="256" spans="1:62" x14ac:dyDescent="0.25">
      <c r="A256" t="str">
        <f>VLOOKUP(ObjectiveData[[#This Row],[Template ID]],ID_Conversion[],3,FALSE)</f>
        <v>VMAT</v>
      </c>
      <c r="B256" t="str">
        <f>VLOOKUP(ObjectiveData[[#This Row],[Template ID]],ID_Conversion[],6,FALSE)</f>
        <v>BLAD</v>
      </c>
      <c r="C256" s="15">
        <f>VLOOKUP(ObjectiveData[[#This Row],[Last Modified]],Date_Conversion[],13,FALSE)</f>
        <v>43425.416412037041</v>
      </c>
      <c r="D256" s="15" t="str">
        <f>VLOOKUP(ObjectiveData[[#This Row],[Template ID]],ObjectiveFiles[],3,FALSE)</f>
        <v>ObjectiveTemplate_30550.xml</v>
      </c>
      <c r="E256">
        <v>1.7</v>
      </c>
      <c r="F256" s="21" t="s">
        <v>190</v>
      </c>
      <c r="G256" s="21" t="s">
        <v>9</v>
      </c>
      <c r="H256" s="21" t="s">
        <v>14</v>
      </c>
      <c r="I256" s="21"/>
      <c r="J256" s="21"/>
      <c r="K256" s="21" t="s">
        <v>23</v>
      </c>
      <c r="L256" s="21"/>
      <c r="M256" s="21" t="s">
        <v>732</v>
      </c>
      <c r="N256" s="21" t="s">
        <v>628</v>
      </c>
      <c r="O256" s="21" t="s">
        <v>41</v>
      </c>
      <c r="P256" t="b">
        <v>0</v>
      </c>
      <c r="Q256" t="b">
        <v>0</v>
      </c>
      <c r="R256" t="b">
        <v>1</v>
      </c>
      <c r="S256">
        <v>40</v>
      </c>
      <c r="T256">
        <v>30</v>
      </c>
      <c r="U256">
        <v>0</v>
      </c>
      <c r="V256" s="21" t="s">
        <v>49</v>
      </c>
      <c r="W256">
        <v>1000</v>
      </c>
      <c r="X256">
        <v>100</v>
      </c>
      <c r="Y256" t="b">
        <v>1</v>
      </c>
      <c r="Z256">
        <v>80</v>
      </c>
      <c r="AA256">
        <v>1</v>
      </c>
      <c r="AB256">
        <v>105</v>
      </c>
      <c r="AC256">
        <v>60</v>
      </c>
      <c r="AD256">
        <v>0.05</v>
      </c>
      <c r="AE256" t="b">
        <v>1</v>
      </c>
      <c r="AF256" s="21" t="s">
        <v>724</v>
      </c>
      <c r="AG256">
        <v>5</v>
      </c>
      <c r="AH256">
        <v>9</v>
      </c>
      <c r="AI256">
        <v>10</v>
      </c>
      <c r="AJ256">
        <v>10</v>
      </c>
      <c r="AK256" s="21" t="s">
        <v>48</v>
      </c>
      <c r="AL256" t="b">
        <v>0</v>
      </c>
      <c r="AM256" t="b">
        <v>0</v>
      </c>
      <c r="AN256">
        <v>100</v>
      </c>
      <c r="AO256">
        <v>650</v>
      </c>
      <c r="AP256">
        <v>800</v>
      </c>
      <c r="AQ256" s="21" t="s">
        <v>223</v>
      </c>
      <c r="AR256" s="21"/>
      <c r="AS256" t="b">
        <v>0</v>
      </c>
      <c r="AT256" s="21"/>
      <c r="AU256" s="21"/>
      <c r="AV256" s="21" t="s">
        <v>502</v>
      </c>
      <c r="AW256" s="21"/>
      <c r="AY256" s="21"/>
      <c r="BA256">
        <v>4.5</v>
      </c>
      <c r="BB256" s="21"/>
      <c r="BC256">
        <v>65280</v>
      </c>
      <c r="BI256" s="21"/>
    </row>
    <row r="257" spans="1:62" x14ac:dyDescent="0.25">
      <c r="A257" t="str">
        <f>VLOOKUP(ObjectiveData[[#This Row],[Template ID]],ID_Conversion[],3,FALSE)</f>
        <v>VMAT</v>
      </c>
      <c r="B257" t="str">
        <f>VLOOKUP(ObjectiveData[[#This Row],[Template ID]],ID_Conversion[],6,FALSE)</f>
        <v>BLAD</v>
      </c>
      <c r="C257" s="15">
        <f>VLOOKUP(ObjectiveData[[#This Row],[Last Modified]],Date_Conversion[],13,FALSE)</f>
        <v>43425.416412037041</v>
      </c>
      <c r="D257" s="15" t="str">
        <f>VLOOKUP(ObjectiveData[[#This Row],[Template ID]],ObjectiveFiles[],3,FALSE)</f>
        <v>ObjectiveTemplate_30550.xml</v>
      </c>
      <c r="E257">
        <v>1.7</v>
      </c>
      <c r="F257" s="21" t="s">
        <v>190</v>
      </c>
      <c r="G257" s="21" t="s">
        <v>9</v>
      </c>
      <c r="H257" s="21" t="s">
        <v>14</v>
      </c>
      <c r="I257" s="21"/>
      <c r="J257" s="21"/>
      <c r="K257" s="21" t="s">
        <v>23</v>
      </c>
      <c r="L257" s="21"/>
      <c r="M257" s="21" t="s">
        <v>732</v>
      </c>
      <c r="N257" s="21" t="s">
        <v>628</v>
      </c>
      <c r="O257" s="21" t="s">
        <v>41</v>
      </c>
      <c r="P257" t="b">
        <v>0</v>
      </c>
      <c r="Q257" t="b">
        <v>0</v>
      </c>
      <c r="R257" t="b">
        <v>1</v>
      </c>
      <c r="S257">
        <v>40</v>
      </c>
      <c r="T257">
        <v>30</v>
      </c>
      <c r="U257">
        <v>0</v>
      </c>
      <c r="V257" s="21" t="s">
        <v>49</v>
      </c>
      <c r="W257">
        <v>1000</v>
      </c>
      <c r="X257">
        <v>100</v>
      </c>
      <c r="Y257" t="b">
        <v>1</v>
      </c>
      <c r="Z257">
        <v>80</v>
      </c>
      <c r="AA257">
        <v>1</v>
      </c>
      <c r="AB257">
        <v>105</v>
      </c>
      <c r="AC257">
        <v>60</v>
      </c>
      <c r="AD257">
        <v>0.05</v>
      </c>
      <c r="AE257" t="b">
        <v>1</v>
      </c>
      <c r="AF257" s="21" t="s">
        <v>724</v>
      </c>
      <c r="AG257">
        <v>5</v>
      </c>
      <c r="AH257">
        <v>9</v>
      </c>
      <c r="AI257">
        <v>10</v>
      </c>
      <c r="AJ257">
        <v>10</v>
      </c>
      <c r="AK257" s="21" t="s">
        <v>48</v>
      </c>
      <c r="AL257" t="b">
        <v>0</v>
      </c>
      <c r="AM257" t="b">
        <v>0</v>
      </c>
      <c r="AN257">
        <v>100</v>
      </c>
      <c r="AO257">
        <v>650</v>
      </c>
      <c r="AP257">
        <v>800</v>
      </c>
      <c r="AQ257" s="21" t="s">
        <v>244</v>
      </c>
      <c r="AR257" s="21"/>
      <c r="AS257" t="b">
        <v>0</v>
      </c>
      <c r="AT257" s="21"/>
      <c r="AU257" s="21"/>
      <c r="AV257" s="21" t="s">
        <v>244</v>
      </c>
      <c r="AW257" s="21"/>
      <c r="AY257" s="21"/>
      <c r="BA257">
        <v>3</v>
      </c>
      <c r="BB257" s="21"/>
      <c r="BC257">
        <v>16776960</v>
      </c>
      <c r="BD257">
        <v>0</v>
      </c>
      <c r="BE257">
        <v>0</v>
      </c>
      <c r="BF257">
        <v>53</v>
      </c>
      <c r="BG257">
        <v>0</v>
      </c>
      <c r="BH257">
        <v>100</v>
      </c>
      <c r="BI257" s="21"/>
      <c r="BJ257">
        <v>0</v>
      </c>
    </row>
    <row r="258" spans="1:62" x14ac:dyDescent="0.25">
      <c r="A258" t="str">
        <f>VLOOKUP(ObjectiveData[[#This Row],[Template ID]],ID_Conversion[],3,FALSE)</f>
        <v>VMAT</v>
      </c>
      <c r="B258" t="str">
        <f>VLOOKUP(ObjectiveData[[#This Row],[Template ID]],ID_Conversion[],6,FALSE)</f>
        <v>BLAD</v>
      </c>
      <c r="C258" s="15">
        <f>VLOOKUP(ObjectiveData[[#This Row],[Last Modified]],Date_Conversion[],13,FALSE)</f>
        <v>43425.416412037041</v>
      </c>
      <c r="D258" s="15" t="str">
        <f>VLOOKUP(ObjectiveData[[#This Row],[Template ID]],ObjectiveFiles[],3,FALSE)</f>
        <v>ObjectiveTemplate_30550.xml</v>
      </c>
      <c r="E258">
        <v>1.7</v>
      </c>
      <c r="F258" s="21" t="s">
        <v>190</v>
      </c>
      <c r="G258" s="21" t="s">
        <v>9</v>
      </c>
      <c r="H258" s="21" t="s">
        <v>14</v>
      </c>
      <c r="I258" s="21"/>
      <c r="J258" s="21"/>
      <c r="K258" s="21" t="s">
        <v>23</v>
      </c>
      <c r="L258" s="21"/>
      <c r="M258" s="21" t="s">
        <v>732</v>
      </c>
      <c r="N258" s="21" t="s">
        <v>628</v>
      </c>
      <c r="O258" s="21" t="s">
        <v>41</v>
      </c>
      <c r="P258" t="b">
        <v>0</v>
      </c>
      <c r="Q258" t="b">
        <v>0</v>
      </c>
      <c r="R258" t="b">
        <v>1</v>
      </c>
      <c r="S258">
        <v>40</v>
      </c>
      <c r="T258">
        <v>30</v>
      </c>
      <c r="U258">
        <v>0</v>
      </c>
      <c r="V258" s="21" t="s">
        <v>49</v>
      </c>
      <c r="W258">
        <v>1000</v>
      </c>
      <c r="X258">
        <v>100</v>
      </c>
      <c r="Y258" t="b">
        <v>1</v>
      </c>
      <c r="Z258">
        <v>80</v>
      </c>
      <c r="AA258">
        <v>1</v>
      </c>
      <c r="AB258">
        <v>105</v>
      </c>
      <c r="AC258">
        <v>60</v>
      </c>
      <c r="AD258">
        <v>0.05</v>
      </c>
      <c r="AE258" t="b">
        <v>1</v>
      </c>
      <c r="AF258" s="21" t="s">
        <v>724</v>
      </c>
      <c r="AG258">
        <v>5</v>
      </c>
      <c r="AH258">
        <v>9</v>
      </c>
      <c r="AI258">
        <v>10</v>
      </c>
      <c r="AJ258">
        <v>10</v>
      </c>
      <c r="AK258" s="21" t="s">
        <v>48</v>
      </c>
      <c r="AL258" t="b">
        <v>0</v>
      </c>
      <c r="AM258" t="b">
        <v>0</v>
      </c>
      <c r="AN258">
        <v>100</v>
      </c>
      <c r="AO258">
        <v>650</v>
      </c>
      <c r="AP258">
        <v>800</v>
      </c>
      <c r="AQ258" s="21" t="s">
        <v>244</v>
      </c>
      <c r="AR258" s="21"/>
      <c r="AS258" t="b">
        <v>0</v>
      </c>
      <c r="AT258" s="21"/>
      <c r="AU258" s="21"/>
      <c r="AV258" s="21" t="s">
        <v>244</v>
      </c>
      <c r="AW258" s="21"/>
      <c r="AY258" s="21"/>
      <c r="BA258">
        <v>3</v>
      </c>
      <c r="BB258" s="21"/>
      <c r="BC258">
        <v>16776960</v>
      </c>
      <c r="BD258">
        <v>0</v>
      </c>
      <c r="BE258">
        <v>1</v>
      </c>
      <c r="BF258">
        <v>54.5</v>
      </c>
      <c r="BG258">
        <v>100</v>
      </c>
      <c r="BH258">
        <v>100</v>
      </c>
      <c r="BI258" s="21"/>
      <c r="BJ258">
        <v>0</v>
      </c>
    </row>
    <row r="259" spans="1:62" x14ac:dyDescent="0.25">
      <c r="A259" t="str">
        <f>VLOOKUP(ObjectiveData[[#This Row],[Template ID]],ID_Conversion[],3,FALSE)</f>
        <v>VMAT</v>
      </c>
      <c r="B259" t="str">
        <f>VLOOKUP(ObjectiveData[[#This Row],[Template ID]],ID_Conversion[],6,FALSE)</f>
        <v>BLAD</v>
      </c>
      <c r="C259" s="15">
        <f>VLOOKUP(ObjectiveData[[#This Row],[Last Modified]],Date_Conversion[],13,FALSE)</f>
        <v>43425.416412037041</v>
      </c>
      <c r="D259" s="15" t="str">
        <f>VLOOKUP(ObjectiveData[[#This Row],[Template ID]],ObjectiveFiles[],3,FALSE)</f>
        <v>ObjectiveTemplate_30550.xml</v>
      </c>
      <c r="E259">
        <v>1.7</v>
      </c>
      <c r="F259" s="21" t="s">
        <v>190</v>
      </c>
      <c r="G259" s="21" t="s">
        <v>9</v>
      </c>
      <c r="H259" s="21" t="s">
        <v>14</v>
      </c>
      <c r="I259" s="21"/>
      <c r="J259" s="21"/>
      <c r="K259" s="21" t="s">
        <v>23</v>
      </c>
      <c r="L259" s="21"/>
      <c r="M259" s="21" t="s">
        <v>732</v>
      </c>
      <c r="N259" s="21" t="s">
        <v>628</v>
      </c>
      <c r="O259" s="21" t="s">
        <v>41</v>
      </c>
      <c r="P259" t="b">
        <v>0</v>
      </c>
      <c r="Q259" t="b">
        <v>0</v>
      </c>
      <c r="R259" t="b">
        <v>1</v>
      </c>
      <c r="S259">
        <v>40</v>
      </c>
      <c r="T259">
        <v>30</v>
      </c>
      <c r="U259">
        <v>0</v>
      </c>
      <c r="V259" s="21" t="s">
        <v>49</v>
      </c>
      <c r="W259">
        <v>1000</v>
      </c>
      <c r="X259">
        <v>100</v>
      </c>
      <c r="Y259" t="b">
        <v>1</v>
      </c>
      <c r="Z259">
        <v>80</v>
      </c>
      <c r="AA259">
        <v>1</v>
      </c>
      <c r="AB259">
        <v>105</v>
      </c>
      <c r="AC259">
        <v>60</v>
      </c>
      <c r="AD259">
        <v>0.05</v>
      </c>
      <c r="AE259" t="b">
        <v>1</v>
      </c>
      <c r="AF259" s="21" t="s">
        <v>724</v>
      </c>
      <c r="AG259">
        <v>5</v>
      </c>
      <c r="AH259">
        <v>9</v>
      </c>
      <c r="AI259">
        <v>10</v>
      </c>
      <c r="AJ259">
        <v>10</v>
      </c>
      <c r="AK259" s="21" t="s">
        <v>48</v>
      </c>
      <c r="AL259" t="b">
        <v>0</v>
      </c>
      <c r="AM259" t="b">
        <v>0</v>
      </c>
      <c r="AN259">
        <v>100</v>
      </c>
      <c r="AO259">
        <v>650</v>
      </c>
      <c r="AP259">
        <v>800</v>
      </c>
      <c r="AQ259" s="21" t="s">
        <v>265</v>
      </c>
      <c r="AR259" s="21"/>
      <c r="AS259" t="b">
        <v>0</v>
      </c>
      <c r="AT259" s="21"/>
      <c r="AU259" s="21"/>
      <c r="AV259" s="21" t="s">
        <v>501</v>
      </c>
      <c r="AW259" s="21"/>
      <c r="AY259" s="21"/>
      <c r="BA259">
        <v>1.5009999999999999</v>
      </c>
      <c r="BB259" s="21"/>
      <c r="BC259">
        <v>32896</v>
      </c>
      <c r="BI259" s="21"/>
    </row>
    <row r="260" spans="1:62" x14ac:dyDescent="0.25">
      <c r="A260" t="str">
        <f>VLOOKUP(ObjectiveData[[#This Row],[Template ID]],ID_Conversion[],3,FALSE)</f>
        <v>VMAT</v>
      </c>
      <c r="B260" t="str">
        <f>VLOOKUP(ObjectiveData[[#This Row],[Template ID]],ID_Conversion[],6,FALSE)</f>
        <v>BLAD</v>
      </c>
      <c r="C260" s="15">
        <f>VLOOKUP(ObjectiveData[[#This Row],[Last Modified]],Date_Conversion[],13,FALSE)</f>
        <v>43425.416412037041</v>
      </c>
      <c r="D260" s="15" t="str">
        <f>VLOOKUP(ObjectiveData[[#This Row],[Template ID]],ObjectiveFiles[],3,FALSE)</f>
        <v>ObjectiveTemplate_30550.xml</v>
      </c>
      <c r="E260">
        <v>1.7</v>
      </c>
      <c r="F260" s="21" t="s">
        <v>190</v>
      </c>
      <c r="G260" s="21" t="s">
        <v>9</v>
      </c>
      <c r="H260" s="21" t="s">
        <v>14</v>
      </c>
      <c r="I260" s="21"/>
      <c r="J260" s="21"/>
      <c r="K260" s="21" t="s">
        <v>23</v>
      </c>
      <c r="L260" s="21"/>
      <c r="M260" s="21" t="s">
        <v>732</v>
      </c>
      <c r="N260" s="21" t="s">
        <v>628</v>
      </c>
      <c r="O260" s="21" t="s">
        <v>41</v>
      </c>
      <c r="P260" t="b">
        <v>0</v>
      </c>
      <c r="Q260" t="b">
        <v>0</v>
      </c>
      <c r="R260" t="b">
        <v>1</v>
      </c>
      <c r="S260">
        <v>40</v>
      </c>
      <c r="T260">
        <v>30</v>
      </c>
      <c r="U260">
        <v>0</v>
      </c>
      <c r="V260" s="21" t="s">
        <v>49</v>
      </c>
      <c r="W260">
        <v>1000</v>
      </c>
      <c r="X260">
        <v>100</v>
      </c>
      <c r="Y260" t="b">
        <v>1</v>
      </c>
      <c r="Z260">
        <v>80</v>
      </c>
      <c r="AA260">
        <v>1</v>
      </c>
      <c r="AB260">
        <v>105</v>
      </c>
      <c r="AC260">
        <v>60</v>
      </c>
      <c r="AD260">
        <v>0.05</v>
      </c>
      <c r="AE260" t="b">
        <v>1</v>
      </c>
      <c r="AF260" s="21" t="s">
        <v>724</v>
      </c>
      <c r="AG260">
        <v>5</v>
      </c>
      <c r="AH260">
        <v>9</v>
      </c>
      <c r="AI260">
        <v>10</v>
      </c>
      <c r="AJ260">
        <v>10</v>
      </c>
      <c r="AK260" s="21" t="s">
        <v>48</v>
      </c>
      <c r="AL260" t="b">
        <v>0</v>
      </c>
      <c r="AM260" t="b">
        <v>0</v>
      </c>
      <c r="AN260">
        <v>100</v>
      </c>
      <c r="AO260">
        <v>650</v>
      </c>
      <c r="AP260">
        <v>800</v>
      </c>
      <c r="AQ260" s="21" t="s">
        <v>266</v>
      </c>
      <c r="AR260" s="21"/>
      <c r="AS260" t="b">
        <v>0</v>
      </c>
      <c r="AT260" s="21"/>
      <c r="AU260" s="21"/>
      <c r="AV260" s="21" t="s">
        <v>501</v>
      </c>
      <c r="AW260" s="21"/>
      <c r="AY260" s="21"/>
      <c r="BA260">
        <v>1.5009999999999999</v>
      </c>
      <c r="BB260" s="21"/>
      <c r="BC260">
        <v>9221330</v>
      </c>
      <c r="BI260" s="21"/>
    </row>
    <row r="261" spans="1:62" x14ac:dyDescent="0.25">
      <c r="A261" t="str">
        <f>VLOOKUP(ObjectiveData[[#This Row],[Template ID]],ID_Conversion[],3,FALSE)</f>
        <v>VMAT</v>
      </c>
      <c r="B261" t="str">
        <f>VLOOKUP(ObjectiveData[[#This Row],[Template ID]],ID_Conversion[],6,FALSE)</f>
        <v>BLAD</v>
      </c>
      <c r="C261" s="15">
        <f>VLOOKUP(ObjectiveData[[#This Row],[Last Modified]],Date_Conversion[],13,FALSE)</f>
        <v>43425.416412037041</v>
      </c>
      <c r="D261" s="15" t="str">
        <f>VLOOKUP(ObjectiveData[[#This Row],[Template ID]],ObjectiveFiles[],3,FALSE)</f>
        <v>ObjectiveTemplate_30550.xml</v>
      </c>
      <c r="E261">
        <v>1.7</v>
      </c>
      <c r="F261" s="21" t="s">
        <v>190</v>
      </c>
      <c r="G261" s="21" t="s">
        <v>9</v>
      </c>
      <c r="H261" s="21" t="s">
        <v>14</v>
      </c>
      <c r="I261" s="21"/>
      <c r="J261" s="21"/>
      <c r="K261" s="21" t="s">
        <v>23</v>
      </c>
      <c r="L261" s="21"/>
      <c r="M261" s="21" t="s">
        <v>732</v>
      </c>
      <c r="N261" s="21" t="s">
        <v>628</v>
      </c>
      <c r="O261" s="21" t="s">
        <v>41</v>
      </c>
      <c r="P261" t="b">
        <v>0</v>
      </c>
      <c r="Q261" t="b">
        <v>0</v>
      </c>
      <c r="R261" t="b">
        <v>1</v>
      </c>
      <c r="S261">
        <v>40</v>
      </c>
      <c r="T261">
        <v>30</v>
      </c>
      <c r="U261">
        <v>0</v>
      </c>
      <c r="V261" s="21" t="s">
        <v>49</v>
      </c>
      <c r="W261">
        <v>1000</v>
      </c>
      <c r="X261">
        <v>100</v>
      </c>
      <c r="Y261" t="b">
        <v>1</v>
      </c>
      <c r="Z261">
        <v>80</v>
      </c>
      <c r="AA261">
        <v>1</v>
      </c>
      <c r="AB261">
        <v>105</v>
      </c>
      <c r="AC261">
        <v>60</v>
      </c>
      <c r="AD261">
        <v>0.05</v>
      </c>
      <c r="AE261" t="b">
        <v>1</v>
      </c>
      <c r="AF261" s="21" t="s">
        <v>724</v>
      </c>
      <c r="AG261">
        <v>5</v>
      </c>
      <c r="AH261">
        <v>9</v>
      </c>
      <c r="AI261">
        <v>10</v>
      </c>
      <c r="AJ261">
        <v>10</v>
      </c>
      <c r="AK261" s="21" t="s">
        <v>48</v>
      </c>
      <c r="AL261" t="b">
        <v>0</v>
      </c>
      <c r="AM261" t="b">
        <v>0</v>
      </c>
      <c r="AN261">
        <v>100</v>
      </c>
      <c r="AO261">
        <v>650</v>
      </c>
      <c r="AP261">
        <v>800</v>
      </c>
      <c r="AQ261" s="21" t="s">
        <v>318</v>
      </c>
      <c r="AR261" s="21"/>
      <c r="AS261" t="b">
        <v>0</v>
      </c>
      <c r="AT261" s="21"/>
      <c r="AU261" s="21"/>
      <c r="AV261" s="21" t="s">
        <v>503</v>
      </c>
      <c r="AW261" s="21"/>
      <c r="AY261" s="21"/>
      <c r="BA261">
        <v>3</v>
      </c>
      <c r="BB261" s="21"/>
      <c r="BC261">
        <v>13130346</v>
      </c>
      <c r="BI261" s="21"/>
    </row>
    <row r="262" spans="1:62" x14ac:dyDescent="0.25">
      <c r="A262" t="str">
        <f>VLOOKUP(ObjectiveData[[#This Row],[Template ID]],ID_Conversion[],3,FALSE)</f>
        <v>VMAT</v>
      </c>
      <c r="B262" t="str">
        <f>VLOOKUP(ObjectiveData[[#This Row],[Template ID]],ID_Conversion[],6,FALSE)</f>
        <v>BLAD</v>
      </c>
      <c r="C262" s="15">
        <f>VLOOKUP(ObjectiveData[[#This Row],[Last Modified]],Date_Conversion[],13,FALSE)</f>
        <v>43425.416412037041</v>
      </c>
      <c r="D262" s="15" t="str">
        <f>VLOOKUP(ObjectiveData[[#This Row],[Template ID]],ObjectiveFiles[],3,FALSE)</f>
        <v>ObjectiveTemplate_30550.xml</v>
      </c>
      <c r="E262">
        <v>1.7</v>
      </c>
      <c r="F262" s="21" t="s">
        <v>190</v>
      </c>
      <c r="G262" s="21" t="s">
        <v>9</v>
      </c>
      <c r="H262" s="21" t="s">
        <v>14</v>
      </c>
      <c r="I262" s="21"/>
      <c r="J262" s="21"/>
      <c r="K262" s="21" t="s">
        <v>23</v>
      </c>
      <c r="L262" s="21"/>
      <c r="M262" s="21" t="s">
        <v>732</v>
      </c>
      <c r="N262" s="21" t="s">
        <v>628</v>
      </c>
      <c r="O262" s="21" t="s">
        <v>41</v>
      </c>
      <c r="P262" t="b">
        <v>0</v>
      </c>
      <c r="Q262" t="b">
        <v>0</v>
      </c>
      <c r="R262" t="b">
        <v>1</v>
      </c>
      <c r="S262">
        <v>40</v>
      </c>
      <c r="T262">
        <v>30</v>
      </c>
      <c r="U262">
        <v>0</v>
      </c>
      <c r="V262" s="21" t="s">
        <v>49</v>
      </c>
      <c r="W262">
        <v>1000</v>
      </c>
      <c r="X262">
        <v>100</v>
      </c>
      <c r="Y262" t="b">
        <v>1</v>
      </c>
      <c r="Z262">
        <v>80</v>
      </c>
      <c r="AA262">
        <v>1</v>
      </c>
      <c r="AB262">
        <v>105</v>
      </c>
      <c r="AC262">
        <v>60</v>
      </c>
      <c r="AD262">
        <v>0.05</v>
      </c>
      <c r="AE262" t="b">
        <v>1</v>
      </c>
      <c r="AF262" s="21" t="s">
        <v>724</v>
      </c>
      <c r="AG262">
        <v>5</v>
      </c>
      <c r="AH262">
        <v>9</v>
      </c>
      <c r="AI262">
        <v>10</v>
      </c>
      <c r="AJ262">
        <v>10</v>
      </c>
      <c r="AK262" s="21" t="s">
        <v>48</v>
      </c>
      <c r="AL262" t="b">
        <v>0</v>
      </c>
      <c r="AM262" t="b">
        <v>0</v>
      </c>
      <c r="AN262">
        <v>100</v>
      </c>
      <c r="AO262">
        <v>650</v>
      </c>
      <c r="AP262">
        <v>800</v>
      </c>
      <c r="AQ262" s="21" t="s">
        <v>326</v>
      </c>
      <c r="AR262" s="21"/>
      <c r="AS262" t="b">
        <v>0</v>
      </c>
      <c r="AT262" s="21"/>
      <c r="AU262" s="21"/>
      <c r="AV262" s="21" t="s">
        <v>375</v>
      </c>
      <c r="AW262" s="21"/>
      <c r="AY262" s="21"/>
      <c r="BA262">
        <v>3</v>
      </c>
      <c r="BB262" s="21"/>
      <c r="BC262">
        <v>16711935</v>
      </c>
      <c r="BD262">
        <v>0</v>
      </c>
      <c r="BE262">
        <v>0</v>
      </c>
      <c r="BF262">
        <v>51</v>
      </c>
      <c r="BG262">
        <v>0</v>
      </c>
      <c r="BH262">
        <v>100</v>
      </c>
      <c r="BI262" s="21"/>
      <c r="BJ262">
        <v>0</v>
      </c>
    </row>
    <row r="263" spans="1:62" x14ac:dyDescent="0.25">
      <c r="A263" t="str">
        <f>VLOOKUP(ObjectiveData[[#This Row],[Template ID]],ID_Conversion[],3,FALSE)</f>
        <v>VMAT</v>
      </c>
      <c r="B263" t="str">
        <f>VLOOKUP(ObjectiveData[[#This Row],[Template ID]],ID_Conversion[],6,FALSE)</f>
        <v>BLAD</v>
      </c>
      <c r="C263" s="15">
        <f>VLOOKUP(ObjectiveData[[#This Row],[Last Modified]],Date_Conversion[],13,FALSE)</f>
        <v>43425.416412037041</v>
      </c>
      <c r="D263" s="15" t="str">
        <f>VLOOKUP(ObjectiveData[[#This Row],[Template ID]],ObjectiveFiles[],3,FALSE)</f>
        <v>ObjectiveTemplate_30550.xml</v>
      </c>
      <c r="E263">
        <v>1.7</v>
      </c>
      <c r="F263" s="21" t="s">
        <v>190</v>
      </c>
      <c r="G263" s="21" t="s">
        <v>9</v>
      </c>
      <c r="H263" s="21" t="s">
        <v>14</v>
      </c>
      <c r="I263" s="21"/>
      <c r="J263" s="21"/>
      <c r="K263" s="21" t="s">
        <v>23</v>
      </c>
      <c r="L263" s="21"/>
      <c r="M263" s="21" t="s">
        <v>732</v>
      </c>
      <c r="N263" s="21" t="s">
        <v>628</v>
      </c>
      <c r="O263" s="21" t="s">
        <v>41</v>
      </c>
      <c r="P263" t="b">
        <v>0</v>
      </c>
      <c r="Q263" t="b">
        <v>0</v>
      </c>
      <c r="R263" t="b">
        <v>1</v>
      </c>
      <c r="S263">
        <v>40</v>
      </c>
      <c r="T263">
        <v>30</v>
      </c>
      <c r="U263">
        <v>0</v>
      </c>
      <c r="V263" s="21" t="s">
        <v>49</v>
      </c>
      <c r="W263">
        <v>1000</v>
      </c>
      <c r="X263">
        <v>100</v>
      </c>
      <c r="Y263" t="b">
        <v>1</v>
      </c>
      <c r="Z263">
        <v>80</v>
      </c>
      <c r="AA263">
        <v>1</v>
      </c>
      <c r="AB263">
        <v>105</v>
      </c>
      <c r="AC263">
        <v>60</v>
      </c>
      <c r="AD263">
        <v>0.05</v>
      </c>
      <c r="AE263" t="b">
        <v>1</v>
      </c>
      <c r="AF263" s="21" t="s">
        <v>724</v>
      </c>
      <c r="AG263">
        <v>5</v>
      </c>
      <c r="AH263">
        <v>9</v>
      </c>
      <c r="AI263">
        <v>10</v>
      </c>
      <c r="AJ263">
        <v>10</v>
      </c>
      <c r="AK263" s="21" t="s">
        <v>48</v>
      </c>
      <c r="AL263" t="b">
        <v>0</v>
      </c>
      <c r="AM263" t="b">
        <v>0</v>
      </c>
      <c r="AN263">
        <v>100</v>
      </c>
      <c r="AO263">
        <v>650</v>
      </c>
      <c r="AP263">
        <v>800</v>
      </c>
      <c r="AQ263" s="21" t="s">
        <v>326</v>
      </c>
      <c r="AR263" s="21"/>
      <c r="AS263" t="b">
        <v>0</v>
      </c>
      <c r="AT263" s="21"/>
      <c r="AU263" s="21"/>
      <c r="AV263" s="21" t="s">
        <v>375</v>
      </c>
      <c r="AW263" s="21"/>
      <c r="AY263" s="21"/>
      <c r="BA263">
        <v>3</v>
      </c>
      <c r="BB263" s="21"/>
      <c r="BC263">
        <v>16711935</v>
      </c>
      <c r="BD263">
        <v>0</v>
      </c>
      <c r="BE263">
        <v>0</v>
      </c>
      <c r="BF263">
        <v>51</v>
      </c>
      <c r="BG263">
        <v>0</v>
      </c>
      <c r="BH263">
        <v>100</v>
      </c>
      <c r="BI263" s="21"/>
      <c r="BJ263">
        <v>0</v>
      </c>
    </row>
    <row r="264" spans="1:62" x14ac:dyDescent="0.25">
      <c r="A264" t="str">
        <f>VLOOKUP(ObjectiveData[[#This Row],[Template ID]],ID_Conversion[],3,FALSE)</f>
        <v>VMAT</v>
      </c>
      <c r="B264" t="str">
        <f>VLOOKUP(ObjectiveData[[#This Row],[Template ID]],ID_Conversion[],6,FALSE)</f>
        <v>BLAD</v>
      </c>
      <c r="C264" s="15">
        <f>VLOOKUP(ObjectiveData[[#This Row],[Last Modified]],Date_Conversion[],13,FALSE)</f>
        <v>43425.416412037041</v>
      </c>
      <c r="D264" s="15" t="str">
        <f>VLOOKUP(ObjectiveData[[#This Row],[Template ID]],ObjectiveFiles[],3,FALSE)</f>
        <v>ObjectiveTemplate_30550.xml</v>
      </c>
      <c r="E264">
        <v>1.7</v>
      </c>
      <c r="F264" s="21" t="s">
        <v>190</v>
      </c>
      <c r="G264" s="21" t="s">
        <v>9</v>
      </c>
      <c r="H264" s="21" t="s">
        <v>14</v>
      </c>
      <c r="I264" s="21"/>
      <c r="J264" s="21"/>
      <c r="K264" s="21" t="s">
        <v>23</v>
      </c>
      <c r="L264" s="21"/>
      <c r="M264" s="21" t="s">
        <v>732</v>
      </c>
      <c r="N264" s="21" t="s">
        <v>628</v>
      </c>
      <c r="O264" s="21" t="s">
        <v>41</v>
      </c>
      <c r="P264" t="b">
        <v>0</v>
      </c>
      <c r="Q264" t="b">
        <v>0</v>
      </c>
      <c r="R264" t="b">
        <v>1</v>
      </c>
      <c r="S264">
        <v>40</v>
      </c>
      <c r="T264">
        <v>30</v>
      </c>
      <c r="U264">
        <v>0</v>
      </c>
      <c r="V264" s="21" t="s">
        <v>49</v>
      </c>
      <c r="W264">
        <v>1000</v>
      </c>
      <c r="X264">
        <v>100</v>
      </c>
      <c r="Y264" t="b">
        <v>1</v>
      </c>
      <c r="Z264">
        <v>80</v>
      </c>
      <c r="AA264">
        <v>1</v>
      </c>
      <c r="AB264">
        <v>105</v>
      </c>
      <c r="AC264">
        <v>60</v>
      </c>
      <c r="AD264">
        <v>0.05</v>
      </c>
      <c r="AE264" t="b">
        <v>1</v>
      </c>
      <c r="AF264" s="21" t="s">
        <v>724</v>
      </c>
      <c r="AG264">
        <v>5</v>
      </c>
      <c r="AH264">
        <v>9</v>
      </c>
      <c r="AI264">
        <v>10</v>
      </c>
      <c r="AJ264">
        <v>10</v>
      </c>
      <c r="AK264" s="21" t="s">
        <v>48</v>
      </c>
      <c r="AL264" t="b">
        <v>0</v>
      </c>
      <c r="AM264" t="b">
        <v>0</v>
      </c>
      <c r="AN264">
        <v>100</v>
      </c>
      <c r="AO264">
        <v>650</v>
      </c>
      <c r="AP264">
        <v>800</v>
      </c>
      <c r="AQ264" s="21" t="s">
        <v>326</v>
      </c>
      <c r="AR264" s="21"/>
      <c r="AS264" t="b">
        <v>0</v>
      </c>
      <c r="AT264" s="21"/>
      <c r="AU264" s="21"/>
      <c r="AV264" s="21" t="s">
        <v>375</v>
      </c>
      <c r="AW264" s="21"/>
      <c r="AY264" s="21"/>
      <c r="BA264">
        <v>3</v>
      </c>
      <c r="BB264" s="21"/>
      <c r="BC264">
        <v>16711935</v>
      </c>
      <c r="BD264">
        <v>0</v>
      </c>
      <c r="BE264">
        <v>1</v>
      </c>
      <c r="BF264">
        <v>54.5</v>
      </c>
      <c r="BG264">
        <v>100</v>
      </c>
      <c r="BH264">
        <v>120</v>
      </c>
      <c r="BI264" s="21"/>
      <c r="BJ264">
        <v>0</v>
      </c>
    </row>
    <row r="265" spans="1:62" x14ac:dyDescent="0.25">
      <c r="A265" t="str">
        <f>VLOOKUP(ObjectiveData[[#This Row],[Template ID]],ID_Conversion[],3,FALSE)</f>
        <v>VMAT</v>
      </c>
      <c r="B265" t="str">
        <f>VLOOKUP(ObjectiveData[[#This Row],[Template ID]],ID_Conversion[],6,FALSE)</f>
        <v>BLAD</v>
      </c>
      <c r="C265" s="15">
        <f>VLOOKUP(ObjectiveData[[#This Row],[Last Modified]],Date_Conversion[],13,FALSE)</f>
        <v>43425.416412037041</v>
      </c>
      <c r="D265" s="15" t="str">
        <f>VLOOKUP(ObjectiveData[[#This Row],[Template ID]],ObjectiveFiles[],3,FALSE)</f>
        <v>ObjectiveTemplate_30550.xml</v>
      </c>
      <c r="E265">
        <v>1.7</v>
      </c>
      <c r="F265" s="21" t="s">
        <v>190</v>
      </c>
      <c r="G265" s="21" t="s">
        <v>9</v>
      </c>
      <c r="H265" s="21" t="s">
        <v>14</v>
      </c>
      <c r="I265" s="21"/>
      <c r="J265" s="21"/>
      <c r="K265" s="21" t="s">
        <v>23</v>
      </c>
      <c r="L265" s="21"/>
      <c r="M265" s="21" t="s">
        <v>732</v>
      </c>
      <c r="N265" s="21" t="s">
        <v>628</v>
      </c>
      <c r="O265" s="21" t="s">
        <v>41</v>
      </c>
      <c r="P265" t="b">
        <v>0</v>
      </c>
      <c r="Q265" t="b">
        <v>0</v>
      </c>
      <c r="R265" t="b">
        <v>1</v>
      </c>
      <c r="S265">
        <v>40</v>
      </c>
      <c r="T265">
        <v>30</v>
      </c>
      <c r="U265">
        <v>0</v>
      </c>
      <c r="V265" s="21" t="s">
        <v>49</v>
      </c>
      <c r="W265">
        <v>1000</v>
      </c>
      <c r="X265">
        <v>100</v>
      </c>
      <c r="Y265" t="b">
        <v>1</v>
      </c>
      <c r="Z265">
        <v>80</v>
      </c>
      <c r="AA265">
        <v>1</v>
      </c>
      <c r="AB265">
        <v>105</v>
      </c>
      <c r="AC265">
        <v>60</v>
      </c>
      <c r="AD265">
        <v>0.05</v>
      </c>
      <c r="AE265" t="b">
        <v>1</v>
      </c>
      <c r="AF265" s="21" t="s">
        <v>724</v>
      </c>
      <c r="AG265">
        <v>5</v>
      </c>
      <c r="AH265">
        <v>9</v>
      </c>
      <c r="AI265">
        <v>10</v>
      </c>
      <c r="AJ265">
        <v>10</v>
      </c>
      <c r="AK265" s="21" t="s">
        <v>48</v>
      </c>
      <c r="AL265" t="b">
        <v>0</v>
      </c>
      <c r="AM265" t="b">
        <v>0</v>
      </c>
      <c r="AN265">
        <v>100</v>
      </c>
      <c r="AO265">
        <v>650</v>
      </c>
      <c r="AP265">
        <v>800</v>
      </c>
      <c r="AQ265" s="21" t="s">
        <v>349</v>
      </c>
      <c r="AR265" s="21"/>
      <c r="AS265" t="b">
        <v>0</v>
      </c>
      <c r="AT265" s="21"/>
      <c r="AU265" s="21"/>
      <c r="AV265" s="21" t="s">
        <v>503</v>
      </c>
      <c r="AW265" s="21"/>
      <c r="AY265" s="21"/>
      <c r="BA265">
        <v>3</v>
      </c>
      <c r="BB265" s="21"/>
      <c r="BC265">
        <v>2763429</v>
      </c>
      <c r="BD265">
        <v>0</v>
      </c>
      <c r="BE265">
        <v>0</v>
      </c>
      <c r="BF265">
        <v>20</v>
      </c>
      <c r="BG265">
        <v>40</v>
      </c>
      <c r="BH265">
        <v>50</v>
      </c>
      <c r="BI265" s="21"/>
      <c r="BJ265">
        <v>0</v>
      </c>
    </row>
    <row r="266" spans="1:62" x14ac:dyDescent="0.25">
      <c r="A266" t="str">
        <f>VLOOKUP(ObjectiveData[[#This Row],[Template ID]],ID_Conversion[],3,FALSE)</f>
        <v>VMAT</v>
      </c>
      <c r="B266" t="str">
        <f>VLOOKUP(ObjectiveData[[#This Row],[Template ID]],ID_Conversion[],6,FALSE)</f>
        <v>BLAD</v>
      </c>
      <c r="C266" s="15">
        <f>VLOOKUP(ObjectiveData[[#This Row],[Last Modified]],Date_Conversion[],13,FALSE)</f>
        <v>43425.416412037041</v>
      </c>
      <c r="D266" s="15" t="str">
        <f>VLOOKUP(ObjectiveData[[#This Row],[Template ID]],ObjectiveFiles[],3,FALSE)</f>
        <v>ObjectiveTemplate_30550.xml</v>
      </c>
      <c r="E266">
        <v>1.7</v>
      </c>
      <c r="F266" s="21" t="s">
        <v>190</v>
      </c>
      <c r="G266" s="21" t="s">
        <v>9</v>
      </c>
      <c r="H266" s="21" t="s">
        <v>14</v>
      </c>
      <c r="I266" s="21"/>
      <c r="J266" s="21"/>
      <c r="K266" s="21" t="s">
        <v>23</v>
      </c>
      <c r="L266" s="21"/>
      <c r="M266" s="21" t="s">
        <v>732</v>
      </c>
      <c r="N266" s="21" t="s">
        <v>628</v>
      </c>
      <c r="O266" s="21" t="s">
        <v>41</v>
      </c>
      <c r="P266" t="b">
        <v>0</v>
      </c>
      <c r="Q266" t="b">
        <v>0</v>
      </c>
      <c r="R266" t="b">
        <v>1</v>
      </c>
      <c r="S266">
        <v>40</v>
      </c>
      <c r="T266">
        <v>30</v>
      </c>
      <c r="U266">
        <v>0</v>
      </c>
      <c r="V266" s="21" t="s">
        <v>49</v>
      </c>
      <c r="W266">
        <v>1000</v>
      </c>
      <c r="X266">
        <v>100</v>
      </c>
      <c r="Y266" t="b">
        <v>1</v>
      </c>
      <c r="Z266">
        <v>80</v>
      </c>
      <c r="AA266">
        <v>1</v>
      </c>
      <c r="AB266">
        <v>105</v>
      </c>
      <c r="AC266">
        <v>60</v>
      </c>
      <c r="AD266">
        <v>0.05</v>
      </c>
      <c r="AE266" t="b">
        <v>1</v>
      </c>
      <c r="AF266" s="21" t="s">
        <v>724</v>
      </c>
      <c r="AG266">
        <v>5</v>
      </c>
      <c r="AH266">
        <v>9</v>
      </c>
      <c r="AI266">
        <v>10</v>
      </c>
      <c r="AJ266">
        <v>10</v>
      </c>
      <c r="AK266" s="21" t="s">
        <v>48</v>
      </c>
      <c r="AL266" t="b">
        <v>0</v>
      </c>
      <c r="AM266" t="b">
        <v>0</v>
      </c>
      <c r="AN266">
        <v>100</v>
      </c>
      <c r="AO266">
        <v>650</v>
      </c>
      <c r="AP266">
        <v>800</v>
      </c>
      <c r="AQ266" s="21" t="s">
        <v>349</v>
      </c>
      <c r="AR266" s="21"/>
      <c r="AS266" t="b">
        <v>0</v>
      </c>
      <c r="AT266" s="21"/>
      <c r="AU266" s="21"/>
      <c r="AV266" s="21" t="s">
        <v>503</v>
      </c>
      <c r="AW266" s="21"/>
      <c r="AY266" s="21"/>
      <c r="BA266">
        <v>3</v>
      </c>
      <c r="BB266" s="21"/>
      <c r="BC266">
        <v>2763429</v>
      </c>
      <c r="BD266">
        <v>0</v>
      </c>
      <c r="BE266">
        <v>0</v>
      </c>
      <c r="BF266">
        <v>25</v>
      </c>
      <c r="BG266">
        <v>25</v>
      </c>
      <c r="BH266">
        <v>50</v>
      </c>
      <c r="BI266" s="21"/>
      <c r="BJ266">
        <v>0</v>
      </c>
    </row>
    <row r="267" spans="1:62" x14ac:dyDescent="0.25">
      <c r="A267" t="str">
        <f>VLOOKUP(ObjectiveData[[#This Row],[Template ID]],ID_Conversion[],3,FALSE)</f>
        <v>VMAT</v>
      </c>
      <c r="B267" t="str">
        <f>VLOOKUP(ObjectiveData[[#This Row],[Template ID]],ID_Conversion[],6,FALSE)</f>
        <v>BLAD</v>
      </c>
      <c r="C267" s="15">
        <f>VLOOKUP(ObjectiveData[[#This Row],[Last Modified]],Date_Conversion[],13,FALSE)</f>
        <v>43425.416412037041</v>
      </c>
      <c r="D267" s="15" t="str">
        <f>VLOOKUP(ObjectiveData[[#This Row],[Template ID]],ObjectiveFiles[],3,FALSE)</f>
        <v>ObjectiveTemplate_30550.xml</v>
      </c>
      <c r="E267">
        <v>1.7</v>
      </c>
      <c r="F267" s="21" t="s">
        <v>190</v>
      </c>
      <c r="G267" s="21" t="s">
        <v>9</v>
      </c>
      <c r="H267" s="21" t="s">
        <v>14</v>
      </c>
      <c r="I267" s="21"/>
      <c r="J267" s="21"/>
      <c r="K267" s="21" t="s">
        <v>23</v>
      </c>
      <c r="L267" s="21"/>
      <c r="M267" s="21" t="s">
        <v>732</v>
      </c>
      <c r="N267" s="21" t="s">
        <v>628</v>
      </c>
      <c r="O267" s="21" t="s">
        <v>41</v>
      </c>
      <c r="P267" t="b">
        <v>0</v>
      </c>
      <c r="Q267" t="b">
        <v>0</v>
      </c>
      <c r="R267" t="b">
        <v>1</v>
      </c>
      <c r="S267">
        <v>40</v>
      </c>
      <c r="T267">
        <v>30</v>
      </c>
      <c r="U267">
        <v>0</v>
      </c>
      <c r="V267" s="21" t="s">
        <v>49</v>
      </c>
      <c r="W267">
        <v>1000</v>
      </c>
      <c r="X267">
        <v>100</v>
      </c>
      <c r="Y267" t="b">
        <v>1</v>
      </c>
      <c r="Z267">
        <v>80</v>
      </c>
      <c r="AA267">
        <v>1</v>
      </c>
      <c r="AB267">
        <v>105</v>
      </c>
      <c r="AC267">
        <v>60</v>
      </c>
      <c r="AD267">
        <v>0.05</v>
      </c>
      <c r="AE267" t="b">
        <v>1</v>
      </c>
      <c r="AF267" s="21" t="s">
        <v>724</v>
      </c>
      <c r="AG267">
        <v>5</v>
      </c>
      <c r="AH267">
        <v>9</v>
      </c>
      <c r="AI267">
        <v>10</v>
      </c>
      <c r="AJ267">
        <v>10</v>
      </c>
      <c r="AK267" s="21" t="s">
        <v>48</v>
      </c>
      <c r="AL267" t="b">
        <v>0</v>
      </c>
      <c r="AM267" t="b">
        <v>0</v>
      </c>
      <c r="AN267">
        <v>100</v>
      </c>
      <c r="AO267">
        <v>650</v>
      </c>
      <c r="AP267">
        <v>800</v>
      </c>
      <c r="AQ267" s="21" t="s">
        <v>349</v>
      </c>
      <c r="AR267" s="21"/>
      <c r="AS267" t="b">
        <v>0</v>
      </c>
      <c r="AT267" s="21"/>
      <c r="AU267" s="21"/>
      <c r="AV267" s="21" t="s">
        <v>503</v>
      </c>
      <c r="AW267" s="21"/>
      <c r="AY267" s="21"/>
      <c r="BA267">
        <v>3</v>
      </c>
      <c r="BB267" s="21"/>
      <c r="BC267">
        <v>2763429</v>
      </c>
      <c r="BD267">
        <v>0</v>
      </c>
      <c r="BE267">
        <v>0</v>
      </c>
      <c r="BF267">
        <v>30</v>
      </c>
      <c r="BG267">
        <v>15</v>
      </c>
      <c r="BH267">
        <v>50</v>
      </c>
      <c r="BI267" s="21"/>
      <c r="BJ267">
        <v>0</v>
      </c>
    </row>
    <row r="268" spans="1:62" x14ac:dyDescent="0.25">
      <c r="A268" t="str">
        <f>VLOOKUP(ObjectiveData[[#This Row],[Template ID]],ID_Conversion[],3,FALSE)</f>
        <v>VMAT</v>
      </c>
      <c r="B268" t="str">
        <f>VLOOKUP(ObjectiveData[[#This Row],[Template ID]],ID_Conversion[],6,FALSE)</f>
        <v>BLAD</v>
      </c>
      <c r="C268" s="15">
        <f>VLOOKUP(ObjectiveData[[#This Row],[Last Modified]],Date_Conversion[],13,FALSE)</f>
        <v>43425.416412037041</v>
      </c>
      <c r="D268" s="15" t="str">
        <f>VLOOKUP(ObjectiveData[[#This Row],[Template ID]],ObjectiveFiles[],3,FALSE)</f>
        <v>ObjectiveTemplate_30550.xml</v>
      </c>
      <c r="E268">
        <v>1.7</v>
      </c>
      <c r="F268" s="21" t="s">
        <v>190</v>
      </c>
      <c r="G268" s="21" t="s">
        <v>9</v>
      </c>
      <c r="H268" s="21" t="s">
        <v>14</v>
      </c>
      <c r="I268" s="21"/>
      <c r="J268" s="21"/>
      <c r="K268" s="21" t="s">
        <v>23</v>
      </c>
      <c r="L268" s="21"/>
      <c r="M268" s="21" t="s">
        <v>732</v>
      </c>
      <c r="N268" s="21" t="s">
        <v>628</v>
      </c>
      <c r="O268" s="21" t="s">
        <v>41</v>
      </c>
      <c r="P268" t="b">
        <v>0</v>
      </c>
      <c r="Q268" t="b">
        <v>0</v>
      </c>
      <c r="R268" t="b">
        <v>1</v>
      </c>
      <c r="S268">
        <v>40</v>
      </c>
      <c r="T268">
        <v>30</v>
      </c>
      <c r="U268">
        <v>0</v>
      </c>
      <c r="V268" s="21" t="s">
        <v>49</v>
      </c>
      <c r="W268">
        <v>1000</v>
      </c>
      <c r="X268">
        <v>100</v>
      </c>
      <c r="Y268" t="b">
        <v>1</v>
      </c>
      <c r="Z268">
        <v>80</v>
      </c>
      <c r="AA268">
        <v>1</v>
      </c>
      <c r="AB268">
        <v>105</v>
      </c>
      <c r="AC268">
        <v>60</v>
      </c>
      <c r="AD268">
        <v>0.05</v>
      </c>
      <c r="AE268" t="b">
        <v>1</v>
      </c>
      <c r="AF268" s="21" t="s">
        <v>724</v>
      </c>
      <c r="AG268">
        <v>5</v>
      </c>
      <c r="AH268">
        <v>9</v>
      </c>
      <c r="AI268">
        <v>10</v>
      </c>
      <c r="AJ268">
        <v>10</v>
      </c>
      <c r="AK268" s="21" t="s">
        <v>48</v>
      </c>
      <c r="AL268" t="b">
        <v>0</v>
      </c>
      <c r="AM268" t="b">
        <v>0</v>
      </c>
      <c r="AN268">
        <v>100</v>
      </c>
      <c r="AO268">
        <v>650</v>
      </c>
      <c r="AP268">
        <v>800</v>
      </c>
      <c r="AQ268" s="21" t="s">
        <v>349</v>
      </c>
      <c r="AR268" s="21"/>
      <c r="AS268" t="b">
        <v>0</v>
      </c>
      <c r="AT268" s="21"/>
      <c r="AU268" s="21"/>
      <c r="AV268" s="21" t="s">
        <v>503</v>
      </c>
      <c r="AW268" s="21"/>
      <c r="AY268" s="21"/>
      <c r="BA268">
        <v>3</v>
      </c>
      <c r="BB268" s="21"/>
      <c r="BC268">
        <v>2763429</v>
      </c>
      <c r="BD268">
        <v>0</v>
      </c>
      <c r="BE268">
        <v>0</v>
      </c>
      <c r="BF268">
        <v>32</v>
      </c>
      <c r="BG268">
        <v>5</v>
      </c>
      <c r="BH268">
        <v>50</v>
      </c>
      <c r="BI268" s="21"/>
      <c r="BJ268">
        <v>0</v>
      </c>
    </row>
    <row r="269" spans="1:62" x14ac:dyDescent="0.25">
      <c r="A269" t="str">
        <f>VLOOKUP(ObjectiveData[[#This Row],[Template ID]],ID_Conversion[],3,FALSE)</f>
        <v>VMAT</v>
      </c>
      <c r="B269" t="str">
        <f>VLOOKUP(ObjectiveData[[#This Row],[Template ID]],ID_Conversion[],6,FALSE)</f>
        <v>BLAD</v>
      </c>
      <c r="C269" s="15">
        <f>VLOOKUP(ObjectiveData[[#This Row],[Last Modified]],Date_Conversion[],13,FALSE)</f>
        <v>43425.416412037041</v>
      </c>
      <c r="D269" s="15" t="str">
        <f>VLOOKUP(ObjectiveData[[#This Row],[Template ID]],ObjectiveFiles[],3,FALSE)</f>
        <v>ObjectiveTemplate_30550.xml</v>
      </c>
      <c r="E269">
        <v>1.7</v>
      </c>
      <c r="F269" s="21" t="s">
        <v>190</v>
      </c>
      <c r="G269" s="21" t="s">
        <v>9</v>
      </c>
      <c r="H269" s="21" t="s">
        <v>14</v>
      </c>
      <c r="I269" s="21"/>
      <c r="J269" s="21"/>
      <c r="K269" s="21" t="s">
        <v>23</v>
      </c>
      <c r="L269" s="21"/>
      <c r="M269" s="21" t="s">
        <v>732</v>
      </c>
      <c r="N269" s="21" t="s">
        <v>628</v>
      </c>
      <c r="O269" s="21" t="s">
        <v>41</v>
      </c>
      <c r="P269" t="b">
        <v>0</v>
      </c>
      <c r="Q269" t="b">
        <v>0</v>
      </c>
      <c r="R269" t="b">
        <v>1</v>
      </c>
      <c r="S269">
        <v>40</v>
      </c>
      <c r="T269">
        <v>30</v>
      </c>
      <c r="U269">
        <v>0</v>
      </c>
      <c r="V269" s="21" t="s">
        <v>49</v>
      </c>
      <c r="W269">
        <v>1000</v>
      </c>
      <c r="X269">
        <v>100</v>
      </c>
      <c r="Y269" t="b">
        <v>1</v>
      </c>
      <c r="Z269">
        <v>80</v>
      </c>
      <c r="AA269">
        <v>1</v>
      </c>
      <c r="AB269">
        <v>105</v>
      </c>
      <c r="AC269">
        <v>60</v>
      </c>
      <c r="AD269">
        <v>0.05</v>
      </c>
      <c r="AE269" t="b">
        <v>1</v>
      </c>
      <c r="AF269" s="21" t="s">
        <v>724</v>
      </c>
      <c r="AG269">
        <v>5</v>
      </c>
      <c r="AH269">
        <v>9</v>
      </c>
      <c r="AI269">
        <v>10</v>
      </c>
      <c r="AJ269">
        <v>10</v>
      </c>
      <c r="AK269" s="21" t="s">
        <v>48</v>
      </c>
      <c r="AL269" t="b">
        <v>0</v>
      </c>
      <c r="AM269" t="b">
        <v>0</v>
      </c>
      <c r="AN269">
        <v>100</v>
      </c>
      <c r="AO269">
        <v>650</v>
      </c>
      <c r="AP269">
        <v>800</v>
      </c>
      <c r="AQ269" s="21" t="s">
        <v>375</v>
      </c>
      <c r="AR269" s="21"/>
      <c r="AS269" t="b">
        <v>0</v>
      </c>
      <c r="AT269" s="21"/>
      <c r="AU269" s="21"/>
      <c r="AV269" s="21" t="s">
        <v>375</v>
      </c>
      <c r="AW269" s="21"/>
      <c r="AY269" s="21"/>
      <c r="BA269">
        <v>1.5009999999999999</v>
      </c>
      <c r="BB269" s="21"/>
      <c r="BC269">
        <v>16711935</v>
      </c>
      <c r="BI269" s="21"/>
    </row>
    <row r="270" spans="1:62" x14ac:dyDescent="0.25">
      <c r="A270" t="str">
        <f>VLOOKUP(ObjectiveData[[#This Row],[Template ID]],ID_Conversion[],3,FALSE)</f>
        <v>VMAT</v>
      </c>
      <c r="B270" t="str">
        <f>VLOOKUP(ObjectiveData[[#This Row],[Template ID]],ID_Conversion[],6,FALSE)</f>
        <v>BLAD</v>
      </c>
      <c r="C270" s="15">
        <f>VLOOKUP(ObjectiveData[[#This Row],[Last Modified]],Date_Conversion[],13,FALSE)</f>
        <v>43425.416412037041</v>
      </c>
      <c r="D270" s="15" t="str">
        <f>VLOOKUP(ObjectiveData[[#This Row],[Template ID]],ObjectiveFiles[],3,FALSE)</f>
        <v>ObjectiveTemplate_30550.xml</v>
      </c>
      <c r="E270">
        <v>1.7</v>
      </c>
      <c r="F270" s="21" t="s">
        <v>190</v>
      </c>
      <c r="G270" s="21" t="s">
        <v>9</v>
      </c>
      <c r="H270" s="21" t="s">
        <v>14</v>
      </c>
      <c r="I270" s="21"/>
      <c r="J270" s="21"/>
      <c r="K270" s="21" t="s">
        <v>23</v>
      </c>
      <c r="L270" s="21"/>
      <c r="M270" s="21" t="s">
        <v>732</v>
      </c>
      <c r="N270" s="21" t="s">
        <v>628</v>
      </c>
      <c r="O270" s="21" t="s">
        <v>41</v>
      </c>
      <c r="P270" t="b">
        <v>0</v>
      </c>
      <c r="Q270" t="b">
        <v>0</v>
      </c>
      <c r="R270" t="b">
        <v>1</v>
      </c>
      <c r="S270">
        <v>40</v>
      </c>
      <c r="T270">
        <v>30</v>
      </c>
      <c r="U270">
        <v>0</v>
      </c>
      <c r="V270" s="21" t="s">
        <v>49</v>
      </c>
      <c r="W270">
        <v>1000</v>
      </c>
      <c r="X270">
        <v>100</v>
      </c>
      <c r="Y270" t="b">
        <v>1</v>
      </c>
      <c r="Z270">
        <v>80</v>
      </c>
      <c r="AA270">
        <v>1</v>
      </c>
      <c r="AB270">
        <v>105</v>
      </c>
      <c r="AC270">
        <v>60</v>
      </c>
      <c r="AD270">
        <v>0.05</v>
      </c>
      <c r="AE270" t="b">
        <v>1</v>
      </c>
      <c r="AF270" s="21" t="s">
        <v>724</v>
      </c>
      <c r="AG270">
        <v>5</v>
      </c>
      <c r="AH270">
        <v>9</v>
      </c>
      <c r="AI270">
        <v>10</v>
      </c>
      <c r="AJ270">
        <v>10</v>
      </c>
      <c r="AK270" s="21" t="s">
        <v>48</v>
      </c>
      <c r="AL270" t="b">
        <v>0</v>
      </c>
      <c r="AM270" t="b">
        <v>0</v>
      </c>
      <c r="AN270">
        <v>100</v>
      </c>
      <c r="AO270">
        <v>650</v>
      </c>
      <c r="AP270">
        <v>800</v>
      </c>
      <c r="AQ270" s="21" t="s">
        <v>429</v>
      </c>
      <c r="AR270" s="21"/>
      <c r="AS270" t="b">
        <v>0</v>
      </c>
      <c r="AT270" s="21"/>
      <c r="AU270" s="21"/>
      <c r="AV270" s="21" t="s">
        <v>501</v>
      </c>
      <c r="AW270" s="21"/>
      <c r="AY270" s="21"/>
      <c r="BA270">
        <v>1.5009999999999999</v>
      </c>
      <c r="BB270" s="21"/>
      <c r="BC270">
        <v>2763429</v>
      </c>
      <c r="BI270" s="21"/>
    </row>
    <row r="271" spans="1:62" x14ac:dyDescent="0.25">
      <c r="A271" t="str">
        <f>VLOOKUP(ObjectiveData[[#This Row],[Template ID]],ID_Conversion[],3,FALSE)</f>
        <v>VMAT</v>
      </c>
      <c r="B271" t="str">
        <f>VLOOKUP(ObjectiveData[[#This Row],[Template ID]],ID_Conversion[],6,FALSE)</f>
        <v>BLAD</v>
      </c>
      <c r="C271" s="15">
        <f>VLOOKUP(ObjectiveData[[#This Row],[Last Modified]],Date_Conversion[],13,FALSE)</f>
        <v>43425.416412037041</v>
      </c>
      <c r="D271" s="15" t="str">
        <f>VLOOKUP(ObjectiveData[[#This Row],[Template ID]],ObjectiveFiles[],3,FALSE)</f>
        <v>ObjectiveTemplate_30550.xml</v>
      </c>
      <c r="E271">
        <v>1.7</v>
      </c>
      <c r="F271" s="21" t="s">
        <v>190</v>
      </c>
      <c r="G271" s="21" t="s">
        <v>9</v>
      </c>
      <c r="H271" s="21" t="s">
        <v>14</v>
      </c>
      <c r="I271" s="21"/>
      <c r="J271" s="21"/>
      <c r="K271" s="21" t="s">
        <v>23</v>
      </c>
      <c r="L271" s="21"/>
      <c r="M271" s="21" t="s">
        <v>732</v>
      </c>
      <c r="N271" s="21" t="s">
        <v>628</v>
      </c>
      <c r="O271" s="21" t="s">
        <v>41</v>
      </c>
      <c r="P271" t="b">
        <v>0</v>
      </c>
      <c r="Q271" t="b">
        <v>0</v>
      </c>
      <c r="R271" t="b">
        <v>1</v>
      </c>
      <c r="S271">
        <v>40</v>
      </c>
      <c r="T271">
        <v>30</v>
      </c>
      <c r="U271">
        <v>0</v>
      </c>
      <c r="V271" s="21" t="s">
        <v>49</v>
      </c>
      <c r="W271">
        <v>1000</v>
      </c>
      <c r="X271">
        <v>100</v>
      </c>
      <c r="Y271" t="b">
        <v>1</v>
      </c>
      <c r="Z271">
        <v>80</v>
      </c>
      <c r="AA271">
        <v>1</v>
      </c>
      <c r="AB271">
        <v>105</v>
      </c>
      <c r="AC271">
        <v>60</v>
      </c>
      <c r="AD271">
        <v>0.05</v>
      </c>
      <c r="AE271" t="b">
        <v>1</v>
      </c>
      <c r="AF271" s="21" t="s">
        <v>724</v>
      </c>
      <c r="AG271">
        <v>5</v>
      </c>
      <c r="AH271">
        <v>9</v>
      </c>
      <c r="AI271">
        <v>10</v>
      </c>
      <c r="AJ271">
        <v>10</v>
      </c>
      <c r="AK271" s="21" t="s">
        <v>48</v>
      </c>
      <c r="AL271" t="b">
        <v>0</v>
      </c>
      <c r="AM271" t="b">
        <v>0</v>
      </c>
      <c r="AN271">
        <v>100</v>
      </c>
      <c r="AO271">
        <v>650</v>
      </c>
      <c r="AP271">
        <v>800</v>
      </c>
      <c r="AQ271" s="21" t="s">
        <v>445</v>
      </c>
      <c r="AR271" s="21"/>
      <c r="AS271" t="b">
        <v>0</v>
      </c>
      <c r="AT271" s="21"/>
      <c r="AU271" s="21"/>
      <c r="AV271" s="21" t="s">
        <v>501</v>
      </c>
      <c r="AW271" s="21"/>
      <c r="AX271">
        <v>7200</v>
      </c>
      <c r="AY271" s="21" t="s">
        <v>507</v>
      </c>
      <c r="AZ271">
        <v>3.2</v>
      </c>
      <c r="BA271">
        <v>1.5009999999999999</v>
      </c>
      <c r="BB271" s="21"/>
      <c r="BC271">
        <v>14524637</v>
      </c>
      <c r="BD271">
        <v>0</v>
      </c>
      <c r="BE271">
        <v>0</v>
      </c>
      <c r="BF271">
        <v>48</v>
      </c>
      <c r="BG271">
        <v>0</v>
      </c>
      <c r="BH271">
        <v>50</v>
      </c>
      <c r="BI271" s="21"/>
      <c r="BJ271">
        <v>0</v>
      </c>
    </row>
    <row r="272" spans="1:62" x14ac:dyDescent="0.25">
      <c r="A272" t="str">
        <f>VLOOKUP(ObjectiveData[[#This Row],[Template ID]],ID_Conversion[],3,FALSE)</f>
        <v>VMAT</v>
      </c>
      <c r="B272" t="str">
        <f>VLOOKUP(ObjectiveData[[#This Row],[Template ID]],ID_Conversion[],6,FALSE)</f>
        <v>SABR</v>
      </c>
      <c r="C272" s="15">
        <f>VLOOKUP(ObjectiveData[[#This Row],[Last Modified]],Date_Conversion[],13,FALSE)</f>
        <v>42887.49900462963</v>
      </c>
      <c r="D272" s="15" t="str">
        <f>VLOOKUP(ObjectiveData[[#This Row],[Template ID]],ObjectiveFiles[],3,FALSE)</f>
        <v>ObjectiveTemplate_28421.xml</v>
      </c>
      <c r="E272">
        <v>1.3</v>
      </c>
      <c r="F272" s="21" t="s">
        <v>129</v>
      </c>
      <c r="G272" s="21" t="s">
        <v>9</v>
      </c>
      <c r="H272" s="21" t="s">
        <v>14</v>
      </c>
      <c r="I272" s="21"/>
      <c r="J272" s="21"/>
      <c r="K272" s="21" t="s">
        <v>23</v>
      </c>
      <c r="L272" s="21"/>
      <c r="M272" s="21" t="s">
        <v>733</v>
      </c>
      <c r="N272" s="21" t="s">
        <v>619</v>
      </c>
      <c r="O272" s="21" t="s">
        <v>41</v>
      </c>
      <c r="P272" t="b">
        <v>0</v>
      </c>
      <c r="Q272" t="b">
        <v>0</v>
      </c>
      <c r="R272" t="b">
        <v>0</v>
      </c>
      <c r="S272">
        <v>40</v>
      </c>
      <c r="T272">
        <v>30</v>
      </c>
      <c r="U272">
        <v>0</v>
      </c>
      <c r="V272" s="21" t="s">
        <v>49</v>
      </c>
      <c r="W272">
        <v>1000</v>
      </c>
      <c r="X272">
        <v>100</v>
      </c>
      <c r="Y272" t="b">
        <v>1</v>
      </c>
      <c r="Z272">
        <v>80</v>
      </c>
      <c r="AA272">
        <v>0.3</v>
      </c>
      <c r="AB272">
        <v>103</v>
      </c>
      <c r="AC272">
        <v>40</v>
      </c>
      <c r="AD272">
        <v>7.0000000000000007E-2</v>
      </c>
      <c r="AE272" t="b">
        <v>1</v>
      </c>
      <c r="AF272" s="21" t="s">
        <v>724</v>
      </c>
      <c r="AG272">
        <v>5</v>
      </c>
      <c r="AH272">
        <v>9</v>
      </c>
      <c r="AI272">
        <v>10</v>
      </c>
      <c r="AJ272">
        <v>10</v>
      </c>
      <c r="AK272" s="21" t="s">
        <v>48</v>
      </c>
      <c r="AL272" t="b">
        <v>1</v>
      </c>
      <c r="AM272" t="b">
        <v>0</v>
      </c>
      <c r="AN272">
        <v>100</v>
      </c>
      <c r="AO272">
        <v>0</v>
      </c>
      <c r="AP272">
        <v>5000</v>
      </c>
      <c r="AQ272" s="21" t="s">
        <v>213</v>
      </c>
      <c r="AR272" s="21"/>
      <c r="AS272" t="b">
        <v>0</v>
      </c>
      <c r="AT272" s="21"/>
      <c r="AU272" s="21"/>
      <c r="AV272" s="21" t="s">
        <v>501</v>
      </c>
      <c r="AW272" s="21"/>
      <c r="AX272" s="21"/>
      <c r="AY272" s="21"/>
      <c r="AZ272" s="21"/>
      <c r="BA272">
        <v>2.0548799999999998</v>
      </c>
      <c r="BB272" s="21"/>
      <c r="BC272">
        <v>42495</v>
      </c>
    </row>
    <row r="273" spans="1:61" x14ac:dyDescent="0.25">
      <c r="A273" t="str">
        <f>VLOOKUP(ObjectiveData[[#This Row],[Template ID]],ID_Conversion[],3,FALSE)</f>
        <v>VMAT</v>
      </c>
      <c r="B273" t="str">
        <f>VLOOKUP(ObjectiveData[[#This Row],[Template ID]],ID_Conversion[],6,FALSE)</f>
        <v>SABR</v>
      </c>
      <c r="C273" s="15">
        <f>VLOOKUP(ObjectiveData[[#This Row],[Last Modified]],Date_Conversion[],13,FALSE)</f>
        <v>42887.49900462963</v>
      </c>
      <c r="D273" s="15" t="str">
        <f>VLOOKUP(ObjectiveData[[#This Row],[Template ID]],ObjectiveFiles[],3,FALSE)</f>
        <v>ObjectiveTemplate_28421.xml</v>
      </c>
      <c r="E273">
        <v>1.3</v>
      </c>
      <c r="F273" s="21" t="s">
        <v>129</v>
      </c>
      <c r="G273" s="21" t="s">
        <v>9</v>
      </c>
      <c r="H273" s="21" t="s">
        <v>14</v>
      </c>
      <c r="I273" s="21"/>
      <c r="J273" s="21"/>
      <c r="K273" s="21" t="s">
        <v>23</v>
      </c>
      <c r="L273" s="21"/>
      <c r="M273" s="21" t="s">
        <v>733</v>
      </c>
      <c r="N273" s="21" t="s">
        <v>619</v>
      </c>
      <c r="O273" s="21" t="s">
        <v>41</v>
      </c>
      <c r="P273" t="b">
        <v>0</v>
      </c>
      <c r="Q273" t="b">
        <v>0</v>
      </c>
      <c r="R273" t="b">
        <v>0</v>
      </c>
      <c r="S273">
        <v>40</v>
      </c>
      <c r="T273">
        <v>30</v>
      </c>
      <c r="U273">
        <v>0</v>
      </c>
      <c r="V273" s="21" t="s">
        <v>49</v>
      </c>
      <c r="W273">
        <v>1000</v>
      </c>
      <c r="X273">
        <v>100</v>
      </c>
      <c r="Y273" t="b">
        <v>1</v>
      </c>
      <c r="Z273">
        <v>80</v>
      </c>
      <c r="AA273">
        <v>0.3</v>
      </c>
      <c r="AB273">
        <v>103</v>
      </c>
      <c r="AC273">
        <v>40</v>
      </c>
      <c r="AD273">
        <v>7.0000000000000007E-2</v>
      </c>
      <c r="AE273" t="b">
        <v>1</v>
      </c>
      <c r="AF273" s="21" t="s">
        <v>724</v>
      </c>
      <c r="AG273">
        <v>5</v>
      </c>
      <c r="AH273">
        <v>9</v>
      </c>
      <c r="AI273">
        <v>10</v>
      </c>
      <c r="AJ273">
        <v>10</v>
      </c>
      <c r="AK273" s="21" t="s">
        <v>48</v>
      </c>
      <c r="AL273" t="b">
        <v>1</v>
      </c>
      <c r="AM273" t="b">
        <v>0</v>
      </c>
      <c r="AN273">
        <v>100</v>
      </c>
      <c r="AO273">
        <v>0</v>
      </c>
      <c r="AP273">
        <v>5000</v>
      </c>
      <c r="AQ273" s="21" t="s">
        <v>223</v>
      </c>
      <c r="AR273" s="21"/>
      <c r="AS273" t="b">
        <v>0</v>
      </c>
      <c r="AT273" s="21"/>
      <c r="AU273" s="21"/>
      <c r="AV273" s="21" t="s">
        <v>502</v>
      </c>
      <c r="AW273" s="21"/>
      <c r="AX273" s="21"/>
      <c r="AY273" s="21"/>
      <c r="AZ273" s="21"/>
      <c r="BA273">
        <v>4.5</v>
      </c>
      <c r="BB273" s="21"/>
      <c r="BC273">
        <v>65280</v>
      </c>
    </row>
    <row r="274" spans="1:61" x14ac:dyDescent="0.25">
      <c r="A274" t="str">
        <f>VLOOKUP(ObjectiveData[[#This Row],[Template ID]],ID_Conversion[],3,FALSE)</f>
        <v>VMAT</v>
      </c>
      <c r="B274" t="str">
        <f>VLOOKUP(ObjectiveData[[#This Row],[Template ID]],ID_Conversion[],6,FALSE)</f>
        <v>SABR</v>
      </c>
      <c r="C274" s="15">
        <f>VLOOKUP(ObjectiveData[[#This Row],[Last Modified]],Date_Conversion[],13,FALSE)</f>
        <v>42887.49900462963</v>
      </c>
      <c r="D274" s="15" t="str">
        <f>VLOOKUP(ObjectiveData[[#This Row],[Template ID]],ObjectiveFiles[],3,FALSE)</f>
        <v>ObjectiveTemplate_28421.xml</v>
      </c>
      <c r="E274">
        <v>1.3</v>
      </c>
      <c r="F274" s="21" t="s">
        <v>129</v>
      </c>
      <c r="G274" s="21" t="s">
        <v>9</v>
      </c>
      <c r="H274" s="21" t="s">
        <v>14</v>
      </c>
      <c r="I274" s="21"/>
      <c r="J274" s="21"/>
      <c r="K274" s="21" t="s">
        <v>23</v>
      </c>
      <c r="L274" s="21"/>
      <c r="M274" s="21" t="s">
        <v>733</v>
      </c>
      <c r="N274" s="21" t="s">
        <v>619</v>
      </c>
      <c r="O274" s="21" t="s">
        <v>41</v>
      </c>
      <c r="P274" t="b">
        <v>0</v>
      </c>
      <c r="Q274" t="b">
        <v>0</v>
      </c>
      <c r="R274" t="b">
        <v>0</v>
      </c>
      <c r="S274">
        <v>40</v>
      </c>
      <c r="T274">
        <v>30</v>
      </c>
      <c r="U274">
        <v>0</v>
      </c>
      <c r="V274" s="21" t="s">
        <v>49</v>
      </c>
      <c r="W274">
        <v>1000</v>
      </c>
      <c r="X274">
        <v>100</v>
      </c>
      <c r="Y274" t="b">
        <v>1</v>
      </c>
      <c r="Z274">
        <v>80</v>
      </c>
      <c r="AA274">
        <v>0.3</v>
      </c>
      <c r="AB274">
        <v>103</v>
      </c>
      <c r="AC274">
        <v>40</v>
      </c>
      <c r="AD274">
        <v>7.0000000000000007E-2</v>
      </c>
      <c r="AE274" t="b">
        <v>1</v>
      </c>
      <c r="AF274" s="21" t="s">
        <v>724</v>
      </c>
      <c r="AG274">
        <v>5</v>
      </c>
      <c r="AH274">
        <v>9</v>
      </c>
      <c r="AI274">
        <v>10</v>
      </c>
      <c r="AJ274">
        <v>10</v>
      </c>
      <c r="AK274" s="21" t="s">
        <v>48</v>
      </c>
      <c r="AL274" t="b">
        <v>1</v>
      </c>
      <c r="AM274" t="b">
        <v>0</v>
      </c>
      <c r="AN274">
        <v>100</v>
      </c>
      <c r="AO274">
        <v>0</v>
      </c>
      <c r="AP274">
        <v>5000</v>
      </c>
      <c r="AQ274" s="21" t="s">
        <v>225</v>
      </c>
      <c r="AR274" s="21"/>
      <c r="AS274" t="b">
        <v>0</v>
      </c>
      <c r="AT274" s="21"/>
      <c r="AU274" s="21"/>
      <c r="AV274" s="21" t="s">
        <v>503</v>
      </c>
      <c r="AW274" s="21"/>
      <c r="AX274" s="21"/>
      <c r="AY274" s="21"/>
      <c r="AZ274" s="21"/>
      <c r="BA274">
        <v>4.5</v>
      </c>
      <c r="BB274" s="21"/>
      <c r="BC274">
        <v>16711935</v>
      </c>
      <c r="BD274">
        <v>0</v>
      </c>
      <c r="BE274">
        <v>0</v>
      </c>
      <c r="BF274">
        <v>10</v>
      </c>
      <c r="BG274">
        <v>0</v>
      </c>
      <c r="BH274">
        <v>120</v>
      </c>
      <c r="BI274">
        <v>0</v>
      </c>
    </row>
    <row r="275" spans="1:61" x14ac:dyDescent="0.25">
      <c r="A275" t="str">
        <f>VLOOKUP(ObjectiveData[[#This Row],[Template ID]],ID_Conversion[],3,FALSE)</f>
        <v>VMAT</v>
      </c>
      <c r="B275" t="str">
        <f>VLOOKUP(ObjectiveData[[#This Row],[Template ID]],ID_Conversion[],6,FALSE)</f>
        <v>SABR</v>
      </c>
      <c r="C275" s="15">
        <f>VLOOKUP(ObjectiveData[[#This Row],[Last Modified]],Date_Conversion[],13,FALSE)</f>
        <v>42887.49900462963</v>
      </c>
      <c r="D275" s="15" t="str">
        <f>VLOOKUP(ObjectiveData[[#This Row],[Template ID]],ObjectiveFiles[],3,FALSE)</f>
        <v>ObjectiveTemplate_28421.xml</v>
      </c>
      <c r="E275">
        <v>1.3</v>
      </c>
      <c r="F275" s="21" t="s">
        <v>129</v>
      </c>
      <c r="G275" s="21" t="s">
        <v>9</v>
      </c>
      <c r="H275" s="21" t="s">
        <v>14</v>
      </c>
      <c r="I275" s="21"/>
      <c r="J275" s="21"/>
      <c r="K275" s="21" t="s">
        <v>23</v>
      </c>
      <c r="L275" s="21"/>
      <c r="M275" s="21" t="s">
        <v>733</v>
      </c>
      <c r="N275" s="21" t="s">
        <v>619</v>
      </c>
      <c r="O275" s="21" t="s">
        <v>41</v>
      </c>
      <c r="P275" t="b">
        <v>0</v>
      </c>
      <c r="Q275" t="b">
        <v>0</v>
      </c>
      <c r="R275" t="b">
        <v>0</v>
      </c>
      <c r="S275">
        <v>40</v>
      </c>
      <c r="T275">
        <v>30</v>
      </c>
      <c r="U275">
        <v>0</v>
      </c>
      <c r="V275" s="21" t="s">
        <v>49</v>
      </c>
      <c r="W275">
        <v>1000</v>
      </c>
      <c r="X275">
        <v>100</v>
      </c>
      <c r="Y275" t="b">
        <v>1</v>
      </c>
      <c r="Z275">
        <v>80</v>
      </c>
      <c r="AA275">
        <v>0.3</v>
      </c>
      <c r="AB275">
        <v>103</v>
      </c>
      <c r="AC275">
        <v>40</v>
      </c>
      <c r="AD275">
        <v>7.0000000000000007E-2</v>
      </c>
      <c r="AE275" t="b">
        <v>1</v>
      </c>
      <c r="AF275" s="21" t="s">
        <v>724</v>
      </c>
      <c r="AG275">
        <v>5</v>
      </c>
      <c r="AH275">
        <v>9</v>
      </c>
      <c r="AI275">
        <v>10</v>
      </c>
      <c r="AJ275">
        <v>10</v>
      </c>
      <c r="AK275" s="21" t="s">
        <v>48</v>
      </c>
      <c r="AL275" t="b">
        <v>1</v>
      </c>
      <c r="AM275" t="b">
        <v>0</v>
      </c>
      <c r="AN275">
        <v>100</v>
      </c>
      <c r="AO275">
        <v>0</v>
      </c>
      <c r="AP275">
        <v>5000</v>
      </c>
      <c r="AQ275" s="21" t="s">
        <v>230</v>
      </c>
      <c r="AR275" s="21"/>
      <c r="AS275" t="b">
        <v>0</v>
      </c>
      <c r="AT275" s="21"/>
      <c r="AU275" s="21"/>
      <c r="AV275" s="21" t="s">
        <v>501</v>
      </c>
      <c r="AW275" s="21"/>
      <c r="AX275" s="21"/>
      <c r="AY275" s="21"/>
      <c r="AZ275" s="21"/>
      <c r="BA275">
        <v>2.0548799999999998</v>
      </c>
      <c r="BB275" s="21"/>
      <c r="BC275">
        <v>16748574</v>
      </c>
    </row>
    <row r="276" spans="1:61" x14ac:dyDescent="0.25">
      <c r="A276" t="str">
        <f>VLOOKUP(ObjectiveData[[#This Row],[Template ID]],ID_Conversion[],3,FALSE)</f>
        <v>VMAT</v>
      </c>
      <c r="B276" t="str">
        <f>VLOOKUP(ObjectiveData[[#This Row],[Template ID]],ID_Conversion[],6,FALSE)</f>
        <v>SABR</v>
      </c>
      <c r="C276" s="15">
        <f>VLOOKUP(ObjectiveData[[#This Row],[Last Modified]],Date_Conversion[],13,FALSE)</f>
        <v>42887.49900462963</v>
      </c>
      <c r="D276" s="15" t="str">
        <f>VLOOKUP(ObjectiveData[[#This Row],[Template ID]],ObjectiveFiles[],3,FALSE)</f>
        <v>ObjectiveTemplate_28421.xml</v>
      </c>
      <c r="E276">
        <v>1.3</v>
      </c>
      <c r="F276" s="21" t="s">
        <v>129</v>
      </c>
      <c r="G276" s="21" t="s">
        <v>9</v>
      </c>
      <c r="H276" s="21" t="s">
        <v>14</v>
      </c>
      <c r="I276" s="21"/>
      <c r="J276" s="21"/>
      <c r="K276" s="21" t="s">
        <v>23</v>
      </c>
      <c r="L276" s="21"/>
      <c r="M276" s="21" t="s">
        <v>733</v>
      </c>
      <c r="N276" s="21" t="s">
        <v>619</v>
      </c>
      <c r="O276" s="21" t="s">
        <v>41</v>
      </c>
      <c r="P276" t="b">
        <v>0</v>
      </c>
      <c r="Q276" t="b">
        <v>0</v>
      </c>
      <c r="R276" t="b">
        <v>0</v>
      </c>
      <c r="S276">
        <v>40</v>
      </c>
      <c r="T276">
        <v>30</v>
      </c>
      <c r="U276">
        <v>0</v>
      </c>
      <c r="V276" s="21" t="s">
        <v>49</v>
      </c>
      <c r="W276">
        <v>1000</v>
      </c>
      <c r="X276">
        <v>100</v>
      </c>
      <c r="Y276" t="b">
        <v>1</v>
      </c>
      <c r="Z276">
        <v>80</v>
      </c>
      <c r="AA276">
        <v>0.3</v>
      </c>
      <c r="AB276">
        <v>103</v>
      </c>
      <c r="AC276">
        <v>40</v>
      </c>
      <c r="AD276">
        <v>7.0000000000000007E-2</v>
      </c>
      <c r="AE276" t="b">
        <v>1</v>
      </c>
      <c r="AF276" s="21" t="s">
        <v>724</v>
      </c>
      <c r="AG276">
        <v>5</v>
      </c>
      <c r="AH276">
        <v>9</v>
      </c>
      <c r="AI276">
        <v>10</v>
      </c>
      <c r="AJ276">
        <v>10</v>
      </c>
      <c r="AK276" s="21" t="s">
        <v>48</v>
      </c>
      <c r="AL276" t="b">
        <v>1</v>
      </c>
      <c r="AM276" t="b">
        <v>0</v>
      </c>
      <c r="AN276">
        <v>100</v>
      </c>
      <c r="AO276">
        <v>0</v>
      </c>
      <c r="AP276">
        <v>5000</v>
      </c>
      <c r="AQ276" s="21" t="s">
        <v>231</v>
      </c>
      <c r="AR276" s="21"/>
      <c r="AS276" t="b">
        <v>0</v>
      </c>
      <c r="AT276" s="21"/>
      <c r="AU276" s="21"/>
      <c r="AV276" s="21" t="s">
        <v>501</v>
      </c>
      <c r="AW276" s="21"/>
      <c r="AX276" s="21"/>
      <c r="AY276" s="21"/>
      <c r="AZ276" s="21"/>
      <c r="BA276">
        <v>2.0548799999999998</v>
      </c>
      <c r="BB276" s="21"/>
      <c r="BC276">
        <v>32896</v>
      </c>
    </row>
    <row r="277" spans="1:61" x14ac:dyDescent="0.25">
      <c r="A277" t="str">
        <f>VLOOKUP(ObjectiveData[[#This Row],[Template ID]],ID_Conversion[],3,FALSE)</f>
        <v>VMAT</v>
      </c>
      <c r="B277" t="str">
        <f>VLOOKUP(ObjectiveData[[#This Row],[Template ID]],ID_Conversion[],6,FALSE)</f>
        <v>SABR</v>
      </c>
      <c r="C277" s="15">
        <f>VLOOKUP(ObjectiveData[[#This Row],[Last Modified]],Date_Conversion[],13,FALSE)</f>
        <v>42887.49900462963</v>
      </c>
      <c r="D277" s="15" t="str">
        <f>VLOOKUP(ObjectiveData[[#This Row],[Template ID]],ObjectiveFiles[],3,FALSE)</f>
        <v>ObjectiveTemplate_28421.xml</v>
      </c>
      <c r="E277">
        <v>1.3</v>
      </c>
      <c r="F277" s="21" t="s">
        <v>129</v>
      </c>
      <c r="G277" s="21" t="s">
        <v>9</v>
      </c>
      <c r="H277" s="21" t="s">
        <v>14</v>
      </c>
      <c r="I277" s="21"/>
      <c r="J277" s="21"/>
      <c r="K277" s="21" t="s">
        <v>23</v>
      </c>
      <c r="L277" s="21"/>
      <c r="M277" s="21" t="s">
        <v>733</v>
      </c>
      <c r="N277" s="21" t="s">
        <v>619</v>
      </c>
      <c r="O277" s="21" t="s">
        <v>41</v>
      </c>
      <c r="P277" t="b">
        <v>0</v>
      </c>
      <c r="Q277" t="b">
        <v>0</v>
      </c>
      <c r="R277" t="b">
        <v>0</v>
      </c>
      <c r="S277">
        <v>40</v>
      </c>
      <c r="T277">
        <v>30</v>
      </c>
      <c r="U277">
        <v>0</v>
      </c>
      <c r="V277" s="21" t="s">
        <v>49</v>
      </c>
      <c r="W277">
        <v>1000</v>
      </c>
      <c r="X277">
        <v>100</v>
      </c>
      <c r="Y277" t="b">
        <v>1</v>
      </c>
      <c r="Z277">
        <v>80</v>
      </c>
      <c r="AA277">
        <v>0.3</v>
      </c>
      <c r="AB277">
        <v>103</v>
      </c>
      <c r="AC277">
        <v>40</v>
      </c>
      <c r="AD277">
        <v>7.0000000000000007E-2</v>
      </c>
      <c r="AE277" t="b">
        <v>1</v>
      </c>
      <c r="AF277" s="21" t="s">
        <v>724</v>
      </c>
      <c r="AG277">
        <v>5</v>
      </c>
      <c r="AH277">
        <v>9</v>
      </c>
      <c r="AI277">
        <v>10</v>
      </c>
      <c r="AJ277">
        <v>10</v>
      </c>
      <c r="AK277" s="21" t="s">
        <v>48</v>
      </c>
      <c r="AL277" t="b">
        <v>1</v>
      </c>
      <c r="AM277" t="b">
        <v>0</v>
      </c>
      <c r="AN277">
        <v>100</v>
      </c>
      <c r="AO277">
        <v>0</v>
      </c>
      <c r="AP277">
        <v>5000</v>
      </c>
      <c r="AQ277" s="21" t="s">
        <v>235</v>
      </c>
      <c r="AR277" s="21"/>
      <c r="AS277" t="b">
        <v>0</v>
      </c>
      <c r="AT277" s="21"/>
      <c r="AU277" s="21"/>
      <c r="AV277" s="21" t="s">
        <v>501</v>
      </c>
      <c r="AW277" s="21"/>
      <c r="AX277" s="21"/>
      <c r="AY277" s="21"/>
      <c r="AZ277" s="21"/>
      <c r="BA277">
        <v>2.0548799999999998</v>
      </c>
      <c r="BB277" s="21"/>
      <c r="BC277">
        <v>5275647</v>
      </c>
    </row>
    <row r="278" spans="1:61" x14ac:dyDescent="0.25">
      <c r="A278" t="str">
        <f>VLOOKUP(ObjectiveData[[#This Row],[Template ID]],ID_Conversion[],3,FALSE)</f>
        <v>VMAT</v>
      </c>
      <c r="B278" t="str">
        <f>VLOOKUP(ObjectiveData[[#This Row],[Template ID]],ID_Conversion[],6,FALSE)</f>
        <v>SABR</v>
      </c>
      <c r="C278" s="15">
        <f>VLOOKUP(ObjectiveData[[#This Row],[Last Modified]],Date_Conversion[],13,FALSE)</f>
        <v>42887.49900462963</v>
      </c>
      <c r="D278" s="15" t="str">
        <f>VLOOKUP(ObjectiveData[[#This Row],[Template ID]],ObjectiveFiles[],3,FALSE)</f>
        <v>ObjectiveTemplate_28421.xml</v>
      </c>
      <c r="E278">
        <v>1.3</v>
      </c>
      <c r="F278" s="21" t="s">
        <v>129</v>
      </c>
      <c r="G278" s="21" t="s">
        <v>9</v>
      </c>
      <c r="H278" s="21" t="s">
        <v>14</v>
      </c>
      <c r="I278" s="21"/>
      <c r="J278" s="21"/>
      <c r="K278" s="21" t="s">
        <v>23</v>
      </c>
      <c r="L278" s="21"/>
      <c r="M278" s="21" t="s">
        <v>733</v>
      </c>
      <c r="N278" s="21" t="s">
        <v>619</v>
      </c>
      <c r="O278" s="21" t="s">
        <v>41</v>
      </c>
      <c r="P278" t="b">
        <v>0</v>
      </c>
      <c r="Q278" t="b">
        <v>0</v>
      </c>
      <c r="R278" t="b">
        <v>0</v>
      </c>
      <c r="S278">
        <v>40</v>
      </c>
      <c r="T278">
        <v>30</v>
      </c>
      <c r="U278">
        <v>0</v>
      </c>
      <c r="V278" s="21" t="s">
        <v>49</v>
      </c>
      <c r="W278">
        <v>1000</v>
      </c>
      <c r="X278">
        <v>100</v>
      </c>
      <c r="Y278" t="b">
        <v>1</v>
      </c>
      <c r="Z278">
        <v>80</v>
      </c>
      <c r="AA278">
        <v>0.3</v>
      </c>
      <c r="AB278">
        <v>103</v>
      </c>
      <c r="AC278">
        <v>40</v>
      </c>
      <c r="AD278">
        <v>7.0000000000000007E-2</v>
      </c>
      <c r="AE278" t="b">
        <v>1</v>
      </c>
      <c r="AF278" s="21" t="s">
        <v>724</v>
      </c>
      <c r="AG278">
        <v>5</v>
      </c>
      <c r="AH278">
        <v>9</v>
      </c>
      <c r="AI278">
        <v>10</v>
      </c>
      <c r="AJ278">
        <v>10</v>
      </c>
      <c r="AK278" s="21" t="s">
        <v>48</v>
      </c>
      <c r="AL278" t="b">
        <v>1</v>
      </c>
      <c r="AM278" t="b">
        <v>0</v>
      </c>
      <c r="AN278">
        <v>100</v>
      </c>
      <c r="AO278">
        <v>0</v>
      </c>
      <c r="AP278">
        <v>5000</v>
      </c>
      <c r="AQ278" s="21" t="s">
        <v>236</v>
      </c>
      <c r="AR278" s="21"/>
      <c r="AS278" t="b">
        <v>0</v>
      </c>
      <c r="AT278" s="21"/>
      <c r="AU278" s="21"/>
      <c r="AV278" s="21" t="s">
        <v>503</v>
      </c>
      <c r="AW278" s="21"/>
      <c r="AX278" s="21"/>
      <c r="AY278" s="21"/>
      <c r="AZ278" s="21"/>
      <c r="BA278">
        <v>2.0548799999999998</v>
      </c>
      <c r="BB278" s="21"/>
      <c r="BC278">
        <v>14524637</v>
      </c>
    </row>
    <row r="279" spans="1:61" x14ac:dyDescent="0.25">
      <c r="A279" t="str">
        <f>VLOOKUP(ObjectiveData[[#This Row],[Template ID]],ID_Conversion[],3,FALSE)</f>
        <v>VMAT</v>
      </c>
      <c r="B279" t="str">
        <f>VLOOKUP(ObjectiveData[[#This Row],[Template ID]],ID_Conversion[],6,FALSE)</f>
        <v>SABR</v>
      </c>
      <c r="C279" s="15">
        <f>VLOOKUP(ObjectiveData[[#This Row],[Last Modified]],Date_Conversion[],13,FALSE)</f>
        <v>42887.49900462963</v>
      </c>
      <c r="D279" s="15" t="str">
        <f>VLOOKUP(ObjectiveData[[#This Row],[Template ID]],ObjectiveFiles[],3,FALSE)</f>
        <v>ObjectiveTemplate_28421.xml</v>
      </c>
      <c r="E279">
        <v>1.3</v>
      </c>
      <c r="F279" s="21" t="s">
        <v>129</v>
      </c>
      <c r="G279" s="21" t="s">
        <v>9</v>
      </c>
      <c r="H279" s="21" t="s">
        <v>14</v>
      </c>
      <c r="I279" s="21"/>
      <c r="J279" s="21"/>
      <c r="K279" s="21" t="s">
        <v>23</v>
      </c>
      <c r="L279" s="21"/>
      <c r="M279" s="21" t="s">
        <v>733</v>
      </c>
      <c r="N279" s="21" t="s">
        <v>619</v>
      </c>
      <c r="O279" s="21" t="s">
        <v>41</v>
      </c>
      <c r="P279" t="b">
        <v>0</v>
      </c>
      <c r="Q279" t="b">
        <v>0</v>
      </c>
      <c r="R279" t="b">
        <v>0</v>
      </c>
      <c r="S279">
        <v>40</v>
      </c>
      <c r="T279">
        <v>30</v>
      </c>
      <c r="U279">
        <v>0</v>
      </c>
      <c r="V279" s="21" t="s">
        <v>49</v>
      </c>
      <c r="W279">
        <v>1000</v>
      </c>
      <c r="X279">
        <v>100</v>
      </c>
      <c r="Y279" t="b">
        <v>1</v>
      </c>
      <c r="Z279">
        <v>80</v>
      </c>
      <c r="AA279">
        <v>0.3</v>
      </c>
      <c r="AB279">
        <v>103</v>
      </c>
      <c r="AC279">
        <v>40</v>
      </c>
      <c r="AD279">
        <v>7.0000000000000007E-2</v>
      </c>
      <c r="AE279" t="b">
        <v>1</v>
      </c>
      <c r="AF279" s="21" t="s">
        <v>724</v>
      </c>
      <c r="AG279">
        <v>5</v>
      </c>
      <c r="AH279">
        <v>9</v>
      </c>
      <c r="AI279">
        <v>10</v>
      </c>
      <c r="AJ279">
        <v>10</v>
      </c>
      <c r="AK279" s="21" t="s">
        <v>48</v>
      </c>
      <c r="AL279" t="b">
        <v>1</v>
      </c>
      <c r="AM279" t="b">
        <v>0</v>
      </c>
      <c r="AN279">
        <v>100</v>
      </c>
      <c r="AO279">
        <v>0</v>
      </c>
      <c r="AP279">
        <v>5000</v>
      </c>
      <c r="AQ279" s="21" t="s">
        <v>238</v>
      </c>
      <c r="AR279" s="21"/>
      <c r="AS279" t="b">
        <v>0</v>
      </c>
      <c r="AT279" s="21"/>
      <c r="AU279" s="21"/>
      <c r="AV279" s="21" t="s">
        <v>501</v>
      </c>
      <c r="AW279" s="21"/>
      <c r="AX279" s="21"/>
      <c r="AY279" s="21"/>
      <c r="AZ279" s="21"/>
      <c r="BA279">
        <v>2.0548799999999998</v>
      </c>
      <c r="BB279" s="21"/>
      <c r="BC279">
        <v>16760576</v>
      </c>
      <c r="BD279">
        <v>0</v>
      </c>
      <c r="BE279">
        <v>0</v>
      </c>
      <c r="BF279">
        <v>46</v>
      </c>
      <c r="BG279">
        <v>0</v>
      </c>
      <c r="BH279">
        <v>50</v>
      </c>
      <c r="BI279">
        <v>0</v>
      </c>
    </row>
    <row r="280" spans="1:61" x14ac:dyDescent="0.25">
      <c r="A280" t="str">
        <f>VLOOKUP(ObjectiveData[[#This Row],[Template ID]],ID_Conversion[],3,FALSE)</f>
        <v>VMAT</v>
      </c>
      <c r="B280" t="str">
        <f>VLOOKUP(ObjectiveData[[#This Row],[Template ID]],ID_Conversion[],6,FALSE)</f>
        <v>SABR</v>
      </c>
      <c r="C280" s="15">
        <f>VLOOKUP(ObjectiveData[[#This Row],[Last Modified]],Date_Conversion[],13,FALSE)</f>
        <v>42887.49900462963</v>
      </c>
      <c r="D280" s="15" t="str">
        <f>VLOOKUP(ObjectiveData[[#This Row],[Template ID]],ObjectiveFiles[],3,FALSE)</f>
        <v>ObjectiveTemplate_28421.xml</v>
      </c>
      <c r="E280">
        <v>1.3</v>
      </c>
      <c r="F280" s="21" t="s">
        <v>129</v>
      </c>
      <c r="G280" s="21" t="s">
        <v>9</v>
      </c>
      <c r="H280" s="21" t="s">
        <v>14</v>
      </c>
      <c r="I280" s="21"/>
      <c r="J280" s="21"/>
      <c r="K280" s="21" t="s">
        <v>23</v>
      </c>
      <c r="L280" s="21"/>
      <c r="M280" s="21" t="s">
        <v>733</v>
      </c>
      <c r="N280" s="21" t="s">
        <v>619</v>
      </c>
      <c r="O280" s="21" t="s">
        <v>41</v>
      </c>
      <c r="P280" t="b">
        <v>0</v>
      </c>
      <c r="Q280" t="b">
        <v>0</v>
      </c>
      <c r="R280" t="b">
        <v>0</v>
      </c>
      <c r="S280">
        <v>40</v>
      </c>
      <c r="T280">
        <v>30</v>
      </c>
      <c r="U280">
        <v>0</v>
      </c>
      <c r="V280" s="21" t="s">
        <v>49</v>
      </c>
      <c r="W280">
        <v>1000</v>
      </c>
      <c r="X280">
        <v>100</v>
      </c>
      <c r="Y280" t="b">
        <v>1</v>
      </c>
      <c r="Z280">
        <v>80</v>
      </c>
      <c r="AA280">
        <v>0.3</v>
      </c>
      <c r="AB280">
        <v>103</v>
      </c>
      <c r="AC280">
        <v>40</v>
      </c>
      <c r="AD280">
        <v>7.0000000000000007E-2</v>
      </c>
      <c r="AE280" t="b">
        <v>1</v>
      </c>
      <c r="AF280" s="21" t="s">
        <v>724</v>
      </c>
      <c r="AG280">
        <v>5</v>
      </c>
      <c r="AH280">
        <v>9</v>
      </c>
      <c r="AI280">
        <v>10</v>
      </c>
      <c r="AJ280">
        <v>10</v>
      </c>
      <c r="AK280" s="21" t="s">
        <v>48</v>
      </c>
      <c r="AL280" t="b">
        <v>1</v>
      </c>
      <c r="AM280" t="b">
        <v>0</v>
      </c>
      <c r="AN280">
        <v>100</v>
      </c>
      <c r="AO280">
        <v>0</v>
      </c>
      <c r="AP280">
        <v>5000</v>
      </c>
      <c r="AQ280" s="21" t="s">
        <v>261</v>
      </c>
      <c r="AR280" s="21"/>
      <c r="AS280" t="b">
        <v>0</v>
      </c>
      <c r="AT280" s="21"/>
      <c r="AU280" s="21"/>
      <c r="AV280" s="21" t="s">
        <v>518</v>
      </c>
      <c r="AW280" s="21"/>
      <c r="AX280" s="21"/>
      <c r="AY280" s="21"/>
      <c r="AZ280" s="21"/>
      <c r="BA280">
        <v>2.0548799999999998</v>
      </c>
      <c r="BB280" s="21"/>
      <c r="BC280">
        <v>16711935</v>
      </c>
    </row>
    <row r="281" spans="1:61" x14ac:dyDescent="0.25">
      <c r="A281" t="str">
        <f>VLOOKUP(ObjectiveData[[#This Row],[Template ID]],ID_Conversion[],3,FALSE)</f>
        <v>VMAT</v>
      </c>
      <c r="B281" t="str">
        <f>VLOOKUP(ObjectiveData[[#This Row],[Template ID]],ID_Conversion[],6,FALSE)</f>
        <v>SABR</v>
      </c>
      <c r="C281" s="15">
        <f>VLOOKUP(ObjectiveData[[#This Row],[Last Modified]],Date_Conversion[],13,FALSE)</f>
        <v>42887.49900462963</v>
      </c>
      <c r="D281" s="15" t="str">
        <f>VLOOKUP(ObjectiveData[[#This Row],[Template ID]],ObjectiveFiles[],3,FALSE)</f>
        <v>ObjectiveTemplate_28421.xml</v>
      </c>
      <c r="E281">
        <v>1.3</v>
      </c>
      <c r="F281" s="21" t="s">
        <v>129</v>
      </c>
      <c r="G281" s="21" t="s">
        <v>9</v>
      </c>
      <c r="H281" s="21" t="s">
        <v>14</v>
      </c>
      <c r="I281" s="21"/>
      <c r="J281" s="21"/>
      <c r="K281" s="21" t="s">
        <v>23</v>
      </c>
      <c r="L281" s="21"/>
      <c r="M281" s="21" t="s">
        <v>733</v>
      </c>
      <c r="N281" s="21" t="s">
        <v>619</v>
      </c>
      <c r="O281" s="21" t="s">
        <v>41</v>
      </c>
      <c r="P281" t="b">
        <v>0</v>
      </c>
      <c r="Q281" t="b">
        <v>0</v>
      </c>
      <c r="R281" t="b">
        <v>0</v>
      </c>
      <c r="S281">
        <v>40</v>
      </c>
      <c r="T281">
        <v>30</v>
      </c>
      <c r="U281">
        <v>0</v>
      </c>
      <c r="V281" s="21" t="s">
        <v>49</v>
      </c>
      <c r="W281">
        <v>1000</v>
      </c>
      <c r="X281">
        <v>100</v>
      </c>
      <c r="Y281" t="b">
        <v>1</v>
      </c>
      <c r="Z281">
        <v>80</v>
      </c>
      <c r="AA281">
        <v>0.3</v>
      </c>
      <c r="AB281">
        <v>103</v>
      </c>
      <c r="AC281">
        <v>40</v>
      </c>
      <c r="AD281">
        <v>7.0000000000000007E-2</v>
      </c>
      <c r="AE281" t="b">
        <v>1</v>
      </c>
      <c r="AF281" s="21" t="s">
        <v>724</v>
      </c>
      <c r="AG281">
        <v>5</v>
      </c>
      <c r="AH281">
        <v>9</v>
      </c>
      <c r="AI281">
        <v>10</v>
      </c>
      <c r="AJ281">
        <v>10</v>
      </c>
      <c r="AK281" s="21" t="s">
        <v>48</v>
      </c>
      <c r="AL281" t="b">
        <v>1</v>
      </c>
      <c r="AM281" t="b">
        <v>0</v>
      </c>
      <c r="AN281">
        <v>100</v>
      </c>
      <c r="AO281">
        <v>0</v>
      </c>
      <c r="AP281">
        <v>5000</v>
      </c>
      <c r="AQ281" s="21" t="s">
        <v>262</v>
      </c>
      <c r="AR281" s="21"/>
      <c r="AS281" t="b">
        <v>0</v>
      </c>
      <c r="AT281" s="21"/>
      <c r="AU281" s="21" t="s">
        <v>597</v>
      </c>
      <c r="AV281" s="21" t="s">
        <v>596</v>
      </c>
      <c r="AW281" s="21" t="s">
        <v>598</v>
      </c>
      <c r="AX281" s="21"/>
      <c r="AY281" s="21"/>
      <c r="AZ281" s="21"/>
      <c r="BA281">
        <v>2.0548799999999998</v>
      </c>
      <c r="BB281" s="21"/>
      <c r="BC281">
        <v>16777215</v>
      </c>
    </row>
    <row r="282" spans="1:61" x14ac:dyDescent="0.25">
      <c r="A282" t="str">
        <f>VLOOKUP(ObjectiveData[[#This Row],[Template ID]],ID_Conversion[],3,FALSE)</f>
        <v>VMAT</v>
      </c>
      <c r="B282" t="str">
        <f>VLOOKUP(ObjectiveData[[#This Row],[Template ID]],ID_Conversion[],6,FALSE)</f>
        <v>SABR</v>
      </c>
      <c r="C282" s="15">
        <f>VLOOKUP(ObjectiveData[[#This Row],[Last Modified]],Date_Conversion[],13,FALSE)</f>
        <v>42887.49900462963</v>
      </c>
      <c r="D282" s="15" t="str">
        <f>VLOOKUP(ObjectiveData[[#This Row],[Template ID]],ObjectiveFiles[],3,FALSE)</f>
        <v>ObjectiveTemplate_28421.xml</v>
      </c>
      <c r="E282">
        <v>1.3</v>
      </c>
      <c r="F282" s="21" t="s">
        <v>129</v>
      </c>
      <c r="G282" s="21" t="s">
        <v>9</v>
      </c>
      <c r="H282" s="21" t="s">
        <v>14</v>
      </c>
      <c r="I282" s="21"/>
      <c r="J282" s="21"/>
      <c r="K282" s="21" t="s">
        <v>23</v>
      </c>
      <c r="L282" s="21"/>
      <c r="M282" s="21" t="s">
        <v>733</v>
      </c>
      <c r="N282" s="21" t="s">
        <v>619</v>
      </c>
      <c r="O282" s="21" t="s">
        <v>41</v>
      </c>
      <c r="P282" t="b">
        <v>0</v>
      </c>
      <c r="Q282" t="b">
        <v>0</v>
      </c>
      <c r="R282" t="b">
        <v>0</v>
      </c>
      <c r="S282">
        <v>40</v>
      </c>
      <c r="T282">
        <v>30</v>
      </c>
      <c r="U282">
        <v>0</v>
      </c>
      <c r="V282" s="21" t="s">
        <v>49</v>
      </c>
      <c r="W282">
        <v>1000</v>
      </c>
      <c r="X282">
        <v>100</v>
      </c>
      <c r="Y282" t="b">
        <v>1</v>
      </c>
      <c r="Z282">
        <v>80</v>
      </c>
      <c r="AA282">
        <v>0.3</v>
      </c>
      <c r="AB282">
        <v>103</v>
      </c>
      <c r="AC282">
        <v>40</v>
      </c>
      <c r="AD282">
        <v>7.0000000000000007E-2</v>
      </c>
      <c r="AE282" t="b">
        <v>1</v>
      </c>
      <c r="AF282" s="21" t="s">
        <v>724</v>
      </c>
      <c r="AG282">
        <v>5</v>
      </c>
      <c r="AH282">
        <v>9</v>
      </c>
      <c r="AI282">
        <v>10</v>
      </c>
      <c r="AJ282">
        <v>10</v>
      </c>
      <c r="AK282" s="21" t="s">
        <v>48</v>
      </c>
      <c r="AL282" t="b">
        <v>1</v>
      </c>
      <c r="AM282" t="b">
        <v>0</v>
      </c>
      <c r="AN282">
        <v>100</v>
      </c>
      <c r="AO282">
        <v>0</v>
      </c>
      <c r="AP282">
        <v>5000</v>
      </c>
      <c r="AQ282" s="21" t="s">
        <v>263</v>
      </c>
      <c r="AR282" s="21"/>
      <c r="AS282" t="b">
        <v>0</v>
      </c>
      <c r="AT282" s="21"/>
      <c r="AU282" s="21"/>
      <c r="AV282" s="21" t="s">
        <v>501</v>
      </c>
      <c r="AW282" s="21"/>
      <c r="AX282" s="21"/>
      <c r="AY282" s="21"/>
      <c r="AZ282" s="21"/>
      <c r="BA282">
        <v>2.0548799999999998</v>
      </c>
      <c r="BB282" s="21"/>
      <c r="BC282">
        <v>13749760</v>
      </c>
    </row>
    <row r="283" spans="1:61" x14ac:dyDescent="0.25">
      <c r="A283" t="str">
        <f>VLOOKUP(ObjectiveData[[#This Row],[Template ID]],ID_Conversion[],3,FALSE)</f>
        <v>VMAT</v>
      </c>
      <c r="B283" t="str">
        <f>VLOOKUP(ObjectiveData[[#This Row],[Template ID]],ID_Conversion[],6,FALSE)</f>
        <v>SABR</v>
      </c>
      <c r="C283" s="15">
        <f>VLOOKUP(ObjectiveData[[#This Row],[Last Modified]],Date_Conversion[],13,FALSE)</f>
        <v>42887.49900462963</v>
      </c>
      <c r="D283" s="15" t="str">
        <f>VLOOKUP(ObjectiveData[[#This Row],[Template ID]],ObjectiveFiles[],3,FALSE)</f>
        <v>ObjectiveTemplate_28421.xml</v>
      </c>
      <c r="E283">
        <v>1.3</v>
      </c>
      <c r="F283" s="21" t="s">
        <v>129</v>
      </c>
      <c r="G283" s="21" t="s">
        <v>9</v>
      </c>
      <c r="H283" s="21" t="s">
        <v>14</v>
      </c>
      <c r="I283" s="21"/>
      <c r="J283" s="21"/>
      <c r="K283" s="21" t="s">
        <v>23</v>
      </c>
      <c r="L283" s="21"/>
      <c r="M283" s="21" t="s">
        <v>733</v>
      </c>
      <c r="N283" s="21" t="s">
        <v>619</v>
      </c>
      <c r="O283" s="21" t="s">
        <v>41</v>
      </c>
      <c r="P283" t="b">
        <v>0</v>
      </c>
      <c r="Q283" t="b">
        <v>0</v>
      </c>
      <c r="R283" t="b">
        <v>0</v>
      </c>
      <c r="S283">
        <v>40</v>
      </c>
      <c r="T283">
        <v>30</v>
      </c>
      <c r="U283">
        <v>0</v>
      </c>
      <c r="V283" s="21" t="s">
        <v>49</v>
      </c>
      <c r="W283">
        <v>1000</v>
      </c>
      <c r="X283">
        <v>100</v>
      </c>
      <c r="Y283" t="b">
        <v>1</v>
      </c>
      <c r="Z283">
        <v>80</v>
      </c>
      <c r="AA283">
        <v>0.3</v>
      </c>
      <c r="AB283">
        <v>103</v>
      </c>
      <c r="AC283">
        <v>40</v>
      </c>
      <c r="AD283">
        <v>7.0000000000000007E-2</v>
      </c>
      <c r="AE283" t="b">
        <v>1</v>
      </c>
      <c r="AF283" s="21" t="s">
        <v>724</v>
      </c>
      <c r="AG283">
        <v>5</v>
      </c>
      <c r="AH283">
        <v>9</v>
      </c>
      <c r="AI283">
        <v>10</v>
      </c>
      <c r="AJ283">
        <v>10</v>
      </c>
      <c r="AK283" s="21" t="s">
        <v>48</v>
      </c>
      <c r="AL283" t="b">
        <v>1</v>
      </c>
      <c r="AM283" t="b">
        <v>0</v>
      </c>
      <c r="AN283">
        <v>100</v>
      </c>
      <c r="AO283">
        <v>0</v>
      </c>
      <c r="AP283">
        <v>5000</v>
      </c>
      <c r="AQ283" s="21" t="s">
        <v>274</v>
      </c>
      <c r="AR283" s="21"/>
      <c r="AS283" t="b">
        <v>0</v>
      </c>
      <c r="AT283" s="21"/>
      <c r="AU283" s="21"/>
      <c r="AV283" s="21" t="s">
        <v>501</v>
      </c>
      <c r="AW283" s="21"/>
      <c r="AX283" s="21"/>
      <c r="AY283" s="21"/>
      <c r="AZ283" s="21"/>
      <c r="BA283">
        <v>2.0548799999999998</v>
      </c>
      <c r="BB283" s="21"/>
      <c r="BC283">
        <v>8388736</v>
      </c>
    </row>
    <row r="284" spans="1:61" x14ac:dyDescent="0.25">
      <c r="A284" t="str">
        <f>VLOOKUP(ObjectiveData[[#This Row],[Template ID]],ID_Conversion[],3,FALSE)</f>
        <v>VMAT</v>
      </c>
      <c r="B284" t="str">
        <f>VLOOKUP(ObjectiveData[[#This Row],[Template ID]],ID_Conversion[],6,FALSE)</f>
        <v>SABR</v>
      </c>
      <c r="C284" s="15">
        <f>VLOOKUP(ObjectiveData[[#This Row],[Last Modified]],Date_Conversion[],13,FALSE)</f>
        <v>42887.49900462963</v>
      </c>
      <c r="D284" s="15" t="str">
        <f>VLOOKUP(ObjectiveData[[#This Row],[Template ID]],ObjectiveFiles[],3,FALSE)</f>
        <v>ObjectiveTemplate_28421.xml</v>
      </c>
      <c r="E284">
        <v>1.3</v>
      </c>
      <c r="F284" s="21" t="s">
        <v>129</v>
      </c>
      <c r="G284" s="21" t="s">
        <v>9</v>
      </c>
      <c r="H284" s="21" t="s">
        <v>14</v>
      </c>
      <c r="I284" s="21"/>
      <c r="J284" s="21"/>
      <c r="K284" s="21" t="s">
        <v>23</v>
      </c>
      <c r="L284" s="21"/>
      <c r="M284" s="21" t="s">
        <v>733</v>
      </c>
      <c r="N284" s="21" t="s">
        <v>619</v>
      </c>
      <c r="O284" s="21" t="s">
        <v>41</v>
      </c>
      <c r="P284" t="b">
        <v>0</v>
      </c>
      <c r="Q284" t="b">
        <v>0</v>
      </c>
      <c r="R284" t="b">
        <v>0</v>
      </c>
      <c r="S284">
        <v>40</v>
      </c>
      <c r="T284">
        <v>30</v>
      </c>
      <c r="U284">
        <v>0</v>
      </c>
      <c r="V284" s="21" t="s">
        <v>49</v>
      </c>
      <c r="W284">
        <v>1000</v>
      </c>
      <c r="X284">
        <v>100</v>
      </c>
      <c r="Y284" t="b">
        <v>1</v>
      </c>
      <c r="Z284">
        <v>80</v>
      </c>
      <c r="AA284">
        <v>0.3</v>
      </c>
      <c r="AB284">
        <v>103</v>
      </c>
      <c r="AC284">
        <v>40</v>
      </c>
      <c r="AD284">
        <v>7.0000000000000007E-2</v>
      </c>
      <c r="AE284" t="b">
        <v>1</v>
      </c>
      <c r="AF284" s="21" t="s">
        <v>724</v>
      </c>
      <c r="AG284">
        <v>5</v>
      </c>
      <c r="AH284">
        <v>9</v>
      </c>
      <c r="AI284">
        <v>10</v>
      </c>
      <c r="AJ284">
        <v>10</v>
      </c>
      <c r="AK284" s="21" t="s">
        <v>48</v>
      </c>
      <c r="AL284" t="b">
        <v>1</v>
      </c>
      <c r="AM284" t="b">
        <v>0</v>
      </c>
      <c r="AN284">
        <v>100</v>
      </c>
      <c r="AO284">
        <v>0</v>
      </c>
      <c r="AP284">
        <v>5000</v>
      </c>
      <c r="AQ284" s="21" t="s">
        <v>280</v>
      </c>
      <c r="AR284" s="21"/>
      <c r="AS284" t="b">
        <v>0</v>
      </c>
      <c r="AT284" s="21"/>
      <c r="AU284" s="21"/>
      <c r="AV284" s="21" t="s">
        <v>244</v>
      </c>
      <c r="AW284" s="21"/>
      <c r="AX284" s="21"/>
      <c r="AY284" s="21"/>
      <c r="AZ284" s="21"/>
      <c r="BA284">
        <v>2.0548799999999998</v>
      </c>
      <c r="BB284" s="21"/>
      <c r="BC284">
        <v>16776960</v>
      </c>
    </row>
    <row r="285" spans="1:61" x14ac:dyDescent="0.25">
      <c r="A285" t="str">
        <f>VLOOKUP(ObjectiveData[[#This Row],[Template ID]],ID_Conversion[],3,FALSE)</f>
        <v>VMAT</v>
      </c>
      <c r="B285" t="str">
        <f>VLOOKUP(ObjectiveData[[#This Row],[Template ID]],ID_Conversion[],6,FALSE)</f>
        <v>SABR</v>
      </c>
      <c r="C285" s="15">
        <f>VLOOKUP(ObjectiveData[[#This Row],[Last Modified]],Date_Conversion[],13,FALSE)</f>
        <v>42887.49900462963</v>
      </c>
      <c r="D285" s="15" t="str">
        <f>VLOOKUP(ObjectiveData[[#This Row],[Template ID]],ObjectiveFiles[],3,FALSE)</f>
        <v>ObjectiveTemplate_28421.xml</v>
      </c>
      <c r="E285">
        <v>1.3</v>
      </c>
      <c r="F285" s="21" t="s">
        <v>129</v>
      </c>
      <c r="G285" s="21" t="s">
        <v>9</v>
      </c>
      <c r="H285" s="21" t="s">
        <v>14</v>
      </c>
      <c r="I285" s="21"/>
      <c r="J285" s="21"/>
      <c r="K285" s="21" t="s">
        <v>23</v>
      </c>
      <c r="L285" s="21"/>
      <c r="M285" s="21" t="s">
        <v>733</v>
      </c>
      <c r="N285" s="21" t="s">
        <v>619</v>
      </c>
      <c r="O285" s="21" t="s">
        <v>41</v>
      </c>
      <c r="P285" t="b">
        <v>0</v>
      </c>
      <c r="Q285" t="b">
        <v>0</v>
      </c>
      <c r="R285" t="b">
        <v>0</v>
      </c>
      <c r="S285">
        <v>40</v>
      </c>
      <c r="T285">
        <v>30</v>
      </c>
      <c r="U285">
        <v>0</v>
      </c>
      <c r="V285" s="21" t="s">
        <v>49</v>
      </c>
      <c r="W285">
        <v>1000</v>
      </c>
      <c r="X285">
        <v>100</v>
      </c>
      <c r="Y285" t="b">
        <v>1</v>
      </c>
      <c r="Z285">
        <v>80</v>
      </c>
      <c r="AA285">
        <v>0.3</v>
      </c>
      <c r="AB285">
        <v>103</v>
      </c>
      <c r="AC285">
        <v>40</v>
      </c>
      <c r="AD285">
        <v>7.0000000000000007E-2</v>
      </c>
      <c r="AE285" t="b">
        <v>1</v>
      </c>
      <c r="AF285" s="21" t="s">
        <v>724</v>
      </c>
      <c r="AG285">
        <v>5</v>
      </c>
      <c r="AH285">
        <v>9</v>
      </c>
      <c r="AI285">
        <v>10</v>
      </c>
      <c r="AJ285">
        <v>10</v>
      </c>
      <c r="AK285" s="21" t="s">
        <v>48</v>
      </c>
      <c r="AL285" t="b">
        <v>1</v>
      </c>
      <c r="AM285" t="b">
        <v>0</v>
      </c>
      <c r="AN285">
        <v>100</v>
      </c>
      <c r="AO285">
        <v>0</v>
      </c>
      <c r="AP285">
        <v>5000</v>
      </c>
      <c r="AQ285" s="21" t="s">
        <v>305</v>
      </c>
      <c r="AR285" s="21"/>
      <c r="AS285" t="b">
        <v>0</v>
      </c>
      <c r="AT285" s="21"/>
      <c r="AU285" s="21"/>
      <c r="AV285" s="21" t="s">
        <v>501</v>
      </c>
      <c r="AW285" s="21"/>
      <c r="AX285" s="21"/>
      <c r="AY285" s="21"/>
      <c r="AZ285" s="21"/>
      <c r="BA285">
        <v>2.0548799999999998</v>
      </c>
      <c r="BB285" s="21"/>
      <c r="BC285">
        <v>2139610</v>
      </c>
      <c r="BD285">
        <v>0</v>
      </c>
      <c r="BE285">
        <v>0</v>
      </c>
      <c r="BF285">
        <v>20</v>
      </c>
      <c r="BG285">
        <v>8</v>
      </c>
      <c r="BH285">
        <v>50</v>
      </c>
      <c r="BI285">
        <v>0</v>
      </c>
    </row>
    <row r="286" spans="1:61" x14ac:dyDescent="0.25">
      <c r="A286" t="str">
        <f>VLOOKUP(ObjectiveData[[#This Row],[Template ID]],ID_Conversion[],3,FALSE)</f>
        <v>VMAT</v>
      </c>
      <c r="B286" t="str">
        <f>VLOOKUP(ObjectiveData[[#This Row],[Template ID]],ID_Conversion[],6,FALSE)</f>
        <v>SABR</v>
      </c>
      <c r="C286" s="15">
        <f>VLOOKUP(ObjectiveData[[#This Row],[Last Modified]],Date_Conversion[],13,FALSE)</f>
        <v>42887.49900462963</v>
      </c>
      <c r="D286" s="15" t="str">
        <f>VLOOKUP(ObjectiveData[[#This Row],[Template ID]],ObjectiveFiles[],3,FALSE)</f>
        <v>ObjectiveTemplate_28421.xml</v>
      </c>
      <c r="E286">
        <v>1.3</v>
      </c>
      <c r="F286" s="21" t="s">
        <v>129</v>
      </c>
      <c r="G286" s="21" t="s">
        <v>9</v>
      </c>
      <c r="H286" s="21" t="s">
        <v>14</v>
      </c>
      <c r="I286" s="21"/>
      <c r="J286" s="21"/>
      <c r="K286" s="21" t="s">
        <v>23</v>
      </c>
      <c r="L286" s="21"/>
      <c r="M286" s="21" t="s">
        <v>733</v>
      </c>
      <c r="N286" s="21" t="s">
        <v>619</v>
      </c>
      <c r="O286" s="21" t="s">
        <v>41</v>
      </c>
      <c r="P286" t="b">
        <v>0</v>
      </c>
      <c r="Q286" t="b">
        <v>0</v>
      </c>
      <c r="R286" t="b">
        <v>0</v>
      </c>
      <c r="S286">
        <v>40</v>
      </c>
      <c r="T286">
        <v>30</v>
      </c>
      <c r="U286">
        <v>0</v>
      </c>
      <c r="V286" s="21" t="s">
        <v>49</v>
      </c>
      <c r="W286">
        <v>1000</v>
      </c>
      <c r="X286">
        <v>100</v>
      </c>
      <c r="Y286" t="b">
        <v>1</v>
      </c>
      <c r="Z286">
        <v>80</v>
      </c>
      <c r="AA286">
        <v>0.3</v>
      </c>
      <c r="AB286">
        <v>103</v>
      </c>
      <c r="AC286">
        <v>40</v>
      </c>
      <c r="AD286">
        <v>7.0000000000000007E-2</v>
      </c>
      <c r="AE286" t="b">
        <v>1</v>
      </c>
      <c r="AF286" s="21" t="s">
        <v>724</v>
      </c>
      <c r="AG286">
        <v>5</v>
      </c>
      <c r="AH286">
        <v>9</v>
      </c>
      <c r="AI286">
        <v>10</v>
      </c>
      <c r="AJ286">
        <v>10</v>
      </c>
      <c r="AK286" s="21" t="s">
        <v>48</v>
      </c>
      <c r="AL286" t="b">
        <v>1</v>
      </c>
      <c r="AM286" t="b">
        <v>0</v>
      </c>
      <c r="AN286">
        <v>100</v>
      </c>
      <c r="AO286">
        <v>0</v>
      </c>
      <c r="AP286">
        <v>5000</v>
      </c>
      <c r="AQ286" s="21" t="s">
        <v>326</v>
      </c>
      <c r="AR286" s="21"/>
      <c r="AS286" t="b">
        <v>0</v>
      </c>
      <c r="AT286" s="21"/>
      <c r="AU286" s="21"/>
      <c r="AV286" s="21" t="s">
        <v>375</v>
      </c>
      <c r="AW286" s="21"/>
      <c r="AX286" s="21"/>
      <c r="AY286" s="21"/>
      <c r="AZ286" s="21"/>
      <c r="BA286">
        <v>2.0548799999999998</v>
      </c>
      <c r="BB286" s="21"/>
      <c r="BC286">
        <v>15570276</v>
      </c>
    </row>
    <row r="287" spans="1:61" x14ac:dyDescent="0.25">
      <c r="A287" t="str">
        <f>VLOOKUP(ObjectiveData[[#This Row],[Template ID]],ID_Conversion[],3,FALSE)</f>
        <v>VMAT</v>
      </c>
      <c r="B287" t="str">
        <f>VLOOKUP(ObjectiveData[[#This Row],[Template ID]],ID_Conversion[],6,FALSE)</f>
        <v>SABR</v>
      </c>
      <c r="C287" s="15">
        <f>VLOOKUP(ObjectiveData[[#This Row],[Last Modified]],Date_Conversion[],13,FALSE)</f>
        <v>42887.49900462963</v>
      </c>
      <c r="D287" s="15" t="str">
        <f>VLOOKUP(ObjectiveData[[#This Row],[Template ID]],ObjectiveFiles[],3,FALSE)</f>
        <v>ObjectiveTemplate_28421.xml</v>
      </c>
      <c r="E287">
        <v>1.3</v>
      </c>
      <c r="F287" s="21" t="s">
        <v>129</v>
      </c>
      <c r="G287" s="21" t="s">
        <v>9</v>
      </c>
      <c r="H287" s="21" t="s">
        <v>14</v>
      </c>
      <c r="I287" s="21"/>
      <c r="J287" s="21"/>
      <c r="K287" s="21" t="s">
        <v>23</v>
      </c>
      <c r="L287" s="21"/>
      <c r="M287" s="21" t="s">
        <v>733</v>
      </c>
      <c r="N287" s="21" t="s">
        <v>619</v>
      </c>
      <c r="O287" s="21" t="s">
        <v>41</v>
      </c>
      <c r="P287" t="b">
        <v>0</v>
      </c>
      <c r="Q287" t="b">
        <v>0</v>
      </c>
      <c r="R287" t="b">
        <v>0</v>
      </c>
      <c r="S287">
        <v>40</v>
      </c>
      <c r="T287">
        <v>30</v>
      </c>
      <c r="U287">
        <v>0</v>
      </c>
      <c r="V287" s="21" t="s">
        <v>49</v>
      </c>
      <c r="W287">
        <v>1000</v>
      </c>
      <c r="X287">
        <v>100</v>
      </c>
      <c r="Y287" t="b">
        <v>1</v>
      </c>
      <c r="Z287">
        <v>80</v>
      </c>
      <c r="AA287">
        <v>0.3</v>
      </c>
      <c r="AB287">
        <v>103</v>
      </c>
      <c r="AC287">
        <v>40</v>
      </c>
      <c r="AD287">
        <v>7.0000000000000007E-2</v>
      </c>
      <c r="AE287" t="b">
        <v>1</v>
      </c>
      <c r="AF287" s="21" t="s">
        <v>724</v>
      </c>
      <c r="AG287">
        <v>5</v>
      </c>
      <c r="AH287">
        <v>9</v>
      </c>
      <c r="AI287">
        <v>10</v>
      </c>
      <c r="AJ287">
        <v>10</v>
      </c>
      <c r="AK287" s="21" t="s">
        <v>48</v>
      </c>
      <c r="AL287" t="b">
        <v>1</v>
      </c>
      <c r="AM287" t="b">
        <v>0</v>
      </c>
      <c r="AN287">
        <v>100</v>
      </c>
      <c r="AO287">
        <v>0</v>
      </c>
      <c r="AP287">
        <v>5000</v>
      </c>
      <c r="AQ287" s="21" t="s">
        <v>375</v>
      </c>
      <c r="AR287" s="21"/>
      <c r="AS287" t="b">
        <v>0</v>
      </c>
      <c r="AT287" s="21"/>
      <c r="AU287" s="21"/>
      <c r="AV287" s="21" t="s">
        <v>375</v>
      </c>
      <c r="AW287" s="21"/>
      <c r="AX287" s="21"/>
      <c r="AY287" s="21"/>
      <c r="AZ287" s="21"/>
      <c r="BA287">
        <v>2.6844399999999999</v>
      </c>
      <c r="BB287" s="21"/>
      <c r="BC287">
        <v>15570276</v>
      </c>
      <c r="BD287">
        <v>0</v>
      </c>
      <c r="BE287">
        <v>0</v>
      </c>
      <c r="BF287">
        <v>48</v>
      </c>
      <c r="BG287">
        <v>0</v>
      </c>
      <c r="BH287">
        <v>100</v>
      </c>
      <c r="BI287">
        <v>0</v>
      </c>
    </row>
    <row r="288" spans="1:61" x14ac:dyDescent="0.25">
      <c r="A288" t="str">
        <f>VLOOKUP(ObjectiveData[[#This Row],[Template ID]],ID_Conversion[],3,FALSE)</f>
        <v>VMAT</v>
      </c>
      <c r="B288" t="str">
        <f>VLOOKUP(ObjectiveData[[#This Row],[Template ID]],ID_Conversion[],6,FALSE)</f>
        <v>SABR</v>
      </c>
      <c r="C288" s="15">
        <f>VLOOKUP(ObjectiveData[[#This Row],[Last Modified]],Date_Conversion[],13,FALSE)</f>
        <v>42887.49900462963</v>
      </c>
      <c r="D288" s="15" t="str">
        <f>VLOOKUP(ObjectiveData[[#This Row],[Template ID]],ObjectiveFiles[],3,FALSE)</f>
        <v>ObjectiveTemplate_28421.xml</v>
      </c>
      <c r="E288">
        <v>1.3</v>
      </c>
      <c r="F288" s="21" t="s">
        <v>129</v>
      </c>
      <c r="G288" s="21" t="s">
        <v>9</v>
      </c>
      <c r="H288" s="21" t="s">
        <v>14</v>
      </c>
      <c r="I288" s="21"/>
      <c r="J288" s="21"/>
      <c r="K288" s="21" t="s">
        <v>23</v>
      </c>
      <c r="L288" s="21"/>
      <c r="M288" s="21" t="s">
        <v>733</v>
      </c>
      <c r="N288" s="21" t="s">
        <v>619</v>
      </c>
      <c r="O288" s="21" t="s">
        <v>41</v>
      </c>
      <c r="P288" t="b">
        <v>0</v>
      </c>
      <c r="Q288" t="b">
        <v>0</v>
      </c>
      <c r="R288" t="b">
        <v>0</v>
      </c>
      <c r="S288">
        <v>40</v>
      </c>
      <c r="T288">
        <v>30</v>
      </c>
      <c r="U288">
        <v>0</v>
      </c>
      <c r="V288" s="21" t="s">
        <v>49</v>
      </c>
      <c r="W288">
        <v>1000</v>
      </c>
      <c r="X288">
        <v>100</v>
      </c>
      <c r="Y288" t="b">
        <v>1</v>
      </c>
      <c r="Z288">
        <v>80</v>
      </c>
      <c r="AA288">
        <v>0.3</v>
      </c>
      <c r="AB288">
        <v>103</v>
      </c>
      <c r="AC288">
        <v>40</v>
      </c>
      <c r="AD288">
        <v>7.0000000000000007E-2</v>
      </c>
      <c r="AE288" t="b">
        <v>1</v>
      </c>
      <c r="AF288" s="21" t="s">
        <v>724</v>
      </c>
      <c r="AG288">
        <v>5</v>
      </c>
      <c r="AH288">
        <v>9</v>
      </c>
      <c r="AI288">
        <v>10</v>
      </c>
      <c r="AJ288">
        <v>10</v>
      </c>
      <c r="AK288" s="21" t="s">
        <v>48</v>
      </c>
      <c r="AL288" t="b">
        <v>1</v>
      </c>
      <c r="AM288" t="b">
        <v>0</v>
      </c>
      <c r="AN288">
        <v>100</v>
      </c>
      <c r="AO288">
        <v>0</v>
      </c>
      <c r="AP288">
        <v>5000</v>
      </c>
      <c r="AQ288" s="21" t="s">
        <v>375</v>
      </c>
      <c r="AR288" s="21"/>
      <c r="AS288" t="b">
        <v>0</v>
      </c>
      <c r="AT288" s="21"/>
      <c r="AU288" s="21"/>
      <c r="AV288" s="21" t="s">
        <v>375</v>
      </c>
      <c r="AW288" s="21"/>
      <c r="AX288" s="21"/>
      <c r="AY288" s="21"/>
      <c r="AZ288" s="21"/>
      <c r="BA288">
        <v>2.6844399999999999</v>
      </c>
      <c r="BB288" s="21"/>
      <c r="BC288">
        <v>15570276</v>
      </c>
      <c r="BD288">
        <v>0</v>
      </c>
      <c r="BE288">
        <v>1</v>
      </c>
      <c r="BF288">
        <v>48</v>
      </c>
      <c r="BG288">
        <v>100</v>
      </c>
      <c r="BH288">
        <v>120</v>
      </c>
      <c r="BI288">
        <v>0</v>
      </c>
    </row>
    <row r="289" spans="1:61" x14ac:dyDescent="0.25">
      <c r="A289" t="str">
        <f>VLOOKUP(ObjectiveData[[#This Row],[Template ID]],ID_Conversion[],3,FALSE)</f>
        <v>VMAT</v>
      </c>
      <c r="B289" t="str">
        <f>VLOOKUP(ObjectiveData[[#This Row],[Template ID]],ID_Conversion[],6,FALSE)</f>
        <v>SABR</v>
      </c>
      <c r="C289" s="15">
        <f>VLOOKUP(ObjectiveData[[#This Row],[Last Modified]],Date_Conversion[],13,FALSE)</f>
        <v>42887.49900462963</v>
      </c>
      <c r="D289" s="15" t="str">
        <f>VLOOKUP(ObjectiveData[[#This Row],[Template ID]],ObjectiveFiles[],3,FALSE)</f>
        <v>ObjectiveTemplate_28421.xml</v>
      </c>
      <c r="E289">
        <v>1.3</v>
      </c>
      <c r="F289" s="21" t="s">
        <v>129</v>
      </c>
      <c r="G289" s="21" t="s">
        <v>9</v>
      </c>
      <c r="H289" s="21" t="s">
        <v>14</v>
      </c>
      <c r="I289" s="21"/>
      <c r="J289" s="21"/>
      <c r="K289" s="21" t="s">
        <v>23</v>
      </c>
      <c r="L289" s="21"/>
      <c r="M289" s="21" t="s">
        <v>733</v>
      </c>
      <c r="N289" s="21" t="s">
        <v>619</v>
      </c>
      <c r="O289" s="21" t="s">
        <v>41</v>
      </c>
      <c r="P289" t="b">
        <v>0</v>
      </c>
      <c r="Q289" t="b">
        <v>0</v>
      </c>
      <c r="R289" t="b">
        <v>0</v>
      </c>
      <c r="S289">
        <v>40</v>
      </c>
      <c r="T289">
        <v>30</v>
      </c>
      <c r="U289">
        <v>0</v>
      </c>
      <c r="V289" s="21" t="s">
        <v>49</v>
      </c>
      <c r="W289">
        <v>1000</v>
      </c>
      <c r="X289">
        <v>100</v>
      </c>
      <c r="Y289" t="b">
        <v>1</v>
      </c>
      <c r="Z289">
        <v>80</v>
      </c>
      <c r="AA289">
        <v>0.3</v>
      </c>
      <c r="AB289">
        <v>103</v>
      </c>
      <c r="AC289">
        <v>40</v>
      </c>
      <c r="AD289">
        <v>7.0000000000000007E-2</v>
      </c>
      <c r="AE289" t="b">
        <v>1</v>
      </c>
      <c r="AF289" s="21" t="s">
        <v>724</v>
      </c>
      <c r="AG289">
        <v>5</v>
      </c>
      <c r="AH289">
        <v>9</v>
      </c>
      <c r="AI289">
        <v>10</v>
      </c>
      <c r="AJ289">
        <v>10</v>
      </c>
      <c r="AK289" s="21" t="s">
        <v>48</v>
      </c>
      <c r="AL289" t="b">
        <v>1</v>
      </c>
      <c r="AM289" t="b">
        <v>0</v>
      </c>
      <c r="AN289">
        <v>100</v>
      </c>
      <c r="AO289">
        <v>0</v>
      </c>
      <c r="AP289">
        <v>5000</v>
      </c>
      <c r="AQ289" s="21" t="s">
        <v>444</v>
      </c>
      <c r="AR289" s="21"/>
      <c r="AS289" t="b">
        <v>0</v>
      </c>
      <c r="AT289" s="21"/>
      <c r="AU289" s="21"/>
      <c r="AV289" s="21" t="s">
        <v>501</v>
      </c>
      <c r="AW289" s="21"/>
      <c r="AX289" s="21"/>
      <c r="AY289" s="21"/>
      <c r="AZ289" s="21"/>
      <c r="BA289">
        <v>3</v>
      </c>
      <c r="BB289" s="21"/>
      <c r="BC289">
        <v>15794160</v>
      </c>
      <c r="BD289">
        <v>0</v>
      </c>
      <c r="BE289">
        <v>0</v>
      </c>
      <c r="BF289">
        <v>15</v>
      </c>
      <c r="BG289">
        <v>0</v>
      </c>
      <c r="BH289">
        <v>100</v>
      </c>
      <c r="BI289">
        <v>0</v>
      </c>
    </row>
    <row r="290" spans="1:61" x14ac:dyDescent="0.25">
      <c r="A290" t="str">
        <f>VLOOKUP(ObjectiveData[[#This Row],[Template ID]],ID_Conversion[],3,FALSE)</f>
        <v>VMAT</v>
      </c>
      <c r="B290" t="str">
        <f>VLOOKUP(ObjectiveData[[#This Row],[Template ID]],ID_Conversion[],6,FALSE)</f>
        <v>SABR</v>
      </c>
      <c r="C290" s="15">
        <f>VLOOKUP(ObjectiveData[[#This Row],[Last Modified]],Date_Conversion[],13,FALSE)</f>
        <v>42887.49900462963</v>
      </c>
      <c r="D290" s="15" t="str">
        <f>VLOOKUP(ObjectiveData[[#This Row],[Template ID]],ObjectiveFiles[],3,FALSE)</f>
        <v>ObjectiveTemplate_28421.xml</v>
      </c>
      <c r="E290">
        <v>1.3</v>
      </c>
      <c r="F290" s="21" t="s">
        <v>129</v>
      </c>
      <c r="G290" s="21" t="s">
        <v>9</v>
      </c>
      <c r="H290" s="21" t="s">
        <v>14</v>
      </c>
      <c r="I290" s="21"/>
      <c r="J290" s="21"/>
      <c r="K290" s="21" t="s">
        <v>23</v>
      </c>
      <c r="L290" s="21"/>
      <c r="M290" s="21" t="s">
        <v>733</v>
      </c>
      <c r="N290" s="21" t="s">
        <v>619</v>
      </c>
      <c r="O290" s="21" t="s">
        <v>41</v>
      </c>
      <c r="P290" t="b">
        <v>0</v>
      </c>
      <c r="Q290" t="b">
        <v>0</v>
      </c>
      <c r="R290" t="b">
        <v>0</v>
      </c>
      <c r="S290">
        <v>40</v>
      </c>
      <c r="T290">
        <v>30</v>
      </c>
      <c r="U290">
        <v>0</v>
      </c>
      <c r="V290" s="21" t="s">
        <v>49</v>
      </c>
      <c r="W290">
        <v>1000</v>
      </c>
      <c r="X290">
        <v>100</v>
      </c>
      <c r="Y290" t="b">
        <v>1</v>
      </c>
      <c r="Z290">
        <v>80</v>
      </c>
      <c r="AA290">
        <v>0.3</v>
      </c>
      <c r="AB290">
        <v>103</v>
      </c>
      <c r="AC290">
        <v>40</v>
      </c>
      <c r="AD290">
        <v>7.0000000000000007E-2</v>
      </c>
      <c r="AE290" t="b">
        <v>1</v>
      </c>
      <c r="AF290" s="21" t="s">
        <v>724</v>
      </c>
      <c r="AG290">
        <v>5</v>
      </c>
      <c r="AH290">
        <v>9</v>
      </c>
      <c r="AI290">
        <v>10</v>
      </c>
      <c r="AJ290">
        <v>10</v>
      </c>
      <c r="AK290" s="21" t="s">
        <v>48</v>
      </c>
      <c r="AL290" t="b">
        <v>1</v>
      </c>
      <c r="AM290" t="b">
        <v>0</v>
      </c>
      <c r="AN290">
        <v>100</v>
      </c>
      <c r="AO290">
        <v>0</v>
      </c>
      <c r="AP290">
        <v>5000</v>
      </c>
      <c r="AQ290" s="21" t="s">
        <v>446</v>
      </c>
      <c r="AR290" s="21"/>
      <c r="AS290" t="b">
        <v>0</v>
      </c>
      <c r="AT290" s="21"/>
      <c r="AU290" s="21"/>
      <c r="AV290" s="21" t="s">
        <v>501</v>
      </c>
      <c r="AW290" s="21"/>
      <c r="AX290" s="21"/>
      <c r="AY290" s="21"/>
      <c r="AZ290" s="21"/>
      <c r="BA290">
        <v>2.0548799999999998</v>
      </c>
      <c r="BB290" s="21"/>
      <c r="BC290">
        <v>255</v>
      </c>
      <c r="BD290">
        <v>0</v>
      </c>
      <c r="BE290">
        <v>0</v>
      </c>
      <c r="BF290">
        <v>20</v>
      </c>
      <c r="BG290">
        <v>0</v>
      </c>
      <c r="BH290">
        <v>60</v>
      </c>
      <c r="BI290">
        <v>0</v>
      </c>
    </row>
    <row r="291" spans="1:61" x14ac:dyDescent="0.25">
      <c r="A291" t="str">
        <f>VLOOKUP(ObjectiveData[[#This Row],[Template ID]],ID_Conversion[],3,FALSE)</f>
        <v>VMAT</v>
      </c>
      <c r="B291" t="str">
        <f>VLOOKUP(ObjectiveData[[#This Row],[Template ID]],ID_Conversion[],6,FALSE)</f>
        <v>LUNG</v>
      </c>
      <c r="C291" s="15">
        <f>VLOOKUP(ObjectiveData[[#This Row],[Last Modified]],Date_Conversion[],13,FALSE)</f>
        <v>42887.496388888889</v>
      </c>
      <c r="D291" s="15" t="str">
        <f>VLOOKUP(ObjectiveData[[#This Row],[Template ID]],ObjectiveFiles[],3,FALSE)</f>
        <v>ObjectiveTemplate_28029.xml</v>
      </c>
      <c r="E291">
        <v>1.3</v>
      </c>
      <c r="F291" s="21" t="s">
        <v>125</v>
      </c>
      <c r="G291" s="21" t="s">
        <v>9</v>
      </c>
      <c r="H291" s="21" t="s">
        <v>14</v>
      </c>
      <c r="I291" s="21"/>
      <c r="J291" s="21"/>
      <c r="K291" s="21" t="s">
        <v>23</v>
      </c>
      <c r="L291" s="21"/>
      <c r="M291" s="21" t="s">
        <v>734</v>
      </c>
      <c r="N291" s="21" t="s">
        <v>616</v>
      </c>
      <c r="O291" s="21" t="s">
        <v>41</v>
      </c>
      <c r="P291" t="b">
        <v>0</v>
      </c>
      <c r="Q291" t="b">
        <v>0</v>
      </c>
      <c r="R291" t="b">
        <v>0</v>
      </c>
      <c r="S291">
        <v>40</v>
      </c>
      <c r="T291">
        <v>30</v>
      </c>
      <c r="U291">
        <v>0</v>
      </c>
      <c r="V291" s="21" t="s">
        <v>49</v>
      </c>
      <c r="W291">
        <v>1000</v>
      </c>
      <c r="X291">
        <v>100</v>
      </c>
      <c r="Y291" t="b">
        <v>1</v>
      </c>
      <c r="Z291">
        <v>80</v>
      </c>
      <c r="AA291">
        <v>0.3</v>
      </c>
      <c r="AB291">
        <v>103</v>
      </c>
      <c r="AC291">
        <v>40</v>
      </c>
      <c r="AD291">
        <v>7.0000000000000007E-2</v>
      </c>
      <c r="AE291" t="b">
        <v>1</v>
      </c>
      <c r="AF291" s="21" t="s">
        <v>724</v>
      </c>
      <c r="AG291">
        <v>5</v>
      </c>
      <c r="AH291">
        <v>9</v>
      </c>
      <c r="AI291">
        <v>10</v>
      </c>
      <c r="AJ291">
        <v>10</v>
      </c>
      <c r="AK291" s="21" t="s">
        <v>48</v>
      </c>
      <c r="AL291" t="b">
        <v>1</v>
      </c>
      <c r="AM291" t="b">
        <v>0</v>
      </c>
      <c r="AN291">
        <v>100</v>
      </c>
      <c r="AO291">
        <v>0</v>
      </c>
      <c r="AP291">
        <v>5000</v>
      </c>
      <c r="AQ291" s="21" t="s">
        <v>213</v>
      </c>
      <c r="AR291" s="21"/>
      <c r="AS291" t="b">
        <v>0</v>
      </c>
      <c r="AT291" s="21"/>
      <c r="AU291" s="21"/>
      <c r="AV291" s="21" t="s">
        <v>501</v>
      </c>
      <c r="AW291" s="21"/>
      <c r="AX291" s="21"/>
      <c r="AY291" s="21"/>
      <c r="AZ291" s="21"/>
      <c r="BA291">
        <v>2.0548799999999998</v>
      </c>
      <c r="BB291" s="21"/>
      <c r="BC291">
        <v>42495</v>
      </c>
    </row>
    <row r="292" spans="1:61" x14ac:dyDescent="0.25">
      <c r="A292" t="str">
        <f>VLOOKUP(ObjectiveData[[#This Row],[Template ID]],ID_Conversion[],3,FALSE)</f>
        <v>VMAT</v>
      </c>
      <c r="B292" t="str">
        <f>VLOOKUP(ObjectiveData[[#This Row],[Template ID]],ID_Conversion[],6,FALSE)</f>
        <v>LUNG</v>
      </c>
      <c r="C292" s="15">
        <f>VLOOKUP(ObjectiveData[[#This Row],[Last Modified]],Date_Conversion[],13,FALSE)</f>
        <v>42887.496388888889</v>
      </c>
      <c r="D292" s="15" t="str">
        <f>VLOOKUP(ObjectiveData[[#This Row],[Template ID]],ObjectiveFiles[],3,FALSE)</f>
        <v>ObjectiveTemplate_28029.xml</v>
      </c>
      <c r="E292">
        <v>1.3</v>
      </c>
      <c r="F292" s="21" t="s">
        <v>125</v>
      </c>
      <c r="G292" s="21" t="s">
        <v>9</v>
      </c>
      <c r="H292" s="21" t="s">
        <v>14</v>
      </c>
      <c r="I292" s="21"/>
      <c r="J292" s="21"/>
      <c r="K292" s="21" t="s">
        <v>23</v>
      </c>
      <c r="L292" s="21"/>
      <c r="M292" s="21" t="s">
        <v>734</v>
      </c>
      <c r="N292" s="21" t="s">
        <v>616</v>
      </c>
      <c r="O292" s="21" t="s">
        <v>41</v>
      </c>
      <c r="P292" t="b">
        <v>0</v>
      </c>
      <c r="Q292" t="b">
        <v>0</v>
      </c>
      <c r="R292" t="b">
        <v>0</v>
      </c>
      <c r="S292">
        <v>40</v>
      </c>
      <c r="T292">
        <v>30</v>
      </c>
      <c r="U292">
        <v>0</v>
      </c>
      <c r="V292" s="21" t="s">
        <v>49</v>
      </c>
      <c r="W292">
        <v>1000</v>
      </c>
      <c r="X292">
        <v>100</v>
      </c>
      <c r="Y292" t="b">
        <v>1</v>
      </c>
      <c r="Z292">
        <v>80</v>
      </c>
      <c r="AA292">
        <v>0.3</v>
      </c>
      <c r="AB292">
        <v>103</v>
      </c>
      <c r="AC292">
        <v>40</v>
      </c>
      <c r="AD292">
        <v>7.0000000000000007E-2</v>
      </c>
      <c r="AE292" t="b">
        <v>1</v>
      </c>
      <c r="AF292" s="21" t="s">
        <v>724</v>
      </c>
      <c r="AG292">
        <v>5</v>
      </c>
      <c r="AH292">
        <v>9</v>
      </c>
      <c r="AI292">
        <v>10</v>
      </c>
      <c r="AJ292">
        <v>10</v>
      </c>
      <c r="AK292" s="21" t="s">
        <v>48</v>
      </c>
      <c r="AL292" t="b">
        <v>1</v>
      </c>
      <c r="AM292" t="b">
        <v>0</v>
      </c>
      <c r="AN292">
        <v>100</v>
      </c>
      <c r="AO292">
        <v>0</v>
      </c>
      <c r="AP292">
        <v>5000</v>
      </c>
      <c r="AQ292" s="21" t="s">
        <v>223</v>
      </c>
      <c r="AR292" s="21"/>
      <c r="AS292" t="b">
        <v>0</v>
      </c>
      <c r="AT292" s="21"/>
      <c r="AU292" s="21"/>
      <c r="AV292" s="21" t="s">
        <v>502</v>
      </c>
      <c r="AW292" s="21"/>
      <c r="AX292" s="21"/>
      <c r="AY292" s="21"/>
      <c r="AZ292" s="21"/>
      <c r="BA292">
        <v>4.5</v>
      </c>
      <c r="BB292" s="21"/>
      <c r="BC292">
        <v>65280</v>
      </c>
    </row>
    <row r="293" spans="1:61" x14ac:dyDescent="0.25">
      <c r="A293" t="str">
        <f>VLOOKUP(ObjectiveData[[#This Row],[Template ID]],ID_Conversion[],3,FALSE)</f>
        <v>VMAT</v>
      </c>
      <c r="B293" t="str">
        <f>VLOOKUP(ObjectiveData[[#This Row],[Template ID]],ID_Conversion[],6,FALSE)</f>
        <v>LUNG</v>
      </c>
      <c r="C293" s="15">
        <f>VLOOKUP(ObjectiveData[[#This Row],[Last Modified]],Date_Conversion[],13,FALSE)</f>
        <v>42887.496388888889</v>
      </c>
      <c r="D293" s="15" t="str">
        <f>VLOOKUP(ObjectiveData[[#This Row],[Template ID]],ObjectiveFiles[],3,FALSE)</f>
        <v>ObjectiveTemplate_28029.xml</v>
      </c>
      <c r="E293">
        <v>1.3</v>
      </c>
      <c r="F293" s="21" t="s">
        <v>125</v>
      </c>
      <c r="G293" s="21" t="s">
        <v>9</v>
      </c>
      <c r="H293" s="21" t="s">
        <v>14</v>
      </c>
      <c r="I293" s="21"/>
      <c r="J293" s="21"/>
      <c r="K293" s="21" t="s">
        <v>23</v>
      </c>
      <c r="L293" s="21"/>
      <c r="M293" s="21" t="s">
        <v>734</v>
      </c>
      <c r="N293" s="21" t="s">
        <v>616</v>
      </c>
      <c r="O293" s="21" t="s">
        <v>41</v>
      </c>
      <c r="P293" t="b">
        <v>0</v>
      </c>
      <c r="Q293" t="b">
        <v>0</v>
      </c>
      <c r="R293" t="b">
        <v>0</v>
      </c>
      <c r="S293">
        <v>40</v>
      </c>
      <c r="T293">
        <v>30</v>
      </c>
      <c r="U293">
        <v>0</v>
      </c>
      <c r="V293" s="21" t="s">
        <v>49</v>
      </c>
      <c r="W293">
        <v>1000</v>
      </c>
      <c r="X293">
        <v>100</v>
      </c>
      <c r="Y293" t="b">
        <v>1</v>
      </c>
      <c r="Z293">
        <v>80</v>
      </c>
      <c r="AA293">
        <v>0.3</v>
      </c>
      <c r="AB293">
        <v>103</v>
      </c>
      <c r="AC293">
        <v>40</v>
      </c>
      <c r="AD293">
        <v>7.0000000000000007E-2</v>
      </c>
      <c r="AE293" t="b">
        <v>1</v>
      </c>
      <c r="AF293" s="21" t="s">
        <v>724</v>
      </c>
      <c r="AG293">
        <v>5</v>
      </c>
      <c r="AH293">
        <v>9</v>
      </c>
      <c r="AI293">
        <v>10</v>
      </c>
      <c r="AJ293">
        <v>10</v>
      </c>
      <c r="AK293" s="21" t="s">
        <v>48</v>
      </c>
      <c r="AL293" t="b">
        <v>1</v>
      </c>
      <c r="AM293" t="b">
        <v>0</v>
      </c>
      <c r="AN293">
        <v>100</v>
      </c>
      <c r="AO293">
        <v>0</v>
      </c>
      <c r="AP293">
        <v>5000</v>
      </c>
      <c r="AQ293" s="21" t="s">
        <v>225</v>
      </c>
      <c r="AR293" s="21"/>
      <c r="AS293" t="b">
        <v>0</v>
      </c>
      <c r="AT293" s="21"/>
      <c r="AU293" s="21"/>
      <c r="AV293" s="21" t="s">
        <v>503</v>
      </c>
      <c r="AW293" s="21"/>
      <c r="AX293" s="21"/>
      <c r="AY293" s="21"/>
      <c r="AZ293" s="21"/>
      <c r="BA293">
        <v>2.0548799999999998</v>
      </c>
      <c r="BB293" s="21"/>
      <c r="BC293">
        <v>16711935</v>
      </c>
    </row>
    <row r="294" spans="1:61" x14ac:dyDescent="0.25">
      <c r="A294" t="str">
        <f>VLOOKUP(ObjectiveData[[#This Row],[Template ID]],ID_Conversion[],3,FALSE)</f>
        <v>VMAT</v>
      </c>
      <c r="B294" t="str">
        <f>VLOOKUP(ObjectiveData[[#This Row],[Template ID]],ID_Conversion[],6,FALSE)</f>
        <v>LUNG</v>
      </c>
      <c r="C294" s="15">
        <f>VLOOKUP(ObjectiveData[[#This Row],[Last Modified]],Date_Conversion[],13,FALSE)</f>
        <v>42887.496388888889</v>
      </c>
      <c r="D294" s="15" t="str">
        <f>VLOOKUP(ObjectiveData[[#This Row],[Template ID]],ObjectiveFiles[],3,FALSE)</f>
        <v>ObjectiveTemplate_28029.xml</v>
      </c>
      <c r="E294">
        <v>1.3</v>
      </c>
      <c r="F294" s="21" t="s">
        <v>125</v>
      </c>
      <c r="G294" s="21" t="s">
        <v>9</v>
      </c>
      <c r="H294" s="21" t="s">
        <v>14</v>
      </c>
      <c r="I294" s="21"/>
      <c r="J294" s="21"/>
      <c r="K294" s="21" t="s">
        <v>23</v>
      </c>
      <c r="L294" s="21"/>
      <c r="M294" s="21" t="s">
        <v>734</v>
      </c>
      <c r="N294" s="21" t="s">
        <v>616</v>
      </c>
      <c r="O294" s="21" t="s">
        <v>41</v>
      </c>
      <c r="P294" t="b">
        <v>0</v>
      </c>
      <c r="Q294" t="b">
        <v>0</v>
      </c>
      <c r="R294" t="b">
        <v>0</v>
      </c>
      <c r="S294">
        <v>40</v>
      </c>
      <c r="T294">
        <v>30</v>
      </c>
      <c r="U294">
        <v>0</v>
      </c>
      <c r="V294" s="21" t="s">
        <v>49</v>
      </c>
      <c r="W294">
        <v>1000</v>
      </c>
      <c r="X294">
        <v>100</v>
      </c>
      <c r="Y294" t="b">
        <v>1</v>
      </c>
      <c r="Z294">
        <v>80</v>
      </c>
      <c r="AA294">
        <v>0.3</v>
      </c>
      <c r="AB294">
        <v>103</v>
      </c>
      <c r="AC294">
        <v>40</v>
      </c>
      <c r="AD294">
        <v>7.0000000000000007E-2</v>
      </c>
      <c r="AE294" t="b">
        <v>1</v>
      </c>
      <c r="AF294" s="21" t="s">
        <v>724</v>
      </c>
      <c r="AG294">
        <v>5</v>
      </c>
      <c r="AH294">
        <v>9</v>
      </c>
      <c r="AI294">
        <v>10</v>
      </c>
      <c r="AJ294">
        <v>10</v>
      </c>
      <c r="AK294" s="21" t="s">
        <v>48</v>
      </c>
      <c r="AL294" t="b">
        <v>1</v>
      </c>
      <c r="AM294" t="b">
        <v>0</v>
      </c>
      <c r="AN294">
        <v>100</v>
      </c>
      <c r="AO294">
        <v>0</v>
      </c>
      <c r="AP294">
        <v>5000</v>
      </c>
      <c r="AQ294" s="21" t="s">
        <v>230</v>
      </c>
      <c r="AR294" s="21"/>
      <c r="AS294" t="b">
        <v>0</v>
      </c>
      <c r="AT294" s="21"/>
      <c r="AU294" s="21"/>
      <c r="AV294" s="21" t="s">
        <v>501</v>
      </c>
      <c r="AW294" s="21"/>
      <c r="AX294" s="21"/>
      <c r="AY294" s="21"/>
      <c r="AZ294" s="21"/>
      <c r="BA294">
        <v>2.0548799999999998</v>
      </c>
      <c r="BB294" s="21"/>
      <c r="BC294">
        <v>16748574</v>
      </c>
    </row>
    <row r="295" spans="1:61" x14ac:dyDescent="0.25">
      <c r="A295" t="str">
        <f>VLOOKUP(ObjectiveData[[#This Row],[Template ID]],ID_Conversion[],3,FALSE)</f>
        <v>VMAT</v>
      </c>
      <c r="B295" t="str">
        <f>VLOOKUP(ObjectiveData[[#This Row],[Template ID]],ID_Conversion[],6,FALSE)</f>
        <v>LUNG</v>
      </c>
      <c r="C295" s="15">
        <f>VLOOKUP(ObjectiveData[[#This Row],[Last Modified]],Date_Conversion[],13,FALSE)</f>
        <v>42887.496388888889</v>
      </c>
      <c r="D295" s="15" t="str">
        <f>VLOOKUP(ObjectiveData[[#This Row],[Template ID]],ObjectiveFiles[],3,FALSE)</f>
        <v>ObjectiveTemplate_28029.xml</v>
      </c>
      <c r="E295">
        <v>1.3</v>
      </c>
      <c r="F295" s="21" t="s">
        <v>125</v>
      </c>
      <c r="G295" s="21" t="s">
        <v>9</v>
      </c>
      <c r="H295" s="21" t="s">
        <v>14</v>
      </c>
      <c r="I295" s="21"/>
      <c r="J295" s="21"/>
      <c r="K295" s="21" t="s">
        <v>23</v>
      </c>
      <c r="L295" s="21"/>
      <c r="M295" s="21" t="s">
        <v>734</v>
      </c>
      <c r="N295" s="21" t="s">
        <v>616</v>
      </c>
      <c r="O295" s="21" t="s">
        <v>41</v>
      </c>
      <c r="P295" t="b">
        <v>0</v>
      </c>
      <c r="Q295" t="b">
        <v>0</v>
      </c>
      <c r="R295" t="b">
        <v>0</v>
      </c>
      <c r="S295">
        <v>40</v>
      </c>
      <c r="T295">
        <v>30</v>
      </c>
      <c r="U295">
        <v>0</v>
      </c>
      <c r="V295" s="21" t="s">
        <v>49</v>
      </c>
      <c r="W295">
        <v>1000</v>
      </c>
      <c r="X295">
        <v>100</v>
      </c>
      <c r="Y295" t="b">
        <v>1</v>
      </c>
      <c r="Z295">
        <v>80</v>
      </c>
      <c r="AA295">
        <v>0.3</v>
      </c>
      <c r="AB295">
        <v>103</v>
      </c>
      <c r="AC295">
        <v>40</v>
      </c>
      <c r="AD295">
        <v>7.0000000000000007E-2</v>
      </c>
      <c r="AE295" t="b">
        <v>1</v>
      </c>
      <c r="AF295" s="21" t="s">
        <v>724</v>
      </c>
      <c r="AG295">
        <v>5</v>
      </c>
      <c r="AH295">
        <v>9</v>
      </c>
      <c r="AI295">
        <v>10</v>
      </c>
      <c r="AJ295">
        <v>10</v>
      </c>
      <c r="AK295" s="21" t="s">
        <v>48</v>
      </c>
      <c r="AL295" t="b">
        <v>1</v>
      </c>
      <c r="AM295" t="b">
        <v>0</v>
      </c>
      <c r="AN295">
        <v>100</v>
      </c>
      <c r="AO295">
        <v>0</v>
      </c>
      <c r="AP295">
        <v>5000</v>
      </c>
      <c r="AQ295" s="21" t="s">
        <v>231</v>
      </c>
      <c r="AR295" s="21"/>
      <c r="AS295" t="b">
        <v>0</v>
      </c>
      <c r="AT295" s="21"/>
      <c r="AU295" s="21"/>
      <c r="AV295" s="21" t="s">
        <v>501</v>
      </c>
      <c r="AW295" s="21"/>
      <c r="AX295" s="21"/>
      <c r="AY295" s="21"/>
      <c r="AZ295" s="21"/>
      <c r="BA295">
        <v>2.0548799999999998</v>
      </c>
      <c r="BB295" s="21"/>
      <c r="BC295">
        <v>32896</v>
      </c>
    </row>
    <row r="296" spans="1:61" x14ac:dyDescent="0.25">
      <c r="A296" t="str">
        <f>VLOOKUP(ObjectiveData[[#This Row],[Template ID]],ID_Conversion[],3,FALSE)</f>
        <v>VMAT</v>
      </c>
      <c r="B296" t="str">
        <f>VLOOKUP(ObjectiveData[[#This Row],[Template ID]],ID_Conversion[],6,FALSE)</f>
        <v>LUNG</v>
      </c>
      <c r="C296" s="15">
        <f>VLOOKUP(ObjectiveData[[#This Row],[Last Modified]],Date_Conversion[],13,FALSE)</f>
        <v>42887.496388888889</v>
      </c>
      <c r="D296" s="15" t="str">
        <f>VLOOKUP(ObjectiveData[[#This Row],[Template ID]],ObjectiveFiles[],3,FALSE)</f>
        <v>ObjectiveTemplate_28029.xml</v>
      </c>
      <c r="E296">
        <v>1.3</v>
      </c>
      <c r="F296" s="21" t="s">
        <v>125</v>
      </c>
      <c r="G296" s="21" t="s">
        <v>9</v>
      </c>
      <c r="H296" s="21" t="s">
        <v>14</v>
      </c>
      <c r="I296" s="21"/>
      <c r="J296" s="21"/>
      <c r="K296" s="21" t="s">
        <v>23</v>
      </c>
      <c r="L296" s="21"/>
      <c r="M296" s="21" t="s">
        <v>734</v>
      </c>
      <c r="N296" s="21" t="s">
        <v>616</v>
      </c>
      <c r="O296" s="21" t="s">
        <v>41</v>
      </c>
      <c r="P296" t="b">
        <v>0</v>
      </c>
      <c r="Q296" t="b">
        <v>0</v>
      </c>
      <c r="R296" t="b">
        <v>0</v>
      </c>
      <c r="S296">
        <v>40</v>
      </c>
      <c r="T296">
        <v>30</v>
      </c>
      <c r="U296">
        <v>0</v>
      </c>
      <c r="V296" s="21" t="s">
        <v>49</v>
      </c>
      <c r="W296">
        <v>1000</v>
      </c>
      <c r="X296">
        <v>100</v>
      </c>
      <c r="Y296" t="b">
        <v>1</v>
      </c>
      <c r="Z296">
        <v>80</v>
      </c>
      <c r="AA296">
        <v>0.3</v>
      </c>
      <c r="AB296">
        <v>103</v>
      </c>
      <c r="AC296">
        <v>40</v>
      </c>
      <c r="AD296">
        <v>7.0000000000000007E-2</v>
      </c>
      <c r="AE296" t="b">
        <v>1</v>
      </c>
      <c r="AF296" s="21" t="s">
        <v>724</v>
      </c>
      <c r="AG296">
        <v>5</v>
      </c>
      <c r="AH296">
        <v>9</v>
      </c>
      <c r="AI296">
        <v>10</v>
      </c>
      <c r="AJ296">
        <v>10</v>
      </c>
      <c r="AK296" s="21" t="s">
        <v>48</v>
      </c>
      <c r="AL296" t="b">
        <v>1</v>
      </c>
      <c r="AM296" t="b">
        <v>0</v>
      </c>
      <c r="AN296">
        <v>100</v>
      </c>
      <c r="AO296">
        <v>0</v>
      </c>
      <c r="AP296">
        <v>5000</v>
      </c>
      <c r="AQ296" s="21" t="s">
        <v>235</v>
      </c>
      <c r="AR296" s="21"/>
      <c r="AS296" t="b">
        <v>0</v>
      </c>
      <c r="AT296" s="21"/>
      <c r="AU296" s="21"/>
      <c r="AV296" s="21" t="s">
        <v>501</v>
      </c>
      <c r="AW296" s="21"/>
      <c r="AX296" s="21"/>
      <c r="AY296" s="21"/>
      <c r="AZ296" s="21"/>
      <c r="BA296">
        <v>2.0548799999999998</v>
      </c>
      <c r="BB296" s="21"/>
      <c r="BC296">
        <v>5275647</v>
      </c>
    </row>
    <row r="297" spans="1:61" x14ac:dyDescent="0.25">
      <c r="A297" t="str">
        <f>VLOOKUP(ObjectiveData[[#This Row],[Template ID]],ID_Conversion[],3,FALSE)</f>
        <v>VMAT</v>
      </c>
      <c r="B297" t="str">
        <f>VLOOKUP(ObjectiveData[[#This Row],[Template ID]],ID_Conversion[],6,FALSE)</f>
        <v>LUNG</v>
      </c>
      <c r="C297" s="15">
        <f>VLOOKUP(ObjectiveData[[#This Row],[Last Modified]],Date_Conversion[],13,FALSE)</f>
        <v>42887.496388888889</v>
      </c>
      <c r="D297" s="15" t="str">
        <f>VLOOKUP(ObjectiveData[[#This Row],[Template ID]],ObjectiveFiles[],3,FALSE)</f>
        <v>ObjectiveTemplate_28029.xml</v>
      </c>
      <c r="E297">
        <v>1.3</v>
      </c>
      <c r="F297" s="21" t="s">
        <v>125</v>
      </c>
      <c r="G297" s="21" t="s">
        <v>9</v>
      </c>
      <c r="H297" s="21" t="s">
        <v>14</v>
      </c>
      <c r="I297" s="21"/>
      <c r="J297" s="21"/>
      <c r="K297" s="21" t="s">
        <v>23</v>
      </c>
      <c r="L297" s="21"/>
      <c r="M297" s="21" t="s">
        <v>734</v>
      </c>
      <c r="N297" s="21" t="s">
        <v>616</v>
      </c>
      <c r="O297" s="21" t="s">
        <v>41</v>
      </c>
      <c r="P297" t="b">
        <v>0</v>
      </c>
      <c r="Q297" t="b">
        <v>0</v>
      </c>
      <c r="R297" t="b">
        <v>0</v>
      </c>
      <c r="S297">
        <v>40</v>
      </c>
      <c r="T297">
        <v>30</v>
      </c>
      <c r="U297">
        <v>0</v>
      </c>
      <c r="V297" s="21" t="s">
        <v>49</v>
      </c>
      <c r="W297">
        <v>1000</v>
      </c>
      <c r="X297">
        <v>100</v>
      </c>
      <c r="Y297" t="b">
        <v>1</v>
      </c>
      <c r="Z297">
        <v>80</v>
      </c>
      <c r="AA297">
        <v>0.3</v>
      </c>
      <c r="AB297">
        <v>103</v>
      </c>
      <c r="AC297">
        <v>40</v>
      </c>
      <c r="AD297">
        <v>7.0000000000000007E-2</v>
      </c>
      <c r="AE297" t="b">
        <v>1</v>
      </c>
      <c r="AF297" s="21" t="s">
        <v>724</v>
      </c>
      <c r="AG297">
        <v>5</v>
      </c>
      <c r="AH297">
        <v>9</v>
      </c>
      <c r="AI297">
        <v>10</v>
      </c>
      <c r="AJ297">
        <v>10</v>
      </c>
      <c r="AK297" s="21" t="s">
        <v>48</v>
      </c>
      <c r="AL297" t="b">
        <v>1</v>
      </c>
      <c r="AM297" t="b">
        <v>0</v>
      </c>
      <c r="AN297">
        <v>100</v>
      </c>
      <c r="AO297">
        <v>0</v>
      </c>
      <c r="AP297">
        <v>5000</v>
      </c>
      <c r="AQ297" s="21" t="s">
        <v>236</v>
      </c>
      <c r="AR297" s="21"/>
      <c r="AS297" t="b">
        <v>0</v>
      </c>
      <c r="AT297" s="21"/>
      <c r="AU297" s="21"/>
      <c r="AV297" s="21" t="s">
        <v>503</v>
      </c>
      <c r="AW297" s="21"/>
      <c r="AX297" s="21"/>
      <c r="AY297" s="21"/>
      <c r="AZ297" s="21"/>
      <c r="BA297">
        <v>2.0548799999999998</v>
      </c>
      <c r="BB297" s="21"/>
      <c r="BC297">
        <v>14524637</v>
      </c>
    </row>
    <row r="298" spans="1:61" x14ac:dyDescent="0.25">
      <c r="A298" t="str">
        <f>VLOOKUP(ObjectiveData[[#This Row],[Template ID]],ID_Conversion[],3,FALSE)</f>
        <v>VMAT</v>
      </c>
      <c r="B298" t="str">
        <f>VLOOKUP(ObjectiveData[[#This Row],[Template ID]],ID_Conversion[],6,FALSE)</f>
        <v>LUNG</v>
      </c>
      <c r="C298" s="15">
        <f>VLOOKUP(ObjectiveData[[#This Row],[Last Modified]],Date_Conversion[],13,FALSE)</f>
        <v>42887.496388888889</v>
      </c>
      <c r="D298" s="15" t="str">
        <f>VLOOKUP(ObjectiveData[[#This Row],[Template ID]],ObjectiveFiles[],3,FALSE)</f>
        <v>ObjectiveTemplate_28029.xml</v>
      </c>
      <c r="E298">
        <v>1.3</v>
      </c>
      <c r="F298" s="21" t="s">
        <v>125</v>
      </c>
      <c r="G298" s="21" t="s">
        <v>9</v>
      </c>
      <c r="H298" s="21" t="s">
        <v>14</v>
      </c>
      <c r="I298" s="21"/>
      <c r="J298" s="21"/>
      <c r="K298" s="21" t="s">
        <v>23</v>
      </c>
      <c r="L298" s="21"/>
      <c r="M298" s="21" t="s">
        <v>734</v>
      </c>
      <c r="N298" s="21" t="s">
        <v>616</v>
      </c>
      <c r="O298" s="21" t="s">
        <v>41</v>
      </c>
      <c r="P298" t="b">
        <v>0</v>
      </c>
      <c r="Q298" t="b">
        <v>0</v>
      </c>
      <c r="R298" t="b">
        <v>0</v>
      </c>
      <c r="S298">
        <v>40</v>
      </c>
      <c r="T298">
        <v>30</v>
      </c>
      <c r="U298">
        <v>0</v>
      </c>
      <c r="V298" s="21" t="s">
        <v>49</v>
      </c>
      <c r="W298">
        <v>1000</v>
      </c>
      <c r="X298">
        <v>100</v>
      </c>
      <c r="Y298" t="b">
        <v>1</v>
      </c>
      <c r="Z298">
        <v>80</v>
      </c>
      <c r="AA298">
        <v>0.3</v>
      </c>
      <c r="AB298">
        <v>103</v>
      </c>
      <c r="AC298">
        <v>40</v>
      </c>
      <c r="AD298">
        <v>7.0000000000000007E-2</v>
      </c>
      <c r="AE298" t="b">
        <v>1</v>
      </c>
      <c r="AF298" s="21" t="s">
        <v>724</v>
      </c>
      <c r="AG298">
        <v>5</v>
      </c>
      <c r="AH298">
        <v>9</v>
      </c>
      <c r="AI298">
        <v>10</v>
      </c>
      <c r="AJ298">
        <v>10</v>
      </c>
      <c r="AK298" s="21" t="s">
        <v>48</v>
      </c>
      <c r="AL298" t="b">
        <v>1</v>
      </c>
      <c r="AM298" t="b">
        <v>0</v>
      </c>
      <c r="AN298">
        <v>100</v>
      </c>
      <c r="AO298">
        <v>0</v>
      </c>
      <c r="AP298">
        <v>5000</v>
      </c>
      <c r="AQ298" s="21" t="s">
        <v>238</v>
      </c>
      <c r="AR298" s="21"/>
      <c r="AS298" t="b">
        <v>0</v>
      </c>
      <c r="AT298" s="21"/>
      <c r="AU298" s="21"/>
      <c r="AV298" s="21" t="s">
        <v>501</v>
      </c>
      <c r="AW298" s="21"/>
      <c r="AX298" s="21"/>
      <c r="AY298" s="21"/>
      <c r="AZ298" s="21"/>
      <c r="BA298">
        <v>2.0548799999999998</v>
      </c>
      <c r="BB298" s="21"/>
      <c r="BC298">
        <v>16760576</v>
      </c>
    </row>
    <row r="299" spans="1:61" x14ac:dyDescent="0.25">
      <c r="A299" t="str">
        <f>VLOOKUP(ObjectiveData[[#This Row],[Template ID]],ID_Conversion[],3,FALSE)</f>
        <v>VMAT</v>
      </c>
      <c r="B299" t="str">
        <f>VLOOKUP(ObjectiveData[[#This Row],[Template ID]],ID_Conversion[],6,FALSE)</f>
        <v>LUNG</v>
      </c>
      <c r="C299" s="15">
        <f>VLOOKUP(ObjectiveData[[#This Row],[Last Modified]],Date_Conversion[],13,FALSE)</f>
        <v>42887.496388888889</v>
      </c>
      <c r="D299" s="15" t="str">
        <f>VLOOKUP(ObjectiveData[[#This Row],[Template ID]],ObjectiveFiles[],3,FALSE)</f>
        <v>ObjectiveTemplate_28029.xml</v>
      </c>
      <c r="E299">
        <v>1.3</v>
      </c>
      <c r="F299" s="21" t="s">
        <v>125</v>
      </c>
      <c r="G299" s="21" t="s">
        <v>9</v>
      </c>
      <c r="H299" s="21" t="s">
        <v>14</v>
      </c>
      <c r="I299" s="21"/>
      <c r="J299" s="21"/>
      <c r="K299" s="21" t="s">
        <v>23</v>
      </c>
      <c r="L299" s="21"/>
      <c r="M299" s="21" t="s">
        <v>734</v>
      </c>
      <c r="N299" s="21" t="s">
        <v>616</v>
      </c>
      <c r="O299" s="21" t="s">
        <v>41</v>
      </c>
      <c r="P299" t="b">
        <v>0</v>
      </c>
      <c r="Q299" t="b">
        <v>0</v>
      </c>
      <c r="R299" t="b">
        <v>0</v>
      </c>
      <c r="S299">
        <v>40</v>
      </c>
      <c r="T299">
        <v>30</v>
      </c>
      <c r="U299">
        <v>0</v>
      </c>
      <c r="V299" s="21" t="s">
        <v>49</v>
      </c>
      <c r="W299">
        <v>1000</v>
      </c>
      <c r="X299">
        <v>100</v>
      </c>
      <c r="Y299" t="b">
        <v>1</v>
      </c>
      <c r="Z299">
        <v>80</v>
      </c>
      <c r="AA299">
        <v>0.3</v>
      </c>
      <c r="AB299">
        <v>103</v>
      </c>
      <c r="AC299">
        <v>40</v>
      </c>
      <c r="AD299">
        <v>7.0000000000000007E-2</v>
      </c>
      <c r="AE299" t="b">
        <v>1</v>
      </c>
      <c r="AF299" s="21" t="s">
        <v>724</v>
      </c>
      <c r="AG299">
        <v>5</v>
      </c>
      <c r="AH299">
        <v>9</v>
      </c>
      <c r="AI299">
        <v>10</v>
      </c>
      <c r="AJ299">
        <v>10</v>
      </c>
      <c r="AK299" s="21" t="s">
        <v>48</v>
      </c>
      <c r="AL299" t="b">
        <v>1</v>
      </c>
      <c r="AM299" t="b">
        <v>0</v>
      </c>
      <c r="AN299">
        <v>100</v>
      </c>
      <c r="AO299">
        <v>0</v>
      </c>
      <c r="AP299">
        <v>5000</v>
      </c>
      <c r="AQ299" s="21" t="s">
        <v>261</v>
      </c>
      <c r="AR299" s="21"/>
      <c r="AS299" t="b">
        <v>0</v>
      </c>
      <c r="AT299" s="21"/>
      <c r="AU299" s="21"/>
      <c r="AV299" s="21" t="s">
        <v>518</v>
      </c>
      <c r="AW299" s="21"/>
      <c r="AX299" s="21"/>
      <c r="AY299" s="21"/>
      <c r="AZ299" s="21"/>
      <c r="BA299">
        <v>2.0548799999999998</v>
      </c>
      <c r="BB299" s="21"/>
      <c r="BC299">
        <v>16711935</v>
      </c>
    </row>
    <row r="300" spans="1:61" x14ac:dyDescent="0.25">
      <c r="A300" t="str">
        <f>VLOOKUP(ObjectiveData[[#This Row],[Template ID]],ID_Conversion[],3,FALSE)</f>
        <v>VMAT</v>
      </c>
      <c r="B300" t="str">
        <f>VLOOKUP(ObjectiveData[[#This Row],[Template ID]],ID_Conversion[],6,FALSE)</f>
        <v>LUNG</v>
      </c>
      <c r="C300" s="15">
        <f>VLOOKUP(ObjectiveData[[#This Row],[Last Modified]],Date_Conversion[],13,FALSE)</f>
        <v>42887.496388888889</v>
      </c>
      <c r="D300" s="15" t="str">
        <f>VLOOKUP(ObjectiveData[[#This Row],[Template ID]],ObjectiveFiles[],3,FALSE)</f>
        <v>ObjectiveTemplate_28029.xml</v>
      </c>
      <c r="E300">
        <v>1.3</v>
      </c>
      <c r="F300" s="21" t="s">
        <v>125</v>
      </c>
      <c r="G300" s="21" t="s">
        <v>9</v>
      </c>
      <c r="H300" s="21" t="s">
        <v>14</v>
      </c>
      <c r="I300" s="21"/>
      <c r="J300" s="21"/>
      <c r="K300" s="21" t="s">
        <v>23</v>
      </c>
      <c r="L300" s="21"/>
      <c r="M300" s="21" t="s">
        <v>734</v>
      </c>
      <c r="N300" s="21" t="s">
        <v>616</v>
      </c>
      <c r="O300" s="21" t="s">
        <v>41</v>
      </c>
      <c r="P300" t="b">
        <v>0</v>
      </c>
      <c r="Q300" t="b">
        <v>0</v>
      </c>
      <c r="R300" t="b">
        <v>0</v>
      </c>
      <c r="S300">
        <v>40</v>
      </c>
      <c r="T300">
        <v>30</v>
      </c>
      <c r="U300">
        <v>0</v>
      </c>
      <c r="V300" s="21" t="s">
        <v>49</v>
      </c>
      <c r="W300">
        <v>1000</v>
      </c>
      <c r="X300">
        <v>100</v>
      </c>
      <c r="Y300" t="b">
        <v>1</v>
      </c>
      <c r="Z300">
        <v>80</v>
      </c>
      <c r="AA300">
        <v>0.3</v>
      </c>
      <c r="AB300">
        <v>103</v>
      </c>
      <c r="AC300">
        <v>40</v>
      </c>
      <c r="AD300">
        <v>7.0000000000000007E-2</v>
      </c>
      <c r="AE300" t="b">
        <v>1</v>
      </c>
      <c r="AF300" s="21" t="s">
        <v>724</v>
      </c>
      <c r="AG300">
        <v>5</v>
      </c>
      <c r="AH300">
        <v>9</v>
      </c>
      <c r="AI300">
        <v>10</v>
      </c>
      <c r="AJ300">
        <v>10</v>
      </c>
      <c r="AK300" s="21" t="s">
        <v>48</v>
      </c>
      <c r="AL300" t="b">
        <v>1</v>
      </c>
      <c r="AM300" t="b">
        <v>0</v>
      </c>
      <c r="AN300">
        <v>100</v>
      </c>
      <c r="AO300">
        <v>0</v>
      </c>
      <c r="AP300">
        <v>5000</v>
      </c>
      <c r="AQ300" s="21" t="s">
        <v>262</v>
      </c>
      <c r="AR300" s="21"/>
      <c r="AS300" t="b">
        <v>0</v>
      </c>
      <c r="AT300" s="21"/>
      <c r="AU300" s="21" t="s">
        <v>597</v>
      </c>
      <c r="AV300" s="21" t="s">
        <v>596</v>
      </c>
      <c r="AW300" s="21" t="s">
        <v>598</v>
      </c>
      <c r="AX300" s="21"/>
      <c r="AY300" s="21"/>
      <c r="AZ300" s="21"/>
      <c r="BA300">
        <v>2.0548799999999998</v>
      </c>
      <c r="BB300" s="21"/>
      <c r="BC300">
        <v>16777215</v>
      </c>
    </row>
    <row r="301" spans="1:61" x14ac:dyDescent="0.25">
      <c r="A301" t="str">
        <f>VLOOKUP(ObjectiveData[[#This Row],[Template ID]],ID_Conversion[],3,FALSE)</f>
        <v>VMAT</v>
      </c>
      <c r="B301" t="str">
        <f>VLOOKUP(ObjectiveData[[#This Row],[Template ID]],ID_Conversion[],6,FALSE)</f>
        <v>LUNG</v>
      </c>
      <c r="C301" s="15">
        <f>VLOOKUP(ObjectiveData[[#This Row],[Last Modified]],Date_Conversion[],13,FALSE)</f>
        <v>42887.496388888889</v>
      </c>
      <c r="D301" s="15" t="str">
        <f>VLOOKUP(ObjectiveData[[#This Row],[Template ID]],ObjectiveFiles[],3,FALSE)</f>
        <v>ObjectiveTemplate_28029.xml</v>
      </c>
      <c r="E301">
        <v>1.3</v>
      </c>
      <c r="F301" s="21" t="s">
        <v>125</v>
      </c>
      <c r="G301" s="21" t="s">
        <v>9</v>
      </c>
      <c r="H301" s="21" t="s">
        <v>14</v>
      </c>
      <c r="I301" s="21"/>
      <c r="J301" s="21"/>
      <c r="K301" s="21" t="s">
        <v>23</v>
      </c>
      <c r="L301" s="21"/>
      <c r="M301" s="21" t="s">
        <v>734</v>
      </c>
      <c r="N301" s="21" t="s">
        <v>616</v>
      </c>
      <c r="O301" s="21" t="s">
        <v>41</v>
      </c>
      <c r="P301" t="b">
        <v>0</v>
      </c>
      <c r="Q301" t="b">
        <v>0</v>
      </c>
      <c r="R301" t="b">
        <v>0</v>
      </c>
      <c r="S301">
        <v>40</v>
      </c>
      <c r="T301">
        <v>30</v>
      </c>
      <c r="U301">
        <v>0</v>
      </c>
      <c r="V301" s="21" t="s">
        <v>49</v>
      </c>
      <c r="W301">
        <v>1000</v>
      </c>
      <c r="X301">
        <v>100</v>
      </c>
      <c r="Y301" t="b">
        <v>1</v>
      </c>
      <c r="Z301">
        <v>80</v>
      </c>
      <c r="AA301">
        <v>0.3</v>
      </c>
      <c r="AB301">
        <v>103</v>
      </c>
      <c r="AC301">
        <v>40</v>
      </c>
      <c r="AD301">
        <v>7.0000000000000007E-2</v>
      </c>
      <c r="AE301" t="b">
        <v>1</v>
      </c>
      <c r="AF301" s="21" t="s">
        <v>724</v>
      </c>
      <c r="AG301">
        <v>5</v>
      </c>
      <c r="AH301">
        <v>9</v>
      </c>
      <c r="AI301">
        <v>10</v>
      </c>
      <c r="AJ301">
        <v>10</v>
      </c>
      <c r="AK301" s="21" t="s">
        <v>48</v>
      </c>
      <c r="AL301" t="b">
        <v>1</v>
      </c>
      <c r="AM301" t="b">
        <v>0</v>
      </c>
      <c r="AN301">
        <v>100</v>
      </c>
      <c r="AO301">
        <v>0</v>
      </c>
      <c r="AP301">
        <v>5000</v>
      </c>
      <c r="AQ301" s="21" t="s">
        <v>263</v>
      </c>
      <c r="AR301" s="21"/>
      <c r="AS301" t="b">
        <v>0</v>
      </c>
      <c r="AT301" s="21"/>
      <c r="AU301" s="21"/>
      <c r="AV301" s="21" t="s">
        <v>501</v>
      </c>
      <c r="AW301" s="21"/>
      <c r="AX301" s="21"/>
      <c r="AY301" s="21"/>
      <c r="AZ301" s="21"/>
      <c r="BA301">
        <v>2.4014700000000002</v>
      </c>
      <c r="BB301" s="21"/>
      <c r="BC301">
        <v>13749760</v>
      </c>
      <c r="BD301">
        <v>0</v>
      </c>
      <c r="BE301">
        <v>0</v>
      </c>
      <c r="BF301">
        <v>50</v>
      </c>
      <c r="BG301">
        <v>0</v>
      </c>
      <c r="BH301">
        <v>50</v>
      </c>
      <c r="BI301">
        <v>0</v>
      </c>
    </row>
    <row r="302" spans="1:61" x14ac:dyDescent="0.25">
      <c r="A302" t="str">
        <f>VLOOKUP(ObjectiveData[[#This Row],[Template ID]],ID_Conversion[],3,FALSE)</f>
        <v>VMAT</v>
      </c>
      <c r="B302" t="str">
        <f>VLOOKUP(ObjectiveData[[#This Row],[Template ID]],ID_Conversion[],6,FALSE)</f>
        <v>LUNG</v>
      </c>
      <c r="C302" s="15">
        <f>VLOOKUP(ObjectiveData[[#This Row],[Last Modified]],Date_Conversion[],13,FALSE)</f>
        <v>42887.496388888889</v>
      </c>
      <c r="D302" s="15" t="str">
        <f>VLOOKUP(ObjectiveData[[#This Row],[Template ID]],ObjectiveFiles[],3,FALSE)</f>
        <v>ObjectiveTemplate_28029.xml</v>
      </c>
      <c r="E302">
        <v>1.3</v>
      </c>
      <c r="F302" s="21" t="s">
        <v>125</v>
      </c>
      <c r="G302" s="21" t="s">
        <v>9</v>
      </c>
      <c r="H302" s="21" t="s">
        <v>14</v>
      </c>
      <c r="I302" s="21"/>
      <c r="J302" s="21"/>
      <c r="K302" s="21" t="s">
        <v>23</v>
      </c>
      <c r="L302" s="21"/>
      <c r="M302" s="21" t="s">
        <v>734</v>
      </c>
      <c r="N302" s="21" t="s">
        <v>616</v>
      </c>
      <c r="O302" s="21" t="s">
        <v>41</v>
      </c>
      <c r="P302" t="b">
        <v>0</v>
      </c>
      <c r="Q302" t="b">
        <v>0</v>
      </c>
      <c r="R302" t="b">
        <v>0</v>
      </c>
      <c r="S302">
        <v>40</v>
      </c>
      <c r="T302">
        <v>30</v>
      </c>
      <c r="U302">
        <v>0</v>
      </c>
      <c r="V302" s="21" t="s">
        <v>49</v>
      </c>
      <c r="W302">
        <v>1000</v>
      </c>
      <c r="X302">
        <v>100</v>
      </c>
      <c r="Y302" t="b">
        <v>1</v>
      </c>
      <c r="Z302">
        <v>80</v>
      </c>
      <c r="AA302">
        <v>0.3</v>
      </c>
      <c r="AB302">
        <v>103</v>
      </c>
      <c r="AC302">
        <v>40</v>
      </c>
      <c r="AD302">
        <v>7.0000000000000007E-2</v>
      </c>
      <c r="AE302" t="b">
        <v>1</v>
      </c>
      <c r="AF302" s="21" t="s">
        <v>724</v>
      </c>
      <c r="AG302">
        <v>5</v>
      </c>
      <c r="AH302">
        <v>9</v>
      </c>
      <c r="AI302">
        <v>10</v>
      </c>
      <c r="AJ302">
        <v>10</v>
      </c>
      <c r="AK302" s="21" t="s">
        <v>48</v>
      </c>
      <c r="AL302" t="b">
        <v>1</v>
      </c>
      <c r="AM302" t="b">
        <v>0</v>
      </c>
      <c r="AN302">
        <v>100</v>
      </c>
      <c r="AO302">
        <v>0</v>
      </c>
      <c r="AP302">
        <v>5000</v>
      </c>
      <c r="AQ302" s="21" t="s">
        <v>263</v>
      </c>
      <c r="AR302" s="21"/>
      <c r="AS302" t="b">
        <v>0</v>
      </c>
      <c r="AT302" s="21"/>
      <c r="AU302" s="21"/>
      <c r="AV302" s="21" t="s">
        <v>501</v>
      </c>
      <c r="AW302" s="21"/>
      <c r="AX302" s="21"/>
      <c r="AY302" s="21"/>
      <c r="AZ302" s="21"/>
      <c r="BA302">
        <v>2.4014700000000002</v>
      </c>
      <c r="BB302" s="21"/>
      <c r="BC302">
        <v>13749760</v>
      </c>
      <c r="BD302">
        <v>0</v>
      </c>
      <c r="BE302">
        <v>0</v>
      </c>
      <c r="BF302">
        <v>40</v>
      </c>
      <c r="BG302">
        <v>15</v>
      </c>
      <c r="BH302">
        <v>50</v>
      </c>
      <c r="BI302">
        <v>0</v>
      </c>
    </row>
    <row r="303" spans="1:61" x14ac:dyDescent="0.25">
      <c r="A303" t="str">
        <f>VLOOKUP(ObjectiveData[[#This Row],[Template ID]],ID_Conversion[],3,FALSE)</f>
        <v>VMAT</v>
      </c>
      <c r="B303" t="str">
        <f>VLOOKUP(ObjectiveData[[#This Row],[Template ID]],ID_Conversion[],6,FALSE)</f>
        <v>LUNG</v>
      </c>
      <c r="C303" s="15">
        <f>VLOOKUP(ObjectiveData[[#This Row],[Last Modified]],Date_Conversion[],13,FALSE)</f>
        <v>42887.496388888889</v>
      </c>
      <c r="D303" s="15" t="str">
        <f>VLOOKUP(ObjectiveData[[#This Row],[Template ID]],ObjectiveFiles[],3,FALSE)</f>
        <v>ObjectiveTemplate_28029.xml</v>
      </c>
      <c r="E303">
        <v>1.3</v>
      </c>
      <c r="F303" s="21" t="s">
        <v>125</v>
      </c>
      <c r="G303" s="21" t="s">
        <v>9</v>
      </c>
      <c r="H303" s="21" t="s">
        <v>14</v>
      </c>
      <c r="I303" s="21"/>
      <c r="J303" s="21"/>
      <c r="K303" s="21" t="s">
        <v>23</v>
      </c>
      <c r="L303" s="21"/>
      <c r="M303" s="21" t="s">
        <v>734</v>
      </c>
      <c r="N303" s="21" t="s">
        <v>616</v>
      </c>
      <c r="O303" s="21" t="s">
        <v>41</v>
      </c>
      <c r="P303" t="b">
        <v>0</v>
      </c>
      <c r="Q303" t="b">
        <v>0</v>
      </c>
      <c r="R303" t="b">
        <v>0</v>
      </c>
      <c r="S303">
        <v>40</v>
      </c>
      <c r="T303">
        <v>30</v>
      </c>
      <c r="U303">
        <v>0</v>
      </c>
      <c r="V303" s="21" t="s">
        <v>49</v>
      </c>
      <c r="W303">
        <v>1000</v>
      </c>
      <c r="X303">
        <v>100</v>
      </c>
      <c r="Y303" t="b">
        <v>1</v>
      </c>
      <c r="Z303">
        <v>80</v>
      </c>
      <c r="AA303">
        <v>0.3</v>
      </c>
      <c r="AB303">
        <v>103</v>
      </c>
      <c r="AC303">
        <v>40</v>
      </c>
      <c r="AD303">
        <v>7.0000000000000007E-2</v>
      </c>
      <c r="AE303" t="b">
        <v>1</v>
      </c>
      <c r="AF303" s="21" t="s">
        <v>724</v>
      </c>
      <c r="AG303">
        <v>5</v>
      </c>
      <c r="AH303">
        <v>9</v>
      </c>
      <c r="AI303">
        <v>10</v>
      </c>
      <c r="AJ303">
        <v>10</v>
      </c>
      <c r="AK303" s="21" t="s">
        <v>48</v>
      </c>
      <c r="AL303" t="b">
        <v>1</v>
      </c>
      <c r="AM303" t="b">
        <v>0</v>
      </c>
      <c r="AN303">
        <v>100</v>
      </c>
      <c r="AO303">
        <v>0</v>
      </c>
      <c r="AP303">
        <v>5000</v>
      </c>
      <c r="AQ303" s="21" t="s">
        <v>274</v>
      </c>
      <c r="AR303" s="21"/>
      <c r="AS303" t="b">
        <v>0</v>
      </c>
      <c r="AT303" s="21"/>
      <c r="AU303" s="21"/>
      <c r="AV303" s="21" t="s">
        <v>501</v>
      </c>
      <c r="AW303" s="21"/>
      <c r="AX303" s="21"/>
      <c r="AY303" s="21"/>
      <c r="AZ303" s="21"/>
      <c r="BA303">
        <v>2.0548799999999998</v>
      </c>
      <c r="BB303" s="21"/>
      <c r="BC303">
        <v>8388736</v>
      </c>
    </row>
    <row r="304" spans="1:61" x14ac:dyDescent="0.25">
      <c r="A304" t="str">
        <f>VLOOKUP(ObjectiveData[[#This Row],[Template ID]],ID_Conversion[],3,FALSE)</f>
        <v>VMAT</v>
      </c>
      <c r="B304" t="str">
        <f>VLOOKUP(ObjectiveData[[#This Row],[Template ID]],ID_Conversion[],6,FALSE)</f>
        <v>LUNG</v>
      </c>
      <c r="C304" s="15">
        <f>VLOOKUP(ObjectiveData[[#This Row],[Last Modified]],Date_Conversion[],13,FALSE)</f>
        <v>42887.496388888889</v>
      </c>
      <c r="D304" s="15" t="str">
        <f>VLOOKUP(ObjectiveData[[#This Row],[Template ID]],ObjectiveFiles[],3,FALSE)</f>
        <v>ObjectiveTemplate_28029.xml</v>
      </c>
      <c r="E304">
        <v>1.3</v>
      </c>
      <c r="F304" s="21" t="s">
        <v>125</v>
      </c>
      <c r="G304" s="21" t="s">
        <v>9</v>
      </c>
      <c r="H304" s="21" t="s">
        <v>14</v>
      </c>
      <c r="I304" s="21"/>
      <c r="J304" s="21"/>
      <c r="K304" s="21" t="s">
        <v>23</v>
      </c>
      <c r="L304" s="21"/>
      <c r="M304" s="21" t="s">
        <v>734</v>
      </c>
      <c r="N304" s="21" t="s">
        <v>616</v>
      </c>
      <c r="O304" s="21" t="s">
        <v>41</v>
      </c>
      <c r="P304" t="b">
        <v>0</v>
      </c>
      <c r="Q304" t="b">
        <v>0</v>
      </c>
      <c r="R304" t="b">
        <v>0</v>
      </c>
      <c r="S304">
        <v>40</v>
      </c>
      <c r="T304">
        <v>30</v>
      </c>
      <c r="U304">
        <v>0</v>
      </c>
      <c r="V304" s="21" t="s">
        <v>49</v>
      </c>
      <c r="W304">
        <v>1000</v>
      </c>
      <c r="X304">
        <v>100</v>
      </c>
      <c r="Y304" t="b">
        <v>1</v>
      </c>
      <c r="Z304">
        <v>80</v>
      </c>
      <c r="AA304">
        <v>0.3</v>
      </c>
      <c r="AB304">
        <v>103</v>
      </c>
      <c r="AC304">
        <v>40</v>
      </c>
      <c r="AD304">
        <v>7.0000000000000007E-2</v>
      </c>
      <c r="AE304" t="b">
        <v>1</v>
      </c>
      <c r="AF304" s="21" t="s">
        <v>724</v>
      </c>
      <c r="AG304">
        <v>5</v>
      </c>
      <c r="AH304">
        <v>9</v>
      </c>
      <c r="AI304">
        <v>10</v>
      </c>
      <c r="AJ304">
        <v>10</v>
      </c>
      <c r="AK304" s="21" t="s">
        <v>48</v>
      </c>
      <c r="AL304" t="b">
        <v>1</v>
      </c>
      <c r="AM304" t="b">
        <v>0</v>
      </c>
      <c r="AN304">
        <v>100</v>
      </c>
      <c r="AO304">
        <v>0</v>
      </c>
      <c r="AP304">
        <v>5000</v>
      </c>
      <c r="AQ304" s="21" t="s">
        <v>280</v>
      </c>
      <c r="AR304" s="21"/>
      <c r="AS304" t="b">
        <v>0</v>
      </c>
      <c r="AT304" s="21"/>
      <c r="AU304" s="21"/>
      <c r="AV304" s="21" t="s">
        <v>244</v>
      </c>
      <c r="AW304" s="21"/>
      <c r="AX304" s="21"/>
      <c r="AY304" s="21"/>
      <c r="AZ304" s="21"/>
      <c r="BA304">
        <v>2.4178500000000001</v>
      </c>
      <c r="BB304" s="21"/>
      <c r="BC304">
        <v>16776960</v>
      </c>
      <c r="BD304">
        <v>0</v>
      </c>
      <c r="BE304">
        <v>0</v>
      </c>
      <c r="BF304">
        <v>60</v>
      </c>
      <c r="BG304">
        <v>0</v>
      </c>
      <c r="BH304">
        <v>100</v>
      </c>
      <c r="BI304">
        <v>0</v>
      </c>
    </row>
    <row r="305" spans="1:62" x14ac:dyDescent="0.25">
      <c r="A305" t="str">
        <f>VLOOKUP(ObjectiveData[[#This Row],[Template ID]],ID_Conversion[],3,FALSE)</f>
        <v>VMAT</v>
      </c>
      <c r="B305" t="str">
        <f>VLOOKUP(ObjectiveData[[#This Row],[Template ID]],ID_Conversion[],6,FALSE)</f>
        <v>LUNG</v>
      </c>
      <c r="C305" s="15">
        <f>VLOOKUP(ObjectiveData[[#This Row],[Last Modified]],Date_Conversion[],13,FALSE)</f>
        <v>42887.496388888889</v>
      </c>
      <c r="D305" s="15" t="str">
        <f>VLOOKUP(ObjectiveData[[#This Row],[Template ID]],ObjectiveFiles[],3,FALSE)</f>
        <v>ObjectiveTemplate_28029.xml</v>
      </c>
      <c r="E305">
        <v>1.3</v>
      </c>
      <c r="F305" s="21" t="s">
        <v>125</v>
      </c>
      <c r="G305" s="21" t="s">
        <v>9</v>
      </c>
      <c r="H305" s="21" t="s">
        <v>14</v>
      </c>
      <c r="I305" s="21"/>
      <c r="J305" s="21"/>
      <c r="K305" s="21" t="s">
        <v>23</v>
      </c>
      <c r="L305" s="21"/>
      <c r="M305" s="21" t="s">
        <v>734</v>
      </c>
      <c r="N305" s="21" t="s">
        <v>616</v>
      </c>
      <c r="O305" s="21" t="s">
        <v>41</v>
      </c>
      <c r="P305" t="b">
        <v>0</v>
      </c>
      <c r="Q305" t="b">
        <v>0</v>
      </c>
      <c r="R305" t="b">
        <v>0</v>
      </c>
      <c r="S305">
        <v>40</v>
      </c>
      <c r="T305">
        <v>30</v>
      </c>
      <c r="U305">
        <v>0</v>
      </c>
      <c r="V305" s="21" t="s">
        <v>49</v>
      </c>
      <c r="W305">
        <v>1000</v>
      </c>
      <c r="X305">
        <v>100</v>
      </c>
      <c r="Y305" t="b">
        <v>1</v>
      </c>
      <c r="Z305">
        <v>80</v>
      </c>
      <c r="AA305">
        <v>0.3</v>
      </c>
      <c r="AB305">
        <v>103</v>
      </c>
      <c r="AC305">
        <v>40</v>
      </c>
      <c r="AD305">
        <v>7.0000000000000007E-2</v>
      </c>
      <c r="AE305" t="b">
        <v>1</v>
      </c>
      <c r="AF305" s="21" t="s">
        <v>724</v>
      </c>
      <c r="AG305">
        <v>5</v>
      </c>
      <c r="AH305">
        <v>9</v>
      </c>
      <c r="AI305">
        <v>10</v>
      </c>
      <c r="AJ305">
        <v>10</v>
      </c>
      <c r="AK305" s="21" t="s">
        <v>48</v>
      </c>
      <c r="AL305" t="b">
        <v>1</v>
      </c>
      <c r="AM305" t="b">
        <v>0</v>
      </c>
      <c r="AN305">
        <v>100</v>
      </c>
      <c r="AO305">
        <v>0</v>
      </c>
      <c r="AP305">
        <v>5000</v>
      </c>
      <c r="AQ305" s="21" t="s">
        <v>280</v>
      </c>
      <c r="AR305" s="21"/>
      <c r="AS305" t="b">
        <v>0</v>
      </c>
      <c r="AT305" s="21"/>
      <c r="AU305" s="21"/>
      <c r="AV305" s="21" t="s">
        <v>244</v>
      </c>
      <c r="AW305" s="21"/>
      <c r="AX305" s="21"/>
      <c r="AY305" s="21"/>
      <c r="AZ305" s="21"/>
      <c r="BA305">
        <v>2.4178500000000001</v>
      </c>
      <c r="BB305" s="21"/>
      <c r="BC305">
        <v>16776960</v>
      </c>
      <c r="BD305">
        <v>0</v>
      </c>
      <c r="BE305">
        <v>1</v>
      </c>
      <c r="BF305">
        <v>60</v>
      </c>
      <c r="BG305">
        <v>100</v>
      </c>
      <c r="BH305">
        <v>120</v>
      </c>
      <c r="BI305">
        <v>0</v>
      </c>
    </row>
    <row r="306" spans="1:62" x14ac:dyDescent="0.25">
      <c r="A306" t="str">
        <f>VLOOKUP(ObjectiveData[[#This Row],[Template ID]],ID_Conversion[],3,FALSE)</f>
        <v>VMAT</v>
      </c>
      <c r="B306" t="str">
        <f>VLOOKUP(ObjectiveData[[#This Row],[Template ID]],ID_Conversion[],6,FALSE)</f>
        <v>LUNG</v>
      </c>
      <c r="C306" s="15">
        <f>VLOOKUP(ObjectiveData[[#This Row],[Last Modified]],Date_Conversion[],13,FALSE)</f>
        <v>42887.496388888889</v>
      </c>
      <c r="D306" s="15" t="str">
        <f>VLOOKUP(ObjectiveData[[#This Row],[Template ID]],ObjectiveFiles[],3,FALSE)</f>
        <v>ObjectiveTemplate_28029.xml</v>
      </c>
      <c r="E306">
        <v>1.3</v>
      </c>
      <c r="F306" s="21" t="s">
        <v>125</v>
      </c>
      <c r="G306" s="21" t="s">
        <v>9</v>
      </c>
      <c r="H306" s="21" t="s">
        <v>14</v>
      </c>
      <c r="I306" s="21"/>
      <c r="J306" s="21"/>
      <c r="K306" s="21" t="s">
        <v>23</v>
      </c>
      <c r="L306" s="21"/>
      <c r="M306" s="21" t="s">
        <v>734</v>
      </c>
      <c r="N306" s="21" t="s">
        <v>616</v>
      </c>
      <c r="O306" s="21" t="s">
        <v>41</v>
      </c>
      <c r="P306" t="b">
        <v>0</v>
      </c>
      <c r="Q306" t="b">
        <v>0</v>
      </c>
      <c r="R306" t="b">
        <v>0</v>
      </c>
      <c r="S306">
        <v>40</v>
      </c>
      <c r="T306">
        <v>30</v>
      </c>
      <c r="U306">
        <v>0</v>
      </c>
      <c r="V306" s="21" t="s">
        <v>49</v>
      </c>
      <c r="W306">
        <v>1000</v>
      </c>
      <c r="X306">
        <v>100</v>
      </c>
      <c r="Y306" t="b">
        <v>1</v>
      </c>
      <c r="Z306">
        <v>80</v>
      </c>
      <c r="AA306">
        <v>0.3</v>
      </c>
      <c r="AB306">
        <v>103</v>
      </c>
      <c r="AC306">
        <v>40</v>
      </c>
      <c r="AD306">
        <v>7.0000000000000007E-2</v>
      </c>
      <c r="AE306" t="b">
        <v>1</v>
      </c>
      <c r="AF306" s="21" t="s">
        <v>724</v>
      </c>
      <c r="AG306">
        <v>5</v>
      </c>
      <c r="AH306">
        <v>9</v>
      </c>
      <c r="AI306">
        <v>10</v>
      </c>
      <c r="AJ306">
        <v>10</v>
      </c>
      <c r="AK306" s="21" t="s">
        <v>48</v>
      </c>
      <c r="AL306" t="b">
        <v>1</v>
      </c>
      <c r="AM306" t="b">
        <v>0</v>
      </c>
      <c r="AN306">
        <v>100</v>
      </c>
      <c r="AO306">
        <v>0</v>
      </c>
      <c r="AP306">
        <v>5000</v>
      </c>
      <c r="AQ306" s="21" t="s">
        <v>305</v>
      </c>
      <c r="AR306" s="21"/>
      <c r="AS306" t="b">
        <v>0</v>
      </c>
      <c r="AT306" s="21"/>
      <c r="AU306" s="21"/>
      <c r="AV306" s="21" t="s">
        <v>501</v>
      </c>
      <c r="AW306" s="21"/>
      <c r="AX306" s="21"/>
      <c r="AY306" s="21"/>
      <c r="AZ306" s="21"/>
      <c r="BA306">
        <v>3</v>
      </c>
      <c r="BB306" s="21"/>
      <c r="BC306">
        <v>2139610</v>
      </c>
      <c r="BD306">
        <v>0</v>
      </c>
      <c r="BE306">
        <v>0</v>
      </c>
      <c r="BF306">
        <v>10</v>
      </c>
      <c r="BG306">
        <v>20</v>
      </c>
      <c r="BH306">
        <v>100</v>
      </c>
      <c r="BI306">
        <v>0</v>
      </c>
    </row>
    <row r="307" spans="1:62" x14ac:dyDescent="0.25">
      <c r="A307" t="str">
        <f>VLOOKUP(ObjectiveData[[#This Row],[Template ID]],ID_Conversion[],3,FALSE)</f>
        <v>VMAT</v>
      </c>
      <c r="B307" t="str">
        <f>VLOOKUP(ObjectiveData[[#This Row],[Template ID]],ID_Conversion[],6,FALSE)</f>
        <v>LUNG</v>
      </c>
      <c r="C307" s="15">
        <f>VLOOKUP(ObjectiveData[[#This Row],[Last Modified]],Date_Conversion[],13,FALSE)</f>
        <v>42887.496388888889</v>
      </c>
      <c r="D307" s="15" t="str">
        <f>VLOOKUP(ObjectiveData[[#This Row],[Template ID]],ObjectiveFiles[],3,FALSE)</f>
        <v>ObjectiveTemplate_28029.xml</v>
      </c>
      <c r="E307">
        <v>1.3</v>
      </c>
      <c r="F307" s="21" t="s">
        <v>125</v>
      </c>
      <c r="G307" s="21" t="s">
        <v>9</v>
      </c>
      <c r="H307" s="21" t="s">
        <v>14</v>
      </c>
      <c r="I307" s="21"/>
      <c r="J307" s="21"/>
      <c r="K307" s="21" t="s">
        <v>23</v>
      </c>
      <c r="L307" s="21"/>
      <c r="M307" s="21" t="s">
        <v>734</v>
      </c>
      <c r="N307" s="21" t="s">
        <v>616</v>
      </c>
      <c r="O307" s="21" t="s">
        <v>41</v>
      </c>
      <c r="P307" t="b">
        <v>0</v>
      </c>
      <c r="Q307" t="b">
        <v>0</v>
      </c>
      <c r="R307" t="b">
        <v>0</v>
      </c>
      <c r="S307">
        <v>40</v>
      </c>
      <c r="T307">
        <v>30</v>
      </c>
      <c r="U307">
        <v>0</v>
      </c>
      <c r="V307" s="21" t="s">
        <v>49</v>
      </c>
      <c r="W307">
        <v>1000</v>
      </c>
      <c r="X307">
        <v>100</v>
      </c>
      <c r="Y307" t="b">
        <v>1</v>
      </c>
      <c r="Z307">
        <v>80</v>
      </c>
      <c r="AA307">
        <v>0.3</v>
      </c>
      <c r="AB307">
        <v>103</v>
      </c>
      <c r="AC307">
        <v>40</v>
      </c>
      <c r="AD307">
        <v>7.0000000000000007E-2</v>
      </c>
      <c r="AE307" t="b">
        <v>1</v>
      </c>
      <c r="AF307" s="21" t="s">
        <v>724</v>
      </c>
      <c r="AG307">
        <v>5</v>
      </c>
      <c r="AH307">
        <v>9</v>
      </c>
      <c r="AI307">
        <v>10</v>
      </c>
      <c r="AJ307">
        <v>10</v>
      </c>
      <c r="AK307" s="21" t="s">
        <v>48</v>
      </c>
      <c r="AL307" t="b">
        <v>1</v>
      </c>
      <c r="AM307" t="b">
        <v>0</v>
      </c>
      <c r="AN307">
        <v>100</v>
      </c>
      <c r="AO307">
        <v>0</v>
      </c>
      <c r="AP307">
        <v>5000</v>
      </c>
      <c r="AQ307" s="21" t="s">
        <v>305</v>
      </c>
      <c r="AR307" s="21"/>
      <c r="AS307" t="b">
        <v>0</v>
      </c>
      <c r="AT307" s="21"/>
      <c r="AU307" s="21"/>
      <c r="AV307" s="21" t="s">
        <v>501</v>
      </c>
      <c r="AW307" s="21"/>
      <c r="AX307" s="21"/>
      <c r="AY307" s="21"/>
      <c r="AZ307" s="21"/>
      <c r="BA307">
        <v>3</v>
      </c>
      <c r="BB307" s="21"/>
      <c r="BC307">
        <v>2139610</v>
      </c>
      <c r="BD307">
        <v>0</v>
      </c>
      <c r="BE307">
        <v>0</v>
      </c>
      <c r="BF307">
        <v>5</v>
      </c>
      <c r="BG307">
        <v>40</v>
      </c>
      <c r="BH307">
        <v>100</v>
      </c>
      <c r="BI307">
        <v>0</v>
      </c>
    </row>
    <row r="308" spans="1:62" x14ac:dyDescent="0.25">
      <c r="A308" t="str">
        <f>VLOOKUP(ObjectiveData[[#This Row],[Template ID]],ID_Conversion[],3,FALSE)</f>
        <v>VMAT</v>
      </c>
      <c r="B308" t="str">
        <f>VLOOKUP(ObjectiveData[[#This Row],[Template ID]],ID_Conversion[],6,FALSE)</f>
        <v>LUNG</v>
      </c>
      <c r="C308" s="15">
        <f>VLOOKUP(ObjectiveData[[#This Row],[Last Modified]],Date_Conversion[],13,FALSE)</f>
        <v>42887.496388888889</v>
      </c>
      <c r="D308" s="15" t="str">
        <f>VLOOKUP(ObjectiveData[[#This Row],[Template ID]],ObjectiveFiles[],3,FALSE)</f>
        <v>ObjectiveTemplate_28029.xml</v>
      </c>
      <c r="E308">
        <v>1.3</v>
      </c>
      <c r="F308" s="21" t="s">
        <v>125</v>
      </c>
      <c r="G308" s="21" t="s">
        <v>9</v>
      </c>
      <c r="H308" s="21" t="s">
        <v>14</v>
      </c>
      <c r="I308" s="21"/>
      <c r="J308" s="21"/>
      <c r="K308" s="21" t="s">
        <v>23</v>
      </c>
      <c r="L308" s="21"/>
      <c r="M308" s="21" t="s">
        <v>734</v>
      </c>
      <c r="N308" s="21" t="s">
        <v>616</v>
      </c>
      <c r="O308" s="21" t="s">
        <v>41</v>
      </c>
      <c r="P308" t="b">
        <v>0</v>
      </c>
      <c r="Q308" t="b">
        <v>0</v>
      </c>
      <c r="R308" t="b">
        <v>0</v>
      </c>
      <c r="S308">
        <v>40</v>
      </c>
      <c r="T308">
        <v>30</v>
      </c>
      <c r="U308">
        <v>0</v>
      </c>
      <c r="V308" s="21" t="s">
        <v>49</v>
      </c>
      <c r="W308">
        <v>1000</v>
      </c>
      <c r="X308">
        <v>100</v>
      </c>
      <c r="Y308" t="b">
        <v>1</v>
      </c>
      <c r="Z308">
        <v>80</v>
      </c>
      <c r="AA308">
        <v>0.3</v>
      </c>
      <c r="AB308">
        <v>103</v>
      </c>
      <c r="AC308">
        <v>40</v>
      </c>
      <c r="AD308">
        <v>7.0000000000000007E-2</v>
      </c>
      <c r="AE308" t="b">
        <v>1</v>
      </c>
      <c r="AF308" s="21" t="s">
        <v>724</v>
      </c>
      <c r="AG308">
        <v>5</v>
      </c>
      <c r="AH308">
        <v>9</v>
      </c>
      <c r="AI308">
        <v>10</v>
      </c>
      <c r="AJ308">
        <v>10</v>
      </c>
      <c r="AK308" s="21" t="s">
        <v>48</v>
      </c>
      <c r="AL308" t="b">
        <v>1</v>
      </c>
      <c r="AM308" t="b">
        <v>0</v>
      </c>
      <c r="AN308">
        <v>100</v>
      </c>
      <c r="AO308">
        <v>0</v>
      </c>
      <c r="AP308">
        <v>5000</v>
      </c>
      <c r="AQ308" s="21" t="s">
        <v>326</v>
      </c>
      <c r="AR308" s="21"/>
      <c r="AS308" t="b">
        <v>0</v>
      </c>
      <c r="AT308" s="21"/>
      <c r="AU308" s="21"/>
      <c r="AV308" s="21" t="s">
        <v>375</v>
      </c>
      <c r="AW308" s="21"/>
      <c r="AX308" s="21"/>
      <c r="AY308" s="21"/>
      <c r="AZ308" s="21"/>
      <c r="BA308">
        <v>3</v>
      </c>
      <c r="BB308" s="21"/>
      <c r="BC308">
        <v>15570276</v>
      </c>
      <c r="BD308">
        <v>0</v>
      </c>
      <c r="BE308">
        <v>0</v>
      </c>
      <c r="BF308">
        <v>60</v>
      </c>
      <c r="BG308">
        <v>0</v>
      </c>
      <c r="BH308">
        <v>100</v>
      </c>
      <c r="BI308">
        <v>0</v>
      </c>
    </row>
    <row r="309" spans="1:62" x14ac:dyDescent="0.25">
      <c r="A309" t="str">
        <f>VLOOKUP(ObjectiveData[[#This Row],[Template ID]],ID_Conversion[],3,FALSE)</f>
        <v>VMAT</v>
      </c>
      <c r="B309" t="str">
        <f>VLOOKUP(ObjectiveData[[#This Row],[Template ID]],ID_Conversion[],6,FALSE)</f>
        <v>LUNG</v>
      </c>
      <c r="C309" s="15">
        <f>VLOOKUP(ObjectiveData[[#This Row],[Last Modified]],Date_Conversion[],13,FALSE)</f>
        <v>42887.496388888889</v>
      </c>
      <c r="D309" s="15" t="str">
        <f>VLOOKUP(ObjectiveData[[#This Row],[Template ID]],ObjectiveFiles[],3,FALSE)</f>
        <v>ObjectiveTemplate_28029.xml</v>
      </c>
      <c r="E309">
        <v>1.3</v>
      </c>
      <c r="F309" s="21" t="s">
        <v>125</v>
      </c>
      <c r="G309" s="21" t="s">
        <v>9</v>
      </c>
      <c r="H309" s="21" t="s">
        <v>14</v>
      </c>
      <c r="I309" s="21"/>
      <c r="J309" s="21"/>
      <c r="K309" s="21" t="s">
        <v>23</v>
      </c>
      <c r="L309" s="21"/>
      <c r="M309" s="21" t="s">
        <v>734</v>
      </c>
      <c r="N309" s="21" t="s">
        <v>616</v>
      </c>
      <c r="O309" s="21" t="s">
        <v>41</v>
      </c>
      <c r="P309" t="b">
        <v>0</v>
      </c>
      <c r="Q309" t="b">
        <v>0</v>
      </c>
      <c r="R309" t="b">
        <v>0</v>
      </c>
      <c r="S309">
        <v>40</v>
      </c>
      <c r="T309">
        <v>30</v>
      </c>
      <c r="U309">
        <v>0</v>
      </c>
      <c r="V309" s="21" t="s">
        <v>49</v>
      </c>
      <c r="W309">
        <v>1000</v>
      </c>
      <c r="X309">
        <v>100</v>
      </c>
      <c r="Y309" t="b">
        <v>1</v>
      </c>
      <c r="Z309">
        <v>80</v>
      </c>
      <c r="AA309">
        <v>0.3</v>
      </c>
      <c r="AB309">
        <v>103</v>
      </c>
      <c r="AC309">
        <v>40</v>
      </c>
      <c r="AD309">
        <v>7.0000000000000007E-2</v>
      </c>
      <c r="AE309" t="b">
        <v>1</v>
      </c>
      <c r="AF309" s="21" t="s">
        <v>724</v>
      </c>
      <c r="AG309">
        <v>5</v>
      </c>
      <c r="AH309">
        <v>9</v>
      </c>
      <c r="AI309">
        <v>10</v>
      </c>
      <c r="AJ309">
        <v>10</v>
      </c>
      <c r="AK309" s="21" t="s">
        <v>48</v>
      </c>
      <c r="AL309" t="b">
        <v>1</v>
      </c>
      <c r="AM309" t="b">
        <v>0</v>
      </c>
      <c r="AN309">
        <v>100</v>
      </c>
      <c r="AO309">
        <v>0</v>
      </c>
      <c r="AP309">
        <v>5000</v>
      </c>
      <c r="AQ309" s="21" t="s">
        <v>326</v>
      </c>
      <c r="AR309" s="21"/>
      <c r="AS309" t="b">
        <v>0</v>
      </c>
      <c r="AT309" s="21"/>
      <c r="AU309" s="21"/>
      <c r="AV309" s="21" t="s">
        <v>375</v>
      </c>
      <c r="AW309" s="21"/>
      <c r="AX309" s="21"/>
      <c r="AY309" s="21"/>
      <c r="AZ309" s="21"/>
      <c r="BA309">
        <v>3</v>
      </c>
      <c r="BB309" s="21"/>
      <c r="BC309">
        <v>15570276</v>
      </c>
      <c r="BD309">
        <v>0</v>
      </c>
      <c r="BE309">
        <v>1</v>
      </c>
      <c r="BF309">
        <v>60</v>
      </c>
      <c r="BG309">
        <v>100</v>
      </c>
      <c r="BH309">
        <v>120</v>
      </c>
      <c r="BI309">
        <v>0</v>
      </c>
    </row>
    <row r="310" spans="1:62" x14ac:dyDescent="0.25">
      <c r="A310" t="str">
        <f>VLOOKUP(ObjectiveData[[#This Row],[Template ID]],ID_Conversion[],3,FALSE)</f>
        <v>VMAT</v>
      </c>
      <c r="B310" t="str">
        <f>VLOOKUP(ObjectiveData[[#This Row],[Template ID]],ID_Conversion[],6,FALSE)</f>
        <v>LUNG</v>
      </c>
      <c r="C310" s="15">
        <f>VLOOKUP(ObjectiveData[[#This Row],[Last Modified]],Date_Conversion[],13,FALSE)</f>
        <v>42887.496388888889</v>
      </c>
      <c r="D310" s="15" t="str">
        <f>VLOOKUP(ObjectiveData[[#This Row],[Template ID]],ObjectiveFiles[],3,FALSE)</f>
        <v>ObjectiveTemplate_28029.xml</v>
      </c>
      <c r="E310">
        <v>1.3</v>
      </c>
      <c r="F310" s="21" t="s">
        <v>125</v>
      </c>
      <c r="G310" s="21" t="s">
        <v>9</v>
      </c>
      <c r="H310" s="21" t="s">
        <v>14</v>
      </c>
      <c r="I310" s="21"/>
      <c r="J310" s="21"/>
      <c r="K310" s="21" t="s">
        <v>23</v>
      </c>
      <c r="L310" s="21"/>
      <c r="M310" s="21" t="s">
        <v>734</v>
      </c>
      <c r="N310" s="21" t="s">
        <v>616</v>
      </c>
      <c r="O310" s="21" t="s">
        <v>41</v>
      </c>
      <c r="P310" t="b">
        <v>0</v>
      </c>
      <c r="Q310" t="b">
        <v>0</v>
      </c>
      <c r="R310" t="b">
        <v>0</v>
      </c>
      <c r="S310">
        <v>40</v>
      </c>
      <c r="T310">
        <v>30</v>
      </c>
      <c r="U310">
        <v>0</v>
      </c>
      <c r="V310" s="21" t="s">
        <v>49</v>
      </c>
      <c r="W310">
        <v>1000</v>
      </c>
      <c r="X310">
        <v>100</v>
      </c>
      <c r="Y310" t="b">
        <v>1</v>
      </c>
      <c r="Z310">
        <v>80</v>
      </c>
      <c r="AA310">
        <v>0.3</v>
      </c>
      <c r="AB310">
        <v>103</v>
      </c>
      <c r="AC310">
        <v>40</v>
      </c>
      <c r="AD310">
        <v>7.0000000000000007E-2</v>
      </c>
      <c r="AE310" t="b">
        <v>1</v>
      </c>
      <c r="AF310" s="21" t="s">
        <v>724</v>
      </c>
      <c r="AG310">
        <v>5</v>
      </c>
      <c r="AH310">
        <v>9</v>
      </c>
      <c r="AI310">
        <v>10</v>
      </c>
      <c r="AJ310">
        <v>10</v>
      </c>
      <c r="AK310" s="21" t="s">
        <v>48</v>
      </c>
      <c r="AL310" t="b">
        <v>1</v>
      </c>
      <c r="AM310" t="b">
        <v>0</v>
      </c>
      <c r="AN310">
        <v>100</v>
      </c>
      <c r="AO310">
        <v>0</v>
      </c>
      <c r="AP310">
        <v>5000</v>
      </c>
      <c r="AQ310" s="21" t="s">
        <v>375</v>
      </c>
      <c r="AR310" s="21"/>
      <c r="AS310" t="b">
        <v>0</v>
      </c>
      <c r="AT310" s="21"/>
      <c r="AU310" s="21"/>
      <c r="AV310" s="21" t="s">
        <v>375</v>
      </c>
      <c r="AW310" s="21"/>
      <c r="AX310" s="21"/>
      <c r="AY310" s="21"/>
      <c r="AZ310" s="21"/>
      <c r="BA310">
        <v>2.0548799999999998</v>
      </c>
      <c r="BB310" s="21"/>
      <c r="BC310">
        <v>15570276</v>
      </c>
    </row>
    <row r="311" spans="1:62" x14ac:dyDescent="0.25">
      <c r="A311" t="str">
        <f>VLOOKUP(ObjectiveData[[#This Row],[Template ID]],ID_Conversion[],3,FALSE)</f>
        <v>VMAT</v>
      </c>
      <c r="B311" t="str">
        <f>VLOOKUP(ObjectiveData[[#This Row],[Template ID]],ID_Conversion[],6,FALSE)</f>
        <v>LUNG</v>
      </c>
      <c r="C311" s="15">
        <f>VLOOKUP(ObjectiveData[[#This Row],[Last Modified]],Date_Conversion[],13,FALSE)</f>
        <v>42887.496388888889</v>
      </c>
      <c r="D311" s="15" t="str">
        <f>VLOOKUP(ObjectiveData[[#This Row],[Template ID]],ObjectiveFiles[],3,FALSE)</f>
        <v>ObjectiveTemplate_28029.xml</v>
      </c>
      <c r="E311">
        <v>1.3</v>
      </c>
      <c r="F311" s="21" t="s">
        <v>125</v>
      </c>
      <c r="G311" s="21" t="s">
        <v>9</v>
      </c>
      <c r="H311" s="21" t="s">
        <v>14</v>
      </c>
      <c r="I311" s="21"/>
      <c r="J311" s="21"/>
      <c r="K311" s="21" t="s">
        <v>23</v>
      </c>
      <c r="L311" s="21"/>
      <c r="M311" s="21" t="s">
        <v>734</v>
      </c>
      <c r="N311" s="21" t="s">
        <v>616</v>
      </c>
      <c r="O311" s="21" t="s">
        <v>41</v>
      </c>
      <c r="P311" t="b">
        <v>0</v>
      </c>
      <c r="Q311" t="b">
        <v>0</v>
      </c>
      <c r="R311" t="b">
        <v>0</v>
      </c>
      <c r="S311">
        <v>40</v>
      </c>
      <c r="T311">
        <v>30</v>
      </c>
      <c r="U311">
        <v>0</v>
      </c>
      <c r="V311" s="21" t="s">
        <v>49</v>
      </c>
      <c r="W311">
        <v>1000</v>
      </c>
      <c r="X311">
        <v>100</v>
      </c>
      <c r="Y311" t="b">
        <v>1</v>
      </c>
      <c r="Z311">
        <v>80</v>
      </c>
      <c r="AA311">
        <v>0.3</v>
      </c>
      <c r="AB311">
        <v>103</v>
      </c>
      <c r="AC311">
        <v>40</v>
      </c>
      <c r="AD311">
        <v>7.0000000000000007E-2</v>
      </c>
      <c r="AE311" t="b">
        <v>1</v>
      </c>
      <c r="AF311" s="21" t="s">
        <v>724</v>
      </c>
      <c r="AG311">
        <v>5</v>
      </c>
      <c r="AH311">
        <v>9</v>
      </c>
      <c r="AI311">
        <v>10</v>
      </c>
      <c r="AJ311">
        <v>10</v>
      </c>
      <c r="AK311" s="21" t="s">
        <v>48</v>
      </c>
      <c r="AL311" t="b">
        <v>1</v>
      </c>
      <c r="AM311" t="b">
        <v>0</v>
      </c>
      <c r="AN311">
        <v>100</v>
      </c>
      <c r="AO311">
        <v>0</v>
      </c>
      <c r="AP311">
        <v>5000</v>
      </c>
      <c r="AQ311" s="21" t="s">
        <v>444</v>
      </c>
      <c r="AR311" s="21"/>
      <c r="AS311" t="b">
        <v>0</v>
      </c>
      <c r="AT311" s="21"/>
      <c r="AU311" s="21"/>
      <c r="AV311" s="21" t="s">
        <v>501</v>
      </c>
      <c r="AW311" s="21"/>
      <c r="AX311" s="21"/>
      <c r="AY311" s="21"/>
      <c r="AZ311" s="21"/>
      <c r="BA311">
        <v>2.0548799999999998</v>
      </c>
      <c r="BB311" s="21"/>
      <c r="BC311">
        <v>15794160</v>
      </c>
    </row>
    <row r="312" spans="1:62" x14ac:dyDescent="0.25">
      <c r="A312" t="str">
        <f>VLOOKUP(ObjectiveData[[#This Row],[Template ID]],ID_Conversion[],3,FALSE)</f>
        <v>VMAT</v>
      </c>
      <c r="B312" t="str">
        <f>VLOOKUP(ObjectiveData[[#This Row],[Template ID]],ID_Conversion[],6,FALSE)</f>
        <v>LUNG</v>
      </c>
      <c r="C312" s="15">
        <f>VLOOKUP(ObjectiveData[[#This Row],[Last Modified]],Date_Conversion[],13,FALSE)</f>
        <v>42887.496388888889</v>
      </c>
      <c r="D312" s="15" t="str">
        <f>VLOOKUP(ObjectiveData[[#This Row],[Template ID]],ObjectiveFiles[],3,FALSE)</f>
        <v>ObjectiveTemplate_28029.xml</v>
      </c>
      <c r="E312">
        <v>1.3</v>
      </c>
      <c r="F312" s="21" t="s">
        <v>125</v>
      </c>
      <c r="G312" s="21" t="s">
        <v>9</v>
      </c>
      <c r="H312" s="21" t="s">
        <v>14</v>
      </c>
      <c r="I312" s="21"/>
      <c r="J312" s="21"/>
      <c r="K312" s="21" t="s">
        <v>23</v>
      </c>
      <c r="L312" s="21"/>
      <c r="M312" s="21" t="s">
        <v>734</v>
      </c>
      <c r="N312" s="21" t="s">
        <v>616</v>
      </c>
      <c r="O312" s="21" t="s">
        <v>41</v>
      </c>
      <c r="P312" t="b">
        <v>0</v>
      </c>
      <c r="Q312" t="b">
        <v>0</v>
      </c>
      <c r="R312" t="b">
        <v>0</v>
      </c>
      <c r="S312">
        <v>40</v>
      </c>
      <c r="T312">
        <v>30</v>
      </c>
      <c r="U312">
        <v>0</v>
      </c>
      <c r="V312" s="21" t="s">
        <v>49</v>
      </c>
      <c r="W312">
        <v>1000</v>
      </c>
      <c r="X312">
        <v>100</v>
      </c>
      <c r="Y312" t="b">
        <v>1</v>
      </c>
      <c r="Z312">
        <v>80</v>
      </c>
      <c r="AA312">
        <v>0.3</v>
      </c>
      <c r="AB312">
        <v>103</v>
      </c>
      <c r="AC312">
        <v>40</v>
      </c>
      <c r="AD312">
        <v>7.0000000000000007E-2</v>
      </c>
      <c r="AE312" t="b">
        <v>1</v>
      </c>
      <c r="AF312" s="21" t="s">
        <v>724</v>
      </c>
      <c r="AG312">
        <v>5</v>
      </c>
      <c r="AH312">
        <v>9</v>
      </c>
      <c r="AI312">
        <v>10</v>
      </c>
      <c r="AJ312">
        <v>10</v>
      </c>
      <c r="AK312" s="21" t="s">
        <v>48</v>
      </c>
      <c r="AL312" t="b">
        <v>1</v>
      </c>
      <c r="AM312" t="b">
        <v>0</v>
      </c>
      <c r="AN312">
        <v>100</v>
      </c>
      <c r="AO312">
        <v>0</v>
      </c>
      <c r="AP312">
        <v>5000</v>
      </c>
      <c r="AQ312" s="21" t="s">
        <v>446</v>
      </c>
      <c r="AR312" s="21"/>
      <c r="AS312" t="b">
        <v>0</v>
      </c>
      <c r="AT312" s="21"/>
      <c r="AU312" s="21"/>
      <c r="AV312" s="21" t="s">
        <v>501</v>
      </c>
      <c r="AW312" s="21"/>
      <c r="AX312" s="21"/>
      <c r="AY312" s="21"/>
      <c r="AZ312" s="21"/>
      <c r="BA312">
        <v>2.4093300000000002</v>
      </c>
      <c r="BB312" s="21"/>
      <c r="BC312">
        <v>255</v>
      </c>
      <c r="BD312">
        <v>0</v>
      </c>
      <c r="BE312">
        <v>0</v>
      </c>
      <c r="BF312">
        <v>20</v>
      </c>
      <c r="BG312">
        <v>0</v>
      </c>
      <c r="BH312">
        <v>60</v>
      </c>
      <c r="BI312">
        <v>0</v>
      </c>
    </row>
    <row r="313" spans="1:62" x14ac:dyDescent="0.25">
      <c r="A313" t="str">
        <f>VLOOKUP(ObjectiveData[[#This Row],[Template ID]],ID_Conversion[],3,FALSE)</f>
        <v>IMRT</v>
      </c>
      <c r="B313" t="str">
        <f>VLOOKUP(ObjectiveData[[#This Row],[Template ID]],ID_Conversion[],6,FALSE)</f>
        <v>PROS</v>
      </c>
      <c r="C313" s="15">
        <f>VLOOKUP(ObjectiveData[[#This Row],[Last Modified]],Date_Conversion[],13,FALSE)</f>
        <v>42921.519467592596</v>
      </c>
      <c r="D313" s="15" t="str">
        <f>VLOOKUP(ObjectiveData[[#This Row],[Template ID]],ObjectiveFiles[],3,FALSE)</f>
        <v>ObjectiveTemplate_26501.xml</v>
      </c>
      <c r="E313">
        <v>1.7</v>
      </c>
      <c r="F313" s="21" t="s">
        <v>163</v>
      </c>
      <c r="G313" s="21" t="s">
        <v>9</v>
      </c>
      <c r="H313" s="21" t="s">
        <v>14</v>
      </c>
      <c r="I313" s="21"/>
      <c r="J313" s="21"/>
      <c r="K313" s="21" t="s">
        <v>23</v>
      </c>
      <c r="L313" s="21"/>
      <c r="M313" s="21" t="s">
        <v>735</v>
      </c>
      <c r="N313" s="21" t="s">
        <v>610</v>
      </c>
      <c r="O313" s="21" t="s">
        <v>41</v>
      </c>
      <c r="P313" t="b">
        <v>0</v>
      </c>
      <c r="Q313" t="b">
        <v>0</v>
      </c>
      <c r="R313" t="b">
        <v>0</v>
      </c>
      <c r="S313">
        <v>50</v>
      </c>
      <c r="T313">
        <v>40</v>
      </c>
      <c r="U313">
        <v>0</v>
      </c>
      <c r="V313" s="21" t="s">
        <v>49</v>
      </c>
      <c r="W313">
        <v>1000</v>
      </c>
      <c r="X313">
        <v>100</v>
      </c>
      <c r="Y313" t="b">
        <v>0</v>
      </c>
      <c r="Z313">
        <v>150</v>
      </c>
      <c r="AA313">
        <v>1</v>
      </c>
      <c r="AB313">
        <v>105</v>
      </c>
      <c r="AC313">
        <v>60</v>
      </c>
      <c r="AD313">
        <v>0.05</v>
      </c>
      <c r="AE313" t="b">
        <v>0</v>
      </c>
      <c r="AF313" s="21" t="s">
        <v>724</v>
      </c>
      <c r="AG313">
        <v>5</v>
      </c>
      <c r="AH313">
        <v>9</v>
      </c>
      <c r="AI313">
        <v>10</v>
      </c>
      <c r="AJ313">
        <v>10</v>
      </c>
      <c r="AK313" s="21" t="s">
        <v>48</v>
      </c>
      <c r="AL313" t="b">
        <v>0</v>
      </c>
      <c r="AM313" t="b">
        <v>0</v>
      </c>
      <c r="AN313">
        <v>50</v>
      </c>
      <c r="AO313">
        <v>0</v>
      </c>
      <c r="AP313">
        <v>2000</v>
      </c>
      <c r="AQ313" s="21" t="s">
        <v>215</v>
      </c>
      <c r="AR313" s="21"/>
      <c r="AS313" t="b">
        <v>0</v>
      </c>
      <c r="AT313" s="21"/>
      <c r="AU313" s="21"/>
      <c r="AV313" s="21" t="s">
        <v>500</v>
      </c>
      <c r="AW313" s="21"/>
      <c r="AX313" s="21"/>
      <c r="AY313" s="21"/>
      <c r="AZ313" s="21"/>
      <c r="BA313">
        <v>1.5009999999999999</v>
      </c>
      <c r="BB313" s="21"/>
      <c r="BC313">
        <v>9639167</v>
      </c>
      <c r="BI313" s="21"/>
    </row>
    <row r="314" spans="1:62" x14ac:dyDescent="0.25">
      <c r="A314" t="str">
        <f>VLOOKUP(ObjectiveData[[#This Row],[Template ID]],ID_Conversion[],3,FALSE)</f>
        <v>IMRT</v>
      </c>
      <c r="B314" t="str">
        <f>VLOOKUP(ObjectiveData[[#This Row],[Template ID]],ID_Conversion[],6,FALSE)</f>
        <v>PROS</v>
      </c>
      <c r="C314" s="15">
        <f>VLOOKUP(ObjectiveData[[#This Row],[Last Modified]],Date_Conversion[],13,FALSE)</f>
        <v>42921.519467592596</v>
      </c>
      <c r="D314" s="15" t="str">
        <f>VLOOKUP(ObjectiveData[[#This Row],[Template ID]],ObjectiveFiles[],3,FALSE)</f>
        <v>ObjectiveTemplate_26501.xml</v>
      </c>
      <c r="E314">
        <v>1.7</v>
      </c>
      <c r="F314" s="21" t="s">
        <v>163</v>
      </c>
      <c r="G314" s="21" t="s">
        <v>9</v>
      </c>
      <c r="H314" s="21" t="s">
        <v>14</v>
      </c>
      <c r="I314" s="21"/>
      <c r="J314" s="21"/>
      <c r="K314" s="21" t="s">
        <v>23</v>
      </c>
      <c r="L314" s="21"/>
      <c r="M314" s="21" t="s">
        <v>735</v>
      </c>
      <c r="N314" s="21" t="s">
        <v>610</v>
      </c>
      <c r="O314" s="21" t="s">
        <v>41</v>
      </c>
      <c r="P314" t="b">
        <v>0</v>
      </c>
      <c r="Q314" t="b">
        <v>0</v>
      </c>
      <c r="R314" t="b">
        <v>0</v>
      </c>
      <c r="S314">
        <v>50</v>
      </c>
      <c r="T314">
        <v>40</v>
      </c>
      <c r="U314">
        <v>0</v>
      </c>
      <c r="V314" s="21" t="s">
        <v>49</v>
      </c>
      <c r="W314">
        <v>1000</v>
      </c>
      <c r="X314">
        <v>100</v>
      </c>
      <c r="Y314" t="b">
        <v>0</v>
      </c>
      <c r="Z314">
        <v>150</v>
      </c>
      <c r="AA314">
        <v>1</v>
      </c>
      <c r="AB314">
        <v>105</v>
      </c>
      <c r="AC314">
        <v>60</v>
      </c>
      <c r="AD314">
        <v>0.05</v>
      </c>
      <c r="AE314" t="b">
        <v>0</v>
      </c>
      <c r="AF314" s="21" t="s">
        <v>724</v>
      </c>
      <c r="AG314">
        <v>5</v>
      </c>
      <c r="AH314">
        <v>9</v>
      </c>
      <c r="AI314">
        <v>10</v>
      </c>
      <c r="AJ314">
        <v>10</v>
      </c>
      <c r="AK314" s="21" t="s">
        <v>48</v>
      </c>
      <c r="AL314" t="b">
        <v>0</v>
      </c>
      <c r="AM314" t="b">
        <v>0</v>
      </c>
      <c r="AN314">
        <v>50</v>
      </c>
      <c r="AO314">
        <v>0</v>
      </c>
      <c r="AP314">
        <v>2000</v>
      </c>
      <c r="AQ314" s="21" t="s">
        <v>216</v>
      </c>
      <c r="AR314" s="21"/>
      <c r="AS314" t="b">
        <v>0</v>
      </c>
      <c r="AT314" s="21"/>
      <c r="AU314" s="21"/>
      <c r="AV314" s="21" t="s">
        <v>500</v>
      </c>
      <c r="AW314" s="21"/>
      <c r="AX314" s="21"/>
      <c r="AY314" s="21"/>
      <c r="AZ314" s="21"/>
      <c r="BA314">
        <v>1.5009999999999999</v>
      </c>
      <c r="BB314" s="21"/>
      <c r="BC314">
        <v>13828244</v>
      </c>
      <c r="BI314" s="21"/>
    </row>
    <row r="315" spans="1:62" x14ac:dyDescent="0.25">
      <c r="A315" t="str">
        <f>VLOOKUP(ObjectiveData[[#This Row],[Template ID]],ID_Conversion[],3,FALSE)</f>
        <v>IMRT</v>
      </c>
      <c r="B315" t="str">
        <f>VLOOKUP(ObjectiveData[[#This Row],[Template ID]],ID_Conversion[],6,FALSE)</f>
        <v>PROS</v>
      </c>
      <c r="C315" s="15">
        <f>VLOOKUP(ObjectiveData[[#This Row],[Last Modified]],Date_Conversion[],13,FALSE)</f>
        <v>42921.519467592596</v>
      </c>
      <c r="D315" s="15" t="str">
        <f>VLOOKUP(ObjectiveData[[#This Row],[Template ID]],ObjectiveFiles[],3,FALSE)</f>
        <v>ObjectiveTemplate_26501.xml</v>
      </c>
      <c r="E315">
        <v>1.7</v>
      </c>
      <c r="F315" s="21" t="s">
        <v>163</v>
      </c>
      <c r="G315" s="21" t="s">
        <v>9</v>
      </c>
      <c r="H315" s="21" t="s">
        <v>14</v>
      </c>
      <c r="I315" s="21"/>
      <c r="J315" s="21"/>
      <c r="K315" s="21" t="s">
        <v>23</v>
      </c>
      <c r="L315" s="21"/>
      <c r="M315" s="21" t="s">
        <v>735</v>
      </c>
      <c r="N315" s="21" t="s">
        <v>610</v>
      </c>
      <c r="O315" s="21" t="s">
        <v>41</v>
      </c>
      <c r="P315" t="b">
        <v>0</v>
      </c>
      <c r="Q315" t="b">
        <v>0</v>
      </c>
      <c r="R315" t="b">
        <v>0</v>
      </c>
      <c r="S315">
        <v>50</v>
      </c>
      <c r="T315">
        <v>40</v>
      </c>
      <c r="U315">
        <v>0</v>
      </c>
      <c r="V315" s="21" t="s">
        <v>49</v>
      </c>
      <c r="W315">
        <v>1000</v>
      </c>
      <c r="X315">
        <v>100</v>
      </c>
      <c r="Y315" t="b">
        <v>0</v>
      </c>
      <c r="Z315">
        <v>150</v>
      </c>
      <c r="AA315">
        <v>1</v>
      </c>
      <c r="AB315">
        <v>105</v>
      </c>
      <c r="AC315">
        <v>60</v>
      </c>
      <c r="AD315">
        <v>0.05</v>
      </c>
      <c r="AE315" t="b">
        <v>0</v>
      </c>
      <c r="AF315" s="21" t="s">
        <v>724</v>
      </c>
      <c r="AG315">
        <v>5</v>
      </c>
      <c r="AH315">
        <v>9</v>
      </c>
      <c r="AI315">
        <v>10</v>
      </c>
      <c r="AJ315">
        <v>10</v>
      </c>
      <c r="AK315" s="21" t="s">
        <v>48</v>
      </c>
      <c r="AL315" t="b">
        <v>0</v>
      </c>
      <c r="AM315" t="b">
        <v>0</v>
      </c>
      <c r="AN315">
        <v>50</v>
      </c>
      <c r="AO315">
        <v>0</v>
      </c>
      <c r="AP315">
        <v>2000</v>
      </c>
      <c r="AQ315" s="21" t="s">
        <v>222</v>
      </c>
      <c r="AR315" s="21"/>
      <c r="AS315" t="b">
        <v>0</v>
      </c>
      <c r="AT315" s="21"/>
      <c r="AU315" s="21"/>
      <c r="AV315" s="21" t="s">
        <v>501</v>
      </c>
      <c r="AW315" s="21"/>
      <c r="AX315" s="21"/>
      <c r="AY315" s="21"/>
      <c r="AZ315" s="21"/>
      <c r="BA315">
        <v>1.5009999999999999</v>
      </c>
      <c r="BB315" s="21"/>
      <c r="BC315">
        <v>13130346</v>
      </c>
      <c r="BI315" s="21"/>
    </row>
    <row r="316" spans="1:62" x14ac:dyDescent="0.25">
      <c r="A316" t="str">
        <f>VLOOKUP(ObjectiveData[[#This Row],[Template ID]],ID_Conversion[],3,FALSE)</f>
        <v>IMRT</v>
      </c>
      <c r="B316" t="str">
        <f>VLOOKUP(ObjectiveData[[#This Row],[Template ID]],ID_Conversion[],6,FALSE)</f>
        <v>PROS</v>
      </c>
      <c r="C316" s="15">
        <f>VLOOKUP(ObjectiveData[[#This Row],[Last Modified]],Date_Conversion[],13,FALSE)</f>
        <v>42921.519467592596</v>
      </c>
      <c r="D316" s="15" t="str">
        <f>VLOOKUP(ObjectiveData[[#This Row],[Template ID]],ObjectiveFiles[],3,FALSE)</f>
        <v>ObjectiveTemplate_26501.xml</v>
      </c>
      <c r="E316">
        <v>1.7</v>
      </c>
      <c r="F316" s="21" t="s">
        <v>163</v>
      </c>
      <c r="G316" s="21" t="s">
        <v>9</v>
      </c>
      <c r="H316" s="21" t="s">
        <v>14</v>
      </c>
      <c r="I316" s="21"/>
      <c r="J316" s="21"/>
      <c r="K316" s="21" t="s">
        <v>23</v>
      </c>
      <c r="L316" s="21"/>
      <c r="M316" s="21" t="s">
        <v>735</v>
      </c>
      <c r="N316" s="21" t="s">
        <v>610</v>
      </c>
      <c r="O316" s="21" t="s">
        <v>41</v>
      </c>
      <c r="P316" t="b">
        <v>0</v>
      </c>
      <c r="Q316" t="b">
        <v>0</v>
      </c>
      <c r="R316" t="b">
        <v>0</v>
      </c>
      <c r="S316">
        <v>50</v>
      </c>
      <c r="T316">
        <v>40</v>
      </c>
      <c r="U316">
        <v>0</v>
      </c>
      <c r="V316" s="21" t="s">
        <v>49</v>
      </c>
      <c r="W316">
        <v>1000</v>
      </c>
      <c r="X316">
        <v>100</v>
      </c>
      <c r="Y316" t="b">
        <v>0</v>
      </c>
      <c r="Z316">
        <v>150</v>
      </c>
      <c r="AA316">
        <v>1</v>
      </c>
      <c r="AB316">
        <v>105</v>
      </c>
      <c r="AC316">
        <v>60</v>
      </c>
      <c r="AD316">
        <v>0.05</v>
      </c>
      <c r="AE316" t="b">
        <v>0</v>
      </c>
      <c r="AF316" s="21" t="s">
        <v>724</v>
      </c>
      <c r="AG316">
        <v>5</v>
      </c>
      <c r="AH316">
        <v>9</v>
      </c>
      <c r="AI316">
        <v>10</v>
      </c>
      <c r="AJ316">
        <v>10</v>
      </c>
      <c r="AK316" s="21" t="s">
        <v>48</v>
      </c>
      <c r="AL316" t="b">
        <v>0</v>
      </c>
      <c r="AM316" t="b">
        <v>0</v>
      </c>
      <c r="AN316">
        <v>50</v>
      </c>
      <c r="AO316">
        <v>0</v>
      </c>
      <c r="AP316">
        <v>2000</v>
      </c>
      <c r="AQ316" s="21" t="s">
        <v>223</v>
      </c>
      <c r="AR316" s="21"/>
      <c r="AS316" t="b">
        <v>0</v>
      </c>
      <c r="AT316" s="21"/>
      <c r="AU316" s="21"/>
      <c r="AV316" s="21" t="s">
        <v>502</v>
      </c>
      <c r="AW316" s="21"/>
      <c r="AX316" s="21"/>
      <c r="AY316" s="21"/>
      <c r="AZ316" s="21"/>
      <c r="BA316">
        <v>4.5</v>
      </c>
      <c r="BB316" s="21"/>
      <c r="BC316">
        <v>65280</v>
      </c>
      <c r="BI316" s="21"/>
    </row>
    <row r="317" spans="1:62" x14ac:dyDescent="0.25">
      <c r="A317" t="str">
        <f>VLOOKUP(ObjectiveData[[#This Row],[Template ID]],ID_Conversion[],3,FALSE)</f>
        <v>IMRT</v>
      </c>
      <c r="B317" t="str">
        <f>VLOOKUP(ObjectiveData[[#This Row],[Template ID]],ID_Conversion[],6,FALSE)</f>
        <v>PROS</v>
      </c>
      <c r="C317" s="15">
        <f>VLOOKUP(ObjectiveData[[#This Row],[Last Modified]],Date_Conversion[],13,FALSE)</f>
        <v>42921.519467592596</v>
      </c>
      <c r="D317" s="15" t="str">
        <f>VLOOKUP(ObjectiveData[[#This Row],[Template ID]],ObjectiveFiles[],3,FALSE)</f>
        <v>ObjectiveTemplate_26501.xml</v>
      </c>
      <c r="E317">
        <v>1.7</v>
      </c>
      <c r="F317" s="21" t="s">
        <v>163</v>
      </c>
      <c r="G317" s="21" t="s">
        <v>9</v>
      </c>
      <c r="H317" s="21" t="s">
        <v>14</v>
      </c>
      <c r="I317" s="21"/>
      <c r="J317" s="21"/>
      <c r="K317" s="21" t="s">
        <v>23</v>
      </c>
      <c r="L317" s="21"/>
      <c r="M317" s="21" t="s">
        <v>735</v>
      </c>
      <c r="N317" s="21" t="s">
        <v>610</v>
      </c>
      <c r="O317" s="21" t="s">
        <v>41</v>
      </c>
      <c r="P317" t="b">
        <v>0</v>
      </c>
      <c r="Q317" t="b">
        <v>0</v>
      </c>
      <c r="R317" t="b">
        <v>0</v>
      </c>
      <c r="S317">
        <v>50</v>
      </c>
      <c r="T317">
        <v>40</v>
      </c>
      <c r="U317">
        <v>0</v>
      </c>
      <c r="V317" s="21" t="s">
        <v>49</v>
      </c>
      <c r="W317">
        <v>1000</v>
      </c>
      <c r="X317">
        <v>100</v>
      </c>
      <c r="Y317" t="b">
        <v>0</v>
      </c>
      <c r="Z317">
        <v>150</v>
      </c>
      <c r="AA317">
        <v>1</v>
      </c>
      <c r="AB317">
        <v>105</v>
      </c>
      <c r="AC317">
        <v>60</v>
      </c>
      <c r="AD317">
        <v>0.05</v>
      </c>
      <c r="AE317" t="b">
        <v>0</v>
      </c>
      <c r="AF317" s="21" t="s">
        <v>724</v>
      </c>
      <c r="AG317">
        <v>5</v>
      </c>
      <c r="AH317">
        <v>9</v>
      </c>
      <c r="AI317">
        <v>10</v>
      </c>
      <c r="AJ317">
        <v>10</v>
      </c>
      <c r="AK317" s="21" t="s">
        <v>48</v>
      </c>
      <c r="AL317" t="b">
        <v>0</v>
      </c>
      <c r="AM317" t="b">
        <v>0</v>
      </c>
      <c r="AN317">
        <v>50</v>
      </c>
      <c r="AO317">
        <v>0</v>
      </c>
      <c r="AP317">
        <v>2000</v>
      </c>
      <c r="AQ317" s="21" t="s">
        <v>244</v>
      </c>
      <c r="AR317" s="21"/>
      <c r="AS317" t="b">
        <v>0</v>
      </c>
      <c r="AT317" s="21"/>
      <c r="AU317" s="21"/>
      <c r="AV317" s="21" t="s">
        <v>244</v>
      </c>
      <c r="AW317" s="21"/>
      <c r="AX317" s="21"/>
      <c r="AY317" s="21"/>
      <c r="AZ317" s="21"/>
      <c r="BA317">
        <v>2.5</v>
      </c>
      <c r="BB317" s="21"/>
      <c r="BC317">
        <v>16776960</v>
      </c>
      <c r="BD317">
        <v>0</v>
      </c>
      <c r="BE317">
        <v>0</v>
      </c>
      <c r="BF317">
        <v>30</v>
      </c>
      <c r="BG317">
        <v>0</v>
      </c>
      <c r="BH317">
        <v>100</v>
      </c>
      <c r="BI317" s="21"/>
      <c r="BJ317">
        <v>0</v>
      </c>
    </row>
    <row r="318" spans="1:62" x14ac:dyDescent="0.25">
      <c r="A318" t="str">
        <f>VLOOKUP(ObjectiveData[[#This Row],[Template ID]],ID_Conversion[],3,FALSE)</f>
        <v>IMRT</v>
      </c>
      <c r="B318" t="str">
        <f>VLOOKUP(ObjectiveData[[#This Row],[Template ID]],ID_Conversion[],6,FALSE)</f>
        <v>PROS</v>
      </c>
      <c r="C318" s="15">
        <f>VLOOKUP(ObjectiveData[[#This Row],[Last Modified]],Date_Conversion[],13,FALSE)</f>
        <v>42921.519467592596</v>
      </c>
      <c r="D318" s="15" t="str">
        <f>VLOOKUP(ObjectiveData[[#This Row],[Template ID]],ObjectiveFiles[],3,FALSE)</f>
        <v>ObjectiveTemplate_26501.xml</v>
      </c>
      <c r="E318">
        <v>1.7</v>
      </c>
      <c r="F318" s="21" t="s">
        <v>163</v>
      </c>
      <c r="G318" s="21" t="s">
        <v>9</v>
      </c>
      <c r="H318" s="21" t="s">
        <v>14</v>
      </c>
      <c r="I318" s="21"/>
      <c r="J318" s="21"/>
      <c r="K318" s="21" t="s">
        <v>23</v>
      </c>
      <c r="L318" s="21"/>
      <c r="M318" s="21" t="s">
        <v>735</v>
      </c>
      <c r="N318" s="21" t="s">
        <v>610</v>
      </c>
      <c r="O318" s="21" t="s">
        <v>41</v>
      </c>
      <c r="P318" t="b">
        <v>0</v>
      </c>
      <c r="Q318" t="b">
        <v>0</v>
      </c>
      <c r="R318" t="b">
        <v>0</v>
      </c>
      <c r="S318">
        <v>50</v>
      </c>
      <c r="T318">
        <v>40</v>
      </c>
      <c r="U318">
        <v>0</v>
      </c>
      <c r="V318" s="21" t="s">
        <v>49</v>
      </c>
      <c r="W318">
        <v>1000</v>
      </c>
      <c r="X318">
        <v>100</v>
      </c>
      <c r="Y318" t="b">
        <v>0</v>
      </c>
      <c r="Z318">
        <v>150</v>
      </c>
      <c r="AA318">
        <v>1</v>
      </c>
      <c r="AB318">
        <v>105</v>
      </c>
      <c r="AC318">
        <v>60</v>
      </c>
      <c r="AD318">
        <v>0.05</v>
      </c>
      <c r="AE318" t="b">
        <v>0</v>
      </c>
      <c r="AF318" s="21" t="s">
        <v>724</v>
      </c>
      <c r="AG318">
        <v>5</v>
      </c>
      <c r="AH318">
        <v>9</v>
      </c>
      <c r="AI318">
        <v>10</v>
      </c>
      <c r="AJ318">
        <v>10</v>
      </c>
      <c r="AK318" s="21" t="s">
        <v>48</v>
      </c>
      <c r="AL318" t="b">
        <v>0</v>
      </c>
      <c r="AM318" t="b">
        <v>0</v>
      </c>
      <c r="AN318">
        <v>50</v>
      </c>
      <c r="AO318">
        <v>0</v>
      </c>
      <c r="AP318">
        <v>2000</v>
      </c>
      <c r="AQ318" s="21" t="s">
        <v>244</v>
      </c>
      <c r="AR318" s="21"/>
      <c r="AS318" t="b">
        <v>0</v>
      </c>
      <c r="AT318" s="21"/>
      <c r="AU318" s="21"/>
      <c r="AV318" s="21" t="s">
        <v>244</v>
      </c>
      <c r="AW318" s="21"/>
      <c r="AX318" s="21"/>
      <c r="AY318" s="21"/>
      <c r="AZ318" s="21"/>
      <c r="BA318">
        <v>2.5</v>
      </c>
      <c r="BB318" s="21"/>
      <c r="BC318">
        <v>16776960</v>
      </c>
      <c r="BD318">
        <v>0</v>
      </c>
      <c r="BE318">
        <v>1</v>
      </c>
      <c r="BF318">
        <v>30</v>
      </c>
      <c r="BG318">
        <v>100</v>
      </c>
      <c r="BH318">
        <v>110</v>
      </c>
      <c r="BI318" s="21"/>
      <c r="BJ318">
        <v>0</v>
      </c>
    </row>
    <row r="319" spans="1:62" x14ac:dyDescent="0.25">
      <c r="A319" t="str">
        <f>VLOOKUP(ObjectiveData[[#This Row],[Template ID]],ID_Conversion[],3,FALSE)</f>
        <v>IMRT</v>
      </c>
      <c r="B319" t="str">
        <f>VLOOKUP(ObjectiveData[[#This Row],[Template ID]],ID_Conversion[],6,FALSE)</f>
        <v>PROS</v>
      </c>
      <c r="C319" s="15">
        <f>VLOOKUP(ObjectiveData[[#This Row],[Last Modified]],Date_Conversion[],13,FALSE)</f>
        <v>42921.519467592596</v>
      </c>
      <c r="D319" s="15" t="str">
        <f>VLOOKUP(ObjectiveData[[#This Row],[Template ID]],ObjectiveFiles[],3,FALSE)</f>
        <v>ObjectiveTemplate_26501.xml</v>
      </c>
      <c r="E319">
        <v>1.7</v>
      </c>
      <c r="F319" s="21" t="s">
        <v>163</v>
      </c>
      <c r="G319" s="21" t="s">
        <v>9</v>
      </c>
      <c r="H319" s="21" t="s">
        <v>14</v>
      </c>
      <c r="I319" s="21"/>
      <c r="J319" s="21"/>
      <c r="K319" s="21" t="s">
        <v>23</v>
      </c>
      <c r="L319" s="21"/>
      <c r="M319" s="21" t="s">
        <v>735</v>
      </c>
      <c r="N319" s="21" t="s">
        <v>610</v>
      </c>
      <c r="O319" s="21" t="s">
        <v>41</v>
      </c>
      <c r="P319" t="b">
        <v>0</v>
      </c>
      <c r="Q319" t="b">
        <v>0</v>
      </c>
      <c r="R319" t="b">
        <v>0</v>
      </c>
      <c r="S319">
        <v>50</v>
      </c>
      <c r="T319">
        <v>40</v>
      </c>
      <c r="U319">
        <v>0</v>
      </c>
      <c r="V319" s="21" t="s">
        <v>49</v>
      </c>
      <c r="W319">
        <v>1000</v>
      </c>
      <c r="X319">
        <v>100</v>
      </c>
      <c r="Y319" t="b">
        <v>0</v>
      </c>
      <c r="Z319">
        <v>150</v>
      </c>
      <c r="AA319">
        <v>1</v>
      </c>
      <c r="AB319">
        <v>105</v>
      </c>
      <c r="AC319">
        <v>60</v>
      </c>
      <c r="AD319">
        <v>0.05</v>
      </c>
      <c r="AE319" t="b">
        <v>0</v>
      </c>
      <c r="AF319" s="21" t="s">
        <v>724</v>
      </c>
      <c r="AG319">
        <v>5</v>
      </c>
      <c r="AH319">
        <v>9</v>
      </c>
      <c r="AI319">
        <v>10</v>
      </c>
      <c r="AJ319">
        <v>10</v>
      </c>
      <c r="AK319" s="21" t="s">
        <v>48</v>
      </c>
      <c r="AL319" t="b">
        <v>0</v>
      </c>
      <c r="AM319" t="b">
        <v>0</v>
      </c>
      <c r="AN319">
        <v>50</v>
      </c>
      <c r="AO319">
        <v>0</v>
      </c>
      <c r="AP319">
        <v>2000</v>
      </c>
      <c r="AQ319" s="21" t="s">
        <v>265</v>
      </c>
      <c r="AR319" s="21"/>
      <c r="AS319" t="b">
        <v>0</v>
      </c>
      <c r="AT319" s="21"/>
      <c r="AU319" s="21"/>
      <c r="AV319" s="21" t="s">
        <v>501</v>
      </c>
      <c r="AW319" s="21"/>
      <c r="AX319" s="21"/>
      <c r="AY319" s="21"/>
      <c r="AZ319" s="21"/>
      <c r="BA319">
        <v>1.5009999999999999</v>
      </c>
      <c r="BB319" s="21"/>
      <c r="BC319">
        <v>32896</v>
      </c>
      <c r="BD319">
        <v>0</v>
      </c>
      <c r="BE319">
        <v>0</v>
      </c>
      <c r="BF319">
        <v>10</v>
      </c>
      <c r="BG319">
        <v>40</v>
      </c>
      <c r="BH319">
        <v>60</v>
      </c>
      <c r="BI319" s="21"/>
      <c r="BJ319">
        <v>0</v>
      </c>
    </row>
    <row r="320" spans="1:62" x14ac:dyDescent="0.25">
      <c r="A320" t="str">
        <f>VLOOKUP(ObjectiveData[[#This Row],[Template ID]],ID_Conversion[],3,FALSE)</f>
        <v>IMRT</v>
      </c>
      <c r="B320" t="str">
        <f>VLOOKUP(ObjectiveData[[#This Row],[Template ID]],ID_Conversion[],6,FALSE)</f>
        <v>PROS</v>
      </c>
      <c r="C320" s="15">
        <f>VLOOKUP(ObjectiveData[[#This Row],[Last Modified]],Date_Conversion[],13,FALSE)</f>
        <v>42921.519467592596</v>
      </c>
      <c r="D320" s="15" t="str">
        <f>VLOOKUP(ObjectiveData[[#This Row],[Template ID]],ObjectiveFiles[],3,FALSE)</f>
        <v>ObjectiveTemplate_26501.xml</v>
      </c>
      <c r="E320">
        <v>1.7</v>
      </c>
      <c r="F320" s="21" t="s">
        <v>163</v>
      </c>
      <c r="G320" s="21" t="s">
        <v>9</v>
      </c>
      <c r="H320" s="21" t="s">
        <v>14</v>
      </c>
      <c r="I320" s="21"/>
      <c r="J320" s="21"/>
      <c r="K320" s="21" t="s">
        <v>23</v>
      </c>
      <c r="L320" s="21"/>
      <c r="M320" s="21" t="s">
        <v>735</v>
      </c>
      <c r="N320" s="21" t="s">
        <v>610</v>
      </c>
      <c r="O320" s="21" t="s">
        <v>41</v>
      </c>
      <c r="P320" t="b">
        <v>0</v>
      </c>
      <c r="Q320" t="b">
        <v>0</v>
      </c>
      <c r="R320" t="b">
        <v>0</v>
      </c>
      <c r="S320">
        <v>50</v>
      </c>
      <c r="T320">
        <v>40</v>
      </c>
      <c r="U320">
        <v>0</v>
      </c>
      <c r="V320" s="21" t="s">
        <v>49</v>
      </c>
      <c r="W320">
        <v>1000</v>
      </c>
      <c r="X320">
        <v>100</v>
      </c>
      <c r="Y320" t="b">
        <v>0</v>
      </c>
      <c r="Z320">
        <v>150</v>
      </c>
      <c r="AA320">
        <v>1</v>
      </c>
      <c r="AB320">
        <v>105</v>
      </c>
      <c r="AC320">
        <v>60</v>
      </c>
      <c r="AD320">
        <v>0.05</v>
      </c>
      <c r="AE320" t="b">
        <v>0</v>
      </c>
      <c r="AF320" s="21" t="s">
        <v>724</v>
      </c>
      <c r="AG320">
        <v>5</v>
      </c>
      <c r="AH320">
        <v>9</v>
      </c>
      <c r="AI320">
        <v>10</v>
      </c>
      <c r="AJ320">
        <v>10</v>
      </c>
      <c r="AK320" s="21" t="s">
        <v>48</v>
      </c>
      <c r="AL320" t="b">
        <v>0</v>
      </c>
      <c r="AM320" t="b">
        <v>0</v>
      </c>
      <c r="AN320">
        <v>50</v>
      </c>
      <c r="AO320">
        <v>0</v>
      </c>
      <c r="AP320">
        <v>2000</v>
      </c>
      <c r="AQ320" s="21" t="s">
        <v>265</v>
      </c>
      <c r="AR320" s="21"/>
      <c r="AS320" t="b">
        <v>0</v>
      </c>
      <c r="AT320" s="21"/>
      <c r="AU320" s="21"/>
      <c r="AV320" s="21" t="s">
        <v>501</v>
      </c>
      <c r="AW320" s="21"/>
      <c r="AX320" s="21"/>
      <c r="AY320" s="21"/>
      <c r="AZ320" s="21"/>
      <c r="BA320">
        <v>1.5009999999999999</v>
      </c>
      <c r="BB320" s="21"/>
      <c r="BC320">
        <v>32896</v>
      </c>
      <c r="BD320">
        <v>0</v>
      </c>
      <c r="BE320">
        <v>0</v>
      </c>
      <c r="BF320">
        <v>15</v>
      </c>
      <c r="BG320">
        <v>25</v>
      </c>
      <c r="BH320">
        <v>60</v>
      </c>
      <c r="BI320" s="21"/>
      <c r="BJ320">
        <v>0</v>
      </c>
    </row>
    <row r="321" spans="1:62" x14ac:dyDescent="0.25">
      <c r="A321" t="str">
        <f>VLOOKUP(ObjectiveData[[#This Row],[Template ID]],ID_Conversion[],3,FALSE)</f>
        <v>IMRT</v>
      </c>
      <c r="B321" t="str">
        <f>VLOOKUP(ObjectiveData[[#This Row],[Template ID]],ID_Conversion[],6,FALSE)</f>
        <v>PROS</v>
      </c>
      <c r="C321" s="15">
        <f>VLOOKUP(ObjectiveData[[#This Row],[Last Modified]],Date_Conversion[],13,FALSE)</f>
        <v>42921.519467592596</v>
      </c>
      <c r="D321" s="15" t="str">
        <f>VLOOKUP(ObjectiveData[[#This Row],[Template ID]],ObjectiveFiles[],3,FALSE)</f>
        <v>ObjectiveTemplate_26501.xml</v>
      </c>
      <c r="E321">
        <v>1.7</v>
      </c>
      <c r="F321" s="21" t="s">
        <v>163</v>
      </c>
      <c r="G321" s="21" t="s">
        <v>9</v>
      </c>
      <c r="H321" s="21" t="s">
        <v>14</v>
      </c>
      <c r="I321" s="21"/>
      <c r="J321" s="21"/>
      <c r="K321" s="21" t="s">
        <v>23</v>
      </c>
      <c r="L321" s="21"/>
      <c r="M321" s="21" t="s">
        <v>735</v>
      </c>
      <c r="N321" s="21" t="s">
        <v>610</v>
      </c>
      <c r="O321" s="21" t="s">
        <v>41</v>
      </c>
      <c r="P321" t="b">
        <v>0</v>
      </c>
      <c r="Q321" t="b">
        <v>0</v>
      </c>
      <c r="R321" t="b">
        <v>0</v>
      </c>
      <c r="S321">
        <v>50</v>
      </c>
      <c r="T321">
        <v>40</v>
      </c>
      <c r="U321">
        <v>0</v>
      </c>
      <c r="V321" s="21" t="s">
        <v>49</v>
      </c>
      <c r="W321">
        <v>1000</v>
      </c>
      <c r="X321">
        <v>100</v>
      </c>
      <c r="Y321" t="b">
        <v>0</v>
      </c>
      <c r="Z321">
        <v>150</v>
      </c>
      <c r="AA321">
        <v>1</v>
      </c>
      <c r="AB321">
        <v>105</v>
      </c>
      <c r="AC321">
        <v>60</v>
      </c>
      <c r="AD321">
        <v>0.05</v>
      </c>
      <c r="AE321" t="b">
        <v>0</v>
      </c>
      <c r="AF321" s="21" t="s">
        <v>724</v>
      </c>
      <c r="AG321">
        <v>5</v>
      </c>
      <c r="AH321">
        <v>9</v>
      </c>
      <c r="AI321">
        <v>10</v>
      </c>
      <c r="AJ321">
        <v>10</v>
      </c>
      <c r="AK321" s="21" t="s">
        <v>48</v>
      </c>
      <c r="AL321" t="b">
        <v>0</v>
      </c>
      <c r="AM321" t="b">
        <v>0</v>
      </c>
      <c r="AN321">
        <v>50</v>
      </c>
      <c r="AO321">
        <v>0</v>
      </c>
      <c r="AP321">
        <v>2000</v>
      </c>
      <c r="AQ321" s="21" t="s">
        <v>265</v>
      </c>
      <c r="AR321" s="21"/>
      <c r="AS321" t="b">
        <v>0</v>
      </c>
      <c r="AT321" s="21"/>
      <c r="AU321" s="21"/>
      <c r="AV321" s="21" t="s">
        <v>501</v>
      </c>
      <c r="AW321" s="21"/>
      <c r="AX321" s="21"/>
      <c r="AY321" s="21"/>
      <c r="AZ321" s="21"/>
      <c r="BA321">
        <v>1.5009999999999999</v>
      </c>
      <c r="BB321" s="21"/>
      <c r="BC321">
        <v>32896</v>
      </c>
      <c r="BD321">
        <v>0</v>
      </c>
      <c r="BE321">
        <v>0</v>
      </c>
      <c r="BF321">
        <v>20</v>
      </c>
      <c r="BG321">
        <v>15</v>
      </c>
      <c r="BH321">
        <v>60</v>
      </c>
      <c r="BI321" s="21"/>
      <c r="BJ321">
        <v>0</v>
      </c>
    </row>
    <row r="322" spans="1:62" x14ac:dyDescent="0.25">
      <c r="A322" t="str">
        <f>VLOOKUP(ObjectiveData[[#This Row],[Template ID]],ID_Conversion[],3,FALSE)</f>
        <v>IMRT</v>
      </c>
      <c r="B322" t="str">
        <f>VLOOKUP(ObjectiveData[[#This Row],[Template ID]],ID_Conversion[],6,FALSE)</f>
        <v>PROS</v>
      </c>
      <c r="C322" s="15">
        <f>VLOOKUP(ObjectiveData[[#This Row],[Last Modified]],Date_Conversion[],13,FALSE)</f>
        <v>42921.519467592596</v>
      </c>
      <c r="D322" s="15" t="str">
        <f>VLOOKUP(ObjectiveData[[#This Row],[Template ID]],ObjectiveFiles[],3,FALSE)</f>
        <v>ObjectiveTemplate_26501.xml</v>
      </c>
      <c r="E322">
        <v>1.7</v>
      </c>
      <c r="F322" s="21" t="s">
        <v>163</v>
      </c>
      <c r="G322" s="21" t="s">
        <v>9</v>
      </c>
      <c r="H322" s="21" t="s">
        <v>14</v>
      </c>
      <c r="I322" s="21"/>
      <c r="J322" s="21"/>
      <c r="K322" s="21" t="s">
        <v>23</v>
      </c>
      <c r="L322" s="21"/>
      <c r="M322" s="21" t="s">
        <v>735</v>
      </c>
      <c r="N322" s="21" t="s">
        <v>610</v>
      </c>
      <c r="O322" s="21" t="s">
        <v>41</v>
      </c>
      <c r="P322" t="b">
        <v>0</v>
      </c>
      <c r="Q322" t="b">
        <v>0</v>
      </c>
      <c r="R322" t="b">
        <v>0</v>
      </c>
      <c r="S322">
        <v>50</v>
      </c>
      <c r="T322">
        <v>40</v>
      </c>
      <c r="U322">
        <v>0</v>
      </c>
      <c r="V322" s="21" t="s">
        <v>49</v>
      </c>
      <c r="W322">
        <v>1000</v>
      </c>
      <c r="X322">
        <v>100</v>
      </c>
      <c r="Y322" t="b">
        <v>0</v>
      </c>
      <c r="Z322">
        <v>150</v>
      </c>
      <c r="AA322">
        <v>1</v>
      </c>
      <c r="AB322">
        <v>105</v>
      </c>
      <c r="AC322">
        <v>60</v>
      </c>
      <c r="AD322">
        <v>0.05</v>
      </c>
      <c r="AE322" t="b">
        <v>0</v>
      </c>
      <c r="AF322" s="21" t="s">
        <v>724</v>
      </c>
      <c r="AG322">
        <v>5</v>
      </c>
      <c r="AH322">
        <v>9</v>
      </c>
      <c r="AI322">
        <v>10</v>
      </c>
      <c r="AJ322">
        <v>10</v>
      </c>
      <c r="AK322" s="21" t="s">
        <v>48</v>
      </c>
      <c r="AL322" t="b">
        <v>0</v>
      </c>
      <c r="AM322" t="b">
        <v>0</v>
      </c>
      <c r="AN322">
        <v>50</v>
      </c>
      <c r="AO322">
        <v>0</v>
      </c>
      <c r="AP322">
        <v>2000</v>
      </c>
      <c r="AQ322" s="21" t="s">
        <v>265</v>
      </c>
      <c r="AR322" s="21"/>
      <c r="AS322" t="b">
        <v>0</v>
      </c>
      <c r="AT322" s="21"/>
      <c r="AU322" s="21"/>
      <c r="AV322" s="21" t="s">
        <v>501</v>
      </c>
      <c r="AW322" s="21"/>
      <c r="AX322" s="21"/>
      <c r="AY322" s="21"/>
      <c r="AZ322" s="21"/>
      <c r="BA322">
        <v>1.5009999999999999</v>
      </c>
      <c r="BB322" s="21"/>
      <c r="BC322">
        <v>32896</v>
      </c>
      <c r="BD322">
        <v>0</v>
      </c>
      <c r="BE322">
        <v>0</v>
      </c>
      <c r="BF322">
        <v>25</v>
      </c>
      <c r="BG322">
        <v>5</v>
      </c>
      <c r="BH322">
        <v>60</v>
      </c>
      <c r="BI322" s="21"/>
      <c r="BJ322">
        <v>0</v>
      </c>
    </row>
    <row r="323" spans="1:62" x14ac:dyDescent="0.25">
      <c r="A323" t="str">
        <f>VLOOKUP(ObjectiveData[[#This Row],[Template ID]],ID_Conversion[],3,FALSE)</f>
        <v>IMRT</v>
      </c>
      <c r="B323" t="str">
        <f>VLOOKUP(ObjectiveData[[#This Row],[Template ID]],ID_Conversion[],6,FALSE)</f>
        <v>PROS</v>
      </c>
      <c r="C323" s="15">
        <f>VLOOKUP(ObjectiveData[[#This Row],[Last Modified]],Date_Conversion[],13,FALSE)</f>
        <v>42921.519467592596</v>
      </c>
      <c r="D323" s="15" t="str">
        <f>VLOOKUP(ObjectiveData[[#This Row],[Template ID]],ObjectiveFiles[],3,FALSE)</f>
        <v>ObjectiveTemplate_26501.xml</v>
      </c>
      <c r="E323">
        <v>1.7</v>
      </c>
      <c r="F323" s="21" t="s">
        <v>163</v>
      </c>
      <c r="G323" s="21" t="s">
        <v>9</v>
      </c>
      <c r="H323" s="21" t="s">
        <v>14</v>
      </c>
      <c r="I323" s="21"/>
      <c r="J323" s="21"/>
      <c r="K323" s="21" t="s">
        <v>23</v>
      </c>
      <c r="L323" s="21"/>
      <c r="M323" s="21" t="s">
        <v>735</v>
      </c>
      <c r="N323" s="21" t="s">
        <v>610</v>
      </c>
      <c r="O323" s="21" t="s">
        <v>41</v>
      </c>
      <c r="P323" t="b">
        <v>0</v>
      </c>
      <c r="Q323" t="b">
        <v>0</v>
      </c>
      <c r="R323" t="b">
        <v>0</v>
      </c>
      <c r="S323">
        <v>50</v>
      </c>
      <c r="T323">
        <v>40</v>
      </c>
      <c r="U323">
        <v>0</v>
      </c>
      <c r="V323" s="21" t="s">
        <v>49</v>
      </c>
      <c r="W323">
        <v>1000</v>
      </c>
      <c r="X323">
        <v>100</v>
      </c>
      <c r="Y323" t="b">
        <v>0</v>
      </c>
      <c r="Z323">
        <v>150</v>
      </c>
      <c r="AA323">
        <v>1</v>
      </c>
      <c r="AB323">
        <v>105</v>
      </c>
      <c r="AC323">
        <v>60</v>
      </c>
      <c r="AD323">
        <v>0.05</v>
      </c>
      <c r="AE323" t="b">
        <v>0</v>
      </c>
      <c r="AF323" s="21" t="s">
        <v>724</v>
      </c>
      <c r="AG323">
        <v>5</v>
      </c>
      <c r="AH323">
        <v>9</v>
      </c>
      <c r="AI323">
        <v>10</v>
      </c>
      <c r="AJ323">
        <v>10</v>
      </c>
      <c r="AK323" s="21" t="s">
        <v>48</v>
      </c>
      <c r="AL323" t="b">
        <v>0</v>
      </c>
      <c r="AM323" t="b">
        <v>0</v>
      </c>
      <c r="AN323">
        <v>50</v>
      </c>
      <c r="AO323">
        <v>0</v>
      </c>
      <c r="AP323">
        <v>2000</v>
      </c>
      <c r="AQ323" s="21" t="s">
        <v>266</v>
      </c>
      <c r="AR323" s="21"/>
      <c r="AS323" t="b">
        <v>0</v>
      </c>
      <c r="AT323" s="21"/>
      <c r="AU323" s="21"/>
      <c r="AV323" s="21" t="s">
        <v>501</v>
      </c>
      <c r="AW323" s="21"/>
      <c r="AX323" s="21"/>
      <c r="AY323" s="21"/>
      <c r="AZ323" s="21"/>
      <c r="BA323">
        <v>2.84491</v>
      </c>
      <c r="BB323" s="21"/>
      <c r="BC323">
        <v>9221330</v>
      </c>
      <c r="BD323">
        <v>0</v>
      </c>
      <c r="BE323">
        <v>0</v>
      </c>
      <c r="BF323">
        <v>10</v>
      </c>
      <c r="BG323">
        <v>40</v>
      </c>
      <c r="BH323">
        <v>60</v>
      </c>
      <c r="BI323" s="21"/>
      <c r="BJ323">
        <v>0</v>
      </c>
    </row>
    <row r="324" spans="1:62" x14ac:dyDescent="0.25">
      <c r="A324" t="str">
        <f>VLOOKUP(ObjectiveData[[#This Row],[Template ID]],ID_Conversion[],3,FALSE)</f>
        <v>IMRT</v>
      </c>
      <c r="B324" t="str">
        <f>VLOOKUP(ObjectiveData[[#This Row],[Template ID]],ID_Conversion[],6,FALSE)</f>
        <v>PROS</v>
      </c>
      <c r="C324" s="15">
        <f>VLOOKUP(ObjectiveData[[#This Row],[Last Modified]],Date_Conversion[],13,FALSE)</f>
        <v>42921.519467592596</v>
      </c>
      <c r="D324" s="15" t="str">
        <f>VLOOKUP(ObjectiveData[[#This Row],[Template ID]],ObjectiveFiles[],3,FALSE)</f>
        <v>ObjectiveTemplate_26501.xml</v>
      </c>
      <c r="E324">
        <v>1.7</v>
      </c>
      <c r="F324" s="21" t="s">
        <v>163</v>
      </c>
      <c r="G324" s="21" t="s">
        <v>9</v>
      </c>
      <c r="H324" s="21" t="s">
        <v>14</v>
      </c>
      <c r="I324" s="21"/>
      <c r="J324" s="21"/>
      <c r="K324" s="21" t="s">
        <v>23</v>
      </c>
      <c r="L324" s="21"/>
      <c r="M324" s="21" t="s">
        <v>735</v>
      </c>
      <c r="N324" s="21" t="s">
        <v>610</v>
      </c>
      <c r="O324" s="21" t="s">
        <v>41</v>
      </c>
      <c r="P324" t="b">
        <v>0</v>
      </c>
      <c r="Q324" t="b">
        <v>0</v>
      </c>
      <c r="R324" t="b">
        <v>0</v>
      </c>
      <c r="S324">
        <v>50</v>
      </c>
      <c r="T324">
        <v>40</v>
      </c>
      <c r="U324">
        <v>0</v>
      </c>
      <c r="V324" s="21" t="s">
        <v>49</v>
      </c>
      <c r="W324">
        <v>1000</v>
      </c>
      <c r="X324">
        <v>100</v>
      </c>
      <c r="Y324" t="b">
        <v>0</v>
      </c>
      <c r="Z324">
        <v>150</v>
      </c>
      <c r="AA324">
        <v>1</v>
      </c>
      <c r="AB324">
        <v>105</v>
      </c>
      <c r="AC324">
        <v>60</v>
      </c>
      <c r="AD324">
        <v>0.05</v>
      </c>
      <c r="AE324" t="b">
        <v>0</v>
      </c>
      <c r="AF324" s="21" t="s">
        <v>724</v>
      </c>
      <c r="AG324">
        <v>5</v>
      </c>
      <c r="AH324">
        <v>9</v>
      </c>
      <c r="AI324">
        <v>10</v>
      </c>
      <c r="AJ324">
        <v>10</v>
      </c>
      <c r="AK324" s="21" t="s">
        <v>48</v>
      </c>
      <c r="AL324" t="b">
        <v>0</v>
      </c>
      <c r="AM324" t="b">
        <v>0</v>
      </c>
      <c r="AN324">
        <v>50</v>
      </c>
      <c r="AO324">
        <v>0</v>
      </c>
      <c r="AP324">
        <v>2000</v>
      </c>
      <c r="AQ324" s="21" t="s">
        <v>266</v>
      </c>
      <c r="AR324" s="21"/>
      <c r="AS324" t="b">
        <v>0</v>
      </c>
      <c r="AT324" s="21"/>
      <c r="AU324" s="21"/>
      <c r="AV324" s="21" t="s">
        <v>501</v>
      </c>
      <c r="AW324" s="21"/>
      <c r="AX324" s="21"/>
      <c r="AY324" s="21"/>
      <c r="AZ324" s="21"/>
      <c r="BA324">
        <v>2.84491</v>
      </c>
      <c r="BB324" s="21"/>
      <c r="BC324">
        <v>9221330</v>
      </c>
      <c r="BD324">
        <v>0</v>
      </c>
      <c r="BE324">
        <v>0</v>
      </c>
      <c r="BF324">
        <v>15</v>
      </c>
      <c r="BG324">
        <v>25</v>
      </c>
      <c r="BH324">
        <v>60</v>
      </c>
      <c r="BI324" s="21"/>
      <c r="BJ324">
        <v>0</v>
      </c>
    </row>
    <row r="325" spans="1:62" x14ac:dyDescent="0.25">
      <c r="A325" t="str">
        <f>VLOOKUP(ObjectiveData[[#This Row],[Template ID]],ID_Conversion[],3,FALSE)</f>
        <v>IMRT</v>
      </c>
      <c r="B325" t="str">
        <f>VLOOKUP(ObjectiveData[[#This Row],[Template ID]],ID_Conversion[],6,FALSE)</f>
        <v>PROS</v>
      </c>
      <c r="C325" s="15">
        <f>VLOOKUP(ObjectiveData[[#This Row],[Last Modified]],Date_Conversion[],13,FALSE)</f>
        <v>42921.519467592596</v>
      </c>
      <c r="D325" s="15" t="str">
        <f>VLOOKUP(ObjectiveData[[#This Row],[Template ID]],ObjectiveFiles[],3,FALSE)</f>
        <v>ObjectiveTemplate_26501.xml</v>
      </c>
      <c r="E325">
        <v>1.7</v>
      </c>
      <c r="F325" s="21" t="s">
        <v>163</v>
      </c>
      <c r="G325" s="21" t="s">
        <v>9</v>
      </c>
      <c r="H325" s="21" t="s">
        <v>14</v>
      </c>
      <c r="I325" s="21"/>
      <c r="J325" s="21"/>
      <c r="K325" s="21" t="s">
        <v>23</v>
      </c>
      <c r="L325" s="21"/>
      <c r="M325" s="21" t="s">
        <v>735</v>
      </c>
      <c r="N325" s="21" t="s">
        <v>610</v>
      </c>
      <c r="O325" s="21" t="s">
        <v>41</v>
      </c>
      <c r="P325" t="b">
        <v>0</v>
      </c>
      <c r="Q325" t="b">
        <v>0</v>
      </c>
      <c r="R325" t="b">
        <v>0</v>
      </c>
      <c r="S325">
        <v>50</v>
      </c>
      <c r="T325">
        <v>40</v>
      </c>
      <c r="U325">
        <v>0</v>
      </c>
      <c r="V325" s="21" t="s">
        <v>49</v>
      </c>
      <c r="W325">
        <v>1000</v>
      </c>
      <c r="X325">
        <v>100</v>
      </c>
      <c r="Y325" t="b">
        <v>0</v>
      </c>
      <c r="Z325">
        <v>150</v>
      </c>
      <c r="AA325">
        <v>1</v>
      </c>
      <c r="AB325">
        <v>105</v>
      </c>
      <c r="AC325">
        <v>60</v>
      </c>
      <c r="AD325">
        <v>0.05</v>
      </c>
      <c r="AE325" t="b">
        <v>0</v>
      </c>
      <c r="AF325" s="21" t="s">
        <v>724</v>
      </c>
      <c r="AG325">
        <v>5</v>
      </c>
      <c r="AH325">
        <v>9</v>
      </c>
      <c r="AI325">
        <v>10</v>
      </c>
      <c r="AJ325">
        <v>10</v>
      </c>
      <c r="AK325" s="21" t="s">
        <v>48</v>
      </c>
      <c r="AL325" t="b">
        <v>0</v>
      </c>
      <c r="AM325" t="b">
        <v>0</v>
      </c>
      <c r="AN325">
        <v>50</v>
      </c>
      <c r="AO325">
        <v>0</v>
      </c>
      <c r="AP325">
        <v>2000</v>
      </c>
      <c r="AQ325" s="21" t="s">
        <v>266</v>
      </c>
      <c r="AR325" s="21"/>
      <c r="AS325" t="b">
        <v>0</v>
      </c>
      <c r="AT325" s="21"/>
      <c r="AU325" s="21"/>
      <c r="AV325" s="21" t="s">
        <v>501</v>
      </c>
      <c r="AW325" s="21"/>
      <c r="AX325" s="21"/>
      <c r="AY325" s="21"/>
      <c r="AZ325" s="21"/>
      <c r="BA325">
        <v>2.84491</v>
      </c>
      <c r="BB325" s="21"/>
      <c r="BC325">
        <v>9221330</v>
      </c>
      <c r="BD325">
        <v>0</v>
      </c>
      <c r="BE325">
        <v>0</v>
      </c>
      <c r="BF325">
        <v>20</v>
      </c>
      <c r="BG325">
        <v>15</v>
      </c>
      <c r="BH325">
        <v>60</v>
      </c>
      <c r="BI325" s="21"/>
      <c r="BJ325">
        <v>0</v>
      </c>
    </row>
    <row r="326" spans="1:62" x14ac:dyDescent="0.25">
      <c r="A326" t="str">
        <f>VLOOKUP(ObjectiveData[[#This Row],[Template ID]],ID_Conversion[],3,FALSE)</f>
        <v>IMRT</v>
      </c>
      <c r="B326" t="str">
        <f>VLOOKUP(ObjectiveData[[#This Row],[Template ID]],ID_Conversion[],6,FALSE)</f>
        <v>PROS</v>
      </c>
      <c r="C326" s="15">
        <f>VLOOKUP(ObjectiveData[[#This Row],[Last Modified]],Date_Conversion[],13,FALSE)</f>
        <v>42921.519467592596</v>
      </c>
      <c r="D326" s="15" t="str">
        <f>VLOOKUP(ObjectiveData[[#This Row],[Template ID]],ObjectiveFiles[],3,FALSE)</f>
        <v>ObjectiveTemplate_26501.xml</v>
      </c>
      <c r="E326">
        <v>1.7</v>
      </c>
      <c r="F326" s="21" t="s">
        <v>163</v>
      </c>
      <c r="G326" s="21" t="s">
        <v>9</v>
      </c>
      <c r="H326" s="21" t="s">
        <v>14</v>
      </c>
      <c r="I326" s="21"/>
      <c r="J326" s="21"/>
      <c r="K326" s="21" t="s">
        <v>23</v>
      </c>
      <c r="L326" s="21"/>
      <c r="M326" s="21" t="s">
        <v>735</v>
      </c>
      <c r="N326" s="21" t="s">
        <v>610</v>
      </c>
      <c r="O326" s="21" t="s">
        <v>41</v>
      </c>
      <c r="P326" t="b">
        <v>0</v>
      </c>
      <c r="Q326" t="b">
        <v>0</v>
      </c>
      <c r="R326" t="b">
        <v>0</v>
      </c>
      <c r="S326">
        <v>50</v>
      </c>
      <c r="T326">
        <v>40</v>
      </c>
      <c r="U326">
        <v>0</v>
      </c>
      <c r="V326" s="21" t="s">
        <v>49</v>
      </c>
      <c r="W326">
        <v>1000</v>
      </c>
      <c r="X326">
        <v>100</v>
      </c>
      <c r="Y326" t="b">
        <v>0</v>
      </c>
      <c r="Z326">
        <v>150</v>
      </c>
      <c r="AA326">
        <v>1</v>
      </c>
      <c r="AB326">
        <v>105</v>
      </c>
      <c r="AC326">
        <v>60</v>
      </c>
      <c r="AD326">
        <v>0.05</v>
      </c>
      <c r="AE326" t="b">
        <v>0</v>
      </c>
      <c r="AF326" s="21" t="s">
        <v>724</v>
      </c>
      <c r="AG326">
        <v>5</v>
      </c>
      <c r="AH326">
        <v>9</v>
      </c>
      <c r="AI326">
        <v>10</v>
      </c>
      <c r="AJ326">
        <v>10</v>
      </c>
      <c r="AK326" s="21" t="s">
        <v>48</v>
      </c>
      <c r="AL326" t="b">
        <v>0</v>
      </c>
      <c r="AM326" t="b">
        <v>0</v>
      </c>
      <c r="AN326">
        <v>50</v>
      </c>
      <c r="AO326">
        <v>0</v>
      </c>
      <c r="AP326">
        <v>2000</v>
      </c>
      <c r="AQ326" s="21" t="s">
        <v>266</v>
      </c>
      <c r="AR326" s="21"/>
      <c r="AS326" t="b">
        <v>0</v>
      </c>
      <c r="AT326" s="21"/>
      <c r="AU326" s="21"/>
      <c r="AV326" s="21" t="s">
        <v>501</v>
      </c>
      <c r="AW326" s="21"/>
      <c r="AX326" s="21"/>
      <c r="AY326" s="21"/>
      <c r="AZ326" s="21"/>
      <c r="BA326">
        <v>2.84491</v>
      </c>
      <c r="BB326" s="21"/>
      <c r="BC326">
        <v>9221330</v>
      </c>
      <c r="BD326">
        <v>0</v>
      </c>
      <c r="BE326">
        <v>0</v>
      </c>
      <c r="BF326">
        <v>35</v>
      </c>
      <c r="BG326">
        <v>5</v>
      </c>
      <c r="BH326">
        <v>60</v>
      </c>
      <c r="BI326" s="21"/>
      <c r="BJ326">
        <v>0</v>
      </c>
    </row>
    <row r="327" spans="1:62" x14ac:dyDescent="0.25">
      <c r="A327" t="str">
        <f>VLOOKUP(ObjectiveData[[#This Row],[Template ID]],ID_Conversion[],3,FALSE)</f>
        <v>IMRT</v>
      </c>
      <c r="B327" t="str">
        <f>VLOOKUP(ObjectiveData[[#This Row],[Template ID]],ID_Conversion[],6,FALSE)</f>
        <v>PROS</v>
      </c>
      <c r="C327" s="15">
        <f>VLOOKUP(ObjectiveData[[#This Row],[Last Modified]],Date_Conversion[],13,FALSE)</f>
        <v>42921.519467592596</v>
      </c>
      <c r="D327" s="15" t="str">
        <f>VLOOKUP(ObjectiveData[[#This Row],[Template ID]],ObjectiveFiles[],3,FALSE)</f>
        <v>ObjectiveTemplate_26501.xml</v>
      </c>
      <c r="E327">
        <v>1.7</v>
      </c>
      <c r="F327" s="21" t="s">
        <v>163</v>
      </c>
      <c r="G327" s="21" t="s">
        <v>9</v>
      </c>
      <c r="H327" s="21" t="s">
        <v>14</v>
      </c>
      <c r="I327" s="21"/>
      <c r="J327" s="21"/>
      <c r="K327" s="21" t="s">
        <v>23</v>
      </c>
      <c r="L327" s="21"/>
      <c r="M327" s="21" t="s">
        <v>735</v>
      </c>
      <c r="N327" s="21" t="s">
        <v>610</v>
      </c>
      <c r="O327" s="21" t="s">
        <v>41</v>
      </c>
      <c r="P327" t="b">
        <v>0</v>
      </c>
      <c r="Q327" t="b">
        <v>0</v>
      </c>
      <c r="R327" t="b">
        <v>0</v>
      </c>
      <c r="S327">
        <v>50</v>
      </c>
      <c r="T327">
        <v>40</v>
      </c>
      <c r="U327">
        <v>0</v>
      </c>
      <c r="V327" s="21" t="s">
        <v>49</v>
      </c>
      <c r="W327">
        <v>1000</v>
      </c>
      <c r="X327">
        <v>100</v>
      </c>
      <c r="Y327" t="b">
        <v>0</v>
      </c>
      <c r="Z327">
        <v>150</v>
      </c>
      <c r="AA327">
        <v>1</v>
      </c>
      <c r="AB327">
        <v>105</v>
      </c>
      <c r="AC327">
        <v>60</v>
      </c>
      <c r="AD327">
        <v>0.05</v>
      </c>
      <c r="AE327" t="b">
        <v>0</v>
      </c>
      <c r="AF327" s="21" t="s">
        <v>724</v>
      </c>
      <c r="AG327">
        <v>5</v>
      </c>
      <c r="AH327">
        <v>9</v>
      </c>
      <c r="AI327">
        <v>10</v>
      </c>
      <c r="AJ327">
        <v>10</v>
      </c>
      <c r="AK327" s="21" t="s">
        <v>48</v>
      </c>
      <c r="AL327" t="b">
        <v>0</v>
      </c>
      <c r="AM327" t="b">
        <v>0</v>
      </c>
      <c r="AN327">
        <v>50</v>
      </c>
      <c r="AO327">
        <v>0</v>
      </c>
      <c r="AP327">
        <v>2000</v>
      </c>
      <c r="AQ327" s="21" t="s">
        <v>318</v>
      </c>
      <c r="AR327" s="21"/>
      <c r="AS327" t="b">
        <v>0</v>
      </c>
      <c r="AT327" s="21"/>
      <c r="AU327" s="21"/>
      <c r="AV327" s="21" t="s">
        <v>503</v>
      </c>
      <c r="AW327" s="21"/>
      <c r="AX327" s="21"/>
      <c r="AY327" s="21"/>
      <c r="AZ327" s="21"/>
      <c r="BA327">
        <v>3.5</v>
      </c>
      <c r="BB327" s="21"/>
      <c r="BC327">
        <v>13130346</v>
      </c>
      <c r="BD327">
        <v>0</v>
      </c>
      <c r="BE327">
        <v>0</v>
      </c>
      <c r="BF327">
        <v>15</v>
      </c>
      <c r="BG327">
        <v>40</v>
      </c>
      <c r="BH327">
        <v>70</v>
      </c>
      <c r="BI327" s="21"/>
      <c r="BJ327">
        <v>0</v>
      </c>
    </row>
    <row r="328" spans="1:62" x14ac:dyDescent="0.25">
      <c r="A328" t="str">
        <f>VLOOKUP(ObjectiveData[[#This Row],[Template ID]],ID_Conversion[],3,FALSE)</f>
        <v>IMRT</v>
      </c>
      <c r="B328" t="str">
        <f>VLOOKUP(ObjectiveData[[#This Row],[Template ID]],ID_Conversion[],6,FALSE)</f>
        <v>PROS</v>
      </c>
      <c r="C328" s="15">
        <f>VLOOKUP(ObjectiveData[[#This Row],[Last Modified]],Date_Conversion[],13,FALSE)</f>
        <v>42921.519467592596</v>
      </c>
      <c r="D328" s="15" t="str">
        <f>VLOOKUP(ObjectiveData[[#This Row],[Template ID]],ObjectiveFiles[],3,FALSE)</f>
        <v>ObjectiveTemplate_26501.xml</v>
      </c>
      <c r="E328">
        <v>1.7</v>
      </c>
      <c r="F328" s="21" t="s">
        <v>163</v>
      </c>
      <c r="G328" s="21" t="s">
        <v>9</v>
      </c>
      <c r="H328" s="21" t="s">
        <v>14</v>
      </c>
      <c r="I328" s="21"/>
      <c r="J328" s="21"/>
      <c r="K328" s="21" t="s">
        <v>23</v>
      </c>
      <c r="L328" s="21"/>
      <c r="M328" s="21" t="s">
        <v>735</v>
      </c>
      <c r="N328" s="21" t="s">
        <v>610</v>
      </c>
      <c r="O328" s="21" t="s">
        <v>41</v>
      </c>
      <c r="P328" t="b">
        <v>0</v>
      </c>
      <c r="Q328" t="b">
        <v>0</v>
      </c>
      <c r="R328" t="b">
        <v>0</v>
      </c>
      <c r="S328">
        <v>50</v>
      </c>
      <c r="T328">
        <v>40</v>
      </c>
      <c r="U328">
        <v>0</v>
      </c>
      <c r="V328" s="21" t="s">
        <v>49</v>
      </c>
      <c r="W328">
        <v>1000</v>
      </c>
      <c r="X328">
        <v>100</v>
      </c>
      <c r="Y328" t="b">
        <v>0</v>
      </c>
      <c r="Z328">
        <v>150</v>
      </c>
      <c r="AA328">
        <v>1</v>
      </c>
      <c r="AB328">
        <v>105</v>
      </c>
      <c r="AC328">
        <v>60</v>
      </c>
      <c r="AD328">
        <v>0.05</v>
      </c>
      <c r="AE328" t="b">
        <v>0</v>
      </c>
      <c r="AF328" s="21" t="s">
        <v>724</v>
      </c>
      <c r="AG328">
        <v>5</v>
      </c>
      <c r="AH328">
        <v>9</v>
      </c>
      <c r="AI328">
        <v>10</v>
      </c>
      <c r="AJ328">
        <v>10</v>
      </c>
      <c r="AK328" s="21" t="s">
        <v>48</v>
      </c>
      <c r="AL328" t="b">
        <v>0</v>
      </c>
      <c r="AM328" t="b">
        <v>0</v>
      </c>
      <c r="AN328">
        <v>50</v>
      </c>
      <c r="AO328">
        <v>0</v>
      </c>
      <c r="AP328">
        <v>2000</v>
      </c>
      <c r="AQ328" s="21" t="s">
        <v>318</v>
      </c>
      <c r="AR328" s="21"/>
      <c r="AS328" t="b">
        <v>0</v>
      </c>
      <c r="AT328" s="21"/>
      <c r="AU328" s="21"/>
      <c r="AV328" s="21" t="s">
        <v>503</v>
      </c>
      <c r="AW328" s="21"/>
      <c r="AX328" s="21"/>
      <c r="AY328" s="21"/>
      <c r="AZ328" s="21"/>
      <c r="BA328">
        <v>3.5</v>
      </c>
      <c r="BB328" s="21"/>
      <c r="BC328">
        <v>13130346</v>
      </c>
      <c r="BD328">
        <v>0</v>
      </c>
      <c r="BE328">
        <v>0</v>
      </c>
      <c r="BF328">
        <v>20</v>
      </c>
      <c r="BG328">
        <v>25</v>
      </c>
      <c r="BH328">
        <v>70</v>
      </c>
      <c r="BI328" s="21"/>
      <c r="BJ328">
        <v>0</v>
      </c>
    </row>
    <row r="329" spans="1:62" x14ac:dyDescent="0.25">
      <c r="A329" t="str">
        <f>VLOOKUP(ObjectiveData[[#This Row],[Template ID]],ID_Conversion[],3,FALSE)</f>
        <v>IMRT</v>
      </c>
      <c r="B329" t="str">
        <f>VLOOKUP(ObjectiveData[[#This Row],[Template ID]],ID_Conversion[],6,FALSE)</f>
        <v>PROS</v>
      </c>
      <c r="C329" s="15">
        <f>VLOOKUP(ObjectiveData[[#This Row],[Last Modified]],Date_Conversion[],13,FALSE)</f>
        <v>42921.519467592596</v>
      </c>
      <c r="D329" s="15" t="str">
        <f>VLOOKUP(ObjectiveData[[#This Row],[Template ID]],ObjectiveFiles[],3,FALSE)</f>
        <v>ObjectiveTemplate_26501.xml</v>
      </c>
      <c r="E329">
        <v>1.7</v>
      </c>
      <c r="F329" s="21" t="s">
        <v>163</v>
      </c>
      <c r="G329" s="21" t="s">
        <v>9</v>
      </c>
      <c r="H329" s="21" t="s">
        <v>14</v>
      </c>
      <c r="I329" s="21"/>
      <c r="J329" s="21"/>
      <c r="K329" s="21" t="s">
        <v>23</v>
      </c>
      <c r="L329" s="21"/>
      <c r="M329" s="21" t="s">
        <v>735</v>
      </c>
      <c r="N329" s="21" t="s">
        <v>610</v>
      </c>
      <c r="O329" s="21" t="s">
        <v>41</v>
      </c>
      <c r="P329" t="b">
        <v>0</v>
      </c>
      <c r="Q329" t="b">
        <v>0</v>
      </c>
      <c r="R329" t="b">
        <v>0</v>
      </c>
      <c r="S329">
        <v>50</v>
      </c>
      <c r="T329">
        <v>40</v>
      </c>
      <c r="U329">
        <v>0</v>
      </c>
      <c r="V329" s="21" t="s">
        <v>49</v>
      </c>
      <c r="W329">
        <v>1000</v>
      </c>
      <c r="X329">
        <v>100</v>
      </c>
      <c r="Y329" t="b">
        <v>0</v>
      </c>
      <c r="Z329">
        <v>150</v>
      </c>
      <c r="AA329">
        <v>1</v>
      </c>
      <c r="AB329">
        <v>105</v>
      </c>
      <c r="AC329">
        <v>60</v>
      </c>
      <c r="AD329">
        <v>0.05</v>
      </c>
      <c r="AE329" t="b">
        <v>0</v>
      </c>
      <c r="AF329" s="21" t="s">
        <v>724</v>
      </c>
      <c r="AG329">
        <v>5</v>
      </c>
      <c r="AH329">
        <v>9</v>
      </c>
      <c r="AI329">
        <v>10</v>
      </c>
      <c r="AJ329">
        <v>10</v>
      </c>
      <c r="AK329" s="21" t="s">
        <v>48</v>
      </c>
      <c r="AL329" t="b">
        <v>0</v>
      </c>
      <c r="AM329" t="b">
        <v>0</v>
      </c>
      <c r="AN329">
        <v>50</v>
      </c>
      <c r="AO329">
        <v>0</v>
      </c>
      <c r="AP329">
        <v>2000</v>
      </c>
      <c r="AQ329" s="21" t="s">
        <v>318</v>
      </c>
      <c r="AR329" s="21"/>
      <c r="AS329" t="b">
        <v>0</v>
      </c>
      <c r="AT329" s="21"/>
      <c r="AU329" s="21"/>
      <c r="AV329" s="21" t="s">
        <v>503</v>
      </c>
      <c r="AW329" s="21"/>
      <c r="AX329" s="21"/>
      <c r="AY329" s="21"/>
      <c r="AZ329" s="21"/>
      <c r="BA329">
        <v>3.5</v>
      </c>
      <c r="BB329" s="21"/>
      <c r="BC329">
        <v>13130346</v>
      </c>
      <c r="BD329">
        <v>0</v>
      </c>
      <c r="BE329">
        <v>0</v>
      </c>
      <c r="BF329">
        <v>25</v>
      </c>
      <c r="BG329">
        <v>15</v>
      </c>
      <c r="BH329">
        <v>70</v>
      </c>
      <c r="BI329" s="21"/>
      <c r="BJ329">
        <v>0</v>
      </c>
    </row>
    <row r="330" spans="1:62" x14ac:dyDescent="0.25">
      <c r="A330" t="str">
        <f>VLOOKUP(ObjectiveData[[#This Row],[Template ID]],ID_Conversion[],3,FALSE)</f>
        <v>IMRT</v>
      </c>
      <c r="B330" t="str">
        <f>VLOOKUP(ObjectiveData[[#This Row],[Template ID]],ID_Conversion[],6,FALSE)</f>
        <v>PROS</v>
      </c>
      <c r="C330" s="15">
        <f>VLOOKUP(ObjectiveData[[#This Row],[Last Modified]],Date_Conversion[],13,FALSE)</f>
        <v>42921.519467592596</v>
      </c>
      <c r="D330" s="15" t="str">
        <f>VLOOKUP(ObjectiveData[[#This Row],[Template ID]],ObjectiveFiles[],3,FALSE)</f>
        <v>ObjectiveTemplate_26501.xml</v>
      </c>
      <c r="E330">
        <v>1.7</v>
      </c>
      <c r="F330" s="21" t="s">
        <v>163</v>
      </c>
      <c r="G330" s="21" t="s">
        <v>9</v>
      </c>
      <c r="H330" s="21" t="s">
        <v>14</v>
      </c>
      <c r="I330" s="21"/>
      <c r="J330" s="21"/>
      <c r="K330" s="21" t="s">
        <v>23</v>
      </c>
      <c r="L330" s="21"/>
      <c r="M330" s="21" t="s">
        <v>735</v>
      </c>
      <c r="N330" s="21" t="s">
        <v>610</v>
      </c>
      <c r="O330" s="21" t="s">
        <v>41</v>
      </c>
      <c r="P330" t="b">
        <v>0</v>
      </c>
      <c r="Q330" t="b">
        <v>0</v>
      </c>
      <c r="R330" t="b">
        <v>0</v>
      </c>
      <c r="S330">
        <v>50</v>
      </c>
      <c r="T330">
        <v>40</v>
      </c>
      <c r="U330">
        <v>0</v>
      </c>
      <c r="V330" s="21" t="s">
        <v>49</v>
      </c>
      <c r="W330">
        <v>1000</v>
      </c>
      <c r="X330">
        <v>100</v>
      </c>
      <c r="Y330" t="b">
        <v>0</v>
      </c>
      <c r="Z330">
        <v>150</v>
      </c>
      <c r="AA330">
        <v>1</v>
      </c>
      <c r="AB330">
        <v>105</v>
      </c>
      <c r="AC330">
        <v>60</v>
      </c>
      <c r="AD330">
        <v>0.05</v>
      </c>
      <c r="AE330" t="b">
        <v>0</v>
      </c>
      <c r="AF330" s="21" t="s">
        <v>724</v>
      </c>
      <c r="AG330">
        <v>5</v>
      </c>
      <c r="AH330">
        <v>9</v>
      </c>
      <c r="AI330">
        <v>10</v>
      </c>
      <c r="AJ330">
        <v>10</v>
      </c>
      <c r="AK330" s="21" t="s">
        <v>48</v>
      </c>
      <c r="AL330" t="b">
        <v>0</v>
      </c>
      <c r="AM330" t="b">
        <v>0</v>
      </c>
      <c r="AN330">
        <v>50</v>
      </c>
      <c r="AO330">
        <v>0</v>
      </c>
      <c r="AP330">
        <v>2000</v>
      </c>
      <c r="AQ330" s="21" t="s">
        <v>318</v>
      </c>
      <c r="AR330" s="21"/>
      <c r="AS330" t="b">
        <v>0</v>
      </c>
      <c r="AT330" s="21"/>
      <c r="AU330" s="21"/>
      <c r="AV330" s="21" t="s">
        <v>503</v>
      </c>
      <c r="AW330" s="21"/>
      <c r="AX330" s="21"/>
      <c r="AY330" s="21"/>
      <c r="AZ330" s="21"/>
      <c r="BA330">
        <v>3.5</v>
      </c>
      <c r="BB330" s="21"/>
      <c r="BC330">
        <v>13130346</v>
      </c>
      <c r="BD330">
        <v>0</v>
      </c>
      <c r="BE330">
        <v>0</v>
      </c>
      <c r="BF330">
        <v>30</v>
      </c>
      <c r="BG330">
        <v>5</v>
      </c>
      <c r="BH330">
        <v>70</v>
      </c>
      <c r="BI330" s="21"/>
      <c r="BJ330">
        <v>0</v>
      </c>
    </row>
    <row r="331" spans="1:62" x14ac:dyDescent="0.25">
      <c r="A331" t="str">
        <f>VLOOKUP(ObjectiveData[[#This Row],[Template ID]],ID_Conversion[],3,FALSE)</f>
        <v>IMRT</v>
      </c>
      <c r="B331" t="str">
        <f>VLOOKUP(ObjectiveData[[#This Row],[Template ID]],ID_Conversion[],6,FALSE)</f>
        <v>PROS</v>
      </c>
      <c r="C331" s="15">
        <f>VLOOKUP(ObjectiveData[[#This Row],[Last Modified]],Date_Conversion[],13,FALSE)</f>
        <v>42921.519467592596</v>
      </c>
      <c r="D331" s="15" t="str">
        <f>VLOOKUP(ObjectiveData[[#This Row],[Template ID]],ObjectiveFiles[],3,FALSE)</f>
        <v>ObjectiveTemplate_26501.xml</v>
      </c>
      <c r="E331">
        <v>1.7</v>
      </c>
      <c r="F331" s="21" t="s">
        <v>163</v>
      </c>
      <c r="G331" s="21" t="s">
        <v>9</v>
      </c>
      <c r="H331" s="21" t="s">
        <v>14</v>
      </c>
      <c r="I331" s="21"/>
      <c r="J331" s="21"/>
      <c r="K331" s="21" t="s">
        <v>23</v>
      </c>
      <c r="L331" s="21"/>
      <c r="M331" s="21" t="s">
        <v>735</v>
      </c>
      <c r="N331" s="21" t="s">
        <v>610</v>
      </c>
      <c r="O331" s="21" t="s">
        <v>41</v>
      </c>
      <c r="P331" t="b">
        <v>0</v>
      </c>
      <c r="Q331" t="b">
        <v>0</v>
      </c>
      <c r="R331" t="b">
        <v>0</v>
      </c>
      <c r="S331">
        <v>50</v>
      </c>
      <c r="T331">
        <v>40</v>
      </c>
      <c r="U331">
        <v>0</v>
      </c>
      <c r="V331" s="21" t="s">
        <v>49</v>
      </c>
      <c r="W331">
        <v>1000</v>
      </c>
      <c r="X331">
        <v>100</v>
      </c>
      <c r="Y331" t="b">
        <v>0</v>
      </c>
      <c r="Z331">
        <v>150</v>
      </c>
      <c r="AA331">
        <v>1</v>
      </c>
      <c r="AB331">
        <v>105</v>
      </c>
      <c r="AC331">
        <v>60</v>
      </c>
      <c r="AD331">
        <v>0.05</v>
      </c>
      <c r="AE331" t="b">
        <v>0</v>
      </c>
      <c r="AF331" s="21" t="s">
        <v>724</v>
      </c>
      <c r="AG331">
        <v>5</v>
      </c>
      <c r="AH331">
        <v>9</v>
      </c>
      <c r="AI331">
        <v>10</v>
      </c>
      <c r="AJ331">
        <v>10</v>
      </c>
      <c r="AK331" s="21" t="s">
        <v>48</v>
      </c>
      <c r="AL331" t="b">
        <v>0</v>
      </c>
      <c r="AM331" t="b">
        <v>0</v>
      </c>
      <c r="AN331">
        <v>50</v>
      </c>
      <c r="AO331">
        <v>0</v>
      </c>
      <c r="AP331">
        <v>2000</v>
      </c>
      <c r="AQ331" s="21" t="s">
        <v>326</v>
      </c>
      <c r="AR331" s="21"/>
      <c r="AS331" t="b">
        <v>0</v>
      </c>
      <c r="AT331" s="21"/>
      <c r="AU331" s="21"/>
      <c r="AV331" s="21" t="s">
        <v>375</v>
      </c>
      <c r="AW331" s="21"/>
      <c r="AX331" s="21"/>
      <c r="AY331" s="21"/>
      <c r="AZ331" s="21"/>
      <c r="BA331">
        <v>1.5009999999999999</v>
      </c>
      <c r="BB331" s="21"/>
      <c r="BC331">
        <v>15570276</v>
      </c>
      <c r="BI331" s="21"/>
    </row>
    <row r="332" spans="1:62" x14ac:dyDescent="0.25">
      <c r="A332" t="str">
        <f>VLOOKUP(ObjectiveData[[#This Row],[Template ID]],ID_Conversion[],3,FALSE)</f>
        <v>IMRT</v>
      </c>
      <c r="B332" t="str">
        <f>VLOOKUP(ObjectiveData[[#This Row],[Template ID]],ID_Conversion[],6,FALSE)</f>
        <v>PROS</v>
      </c>
      <c r="C332" s="15">
        <f>VLOOKUP(ObjectiveData[[#This Row],[Last Modified]],Date_Conversion[],13,FALSE)</f>
        <v>42921.519467592596</v>
      </c>
      <c r="D332" s="15" t="str">
        <f>VLOOKUP(ObjectiveData[[#This Row],[Template ID]],ObjectiveFiles[],3,FALSE)</f>
        <v>ObjectiveTemplate_26501.xml</v>
      </c>
      <c r="E332">
        <v>1.7</v>
      </c>
      <c r="F332" s="21" t="s">
        <v>163</v>
      </c>
      <c r="G332" s="21" t="s">
        <v>9</v>
      </c>
      <c r="H332" s="21" t="s">
        <v>14</v>
      </c>
      <c r="I332" s="21"/>
      <c r="J332" s="21"/>
      <c r="K332" s="21" t="s">
        <v>23</v>
      </c>
      <c r="L332" s="21"/>
      <c r="M332" s="21" t="s">
        <v>735</v>
      </c>
      <c r="N332" s="21" t="s">
        <v>610</v>
      </c>
      <c r="O332" s="21" t="s">
        <v>41</v>
      </c>
      <c r="P332" t="b">
        <v>0</v>
      </c>
      <c r="Q332" t="b">
        <v>0</v>
      </c>
      <c r="R332" t="b">
        <v>0</v>
      </c>
      <c r="S332">
        <v>50</v>
      </c>
      <c r="T332">
        <v>40</v>
      </c>
      <c r="U332">
        <v>0</v>
      </c>
      <c r="V332" s="21" t="s">
        <v>49</v>
      </c>
      <c r="W332">
        <v>1000</v>
      </c>
      <c r="X332">
        <v>100</v>
      </c>
      <c r="Y332" t="b">
        <v>0</v>
      </c>
      <c r="Z332">
        <v>150</v>
      </c>
      <c r="AA332">
        <v>1</v>
      </c>
      <c r="AB332">
        <v>105</v>
      </c>
      <c r="AC332">
        <v>60</v>
      </c>
      <c r="AD332">
        <v>0.05</v>
      </c>
      <c r="AE332" t="b">
        <v>0</v>
      </c>
      <c r="AF332" s="21" t="s">
        <v>724</v>
      </c>
      <c r="AG332">
        <v>5</v>
      </c>
      <c r="AH332">
        <v>9</v>
      </c>
      <c r="AI332">
        <v>10</v>
      </c>
      <c r="AJ332">
        <v>10</v>
      </c>
      <c r="AK332" s="21" t="s">
        <v>48</v>
      </c>
      <c r="AL332" t="b">
        <v>0</v>
      </c>
      <c r="AM332" t="b">
        <v>0</v>
      </c>
      <c r="AN332">
        <v>50</v>
      </c>
      <c r="AO332">
        <v>0</v>
      </c>
      <c r="AP332">
        <v>2000</v>
      </c>
      <c r="AQ332" s="21" t="s">
        <v>349</v>
      </c>
      <c r="AR332" s="21"/>
      <c r="AS332" t="b">
        <v>0</v>
      </c>
      <c r="AT332" s="21"/>
      <c r="AU332" s="21"/>
      <c r="AV332" s="21" t="s">
        <v>503</v>
      </c>
      <c r="AW332" s="21"/>
      <c r="AX332" s="21"/>
      <c r="AY332" s="21"/>
      <c r="AZ332" s="21"/>
      <c r="BA332">
        <v>2</v>
      </c>
      <c r="BB332" s="21"/>
      <c r="BC332">
        <v>2763429</v>
      </c>
      <c r="BD332">
        <v>0</v>
      </c>
      <c r="BE332">
        <v>0</v>
      </c>
      <c r="BF332">
        <v>15</v>
      </c>
      <c r="BG332">
        <v>40</v>
      </c>
      <c r="BH332">
        <v>80</v>
      </c>
      <c r="BI332" s="21"/>
      <c r="BJ332">
        <v>0</v>
      </c>
    </row>
    <row r="333" spans="1:62" x14ac:dyDescent="0.25">
      <c r="A333" t="str">
        <f>VLOOKUP(ObjectiveData[[#This Row],[Template ID]],ID_Conversion[],3,FALSE)</f>
        <v>IMRT</v>
      </c>
      <c r="B333" t="str">
        <f>VLOOKUP(ObjectiveData[[#This Row],[Template ID]],ID_Conversion[],6,FALSE)</f>
        <v>PROS</v>
      </c>
      <c r="C333" s="15">
        <f>VLOOKUP(ObjectiveData[[#This Row],[Last Modified]],Date_Conversion[],13,FALSE)</f>
        <v>42921.519467592596</v>
      </c>
      <c r="D333" s="15" t="str">
        <f>VLOOKUP(ObjectiveData[[#This Row],[Template ID]],ObjectiveFiles[],3,FALSE)</f>
        <v>ObjectiveTemplate_26501.xml</v>
      </c>
      <c r="E333">
        <v>1.7</v>
      </c>
      <c r="F333" s="21" t="s">
        <v>163</v>
      </c>
      <c r="G333" s="21" t="s">
        <v>9</v>
      </c>
      <c r="H333" s="21" t="s">
        <v>14</v>
      </c>
      <c r="I333" s="21"/>
      <c r="J333" s="21"/>
      <c r="K333" s="21" t="s">
        <v>23</v>
      </c>
      <c r="L333" s="21"/>
      <c r="M333" s="21" t="s">
        <v>735</v>
      </c>
      <c r="N333" s="21" t="s">
        <v>610</v>
      </c>
      <c r="O333" s="21" t="s">
        <v>41</v>
      </c>
      <c r="P333" t="b">
        <v>0</v>
      </c>
      <c r="Q333" t="b">
        <v>0</v>
      </c>
      <c r="R333" t="b">
        <v>0</v>
      </c>
      <c r="S333">
        <v>50</v>
      </c>
      <c r="T333">
        <v>40</v>
      </c>
      <c r="U333">
        <v>0</v>
      </c>
      <c r="V333" s="21" t="s">
        <v>49</v>
      </c>
      <c r="W333">
        <v>1000</v>
      </c>
      <c r="X333">
        <v>100</v>
      </c>
      <c r="Y333" t="b">
        <v>0</v>
      </c>
      <c r="Z333">
        <v>150</v>
      </c>
      <c r="AA333">
        <v>1</v>
      </c>
      <c r="AB333">
        <v>105</v>
      </c>
      <c r="AC333">
        <v>60</v>
      </c>
      <c r="AD333">
        <v>0.05</v>
      </c>
      <c r="AE333" t="b">
        <v>0</v>
      </c>
      <c r="AF333" s="21" t="s">
        <v>724</v>
      </c>
      <c r="AG333">
        <v>5</v>
      </c>
      <c r="AH333">
        <v>9</v>
      </c>
      <c r="AI333">
        <v>10</v>
      </c>
      <c r="AJ333">
        <v>10</v>
      </c>
      <c r="AK333" s="21" t="s">
        <v>48</v>
      </c>
      <c r="AL333" t="b">
        <v>0</v>
      </c>
      <c r="AM333" t="b">
        <v>0</v>
      </c>
      <c r="AN333">
        <v>50</v>
      </c>
      <c r="AO333">
        <v>0</v>
      </c>
      <c r="AP333">
        <v>2000</v>
      </c>
      <c r="AQ333" s="21" t="s">
        <v>349</v>
      </c>
      <c r="AR333" s="21"/>
      <c r="AS333" t="b">
        <v>0</v>
      </c>
      <c r="AT333" s="21"/>
      <c r="AU333" s="21"/>
      <c r="AV333" s="21" t="s">
        <v>503</v>
      </c>
      <c r="AW333" s="21"/>
      <c r="AX333" s="21"/>
      <c r="AY333" s="21"/>
      <c r="AZ333" s="21"/>
      <c r="BA333">
        <v>2</v>
      </c>
      <c r="BB333" s="21"/>
      <c r="BC333">
        <v>2763429</v>
      </c>
      <c r="BD333">
        <v>0</v>
      </c>
      <c r="BE333">
        <v>0</v>
      </c>
      <c r="BF333">
        <v>20</v>
      </c>
      <c r="BG333">
        <v>25</v>
      </c>
      <c r="BH333">
        <v>80</v>
      </c>
      <c r="BI333" s="21"/>
      <c r="BJ333">
        <v>0</v>
      </c>
    </row>
    <row r="334" spans="1:62" x14ac:dyDescent="0.25">
      <c r="A334" t="str">
        <f>VLOOKUP(ObjectiveData[[#This Row],[Template ID]],ID_Conversion[],3,FALSE)</f>
        <v>IMRT</v>
      </c>
      <c r="B334" t="str">
        <f>VLOOKUP(ObjectiveData[[#This Row],[Template ID]],ID_Conversion[],6,FALSE)</f>
        <v>PROS</v>
      </c>
      <c r="C334" s="15">
        <f>VLOOKUP(ObjectiveData[[#This Row],[Last Modified]],Date_Conversion[],13,FALSE)</f>
        <v>42921.519467592596</v>
      </c>
      <c r="D334" s="15" t="str">
        <f>VLOOKUP(ObjectiveData[[#This Row],[Template ID]],ObjectiveFiles[],3,FALSE)</f>
        <v>ObjectiveTemplate_26501.xml</v>
      </c>
      <c r="E334">
        <v>1.7</v>
      </c>
      <c r="F334" s="21" t="s">
        <v>163</v>
      </c>
      <c r="G334" s="21" t="s">
        <v>9</v>
      </c>
      <c r="H334" s="21" t="s">
        <v>14</v>
      </c>
      <c r="I334" s="21"/>
      <c r="J334" s="21"/>
      <c r="K334" s="21" t="s">
        <v>23</v>
      </c>
      <c r="L334" s="21"/>
      <c r="M334" s="21" t="s">
        <v>735</v>
      </c>
      <c r="N334" s="21" t="s">
        <v>610</v>
      </c>
      <c r="O334" s="21" t="s">
        <v>41</v>
      </c>
      <c r="P334" t="b">
        <v>0</v>
      </c>
      <c r="Q334" t="b">
        <v>0</v>
      </c>
      <c r="R334" t="b">
        <v>0</v>
      </c>
      <c r="S334">
        <v>50</v>
      </c>
      <c r="T334">
        <v>40</v>
      </c>
      <c r="U334">
        <v>0</v>
      </c>
      <c r="V334" s="21" t="s">
        <v>49</v>
      </c>
      <c r="W334">
        <v>1000</v>
      </c>
      <c r="X334">
        <v>100</v>
      </c>
      <c r="Y334" t="b">
        <v>0</v>
      </c>
      <c r="Z334">
        <v>150</v>
      </c>
      <c r="AA334">
        <v>1</v>
      </c>
      <c r="AB334">
        <v>105</v>
      </c>
      <c r="AC334">
        <v>60</v>
      </c>
      <c r="AD334">
        <v>0.05</v>
      </c>
      <c r="AE334" t="b">
        <v>0</v>
      </c>
      <c r="AF334" s="21" t="s">
        <v>724</v>
      </c>
      <c r="AG334">
        <v>5</v>
      </c>
      <c r="AH334">
        <v>9</v>
      </c>
      <c r="AI334">
        <v>10</v>
      </c>
      <c r="AJ334">
        <v>10</v>
      </c>
      <c r="AK334" s="21" t="s">
        <v>48</v>
      </c>
      <c r="AL334" t="b">
        <v>0</v>
      </c>
      <c r="AM334" t="b">
        <v>0</v>
      </c>
      <c r="AN334">
        <v>50</v>
      </c>
      <c r="AO334">
        <v>0</v>
      </c>
      <c r="AP334">
        <v>2000</v>
      </c>
      <c r="AQ334" s="21" t="s">
        <v>349</v>
      </c>
      <c r="AR334" s="21"/>
      <c r="AS334" t="b">
        <v>0</v>
      </c>
      <c r="AT334" s="21"/>
      <c r="AU334" s="21"/>
      <c r="AV334" s="21" t="s">
        <v>503</v>
      </c>
      <c r="AW334" s="21"/>
      <c r="AX334" s="21"/>
      <c r="AY334" s="21"/>
      <c r="AZ334" s="21"/>
      <c r="BA334">
        <v>2</v>
      </c>
      <c r="BB334" s="21"/>
      <c r="BC334">
        <v>2763429</v>
      </c>
      <c r="BD334">
        <v>0</v>
      </c>
      <c r="BE334">
        <v>0</v>
      </c>
      <c r="BF334">
        <v>25</v>
      </c>
      <c r="BG334">
        <v>15</v>
      </c>
      <c r="BH334">
        <v>80</v>
      </c>
      <c r="BI334" s="21"/>
      <c r="BJ334">
        <v>0</v>
      </c>
    </row>
    <row r="335" spans="1:62" x14ac:dyDescent="0.25">
      <c r="A335" t="str">
        <f>VLOOKUP(ObjectiveData[[#This Row],[Template ID]],ID_Conversion[],3,FALSE)</f>
        <v>IMRT</v>
      </c>
      <c r="B335" t="str">
        <f>VLOOKUP(ObjectiveData[[#This Row],[Template ID]],ID_Conversion[],6,FALSE)</f>
        <v>PROS</v>
      </c>
      <c r="C335" s="15">
        <f>VLOOKUP(ObjectiveData[[#This Row],[Last Modified]],Date_Conversion[],13,FALSE)</f>
        <v>42921.519467592596</v>
      </c>
      <c r="D335" s="15" t="str">
        <f>VLOOKUP(ObjectiveData[[#This Row],[Template ID]],ObjectiveFiles[],3,FALSE)</f>
        <v>ObjectiveTemplate_26501.xml</v>
      </c>
      <c r="E335">
        <v>1.7</v>
      </c>
      <c r="F335" s="21" t="s">
        <v>163</v>
      </c>
      <c r="G335" s="21" t="s">
        <v>9</v>
      </c>
      <c r="H335" s="21" t="s">
        <v>14</v>
      </c>
      <c r="I335" s="21"/>
      <c r="J335" s="21"/>
      <c r="K335" s="21" t="s">
        <v>23</v>
      </c>
      <c r="L335" s="21"/>
      <c r="M335" s="21" t="s">
        <v>735</v>
      </c>
      <c r="N335" s="21" t="s">
        <v>610</v>
      </c>
      <c r="O335" s="21" t="s">
        <v>41</v>
      </c>
      <c r="P335" t="b">
        <v>0</v>
      </c>
      <c r="Q335" t="b">
        <v>0</v>
      </c>
      <c r="R335" t="b">
        <v>0</v>
      </c>
      <c r="S335">
        <v>50</v>
      </c>
      <c r="T335">
        <v>40</v>
      </c>
      <c r="U335">
        <v>0</v>
      </c>
      <c r="V335" s="21" t="s">
        <v>49</v>
      </c>
      <c r="W335">
        <v>1000</v>
      </c>
      <c r="X335">
        <v>100</v>
      </c>
      <c r="Y335" t="b">
        <v>0</v>
      </c>
      <c r="Z335">
        <v>150</v>
      </c>
      <c r="AA335">
        <v>1</v>
      </c>
      <c r="AB335">
        <v>105</v>
      </c>
      <c r="AC335">
        <v>60</v>
      </c>
      <c r="AD335">
        <v>0.05</v>
      </c>
      <c r="AE335" t="b">
        <v>0</v>
      </c>
      <c r="AF335" s="21" t="s">
        <v>724</v>
      </c>
      <c r="AG335">
        <v>5</v>
      </c>
      <c r="AH335">
        <v>9</v>
      </c>
      <c r="AI335">
        <v>10</v>
      </c>
      <c r="AJ335">
        <v>10</v>
      </c>
      <c r="AK335" s="21" t="s">
        <v>48</v>
      </c>
      <c r="AL335" t="b">
        <v>0</v>
      </c>
      <c r="AM335" t="b">
        <v>0</v>
      </c>
      <c r="AN335">
        <v>50</v>
      </c>
      <c r="AO335">
        <v>0</v>
      </c>
      <c r="AP335">
        <v>2000</v>
      </c>
      <c r="AQ335" s="21" t="s">
        <v>349</v>
      </c>
      <c r="AR335" s="21"/>
      <c r="AS335" t="b">
        <v>0</v>
      </c>
      <c r="AT335" s="21"/>
      <c r="AU335" s="21"/>
      <c r="AV335" s="21" t="s">
        <v>503</v>
      </c>
      <c r="AW335" s="21"/>
      <c r="AX335" s="21"/>
      <c r="AY335" s="21"/>
      <c r="AZ335" s="21"/>
      <c r="BA335">
        <v>2</v>
      </c>
      <c r="BB335" s="21"/>
      <c r="BC335">
        <v>2763429</v>
      </c>
      <c r="BD335">
        <v>0</v>
      </c>
      <c r="BE335">
        <v>0</v>
      </c>
      <c r="BF335">
        <v>30</v>
      </c>
      <c r="BG335">
        <v>5</v>
      </c>
      <c r="BH335">
        <v>80</v>
      </c>
      <c r="BI335" s="21"/>
      <c r="BJ335">
        <v>0</v>
      </c>
    </row>
    <row r="336" spans="1:62" x14ac:dyDescent="0.25">
      <c r="A336" t="str">
        <f>VLOOKUP(ObjectiveData[[#This Row],[Template ID]],ID_Conversion[],3,FALSE)</f>
        <v>IMRT</v>
      </c>
      <c r="B336" t="str">
        <f>VLOOKUP(ObjectiveData[[#This Row],[Template ID]],ID_Conversion[],6,FALSE)</f>
        <v>PROS</v>
      </c>
      <c r="C336" s="15">
        <f>VLOOKUP(ObjectiveData[[#This Row],[Last Modified]],Date_Conversion[],13,FALSE)</f>
        <v>42921.519467592596</v>
      </c>
      <c r="D336" s="15" t="str">
        <f>VLOOKUP(ObjectiveData[[#This Row],[Template ID]],ObjectiveFiles[],3,FALSE)</f>
        <v>ObjectiveTemplate_26501.xml</v>
      </c>
      <c r="E336">
        <v>1.7</v>
      </c>
      <c r="F336" s="21" t="s">
        <v>163</v>
      </c>
      <c r="G336" s="21" t="s">
        <v>9</v>
      </c>
      <c r="H336" s="21" t="s">
        <v>14</v>
      </c>
      <c r="I336" s="21"/>
      <c r="J336" s="21"/>
      <c r="K336" s="21" t="s">
        <v>23</v>
      </c>
      <c r="L336" s="21"/>
      <c r="M336" s="21" t="s">
        <v>735</v>
      </c>
      <c r="N336" s="21" t="s">
        <v>610</v>
      </c>
      <c r="O336" s="21" t="s">
        <v>41</v>
      </c>
      <c r="P336" t="b">
        <v>0</v>
      </c>
      <c r="Q336" t="b">
        <v>0</v>
      </c>
      <c r="R336" t="b">
        <v>0</v>
      </c>
      <c r="S336">
        <v>50</v>
      </c>
      <c r="T336">
        <v>40</v>
      </c>
      <c r="U336">
        <v>0</v>
      </c>
      <c r="V336" s="21" t="s">
        <v>49</v>
      </c>
      <c r="W336">
        <v>1000</v>
      </c>
      <c r="X336">
        <v>100</v>
      </c>
      <c r="Y336" t="b">
        <v>0</v>
      </c>
      <c r="Z336">
        <v>150</v>
      </c>
      <c r="AA336">
        <v>1</v>
      </c>
      <c r="AB336">
        <v>105</v>
      </c>
      <c r="AC336">
        <v>60</v>
      </c>
      <c r="AD336">
        <v>0.05</v>
      </c>
      <c r="AE336" t="b">
        <v>0</v>
      </c>
      <c r="AF336" s="21" t="s">
        <v>724</v>
      </c>
      <c r="AG336">
        <v>5</v>
      </c>
      <c r="AH336">
        <v>9</v>
      </c>
      <c r="AI336">
        <v>10</v>
      </c>
      <c r="AJ336">
        <v>10</v>
      </c>
      <c r="AK336" s="21" t="s">
        <v>48</v>
      </c>
      <c r="AL336" t="b">
        <v>0</v>
      </c>
      <c r="AM336" t="b">
        <v>0</v>
      </c>
      <c r="AN336">
        <v>50</v>
      </c>
      <c r="AO336">
        <v>0</v>
      </c>
      <c r="AP336">
        <v>2000</v>
      </c>
      <c r="AQ336" s="21" t="s">
        <v>375</v>
      </c>
      <c r="AR336" s="21"/>
      <c r="AS336" t="b">
        <v>0</v>
      </c>
      <c r="AT336" s="21"/>
      <c r="AU336" s="21"/>
      <c r="AV336" s="21" t="s">
        <v>375</v>
      </c>
      <c r="AW336" s="21"/>
      <c r="AX336" s="21"/>
      <c r="AY336" s="21"/>
      <c r="AZ336" s="21"/>
      <c r="BA336">
        <v>2.5</v>
      </c>
      <c r="BB336" s="21"/>
      <c r="BC336">
        <v>15570276</v>
      </c>
      <c r="BD336">
        <v>0</v>
      </c>
      <c r="BE336">
        <v>0</v>
      </c>
      <c r="BF336">
        <v>30</v>
      </c>
      <c r="BG336">
        <v>0</v>
      </c>
      <c r="BH336">
        <v>100</v>
      </c>
      <c r="BI336" s="21"/>
      <c r="BJ336">
        <v>0</v>
      </c>
    </row>
    <row r="337" spans="1:62" x14ac:dyDescent="0.25">
      <c r="A337" t="str">
        <f>VLOOKUP(ObjectiveData[[#This Row],[Template ID]],ID_Conversion[],3,FALSE)</f>
        <v>IMRT</v>
      </c>
      <c r="B337" t="str">
        <f>VLOOKUP(ObjectiveData[[#This Row],[Template ID]],ID_Conversion[],6,FALSE)</f>
        <v>PROS</v>
      </c>
      <c r="C337" s="15">
        <f>VLOOKUP(ObjectiveData[[#This Row],[Last Modified]],Date_Conversion[],13,FALSE)</f>
        <v>42921.519467592596</v>
      </c>
      <c r="D337" s="15" t="str">
        <f>VLOOKUP(ObjectiveData[[#This Row],[Template ID]],ObjectiveFiles[],3,FALSE)</f>
        <v>ObjectiveTemplate_26501.xml</v>
      </c>
      <c r="E337">
        <v>1.7</v>
      </c>
      <c r="F337" s="21" t="s">
        <v>163</v>
      </c>
      <c r="G337" s="21" t="s">
        <v>9</v>
      </c>
      <c r="H337" s="21" t="s">
        <v>14</v>
      </c>
      <c r="I337" s="21"/>
      <c r="J337" s="21"/>
      <c r="K337" s="21" t="s">
        <v>23</v>
      </c>
      <c r="L337" s="21"/>
      <c r="M337" s="21" t="s">
        <v>735</v>
      </c>
      <c r="N337" s="21" t="s">
        <v>610</v>
      </c>
      <c r="O337" s="21" t="s">
        <v>41</v>
      </c>
      <c r="P337" t="b">
        <v>0</v>
      </c>
      <c r="Q337" t="b">
        <v>0</v>
      </c>
      <c r="R337" t="b">
        <v>0</v>
      </c>
      <c r="S337">
        <v>50</v>
      </c>
      <c r="T337">
        <v>40</v>
      </c>
      <c r="U337">
        <v>0</v>
      </c>
      <c r="V337" s="21" t="s">
        <v>49</v>
      </c>
      <c r="W337">
        <v>1000</v>
      </c>
      <c r="X337">
        <v>100</v>
      </c>
      <c r="Y337" t="b">
        <v>0</v>
      </c>
      <c r="Z337">
        <v>150</v>
      </c>
      <c r="AA337">
        <v>1</v>
      </c>
      <c r="AB337">
        <v>105</v>
      </c>
      <c r="AC337">
        <v>60</v>
      </c>
      <c r="AD337">
        <v>0.05</v>
      </c>
      <c r="AE337" t="b">
        <v>0</v>
      </c>
      <c r="AF337" s="21" t="s">
        <v>724</v>
      </c>
      <c r="AG337">
        <v>5</v>
      </c>
      <c r="AH337">
        <v>9</v>
      </c>
      <c r="AI337">
        <v>10</v>
      </c>
      <c r="AJ337">
        <v>10</v>
      </c>
      <c r="AK337" s="21" t="s">
        <v>48</v>
      </c>
      <c r="AL337" t="b">
        <v>0</v>
      </c>
      <c r="AM337" t="b">
        <v>0</v>
      </c>
      <c r="AN337">
        <v>50</v>
      </c>
      <c r="AO337">
        <v>0</v>
      </c>
      <c r="AP337">
        <v>2000</v>
      </c>
      <c r="AQ337" s="21" t="s">
        <v>375</v>
      </c>
      <c r="AR337" s="21"/>
      <c r="AS337" t="b">
        <v>0</v>
      </c>
      <c r="AT337" s="21"/>
      <c r="AU337" s="21"/>
      <c r="AV337" s="21" t="s">
        <v>375</v>
      </c>
      <c r="AW337" s="21"/>
      <c r="AX337" s="21"/>
      <c r="AY337" s="21"/>
      <c r="AZ337" s="21"/>
      <c r="BA337">
        <v>2.5</v>
      </c>
      <c r="BB337" s="21"/>
      <c r="BC337">
        <v>15570276</v>
      </c>
      <c r="BD337">
        <v>0</v>
      </c>
      <c r="BE337">
        <v>1</v>
      </c>
      <c r="BF337">
        <v>30</v>
      </c>
      <c r="BG337">
        <v>100</v>
      </c>
      <c r="BH337">
        <v>120</v>
      </c>
      <c r="BI337" s="21"/>
      <c r="BJ337">
        <v>0</v>
      </c>
    </row>
    <row r="338" spans="1:62" x14ac:dyDescent="0.25">
      <c r="A338" t="str">
        <f>VLOOKUP(ObjectiveData[[#This Row],[Template ID]],ID_Conversion[],3,FALSE)</f>
        <v>IMRT</v>
      </c>
      <c r="B338" t="str">
        <f>VLOOKUP(ObjectiveData[[#This Row],[Template ID]],ID_Conversion[],6,FALSE)</f>
        <v>PROS</v>
      </c>
      <c r="C338" s="15">
        <f>VLOOKUP(ObjectiveData[[#This Row],[Last Modified]],Date_Conversion[],13,FALSE)</f>
        <v>42921.519467592596</v>
      </c>
      <c r="D338" s="15" t="str">
        <f>VLOOKUP(ObjectiveData[[#This Row],[Template ID]],ObjectiveFiles[],3,FALSE)</f>
        <v>ObjectiveTemplate_26501.xml</v>
      </c>
      <c r="E338">
        <v>1.7</v>
      </c>
      <c r="F338" s="21" t="s">
        <v>163</v>
      </c>
      <c r="G338" s="21" t="s">
        <v>9</v>
      </c>
      <c r="H338" s="21" t="s">
        <v>14</v>
      </c>
      <c r="I338" s="21"/>
      <c r="J338" s="21"/>
      <c r="K338" s="21" t="s">
        <v>23</v>
      </c>
      <c r="L338" s="21"/>
      <c r="M338" s="21" t="s">
        <v>735</v>
      </c>
      <c r="N338" s="21" t="s">
        <v>610</v>
      </c>
      <c r="O338" s="21" t="s">
        <v>41</v>
      </c>
      <c r="P338" t="b">
        <v>0</v>
      </c>
      <c r="Q338" t="b">
        <v>0</v>
      </c>
      <c r="R338" t="b">
        <v>0</v>
      </c>
      <c r="S338">
        <v>50</v>
      </c>
      <c r="T338">
        <v>40</v>
      </c>
      <c r="U338">
        <v>0</v>
      </c>
      <c r="V338" s="21" t="s">
        <v>49</v>
      </c>
      <c r="W338">
        <v>1000</v>
      </c>
      <c r="X338">
        <v>100</v>
      </c>
      <c r="Y338" t="b">
        <v>0</v>
      </c>
      <c r="Z338">
        <v>150</v>
      </c>
      <c r="AA338">
        <v>1</v>
      </c>
      <c r="AB338">
        <v>105</v>
      </c>
      <c r="AC338">
        <v>60</v>
      </c>
      <c r="AD338">
        <v>0.05</v>
      </c>
      <c r="AE338" t="b">
        <v>0</v>
      </c>
      <c r="AF338" s="21" t="s">
        <v>724</v>
      </c>
      <c r="AG338">
        <v>5</v>
      </c>
      <c r="AH338">
        <v>9</v>
      </c>
      <c r="AI338">
        <v>10</v>
      </c>
      <c r="AJ338">
        <v>10</v>
      </c>
      <c r="AK338" s="21" t="s">
        <v>48</v>
      </c>
      <c r="AL338" t="b">
        <v>0</v>
      </c>
      <c r="AM338" t="b">
        <v>0</v>
      </c>
      <c r="AN338">
        <v>50</v>
      </c>
      <c r="AO338">
        <v>0</v>
      </c>
      <c r="AP338">
        <v>2000</v>
      </c>
      <c r="AQ338" s="21" t="s">
        <v>429</v>
      </c>
      <c r="AR338" s="21"/>
      <c r="AS338" t="b">
        <v>0</v>
      </c>
      <c r="AT338" s="21"/>
      <c r="AU338" s="21"/>
      <c r="AV338" s="21" t="s">
        <v>501</v>
      </c>
      <c r="AW338" s="21"/>
      <c r="AX338" s="21"/>
      <c r="AY338" s="21"/>
      <c r="AZ338" s="21"/>
      <c r="BA338">
        <v>3</v>
      </c>
      <c r="BB338" s="21"/>
      <c r="BC338">
        <v>2763429</v>
      </c>
      <c r="BI338" s="21"/>
    </row>
    <row r="339" spans="1:62" x14ac:dyDescent="0.25">
      <c r="A339" t="str">
        <f>VLOOKUP(ObjectiveData[[#This Row],[Template ID]],ID_Conversion[],3,FALSE)</f>
        <v>IMRT</v>
      </c>
      <c r="B339" t="str">
        <f>VLOOKUP(ObjectiveData[[#This Row],[Template ID]],ID_Conversion[],6,FALSE)</f>
        <v>PROS</v>
      </c>
      <c r="C339" s="15">
        <f>VLOOKUP(ObjectiveData[[#This Row],[Last Modified]],Date_Conversion[],13,FALSE)</f>
        <v>42921.51703703704</v>
      </c>
      <c r="D339" s="15" t="str">
        <f>VLOOKUP(ObjectiveData[[#This Row],[Template ID]],ObjectiveFiles[],3,FALSE)</f>
        <v>ObjectiveTemplate_25812.xml</v>
      </c>
      <c r="E339">
        <v>1.7</v>
      </c>
      <c r="F339" s="21" t="s">
        <v>161</v>
      </c>
      <c r="G339" s="21" t="s">
        <v>9</v>
      </c>
      <c r="H339" s="21" t="s">
        <v>14</v>
      </c>
      <c r="I339" s="21"/>
      <c r="J339" s="21"/>
      <c r="K339" s="21" t="s">
        <v>23</v>
      </c>
      <c r="L339" s="21"/>
      <c r="M339" s="21" t="s">
        <v>736</v>
      </c>
      <c r="N339" s="21" t="s">
        <v>604</v>
      </c>
      <c r="O339" s="21" t="s">
        <v>41</v>
      </c>
      <c r="P339" t="b">
        <v>0</v>
      </c>
      <c r="Q339" t="b">
        <v>0</v>
      </c>
      <c r="R339" t="b">
        <v>0</v>
      </c>
      <c r="S339">
        <v>50</v>
      </c>
      <c r="T339">
        <v>40</v>
      </c>
      <c r="U339">
        <v>0</v>
      </c>
      <c r="V339" s="21" t="s">
        <v>49</v>
      </c>
      <c r="W339">
        <v>1000</v>
      </c>
      <c r="X339">
        <v>100</v>
      </c>
      <c r="Y339" t="b">
        <v>0</v>
      </c>
      <c r="Z339">
        <v>150</v>
      </c>
      <c r="AA339">
        <v>1</v>
      </c>
      <c r="AB339">
        <v>105</v>
      </c>
      <c r="AC339">
        <v>60</v>
      </c>
      <c r="AD339">
        <v>0.05</v>
      </c>
      <c r="AE339" t="b">
        <v>0</v>
      </c>
      <c r="AF339" s="21" t="s">
        <v>724</v>
      </c>
      <c r="AG339">
        <v>5</v>
      </c>
      <c r="AH339">
        <v>9</v>
      </c>
      <c r="AI339">
        <v>10</v>
      </c>
      <c r="AJ339">
        <v>10</v>
      </c>
      <c r="AK339" s="21" t="s">
        <v>48</v>
      </c>
      <c r="AL339" t="b">
        <v>0</v>
      </c>
      <c r="AM339" t="b">
        <v>0</v>
      </c>
      <c r="AN339">
        <v>50</v>
      </c>
      <c r="AO339">
        <v>0</v>
      </c>
      <c r="AP339">
        <v>2000</v>
      </c>
      <c r="AQ339" s="21" t="s">
        <v>215</v>
      </c>
      <c r="AR339" s="21"/>
      <c r="AS339" t="b">
        <v>0</v>
      </c>
      <c r="AT339" s="21"/>
      <c r="AU339" s="21"/>
      <c r="AV339" s="21" t="s">
        <v>500</v>
      </c>
      <c r="AW339" s="21"/>
      <c r="AX339" s="21"/>
      <c r="AY339" s="21"/>
      <c r="AZ339" s="21"/>
      <c r="BA339">
        <v>1.5009999999999999</v>
      </c>
      <c r="BB339" s="21"/>
      <c r="BC339">
        <v>9639167</v>
      </c>
      <c r="BI339" s="21"/>
    </row>
    <row r="340" spans="1:62" x14ac:dyDescent="0.25">
      <c r="A340" t="str">
        <f>VLOOKUP(ObjectiveData[[#This Row],[Template ID]],ID_Conversion[],3,FALSE)</f>
        <v>IMRT</v>
      </c>
      <c r="B340" t="str">
        <f>VLOOKUP(ObjectiveData[[#This Row],[Template ID]],ID_Conversion[],6,FALSE)</f>
        <v>PROS</v>
      </c>
      <c r="C340" s="15">
        <f>VLOOKUP(ObjectiveData[[#This Row],[Last Modified]],Date_Conversion[],13,FALSE)</f>
        <v>42921.51703703704</v>
      </c>
      <c r="D340" s="15" t="str">
        <f>VLOOKUP(ObjectiveData[[#This Row],[Template ID]],ObjectiveFiles[],3,FALSE)</f>
        <v>ObjectiveTemplate_25812.xml</v>
      </c>
      <c r="E340">
        <v>1.7</v>
      </c>
      <c r="F340" s="21" t="s">
        <v>161</v>
      </c>
      <c r="G340" s="21" t="s">
        <v>9</v>
      </c>
      <c r="H340" s="21" t="s">
        <v>14</v>
      </c>
      <c r="I340" s="21"/>
      <c r="J340" s="21"/>
      <c r="K340" s="21" t="s">
        <v>23</v>
      </c>
      <c r="L340" s="21"/>
      <c r="M340" s="21" t="s">
        <v>736</v>
      </c>
      <c r="N340" s="21" t="s">
        <v>604</v>
      </c>
      <c r="O340" s="21" t="s">
        <v>41</v>
      </c>
      <c r="P340" t="b">
        <v>0</v>
      </c>
      <c r="Q340" t="b">
        <v>0</v>
      </c>
      <c r="R340" t="b">
        <v>0</v>
      </c>
      <c r="S340">
        <v>50</v>
      </c>
      <c r="T340">
        <v>40</v>
      </c>
      <c r="U340">
        <v>0</v>
      </c>
      <c r="V340" s="21" t="s">
        <v>49</v>
      </c>
      <c r="W340">
        <v>1000</v>
      </c>
      <c r="X340">
        <v>100</v>
      </c>
      <c r="Y340" t="b">
        <v>0</v>
      </c>
      <c r="Z340">
        <v>150</v>
      </c>
      <c r="AA340">
        <v>1</v>
      </c>
      <c r="AB340">
        <v>105</v>
      </c>
      <c r="AC340">
        <v>60</v>
      </c>
      <c r="AD340">
        <v>0.05</v>
      </c>
      <c r="AE340" t="b">
        <v>0</v>
      </c>
      <c r="AF340" s="21" t="s">
        <v>724</v>
      </c>
      <c r="AG340">
        <v>5</v>
      </c>
      <c r="AH340">
        <v>9</v>
      </c>
      <c r="AI340">
        <v>10</v>
      </c>
      <c r="AJ340">
        <v>10</v>
      </c>
      <c r="AK340" s="21" t="s">
        <v>48</v>
      </c>
      <c r="AL340" t="b">
        <v>0</v>
      </c>
      <c r="AM340" t="b">
        <v>0</v>
      </c>
      <c r="AN340">
        <v>50</v>
      </c>
      <c r="AO340">
        <v>0</v>
      </c>
      <c r="AP340">
        <v>2000</v>
      </c>
      <c r="AQ340" s="21" t="s">
        <v>216</v>
      </c>
      <c r="AR340" s="21"/>
      <c r="AS340" t="b">
        <v>0</v>
      </c>
      <c r="AT340" s="21"/>
      <c r="AU340" s="21"/>
      <c r="AV340" s="21" t="s">
        <v>500</v>
      </c>
      <c r="AW340" s="21"/>
      <c r="AX340" s="21"/>
      <c r="AY340" s="21"/>
      <c r="AZ340" s="21"/>
      <c r="BA340">
        <v>1.5009999999999999</v>
      </c>
      <c r="BB340" s="21"/>
      <c r="BC340">
        <v>13828244</v>
      </c>
      <c r="BI340" s="21"/>
    </row>
    <row r="341" spans="1:62" x14ac:dyDescent="0.25">
      <c r="A341" t="str">
        <f>VLOOKUP(ObjectiveData[[#This Row],[Template ID]],ID_Conversion[],3,FALSE)</f>
        <v>IMRT</v>
      </c>
      <c r="B341" t="str">
        <f>VLOOKUP(ObjectiveData[[#This Row],[Template ID]],ID_Conversion[],6,FALSE)</f>
        <v>PROS</v>
      </c>
      <c r="C341" s="15">
        <f>VLOOKUP(ObjectiveData[[#This Row],[Last Modified]],Date_Conversion[],13,FALSE)</f>
        <v>42921.51703703704</v>
      </c>
      <c r="D341" s="15" t="str">
        <f>VLOOKUP(ObjectiveData[[#This Row],[Template ID]],ObjectiveFiles[],3,FALSE)</f>
        <v>ObjectiveTemplate_25812.xml</v>
      </c>
      <c r="E341">
        <v>1.7</v>
      </c>
      <c r="F341" s="21" t="s">
        <v>161</v>
      </c>
      <c r="G341" s="21" t="s">
        <v>9</v>
      </c>
      <c r="H341" s="21" t="s">
        <v>14</v>
      </c>
      <c r="I341" s="21"/>
      <c r="J341" s="21"/>
      <c r="K341" s="21" t="s">
        <v>23</v>
      </c>
      <c r="L341" s="21"/>
      <c r="M341" s="21" t="s">
        <v>736</v>
      </c>
      <c r="N341" s="21" t="s">
        <v>604</v>
      </c>
      <c r="O341" s="21" t="s">
        <v>41</v>
      </c>
      <c r="P341" t="b">
        <v>0</v>
      </c>
      <c r="Q341" t="b">
        <v>0</v>
      </c>
      <c r="R341" t="b">
        <v>0</v>
      </c>
      <c r="S341">
        <v>50</v>
      </c>
      <c r="T341">
        <v>40</v>
      </c>
      <c r="U341">
        <v>0</v>
      </c>
      <c r="V341" s="21" t="s">
        <v>49</v>
      </c>
      <c r="W341">
        <v>1000</v>
      </c>
      <c r="X341">
        <v>100</v>
      </c>
      <c r="Y341" t="b">
        <v>0</v>
      </c>
      <c r="Z341">
        <v>150</v>
      </c>
      <c r="AA341">
        <v>1</v>
      </c>
      <c r="AB341">
        <v>105</v>
      </c>
      <c r="AC341">
        <v>60</v>
      </c>
      <c r="AD341">
        <v>0.05</v>
      </c>
      <c r="AE341" t="b">
        <v>0</v>
      </c>
      <c r="AF341" s="21" t="s">
        <v>724</v>
      </c>
      <c r="AG341">
        <v>5</v>
      </c>
      <c r="AH341">
        <v>9</v>
      </c>
      <c r="AI341">
        <v>10</v>
      </c>
      <c r="AJ341">
        <v>10</v>
      </c>
      <c r="AK341" s="21" t="s">
        <v>48</v>
      </c>
      <c r="AL341" t="b">
        <v>0</v>
      </c>
      <c r="AM341" t="b">
        <v>0</v>
      </c>
      <c r="AN341">
        <v>50</v>
      </c>
      <c r="AO341">
        <v>0</v>
      </c>
      <c r="AP341">
        <v>2000</v>
      </c>
      <c r="AQ341" s="21" t="s">
        <v>222</v>
      </c>
      <c r="AR341" s="21"/>
      <c r="AS341" t="b">
        <v>0</v>
      </c>
      <c r="AT341" s="21"/>
      <c r="AU341" s="21"/>
      <c r="AV341" s="21" t="s">
        <v>501</v>
      </c>
      <c r="AW341" s="21"/>
      <c r="AX341" s="21"/>
      <c r="AY341" s="21"/>
      <c r="AZ341" s="21"/>
      <c r="BA341">
        <v>1.5009999999999999</v>
      </c>
      <c r="BB341" s="21"/>
      <c r="BC341">
        <v>13130346</v>
      </c>
      <c r="BI341" s="21"/>
    </row>
    <row r="342" spans="1:62" x14ac:dyDescent="0.25">
      <c r="A342" t="str">
        <f>VLOOKUP(ObjectiveData[[#This Row],[Template ID]],ID_Conversion[],3,FALSE)</f>
        <v>IMRT</v>
      </c>
      <c r="B342" t="str">
        <f>VLOOKUP(ObjectiveData[[#This Row],[Template ID]],ID_Conversion[],6,FALSE)</f>
        <v>PROS</v>
      </c>
      <c r="C342" s="15">
        <f>VLOOKUP(ObjectiveData[[#This Row],[Last Modified]],Date_Conversion[],13,FALSE)</f>
        <v>42921.51703703704</v>
      </c>
      <c r="D342" s="15" t="str">
        <f>VLOOKUP(ObjectiveData[[#This Row],[Template ID]],ObjectiveFiles[],3,FALSE)</f>
        <v>ObjectiveTemplate_25812.xml</v>
      </c>
      <c r="E342">
        <v>1.7</v>
      </c>
      <c r="F342" s="21" t="s">
        <v>161</v>
      </c>
      <c r="G342" s="21" t="s">
        <v>9</v>
      </c>
      <c r="H342" s="21" t="s">
        <v>14</v>
      </c>
      <c r="I342" s="21"/>
      <c r="J342" s="21"/>
      <c r="K342" s="21" t="s">
        <v>23</v>
      </c>
      <c r="L342" s="21"/>
      <c r="M342" s="21" t="s">
        <v>736</v>
      </c>
      <c r="N342" s="21" t="s">
        <v>604</v>
      </c>
      <c r="O342" s="21" t="s">
        <v>41</v>
      </c>
      <c r="P342" t="b">
        <v>0</v>
      </c>
      <c r="Q342" t="b">
        <v>0</v>
      </c>
      <c r="R342" t="b">
        <v>0</v>
      </c>
      <c r="S342">
        <v>50</v>
      </c>
      <c r="T342">
        <v>40</v>
      </c>
      <c r="U342">
        <v>0</v>
      </c>
      <c r="V342" s="21" t="s">
        <v>49</v>
      </c>
      <c r="W342">
        <v>1000</v>
      </c>
      <c r="X342">
        <v>100</v>
      </c>
      <c r="Y342" t="b">
        <v>0</v>
      </c>
      <c r="Z342">
        <v>150</v>
      </c>
      <c r="AA342">
        <v>1</v>
      </c>
      <c r="AB342">
        <v>105</v>
      </c>
      <c r="AC342">
        <v>60</v>
      </c>
      <c r="AD342">
        <v>0.05</v>
      </c>
      <c r="AE342" t="b">
        <v>0</v>
      </c>
      <c r="AF342" s="21" t="s">
        <v>724</v>
      </c>
      <c r="AG342">
        <v>5</v>
      </c>
      <c r="AH342">
        <v>9</v>
      </c>
      <c r="AI342">
        <v>10</v>
      </c>
      <c r="AJ342">
        <v>10</v>
      </c>
      <c r="AK342" s="21" t="s">
        <v>48</v>
      </c>
      <c r="AL342" t="b">
        <v>0</v>
      </c>
      <c r="AM342" t="b">
        <v>0</v>
      </c>
      <c r="AN342">
        <v>50</v>
      </c>
      <c r="AO342">
        <v>0</v>
      </c>
      <c r="AP342">
        <v>2000</v>
      </c>
      <c r="AQ342" s="21" t="s">
        <v>223</v>
      </c>
      <c r="AR342" s="21"/>
      <c r="AS342" t="b">
        <v>0</v>
      </c>
      <c r="AT342" s="21"/>
      <c r="AU342" s="21"/>
      <c r="AV342" s="21" t="s">
        <v>502</v>
      </c>
      <c r="AW342" s="21"/>
      <c r="AX342" s="21"/>
      <c r="AY342" s="21"/>
      <c r="AZ342" s="21"/>
      <c r="BA342">
        <v>4.5</v>
      </c>
      <c r="BB342" s="21"/>
      <c r="BC342">
        <v>65280</v>
      </c>
      <c r="BI342" s="21"/>
    </row>
    <row r="343" spans="1:62" x14ac:dyDescent="0.25">
      <c r="A343" t="str">
        <f>VLOOKUP(ObjectiveData[[#This Row],[Template ID]],ID_Conversion[],3,FALSE)</f>
        <v>IMRT</v>
      </c>
      <c r="B343" t="str">
        <f>VLOOKUP(ObjectiveData[[#This Row],[Template ID]],ID_Conversion[],6,FALSE)</f>
        <v>PROS</v>
      </c>
      <c r="C343" s="15">
        <f>VLOOKUP(ObjectiveData[[#This Row],[Last Modified]],Date_Conversion[],13,FALSE)</f>
        <v>42921.51703703704</v>
      </c>
      <c r="D343" s="15" t="str">
        <f>VLOOKUP(ObjectiveData[[#This Row],[Template ID]],ObjectiveFiles[],3,FALSE)</f>
        <v>ObjectiveTemplate_25812.xml</v>
      </c>
      <c r="E343">
        <v>1.7</v>
      </c>
      <c r="F343" s="21" t="s">
        <v>161</v>
      </c>
      <c r="G343" s="21" t="s">
        <v>9</v>
      </c>
      <c r="H343" s="21" t="s">
        <v>14</v>
      </c>
      <c r="I343" s="21"/>
      <c r="J343" s="21"/>
      <c r="K343" s="21" t="s">
        <v>23</v>
      </c>
      <c r="L343" s="21"/>
      <c r="M343" s="21" t="s">
        <v>736</v>
      </c>
      <c r="N343" s="21" t="s">
        <v>604</v>
      </c>
      <c r="O343" s="21" t="s">
        <v>41</v>
      </c>
      <c r="P343" t="b">
        <v>0</v>
      </c>
      <c r="Q343" t="b">
        <v>0</v>
      </c>
      <c r="R343" t="b">
        <v>0</v>
      </c>
      <c r="S343">
        <v>50</v>
      </c>
      <c r="T343">
        <v>40</v>
      </c>
      <c r="U343">
        <v>0</v>
      </c>
      <c r="V343" s="21" t="s">
        <v>49</v>
      </c>
      <c r="W343">
        <v>1000</v>
      </c>
      <c r="X343">
        <v>100</v>
      </c>
      <c r="Y343" t="b">
        <v>0</v>
      </c>
      <c r="Z343">
        <v>150</v>
      </c>
      <c r="AA343">
        <v>1</v>
      </c>
      <c r="AB343">
        <v>105</v>
      </c>
      <c r="AC343">
        <v>60</v>
      </c>
      <c r="AD343">
        <v>0.05</v>
      </c>
      <c r="AE343" t="b">
        <v>0</v>
      </c>
      <c r="AF343" s="21" t="s">
        <v>724</v>
      </c>
      <c r="AG343">
        <v>5</v>
      </c>
      <c r="AH343">
        <v>9</v>
      </c>
      <c r="AI343">
        <v>10</v>
      </c>
      <c r="AJ343">
        <v>10</v>
      </c>
      <c r="AK343" s="21" t="s">
        <v>48</v>
      </c>
      <c r="AL343" t="b">
        <v>0</v>
      </c>
      <c r="AM343" t="b">
        <v>0</v>
      </c>
      <c r="AN343">
        <v>50</v>
      </c>
      <c r="AO343">
        <v>0</v>
      </c>
      <c r="AP343">
        <v>2000</v>
      </c>
      <c r="AQ343" s="21" t="s">
        <v>244</v>
      </c>
      <c r="AR343" s="21"/>
      <c r="AS343" t="b">
        <v>0</v>
      </c>
      <c r="AT343" s="21"/>
      <c r="AU343" s="21"/>
      <c r="AV343" s="21" t="s">
        <v>244</v>
      </c>
      <c r="AW343" s="21"/>
      <c r="AX343" s="21"/>
      <c r="AY343" s="21"/>
      <c r="AZ343" s="21"/>
      <c r="BA343">
        <v>2.5</v>
      </c>
      <c r="BB343" s="21"/>
      <c r="BC343">
        <v>16776960</v>
      </c>
      <c r="BD343">
        <v>0</v>
      </c>
      <c r="BE343">
        <v>0</v>
      </c>
      <c r="BF343">
        <v>30</v>
      </c>
      <c r="BG343">
        <v>0</v>
      </c>
      <c r="BH343">
        <v>100</v>
      </c>
      <c r="BI343" s="21"/>
      <c r="BJ343">
        <v>0</v>
      </c>
    </row>
    <row r="344" spans="1:62" x14ac:dyDescent="0.25">
      <c r="A344" t="str">
        <f>VLOOKUP(ObjectiveData[[#This Row],[Template ID]],ID_Conversion[],3,FALSE)</f>
        <v>IMRT</v>
      </c>
      <c r="B344" t="str">
        <f>VLOOKUP(ObjectiveData[[#This Row],[Template ID]],ID_Conversion[],6,FALSE)</f>
        <v>PROS</v>
      </c>
      <c r="C344" s="15">
        <f>VLOOKUP(ObjectiveData[[#This Row],[Last Modified]],Date_Conversion[],13,FALSE)</f>
        <v>42921.51703703704</v>
      </c>
      <c r="D344" s="15" t="str">
        <f>VLOOKUP(ObjectiveData[[#This Row],[Template ID]],ObjectiveFiles[],3,FALSE)</f>
        <v>ObjectiveTemplate_25812.xml</v>
      </c>
      <c r="E344">
        <v>1.7</v>
      </c>
      <c r="F344" s="21" t="s">
        <v>161</v>
      </c>
      <c r="G344" s="21" t="s">
        <v>9</v>
      </c>
      <c r="H344" s="21" t="s">
        <v>14</v>
      </c>
      <c r="I344" s="21"/>
      <c r="J344" s="21"/>
      <c r="K344" s="21" t="s">
        <v>23</v>
      </c>
      <c r="L344" s="21"/>
      <c r="M344" s="21" t="s">
        <v>736</v>
      </c>
      <c r="N344" s="21" t="s">
        <v>604</v>
      </c>
      <c r="O344" s="21" t="s">
        <v>41</v>
      </c>
      <c r="P344" t="b">
        <v>0</v>
      </c>
      <c r="Q344" t="b">
        <v>0</v>
      </c>
      <c r="R344" t="b">
        <v>0</v>
      </c>
      <c r="S344">
        <v>50</v>
      </c>
      <c r="T344">
        <v>40</v>
      </c>
      <c r="U344">
        <v>0</v>
      </c>
      <c r="V344" s="21" t="s">
        <v>49</v>
      </c>
      <c r="W344">
        <v>1000</v>
      </c>
      <c r="X344">
        <v>100</v>
      </c>
      <c r="Y344" t="b">
        <v>0</v>
      </c>
      <c r="Z344">
        <v>150</v>
      </c>
      <c r="AA344">
        <v>1</v>
      </c>
      <c r="AB344">
        <v>105</v>
      </c>
      <c r="AC344">
        <v>60</v>
      </c>
      <c r="AD344">
        <v>0.05</v>
      </c>
      <c r="AE344" t="b">
        <v>0</v>
      </c>
      <c r="AF344" s="21" t="s">
        <v>724</v>
      </c>
      <c r="AG344">
        <v>5</v>
      </c>
      <c r="AH344">
        <v>9</v>
      </c>
      <c r="AI344">
        <v>10</v>
      </c>
      <c r="AJ344">
        <v>10</v>
      </c>
      <c r="AK344" s="21" t="s">
        <v>48</v>
      </c>
      <c r="AL344" t="b">
        <v>0</v>
      </c>
      <c r="AM344" t="b">
        <v>0</v>
      </c>
      <c r="AN344">
        <v>50</v>
      </c>
      <c r="AO344">
        <v>0</v>
      </c>
      <c r="AP344">
        <v>2000</v>
      </c>
      <c r="AQ344" s="21" t="s">
        <v>244</v>
      </c>
      <c r="AR344" s="21"/>
      <c r="AS344" t="b">
        <v>0</v>
      </c>
      <c r="AT344" s="21"/>
      <c r="AU344" s="21"/>
      <c r="AV344" s="21" t="s">
        <v>244</v>
      </c>
      <c r="AW344" s="21"/>
      <c r="AX344" s="21"/>
      <c r="AY344" s="21"/>
      <c r="AZ344" s="21"/>
      <c r="BA344">
        <v>2.5</v>
      </c>
      <c r="BB344" s="21"/>
      <c r="BC344">
        <v>16776960</v>
      </c>
      <c r="BD344">
        <v>0</v>
      </c>
      <c r="BE344">
        <v>1</v>
      </c>
      <c r="BF344">
        <v>30</v>
      </c>
      <c r="BG344">
        <v>100</v>
      </c>
      <c r="BH344">
        <v>110</v>
      </c>
      <c r="BI344" s="21"/>
      <c r="BJ344">
        <v>0</v>
      </c>
    </row>
    <row r="345" spans="1:62" x14ac:dyDescent="0.25">
      <c r="A345" t="str">
        <f>VLOOKUP(ObjectiveData[[#This Row],[Template ID]],ID_Conversion[],3,FALSE)</f>
        <v>IMRT</v>
      </c>
      <c r="B345" t="str">
        <f>VLOOKUP(ObjectiveData[[#This Row],[Template ID]],ID_Conversion[],6,FALSE)</f>
        <v>PROS</v>
      </c>
      <c r="C345" s="15">
        <f>VLOOKUP(ObjectiveData[[#This Row],[Last Modified]],Date_Conversion[],13,FALSE)</f>
        <v>42921.51703703704</v>
      </c>
      <c r="D345" s="15" t="str">
        <f>VLOOKUP(ObjectiveData[[#This Row],[Template ID]],ObjectiveFiles[],3,FALSE)</f>
        <v>ObjectiveTemplate_25812.xml</v>
      </c>
      <c r="E345">
        <v>1.7</v>
      </c>
      <c r="F345" s="21" t="s">
        <v>161</v>
      </c>
      <c r="G345" s="21" t="s">
        <v>9</v>
      </c>
      <c r="H345" s="21" t="s">
        <v>14</v>
      </c>
      <c r="I345" s="21"/>
      <c r="J345" s="21"/>
      <c r="K345" s="21" t="s">
        <v>23</v>
      </c>
      <c r="L345" s="21"/>
      <c r="M345" s="21" t="s">
        <v>736</v>
      </c>
      <c r="N345" s="21" t="s">
        <v>604</v>
      </c>
      <c r="O345" s="21" t="s">
        <v>41</v>
      </c>
      <c r="P345" t="b">
        <v>0</v>
      </c>
      <c r="Q345" t="b">
        <v>0</v>
      </c>
      <c r="R345" t="b">
        <v>0</v>
      </c>
      <c r="S345">
        <v>50</v>
      </c>
      <c r="T345">
        <v>40</v>
      </c>
      <c r="U345">
        <v>0</v>
      </c>
      <c r="V345" s="21" t="s">
        <v>49</v>
      </c>
      <c r="W345">
        <v>1000</v>
      </c>
      <c r="X345">
        <v>100</v>
      </c>
      <c r="Y345" t="b">
        <v>0</v>
      </c>
      <c r="Z345">
        <v>150</v>
      </c>
      <c r="AA345">
        <v>1</v>
      </c>
      <c r="AB345">
        <v>105</v>
      </c>
      <c r="AC345">
        <v>60</v>
      </c>
      <c r="AD345">
        <v>0.05</v>
      </c>
      <c r="AE345" t="b">
        <v>0</v>
      </c>
      <c r="AF345" s="21" t="s">
        <v>724</v>
      </c>
      <c r="AG345">
        <v>5</v>
      </c>
      <c r="AH345">
        <v>9</v>
      </c>
      <c r="AI345">
        <v>10</v>
      </c>
      <c r="AJ345">
        <v>10</v>
      </c>
      <c r="AK345" s="21" t="s">
        <v>48</v>
      </c>
      <c r="AL345" t="b">
        <v>0</v>
      </c>
      <c r="AM345" t="b">
        <v>0</v>
      </c>
      <c r="AN345">
        <v>50</v>
      </c>
      <c r="AO345">
        <v>0</v>
      </c>
      <c r="AP345">
        <v>2000</v>
      </c>
      <c r="AQ345" s="21" t="s">
        <v>265</v>
      </c>
      <c r="AR345" s="21"/>
      <c r="AS345" t="b">
        <v>0</v>
      </c>
      <c r="AT345" s="21"/>
      <c r="AU345" s="21"/>
      <c r="AV345" s="21" t="s">
        <v>501</v>
      </c>
      <c r="AW345" s="21"/>
      <c r="AX345" s="21"/>
      <c r="AY345" s="21"/>
      <c r="AZ345" s="21"/>
      <c r="BA345">
        <v>1.5009999999999999</v>
      </c>
      <c r="BB345" s="21"/>
      <c r="BC345">
        <v>32896</v>
      </c>
      <c r="BD345">
        <v>0</v>
      </c>
      <c r="BE345">
        <v>0</v>
      </c>
      <c r="BF345">
        <v>10</v>
      </c>
      <c r="BG345">
        <v>40</v>
      </c>
      <c r="BH345">
        <v>60</v>
      </c>
      <c r="BI345" s="21"/>
      <c r="BJ345">
        <v>0</v>
      </c>
    </row>
    <row r="346" spans="1:62" x14ac:dyDescent="0.25">
      <c r="A346" t="str">
        <f>VLOOKUP(ObjectiveData[[#This Row],[Template ID]],ID_Conversion[],3,FALSE)</f>
        <v>IMRT</v>
      </c>
      <c r="B346" t="str">
        <f>VLOOKUP(ObjectiveData[[#This Row],[Template ID]],ID_Conversion[],6,FALSE)</f>
        <v>PROS</v>
      </c>
      <c r="C346" s="15">
        <f>VLOOKUP(ObjectiveData[[#This Row],[Last Modified]],Date_Conversion[],13,FALSE)</f>
        <v>42921.51703703704</v>
      </c>
      <c r="D346" s="15" t="str">
        <f>VLOOKUP(ObjectiveData[[#This Row],[Template ID]],ObjectiveFiles[],3,FALSE)</f>
        <v>ObjectiveTemplate_25812.xml</v>
      </c>
      <c r="E346">
        <v>1.7</v>
      </c>
      <c r="F346" s="21" t="s">
        <v>161</v>
      </c>
      <c r="G346" s="21" t="s">
        <v>9</v>
      </c>
      <c r="H346" s="21" t="s">
        <v>14</v>
      </c>
      <c r="I346" s="21"/>
      <c r="J346" s="21"/>
      <c r="K346" s="21" t="s">
        <v>23</v>
      </c>
      <c r="L346" s="21"/>
      <c r="M346" s="21" t="s">
        <v>736</v>
      </c>
      <c r="N346" s="21" t="s">
        <v>604</v>
      </c>
      <c r="O346" s="21" t="s">
        <v>41</v>
      </c>
      <c r="P346" t="b">
        <v>0</v>
      </c>
      <c r="Q346" t="b">
        <v>0</v>
      </c>
      <c r="R346" t="b">
        <v>0</v>
      </c>
      <c r="S346">
        <v>50</v>
      </c>
      <c r="T346">
        <v>40</v>
      </c>
      <c r="U346">
        <v>0</v>
      </c>
      <c r="V346" s="21" t="s">
        <v>49</v>
      </c>
      <c r="W346">
        <v>1000</v>
      </c>
      <c r="X346">
        <v>100</v>
      </c>
      <c r="Y346" t="b">
        <v>0</v>
      </c>
      <c r="Z346">
        <v>150</v>
      </c>
      <c r="AA346">
        <v>1</v>
      </c>
      <c r="AB346">
        <v>105</v>
      </c>
      <c r="AC346">
        <v>60</v>
      </c>
      <c r="AD346">
        <v>0.05</v>
      </c>
      <c r="AE346" t="b">
        <v>0</v>
      </c>
      <c r="AF346" s="21" t="s">
        <v>724</v>
      </c>
      <c r="AG346">
        <v>5</v>
      </c>
      <c r="AH346">
        <v>9</v>
      </c>
      <c r="AI346">
        <v>10</v>
      </c>
      <c r="AJ346">
        <v>10</v>
      </c>
      <c r="AK346" s="21" t="s">
        <v>48</v>
      </c>
      <c r="AL346" t="b">
        <v>0</v>
      </c>
      <c r="AM346" t="b">
        <v>0</v>
      </c>
      <c r="AN346">
        <v>50</v>
      </c>
      <c r="AO346">
        <v>0</v>
      </c>
      <c r="AP346">
        <v>2000</v>
      </c>
      <c r="AQ346" s="21" t="s">
        <v>265</v>
      </c>
      <c r="AR346" s="21"/>
      <c r="AS346" t="b">
        <v>0</v>
      </c>
      <c r="AT346" s="21"/>
      <c r="AU346" s="21"/>
      <c r="AV346" s="21" t="s">
        <v>501</v>
      </c>
      <c r="AW346" s="21"/>
      <c r="AX346" s="21"/>
      <c r="AY346" s="21"/>
      <c r="AZ346" s="21"/>
      <c r="BA346">
        <v>1.5009999999999999</v>
      </c>
      <c r="BB346" s="21"/>
      <c r="BC346">
        <v>32896</v>
      </c>
      <c r="BD346">
        <v>0</v>
      </c>
      <c r="BE346">
        <v>0</v>
      </c>
      <c r="BF346">
        <v>15</v>
      </c>
      <c r="BG346">
        <v>25</v>
      </c>
      <c r="BH346">
        <v>60</v>
      </c>
      <c r="BI346" s="21"/>
      <c r="BJ346">
        <v>0</v>
      </c>
    </row>
    <row r="347" spans="1:62" x14ac:dyDescent="0.25">
      <c r="A347" t="str">
        <f>VLOOKUP(ObjectiveData[[#This Row],[Template ID]],ID_Conversion[],3,FALSE)</f>
        <v>IMRT</v>
      </c>
      <c r="B347" t="str">
        <f>VLOOKUP(ObjectiveData[[#This Row],[Template ID]],ID_Conversion[],6,FALSE)</f>
        <v>PROS</v>
      </c>
      <c r="C347" s="15">
        <f>VLOOKUP(ObjectiveData[[#This Row],[Last Modified]],Date_Conversion[],13,FALSE)</f>
        <v>42921.51703703704</v>
      </c>
      <c r="D347" s="15" t="str">
        <f>VLOOKUP(ObjectiveData[[#This Row],[Template ID]],ObjectiveFiles[],3,FALSE)</f>
        <v>ObjectiveTemplate_25812.xml</v>
      </c>
      <c r="E347">
        <v>1.7</v>
      </c>
      <c r="F347" s="21" t="s">
        <v>161</v>
      </c>
      <c r="G347" s="21" t="s">
        <v>9</v>
      </c>
      <c r="H347" s="21" t="s">
        <v>14</v>
      </c>
      <c r="I347" s="21"/>
      <c r="J347" s="21"/>
      <c r="K347" s="21" t="s">
        <v>23</v>
      </c>
      <c r="L347" s="21"/>
      <c r="M347" s="21" t="s">
        <v>736</v>
      </c>
      <c r="N347" s="21" t="s">
        <v>604</v>
      </c>
      <c r="O347" s="21" t="s">
        <v>41</v>
      </c>
      <c r="P347" t="b">
        <v>0</v>
      </c>
      <c r="Q347" t="b">
        <v>0</v>
      </c>
      <c r="R347" t="b">
        <v>0</v>
      </c>
      <c r="S347">
        <v>50</v>
      </c>
      <c r="T347">
        <v>40</v>
      </c>
      <c r="U347">
        <v>0</v>
      </c>
      <c r="V347" s="21" t="s">
        <v>49</v>
      </c>
      <c r="W347">
        <v>1000</v>
      </c>
      <c r="X347">
        <v>100</v>
      </c>
      <c r="Y347" t="b">
        <v>0</v>
      </c>
      <c r="Z347">
        <v>150</v>
      </c>
      <c r="AA347">
        <v>1</v>
      </c>
      <c r="AB347">
        <v>105</v>
      </c>
      <c r="AC347">
        <v>60</v>
      </c>
      <c r="AD347">
        <v>0.05</v>
      </c>
      <c r="AE347" t="b">
        <v>0</v>
      </c>
      <c r="AF347" s="21" t="s">
        <v>724</v>
      </c>
      <c r="AG347">
        <v>5</v>
      </c>
      <c r="AH347">
        <v>9</v>
      </c>
      <c r="AI347">
        <v>10</v>
      </c>
      <c r="AJ347">
        <v>10</v>
      </c>
      <c r="AK347" s="21" t="s">
        <v>48</v>
      </c>
      <c r="AL347" t="b">
        <v>0</v>
      </c>
      <c r="AM347" t="b">
        <v>0</v>
      </c>
      <c r="AN347">
        <v>50</v>
      </c>
      <c r="AO347">
        <v>0</v>
      </c>
      <c r="AP347">
        <v>2000</v>
      </c>
      <c r="AQ347" s="21" t="s">
        <v>265</v>
      </c>
      <c r="AR347" s="21"/>
      <c r="AS347" t="b">
        <v>0</v>
      </c>
      <c r="AT347" s="21"/>
      <c r="AU347" s="21"/>
      <c r="AV347" s="21" t="s">
        <v>501</v>
      </c>
      <c r="AW347" s="21"/>
      <c r="AX347" s="21"/>
      <c r="AY347" s="21"/>
      <c r="AZ347" s="21"/>
      <c r="BA347">
        <v>1.5009999999999999</v>
      </c>
      <c r="BB347" s="21"/>
      <c r="BC347">
        <v>32896</v>
      </c>
      <c r="BD347">
        <v>0</v>
      </c>
      <c r="BE347">
        <v>0</v>
      </c>
      <c r="BF347">
        <v>20</v>
      </c>
      <c r="BG347">
        <v>15</v>
      </c>
      <c r="BH347">
        <v>60</v>
      </c>
      <c r="BI347" s="21"/>
      <c r="BJ347">
        <v>0</v>
      </c>
    </row>
    <row r="348" spans="1:62" x14ac:dyDescent="0.25">
      <c r="A348" t="str">
        <f>VLOOKUP(ObjectiveData[[#This Row],[Template ID]],ID_Conversion[],3,FALSE)</f>
        <v>IMRT</v>
      </c>
      <c r="B348" t="str">
        <f>VLOOKUP(ObjectiveData[[#This Row],[Template ID]],ID_Conversion[],6,FALSE)</f>
        <v>PROS</v>
      </c>
      <c r="C348" s="15">
        <f>VLOOKUP(ObjectiveData[[#This Row],[Last Modified]],Date_Conversion[],13,FALSE)</f>
        <v>42921.51703703704</v>
      </c>
      <c r="D348" s="15" t="str">
        <f>VLOOKUP(ObjectiveData[[#This Row],[Template ID]],ObjectiveFiles[],3,FALSE)</f>
        <v>ObjectiveTemplate_25812.xml</v>
      </c>
      <c r="E348">
        <v>1.7</v>
      </c>
      <c r="F348" s="21" t="s">
        <v>161</v>
      </c>
      <c r="G348" s="21" t="s">
        <v>9</v>
      </c>
      <c r="H348" s="21" t="s">
        <v>14</v>
      </c>
      <c r="I348" s="21"/>
      <c r="J348" s="21"/>
      <c r="K348" s="21" t="s">
        <v>23</v>
      </c>
      <c r="L348" s="21"/>
      <c r="M348" s="21" t="s">
        <v>736</v>
      </c>
      <c r="N348" s="21" t="s">
        <v>604</v>
      </c>
      <c r="O348" s="21" t="s">
        <v>41</v>
      </c>
      <c r="P348" t="b">
        <v>0</v>
      </c>
      <c r="Q348" t="b">
        <v>0</v>
      </c>
      <c r="R348" t="b">
        <v>0</v>
      </c>
      <c r="S348">
        <v>50</v>
      </c>
      <c r="T348">
        <v>40</v>
      </c>
      <c r="U348">
        <v>0</v>
      </c>
      <c r="V348" s="21" t="s">
        <v>49</v>
      </c>
      <c r="W348">
        <v>1000</v>
      </c>
      <c r="X348">
        <v>100</v>
      </c>
      <c r="Y348" t="b">
        <v>0</v>
      </c>
      <c r="Z348">
        <v>150</v>
      </c>
      <c r="AA348">
        <v>1</v>
      </c>
      <c r="AB348">
        <v>105</v>
      </c>
      <c r="AC348">
        <v>60</v>
      </c>
      <c r="AD348">
        <v>0.05</v>
      </c>
      <c r="AE348" t="b">
        <v>0</v>
      </c>
      <c r="AF348" s="21" t="s">
        <v>724</v>
      </c>
      <c r="AG348">
        <v>5</v>
      </c>
      <c r="AH348">
        <v>9</v>
      </c>
      <c r="AI348">
        <v>10</v>
      </c>
      <c r="AJ348">
        <v>10</v>
      </c>
      <c r="AK348" s="21" t="s">
        <v>48</v>
      </c>
      <c r="AL348" t="b">
        <v>0</v>
      </c>
      <c r="AM348" t="b">
        <v>0</v>
      </c>
      <c r="AN348">
        <v>50</v>
      </c>
      <c r="AO348">
        <v>0</v>
      </c>
      <c r="AP348">
        <v>2000</v>
      </c>
      <c r="AQ348" s="21" t="s">
        <v>265</v>
      </c>
      <c r="AR348" s="21"/>
      <c r="AS348" t="b">
        <v>0</v>
      </c>
      <c r="AT348" s="21"/>
      <c r="AU348" s="21"/>
      <c r="AV348" s="21" t="s">
        <v>501</v>
      </c>
      <c r="AW348" s="21"/>
      <c r="AX348" s="21"/>
      <c r="AY348" s="21"/>
      <c r="AZ348" s="21"/>
      <c r="BA348">
        <v>1.5009999999999999</v>
      </c>
      <c r="BB348" s="21"/>
      <c r="BC348">
        <v>32896</v>
      </c>
      <c r="BD348">
        <v>0</v>
      </c>
      <c r="BE348">
        <v>0</v>
      </c>
      <c r="BF348">
        <v>25</v>
      </c>
      <c r="BG348">
        <v>5</v>
      </c>
      <c r="BH348">
        <v>60</v>
      </c>
      <c r="BI348" s="21"/>
      <c r="BJ348">
        <v>0</v>
      </c>
    </row>
    <row r="349" spans="1:62" x14ac:dyDescent="0.25">
      <c r="A349" t="str">
        <f>VLOOKUP(ObjectiveData[[#This Row],[Template ID]],ID_Conversion[],3,FALSE)</f>
        <v>IMRT</v>
      </c>
      <c r="B349" t="str">
        <f>VLOOKUP(ObjectiveData[[#This Row],[Template ID]],ID_Conversion[],6,FALSE)</f>
        <v>PROS</v>
      </c>
      <c r="C349" s="15">
        <f>VLOOKUP(ObjectiveData[[#This Row],[Last Modified]],Date_Conversion[],13,FALSE)</f>
        <v>42921.51703703704</v>
      </c>
      <c r="D349" s="15" t="str">
        <f>VLOOKUP(ObjectiveData[[#This Row],[Template ID]],ObjectiveFiles[],3,FALSE)</f>
        <v>ObjectiveTemplate_25812.xml</v>
      </c>
      <c r="E349">
        <v>1.7</v>
      </c>
      <c r="F349" s="21" t="s">
        <v>161</v>
      </c>
      <c r="G349" s="21" t="s">
        <v>9</v>
      </c>
      <c r="H349" s="21" t="s">
        <v>14</v>
      </c>
      <c r="I349" s="21"/>
      <c r="J349" s="21"/>
      <c r="K349" s="21" t="s">
        <v>23</v>
      </c>
      <c r="L349" s="21"/>
      <c r="M349" s="21" t="s">
        <v>736</v>
      </c>
      <c r="N349" s="21" t="s">
        <v>604</v>
      </c>
      <c r="O349" s="21" t="s">
        <v>41</v>
      </c>
      <c r="P349" t="b">
        <v>0</v>
      </c>
      <c r="Q349" t="b">
        <v>0</v>
      </c>
      <c r="R349" t="b">
        <v>0</v>
      </c>
      <c r="S349">
        <v>50</v>
      </c>
      <c r="T349">
        <v>40</v>
      </c>
      <c r="U349">
        <v>0</v>
      </c>
      <c r="V349" s="21" t="s">
        <v>49</v>
      </c>
      <c r="W349">
        <v>1000</v>
      </c>
      <c r="X349">
        <v>100</v>
      </c>
      <c r="Y349" t="b">
        <v>0</v>
      </c>
      <c r="Z349">
        <v>150</v>
      </c>
      <c r="AA349">
        <v>1</v>
      </c>
      <c r="AB349">
        <v>105</v>
      </c>
      <c r="AC349">
        <v>60</v>
      </c>
      <c r="AD349">
        <v>0.05</v>
      </c>
      <c r="AE349" t="b">
        <v>0</v>
      </c>
      <c r="AF349" s="21" t="s">
        <v>724</v>
      </c>
      <c r="AG349">
        <v>5</v>
      </c>
      <c r="AH349">
        <v>9</v>
      </c>
      <c r="AI349">
        <v>10</v>
      </c>
      <c r="AJ349">
        <v>10</v>
      </c>
      <c r="AK349" s="21" t="s">
        <v>48</v>
      </c>
      <c r="AL349" t="b">
        <v>0</v>
      </c>
      <c r="AM349" t="b">
        <v>0</v>
      </c>
      <c r="AN349">
        <v>50</v>
      </c>
      <c r="AO349">
        <v>0</v>
      </c>
      <c r="AP349">
        <v>2000</v>
      </c>
      <c r="AQ349" s="21" t="s">
        <v>266</v>
      </c>
      <c r="AR349" s="21"/>
      <c r="AS349" t="b">
        <v>0</v>
      </c>
      <c r="AT349" s="21"/>
      <c r="AU349" s="21"/>
      <c r="AV349" s="21" t="s">
        <v>501</v>
      </c>
      <c r="AW349" s="21"/>
      <c r="AX349" s="21"/>
      <c r="AY349" s="21"/>
      <c r="AZ349" s="21"/>
      <c r="BA349">
        <v>2.84491</v>
      </c>
      <c r="BB349" s="21"/>
      <c r="BC349">
        <v>9221330</v>
      </c>
      <c r="BD349">
        <v>0</v>
      </c>
      <c r="BE349">
        <v>0</v>
      </c>
      <c r="BF349">
        <v>10</v>
      </c>
      <c r="BG349">
        <v>40</v>
      </c>
      <c r="BH349">
        <v>60</v>
      </c>
      <c r="BI349" s="21"/>
      <c r="BJ349">
        <v>0</v>
      </c>
    </row>
    <row r="350" spans="1:62" x14ac:dyDescent="0.25">
      <c r="A350" t="str">
        <f>VLOOKUP(ObjectiveData[[#This Row],[Template ID]],ID_Conversion[],3,FALSE)</f>
        <v>IMRT</v>
      </c>
      <c r="B350" t="str">
        <f>VLOOKUP(ObjectiveData[[#This Row],[Template ID]],ID_Conversion[],6,FALSE)</f>
        <v>PROS</v>
      </c>
      <c r="C350" s="15">
        <f>VLOOKUP(ObjectiveData[[#This Row],[Last Modified]],Date_Conversion[],13,FALSE)</f>
        <v>42921.51703703704</v>
      </c>
      <c r="D350" s="15" t="str">
        <f>VLOOKUP(ObjectiveData[[#This Row],[Template ID]],ObjectiveFiles[],3,FALSE)</f>
        <v>ObjectiveTemplate_25812.xml</v>
      </c>
      <c r="E350">
        <v>1.7</v>
      </c>
      <c r="F350" s="21" t="s">
        <v>161</v>
      </c>
      <c r="G350" s="21" t="s">
        <v>9</v>
      </c>
      <c r="H350" s="21" t="s">
        <v>14</v>
      </c>
      <c r="I350" s="21"/>
      <c r="J350" s="21"/>
      <c r="K350" s="21" t="s">
        <v>23</v>
      </c>
      <c r="L350" s="21"/>
      <c r="M350" s="21" t="s">
        <v>736</v>
      </c>
      <c r="N350" s="21" t="s">
        <v>604</v>
      </c>
      <c r="O350" s="21" t="s">
        <v>41</v>
      </c>
      <c r="P350" t="b">
        <v>0</v>
      </c>
      <c r="Q350" t="b">
        <v>0</v>
      </c>
      <c r="R350" t="b">
        <v>0</v>
      </c>
      <c r="S350">
        <v>50</v>
      </c>
      <c r="T350">
        <v>40</v>
      </c>
      <c r="U350">
        <v>0</v>
      </c>
      <c r="V350" s="21" t="s">
        <v>49</v>
      </c>
      <c r="W350">
        <v>1000</v>
      </c>
      <c r="X350">
        <v>100</v>
      </c>
      <c r="Y350" t="b">
        <v>0</v>
      </c>
      <c r="Z350">
        <v>150</v>
      </c>
      <c r="AA350">
        <v>1</v>
      </c>
      <c r="AB350">
        <v>105</v>
      </c>
      <c r="AC350">
        <v>60</v>
      </c>
      <c r="AD350">
        <v>0.05</v>
      </c>
      <c r="AE350" t="b">
        <v>0</v>
      </c>
      <c r="AF350" s="21" t="s">
        <v>724</v>
      </c>
      <c r="AG350">
        <v>5</v>
      </c>
      <c r="AH350">
        <v>9</v>
      </c>
      <c r="AI350">
        <v>10</v>
      </c>
      <c r="AJ350">
        <v>10</v>
      </c>
      <c r="AK350" s="21" t="s">
        <v>48</v>
      </c>
      <c r="AL350" t="b">
        <v>0</v>
      </c>
      <c r="AM350" t="b">
        <v>0</v>
      </c>
      <c r="AN350">
        <v>50</v>
      </c>
      <c r="AO350">
        <v>0</v>
      </c>
      <c r="AP350">
        <v>2000</v>
      </c>
      <c r="AQ350" s="21" t="s">
        <v>266</v>
      </c>
      <c r="AR350" s="21"/>
      <c r="AS350" t="b">
        <v>0</v>
      </c>
      <c r="AT350" s="21"/>
      <c r="AU350" s="21"/>
      <c r="AV350" s="21" t="s">
        <v>501</v>
      </c>
      <c r="AW350" s="21"/>
      <c r="AX350" s="21"/>
      <c r="AY350" s="21"/>
      <c r="AZ350" s="21"/>
      <c r="BA350">
        <v>2.84491</v>
      </c>
      <c r="BB350" s="21"/>
      <c r="BC350">
        <v>9221330</v>
      </c>
      <c r="BD350">
        <v>0</v>
      </c>
      <c r="BE350">
        <v>0</v>
      </c>
      <c r="BF350">
        <v>15</v>
      </c>
      <c r="BG350">
        <v>25</v>
      </c>
      <c r="BH350">
        <v>60</v>
      </c>
      <c r="BI350" s="21"/>
      <c r="BJ350">
        <v>0</v>
      </c>
    </row>
    <row r="351" spans="1:62" x14ac:dyDescent="0.25">
      <c r="A351" t="str">
        <f>VLOOKUP(ObjectiveData[[#This Row],[Template ID]],ID_Conversion[],3,FALSE)</f>
        <v>IMRT</v>
      </c>
      <c r="B351" t="str">
        <f>VLOOKUP(ObjectiveData[[#This Row],[Template ID]],ID_Conversion[],6,FALSE)</f>
        <v>PROS</v>
      </c>
      <c r="C351" s="15">
        <f>VLOOKUP(ObjectiveData[[#This Row],[Last Modified]],Date_Conversion[],13,FALSE)</f>
        <v>42921.51703703704</v>
      </c>
      <c r="D351" s="15" t="str">
        <f>VLOOKUP(ObjectiveData[[#This Row],[Template ID]],ObjectiveFiles[],3,FALSE)</f>
        <v>ObjectiveTemplate_25812.xml</v>
      </c>
      <c r="E351">
        <v>1.7</v>
      </c>
      <c r="F351" s="21" t="s">
        <v>161</v>
      </c>
      <c r="G351" s="21" t="s">
        <v>9</v>
      </c>
      <c r="H351" s="21" t="s">
        <v>14</v>
      </c>
      <c r="I351" s="21"/>
      <c r="J351" s="21"/>
      <c r="K351" s="21" t="s">
        <v>23</v>
      </c>
      <c r="L351" s="21"/>
      <c r="M351" s="21" t="s">
        <v>736</v>
      </c>
      <c r="N351" s="21" t="s">
        <v>604</v>
      </c>
      <c r="O351" s="21" t="s">
        <v>41</v>
      </c>
      <c r="P351" t="b">
        <v>0</v>
      </c>
      <c r="Q351" t="b">
        <v>0</v>
      </c>
      <c r="R351" t="b">
        <v>0</v>
      </c>
      <c r="S351">
        <v>50</v>
      </c>
      <c r="T351">
        <v>40</v>
      </c>
      <c r="U351">
        <v>0</v>
      </c>
      <c r="V351" s="21" t="s">
        <v>49</v>
      </c>
      <c r="W351">
        <v>1000</v>
      </c>
      <c r="X351">
        <v>100</v>
      </c>
      <c r="Y351" t="b">
        <v>0</v>
      </c>
      <c r="Z351">
        <v>150</v>
      </c>
      <c r="AA351">
        <v>1</v>
      </c>
      <c r="AB351">
        <v>105</v>
      </c>
      <c r="AC351">
        <v>60</v>
      </c>
      <c r="AD351">
        <v>0.05</v>
      </c>
      <c r="AE351" t="b">
        <v>0</v>
      </c>
      <c r="AF351" s="21" t="s">
        <v>724</v>
      </c>
      <c r="AG351">
        <v>5</v>
      </c>
      <c r="AH351">
        <v>9</v>
      </c>
      <c r="AI351">
        <v>10</v>
      </c>
      <c r="AJ351">
        <v>10</v>
      </c>
      <c r="AK351" s="21" t="s">
        <v>48</v>
      </c>
      <c r="AL351" t="b">
        <v>0</v>
      </c>
      <c r="AM351" t="b">
        <v>0</v>
      </c>
      <c r="AN351">
        <v>50</v>
      </c>
      <c r="AO351">
        <v>0</v>
      </c>
      <c r="AP351">
        <v>2000</v>
      </c>
      <c r="AQ351" s="21" t="s">
        <v>266</v>
      </c>
      <c r="AR351" s="21"/>
      <c r="AS351" t="b">
        <v>0</v>
      </c>
      <c r="AT351" s="21"/>
      <c r="AU351" s="21"/>
      <c r="AV351" s="21" t="s">
        <v>501</v>
      </c>
      <c r="AW351" s="21"/>
      <c r="AX351" s="21"/>
      <c r="AY351" s="21"/>
      <c r="AZ351" s="21"/>
      <c r="BA351">
        <v>2.84491</v>
      </c>
      <c r="BB351" s="21"/>
      <c r="BC351">
        <v>9221330</v>
      </c>
      <c r="BD351">
        <v>0</v>
      </c>
      <c r="BE351">
        <v>0</v>
      </c>
      <c r="BF351">
        <v>20</v>
      </c>
      <c r="BG351">
        <v>15</v>
      </c>
      <c r="BH351">
        <v>60</v>
      </c>
      <c r="BI351" s="21"/>
      <c r="BJ351">
        <v>0</v>
      </c>
    </row>
    <row r="352" spans="1:62" x14ac:dyDescent="0.25">
      <c r="A352" t="str">
        <f>VLOOKUP(ObjectiveData[[#This Row],[Template ID]],ID_Conversion[],3,FALSE)</f>
        <v>IMRT</v>
      </c>
      <c r="B352" t="str">
        <f>VLOOKUP(ObjectiveData[[#This Row],[Template ID]],ID_Conversion[],6,FALSE)</f>
        <v>PROS</v>
      </c>
      <c r="C352" s="15">
        <f>VLOOKUP(ObjectiveData[[#This Row],[Last Modified]],Date_Conversion[],13,FALSE)</f>
        <v>42921.51703703704</v>
      </c>
      <c r="D352" s="15" t="str">
        <f>VLOOKUP(ObjectiveData[[#This Row],[Template ID]],ObjectiveFiles[],3,FALSE)</f>
        <v>ObjectiveTemplate_25812.xml</v>
      </c>
      <c r="E352">
        <v>1.7</v>
      </c>
      <c r="F352" s="21" t="s">
        <v>161</v>
      </c>
      <c r="G352" s="21" t="s">
        <v>9</v>
      </c>
      <c r="H352" s="21" t="s">
        <v>14</v>
      </c>
      <c r="I352" s="21"/>
      <c r="J352" s="21"/>
      <c r="K352" s="21" t="s">
        <v>23</v>
      </c>
      <c r="L352" s="21"/>
      <c r="M352" s="21" t="s">
        <v>736</v>
      </c>
      <c r="N352" s="21" t="s">
        <v>604</v>
      </c>
      <c r="O352" s="21" t="s">
        <v>41</v>
      </c>
      <c r="P352" t="b">
        <v>0</v>
      </c>
      <c r="Q352" t="b">
        <v>0</v>
      </c>
      <c r="R352" t="b">
        <v>0</v>
      </c>
      <c r="S352">
        <v>50</v>
      </c>
      <c r="T352">
        <v>40</v>
      </c>
      <c r="U352">
        <v>0</v>
      </c>
      <c r="V352" s="21" t="s">
        <v>49</v>
      </c>
      <c r="W352">
        <v>1000</v>
      </c>
      <c r="X352">
        <v>100</v>
      </c>
      <c r="Y352" t="b">
        <v>0</v>
      </c>
      <c r="Z352">
        <v>150</v>
      </c>
      <c r="AA352">
        <v>1</v>
      </c>
      <c r="AB352">
        <v>105</v>
      </c>
      <c r="AC352">
        <v>60</v>
      </c>
      <c r="AD352">
        <v>0.05</v>
      </c>
      <c r="AE352" t="b">
        <v>0</v>
      </c>
      <c r="AF352" s="21" t="s">
        <v>724</v>
      </c>
      <c r="AG352">
        <v>5</v>
      </c>
      <c r="AH352">
        <v>9</v>
      </c>
      <c r="AI352">
        <v>10</v>
      </c>
      <c r="AJ352">
        <v>10</v>
      </c>
      <c r="AK352" s="21" t="s">
        <v>48</v>
      </c>
      <c r="AL352" t="b">
        <v>0</v>
      </c>
      <c r="AM352" t="b">
        <v>0</v>
      </c>
      <c r="AN352">
        <v>50</v>
      </c>
      <c r="AO352">
        <v>0</v>
      </c>
      <c r="AP352">
        <v>2000</v>
      </c>
      <c r="AQ352" s="21" t="s">
        <v>266</v>
      </c>
      <c r="AR352" s="21"/>
      <c r="AS352" t="b">
        <v>0</v>
      </c>
      <c r="AT352" s="21"/>
      <c r="AU352" s="21"/>
      <c r="AV352" s="21" t="s">
        <v>501</v>
      </c>
      <c r="AW352" s="21"/>
      <c r="AX352" s="21"/>
      <c r="AY352" s="21"/>
      <c r="AZ352" s="21"/>
      <c r="BA352">
        <v>2.84491</v>
      </c>
      <c r="BB352" s="21"/>
      <c r="BC352">
        <v>9221330</v>
      </c>
      <c r="BD352">
        <v>0</v>
      </c>
      <c r="BE352">
        <v>0</v>
      </c>
      <c r="BF352">
        <v>25</v>
      </c>
      <c r="BG352">
        <v>5</v>
      </c>
      <c r="BH352">
        <v>60</v>
      </c>
      <c r="BI352" s="21"/>
      <c r="BJ352">
        <v>0</v>
      </c>
    </row>
    <row r="353" spans="1:62" x14ac:dyDescent="0.25">
      <c r="A353" t="str">
        <f>VLOOKUP(ObjectiveData[[#This Row],[Template ID]],ID_Conversion[],3,FALSE)</f>
        <v>IMRT</v>
      </c>
      <c r="B353" t="str">
        <f>VLOOKUP(ObjectiveData[[#This Row],[Template ID]],ID_Conversion[],6,FALSE)</f>
        <v>PROS</v>
      </c>
      <c r="C353" s="15">
        <f>VLOOKUP(ObjectiveData[[#This Row],[Last Modified]],Date_Conversion[],13,FALSE)</f>
        <v>42921.51703703704</v>
      </c>
      <c r="D353" s="15" t="str">
        <f>VLOOKUP(ObjectiveData[[#This Row],[Template ID]],ObjectiveFiles[],3,FALSE)</f>
        <v>ObjectiveTemplate_25812.xml</v>
      </c>
      <c r="E353">
        <v>1.7</v>
      </c>
      <c r="F353" s="21" t="s">
        <v>161</v>
      </c>
      <c r="G353" s="21" t="s">
        <v>9</v>
      </c>
      <c r="H353" s="21" t="s">
        <v>14</v>
      </c>
      <c r="I353" s="21"/>
      <c r="J353" s="21"/>
      <c r="K353" s="21" t="s">
        <v>23</v>
      </c>
      <c r="L353" s="21"/>
      <c r="M353" s="21" t="s">
        <v>736</v>
      </c>
      <c r="N353" s="21" t="s">
        <v>604</v>
      </c>
      <c r="O353" s="21" t="s">
        <v>41</v>
      </c>
      <c r="P353" t="b">
        <v>0</v>
      </c>
      <c r="Q353" t="b">
        <v>0</v>
      </c>
      <c r="R353" t="b">
        <v>0</v>
      </c>
      <c r="S353">
        <v>50</v>
      </c>
      <c r="T353">
        <v>40</v>
      </c>
      <c r="U353">
        <v>0</v>
      </c>
      <c r="V353" s="21" t="s">
        <v>49</v>
      </c>
      <c r="W353">
        <v>1000</v>
      </c>
      <c r="X353">
        <v>100</v>
      </c>
      <c r="Y353" t="b">
        <v>0</v>
      </c>
      <c r="Z353">
        <v>150</v>
      </c>
      <c r="AA353">
        <v>1</v>
      </c>
      <c r="AB353">
        <v>105</v>
      </c>
      <c r="AC353">
        <v>60</v>
      </c>
      <c r="AD353">
        <v>0.05</v>
      </c>
      <c r="AE353" t="b">
        <v>0</v>
      </c>
      <c r="AF353" s="21" t="s">
        <v>724</v>
      </c>
      <c r="AG353">
        <v>5</v>
      </c>
      <c r="AH353">
        <v>9</v>
      </c>
      <c r="AI353">
        <v>10</v>
      </c>
      <c r="AJ353">
        <v>10</v>
      </c>
      <c r="AK353" s="21" t="s">
        <v>48</v>
      </c>
      <c r="AL353" t="b">
        <v>0</v>
      </c>
      <c r="AM353" t="b">
        <v>0</v>
      </c>
      <c r="AN353">
        <v>50</v>
      </c>
      <c r="AO353">
        <v>0</v>
      </c>
      <c r="AP353">
        <v>2000</v>
      </c>
      <c r="AQ353" s="21" t="s">
        <v>318</v>
      </c>
      <c r="AR353" s="21"/>
      <c r="AS353" t="b">
        <v>0</v>
      </c>
      <c r="AT353" s="21"/>
      <c r="AU353" s="21"/>
      <c r="AV353" s="21" t="s">
        <v>503</v>
      </c>
      <c r="AW353" s="21"/>
      <c r="AX353" s="21"/>
      <c r="AY353" s="21"/>
      <c r="AZ353" s="21"/>
      <c r="BA353">
        <v>3.5</v>
      </c>
      <c r="BB353" s="21"/>
      <c r="BC353">
        <v>13130346</v>
      </c>
      <c r="BD353">
        <v>0</v>
      </c>
      <c r="BE353">
        <v>0</v>
      </c>
      <c r="BF353">
        <v>15</v>
      </c>
      <c r="BG353">
        <v>40</v>
      </c>
      <c r="BH353">
        <v>70</v>
      </c>
      <c r="BI353" s="21"/>
      <c r="BJ353">
        <v>0</v>
      </c>
    </row>
    <row r="354" spans="1:62" x14ac:dyDescent="0.25">
      <c r="A354" t="str">
        <f>VLOOKUP(ObjectiveData[[#This Row],[Template ID]],ID_Conversion[],3,FALSE)</f>
        <v>IMRT</v>
      </c>
      <c r="B354" t="str">
        <f>VLOOKUP(ObjectiveData[[#This Row],[Template ID]],ID_Conversion[],6,FALSE)</f>
        <v>PROS</v>
      </c>
      <c r="C354" s="15">
        <f>VLOOKUP(ObjectiveData[[#This Row],[Last Modified]],Date_Conversion[],13,FALSE)</f>
        <v>42921.51703703704</v>
      </c>
      <c r="D354" s="15" t="str">
        <f>VLOOKUP(ObjectiveData[[#This Row],[Template ID]],ObjectiveFiles[],3,FALSE)</f>
        <v>ObjectiveTemplate_25812.xml</v>
      </c>
      <c r="E354">
        <v>1.7</v>
      </c>
      <c r="F354" s="21" t="s">
        <v>161</v>
      </c>
      <c r="G354" s="21" t="s">
        <v>9</v>
      </c>
      <c r="H354" s="21" t="s">
        <v>14</v>
      </c>
      <c r="I354" s="21"/>
      <c r="J354" s="21"/>
      <c r="K354" s="21" t="s">
        <v>23</v>
      </c>
      <c r="L354" s="21"/>
      <c r="M354" s="21" t="s">
        <v>736</v>
      </c>
      <c r="N354" s="21" t="s">
        <v>604</v>
      </c>
      <c r="O354" s="21" t="s">
        <v>41</v>
      </c>
      <c r="P354" t="b">
        <v>0</v>
      </c>
      <c r="Q354" t="b">
        <v>0</v>
      </c>
      <c r="R354" t="b">
        <v>0</v>
      </c>
      <c r="S354">
        <v>50</v>
      </c>
      <c r="T354">
        <v>40</v>
      </c>
      <c r="U354">
        <v>0</v>
      </c>
      <c r="V354" s="21" t="s">
        <v>49</v>
      </c>
      <c r="W354">
        <v>1000</v>
      </c>
      <c r="X354">
        <v>100</v>
      </c>
      <c r="Y354" t="b">
        <v>0</v>
      </c>
      <c r="Z354">
        <v>150</v>
      </c>
      <c r="AA354">
        <v>1</v>
      </c>
      <c r="AB354">
        <v>105</v>
      </c>
      <c r="AC354">
        <v>60</v>
      </c>
      <c r="AD354">
        <v>0.05</v>
      </c>
      <c r="AE354" t="b">
        <v>0</v>
      </c>
      <c r="AF354" s="21" t="s">
        <v>724</v>
      </c>
      <c r="AG354">
        <v>5</v>
      </c>
      <c r="AH354">
        <v>9</v>
      </c>
      <c r="AI354">
        <v>10</v>
      </c>
      <c r="AJ354">
        <v>10</v>
      </c>
      <c r="AK354" s="21" t="s">
        <v>48</v>
      </c>
      <c r="AL354" t="b">
        <v>0</v>
      </c>
      <c r="AM354" t="b">
        <v>0</v>
      </c>
      <c r="AN354">
        <v>50</v>
      </c>
      <c r="AO354">
        <v>0</v>
      </c>
      <c r="AP354">
        <v>2000</v>
      </c>
      <c r="AQ354" s="21" t="s">
        <v>318</v>
      </c>
      <c r="AR354" s="21"/>
      <c r="AS354" t="b">
        <v>0</v>
      </c>
      <c r="AT354" s="21"/>
      <c r="AU354" s="21"/>
      <c r="AV354" s="21" t="s">
        <v>503</v>
      </c>
      <c r="AW354" s="21"/>
      <c r="AX354" s="21"/>
      <c r="AY354" s="21"/>
      <c r="AZ354" s="21"/>
      <c r="BA354">
        <v>3.5</v>
      </c>
      <c r="BB354" s="21"/>
      <c r="BC354">
        <v>13130346</v>
      </c>
      <c r="BD354">
        <v>0</v>
      </c>
      <c r="BE354">
        <v>0</v>
      </c>
      <c r="BF354">
        <v>20</v>
      </c>
      <c r="BG354">
        <v>25</v>
      </c>
      <c r="BH354">
        <v>70</v>
      </c>
      <c r="BI354" s="21"/>
      <c r="BJ354">
        <v>0</v>
      </c>
    </row>
    <row r="355" spans="1:62" x14ac:dyDescent="0.25">
      <c r="A355" t="str">
        <f>VLOOKUP(ObjectiveData[[#This Row],[Template ID]],ID_Conversion[],3,FALSE)</f>
        <v>IMRT</v>
      </c>
      <c r="B355" t="str">
        <f>VLOOKUP(ObjectiveData[[#This Row],[Template ID]],ID_Conversion[],6,FALSE)</f>
        <v>PROS</v>
      </c>
      <c r="C355" s="15">
        <f>VLOOKUP(ObjectiveData[[#This Row],[Last Modified]],Date_Conversion[],13,FALSE)</f>
        <v>42921.51703703704</v>
      </c>
      <c r="D355" s="15" t="str">
        <f>VLOOKUP(ObjectiveData[[#This Row],[Template ID]],ObjectiveFiles[],3,FALSE)</f>
        <v>ObjectiveTemplate_25812.xml</v>
      </c>
      <c r="E355">
        <v>1.7</v>
      </c>
      <c r="F355" s="21" t="s">
        <v>161</v>
      </c>
      <c r="G355" s="21" t="s">
        <v>9</v>
      </c>
      <c r="H355" s="21" t="s">
        <v>14</v>
      </c>
      <c r="I355" s="21"/>
      <c r="J355" s="21"/>
      <c r="K355" s="21" t="s">
        <v>23</v>
      </c>
      <c r="L355" s="21"/>
      <c r="M355" s="21" t="s">
        <v>736</v>
      </c>
      <c r="N355" s="21" t="s">
        <v>604</v>
      </c>
      <c r="O355" s="21" t="s">
        <v>41</v>
      </c>
      <c r="P355" t="b">
        <v>0</v>
      </c>
      <c r="Q355" t="b">
        <v>0</v>
      </c>
      <c r="R355" t="b">
        <v>0</v>
      </c>
      <c r="S355">
        <v>50</v>
      </c>
      <c r="T355">
        <v>40</v>
      </c>
      <c r="U355">
        <v>0</v>
      </c>
      <c r="V355" s="21" t="s">
        <v>49</v>
      </c>
      <c r="W355">
        <v>1000</v>
      </c>
      <c r="X355">
        <v>100</v>
      </c>
      <c r="Y355" t="b">
        <v>0</v>
      </c>
      <c r="Z355">
        <v>150</v>
      </c>
      <c r="AA355">
        <v>1</v>
      </c>
      <c r="AB355">
        <v>105</v>
      </c>
      <c r="AC355">
        <v>60</v>
      </c>
      <c r="AD355">
        <v>0.05</v>
      </c>
      <c r="AE355" t="b">
        <v>0</v>
      </c>
      <c r="AF355" s="21" t="s">
        <v>724</v>
      </c>
      <c r="AG355">
        <v>5</v>
      </c>
      <c r="AH355">
        <v>9</v>
      </c>
      <c r="AI355">
        <v>10</v>
      </c>
      <c r="AJ355">
        <v>10</v>
      </c>
      <c r="AK355" s="21" t="s">
        <v>48</v>
      </c>
      <c r="AL355" t="b">
        <v>0</v>
      </c>
      <c r="AM355" t="b">
        <v>0</v>
      </c>
      <c r="AN355">
        <v>50</v>
      </c>
      <c r="AO355">
        <v>0</v>
      </c>
      <c r="AP355">
        <v>2000</v>
      </c>
      <c r="AQ355" s="21" t="s">
        <v>318</v>
      </c>
      <c r="AR355" s="21"/>
      <c r="AS355" t="b">
        <v>0</v>
      </c>
      <c r="AT355" s="21"/>
      <c r="AU355" s="21"/>
      <c r="AV355" s="21" t="s">
        <v>503</v>
      </c>
      <c r="AW355" s="21"/>
      <c r="AX355" s="21"/>
      <c r="AY355" s="21"/>
      <c r="AZ355" s="21"/>
      <c r="BA355">
        <v>3.5</v>
      </c>
      <c r="BB355" s="21"/>
      <c r="BC355">
        <v>13130346</v>
      </c>
      <c r="BD355">
        <v>0</v>
      </c>
      <c r="BE355">
        <v>0</v>
      </c>
      <c r="BF355">
        <v>25</v>
      </c>
      <c r="BG355">
        <v>15</v>
      </c>
      <c r="BH355">
        <v>70</v>
      </c>
      <c r="BI355" s="21"/>
      <c r="BJ355">
        <v>0</v>
      </c>
    </row>
    <row r="356" spans="1:62" x14ac:dyDescent="0.25">
      <c r="A356" t="str">
        <f>VLOOKUP(ObjectiveData[[#This Row],[Template ID]],ID_Conversion[],3,FALSE)</f>
        <v>IMRT</v>
      </c>
      <c r="B356" t="str">
        <f>VLOOKUP(ObjectiveData[[#This Row],[Template ID]],ID_Conversion[],6,FALSE)</f>
        <v>PROS</v>
      </c>
      <c r="C356" s="15">
        <f>VLOOKUP(ObjectiveData[[#This Row],[Last Modified]],Date_Conversion[],13,FALSE)</f>
        <v>42921.51703703704</v>
      </c>
      <c r="D356" s="15" t="str">
        <f>VLOOKUP(ObjectiveData[[#This Row],[Template ID]],ObjectiveFiles[],3,FALSE)</f>
        <v>ObjectiveTemplate_25812.xml</v>
      </c>
      <c r="E356">
        <v>1.7</v>
      </c>
      <c r="F356" s="21" t="s">
        <v>161</v>
      </c>
      <c r="G356" s="21" t="s">
        <v>9</v>
      </c>
      <c r="H356" s="21" t="s">
        <v>14</v>
      </c>
      <c r="I356" s="21"/>
      <c r="J356" s="21"/>
      <c r="K356" s="21" t="s">
        <v>23</v>
      </c>
      <c r="L356" s="21"/>
      <c r="M356" s="21" t="s">
        <v>736</v>
      </c>
      <c r="N356" s="21" t="s">
        <v>604</v>
      </c>
      <c r="O356" s="21" t="s">
        <v>41</v>
      </c>
      <c r="P356" t="b">
        <v>0</v>
      </c>
      <c r="Q356" t="b">
        <v>0</v>
      </c>
      <c r="R356" t="b">
        <v>0</v>
      </c>
      <c r="S356">
        <v>50</v>
      </c>
      <c r="T356">
        <v>40</v>
      </c>
      <c r="U356">
        <v>0</v>
      </c>
      <c r="V356" s="21" t="s">
        <v>49</v>
      </c>
      <c r="W356">
        <v>1000</v>
      </c>
      <c r="X356">
        <v>100</v>
      </c>
      <c r="Y356" t="b">
        <v>0</v>
      </c>
      <c r="Z356">
        <v>150</v>
      </c>
      <c r="AA356">
        <v>1</v>
      </c>
      <c r="AB356">
        <v>105</v>
      </c>
      <c r="AC356">
        <v>60</v>
      </c>
      <c r="AD356">
        <v>0.05</v>
      </c>
      <c r="AE356" t="b">
        <v>0</v>
      </c>
      <c r="AF356" s="21" t="s">
        <v>724</v>
      </c>
      <c r="AG356">
        <v>5</v>
      </c>
      <c r="AH356">
        <v>9</v>
      </c>
      <c r="AI356">
        <v>10</v>
      </c>
      <c r="AJ356">
        <v>10</v>
      </c>
      <c r="AK356" s="21" t="s">
        <v>48</v>
      </c>
      <c r="AL356" t="b">
        <v>0</v>
      </c>
      <c r="AM356" t="b">
        <v>0</v>
      </c>
      <c r="AN356">
        <v>50</v>
      </c>
      <c r="AO356">
        <v>0</v>
      </c>
      <c r="AP356">
        <v>2000</v>
      </c>
      <c r="AQ356" s="21" t="s">
        <v>318</v>
      </c>
      <c r="AR356" s="21"/>
      <c r="AS356" t="b">
        <v>0</v>
      </c>
      <c r="AT356" s="21"/>
      <c r="AU356" s="21"/>
      <c r="AV356" s="21" t="s">
        <v>503</v>
      </c>
      <c r="AW356" s="21"/>
      <c r="AX356" s="21"/>
      <c r="AY356" s="21"/>
      <c r="AZ356" s="21"/>
      <c r="BA356">
        <v>3.5</v>
      </c>
      <c r="BB356" s="21"/>
      <c r="BC356">
        <v>13130346</v>
      </c>
      <c r="BD356">
        <v>0</v>
      </c>
      <c r="BE356">
        <v>0</v>
      </c>
      <c r="BF356">
        <v>30</v>
      </c>
      <c r="BG356">
        <v>5</v>
      </c>
      <c r="BH356">
        <v>70</v>
      </c>
      <c r="BI356" s="21"/>
      <c r="BJ356">
        <v>0</v>
      </c>
    </row>
    <row r="357" spans="1:62" x14ac:dyDescent="0.25">
      <c r="A357" t="str">
        <f>VLOOKUP(ObjectiveData[[#This Row],[Template ID]],ID_Conversion[],3,FALSE)</f>
        <v>IMRT</v>
      </c>
      <c r="B357" t="str">
        <f>VLOOKUP(ObjectiveData[[#This Row],[Template ID]],ID_Conversion[],6,FALSE)</f>
        <v>PROS</v>
      </c>
      <c r="C357" s="15">
        <f>VLOOKUP(ObjectiveData[[#This Row],[Last Modified]],Date_Conversion[],13,FALSE)</f>
        <v>42921.51703703704</v>
      </c>
      <c r="D357" s="15" t="str">
        <f>VLOOKUP(ObjectiveData[[#This Row],[Template ID]],ObjectiveFiles[],3,FALSE)</f>
        <v>ObjectiveTemplate_25812.xml</v>
      </c>
      <c r="E357">
        <v>1.7</v>
      </c>
      <c r="F357" s="21" t="s">
        <v>161</v>
      </c>
      <c r="G357" s="21" t="s">
        <v>9</v>
      </c>
      <c r="H357" s="21" t="s">
        <v>14</v>
      </c>
      <c r="I357" s="21"/>
      <c r="J357" s="21"/>
      <c r="K357" s="21" t="s">
        <v>23</v>
      </c>
      <c r="L357" s="21"/>
      <c r="M357" s="21" t="s">
        <v>736</v>
      </c>
      <c r="N357" s="21" t="s">
        <v>604</v>
      </c>
      <c r="O357" s="21" t="s">
        <v>41</v>
      </c>
      <c r="P357" t="b">
        <v>0</v>
      </c>
      <c r="Q357" t="b">
        <v>0</v>
      </c>
      <c r="R357" t="b">
        <v>0</v>
      </c>
      <c r="S357">
        <v>50</v>
      </c>
      <c r="T357">
        <v>40</v>
      </c>
      <c r="U357">
        <v>0</v>
      </c>
      <c r="V357" s="21" t="s">
        <v>49</v>
      </c>
      <c r="W357">
        <v>1000</v>
      </c>
      <c r="X357">
        <v>100</v>
      </c>
      <c r="Y357" t="b">
        <v>0</v>
      </c>
      <c r="Z357">
        <v>150</v>
      </c>
      <c r="AA357">
        <v>1</v>
      </c>
      <c r="AB357">
        <v>105</v>
      </c>
      <c r="AC357">
        <v>60</v>
      </c>
      <c r="AD357">
        <v>0.05</v>
      </c>
      <c r="AE357" t="b">
        <v>0</v>
      </c>
      <c r="AF357" s="21" t="s">
        <v>724</v>
      </c>
      <c r="AG357">
        <v>5</v>
      </c>
      <c r="AH357">
        <v>9</v>
      </c>
      <c r="AI357">
        <v>10</v>
      </c>
      <c r="AJ357">
        <v>10</v>
      </c>
      <c r="AK357" s="21" t="s">
        <v>48</v>
      </c>
      <c r="AL357" t="b">
        <v>0</v>
      </c>
      <c r="AM357" t="b">
        <v>0</v>
      </c>
      <c r="AN357">
        <v>50</v>
      </c>
      <c r="AO357">
        <v>0</v>
      </c>
      <c r="AP357">
        <v>2000</v>
      </c>
      <c r="AQ357" s="21" t="s">
        <v>326</v>
      </c>
      <c r="AR357" s="21"/>
      <c r="AS357" t="b">
        <v>0</v>
      </c>
      <c r="AT357" s="21"/>
      <c r="AU357" s="21"/>
      <c r="AV357" s="21" t="s">
        <v>375</v>
      </c>
      <c r="AW357" s="21"/>
      <c r="AX357" s="21"/>
      <c r="AY357" s="21"/>
      <c r="AZ357" s="21"/>
      <c r="BA357">
        <v>1.5009999999999999</v>
      </c>
      <c r="BB357" s="21"/>
      <c r="BC357">
        <v>15570276</v>
      </c>
      <c r="BI357" s="21"/>
    </row>
    <row r="358" spans="1:62" x14ac:dyDescent="0.25">
      <c r="A358" t="str">
        <f>VLOOKUP(ObjectiveData[[#This Row],[Template ID]],ID_Conversion[],3,FALSE)</f>
        <v>IMRT</v>
      </c>
      <c r="B358" t="str">
        <f>VLOOKUP(ObjectiveData[[#This Row],[Template ID]],ID_Conversion[],6,FALSE)</f>
        <v>PROS</v>
      </c>
      <c r="C358" s="15">
        <f>VLOOKUP(ObjectiveData[[#This Row],[Last Modified]],Date_Conversion[],13,FALSE)</f>
        <v>42921.51703703704</v>
      </c>
      <c r="D358" s="15" t="str">
        <f>VLOOKUP(ObjectiveData[[#This Row],[Template ID]],ObjectiveFiles[],3,FALSE)</f>
        <v>ObjectiveTemplate_25812.xml</v>
      </c>
      <c r="E358">
        <v>1.7</v>
      </c>
      <c r="F358" s="21" t="s">
        <v>161</v>
      </c>
      <c r="G358" s="21" t="s">
        <v>9</v>
      </c>
      <c r="H358" s="21" t="s">
        <v>14</v>
      </c>
      <c r="I358" s="21"/>
      <c r="J358" s="21"/>
      <c r="K358" s="21" t="s">
        <v>23</v>
      </c>
      <c r="L358" s="21"/>
      <c r="M358" s="21" t="s">
        <v>736</v>
      </c>
      <c r="N358" s="21" t="s">
        <v>604</v>
      </c>
      <c r="O358" s="21" t="s">
        <v>41</v>
      </c>
      <c r="P358" t="b">
        <v>0</v>
      </c>
      <c r="Q358" t="b">
        <v>0</v>
      </c>
      <c r="R358" t="b">
        <v>0</v>
      </c>
      <c r="S358">
        <v>50</v>
      </c>
      <c r="T358">
        <v>40</v>
      </c>
      <c r="U358">
        <v>0</v>
      </c>
      <c r="V358" s="21" t="s">
        <v>49</v>
      </c>
      <c r="W358">
        <v>1000</v>
      </c>
      <c r="X358">
        <v>100</v>
      </c>
      <c r="Y358" t="b">
        <v>0</v>
      </c>
      <c r="Z358">
        <v>150</v>
      </c>
      <c r="AA358">
        <v>1</v>
      </c>
      <c r="AB358">
        <v>105</v>
      </c>
      <c r="AC358">
        <v>60</v>
      </c>
      <c r="AD358">
        <v>0.05</v>
      </c>
      <c r="AE358" t="b">
        <v>0</v>
      </c>
      <c r="AF358" s="21" t="s">
        <v>724</v>
      </c>
      <c r="AG358">
        <v>5</v>
      </c>
      <c r="AH358">
        <v>9</v>
      </c>
      <c r="AI358">
        <v>10</v>
      </c>
      <c r="AJ358">
        <v>10</v>
      </c>
      <c r="AK358" s="21" t="s">
        <v>48</v>
      </c>
      <c r="AL358" t="b">
        <v>0</v>
      </c>
      <c r="AM358" t="b">
        <v>0</v>
      </c>
      <c r="AN358">
        <v>50</v>
      </c>
      <c r="AO358">
        <v>0</v>
      </c>
      <c r="AP358">
        <v>2000</v>
      </c>
      <c r="AQ358" s="21" t="s">
        <v>349</v>
      </c>
      <c r="AR358" s="21"/>
      <c r="AS358" t="b">
        <v>0</v>
      </c>
      <c r="AT358" s="21"/>
      <c r="AU358" s="21"/>
      <c r="AV358" s="21" t="s">
        <v>503</v>
      </c>
      <c r="AW358" s="21"/>
      <c r="AX358" s="21"/>
      <c r="AY358" s="21"/>
      <c r="AZ358" s="21"/>
      <c r="BA358">
        <v>2</v>
      </c>
      <c r="BB358" s="21"/>
      <c r="BC358">
        <v>2763429</v>
      </c>
      <c r="BD358">
        <v>0</v>
      </c>
      <c r="BE358">
        <v>0</v>
      </c>
      <c r="BF358">
        <v>15</v>
      </c>
      <c r="BG358">
        <v>40</v>
      </c>
      <c r="BH358">
        <v>80</v>
      </c>
      <c r="BI358" s="21"/>
      <c r="BJ358">
        <v>0</v>
      </c>
    </row>
    <row r="359" spans="1:62" x14ac:dyDescent="0.25">
      <c r="A359" t="str">
        <f>VLOOKUP(ObjectiveData[[#This Row],[Template ID]],ID_Conversion[],3,FALSE)</f>
        <v>IMRT</v>
      </c>
      <c r="B359" t="str">
        <f>VLOOKUP(ObjectiveData[[#This Row],[Template ID]],ID_Conversion[],6,FALSE)</f>
        <v>PROS</v>
      </c>
      <c r="C359" s="15">
        <f>VLOOKUP(ObjectiveData[[#This Row],[Last Modified]],Date_Conversion[],13,FALSE)</f>
        <v>42921.51703703704</v>
      </c>
      <c r="D359" s="15" t="str">
        <f>VLOOKUP(ObjectiveData[[#This Row],[Template ID]],ObjectiveFiles[],3,FALSE)</f>
        <v>ObjectiveTemplate_25812.xml</v>
      </c>
      <c r="E359">
        <v>1.7</v>
      </c>
      <c r="F359" s="21" t="s">
        <v>161</v>
      </c>
      <c r="G359" s="21" t="s">
        <v>9</v>
      </c>
      <c r="H359" s="21" t="s">
        <v>14</v>
      </c>
      <c r="I359" s="21"/>
      <c r="J359" s="21"/>
      <c r="K359" s="21" t="s">
        <v>23</v>
      </c>
      <c r="L359" s="21"/>
      <c r="M359" s="21" t="s">
        <v>736</v>
      </c>
      <c r="N359" s="21" t="s">
        <v>604</v>
      </c>
      <c r="O359" s="21" t="s">
        <v>41</v>
      </c>
      <c r="P359" t="b">
        <v>0</v>
      </c>
      <c r="Q359" t="b">
        <v>0</v>
      </c>
      <c r="R359" t="b">
        <v>0</v>
      </c>
      <c r="S359">
        <v>50</v>
      </c>
      <c r="T359">
        <v>40</v>
      </c>
      <c r="U359">
        <v>0</v>
      </c>
      <c r="V359" s="21" t="s">
        <v>49</v>
      </c>
      <c r="W359">
        <v>1000</v>
      </c>
      <c r="X359">
        <v>100</v>
      </c>
      <c r="Y359" t="b">
        <v>0</v>
      </c>
      <c r="Z359">
        <v>150</v>
      </c>
      <c r="AA359">
        <v>1</v>
      </c>
      <c r="AB359">
        <v>105</v>
      </c>
      <c r="AC359">
        <v>60</v>
      </c>
      <c r="AD359">
        <v>0.05</v>
      </c>
      <c r="AE359" t="b">
        <v>0</v>
      </c>
      <c r="AF359" s="21" t="s">
        <v>724</v>
      </c>
      <c r="AG359">
        <v>5</v>
      </c>
      <c r="AH359">
        <v>9</v>
      </c>
      <c r="AI359">
        <v>10</v>
      </c>
      <c r="AJ359">
        <v>10</v>
      </c>
      <c r="AK359" s="21" t="s">
        <v>48</v>
      </c>
      <c r="AL359" t="b">
        <v>0</v>
      </c>
      <c r="AM359" t="b">
        <v>0</v>
      </c>
      <c r="AN359">
        <v>50</v>
      </c>
      <c r="AO359">
        <v>0</v>
      </c>
      <c r="AP359">
        <v>2000</v>
      </c>
      <c r="AQ359" s="21" t="s">
        <v>349</v>
      </c>
      <c r="AR359" s="21"/>
      <c r="AS359" t="b">
        <v>0</v>
      </c>
      <c r="AT359" s="21"/>
      <c r="AU359" s="21"/>
      <c r="AV359" s="21" t="s">
        <v>503</v>
      </c>
      <c r="AW359" s="21"/>
      <c r="AX359" s="21"/>
      <c r="AY359" s="21"/>
      <c r="AZ359" s="21"/>
      <c r="BA359">
        <v>2</v>
      </c>
      <c r="BB359" s="21"/>
      <c r="BC359">
        <v>2763429</v>
      </c>
      <c r="BD359">
        <v>0</v>
      </c>
      <c r="BE359">
        <v>0</v>
      </c>
      <c r="BF359">
        <v>20</v>
      </c>
      <c r="BG359">
        <v>25</v>
      </c>
      <c r="BH359">
        <v>80</v>
      </c>
      <c r="BI359" s="21"/>
      <c r="BJ359">
        <v>0</v>
      </c>
    </row>
    <row r="360" spans="1:62" x14ac:dyDescent="0.25">
      <c r="A360" t="str">
        <f>VLOOKUP(ObjectiveData[[#This Row],[Template ID]],ID_Conversion[],3,FALSE)</f>
        <v>IMRT</v>
      </c>
      <c r="B360" t="str">
        <f>VLOOKUP(ObjectiveData[[#This Row],[Template ID]],ID_Conversion[],6,FALSE)</f>
        <v>PROS</v>
      </c>
      <c r="C360" s="15">
        <f>VLOOKUP(ObjectiveData[[#This Row],[Last Modified]],Date_Conversion[],13,FALSE)</f>
        <v>42921.51703703704</v>
      </c>
      <c r="D360" s="15" t="str">
        <f>VLOOKUP(ObjectiveData[[#This Row],[Template ID]],ObjectiveFiles[],3,FALSE)</f>
        <v>ObjectiveTemplate_25812.xml</v>
      </c>
      <c r="E360">
        <v>1.7</v>
      </c>
      <c r="F360" s="21" t="s">
        <v>161</v>
      </c>
      <c r="G360" s="21" t="s">
        <v>9</v>
      </c>
      <c r="H360" s="21" t="s">
        <v>14</v>
      </c>
      <c r="I360" s="21"/>
      <c r="J360" s="21"/>
      <c r="K360" s="21" t="s">
        <v>23</v>
      </c>
      <c r="L360" s="21"/>
      <c r="M360" s="21" t="s">
        <v>736</v>
      </c>
      <c r="N360" s="21" t="s">
        <v>604</v>
      </c>
      <c r="O360" s="21" t="s">
        <v>41</v>
      </c>
      <c r="P360" t="b">
        <v>0</v>
      </c>
      <c r="Q360" t="b">
        <v>0</v>
      </c>
      <c r="R360" t="b">
        <v>0</v>
      </c>
      <c r="S360">
        <v>50</v>
      </c>
      <c r="T360">
        <v>40</v>
      </c>
      <c r="U360">
        <v>0</v>
      </c>
      <c r="V360" s="21" t="s">
        <v>49</v>
      </c>
      <c r="W360">
        <v>1000</v>
      </c>
      <c r="X360">
        <v>100</v>
      </c>
      <c r="Y360" t="b">
        <v>0</v>
      </c>
      <c r="Z360">
        <v>150</v>
      </c>
      <c r="AA360">
        <v>1</v>
      </c>
      <c r="AB360">
        <v>105</v>
      </c>
      <c r="AC360">
        <v>60</v>
      </c>
      <c r="AD360">
        <v>0.05</v>
      </c>
      <c r="AE360" t="b">
        <v>0</v>
      </c>
      <c r="AF360" s="21" t="s">
        <v>724</v>
      </c>
      <c r="AG360">
        <v>5</v>
      </c>
      <c r="AH360">
        <v>9</v>
      </c>
      <c r="AI360">
        <v>10</v>
      </c>
      <c r="AJ360">
        <v>10</v>
      </c>
      <c r="AK360" s="21" t="s">
        <v>48</v>
      </c>
      <c r="AL360" t="b">
        <v>0</v>
      </c>
      <c r="AM360" t="b">
        <v>0</v>
      </c>
      <c r="AN360">
        <v>50</v>
      </c>
      <c r="AO360">
        <v>0</v>
      </c>
      <c r="AP360">
        <v>2000</v>
      </c>
      <c r="AQ360" s="21" t="s">
        <v>349</v>
      </c>
      <c r="AR360" s="21"/>
      <c r="AS360" t="b">
        <v>0</v>
      </c>
      <c r="AT360" s="21"/>
      <c r="AU360" s="21"/>
      <c r="AV360" s="21" t="s">
        <v>503</v>
      </c>
      <c r="AW360" s="21"/>
      <c r="AX360" s="21"/>
      <c r="AY360" s="21"/>
      <c r="AZ360" s="21"/>
      <c r="BA360">
        <v>2</v>
      </c>
      <c r="BB360" s="21"/>
      <c r="BC360">
        <v>2763429</v>
      </c>
      <c r="BD360">
        <v>0</v>
      </c>
      <c r="BE360">
        <v>0</v>
      </c>
      <c r="BF360">
        <v>25</v>
      </c>
      <c r="BG360">
        <v>15</v>
      </c>
      <c r="BH360">
        <v>80</v>
      </c>
      <c r="BI360" s="21"/>
      <c r="BJ360">
        <v>0</v>
      </c>
    </row>
    <row r="361" spans="1:62" x14ac:dyDescent="0.25">
      <c r="A361" t="str">
        <f>VLOOKUP(ObjectiveData[[#This Row],[Template ID]],ID_Conversion[],3,FALSE)</f>
        <v>IMRT</v>
      </c>
      <c r="B361" t="str">
        <f>VLOOKUP(ObjectiveData[[#This Row],[Template ID]],ID_Conversion[],6,FALSE)</f>
        <v>PROS</v>
      </c>
      <c r="C361" s="15">
        <f>VLOOKUP(ObjectiveData[[#This Row],[Last Modified]],Date_Conversion[],13,FALSE)</f>
        <v>42921.51703703704</v>
      </c>
      <c r="D361" s="15" t="str">
        <f>VLOOKUP(ObjectiveData[[#This Row],[Template ID]],ObjectiveFiles[],3,FALSE)</f>
        <v>ObjectiveTemplate_25812.xml</v>
      </c>
      <c r="E361">
        <v>1.7</v>
      </c>
      <c r="F361" s="21" t="s">
        <v>161</v>
      </c>
      <c r="G361" s="21" t="s">
        <v>9</v>
      </c>
      <c r="H361" s="21" t="s">
        <v>14</v>
      </c>
      <c r="I361" s="21"/>
      <c r="J361" s="21"/>
      <c r="K361" s="21" t="s">
        <v>23</v>
      </c>
      <c r="L361" s="21"/>
      <c r="M361" s="21" t="s">
        <v>736</v>
      </c>
      <c r="N361" s="21" t="s">
        <v>604</v>
      </c>
      <c r="O361" s="21" t="s">
        <v>41</v>
      </c>
      <c r="P361" t="b">
        <v>0</v>
      </c>
      <c r="Q361" t="b">
        <v>0</v>
      </c>
      <c r="R361" t="b">
        <v>0</v>
      </c>
      <c r="S361">
        <v>50</v>
      </c>
      <c r="T361">
        <v>40</v>
      </c>
      <c r="U361">
        <v>0</v>
      </c>
      <c r="V361" s="21" t="s">
        <v>49</v>
      </c>
      <c r="W361">
        <v>1000</v>
      </c>
      <c r="X361">
        <v>100</v>
      </c>
      <c r="Y361" t="b">
        <v>0</v>
      </c>
      <c r="Z361">
        <v>150</v>
      </c>
      <c r="AA361">
        <v>1</v>
      </c>
      <c r="AB361">
        <v>105</v>
      </c>
      <c r="AC361">
        <v>60</v>
      </c>
      <c r="AD361">
        <v>0.05</v>
      </c>
      <c r="AE361" t="b">
        <v>0</v>
      </c>
      <c r="AF361" s="21" t="s">
        <v>724</v>
      </c>
      <c r="AG361">
        <v>5</v>
      </c>
      <c r="AH361">
        <v>9</v>
      </c>
      <c r="AI361">
        <v>10</v>
      </c>
      <c r="AJ361">
        <v>10</v>
      </c>
      <c r="AK361" s="21" t="s">
        <v>48</v>
      </c>
      <c r="AL361" t="b">
        <v>0</v>
      </c>
      <c r="AM361" t="b">
        <v>0</v>
      </c>
      <c r="AN361">
        <v>50</v>
      </c>
      <c r="AO361">
        <v>0</v>
      </c>
      <c r="AP361">
        <v>2000</v>
      </c>
      <c r="AQ361" s="21" t="s">
        <v>349</v>
      </c>
      <c r="AR361" s="21"/>
      <c r="AS361" t="b">
        <v>0</v>
      </c>
      <c r="AT361" s="21"/>
      <c r="AU361" s="21"/>
      <c r="AV361" s="21" t="s">
        <v>503</v>
      </c>
      <c r="AW361" s="21"/>
      <c r="AX361" s="21"/>
      <c r="AY361" s="21"/>
      <c r="AZ361" s="21"/>
      <c r="BA361">
        <v>2</v>
      </c>
      <c r="BB361" s="21"/>
      <c r="BC361">
        <v>2763429</v>
      </c>
      <c r="BD361">
        <v>0</v>
      </c>
      <c r="BE361">
        <v>0</v>
      </c>
      <c r="BF361">
        <v>30</v>
      </c>
      <c r="BG361">
        <v>5</v>
      </c>
      <c r="BH361">
        <v>80</v>
      </c>
      <c r="BI361" s="21"/>
      <c r="BJ361">
        <v>0</v>
      </c>
    </row>
    <row r="362" spans="1:62" x14ac:dyDescent="0.25">
      <c r="A362" t="str">
        <f>VLOOKUP(ObjectiveData[[#This Row],[Template ID]],ID_Conversion[],3,FALSE)</f>
        <v>IMRT</v>
      </c>
      <c r="B362" t="str">
        <f>VLOOKUP(ObjectiveData[[#This Row],[Template ID]],ID_Conversion[],6,FALSE)</f>
        <v>PROS</v>
      </c>
      <c r="C362" s="15">
        <f>VLOOKUP(ObjectiveData[[#This Row],[Last Modified]],Date_Conversion[],13,FALSE)</f>
        <v>42921.51703703704</v>
      </c>
      <c r="D362" s="15" t="str">
        <f>VLOOKUP(ObjectiveData[[#This Row],[Template ID]],ObjectiveFiles[],3,FALSE)</f>
        <v>ObjectiveTemplate_25812.xml</v>
      </c>
      <c r="E362">
        <v>1.7</v>
      </c>
      <c r="F362" s="21" t="s">
        <v>161</v>
      </c>
      <c r="G362" s="21" t="s">
        <v>9</v>
      </c>
      <c r="H362" s="21" t="s">
        <v>14</v>
      </c>
      <c r="I362" s="21"/>
      <c r="J362" s="21"/>
      <c r="K362" s="21" t="s">
        <v>23</v>
      </c>
      <c r="L362" s="21"/>
      <c r="M362" s="21" t="s">
        <v>736</v>
      </c>
      <c r="N362" s="21" t="s">
        <v>604</v>
      </c>
      <c r="O362" s="21" t="s">
        <v>41</v>
      </c>
      <c r="P362" t="b">
        <v>0</v>
      </c>
      <c r="Q362" t="b">
        <v>0</v>
      </c>
      <c r="R362" t="b">
        <v>0</v>
      </c>
      <c r="S362">
        <v>50</v>
      </c>
      <c r="T362">
        <v>40</v>
      </c>
      <c r="U362">
        <v>0</v>
      </c>
      <c r="V362" s="21" t="s">
        <v>49</v>
      </c>
      <c r="W362">
        <v>1000</v>
      </c>
      <c r="X362">
        <v>100</v>
      </c>
      <c r="Y362" t="b">
        <v>0</v>
      </c>
      <c r="Z362">
        <v>150</v>
      </c>
      <c r="AA362">
        <v>1</v>
      </c>
      <c r="AB362">
        <v>105</v>
      </c>
      <c r="AC362">
        <v>60</v>
      </c>
      <c r="AD362">
        <v>0.05</v>
      </c>
      <c r="AE362" t="b">
        <v>0</v>
      </c>
      <c r="AF362" s="21" t="s">
        <v>724</v>
      </c>
      <c r="AG362">
        <v>5</v>
      </c>
      <c r="AH362">
        <v>9</v>
      </c>
      <c r="AI362">
        <v>10</v>
      </c>
      <c r="AJ362">
        <v>10</v>
      </c>
      <c r="AK362" s="21" t="s">
        <v>48</v>
      </c>
      <c r="AL362" t="b">
        <v>0</v>
      </c>
      <c r="AM362" t="b">
        <v>0</v>
      </c>
      <c r="AN362">
        <v>50</v>
      </c>
      <c r="AO362">
        <v>0</v>
      </c>
      <c r="AP362">
        <v>2000</v>
      </c>
      <c r="AQ362" s="21" t="s">
        <v>375</v>
      </c>
      <c r="AR362" s="21"/>
      <c r="AS362" t="b">
        <v>0</v>
      </c>
      <c r="AT362" s="21"/>
      <c r="AU362" s="21"/>
      <c r="AV362" s="21" t="s">
        <v>375</v>
      </c>
      <c r="AW362" s="21"/>
      <c r="AX362" s="21"/>
      <c r="AY362" s="21"/>
      <c r="AZ362" s="21"/>
      <c r="BA362">
        <v>2.5</v>
      </c>
      <c r="BB362" s="21"/>
      <c r="BC362">
        <v>15570276</v>
      </c>
      <c r="BD362">
        <v>0</v>
      </c>
      <c r="BE362">
        <v>0</v>
      </c>
      <c r="BF362">
        <v>30</v>
      </c>
      <c r="BG362">
        <v>0</v>
      </c>
      <c r="BH362">
        <v>100</v>
      </c>
      <c r="BI362" s="21"/>
      <c r="BJ362">
        <v>0</v>
      </c>
    </row>
    <row r="363" spans="1:62" x14ac:dyDescent="0.25">
      <c r="A363" t="str">
        <f>VLOOKUP(ObjectiveData[[#This Row],[Template ID]],ID_Conversion[],3,FALSE)</f>
        <v>IMRT</v>
      </c>
      <c r="B363" t="str">
        <f>VLOOKUP(ObjectiveData[[#This Row],[Template ID]],ID_Conversion[],6,FALSE)</f>
        <v>PROS</v>
      </c>
      <c r="C363" s="15">
        <f>VLOOKUP(ObjectiveData[[#This Row],[Last Modified]],Date_Conversion[],13,FALSE)</f>
        <v>42921.51703703704</v>
      </c>
      <c r="D363" s="15" t="str">
        <f>VLOOKUP(ObjectiveData[[#This Row],[Template ID]],ObjectiveFiles[],3,FALSE)</f>
        <v>ObjectiveTemplate_25812.xml</v>
      </c>
      <c r="E363">
        <v>1.7</v>
      </c>
      <c r="F363" s="21" t="s">
        <v>161</v>
      </c>
      <c r="G363" s="21" t="s">
        <v>9</v>
      </c>
      <c r="H363" s="21" t="s">
        <v>14</v>
      </c>
      <c r="I363" s="21"/>
      <c r="J363" s="21"/>
      <c r="K363" s="21" t="s">
        <v>23</v>
      </c>
      <c r="L363" s="21"/>
      <c r="M363" s="21" t="s">
        <v>736</v>
      </c>
      <c r="N363" s="21" t="s">
        <v>604</v>
      </c>
      <c r="O363" s="21" t="s">
        <v>41</v>
      </c>
      <c r="P363" t="b">
        <v>0</v>
      </c>
      <c r="Q363" t="b">
        <v>0</v>
      </c>
      <c r="R363" t="b">
        <v>0</v>
      </c>
      <c r="S363">
        <v>50</v>
      </c>
      <c r="T363">
        <v>40</v>
      </c>
      <c r="U363">
        <v>0</v>
      </c>
      <c r="V363" s="21" t="s">
        <v>49</v>
      </c>
      <c r="W363">
        <v>1000</v>
      </c>
      <c r="X363">
        <v>100</v>
      </c>
      <c r="Y363" t="b">
        <v>0</v>
      </c>
      <c r="Z363">
        <v>150</v>
      </c>
      <c r="AA363">
        <v>1</v>
      </c>
      <c r="AB363">
        <v>105</v>
      </c>
      <c r="AC363">
        <v>60</v>
      </c>
      <c r="AD363">
        <v>0.05</v>
      </c>
      <c r="AE363" t="b">
        <v>0</v>
      </c>
      <c r="AF363" s="21" t="s">
        <v>724</v>
      </c>
      <c r="AG363">
        <v>5</v>
      </c>
      <c r="AH363">
        <v>9</v>
      </c>
      <c r="AI363">
        <v>10</v>
      </c>
      <c r="AJ363">
        <v>10</v>
      </c>
      <c r="AK363" s="21" t="s">
        <v>48</v>
      </c>
      <c r="AL363" t="b">
        <v>0</v>
      </c>
      <c r="AM363" t="b">
        <v>0</v>
      </c>
      <c r="AN363">
        <v>50</v>
      </c>
      <c r="AO363">
        <v>0</v>
      </c>
      <c r="AP363">
        <v>2000</v>
      </c>
      <c r="AQ363" s="21" t="s">
        <v>375</v>
      </c>
      <c r="AR363" s="21"/>
      <c r="AS363" t="b">
        <v>0</v>
      </c>
      <c r="AT363" s="21"/>
      <c r="AU363" s="21"/>
      <c r="AV363" s="21" t="s">
        <v>375</v>
      </c>
      <c r="AW363" s="21"/>
      <c r="AX363" s="21"/>
      <c r="AY363" s="21"/>
      <c r="AZ363" s="21"/>
      <c r="BA363">
        <v>2.5</v>
      </c>
      <c r="BB363" s="21"/>
      <c r="BC363">
        <v>15570276</v>
      </c>
      <c r="BD363">
        <v>0</v>
      </c>
      <c r="BE363">
        <v>1</v>
      </c>
      <c r="BF363">
        <v>30</v>
      </c>
      <c r="BG363">
        <v>100</v>
      </c>
      <c r="BH363">
        <v>120</v>
      </c>
      <c r="BI363" s="21"/>
      <c r="BJ363">
        <v>0</v>
      </c>
    </row>
    <row r="364" spans="1:62" x14ac:dyDescent="0.25">
      <c r="A364" t="str">
        <f>VLOOKUP(ObjectiveData[[#This Row],[Template ID]],ID_Conversion[],3,FALSE)</f>
        <v>IMRT</v>
      </c>
      <c r="B364" t="str">
        <f>VLOOKUP(ObjectiveData[[#This Row],[Template ID]],ID_Conversion[],6,FALSE)</f>
        <v>PROS</v>
      </c>
      <c r="C364" s="15">
        <f>VLOOKUP(ObjectiveData[[#This Row],[Last Modified]],Date_Conversion[],13,FALSE)</f>
        <v>42921.51703703704</v>
      </c>
      <c r="D364" s="15" t="str">
        <f>VLOOKUP(ObjectiveData[[#This Row],[Template ID]],ObjectiveFiles[],3,FALSE)</f>
        <v>ObjectiveTemplate_25812.xml</v>
      </c>
      <c r="E364">
        <v>1.7</v>
      </c>
      <c r="F364" s="21" t="s">
        <v>161</v>
      </c>
      <c r="G364" s="21" t="s">
        <v>9</v>
      </c>
      <c r="H364" s="21" t="s">
        <v>14</v>
      </c>
      <c r="I364" s="21"/>
      <c r="J364" s="21"/>
      <c r="K364" s="21" t="s">
        <v>23</v>
      </c>
      <c r="L364" s="21"/>
      <c r="M364" s="21" t="s">
        <v>736</v>
      </c>
      <c r="N364" s="21" t="s">
        <v>604</v>
      </c>
      <c r="O364" s="21" t="s">
        <v>41</v>
      </c>
      <c r="P364" t="b">
        <v>0</v>
      </c>
      <c r="Q364" t="b">
        <v>0</v>
      </c>
      <c r="R364" t="b">
        <v>0</v>
      </c>
      <c r="S364">
        <v>50</v>
      </c>
      <c r="T364">
        <v>40</v>
      </c>
      <c r="U364">
        <v>0</v>
      </c>
      <c r="V364" s="21" t="s">
        <v>49</v>
      </c>
      <c r="W364">
        <v>1000</v>
      </c>
      <c r="X364">
        <v>100</v>
      </c>
      <c r="Y364" t="b">
        <v>0</v>
      </c>
      <c r="Z364">
        <v>150</v>
      </c>
      <c r="AA364">
        <v>1</v>
      </c>
      <c r="AB364">
        <v>105</v>
      </c>
      <c r="AC364">
        <v>60</v>
      </c>
      <c r="AD364">
        <v>0.05</v>
      </c>
      <c r="AE364" t="b">
        <v>0</v>
      </c>
      <c r="AF364" s="21" t="s">
        <v>724</v>
      </c>
      <c r="AG364">
        <v>5</v>
      </c>
      <c r="AH364">
        <v>9</v>
      </c>
      <c r="AI364">
        <v>10</v>
      </c>
      <c r="AJ364">
        <v>10</v>
      </c>
      <c r="AK364" s="21" t="s">
        <v>48</v>
      </c>
      <c r="AL364" t="b">
        <v>0</v>
      </c>
      <c r="AM364" t="b">
        <v>0</v>
      </c>
      <c r="AN364">
        <v>50</v>
      </c>
      <c r="AO364">
        <v>0</v>
      </c>
      <c r="AP364">
        <v>2000</v>
      </c>
      <c r="AQ364" s="21" t="s">
        <v>429</v>
      </c>
      <c r="AR364" s="21"/>
      <c r="AS364" t="b">
        <v>0</v>
      </c>
      <c r="AT364" s="21"/>
      <c r="AU364" s="21"/>
      <c r="AV364" s="21" t="s">
        <v>501</v>
      </c>
      <c r="AW364" s="21"/>
      <c r="AX364" s="21"/>
      <c r="AY364" s="21"/>
      <c r="AZ364" s="21"/>
      <c r="BA364">
        <v>3</v>
      </c>
      <c r="BB364" s="21"/>
      <c r="BC364">
        <v>2763429</v>
      </c>
      <c r="BI364" s="21"/>
    </row>
    <row r="365" spans="1:62" x14ac:dyDescent="0.25">
      <c r="A365" t="str">
        <f>VLOOKUP(ObjectiveData[[#This Row],[Template ID]],ID_Conversion[],3,FALSE)</f>
        <v>VMAT</v>
      </c>
      <c r="B365" t="str">
        <f>VLOOKUP(ObjectiveData[[#This Row],[Template ID]],ID_Conversion[],6,FALSE)</f>
        <v>ABDO</v>
      </c>
      <c r="C365" s="15">
        <f>VLOOKUP(ObjectiveData[[#This Row],[Last Modified]],Date_Conversion[],13,FALSE)</f>
        <v>43027.543923611112</v>
      </c>
      <c r="D365" s="15" t="str">
        <f>VLOOKUP(ObjectiveData[[#This Row],[Template ID]],ObjectiveFiles[],3,FALSE)</f>
        <v>ObjectiveTemplate_23813.xml</v>
      </c>
      <c r="E365">
        <v>1.7</v>
      </c>
      <c r="F365" s="21" t="s">
        <v>178</v>
      </c>
      <c r="G365" s="21" t="s">
        <v>9</v>
      </c>
      <c r="H365" s="21" t="s">
        <v>14</v>
      </c>
      <c r="I365" s="21"/>
      <c r="J365" s="21"/>
      <c r="K365" s="21" t="s">
        <v>23</v>
      </c>
      <c r="L365" s="21"/>
      <c r="M365" s="21" t="s">
        <v>737</v>
      </c>
      <c r="N365" s="21" t="s">
        <v>601</v>
      </c>
      <c r="O365" s="21" t="s">
        <v>41</v>
      </c>
      <c r="P365" t="b">
        <v>0</v>
      </c>
      <c r="Q365" t="b">
        <v>0</v>
      </c>
      <c r="R365" t="b">
        <v>0</v>
      </c>
      <c r="S365">
        <v>40</v>
      </c>
      <c r="T365">
        <v>30</v>
      </c>
      <c r="U365">
        <v>0</v>
      </c>
      <c r="V365" s="21" t="s">
        <v>49</v>
      </c>
      <c r="W365">
        <v>1000</v>
      </c>
      <c r="X365">
        <v>100</v>
      </c>
      <c r="Y365" t="b">
        <v>1</v>
      </c>
      <c r="Z365">
        <v>80</v>
      </c>
      <c r="AA365">
        <v>1</v>
      </c>
      <c r="AB365">
        <v>105</v>
      </c>
      <c r="AC365">
        <v>60</v>
      </c>
      <c r="AD365">
        <v>0.05</v>
      </c>
      <c r="AE365" t="b">
        <v>1</v>
      </c>
      <c r="AF365" s="21" t="s">
        <v>724</v>
      </c>
      <c r="AG365">
        <v>5</v>
      </c>
      <c r="AH365">
        <v>9</v>
      </c>
      <c r="AI365">
        <v>10</v>
      </c>
      <c r="AJ365">
        <v>10</v>
      </c>
      <c r="AK365" s="21" t="s">
        <v>48</v>
      </c>
      <c r="AL365" t="b">
        <v>0</v>
      </c>
      <c r="AM365" t="b">
        <v>0</v>
      </c>
      <c r="AN365">
        <v>50</v>
      </c>
      <c r="AO365">
        <v>0</v>
      </c>
      <c r="AP365">
        <v>2000</v>
      </c>
      <c r="AQ365" s="21" t="s">
        <v>223</v>
      </c>
      <c r="AR365" s="21"/>
      <c r="AS365" t="b">
        <v>0</v>
      </c>
      <c r="AT365" s="21"/>
      <c r="AU365" s="21"/>
      <c r="AV365" s="21" t="s">
        <v>502</v>
      </c>
      <c r="AW365" s="21"/>
      <c r="AX365" s="21"/>
      <c r="AY365" s="21"/>
      <c r="AZ365" s="21"/>
      <c r="BA365">
        <v>3</v>
      </c>
      <c r="BB365" s="21"/>
      <c r="BC365">
        <v>65280</v>
      </c>
      <c r="BI365" s="21"/>
    </row>
    <row r="366" spans="1:62" x14ac:dyDescent="0.25">
      <c r="A366" t="str">
        <f>VLOOKUP(ObjectiveData[[#This Row],[Template ID]],ID_Conversion[],3,FALSE)</f>
        <v>VMAT</v>
      </c>
      <c r="B366" t="str">
        <f>VLOOKUP(ObjectiveData[[#This Row],[Template ID]],ID_Conversion[],6,FALSE)</f>
        <v>ABDO</v>
      </c>
      <c r="C366" s="15">
        <f>VLOOKUP(ObjectiveData[[#This Row],[Last Modified]],Date_Conversion[],13,FALSE)</f>
        <v>43027.543923611112</v>
      </c>
      <c r="D366" s="15" t="str">
        <f>VLOOKUP(ObjectiveData[[#This Row],[Template ID]],ObjectiveFiles[],3,FALSE)</f>
        <v>ObjectiveTemplate_23813.xml</v>
      </c>
      <c r="E366">
        <v>1.7</v>
      </c>
      <c r="F366" s="21" t="s">
        <v>178</v>
      </c>
      <c r="G366" s="21" t="s">
        <v>9</v>
      </c>
      <c r="H366" s="21" t="s">
        <v>14</v>
      </c>
      <c r="I366" s="21"/>
      <c r="J366" s="21"/>
      <c r="K366" s="21" t="s">
        <v>23</v>
      </c>
      <c r="L366" s="21"/>
      <c r="M366" s="21" t="s">
        <v>737</v>
      </c>
      <c r="N366" s="21" t="s">
        <v>601</v>
      </c>
      <c r="O366" s="21" t="s">
        <v>41</v>
      </c>
      <c r="P366" t="b">
        <v>0</v>
      </c>
      <c r="Q366" t="b">
        <v>0</v>
      </c>
      <c r="R366" t="b">
        <v>0</v>
      </c>
      <c r="S366">
        <v>40</v>
      </c>
      <c r="T366">
        <v>30</v>
      </c>
      <c r="U366">
        <v>0</v>
      </c>
      <c r="V366" s="21" t="s">
        <v>49</v>
      </c>
      <c r="W366">
        <v>1000</v>
      </c>
      <c r="X366">
        <v>100</v>
      </c>
      <c r="Y366" t="b">
        <v>1</v>
      </c>
      <c r="Z366">
        <v>80</v>
      </c>
      <c r="AA366">
        <v>1</v>
      </c>
      <c r="AB366">
        <v>105</v>
      </c>
      <c r="AC366">
        <v>60</v>
      </c>
      <c r="AD366">
        <v>0.05</v>
      </c>
      <c r="AE366" t="b">
        <v>1</v>
      </c>
      <c r="AF366" s="21" t="s">
        <v>724</v>
      </c>
      <c r="AG366">
        <v>5</v>
      </c>
      <c r="AH366">
        <v>9</v>
      </c>
      <c r="AI366">
        <v>10</v>
      </c>
      <c r="AJ366">
        <v>10</v>
      </c>
      <c r="AK366" s="21" t="s">
        <v>48</v>
      </c>
      <c r="AL366" t="b">
        <v>0</v>
      </c>
      <c r="AM366" t="b">
        <v>0</v>
      </c>
      <c r="AN366">
        <v>50</v>
      </c>
      <c r="AO366">
        <v>0</v>
      </c>
      <c r="AP366">
        <v>2000</v>
      </c>
      <c r="AQ366" s="21" t="s">
        <v>228</v>
      </c>
      <c r="AR366" s="21"/>
      <c r="AS366" t="b">
        <v>0</v>
      </c>
      <c r="AT366" s="21"/>
      <c r="AU366" s="21"/>
      <c r="AV366" s="21" t="s">
        <v>501</v>
      </c>
      <c r="AW366" s="21"/>
      <c r="AX366" s="21"/>
      <c r="AY366" s="21"/>
      <c r="AZ366" s="21"/>
      <c r="BA366">
        <v>1.5268200000000001</v>
      </c>
      <c r="BB366" s="21"/>
      <c r="BC366">
        <v>10156544</v>
      </c>
      <c r="BI366" s="21"/>
    </row>
    <row r="367" spans="1:62" x14ac:dyDescent="0.25">
      <c r="A367" t="str">
        <f>VLOOKUP(ObjectiveData[[#This Row],[Template ID]],ID_Conversion[],3,FALSE)</f>
        <v>VMAT</v>
      </c>
      <c r="B367" t="str">
        <f>VLOOKUP(ObjectiveData[[#This Row],[Template ID]],ID_Conversion[],6,FALSE)</f>
        <v>ABDO</v>
      </c>
      <c r="C367" s="15">
        <f>VLOOKUP(ObjectiveData[[#This Row],[Last Modified]],Date_Conversion[],13,FALSE)</f>
        <v>43027.543923611112</v>
      </c>
      <c r="D367" s="15" t="str">
        <f>VLOOKUP(ObjectiveData[[#This Row],[Template ID]],ObjectiveFiles[],3,FALSE)</f>
        <v>ObjectiveTemplate_23813.xml</v>
      </c>
      <c r="E367">
        <v>1.7</v>
      </c>
      <c r="F367" s="21" t="s">
        <v>178</v>
      </c>
      <c r="G367" s="21" t="s">
        <v>9</v>
      </c>
      <c r="H367" s="21" t="s">
        <v>14</v>
      </c>
      <c r="I367" s="21"/>
      <c r="J367" s="21"/>
      <c r="K367" s="21" t="s">
        <v>23</v>
      </c>
      <c r="L367" s="21"/>
      <c r="M367" s="21" t="s">
        <v>737</v>
      </c>
      <c r="N367" s="21" t="s">
        <v>601</v>
      </c>
      <c r="O367" s="21" t="s">
        <v>41</v>
      </c>
      <c r="P367" t="b">
        <v>0</v>
      </c>
      <c r="Q367" t="b">
        <v>0</v>
      </c>
      <c r="R367" t="b">
        <v>0</v>
      </c>
      <c r="S367">
        <v>40</v>
      </c>
      <c r="T367">
        <v>30</v>
      </c>
      <c r="U367">
        <v>0</v>
      </c>
      <c r="V367" s="21" t="s">
        <v>49</v>
      </c>
      <c r="W367">
        <v>1000</v>
      </c>
      <c r="X367">
        <v>100</v>
      </c>
      <c r="Y367" t="b">
        <v>1</v>
      </c>
      <c r="Z367">
        <v>80</v>
      </c>
      <c r="AA367">
        <v>1</v>
      </c>
      <c r="AB367">
        <v>105</v>
      </c>
      <c r="AC367">
        <v>60</v>
      </c>
      <c r="AD367">
        <v>0.05</v>
      </c>
      <c r="AE367" t="b">
        <v>1</v>
      </c>
      <c r="AF367" s="21" t="s">
        <v>724</v>
      </c>
      <c r="AG367">
        <v>5</v>
      </c>
      <c r="AH367">
        <v>9</v>
      </c>
      <c r="AI367">
        <v>10</v>
      </c>
      <c r="AJ367">
        <v>10</v>
      </c>
      <c r="AK367" s="21" t="s">
        <v>48</v>
      </c>
      <c r="AL367" t="b">
        <v>0</v>
      </c>
      <c r="AM367" t="b">
        <v>0</v>
      </c>
      <c r="AN367">
        <v>50</v>
      </c>
      <c r="AO367">
        <v>0</v>
      </c>
      <c r="AP367">
        <v>2000</v>
      </c>
      <c r="AQ367" s="21" t="s">
        <v>244</v>
      </c>
      <c r="AR367" s="21"/>
      <c r="AS367" t="b">
        <v>0</v>
      </c>
      <c r="AT367" s="21"/>
      <c r="AU367" s="21"/>
      <c r="AV367" s="21" t="s">
        <v>244</v>
      </c>
      <c r="AW367" s="21"/>
      <c r="AX367" s="21"/>
      <c r="AY367" s="21"/>
      <c r="AZ367" s="21"/>
      <c r="BA367">
        <v>3</v>
      </c>
      <c r="BB367" s="21"/>
      <c r="BC367">
        <v>16776960</v>
      </c>
      <c r="BD367">
        <v>0</v>
      </c>
      <c r="BE367">
        <v>0</v>
      </c>
      <c r="BF367">
        <v>46</v>
      </c>
      <c r="BG367">
        <v>0</v>
      </c>
      <c r="BH367">
        <v>110</v>
      </c>
      <c r="BI367" s="21"/>
      <c r="BJ367">
        <v>0</v>
      </c>
    </row>
    <row r="368" spans="1:62" x14ac:dyDescent="0.25">
      <c r="A368" t="str">
        <f>VLOOKUP(ObjectiveData[[#This Row],[Template ID]],ID_Conversion[],3,FALSE)</f>
        <v>VMAT</v>
      </c>
      <c r="B368" t="str">
        <f>VLOOKUP(ObjectiveData[[#This Row],[Template ID]],ID_Conversion[],6,FALSE)</f>
        <v>ABDO</v>
      </c>
      <c r="C368" s="15">
        <f>VLOOKUP(ObjectiveData[[#This Row],[Last Modified]],Date_Conversion[],13,FALSE)</f>
        <v>43027.543923611112</v>
      </c>
      <c r="D368" s="15" t="str">
        <f>VLOOKUP(ObjectiveData[[#This Row],[Template ID]],ObjectiveFiles[],3,FALSE)</f>
        <v>ObjectiveTemplate_23813.xml</v>
      </c>
      <c r="E368">
        <v>1.7</v>
      </c>
      <c r="F368" s="21" t="s">
        <v>178</v>
      </c>
      <c r="G368" s="21" t="s">
        <v>9</v>
      </c>
      <c r="H368" s="21" t="s">
        <v>14</v>
      </c>
      <c r="I368" s="21"/>
      <c r="J368" s="21"/>
      <c r="K368" s="21" t="s">
        <v>23</v>
      </c>
      <c r="L368" s="21"/>
      <c r="M368" s="21" t="s">
        <v>737</v>
      </c>
      <c r="N368" s="21" t="s">
        <v>601</v>
      </c>
      <c r="O368" s="21" t="s">
        <v>41</v>
      </c>
      <c r="P368" t="b">
        <v>0</v>
      </c>
      <c r="Q368" t="b">
        <v>0</v>
      </c>
      <c r="R368" t="b">
        <v>0</v>
      </c>
      <c r="S368">
        <v>40</v>
      </c>
      <c r="T368">
        <v>30</v>
      </c>
      <c r="U368">
        <v>0</v>
      </c>
      <c r="V368" s="21" t="s">
        <v>49</v>
      </c>
      <c r="W368">
        <v>1000</v>
      </c>
      <c r="X368">
        <v>100</v>
      </c>
      <c r="Y368" t="b">
        <v>1</v>
      </c>
      <c r="Z368">
        <v>80</v>
      </c>
      <c r="AA368">
        <v>1</v>
      </c>
      <c r="AB368">
        <v>105</v>
      </c>
      <c r="AC368">
        <v>60</v>
      </c>
      <c r="AD368">
        <v>0.05</v>
      </c>
      <c r="AE368" t="b">
        <v>1</v>
      </c>
      <c r="AF368" s="21" t="s">
        <v>724</v>
      </c>
      <c r="AG368">
        <v>5</v>
      </c>
      <c r="AH368">
        <v>9</v>
      </c>
      <c r="AI368">
        <v>10</v>
      </c>
      <c r="AJ368">
        <v>10</v>
      </c>
      <c r="AK368" s="21" t="s">
        <v>48</v>
      </c>
      <c r="AL368" t="b">
        <v>0</v>
      </c>
      <c r="AM368" t="b">
        <v>0</v>
      </c>
      <c r="AN368">
        <v>50</v>
      </c>
      <c r="AO368">
        <v>0</v>
      </c>
      <c r="AP368">
        <v>2000</v>
      </c>
      <c r="AQ368" s="21" t="s">
        <v>244</v>
      </c>
      <c r="AR368" s="21"/>
      <c r="AS368" t="b">
        <v>0</v>
      </c>
      <c r="AT368" s="21"/>
      <c r="AU368" s="21"/>
      <c r="AV368" s="21" t="s">
        <v>244</v>
      </c>
      <c r="AW368" s="21"/>
      <c r="AX368" s="21"/>
      <c r="AY368" s="21"/>
      <c r="AZ368" s="21"/>
      <c r="BA368">
        <v>3</v>
      </c>
      <c r="BB368" s="21"/>
      <c r="BC368">
        <v>16776960</v>
      </c>
      <c r="BD368">
        <v>0</v>
      </c>
      <c r="BE368">
        <v>1</v>
      </c>
      <c r="BF368">
        <v>46</v>
      </c>
      <c r="BG368">
        <v>100</v>
      </c>
      <c r="BH368">
        <v>120</v>
      </c>
      <c r="BI368" s="21"/>
      <c r="BJ368">
        <v>0</v>
      </c>
    </row>
    <row r="369" spans="1:62" x14ac:dyDescent="0.25">
      <c r="A369" t="str">
        <f>VLOOKUP(ObjectiveData[[#This Row],[Template ID]],ID_Conversion[],3,FALSE)</f>
        <v>VMAT</v>
      </c>
      <c r="B369" t="str">
        <f>VLOOKUP(ObjectiveData[[#This Row],[Template ID]],ID_Conversion[],6,FALSE)</f>
        <v>ABDO</v>
      </c>
      <c r="C369" s="15">
        <f>VLOOKUP(ObjectiveData[[#This Row],[Last Modified]],Date_Conversion[],13,FALSE)</f>
        <v>43027.543923611112</v>
      </c>
      <c r="D369" s="15" t="str">
        <f>VLOOKUP(ObjectiveData[[#This Row],[Template ID]],ObjectiveFiles[],3,FALSE)</f>
        <v>ObjectiveTemplate_23813.xml</v>
      </c>
      <c r="E369">
        <v>1.7</v>
      </c>
      <c r="F369" s="21" t="s">
        <v>178</v>
      </c>
      <c r="G369" s="21" t="s">
        <v>9</v>
      </c>
      <c r="H369" s="21" t="s">
        <v>14</v>
      </c>
      <c r="I369" s="21"/>
      <c r="J369" s="21"/>
      <c r="K369" s="21" t="s">
        <v>23</v>
      </c>
      <c r="L369" s="21"/>
      <c r="M369" s="21" t="s">
        <v>737</v>
      </c>
      <c r="N369" s="21" t="s">
        <v>601</v>
      </c>
      <c r="O369" s="21" t="s">
        <v>41</v>
      </c>
      <c r="P369" t="b">
        <v>0</v>
      </c>
      <c r="Q369" t="b">
        <v>0</v>
      </c>
      <c r="R369" t="b">
        <v>0</v>
      </c>
      <c r="S369">
        <v>40</v>
      </c>
      <c r="T369">
        <v>30</v>
      </c>
      <c r="U369">
        <v>0</v>
      </c>
      <c r="V369" s="21" t="s">
        <v>49</v>
      </c>
      <c r="W369">
        <v>1000</v>
      </c>
      <c r="X369">
        <v>100</v>
      </c>
      <c r="Y369" t="b">
        <v>1</v>
      </c>
      <c r="Z369">
        <v>80</v>
      </c>
      <c r="AA369">
        <v>1</v>
      </c>
      <c r="AB369">
        <v>105</v>
      </c>
      <c r="AC369">
        <v>60</v>
      </c>
      <c r="AD369">
        <v>0.05</v>
      </c>
      <c r="AE369" t="b">
        <v>1</v>
      </c>
      <c r="AF369" s="21" t="s">
        <v>724</v>
      </c>
      <c r="AG369">
        <v>5</v>
      </c>
      <c r="AH369">
        <v>9</v>
      </c>
      <c r="AI369">
        <v>10</v>
      </c>
      <c r="AJ369">
        <v>10</v>
      </c>
      <c r="AK369" s="21" t="s">
        <v>48</v>
      </c>
      <c r="AL369" t="b">
        <v>0</v>
      </c>
      <c r="AM369" t="b">
        <v>0</v>
      </c>
      <c r="AN369">
        <v>50</v>
      </c>
      <c r="AO369">
        <v>0</v>
      </c>
      <c r="AP369">
        <v>2000</v>
      </c>
      <c r="AQ369" s="21" t="s">
        <v>263</v>
      </c>
      <c r="AR369" s="21"/>
      <c r="AS369" t="b">
        <v>0</v>
      </c>
      <c r="AT369" s="21"/>
      <c r="AU369" s="21"/>
      <c r="AV369" s="21" t="s">
        <v>501</v>
      </c>
      <c r="AW369" s="21"/>
      <c r="AX369" s="21"/>
      <c r="AY369" s="21"/>
      <c r="AZ369" s="21"/>
      <c r="BA369">
        <v>1.5268200000000001</v>
      </c>
      <c r="BB369" s="21"/>
      <c r="BC369">
        <v>13749760</v>
      </c>
      <c r="BI369" s="21"/>
    </row>
    <row r="370" spans="1:62" x14ac:dyDescent="0.25">
      <c r="A370" t="str">
        <f>VLOOKUP(ObjectiveData[[#This Row],[Template ID]],ID_Conversion[],3,FALSE)</f>
        <v>VMAT</v>
      </c>
      <c r="B370" t="str">
        <f>VLOOKUP(ObjectiveData[[#This Row],[Template ID]],ID_Conversion[],6,FALSE)</f>
        <v>ABDO</v>
      </c>
      <c r="C370" s="15">
        <f>VLOOKUP(ObjectiveData[[#This Row],[Last Modified]],Date_Conversion[],13,FALSE)</f>
        <v>43027.543923611112</v>
      </c>
      <c r="D370" s="15" t="str">
        <f>VLOOKUP(ObjectiveData[[#This Row],[Template ID]],ObjectiveFiles[],3,FALSE)</f>
        <v>ObjectiveTemplate_23813.xml</v>
      </c>
      <c r="E370">
        <v>1.7</v>
      </c>
      <c r="F370" s="21" t="s">
        <v>178</v>
      </c>
      <c r="G370" s="21" t="s">
        <v>9</v>
      </c>
      <c r="H370" s="21" t="s">
        <v>14</v>
      </c>
      <c r="I370" s="21"/>
      <c r="J370" s="21"/>
      <c r="K370" s="21" t="s">
        <v>23</v>
      </c>
      <c r="L370" s="21"/>
      <c r="M370" s="21" t="s">
        <v>737</v>
      </c>
      <c r="N370" s="21" t="s">
        <v>601</v>
      </c>
      <c r="O370" s="21" t="s">
        <v>41</v>
      </c>
      <c r="P370" t="b">
        <v>0</v>
      </c>
      <c r="Q370" t="b">
        <v>0</v>
      </c>
      <c r="R370" t="b">
        <v>0</v>
      </c>
      <c r="S370">
        <v>40</v>
      </c>
      <c r="T370">
        <v>30</v>
      </c>
      <c r="U370">
        <v>0</v>
      </c>
      <c r="V370" s="21" t="s">
        <v>49</v>
      </c>
      <c r="W370">
        <v>1000</v>
      </c>
      <c r="X370">
        <v>100</v>
      </c>
      <c r="Y370" t="b">
        <v>1</v>
      </c>
      <c r="Z370">
        <v>80</v>
      </c>
      <c r="AA370">
        <v>1</v>
      </c>
      <c r="AB370">
        <v>105</v>
      </c>
      <c r="AC370">
        <v>60</v>
      </c>
      <c r="AD370">
        <v>0.05</v>
      </c>
      <c r="AE370" t="b">
        <v>1</v>
      </c>
      <c r="AF370" s="21" t="s">
        <v>724</v>
      </c>
      <c r="AG370">
        <v>5</v>
      </c>
      <c r="AH370">
        <v>9</v>
      </c>
      <c r="AI370">
        <v>10</v>
      </c>
      <c r="AJ370">
        <v>10</v>
      </c>
      <c r="AK370" s="21" t="s">
        <v>48</v>
      </c>
      <c r="AL370" t="b">
        <v>0</v>
      </c>
      <c r="AM370" t="b">
        <v>0</v>
      </c>
      <c r="AN370">
        <v>50</v>
      </c>
      <c r="AO370">
        <v>0</v>
      </c>
      <c r="AP370">
        <v>2000</v>
      </c>
      <c r="AQ370" s="21" t="s">
        <v>270</v>
      </c>
      <c r="AR370" s="21"/>
      <c r="AS370" t="b">
        <v>0</v>
      </c>
      <c r="AT370" s="21"/>
      <c r="AU370" s="21"/>
      <c r="AV370" s="21" t="s">
        <v>270</v>
      </c>
      <c r="AW370" s="21"/>
      <c r="AX370" s="21"/>
      <c r="AY370" s="21"/>
      <c r="AZ370" s="21"/>
      <c r="BA370">
        <v>1.5268200000000001</v>
      </c>
      <c r="BB370" s="21"/>
      <c r="BC370">
        <v>255</v>
      </c>
      <c r="BI370" s="21"/>
    </row>
    <row r="371" spans="1:62" x14ac:dyDescent="0.25">
      <c r="A371" t="str">
        <f>VLOOKUP(ObjectiveData[[#This Row],[Template ID]],ID_Conversion[],3,FALSE)</f>
        <v>VMAT</v>
      </c>
      <c r="B371" t="str">
        <f>VLOOKUP(ObjectiveData[[#This Row],[Template ID]],ID_Conversion[],6,FALSE)</f>
        <v>ABDO</v>
      </c>
      <c r="C371" s="15">
        <f>VLOOKUP(ObjectiveData[[#This Row],[Last Modified]],Date_Conversion[],13,FALSE)</f>
        <v>43027.543923611112</v>
      </c>
      <c r="D371" s="15" t="str">
        <f>VLOOKUP(ObjectiveData[[#This Row],[Template ID]],ObjectiveFiles[],3,FALSE)</f>
        <v>ObjectiveTemplate_23813.xml</v>
      </c>
      <c r="E371">
        <v>1.7</v>
      </c>
      <c r="F371" s="21" t="s">
        <v>178</v>
      </c>
      <c r="G371" s="21" t="s">
        <v>9</v>
      </c>
      <c r="H371" s="21" t="s">
        <v>14</v>
      </c>
      <c r="I371" s="21"/>
      <c r="J371" s="21"/>
      <c r="K371" s="21" t="s">
        <v>23</v>
      </c>
      <c r="L371" s="21"/>
      <c r="M371" s="21" t="s">
        <v>737</v>
      </c>
      <c r="N371" s="21" t="s">
        <v>601</v>
      </c>
      <c r="O371" s="21" t="s">
        <v>41</v>
      </c>
      <c r="P371" t="b">
        <v>0</v>
      </c>
      <c r="Q371" t="b">
        <v>0</v>
      </c>
      <c r="R371" t="b">
        <v>0</v>
      </c>
      <c r="S371">
        <v>40</v>
      </c>
      <c r="T371">
        <v>30</v>
      </c>
      <c r="U371">
        <v>0</v>
      </c>
      <c r="V371" s="21" t="s">
        <v>49</v>
      </c>
      <c r="W371">
        <v>1000</v>
      </c>
      <c r="X371">
        <v>100</v>
      </c>
      <c r="Y371" t="b">
        <v>1</v>
      </c>
      <c r="Z371">
        <v>80</v>
      </c>
      <c r="AA371">
        <v>1</v>
      </c>
      <c r="AB371">
        <v>105</v>
      </c>
      <c r="AC371">
        <v>60</v>
      </c>
      <c r="AD371">
        <v>0.05</v>
      </c>
      <c r="AE371" t="b">
        <v>1</v>
      </c>
      <c r="AF371" s="21" t="s">
        <v>724</v>
      </c>
      <c r="AG371">
        <v>5</v>
      </c>
      <c r="AH371">
        <v>9</v>
      </c>
      <c r="AI371">
        <v>10</v>
      </c>
      <c r="AJ371">
        <v>10</v>
      </c>
      <c r="AK371" s="21" t="s">
        <v>48</v>
      </c>
      <c r="AL371" t="b">
        <v>0</v>
      </c>
      <c r="AM371" t="b">
        <v>0</v>
      </c>
      <c r="AN371">
        <v>50</v>
      </c>
      <c r="AO371">
        <v>0</v>
      </c>
      <c r="AP371">
        <v>2000</v>
      </c>
      <c r="AQ371" s="21" t="s">
        <v>281</v>
      </c>
      <c r="AR371" s="21"/>
      <c r="AS371" t="b">
        <v>0</v>
      </c>
      <c r="AT371" s="21"/>
      <c r="AU371" s="21"/>
      <c r="AV371" s="21" t="s">
        <v>501</v>
      </c>
      <c r="AW371" s="21"/>
      <c r="AX371" s="21"/>
      <c r="AY371" s="21"/>
      <c r="AZ371" s="21"/>
      <c r="BA371">
        <v>1.5268200000000001</v>
      </c>
      <c r="BB371" s="21"/>
      <c r="BC371">
        <v>2139610</v>
      </c>
      <c r="BI371" s="21"/>
    </row>
    <row r="372" spans="1:62" x14ac:dyDescent="0.25">
      <c r="A372" t="str">
        <f>VLOOKUP(ObjectiveData[[#This Row],[Template ID]],ID_Conversion[],3,FALSE)</f>
        <v>VMAT</v>
      </c>
      <c r="B372" t="str">
        <f>VLOOKUP(ObjectiveData[[#This Row],[Template ID]],ID_Conversion[],6,FALSE)</f>
        <v>ABDO</v>
      </c>
      <c r="C372" s="15">
        <f>VLOOKUP(ObjectiveData[[#This Row],[Last Modified]],Date_Conversion[],13,FALSE)</f>
        <v>43027.543923611112</v>
      </c>
      <c r="D372" s="15" t="str">
        <f>VLOOKUP(ObjectiveData[[#This Row],[Template ID]],ObjectiveFiles[],3,FALSE)</f>
        <v>ObjectiveTemplate_23813.xml</v>
      </c>
      <c r="E372">
        <v>1.7</v>
      </c>
      <c r="F372" s="21" t="s">
        <v>178</v>
      </c>
      <c r="G372" s="21" t="s">
        <v>9</v>
      </c>
      <c r="H372" s="21" t="s">
        <v>14</v>
      </c>
      <c r="I372" s="21"/>
      <c r="J372" s="21"/>
      <c r="K372" s="21" t="s">
        <v>23</v>
      </c>
      <c r="L372" s="21"/>
      <c r="M372" s="21" t="s">
        <v>737</v>
      </c>
      <c r="N372" s="21" t="s">
        <v>601</v>
      </c>
      <c r="O372" s="21" t="s">
        <v>41</v>
      </c>
      <c r="P372" t="b">
        <v>0</v>
      </c>
      <c r="Q372" t="b">
        <v>0</v>
      </c>
      <c r="R372" t="b">
        <v>0</v>
      </c>
      <c r="S372">
        <v>40</v>
      </c>
      <c r="T372">
        <v>30</v>
      </c>
      <c r="U372">
        <v>0</v>
      </c>
      <c r="V372" s="21" t="s">
        <v>49</v>
      </c>
      <c r="W372">
        <v>1000</v>
      </c>
      <c r="X372">
        <v>100</v>
      </c>
      <c r="Y372" t="b">
        <v>1</v>
      </c>
      <c r="Z372">
        <v>80</v>
      </c>
      <c r="AA372">
        <v>1</v>
      </c>
      <c r="AB372">
        <v>105</v>
      </c>
      <c r="AC372">
        <v>60</v>
      </c>
      <c r="AD372">
        <v>0.05</v>
      </c>
      <c r="AE372" t="b">
        <v>1</v>
      </c>
      <c r="AF372" s="21" t="s">
        <v>724</v>
      </c>
      <c r="AG372">
        <v>5</v>
      </c>
      <c r="AH372">
        <v>9</v>
      </c>
      <c r="AI372">
        <v>10</v>
      </c>
      <c r="AJ372">
        <v>10</v>
      </c>
      <c r="AK372" s="21" t="s">
        <v>48</v>
      </c>
      <c r="AL372" t="b">
        <v>0</v>
      </c>
      <c r="AM372" t="b">
        <v>0</v>
      </c>
      <c r="AN372">
        <v>50</v>
      </c>
      <c r="AO372">
        <v>0</v>
      </c>
      <c r="AP372">
        <v>2000</v>
      </c>
      <c r="AQ372" s="21" t="s">
        <v>282</v>
      </c>
      <c r="AR372" s="21"/>
      <c r="AS372" t="b">
        <v>0</v>
      </c>
      <c r="AT372" s="21"/>
      <c r="AU372" s="21"/>
      <c r="AV372" s="21" t="s">
        <v>501</v>
      </c>
      <c r="AW372" s="21"/>
      <c r="AX372" s="21"/>
      <c r="AY372" s="21"/>
      <c r="AZ372" s="21"/>
      <c r="BA372">
        <v>3</v>
      </c>
      <c r="BB372" s="21"/>
      <c r="BC372">
        <v>16777184</v>
      </c>
      <c r="BD372">
        <v>0</v>
      </c>
      <c r="BE372">
        <v>0</v>
      </c>
      <c r="BF372">
        <v>10</v>
      </c>
      <c r="BG372">
        <v>50</v>
      </c>
      <c r="BH372">
        <v>70</v>
      </c>
      <c r="BI372" s="21"/>
      <c r="BJ372">
        <v>0</v>
      </c>
    </row>
    <row r="373" spans="1:62" x14ac:dyDescent="0.25">
      <c r="A373" t="str">
        <f>VLOOKUP(ObjectiveData[[#This Row],[Template ID]],ID_Conversion[],3,FALSE)</f>
        <v>VMAT</v>
      </c>
      <c r="B373" t="str">
        <f>VLOOKUP(ObjectiveData[[#This Row],[Template ID]],ID_Conversion[],6,FALSE)</f>
        <v>ABDO</v>
      </c>
      <c r="C373" s="15">
        <f>VLOOKUP(ObjectiveData[[#This Row],[Last Modified]],Date_Conversion[],13,FALSE)</f>
        <v>43027.543923611112</v>
      </c>
      <c r="D373" s="15" t="str">
        <f>VLOOKUP(ObjectiveData[[#This Row],[Template ID]],ObjectiveFiles[],3,FALSE)</f>
        <v>ObjectiveTemplate_23813.xml</v>
      </c>
      <c r="E373">
        <v>1.7</v>
      </c>
      <c r="F373" s="21" t="s">
        <v>178</v>
      </c>
      <c r="G373" s="21" t="s">
        <v>9</v>
      </c>
      <c r="H373" s="21" t="s">
        <v>14</v>
      </c>
      <c r="I373" s="21"/>
      <c r="J373" s="21"/>
      <c r="K373" s="21" t="s">
        <v>23</v>
      </c>
      <c r="L373" s="21"/>
      <c r="M373" s="21" t="s">
        <v>737</v>
      </c>
      <c r="N373" s="21" t="s">
        <v>601</v>
      </c>
      <c r="O373" s="21" t="s">
        <v>41</v>
      </c>
      <c r="P373" t="b">
        <v>0</v>
      </c>
      <c r="Q373" t="b">
        <v>0</v>
      </c>
      <c r="R373" t="b">
        <v>0</v>
      </c>
      <c r="S373">
        <v>40</v>
      </c>
      <c r="T373">
        <v>30</v>
      </c>
      <c r="U373">
        <v>0</v>
      </c>
      <c r="V373" s="21" t="s">
        <v>49</v>
      </c>
      <c r="W373">
        <v>1000</v>
      </c>
      <c r="X373">
        <v>100</v>
      </c>
      <c r="Y373" t="b">
        <v>1</v>
      </c>
      <c r="Z373">
        <v>80</v>
      </c>
      <c r="AA373">
        <v>1</v>
      </c>
      <c r="AB373">
        <v>105</v>
      </c>
      <c r="AC373">
        <v>60</v>
      </c>
      <c r="AD373">
        <v>0.05</v>
      </c>
      <c r="AE373" t="b">
        <v>1</v>
      </c>
      <c r="AF373" s="21" t="s">
        <v>724</v>
      </c>
      <c r="AG373">
        <v>5</v>
      </c>
      <c r="AH373">
        <v>9</v>
      </c>
      <c r="AI373">
        <v>10</v>
      </c>
      <c r="AJ373">
        <v>10</v>
      </c>
      <c r="AK373" s="21" t="s">
        <v>48</v>
      </c>
      <c r="AL373" t="b">
        <v>0</v>
      </c>
      <c r="AM373" t="b">
        <v>0</v>
      </c>
      <c r="AN373">
        <v>50</v>
      </c>
      <c r="AO373">
        <v>0</v>
      </c>
      <c r="AP373">
        <v>2000</v>
      </c>
      <c r="AQ373" s="21" t="s">
        <v>282</v>
      </c>
      <c r="AR373" s="21"/>
      <c r="AS373" t="b">
        <v>0</v>
      </c>
      <c r="AT373" s="21"/>
      <c r="AU373" s="21"/>
      <c r="AV373" s="21" t="s">
        <v>501</v>
      </c>
      <c r="AW373" s="21"/>
      <c r="AX373" s="21"/>
      <c r="AY373" s="21"/>
      <c r="AZ373" s="21"/>
      <c r="BA373">
        <v>3</v>
      </c>
      <c r="BB373" s="21"/>
      <c r="BC373">
        <v>16777184</v>
      </c>
      <c r="BD373">
        <v>0</v>
      </c>
      <c r="BE373">
        <v>0</v>
      </c>
      <c r="BF373">
        <v>13</v>
      </c>
      <c r="BG373">
        <v>30</v>
      </c>
      <c r="BH373">
        <v>70</v>
      </c>
      <c r="BI373" s="21"/>
      <c r="BJ373">
        <v>0</v>
      </c>
    </row>
    <row r="374" spans="1:62" x14ac:dyDescent="0.25">
      <c r="A374" t="str">
        <f>VLOOKUP(ObjectiveData[[#This Row],[Template ID]],ID_Conversion[],3,FALSE)</f>
        <v>VMAT</v>
      </c>
      <c r="B374" t="str">
        <f>VLOOKUP(ObjectiveData[[#This Row],[Template ID]],ID_Conversion[],6,FALSE)</f>
        <v>ABDO</v>
      </c>
      <c r="C374" s="15">
        <f>VLOOKUP(ObjectiveData[[#This Row],[Last Modified]],Date_Conversion[],13,FALSE)</f>
        <v>43027.543923611112</v>
      </c>
      <c r="D374" s="15" t="str">
        <f>VLOOKUP(ObjectiveData[[#This Row],[Template ID]],ObjectiveFiles[],3,FALSE)</f>
        <v>ObjectiveTemplate_23813.xml</v>
      </c>
      <c r="E374">
        <v>1.7</v>
      </c>
      <c r="F374" s="21" t="s">
        <v>178</v>
      </c>
      <c r="G374" s="21" t="s">
        <v>9</v>
      </c>
      <c r="H374" s="21" t="s">
        <v>14</v>
      </c>
      <c r="I374" s="21"/>
      <c r="J374" s="21"/>
      <c r="K374" s="21" t="s">
        <v>23</v>
      </c>
      <c r="L374" s="21"/>
      <c r="M374" s="21" t="s">
        <v>737</v>
      </c>
      <c r="N374" s="21" t="s">
        <v>601</v>
      </c>
      <c r="O374" s="21" t="s">
        <v>41</v>
      </c>
      <c r="P374" t="b">
        <v>0</v>
      </c>
      <c r="Q374" t="b">
        <v>0</v>
      </c>
      <c r="R374" t="b">
        <v>0</v>
      </c>
      <c r="S374">
        <v>40</v>
      </c>
      <c r="T374">
        <v>30</v>
      </c>
      <c r="U374">
        <v>0</v>
      </c>
      <c r="V374" s="21" t="s">
        <v>49</v>
      </c>
      <c r="W374">
        <v>1000</v>
      </c>
      <c r="X374">
        <v>100</v>
      </c>
      <c r="Y374" t="b">
        <v>1</v>
      </c>
      <c r="Z374">
        <v>80</v>
      </c>
      <c r="AA374">
        <v>1</v>
      </c>
      <c r="AB374">
        <v>105</v>
      </c>
      <c r="AC374">
        <v>60</v>
      </c>
      <c r="AD374">
        <v>0.05</v>
      </c>
      <c r="AE374" t="b">
        <v>1</v>
      </c>
      <c r="AF374" s="21" t="s">
        <v>724</v>
      </c>
      <c r="AG374">
        <v>5</v>
      </c>
      <c r="AH374">
        <v>9</v>
      </c>
      <c r="AI374">
        <v>10</v>
      </c>
      <c r="AJ374">
        <v>10</v>
      </c>
      <c r="AK374" s="21" t="s">
        <v>48</v>
      </c>
      <c r="AL374" t="b">
        <v>0</v>
      </c>
      <c r="AM374" t="b">
        <v>0</v>
      </c>
      <c r="AN374">
        <v>50</v>
      </c>
      <c r="AO374">
        <v>0</v>
      </c>
      <c r="AP374">
        <v>2000</v>
      </c>
      <c r="AQ374" s="21" t="s">
        <v>282</v>
      </c>
      <c r="AR374" s="21"/>
      <c r="AS374" t="b">
        <v>0</v>
      </c>
      <c r="AT374" s="21"/>
      <c r="AU374" s="21"/>
      <c r="AV374" s="21" t="s">
        <v>501</v>
      </c>
      <c r="AW374" s="21"/>
      <c r="AX374" s="21"/>
      <c r="AY374" s="21"/>
      <c r="AZ374" s="21"/>
      <c r="BA374">
        <v>3</v>
      </c>
      <c r="BB374" s="21"/>
      <c r="BC374">
        <v>16777184</v>
      </c>
      <c r="BD374">
        <v>0</v>
      </c>
      <c r="BE374">
        <v>0</v>
      </c>
      <c r="BF374">
        <v>16</v>
      </c>
      <c r="BG374">
        <v>10</v>
      </c>
      <c r="BH374">
        <v>70</v>
      </c>
      <c r="BI374" s="21"/>
      <c r="BJ374">
        <v>0</v>
      </c>
    </row>
    <row r="375" spans="1:62" x14ac:dyDescent="0.25">
      <c r="A375" t="str">
        <f>VLOOKUP(ObjectiveData[[#This Row],[Template ID]],ID_Conversion[],3,FALSE)</f>
        <v>VMAT</v>
      </c>
      <c r="B375" t="str">
        <f>VLOOKUP(ObjectiveData[[#This Row],[Template ID]],ID_Conversion[],6,FALSE)</f>
        <v>ABDO</v>
      </c>
      <c r="C375" s="15">
        <f>VLOOKUP(ObjectiveData[[#This Row],[Last Modified]],Date_Conversion[],13,FALSE)</f>
        <v>43027.543923611112</v>
      </c>
      <c r="D375" s="15" t="str">
        <f>VLOOKUP(ObjectiveData[[#This Row],[Template ID]],ObjectiveFiles[],3,FALSE)</f>
        <v>ObjectiveTemplate_23813.xml</v>
      </c>
      <c r="E375">
        <v>1.7</v>
      </c>
      <c r="F375" s="21" t="s">
        <v>178</v>
      </c>
      <c r="G375" s="21" t="s">
        <v>9</v>
      </c>
      <c r="H375" s="21" t="s">
        <v>14</v>
      </c>
      <c r="I375" s="21"/>
      <c r="J375" s="21"/>
      <c r="K375" s="21" t="s">
        <v>23</v>
      </c>
      <c r="L375" s="21"/>
      <c r="M375" s="21" t="s">
        <v>737</v>
      </c>
      <c r="N375" s="21" t="s">
        <v>601</v>
      </c>
      <c r="O375" s="21" t="s">
        <v>41</v>
      </c>
      <c r="P375" t="b">
        <v>0</v>
      </c>
      <c r="Q375" t="b">
        <v>0</v>
      </c>
      <c r="R375" t="b">
        <v>0</v>
      </c>
      <c r="S375">
        <v>40</v>
      </c>
      <c r="T375">
        <v>30</v>
      </c>
      <c r="U375">
        <v>0</v>
      </c>
      <c r="V375" s="21" t="s">
        <v>49</v>
      </c>
      <c r="W375">
        <v>1000</v>
      </c>
      <c r="X375">
        <v>100</v>
      </c>
      <c r="Y375" t="b">
        <v>1</v>
      </c>
      <c r="Z375">
        <v>80</v>
      </c>
      <c r="AA375">
        <v>1</v>
      </c>
      <c r="AB375">
        <v>105</v>
      </c>
      <c r="AC375">
        <v>60</v>
      </c>
      <c r="AD375">
        <v>0.05</v>
      </c>
      <c r="AE375" t="b">
        <v>1</v>
      </c>
      <c r="AF375" s="21" t="s">
        <v>724</v>
      </c>
      <c r="AG375">
        <v>5</v>
      </c>
      <c r="AH375">
        <v>9</v>
      </c>
      <c r="AI375">
        <v>10</v>
      </c>
      <c r="AJ375">
        <v>10</v>
      </c>
      <c r="AK375" s="21" t="s">
        <v>48</v>
      </c>
      <c r="AL375" t="b">
        <v>0</v>
      </c>
      <c r="AM375" t="b">
        <v>0</v>
      </c>
      <c r="AN375">
        <v>50</v>
      </c>
      <c r="AO375">
        <v>0</v>
      </c>
      <c r="AP375">
        <v>2000</v>
      </c>
      <c r="AQ375" s="21" t="s">
        <v>283</v>
      </c>
      <c r="AR375" s="21"/>
      <c r="AS375" t="b">
        <v>0</v>
      </c>
      <c r="AT375" s="21"/>
      <c r="AU375" s="21"/>
      <c r="AV375" s="21" t="s">
        <v>501</v>
      </c>
      <c r="AW375" s="21"/>
      <c r="AX375" s="21"/>
      <c r="AY375" s="21"/>
      <c r="AZ375" s="21"/>
      <c r="BA375">
        <v>3</v>
      </c>
      <c r="BB375" s="21"/>
      <c r="BC375">
        <v>12180223</v>
      </c>
      <c r="BD375">
        <v>0</v>
      </c>
      <c r="BE375">
        <v>0</v>
      </c>
      <c r="BF375">
        <v>10</v>
      </c>
      <c r="BG375">
        <v>50</v>
      </c>
      <c r="BH375">
        <v>70</v>
      </c>
      <c r="BI375" s="21"/>
      <c r="BJ375">
        <v>0</v>
      </c>
    </row>
    <row r="376" spans="1:62" x14ac:dyDescent="0.25">
      <c r="A376" t="str">
        <f>VLOOKUP(ObjectiveData[[#This Row],[Template ID]],ID_Conversion[],3,FALSE)</f>
        <v>VMAT</v>
      </c>
      <c r="B376" t="str">
        <f>VLOOKUP(ObjectiveData[[#This Row],[Template ID]],ID_Conversion[],6,FALSE)</f>
        <v>ABDO</v>
      </c>
      <c r="C376" s="15">
        <f>VLOOKUP(ObjectiveData[[#This Row],[Last Modified]],Date_Conversion[],13,FALSE)</f>
        <v>43027.543923611112</v>
      </c>
      <c r="D376" s="15" t="str">
        <f>VLOOKUP(ObjectiveData[[#This Row],[Template ID]],ObjectiveFiles[],3,FALSE)</f>
        <v>ObjectiveTemplate_23813.xml</v>
      </c>
      <c r="E376">
        <v>1.7</v>
      </c>
      <c r="F376" s="21" t="s">
        <v>178</v>
      </c>
      <c r="G376" s="21" t="s">
        <v>9</v>
      </c>
      <c r="H376" s="21" t="s">
        <v>14</v>
      </c>
      <c r="I376" s="21"/>
      <c r="J376" s="21"/>
      <c r="K376" s="21" t="s">
        <v>23</v>
      </c>
      <c r="L376" s="21"/>
      <c r="M376" s="21" t="s">
        <v>737</v>
      </c>
      <c r="N376" s="21" t="s">
        <v>601</v>
      </c>
      <c r="O376" s="21" t="s">
        <v>41</v>
      </c>
      <c r="P376" t="b">
        <v>0</v>
      </c>
      <c r="Q376" t="b">
        <v>0</v>
      </c>
      <c r="R376" t="b">
        <v>0</v>
      </c>
      <c r="S376">
        <v>40</v>
      </c>
      <c r="T376">
        <v>30</v>
      </c>
      <c r="U376">
        <v>0</v>
      </c>
      <c r="V376" s="21" t="s">
        <v>49</v>
      </c>
      <c r="W376">
        <v>1000</v>
      </c>
      <c r="X376">
        <v>100</v>
      </c>
      <c r="Y376" t="b">
        <v>1</v>
      </c>
      <c r="Z376">
        <v>80</v>
      </c>
      <c r="AA376">
        <v>1</v>
      </c>
      <c r="AB376">
        <v>105</v>
      </c>
      <c r="AC376">
        <v>60</v>
      </c>
      <c r="AD376">
        <v>0.05</v>
      </c>
      <c r="AE376" t="b">
        <v>1</v>
      </c>
      <c r="AF376" s="21" t="s">
        <v>724</v>
      </c>
      <c r="AG376">
        <v>5</v>
      </c>
      <c r="AH376">
        <v>9</v>
      </c>
      <c r="AI376">
        <v>10</v>
      </c>
      <c r="AJ376">
        <v>10</v>
      </c>
      <c r="AK376" s="21" t="s">
        <v>48</v>
      </c>
      <c r="AL376" t="b">
        <v>0</v>
      </c>
      <c r="AM376" t="b">
        <v>0</v>
      </c>
      <c r="AN376">
        <v>50</v>
      </c>
      <c r="AO376">
        <v>0</v>
      </c>
      <c r="AP376">
        <v>2000</v>
      </c>
      <c r="AQ376" s="21" t="s">
        <v>283</v>
      </c>
      <c r="AR376" s="21"/>
      <c r="AS376" t="b">
        <v>0</v>
      </c>
      <c r="AT376" s="21"/>
      <c r="AU376" s="21"/>
      <c r="AV376" s="21" t="s">
        <v>501</v>
      </c>
      <c r="AW376" s="21"/>
      <c r="AX376" s="21"/>
      <c r="AY376" s="21"/>
      <c r="AZ376" s="21"/>
      <c r="BA376">
        <v>3</v>
      </c>
      <c r="BB376" s="21"/>
      <c r="BC376">
        <v>12180223</v>
      </c>
      <c r="BD376">
        <v>0</v>
      </c>
      <c r="BE376">
        <v>0</v>
      </c>
      <c r="BF376">
        <v>13</v>
      </c>
      <c r="BG376">
        <v>30</v>
      </c>
      <c r="BH376">
        <v>70</v>
      </c>
      <c r="BI376" s="21"/>
      <c r="BJ376">
        <v>0</v>
      </c>
    </row>
    <row r="377" spans="1:62" x14ac:dyDescent="0.25">
      <c r="A377" t="str">
        <f>VLOOKUP(ObjectiveData[[#This Row],[Template ID]],ID_Conversion[],3,FALSE)</f>
        <v>VMAT</v>
      </c>
      <c r="B377" t="str">
        <f>VLOOKUP(ObjectiveData[[#This Row],[Template ID]],ID_Conversion[],6,FALSE)</f>
        <v>ABDO</v>
      </c>
      <c r="C377" s="15">
        <f>VLOOKUP(ObjectiveData[[#This Row],[Last Modified]],Date_Conversion[],13,FALSE)</f>
        <v>43027.543923611112</v>
      </c>
      <c r="D377" s="15" t="str">
        <f>VLOOKUP(ObjectiveData[[#This Row],[Template ID]],ObjectiveFiles[],3,FALSE)</f>
        <v>ObjectiveTemplate_23813.xml</v>
      </c>
      <c r="E377">
        <v>1.7</v>
      </c>
      <c r="F377" s="21" t="s">
        <v>178</v>
      </c>
      <c r="G377" s="21" t="s">
        <v>9</v>
      </c>
      <c r="H377" s="21" t="s">
        <v>14</v>
      </c>
      <c r="I377" s="21"/>
      <c r="J377" s="21"/>
      <c r="K377" s="21" t="s">
        <v>23</v>
      </c>
      <c r="L377" s="21"/>
      <c r="M377" s="21" t="s">
        <v>737</v>
      </c>
      <c r="N377" s="21" t="s">
        <v>601</v>
      </c>
      <c r="O377" s="21" t="s">
        <v>41</v>
      </c>
      <c r="P377" t="b">
        <v>0</v>
      </c>
      <c r="Q377" t="b">
        <v>0</v>
      </c>
      <c r="R377" t="b">
        <v>0</v>
      </c>
      <c r="S377">
        <v>40</v>
      </c>
      <c r="T377">
        <v>30</v>
      </c>
      <c r="U377">
        <v>0</v>
      </c>
      <c r="V377" s="21" t="s">
        <v>49</v>
      </c>
      <c r="W377">
        <v>1000</v>
      </c>
      <c r="X377">
        <v>100</v>
      </c>
      <c r="Y377" t="b">
        <v>1</v>
      </c>
      <c r="Z377">
        <v>80</v>
      </c>
      <c r="AA377">
        <v>1</v>
      </c>
      <c r="AB377">
        <v>105</v>
      </c>
      <c r="AC377">
        <v>60</v>
      </c>
      <c r="AD377">
        <v>0.05</v>
      </c>
      <c r="AE377" t="b">
        <v>1</v>
      </c>
      <c r="AF377" s="21" t="s">
        <v>724</v>
      </c>
      <c r="AG377">
        <v>5</v>
      </c>
      <c r="AH377">
        <v>9</v>
      </c>
      <c r="AI377">
        <v>10</v>
      </c>
      <c r="AJ377">
        <v>10</v>
      </c>
      <c r="AK377" s="21" t="s">
        <v>48</v>
      </c>
      <c r="AL377" t="b">
        <v>0</v>
      </c>
      <c r="AM377" t="b">
        <v>0</v>
      </c>
      <c r="AN377">
        <v>50</v>
      </c>
      <c r="AO377">
        <v>0</v>
      </c>
      <c r="AP377">
        <v>2000</v>
      </c>
      <c r="AQ377" s="21" t="s">
        <v>283</v>
      </c>
      <c r="AR377" s="21"/>
      <c r="AS377" t="b">
        <v>0</v>
      </c>
      <c r="AT377" s="21"/>
      <c r="AU377" s="21"/>
      <c r="AV377" s="21" t="s">
        <v>501</v>
      </c>
      <c r="AW377" s="21"/>
      <c r="AX377" s="21"/>
      <c r="AY377" s="21"/>
      <c r="AZ377" s="21"/>
      <c r="BA377">
        <v>3</v>
      </c>
      <c r="BB377" s="21"/>
      <c r="BC377">
        <v>12180223</v>
      </c>
      <c r="BD377">
        <v>0</v>
      </c>
      <c r="BE377">
        <v>0</v>
      </c>
      <c r="BF377">
        <v>16</v>
      </c>
      <c r="BG377">
        <v>10</v>
      </c>
      <c r="BH377">
        <v>70</v>
      </c>
      <c r="BI377" s="21"/>
      <c r="BJ377">
        <v>0</v>
      </c>
    </row>
    <row r="378" spans="1:62" x14ac:dyDescent="0.25">
      <c r="A378" t="str">
        <f>VLOOKUP(ObjectiveData[[#This Row],[Template ID]],ID_Conversion[],3,FALSE)</f>
        <v>VMAT</v>
      </c>
      <c r="B378" t="str">
        <f>VLOOKUP(ObjectiveData[[#This Row],[Template ID]],ID_Conversion[],6,FALSE)</f>
        <v>ABDO</v>
      </c>
      <c r="C378" s="15">
        <f>VLOOKUP(ObjectiveData[[#This Row],[Last Modified]],Date_Conversion[],13,FALSE)</f>
        <v>43027.543923611112</v>
      </c>
      <c r="D378" s="15" t="str">
        <f>VLOOKUP(ObjectiveData[[#This Row],[Template ID]],ObjectiveFiles[],3,FALSE)</f>
        <v>ObjectiveTemplate_23813.xml</v>
      </c>
      <c r="E378">
        <v>1.7</v>
      </c>
      <c r="F378" s="21" t="s">
        <v>178</v>
      </c>
      <c r="G378" s="21" t="s">
        <v>9</v>
      </c>
      <c r="H378" s="21" t="s">
        <v>14</v>
      </c>
      <c r="I378" s="21"/>
      <c r="J378" s="21"/>
      <c r="K378" s="21" t="s">
        <v>23</v>
      </c>
      <c r="L378" s="21"/>
      <c r="M378" s="21" t="s">
        <v>737</v>
      </c>
      <c r="N378" s="21" t="s">
        <v>601</v>
      </c>
      <c r="O378" s="21" t="s">
        <v>41</v>
      </c>
      <c r="P378" t="b">
        <v>0</v>
      </c>
      <c r="Q378" t="b">
        <v>0</v>
      </c>
      <c r="R378" t="b">
        <v>0</v>
      </c>
      <c r="S378">
        <v>40</v>
      </c>
      <c r="T378">
        <v>30</v>
      </c>
      <c r="U378">
        <v>0</v>
      </c>
      <c r="V378" s="21" t="s">
        <v>49</v>
      </c>
      <c r="W378">
        <v>1000</v>
      </c>
      <c r="X378">
        <v>100</v>
      </c>
      <c r="Y378" t="b">
        <v>1</v>
      </c>
      <c r="Z378">
        <v>80</v>
      </c>
      <c r="AA378">
        <v>1</v>
      </c>
      <c r="AB378">
        <v>105</v>
      </c>
      <c r="AC378">
        <v>60</v>
      </c>
      <c r="AD378">
        <v>0.05</v>
      </c>
      <c r="AE378" t="b">
        <v>1</v>
      </c>
      <c r="AF378" s="21" t="s">
        <v>724</v>
      </c>
      <c r="AG378">
        <v>5</v>
      </c>
      <c r="AH378">
        <v>9</v>
      </c>
      <c r="AI378">
        <v>10</v>
      </c>
      <c r="AJ378">
        <v>10</v>
      </c>
      <c r="AK378" s="21" t="s">
        <v>48</v>
      </c>
      <c r="AL378" t="b">
        <v>0</v>
      </c>
      <c r="AM378" t="b">
        <v>0</v>
      </c>
      <c r="AN378">
        <v>50</v>
      </c>
      <c r="AO378">
        <v>0</v>
      </c>
      <c r="AP378">
        <v>2000</v>
      </c>
      <c r="AQ378" s="21" t="s">
        <v>284</v>
      </c>
      <c r="AR378" s="21"/>
      <c r="AS378" t="b">
        <v>0</v>
      </c>
      <c r="AT378" s="21"/>
      <c r="AU378" s="21"/>
      <c r="AV378" s="21" t="s">
        <v>501</v>
      </c>
      <c r="AW378" s="21"/>
      <c r="AX378" s="21"/>
      <c r="AY378" s="21"/>
      <c r="AZ378" s="21"/>
      <c r="BA378">
        <v>1.5268200000000001</v>
      </c>
      <c r="BB378" s="21"/>
      <c r="BC378">
        <v>9408444</v>
      </c>
      <c r="BI378" s="21"/>
    </row>
    <row r="379" spans="1:62" x14ac:dyDescent="0.25">
      <c r="A379" t="str">
        <f>VLOOKUP(ObjectiveData[[#This Row],[Template ID]],ID_Conversion[],3,FALSE)</f>
        <v>VMAT</v>
      </c>
      <c r="B379" t="str">
        <f>VLOOKUP(ObjectiveData[[#This Row],[Template ID]],ID_Conversion[],6,FALSE)</f>
        <v>ABDO</v>
      </c>
      <c r="C379" s="15">
        <f>VLOOKUP(ObjectiveData[[#This Row],[Last Modified]],Date_Conversion[],13,FALSE)</f>
        <v>43027.543923611112</v>
      </c>
      <c r="D379" s="15" t="str">
        <f>VLOOKUP(ObjectiveData[[#This Row],[Template ID]],ObjectiveFiles[],3,FALSE)</f>
        <v>ObjectiveTemplate_23813.xml</v>
      </c>
      <c r="E379">
        <v>1.7</v>
      </c>
      <c r="F379" s="21" t="s">
        <v>178</v>
      </c>
      <c r="G379" s="21" t="s">
        <v>9</v>
      </c>
      <c r="H379" s="21" t="s">
        <v>14</v>
      </c>
      <c r="I379" s="21"/>
      <c r="J379" s="21"/>
      <c r="K379" s="21" t="s">
        <v>23</v>
      </c>
      <c r="L379" s="21"/>
      <c r="M379" s="21" t="s">
        <v>737</v>
      </c>
      <c r="N379" s="21" t="s">
        <v>601</v>
      </c>
      <c r="O379" s="21" t="s">
        <v>41</v>
      </c>
      <c r="P379" t="b">
        <v>0</v>
      </c>
      <c r="Q379" t="b">
        <v>0</v>
      </c>
      <c r="R379" t="b">
        <v>0</v>
      </c>
      <c r="S379">
        <v>40</v>
      </c>
      <c r="T379">
        <v>30</v>
      </c>
      <c r="U379">
        <v>0</v>
      </c>
      <c r="V379" s="21" t="s">
        <v>49</v>
      </c>
      <c r="W379">
        <v>1000</v>
      </c>
      <c r="X379">
        <v>100</v>
      </c>
      <c r="Y379" t="b">
        <v>1</v>
      </c>
      <c r="Z379">
        <v>80</v>
      </c>
      <c r="AA379">
        <v>1</v>
      </c>
      <c r="AB379">
        <v>105</v>
      </c>
      <c r="AC379">
        <v>60</v>
      </c>
      <c r="AD379">
        <v>0.05</v>
      </c>
      <c r="AE379" t="b">
        <v>1</v>
      </c>
      <c r="AF379" s="21" t="s">
        <v>724</v>
      </c>
      <c r="AG379">
        <v>5</v>
      </c>
      <c r="AH379">
        <v>9</v>
      </c>
      <c r="AI379">
        <v>10</v>
      </c>
      <c r="AJ379">
        <v>10</v>
      </c>
      <c r="AK379" s="21" t="s">
        <v>48</v>
      </c>
      <c r="AL379" t="b">
        <v>0</v>
      </c>
      <c r="AM379" t="b">
        <v>0</v>
      </c>
      <c r="AN379">
        <v>50</v>
      </c>
      <c r="AO379">
        <v>0</v>
      </c>
      <c r="AP379">
        <v>2000</v>
      </c>
      <c r="AQ379" s="21" t="s">
        <v>292</v>
      </c>
      <c r="AR379" s="21"/>
      <c r="AS379" t="b">
        <v>0</v>
      </c>
      <c r="AT379" s="21"/>
      <c r="AU379" s="21"/>
      <c r="AV379" s="21" t="s">
        <v>501</v>
      </c>
      <c r="AW379" s="21"/>
      <c r="AX379" s="21"/>
      <c r="AY379" s="21"/>
      <c r="AZ379" s="21"/>
      <c r="BA379">
        <v>3</v>
      </c>
      <c r="BB379" s="21"/>
      <c r="BC379">
        <v>65535</v>
      </c>
      <c r="BD379">
        <v>0</v>
      </c>
      <c r="BE379">
        <v>0</v>
      </c>
      <c r="BF379">
        <v>20</v>
      </c>
      <c r="BG379">
        <v>10</v>
      </c>
      <c r="BH379">
        <v>50</v>
      </c>
      <c r="BI379" s="21"/>
      <c r="BJ379">
        <v>0</v>
      </c>
    </row>
    <row r="380" spans="1:62" x14ac:dyDescent="0.25">
      <c r="A380" t="str">
        <f>VLOOKUP(ObjectiveData[[#This Row],[Template ID]],ID_Conversion[],3,FALSE)</f>
        <v>VMAT</v>
      </c>
      <c r="B380" t="str">
        <f>VLOOKUP(ObjectiveData[[#This Row],[Template ID]],ID_Conversion[],6,FALSE)</f>
        <v>ABDO</v>
      </c>
      <c r="C380" s="15">
        <f>VLOOKUP(ObjectiveData[[#This Row],[Last Modified]],Date_Conversion[],13,FALSE)</f>
        <v>43027.543923611112</v>
      </c>
      <c r="D380" s="15" t="str">
        <f>VLOOKUP(ObjectiveData[[#This Row],[Template ID]],ObjectiveFiles[],3,FALSE)</f>
        <v>ObjectiveTemplate_23813.xml</v>
      </c>
      <c r="E380">
        <v>1.7</v>
      </c>
      <c r="F380" s="21" t="s">
        <v>178</v>
      </c>
      <c r="G380" s="21" t="s">
        <v>9</v>
      </c>
      <c r="H380" s="21" t="s">
        <v>14</v>
      </c>
      <c r="I380" s="21"/>
      <c r="J380" s="21"/>
      <c r="K380" s="21" t="s">
        <v>23</v>
      </c>
      <c r="L380" s="21"/>
      <c r="M380" s="21" t="s">
        <v>737</v>
      </c>
      <c r="N380" s="21" t="s">
        <v>601</v>
      </c>
      <c r="O380" s="21" t="s">
        <v>41</v>
      </c>
      <c r="P380" t="b">
        <v>0</v>
      </c>
      <c r="Q380" t="b">
        <v>0</v>
      </c>
      <c r="R380" t="b">
        <v>0</v>
      </c>
      <c r="S380">
        <v>40</v>
      </c>
      <c r="T380">
        <v>30</v>
      </c>
      <c r="U380">
        <v>0</v>
      </c>
      <c r="V380" s="21" t="s">
        <v>49</v>
      </c>
      <c r="W380">
        <v>1000</v>
      </c>
      <c r="X380">
        <v>100</v>
      </c>
      <c r="Y380" t="b">
        <v>1</v>
      </c>
      <c r="Z380">
        <v>80</v>
      </c>
      <c r="AA380">
        <v>1</v>
      </c>
      <c r="AB380">
        <v>105</v>
      </c>
      <c r="AC380">
        <v>60</v>
      </c>
      <c r="AD380">
        <v>0.05</v>
      </c>
      <c r="AE380" t="b">
        <v>1</v>
      </c>
      <c r="AF380" s="21" t="s">
        <v>724</v>
      </c>
      <c r="AG380">
        <v>5</v>
      </c>
      <c r="AH380">
        <v>9</v>
      </c>
      <c r="AI380">
        <v>10</v>
      </c>
      <c r="AJ380">
        <v>10</v>
      </c>
      <c r="AK380" s="21" t="s">
        <v>48</v>
      </c>
      <c r="AL380" t="b">
        <v>0</v>
      </c>
      <c r="AM380" t="b">
        <v>0</v>
      </c>
      <c r="AN380">
        <v>50</v>
      </c>
      <c r="AO380">
        <v>0</v>
      </c>
      <c r="AP380">
        <v>2000</v>
      </c>
      <c r="AQ380" s="21" t="s">
        <v>375</v>
      </c>
      <c r="AR380" s="21"/>
      <c r="AS380" t="b">
        <v>0</v>
      </c>
      <c r="AT380" s="21"/>
      <c r="AU380" s="21"/>
      <c r="AV380" s="21" t="s">
        <v>375</v>
      </c>
      <c r="AW380" s="21"/>
      <c r="AX380" s="21"/>
      <c r="AY380" s="21"/>
      <c r="AZ380" s="21"/>
      <c r="BA380">
        <v>3</v>
      </c>
      <c r="BB380" s="21"/>
      <c r="BC380">
        <v>16711935</v>
      </c>
      <c r="BD380">
        <v>0</v>
      </c>
      <c r="BE380">
        <v>0</v>
      </c>
      <c r="BF380">
        <v>45</v>
      </c>
      <c r="BG380">
        <v>0</v>
      </c>
      <c r="BH380">
        <v>100</v>
      </c>
      <c r="BI380" s="21"/>
      <c r="BJ380">
        <v>0</v>
      </c>
    </row>
    <row r="381" spans="1:62" x14ac:dyDescent="0.25">
      <c r="A381" t="str">
        <f>VLOOKUP(ObjectiveData[[#This Row],[Template ID]],ID_Conversion[],3,FALSE)</f>
        <v>VMAT</v>
      </c>
      <c r="B381" t="str">
        <f>VLOOKUP(ObjectiveData[[#This Row],[Template ID]],ID_Conversion[],6,FALSE)</f>
        <v>ABDO</v>
      </c>
      <c r="C381" s="15">
        <f>VLOOKUP(ObjectiveData[[#This Row],[Last Modified]],Date_Conversion[],13,FALSE)</f>
        <v>43027.543923611112</v>
      </c>
      <c r="D381" s="15" t="str">
        <f>VLOOKUP(ObjectiveData[[#This Row],[Template ID]],ObjectiveFiles[],3,FALSE)</f>
        <v>ObjectiveTemplate_23813.xml</v>
      </c>
      <c r="E381">
        <v>1.7</v>
      </c>
      <c r="F381" s="21" t="s">
        <v>178</v>
      </c>
      <c r="G381" s="21" t="s">
        <v>9</v>
      </c>
      <c r="H381" s="21" t="s">
        <v>14</v>
      </c>
      <c r="I381" s="21"/>
      <c r="J381" s="21"/>
      <c r="K381" s="21" t="s">
        <v>23</v>
      </c>
      <c r="L381" s="21"/>
      <c r="M381" s="21" t="s">
        <v>737</v>
      </c>
      <c r="N381" s="21" t="s">
        <v>601</v>
      </c>
      <c r="O381" s="21" t="s">
        <v>41</v>
      </c>
      <c r="P381" t="b">
        <v>0</v>
      </c>
      <c r="Q381" t="b">
        <v>0</v>
      </c>
      <c r="R381" t="b">
        <v>0</v>
      </c>
      <c r="S381">
        <v>40</v>
      </c>
      <c r="T381">
        <v>30</v>
      </c>
      <c r="U381">
        <v>0</v>
      </c>
      <c r="V381" s="21" t="s">
        <v>49</v>
      </c>
      <c r="W381">
        <v>1000</v>
      </c>
      <c r="X381">
        <v>100</v>
      </c>
      <c r="Y381" t="b">
        <v>1</v>
      </c>
      <c r="Z381">
        <v>80</v>
      </c>
      <c r="AA381">
        <v>1</v>
      </c>
      <c r="AB381">
        <v>105</v>
      </c>
      <c r="AC381">
        <v>60</v>
      </c>
      <c r="AD381">
        <v>0.05</v>
      </c>
      <c r="AE381" t="b">
        <v>1</v>
      </c>
      <c r="AF381" s="21" t="s">
        <v>724</v>
      </c>
      <c r="AG381">
        <v>5</v>
      </c>
      <c r="AH381">
        <v>9</v>
      </c>
      <c r="AI381">
        <v>10</v>
      </c>
      <c r="AJ381">
        <v>10</v>
      </c>
      <c r="AK381" s="21" t="s">
        <v>48</v>
      </c>
      <c r="AL381" t="b">
        <v>0</v>
      </c>
      <c r="AM381" t="b">
        <v>0</v>
      </c>
      <c r="AN381">
        <v>50</v>
      </c>
      <c r="AO381">
        <v>0</v>
      </c>
      <c r="AP381">
        <v>2000</v>
      </c>
      <c r="AQ381" s="21" t="s">
        <v>375</v>
      </c>
      <c r="AR381" s="21"/>
      <c r="AS381" t="b">
        <v>0</v>
      </c>
      <c r="AT381" s="21"/>
      <c r="AU381" s="21"/>
      <c r="AV381" s="21" t="s">
        <v>375</v>
      </c>
      <c r="AW381" s="21"/>
      <c r="AX381" s="21"/>
      <c r="AY381" s="21"/>
      <c r="AZ381" s="21"/>
      <c r="BA381">
        <v>3</v>
      </c>
      <c r="BB381" s="21"/>
      <c r="BC381">
        <v>16711935</v>
      </c>
      <c r="BD381">
        <v>0</v>
      </c>
      <c r="BE381">
        <v>1</v>
      </c>
      <c r="BF381">
        <v>45</v>
      </c>
      <c r="BG381">
        <v>100</v>
      </c>
      <c r="BH381">
        <v>120</v>
      </c>
      <c r="BI381" s="21"/>
      <c r="BJ381">
        <v>0</v>
      </c>
    </row>
    <row r="382" spans="1:62" x14ac:dyDescent="0.25">
      <c r="A382" t="str">
        <f>VLOOKUP(ObjectiveData[[#This Row],[Template ID]],ID_Conversion[],3,FALSE)</f>
        <v>VMAT</v>
      </c>
      <c r="B382" t="str">
        <f>VLOOKUP(ObjectiveData[[#This Row],[Template ID]],ID_Conversion[],6,FALSE)</f>
        <v>ABDO</v>
      </c>
      <c r="C382" s="15">
        <f>VLOOKUP(ObjectiveData[[#This Row],[Last Modified]],Date_Conversion[],13,FALSE)</f>
        <v>43027.543923611112</v>
      </c>
      <c r="D382" s="15" t="str">
        <f>VLOOKUP(ObjectiveData[[#This Row],[Template ID]],ObjectiveFiles[],3,FALSE)</f>
        <v>ObjectiveTemplate_23813.xml</v>
      </c>
      <c r="E382">
        <v>1.7</v>
      </c>
      <c r="F382" s="21" t="s">
        <v>178</v>
      </c>
      <c r="G382" s="21" t="s">
        <v>9</v>
      </c>
      <c r="H382" s="21" t="s">
        <v>14</v>
      </c>
      <c r="I382" s="21"/>
      <c r="J382" s="21"/>
      <c r="K382" s="21" t="s">
        <v>23</v>
      </c>
      <c r="L382" s="21"/>
      <c r="M382" s="21" t="s">
        <v>737</v>
      </c>
      <c r="N382" s="21" t="s">
        <v>601</v>
      </c>
      <c r="O382" s="21" t="s">
        <v>41</v>
      </c>
      <c r="P382" t="b">
        <v>0</v>
      </c>
      <c r="Q382" t="b">
        <v>0</v>
      </c>
      <c r="R382" t="b">
        <v>0</v>
      </c>
      <c r="S382">
        <v>40</v>
      </c>
      <c r="T382">
        <v>30</v>
      </c>
      <c r="U382">
        <v>0</v>
      </c>
      <c r="V382" s="21" t="s">
        <v>49</v>
      </c>
      <c r="W382">
        <v>1000</v>
      </c>
      <c r="X382">
        <v>100</v>
      </c>
      <c r="Y382" t="b">
        <v>1</v>
      </c>
      <c r="Z382">
        <v>80</v>
      </c>
      <c r="AA382">
        <v>1</v>
      </c>
      <c r="AB382">
        <v>105</v>
      </c>
      <c r="AC382">
        <v>60</v>
      </c>
      <c r="AD382">
        <v>0.05</v>
      </c>
      <c r="AE382" t="b">
        <v>1</v>
      </c>
      <c r="AF382" s="21" t="s">
        <v>724</v>
      </c>
      <c r="AG382">
        <v>5</v>
      </c>
      <c r="AH382">
        <v>9</v>
      </c>
      <c r="AI382">
        <v>10</v>
      </c>
      <c r="AJ382">
        <v>10</v>
      </c>
      <c r="AK382" s="21" t="s">
        <v>48</v>
      </c>
      <c r="AL382" t="b">
        <v>0</v>
      </c>
      <c r="AM382" t="b">
        <v>0</v>
      </c>
      <c r="AN382">
        <v>50</v>
      </c>
      <c r="AO382">
        <v>0</v>
      </c>
      <c r="AP382">
        <v>2000</v>
      </c>
      <c r="AQ382" s="21" t="s">
        <v>445</v>
      </c>
      <c r="AR382" s="21"/>
      <c r="AS382" t="b">
        <v>0</v>
      </c>
      <c r="AT382" s="21"/>
      <c r="AU382" s="21"/>
      <c r="AV382" s="21" t="s">
        <v>501</v>
      </c>
      <c r="AW382" s="21"/>
      <c r="AX382" s="21"/>
      <c r="AY382" s="21"/>
      <c r="AZ382" s="21"/>
      <c r="BA382">
        <v>1.5268200000000001</v>
      </c>
      <c r="BB382" s="21"/>
      <c r="BC382">
        <v>14524637</v>
      </c>
      <c r="BI382" s="21"/>
    </row>
    <row r="383" spans="1:62" x14ac:dyDescent="0.25">
      <c r="A383" t="str">
        <f>VLOOKUP(ObjectiveData[[#This Row],[Template ID]],ID_Conversion[],3,FALSE)</f>
        <v>VMAT</v>
      </c>
      <c r="B383" t="str">
        <f>VLOOKUP(ObjectiveData[[#This Row],[Template ID]],ID_Conversion[],6,FALSE)</f>
        <v>ABDO</v>
      </c>
      <c r="C383" s="15">
        <f>VLOOKUP(ObjectiveData[[#This Row],[Last Modified]],Date_Conversion[],13,FALSE)</f>
        <v>43027.543923611112</v>
      </c>
      <c r="D383" s="15" t="str">
        <f>VLOOKUP(ObjectiveData[[#This Row],[Template ID]],ObjectiveFiles[],3,FALSE)</f>
        <v>ObjectiveTemplate_23813.xml</v>
      </c>
      <c r="E383">
        <v>1.7</v>
      </c>
      <c r="F383" s="21" t="s">
        <v>178</v>
      </c>
      <c r="G383" s="21" t="s">
        <v>9</v>
      </c>
      <c r="H383" s="21" t="s">
        <v>14</v>
      </c>
      <c r="I383" s="21"/>
      <c r="J383" s="21"/>
      <c r="K383" s="21" t="s">
        <v>23</v>
      </c>
      <c r="L383" s="21"/>
      <c r="M383" s="21" t="s">
        <v>737</v>
      </c>
      <c r="N383" s="21" t="s">
        <v>601</v>
      </c>
      <c r="O383" s="21" t="s">
        <v>41</v>
      </c>
      <c r="P383" t="b">
        <v>0</v>
      </c>
      <c r="Q383" t="b">
        <v>0</v>
      </c>
      <c r="R383" t="b">
        <v>0</v>
      </c>
      <c r="S383">
        <v>40</v>
      </c>
      <c r="T383">
        <v>30</v>
      </c>
      <c r="U383">
        <v>0</v>
      </c>
      <c r="V383" s="21" t="s">
        <v>49</v>
      </c>
      <c r="W383">
        <v>1000</v>
      </c>
      <c r="X383">
        <v>100</v>
      </c>
      <c r="Y383" t="b">
        <v>1</v>
      </c>
      <c r="Z383">
        <v>80</v>
      </c>
      <c r="AA383">
        <v>1</v>
      </c>
      <c r="AB383">
        <v>105</v>
      </c>
      <c r="AC383">
        <v>60</v>
      </c>
      <c r="AD383">
        <v>0.05</v>
      </c>
      <c r="AE383" t="b">
        <v>1</v>
      </c>
      <c r="AF383" s="21" t="s">
        <v>724</v>
      </c>
      <c r="AG383">
        <v>5</v>
      </c>
      <c r="AH383">
        <v>9</v>
      </c>
      <c r="AI383">
        <v>10</v>
      </c>
      <c r="AJ383">
        <v>10</v>
      </c>
      <c r="AK383" s="21" t="s">
        <v>48</v>
      </c>
      <c r="AL383" t="b">
        <v>0</v>
      </c>
      <c r="AM383" t="b">
        <v>0</v>
      </c>
      <c r="AN383">
        <v>50</v>
      </c>
      <c r="AO383">
        <v>0</v>
      </c>
      <c r="AP383">
        <v>2000</v>
      </c>
      <c r="AQ383" s="21" t="s">
        <v>446</v>
      </c>
      <c r="AR383" s="21"/>
      <c r="AS383" t="b">
        <v>0</v>
      </c>
      <c r="AT383" s="21"/>
      <c r="AU383" s="21"/>
      <c r="AV383" s="21" t="s">
        <v>501</v>
      </c>
      <c r="AW383" s="21"/>
      <c r="AX383" s="21"/>
      <c r="AY383" s="21"/>
      <c r="AZ383" s="21"/>
      <c r="BA383">
        <v>3</v>
      </c>
      <c r="BB383" s="21"/>
      <c r="BC383">
        <v>255</v>
      </c>
      <c r="BD383">
        <v>0</v>
      </c>
      <c r="BE383">
        <v>0</v>
      </c>
      <c r="BF383">
        <v>25</v>
      </c>
      <c r="BG383">
        <v>0</v>
      </c>
      <c r="BH383">
        <v>60</v>
      </c>
      <c r="BI383" s="21"/>
      <c r="BJ383">
        <v>0</v>
      </c>
    </row>
    <row r="384" spans="1:62" x14ac:dyDescent="0.25">
      <c r="A384" t="str">
        <f>VLOOKUP(ObjectiveData[[#This Row],[Template ID]],ID_Conversion[],3,FALSE)</f>
        <v>VMAT</v>
      </c>
      <c r="B384" t="str">
        <f>VLOOKUP(ObjectiveData[[#This Row],[Template ID]],ID_Conversion[],6,FALSE)</f>
        <v>ABDO</v>
      </c>
      <c r="C384" s="15">
        <f>VLOOKUP(ObjectiveData[[#This Row],[Last Modified]],Date_Conversion[],13,FALSE)</f>
        <v>43027.543923611112</v>
      </c>
      <c r="D384" s="15" t="str">
        <f>VLOOKUP(ObjectiveData[[#This Row],[Template ID]],ObjectiveFiles[],3,FALSE)</f>
        <v>ObjectiveTemplate_23813.xml</v>
      </c>
      <c r="E384">
        <v>1.7</v>
      </c>
      <c r="F384" s="21" t="s">
        <v>178</v>
      </c>
      <c r="G384" s="21" t="s">
        <v>9</v>
      </c>
      <c r="H384" s="21" t="s">
        <v>14</v>
      </c>
      <c r="I384" s="21"/>
      <c r="J384" s="21"/>
      <c r="K384" s="21" t="s">
        <v>23</v>
      </c>
      <c r="L384" s="21"/>
      <c r="M384" s="21" t="s">
        <v>737</v>
      </c>
      <c r="N384" s="21" t="s">
        <v>601</v>
      </c>
      <c r="O384" s="21" t="s">
        <v>41</v>
      </c>
      <c r="P384" t="b">
        <v>0</v>
      </c>
      <c r="Q384" t="b">
        <v>0</v>
      </c>
      <c r="R384" t="b">
        <v>0</v>
      </c>
      <c r="S384">
        <v>40</v>
      </c>
      <c r="T384">
        <v>30</v>
      </c>
      <c r="U384">
        <v>0</v>
      </c>
      <c r="V384" s="21" t="s">
        <v>49</v>
      </c>
      <c r="W384">
        <v>1000</v>
      </c>
      <c r="X384">
        <v>100</v>
      </c>
      <c r="Y384" t="b">
        <v>1</v>
      </c>
      <c r="Z384">
        <v>80</v>
      </c>
      <c r="AA384">
        <v>1</v>
      </c>
      <c r="AB384">
        <v>105</v>
      </c>
      <c r="AC384">
        <v>60</v>
      </c>
      <c r="AD384">
        <v>0.05</v>
      </c>
      <c r="AE384" t="b">
        <v>1</v>
      </c>
      <c r="AF384" s="21" t="s">
        <v>724</v>
      </c>
      <c r="AG384">
        <v>5</v>
      </c>
      <c r="AH384">
        <v>9</v>
      </c>
      <c r="AI384">
        <v>10</v>
      </c>
      <c r="AJ384">
        <v>10</v>
      </c>
      <c r="AK384" s="21" t="s">
        <v>48</v>
      </c>
      <c r="AL384" t="b">
        <v>0</v>
      </c>
      <c r="AM384" t="b">
        <v>0</v>
      </c>
      <c r="AN384">
        <v>50</v>
      </c>
      <c r="AO384">
        <v>0</v>
      </c>
      <c r="AP384">
        <v>2000</v>
      </c>
      <c r="AQ384" s="21" t="s">
        <v>450</v>
      </c>
      <c r="AR384" s="21"/>
      <c r="AS384" t="b">
        <v>0</v>
      </c>
      <c r="AT384" s="21"/>
      <c r="AU384" s="21"/>
      <c r="AV384" s="21" t="s">
        <v>501</v>
      </c>
      <c r="AW384" s="21"/>
      <c r="AX384" s="21"/>
      <c r="AY384" s="21"/>
      <c r="AZ384" s="21"/>
      <c r="BA384">
        <v>1.5268200000000001</v>
      </c>
      <c r="BB384" s="21"/>
      <c r="BC384">
        <v>25600</v>
      </c>
      <c r="BI384" s="21"/>
    </row>
    <row r="385" spans="1:62" x14ac:dyDescent="0.25">
      <c r="A385" t="str">
        <f>VLOOKUP(ObjectiveData[[#This Row],[Template ID]],ID_Conversion[],3,FALSE)</f>
        <v>VMAT</v>
      </c>
      <c r="B385" t="str">
        <f>VLOOKUP(ObjectiveData[[#This Row],[Template ID]],ID_Conversion[],6,FALSE)</f>
        <v>LUNG</v>
      </c>
      <c r="C385" s="15">
        <f>VLOOKUP(ObjectiveData[[#This Row],[Last Modified]],Date_Conversion[],13,FALSE)</f>
        <v>42891.426817129628</v>
      </c>
      <c r="D385" s="15" t="str">
        <f>VLOOKUP(ObjectiveData[[#This Row],[Template ID]],ObjectiveFiles[],3,FALSE)</f>
        <v>ObjectiveTemplate_23005.xml</v>
      </c>
      <c r="E385">
        <v>1.7</v>
      </c>
      <c r="F385" s="21" t="s">
        <v>145</v>
      </c>
      <c r="G385" s="21" t="s">
        <v>9</v>
      </c>
      <c r="H385" s="21" t="s">
        <v>14</v>
      </c>
      <c r="I385" s="21"/>
      <c r="J385" s="21"/>
      <c r="K385" s="21" t="s">
        <v>23</v>
      </c>
      <c r="L385" s="21"/>
      <c r="M385" s="21" t="s">
        <v>738</v>
      </c>
      <c r="N385" s="21" t="s">
        <v>595</v>
      </c>
      <c r="O385" s="21" t="s">
        <v>41</v>
      </c>
      <c r="P385" t="b">
        <v>0</v>
      </c>
      <c r="Q385" t="b">
        <v>0</v>
      </c>
      <c r="R385" t="b">
        <v>0</v>
      </c>
      <c r="S385">
        <v>40</v>
      </c>
      <c r="T385">
        <v>30</v>
      </c>
      <c r="U385">
        <v>0</v>
      </c>
      <c r="V385" s="21" t="s">
        <v>49</v>
      </c>
      <c r="W385">
        <v>1000</v>
      </c>
      <c r="X385">
        <v>100</v>
      </c>
      <c r="Y385" t="b">
        <v>1</v>
      </c>
      <c r="Z385">
        <v>80</v>
      </c>
      <c r="AA385">
        <v>0.3</v>
      </c>
      <c r="AB385">
        <v>103</v>
      </c>
      <c r="AC385">
        <v>40</v>
      </c>
      <c r="AD385">
        <v>7.0000000000000007E-2</v>
      </c>
      <c r="AE385" t="b">
        <v>1</v>
      </c>
      <c r="AF385" s="21" t="s">
        <v>724</v>
      </c>
      <c r="AG385">
        <v>5</v>
      </c>
      <c r="AH385">
        <v>9</v>
      </c>
      <c r="AI385">
        <v>10</v>
      </c>
      <c r="AJ385">
        <v>10</v>
      </c>
      <c r="AK385" s="21" t="s">
        <v>48</v>
      </c>
      <c r="AL385" t="b">
        <v>0</v>
      </c>
      <c r="AM385" t="b">
        <v>0</v>
      </c>
      <c r="AN385">
        <v>100</v>
      </c>
      <c r="AO385">
        <v>0</v>
      </c>
      <c r="AP385">
        <v>5000</v>
      </c>
      <c r="AQ385" s="21" t="s">
        <v>213</v>
      </c>
      <c r="AR385" s="21"/>
      <c r="AS385" t="b">
        <v>0</v>
      </c>
      <c r="AT385" s="21"/>
      <c r="AU385" s="21"/>
      <c r="AV385" s="21" t="s">
        <v>501</v>
      </c>
      <c r="AW385" s="21"/>
      <c r="AX385" s="21"/>
      <c r="AY385" s="21"/>
      <c r="AZ385" s="21"/>
      <c r="BA385">
        <v>2.0548799999999998</v>
      </c>
      <c r="BB385" s="21"/>
      <c r="BC385">
        <v>42495</v>
      </c>
      <c r="BI385" s="21"/>
    </row>
    <row r="386" spans="1:62" x14ac:dyDescent="0.25">
      <c r="A386" t="str">
        <f>VLOOKUP(ObjectiveData[[#This Row],[Template ID]],ID_Conversion[],3,FALSE)</f>
        <v>VMAT</v>
      </c>
      <c r="B386" t="str">
        <f>VLOOKUP(ObjectiveData[[#This Row],[Template ID]],ID_Conversion[],6,FALSE)</f>
        <v>LUNG</v>
      </c>
      <c r="C386" s="15">
        <f>VLOOKUP(ObjectiveData[[#This Row],[Last Modified]],Date_Conversion[],13,FALSE)</f>
        <v>42891.426817129628</v>
      </c>
      <c r="D386" s="15" t="str">
        <f>VLOOKUP(ObjectiveData[[#This Row],[Template ID]],ObjectiveFiles[],3,FALSE)</f>
        <v>ObjectiveTemplate_23005.xml</v>
      </c>
      <c r="E386">
        <v>1.7</v>
      </c>
      <c r="F386" s="21" t="s">
        <v>145</v>
      </c>
      <c r="G386" s="21" t="s">
        <v>9</v>
      </c>
      <c r="H386" s="21" t="s">
        <v>14</v>
      </c>
      <c r="I386" s="21"/>
      <c r="J386" s="21"/>
      <c r="K386" s="21" t="s">
        <v>23</v>
      </c>
      <c r="L386" s="21"/>
      <c r="M386" s="21" t="s">
        <v>738</v>
      </c>
      <c r="N386" s="21" t="s">
        <v>595</v>
      </c>
      <c r="O386" s="21" t="s">
        <v>41</v>
      </c>
      <c r="P386" t="b">
        <v>0</v>
      </c>
      <c r="Q386" t="b">
        <v>0</v>
      </c>
      <c r="R386" t="b">
        <v>0</v>
      </c>
      <c r="S386">
        <v>40</v>
      </c>
      <c r="T386">
        <v>30</v>
      </c>
      <c r="U386">
        <v>0</v>
      </c>
      <c r="V386" s="21" t="s">
        <v>49</v>
      </c>
      <c r="W386">
        <v>1000</v>
      </c>
      <c r="X386">
        <v>100</v>
      </c>
      <c r="Y386" t="b">
        <v>1</v>
      </c>
      <c r="Z386">
        <v>80</v>
      </c>
      <c r="AA386">
        <v>0.3</v>
      </c>
      <c r="AB386">
        <v>103</v>
      </c>
      <c r="AC386">
        <v>40</v>
      </c>
      <c r="AD386">
        <v>7.0000000000000007E-2</v>
      </c>
      <c r="AE386" t="b">
        <v>1</v>
      </c>
      <c r="AF386" s="21" t="s">
        <v>724</v>
      </c>
      <c r="AG386">
        <v>5</v>
      </c>
      <c r="AH386">
        <v>9</v>
      </c>
      <c r="AI386">
        <v>10</v>
      </c>
      <c r="AJ386">
        <v>10</v>
      </c>
      <c r="AK386" s="21" t="s">
        <v>48</v>
      </c>
      <c r="AL386" t="b">
        <v>0</v>
      </c>
      <c r="AM386" t="b">
        <v>0</v>
      </c>
      <c r="AN386">
        <v>100</v>
      </c>
      <c r="AO386">
        <v>0</v>
      </c>
      <c r="AP386">
        <v>5000</v>
      </c>
      <c r="AQ386" s="21" t="s">
        <v>223</v>
      </c>
      <c r="AR386" s="21"/>
      <c r="AS386" t="b">
        <v>0</v>
      </c>
      <c r="AT386" s="21"/>
      <c r="AU386" s="21"/>
      <c r="AV386" s="21" t="s">
        <v>502</v>
      </c>
      <c r="AW386" s="21"/>
      <c r="AX386" s="21"/>
      <c r="AY386" s="21"/>
      <c r="AZ386" s="21"/>
      <c r="BA386">
        <v>4.5</v>
      </c>
      <c r="BB386" s="21"/>
      <c r="BC386">
        <v>65280</v>
      </c>
      <c r="BI386" s="21"/>
    </row>
    <row r="387" spans="1:62" x14ac:dyDescent="0.25">
      <c r="A387" t="str">
        <f>VLOOKUP(ObjectiveData[[#This Row],[Template ID]],ID_Conversion[],3,FALSE)</f>
        <v>VMAT</v>
      </c>
      <c r="B387" t="str">
        <f>VLOOKUP(ObjectiveData[[#This Row],[Template ID]],ID_Conversion[],6,FALSE)</f>
        <v>LUNG</v>
      </c>
      <c r="C387" s="15">
        <f>VLOOKUP(ObjectiveData[[#This Row],[Last Modified]],Date_Conversion[],13,FALSE)</f>
        <v>42891.426817129628</v>
      </c>
      <c r="D387" s="15" t="str">
        <f>VLOOKUP(ObjectiveData[[#This Row],[Template ID]],ObjectiveFiles[],3,FALSE)</f>
        <v>ObjectiveTemplate_23005.xml</v>
      </c>
      <c r="E387">
        <v>1.7</v>
      </c>
      <c r="F387" s="21" t="s">
        <v>145</v>
      </c>
      <c r="G387" s="21" t="s">
        <v>9</v>
      </c>
      <c r="H387" s="21" t="s">
        <v>14</v>
      </c>
      <c r="I387" s="21"/>
      <c r="J387" s="21"/>
      <c r="K387" s="21" t="s">
        <v>23</v>
      </c>
      <c r="L387" s="21"/>
      <c r="M387" s="21" t="s">
        <v>738</v>
      </c>
      <c r="N387" s="21" t="s">
        <v>595</v>
      </c>
      <c r="O387" s="21" t="s">
        <v>41</v>
      </c>
      <c r="P387" t="b">
        <v>0</v>
      </c>
      <c r="Q387" t="b">
        <v>0</v>
      </c>
      <c r="R387" t="b">
        <v>0</v>
      </c>
      <c r="S387">
        <v>40</v>
      </c>
      <c r="T387">
        <v>30</v>
      </c>
      <c r="U387">
        <v>0</v>
      </c>
      <c r="V387" s="21" t="s">
        <v>49</v>
      </c>
      <c r="W387">
        <v>1000</v>
      </c>
      <c r="X387">
        <v>100</v>
      </c>
      <c r="Y387" t="b">
        <v>1</v>
      </c>
      <c r="Z387">
        <v>80</v>
      </c>
      <c r="AA387">
        <v>0.3</v>
      </c>
      <c r="AB387">
        <v>103</v>
      </c>
      <c r="AC387">
        <v>40</v>
      </c>
      <c r="AD387">
        <v>7.0000000000000007E-2</v>
      </c>
      <c r="AE387" t="b">
        <v>1</v>
      </c>
      <c r="AF387" s="21" t="s">
        <v>724</v>
      </c>
      <c r="AG387">
        <v>5</v>
      </c>
      <c r="AH387">
        <v>9</v>
      </c>
      <c r="AI387">
        <v>10</v>
      </c>
      <c r="AJ387">
        <v>10</v>
      </c>
      <c r="AK387" s="21" t="s">
        <v>48</v>
      </c>
      <c r="AL387" t="b">
        <v>0</v>
      </c>
      <c r="AM387" t="b">
        <v>0</v>
      </c>
      <c r="AN387">
        <v>100</v>
      </c>
      <c r="AO387">
        <v>0</v>
      </c>
      <c r="AP387">
        <v>5000</v>
      </c>
      <c r="AQ387" s="21" t="s">
        <v>225</v>
      </c>
      <c r="AR387" s="21"/>
      <c r="AS387" t="b">
        <v>0</v>
      </c>
      <c r="AT387" s="21"/>
      <c r="AU387" s="21"/>
      <c r="AV387" s="21" t="s">
        <v>503</v>
      </c>
      <c r="AW387" s="21"/>
      <c r="AX387" s="21"/>
      <c r="AY387" s="21"/>
      <c r="AZ387" s="21"/>
      <c r="BA387">
        <v>2.0548799999999998</v>
      </c>
      <c r="BB387" s="21"/>
      <c r="BC387">
        <v>16711935</v>
      </c>
      <c r="BI387" s="21"/>
    </row>
    <row r="388" spans="1:62" x14ac:dyDescent="0.25">
      <c r="A388" t="str">
        <f>VLOOKUP(ObjectiveData[[#This Row],[Template ID]],ID_Conversion[],3,FALSE)</f>
        <v>VMAT</v>
      </c>
      <c r="B388" t="str">
        <f>VLOOKUP(ObjectiveData[[#This Row],[Template ID]],ID_Conversion[],6,FALSE)</f>
        <v>LUNG</v>
      </c>
      <c r="C388" s="15">
        <f>VLOOKUP(ObjectiveData[[#This Row],[Last Modified]],Date_Conversion[],13,FALSE)</f>
        <v>42891.426817129628</v>
      </c>
      <c r="D388" s="15" t="str">
        <f>VLOOKUP(ObjectiveData[[#This Row],[Template ID]],ObjectiveFiles[],3,FALSE)</f>
        <v>ObjectiveTemplate_23005.xml</v>
      </c>
      <c r="E388">
        <v>1.7</v>
      </c>
      <c r="F388" s="21" t="s">
        <v>145</v>
      </c>
      <c r="G388" s="21" t="s">
        <v>9</v>
      </c>
      <c r="H388" s="21" t="s">
        <v>14</v>
      </c>
      <c r="I388" s="21"/>
      <c r="J388" s="21"/>
      <c r="K388" s="21" t="s">
        <v>23</v>
      </c>
      <c r="L388" s="21"/>
      <c r="M388" s="21" t="s">
        <v>738</v>
      </c>
      <c r="N388" s="21" t="s">
        <v>595</v>
      </c>
      <c r="O388" s="21" t="s">
        <v>41</v>
      </c>
      <c r="P388" t="b">
        <v>0</v>
      </c>
      <c r="Q388" t="b">
        <v>0</v>
      </c>
      <c r="R388" t="b">
        <v>0</v>
      </c>
      <c r="S388">
        <v>40</v>
      </c>
      <c r="T388">
        <v>30</v>
      </c>
      <c r="U388">
        <v>0</v>
      </c>
      <c r="V388" s="21" t="s">
        <v>49</v>
      </c>
      <c r="W388">
        <v>1000</v>
      </c>
      <c r="X388">
        <v>100</v>
      </c>
      <c r="Y388" t="b">
        <v>1</v>
      </c>
      <c r="Z388">
        <v>80</v>
      </c>
      <c r="AA388">
        <v>0.3</v>
      </c>
      <c r="AB388">
        <v>103</v>
      </c>
      <c r="AC388">
        <v>40</v>
      </c>
      <c r="AD388">
        <v>7.0000000000000007E-2</v>
      </c>
      <c r="AE388" t="b">
        <v>1</v>
      </c>
      <c r="AF388" s="21" t="s">
        <v>724</v>
      </c>
      <c r="AG388">
        <v>5</v>
      </c>
      <c r="AH388">
        <v>9</v>
      </c>
      <c r="AI388">
        <v>10</v>
      </c>
      <c r="AJ388">
        <v>10</v>
      </c>
      <c r="AK388" s="21" t="s">
        <v>48</v>
      </c>
      <c r="AL388" t="b">
        <v>0</v>
      </c>
      <c r="AM388" t="b">
        <v>0</v>
      </c>
      <c r="AN388">
        <v>100</v>
      </c>
      <c r="AO388">
        <v>0</v>
      </c>
      <c r="AP388">
        <v>5000</v>
      </c>
      <c r="AQ388" s="21" t="s">
        <v>230</v>
      </c>
      <c r="AR388" s="21"/>
      <c r="AS388" t="b">
        <v>0</v>
      </c>
      <c r="AT388" s="21"/>
      <c r="AU388" s="21"/>
      <c r="AV388" s="21" t="s">
        <v>501</v>
      </c>
      <c r="AW388" s="21"/>
      <c r="AX388" s="21"/>
      <c r="AY388" s="21"/>
      <c r="AZ388" s="21"/>
      <c r="BA388">
        <v>2.0548799999999998</v>
      </c>
      <c r="BB388" s="21"/>
      <c r="BC388">
        <v>16748574</v>
      </c>
      <c r="BI388" s="21"/>
    </row>
    <row r="389" spans="1:62" x14ac:dyDescent="0.25">
      <c r="A389" t="str">
        <f>VLOOKUP(ObjectiveData[[#This Row],[Template ID]],ID_Conversion[],3,FALSE)</f>
        <v>VMAT</v>
      </c>
      <c r="B389" t="str">
        <f>VLOOKUP(ObjectiveData[[#This Row],[Template ID]],ID_Conversion[],6,FALSE)</f>
        <v>LUNG</v>
      </c>
      <c r="C389" s="15">
        <f>VLOOKUP(ObjectiveData[[#This Row],[Last Modified]],Date_Conversion[],13,FALSE)</f>
        <v>42891.426817129628</v>
      </c>
      <c r="D389" s="15" t="str">
        <f>VLOOKUP(ObjectiveData[[#This Row],[Template ID]],ObjectiveFiles[],3,FALSE)</f>
        <v>ObjectiveTemplate_23005.xml</v>
      </c>
      <c r="E389">
        <v>1.7</v>
      </c>
      <c r="F389" s="21" t="s">
        <v>145</v>
      </c>
      <c r="G389" s="21" t="s">
        <v>9</v>
      </c>
      <c r="H389" s="21" t="s">
        <v>14</v>
      </c>
      <c r="I389" s="21"/>
      <c r="J389" s="21"/>
      <c r="K389" s="21" t="s">
        <v>23</v>
      </c>
      <c r="L389" s="21"/>
      <c r="M389" s="21" t="s">
        <v>738</v>
      </c>
      <c r="N389" s="21" t="s">
        <v>595</v>
      </c>
      <c r="O389" s="21" t="s">
        <v>41</v>
      </c>
      <c r="P389" t="b">
        <v>0</v>
      </c>
      <c r="Q389" t="b">
        <v>0</v>
      </c>
      <c r="R389" t="b">
        <v>0</v>
      </c>
      <c r="S389">
        <v>40</v>
      </c>
      <c r="T389">
        <v>30</v>
      </c>
      <c r="U389">
        <v>0</v>
      </c>
      <c r="V389" s="21" t="s">
        <v>49</v>
      </c>
      <c r="W389">
        <v>1000</v>
      </c>
      <c r="X389">
        <v>100</v>
      </c>
      <c r="Y389" t="b">
        <v>1</v>
      </c>
      <c r="Z389">
        <v>80</v>
      </c>
      <c r="AA389">
        <v>0.3</v>
      </c>
      <c r="AB389">
        <v>103</v>
      </c>
      <c r="AC389">
        <v>40</v>
      </c>
      <c r="AD389">
        <v>7.0000000000000007E-2</v>
      </c>
      <c r="AE389" t="b">
        <v>1</v>
      </c>
      <c r="AF389" s="21" t="s">
        <v>724</v>
      </c>
      <c r="AG389">
        <v>5</v>
      </c>
      <c r="AH389">
        <v>9</v>
      </c>
      <c r="AI389">
        <v>10</v>
      </c>
      <c r="AJ389">
        <v>10</v>
      </c>
      <c r="AK389" s="21" t="s">
        <v>48</v>
      </c>
      <c r="AL389" t="b">
        <v>0</v>
      </c>
      <c r="AM389" t="b">
        <v>0</v>
      </c>
      <c r="AN389">
        <v>100</v>
      </c>
      <c r="AO389">
        <v>0</v>
      </c>
      <c r="AP389">
        <v>5000</v>
      </c>
      <c r="AQ389" s="21" t="s">
        <v>231</v>
      </c>
      <c r="AR389" s="21"/>
      <c r="AS389" t="b">
        <v>0</v>
      </c>
      <c r="AT389" s="21"/>
      <c r="AU389" s="21"/>
      <c r="AV389" s="21" t="s">
        <v>501</v>
      </c>
      <c r="AW389" s="21"/>
      <c r="AX389" s="21"/>
      <c r="AY389" s="21"/>
      <c r="AZ389" s="21"/>
      <c r="BA389">
        <v>2.0548799999999998</v>
      </c>
      <c r="BB389" s="21"/>
      <c r="BC389">
        <v>32896</v>
      </c>
      <c r="BI389" s="21"/>
    </row>
    <row r="390" spans="1:62" x14ac:dyDescent="0.25">
      <c r="A390" t="str">
        <f>VLOOKUP(ObjectiveData[[#This Row],[Template ID]],ID_Conversion[],3,FALSE)</f>
        <v>VMAT</v>
      </c>
      <c r="B390" t="str">
        <f>VLOOKUP(ObjectiveData[[#This Row],[Template ID]],ID_Conversion[],6,FALSE)</f>
        <v>LUNG</v>
      </c>
      <c r="C390" s="15">
        <f>VLOOKUP(ObjectiveData[[#This Row],[Last Modified]],Date_Conversion[],13,FALSE)</f>
        <v>42891.426817129628</v>
      </c>
      <c r="D390" s="15" t="str">
        <f>VLOOKUP(ObjectiveData[[#This Row],[Template ID]],ObjectiveFiles[],3,FALSE)</f>
        <v>ObjectiveTemplate_23005.xml</v>
      </c>
      <c r="E390">
        <v>1.7</v>
      </c>
      <c r="F390" s="21" t="s">
        <v>145</v>
      </c>
      <c r="G390" s="21" t="s">
        <v>9</v>
      </c>
      <c r="H390" s="21" t="s">
        <v>14</v>
      </c>
      <c r="I390" s="21"/>
      <c r="J390" s="21"/>
      <c r="K390" s="21" t="s">
        <v>23</v>
      </c>
      <c r="L390" s="21"/>
      <c r="M390" s="21" t="s">
        <v>738</v>
      </c>
      <c r="N390" s="21" t="s">
        <v>595</v>
      </c>
      <c r="O390" s="21" t="s">
        <v>41</v>
      </c>
      <c r="P390" t="b">
        <v>0</v>
      </c>
      <c r="Q390" t="b">
        <v>0</v>
      </c>
      <c r="R390" t="b">
        <v>0</v>
      </c>
      <c r="S390">
        <v>40</v>
      </c>
      <c r="T390">
        <v>30</v>
      </c>
      <c r="U390">
        <v>0</v>
      </c>
      <c r="V390" s="21" t="s">
        <v>49</v>
      </c>
      <c r="W390">
        <v>1000</v>
      </c>
      <c r="X390">
        <v>100</v>
      </c>
      <c r="Y390" t="b">
        <v>1</v>
      </c>
      <c r="Z390">
        <v>80</v>
      </c>
      <c r="AA390">
        <v>0.3</v>
      </c>
      <c r="AB390">
        <v>103</v>
      </c>
      <c r="AC390">
        <v>40</v>
      </c>
      <c r="AD390">
        <v>7.0000000000000007E-2</v>
      </c>
      <c r="AE390" t="b">
        <v>1</v>
      </c>
      <c r="AF390" s="21" t="s">
        <v>724</v>
      </c>
      <c r="AG390">
        <v>5</v>
      </c>
      <c r="AH390">
        <v>9</v>
      </c>
      <c r="AI390">
        <v>10</v>
      </c>
      <c r="AJ390">
        <v>10</v>
      </c>
      <c r="AK390" s="21" t="s">
        <v>48</v>
      </c>
      <c r="AL390" t="b">
        <v>0</v>
      </c>
      <c r="AM390" t="b">
        <v>0</v>
      </c>
      <c r="AN390">
        <v>100</v>
      </c>
      <c r="AO390">
        <v>0</v>
      </c>
      <c r="AP390">
        <v>5000</v>
      </c>
      <c r="AQ390" s="21" t="s">
        <v>235</v>
      </c>
      <c r="AR390" s="21"/>
      <c r="AS390" t="b">
        <v>0</v>
      </c>
      <c r="AT390" s="21"/>
      <c r="AU390" s="21"/>
      <c r="AV390" s="21" t="s">
        <v>501</v>
      </c>
      <c r="AW390" s="21"/>
      <c r="AX390" s="21"/>
      <c r="AY390" s="21"/>
      <c r="AZ390" s="21"/>
      <c r="BA390">
        <v>2.0548799999999998</v>
      </c>
      <c r="BB390" s="21"/>
      <c r="BC390">
        <v>5275647</v>
      </c>
      <c r="BI390" s="21"/>
    </row>
    <row r="391" spans="1:62" x14ac:dyDescent="0.25">
      <c r="A391" t="str">
        <f>VLOOKUP(ObjectiveData[[#This Row],[Template ID]],ID_Conversion[],3,FALSE)</f>
        <v>VMAT</v>
      </c>
      <c r="B391" t="str">
        <f>VLOOKUP(ObjectiveData[[#This Row],[Template ID]],ID_Conversion[],6,FALSE)</f>
        <v>LUNG</v>
      </c>
      <c r="C391" s="15">
        <f>VLOOKUP(ObjectiveData[[#This Row],[Last Modified]],Date_Conversion[],13,FALSE)</f>
        <v>42891.426817129628</v>
      </c>
      <c r="D391" s="15" t="str">
        <f>VLOOKUP(ObjectiveData[[#This Row],[Template ID]],ObjectiveFiles[],3,FALSE)</f>
        <v>ObjectiveTemplate_23005.xml</v>
      </c>
      <c r="E391">
        <v>1.7</v>
      </c>
      <c r="F391" s="21" t="s">
        <v>145</v>
      </c>
      <c r="G391" s="21" t="s">
        <v>9</v>
      </c>
      <c r="H391" s="21" t="s">
        <v>14</v>
      </c>
      <c r="I391" s="21"/>
      <c r="J391" s="21"/>
      <c r="K391" s="21" t="s">
        <v>23</v>
      </c>
      <c r="L391" s="21"/>
      <c r="M391" s="21" t="s">
        <v>738</v>
      </c>
      <c r="N391" s="21" t="s">
        <v>595</v>
      </c>
      <c r="O391" s="21" t="s">
        <v>41</v>
      </c>
      <c r="P391" t="b">
        <v>0</v>
      </c>
      <c r="Q391" t="b">
        <v>0</v>
      </c>
      <c r="R391" t="b">
        <v>0</v>
      </c>
      <c r="S391">
        <v>40</v>
      </c>
      <c r="T391">
        <v>30</v>
      </c>
      <c r="U391">
        <v>0</v>
      </c>
      <c r="V391" s="21" t="s">
        <v>49</v>
      </c>
      <c r="W391">
        <v>1000</v>
      </c>
      <c r="X391">
        <v>100</v>
      </c>
      <c r="Y391" t="b">
        <v>1</v>
      </c>
      <c r="Z391">
        <v>80</v>
      </c>
      <c r="AA391">
        <v>0.3</v>
      </c>
      <c r="AB391">
        <v>103</v>
      </c>
      <c r="AC391">
        <v>40</v>
      </c>
      <c r="AD391">
        <v>7.0000000000000007E-2</v>
      </c>
      <c r="AE391" t="b">
        <v>1</v>
      </c>
      <c r="AF391" s="21" t="s">
        <v>724</v>
      </c>
      <c r="AG391">
        <v>5</v>
      </c>
      <c r="AH391">
        <v>9</v>
      </c>
      <c r="AI391">
        <v>10</v>
      </c>
      <c r="AJ391">
        <v>10</v>
      </c>
      <c r="AK391" s="21" t="s">
        <v>48</v>
      </c>
      <c r="AL391" t="b">
        <v>0</v>
      </c>
      <c r="AM391" t="b">
        <v>0</v>
      </c>
      <c r="AN391">
        <v>100</v>
      </c>
      <c r="AO391">
        <v>0</v>
      </c>
      <c r="AP391">
        <v>5000</v>
      </c>
      <c r="AQ391" s="21" t="s">
        <v>236</v>
      </c>
      <c r="AR391" s="21"/>
      <c r="AS391" t="b">
        <v>0</v>
      </c>
      <c r="AT391" s="21"/>
      <c r="AU391" s="21"/>
      <c r="AV391" s="21" t="s">
        <v>503</v>
      </c>
      <c r="AW391" s="21"/>
      <c r="AX391" s="21"/>
      <c r="AY391" s="21"/>
      <c r="AZ391" s="21"/>
      <c r="BA391">
        <v>2.0548799999999998</v>
      </c>
      <c r="BB391" s="21"/>
      <c r="BC391">
        <v>14524637</v>
      </c>
      <c r="BI391" s="21"/>
    </row>
    <row r="392" spans="1:62" x14ac:dyDescent="0.25">
      <c r="A392" t="str">
        <f>VLOOKUP(ObjectiveData[[#This Row],[Template ID]],ID_Conversion[],3,FALSE)</f>
        <v>VMAT</v>
      </c>
      <c r="B392" t="str">
        <f>VLOOKUP(ObjectiveData[[#This Row],[Template ID]],ID_Conversion[],6,FALSE)</f>
        <v>LUNG</v>
      </c>
      <c r="C392" s="15">
        <f>VLOOKUP(ObjectiveData[[#This Row],[Last Modified]],Date_Conversion[],13,FALSE)</f>
        <v>42891.426817129628</v>
      </c>
      <c r="D392" s="15" t="str">
        <f>VLOOKUP(ObjectiveData[[#This Row],[Template ID]],ObjectiveFiles[],3,FALSE)</f>
        <v>ObjectiveTemplate_23005.xml</v>
      </c>
      <c r="E392">
        <v>1.7</v>
      </c>
      <c r="F392" s="21" t="s">
        <v>145</v>
      </c>
      <c r="G392" s="21" t="s">
        <v>9</v>
      </c>
      <c r="H392" s="21" t="s">
        <v>14</v>
      </c>
      <c r="I392" s="21"/>
      <c r="J392" s="21"/>
      <c r="K392" s="21" t="s">
        <v>23</v>
      </c>
      <c r="L392" s="21"/>
      <c r="M392" s="21" t="s">
        <v>738</v>
      </c>
      <c r="N392" s="21" t="s">
        <v>595</v>
      </c>
      <c r="O392" s="21" t="s">
        <v>41</v>
      </c>
      <c r="P392" t="b">
        <v>0</v>
      </c>
      <c r="Q392" t="b">
        <v>0</v>
      </c>
      <c r="R392" t="b">
        <v>0</v>
      </c>
      <c r="S392">
        <v>40</v>
      </c>
      <c r="T392">
        <v>30</v>
      </c>
      <c r="U392">
        <v>0</v>
      </c>
      <c r="V392" s="21" t="s">
        <v>49</v>
      </c>
      <c r="W392">
        <v>1000</v>
      </c>
      <c r="X392">
        <v>100</v>
      </c>
      <c r="Y392" t="b">
        <v>1</v>
      </c>
      <c r="Z392">
        <v>80</v>
      </c>
      <c r="AA392">
        <v>0.3</v>
      </c>
      <c r="AB392">
        <v>103</v>
      </c>
      <c r="AC392">
        <v>40</v>
      </c>
      <c r="AD392">
        <v>7.0000000000000007E-2</v>
      </c>
      <c r="AE392" t="b">
        <v>1</v>
      </c>
      <c r="AF392" s="21" t="s">
        <v>724</v>
      </c>
      <c r="AG392">
        <v>5</v>
      </c>
      <c r="AH392">
        <v>9</v>
      </c>
      <c r="AI392">
        <v>10</v>
      </c>
      <c r="AJ392">
        <v>10</v>
      </c>
      <c r="AK392" s="21" t="s">
        <v>48</v>
      </c>
      <c r="AL392" t="b">
        <v>0</v>
      </c>
      <c r="AM392" t="b">
        <v>0</v>
      </c>
      <c r="AN392">
        <v>100</v>
      </c>
      <c r="AO392">
        <v>0</v>
      </c>
      <c r="AP392">
        <v>5000</v>
      </c>
      <c r="AQ392" s="21" t="s">
        <v>238</v>
      </c>
      <c r="AR392" s="21"/>
      <c r="AS392" t="b">
        <v>0</v>
      </c>
      <c r="AT392" s="21"/>
      <c r="AU392" s="21"/>
      <c r="AV392" s="21" t="s">
        <v>501</v>
      </c>
      <c r="AW392" s="21"/>
      <c r="AX392" s="21"/>
      <c r="AY392" s="21"/>
      <c r="AZ392" s="21"/>
      <c r="BA392">
        <v>2.0548799999999998</v>
      </c>
      <c r="BB392" s="21"/>
      <c r="BC392">
        <v>16760576</v>
      </c>
      <c r="BI392" s="21"/>
    </row>
    <row r="393" spans="1:62" x14ac:dyDescent="0.25">
      <c r="A393" t="str">
        <f>VLOOKUP(ObjectiveData[[#This Row],[Template ID]],ID_Conversion[],3,FALSE)</f>
        <v>VMAT</v>
      </c>
      <c r="B393" t="str">
        <f>VLOOKUP(ObjectiveData[[#This Row],[Template ID]],ID_Conversion[],6,FALSE)</f>
        <v>LUNG</v>
      </c>
      <c r="C393" s="15">
        <f>VLOOKUP(ObjectiveData[[#This Row],[Last Modified]],Date_Conversion[],13,FALSE)</f>
        <v>42891.426817129628</v>
      </c>
      <c r="D393" s="15" t="str">
        <f>VLOOKUP(ObjectiveData[[#This Row],[Template ID]],ObjectiveFiles[],3,FALSE)</f>
        <v>ObjectiveTemplate_23005.xml</v>
      </c>
      <c r="E393">
        <v>1.7</v>
      </c>
      <c r="F393" s="21" t="s">
        <v>145</v>
      </c>
      <c r="G393" s="21" t="s">
        <v>9</v>
      </c>
      <c r="H393" s="21" t="s">
        <v>14</v>
      </c>
      <c r="I393" s="21"/>
      <c r="J393" s="21"/>
      <c r="K393" s="21" t="s">
        <v>23</v>
      </c>
      <c r="L393" s="21"/>
      <c r="M393" s="21" t="s">
        <v>738</v>
      </c>
      <c r="N393" s="21" t="s">
        <v>595</v>
      </c>
      <c r="O393" s="21" t="s">
        <v>41</v>
      </c>
      <c r="P393" t="b">
        <v>0</v>
      </c>
      <c r="Q393" t="b">
        <v>0</v>
      </c>
      <c r="R393" t="b">
        <v>0</v>
      </c>
      <c r="S393">
        <v>40</v>
      </c>
      <c r="T393">
        <v>30</v>
      </c>
      <c r="U393">
        <v>0</v>
      </c>
      <c r="V393" s="21" t="s">
        <v>49</v>
      </c>
      <c r="W393">
        <v>1000</v>
      </c>
      <c r="X393">
        <v>100</v>
      </c>
      <c r="Y393" t="b">
        <v>1</v>
      </c>
      <c r="Z393">
        <v>80</v>
      </c>
      <c r="AA393">
        <v>0.3</v>
      </c>
      <c r="AB393">
        <v>103</v>
      </c>
      <c r="AC393">
        <v>40</v>
      </c>
      <c r="AD393">
        <v>7.0000000000000007E-2</v>
      </c>
      <c r="AE393" t="b">
        <v>1</v>
      </c>
      <c r="AF393" s="21" t="s">
        <v>724</v>
      </c>
      <c r="AG393">
        <v>5</v>
      </c>
      <c r="AH393">
        <v>9</v>
      </c>
      <c r="AI393">
        <v>10</v>
      </c>
      <c r="AJ393">
        <v>10</v>
      </c>
      <c r="AK393" s="21" t="s">
        <v>48</v>
      </c>
      <c r="AL393" t="b">
        <v>0</v>
      </c>
      <c r="AM393" t="b">
        <v>0</v>
      </c>
      <c r="AN393">
        <v>100</v>
      </c>
      <c r="AO393">
        <v>0</v>
      </c>
      <c r="AP393">
        <v>5000</v>
      </c>
      <c r="AQ393" s="21" t="s">
        <v>261</v>
      </c>
      <c r="AR393" s="21"/>
      <c r="AS393" t="b">
        <v>0</v>
      </c>
      <c r="AT393" s="21"/>
      <c r="AU393" s="21"/>
      <c r="AV393" s="21" t="s">
        <v>518</v>
      </c>
      <c r="AW393" s="21"/>
      <c r="AX393" s="21"/>
      <c r="AY393" s="21"/>
      <c r="AZ393" s="21"/>
      <c r="BA393">
        <v>2.0548799999999998</v>
      </c>
      <c r="BB393" s="21"/>
      <c r="BC393">
        <v>16711935</v>
      </c>
      <c r="BI393" s="21"/>
    </row>
    <row r="394" spans="1:62" x14ac:dyDescent="0.25">
      <c r="A394" t="str">
        <f>VLOOKUP(ObjectiveData[[#This Row],[Template ID]],ID_Conversion[],3,FALSE)</f>
        <v>VMAT</v>
      </c>
      <c r="B394" t="str">
        <f>VLOOKUP(ObjectiveData[[#This Row],[Template ID]],ID_Conversion[],6,FALSE)</f>
        <v>LUNG</v>
      </c>
      <c r="C394" s="15">
        <f>VLOOKUP(ObjectiveData[[#This Row],[Last Modified]],Date_Conversion[],13,FALSE)</f>
        <v>42891.426817129628</v>
      </c>
      <c r="D394" s="15" t="str">
        <f>VLOOKUP(ObjectiveData[[#This Row],[Template ID]],ObjectiveFiles[],3,FALSE)</f>
        <v>ObjectiveTemplate_23005.xml</v>
      </c>
      <c r="E394">
        <v>1.7</v>
      </c>
      <c r="F394" s="21" t="s">
        <v>145</v>
      </c>
      <c r="G394" s="21" t="s">
        <v>9</v>
      </c>
      <c r="H394" s="21" t="s">
        <v>14</v>
      </c>
      <c r="I394" s="21"/>
      <c r="J394" s="21"/>
      <c r="K394" s="21" t="s">
        <v>23</v>
      </c>
      <c r="L394" s="21"/>
      <c r="M394" s="21" t="s">
        <v>738</v>
      </c>
      <c r="N394" s="21" t="s">
        <v>595</v>
      </c>
      <c r="O394" s="21" t="s">
        <v>41</v>
      </c>
      <c r="P394" t="b">
        <v>0</v>
      </c>
      <c r="Q394" t="b">
        <v>0</v>
      </c>
      <c r="R394" t="b">
        <v>0</v>
      </c>
      <c r="S394">
        <v>40</v>
      </c>
      <c r="T394">
        <v>30</v>
      </c>
      <c r="U394">
        <v>0</v>
      </c>
      <c r="V394" s="21" t="s">
        <v>49</v>
      </c>
      <c r="W394">
        <v>1000</v>
      </c>
      <c r="X394">
        <v>100</v>
      </c>
      <c r="Y394" t="b">
        <v>1</v>
      </c>
      <c r="Z394">
        <v>80</v>
      </c>
      <c r="AA394">
        <v>0.3</v>
      </c>
      <c r="AB394">
        <v>103</v>
      </c>
      <c r="AC394">
        <v>40</v>
      </c>
      <c r="AD394">
        <v>7.0000000000000007E-2</v>
      </c>
      <c r="AE394" t="b">
        <v>1</v>
      </c>
      <c r="AF394" s="21" t="s">
        <v>724</v>
      </c>
      <c r="AG394">
        <v>5</v>
      </c>
      <c r="AH394">
        <v>9</v>
      </c>
      <c r="AI394">
        <v>10</v>
      </c>
      <c r="AJ394">
        <v>10</v>
      </c>
      <c r="AK394" s="21" t="s">
        <v>48</v>
      </c>
      <c r="AL394" t="b">
        <v>0</v>
      </c>
      <c r="AM394" t="b">
        <v>0</v>
      </c>
      <c r="AN394">
        <v>100</v>
      </c>
      <c r="AO394">
        <v>0</v>
      </c>
      <c r="AP394">
        <v>5000</v>
      </c>
      <c r="AQ394" s="21" t="s">
        <v>262</v>
      </c>
      <c r="AR394" s="21"/>
      <c r="AS394" t="b">
        <v>0</v>
      </c>
      <c r="AT394" s="21"/>
      <c r="AU394" s="21" t="s">
        <v>597</v>
      </c>
      <c r="AV394" s="21" t="s">
        <v>596</v>
      </c>
      <c r="AW394" s="21" t="s">
        <v>598</v>
      </c>
      <c r="AX394" s="21"/>
      <c r="AY394" s="21"/>
      <c r="AZ394" s="21"/>
      <c r="BA394">
        <v>2.0548799999999998</v>
      </c>
      <c r="BB394" s="21"/>
      <c r="BC394">
        <v>16777215</v>
      </c>
      <c r="BI394" s="21"/>
    </row>
    <row r="395" spans="1:62" x14ac:dyDescent="0.25">
      <c r="A395" t="str">
        <f>VLOOKUP(ObjectiveData[[#This Row],[Template ID]],ID_Conversion[],3,FALSE)</f>
        <v>VMAT</v>
      </c>
      <c r="B395" t="str">
        <f>VLOOKUP(ObjectiveData[[#This Row],[Template ID]],ID_Conversion[],6,FALSE)</f>
        <v>LUNG</v>
      </c>
      <c r="C395" s="15">
        <f>VLOOKUP(ObjectiveData[[#This Row],[Last Modified]],Date_Conversion[],13,FALSE)</f>
        <v>42891.426817129628</v>
      </c>
      <c r="D395" s="15" t="str">
        <f>VLOOKUP(ObjectiveData[[#This Row],[Template ID]],ObjectiveFiles[],3,FALSE)</f>
        <v>ObjectiveTemplate_23005.xml</v>
      </c>
      <c r="E395">
        <v>1.7</v>
      </c>
      <c r="F395" s="21" t="s">
        <v>145</v>
      </c>
      <c r="G395" s="21" t="s">
        <v>9</v>
      </c>
      <c r="H395" s="21" t="s">
        <v>14</v>
      </c>
      <c r="I395" s="21"/>
      <c r="J395" s="21"/>
      <c r="K395" s="21" t="s">
        <v>23</v>
      </c>
      <c r="L395" s="21"/>
      <c r="M395" s="21" t="s">
        <v>738</v>
      </c>
      <c r="N395" s="21" t="s">
        <v>595</v>
      </c>
      <c r="O395" s="21" t="s">
        <v>41</v>
      </c>
      <c r="P395" t="b">
        <v>0</v>
      </c>
      <c r="Q395" t="b">
        <v>0</v>
      </c>
      <c r="R395" t="b">
        <v>0</v>
      </c>
      <c r="S395">
        <v>40</v>
      </c>
      <c r="T395">
        <v>30</v>
      </c>
      <c r="U395">
        <v>0</v>
      </c>
      <c r="V395" s="21" t="s">
        <v>49</v>
      </c>
      <c r="W395">
        <v>1000</v>
      </c>
      <c r="X395">
        <v>100</v>
      </c>
      <c r="Y395" t="b">
        <v>1</v>
      </c>
      <c r="Z395">
        <v>80</v>
      </c>
      <c r="AA395">
        <v>0.3</v>
      </c>
      <c r="AB395">
        <v>103</v>
      </c>
      <c r="AC395">
        <v>40</v>
      </c>
      <c r="AD395">
        <v>7.0000000000000007E-2</v>
      </c>
      <c r="AE395" t="b">
        <v>1</v>
      </c>
      <c r="AF395" s="21" t="s">
        <v>724</v>
      </c>
      <c r="AG395">
        <v>5</v>
      </c>
      <c r="AH395">
        <v>9</v>
      </c>
      <c r="AI395">
        <v>10</v>
      </c>
      <c r="AJ395">
        <v>10</v>
      </c>
      <c r="AK395" s="21" t="s">
        <v>48</v>
      </c>
      <c r="AL395" t="b">
        <v>0</v>
      </c>
      <c r="AM395" t="b">
        <v>0</v>
      </c>
      <c r="AN395">
        <v>100</v>
      </c>
      <c r="AO395">
        <v>0</v>
      </c>
      <c r="AP395">
        <v>5000</v>
      </c>
      <c r="AQ395" s="21" t="s">
        <v>263</v>
      </c>
      <c r="AR395" s="21"/>
      <c r="AS395" t="b">
        <v>0</v>
      </c>
      <c r="AT395" s="21"/>
      <c r="AU395" s="21"/>
      <c r="AV395" s="21" t="s">
        <v>501</v>
      </c>
      <c r="AW395" s="21"/>
      <c r="AX395" s="21"/>
      <c r="AY395" s="21"/>
      <c r="AZ395" s="21"/>
      <c r="BA395">
        <v>2.4014700000000002</v>
      </c>
      <c r="BB395" s="21"/>
      <c r="BC395">
        <v>13749760</v>
      </c>
      <c r="BD395">
        <v>0</v>
      </c>
      <c r="BE395">
        <v>0</v>
      </c>
      <c r="BF395">
        <v>60</v>
      </c>
      <c r="BG395">
        <v>0</v>
      </c>
      <c r="BH395">
        <v>100</v>
      </c>
      <c r="BI395" s="21"/>
      <c r="BJ395">
        <v>0</v>
      </c>
    </row>
    <row r="396" spans="1:62" x14ac:dyDescent="0.25">
      <c r="A396" t="str">
        <f>VLOOKUP(ObjectiveData[[#This Row],[Template ID]],ID_Conversion[],3,FALSE)</f>
        <v>VMAT</v>
      </c>
      <c r="B396" t="str">
        <f>VLOOKUP(ObjectiveData[[#This Row],[Template ID]],ID_Conversion[],6,FALSE)</f>
        <v>LUNG</v>
      </c>
      <c r="C396" s="15">
        <f>VLOOKUP(ObjectiveData[[#This Row],[Last Modified]],Date_Conversion[],13,FALSE)</f>
        <v>42891.426817129628</v>
      </c>
      <c r="D396" s="15" t="str">
        <f>VLOOKUP(ObjectiveData[[#This Row],[Template ID]],ObjectiveFiles[],3,FALSE)</f>
        <v>ObjectiveTemplate_23005.xml</v>
      </c>
      <c r="E396">
        <v>1.7</v>
      </c>
      <c r="F396" s="21" t="s">
        <v>145</v>
      </c>
      <c r="G396" s="21" t="s">
        <v>9</v>
      </c>
      <c r="H396" s="21" t="s">
        <v>14</v>
      </c>
      <c r="I396" s="21"/>
      <c r="J396" s="21"/>
      <c r="K396" s="21" t="s">
        <v>23</v>
      </c>
      <c r="L396" s="21"/>
      <c r="M396" s="21" t="s">
        <v>738</v>
      </c>
      <c r="N396" s="21" t="s">
        <v>595</v>
      </c>
      <c r="O396" s="21" t="s">
        <v>41</v>
      </c>
      <c r="P396" t="b">
        <v>0</v>
      </c>
      <c r="Q396" t="b">
        <v>0</v>
      </c>
      <c r="R396" t="b">
        <v>0</v>
      </c>
      <c r="S396">
        <v>40</v>
      </c>
      <c r="T396">
        <v>30</v>
      </c>
      <c r="U396">
        <v>0</v>
      </c>
      <c r="V396" s="21" t="s">
        <v>49</v>
      </c>
      <c r="W396">
        <v>1000</v>
      </c>
      <c r="X396">
        <v>100</v>
      </c>
      <c r="Y396" t="b">
        <v>1</v>
      </c>
      <c r="Z396">
        <v>80</v>
      </c>
      <c r="AA396">
        <v>0.3</v>
      </c>
      <c r="AB396">
        <v>103</v>
      </c>
      <c r="AC396">
        <v>40</v>
      </c>
      <c r="AD396">
        <v>7.0000000000000007E-2</v>
      </c>
      <c r="AE396" t="b">
        <v>1</v>
      </c>
      <c r="AF396" s="21" t="s">
        <v>724</v>
      </c>
      <c r="AG396">
        <v>5</v>
      </c>
      <c r="AH396">
        <v>9</v>
      </c>
      <c r="AI396">
        <v>10</v>
      </c>
      <c r="AJ396">
        <v>10</v>
      </c>
      <c r="AK396" s="21" t="s">
        <v>48</v>
      </c>
      <c r="AL396" t="b">
        <v>0</v>
      </c>
      <c r="AM396" t="b">
        <v>0</v>
      </c>
      <c r="AN396">
        <v>100</v>
      </c>
      <c r="AO396">
        <v>0</v>
      </c>
      <c r="AP396">
        <v>5000</v>
      </c>
      <c r="AQ396" s="21" t="s">
        <v>263</v>
      </c>
      <c r="AR396" s="21"/>
      <c r="AS396" t="b">
        <v>0</v>
      </c>
      <c r="AT396" s="21"/>
      <c r="AU396" s="21"/>
      <c r="AV396" s="21" t="s">
        <v>501</v>
      </c>
      <c r="AW396" s="21"/>
      <c r="AX396" s="21"/>
      <c r="AY396" s="21"/>
      <c r="AZ396" s="21"/>
      <c r="BA396">
        <v>2.4014700000000002</v>
      </c>
      <c r="BB396" s="21"/>
      <c r="BC396">
        <v>13749760</v>
      </c>
      <c r="BD396">
        <v>0</v>
      </c>
      <c r="BE396">
        <v>0</v>
      </c>
      <c r="BF396">
        <v>55</v>
      </c>
      <c r="BG396">
        <v>15</v>
      </c>
      <c r="BH396">
        <v>100</v>
      </c>
      <c r="BI396" s="21"/>
      <c r="BJ396">
        <v>0</v>
      </c>
    </row>
    <row r="397" spans="1:62" x14ac:dyDescent="0.25">
      <c r="A397" t="str">
        <f>VLOOKUP(ObjectiveData[[#This Row],[Template ID]],ID_Conversion[],3,FALSE)</f>
        <v>VMAT</v>
      </c>
      <c r="B397" t="str">
        <f>VLOOKUP(ObjectiveData[[#This Row],[Template ID]],ID_Conversion[],6,FALSE)</f>
        <v>LUNG</v>
      </c>
      <c r="C397" s="15">
        <f>VLOOKUP(ObjectiveData[[#This Row],[Last Modified]],Date_Conversion[],13,FALSE)</f>
        <v>42891.426817129628</v>
      </c>
      <c r="D397" s="15" t="str">
        <f>VLOOKUP(ObjectiveData[[#This Row],[Template ID]],ObjectiveFiles[],3,FALSE)</f>
        <v>ObjectiveTemplate_23005.xml</v>
      </c>
      <c r="E397">
        <v>1.7</v>
      </c>
      <c r="F397" s="21" t="s">
        <v>145</v>
      </c>
      <c r="G397" s="21" t="s">
        <v>9</v>
      </c>
      <c r="H397" s="21" t="s">
        <v>14</v>
      </c>
      <c r="I397" s="21"/>
      <c r="J397" s="21"/>
      <c r="K397" s="21" t="s">
        <v>23</v>
      </c>
      <c r="L397" s="21"/>
      <c r="M397" s="21" t="s">
        <v>738</v>
      </c>
      <c r="N397" s="21" t="s">
        <v>595</v>
      </c>
      <c r="O397" s="21" t="s">
        <v>41</v>
      </c>
      <c r="P397" t="b">
        <v>0</v>
      </c>
      <c r="Q397" t="b">
        <v>0</v>
      </c>
      <c r="R397" t="b">
        <v>0</v>
      </c>
      <c r="S397">
        <v>40</v>
      </c>
      <c r="T397">
        <v>30</v>
      </c>
      <c r="U397">
        <v>0</v>
      </c>
      <c r="V397" s="21" t="s">
        <v>49</v>
      </c>
      <c r="W397">
        <v>1000</v>
      </c>
      <c r="X397">
        <v>100</v>
      </c>
      <c r="Y397" t="b">
        <v>1</v>
      </c>
      <c r="Z397">
        <v>80</v>
      </c>
      <c r="AA397">
        <v>0.3</v>
      </c>
      <c r="AB397">
        <v>103</v>
      </c>
      <c r="AC397">
        <v>40</v>
      </c>
      <c r="AD397">
        <v>7.0000000000000007E-2</v>
      </c>
      <c r="AE397" t="b">
        <v>1</v>
      </c>
      <c r="AF397" s="21" t="s">
        <v>724</v>
      </c>
      <c r="AG397">
        <v>5</v>
      </c>
      <c r="AH397">
        <v>9</v>
      </c>
      <c r="AI397">
        <v>10</v>
      </c>
      <c r="AJ397">
        <v>10</v>
      </c>
      <c r="AK397" s="21" t="s">
        <v>48</v>
      </c>
      <c r="AL397" t="b">
        <v>0</v>
      </c>
      <c r="AM397" t="b">
        <v>0</v>
      </c>
      <c r="AN397">
        <v>100</v>
      </c>
      <c r="AO397">
        <v>0</v>
      </c>
      <c r="AP397">
        <v>5000</v>
      </c>
      <c r="AQ397" s="21" t="s">
        <v>274</v>
      </c>
      <c r="AR397" s="21"/>
      <c r="AS397" t="b">
        <v>0</v>
      </c>
      <c r="AT397" s="21"/>
      <c r="AU397" s="21"/>
      <c r="AV397" s="21" t="s">
        <v>501</v>
      </c>
      <c r="AW397" s="21"/>
      <c r="AX397" s="21"/>
      <c r="AY397" s="21"/>
      <c r="AZ397" s="21"/>
      <c r="BA397">
        <v>2.0548799999999998</v>
      </c>
      <c r="BB397" s="21"/>
      <c r="BC397">
        <v>8388736</v>
      </c>
      <c r="BI397" s="21"/>
    </row>
    <row r="398" spans="1:62" x14ac:dyDescent="0.25">
      <c r="A398" t="str">
        <f>VLOOKUP(ObjectiveData[[#This Row],[Template ID]],ID_Conversion[],3,FALSE)</f>
        <v>VMAT</v>
      </c>
      <c r="B398" t="str">
        <f>VLOOKUP(ObjectiveData[[#This Row],[Template ID]],ID_Conversion[],6,FALSE)</f>
        <v>LUNG</v>
      </c>
      <c r="C398" s="15">
        <f>VLOOKUP(ObjectiveData[[#This Row],[Last Modified]],Date_Conversion[],13,FALSE)</f>
        <v>42891.426817129628</v>
      </c>
      <c r="D398" s="15" t="str">
        <f>VLOOKUP(ObjectiveData[[#This Row],[Template ID]],ObjectiveFiles[],3,FALSE)</f>
        <v>ObjectiveTemplate_23005.xml</v>
      </c>
      <c r="E398">
        <v>1.7</v>
      </c>
      <c r="F398" s="21" t="s">
        <v>145</v>
      </c>
      <c r="G398" s="21" t="s">
        <v>9</v>
      </c>
      <c r="H398" s="21" t="s">
        <v>14</v>
      </c>
      <c r="I398" s="21"/>
      <c r="J398" s="21"/>
      <c r="K398" s="21" t="s">
        <v>23</v>
      </c>
      <c r="L398" s="21"/>
      <c r="M398" s="21" t="s">
        <v>738</v>
      </c>
      <c r="N398" s="21" t="s">
        <v>595</v>
      </c>
      <c r="O398" s="21" t="s">
        <v>41</v>
      </c>
      <c r="P398" t="b">
        <v>0</v>
      </c>
      <c r="Q398" t="b">
        <v>0</v>
      </c>
      <c r="R398" t="b">
        <v>0</v>
      </c>
      <c r="S398">
        <v>40</v>
      </c>
      <c r="T398">
        <v>30</v>
      </c>
      <c r="U398">
        <v>0</v>
      </c>
      <c r="V398" s="21" t="s">
        <v>49</v>
      </c>
      <c r="W398">
        <v>1000</v>
      </c>
      <c r="X398">
        <v>100</v>
      </c>
      <c r="Y398" t="b">
        <v>1</v>
      </c>
      <c r="Z398">
        <v>80</v>
      </c>
      <c r="AA398">
        <v>0.3</v>
      </c>
      <c r="AB398">
        <v>103</v>
      </c>
      <c r="AC398">
        <v>40</v>
      </c>
      <c r="AD398">
        <v>7.0000000000000007E-2</v>
      </c>
      <c r="AE398" t="b">
        <v>1</v>
      </c>
      <c r="AF398" s="21" t="s">
        <v>724</v>
      </c>
      <c r="AG398">
        <v>5</v>
      </c>
      <c r="AH398">
        <v>9</v>
      </c>
      <c r="AI398">
        <v>10</v>
      </c>
      <c r="AJ398">
        <v>10</v>
      </c>
      <c r="AK398" s="21" t="s">
        <v>48</v>
      </c>
      <c r="AL398" t="b">
        <v>0</v>
      </c>
      <c r="AM398" t="b">
        <v>0</v>
      </c>
      <c r="AN398">
        <v>100</v>
      </c>
      <c r="AO398">
        <v>0</v>
      </c>
      <c r="AP398">
        <v>5000</v>
      </c>
      <c r="AQ398" s="21" t="s">
        <v>280</v>
      </c>
      <c r="AR398" s="21"/>
      <c r="AS398" t="b">
        <v>0</v>
      </c>
      <c r="AT398" s="21"/>
      <c r="AU398" s="21"/>
      <c r="AV398" s="21" t="s">
        <v>244</v>
      </c>
      <c r="AW398" s="21"/>
      <c r="AX398" s="21"/>
      <c r="AY398" s="21"/>
      <c r="AZ398" s="21"/>
      <c r="BA398">
        <v>2.4178500000000001</v>
      </c>
      <c r="BB398" s="21"/>
      <c r="BC398">
        <v>16776960</v>
      </c>
      <c r="BD398">
        <v>0</v>
      </c>
      <c r="BE398">
        <v>0</v>
      </c>
      <c r="BF398">
        <v>60</v>
      </c>
      <c r="BG398">
        <v>0</v>
      </c>
      <c r="BH398">
        <v>100</v>
      </c>
      <c r="BI398" s="21"/>
      <c r="BJ398">
        <v>0</v>
      </c>
    </row>
    <row r="399" spans="1:62" x14ac:dyDescent="0.25">
      <c r="A399" t="str">
        <f>VLOOKUP(ObjectiveData[[#This Row],[Template ID]],ID_Conversion[],3,FALSE)</f>
        <v>VMAT</v>
      </c>
      <c r="B399" t="str">
        <f>VLOOKUP(ObjectiveData[[#This Row],[Template ID]],ID_Conversion[],6,FALSE)</f>
        <v>LUNG</v>
      </c>
      <c r="C399" s="15">
        <f>VLOOKUP(ObjectiveData[[#This Row],[Last Modified]],Date_Conversion[],13,FALSE)</f>
        <v>42891.426817129628</v>
      </c>
      <c r="D399" s="15" t="str">
        <f>VLOOKUP(ObjectiveData[[#This Row],[Template ID]],ObjectiveFiles[],3,FALSE)</f>
        <v>ObjectiveTemplate_23005.xml</v>
      </c>
      <c r="E399">
        <v>1.7</v>
      </c>
      <c r="F399" s="21" t="s">
        <v>145</v>
      </c>
      <c r="G399" s="21" t="s">
        <v>9</v>
      </c>
      <c r="H399" s="21" t="s">
        <v>14</v>
      </c>
      <c r="I399" s="21"/>
      <c r="J399" s="21"/>
      <c r="K399" s="21" t="s">
        <v>23</v>
      </c>
      <c r="L399" s="21"/>
      <c r="M399" s="21" t="s">
        <v>738</v>
      </c>
      <c r="N399" s="21" t="s">
        <v>595</v>
      </c>
      <c r="O399" s="21" t="s">
        <v>41</v>
      </c>
      <c r="P399" t="b">
        <v>0</v>
      </c>
      <c r="Q399" t="b">
        <v>0</v>
      </c>
      <c r="R399" t="b">
        <v>0</v>
      </c>
      <c r="S399">
        <v>40</v>
      </c>
      <c r="T399">
        <v>30</v>
      </c>
      <c r="U399">
        <v>0</v>
      </c>
      <c r="V399" s="21" t="s">
        <v>49</v>
      </c>
      <c r="W399">
        <v>1000</v>
      </c>
      <c r="X399">
        <v>100</v>
      </c>
      <c r="Y399" t="b">
        <v>1</v>
      </c>
      <c r="Z399">
        <v>80</v>
      </c>
      <c r="AA399">
        <v>0.3</v>
      </c>
      <c r="AB399">
        <v>103</v>
      </c>
      <c r="AC399">
        <v>40</v>
      </c>
      <c r="AD399">
        <v>7.0000000000000007E-2</v>
      </c>
      <c r="AE399" t="b">
        <v>1</v>
      </c>
      <c r="AF399" s="21" t="s">
        <v>724</v>
      </c>
      <c r="AG399">
        <v>5</v>
      </c>
      <c r="AH399">
        <v>9</v>
      </c>
      <c r="AI399">
        <v>10</v>
      </c>
      <c r="AJ399">
        <v>10</v>
      </c>
      <c r="AK399" s="21" t="s">
        <v>48</v>
      </c>
      <c r="AL399" t="b">
        <v>0</v>
      </c>
      <c r="AM399" t="b">
        <v>0</v>
      </c>
      <c r="AN399">
        <v>100</v>
      </c>
      <c r="AO399">
        <v>0</v>
      </c>
      <c r="AP399">
        <v>5000</v>
      </c>
      <c r="AQ399" s="21" t="s">
        <v>280</v>
      </c>
      <c r="AR399" s="21"/>
      <c r="AS399" t="b">
        <v>0</v>
      </c>
      <c r="AT399" s="21"/>
      <c r="AU399" s="21"/>
      <c r="AV399" s="21" t="s">
        <v>244</v>
      </c>
      <c r="AW399" s="21"/>
      <c r="AX399" s="21"/>
      <c r="AY399" s="21"/>
      <c r="AZ399" s="21"/>
      <c r="BA399">
        <v>2.4178500000000001</v>
      </c>
      <c r="BB399" s="21"/>
      <c r="BC399">
        <v>16776960</v>
      </c>
      <c r="BD399">
        <v>0</v>
      </c>
      <c r="BE399">
        <v>1</v>
      </c>
      <c r="BF399">
        <v>60</v>
      </c>
      <c r="BG399">
        <v>100</v>
      </c>
      <c r="BH399">
        <v>120</v>
      </c>
      <c r="BI399" s="21"/>
      <c r="BJ399">
        <v>0</v>
      </c>
    </row>
    <row r="400" spans="1:62" x14ac:dyDescent="0.25">
      <c r="A400" t="str">
        <f>VLOOKUP(ObjectiveData[[#This Row],[Template ID]],ID_Conversion[],3,FALSE)</f>
        <v>VMAT</v>
      </c>
      <c r="B400" t="str">
        <f>VLOOKUP(ObjectiveData[[#This Row],[Template ID]],ID_Conversion[],6,FALSE)</f>
        <v>LUNG</v>
      </c>
      <c r="C400" s="15">
        <f>VLOOKUP(ObjectiveData[[#This Row],[Last Modified]],Date_Conversion[],13,FALSE)</f>
        <v>42891.426817129628</v>
      </c>
      <c r="D400" s="15" t="str">
        <f>VLOOKUP(ObjectiveData[[#This Row],[Template ID]],ObjectiveFiles[],3,FALSE)</f>
        <v>ObjectiveTemplate_23005.xml</v>
      </c>
      <c r="E400">
        <v>1.7</v>
      </c>
      <c r="F400" s="21" t="s">
        <v>145</v>
      </c>
      <c r="G400" s="21" t="s">
        <v>9</v>
      </c>
      <c r="H400" s="21" t="s">
        <v>14</v>
      </c>
      <c r="I400" s="21"/>
      <c r="J400" s="21"/>
      <c r="K400" s="21" t="s">
        <v>23</v>
      </c>
      <c r="L400" s="21"/>
      <c r="M400" s="21" t="s">
        <v>738</v>
      </c>
      <c r="N400" s="21" t="s">
        <v>595</v>
      </c>
      <c r="O400" s="21" t="s">
        <v>41</v>
      </c>
      <c r="P400" t="b">
        <v>0</v>
      </c>
      <c r="Q400" t="b">
        <v>0</v>
      </c>
      <c r="R400" t="b">
        <v>0</v>
      </c>
      <c r="S400">
        <v>40</v>
      </c>
      <c r="T400">
        <v>30</v>
      </c>
      <c r="U400">
        <v>0</v>
      </c>
      <c r="V400" s="21" t="s">
        <v>49</v>
      </c>
      <c r="W400">
        <v>1000</v>
      </c>
      <c r="X400">
        <v>100</v>
      </c>
      <c r="Y400" t="b">
        <v>1</v>
      </c>
      <c r="Z400">
        <v>80</v>
      </c>
      <c r="AA400">
        <v>0.3</v>
      </c>
      <c r="AB400">
        <v>103</v>
      </c>
      <c r="AC400">
        <v>40</v>
      </c>
      <c r="AD400">
        <v>7.0000000000000007E-2</v>
      </c>
      <c r="AE400" t="b">
        <v>1</v>
      </c>
      <c r="AF400" s="21" t="s">
        <v>724</v>
      </c>
      <c r="AG400">
        <v>5</v>
      </c>
      <c r="AH400">
        <v>9</v>
      </c>
      <c r="AI400">
        <v>10</v>
      </c>
      <c r="AJ400">
        <v>10</v>
      </c>
      <c r="AK400" s="21" t="s">
        <v>48</v>
      </c>
      <c r="AL400" t="b">
        <v>0</v>
      </c>
      <c r="AM400" t="b">
        <v>0</v>
      </c>
      <c r="AN400">
        <v>100</v>
      </c>
      <c r="AO400">
        <v>0</v>
      </c>
      <c r="AP400">
        <v>5000</v>
      </c>
      <c r="AQ400" s="21" t="s">
        <v>305</v>
      </c>
      <c r="AR400" s="21"/>
      <c r="AS400" t="b">
        <v>0</v>
      </c>
      <c r="AT400" s="21"/>
      <c r="AU400" s="21"/>
      <c r="AV400" s="21" t="s">
        <v>501</v>
      </c>
      <c r="AW400" s="21"/>
      <c r="AX400" s="21"/>
      <c r="AY400" s="21"/>
      <c r="AZ400" s="21"/>
      <c r="BA400">
        <v>3</v>
      </c>
      <c r="BB400" s="21"/>
      <c r="BC400">
        <v>2139610</v>
      </c>
      <c r="BD400">
        <v>0</v>
      </c>
      <c r="BE400">
        <v>0</v>
      </c>
      <c r="BF400">
        <v>20</v>
      </c>
      <c r="BG400">
        <v>20</v>
      </c>
      <c r="BH400">
        <v>100</v>
      </c>
      <c r="BI400" s="21"/>
      <c r="BJ400">
        <v>0</v>
      </c>
    </row>
    <row r="401" spans="1:62" x14ac:dyDescent="0.25">
      <c r="A401" t="str">
        <f>VLOOKUP(ObjectiveData[[#This Row],[Template ID]],ID_Conversion[],3,FALSE)</f>
        <v>VMAT</v>
      </c>
      <c r="B401" t="str">
        <f>VLOOKUP(ObjectiveData[[#This Row],[Template ID]],ID_Conversion[],6,FALSE)</f>
        <v>LUNG</v>
      </c>
      <c r="C401" s="15">
        <f>VLOOKUP(ObjectiveData[[#This Row],[Last Modified]],Date_Conversion[],13,FALSE)</f>
        <v>42891.426817129628</v>
      </c>
      <c r="D401" s="15" t="str">
        <f>VLOOKUP(ObjectiveData[[#This Row],[Template ID]],ObjectiveFiles[],3,FALSE)</f>
        <v>ObjectiveTemplate_23005.xml</v>
      </c>
      <c r="E401">
        <v>1.7</v>
      </c>
      <c r="F401" s="21" t="s">
        <v>145</v>
      </c>
      <c r="G401" s="21" t="s">
        <v>9</v>
      </c>
      <c r="H401" s="21" t="s">
        <v>14</v>
      </c>
      <c r="I401" s="21"/>
      <c r="J401" s="21"/>
      <c r="K401" s="21" t="s">
        <v>23</v>
      </c>
      <c r="L401" s="21"/>
      <c r="M401" s="21" t="s">
        <v>738</v>
      </c>
      <c r="N401" s="21" t="s">
        <v>595</v>
      </c>
      <c r="O401" s="21" t="s">
        <v>41</v>
      </c>
      <c r="P401" t="b">
        <v>0</v>
      </c>
      <c r="Q401" t="b">
        <v>0</v>
      </c>
      <c r="R401" t="b">
        <v>0</v>
      </c>
      <c r="S401">
        <v>40</v>
      </c>
      <c r="T401">
        <v>30</v>
      </c>
      <c r="U401">
        <v>0</v>
      </c>
      <c r="V401" s="21" t="s">
        <v>49</v>
      </c>
      <c r="W401">
        <v>1000</v>
      </c>
      <c r="X401">
        <v>100</v>
      </c>
      <c r="Y401" t="b">
        <v>1</v>
      </c>
      <c r="Z401">
        <v>80</v>
      </c>
      <c r="AA401">
        <v>0.3</v>
      </c>
      <c r="AB401">
        <v>103</v>
      </c>
      <c r="AC401">
        <v>40</v>
      </c>
      <c r="AD401">
        <v>7.0000000000000007E-2</v>
      </c>
      <c r="AE401" t="b">
        <v>1</v>
      </c>
      <c r="AF401" s="21" t="s">
        <v>724</v>
      </c>
      <c r="AG401">
        <v>5</v>
      </c>
      <c r="AH401">
        <v>9</v>
      </c>
      <c r="AI401">
        <v>10</v>
      </c>
      <c r="AJ401">
        <v>10</v>
      </c>
      <c r="AK401" s="21" t="s">
        <v>48</v>
      </c>
      <c r="AL401" t="b">
        <v>0</v>
      </c>
      <c r="AM401" t="b">
        <v>0</v>
      </c>
      <c r="AN401">
        <v>100</v>
      </c>
      <c r="AO401">
        <v>0</v>
      </c>
      <c r="AP401">
        <v>5000</v>
      </c>
      <c r="AQ401" s="21" t="s">
        <v>305</v>
      </c>
      <c r="AR401" s="21"/>
      <c r="AS401" t="b">
        <v>0</v>
      </c>
      <c r="AT401" s="21"/>
      <c r="AU401" s="21"/>
      <c r="AV401" s="21" t="s">
        <v>501</v>
      </c>
      <c r="AW401" s="21"/>
      <c r="AX401" s="21"/>
      <c r="AY401" s="21"/>
      <c r="AZ401" s="21"/>
      <c r="BA401">
        <v>3</v>
      </c>
      <c r="BB401" s="21"/>
      <c r="BC401">
        <v>2139610</v>
      </c>
      <c r="BD401">
        <v>0</v>
      </c>
      <c r="BE401">
        <v>0</v>
      </c>
      <c r="BF401">
        <v>5</v>
      </c>
      <c r="BG401">
        <v>50</v>
      </c>
      <c r="BH401">
        <v>100</v>
      </c>
      <c r="BI401" s="21"/>
      <c r="BJ401">
        <v>0</v>
      </c>
    </row>
    <row r="402" spans="1:62" x14ac:dyDescent="0.25">
      <c r="A402" t="str">
        <f>VLOOKUP(ObjectiveData[[#This Row],[Template ID]],ID_Conversion[],3,FALSE)</f>
        <v>VMAT</v>
      </c>
      <c r="B402" t="str">
        <f>VLOOKUP(ObjectiveData[[#This Row],[Template ID]],ID_Conversion[],6,FALSE)</f>
        <v>LUNG</v>
      </c>
      <c r="C402" s="15">
        <f>VLOOKUP(ObjectiveData[[#This Row],[Last Modified]],Date_Conversion[],13,FALSE)</f>
        <v>42891.426817129628</v>
      </c>
      <c r="D402" s="15" t="str">
        <f>VLOOKUP(ObjectiveData[[#This Row],[Template ID]],ObjectiveFiles[],3,FALSE)</f>
        <v>ObjectiveTemplate_23005.xml</v>
      </c>
      <c r="E402">
        <v>1.7</v>
      </c>
      <c r="F402" s="21" t="s">
        <v>145</v>
      </c>
      <c r="G402" s="21" t="s">
        <v>9</v>
      </c>
      <c r="H402" s="21" t="s">
        <v>14</v>
      </c>
      <c r="I402" s="21"/>
      <c r="J402" s="21"/>
      <c r="K402" s="21" t="s">
        <v>23</v>
      </c>
      <c r="L402" s="21"/>
      <c r="M402" s="21" t="s">
        <v>738</v>
      </c>
      <c r="N402" s="21" t="s">
        <v>595</v>
      </c>
      <c r="O402" s="21" t="s">
        <v>41</v>
      </c>
      <c r="P402" t="b">
        <v>0</v>
      </c>
      <c r="Q402" t="b">
        <v>0</v>
      </c>
      <c r="R402" t="b">
        <v>0</v>
      </c>
      <c r="S402">
        <v>40</v>
      </c>
      <c r="T402">
        <v>30</v>
      </c>
      <c r="U402">
        <v>0</v>
      </c>
      <c r="V402" s="21" t="s">
        <v>49</v>
      </c>
      <c r="W402">
        <v>1000</v>
      </c>
      <c r="X402">
        <v>100</v>
      </c>
      <c r="Y402" t="b">
        <v>1</v>
      </c>
      <c r="Z402">
        <v>80</v>
      </c>
      <c r="AA402">
        <v>0.3</v>
      </c>
      <c r="AB402">
        <v>103</v>
      </c>
      <c r="AC402">
        <v>40</v>
      </c>
      <c r="AD402">
        <v>7.0000000000000007E-2</v>
      </c>
      <c r="AE402" t="b">
        <v>1</v>
      </c>
      <c r="AF402" s="21" t="s">
        <v>724</v>
      </c>
      <c r="AG402">
        <v>5</v>
      </c>
      <c r="AH402">
        <v>9</v>
      </c>
      <c r="AI402">
        <v>10</v>
      </c>
      <c r="AJ402">
        <v>10</v>
      </c>
      <c r="AK402" s="21" t="s">
        <v>48</v>
      </c>
      <c r="AL402" t="b">
        <v>0</v>
      </c>
      <c r="AM402" t="b">
        <v>0</v>
      </c>
      <c r="AN402">
        <v>100</v>
      </c>
      <c r="AO402">
        <v>0</v>
      </c>
      <c r="AP402">
        <v>5000</v>
      </c>
      <c r="AQ402" s="21" t="s">
        <v>326</v>
      </c>
      <c r="AR402" s="21"/>
      <c r="AS402" t="b">
        <v>0</v>
      </c>
      <c r="AT402" s="21"/>
      <c r="AU402" s="21"/>
      <c r="AV402" s="21" t="s">
        <v>375</v>
      </c>
      <c r="AW402" s="21"/>
      <c r="AX402" s="21"/>
      <c r="AY402" s="21"/>
      <c r="AZ402" s="21"/>
      <c r="BA402">
        <v>3</v>
      </c>
      <c r="BB402" s="21"/>
      <c r="BC402">
        <v>15570276</v>
      </c>
      <c r="BD402">
        <v>0</v>
      </c>
      <c r="BE402">
        <v>0</v>
      </c>
      <c r="BF402">
        <v>60</v>
      </c>
      <c r="BG402">
        <v>0</v>
      </c>
      <c r="BH402">
        <v>110</v>
      </c>
      <c r="BI402" s="21"/>
      <c r="BJ402">
        <v>0</v>
      </c>
    </row>
    <row r="403" spans="1:62" x14ac:dyDescent="0.25">
      <c r="A403" t="str">
        <f>VLOOKUP(ObjectiveData[[#This Row],[Template ID]],ID_Conversion[],3,FALSE)</f>
        <v>VMAT</v>
      </c>
      <c r="B403" t="str">
        <f>VLOOKUP(ObjectiveData[[#This Row],[Template ID]],ID_Conversion[],6,FALSE)</f>
        <v>LUNG</v>
      </c>
      <c r="C403" s="15">
        <f>VLOOKUP(ObjectiveData[[#This Row],[Last Modified]],Date_Conversion[],13,FALSE)</f>
        <v>42891.426817129628</v>
      </c>
      <c r="D403" s="15" t="str">
        <f>VLOOKUP(ObjectiveData[[#This Row],[Template ID]],ObjectiveFiles[],3,FALSE)</f>
        <v>ObjectiveTemplate_23005.xml</v>
      </c>
      <c r="E403">
        <v>1.7</v>
      </c>
      <c r="F403" s="21" t="s">
        <v>145</v>
      </c>
      <c r="G403" s="21" t="s">
        <v>9</v>
      </c>
      <c r="H403" s="21" t="s">
        <v>14</v>
      </c>
      <c r="I403" s="21"/>
      <c r="J403" s="21"/>
      <c r="K403" s="21" t="s">
        <v>23</v>
      </c>
      <c r="L403" s="21"/>
      <c r="M403" s="21" t="s">
        <v>738</v>
      </c>
      <c r="N403" s="21" t="s">
        <v>595</v>
      </c>
      <c r="O403" s="21" t="s">
        <v>41</v>
      </c>
      <c r="P403" t="b">
        <v>0</v>
      </c>
      <c r="Q403" t="b">
        <v>0</v>
      </c>
      <c r="R403" t="b">
        <v>0</v>
      </c>
      <c r="S403">
        <v>40</v>
      </c>
      <c r="T403">
        <v>30</v>
      </c>
      <c r="U403">
        <v>0</v>
      </c>
      <c r="V403" s="21" t="s">
        <v>49</v>
      </c>
      <c r="W403">
        <v>1000</v>
      </c>
      <c r="X403">
        <v>100</v>
      </c>
      <c r="Y403" t="b">
        <v>1</v>
      </c>
      <c r="Z403">
        <v>80</v>
      </c>
      <c r="AA403">
        <v>0.3</v>
      </c>
      <c r="AB403">
        <v>103</v>
      </c>
      <c r="AC403">
        <v>40</v>
      </c>
      <c r="AD403">
        <v>7.0000000000000007E-2</v>
      </c>
      <c r="AE403" t="b">
        <v>1</v>
      </c>
      <c r="AF403" s="21" t="s">
        <v>724</v>
      </c>
      <c r="AG403">
        <v>5</v>
      </c>
      <c r="AH403">
        <v>9</v>
      </c>
      <c r="AI403">
        <v>10</v>
      </c>
      <c r="AJ403">
        <v>10</v>
      </c>
      <c r="AK403" s="21" t="s">
        <v>48</v>
      </c>
      <c r="AL403" t="b">
        <v>0</v>
      </c>
      <c r="AM403" t="b">
        <v>0</v>
      </c>
      <c r="AN403">
        <v>100</v>
      </c>
      <c r="AO403">
        <v>0</v>
      </c>
      <c r="AP403">
        <v>5000</v>
      </c>
      <c r="AQ403" s="21" t="s">
        <v>326</v>
      </c>
      <c r="AR403" s="21"/>
      <c r="AS403" t="b">
        <v>0</v>
      </c>
      <c r="AT403" s="21"/>
      <c r="AU403" s="21"/>
      <c r="AV403" s="21" t="s">
        <v>375</v>
      </c>
      <c r="AW403" s="21"/>
      <c r="AX403" s="21"/>
      <c r="AY403" s="21"/>
      <c r="AZ403" s="21"/>
      <c r="BA403">
        <v>3</v>
      </c>
      <c r="BB403" s="21"/>
      <c r="BC403">
        <v>15570276</v>
      </c>
      <c r="BD403">
        <v>0</v>
      </c>
      <c r="BE403">
        <v>1</v>
      </c>
      <c r="BF403">
        <v>60</v>
      </c>
      <c r="BG403">
        <v>100</v>
      </c>
      <c r="BH403">
        <v>120</v>
      </c>
      <c r="BI403" s="21"/>
      <c r="BJ403">
        <v>0</v>
      </c>
    </row>
    <row r="404" spans="1:62" x14ac:dyDescent="0.25">
      <c r="A404" t="str">
        <f>VLOOKUP(ObjectiveData[[#This Row],[Template ID]],ID_Conversion[],3,FALSE)</f>
        <v>VMAT</v>
      </c>
      <c r="B404" t="str">
        <f>VLOOKUP(ObjectiveData[[#This Row],[Template ID]],ID_Conversion[],6,FALSE)</f>
        <v>LUNG</v>
      </c>
      <c r="C404" s="15">
        <f>VLOOKUP(ObjectiveData[[#This Row],[Last Modified]],Date_Conversion[],13,FALSE)</f>
        <v>42891.426817129628</v>
      </c>
      <c r="D404" s="15" t="str">
        <f>VLOOKUP(ObjectiveData[[#This Row],[Template ID]],ObjectiveFiles[],3,FALSE)</f>
        <v>ObjectiveTemplate_23005.xml</v>
      </c>
      <c r="E404">
        <v>1.7</v>
      </c>
      <c r="F404" s="21" t="s">
        <v>145</v>
      </c>
      <c r="G404" s="21" t="s">
        <v>9</v>
      </c>
      <c r="H404" s="21" t="s">
        <v>14</v>
      </c>
      <c r="I404" s="21"/>
      <c r="J404" s="21"/>
      <c r="K404" s="21" t="s">
        <v>23</v>
      </c>
      <c r="L404" s="21"/>
      <c r="M404" s="21" t="s">
        <v>738</v>
      </c>
      <c r="N404" s="21" t="s">
        <v>595</v>
      </c>
      <c r="O404" s="21" t="s">
        <v>41</v>
      </c>
      <c r="P404" t="b">
        <v>0</v>
      </c>
      <c r="Q404" t="b">
        <v>0</v>
      </c>
      <c r="R404" t="b">
        <v>0</v>
      </c>
      <c r="S404">
        <v>40</v>
      </c>
      <c r="T404">
        <v>30</v>
      </c>
      <c r="U404">
        <v>0</v>
      </c>
      <c r="V404" s="21" t="s">
        <v>49</v>
      </c>
      <c r="W404">
        <v>1000</v>
      </c>
      <c r="X404">
        <v>100</v>
      </c>
      <c r="Y404" t="b">
        <v>1</v>
      </c>
      <c r="Z404">
        <v>80</v>
      </c>
      <c r="AA404">
        <v>0.3</v>
      </c>
      <c r="AB404">
        <v>103</v>
      </c>
      <c r="AC404">
        <v>40</v>
      </c>
      <c r="AD404">
        <v>7.0000000000000007E-2</v>
      </c>
      <c r="AE404" t="b">
        <v>1</v>
      </c>
      <c r="AF404" s="21" t="s">
        <v>724</v>
      </c>
      <c r="AG404">
        <v>5</v>
      </c>
      <c r="AH404">
        <v>9</v>
      </c>
      <c r="AI404">
        <v>10</v>
      </c>
      <c r="AJ404">
        <v>10</v>
      </c>
      <c r="AK404" s="21" t="s">
        <v>48</v>
      </c>
      <c r="AL404" t="b">
        <v>0</v>
      </c>
      <c r="AM404" t="b">
        <v>0</v>
      </c>
      <c r="AN404">
        <v>100</v>
      </c>
      <c r="AO404">
        <v>0</v>
      </c>
      <c r="AP404">
        <v>5000</v>
      </c>
      <c r="AQ404" s="21" t="s">
        <v>375</v>
      </c>
      <c r="AR404" s="21"/>
      <c r="AS404" t="b">
        <v>0</v>
      </c>
      <c r="AT404" s="21"/>
      <c r="AU404" s="21"/>
      <c r="AV404" s="21" t="s">
        <v>375</v>
      </c>
      <c r="AW404" s="21"/>
      <c r="AX404" s="21"/>
      <c r="AY404" s="21"/>
      <c r="AZ404" s="21"/>
      <c r="BA404">
        <v>2.0548799999999998</v>
      </c>
      <c r="BB404" s="21"/>
      <c r="BC404">
        <v>15570276</v>
      </c>
      <c r="BI404" s="21"/>
    </row>
    <row r="405" spans="1:62" x14ac:dyDescent="0.25">
      <c r="A405" t="str">
        <f>VLOOKUP(ObjectiveData[[#This Row],[Template ID]],ID_Conversion[],3,FALSE)</f>
        <v>VMAT</v>
      </c>
      <c r="B405" t="str">
        <f>VLOOKUP(ObjectiveData[[#This Row],[Template ID]],ID_Conversion[],6,FALSE)</f>
        <v>LUNG</v>
      </c>
      <c r="C405" s="15">
        <f>VLOOKUP(ObjectiveData[[#This Row],[Last Modified]],Date_Conversion[],13,FALSE)</f>
        <v>42891.426817129628</v>
      </c>
      <c r="D405" s="15" t="str">
        <f>VLOOKUP(ObjectiveData[[#This Row],[Template ID]],ObjectiveFiles[],3,FALSE)</f>
        <v>ObjectiveTemplate_23005.xml</v>
      </c>
      <c r="E405">
        <v>1.7</v>
      </c>
      <c r="F405" s="21" t="s">
        <v>145</v>
      </c>
      <c r="G405" s="21" t="s">
        <v>9</v>
      </c>
      <c r="H405" s="21" t="s">
        <v>14</v>
      </c>
      <c r="I405" s="21"/>
      <c r="J405" s="21"/>
      <c r="K405" s="21" t="s">
        <v>23</v>
      </c>
      <c r="L405" s="21"/>
      <c r="M405" s="21" t="s">
        <v>738</v>
      </c>
      <c r="N405" s="21" t="s">
        <v>595</v>
      </c>
      <c r="O405" s="21" t="s">
        <v>41</v>
      </c>
      <c r="P405" t="b">
        <v>0</v>
      </c>
      <c r="Q405" t="b">
        <v>0</v>
      </c>
      <c r="R405" t="b">
        <v>0</v>
      </c>
      <c r="S405">
        <v>40</v>
      </c>
      <c r="T405">
        <v>30</v>
      </c>
      <c r="U405">
        <v>0</v>
      </c>
      <c r="V405" s="21" t="s">
        <v>49</v>
      </c>
      <c r="W405">
        <v>1000</v>
      </c>
      <c r="X405">
        <v>100</v>
      </c>
      <c r="Y405" t="b">
        <v>1</v>
      </c>
      <c r="Z405">
        <v>80</v>
      </c>
      <c r="AA405">
        <v>0.3</v>
      </c>
      <c r="AB405">
        <v>103</v>
      </c>
      <c r="AC405">
        <v>40</v>
      </c>
      <c r="AD405">
        <v>7.0000000000000007E-2</v>
      </c>
      <c r="AE405" t="b">
        <v>1</v>
      </c>
      <c r="AF405" s="21" t="s">
        <v>724</v>
      </c>
      <c r="AG405">
        <v>5</v>
      </c>
      <c r="AH405">
        <v>9</v>
      </c>
      <c r="AI405">
        <v>10</v>
      </c>
      <c r="AJ405">
        <v>10</v>
      </c>
      <c r="AK405" s="21" t="s">
        <v>48</v>
      </c>
      <c r="AL405" t="b">
        <v>0</v>
      </c>
      <c r="AM405" t="b">
        <v>0</v>
      </c>
      <c r="AN405">
        <v>100</v>
      </c>
      <c r="AO405">
        <v>0</v>
      </c>
      <c r="AP405">
        <v>5000</v>
      </c>
      <c r="AQ405" s="21" t="s">
        <v>444</v>
      </c>
      <c r="AR405" s="21"/>
      <c r="AS405" t="b">
        <v>0</v>
      </c>
      <c r="AT405" s="21"/>
      <c r="AU405" s="21"/>
      <c r="AV405" s="21" t="s">
        <v>501</v>
      </c>
      <c r="AW405" s="21"/>
      <c r="AX405" s="21"/>
      <c r="AY405" s="21"/>
      <c r="AZ405" s="21"/>
      <c r="BA405">
        <v>2.0548799999999998</v>
      </c>
      <c r="BB405" s="21"/>
      <c r="BC405">
        <v>15794160</v>
      </c>
      <c r="BI405" s="21"/>
    </row>
    <row r="406" spans="1:62" x14ac:dyDescent="0.25">
      <c r="A406" t="str">
        <f>VLOOKUP(ObjectiveData[[#This Row],[Template ID]],ID_Conversion[],3,FALSE)</f>
        <v>VMAT</v>
      </c>
      <c r="B406" t="str">
        <f>VLOOKUP(ObjectiveData[[#This Row],[Template ID]],ID_Conversion[],6,FALSE)</f>
        <v>LUNG</v>
      </c>
      <c r="C406" s="15">
        <f>VLOOKUP(ObjectiveData[[#This Row],[Last Modified]],Date_Conversion[],13,FALSE)</f>
        <v>42891.426817129628</v>
      </c>
      <c r="D406" s="15" t="str">
        <f>VLOOKUP(ObjectiveData[[#This Row],[Template ID]],ObjectiveFiles[],3,FALSE)</f>
        <v>ObjectiveTemplate_23005.xml</v>
      </c>
      <c r="E406">
        <v>1.7</v>
      </c>
      <c r="F406" s="21" t="s">
        <v>145</v>
      </c>
      <c r="G406" s="21" t="s">
        <v>9</v>
      </c>
      <c r="H406" s="21" t="s">
        <v>14</v>
      </c>
      <c r="I406" s="21"/>
      <c r="J406" s="21"/>
      <c r="K406" s="21" t="s">
        <v>23</v>
      </c>
      <c r="L406" s="21"/>
      <c r="M406" s="21" t="s">
        <v>738</v>
      </c>
      <c r="N406" s="21" t="s">
        <v>595</v>
      </c>
      <c r="O406" s="21" t="s">
        <v>41</v>
      </c>
      <c r="P406" t="b">
        <v>0</v>
      </c>
      <c r="Q406" t="b">
        <v>0</v>
      </c>
      <c r="R406" t="b">
        <v>0</v>
      </c>
      <c r="S406">
        <v>40</v>
      </c>
      <c r="T406">
        <v>30</v>
      </c>
      <c r="U406">
        <v>0</v>
      </c>
      <c r="V406" s="21" t="s">
        <v>49</v>
      </c>
      <c r="W406">
        <v>1000</v>
      </c>
      <c r="X406">
        <v>100</v>
      </c>
      <c r="Y406" t="b">
        <v>1</v>
      </c>
      <c r="Z406">
        <v>80</v>
      </c>
      <c r="AA406">
        <v>0.3</v>
      </c>
      <c r="AB406">
        <v>103</v>
      </c>
      <c r="AC406">
        <v>40</v>
      </c>
      <c r="AD406">
        <v>7.0000000000000007E-2</v>
      </c>
      <c r="AE406" t="b">
        <v>1</v>
      </c>
      <c r="AF406" s="21" t="s">
        <v>724</v>
      </c>
      <c r="AG406">
        <v>5</v>
      </c>
      <c r="AH406">
        <v>9</v>
      </c>
      <c r="AI406">
        <v>10</v>
      </c>
      <c r="AJ406">
        <v>10</v>
      </c>
      <c r="AK406" s="21" t="s">
        <v>48</v>
      </c>
      <c r="AL406" t="b">
        <v>0</v>
      </c>
      <c r="AM406" t="b">
        <v>0</v>
      </c>
      <c r="AN406">
        <v>100</v>
      </c>
      <c r="AO406">
        <v>0</v>
      </c>
      <c r="AP406">
        <v>5000</v>
      </c>
      <c r="AQ406" s="21" t="s">
        <v>446</v>
      </c>
      <c r="AR406" s="21"/>
      <c r="AS406" t="b">
        <v>0</v>
      </c>
      <c r="AT406" s="21"/>
      <c r="AU406" s="21"/>
      <c r="AV406" s="21" t="s">
        <v>501</v>
      </c>
      <c r="AW406" s="21"/>
      <c r="AX406" s="21"/>
      <c r="AY406" s="21"/>
      <c r="AZ406" s="21"/>
      <c r="BA406">
        <v>2.4093300000000002</v>
      </c>
      <c r="BB406" s="21"/>
      <c r="BC406">
        <v>255</v>
      </c>
      <c r="BD406">
        <v>0</v>
      </c>
      <c r="BE406">
        <v>0</v>
      </c>
      <c r="BF406">
        <v>20</v>
      </c>
      <c r="BG406">
        <v>0</v>
      </c>
      <c r="BH406">
        <v>60</v>
      </c>
      <c r="BI406" s="21"/>
      <c r="BJ406">
        <v>0</v>
      </c>
    </row>
    <row r="407" spans="1:62" x14ac:dyDescent="0.25">
      <c r="A407" t="str">
        <f>VLOOKUP(ObjectiveData[[#This Row],[Template ID]],ID_Conversion[],3,FALSE)</f>
        <v>VMAT</v>
      </c>
      <c r="B407" t="str">
        <f>VLOOKUP(ObjectiveData[[#This Row],[Template ID]],ID_Conversion[],6,FALSE)</f>
        <v>ESOP</v>
      </c>
      <c r="C407" s="15">
        <f>VLOOKUP(ObjectiveData[[#This Row],[Last Modified]],Date_Conversion[],13,FALSE)</f>
        <v>43216.609895833331</v>
      </c>
      <c r="D407" s="15" t="str">
        <f>VLOOKUP(ObjectiveData[[#This Row],[Template ID]],ObjectiveFiles[],3,FALSE)</f>
        <v>ObjectiveTemplate_21725.xml</v>
      </c>
      <c r="E407">
        <v>1.7</v>
      </c>
      <c r="F407" s="21" t="s">
        <v>586</v>
      </c>
      <c r="G407" s="21" t="s">
        <v>9</v>
      </c>
      <c r="H407" s="21" t="s">
        <v>15</v>
      </c>
      <c r="I407" s="21"/>
      <c r="J407" s="21"/>
      <c r="K407" s="21" t="s">
        <v>26</v>
      </c>
      <c r="L407" s="21"/>
      <c r="M407" s="21" t="s">
        <v>739</v>
      </c>
      <c r="N407" s="21" t="s">
        <v>589</v>
      </c>
      <c r="O407" s="21" t="s">
        <v>41</v>
      </c>
      <c r="P407" t="b">
        <v>0</v>
      </c>
      <c r="Q407" t="b">
        <v>0</v>
      </c>
      <c r="R407" t="b">
        <v>0</v>
      </c>
      <c r="S407">
        <v>40</v>
      </c>
      <c r="T407">
        <v>30</v>
      </c>
      <c r="U407">
        <v>0</v>
      </c>
      <c r="V407" s="21" t="s">
        <v>49</v>
      </c>
      <c r="W407">
        <v>1000</v>
      </c>
      <c r="X407">
        <v>12</v>
      </c>
      <c r="Y407" t="b">
        <v>1</v>
      </c>
      <c r="Z407">
        <v>100</v>
      </c>
      <c r="AA407">
        <v>1</v>
      </c>
      <c r="AB407">
        <v>105</v>
      </c>
      <c r="AC407">
        <v>60</v>
      </c>
      <c r="AD407">
        <v>0.05</v>
      </c>
      <c r="AE407" t="b">
        <v>1</v>
      </c>
      <c r="AF407" s="21" t="s">
        <v>724</v>
      </c>
      <c r="AG407">
        <v>5</v>
      </c>
      <c r="AH407">
        <v>9</v>
      </c>
      <c r="AI407">
        <v>10</v>
      </c>
      <c r="AJ407">
        <v>10</v>
      </c>
      <c r="AK407" s="21" t="s">
        <v>48</v>
      </c>
      <c r="AL407" t="b">
        <v>0</v>
      </c>
      <c r="AM407" t="b">
        <v>0</v>
      </c>
      <c r="AN407">
        <v>50</v>
      </c>
      <c r="AO407">
        <v>0</v>
      </c>
      <c r="AP407">
        <v>2000</v>
      </c>
      <c r="AQ407" s="21" t="s">
        <v>502</v>
      </c>
      <c r="AR407" s="21"/>
      <c r="AS407" t="b">
        <v>0</v>
      </c>
      <c r="AT407" s="21"/>
      <c r="AU407" s="21" t="s">
        <v>580</v>
      </c>
      <c r="AV407" s="21" t="s">
        <v>502</v>
      </c>
      <c r="AW407" s="21" t="s">
        <v>581</v>
      </c>
      <c r="AX407" s="21" t="s">
        <v>502</v>
      </c>
      <c r="AY407" s="21" t="s">
        <v>514</v>
      </c>
      <c r="AZ407">
        <v>1</v>
      </c>
      <c r="BA407" s="21"/>
      <c r="BB407" s="21"/>
      <c r="BC407">
        <v>65280</v>
      </c>
      <c r="BI407" s="21"/>
    </row>
    <row r="408" spans="1:62" x14ac:dyDescent="0.25">
      <c r="A408" t="str">
        <f>VLOOKUP(ObjectiveData[[#This Row],[Template ID]],ID_Conversion[],3,FALSE)</f>
        <v>VMAT</v>
      </c>
      <c r="B408" t="str">
        <f>VLOOKUP(ObjectiveData[[#This Row],[Template ID]],ID_Conversion[],6,FALSE)</f>
        <v>ESOP</v>
      </c>
      <c r="C408" s="15">
        <f>VLOOKUP(ObjectiveData[[#This Row],[Last Modified]],Date_Conversion[],13,FALSE)</f>
        <v>43216.609895833331</v>
      </c>
      <c r="D408" s="15" t="str">
        <f>VLOOKUP(ObjectiveData[[#This Row],[Template ID]],ObjectiveFiles[],3,FALSE)</f>
        <v>ObjectiveTemplate_21725.xml</v>
      </c>
      <c r="E408">
        <v>1.7</v>
      </c>
      <c r="F408" s="21" t="s">
        <v>586</v>
      </c>
      <c r="G408" s="21" t="s">
        <v>9</v>
      </c>
      <c r="H408" s="21" t="s">
        <v>15</v>
      </c>
      <c r="I408" s="21"/>
      <c r="J408" s="21"/>
      <c r="K408" s="21" t="s">
        <v>26</v>
      </c>
      <c r="L408" s="21"/>
      <c r="M408" s="21" t="s">
        <v>739</v>
      </c>
      <c r="N408" s="21" t="s">
        <v>589</v>
      </c>
      <c r="O408" s="21" t="s">
        <v>41</v>
      </c>
      <c r="P408" t="b">
        <v>0</v>
      </c>
      <c r="Q408" t="b">
        <v>0</v>
      </c>
      <c r="R408" t="b">
        <v>0</v>
      </c>
      <c r="S408">
        <v>40</v>
      </c>
      <c r="T408">
        <v>30</v>
      </c>
      <c r="U408">
        <v>0</v>
      </c>
      <c r="V408" s="21" t="s">
        <v>49</v>
      </c>
      <c r="W408">
        <v>1000</v>
      </c>
      <c r="X408">
        <v>12</v>
      </c>
      <c r="Y408" t="b">
        <v>1</v>
      </c>
      <c r="Z408">
        <v>100</v>
      </c>
      <c r="AA408">
        <v>1</v>
      </c>
      <c r="AB408">
        <v>105</v>
      </c>
      <c r="AC408">
        <v>60</v>
      </c>
      <c r="AD408">
        <v>0.05</v>
      </c>
      <c r="AE408" t="b">
        <v>1</v>
      </c>
      <c r="AF408" s="21" t="s">
        <v>724</v>
      </c>
      <c r="AG408">
        <v>5</v>
      </c>
      <c r="AH408">
        <v>9</v>
      </c>
      <c r="AI408">
        <v>10</v>
      </c>
      <c r="AJ408">
        <v>10</v>
      </c>
      <c r="AK408" s="21" t="s">
        <v>48</v>
      </c>
      <c r="AL408" t="b">
        <v>0</v>
      </c>
      <c r="AM408" t="b">
        <v>0</v>
      </c>
      <c r="AN408">
        <v>50</v>
      </c>
      <c r="AO408">
        <v>0</v>
      </c>
      <c r="AP408">
        <v>2000</v>
      </c>
      <c r="AQ408" s="21" t="s">
        <v>270</v>
      </c>
      <c r="AR408" s="21"/>
      <c r="AS408" t="b">
        <v>0</v>
      </c>
      <c r="AT408" s="21"/>
      <c r="AU408" s="21"/>
      <c r="AV408" s="21" t="s">
        <v>270</v>
      </c>
      <c r="AW408" s="21"/>
      <c r="AX408" s="21" t="s">
        <v>515</v>
      </c>
      <c r="AY408" s="21" t="s">
        <v>514</v>
      </c>
      <c r="AZ408">
        <v>1</v>
      </c>
      <c r="BA408" s="21"/>
      <c r="BB408" s="21"/>
      <c r="BC408">
        <v>255</v>
      </c>
      <c r="BI408" s="21"/>
    </row>
    <row r="409" spans="1:62" x14ac:dyDescent="0.25">
      <c r="A409" t="str">
        <f>VLOOKUP(ObjectiveData[[#This Row],[Template ID]],ID_Conversion[],3,FALSE)</f>
        <v>VMAT</v>
      </c>
      <c r="B409" t="str">
        <f>VLOOKUP(ObjectiveData[[#This Row],[Template ID]],ID_Conversion[],6,FALSE)</f>
        <v>ESOP</v>
      </c>
      <c r="C409" s="15">
        <f>VLOOKUP(ObjectiveData[[#This Row],[Last Modified]],Date_Conversion[],13,FALSE)</f>
        <v>43216.609895833331</v>
      </c>
      <c r="D409" s="15" t="str">
        <f>VLOOKUP(ObjectiveData[[#This Row],[Template ID]],ObjectiveFiles[],3,FALSE)</f>
        <v>ObjectiveTemplate_21725.xml</v>
      </c>
      <c r="E409">
        <v>1.7</v>
      </c>
      <c r="F409" s="21" t="s">
        <v>586</v>
      </c>
      <c r="G409" s="21" t="s">
        <v>9</v>
      </c>
      <c r="H409" s="21" t="s">
        <v>15</v>
      </c>
      <c r="I409" s="21"/>
      <c r="J409" s="21"/>
      <c r="K409" s="21" t="s">
        <v>26</v>
      </c>
      <c r="L409" s="21"/>
      <c r="M409" s="21" t="s">
        <v>739</v>
      </c>
      <c r="N409" s="21" t="s">
        <v>589</v>
      </c>
      <c r="O409" s="21" t="s">
        <v>41</v>
      </c>
      <c r="P409" t="b">
        <v>0</v>
      </c>
      <c r="Q409" t="b">
        <v>0</v>
      </c>
      <c r="R409" t="b">
        <v>0</v>
      </c>
      <c r="S409">
        <v>40</v>
      </c>
      <c r="T409">
        <v>30</v>
      </c>
      <c r="U409">
        <v>0</v>
      </c>
      <c r="V409" s="21" t="s">
        <v>49</v>
      </c>
      <c r="W409">
        <v>1000</v>
      </c>
      <c r="X409">
        <v>12</v>
      </c>
      <c r="Y409" t="b">
        <v>1</v>
      </c>
      <c r="Z409">
        <v>100</v>
      </c>
      <c r="AA409">
        <v>1</v>
      </c>
      <c r="AB409">
        <v>105</v>
      </c>
      <c r="AC409">
        <v>60</v>
      </c>
      <c r="AD409">
        <v>0.05</v>
      </c>
      <c r="AE409" t="b">
        <v>1</v>
      </c>
      <c r="AF409" s="21" t="s">
        <v>724</v>
      </c>
      <c r="AG409">
        <v>5</v>
      </c>
      <c r="AH409">
        <v>9</v>
      </c>
      <c r="AI409">
        <v>10</v>
      </c>
      <c r="AJ409">
        <v>10</v>
      </c>
      <c r="AK409" s="21" t="s">
        <v>48</v>
      </c>
      <c r="AL409" t="b">
        <v>0</v>
      </c>
      <c r="AM409" t="b">
        <v>0</v>
      </c>
      <c r="AN409">
        <v>50</v>
      </c>
      <c r="AO409">
        <v>0</v>
      </c>
      <c r="AP409">
        <v>2000</v>
      </c>
      <c r="AQ409" s="21" t="s">
        <v>244</v>
      </c>
      <c r="AR409" s="21"/>
      <c r="AS409" t="b">
        <v>0</v>
      </c>
      <c r="AT409" s="21"/>
      <c r="AU409" s="21"/>
      <c r="AV409" s="21" t="s">
        <v>244</v>
      </c>
      <c r="AW409" s="21"/>
      <c r="AX409" s="21" t="s">
        <v>260</v>
      </c>
      <c r="AY409" s="21" t="s">
        <v>514</v>
      </c>
      <c r="AZ409">
        <v>1</v>
      </c>
      <c r="BA409" s="21"/>
      <c r="BB409" s="21"/>
      <c r="BC409">
        <v>16776960</v>
      </c>
      <c r="BD409">
        <v>0</v>
      </c>
      <c r="BE409">
        <v>1</v>
      </c>
      <c r="BF409">
        <v>52</v>
      </c>
      <c r="BG409">
        <v>0</v>
      </c>
      <c r="BH409">
        <v>120</v>
      </c>
      <c r="BI409" s="21"/>
      <c r="BJ409">
        <v>0</v>
      </c>
    </row>
    <row r="410" spans="1:62" x14ac:dyDescent="0.25">
      <c r="A410" t="str">
        <f>VLOOKUP(ObjectiveData[[#This Row],[Template ID]],ID_Conversion[],3,FALSE)</f>
        <v>VMAT</v>
      </c>
      <c r="B410" t="str">
        <f>VLOOKUP(ObjectiveData[[#This Row],[Template ID]],ID_Conversion[],6,FALSE)</f>
        <v>ESOP</v>
      </c>
      <c r="C410" s="15">
        <f>VLOOKUP(ObjectiveData[[#This Row],[Last Modified]],Date_Conversion[],13,FALSE)</f>
        <v>43216.609895833331</v>
      </c>
      <c r="D410" s="15" t="str">
        <f>VLOOKUP(ObjectiveData[[#This Row],[Template ID]],ObjectiveFiles[],3,FALSE)</f>
        <v>ObjectiveTemplate_21725.xml</v>
      </c>
      <c r="E410">
        <v>1.7</v>
      </c>
      <c r="F410" s="21" t="s">
        <v>586</v>
      </c>
      <c r="G410" s="21" t="s">
        <v>9</v>
      </c>
      <c r="H410" s="21" t="s">
        <v>15</v>
      </c>
      <c r="I410" s="21"/>
      <c r="J410" s="21"/>
      <c r="K410" s="21" t="s">
        <v>26</v>
      </c>
      <c r="L410" s="21"/>
      <c r="M410" s="21" t="s">
        <v>739</v>
      </c>
      <c r="N410" s="21" t="s">
        <v>589</v>
      </c>
      <c r="O410" s="21" t="s">
        <v>41</v>
      </c>
      <c r="P410" t="b">
        <v>0</v>
      </c>
      <c r="Q410" t="b">
        <v>0</v>
      </c>
      <c r="R410" t="b">
        <v>0</v>
      </c>
      <c r="S410">
        <v>40</v>
      </c>
      <c r="T410">
        <v>30</v>
      </c>
      <c r="U410">
        <v>0</v>
      </c>
      <c r="V410" s="21" t="s">
        <v>49</v>
      </c>
      <c r="W410">
        <v>1000</v>
      </c>
      <c r="X410">
        <v>12</v>
      </c>
      <c r="Y410" t="b">
        <v>1</v>
      </c>
      <c r="Z410">
        <v>100</v>
      </c>
      <c r="AA410">
        <v>1</v>
      </c>
      <c r="AB410">
        <v>105</v>
      </c>
      <c r="AC410">
        <v>60</v>
      </c>
      <c r="AD410">
        <v>0.05</v>
      </c>
      <c r="AE410" t="b">
        <v>1</v>
      </c>
      <c r="AF410" s="21" t="s">
        <v>724</v>
      </c>
      <c r="AG410">
        <v>5</v>
      </c>
      <c r="AH410">
        <v>9</v>
      </c>
      <c r="AI410">
        <v>10</v>
      </c>
      <c r="AJ410">
        <v>10</v>
      </c>
      <c r="AK410" s="21" t="s">
        <v>48</v>
      </c>
      <c r="AL410" t="b">
        <v>0</v>
      </c>
      <c r="AM410" t="b">
        <v>0</v>
      </c>
      <c r="AN410">
        <v>50</v>
      </c>
      <c r="AO410">
        <v>0</v>
      </c>
      <c r="AP410">
        <v>2000</v>
      </c>
      <c r="AQ410" s="21" t="s">
        <v>244</v>
      </c>
      <c r="AR410" s="21"/>
      <c r="AS410" t="b">
        <v>0</v>
      </c>
      <c r="AT410" s="21"/>
      <c r="AU410" s="21"/>
      <c r="AV410" s="21" t="s">
        <v>244</v>
      </c>
      <c r="AW410" s="21"/>
      <c r="AX410" s="21" t="s">
        <v>260</v>
      </c>
      <c r="AY410" s="21" t="s">
        <v>514</v>
      </c>
      <c r="AZ410">
        <v>1</v>
      </c>
      <c r="BA410" s="21"/>
      <c r="BB410" s="21"/>
      <c r="BC410">
        <v>16776960</v>
      </c>
      <c r="BD410">
        <v>0</v>
      </c>
      <c r="BE410">
        <v>0</v>
      </c>
      <c r="BF410">
        <v>52</v>
      </c>
      <c r="BG410">
        <v>100</v>
      </c>
      <c r="BH410">
        <v>100</v>
      </c>
      <c r="BI410" s="21"/>
      <c r="BJ410">
        <v>0</v>
      </c>
    </row>
    <row r="411" spans="1:62" x14ac:dyDescent="0.25">
      <c r="A411" t="str">
        <f>VLOOKUP(ObjectiveData[[#This Row],[Template ID]],ID_Conversion[],3,FALSE)</f>
        <v>VMAT</v>
      </c>
      <c r="B411" t="str">
        <f>VLOOKUP(ObjectiveData[[#This Row],[Template ID]],ID_Conversion[],6,FALSE)</f>
        <v>ESOP</v>
      </c>
      <c r="C411" s="15">
        <f>VLOOKUP(ObjectiveData[[#This Row],[Last Modified]],Date_Conversion[],13,FALSE)</f>
        <v>43216.609895833331</v>
      </c>
      <c r="D411" s="15" t="str">
        <f>VLOOKUP(ObjectiveData[[#This Row],[Template ID]],ObjectiveFiles[],3,FALSE)</f>
        <v>ObjectiveTemplate_21725.xml</v>
      </c>
      <c r="E411">
        <v>1.7</v>
      </c>
      <c r="F411" s="21" t="s">
        <v>586</v>
      </c>
      <c r="G411" s="21" t="s">
        <v>9</v>
      </c>
      <c r="H411" s="21" t="s">
        <v>15</v>
      </c>
      <c r="I411" s="21"/>
      <c r="J411" s="21"/>
      <c r="K411" s="21" t="s">
        <v>26</v>
      </c>
      <c r="L411" s="21"/>
      <c r="M411" s="21" t="s">
        <v>739</v>
      </c>
      <c r="N411" s="21" t="s">
        <v>589</v>
      </c>
      <c r="O411" s="21" t="s">
        <v>41</v>
      </c>
      <c r="P411" t="b">
        <v>0</v>
      </c>
      <c r="Q411" t="b">
        <v>0</v>
      </c>
      <c r="R411" t="b">
        <v>0</v>
      </c>
      <c r="S411">
        <v>40</v>
      </c>
      <c r="T411">
        <v>30</v>
      </c>
      <c r="U411">
        <v>0</v>
      </c>
      <c r="V411" s="21" t="s">
        <v>49</v>
      </c>
      <c r="W411">
        <v>1000</v>
      </c>
      <c r="X411">
        <v>12</v>
      </c>
      <c r="Y411" t="b">
        <v>1</v>
      </c>
      <c r="Z411">
        <v>100</v>
      </c>
      <c r="AA411">
        <v>1</v>
      </c>
      <c r="AB411">
        <v>105</v>
      </c>
      <c r="AC411">
        <v>60</v>
      </c>
      <c r="AD411">
        <v>0.05</v>
      </c>
      <c r="AE411" t="b">
        <v>1</v>
      </c>
      <c r="AF411" s="21" t="s">
        <v>724</v>
      </c>
      <c r="AG411">
        <v>5</v>
      </c>
      <c r="AH411">
        <v>9</v>
      </c>
      <c r="AI411">
        <v>10</v>
      </c>
      <c r="AJ411">
        <v>10</v>
      </c>
      <c r="AK411" s="21" t="s">
        <v>48</v>
      </c>
      <c r="AL411" t="b">
        <v>0</v>
      </c>
      <c r="AM411" t="b">
        <v>0</v>
      </c>
      <c r="AN411">
        <v>50</v>
      </c>
      <c r="AO411">
        <v>0</v>
      </c>
      <c r="AP411">
        <v>2000</v>
      </c>
      <c r="AQ411" s="21" t="s">
        <v>375</v>
      </c>
      <c r="AR411" s="21"/>
      <c r="AS411" t="b">
        <v>0</v>
      </c>
      <c r="AT411" s="21"/>
      <c r="AU411" s="21"/>
      <c r="AV411" s="21" t="s">
        <v>375</v>
      </c>
      <c r="AW411" s="21"/>
      <c r="AX411" s="21" t="s">
        <v>426</v>
      </c>
      <c r="AY411" s="21" t="s">
        <v>514</v>
      </c>
      <c r="AZ411">
        <v>1</v>
      </c>
      <c r="BA411" s="21"/>
      <c r="BB411" s="21"/>
      <c r="BC411">
        <v>16711935</v>
      </c>
      <c r="BD411">
        <v>0</v>
      </c>
      <c r="BE411">
        <v>0</v>
      </c>
      <c r="BF411">
        <v>50</v>
      </c>
      <c r="BG411">
        <v>100</v>
      </c>
      <c r="BH411">
        <v>100</v>
      </c>
      <c r="BI411" s="21"/>
      <c r="BJ411">
        <v>0</v>
      </c>
    </row>
    <row r="412" spans="1:62" x14ac:dyDescent="0.25">
      <c r="A412" t="str">
        <f>VLOOKUP(ObjectiveData[[#This Row],[Template ID]],ID_Conversion[],3,FALSE)</f>
        <v>VMAT</v>
      </c>
      <c r="B412" t="str">
        <f>VLOOKUP(ObjectiveData[[#This Row],[Template ID]],ID_Conversion[],6,FALSE)</f>
        <v>ESOP</v>
      </c>
      <c r="C412" s="15">
        <f>VLOOKUP(ObjectiveData[[#This Row],[Last Modified]],Date_Conversion[],13,FALSE)</f>
        <v>43216.609895833331</v>
      </c>
      <c r="D412" s="15" t="str">
        <f>VLOOKUP(ObjectiveData[[#This Row],[Template ID]],ObjectiveFiles[],3,FALSE)</f>
        <v>ObjectiveTemplate_21725.xml</v>
      </c>
      <c r="E412">
        <v>1.7</v>
      </c>
      <c r="F412" s="21" t="s">
        <v>586</v>
      </c>
      <c r="G412" s="21" t="s">
        <v>9</v>
      </c>
      <c r="H412" s="21" t="s">
        <v>15</v>
      </c>
      <c r="I412" s="21"/>
      <c r="J412" s="21"/>
      <c r="K412" s="21" t="s">
        <v>26</v>
      </c>
      <c r="L412" s="21"/>
      <c r="M412" s="21" t="s">
        <v>739</v>
      </c>
      <c r="N412" s="21" t="s">
        <v>589</v>
      </c>
      <c r="O412" s="21" t="s">
        <v>41</v>
      </c>
      <c r="P412" t="b">
        <v>0</v>
      </c>
      <c r="Q412" t="b">
        <v>0</v>
      </c>
      <c r="R412" t="b">
        <v>0</v>
      </c>
      <c r="S412">
        <v>40</v>
      </c>
      <c r="T412">
        <v>30</v>
      </c>
      <c r="U412">
        <v>0</v>
      </c>
      <c r="V412" s="21" t="s">
        <v>49</v>
      </c>
      <c r="W412">
        <v>1000</v>
      </c>
      <c r="X412">
        <v>12</v>
      </c>
      <c r="Y412" t="b">
        <v>1</v>
      </c>
      <c r="Z412">
        <v>100</v>
      </c>
      <c r="AA412">
        <v>1</v>
      </c>
      <c r="AB412">
        <v>105</v>
      </c>
      <c r="AC412">
        <v>60</v>
      </c>
      <c r="AD412">
        <v>0.05</v>
      </c>
      <c r="AE412" t="b">
        <v>1</v>
      </c>
      <c r="AF412" s="21" t="s">
        <v>724</v>
      </c>
      <c r="AG412">
        <v>5</v>
      </c>
      <c r="AH412">
        <v>9</v>
      </c>
      <c r="AI412">
        <v>10</v>
      </c>
      <c r="AJ412">
        <v>10</v>
      </c>
      <c r="AK412" s="21" t="s">
        <v>48</v>
      </c>
      <c r="AL412" t="b">
        <v>0</v>
      </c>
      <c r="AM412" t="b">
        <v>0</v>
      </c>
      <c r="AN412">
        <v>50</v>
      </c>
      <c r="AO412">
        <v>0</v>
      </c>
      <c r="AP412">
        <v>2000</v>
      </c>
      <c r="AQ412" s="21" t="s">
        <v>375</v>
      </c>
      <c r="AR412" s="21"/>
      <c r="AS412" t="b">
        <v>0</v>
      </c>
      <c r="AT412" s="21"/>
      <c r="AU412" s="21"/>
      <c r="AV412" s="21" t="s">
        <v>375</v>
      </c>
      <c r="AW412" s="21"/>
      <c r="AX412" s="21" t="s">
        <v>426</v>
      </c>
      <c r="AY412" s="21" t="s">
        <v>514</v>
      </c>
      <c r="AZ412">
        <v>1</v>
      </c>
      <c r="BA412" s="21"/>
      <c r="BB412" s="21"/>
      <c r="BC412">
        <v>16711935</v>
      </c>
      <c r="BD412">
        <v>0</v>
      </c>
      <c r="BE412">
        <v>1</v>
      </c>
      <c r="BF412">
        <v>50</v>
      </c>
      <c r="BG412">
        <v>0</v>
      </c>
      <c r="BH412">
        <v>120</v>
      </c>
      <c r="BI412" s="21"/>
      <c r="BJ412">
        <v>0</v>
      </c>
    </row>
    <row r="413" spans="1:62" x14ac:dyDescent="0.25">
      <c r="A413" t="str">
        <f>VLOOKUP(ObjectiveData[[#This Row],[Template ID]],ID_Conversion[],3,FALSE)</f>
        <v>VMAT</v>
      </c>
      <c r="B413" t="str">
        <f>VLOOKUP(ObjectiveData[[#This Row],[Template ID]],ID_Conversion[],6,FALSE)</f>
        <v>ESOP</v>
      </c>
      <c r="C413" s="15">
        <f>VLOOKUP(ObjectiveData[[#This Row],[Last Modified]],Date_Conversion[],13,FALSE)</f>
        <v>43216.609895833331</v>
      </c>
      <c r="D413" s="15" t="str">
        <f>VLOOKUP(ObjectiveData[[#This Row],[Template ID]],ObjectiveFiles[],3,FALSE)</f>
        <v>ObjectiveTemplate_21725.xml</v>
      </c>
      <c r="E413">
        <v>1.7</v>
      </c>
      <c r="F413" s="21" t="s">
        <v>586</v>
      </c>
      <c r="G413" s="21" t="s">
        <v>9</v>
      </c>
      <c r="H413" s="21" t="s">
        <v>15</v>
      </c>
      <c r="I413" s="21"/>
      <c r="J413" s="21"/>
      <c r="K413" s="21" t="s">
        <v>26</v>
      </c>
      <c r="L413" s="21"/>
      <c r="M413" s="21" t="s">
        <v>739</v>
      </c>
      <c r="N413" s="21" t="s">
        <v>589</v>
      </c>
      <c r="O413" s="21" t="s">
        <v>41</v>
      </c>
      <c r="P413" t="b">
        <v>0</v>
      </c>
      <c r="Q413" t="b">
        <v>0</v>
      </c>
      <c r="R413" t="b">
        <v>0</v>
      </c>
      <c r="S413">
        <v>40</v>
      </c>
      <c r="T413">
        <v>30</v>
      </c>
      <c r="U413">
        <v>0</v>
      </c>
      <c r="V413" s="21" t="s">
        <v>49</v>
      </c>
      <c r="W413">
        <v>1000</v>
      </c>
      <c r="X413">
        <v>12</v>
      </c>
      <c r="Y413" t="b">
        <v>1</v>
      </c>
      <c r="Z413">
        <v>100</v>
      </c>
      <c r="AA413">
        <v>1</v>
      </c>
      <c r="AB413">
        <v>105</v>
      </c>
      <c r="AC413">
        <v>60</v>
      </c>
      <c r="AD413">
        <v>0.05</v>
      </c>
      <c r="AE413" t="b">
        <v>1</v>
      </c>
      <c r="AF413" s="21" t="s">
        <v>724</v>
      </c>
      <c r="AG413">
        <v>5</v>
      </c>
      <c r="AH413">
        <v>9</v>
      </c>
      <c r="AI413">
        <v>10</v>
      </c>
      <c r="AJ413">
        <v>10</v>
      </c>
      <c r="AK413" s="21" t="s">
        <v>48</v>
      </c>
      <c r="AL413" t="b">
        <v>0</v>
      </c>
      <c r="AM413" t="b">
        <v>0</v>
      </c>
      <c r="AN413">
        <v>50</v>
      </c>
      <c r="AO413">
        <v>0</v>
      </c>
      <c r="AP413">
        <v>2000</v>
      </c>
      <c r="AQ413" s="21" t="s">
        <v>306</v>
      </c>
      <c r="AR413" s="21"/>
      <c r="AS413" t="b">
        <v>0</v>
      </c>
      <c r="AT413" s="21"/>
      <c r="AU413" s="21"/>
      <c r="AV413" s="21" t="s">
        <v>501</v>
      </c>
      <c r="AW413" s="21"/>
      <c r="AX413" s="21" t="s">
        <v>740</v>
      </c>
      <c r="AY413" s="21" t="s">
        <v>507</v>
      </c>
      <c r="AZ413">
        <v>3.2</v>
      </c>
      <c r="BA413" s="21"/>
      <c r="BB413" s="21"/>
      <c r="BC413">
        <v>16777184</v>
      </c>
      <c r="BI413" s="21"/>
    </row>
    <row r="414" spans="1:62" x14ac:dyDescent="0.25">
      <c r="A414" t="str">
        <f>VLOOKUP(ObjectiveData[[#This Row],[Template ID]],ID_Conversion[],3,FALSE)</f>
        <v>VMAT</v>
      </c>
      <c r="B414" t="str">
        <f>VLOOKUP(ObjectiveData[[#This Row],[Template ID]],ID_Conversion[],6,FALSE)</f>
        <v>ESOP</v>
      </c>
      <c r="C414" s="15">
        <f>VLOOKUP(ObjectiveData[[#This Row],[Last Modified]],Date_Conversion[],13,FALSE)</f>
        <v>43216.609895833331</v>
      </c>
      <c r="D414" s="15" t="str">
        <f>VLOOKUP(ObjectiveData[[#This Row],[Template ID]],ObjectiveFiles[],3,FALSE)</f>
        <v>ObjectiveTemplate_21725.xml</v>
      </c>
      <c r="E414">
        <v>1.7</v>
      </c>
      <c r="F414" s="21" t="s">
        <v>586</v>
      </c>
      <c r="G414" s="21" t="s">
        <v>9</v>
      </c>
      <c r="H414" s="21" t="s">
        <v>15</v>
      </c>
      <c r="I414" s="21"/>
      <c r="J414" s="21"/>
      <c r="K414" s="21" t="s">
        <v>26</v>
      </c>
      <c r="L414" s="21"/>
      <c r="M414" s="21" t="s">
        <v>739</v>
      </c>
      <c r="N414" s="21" t="s">
        <v>589</v>
      </c>
      <c r="O414" s="21" t="s">
        <v>41</v>
      </c>
      <c r="P414" t="b">
        <v>0</v>
      </c>
      <c r="Q414" t="b">
        <v>0</v>
      </c>
      <c r="R414" t="b">
        <v>0</v>
      </c>
      <c r="S414">
        <v>40</v>
      </c>
      <c r="T414">
        <v>30</v>
      </c>
      <c r="U414">
        <v>0</v>
      </c>
      <c r="V414" s="21" t="s">
        <v>49</v>
      </c>
      <c r="W414">
        <v>1000</v>
      </c>
      <c r="X414">
        <v>12</v>
      </c>
      <c r="Y414" t="b">
        <v>1</v>
      </c>
      <c r="Z414">
        <v>100</v>
      </c>
      <c r="AA414">
        <v>1</v>
      </c>
      <c r="AB414">
        <v>105</v>
      </c>
      <c r="AC414">
        <v>60</v>
      </c>
      <c r="AD414">
        <v>0.05</v>
      </c>
      <c r="AE414" t="b">
        <v>1</v>
      </c>
      <c r="AF414" s="21" t="s">
        <v>724</v>
      </c>
      <c r="AG414">
        <v>5</v>
      </c>
      <c r="AH414">
        <v>9</v>
      </c>
      <c r="AI414">
        <v>10</v>
      </c>
      <c r="AJ414">
        <v>10</v>
      </c>
      <c r="AK414" s="21" t="s">
        <v>48</v>
      </c>
      <c r="AL414" t="b">
        <v>0</v>
      </c>
      <c r="AM414" t="b">
        <v>0</v>
      </c>
      <c r="AN414">
        <v>50</v>
      </c>
      <c r="AO414">
        <v>0</v>
      </c>
      <c r="AP414">
        <v>2000</v>
      </c>
      <c r="AQ414" s="21" t="s">
        <v>307</v>
      </c>
      <c r="AR414" s="21"/>
      <c r="AS414" t="b">
        <v>0</v>
      </c>
      <c r="AT414" s="21"/>
      <c r="AU414" s="21"/>
      <c r="AV414" s="21" t="s">
        <v>501</v>
      </c>
      <c r="AW414" s="21"/>
      <c r="AX414" s="21" t="s">
        <v>741</v>
      </c>
      <c r="AY414" s="21" t="s">
        <v>507</v>
      </c>
      <c r="AZ414">
        <v>3.2</v>
      </c>
      <c r="BA414" s="21"/>
      <c r="BB414" s="21"/>
      <c r="BC414">
        <v>12180223</v>
      </c>
      <c r="BI414" s="21"/>
    </row>
    <row r="415" spans="1:62" x14ac:dyDescent="0.25">
      <c r="A415" t="str">
        <f>VLOOKUP(ObjectiveData[[#This Row],[Template ID]],ID_Conversion[],3,FALSE)</f>
        <v>VMAT</v>
      </c>
      <c r="B415" t="str">
        <f>VLOOKUP(ObjectiveData[[#This Row],[Template ID]],ID_Conversion[],6,FALSE)</f>
        <v>ESOP</v>
      </c>
      <c r="C415" s="15">
        <f>VLOOKUP(ObjectiveData[[#This Row],[Last Modified]],Date_Conversion[],13,FALSE)</f>
        <v>43216.609895833331</v>
      </c>
      <c r="D415" s="15" t="str">
        <f>VLOOKUP(ObjectiveData[[#This Row],[Template ID]],ObjectiveFiles[],3,FALSE)</f>
        <v>ObjectiveTemplate_21725.xml</v>
      </c>
      <c r="E415">
        <v>1.7</v>
      </c>
      <c r="F415" s="21" t="s">
        <v>586</v>
      </c>
      <c r="G415" s="21" t="s">
        <v>9</v>
      </c>
      <c r="H415" s="21" t="s">
        <v>15</v>
      </c>
      <c r="I415" s="21"/>
      <c r="J415" s="21"/>
      <c r="K415" s="21" t="s">
        <v>26</v>
      </c>
      <c r="L415" s="21"/>
      <c r="M415" s="21" t="s">
        <v>739</v>
      </c>
      <c r="N415" s="21" t="s">
        <v>589</v>
      </c>
      <c r="O415" s="21" t="s">
        <v>41</v>
      </c>
      <c r="P415" t="b">
        <v>0</v>
      </c>
      <c r="Q415" t="b">
        <v>0</v>
      </c>
      <c r="R415" t="b">
        <v>0</v>
      </c>
      <c r="S415">
        <v>40</v>
      </c>
      <c r="T415">
        <v>30</v>
      </c>
      <c r="U415">
        <v>0</v>
      </c>
      <c r="V415" s="21" t="s">
        <v>49</v>
      </c>
      <c r="W415">
        <v>1000</v>
      </c>
      <c r="X415">
        <v>12</v>
      </c>
      <c r="Y415" t="b">
        <v>1</v>
      </c>
      <c r="Z415">
        <v>100</v>
      </c>
      <c r="AA415">
        <v>1</v>
      </c>
      <c r="AB415">
        <v>105</v>
      </c>
      <c r="AC415">
        <v>60</v>
      </c>
      <c r="AD415">
        <v>0.05</v>
      </c>
      <c r="AE415" t="b">
        <v>1</v>
      </c>
      <c r="AF415" s="21" t="s">
        <v>724</v>
      </c>
      <c r="AG415">
        <v>5</v>
      </c>
      <c r="AH415">
        <v>9</v>
      </c>
      <c r="AI415">
        <v>10</v>
      </c>
      <c r="AJ415">
        <v>10</v>
      </c>
      <c r="AK415" s="21" t="s">
        <v>48</v>
      </c>
      <c r="AL415" t="b">
        <v>0</v>
      </c>
      <c r="AM415" t="b">
        <v>0</v>
      </c>
      <c r="AN415">
        <v>50</v>
      </c>
      <c r="AO415">
        <v>0</v>
      </c>
      <c r="AP415">
        <v>2000</v>
      </c>
      <c r="AQ415" s="21" t="s">
        <v>305</v>
      </c>
      <c r="AR415" s="21"/>
      <c r="AS415" t="b">
        <v>0</v>
      </c>
      <c r="AT415" s="21"/>
      <c r="AU415" s="21"/>
      <c r="AV415" s="21" t="s">
        <v>501</v>
      </c>
      <c r="AW415" s="21"/>
      <c r="AX415" s="21" t="s">
        <v>742</v>
      </c>
      <c r="AY415" s="21" t="s">
        <v>507</v>
      </c>
      <c r="AZ415">
        <v>3.2</v>
      </c>
      <c r="BA415" s="21"/>
      <c r="BB415" s="21"/>
      <c r="BC415">
        <v>2139610</v>
      </c>
      <c r="BD415">
        <v>0</v>
      </c>
      <c r="BE415">
        <v>0</v>
      </c>
      <c r="BF415">
        <v>5</v>
      </c>
      <c r="BG415">
        <v>50</v>
      </c>
      <c r="BH415">
        <v>100</v>
      </c>
      <c r="BI415" s="21"/>
      <c r="BJ415">
        <v>0</v>
      </c>
    </row>
    <row r="416" spans="1:62" x14ac:dyDescent="0.25">
      <c r="A416" t="str">
        <f>VLOOKUP(ObjectiveData[[#This Row],[Template ID]],ID_Conversion[],3,FALSE)</f>
        <v>VMAT</v>
      </c>
      <c r="B416" t="str">
        <f>VLOOKUP(ObjectiveData[[#This Row],[Template ID]],ID_Conversion[],6,FALSE)</f>
        <v>ESOP</v>
      </c>
      <c r="C416" s="15">
        <f>VLOOKUP(ObjectiveData[[#This Row],[Last Modified]],Date_Conversion[],13,FALSE)</f>
        <v>43216.609895833331</v>
      </c>
      <c r="D416" s="15" t="str">
        <f>VLOOKUP(ObjectiveData[[#This Row],[Template ID]],ObjectiveFiles[],3,FALSE)</f>
        <v>ObjectiveTemplate_21725.xml</v>
      </c>
      <c r="E416">
        <v>1.7</v>
      </c>
      <c r="F416" s="21" t="s">
        <v>586</v>
      </c>
      <c r="G416" s="21" t="s">
        <v>9</v>
      </c>
      <c r="H416" s="21" t="s">
        <v>15</v>
      </c>
      <c r="I416" s="21"/>
      <c r="J416" s="21"/>
      <c r="K416" s="21" t="s">
        <v>26</v>
      </c>
      <c r="L416" s="21"/>
      <c r="M416" s="21" t="s">
        <v>739</v>
      </c>
      <c r="N416" s="21" t="s">
        <v>589</v>
      </c>
      <c r="O416" s="21" t="s">
        <v>41</v>
      </c>
      <c r="P416" t="b">
        <v>0</v>
      </c>
      <c r="Q416" t="b">
        <v>0</v>
      </c>
      <c r="R416" t="b">
        <v>0</v>
      </c>
      <c r="S416">
        <v>40</v>
      </c>
      <c r="T416">
        <v>30</v>
      </c>
      <c r="U416">
        <v>0</v>
      </c>
      <c r="V416" s="21" t="s">
        <v>49</v>
      </c>
      <c r="W416">
        <v>1000</v>
      </c>
      <c r="X416">
        <v>12</v>
      </c>
      <c r="Y416" t="b">
        <v>1</v>
      </c>
      <c r="Z416">
        <v>100</v>
      </c>
      <c r="AA416">
        <v>1</v>
      </c>
      <c r="AB416">
        <v>105</v>
      </c>
      <c r="AC416">
        <v>60</v>
      </c>
      <c r="AD416">
        <v>0.05</v>
      </c>
      <c r="AE416" t="b">
        <v>1</v>
      </c>
      <c r="AF416" s="21" t="s">
        <v>724</v>
      </c>
      <c r="AG416">
        <v>5</v>
      </c>
      <c r="AH416">
        <v>9</v>
      </c>
      <c r="AI416">
        <v>10</v>
      </c>
      <c r="AJ416">
        <v>10</v>
      </c>
      <c r="AK416" s="21" t="s">
        <v>48</v>
      </c>
      <c r="AL416" t="b">
        <v>0</v>
      </c>
      <c r="AM416" t="b">
        <v>0</v>
      </c>
      <c r="AN416">
        <v>50</v>
      </c>
      <c r="AO416">
        <v>0</v>
      </c>
      <c r="AP416">
        <v>2000</v>
      </c>
      <c r="AQ416" s="21" t="s">
        <v>305</v>
      </c>
      <c r="AR416" s="21"/>
      <c r="AS416" t="b">
        <v>0</v>
      </c>
      <c r="AT416" s="21"/>
      <c r="AU416" s="21"/>
      <c r="AV416" s="21" t="s">
        <v>501</v>
      </c>
      <c r="AW416" s="21"/>
      <c r="AX416" s="21" t="s">
        <v>742</v>
      </c>
      <c r="AY416" s="21" t="s">
        <v>507</v>
      </c>
      <c r="AZ416">
        <v>3.2</v>
      </c>
      <c r="BA416" s="21"/>
      <c r="BB416" s="21"/>
      <c r="BC416">
        <v>2139610</v>
      </c>
      <c r="BD416">
        <v>0</v>
      </c>
      <c r="BE416">
        <v>0</v>
      </c>
      <c r="BF416">
        <v>20</v>
      </c>
      <c r="BG416">
        <v>20</v>
      </c>
      <c r="BH416">
        <v>100</v>
      </c>
      <c r="BI416" s="21"/>
      <c r="BJ416">
        <v>0</v>
      </c>
    </row>
    <row r="417" spans="1:62" x14ac:dyDescent="0.25">
      <c r="A417" t="str">
        <f>VLOOKUP(ObjectiveData[[#This Row],[Template ID]],ID_Conversion[],3,FALSE)</f>
        <v>VMAT</v>
      </c>
      <c r="B417" t="str">
        <f>VLOOKUP(ObjectiveData[[#This Row],[Template ID]],ID_Conversion[],6,FALSE)</f>
        <v>ESOP</v>
      </c>
      <c r="C417" s="15">
        <f>VLOOKUP(ObjectiveData[[#This Row],[Last Modified]],Date_Conversion[],13,FALSE)</f>
        <v>43216.609895833331</v>
      </c>
      <c r="D417" s="15" t="str">
        <f>VLOOKUP(ObjectiveData[[#This Row],[Template ID]],ObjectiveFiles[],3,FALSE)</f>
        <v>ObjectiveTemplate_21725.xml</v>
      </c>
      <c r="E417">
        <v>1.7</v>
      </c>
      <c r="F417" s="21" t="s">
        <v>586</v>
      </c>
      <c r="G417" s="21" t="s">
        <v>9</v>
      </c>
      <c r="H417" s="21" t="s">
        <v>15</v>
      </c>
      <c r="I417" s="21"/>
      <c r="J417" s="21"/>
      <c r="K417" s="21" t="s">
        <v>26</v>
      </c>
      <c r="L417" s="21"/>
      <c r="M417" s="21" t="s">
        <v>739</v>
      </c>
      <c r="N417" s="21" t="s">
        <v>589</v>
      </c>
      <c r="O417" s="21" t="s">
        <v>41</v>
      </c>
      <c r="P417" t="b">
        <v>0</v>
      </c>
      <c r="Q417" t="b">
        <v>0</v>
      </c>
      <c r="R417" t="b">
        <v>0</v>
      </c>
      <c r="S417">
        <v>40</v>
      </c>
      <c r="T417">
        <v>30</v>
      </c>
      <c r="U417">
        <v>0</v>
      </c>
      <c r="V417" s="21" t="s">
        <v>49</v>
      </c>
      <c r="W417">
        <v>1000</v>
      </c>
      <c r="X417">
        <v>12</v>
      </c>
      <c r="Y417" t="b">
        <v>1</v>
      </c>
      <c r="Z417">
        <v>100</v>
      </c>
      <c r="AA417">
        <v>1</v>
      </c>
      <c r="AB417">
        <v>105</v>
      </c>
      <c r="AC417">
        <v>60</v>
      </c>
      <c r="AD417">
        <v>0.05</v>
      </c>
      <c r="AE417" t="b">
        <v>1</v>
      </c>
      <c r="AF417" s="21" t="s">
        <v>724</v>
      </c>
      <c r="AG417">
        <v>5</v>
      </c>
      <c r="AH417">
        <v>9</v>
      </c>
      <c r="AI417">
        <v>10</v>
      </c>
      <c r="AJ417">
        <v>10</v>
      </c>
      <c r="AK417" s="21" t="s">
        <v>48</v>
      </c>
      <c r="AL417" t="b">
        <v>0</v>
      </c>
      <c r="AM417" t="b">
        <v>0</v>
      </c>
      <c r="AN417">
        <v>50</v>
      </c>
      <c r="AO417">
        <v>0</v>
      </c>
      <c r="AP417">
        <v>2000</v>
      </c>
      <c r="AQ417" s="21" t="s">
        <v>274</v>
      </c>
      <c r="AR417" s="21"/>
      <c r="AS417" t="b">
        <v>0</v>
      </c>
      <c r="AT417" s="21"/>
      <c r="AU417" s="21"/>
      <c r="AV417" s="21" t="s">
        <v>501</v>
      </c>
      <c r="AW417" s="21"/>
      <c r="AX417" s="21" t="s">
        <v>743</v>
      </c>
      <c r="AY417" s="21" t="s">
        <v>507</v>
      </c>
      <c r="AZ417">
        <v>3.2</v>
      </c>
      <c r="BA417" s="21"/>
      <c r="BB417" s="21"/>
      <c r="BC417">
        <v>8388736</v>
      </c>
      <c r="BD417">
        <v>0</v>
      </c>
      <c r="BE417">
        <v>0</v>
      </c>
      <c r="BF417">
        <v>25</v>
      </c>
      <c r="BG417">
        <v>50</v>
      </c>
      <c r="BH417">
        <v>80</v>
      </c>
      <c r="BI417" s="21"/>
      <c r="BJ417">
        <v>0</v>
      </c>
    </row>
    <row r="418" spans="1:62" x14ac:dyDescent="0.25">
      <c r="A418" t="str">
        <f>VLOOKUP(ObjectiveData[[#This Row],[Template ID]],ID_Conversion[],3,FALSE)</f>
        <v>VMAT</v>
      </c>
      <c r="B418" t="str">
        <f>VLOOKUP(ObjectiveData[[#This Row],[Template ID]],ID_Conversion[],6,FALSE)</f>
        <v>ESOP</v>
      </c>
      <c r="C418" s="15">
        <f>VLOOKUP(ObjectiveData[[#This Row],[Last Modified]],Date_Conversion[],13,FALSE)</f>
        <v>43216.609895833331</v>
      </c>
      <c r="D418" s="15" t="str">
        <f>VLOOKUP(ObjectiveData[[#This Row],[Template ID]],ObjectiveFiles[],3,FALSE)</f>
        <v>ObjectiveTemplate_21725.xml</v>
      </c>
      <c r="E418">
        <v>1.7</v>
      </c>
      <c r="F418" s="21" t="s">
        <v>586</v>
      </c>
      <c r="G418" s="21" t="s">
        <v>9</v>
      </c>
      <c r="H418" s="21" t="s">
        <v>15</v>
      </c>
      <c r="I418" s="21"/>
      <c r="J418" s="21"/>
      <c r="K418" s="21" t="s">
        <v>26</v>
      </c>
      <c r="L418" s="21"/>
      <c r="M418" s="21" t="s">
        <v>739</v>
      </c>
      <c r="N418" s="21" t="s">
        <v>589</v>
      </c>
      <c r="O418" s="21" t="s">
        <v>41</v>
      </c>
      <c r="P418" t="b">
        <v>0</v>
      </c>
      <c r="Q418" t="b">
        <v>0</v>
      </c>
      <c r="R418" t="b">
        <v>0</v>
      </c>
      <c r="S418">
        <v>40</v>
      </c>
      <c r="T418">
        <v>30</v>
      </c>
      <c r="U418">
        <v>0</v>
      </c>
      <c r="V418" s="21" t="s">
        <v>49</v>
      </c>
      <c r="W418">
        <v>1000</v>
      </c>
      <c r="X418">
        <v>12</v>
      </c>
      <c r="Y418" t="b">
        <v>1</v>
      </c>
      <c r="Z418">
        <v>100</v>
      </c>
      <c r="AA418">
        <v>1</v>
      </c>
      <c r="AB418">
        <v>105</v>
      </c>
      <c r="AC418">
        <v>60</v>
      </c>
      <c r="AD418">
        <v>0.05</v>
      </c>
      <c r="AE418" t="b">
        <v>1</v>
      </c>
      <c r="AF418" s="21" t="s">
        <v>724</v>
      </c>
      <c r="AG418">
        <v>5</v>
      </c>
      <c r="AH418">
        <v>9</v>
      </c>
      <c r="AI418">
        <v>10</v>
      </c>
      <c r="AJ418">
        <v>10</v>
      </c>
      <c r="AK418" s="21" t="s">
        <v>48</v>
      </c>
      <c r="AL418" t="b">
        <v>0</v>
      </c>
      <c r="AM418" t="b">
        <v>0</v>
      </c>
      <c r="AN418">
        <v>50</v>
      </c>
      <c r="AO418">
        <v>0</v>
      </c>
      <c r="AP418">
        <v>2000</v>
      </c>
      <c r="AQ418" s="21" t="s">
        <v>274</v>
      </c>
      <c r="AR418" s="21"/>
      <c r="AS418" t="b">
        <v>0</v>
      </c>
      <c r="AT418" s="21"/>
      <c r="AU418" s="21"/>
      <c r="AV418" s="21" t="s">
        <v>501</v>
      </c>
      <c r="AW418" s="21"/>
      <c r="AX418" s="21" t="s">
        <v>743</v>
      </c>
      <c r="AY418" s="21" t="s">
        <v>507</v>
      </c>
      <c r="AZ418">
        <v>3.2</v>
      </c>
      <c r="BA418" s="21"/>
      <c r="BB418" s="21"/>
      <c r="BC418">
        <v>8388736</v>
      </c>
      <c r="BD418">
        <v>0</v>
      </c>
      <c r="BE418">
        <v>0</v>
      </c>
      <c r="BF418">
        <v>40</v>
      </c>
      <c r="BG418">
        <v>10</v>
      </c>
      <c r="BH418">
        <v>60</v>
      </c>
      <c r="BI418" s="21"/>
      <c r="BJ418">
        <v>0</v>
      </c>
    </row>
    <row r="419" spans="1:62" x14ac:dyDescent="0.25">
      <c r="A419" t="str">
        <f>VLOOKUP(ObjectiveData[[#This Row],[Template ID]],ID_Conversion[],3,FALSE)</f>
        <v>VMAT</v>
      </c>
      <c r="B419" t="str">
        <f>VLOOKUP(ObjectiveData[[#This Row],[Template ID]],ID_Conversion[],6,FALSE)</f>
        <v>ESOP</v>
      </c>
      <c r="C419" s="15">
        <f>VLOOKUP(ObjectiveData[[#This Row],[Last Modified]],Date_Conversion[],13,FALSE)</f>
        <v>43216.609895833331</v>
      </c>
      <c r="D419" s="15" t="str">
        <f>VLOOKUP(ObjectiveData[[#This Row],[Template ID]],ObjectiveFiles[],3,FALSE)</f>
        <v>ObjectiveTemplate_21725.xml</v>
      </c>
      <c r="E419">
        <v>1.7</v>
      </c>
      <c r="F419" s="21" t="s">
        <v>586</v>
      </c>
      <c r="G419" s="21" t="s">
        <v>9</v>
      </c>
      <c r="H419" s="21" t="s">
        <v>15</v>
      </c>
      <c r="I419" s="21"/>
      <c r="J419" s="21"/>
      <c r="K419" s="21" t="s">
        <v>26</v>
      </c>
      <c r="L419" s="21"/>
      <c r="M419" s="21" t="s">
        <v>739</v>
      </c>
      <c r="N419" s="21" t="s">
        <v>589</v>
      </c>
      <c r="O419" s="21" t="s">
        <v>41</v>
      </c>
      <c r="P419" t="b">
        <v>0</v>
      </c>
      <c r="Q419" t="b">
        <v>0</v>
      </c>
      <c r="R419" t="b">
        <v>0</v>
      </c>
      <c r="S419">
        <v>40</v>
      </c>
      <c r="T419">
        <v>30</v>
      </c>
      <c r="U419">
        <v>0</v>
      </c>
      <c r="V419" s="21" t="s">
        <v>49</v>
      </c>
      <c r="W419">
        <v>1000</v>
      </c>
      <c r="X419">
        <v>12</v>
      </c>
      <c r="Y419" t="b">
        <v>1</v>
      </c>
      <c r="Z419">
        <v>100</v>
      </c>
      <c r="AA419">
        <v>1</v>
      </c>
      <c r="AB419">
        <v>105</v>
      </c>
      <c r="AC419">
        <v>60</v>
      </c>
      <c r="AD419">
        <v>0.05</v>
      </c>
      <c r="AE419" t="b">
        <v>1</v>
      </c>
      <c r="AF419" s="21" t="s">
        <v>724</v>
      </c>
      <c r="AG419">
        <v>5</v>
      </c>
      <c r="AH419">
        <v>9</v>
      </c>
      <c r="AI419">
        <v>10</v>
      </c>
      <c r="AJ419">
        <v>10</v>
      </c>
      <c r="AK419" s="21" t="s">
        <v>48</v>
      </c>
      <c r="AL419" t="b">
        <v>0</v>
      </c>
      <c r="AM419" t="b">
        <v>0</v>
      </c>
      <c r="AN419">
        <v>50</v>
      </c>
      <c r="AO419">
        <v>0</v>
      </c>
      <c r="AP419">
        <v>2000</v>
      </c>
      <c r="AQ419" s="21" t="s">
        <v>446</v>
      </c>
      <c r="AR419" s="21"/>
      <c r="AS419" t="b">
        <v>0</v>
      </c>
      <c r="AT419" s="21"/>
      <c r="AU419" s="21"/>
      <c r="AV419" s="21" t="s">
        <v>501</v>
      </c>
      <c r="AW419" s="21"/>
      <c r="AX419" s="21" t="s">
        <v>744</v>
      </c>
      <c r="AY419" s="21" t="s">
        <v>507</v>
      </c>
      <c r="AZ419">
        <v>3.2</v>
      </c>
      <c r="BA419" s="21"/>
      <c r="BB419" s="21"/>
      <c r="BC419">
        <v>255</v>
      </c>
      <c r="BD419">
        <v>0</v>
      </c>
      <c r="BE419">
        <v>0</v>
      </c>
      <c r="BF419">
        <v>25</v>
      </c>
      <c r="BG419">
        <v>0</v>
      </c>
      <c r="BH419">
        <v>60</v>
      </c>
      <c r="BI419" s="21"/>
      <c r="BJ419">
        <v>0</v>
      </c>
    </row>
    <row r="420" spans="1:62" x14ac:dyDescent="0.25">
      <c r="A420" t="str">
        <f>VLOOKUP(ObjectiveData[[#This Row],[Template ID]],ID_Conversion[],3,FALSE)</f>
        <v>VMAT</v>
      </c>
      <c r="B420" t="str">
        <f>VLOOKUP(ObjectiveData[[#This Row],[Template ID]],ID_Conversion[],6,FALSE)</f>
        <v>ESOP</v>
      </c>
      <c r="C420" s="15">
        <f>VLOOKUP(ObjectiveData[[#This Row],[Last Modified]],Date_Conversion[],13,FALSE)</f>
        <v>43216.609895833331</v>
      </c>
      <c r="D420" s="15" t="str">
        <f>VLOOKUP(ObjectiveData[[#This Row],[Template ID]],ObjectiveFiles[],3,FALSE)</f>
        <v>ObjectiveTemplate_21725.xml</v>
      </c>
      <c r="E420">
        <v>1.7</v>
      </c>
      <c r="F420" s="21" t="s">
        <v>586</v>
      </c>
      <c r="G420" s="21" t="s">
        <v>9</v>
      </c>
      <c r="H420" s="21" t="s">
        <v>15</v>
      </c>
      <c r="I420" s="21"/>
      <c r="J420" s="21"/>
      <c r="K420" s="21" t="s">
        <v>26</v>
      </c>
      <c r="L420" s="21"/>
      <c r="M420" s="21" t="s">
        <v>739</v>
      </c>
      <c r="N420" s="21" t="s">
        <v>589</v>
      </c>
      <c r="O420" s="21" t="s">
        <v>41</v>
      </c>
      <c r="P420" t="b">
        <v>0</v>
      </c>
      <c r="Q420" t="b">
        <v>0</v>
      </c>
      <c r="R420" t="b">
        <v>0</v>
      </c>
      <c r="S420">
        <v>40</v>
      </c>
      <c r="T420">
        <v>30</v>
      </c>
      <c r="U420">
        <v>0</v>
      </c>
      <c r="V420" s="21" t="s">
        <v>49</v>
      </c>
      <c r="W420">
        <v>1000</v>
      </c>
      <c r="X420">
        <v>12</v>
      </c>
      <c r="Y420" t="b">
        <v>1</v>
      </c>
      <c r="Z420">
        <v>100</v>
      </c>
      <c r="AA420">
        <v>1</v>
      </c>
      <c r="AB420">
        <v>105</v>
      </c>
      <c r="AC420">
        <v>60</v>
      </c>
      <c r="AD420">
        <v>0.05</v>
      </c>
      <c r="AE420" t="b">
        <v>1</v>
      </c>
      <c r="AF420" s="21" t="s">
        <v>724</v>
      </c>
      <c r="AG420">
        <v>5</v>
      </c>
      <c r="AH420">
        <v>9</v>
      </c>
      <c r="AI420">
        <v>10</v>
      </c>
      <c r="AJ420">
        <v>10</v>
      </c>
      <c r="AK420" s="21" t="s">
        <v>48</v>
      </c>
      <c r="AL420" t="b">
        <v>0</v>
      </c>
      <c r="AM420" t="b">
        <v>0</v>
      </c>
      <c r="AN420">
        <v>50</v>
      </c>
      <c r="AO420">
        <v>0</v>
      </c>
      <c r="AP420">
        <v>2000</v>
      </c>
      <c r="AQ420" s="21" t="s">
        <v>282</v>
      </c>
      <c r="AR420" s="21"/>
      <c r="AS420" t="b">
        <v>0</v>
      </c>
      <c r="AT420" s="21"/>
      <c r="AU420" s="21"/>
      <c r="AV420" s="21" t="s">
        <v>501</v>
      </c>
      <c r="AW420" s="21"/>
      <c r="AX420" s="21" t="s">
        <v>745</v>
      </c>
      <c r="AY420" s="21" t="s">
        <v>507</v>
      </c>
      <c r="AZ420">
        <v>3.2</v>
      </c>
      <c r="BA420" s="21"/>
      <c r="BB420" s="21"/>
      <c r="BC420">
        <v>16777184</v>
      </c>
      <c r="BD420">
        <v>0</v>
      </c>
      <c r="BE420">
        <v>0</v>
      </c>
      <c r="BF420">
        <v>16</v>
      </c>
      <c r="BG420">
        <v>10</v>
      </c>
      <c r="BH420">
        <v>70</v>
      </c>
      <c r="BI420" s="21"/>
      <c r="BJ420">
        <v>0</v>
      </c>
    </row>
    <row r="421" spans="1:62" x14ac:dyDescent="0.25">
      <c r="A421" t="str">
        <f>VLOOKUP(ObjectiveData[[#This Row],[Template ID]],ID_Conversion[],3,FALSE)</f>
        <v>VMAT</v>
      </c>
      <c r="B421" t="str">
        <f>VLOOKUP(ObjectiveData[[#This Row],[Template ID]],ID_Conversion[],6,FALSE)</f>
        <v>ESOP</v>
      </c>
      <c r="C421" s="15">
        <f>VLOOKUP(ObjectiveData[[#This Row],[Last Modified]],Date_Conversion[],13,FALSE)</f>
        <v>43216.609895833331</v>
      </c>
      <c r="D421" s="15" t="str">
        <f>VLOOKUP(ObjectiveData[[#This Row],[Template ID]],ObjectiveFiles[],3,FALSE)</f>
        <v>ObjectiveTemplate_21725.xml</v>
      </c>
      <c r="E421">
        <v>1.7</v>
      </c>
      <c r="F421" s="21" t="s">
        <v>586</v>
      </c>
      <c r="G421" s="21" t="s">
        <v>9</v>
      </c>
      <c r="H421" s="21" t="s">
        <v>15</v>
      </c>
      <c r="I421" s="21"/>
      <c r="J421" s="21"/>
      <c r="K421" s="21" t="s">
        <v>26</v>
      </c>
      <c r="L421" s="21"/>
      <c r="M421" s="21" t="s">
        <v>739</v>
      </c>
      <c r="N421" s="21" t="s">
        <v>589</v>
      </c>
      <c r="O421" s="21" t="s">
        <v>41</v>
      </c>
      <c r="P421" t="b">
        <v>0</v>
      </c>
      <c r="Q421" t="b">
        <v>0</v>
      </c>
      <c r="R421" t="b">
        <v>0</v>
      </c>
      <c r="S421">
        <v>40</v>
      </c>
      <c r="T421">
        <v>30</v>
      </c>
      <c r="U421">
        <v>0</v>
      </c>
      <c r="V421" s="21" t="s">
        <v>49</v>
      </c>
      <c r="W421">
        <v>1000</v>
      </c>
      <c r="X421">
        <v>12</v>
      </c>
      <c r="Y421" t="b">
        <v>1</v>
      </c>
      <c r="Z421">
        <v>100</v>
      </c>
      <c r="AA421">
        <v>1</v>
      </c>
      <c r="AB421">
        <v>105</v>
      </c>
      <c r="AC421">
        <v>60</v>
      </c>
      <c r="AD421">
        <v>0.05</v>
      </c>
      <c r="AE421" t="b">
        <v>1</v>
      </c>
      <c r="AF421" s="21" t="s">
        <v>724</v>
      </c>
      <c r="AG421">
        <v>5</v>
      </c>
      <c r="AH421">
        <v>9</v>
      </c>
      <c r="AI421">
        <v>10</v>
      </c>
      <c r="AJ421">
        <v>10</v>
      </c>
      <c r="AK421" s="21" t="s">
        <v>48</v>
      </c>
      <c r="AL421" t="b">
        <v>0</v>
      </c>
      <c r="AM421" t="b">
        <v>0</v>
      </c>
      <c r="AN421">
        <v>50</v>
      </c>
      <c r="AO421">
        <v>0</v>
      </c>
      <c r="AP421">
        <v>2000</v>
      </c>
      <c r="AQ421" s="21" t="s">
        <v>282</v>
      </c>
      <c r="AR421" s="21"/>
      <c r="AS421" t="b">
        <v>0</v>
      </c>
      <c r="AT421" s="21"/>
      <c r="AU421" s="21"/>
      <c r="AV421" s="21" t="s">
        <v>501</v>
      </c>
      <c r="AW421" s="21"/>
      <c r="AX421" s="21" t="s">
        <v>745</v>
      </c>
      <c r="AY421" s="21" t="s">
        <v>507</v>
      </c>
      <c r="AZ421">
        <v>3.2</v>
      </c>
      <c r="BA421" s="21"/>
      <c r="BB421" s="21"/>
      <c r="BC421">
        <v>16777184</v>
      </c>
      <c r="BD421">
        <v>0</v>
      </c>
      <c r="BE421">
        <v>0</v>
      </c>
      <c r="BF421">
        <v>13</v>
      </c>
      <c r="BG421">
        <v>30</v>
      </c>
      <c r="BH421">
        <v>70</v>
      </c>
      <c r="BI421" s="21"/>
      <c r="BJ421">
        <v>0</v>
      </c>
    </row>
    <row r="422" spans="1:62" x14ac:dyDescent="0.25">
      <c r="A422" t="str">
        <f>VLOOKUP(ObjectiveData[[#This Row],[Template ID]],ID_Conversion[],3,FALSE)</f>
        <v>VMAT</v>
      </c>
      <c r="B422" t="str">
        <f>VLOOKUP(ObjectiveData[[#This Row],[Template ID]],ID_Conversion[],6,FALSE)</f>
        <v>ESOP</v>
      </c>
      <c r="C422" s="15">
        <f>VLOOKUP(ObjectiveData[[#This Row],[Last Modified]],Date_Conversion[],13,FALSE)</f>
        <v>43216.609895833331</v>
      </c>
      <c r="D422" s="15" t="str">
        <f>VLOOKUP(ObjectiveData[[#This Row],[Template ID]],ObjectiveFiles[],3,FALSE)</f>
        <v>ObjectiveTemplate_21725.xml</v>
      </c>
      <c r="E422">
        <v>1.7</v>
      </c>
      <c r="F422" s="21" t="s">
        <v>586</v>
      </c>
      <c r="G422" s="21" t="s">
        <v>9</v>
      </c>
      <c r="H422" s="21" t="s">
        <v>15</v>
      </c>
      <c r="I422" s="21"/>
      <c r="J422" s="21"/>
      <c r="K422" s="21" t="s">
        <v>26</v>
      </c>
      <c r="L422" s="21"/>
      <c r="M422" s="21" t="s">
        <v>739</v>
      </c>
      <c r="N422" s="21" t="s">
        <v>589</v>
      </c>
      <c r="O422" s="21" t="s">
        <v>41</v>
      </c>
      <c r="P422" t="b">
        <v>0</v>
      </c>
      <c r="Q422" t="b">
        <v>0</v>
      </c>
      <c r="R422" t="b">
        <v>0</v>
      </c>
      <c r="S422">
        <v>40</v>
      </c>
      <c r="T422">
        <v>30</v>
      </c>
      <c r="U422">
        <v>0</v>
      </c>
      <c r="V422" s="21" t="s">
        <v>49</v>
      </c>
      <c r="W422">
        <v>1000</v>
      </c>
      <c r="X422">
        <v>12</v>
      </c>
      <c r="Y422" t="b">
        <v>1</v>
      </c>
      <c r="Z422">
        <v>100</v>
      </c>
      <c r="AA422">
        <v>1</v>
      </c>
      <c r="AB422">
        <v>105</v>
      </c>
      <c r="AC422">
        <v>60</v>
      </c>
      <c r="AD422">
        <v>0.05</v>
      </c>
      <c r="AE422" t="b">
        <v>1</v>
      </c>
      <c r="AF422" s="21" t="s">
        <v>724</v>
      </c>
      <c r="AG422">
        <v>5</v>
      </c>
      <c r="AH422">
        <v>9</v>
      </c>
      <c r="AI422">
        <v>10</v>
      </c>
      <c r="AJ422">
        <v>10</v>
      </c>
      <c r="AK422" s="21" t="s">
        <v>48</v>
      </c>
      <c r="AL422" t="b">
        <v>0</v>
      </c>
      <c r="AM422" t="b">
        <v>0</v>
      </c>
      <c r="AN422">
        <v>50</v>
      </c>
      <c r="AO422">
        <v>0</v>
      </c>
      <c r="AP422">
        <v>2000</v>
      </c>
      <c r="AQ422" s="21" t="s">
        <v>282</v>
      </c>
      <c r="AR422" s="21"/>
      <c r="AS422" t="b">
        <v>0</v>
      </c>
      <c r="AT422" s="21"/>
      <c r="AU422" s="21"/>
      <c r="AV422" s="21" t="s">
        <v>501</v>
      </c>
      <c r="AW422" s="21"/>
      <c r="AX422" s="21" t="s">
        <v>745</v>
      </c>
      <c r="AY422" s="21" t="s">
        <v>507</v>
      </c>
      <c r="AZ422">
        <v>3.2</v>
      </c>
      <c r="BA422" s="21"/>
      <c r="BB422" s="21"/>
      <c r="BC422">
        <v>16777184</v>
      </c>
      <c r="BD422">
        <v>0</v>
      </c>
      <c r="BE422">
        <v>0</v>
      </c>
      <c r="BF422">
        <v>10</v>
      </c>
      <c r="BG422">
        <v>50</v>
      </c>
      <c r="BH422">
        <v>70</v>
      </c>
      <c r="BI422" s="21"/>
      <c r="BJ422">
        <v>0</v>
      </c>
    </row>
    <row r="423" spans="1:62" x14ac:dyDescent="0.25">
      <c r="A423" t="str">
        <f>VLOOKUP(ObjectiveData[[#This Row],[Template ID]],ID_Conversion[],3,FALSE)</f>
        <v>VMAT</v>
      </c>
      <c r="B423" t="str">
        <f>VLOOKUP(ObjectiveData[[#This Row],[Template ID]],ID_Conversion[],6,FALSE)</f>
        <v>ESOP</v>
      </c>
      <c r="C423" s="15">
        <f>VLOOKUP(ObjectiveData[[#This Row],[Last Modified]],Date_Conversion[],13,FALSE)</f>
        <v>43216.609895833331</v>
      </c>
      <c r="D423" s="15" t="str">
        <f>VLOOKUP(ObjectiveData[[#This Row],[Template ID]],ObjectiveFiles[],3,FALSE)</f>
        <v>ObjectiveTemplate_21725.xml</v>
      </c>
      <c r="E423">
        <v>1.7</v>
      </c>
      <c r="F423" s="21" t="s">
        <v>586</v>
      </c>
      <c r="G423" s="21" t="s">
        <v>9</v>
      </c>
      <c r="H423" s="21" t="s">
        <v>15</v>
      </c>
      <c r="I423" s="21"/>
      <c r="J423" s="21"/>
      <c r="K423" s="21" t="s">
        <v>26</v>
      </c>
      <c r="L423" s="21"/>
      <c r="M423" s="21" t="s">
        <v>739</v>
      </c>
      <c r="N423" s="21" t="s">
        <v>589</v>
      </c>
      <c r="O423" s="21" t="s">
        <v>41</v>
      </c>
      <c r="P423" t="b">
        <v>0</v>
      </c>
      <c r="Q423" t="b">
        <v>0</v>
      </c>
      <c r="R423" t="b">
        <v>0</v>
      </c>
      <c r="S423">
        <v>40</v>
      </c>
      <c r="T423">
        <v>30</v>
      </c>
      <c r="U423">
        <v>0</v>
      </c>
      <c r="V423" s="21" t="s">
        <v>49</v>
      </c>
      <c r="W423">
        <v>1000</v>
      </c>
      <c r="X423">
        <v>12</v>
      </c>
      <c r="Y423" t="b">
        <v>1</v>
      </c>
      <c r="Z423">
        <v>100</v>
      </c>
      <c r="AA423">
        <v>1</v>
      </c>
      <c r="AB423">
        <v>105</v>
      </c>
      <c r="AC423">
        <v>60</v>
      </c>
      <c r="AD423">
        <v>0.05</v>
      </c>
      <c r="AE423" t="b">
        <v>1</v>
      </c>
      <c r="AF423" s="21" t="s">
        <v>724</v>
      </c>
      <c r="AG423">
        <v>5</v>
      </c>
      <c r="AH423">
        <v>9</v>
      </c>
      <c r="AI423">
        <v>10</v>
      </c>
      <c r="AJ423">
        <v>10</v>
      </c>
      <c r="AK423" s="21" t="s">
        <v>48</v>
      </c>
      <c r="AL423" t="b">
        <v>0</v>
      </c>
      <c r="AM423" t="b">
        <v>0</v>
      </c>
      <c r="AN423">
        <v>50</v>
      </c>
      <c r="AO423">
        <v>0</v>
      </c>
      <c r="AP423">
        <v>2000</v>
      </c>
      <c r="AQ423" s="21" t="s">
        <v>283</v>
      </c>
      <c r="AR423" s="21"/>
      <c r="AS423" t="b">
        <v>0</v>
      </c>
      <c r="AT423" s="21"/>
      <c r="AU423" s="21"/>
      <c r="AV423" s="21" t="s">
        <v>501</v>
      </c>
      <c r="AW423" s="21"/>
      <c r="AX423" s="21" t="s">
        <v>746</v>
      </c>
      <c r="AY423" s="21" t="s">
        <v>507</v>
      </c>
      <c r="AZ423">
        <v>3.2</v>
      </c>
      <c r="BA423" s="21"/>
      <c r="BB423" s="21"/>
      <c r="BC423">
        <v>12180223</v>
      </c>
      <c r="BD423">
        <v>0</v>
      </c>
      <c r="BE423">
        <v>0</v>
      </c>
      <c r="BF423">
        <v>16</v>
      </c>
      <c r="BG423">
        <v>10</v>
      </c>
      <c r="BH423">
        <v>70</v>
      </c>
      <c r="BI423" s="21"/>
      <c r="BJ423">
        <v>0</v>
      </c>
    </row>
    <row r="424" spans="1:62" x14ac:dyDescent="0.25">
      <c r="A424" t="str">
        <f>VLOOKUP(ObjectiveData[[#This Row],[Template ID]],ID_Conversion[],3,FALSE)</f>
        <v>VMAT</v>
      </c>
      <c r="B424" t="str">
        <f>VLOOKUP(ObjectiveData[[#This Row],[Template ID]],ID_Conversion[],6,FALSE)</f>
        <v>ESOP</v>
      </c>
      <c r="C424" s="15">
        <f>VLOOKUP(ObjectiveData[[#This Row],[Last Modified]],Date_Conversion[],13,FALSE)</f>
        <v>43216.609895833331</v>
      </c>
      <c r="D424" s="15" t="str">
        <f>VLOOKUP(ObjectiveData[[#This Row],[Template ID]],ObjectiveFiles[],3,FALSE)</f>
        <v>ObjectiveTemplate_21725.xml</v>
      </c>
      <c r="E424">
        <v>1.7</v>
      </c>
      <c r="F424" s="21" t="s">
        <v>586</v>
      </c>
      <c r="G424" s="21" t="s">
        <v>9</v>
      </c>
      <c r="H424" s="21" t="s">
        <v>15</v>
      </c>
      <c r="I424" s="21"/>
      <c r="J424" s="21"/>
      <c r="K424" s="21" t="s">
        <v>26</v>
      </c>
      <c r="L424" s="21"/>
      <c r="M424" s="21" t="s">
        <v>739</v>
      </c>
      <c r="N424" s="21" t="s">
        <v>589</v>
      </c>
      <c r="O424" s="21" t="s">
        <v>41</v>
      </c>
      <c r="P424" t="b">
        <v>0</v>
      </c>
      <c r="Q424" t="b">
        <v>0</v>
      </c>
      <c r="R424" t="b">
        <v>0</v>
      </c>
      <c r="S424">
        <v>40</v>
      </c>
      <c r="T424">
        <v>30</v>
      </c>
      <c r="U424">
        <v>0</v>
      </c>
      <c r="V424" s="21" t="s">
        <v>49</v>
      </c>
      <c r="W424">
        <v>1000</v>
      </c>
      <c r="X424">
        <v>12</v>
      </c>
      <c r="Y424" t="b">
        <v>1</v>
      </c>
      <c r="Z424">
        <v>100</v>
      </c>
      <c r="AA424">
        <v>1</v>
      </c>
      <c r="AB424">
        <v>105</v>
      </c>
      <c r="AC424">
        <v>60</v>
      </c>
      <c r="AD424">
        <v>0.05</v>
      </c>
      <c r="AE424" t="b">
        <v>1</v>
      </c>
      <c r="AF424" s="21" t="s">
        <v>724</v>
      </c>
      <c r="AG424">
        <v>5</v>
      </c>
      <c r="AH424">
        <v>9</v>
      </c>
      <c r="AI424">
        <v>10</v>
      </c>
      <c r="AJ424">
        <v>10</v>
      </c>
      <c r="AK424" s="21" t="s">
        <v>48</v>
      </c>
      <c r="AL424" t="b">
        <v>0</v>
      </c>
      <c r="AM424" t="b">
        <v>0</v>
      </c>
      <c r="AN424">
        <v>50</v>
      </c>
      <c r="AO424">
        <v>0</v>
      </c>
      <c r="AP424">
        <v>2000</v>
      </c>
      <c r="AQ424" s="21" t="s">
        <v>283</v>
      </c>
      <c r="AR424" s="21"/>
      <c r="AS424" t="b">
        <v>0</v>
      </c>
      <c r="AT424" s="21"/>
      <c r="AU424" s="21"/>
      <c r="AV424" s="21" t="s">
        <v>501</v>
      </c>
      <c r="AW424" s="21"/>
      <c r="AX424" s="21" t="s">
        <v>746</v>
      </c>
      <c r="AY424" s="21" t="s">
        <v>507</v>
      </c>
      <c r="AZ424">
        <v>3.2</v>
      </c>
      <c r="BA424" s="21"/>
      <c r="BB424" s="21"/>
      <c r="BC424">
        <v>12180223</v>
      </c>
      <c r="BD424">
        <v>0</v>
      </c>
      <c r="BE424">
        <v>0</v>
      </c>
      <c r="BF424">
        <v>13</v>
      </c>
      <c r="BG424">
        <v>30</v>
      </c>
      <c r="BH424">
        <v>70</v>
      </c>
      <c r="BI424" s="21"/>
      <c r="BJ424">
        <v>0</v>
      </c>
    </row>
    <row r="425" spans="1:62" x14ac:dyDescent="0.25">
      <c r="A425" t="str">
        <f>VLOOKUP(ObjectiveData[[#This Row],[Template ID]],ID_Conversion[],3,FALSE)</f>
        <v>VMAT</v>
      </c>
      <c r="B425" t="str">
        <f>VLOOKUP(ObjectiveData[[#This Row],[Template ID]],ID_Conversion[],6,FALSE)</f>
        <v>ESOP</v>
      </c>
      <c r="C425" s="15">
        <f>VLOOKUP(ObjectiveData[[#This Row],[Last Modified]],Date_Conversion[],13,FALSE)</f>
        <v>43216.609895833331</v>
      </c>
      <c r="D425" s="15" t="str">
        <f>VLOOKUP(ObjectiveData[[#This Row],[Template ID]],ObjectiveFiles[],3,FALSE)</f>
        <v>ObjectiveTemplate_21725.xml</v>
      </c>
      <c r="E425">
        <v>1.7</v>
      </c>
      <c r="F425" s="21" t="s">
        <v>586</v>
      </c>
      <c r="G425" s="21" t="s">
        <v>9</v>
      </c>
      <c r="H425" s="21" t="s">
        <v>15</v>
      </c>
      <c r="I425" s="21"/>
      <c r="J425" s="21"/>
      <c r="K425" s="21" t="s">
        <v>26</v>
      </c>
      <c r="L425" s="21"/>
      <c r="M425" s="21" t="s">
        <v>739</v>
      </c>
      <c r="N425" s="21" t="s">
        <v>589</v>
      </c>
      <c r="O425" s="21" t="s">
        <v>41</v>
      </c>
      <c r="P425" t="b">
        <v>0</v>
      </c>
      <c r="Q425" t="b">
        <v>0</v>
      </c>
      <c r="R425" t="b">
        <v>0</v>
      </c>
      <c r="S425">
        <v>40</v>
      </c>
      <c r="T425">
        <v>30</v>
      </c>
      <c r="U425">
        <v>0</v>
      </c>
      <c r="V425" s="21" t="s">
        <v>49</v>
      </c>
      <c r="W425">
        <v>1000</v>
      </c>
      <c r="X425">
        <v>12</v>
      </c>
      <c r="Y425" t="b">
        <v>1</v>
      </c>
      <c r="Z425">
        <v>100</v>
      </c>
      <c r="AA425">
        <v>1</v>
      </c>
      <c r="AB425">
        <v>105</v>
      </c>
      <c r="AC425">
        <v>60</v>
      </c>
      <c r="AD425">
        <v>0.05</v>
      </c>
      <c r="AE425" t="b">
        <v>1</v>
      </c>
      <c r="AF425" s="21" t="s">
        <v>724</v>
      </c>
      <c r="AG425">
        <v>5</v>
      </c>
      <c r="AH425">
        <v>9</v>
      </c>
      <c r="AI425">
        <v>10</v>
      </c>
      <c r="AJ425">
        <v>10</v>
      </c>
      <c r="AK425" s="21" t="s">
        <v>48</v>
      </c>
      <c r="AL425" t="b">
        <v>0</v>
      </c>
      <c r="AM425" t="b">
        <v>0</v>
      </c>
      <c r="AN425">
        <v>50</v>
      </c>
      <c r="AO425">
        <v>0</v>
      </c>
      <c r="AP425">
        <v>2000</v>
      </c>
      <c r="AQ425" s="21" t="s">
        <v>283</v>
      </c>
      <c r="AR425" s="21"/>
      <c r="AS425" t="b">
        <v>0</v>
      </c>
      <c r="AT425" s="21"/>
      <c r="AU425" s="21"/>
      <c r="AV425" s="21" t="s">
        <v>501</v>
      </c>
      <c r="AW425" s="21"/>
      <c r="AX425" s="21" t="s">
        <v>746</v>
      </c>
      <c r="AY425" s="21" t="s">
        <v>507</v>
      </c>
      <c r="AZ425">
        <v>3.2</v>
      </c>
      <c r="BA425" s="21"/>
      <c r="BB425" s="21"/>
      <c r="BC425">
        <v>12180223</v>
      </c>
      <c r="BD425">
        <v>0</v>
      </c>
      <c r="BE425">
        <v>0</v>
      </c>
      <c r="BF425">
        <v>10</v>
      </c>
      <c r="BG425">
        <v>50</v>
      </c>
      <c r="BH425">
        <v>70</v>
      </c>
      <c r="BI425" s="21"/>
      <c r="BJ425">
        <v>0</v>
      </c>
    </row>
    <row r="426" spans="1:62" x14ac:dyDescent="0.25">
      <c r="A426" t="str">
        <f>VLOOKUP(ObjectiveData[[#This Row],[Template ID]],ID_Conversion[],3,FALSE)</f>
        <v>VMAT</v>
      </c>
      <c r="B426" t="str">
        <f>VLOOKUP(ObjectiveData[[#This Row],[Template ID]],ID_Conversion[],6,FALSE)</f>
        <v>ESOP</v>
      </c>
      <c r="C426" s="15">
        <f>VLOOKUP(ObjectiveData[[#This Row],[Last Modified]],Date_Conversion[],13,FALSE)</f>
        <v>43216.609895833331</v>
      </c>
      <c r="D426" s="15" t="str">
        <f>VLOOKUP(ObjectiveData[[#This Row],[Template ID]],ObjectiveFiles[],3,FALSE)</f>
        <v>ObjectiveTemplate_21725.xml</v>
      </c>
      <c r="E426">
        <v>1.7</v>
      </c>
      <c r="F426" s="21" t="s">
        <v>586</v>
      </c>
      <c r="G426" s="21" t="s">
        <v>9</v>
      </c>
      <c r="H426" s="21" t="s">
        <v>15</v>
      </c>
      <c r="I426" s="21"/>
      <c r="J426" s="21"/>
      <c r="K426" s="21" t="s">
        <v>26</v>
      </c>
      <c r="L426" s="21"/>
      <c r="M426" s="21" t="s">
        <v>739</v>
      </c>
      <c r="N426" s="21" t="s">
        <v>589</v>
      </c>
      <c r="O426" s="21" t="s">
        <v>41</v>
      </c>
      <c r="P426" t="b">
        <v>0</v>
      </c>
      <c r="Q426" t="b">
        <v>0</v>
      </c>
      <c r="R426" t="b">
        <v>0</v>
      </c>
      <c r="S426">
        <v>40</v>
      </c>
      <c r="T426">
        <v>30</v>
      </c>
      <c r="U426">
        <v>0</v>
      </c>
      <c r="V426" s="21" t="s">
        <v>49</v>
      </c>
      <c r="W426">
        <v>1000</v>
      </c>
      <c r="X426">
        <v>12</v>
      </c>
      <c r="Y426" t="b">
        <v>1</v>
      </c>
      <c r="Z426">
        <v>100</v>
      </c>
      <c r="AA426">
        <v>1</v>
      </c>
      <c r="AB426">
        <v>105</v>
      </c>
      <c r="AC426">
        <v>60</v>
      </c>
      <c r="AD426">
        <v>0.05</v>
      </c>
      <c r="AE426" t="b">
        <v>1</v>
      </c>
      <c r="AF426" s="21" t="s">
        <v>724</v>
      </c>
      <c r="AG426">
        <v>5</v>
      </c>
      <c r="AH426">
        <v>9</v>
      </c>
      <c r="AI426">
        <v>10</v>
      </c>
      <c r="AJ426">
        <v>10</v>
      </c>
      <c r="AK426" s="21" t="s">
        <v>48</v>
      </c>
      <c r="AL426" t="b">
        <v>0</v>
      </c>
      <c r="AM426" t="b">
        <v>0</v>
      </c>
      <c r="AN426">
        <v>50</v>
      </c>
      <c r="AO426">
        <v>0</v>
      </c>
      <c r="AP426">
        <v>2000</v>
      </c>
      <c r="AQ426" s="21" t="s">
        <v>292</v>
      </c>
      <c r="AR426" s="21"/>
      <c r="AS426" t="b">
        <v>0</v>
      </c>
      <c r="AT426" s="21"/>
      <c r="AU426" s="21"/>
      <c r="AV426" s="21" t="s">
        <v>501</v>
      </c>
      <c r="AW426" s="21"/>
      <c r="AX426" s="21" t="s">
        <v>747</v>
      </c>
      <c r="AY426" s="21" t="s">
        <v>507</v>
      </c>
      <c r="AZ426">
        <v>3.2</v>
      </c>
      <c r="BA426" s="21"/>
      <c r="BB426" s="21"/>
      <c r="BC426">
        <v>65535</v>
      </c>
      <c r="BD426">
        <v>0</v>
      </c>
      <c r="BE426">
        <v>0</v>
      </c>
      <c r="BF426">
        <v>20</v>
      </c>
      <c r="BG426">
        <v>10</v>
      </c>
      <c r="BH426">
        <v>50</v>
      </c>
      <c r="BI426" s="21"/>
      <c r="BJ426">
        <v>0</v>
      </c>
    </row>
    <row r="427" spans="1:62" x14ac:dyDescent="0.25">
      <c r="A427" t="str">
        <f>VLOOKUP(ObjectiveData[[#This Row],[Template ID]],ID_Conversion[],3,FALSE)</f>
        <v>VMAT</v>
      </c>
      <c r="B427" t="str">
        <f>VLOOKUP(ObjectiveData[[#This Row],[Template ID]],ID_Conversion[],6,FALSE)</f>
        <v>ESOP</v>
      </c>
      <c r="C427" s="15">
        <f>VLOOKUP(ObjectiveData[[#This Row],[Last Modified]],Date_Conversion[],13,FALSE)</f>
        <v>43216.609895833331</v>
      </c>
      <c r="D427" s="15" t="str">
        <f>VLOOKUP(ObjectiveData[[#This Row],[Template ID]],ObjectiveFiles[],3,FALSE)</f>
        <v>ObjectiveTemplate_21725.xml</v>
      </c>
      <c r="E427">
        <v>1.7</v>
      </c>
      <c r="F427" s="21" t="s">
        <v>586</v>
      </c>
      <c r="G427" s="21" t="s">
        <v>9</v>
      </c>
      <c r="H427" s="21" t="s">
        <v>15</v>
      </c>
      <c r="I427" s="21"/>
      <c r="J427" s="21"/>
      <c r="K427" s="21" t="s">
        <v>26</v>
      </c>
      <c r="L427" s="21"/>
      <c r="M427" s="21" t="s">
        <v>739</v>
      </c>
      <c r="N427" s="21" t="s">
        <v>589</v>
      </c>
      <c r="O427" s="21" t="s">
        <v>41</v>
      </c>
      <c r="P427" t="b">
        <v>0</v>
      </c>
      <c r="Q427" t="b">
        <v>0</v>
      </c>
      <c r="R427" t="b">
        <v>0</v>
      </c>
      <c r="S427">
        <v>40</v>
      </c>
      <c r="T427">
        <v>30</v>
      </c>
      <c r="U427">
        <v>0</v>
      </c>
      <c r="V427" s="21" t="s">
        <v>49</v>
      </c>
      <c r="W427">
        <v>1000</v>
      </c>
      <c r="X427">
        <v>12</v>
      </c>
      <c r="Y427" t="b">
        <v>1</v>
      </c>
      <c r="Z427">
        <v>100</v>
      </c>
      <c r="AA427">
        <v>1</v>
      </c>
      <c r="AB427">
        <v>105</v>
      </c>
      <c r="AC427">
        <v>60</v>
      </c>
      <c r="AD427">
        <v>0.05</v>
      </c>
      <c r="AE427" t="b">
        <v>1</v>
      </c>
      <c r="AF427" s="21" t="s">
        <v>724</v>
      </c>
      <c r="AG427">
        <v>5</v>
      </c>
      <c r="AH427">
        <v>9</v>
      </c>
      <c r="AI427">
        <v>10</v>
      </c>
      <c r="AJ427">
        <v>10</v>
      </c>
      <c r="AK427" s="21" t="s">
        <v>48</v>
      </c>
      <c r="AL427" t="b">
        <v>0</v>
      </c>
      <c r="AM427" t="b">
        <v>0</v>
      </c>
      <c r="AN427">
        <v>50</v>
      </c>
      <c r="AO427">
        <v>0</v>
      </c>
      <c r="AP427">
        <v>2000</v>
      </c>
      <c r="AQ427" s="21" t="s">
        <v>590</v>
      </c>
      <c r="AR427" s="21"/>
      <c r="AS427" t="b">
        <v>0</v>
      </c>
      <c r="AT427" s="21"/>
      <c r="AU427" s="21"/>
      <c r="AV427" s="21" t="s">
        <v>48</v>
      </c>
      <c r="AW427" s="21"/>
      <c r="AX427" s="21" t="s">
        <v>748</v>
      </c>
      <c r="AY427" s="21" t="s">
        <v>577</v>
      </c>
      <c r="AZ427">
        <v>3.8</v>
      </c>
      <c r="BA427" s="21"/>
      <c r="BB427" s="21"/>
      <c r="BC427">
        <v>16711680</v>
      </c>
      <c r="BI427" s="21"/>
    </row>
    <row r="428" spans="1:62" x14ac:dyDescent="0.25">
      <c r="A428" t="str">
        <f>VLOOKUP(ObjectiveData[[#This Row],[Template ID]],ID_Conversion[],3,FALSE)</f>
        <v>VMAT</v>
      </c>
      <c r="B428" t="str">
        <f>VLOOKUP(ObjectiveData[[#This Row],[Template ID]],ID_Conversion[],6,FALSE)</f>
        <v>ESOP</v>
      </c>
      <c r="C428" s="15">
        <f>VLOOKUP(ObjectiveData[[#This Row],[Last Modified]],Date_Conversion[],13,FALSE)</f>
        <v>43216.609895833331</v>
      </c>
      <c r="D428" s="15" t="str">
        <f>VLOOKUP(ObjectiveData[[#This Row],[Template ID]],ObjectiveFiles[],3,FALSE)</f>
        <v>ObjectiveTemplate_21725.xml</v>
      </c>
      <c r="E428">
        <v>1.7</v>
      </c>
      <c r="F428" s="21" t="s">
        <v>586</v>
      </c>
      <c r="G428" s="21" t="s">
        <v>9</v>
      </c>
      <c r="H428" s="21" t="s">
        <v>15</v>
      </c>
      <c r="I428" s="21"/>
      <c r="J428" s="21"/>
      <c r="K428" s="21" t="s">
        <v>26</v>
      </c>
      <c r="L428" s="21"/>
      <c r="M428" s="21" t="s">
        <v>739</v>
      </c>
      <c r="N428" s="21" t="s">
        <v>589</v>
      </c>
      <c r="O428" s="21" t="s">
        <v>41</v>
      </c>
      <c r="P428" t="b">
        <v>0</v>
      </c>
      <c r="Q428" t="b">
        <v>0</v>
      </c>
      <c r="R428" t="b">
        <v>0</v>
      </c>
      <c r="S428">
        <v>40</v>
      </c>
      <c r="T428">
        <v>30</v>
      </c>
      <c r="U428">
        <v>0</v>
      </c>
      <c r="V428" s="21" t="s">
        <v>49</v>
      </c>
      <c r="W428">
        <v>1000</v>
      </c>
      <c r="X428">
        <v>12</v>
      </c>
      <c r="Y428" t="b">
        <v>1</v>
      </c>
      <c r="Z428">
        <v>100</v>
      </c>
      <c r="AA428">
        <v>1</v>
      </c>
      <c r="AB428">
        <v>105</v>
      </c>
      <c r="AC428">
        <v>60</v>
      </c>
      <c r="AD428">
        <v>0.05</v>
      </c>
      <c r="AE428" t="b">
        <v>1</v>
      </c>
      <c r="AF428" s="21" t="s">
        <v>724</v>
      </c>
      <c r="AG428">
        <v>5</v>
      </c>
      <c r="AH428">
        <v>9</v>
      </c>
      <c r="AI428">
        <v>10</v>
      </c>
      <c r="AJ428">
        <v>10</v>
      </c>
      <c r="AK428" s="21" t="s">
        <v>48</v>
      </c>
      <c r="AL428" t="b">
        <v>0</v>
      </c>
      <c r="AM428" t="b">
        <v>0</v>
      </c>
      <c r="AN428">
        <v>50</v>
      </c>
      <c r="AO428">
        <v>0</v>
      </c>
      <c r="AP428">
        <v>2000</v>
      </c>
      <c r="AQ428" s="21" t="s">
        <v>591</v>
      </c>
      <c r="AR428" s="21"/>
      <c r="AS428" t="b">
        <v>0</v>
      </c>
      <c r="AT428" s="21"/>
      <c r="AU428" s="21"/>
      <c r="AV428" s="21" t="s">
        <v>48</v>
      </c>
      <c r="AW428" s="21"/>
      <c r="AX428" s="21" t="s">
        <v>748</v>
      </c>
      <c r="AY428" s="21" t="s">
        <v>577</v>
      </c>
      <c r="AZ428">
        <v>3.8</v>
      </c>
      <c r="BA428" s="21"/>
      <c r="BB428" s="21"/>
      <c r="BC428">
        <v>16711680</v>
      </c>
      <c r="BI428" s="21"/>
    </row>
    <row r="429" spans="1:62" x14ac:dyDescent="0.25">
      <c r="A429" t="str">
        <f>VLOOKUP(ObjectiveData[[#This Row],[Template ID]],ID_Conversion[],3,FALSE)</f>
        <v>VMAT</v>
      </c>
      <c r="B429" t="str">
        <f>VLOOKUP(ObjectiveData[[#This Row],[Template ID]],ID_Conversion[],6,FALSE)</f>
        <v>ESOP</v>
      </c>
      <c r="C429" s="15">
        <f>VLOOKUP(ObjectiveData[[#This Row],[Last Modified]],Date_Conversion[],13,FALSE)</f>
        <v>43216.609895833331</v>
      </c>
      <c r="D429" s="15" t="str">
        <f>VLOOKUP(ObjectiveData[[#This Row],[Template ID]],ObjectiveFiles[],3,FALSE)</f>
        <v>ObjectiveTemplate_21725.xml</v>
      </c>
      <c r="E429">
        <v>1.7</v>
      </c>
      <c r="F429" s="21" t="s">
        <v>586</v>
      </c>
      <c r="G429" s="21" t="s">
        <v>9</v>
      </c>
      <c r="H429" s="21" t="s">
        <v>15</v>
      </c>
      <c r="I429" s="21"/>
      <c r="J429" s="21"/>
      <c r="K429" s="21" t="s">
        <v>26</v>
      </c>
      <c r="L429" s="21"/>
      <c r="M429" s="21" t="s">
        <v>739</v>
      </c>
      <c r="N429" s="21" t="s">
        <v>589</v>
      </c>
      <c r="O429" s="21" t="s">
        <v>41</v>
      </c>
      <c r="P429" t="b">
        <v>0</v>
      </c>
      <c r="Q429" t="b">
        <v>0</v>
      </c>
      <c r="R429" t="b">
        <v>0</v>
      </c>
      <c r="S429">
        <v>40</v>
      </c>
      <c r="T429">
        <v>30</v>
      </c>
      <c r="U429">
        <v>0</v>
      </c>
      <c r="V429" s="21" t="s">
        <v>49</v>
      </c>
      <c r="W429">
        <v>1000</v>
      </c>
      <c r="X429">
        <v>12</v>
      </c>
      <c r="Y429" t="b">
        <v>1</v>
      </c>
      <c r="Z429">
        <v>100</v>
      </c>
      <c r="AA429">
        <v>1</v>
      </c>
      <c r="AB429">
        <v>105</v>
      </c>
      <c r="AC429">
        <v>60</v>
      </c>
      <c r="AD429">
        <v>0.05</v>
      </c>
      <c r="AE429" t="b">
        <v>1</v>
      </c>
      <c r="AF429" s="21" t="s">
        <v>724</v>
      </c>
      <c r="AG429">
        <v>5</v>
      </c>
      <c r="AH429">
        <v>9</v>
      </c>
      <c r="AI429">
        <v>10</v>
      </c>
      <c r="AJ429">
        <v>10</v>
      </c>
      <c r="AK429" s="21" t="s">
        <v>48</v>
      </c>
      <c r="AL429" t="b">
        <v>0</v>
      </c>
      <c r="AM429" t="b">
        <v>0</v>
      </c>
      <c r="AN429">
        <v>50</v>
      </c>
      <c r="AO429">
        <v>0</v>
      </c>
      <c r="AP429">
        <v>2000</v>
      </c>
      <c r="AQ429" s="21" t="s">
        <v>263</v>
      </c>
      <c r="AR429" s="21"/>
      <c r="AS429" t="b">
        <v>0</v>
      </c>
      <c r="AT429" s="21"/>
      <c r="AU429" s="21"/>
      <c r="AV429" s="21" t="s">
        <v>501</v>
      </c>
      <c r="AW429" s="21"/>
      <c r="AX429" s="21" t="s">
        <v>749</v>
      </c>
      <c r="AY429" s="21" t="s">
        <v>507</v>
      </c>
      <c r="AZ429">
        <v>3.2</v>
      </c>
      <c r="BA429" s="21"/>
      <c r="BB429" s="21"/>
      <c r="BC429">
        <v>13749760</v>
      </c>
      <c r="BI429" s="21"/>
    </row>
    <row r="430" spans="1:62" x14ac:dyDescent="0.25">
      <c r="A430" t="str">
        <f>VLOOKUP(ObjectiveData[[#This Row],[Template ID]],ID_Conversion[],3,FALSE)</f>
        <v>VMAT</v>
      </c>
      <c r="B430" t="str">
        <f>VLOOKUP(ObjectiveData[[#This Row],[Template ID]],ID_Conversion[],6,FALSE)</f>
        <v>ESOP</v>
      </c>
      <c r="C430" s="15">
        <f>VLOOKUP(ObjectiveData[[#This Row],[Last Modified]],Date_Conversion[],13,FALSE)</f>
        <v>43216.609895833331</v>
      </c>
      <c r="D430" s="15" t="str">
        <f>VLOOKUP(ObjectiveData[[#This Row],[Template ID]],ObjectiveFiles[],3,FALSE)</f>
        <v>ObjectiveTemplate_21725.xml</v>
      </c>
      <c r="E430">
        <v>1.7</v>
      </c>
      <c r="F430" s="21" t="s">
        <v>586</v>
      </c>
      <c r="G430" s="21" t="s">
        <v>9</v>
      </c>
      <c r="H430" s="21" t="s">
        <v>15</v>
      </c>
      <c r="I430" s="21"/>
      <c r="J430" s="21"/>
      <c r="K430" s="21" t="s">
        <v>26</v>
      </c>
      <c r="L430" s="21"/>
      <c r="M430" s="21" t="s">
        <v>739</v>
      </c>
      <c r="N430" s="21" t="s">
        <v>589</v>
      </c>
      <c r="O430" s="21" t="s">
        <v>41</v>
      </c>
      <c r="P430" t="b">
        <v>0</v>
      </c>
      <c r="Q430" t="b">
        <v>0</v>
      </c>
      <c r="R430" t="b">
        <v>0</v>
      </c>
      <c r="S430">
        <v>40</v>
      </c>
      <c r="T430">
        <v>30</v>
      </c>
      <c r="U430">
        <v>0</v>
      </c>
      <c r="V430" s="21" t="s">
        <v>49</v>
      </c>
      <c r="W430">
        <v>1000</v>
      </c>
      <c r="X430">
        <v>12</v>
      </c>
      <c r="Y430" t="b">
        <v>1</v>
      </c>
      <c r="Z430">
        <v>100</v>
      </c>
      <c r="AA430">
        <v>1</v>
      </c>
      <c r="AB430">
        <v>105</v>
      </c>
      <c r="AC430">
        <v>60</v>
      </c>
      <c r="AD430">
        <v>0.05</v>
      </c>
      <c r="AE430" t="b">
        <v>1</v>
      </c>
      <c r="AF430" s="21" t="s">
        <v>724</v>
      </c>
      <c r="AG430">
        <v>5</v>
      </c>
      <c r="AH430">
        <v>9</v>
      </c>
      <c r="AI430">
        <v>10</v>
      </c>
      <c r="AJ430">
        <v>10</v>
      </c>
      <c r="AK430" s="21" t="s">
        <v>48</v>
      </c>
      <c r="AL430" t="b">
        <v>0</v>
      </c>
      <c r="AM430" t="b">
        <v>0</v>
      </c>
      <c r="AN430">
        <v>50</v>
      </c>
      <c r="AO430">
        <v>0</v>
      </c>
      <c r="AP430">
        <v>2000</v>
      </c>
      <c r="AQ430" s="21" t="s">
        <v>592</v>
      </c>
      <c r="AR430" s="21"/>
      <c r="AS430" t="b">
        <v>0</v>
      </c>
      <c r="AT430" s="21"/>
      <c r="AU430" s="21"/>
      <c r="AV430" s="21" t="s">
        <v>37</v>
      </c>
      <c r="AW430" s="21"/>
      <c r="AX430" s="21"/>
      <c r="AY430" s="21"/>
      <c r="BA430" s="21"/>
      <c r="BB430" s="21"/>
      <c r="BC430">
        <v>0</v>
      </c>
      <c r="BI430" s="21"/>
    </row>
    <row r="431" spans="1:62" x14ac:dyDescent="0.25">
      <c r="A431" t="str">
        <f>VLOOKUP(ObjectiveData[[#This Row],[Template ID]],ID_Conversion[],3,FALSE)</f>
        <v>IMRT</v>
      </c>
      <c r="B431" t="str">
        <f>VLOOKUP(ObjectiveData[[#This Row],[Template ID]],ID_Conversion[],6,FALSE)</f>
        <v>PROS</v>
      </c>
      <c r="C431" s="15">
        <f>VLOOKUP(ObjectiveData[[#This Row],[Last Modified]],Date_Conversion[],13,FALSE)</f>
        <v>43409.54792824074</v>
      </c>
      <c r="D431" s="15" t="str">
        <f>VLOOKUP(ObjectiveData[[#This Row],[Template ID]],ObjectiveFiles[],3,FALSE)</f>
        <v>ObjectiveTemplate_14226.xml</v>
      </c>
      <c r="E431">
        <v>1.7</v>
      </c>
      <c r="F431" s="21" t="s">
        <v>186</v>
      </c>
      <c r="G431" s="21" t="s">
        <v>9</v>
      </c>
      <c r="H431" s="21" t="s">
        <v>14</v>
      </c>
      <c r="I431" s="21"/>
      <c r="J431" s="21"/>
      <c r="K431" s="21" t="s">
        <v>23</v>
      </c>
      <c r="L431" s="21"/>
      <c r="M431" s="21" t="s">
        <v>750</v>
      </c>
      <c r="N431" s="21" t="s">
        <v>569</v>
      </c>
      <c r="O431" s="21" t="s">
        <v>41</v>
      </c>
      <c r="P431" t="b">
        <v>0</v>
      </c>
      <c r="Q431" t="b">
        <v>0</v>
      </c>
      <c r="R431" t="b">
        <v>1</v>
      </c>
      <c r="S431">
        <v>50</v>
      </c>
      <c r="T431">
        <v>40</v>
      </c>
      <c r="U431">
        <v>0</v>
      </c>
      <c r="V431" s="21" t="s">
        <v>49</v>
      </c>
      <c r="W431">
        <v>1000</v>
      </c>
      <c r="X431">
        <v>100</v>
      </c>
      <c r="Y431" t="b">
        <v>0</v>
      </c>
      <c r="Z431">
        <v>150</v>
      </c>
      <c r="AA431">
        <v>1</v>
      </c>
      <c r="AB431">
        <v>105</v>
      </c>
      <c r="AC431">
        <v>60</v>
      </c>
      <c r="AD431">
        <v>0.05</v>
      </c>
      <c r="AE431" t="b">
        <v>0</v>
      </c>
      <c r="AF431" s="21" t="s">
        <v>724</v>
      </c>
      <c r="AG431">
        <v>5</v>
      </c>
      <c r="AH431">
        <v>9</v>
      </c>
      <c r="AI431">
        <v>10</v>
      </c>
      <c r="AJ431">
        <v>10</v>
      </c>
      <c r="AK431" s="21" t="s">
        <v>48</v>
      </c>
      <c r="AL431" t="b">
        <v>0</v>
      </c>
      <c r="AM431" t="b">
        <v>0</v>
      </c>
      <c r="AN431">
        <v>50</v>
      </c>
      <c r="AO431">
        <v>0</v>
      </c>
      <c r="AP431">
        <v>2000</v>
      </c>
      <c r="AQ431" s="21" t="s">
        <v>215</v>
      </c>
      <c r="AR431" s="21"/>
      <c r="AS431" t="b">
        <v>0</v>
      </c>
      <c r="AT431" s="21"/>
      <c r="AU431" s="21"/>
      <c r="AV431" s="21" t="s">
        <v>500</v>
      </c>
      <c r="AW431" s="21"/>
      <c r="AX431" s="21"/>
      <c r="AY431" s="21"/>
      <c r="AZ431" s="21"/>
      <c r="BA431">
        <v>1.5009999999999999</v>
      </c>
      <c r="BB431" s="21"/>
      <c r="BC431">
        <v>9639167</v>
      </c>
      <c r="BI431" s="21"/>
    </row>
    <row r="432" spans="1:62" x14ac:dyDescent="0.25">
      <c r="A432" t="str">
        <f>VLOOKUP(ObjectiveData[[#This Row],[Template ID]],ID_Conversion[],3,FALSE)</f>
        <v>IMRT</v>
      </c>
      <c r="B432" t="str">
        <f>VLOOKUP(ObjectiveData[[#This Row],[Template ID]],ID_Conversion[],6,FALSE)</f>
        <v>PROS</v>
      </c>
      <c r="C432" s="15">
        <f>VLOOKUP(ObjectiveData[[#This Row],[Last Modified]],Date_Conversion[],13,FALSE)</f>
        <v>43409.54792824074</v>
      </c>
      <c r="D432" s="15" t="str">
        <f>VLOOKUP(ObjectiveData[[#This Row],[Template ID]],ObjectiveFiles[],3,FALSE)</f>
        <v>ObjectiveTemplate_14226.xml</v>
      </c>
      <c r="E432">
        <v>1.7</v>
      </c>
      <c r="F432" s="21" t="s">
        <v>186</v>
      </c>
      <c r="G432" s="21" t="s">
        <v>9</v>
      </c>
      <c r="H432" s="21" t="s">
        <v>14</v>
      </c>
      <c r="I432" s="21"/>
      <c r="J432" s="21"/>
      <c r="K432" s="21" t="s">
        <v>23</v>
      </c>
      <c r="L432" s="21"/>
      <c r="M432" s="21" t="s">
        <v>750</v>
      </c>
      <c r="N432" s="21" t="s">
        <v>569</v>
      </c>
      <c r="O432" s="21" t="s">
        <v>41</v>
      </c>
      <c r="P432" t="b">
        <v>0</v>
      </c>
      <c r="Q432" t="b">
        <v>0</v>
      </c>
      <c r="R432" t="b">
        <v>1</v>
      </c>
      <c r="S432">
        <v>50</v>
      </c>
      <c r="T432">
        <v>40</v>
      </c>
      <c r="U432">
        <v>0</v>
      </c>
      <c r="V432" s="21" t="s">
        <v>49</v>
      </c>
      <c r="W432">
        <v>1000</v>
      </c>
      <c r="X432">
        <v>100</v>
      </c>
      <c r="Y432" t="b">
        <v>0</v>
      </c>
      <c r="Z432">
        <v>150</v>
      </c>
      <c r="AA432">
        <v>1</v>
      </c>
      <c r="AB432">
        <v>105</v>
      </c>
      <c r="AC432">
        <v>60</v>
      </c>
      <c r="AD432">
        <v>0.05</v>
      </c>
      <c r="AE432" t="b">
        <v>0</v>
      </c>
      <c r="AF432" s="21" t="s">
        <v>724</v>
      </c>
      <c r="AG432">
        <v>5</v>
      </c>
      <c r="AH432">
        <v>9</v>
      </c>
      <c r="AI432">
        <v>10</v>
      </c>
      <c r="AJ432">
        <v>10</v>
      </c>
      <c r="AK432" s="21" t="s">
        <v>48</v>
      </c>
      <c r="AL432" t="b">
        <v>0</v>
      </c>
      <c r="AM432" t="b">
        <v>0</v>
      </c>
      <c r="AN432">
        <v>50</v>
      </c>
      <c r="AO432">
        <v>0</v>
      </c>
      <c r="AP432">
        <v>2000</v>
      </c>
      <c r="AQ432" s="21" t="s">
        <v>216</v>
      </c>
      <c r="AR432" s="21"/>
      <c r="AS432" t="b">
        <v>0</v>
      </c>
      <c r="AT432" s="21"/>
      <c r="AU432" s="21"/>
      <c r="AV432" s="21" t="s">
        <v>500</v>
      </c>
      <c r="AW432" s="21"/>
      <c r="AX432" s="21"/>
      <c r="AY432" s="21"/>
      <c r="AZ432" s="21"/>
      <c r="BA432">
        <v>1.5009999999999999</v>
      </c>
      <c r="BB432" s="21"/>
      <c r="BC432">
        <v>13828244</v>
      </c>
      <c r="BI432" s="21"/>
    </row>
    <row r="433" spans="1:62" x14ac:dyDescent="0.25">
      <c r="A433" t="str">
        <f>VLOOKUP(ObjectiveData[[#This Row],[Template ID]],ID_Conversion[],3,FALSE)</f>
        <v>IMRT</v>
      </c>
      <c r="B433" t="str">
        <f>VLOOKUP(ObjectiveData[[#This Row],[Template ID]],ID_Conversion[],6,FALSE)</f>
        <v>PROS</v>
      </c>
      <c r="C433" s="15">
        <f>VLOOKUP(ObjectiveData[[#This Row],[Last Modified]],Date_Conversion[],13,FALSE)</f>
        <v>43409.54792824074</v>
      </c>
      <c r="D433" s="15" t="str">
        <f>VLOOKUP(ObjectiveData[[#This Row],[Template ID]],ObjectiveFiles[],3,FALSE)</f>
        <v>ObjectiveTemplate_14226.xml</v>
      </c>
      <c r="E433">
        <v>1.7</v>
      </c>
      <c r="F433" s="21" t="s">
        <v>186</v>
      </c>
      <c r="G433" s="21" t="s">
        <v>9</v>
      </c>
      <c r="H433" s="21" t="s">
        <v>14</v>
      </c>
      <c r="I433" s="21"/>
      <c r="J433" s="21"/>
      <c r="K433" s="21" t="s">
        <v>23</v>
      </c>
      <c r="L433" s="21"/>
      <c r="M433" s="21" t="s">
        <v>750</v>
      </c>
      <c r="N433" s="21" t="s">
        <v>569</v>
      </c>
      <c r="O433" s="21" t="s">
        <v>41</v>
      </c>
      <c r="P433" t="b">
        <v>0</v>
      </c>
      <c r="Q433" t="b">
        <v>0</v>
      </c>
      <c r="R433" t="b">
        <v>1</v>
      </c>
      <c r="S433">
        <v>50</v>
      </c>
      <c r="T433">
        <v>40</v>
      </c>
      <c r="U433">
        <v>0</v>
      </c>
      <c r="V433" s="21" t="s">
        <v>49</v>
      </c>
      <c r="W433">
        <v>1000</v>
      </c>
      <c r="X433">
        <v>100</v>
      </c>
      <c r="Y433" t="b">
        <v>0</v>
      </c>
      <c r="Z433">
        <v>150</v>
      </c>
      <c r="AA433">
        <v>1</v>
      </c>
      <c r="AB433">
        <v>105</v>
      </c>
      <c r="AC433">
        <v>60</v>
      </c>
      <c r="AD433">
        <v>0.05</v>
      </c>
      <c r="AE433" t="b">
        <v>0</v>
      </c>
      <c r="AF433" s="21" t="s">
        <v>724</v>
      </c>
      <c r="AG433">
        <v>5</v>
      </c>
      <c r="AH433">
        <v>9</v>
      </c>
      <c r="AI433">
        <v>10</v>
      </c>
      <c r="AJ433">
        <v>10</v>
      </c>
      <c r="AK433" s="21" t="s">
        <v>48</v>
      </c>
      <c r="AL433" t="b">
        <v>0</v>
      </c>
      <c r="AM433" t="b">
        <v>0</v>
      </c>
      <c r="AN433">
        <v>50</v>
      </c>
      <c r="AO433">
        <v>0</v>
      </c>
      <c r="AP433">
        <v>2000</v>
      </c>
      <c r="AQ433" s="21" t="s">
        <v>222</v>
      </c>
      <c r="AR433" s="21"/>
      <c r="AS433" t="b">
        <v>0</v>
      </c>
      <c r="AT433" s="21"/>
      <c r="AU433" s="21"/>
      <c r="AV433" s="21" t="s">
        <v>501</v>
      </c>
      <c r="AW433" s="21"/>
      <c r="AX433" s="21"/>
      <c r="AY433" s="21"/>
      <c r="AZ433" s="21"/>
      <c r="BA433">
        <v>1.5009999999999999</v>
      </c>
      <c r="BB433" s="21"/>
      <c r="BC433">
        <v>13130346</v>
      </c>
      <c r="BI433" s="21"/>
    </row>
    <row r="434" spans="1:62" x14ac:dyDescent="0.25">
      <c r="A434" t="str">
        <f>VLOOKUP(ObjectiveData[[#This Row],[Template ID]],ID_Conversion[],3,FALSE)</f>
        <v>IMRT</v>
      </c>
      <c r="B434" t="str">
        <f>VLOOKUP(ObjectiveData[[#This Row],[Template ID]],ID_Conversion[],6,FALSE)</f>
        <v>PROS</v>
      </c>
      <c r="C434" s="15">
        <f>VLOOKUP(ObjectiveData[[#This Row],[Last Modified]],Date_Conversion[],13,FALSE)</f>
        <v>43409.54792824074</v>
      </c>
      <c r="D434" s="15" t="str">
        <f>VLOOKUP(ObjectiveData[[#This Row],[Template ID]],ObjectiveFiles[],3,FALSE)</f>
        <v>ObjectiveTemplate_14226.xml</v>
      </c>
      <c r="E434">
        <v>1.7</v>
      </c>
      <c r="F434" s="21" t="s">
        <v>186</v>
      </c>
      <c r="G434" s="21" t="s">
        <v>9</v>
      </c>
      <c r="H434" s="21" t="s">
        <v>14</v>
      </c>
      <c r="I434" s="21"/>
      <c r="J434" s="21"/>
      <c r="K434" s="21" t="s">
        <v>23</v>
      </c>
      <c r="L434" s="21"/>
      <c r="M434" s="21" t="s">
        <v>750</v>
      </c>
      <c r="N434" s="21" t="s">
        <v>569</v>
      </c>
      <c r="O434" s="21" t="s">
        <v>41</v>
      </c>
      <c r="P434" t="b">
        <v>0</v>
      </c>
      <c r="Q434" t="b">
        <v>0</v>
      </c>
      <c r="R434" t="b">
        <v>1</v>
      </c>
      <c r="S434">
        <v>50</v>
      </c>
      <c r="T434">
        <v>40</v>
      </c>
      <c r="U434">
        <v>0</v>
      </c>
      <c r="V434" s="21" t="s">
        <v>49</v>
      </c>
      <c r="W434">
        <v>1000</v>
      </c>
      <c r="X434">
        <v>100</v>
      </c>
      <c r="Y434" t="b">
        <v>0</v>
      </c>
      <c r="Z434">
        <v>150</v>
      </c>
      <c r="AA434">
        <v>1</v>
      </c>
      <c r="AB434">
        <v>105</v>
      </c>
      <c r="AC434">
        <v>60</v>
      </c>
      <c r="AD434">
        <v>0.05</v>
      </c>
      <c r="AE434" t="b">
        <v>0</v>
      </c>
      <c r="AF434" s="21" t="s">
        <v>724</v>
      </c>
      <c r="AG434">
        <v>5</v>
      </c>
      <c r="AH434">
        <v>9</v>
      </c>
      <c r="AI434">
        <v>10</v>
      </c>
      <c r="AJ434">
        <v>10</v>
      </c>
      <c r="AK434" s="21" t="s">
        <v>48</v>
      </c>
      <c r="AL434" t="b">
        <v>0</v>
      </c>
      <c r="AM434" t="b">
        <v>0</v>
      </c>
      <c r="AN434">
        <v>50</v>
      </c>
      <c r="AO434">
        <v>0</v>
      </c>
      <c r="AP434">
        <v>2000</v>
      </c>
      <c r="AQ434" s="21" t="s">
        <v>223</v>
      </c>
      <c r="AR434" s="21"/>
      <c r="AS434" t="b">
        <v>0</v>
      </c>
      <c r="AT434" s="21"/>
      <c r="AU434" s="21"/>
      <c r="AV434" s="21" t="s">
        <v>502</v>
      </c>
      <c r="AW434" s="21"/>
      <c r="AX434" s="21"/>
      <c r="AY434" s="21"/>
      <c r="AZ434" s="21"/>
      <c r="BA434">
        <v>4.5</v>
      </c>
      <c r="BB434" s="21"/>
      <c r="BC434">
        <v>65280</v>
      </c>
      <c r="BI434" s="21"/>
    </row>
    <row r="435" spans="1:62" x14ac:dyDescent="0.25">
      <c r="A435" t="str">
        <f>VLOOKUP(ObjectiveData[[#This Row],[Template ID]],ID_Conversion[],3,FALSE)</f>
        <v>IMRT</v>
      </c>
      <c r="B435" t="str">
        <f>VLOOKUP(ObjectiveData[[#This Row],[Template ID]],ID_Conversion[],6,FALSE)</f>
        <v>PROS</v>
      </c>
      <c r="C435" s="15">
        <f>VLOOKUP(ObjectiveData[[#This Row],[Last Modified]],Date_Conversion[],13,FALSE)</f>
        <v>43409.54792824074</v>
      </c>
      <c r="D435" s="15" t="str">
        <f>VLOOKUP(ObjectiveData[[#This Row],[Template ID]],ObjectiveFiles[],3,FALSE)</f>
        <v>ObjectiveTemplate_14226.xml</v>
      </c>
      <c r="E435">
        <v>1.7</v>
      </c>
      <c r="F435" s="21" t="s">
        <v>186</v>
      </c>
      <c r="G435" s="21" t="s">
        <v>9</v>
      </c>
      <c r="H435" s="21" t="s">
        <v>14</v>
      </c>
      <c r="I435" s="21"/>
      <c r="J435" s="21"/>
      <c r="K435" s="21" t="s">
        <v>23</v>
      </c>
      <c r="L435" s="21"/>
      <c r="M435" s="21" t="s">
        <v>750</v>
      </c>
      <c r="N435" s="21" t="s">
        <v>569</v>
      </c>
      <c r="O435" s="21" t="s">
        <v>41</v>
      </c>
      <c r="P435" t="b">
        <v>0</v>
      </c>
      <c r="Q435" t="b">
        <v>0</v>
      </c>
      <c r="R435" t="b">
        <v>1</v>
      </c>
      <c r="S435">
        <v>50</v>
      </c>
      <c r="T435">
        <v>40</v>
      </c>
      <c r="U435">
        <v>0</v>
      </c>
      <c r="V435" s="21" t="s">
        <v>49</v>
      </c>
      <c r="W435">
        <v>1000</v>
      </c>
      <c r="X435">
        <v>100</v>
      </c>
      <c r="Y435" t="b">
        <v>0</v>
      </c>
      <c r="Z435">
        <v>150</v>
      </c>
      <c r="AA435">
        <v>1</v>
      </c>
      <c r="AB435">
        <v>105</v>
      </c>
      <c r="AC435">
        <v>60</v>
      </c>
      <c r="AD435">
        <v>0.05</v>
      </c>
      <c r="AE435" t="b">
        <v>0</v>
      </c>
      <c r="AF435" s="21" t="s">
        <v>724</v>
      </c>
      <c r="AG435">
        <v>5</v>
      </c>
      <c r="AH435">
        <v>9</v>
      </c>
      <c r="AI435">
        <v>10</v>
      </c>
      <c r="AJ435">
        <v>10</v>
      </c>
      <c r="AK435" s="21" t="s">
        <v>48</v>
      </c>
      <c r="AL435" t="b">
        <v>0</v>
      </c>
      <c r="AM435" t="b">
        <v>0</v>
      </c>
      <c r="AN435">
        <v>50</v>
      </c>
      <c r="AO435">
        <v>0</v>
      </c>
      <c r="AP435">
        <v>2000</v>
      </c>
      <c r="AQ435" s="21" t="s">
        <v>244</v>
      </c>
      <c r="AR435" s="21"/>
      <c r="AS435" t="b">
        <v>0</v>
      </c>
      <c r="AT435" s="21"/>
      <c r="AU435" s="21"/>
      <c r="AV435" s="21" t="s">
        <v>244</v>
      </c>
      <c r="AW435" s="21"/>
      <c r="AX435" s="21"/>
      <c r="AY435" s="21"/>
      <c r="AZ435" s="21"/>
      <c r="BA435">
        <v>2.2999999999999998</v>
      </c>
      <c r="BB435" s="21"/>
      <c r="BC435">
        <v>16776960</v>
      </c>
      <c r="BD435">
        <v>0</v>
      </c>
      <c r="BE435">
        <v>0</v>
      </c>
      <c r="BF435">
        <v>66</v>
      </c>
      <c r="BG435">
        <v>0</v>
      </c>
      <c r="BH435">
        <v>100</v>
      </c>
      <c r="BI435" s="21"/>
      <c r="BJ435">
        <v>0</v>
      </c>
    </row>
    <row r="436" spans="1:62" x14ac:dyDescent="0.25">
      <c r="A436" t="str">
        <f>VLOOKUP(ObjectiveData[[#This Row],[Template ID]],ID_Conversion[],3,FALSE)</f>
        <v>IMRT</v>
      </c>
      <c r="B436" t="str">
        <f>VLOOKUP(ObjectiveData[[#This Row],[Template ID]],ID_Conversion[],6,FALSE)</f>
        <v>PROS</v>
      </c>
      <c r="C436" s="15">
        <f>VLOOKUP(ObjectiveData[[#This Row],[Last Modified]],Date_Conversion[],13,FALSE)</f>
        <v>43409.54792824074</v>
      </c>
      <c r="D436" s="15" t="str">
        <f>VLOOKUP(ObjectiveData[[#This Row],[Template ID]],ObjectiveFiles[],3,FALSE)</f>
        <v>ObjectiveTemplate_14226.xml</v>
      </c>
      <c r="E436">
        <v>1.7</v>
      </c>
      <c r="F436" s="21" t="s">
        <v>186</v>
      </c>
      <c r="G436" s="21" t="s">
        <v>9</v>
      </c>
      <c r="H436" s="21" t="s">
        <v>14</v>
      </c>
      <c r="I436" s="21"/>
      <c r="J436" s="21"/>
      <c r="K436" s="21" t="s">
        <v>23</v>
      </c>
      <c r="L436" s="21"/>
      <c r="M436" s="21" t="s">
        <v>750</v>
      </c>
      <c r="N436" s="21" t="s">
        <v>569</v>
      </c>
      <c r="O436" s="21" t="s">
        <v>41</v>
      </c>
      <c r="P436" t="b">
        <v>0</v>
      </c>
      <c r="Q436" t="b">
        <v>0</v>
      </c>
      <c r="R436" t="b">
        <v>1</v>
      </c>
      <c r="S436">
        <v>50</v>
      </c>
      <c r="T436">
        <v>40</v>
      </c>
      <c r="U436">
        <v>0</v>
      </c>
      <c r="V436" s="21" t="s">
        <v>49</v>
      </c>
      <c r="W436">
        <v>1000</v>
      </c>
      <c r="X436">
        <v>100</v>
      </c>
      <c r="Y436" t="b">
        <v>0</v>
      </c>
      <c r="Z436">
        <v>150</v>
      </c>
      <c r="AA436">
        <v>1</v>
      </c>
      <c r="AB436">
        <v>105</v>
      </c>
      <c r="AC436">
        <v>60</v>
      </c>
      <c r="AD436">
        <v>0.05</v>
      </c>
      <c r="AE436" t="b">
        <v>0</v>
      </c>
      <c r="AF436" s="21" t="s">
        <v>724</v>
      </c>
      <c r="AG436">
        <v>5</v>
      </c>
      <c r="AH436">
        <v>9</v>
      </c>
      <c r="AI436">
        <v>10</v>
      </c>
      <c r="AJ436">
        <v>10</v>
      </c>
      <c r="AK436" s="21" t="s">
        <v>48</v>
      </c>
      <c r="AL436" t="b">
        <v>0</v>
      </c>
      <c r="AM436" t="b">
        <v>0</v>
      </c>
      <c r="AN436">
        <v>50</v>
      </c>
      <c r="AO436">
        <v>0</v>
      </c>
      <c r="AP436">
        <v>2000</v>
      </c>
      <c r="AQ436" s="21" t="s">
        <v>244</v>
      </c>
      <c r="AR436" s="21"/>
      <c r="AS436" t="b">
        <v>0</v>
      </c>
      <c r="AT436" s="21"/>
      <c r="AU436" s="21"/>
      <c r="AV436" s="21" t="s">
        <v>244</v>
      </c>
      <c r="AW436" s="21"/>
      <c r="AX436" s="21"/>
      <c r="AY436" s="21"/>
      <c r="AZ436" s="21"/>
      <c r="BA436">
        <v>2.2999999999999998</v>
      </c>
      <c r="BB436" s="21"/>
      <c r="BC436">
        <v>16776960</v>
      </c>
      <c r="BD436">
        <v>0</v>
      </c>
      <c r="BE436">
        <v>1</v>
      </c>
      <c r="BF436">
        <v>66</v>
      </c>
      <c r="BG436">
        <v>100</v>
      </c>
      <c r="BH436">
        <v>100</v>
      </c>
      <c r="BI436" s="21"/>
      <c r="BJ436">
        <v>0</v>
      </c>
    </row>
    <row r="437" spans="1:62" x14ac:dyDescent="0.25">
      <c r="A437" t="str">
        <f>VLOOKUP(ObjectiveData[[#This Row],[Template ID]],ID_Conversion[],3,FALSE)</f>
        <v>IMRT</v>
      </c>
      <c r="B437" t="str">
        <f>VLOOKUP(ObjectiveData[[#This Row],[Template ID]],ID_Conversion[],6,FALSE)</f>
        <v>PROS</v>
      </c>
      <c r="C437" s="15">
        <f>VLOOKUP(ObjectiveData[[#This Row],[Last Modified]],Date_Conversion[],13,FALSE)</f>
        <v>43409.54792824074</v>
      </c>
      <c r="D437" s="15" t="str">
        <f>VLOOKUP(ObjectiveData[[#This Row],[Template ID]],ObjectiveFiles[],3,FALSE)</f>
        <v>ObjectiveTemplate_14226.xml</v>
      </c>
      <c r="E437">
        <v>1.7</v>
      </c>
      <c r="F437" s="21" t="s">
        <v>186</v>
      </c>
      <c r="G437" s="21" t="s">
        <v>9</v>
      </c>
      <c r="H437" s="21" t="s">
        <v>14</v>
      </c>
      <c r="I437" s="21"/>
      <c r="J437" s="21"/>
      <c r="K437" s="21" t="s">
        <v>23</v>
      </c>
      <c r="L437" s="21"/>
      <c r="M437" s="21" t="s">
        <v>750</v>
      </c>
      <c r="N437" s="21" t="s">
        <v>569</v>
      </c>
      <c r="O437" s="21" t="s">
        <v>41</v>
      </c>
      <c r="P437" t="b">
        <v>0</v>
      </c>
      <c r="Q437" t="b">
        <v>0</v>
      </c>
      <c r="R437" t="b">
        <v>1</v>
      </c>
      <c r="S437">
        <v>50</v>
      </c>
      <c r="T437">
        <v>40</v>
      </c>
      <c r="U437">
        <v>0</v>
      </c>
      <c r="V437" s="21" t="s">
        <v>49</v>
      </c>
      <c r="W437">
        <v>1000</v>
      </c>
      <c r="X437">
        <v>100</v>
      </c>
      <c r="Y437" t="b">
        <v>0</v>
      </c>
      <c r="Z437">
        <v>150</v>
      </c>
      <c r="AA437">
        <v>1</v>
      </c>
      <c r="AB437">
        <v>105</v>
      </c>
      <c r="AC437">
        <v>60</v>
      </c>
      <c r="AD437">
        <v>0.05</v>
      </c>
      <c r="AE437" t="b">
        <v>0</v>
      </c>
      <c r="AF437" s="21" t="s">
        <v>724</v>
      </c>
      <c r="AG437">
        <v>5</v>
      </c>
      <c r="AH437">
        <v>9</v>
      </c>
      <c r="AI437">
        <v>10</v>
      </c>
      <c r="AJ437">
        <v>10</v>
      </c>
      <c r="AK437" s="21" t="s">
        <v>48</v>
      </c>
      <c r="AL437" t="b">
        <v>0</v>
      </c>
      <c r="AM437" t="b">
        <v>0</v>
      </c>
      <c r="AN437">
        <v>50</v>
      </c>
      <c r="AO437">
        <v>0</v>
      </c>
      <c r="AP437">
        <v>2000</v>
      </c>
      <c r="AQ437" s="21" t="s">
        <v>265</v>
      </c>
      <c r="AR437" s="21"/>
      <c r="AS437" t="b">
        <v>0</v>
      </c>
      <c r="AT437" s="21"/>
      <c r="AU437" s="21"/>
      <c r="AV437" s="21" t="s">
        <v>501</v>
      </c>
      <c r="AW437" s="21"/>
      <c r="AX437" s="21"/>
      <c r="AY437" s="21"/>
      <c r="AZ437" s="21"/>
      <c r="BA437">
        <v>3</v>
      </c>
      <c r="BB437" s="21"/>
      <c r="BC437">
        <v>32896</v>
      </c>
      <c r="BD437">
        <v>0</v>
      </c>
      <c r="BE437">
        <v>0</v>
      </c>
      <c r="BF437">
        <v>45</v>
      </c>
      <c r="BG437">
        <v>0</v>
      </c>
      <c r="BH437">
        <v>70</v>
      </c>
      <c r="BI437" s="21"/>
      <c r="BJ437">
        <v>0</v>
      </c>
    </row>
    <row r="438" spans="1:62" x14ac:dyDescent="0.25">
      <c r="A438" t="str">
        <f>VLOOKUP(ObjectiveData[[#This Row],[Template ID]],ID_Conversion[],3,FALSE)</f>
        <v>IMRT</v>
      </c>
      <c r="B438" t="str">
        <f>VLOOKUP(ObjectiveData[[#This Row],[Template ID]],ID_Conversion[],6,FALSE)</f>
        <v>PROS</v>
      </c>
      <c r="C438" s="15">
        <f>VLOOKUP(ObjectiveData[[#This Row],[Last Modified]],Date_Conversion[],13,FALSE)</f>
        <v>43409.54792824074</v>
      </c>
      <c r="D438" s="15" t="str">
        <f>VLOOKUP(ObjectiveData[[#This Row],[Template ID]],ObjectiveFiles[],3,FALSE)</f>
        <v>ObjectiveTemplate_14226.xml</v>
      </c>
      <c r="E438">
        <v>1.7</v>
      </c>
      <c r="F438" s="21" t="s">
        <v>186</v>
      </c>
      <c r="G438" s="21" t="s">
        <v>9</v>
      </c>
      <c r="H438" s="21" t="s">
        <v>14</v>
      </c>
      <c r="I438" s="21"/>
      <c r="J438" s="21"/>
      <c r="K438" s="21" t="s">
        <v>23</v>
      </c>
      <c r="L438" s="21"/>
      <c r="M438" s="21" t="s">
        <v>750</v>
      </c>
      <c r="N438" s="21" t="s">
        <v>569</v>
      </c>
      <c r="O438" s="21" t="s">
        <v>41</v>
      </c>
      <c r="P438" t="b">
        <v>0</v>
      </c>
      <c r="Q438" t="b">
        <v>0</v>
      </c>
      <c r="R438" t="b">
        <v>1</v>
      </c>
      <c r="S438">
        <v>50</v>
      </c>
      <c r="T438">
        <v>40</v>
      </c>
      <c r="U438">
        <v>0</v>
      </c>
      <c r="V438" s="21" t="s">
        <v>49</v>
      </c>
      <c r="W438">
        <v>1000</v>
      </c>
      <c r="X438">
        <v>100</v>
      </c>
      <c r="Y438" t="b">
        <v>0</v>
      </c>
      <c r="Z438">
        <v>150</v>
      </c>
      <c r="AA438">
        <v>1</v>
      </c>
      <c r="AB438">
        <v>105</v>
      </c>
      <c r="AC438">
        <v>60</v>
      </c>
      <c r="AD438">
        <v>0.05</v>
      </c>
      <c r="AE438" t="b">
        <v>0</v>
      </c>
      <c r="AF438" s="21" t="s">
        <v>724</v>
      </c>
      <c r="AG438">
        <v>5</v>
      </c>
      <c r="AH438">
        <v>9</v>
      </c>
      <c r="AI438">
        <v>10</v>
      </c>
      <c r="AJ438">
        <v>10</v>
      </c>
      <c r="AK438" s="21" t="s">
        <v>48</v>
      </c>
      <c r="AL438" t="b">
        <v>0</v>
      </c>
      <c r="AM438" t="b">
        <v>0</v>
      </c>
      <c r="AN438">
        <v>50</v>
      </c>
      <c r="AO438">
        <v>0</v>
      </c>
      <c r="AP438">
        <v>2000</v>
      </c>
      <c r="AQ438" s="21" t="s">
        <v>266</v>
      </c>
      <c r="AR438" s="21"/>
      <c r="AS438" t="b">
        <v>0</v>
      </c>
      <c r="AT438" s="21"/>
      <c r="AU438" s="21"/>
      <c r="AV438" s="21" t="s">
        <v>501</v>
      </c>
      <c r="AW438" s="21"/>
      <c r="AX438" s="21"/>
      <c r="AY438" s="21"/>
      <c r="AZ438" s="21"/>
      <c r="BA438">
        <v>3</v>
      </c>
      <c r="BB438" s="21"/>
      <c r="BC438">
        <v>9221330</v>
      </c>
      <c r="BD438">
        <v>0</v>
      </c>
      <c r="BE438">
        <v>0</v>
      </c>
      <c r="BF438">
        <v>45</v>
      </c>
      <c r="BG438">
        <v>0</v>
      </c>
      <c r="BH438">
        <v>70</v>
      </c>
      <c r="BI438" s="21"/>
      <c r="BJ438">
        <v>0</v>
      </c>
    </row>
    <row r="439" spans="1:62" x14ac:dyDescent="0.25">
      <c r="A439" t="str">
        <f>VLOOKUP(ObjectiveData[[#This Row],[Template ID]],ID_Conversion[],3,FALSE)</f>
        <v>IMRT</v>
      </c>
      <c r="B439" t="str">
        <f>VLOOKUP(ObjectiveData[[#This Row],[Template ID]],ID_Conversion[],6,FALSE)</f>
        <v>PROS</v>
      </c>
      <c r="C439" s="15">
        <f>VLOOKUP(ObjectiveData[[#This Row],[Last Modified]],Date_Conversion[],13,FALSE)</f>
        <v>43409.54792824074</v>
      </c>
      <c r="D439" s="15" t="str">
        <f>VLOOKUP(ObjectiveData[[#This Row],[Template ID]],ObjectiveFiles[],3,FALSE)</f>
        <v>ObjectiveTemplate_14226.xml</v>
      </c>
      <c r="E439">
        <v>1.7</v>
      </c>
      <c r="F439" s="21" t="s">
        <v>186</v>
      </c>
      <c r="G439" s="21" t="s">
        <v>9</v>
      </c>
      <c r="H439" s="21" t="s">
        <v>14</v>
      </c>
      <c r="I439" s="21"/>
      <c r="J439" s="21"/>
      <c r="K439" s="21" t="s">
        <v>23</v>
      </c>
      <c r="L439" s="21"/>
      <c r="M439" s="21" t="s">
        <v>750</v>
      </c>
      <c r="N439" s="21" t="s">
        <v>569</v>
      </c>
      <c r="O439" s="21" t="s">
        <v>41</v>
      </c>
      <c r="P439" t="b">
        <v>0</v>
      </c>
      <c r="Q439" t="b">
        <v>0</v>
      </c>
      <c r="R439" t="b">
        <v>1</v>
      </c>
      <c r="S439">
        <v>50</v>
      </c>
      <c r="T439">
        <v>40</v>
      </c>
      <c r="U439">
        <v>0</v>
      </c>
      <c r="V439" s="21" t="s">
        <v>49</v>
      </c>
      <c r="W439">
        <v>1000</v>
      </c>
      <c r="X439">
        <v>100</v>
      </c>
      <c r="Y439" t="b">
        <v>0</v>
      </c>
      <c r="Z439">
        <v>150</v>
      </c>
      <c r="AA439">
        <v>1</v>
      </c>
      <c r="AB439">
        <v>105</v>
      </c>
      <c r="AC439">
        <v>60</v>
      </c>
      <c r="AD439">
        <v>0.05</v>
      </c>
      <c r="AE439" t="b">
        <v>0</v>
      </c>
      <c r="AF439" s="21" t="s">
        <v>724</v>
      </c>
      <c r="AG439">
        <v>5</v>
      </c>
      <c r="AH439">
        <v>9</v>
      </c>
      <c r="AI439">
        <v>10</v>
      </c>
      <c r="AJ439">
        <v>10</v>
      </c>
      <c r="AK439" s="21" t="s">
        <v>48</v>
      </c>
      <c r="AL439" t="b">
        <v>0</v>
      </c>
      <c r="AM439" t="b">
        <v>0</v>
      </c>
      <c r="AN439">
        <v>50</v>
      </c>
      <c r="AO439">
        <v>0</v>
      </c>
      <c r="AP439">
        <v>2000</v>
      </c>
      <c r="AQ439" s="21" t="s">
        <v>318</v>
      </c>
      <c r="AR439" s="21"/>
      <c r="AS439" t="b">
        <v>0</v>
      </c>
      <c r="AT439" s="21"/>
      <c r="AU439" s="21"/>
      <c r="AV439" s="21" t="s">
        <v>503</v>
      </c>
      <c r="AW439" s="21"/>
      <c r="AX439" s="21"/>
      <c r="AY439" s="21"/>
      <c r="AZ439" s="21"/>
      <c r="BA439">
        <v>5</v>
      </c>
      <c r="BB439" s="21"/>
      <c r="BC439">
        <v>13130346</v>
      </c>
      <c r="BD439">
        <v>0</v>
      </c>
      <c r="BE439">
        <v>0</v>
      </c>
      <c r="BF439">
        <v>40</v>
      </c>
      <c r="BG439">
        <v>55</v>
      </c>
      <c r="BH439">
        <v>60</v>
      </c>
      <c r="BI439" s="21"/>
      <c r="BJ439">
        <v>0</v>
      </c>
    </row>
    <row r="440" spans="1:62" x14ac:dyDescent="0.25">
      <c r="A440" t="str">
        <f>VLOOKUP(ObjectiveData[[#This Row],[Template ID]],ID_Conversion[],3,FALSE)</f>
        <v>IMRT</v>
      </c>
      <c r="B440" t="str">
        <f>VLOOKUP(ObjectiveData[[#This Row],[Template ID]],ID_Conversion[],6,FALSE)</f>
        <v>PROS</v>
      </c>
      <c r="C440" s="15">
        <f>VLOOKUP(ObjectiveData[[#This Row],[Last Modified]],Date_Conversion[],13,FALSE)</f>
        <v>43409.54792824074</v>
      </c>
      <c r="D440" s="15" t="str">
        <f>VLOOKUP(ObjectiveData[[#This Row],[Template ID]],ObjectiveFiles[],3,FALSE)</f>
        <v>ObjectiveTemplate_14226.xml</v>
      </c>
      <c r="E440">
        <v>1.7</v>
      </c>
      <c r="F440" s="21" t="s">
        <v>186</v>
      </c>
      <c r="G440" s="21" t="s">
        <v>9</v>
      </c>
      <c r="H440" s="21" t="s">
        <v>14</v>
      </c>
      <c r="I440" s="21"/>
      <c r="J440" s="21"/>
      <c r="K440" s="21" t="s">
        <v>23</v>
      </c>
      <c r="L440" s="21"/>
      <c r="M440" s="21" t="s">
        <v>750</v>
      </c>
      <c r="N440" s="21" t="s">
        <v>569</v>
      </c>
      <c r="O440" s="21" t="s">
        <v>41</v>
      </c>
      <c r="P440" t="b">
        <v>0</v>
      </c>
      <c r="Q440" t="b">
        <v>0</v>
      </c>
      <c r="R440" t="b">
        <v>1</v>
      </c>
      <c r="S440">
        <v>50</v>
      </c>
      <c r="T440">
        <v>40</v>
      </c>
      <c r="U440">
        <v>0</v>
      </c>
      <c r="V440" s="21" t="s">
        <v>49</v>
      </c>
      <c r="W440">
        <v>1000</v>
      </c>
      <c r="X440">
        <v>100</v>
      </c>
      <c r="Y440" t="b">
        <v>0</v>
      </c>
      <c r="Z440">
        <v>150</v>
      </c>
      <c r="AA440">
        <v>1</v>
      </c>
      <c r="AB440">
        <v>105</v>
      </c>
      <c r="AC440">
        <v>60</v>
      </c>
      <c r="AD440">
        <v>0.05</v>
      </c>
      <c r="AE440" t="b">
        <v>0</v>
      </c>
      <c r="AF440" s="21" t="s">
        <v>724</v>
      </c>
      <c r="AG440">
        <v>5</v>
      </c>
      <c r="AH440">
        <v>9</v>
      </c>
      <c r="AI440">
        <v>10</v>
      </c>
      <c r="AJ440">
        <v>10</v>
      </c>
      <c r="AK440" s="21" t="s">
        <v>48</v>
      </c>
      <c r="AL440" t="b">
        <v>0</v>
      </c>
      <c r="AM440" t="b">
        <v>0</v>
      </c>
      <c r="AN440">
        <v>50</v>
      </c>
      <c r="AO440">
        <v>0</v>
      </c>
      <c r="AP440">
        <v>2000</v>
      </c>
      <c r="AQ440" s="21" t="s">
        <v>318</v>
      </c>
      <c r="AR440" s="21"/>
      <c r="AS440" t="b">
        <v>0</v>
      </c>
      <c r="AT440" s="21"/>
      <c r="AU440" s="21"/>
      <c r="AV440" s="21" t="s">
        <v>503</v>
      </c>
      <c r="AW440" s="21"/>
      <c r="AX440" s="21"/>
      <c r="AY440" s="21"/>
      <c r="AZ440" s="21"/>
      <c r="BA440">
        <v>5</v>
      </c>
      <c r="BB440" s="21"/>
      <c r="BC440">
        <v>13130346</v>
      </c>
      <c r="BD440">
        <v>0</v>
      </c>
      <c r="BE440">
        <v>0</v>
      </c>
      <c r="BF440">
        <v>60</v>
      </c>
      <c r="BG440">
        <v>25</v>
      </c>
      <c r="BH440">
        <v>60</v>
      </c>
      <c r="BI440" s="21"/>
      <c r="BJ440">
        <v>0</v>
      </c>
    </row>
    <row r="441" spans="1:62" x14ac:dyDescent="0.25">
      <c r="A441" t="str">
        <f>VLOOKUP(ObjectiveData[[#This Row],[Template ID]],ID_Conversion[],3,FALSE)</f>
        <v>IMRT</v>
      </c>
      <c r="B441" t="str">
        <f>VLOOKUP(ObjectiveData[[#This Row],[Template ID]],ID_Conversion[],6,FALSE)</f>
        <v>PROS</v>
      </c>
      <c r="C441" s="15">
        <f>VLOOKUP(ObjectiveData[[#This Row],[Last Modified]],Date_Conversion[],13,FALSE)</f>
        <v>43409.54792824074</v>
      </c>
      <c r="D441" s="15" t="str">
        <f>VLOOKUP(ObjectiveData[[#This Row],[Template ID]],ObjectiveFiles[],3,FALSE)</f>
        <v>ObjectiveTemplate_14226.xml</v>
      </c>
      <c r="E441">
        <v>1.7</v>
      </c>
      <c r="F441" s="21" t="s">
        <v>186</v>
      </c>
      <c r="G441" s="21" t="s">
        <v>9</v>
      </c>
      <c r="H441" s="21" t="s">
        <v>14</v>
      </c>
      <c r="I441" s="21"/>
      <c r="J441" s="21"/>
      <c r="K441" s="21" t="s">
        <v>23</v>
      </c>
      <c r="L441" s="21"/>
      <c r="M441" s="21" t="s">
        <v>750</v>
      </c>
      <c r="N441" s="21" t="s">
        <v>569</v>
      </c>
      <c r="O441" s="21" t="s">
        <v>41</v>
      </c>
      <c r="P441" t="b">
        <v>0</v>
      </c>
      <c r="Q441" t="b">
        <v>0</v>
      </c>
      <c r="R441" t="b">
        <v>1</v>
      </c>
      <c r="S441">
        <v>50</v>
      </c>
      <c r="T441">
        <v>40</v>
      </c>
      <c r="U441">
        <v>0</v>
      </c>
      <c r="V441" s="21" t="s">
        <v>49</v>
      </c>
      <c r="W441">
        <v>1000</v>
      </c>
      <c r="X441">
        <v>100</v>
      </c>
      <c r="Y441" t="b">
        <v>0</v>
      </c>
      <c r="Z441">
        <v>150</v>
      </c>
      <c r="AA441">
        <v>1</v>
      </c>
      <c r="AB441">
        <v>105</v>
      </c>
      <c r="AC441">
        <v>60</v>
      </c>
      <c r="AD441">
        <v>0.05</v>
      </c>
      <c r="AE441" t="b">
        <v>0</v>
      </c>
      <c r="AF441" s="21" t="s">
        <v>724</v>
      </c>
      <c r="AG441">
        <v>5</v>
      </c>
      <c r="AH441">
        <v>9</v>
      </c>
      <c r="AI441">
        <v>10</v>
      </c>
      <c r="AJ441">
        <v>10</v>
      </c>
      <c r="AK441" s="21" t="s">
        <v>48</v>
      </c>
      <c r="AL441" t="b">
        <v>0</v>
      </c>
      <c r="AM441" t="b">
        <v>0</v>
      </c>
      <c r="AN441">
        <v>50</v>
      </c>
      <c r="AO441">
        <v>0</v>
      </c>
      <c r="AP441">
        <v>2000</v>
      </c>
      <c r="AQ441" s="21" t="s">
        <v>318</v>
      </c>
      <c r="AR441" s="21"/>
      <c r="AS441" t="b">
        <v>0</v>
      </c>
      <c r="AT441" s="21"/>
      <c r="AU441" s="21"/>
      <c r="AV441" s="21" t="s">
        <v>503</v>
      </c>
      <c r="AW441" s="21"/>
      <c r="AX441" s="21"/>
      <c r="AY441" s="21"/>
      <c r="AZ441" s="21"/>
      <c r="BA441">
        <v>5</v>
      </c>
      <c r="BB441" s="21"/>
      <c r="BC441">
        <v>13130346</v>
      </c>
      <c r="BD441">
        <v>0</v>
      </c>
      <c r="BE441">
        <v>0</v>
      </c>
      <c r="BF441">
        <v>65</v>
      </c>
      <c r="BG441">
        <v>15</v>
      </c>
      <c r="BH441">
        <v>60</v>
      </c>
      <c r="BI441" s="21"/>
      <c r="BJ441">
        <v>0</v>
      </c>
    </row>
    <row r="442" spans="1:62" x14ac:dyDescent="0.25">
      <c r="A442" t="str">
        <f>VLOOKUP(ObjectiveData[[#This Row],[Template ID]],ID_Conversion[],3,FALSE)</f>
        <v>IMRT</v>
      </c>
      <c r="B442" t="str">
        <f>VLOOKUP(ObjectiveData[[#This Row],[Template ID]],ID_Conversion[],6,FALSE)</f>
        <v>PROS</v>
      </c>
      <c r="C442" s="15">
        <f>VLOOKUP(ObjectiveData[[#This Row],[Last Modified]],Date_Conversion[],13,FALSE)</f>
        <v>43409.54792824074</v>
      </c>
      <c r="D442" s="15" t="str">
        <f>VLOOKUP(ObjectiveData[[#This Row],[Template ID]],ObjectiveFiles[],3,FALSE)</f>
        <v>ObjectiveTemplate_14226.xml</v>
      </c>
      <c r="E442">
        <v>1.7</v>
      </c>
      <c r="F442" s="21" t="s">
        <v>186</v>
      </c>
      <c r="G442" s="21" t="s">
        <v>9</v>
      </c>
      <c r="H442" s="21" t="s">
        <v>14</v>
      </c>
      <c r="I442" s="21"/>
      <c r="J442" s="21"/>
      <c r="K442" s="21" t="s">
        <v>23</v>
      </c>
      <c r="L442" s="21"/>
      <c r="M442" s="21" t="s">
        <v>750</v>
      </c>
      <c r="N442" s="21" t="s">
        <v>569</v>
      </c>
      <c r="O442" s="21" t="s">
        <v>41</v>
      </c>
      <c r="P442" t="b">
        <v>0</v>
      </c>
      <c r="Q442" t="b">
        <v>0</v>
      </c>
      <c r="R442" t="b">
        <v>1</v>
      </c>
      <c r="S442">
        <v>50</v>
      </c>
      <c r="T442">
        <v>40</v>
      </c>
      <c r="U442">
        <v>0</v>
      </c>
      <c r="V442" s="21" t="s">
        <v>49</v>
      </c>
      <c r="W442">
        <v>1000</v>
      </c>
      <c r="X442">
        <v>100</v>
      </c>
      <c r="Y442" t="b">
        <v>0</v>
      </c>
      <c r="Z442">
        <v>150</v>
      </c>
      <c r="AA442">
        <v>1</v>
      </c>
      <c r="AB442">
        <v>105</v>
      </c>
      <c r="AC442">
        <v>60</v>
      </c>
      <c r="AD442">
        <v>0.05</v>
      </c>
      <c r="AE442" t="b">
        <v>0</v>
      </c>
      <c r="AF442" s="21" t="s">
        <v>724</v>
      </c>
      <c r="AG442">
        <v>5</v>
      </c>
      <c r="AH442">
        <v>9</v>
      </c>
      <c r="AI442">
        <v>10</v>
      </c>
      <c r="AJ442">
        <v>10</v>
      </c>
      <c r="AK442" s="21" t="s">
        <v>48</v>
      </c>
      <c r="AL442" t="b">
        <v>0</v>
      </c>
      <c r="AM442" t="b">
        <v>0</v>
      </c>
      <c r="AN442">
        <v>50</v>
      </c>
      <c r="AO442">
        <v>0</v>
      </c>
      <c r="AP442">
        <v>2000</v>
      </c>
      <c r="AQ442" s="21" t="s">
        <v>318</v>
      </c>
      <c r="AR442" s="21"/>
      <c r="AS442" t="b">
        <v>0</v>
      </c>
      <c r="AT442" s="21"/>
      <c r="AU442" s="21"/>
      <c r="AV442" s="21" t="s">
        <v>503</v>
      </c>
      <c r="AW442" s="21"/>
      <c r="AX442" s="21"/>
      <c r="AY442" s="21"/>
      <c r="AZ442" s="21"/>
      <c r="BA442">
        <v>5</v>
      </c>
      <c r="BB442" s="21"/>
      <c r="BC442">
        <v>13130346</v>
      </c>
      <c r="BD442">
        <v>0</v>
      </c>
      <c r="BE442">
        <v>0</v>
      </c>
      <c r="BF442">
        <v>66</v>
      </c>
      <c r="BG442">
        <v>5</v>
      </c>
      <c r="BH442">
        <v>60</v>
      </c>
      <c r="BI442" s="21"/>
      <c r="BJ442">
        <v>0</v>
      </c>
    </row>
    <row r="443" spans="1:62" x14ac:dyDescent="0.25">
      <c r="A443" t="str">
        <f>VLOOKUP(ObjectiveData[[#This Row],[Template ID]],ID_Conversion[],3,FALSE)</f>
        <v>IMRT</v>
      </c>
      <c r="B443" t="str">
        <f>VLOOKUP(ObjectiveData[[#This Row],[Template ID]],ID_Conversion[],6,FALSE)</f>
        <v>PROS</v>
      </c>
      <c r="C443" s="15">
        <f>VLOOKUP(ObjectiveData[[#This Row],[Last Modified]],Date_Conversion[],13,FALSE)</f>
        <v>43409.54792824074</v>
      </c>
      <c r="D443" s="15" t="str">
        <f>VLOOKUP(ObjectiveData[[#This Row],[Template ID]],ObjectiveFiles[],3,FALSE)</f>
        <v>ObjectiveTemplate_14226.xml</v>
      </c>
      <c r="E443">
        <v>1.7</v>
      </c>
      <c r="F443" s="21" t="s">
        <v>186</v>
      </c>
      <c r="G443" s="21" t="s">
        <v>9</v>
      </c>
      <c r="H443" s="21" t="s">
        <v>14</v>
      </c>
      <c r="I443" s="21"/>
      <c r="J443" s="21"/>
      <c r="K443" s="21" t="s">
        <v>23</v>
      </c>
      <c r="L443" s="21"/>
      <c r="M443" s="21" t="s">
        <v>750</v>
      </c>
      <c r="N443" s="21" t="s">
        <v>569</v>
      </c>
      <c r="O443" s="21" t="s">
        <v>41</v>
      </c>
      <c r="P443" t="b">
        <v>0</v>
      </c>
      <c r="Q443" t="b">
        <v>0</v>
      </c>
      <c r="R443" t="b">
        <v>1</v>
      </c>
      <c r="S443">
        <v>50</v>
      </c>
      <c r="T443">
        <v>40</v>
      </c>
      <c r="U443">
        <v>0</v>
      </c>
      <c r="V443" s="21" t="s">
        <v>49</v>
      </c>
      <c r="W443">
        <v>1000</v>
      </c>
      <c r="X443">
        <v>100</v>
      </c>
      <c r="Y443" t="b">
        <v>0</v>
      </c>
      <c r="Z443">
        <v>150</v>
      </c>
      <c r="AA443">
        <v>1</v>
      </c>
      <c r="AB443">
        <v>105</v>
      </c>
      <c r="AC443">
        <v>60</v>
      </c>
      <c r="AD443">
        <v>0.05</v>
      </c>
      <c r="AE443" t="b">
        <v>0</v>
      </c>
      <c r="AF443" s="21" t="s">
        <v>724</v>
      </c>
      <c r="AG443">
        <v>5</v>
      </c>
      <c r="AH443">
        <v>9</v>
      </c>
      <c r="AI443">
        <v>10</v>
      </c>
      <c r="AJ443">
        <v>10</v>
      </c>
      <c r="AK443" s="21" t="s">
        <v>48</v>
      </c>
      <c r="AL443" t="b">
        <v>0</v>
      </c>
      <c r="AM443" t="b">
        <v>0</v>
      </c>
      <c r="AN443">
        <v>50</v>
      </c>
      <c r="AO443">
        <v>0</v>
      </c>
      <c r="AP443">
        <v>2000</v>
      </c>
      <c r="AQ443" s="21" t="s">
        <v>326</v>
      </c>
      <c r="AR443" s="21"/>
      <c r="AS443" t="b">
        <v>0</v>
      </c>
      <c r="AT443" s="21"/>
      <c r="AU443" s="21"/>
      <c r="AV443" s="21" t="s">
        <v>375</v>
      </c>
      <c r="AW443" s="21"/>
      <c r="AX443" s="21"/>
      <c r="AY443" s="21"/>
      <c r="AZ443" s="21"/>
      <c r="BA443">
        <v>1.5009999999999999</v>
      </c>
      <c r="BB443" s="21"/>
      <c r="BC443">
        <v>15570276</v>
      </c>
      <c r="BI443" s="21"/>
    </row>
    <row r="444" spans="1:62" x14ac:dyDescent="0.25">
      <c r="A444" t="str">
        <f>VLOOKUP(ObjectiveData[[#This Row],[Template ID]],ID_Conversion[],3,FALSE)</f>
        <v>IMRT</v>
      </c>
      <c r="B444" t="str">
        <f>VLOOKUP(ObjectiveData[[#This Row],[Template ID]],ID_Conversion[],6,FALSE)</f>
        <v>PROS</v>
      </c>
      <c r="C444" s="15">
        <f>VLOOKUP(ObjectiveData[[#This Row],[Last Modified]],Date_Conversion[],13,FALSE)</f>
        <v>43409.54792824074</v>
      </c>
      <c r="D444" s="15" t="str">
        <f>VLOOKUP(ObjectiveData[[#This Row],[Template ID]],ObjectiveFiles[],3,FALSE)</f>
        <v>ObjectiveTemplate_14226.xml</v>
      </c>
      <c r="E444">
        <v>1.7</v>
      </c>
      <c r="F444" s="21" t="s">
        <v>186</v>
      </c>
      <c r="G444" s="21" t="s">
        <v>9</v>
      </c>
      <c r="H444" s="21" t="s">
        <v>14</v>
      </c>
      <c r="I444" s="21"/>
      <c r="J444" s="21"/>
      <c r="K444" s="21" t="s">
        <v>23</v>
      </c>
      <c r="L444" s="21"/>
      <c r="M444" s="21" t="s">
        <v>750</v>
      </c>
      <c r="N444" s="21" t="s">
        <v>569</v>
      </c>
      <c r="O444" s="21" t="s">
        <v>41</v>
      </c>
      <c r="P444" t="b">
        <v>0</v>
      </c>
      <c r="Q444" t="b">
        <v>0</v>
      </c>
      <c r="R444" t="b">
        <v>1</v>
      </c>
      <c r="S444">
        <v>50</v>
      </c>
      <c r="T444">
        <v>40</v>
      </c>
      <c r="U444">
        <v>0</v>
      </c>
      <c r="V444" s="21" t="s">
        <v>49</v>
      </c>
      <c r="W444">
        <v>1000</v>
      </c>
      <c r="X444">
        <v>100</v>
      </c>
      <c r="Y444" t="b">
        <v>0</v>
      </c>
      <c r="Z444">
        <v>150</v>
      </c>
      <c r="AA444">
        <v>1</v>
      </c>
      <c r="AB444">
        <v>105</v>
      </c>
      <c r="AC444">
        <v>60</v>
      </c>
      <c r="AD444">
        <v>0.05</v>
      </c>
      <c r="AE444" t="b">
        <v>0</v>
      </c>
      <c r="AF444" s="21" t="s">
        <v>724</v>
      </c>
      <c r="AG444">
        <v>5</v>
      </c>
      <c r="AH444">
        <v>9</v>
      </c>
      <c r="AI444">
        <v>10</v>
      </c>
      <c r="AJ444">
        <v>10</v>
      </c>
      <c r="AK444" s="21" t="s">
        <v>48</v>
      </c>
      <c r="AL444" t="b">
        <v>0</v>
      </c>
      <c r="AM444" t="b">
        <v>0</v>
      </c>
      <c r="AN444">
        <v>50</v>
      </c>
      <c r="AO444">
        <v>0</v>
      </c>
      <c r="AP444">
        <v>2000</v>
      </c>
      <c r="AQ444" s="21" t="s">
        <v>349</v>
      </c>
      <c r="AR444" s="21"/>
      <c r="AS444" t="b">
        <v>0</v>
      </c>
      <c r="AT444" s="21"/>
      <c r="AU444" s="21"/>
      <c r="AV444" s="21" t="s">
        <v>503</v>
      </c>
      <c r="AW444" s="21"/>
      <c r="AX444" s="21"/>
      <c r="AY444" s="21"/>
      <c r="AZ444" s="21"/>
      <c r="BA444">
        <v>3</v>
      </c>
      <c r="BB444" s="21"/>
      <c r="BC444">
        <v>2763429</v>
      </c>
      <c r="BI444" s="21"/>
    </row>
    <row r="445" spans="1:62" x14ac:dyDescent="0.25">
      <c r="A445" t="str">
        <f>VLOOKUP(ObjectiveData[[#This Row],[Template ID]],ID_Conversion[],3,FALSE)</f>
        <v>IMRT</v>
      </c>
      <c r="B445" t="str">
        <f>VLOOKUP(ObjectiveData[[#This Row],[Template ID]],ID_Conversion[],6,FALSE)</f>
        <v>PROS</v>
      </c>
      <c r="C445" s="15">
        <f>VLOOKUP(ObjectiveData[[#This Row],[Last Modified]],Date_Conversion[],13,FALSE)</f>
        <v>43409.54792824074</v>
      </c>
      <c r="D445" s="15" t="str">
        <f>VLOOKUP(ObjectiveData[[#This Row],[Template ID]],ObjectiveFiles[],3,FALSE)</f>
        <v>ObjectiveTemplate_14226.xml</v>
      </c>
      <c r="E445">
        <v>1.7</v>
      </c>
      <c r="F445" s="21" t="s">
        <v>186</v>
      </c>
      <c r="G445" s="21" t="s">
        <v>9</v>
      </c>
      <c r="H445" s="21" t="s">
        <v>14</v>
      </c>
      <c r="I445" s="21"/>
      <c r="J445" s="21"/>
      <c r="K445" s="21" t="s">
        <v>23</v>
      </c>
      <c r="L445" s="21"/>
      <c r="M445" s="21" t="s">
        <v>750</v>
      </c>
      <c r="N445" s="21" t="s">
        <v>569</v>
      </c>
      <c r="O445" s="21" t="s">
        <v>41</v>
      </c>
      <c r="P445" t="b">
        <v>0</v>
      </c>
      <c r="Q445" t="b">
        <v>0</v>
      </c>
      <c r="R445" t="b">
        <v>1</v>
      </c>
      <c r="S445">
        <v>50</v>
      </c>
      <c r="T445">
        <v>40</v>
      </c>
      <c r="U445">
        <v>0</v>
      </c>
      <c r="V445" s="21" t="s">
        <v>49</v>
      </c>
      <c r="W445">
        <v>1000</v>
      </c>
      <c r="X445">
        <v>100</v>
      </c>
      <c r="Y445" t="b">
        <v>0</v>
      </c>
      <c r="Z445">
        <v>150</v>
      </c>
      <c r="AA445">
        <v>1</v>
      </c>
      <c r="AB445">
        <v>105</v>
      </c>
      <c r="AC445">
        <v>60</v>
      </c>
      <c r="AD445">
        <v>0.05</v>
      </c>
      <c r="AE445" t="b">
        <v>0</v>
      </c>
      <c r="AF445" s="21" t="s">
        <v>724</v>
      </c>
      <c r="AG445">
        <v>5</v>
      </c>
      <c r="AH445">
        <v>9</v>
      </c>
      <c r="AI445">
        <v>10</v>
      </c>
      <c r="AJ445">
        <v>10</v>
      </c>
      <c r="AK445" s="21" t="s">
        <v>48</v>
      </c>
      <c r="AL445" t="b">
        <v>0</v>
      </c>
      <c r="AM445" t="b">
        <v>0</v>
      </c>
      <c r="AN445">
        <v>50</v>
      </c>
      <c r="AO445">
        <v>0</v>
      </c>
      <c r="AP445">
        <v>2000</v>
      </c>
      <c r="AQ445" s="21" t="s">
        <v>375</v>
      </c>
      <c r="AR445" s="21"/>
      <c r="AS445" t="b">
        <v>0</v>
      </c>
      <c r="AT445" s="21"/>
      <c r="AU445" s="21"/>
      <c r="AV445" s="21" t="s">
        <v>375</v>
      </c>
      <c r="AW445" s="21"/>
      <c r="AX445" s="21"/>
      <c r="AY445" s="21"/>
      <c r="AZ445" s="21"/>
      <c r="BA445">
        <v>2.7</v>
      </c>
      <c r="BB445" s="21"/>
      <c r="BC445">
        <v>15570276</v>
      </c>
      <c r="BD445">
        <v>0</v>
      </c>
      <c r="BE445">
        <v>0</v>
      </c>
      <c r="BF445">
        <v>66</v>
      </c>
      <c r="BG445">
        <v>0</v>
      </c>
      <c r="BH445">
        <v>100</v>
      </c>
      <c r="BI445" s="21"/>
      <c r="BJ445">
        <v>0</v>
      </c>
    </row>
    <row r="446" spans="1:62" x14ac:dyDescent="0.25">
      <c r="A446" t="str">
        <f>VLOOKUP(ObjectiveData[[#This Row],[Template ID]],ID_Conversion[],3,FALSE)</f>
        <v>IMRT</v>
      </c>
      <c r="B446" t="str">
        <f>VLOOKUP(ObjectiveData[[#This Row],[Template ID]],ID_Conversion[],6,FALSE)</f>
        <v>PROS</v>
      </c>
      <c r="C446" s="15">
        <f>VLOOKUP(ObjectiveData[[#This Row],[Last Modified]],Date_Conversion[],13,FALSE)</f>
        <v>43409.54792824074</v>
      </c>
      <c r="D446" s="15" t="str">
        <f>VLOOKUP(ObjectiveData[[#This Row],[Template ID]],ObjectiveFiles[],3,FALSE)</f>
        <v>ObjectiveTemplate_14226.xml</v>
      </c>
      <c r="E446">
        <v>1.7</v>
      </c>
      <c r="F446" s="21" t="s">
        <v>186</v>
      </c>
      <c r="G446" s="21" t="s">
        <v>9</v>
      </c>
      <c r="H446" s="21" t="s">
        <v>14</v>
      </c>
      <c r="I446" s="21"/>
      <c r="J446" s="21"/>
      <c r="K446" s="21" t="s">
        <v>23</v>
      </c>
      <c r="L446" s="21"/>
      <c r="M446" s="21" t="s">
        <v>750</v>
      </c>
      <c r="N446" s="21" t="s">
        <v>569</v>
      </c>
      <c r="O446" s="21" t="s">
        <v>41</v>
      </c>
      <c r="P446" t="b">
        <v>0</v>
      </c>
      <c r="Q446" t="b">
        <v>0</v>
      </c>
      <c r="R446" t="b">
        <v>1</v>
      </c>
      <c r="S446">
        <v>50</v>
      </c>
      <c r="T446">
        <v>40</v>
      </c>
      <c r="U446">
        <v>0</v>
      </c>
      <c r="V446" s="21" t="s">
        <v>49</v>
      </c>
      <c r="W446">
        <v>1000</v>
      </c>
      <c r="X446">
        <v>100</v>
      </c>
      <c r="Y446" t="b">
        <v>0</v>
      </c>
      <c r="Z446">
        <v>150</v>
      </c>
      <c r="AA446">
        <v>1</v>
      </c>
      <c r="AB446">
        <v>105</v>
      </c>
      <c r="AC446">
        <v>60</v>
      </c>
      <c r="AD446">
        <v>0.05</v>
      </c>
      <c r="AE446" t="b">
        <v>0</v>
      </c>
      <c r="AF446" s="21" t="s">
        <v>724</v>
      </c>
      <c r="AG446">
        <v>5</v>
      </c>
      <c r="AH446">
        <v>9</v>
      </c>
      <c r="AI446">
        <v>10</v>
      </c>
      <c r="AJ446">
        <v>10</v>
      </c>
      <c r="AK446" s="21" t="s">
        <v>48</v>
      </c>
      <c r="AL446" t="b">
        <v>0</v>
      </c>
      <c r="AM446" t="b">
        <v>0</v>
      </c>
      <c r="AN446">
        <v>50</v>
      </c>
      <c r="AO446">
        <v>0</v>
      </c>
      <c r="AP446">
        <v>2000</v>
      </c>
      <c r="AQ446" s="21" t="s">
        <v>375</v>
      </c>
      <c r="AR446" s="21"/>
      <c r="AS446" t="b">
        <v>0</v>
      </c>
      <c r="AT446" s="21"/>
      <c r="AU446" s="21"/>
      <c r="AV446" s="21" t="s">
        <v>375</v>
      </c>
      <c r="AW446" s="21"/>
      <c r="AX446" s="21"/>
      <c r="AY446" s="21"/>
      <c r="AZ446" s="21"/>
      <c r="BA446">
        <v>2.7</v>
      </c>
      <c r="BB446" s="21"/>
      <c r="BC446">
        <v>15570276</v>
      </c>
      <c r="BD446">
        <v>0</v>
      </c>
      <c r="BE446">
        <v>1</v>
      </c>
      <c r="BF446">
        <v>66</v>
      </c>
      <c r="BG446">
        <v>100</v>
      </c>
      <c r="BH446">
        <v>100</v>
      </c>
      <c r="BI446" s="21"/>
      <c r="BJ446">
        <v>0</v>
      </c>
    </row>
    <row r="447" spans="1:62" x14ac:dyDescent="0.25">
      <c r="A447" t="str">
        <f>VLOOKUP(ObjectiveData[[#This Row],[Template ID]],ID_Conversion[],3,FALSE)</f>
        <v>IMRT</v>
      </c>
      <c r="B447" t="str">
        <f>VLOOKUP(ObjectiveData[[#This Row],[Template ID]],ID_Conversion[],6,FALSE)</f>
        <v>PROS</v>
      </c>
      <c r="C447" s="15">
        <f>VLOOKUP(ObjectiveData[[#This Row],[Last Modified]],Date_Conversion[],13,FALSE)</f>
        <v>43409.54792824074</v>
      </c>
      <c r="D447" s="15" t="str">
        <f>VLOOKUP(ObjectiveData[[#This Row],[Template ID]],ObjectiveFiles[],3,FALSE)</f>
        <v>ObjectiveTemplate_14226.xml</v>
      </c>
      <c r="E447">
        <v>1.7</v>
      </c>
      <c r="F447" s="21" t="s">
        <v>186</v>
      </c>
      <c r="G447" s="21" t="s">
        <v>9</v>
      </c>
      <c r="H447" s="21" t="s">
        <v>14</v>
      </c>
      <c r="I447" s="21"/>
      <c r="J447" s="21"/>
      <c r="K447" s="21" t="s">
        <v>23</v>
      </c>
      <c r="L447" s="21"/>
      <c r="M447" s="21" t="s">
        <v>750</v>
      </c>
      <c r="N447" s="21" t="s">
        <v>569</v>
      </c>
      <c r="O447" s="21" t="s">
        <v>41</v>
      </c>
      <c r="P447" t="b">
        <v>0</v>
      </c>
      <c r="Q447" t="b">
        <v>0</v>
      </c>
      <c r="R447" t="b">
        <v>1</v>
      </c>
      <c r="S447">
        <v>50</v>
      </c>
      <c r="T447">
        <v>40</v>
      </c>
      <c r="U447">
        <v>0</v>
      </c>
      <c r="V447" s="21" t="s">
        <v>49</v>
      </c>
      <c r="W447">
        <v>1000</v>
      </c>
      <c r="X447">
        <v>100</v>
      </c>
      <c r="Y447" t="b">
        <v>0</v>
      </c>
      <c r="Z447">
        <v>150</v>
      </c>
      <c r="AA447">
        <v>1</v>
      </c>
      <c r="AB447">
        <v>105</v>
      </c>
      <c r="AC447">
        <v>60</v>
      </c>
      <c r="AD447">
        <v>0.05</v>
      </c>
      <c r="AE447" t="b">
        <v>0</v>
      </c>
      <c r="AF447" s="21" t="s">
        <v>724</v>
      </c>
      <c r="AG447">
        <v>5</v>
      </c>
      <c r="AH447">
        <v>9</v>
      </c>
      <c r="AI447">
        <v>10</v>
      </c>
      <c r="AJ447">
        <v>10</v>
      </c>
      <c r="AK447" s="21" t="s">
        <v>48</v>
      </c>
      <c r="AL447" t="b">
        <v>0</v>
      </c>
      <c r="AM447" t="b">
        <v>0</v>
      </c>
      <c r="AN447">
        <v>50</v>
      </c>
      <c r="AO447">
        <v>0</v>
      </c>
      <c r="AP447">
        <v>2000</v>
      </c>
      <c r="AQ447" s="21" t="s">
        <v>429</v>
      </c>
      <c r="AR447" s="21"/>
      <c r="AS447" t="b">
        <v>0</v>
      </c>
      <c r="AT447" s="21"/>
      <c r="AU447" s="21"/>
      <c r="AV447" s="21" t="s">
        <v>501</v>
      </c>
      <c r="AW447" s="21"/>
      <c r="AX447" s="21"/>
      <c r="AY447" s="21"/>
      <c r="AZ447" s="21"/>
      <c r="BA447">
        <v>3</v>
      </c>
      <c r="BB447" s="21"/>
      <c r="BC447">
        <v>2763429</v>
      </c>
      <c r="BD447">
        <v>0</v>
      </c>
      <c r="BE447">
        <v>0</v>
      </c>
      <c r="BF447">
        <v>50</v>
      </c>
      <c r="BG447">
        <v>40</v>
      </c>
      <c r="BH447">
        <v>80</v>
      </c>
      <c r="BI447" s="21"/>
      <c r="BJ447">
        <v>0</v>
      </c>
    </row>
    <row r="448" spans="1:62" x14ac:dyDescent="0.25">
      <c r="A448" t="str">
        <f>VLOOKUP(ObjectiveData[[#This Row],[Template ID]],ID_Conversion[],3,FALSE)</f>
        <v>IMRT</v>
      </c>
      <c r="B448" t="str">
        <f>VLOOKUP(ObjectiveData[[#This Row],[Template ID]],ID_Conversion[],6,FALSE)</f>
        <v>PROS</v>
      </c>
      <c r="C448" s="15">
        <f>VLOOKUP(ObjectiveData[[#This Row],[Last Modified]],Date_Conversion[],13,FALSE)</f>
        <v>43409.54792824074</v>
      </c>
      <c r="D448" s="15" t="str">
        <f>VLOOKUP(ObjectiveData[[#This Row],[Template ID]],ObjectiveFiles[],3,FALSE)</f>
        <v>ObjectiveTemplate_14226.xml</v>
      </c>
      <c r="E448">
        <v>1.7</v>
      </c>
      <c r="F448" s="21" t="s">
        <v>186</v>
      </c>
      <c r="G448" s="21" t="s">
        <v>9</v>
      </c>
      <c r="H448" s="21" t="s">
        <v>14</v>
      </c>
      <c r="I448" s="21"/>
      <c r="J448" s="21"/>
      <c r="K448" s="21" t="s">
        <v>23</v>
      </c>
      <c r="L448" s="21"/>
      <c r="M448" s="21" t="s">
        <v>750</v>
      </c>
      <c r="N448" s="21" t="s">
        <v>569</v>
      </c>
      <c r="O448" s="21" t="s">
        <v>41</v>
      </c>
      <c r="P448" t="b">
        <v>0</v>
      </c>
      <c r="Q448" t="b">
        <v>0</v>
      </c>
      <c r="R448" t="b">
        <v>1</v>
      </c>
      <c r="S448">
        <v>50</v>
      </c>
      <c r="T448">
        <v>40</v>
      </c>
      <c r="U448">
        <v>0</v>
      </c>
      <c r="V448" s="21" t="s">
        <v>49</v>
      </c>
      <c r="W448">
        <v>1000</v>
      </c>
      <c r="X448">
        <v>100</v>
      </c>
      <c r="Y448" t="b">
        <v>0</v>
      </c>
      <c r="Z448">
        <v>150</v>
      </c>
      <c r="AA448">
        <v>1</v>
      </c>
      <c r="AB448">
        <v>105</v>
      </c>
      <c r="AC448">
        <v>60</v>
      </c>
      <c r="AD448">
        <v>0.05</v>
      </c>
      <c r="AE448" t="b">
        <v>0</v>
      </c>
      <c r="AF448" s="21" t="s">
        <v>724</v>
      </c>
      <c r="AG448">
        <v>5</v>
      </c>
      <c r="AH448">
        <v>9</v>
      </c>
      <c r="AI448">
        <v>10</v>
      </c>
      <c r="AJ448">
        <v>10</v>
      </c>
      <c r="AK448" s="21" t="s">
        <v>48</v>
      </c>
      <c r="AL448" t="b">
        <v>0</v>
      </c>
      <c r="AM448" t="b">
        <v>0</v>
      </c>
      <c r="AN448">
        <v>50</v>
      </c>
      <c r="AO448">
        <v>0</v>
      </c>
      <c r="AP448">
        <v>2000</v>
      </c>
      <c r="AQ448" s="21" t="s">
        <v>429</v>
      </c>
      <c r="AR448" s="21"/>
      <c r="AS448" t="b">
        <v>0</v>
      </c>
      <c r="AT448" s="21"/>
      <c r="AU448" s="21"/>
      <c r="AV448" s="21" t="s">
        <v>501</v>
      </c>
      <c r="AW448" s="21"/>
      <c r="AX448" s="21"/>
      <c r="AY448" s="21"/>
      <c r="AZ448" s="21"/>
      <c r="BA448">
        <v>3</v>
      </c>
      <c r="BB448" s="21"/>
      <c r="BC448">
        <v>2763429</v>
      </c>
      <c r="BD448">
        <v>0</v>
      </c>
      <c r="BE448">
        <v>0</v>
      </c>
      <c r="BF448">
        <v>55</v>
      </c>
      <c r="BG448">
        <v>25</v>
      </c>
      <c r="BH448">
        <v>80</v>
      </c>
      <c r="BI448" s="21"/>
      <c r="BJ448">
        <v>0</v>
      </c>
    </row>
    <row r="449" spans="1:62" x14ac:dyDescent="0.25">
      <c r="A449" t="str">
        <f>VLOOKUP(ObjectiveData[[#This Row],[Template ID]],ID_Conversion[],3,FALSE)</f>
        <v>IMRT</v>
      </c>
      <c r="B449" t="str">
        <f>VLOOKUP(ObjectiveData[[#This Row],[Template ID]],ID_Conversion[],6,FALSE)</f>
        <v>PROS</v>
      </c>
      <c r="C449" s="15">
        <f>VLOOKUP(ObjectiveData[[#This Row],[Last Modified]],Date_Conversion[],13,FALSE)</f>
        <v>43409.54792824074</v>
      </c>
      <c r="D449" s="15" t="str">
        <f>VLOOKUP(ObjectiveData[[#This Row],[Template ID]],ObjectiveFiles[],3,FALSE)</f>
        <v>ObjectiveTemplate_14226.xml</v>
      </c>
      <c r="E449">
        <v>1.7</v>
      </c>
      <c r="F449" s="21" t="s">
        <v>186</v>
      </c>
      <c r="G449" s="21" t="s">
        <v>9</v>
      </c>
      <c r="H449" s="21" t="s">
        <v>14</v>
      </c>
      <c r="I449" s="21"/>
      <c r="J449" s="21"/>
      <c r="K449" s="21" t="s">
        <v>23</v>
      </c>
      <c r="L449" s="21"/>
      <c r="M449" s="21" t="s">
        <v>750</v>
      </c>
      <c r="N449" s="21" t="s">
        <v>569</v>
      </c>
      <c r="O449" s="21" t="s">
        <v>41</v>
      </c>
      <c r="P449" t="b">
        <v>0</v>
      </c>
      <c r="Q449" t="b">
        <v>0</v>
      </c>
      <c r="R449" t="b">
        <v>1</v>
      </c>
      <c r="S449">
        <v>50</v>
      </c>
      <c r="T449">
        <v>40</v>
      </c>
      <c r="U449">
        <v>0</v>
      </c>
      <c r="V449" s="21" t="s">
        <v>49</v>
      </c>
      <c r="W449">
        <v>1000</v>
      </c>
      <c r="X449">
        <v>100</v>
      </c>
      <c r="Y449" t="b">
        <v>0</v>
      </c>
      <c r="Z449">
        <v>150</v>
      </c>
      <c r="AA449">
        <v>1</v>
      </c>
      <c r="AB449">
        <v>105</v>
      </c>
      <c r="AC449">
        <v>60</v>
      </c>
      <c r="AD449">
        <v>0.05</v>
      </c>
      <c r="AE449" t="b">
        <v>0</v>
      </c>
      <c r="AF449" s="21" t="s">
        <v>724</v>
      </c>
      <c r="AG449">
        <v>5</v>
      </c>
      <c r="AH449">
        <v>9</v>
      </c>
      <c r="AI449">
        <v>10</v>
      </c>
      <c r="AJ449">
        <v>10</v>
      </c>
      <c r="AK449" s="21" t="s">
        <v>48</v>
      </c>
      <c r="AL449" t="b">
        <v>0</v>
      </c>
      <c r="AM449" t="b">
        <v>0</v>
      </c>
      <c r="AN449">
        <v>50</v>
      </c>
      <c r="AO449">
        <v>0</v>
      </c>
      <c r="AP449">
        <v>2000</v>
      </c>
      <c r="AQ449" s="21" t="s">
        <v>429</v>
      </c>
      <c r="AR449" s="21"/>
      <c r="AS449" t="b">
        <v>0</v>
      </c>
      <c r="AT449" s="21"/>
      <c r="AU449" s="21"/>
      <c r="AV449" s="21" t="s">
        <v>501</v>
      </c>
      <c r="AW449" s="21"/>
      <c r="AX449" s="21"/>
      <c r="AY449" s="21"/>
      <c r="AZ449" s="21"/>
      <c r="BA449">
        <v>3</v>
      </c>
      <c r="BB449" s="21"/>
      <c r="BC449">
        <v>2763429</v>
      </c>
      <c r="BD449">
        <v>0</v>
      </c>
      <c r="BE449">
        <v>0</v>
      </c>
      <c r="BF449">
        <v>60</v>
      </c>
      <c r="BG449">
        <v>15</v>
      </c>
      <c r="BH449">
        <v>80</v>
      </c>
      <c r="BI449" s="21"/>
      <c r="BJ449">
        <v>0</v>
      </c>
    </row>
    <row r="450" spans="1:62" x14ac:dyDescent="0.25">
      <c r="A450" t="str">
        <f>VLOOKUP(ObjectiveData[[#This Row],[Template ID]],ID_Conversion[],3,FALSE)</f>
        <v>IMRT</v>
      </c>
      <c r="B450" t="str">
        <f>VLOOKUP(ObjectiveData[[#This Row],[Template ID]],ID_Conversion[],6,FALSE)</f>
        <v>PROS</v>
      </c>
      <c r="C450" s="15">
        <f>VLOOKUP(ObjectiveData[[#This Row],[Last Modified]],Date_Conversion[],13,FALSE)</f>
        <v>43409.54792824074</v>
      </c>
      <c r="D450" s="15" t="str">
        <f>VLOOKUP(ObjectiveData[[#This Row],[Template ID]],ObjectiveFiles[],3,FALSE)</f>
        <v>ObjectiveTemplate_14226.xml</v>
      </c>
      <c r="E450">
        <v>1.7</v>
      </c>
      <c r="F450" s="21" t="s">
        <v>186</v>
      </c>
      <c r="G450" s="21" t="s">
        <v>9</v>
      </c>
      <c r="H450" s="21" t="s">
        <v>14</v>
      </c>
      <c r="I450" s="21"/>
      <c r="J450" s="21"/>
      <c r="K450" s="21" t="s">
        <v>23</v>
      </c>
      <c r="L450" s="21"/>
      <c r="M450" s="21" t="s">
        <v>750</v>
      </c>
      <c r="N450" s="21" t="s">
        <v>569</v>
      </c>
      <c r="O450" s="21" t="s">
        <v>41</v>
      </c>
      <c r="P450" t="b">
        <v>0</v>
      </c>
      <c r="Q450" t="b">
        <v>0</v>
      </c>
      <c r="R450" t="b">
        <v>1</v>
      </c>
      <c r="S450">
        <v>50</v>
      </c>
      <c r="T450">
        <v>40</v>
      </c>
      <c r="U450">
        <v>0</v>
      </c>
      <c r="V450" s="21" t="s">
        <v>49</v>
      </c>
      <c r="W450">
        <v>1000</v>
      </c>
      <c r="X450">
        <v>100</v>
      </c>
      <c r="Y450" t="b">
        <v>0</v>
      </c>
      <c r="Z450">
        <v>150</v>
      </c>
      <c r="AA450">
        <v>1</v>
      </c>
      <c r="AB450">
        <v>105</v>
      </c>
      <c r="AC450">
        <v>60</v>
      </c>
      <c r="AD450">
        <v>0.05</v>
      </c>
      <c r="AE450" t="b">
        <v>0</v>
      </c>
      <c r="AF450" s="21" t="s">
        <v>724</v>
      </c>
      <c r="AG450">
        <v>5</v>
      </c>
      <c r="AH450">
        <v>9</v>
      </c>
      <c r="AI450">
        <v>10</v>
      </c>
      <c r="AJ450">
        <v>10</v>
      </c>
      <c r="AK450" s="21" t="s">
        <v>48</v>
      </c>
      <c r="AL450" t="b">
        <v>0</v>
      </c>
      <c r="AM450" t="b">
        <v>0</v>
      </c>
      <c r="AN450">
        <v>50</v>
      </c>
      <c r="AO450">
        <v>0</v>
      </c>
      <c r="AP450">
        <v>2000</v>
      </c>
      <c r="AQ450" s="21" t="s">
        <v>429</v>
      </c>
      <c r="AR450" s="21"/>
      <c r="AS450" t="b">
        <v>0</v>
      </c>
      <c r="AT450" s="21"/>
      <c r="AU450" s="21"/>
      <c r="AV450" s="21" t="s">
        <v>501</v>
      </c>
      <c r="AW450" s="21"/>
      <c r="AX450" s="21"/>
      <c r="AY450" s="21"/>
      <c r="AZ450" s="21"/>
      <c r="BA450">
        <v>3</v>
      </c>
      <c r="BB450" s="21"/>
      <c r="BC450">
        <v>2763429</v>
      </c>
      <c r="BD450">
        <v>0</v>
      </c>
      <c r="BE450">
        <v>0</v>
      </c>
      <c r="BF450">
        <v>65</v>
      </c>
      <c r="BG450">
        <v>5</v>
      </c>
      <c r="BH450">
        <v>80</v>
      </c>
      <c r="BI450" s="21"/>
      <c r="BJ450">
        <v>0</v>
      </c>
    </row>
    <row r="451" spans="1:62" x14ac:dyDescent="0.25">
      <c r="A451" t="str">
        <f>VLOOKUP(ObjectiveData[[#This Row],[Template ID]],ID_Conversion[],3,FALSE)</f>
        <v>IMRT</v>
      </c>
      <c r="B451" t="str">
        <f>VLOOKUP(ObjectiveData[[#This Row],[Template ID]],ID_Conversion[],6,FALSE)</f>
        <v>PROS</v>
      </c>
      <c r="C451" s="15">
        <f>VLOOKUP(ObjectiveData[[#This Row],[Last Modified]],Date_Conversion[],13,FALSE)</f>
        <v>42921.474259259259</v>
      </c>
      <c r="D451" s="15" t="str">
        <f>VLOOKUP(ObjectiveData[[#This Row],[Template ID]],ObjectiveFiles[],3,FALSE)</f>
        <v>ObjectiveTemplate_13739.xml</v>
      </c>
      <c r="E451">
        <v>1.7</v>
      </c>
      <c r="F451" s="21" t="s">
        <v>159</v>
      </c>
      <c r="G451" s="21" t="s">
        <v>9</v>
      </c>
      <c r="H451" s="21" t="s">
        <v>14</v>
      </c>
      <c r="I451" s="21"/>
      <c r="J451" s="21"/>
      <c r="K451" s="21" t="s">
        <v>23</v>
      </c>
      <c r="L451" s="21"/>
      <c r="M451" s="21" t="s">
        <v>751</v>
      </c>
      <c r="N451" s="21" t="s">
        <v>566</v>
      </c>
      <c r="O451" s="21" t="s">
        <v>41</v>
      </c>
      <c r="P451" t="b">
        <v>0</v>
      </c>
      <c r="Q451" t="b">
        <v>0</v>
      </c>
      <c r="R451" t="b">
        <v>1</v>
      </c>
      <c r="S451">
        <v>50</v>
      </c>
      <c r="T451">
        <v>40</v>
      </c>
      <c r="U451">
        <v>0</v>
      </c>
      <c r="V451" s="21" t="s">
        <v>49</v>
      </c>
      <c r="W451">
        <v>1000</v>
      </c>
      <c r="X451">
        <v>100</v>
      </c>
      <c r="Y451" t="b">
        <v>0</v>
      </c>
      <c r="Z451">
        <v>150</v>
      </c>
      <c r="AA451">
        <v>1</v>
      </c>
      <c r="AB451">
        <v>105</v>
      </c>
      <c r="AC451">
        <v>60</v>
      </c>
      <c r="AD451">
        <v>0.05</v>
      </c>
      <c r="AE451" t="b">
        <v>0</v>
      </c>
      <c r="AF451" s="21" t="s">
        <v>724</v>
      </c>
      <c r="AG451">
        <v>5</v>
      </c>
      <c r="AH451">
        <v>9</v>
      </c>
      <c r="AI451">
        <v>10</v>
      </c>
      <c r="AJ451">
        <v>10</v>
      </c>
      <c r="AK451" s="21" t="s">
        <v>48</v>
      </c>
      <c r="AL451" t="b">
        <v>0</v>
      </c>
      <c r="AM451" t="b">
        <v>0</v>
      </c>
      <c r="AN451">
        <v>50</v>
      </c>
      <c r="AO451">
        <v>0</v>
      </c>
      <c r="AP451">
        <v>2000</v>
      </c>
      <c r="AQ451" s="21" t="s">
        <v>215</v>
      </c>
      <c r="AR451" s="21"/>
      <c r="AS451" t="b">
        <v>0</v>
      </c>
      <c r="AT451" s="21"/>
      <c r="AU451" s="21"/>
      <c r="AV451" s="21" t="s">
        <v>500</v>
      </c>
      <c r="AW451" s="21"/>
      <c r="AX451" s="21"/>
      <c r="AY451" s="21"/>
      <c r="AZ451" s="21"/>
      <c r="BA451">
        <v>1.5009999999999999</v>
      </c>
      <c r="BB451" s="21"/>
      <c r="BC451">
        <v>9639167</v>
      </c>
      <c r="BI451" s="21"/>
    </row>
    <row r="452" spans="1:62" x14ac:dyDescent="0.25">
      <c r="A452" t="str">
        <f>VLOOKUP(ObjectiveData[[#This Row],[Template ID]],ID_Conversion[],3,FALSE)</f>
        <v>IMRT</v>
      </c>
      <c r="B452" t="str">
        <f>VLOOKUP(ObjectiveData[[#This Row],[Template ID]],ID_Conversion[],6,FALSE)</f>
        <v>PROS</v>
      </c>
      <c r="C452" s="15">
        <f>VLOOKUP(ObjectiveData[[#This Row],[Last Modified]],Date_Conversion[],13,FALSE)</f>
        <v>42921.474259259259</v>
      </c>
      <c r="D452" s="15" t="str">
        <f>VLOOKUP(ObjectiveData[[#This Row],[Template ID]],ObjectiveFiles[],3,FALSE)</f>
        <v>ObjectiveTemplate_13739.xml</v>
      </c>
      <c r="E452">
        <v>1.7</v>
      </c>
      <c r="F452" s="21" t="s">
        <v>159</v>
      </c>
      <c r="G452" s="21" t="s">
        <v>9</v>
      </c>
      <c r="H452" s="21" t="s">
        <v>14</v>
      </c>
      <c r="I452" s="21"/>
      <c r="J452" s="21"/>
      <c r="K452" s="21" t="s">
        <v>23</v>
      </c>
      <c r="L452" s="21"/>
      <c r="M452" s="21" t="s">
        <v>751</v>
      </c>
      <c r="N452" s="21" t="s">
        <v>566</v>
      </c>
      <c r="O452" s="21" t="s">
        <v>41</v>
      </c>
      <c r="P452" t="b">
        <v>0</v>
      </c>
      <c r="Q452" t="b">
        <v>0</v>
      </c>
      <c r="R452" t="b">
        <v>1</v>
      </c>
      <c r="S452">
        <v>50</v>
      </c>
      <c r="T452">
        <v>40</v>
      </c>
      <c r="U452">
        <v>0</v>
      </c>
      <c r="V452" s="21" t="s">
        <v>49</v>
      </c>
      <c r="W452">
        <v>1000</v>
      </c>
      <c r="X452">
        <v>100</v>
      </c>
      <c r="Y452" t="b">
        <v>0</v>
      </c>
      <c r="Z452">
        <v>150</v>
      </c>
      <c r="AA452">
        <v>1</v>
      </c>
      <c r="AB452">
        <v>105</v>
      </c>
      <c r="AC452">
        <v>60</v>
      </c>
      <c r="AD452">
        <v>0.05</v>
      </c>
      <c r="AE452" t="b">
        <v>0</v>
      </c>
      <c r="AF452" s="21" t="s">
        <v>724</v>
      </c>
      <c r="AG452">
        <v>5</v>
      </c>
      <c r="AH452">
        <v>9</v>
      </c>
      <c r="AI452">
        <v>10</v>
      </c>
      <c r="AJ452">
        <v>10</v>
      </c>
      <c r="AK452" s="21" t="s">
        <v>48</v>
      </c>
      <c r="AL452" t="b">
        <v>0</v>
      </c>
      <c r="AM452" t="b">
        <v>0</v>
      </c>
      <c r="AN452">
        <v>50</v>
      </c>
      <c r="AO452">
        <v>0</v>
      </c>
      <c r="AP452">
        <v>2000</v>
      </c>
      <c r="AQ452" s="21" t="s">
        <v>216</v>
      </c>
      <c r="AR452" s="21"/>
      <c r="AS452" t="b">
        <v>0</v>
      </c>
      <c r="AT452" s="21"/>
      <c r="AU452" s="21"/>
      <c r="AV452" s="21" t="s">
        <v>500</v>
      </c>
      <c r="AW452" s="21"/>
      <c r="AX452" s="21"/>
      <c r="AY452" s="21"/>
      <c r="AZ452" s="21"/>
      <c r="BA452">
        <v>1.5009999999999999</v>
      </c>
      <c r="BB452" s="21"/>
      <c r="BC452">
        <v>13828244</v>
      </c>
      <c r="BI452" s="21"/>
    </row>
    <row r="453" spans="1:62" x14ac:dyDescent="0.25">
      <c r="A453" t="str">
        <f>VLOOKUP(ObjectiveData[[#This Row],[Template ID]],ID_Conversion[],3,FALSE)</f>
        <v>IMRT</v>
      </c>
      <c r="B453" t="str">
        <f>VLOOKUP(ObjectiveData[[#This Row],[Template ID]],ID_Conversion[],6,FALSE)</f>
        <v>PROS</v>
      </c>
      <c r="C453" s="15">
        <f>VLOOKUP(ObjectiveData[[#This Row],[Last Modified]],Date_Conversion[],13,FALSE)</f>
        <v>42921.474259259259</v>
      </c>
      <c r="D453" s="15" t="str">
        <f>VLOOKUP(ObjectiveData[[#This Row],[Template ID]],ObjectiveFiles[],3,FALSE)</f>
        <v>ObjectiveTemplate_13739.xml</v>
      </c>
      <c r="E453">
        <v>1.7</v>
      </c>
      <c r="F453" s="21" t="s">
        <v>159</v>
      </c>
      <c r="G453" s="21" t="s">
        <v>9</v>
      </c>
      <c r="H453" s="21" t="s">
        <v>14</v>
      </c>
      <c r="I453" s="21"/>
      <c r="J453" s="21"/>
      <c r="K453" s="21" t="s">
        <v>23</v>
      </c>
      <c r="L453" s="21"/>
      <c r="M453" s="21" t="s">
        <v>751</v>
      </c>
      <c r="N453" s="21" t="s">
        <v>566</v>
      </c>
      <c r="O453" s="21" t="s">
        <v>41</v>
      </c>
      <c r="P453" t="b">
        <v>0</v>
      </c>
      <c r="Q453" t="b">
        <v>0</v>
      </c>
      <c r="R453" t="b">
        <v>1</v>
      </c>
      <c r="S453">
        <v>50</v>
      </c>
      <c r="T453">
        <v>40</v>
      </c>
      <c r="U453">
        <v>0</v>
      </c>
      <c r="V453" s="21" t="s">
        <v>49</v>
      </c>
      <c r="W453">
        <v>1000</v>
      </c>
      <c r="X453">
        <v>100</v>
      </c>
      <c r="Y453" t="b">
        <v>0</v>
      </c>
      <c r="Z453">
        <v>150</v>
      </c>
      <c r="AA453">
        <v>1</v>
      </c>
      <c r="AB453">
        <v>105</v>
      </c>
      <c r="AC453">
        <v>60</v>
      </c>
      <c r="AD453">
        <v>0.05</v>
      </c>
      <c r="AE453" t="b">
        <v>0</v>
      </c>
      <c r="AF453" s="21" t="s">
        <v>724</v>
      </c>
      <c r="AG453">
        <v>5</v>
      </c>
      <c r="AH453">
        <v>9</v>
      </c>
      <c r="AI453">
        <v>10</v>
      </c>
      <c r="AJ453">
        <v>10</v>
      </c>
      <c r="AK453" s="21" t="s">
        <v>48</v>
      </c>
      <c r="AL453" t="b">
        <v>0</v>
      </c>
      <c r="AM453" t="b">
        <v>0</v>
      </c>
      <c r="AN453">
        <v>50</v>
      </c>
      <c r="AO453">
        <v>0</v>
      </c>
      <c r="AP453">
        <v>2000</v>
      </c>
      <c r="AQ453" s="21" t="s">
        <v>222</v>
      </c>
      <c r="AR453" s="21"/>
      <c r="AS453" t="b">
        <v>0</v>
      </c>
      <c r="AT453" s="21"/>
      <c r="AU453" s="21"/>
      <c r="AV453" s="21" t="s">
        <v>501</v>
      </c>
      <c r="AW453" s="21"/>
      <c r="AX453" s="21"/>
      <c r="AY453" s="21"/>
      <c r="AZ453" s="21"/>
      <c r="BA453">
        <v>1.5009999999999999</v>
      </c>
      <c r="BB453" s="21"/>
      <c r="BC453">
        <v>13130346</v>
      </c>
      <c r="BI453" s="21"/>
    </row>
    <row r="454" spans="1:62" x14ac:dyDescent="0.25">
      <c r="A454" t="str">
        <f>VLOOKUP(ObjectiveData[[#This Row],[Template ID]],ID_Conversion[],3,FALSE)</f>
        <v>IMRT</v>
      </c>
      <c r="B454" t="str">
        <f>VLOOKUP(ObjectiveData[[#This Row],[Template ID]],ID_Conversion[],6,FALSE)</f>
        <v>PROS</v>
      </c>
      <c r="C454" s="15">
        <f>VLOOKUP(ObjectiveData[[#This Row],[Last Modified]],Date_Conversion[],13,FALSE)</f>
        <v>42921.474259259259</v>
      </c>
      <c r="D454" s="15" t="str">
        <f>VLOOKUP(ObjectiveData[[#This Row],[Template ID]],ObjectiveFiles[],3,FALSE)</f>
        <v>ObjectiveTemplate_13739.xml</v>
      </c>
      <c r="E454">
        <v>1.7</v>
      </c>
      <c r="F454" s="21" t="s">
        <v>159</v>
      </c>
      <c r="G454" s="21" t="s">
        <v>9</v>
      </c>
      <c r="H454" s="21" t="s">
        <v>14</v>
      </c>
      <c r="I454" s="21"/>
      <c r="J454" s="21"/>
      <c r="K454" s="21" t="s">
        <v>23</v>
      </c>
      <c r="L454" s="21"/>
      <c r="M454" s="21" t="s">
        <v>751</v>
      </c>
      <c r="N454" s="21" t="s">
        <v>566</v>
      </c>
      <c r="O454" s="21" t="s">
        <v>41</v>
      </c>
      <c r="P454" t="b">
        <v>0</v>
      </c>
      <c r="Q454" t="b">
        <v>0</v>
      </c>
      <c r="R454" t="b">
        <v>1</v>
      </c>
      <c r="S454">
        <v>50</v>
      </c>
      <c r="T454">
        <v>40</v>
      </c>
      <c r="U454">
        <v>0</v>
      </c>
      <c r="V454" s="21" t="s">
        <v>49</v>
      </c>
      <c r="W454">
        <v>1000</v>
      </c>
      <c r="X454">
        <v>100</v>
      </c>
      <c r="Y454" t="b">
        <v>0</v>
      </c>
      <c r="Z454">
        <v>150</v>
      </c>
      <c r="AA454">
        <v>1</v>
      </c>
      <c r="AB454">
        <v>105</v>
      </c>
      <c r="AC454">
        <v>60</v>
      </c>
      <c r="AD454">
        <v>0.05</v>
      </c>
      <c r="AE454" t="b">
        <v>0</v>
      </c>
      <c r="AF454" s="21" t="s">
        <v>724</v>
      </c>
      <c r="AG454">
        <v>5</v>
      </c>
      <c r="AH454">
        <v>9</v>
      </c>
      <c r="AI454">
        <v>10</v>
      </c>
      <c r="AJ454">
        <v>10</v>
      </c>
      <c r="AK454" s="21" t="s">
        <v>48</v>
      </c>
      <c r="AL454" t="b">
        <v>0</v>
      </c>
      <c r="AM454" t="b">
        <v>0</v>
      </c>
      <c r="AN454">
        <v>50</v>
      </c>
      <c r="AO454">
        <v>0</v>
      </c>
      <c r="AP454">
        <v>2000</v>
      </c>
      <c r="AQ454" s="21" t="s">
        <v>223</v>
      </c>
      <c r="AR454" s="21"/>
      <c r="AS454" t="b">
        <v>0</v>
      </c>
      <c r="AT454" s="21"/>
      <c r="AU454" s="21"/>
      <c r="AV454" s="21" t="s">
        <v>502</v>
      </c>
      <c r="AW454" s="21"/>
      <c r="AX454" s="21"/>
      <c r="AY454" s="21"/>
      <c r="AZ454" s="21"/>
      <c r="BA454">
        <v>4.5</v>
      </c>
      <c r="BB454" s="21"/>
      <c r="BC454">
        <v>65280</v>
      </c>
      <c r="BI454" s="21"/>
    </row>
    <row r="455" spans="1:62" x14ac:dyDescent="0.25">
      <c r="A455" t="str">
        <f>VLOOKUP(ObjectiveData[[#This Row],[Template ID]],ID_Conversion[],3,FALSE)</f>
        <v>IMRT</v>
      </c>
      <c r="B455" t="str">
        <f>VLOOKUP(ObjectiveData[[#This Row],[Template ID]],ID_Conversion[],6,FALSE)</f>
        <v>PROS</v>
      </c>
      <c r="C455" s="15">
        <f>VLOOKUP(ObjectiveData[[#This Row],[Last Modified]],Date_Conversion[],13,FALSE)</f>
        <v>42921.474259259259</v>
      </c>
      <c r="D455" s="15" t="str">
        <f>VLOOKUP(ObjectiveData[[#This Row],[Template ID]],ObjectiveFiles[],3,FALSE)</f>
        <v>ObjectiveTemplate_13739.xml</v>
      </c>
      <c r="E455">
        <v>1.7</v>
      </c>
      <c r="F455" s="21" t="s">
        <v>159</v>
      </c>
      <c r="G455" s="21" t="s">
        <v>9</v>
      </c>
      <c r="H455" s="21" t="s">
        <v>14</v>
      </c>
      <c r="I455" s="21"/>
      <c r="J455" s="21"/>
      <c r="K455" s="21" t="s">
        <v>23</v>
      </c>
      <c r="L455" s="21"/>
      <c r="M455" s="21" t="s">
        <v>751</v>
      </c>
      <c r="N455" s="21" t="s">
        <v>566</v>
      </c>
      <c r="O455" s="21" t="s">
        <v>41</v>
      </c>
      <c r="P455" t="b">
        <v>0</v>
      </c>
      <c r="Q455" t="b">
        <v>0</v>
      </c>
      <c r="R455" t="b">
        <v>1</v>
      </c>
      <c r="S455">
        <v>50</v>
      </c>
      <c r="T455">
        <v>40</v>
      </c>
      <c r="U455">
        <v>0</v>
      </c>
      <c r="V455" s="21" t="s">
        <v>49</v>
      </c>
      <c r="W455">
        <v>1000</v>
      </c>
      <c r="X455">
        <v>100</v>
      </c>
      <c r="Y455" t="b">
        <v>0</v>
      </c>
      <c r="Z455">
        <v>150</v>
      </c>
      <c r="AA455">
        <v>1</v>
      </c>
      <c r="AB455">
        <v>105</v>
      </c>
      <c r="AC455">
        <v>60</v>
      </c>
      <c r="AD455">
        <v>0.05</v>
      </c>
      <c r="AE455" t="b">
        <v>0</v>
      </c>
      <c r="AF455" s="21" t="s">
        <v>724</v>
      </c>
      <c r="AG455">
        <v>5</v>
      </c>
      <c r="AH455">
        <v>9</v>
      </c>
      <c r="AI455">
        <v>10</v>
      </c>
      <c r="AJ455">
        <v>10</v>
      </c>
      <c r="AK455" s="21" t="s">
        <v>48</v>
      </c>
      <c r="AL455" t="b">
        <v>0</v>
      </c>
      <c r="AM455" t="b">
        <v>0</v>
      </c>
      <c r="AN455">
        <v>50</v>
      </c>
      <c r="AO455">
        <v>0</v>
      </c>
      <c r="AP455">
        <v>2000</v>
      </c>
      <c r="AQ455" s="21" t="s">
        <v>244</v>
      </c>
      <c r="AR455" s="21"/>
      <c r="AS455" t="b">
        <v>0</v>
      </c>
      <c r="AT455" s="21"/>
      <c r="AU455" s="21"/>
      <c r="AV455" s="21" t="s">
        <v>244</v>
      </c>
      <c r="AW455" s="21"/>
      <c r="AX455" s="21"/>
      <c r="AY455" s="21"/>
      <c r="AZ455" s="21"/>
      <c r="BA455">
        <v>1.5009999999999999</v>
      </c>
      <c r="BB455" s="21"/>
      <c r="BC455">
        <v>16776960</v>
      </c>
      <c r="BD455">
        <v>0</v>
      </c>
      <c r="BE455">
        <v>0</v>
      </c>
      <c r="BF455">
        <v>76</v>
      </c>
      <c r="BG455">
        <v>0</v>
      </c>
      <c r="BH455">
        <v>100</v>
      </c>
      <c r="BI455" s="21"/>
      <c r="BJ455">
        <v>0</v>
      </c>
    </row>
    <row r="456" spans="1:62" x14ac:dyDescent="0.25">
      <c r="A456" t="str">
        <f>VLOOKUP(ObjectiveData[[#This Row],[Template ID]],ID_Conversion[],3,FALSE)</f>
        <v>IMRT</v>
      </c>
      <c r="B456" t="str">
        <f>VLOOKUP(ObjectiveData[[#This Row],[Template ID]],ID_Conversion[],6,FALSE)</f>
        <v>PROS</v>
      </c>
      <c r="C456" s="15">
        <f>VLOOKUP(ObjectiveData[[#This Row],[Last Modified]],Date_Conversion[],13,FALSE)</f>
        <v>42921.474259259259</v>
      </c>
      <c r="D456" s="15" t="str">
        <f>VLOOKUP(ObjectiveData[[#This Row],[Template ID]],ObjectiveFiles[],3,FALSE)</f>
        <v>ObjectiveTemplate_13739.xml</v>
      </c>
      <c r="E456">
        <v>1.7</v>
      </c>
      <c r="F456" s="21" t="s">
        <v>159</v>
      </c>
      <c r="G456" s="21" t="s">
        <v>9</v>
      </c>
      <c r="H456" s="21" t="s">
        <v>14</v>
      </c>
      <c r="I456" s="21"/>
      <c r="J456" s="21"/>
      <c r="K456" s="21" t="s">
        <v>23</v>
      </c>
      <c r="L456" s="21"/>
      <c r="M456" s="21" t="s">
        <v>751</v>
      </c>
      <c r="N456" s="21" t="s">
        <v>566</v>
      </c>
      <c r="O456" s="21" t="s">
        <v>41</v>
      </c>
      <c r="P456" t="b">
        <v>0</v>
      </c>
      <c r="Q456" t="b">
        <v>0</v>
      </c>
      <c r="R456" t="b">
        <v>1</v>
      </c>
      <c r="S456">
        <v>50</v>
      </c>
      <c r="T456">
        <v>40</v>
      </c>
      <c r="U456">
        <v>0</v>
      </c>
      <c r="V456" s="21" t="s">
        <v>49</v>
      </c>
      <c r="W456">
        <v>1000</v>
      </c>
      <c r="X456">
        <v>100</v>
      </c>
      <c r="Y456" t="b">
        <v>0</v>
      </c>
      <c r="Z456">
        <v>150</v>
      </c>
      <c r="AA456">
        <v>1</v>
      </c>
      <c r="AB456">
        <v>105</v>
      </c>
      <c r="AC456">
        <v>60</v>
      </c>
      <c r="AD456">
        <v>0.05</v>
      </c>
      <c r="AE456" t="b">
        <v>0</v>
      </c>
      <c r="AF456" s="21" t="s">
        <v>724</v>
      </c>
      <c r="AG456">
        <v>5</v>
      </c>
      <c r="AH456">
        <v>9</v>
      </c>
      <c r="AI456">
        <v>10</v>
      </c>
      <c r="AJ456">
        <v>10</v>
      </c>
      <c r="AK456" s="21" t="s">
        <v>48</v>
      </c>
      <c r="AL456" t="b">
        <v>0</v>
      </c>
      <c r="AM456" t="b">
        <v>0</v>
      </c>
      <c r="AN456">
        <v>50</v>
      </c>
      <c r="AO456">
        <v>0</v>
      </c>
      <c r="AP456">
        <v>2000</v>
      </c>
      <c r="AQ456" s="21" t="s">
        <v>244</v>
      </c>
      <c r="AR456" s="21"/>
      <c r="AS456" t="b">
        <v>0</v>
      </c>
      <c r="AT456" s="21"/>
      <c r="AU456" s="21"/>
      <c r="AV456" s="21" t="s">
        <v>244</v>
      </c>
      <c r="AW456" s="21"/>
      <c r="AX456" s="21"/>
      <c r="AY456" s="21"/>
      <c r="AZ456" s="21"/>
      <c r="BA456">
        <v>1.5009999999999999</v>
      </c>
      <c r="BB456" s="21"/>
      <c r="BC456">
        <v>16776960</v>
      </c>
      <c r="BD456">
        <v>0</v>
      </c>
      <c r="BE456">
        <v>1</v>
      </c>
      <c r="BF456">
        <v>76</v>
      </c>
      <c r="BG456">
        <v>100</v>
      </c>
      <c r="BH456">
        <v>100</v>
      </c>
      <c r="BI456" s="21"/>
      <c r="BJ456">
        <v>0</v>
      </c>
    </row>
    <row r="457" spans="1:62" x14ac:dyDescent="0.25">
      <c r="A457" t="str">
        <f>VLOOKUP(ObjectiveData[[#This Row],[Template ID]],ID_Conversion[],3,FALSE)</f>
        <v>IMRT</v>
      </c>
      <c r="B457" t="str">
        <f>VLOOKUP(ObjectiveData[[#This Row],[Template ID]],ID_Conversion[],6,FALSE)</f>
        <v>PROS</v>
      </c>
      <c r="C457" s="15">
        <f>VLOOKUP(ObjectiveData[[#This Row],[Last Modified]],Date_Conversion[],13,FALSE)</f>
        <v>42921.474259259259</v>
      </c>
      <c r="D457" s="15" t="str">
        <f>VLOOKUP(ObjectiveData[[#This Row],[Template ID]],ObjectiveFiles[],3,FALSE)</f>
        <v>ObjectiveTemplate_13739.xml</v>
      </c>
      <c r="E457">
        <v>1.7</v>
      </c>
      <c r="F457" s="21" t="s">
        <v>159</v>
      </c>
      <c r="G457" s="21" t="s">
        <v>9</v>
      </c>
      <c r="H457" s="21" t="s">
        <v>14</v>
      </c>
      <c r="I457" s="21"/>
      <c r="J457" s="21"/>
      <c r="K457" s="21" t="s">
        <v>23</v>
      </c>
      <c r="L457" s="21"/>
      <c r="M457" s="21" t="s">
        <v>751</v>
      </c>
      <c r="N457" s="21" t="s">
        <v>566</v>
      </c>
      <c r="O457" s="21" t="s">
        <v>41</v>
      </c>
      <c r="P457" t="b">
        <v>0</v>
      </c>
      <c r="Q457" t="b">
        <v>0</v>
      </c>
      <c r="R457" t="b">
        <v>1</v>
      </c>
      <c r="S457">
        <v>50</v>
      </c>
      <c r="T457">
        <v>40</v>
      </c>
      <c r="U457">
        <v>0</v>
      </c>
      <c r="V457" s="21" t="s">
        <v>49</v>
      </c>
      <c r="W457">
        <v>1000</v>
      </c>
      <c r="X457">
        <v>100</v>
      </c>
      <c r="Y457" t="b">
        <v>0</v>
      </c>
      <c r="Z457">
        <v>150</v>
      </c>
      <c r="AA457">
        <v>1</v>
      </c>
      <c r="AB457">
        <v>105</v>
      </c>
      <c r="AC457">
        <v>60</v>
      </c>
      <c r="AD457">
        <v>0.05</v>
      </c>
      <c r="AE457" t="b">
        <v>0</v>
      </c>
      <c r="AF457" s="21" t="s">
        <v>724</v>
      </c>
      <c r="AG457">
        <v>5</v>
      </c>
      <c r="AH457">
        <v>9</v>
      </c>
      <c r="AI457">
        <v>10</v>
      </c>
      <c r="AJ457">
        <v>10</v>
      </c>
      <c r="AK457" s="21" t="s">
        <v>48</v>
      </c>
      <c r="AL457" t="b">
        <v>0</v>
      </c>
      <c r="AM457" t="b">
        <v>0</v>
      </c>
      <c r="AN457">
        <v>50</v>
      </c>
      <c r="AO457">
        <v>0</v>
      </c>
      <c r="AP457">
        <v>2000</v>
      </c>
      <c r="AQ457" s="21" t="s">
        <v>265</v>
      </c>
      <c r="AR457" s="21"/>
      <c r="AS457" t="b">
        <v>0</v>
      </c>
      <c r="AT457" s="21"/>
      <c r="AU457" s="21"/>
      <c r="AV457" s="21" t="s">
        <v>501</v>
      </c>
      <c r="AW457" s="21"/>
      <c r="AX457" s="21"/>
      <c r="AY457" s="21"/>
      <c r="AZ457" s="21"/>
      <c r="BA457">
        <v>1.0532900000000001</v>
      </c>
      <c r="BB457" s="21"/>
      <c r="BC457">
        <v>32896</v>
      </c>
      <c r="BD457">
        <v>0</v>
      </c>
      <c r="BE457">
        <v>0</v>
      </c>
      <c r="BF457">
        <v>45</v>
      </c>
      <c r="BG457">
        <v>0</v>
      </c>
      <c r="BH457">
        <v>70</v>
      </c>
      <c r="BI457" s="21"/>
      <c r="BJ457">
        <v>0</v>
      </c>
    </row>
    <row r="458" spans="1:62" x14ac:dyDescent="0.25">
      <c r="A458" t="str">
        <f>VLOOKUP(ObjectiveData[[#This Row],[Template ID]],ID_Conversion[],3,FALSE)</f>
        <v>IMRT</v>
      </c>
      <c r="B458" t="str">
        <f>VLOOKUP(ObjectiveData[[#This Row],[Template ID]],ID_Conversion[],6,FALSE)</f>
        <v>PROS</v>
      </c>
      <c r="C458" s="15">
        <f>VLOOKUP(ObjectiveData[[#This Row],[Last Modified]],Date_Conversion[],13,FALSE)</f>
        <v>42921.474259259259</v>
      </c>
      <c r="D458" s="15" t="str">
        <f>VLOOKUP(ObjectiveData[[#This Row],[Template ID]],ObjectiveFiles[],3,FALSE)</f>
        <v>ObjectiveTemplate_13739.xml</v>
      </c>
      <c r="E458">
        <v>1.7</v>
      </c>
      <c r="F458" s="21" t="s">
        <v>159</v>
      </c>
      <c r="G458" s="21" t="s">
        <v>9</v>
      </c>
      <c r="H458" s="21" t="s">
        <v>14</v>
      </c>
      <c r="I458" s="21"/>
      <c r="J458" s="21"/>
      <c r="K458" s="21" t="s">
        <v>23</v>
      </c>
      <c r="L458" s="21"/>
      <c r="M458" s="21" t="s">
        <v>751</v>
      </c>
      <c r="N458" s="21" t="s">
        <v>566</v>
      </c>
      <c r="O458" s="21" t="s">
        <v>41</v>
      </c>
      <c r="P458" t="b">
        <v>0</v>
      </c>
      <c r="Q458" t="b">
        <v>0</v>
      </c>
      <c r="R458" t="b">
        <v>1</v>
      </c>
      <c r="S458">
        <v>50</v>
      </c>
      <c r="T458">
        <v>40</v>
      </c>
      <c r="U458">
        <v>0</v>
      </c>
      <c r="V458" s="21" t="s">
        <v>49</v>
      </c>
      <c r="W458">
        <v>1000</v>
      </c>
      <c r="X458">
        <v>100</v>
      </c>
      <c r="Y458" t="b">
        <v>0</v>
      </c>
      <c r="Z458">
        <v>150</v>
      </c>
      <c r="AA458">
        <v>1</v>
      </c>
      <c r="AB458">
        <v>105</v>
      </c>
      <c r="AC458">
        <v>60</v>
      </c>
      <c r="AD458">
        <v>0.05</v>
      </c>
      <c r="AE458" t="b">
        <v>0</v>
      </c>
      <c r="AF458" s="21" t="s">
        <v>724</v>
      </c>
      <c r="AG458">
        <v>5</v>
      </c>
      <c r="AH458">
        <v>9</v>
      </c>
      <c r="AI458">
        <v>10</v>
      </c>
      <c r="AJ458">
        <v>10</v>
      </c>
      <c r="AK458" s="21" t="s">
        <v>48</v>
      </c>
      <c r="AL458" t="b">
        <v>0</v>
      </c>
      <c r="AM458" t="b">
        <v>0</v>
      </c>
      <c r="AN458">
        <v>50</v>
      </c>
      <c r="AO458">
        <v>0</v>
      </c>
      <c r="AP458">
        <v>2000</v>
      </c>
      <c r="AQ458" s="21" t="s">
        <v>266</v>
      </c>
      <c r="AR458" s="21"/>
      <c r="AS458" t="b">
        <v>0</v>
      </c>
      <c r="AT458" s="21"/>
      <c r="AU458" s="21"/>
      <c r="AV458" s="21" t="s">
        <v>501</v>
      </c>
      <c r="AW458" s="21"/>
      <c r="AX458" s="21"/>
      <c r="AY458" s="21"/>
      <c r="AZ458" s="21"/>
      <c r="BA458">
        <v>1.05999</v>
      </c>
      <c r="BB458" s="21"/>
      <c r="BC458">
        <v>9221330</v>
      </c>
      <c r="BD458">
        <v>0</v>
      </c>
      <c r="BE458">
        <v>0</v>
      </c>
      <c r="BF458">
        <v>45</v>
      </c>
      <c r="BG458">
        <v>0</v>
      </c>
      <c r="BH458">
        <v>70</v>
      </c>
      <c r="BI458" s="21"/>
      <c r="BJ458">
        <v>0</v>
      </c>
    </row>
    <row r="459" spans="1:62" x14ac:dyDescent="0.25">
      <c r="A459" t="str">
        <f>VLOOKUP(ObjectiveData[[#This Row],[Template ID]],ID_Conversion[],3,FALSE)</f>
        <v>IMRT</v>
      </c>
      <c r="B459" t="str">
        <f>VLOOKUP(ObjectiveData[[#This Row],[Template ID]],ID_Conversion[],6,FALSE)</f>
        <v>PROS</v>
      </c>
      <c r="C459" s="15">
        <f>VLOOKUP(ObjectiveData[[#This Row],[Last Modified]],Date_Conversion[],13,FALSE)</f>
        <v>42921.474259259259</v>
      </c>
      <c r="D459" s="15" t="str">
        <f>VLOOKUP(ObjectiveData[[#This Row],[Template ID]],ObjectiveFiles[],3,FALSE)</f>
        <v>ObjectiveTemplate_13739.xml</v>
      </c>
      <c r="E459">
        <v>1.7</v>
      </c>
      <c r="F459" s="21" t="s">
        <v>159</v>
      </c>
      <c r="G459" s="21" t="s">
        <v>9</v>
      </c>
      <c r="H459" s="21" t="s">
        <v>14</v>
      </c>
      <c r="I459" s="21"/>
      <c r="J459" s="21"/>
      <c r="K459" s="21" t="s">
        <v>23</v>
      </c>
      <c r="L459" s="21"/>
      <c r="M459" s="21" t="s">
        <v>751</v>
      </c>
      <c r="N459" s="21" t="s">
        <v>566</v>
      </c>
      <c r="O459" s="21" t="s">
        <v>41</v>
      </c>
      <c r="P459" t="b">
        <v>0</v>
      </c>
      <c r="Q459" t="b">
        <v>0</v>
      </c>
      <c r="R459" t="b">
        <v>1</v>
      </c>
      <c r="S459">
        <v>50</v>
      </c>
      <c r="T459">
        <v>40</v>
      </c>
      <c r="U459">
        <v>0</v>
      </c>
      <c r="V459" s="21" t="s">
        <v>49</v>
      </c>
      <c r="W459">
        <v>1000</v>
      </c>
      <c r="X459">
        <v>100</v>
      </c>
      <c r="Y459" t="b">
        <v>0</v>
      </c>
      <c r="Z459">
        <v>150</v>
      </c>
      <c r="AA459">
        <v>1</v>
      </c>
      <c r="AB459">
        <v>105</v>
      </c>
      <c r="AC459">
        <v>60</v>
      </c>
      <c r="AD459">
        <v>0.05</v>
      </c>
      <c r="AE459" t="b">
        <v>0</v>
      </c>
      <c r="AF459" s="21" t="s">
        <v>724</v>
      </c>
      <c r="AG459">
        <v>5</v>
      </c>
      <c r="AH459">
        <v>9</v>
      </c>
      <c r="AI459">
        <v>10</v>
      </c>
      <c r="AJ459">
        <v>10</v>
      </c>
      <c r="AK459" s="21" t="s">
        <v>48</v>
      </c>
      <c r="AL459" t="b">
        <v>0</v>
      </c>
      <c r="AM459" t="b">
        <v>0</v>
      </c>
      <c r="AN459">
        <v>50</v>
      </c>
      <c r="AO459">
        <v>0</v>
      </c>
      <c r="AP459">
        <v>2000</v>
      </c>
      <c r="AQ459" s="21" t="s">
        <v>318</v>
      </c>
      <c r="AR459" s="21"/>
      <c r="AS459" t="b">
        <v>0</v>
      </c>
      <c r="AT459" s="21"/>
      <c r="AU459" s="21"/>
      <c r="AV459" s="21" t="s">
        <v>503</v>
      </c>
      <c r="AW459" s="21"/>
      <c r="AX459" s="21"/>
      <c r="AY459" s="21"/>
      <c r="AZ459" s="21"/>
      <c r="BA459">
        <v>1.5009999999999999</v>
      </c>
      <c r="BB459" s="21"/>
      <c r="BC459">
        <v>13130346</v>
      </c>
      <c r="BD459">
        <v>0</v>
      </c>
      <c r="BE459">
        <v>0</v>
      </c>
      <c r="BF459">
        <v>40</v>
      </c>
      <c r="BG459">
        <v>55</v>
      </c>
      <c r="BH459">
        <v>50</v>
      </c>
      <c r="BI459" s="21"/>
      <c r="BJ459">
        <v>0</v>
      </c>
    </row>
    <row r="460" spans="1:62" x14ac:dyDescent="0.25">
      <c r="A460" t="str">
        <f>VLOOKUP(ObjectiveData[[#This Row],[Template ID]],ID_Conversion[],3,FALSE)</f>
        <v>IMRT</v>
      </c>
      <c r="B460" t="str">
        <f>VLOOKUP(ObjectiveData[[#This Row],[Template ID]],ID_Conversion[],6,FALSE)</f>
        <v>PROS</v>
      </c>
      <c r="C460" s="15">
        <f>VLOOKUP(ObjectiveData[[#This Row],[Last Modified]],Date_Conversion[],13,FALSE)</f>
        <v>42921.474259259259</v>
      </c>
      <c r="D460" s="15" t="str">
        <f>VLOOKUP(ObjectiveData[[#This Row],[Template ID]],ObjectiveFiles[],3,FALSE)</f>
        <v>ObjectiveTemplate_13739.xml</v>
      </c>
      <c r="E460">
        <v>1.7</v>
      </c>
      <c r="F460" s="21" t="s">
        <v>159</v>
      </c>
      <c r="G460" s="21" t="s">
        <v>9</v>
      </c>
      <c r="H460" s="21" t="s">
        <v>14</v>
      </c>
      <c r="I460" s="21"/>
      <c r="J460" s="21"/>
      <c r="K460" s="21" t="s">
        <v>23</v>
      </c>
      <c r="L460" s="21"/>
      <c r="M460" s="21" t="s">
        <v>751</v>
      </c>
      <c r="N460" s="21" t="s">
        <v>566</v>
      </c>
      <c r="O460" s="21" t="s">
        <v>41</v>
      </c>
      <c r="P460" t="b">
        <v>0</v>
      </c>
      <c r="Q460" t="b">
        <v>0</v>
      </c>
      <c r="R460" t="b">
        <v>1</v>
      </c>
      <c r="S460">
        <v>50</v>
      </c>
      <c r="T460">
        <v>40</v>
      </c>
      <c r="U460">
        <v>0</v>
      </c>
      <c r="V460" s="21" t="s">
        <v>49</v>
      </c>
      <c r="W460">
        <v>1000</v>
      </c>
      <c r="X460">
        <v>100</v>
      </c>
      <c r="Y460" t="b">
        <v>0</v>
      </c>
      <c r="Z460">
        <v>150</v>
      </c>
      <c r="AA460">
        <v>1</v>
      </c>
      <c r="AB460">
        <v>105</v>
      </c>
      <c r="AC460">
        <v>60</v>
      </c>
      <c r="AD460">
        <v>0.05</v>
      </c>
      <c r="AE460" t="b">
        <v>0</v>
      </c>
      <c r="AF460" s="21" t="s">
        <v>724</v>
      </c>
      <c r="AG460">
        <v>5</v>
      </c>
      <c r="AH460">
        <v>9</v>
      </c>
      <c r="AI460">
        <v>10</v>
      </c>
      <c r="AJ460">
        <v>10</v>
      </c>
      <c r="AK460" s="21" t="s">
        <v>48</v>
      </c>
      <c r="AL460" t="b">
        <v>0</v>
      </c>
      <c r="AM460" t="b">
        <v>0</v>
      </c>
      <c r="AN460">
        <v>50</v>
      </c>
      <c r="AO460">
        <v>0</v>
      </c>
      <c r="AP460">
        <v>2000</v>
      </c>
      <c r="AQ460" s="21" t="s">
        <v>318</v>
      </c>
      <c r="AR460" s="21"/>
      <c r="AS460" t="b">
        <v>0</v>
      </c>
      <c r="AT460" s="21"/>
      <c r="AU460" s="21"/>
      <c r="AV460" s="21" t="s">
        <v>503</v>
      </c>
      <c r="AW460" s="21"/>
      <c r="AX460" s="21"/>
      <c r="AY460" s="21"/>
      <c r="AZ460" s="21"/>
      <c r="BA460">
        <v>1.5009999999999999</v>
      </c>
      <c r="BB460" s="21"/>
      <c r="BC460">
        <v>13130346</v>
      </c>
      <c r="BD460">
        <v>0</v>
      </c>
      <c r="BE460">
        <v>0</v>
      </c>
      <c r="BF460">
        <v>60</v>
      </c>
      <c r="BG460">
        <v>25</v>
      </c>
      <c r="BH460">
        <v>50</v>
      </c>
      <c r="BI460" s="21"/>
      <c r="BJ460">
        <v>0</v>
      </c>
    </row>
    <row r="461" spans="1:62" x14ac:dyDescent="0.25">
      <c r="A461" t="str">
        <f>VLOOKUP(ObjectiveData[[#This Row],[Template ID]],ID_Conversion[],3,FALSE)</f>
        <v>IMRT</v>
      </c>
      <c r="B461" t="str">
        <f>VLOOKUP(ObjectiveData[[#This Row],[Template ID]],ID_Conversion[],6,FALSE)</f>
        <v>PROS</v>
      </c>
      <c r="C461" s="15">
        <f>VLOOKUP(ObjectiveData[[#This Row],[Last Modified]],Date_Conversion[],13,FALSE)</f>
        <v>42921.474259259259</v>
      </c>
      <c r="D461" s="15" t="str">
        <f>VLOOKUP(ObjectiveData[[#This Row],[Template ID]],ObjectiveFiles[],3,FALSE)</f>
        <v>ObjectiveTemplate_13739.xml</v>
      </c>
      <c r="E461">
        <v>1.7</v>
      </c>
      <c r="F461" s="21" t="s">
        <v>159</v>
      </c>
      <c r="G461" s="21" t="s">
        <v>9</v>
      </c>
      <c r="H461" s="21" t="s">
        <v>14</v>
      </c>
      <c r="I461" s="21"/>
      <c r="J461" s="21"/>
      <c r="K461" s="21" t="s">
        <v>23</v>
      </c>
      <c r="L461" s="21"/>
      <c r="M461" s="21" t="s">
        <v>751</v>
      </c>
      <c r="N461" s="21" t="s">
        <v>566</v>
      </c>
      <c r="O461" s="21" t="s">
        <v>41</v>
      </c>
      <c r="P461" t="b">
        <v>0</v>
      </c>
      <c r="Q461" t="b">
        <v>0</v>
      </c>
      <c r="R461" t="b">
        <v>1</v>
      </c>
      <c r="S461">
        <v>50</v>
      </c>
      <c r="T461">
        <v>40</v>
      </c>
      <c r="U461">
        <v>0</v>
      </c>
      <c r="V461" s="21" t="s">
        <v>49</v>
      </c>
      <c r="W461">
        <v>1000</v>
      </c>
      <c r="X461">
        <v>100</v>
      </c>
      <c r="Y461" t="b">
        <v>0</v>
      </c>
      <c r="Z461">
        <v>150</v>
      </c>
      <c r="AA461">
        <v>1</v>
      </c>
      <c r="AB461">
        <v>105</v>
      </c>
      <c r="AC461">
        <v>60</v>
      </c>
      <c r="AD461">
        <v>0.05</v>
      </c>
      <c r="AE461" t="b">
        <v>0</v>
      </c>
      <c r="AF461" s="21" t="s">
        <v>724</v>
      </c>
      <c r="AG461">
        <v>5</v>
      </c>
      <c r="AH461">
        <v>9</v>
      </c>
      <c r="AI461">
        <v>10</v>
      </c>
      <c r="AJ461">
        <v>10</v>
      </c>
      <c r="AK461" s="21" t="s">
        <v>48</v>
      </c>
      <c r="AL461" t="b">
        <v>0</v>
      </c>
      <c r="AM461" t="b">
        <v>0</v>
      </c>
      <c r="AN461">
        <v>50</v>
      </c>
      <c r="AO461">
        <v>0</v>
      </c>
      <c r="AP461">
        <v>2000</v>
      </c>
      <c r="AQ461" s="21" t="s">
        <v>318</v>
      </c>
      <c r="AR461" s="21"/>
      <c r="AS461" t="b">
        <v>0</v>
      </c>
      <c r="AT461" s="21"/>
      <c r="AU461" s="21"/>
      <c r="AV461" s="21" t="s">
        <v>503</v>
      </c>
      <c r="AW461" s="21"/>
      <c r="AX461" s="21"/>
      <c r="AY461" s="21"/>
      <c r="AZ461" s="21"/>
      <c r="BA461">
        <v>1.5009999999999999</v>
      </c>
      <c r="BB461" s="21"/>
      <c r="BC461">
        <v>13130346</v>
      </c>
      <c r="BD461">
        <v>0</v>
      </c>
      <c r="BE461">
        <v>0</v>
      </c>
      <c r="BF461">
        <v>65</v>
      </c>
      <c r="BG461">
        <v>15</v>
      </c>
      <c r="BH461">
        <v>50</v>
      </c>
      <c r="BI461" s="21"/>
      <c r="BJ461">
        <v>0</v>
      </c>
    </row>
    <row r="462" spans="1:62" x14ac:dyDescent="0.25">
      <c r="A462" t="str">
        <f>VLOOKUP(ObjectiveData[[#This Row],[Template ID]],ID_Conversion[],3,FALSE)</f>
        <v>IMRT</v>
      </c>
      <c r="B462" t="str">
        <f>VLOOKUP(ObjectiveData[[#This Row],[Template ID]],ID_Conversion[],6,FALSE)</f>
        <v>PROS</v>
      </c>
      <c r="C462" s="15">
        <f>VLOOKUP(ObjectiveData[[#This Row],[Last Modified]],Date_Conversion[],13,FALSE)</f>
        <v>42921.474259259259</v>
      </c>
      <c r="D462" s="15" t="str">
        <f>VLOOKUP(ObjectiveData[[#This Row],[Template ID]],ObjectiveFiles[],3,FALSE)</f>
        <v>ObjectiveTemplate_13739.xml</v>
      </c>
      <c r="E462">
        <v>1.7</v>
      </c>
      <c r="F462" s="21" t="s">
        <v>159</v>
      </c>
      <c r="G462" s="21" t="s">
        <v>9</v>
      </c>
      <c r="H462" s="21" t="s">
        <v>14</v>
      </c>
      <c r="I462" s="21"/>
      <c r="J462" s="21"/>
      <c r="K462" s="21" t="s">
        <v>23</v>
      </c>
      <c r="L462" s="21"/>
      <c r="M462" s="21" t="s">
        <v>751</v>
      </c>
      <c r="N462" s="21" t="s">
        <v>566</v>
      </c>
      <c r="O462" s="21" t="s">
        <v>41</v>
      </c>
      <c r="P462" t="b">
        <v>0</v>
      </c>
      <c r="Q462" t="b">
        <v>0</v>
      </c>
      <c r="R462" t="b">
        <v>1</v>
      </c>
      <c r="S462">
        <v>50</v>
      </c>
      <c r="T462">
        <v>40</v>
      </c>
      <c r="U462">
        <v>0</v>
      </c>
      <c r="V462" s="21" t="s">
        <v>49</v>
      </c>
      <c r="W462">
        <v>1000</v>
      </c>
      <c r="X462">
        <v>100</v>
      </c>
      <c r="Y462" t="b">
        <v>0</v>
      </c>
      <c r="Z462">
        <v>150</v>
      </c>
      <c r="AA462">
        <v>1</v>
      </c>
      <c r="AB462">
        <v>105</v>
      </c>
      <c r="AC462">
        <v>60</v>
      </c>
      <c r="AD462">
        <v>0.05</v>
      </c>
      <c r="AE462" t="b">
        <v>0</v>
      </c>
      <c r="AF462" s="21" t="s">
        <v>724</v>
      </c>
      <c r="AG462">
        <v>5</v>
      </c>
      <c r="AH462">
        <v>9</v>
      </c>
      <c r="AI462">
        <v>10</v>
      </c>
      <c r="AJ462">
        <v>10</v>
      </c>
      <c r="AK462" s="21" t="s">
        <v>48</v>
      </c>
      <c r="AL462" t="b">
        <v>0</v>
      </c>
      <c r="AM462" t="b">
        <v>0</v>
      </c>
      <c r="AN462">
        <v>50</v>
      </c>
      <c r="AO462">
        <v>0</v>
      </c>
      <c r="AP462">
        <v>2000</v>
      </c>
      <c r="AQ462" s="21" t="s">
        <v>318</v>
      </c>
      <c r="AR462" s="21"/>
      <c r="AS462" t="b">
        <v>0</v>
      </c>
      <c r="AT462" s="21"/>
      <c r="AU462" s="21"/>
      <c r="AV462" s="21" t="s">
        <v>503</v>
      </c>
      <c r="AW462" s="21"/>
      <c r="AX462" s="21"/>
      <c r="AY462" s="21"/>
      <c r="AZ462" s="21"/>
      <c r="BA462">
        <v>1.5009999999999999</v>
      </c>
      <c r="BB462" s="21"/>
      <c r="BC462">
        <v>13130346</v>
      </c>
      <c r="BD462">
        <v>0</v>
      </c>
      <c r="BE462">
        <v>0</v>
      </c>
      <c r="BF462">
        <v>70</v>
      </c>
      <c r="BG462">
        <v>5</v>
      </c>
      <c r="BH462">
        <v>50</v>
      </c>
      <c r="BI462" s="21"/>
      <c r="BJ462">
        <v>0</v>
      </c>
    </row>
    <row r="463" spans="1:62" x14ac:dyDescent="0.25">
      <c r="A463" t="str">
        <f>VLOOKUP(ObjectiveData[[#This Row],[Template ID]],ID_Conversion[],3,FALSE)</f>
        <v>IMRT</v>
      </c>
      <c r="B463" t="str">
        <f>VLOOKUP(ObjectiveData[[#This Row],[Template ID]],ID_Conversion[],6,FALSE)</f>
        <v>PROS</v>
      </c>
      <c r="C463" s="15">
        <f>VLOOKUP(ObjectiveData[[#This Row],[Last Modified]],Date_Conversion[],13,FALSE)</f>
        <v>42921.474259259259</v>
      </c>
      <c r="D463" s="15" t="str">
        <f>VLOOKUP(ObjectiveData[[#This Row],[Template ID]],ObjectiveFiles[],3,FALSE)</f>
        <v>ObjectiveTemplate_13739.xml</v>
      </c>
      <c r="E463">
        <v>1.7</v>
      </c>
      <c r="F463" s="21" t="s">
        <v>159</v>
      </c>
      <c r="G463" s="21" t="s">
        <v>9</v>
      </c>
      <c r="H463" s="21" t="s">
        <v>14</v>
      </c>
      <c r="I463" s="21"/>
      <c r="J463" s="21"/>
      <c r="K463" s="21" t="s">
        <v>23</v>
      </c>
      <c r="L463" s="21"/>
      <c r="M463" s="21" t="s">
        <v>751</v>
      </c>
      <c r="N463" s="21" t="s">
        <v>566</v>
      </c>
      <c r="O463" s="21" t="s">
        <v>41</v>
      </c>
      <c r="P463" t="b">
        <v>0</v>
      </c>
      <c r="Q463" t="b">
        <v>0</v>
      </c>
      <c r="R463" t="b">
        <v>1</v>
      </c>
      <c r="S463">
        <v>50</v>
      </c>
      <c r="T463">
        <v>40</v>
      </c>
      <c r="U463">
        <v>0</v>
      </c>
      <c r="V463" s="21" t="s">
        <v>49</v>
      </c>
      <c r="W463">
        <v>1000</v>
      </c>
      <c r="X463">
        <v>100</v>
      </c>
      <c r="Y463" t="b">
        <v>0</v>
      </c>
      <c r="Z463">
        <v>150</v>
      </c>
      <c r="AA463">
        <v>1</v>
      </c>
      <c r="AB463">
        <v>105</v>
      </c>
      <c r="AC463">
        <v>60</v>
      </c>
      <c r="AD463">
        <v>0.05</v>
      </c>
      <c r="AE463" t="b">
        <v>0</v>
      </c>
      <c r="AF463" s="21" t="s">
        <v>724</v>
      </c>
      <c r="AG463">
        <v>5</v>
      </c>
      <c r="AH463">
        <v>9</v>
      </c>
      <c r="AI463">
        <v>10</v>
      </c>
      <c r="AJ463">
        <v>10</v>
      </c>
      <c r="AK463" s="21" t="s">
        <v>48</v>
      </c>
      <c r="AL463" t="b">
        <v>0</v>
      </c>
      <c r="AM463" t="b">
        <v>0</v>
      </c>
      <c r="AN463">
        <v>50</v>
      </c>
      <c r="AO463">
        <v>0</v>
      </c>
      <c r="AP463">
        <v>2000</v>
      </c>
      <c r="AQ463" s="21" t="s">
        <v>326</v>
      </c>
      <c r="AR463" s="21"/>
      <c r="AS463" t="b">
        <v>0</v>
      </c>
      <c r="AT463" s="21"/>
      <c r="AU463" s="21"/>
      <c r="AV463" s="21" t="s">
        <v>375</v>
      </c>
      <c r="AW463" s="21"/>
      <c r="AX463" s="21"/>
      <c r="AY463" s="21"/>
      <c r="AZ463" s="21"/>
      <c r="BA463">
        <v>1.5009999999999999</v>
      </c>
      <c r="BB463" s="21"/>
      <c r="BC463">
        <v>15570276</v>
      </c>
      <c r="BI463" s="21"/>
    </row>
    <row r="464" spans="1:62" x14ac:dyDescent="0.25">
      <c r="A464" t="str">
        <f>VLOOKUP(ObjectiveData[[#This Row],[Template ID]],ID_Conversion[],3,FALSE)</f>
        <v>IMRT</v>
      </c>
      <c r="B464" t="str">
        <f>VLOOKUP(ObjectiveData[[#This Row],[Template ID]],ID_Conversion[],6,FALSE)</f>
        <v>PROS</v>
      </c>
      <c r="C464" s="15">
        <f>VLOOKUP(ObjectiveData[[#This Row],[Last Modified]],Date_Conversion[],13,FALSE)</f>
        <v>42921.474259259259</v>
      </c>
      <c r="D464" s="15" t="str">
        <f>VLOOKUP(ObjectiveData[[#This Row],[Template ID]],ObjectiveFiles[],3,FALSE)</f>
        <v>ObjectiveTemplate_13739.xml</v>
      </c>
      <c r="E464">
        <v>1.7</v>
      </c>
      <c r="F464" s="21" t="s">
        <v>159</v>
      </c>
      <c r="G464" s="21" t="s">
        <v>9</v>
      </c>
      <c r="H464" s="21" t="s">
        <v>14</v>
      </c>
      <c r="I464" s="21"/>
      <c r="J464" s="21"/>
      <c r="K464" s="21" t="s">
        <v>23</v>
      </c>
      <c r="L464" s="21"/>
      <c r="M464" s="21" t="s">
        <v>751</v>
      </c>
      <c r="N464" s="21" t="s">
        <v>566</v>
      </c>
      <c r="O464" s="21" t="s">
        <v>41</v>
      </c>
      <c r="P464" t="b">
        <v>0</v>
      </c>
      <c r="Q464" t="b">
        <v>0</v>
      </c>
      <c r="R464" t="b">
        <v>1</v>
      </c>
      <c r="S464">
        <v>50</v>
      </c>
      <c r="T464">
        <v>40</v>
      </c>
      <c r="U464">
        <v>0</v>
      </c>
      <c r="V464" s="21" t="s">
        <v>49</v>
      </c>
      <c r="W464">
        <v>1000</v>
      </c>
      <c r="X464">
        <v>100</v>
      </c>
      <c r="Y464" t="b">
        <v>0</v>
      </c>
      <c r="Z464">
        <v>150</v>
      </c>
      <c r="AA464">
        <v>1</v>
      </c>
      <c r="AB464">
        <v>105</v>
      </c>
      <c r="AC464">
        <v>60</v>
      </c>
      <c r="AD464">
        <v>0.05</v>
      </c>
      <c r="AE464" t="b">
        <v>0</v>
      </c>
      <c r="AF464" s="21" t="s">
        <v>724</v>
      </c>
      <c r="AG464">
        <v>5</v>
      </c>
      <c r="AH464">
        <v>9</v>
      </c>
      <c r="AI464">
        <v>10</v>
      </c>
      <c r="AJ464">
        <v>10</v>
      </c>
      <c r="AK464" s="21" t="s">
        <v>48</v>
      </c>
      <c r="AL464" t="b">
        <v>0</v>
      </c>
      <c r="AM464" t="b">
        <v>0</v>
      </c>
      <c r="AN464">
        <v>50</v>
      </c>
      <c r="AO464">
        <v>0</v>
      </c>
      <c r="AP464">
        <v>2000</v>
      </c>
      <c r="AQ464" s="21" t="s">
        <v>349</v>
      </c>
      <c r="AR464" s="21"/>
      <c r="AS464" t="b">
        <v>0</v>
      </c>
      <c r="AT464" s="21"/>
      <c r="AU464" s="21"/>
      <c r="AV464" s="21" t="s">
        <v>503</v>
      </c>
      <c r="AW464" s="21"/>
      <c r="AX464" s="21"/>
      <c r="AY464" s="21"/>
      <c r="AZ464" s="21"/>
      <c r="BA464">
        <v>1.5009999999999999</v>
      </c>
      <c r="BB464" s="21"/>
      <c r="BC464">
        <v>2763429</v>
      </c>
      <c r="BD464">
        <v>0</v>
      </c>
      <c r="BE464">
        <v>0</v>
      </c>
      <c r="BF464">
        <v>50</v>
      </c>
      <c r="BG464">
        <v>40</v>
      </c>
      <c r="BH464">
        <v>70</v>
      </c>
      <c r="BI464" s="21"/>
      <c r="BJ464">
        <v>0</v>
      </c>
    </row>
    <row r="465" spans="1:62" x14ac:dyDescent="0.25">
      <c r="A465" t="str">
        <f>VLOOKUP(ObjectiveData[[#This Row],[Template ID]],ID_Conversion[],3,FALSE)</f>
        <v>IMRT</v>
      </c>
      <c r="B465" t="str">
        <f>VLOOKUP(ObjectiveData[[#This Row],[Template ID]],ID_Conversion[],6,FALSE)</f>
        <v>PROS</v>
      </c>
      <c r="C465" s="15">
        <f>VLOOKUP(ObjectiveData[[#This Row],[Last Modified]],Date_Conversion[],13,FALSE)</f>
        <v>42921.474259259259</v>
      </c>
      <c r="D465" s="15" t="str">
        <f>VLOOKUP(ObjectiveData[[#This Row],[Template ID]],ObjectiveFiles[],3,FALSE)</f>
        <v>ObjectiveTemplate_13739.xml</v>
      </c>
      <c r="E465">
        <v>1.7</v>
      </c>
      <c r="F465" s="21" t="s">
        <v>159</v>
      </c>
      <c r="G465" s="21" t="s">
        <v>9</v>
      </c>
      <c r="H465" s="21" t="s">
        <v>14</v>
      </c>
      <c r="I465" s="21"/>
      <c r="J465" s="21"/>
      <c r="K465" s="21" t="s">
        <v>23</v>
      </c>
      <c r="L465" s="21"/>
      <c r="M465" s="21" t="s">
        <v>751</v>
      </c>
      <c r="N465" s="21" t="s">
        <v>566</v>
      </c>
      <c r="O465" s="21" t="s">
        <v>41</v>
      </c>
      <c r="P465" t="b">
        <v>0</v>
      </c>
      <c r="Q465" t="b">
        <v>0</v>
      </c>
      <c r="R465" t="b">
        <v>1</v>
      </c>
      <c r="S465">
        <v>50</v>
      </c>
      <c r="T465">
        <v>40</v>
      </c>
      <c r="U465">
        <v>0</v>
      </c>
      <c r="V465" s="21" t="s">
        <v>49</v>
      </c>
      <c r="W465">
        <v>1000</v>
      </c>
      <c r="X465">
        <v>100</v>
      </c>
      <c r="Y465" t="b">
        <v>0</v>
      </c>
      <c r="Z465">
        <v>150</v>
      </c>
      <c r="AA465">
        <v>1</v>
      </c>
      <c r="AB465">
        <v>105</v>
      </c>
      <c r="AC465">
        <v>60</v>
      </c>
      <c r="AD465">
        <v>0.05</v>
      </c>
      <c r="AE465" t="b">
        <v>0</v>
      </c>
      <c r="AF465" s="21" t="s">
        <v>724</v>
      </c>
      <c r="AG465">
        <v>5</v>
      </c>
      <c r="AH465">
        <v>9</v>
      </c>
      <c r="AI465">
        <v>10</v>
      </c>
      <c r="AJ465">
        <v>10</v>
      </c>
      <c r="AK465" s="21" t="s">
        <v>48</v>
      </c>
      <c r="AL465" t="b">
        <v>0</v>
      </c>
      <c r="AM465" t="b">
        <v>0</v>
      </c>
      <c r="AN465">
        <v>50</v>
      </c>
      <c r="AO465">
        <v>0</v>
      </c>
      <c r="AP465">
        <v>2000</v>
      </c>
      <c r="AQ465" s="21" t="s">
        <v>349</v>
      </c>
      <c r="AR465" s="21"/>
      <c r="AS465" t="b">
        <v>0</v>
      </c>
      <c r="AT465" s="21"/>
      <c r="AU465" s="21"/>
      <c r="AV465" s="21" t="s">
        <v>503</v>
      </c>
      <c r="AW465" s="21"/>
      <c r="AX465" s="21"/>
      <c r="AY465" s="21"/>
      <c r="AZ465" s="21"/>
      <c r="BA465">
        <v>1.5009999999999999</v>
      </c>
      <c r="BB465" s="21"/>
      <c r="BC465">
        <v>2763429</v>
      </c>
      <c r="BD465">
        <v>0</v>
      </c>
      <c r="BE465">
        <v>0</v>
      </c>
      <c r="BF465">
        <v>55</v>
      </c>
      <c r="BG465">
        <v>25</v>
      </c>
      <c r="BH465">
        <v>70</v>
      </c>
      <c r="BI465" s="21"/>
      <c r="BJ465">
        <v>0</v>
      </c>
    </row>
    <row r="466" spans="1:62" x14ac:dyDescent="0.25">
      <c r="A466" t="str">
        <f>VLOOKUP(ObjectiveData[[#This Row],[Template ID]],ID_Conversion[],3,FALSE)</f>
        <v>IMRT</v>
      </c>
      <c r="B466" t="str">
        <f>VLOOKUP(ObjectiveData[[#This Row],[Template ID]],ID_Conversion[],6,FALSE)</f>
        <v>PROS</v>
      </c>
      <c r="C466" s="15">
        <f>VLOOKUP(ObjectiveData[[#This Row],[Last Modified]],Date_Conversion[],13,FALSE)</f>
        <v>42921.474259259259</v>
      </c>
      <c r="D466" s="15" t="str">
        <f>VLOOKUP(ObjectiveData[[#This Row],[Template ID]],ObjectiveFiles[],3,FALSE)</f>
        <v>ObjectiveTemplate_13739.xml</v>
      </c>
      <c r="E466">
        <v>1.7</v>
      </c>
      <c r="F466" s="21" t="s">
        <v>159</v>
      </c>
      <c r="G466" s="21" t="s">
        <v>9</v>
      </c>
      <c r="H466" s="21" t="s">
        <v>14</v>
      </c>
      <c r="I466" s="21"/>
      <c r="J466" s="21"/>
      <c r="K466" s="21" t="s">
        <v>23</v>
      </c>
      <c r="L466" s="21"/>
      <c r="M466" s="21" t="s">
        <v>751</v>
      </c>
      <c r="N466" s="21" t="s">
        <v>566</v>
      </c>
      <c r="O466" s="21" t="s">
        <v>41</v>
      </c>
      <c r="P466" t="b">
        <v>0</v>
      </c>
      <c r="Q466" t="b">
        <v>0</v>
      </c>
      <c r="R466" t="b">
        <v>1</v>
      </c>
      <c r="S466">
        <v>50</v>
      </c>
      <c r="T466">
        <v>40</v>
      </c>
      <c r="U466">
        <v>0</v>
      </c>
      <c r="V466" s="21" t="s">
        <v>49</v>
      </c>
      <c r="W466">
        <v>1000</v>
      </c>
      <c r="X466">
        <v>100</v>
      </c>
      <c r="Y466" t="b">
        <v>0</v>
      </c>
      <c r="Z466">
        <v>150</v>
      </c>
      <c r="AA466">
        <v>1</v>
      </c>
      <c r="AB466">
        <v>105</v>
      </c>
      <c r="AC466">
        <v>60</v>
      </c>
      <c r="AD466">
        <v>0.05</v>
      </c>
      <c r="AE466" t="b">
        <v>0</v>
      </c>
      <c r="AF466" s="21" t="s">
        <v>724</v>
      </c>
      <c r="AG466">
        <v>5</v>
      </c>
      <c r="AH466">
        <v>9</v>
      </c>
      <c r="AI466">
        <v>10</v>
      </c>
      <c r="AJ466">
        <v>10</v>
      </c>
      <c r="AK466" s="21" t="s">
        <v>48</v>
      </c>
      <c r="AL466" t="b">
        <v>0</v>
      </c>
      <c r="AM466" t="b">
        <v>0</v>
      </c>
      <c r="AN466">
        <v>50</v>
      </c>
      <c r="AO466">
        <v>0</v>
      </c>
      <c r="AP466">
        <v>2000</v>
      </c>
      <c r="AQ466" s="21" t="s">
        <v>349</v>
      </c>
      <c r="AR466" s="21"/>
      <c r="AS466" t="b">
        <v>0</v>
      </c>
      <c r="AT466" s="21"/>
      <c r="AU466" s="21"/>
      <c r="AV466" s="21" t="s">
        <v>503</v>
      </c>
      <c r="AW466" s="21"/>
      <c r="AX466" s="21"/>
      <c r="AY466" s="21"/>
      <c r="AZ466" s="21"/>
      <c r="BA466">
        <v>1.5009999999999999</v>
      </c>
      <c r="BB466" s="21"/>
      <c r="BC466">
        <v>2763429</v>
      </c>
      <c r="BD466">
        <v>0</v>
      </c>
      <c r="BE466">
        <v>0</v>
      </c>
      <c r="BF466">
        <v>60</v>
      </c>
      <c r="BG466">
        <v>15</v>
      </c>
      <c r="BH466">
        <v>70</v>
      </c>
      <c r="BI466" s="21"/>
      <c r="BJ466">
        <v>0</v>
      </c>
    </row>
    <row r="467" spans="1:62" x14ac:dyDescent="0.25">
      <c r="A467" t="str">
        <f>VLOOKUP(ObjectiveData[[#This Row],[Template ID]],ID_Conversion[],3,FALSE)</f>
        <v>IMRT</v>
      </c>
      <c r="B467" t="str">
        <f>VLOOKUP(ObjectiveData[[#This Row],[Template ID]],ID_Conversion[],6,FALSE)</f>
        <v>PROS</v>
      </c>
      <c r="C467" s="15">
        <f>VLOOKUP(ObjectiveData[[#This Row],[Last Modified]],Date_Conversion[],13,FALSE)</f>
        <v>42921.474259259259</v>
      </c>
      <c r="D467" s="15" t="str">
        <f>VLOOKUP(ObjectiveData[[#This Row],[Template ID]],ObjectiveFiles[],3,FALSE)</f>
        <v>ObjectiveTemplate_13739.xml</v>
      </c>
      <c r="E467">
        <v>1.7</v>
      </c>
      <c r="F467" s="21" t="s">
        <v>159</v>
      </c>
      <c r="G467" s="21" t="s">
        <v>9</v>
      </c>
      <c r="H467" s="21" t="s">
        <v>14</v>
      </c>
      <c r="I467" s="21"/>
      <c r="J467" s="21"/>
      <c r="K467" s="21" t="s">
        <v>23</v>
      </c>
      <c r="L467" s="21"/>
      <c r="M467" s="21" t="s">
        <v>751</v>
      </c>
      <c r="N467" s="21" t="s">
        <v>566</v>
      </c>
      <c r="O467" s="21" t="s">
        <v>41</v>
      </c>
      <c r="P467" t="b">
        <v>0</v>
      </c>
      <c r="Q467" t="b">
        <v>0</v>
      </c>
      <c r="R467" t="b">
        <v>1</v>
      </c>
      <c r="S467">
        <v>50</v>
      </c>
      <c r="T467">
        <v>40</v>
      </c>
      <c r="U467">
        <v>0</v>
      </c>
      <c r="V467" s="21" t="s">
        <v>49</v>
      </c>
      <c r="W467">
        <v>1000</v>
      </c>
      <c r="X467">
        <v>100</v>
      </c>
      <c r="Y467" t="b">
        <v>0</v>
      </c>
      <c r="Z467">
        <v>150</v>
      </c>
      <c r="AA467">
        <v>1</v>
      </c>
      <c r="AB467">
        <v>105</v>
      </c>
      <c r="AC467">
        <v>60</v>
      </c>
      <c r="AD467">
        <v>0.05</v>
      </c>
      <c r="AE467" t="b">
        <v>0</v>
      </c>
      <c r="AF467" s="21" t="s">
        <v>724</v>
      </c>
      <c r="AG467">
        <v>5</v>
      </c>
      <c r="AH467">
        <v>9</v>
      </c>
      <c r="AI467">
        <v>10</v>
      </c>
      <c r="AJ467">
        <v>10</v>
      </c>
      <c r="AK467" s="21" t="s">
        <v>48</v>
      </c>
      <c r="AL467" t="b">
        <v>0</v>
      </c>
      <c r="AM467" t="b">
        <v>0</v>
      </c>
      <c r="AN467">
        <v>50</v>
      </c>
      <c r="AO467">
        <v>0</v>
      </c>
      <c r="AP467">
        <v>2000</v>
      </c>
      <c r="AQ467" s="21" t="s">
        <v>349</v>
      </c>
      <c r="AR467" s="21"/>
      <c r="AS467" t="b">
        <v>0</v>
      </c>
      <c r="AT467" s="21"/>
      <c r="AU467" s="21"/>
      <c r="AV467" s="21" t="s">
        <v>503</v>
      </c>
      <c r="AW467" s="21"/>
      <c r="AX467" s="21"/>
      <c r="AY467" s="21"/>
      <c r="AZ467" s="21"/>
      <c r="BA467">
        <v>1.5009999999999999</v>
      </c>
      <c r="BB467" s="21"/>
      <c r="BC467">
        <v>2763429</v>
      </c>
      <c r="BD467">
        <v>0</v>
      </c>
      <c r="BE467">
        <v>0</v>
      </c>
      <c r="BF467">
        <v>65</v>
      </c>
      <c r="BG467">
        <v>5</v>
      </c>
      <c r="BH467">
        <v>70</v>
      </c>
      <c r="BI467" s="21"/>
      <c r="BJ467">
        <v>0</v>
      </c>
    </row>
    <row r="468" spans="1:62" x14ac:dyDescent="0.25">
      <c r="A468" t="str">
        <f>VLOOKUP(ObjectiveData[[#This Row],[Template ID]],ID_Conversion[],3,FALSE)</f>
        <v>IMRT</v>
      </c>
      <c r="B468" t="str">
        <f>VLOOKUP(ObjectiveData[[#This Row],[Template ID]],ID_Conversion[],6,FALSE)</f>
        <v>PROS</v>
      </c>
      <c r="C468" s="15">
        <f>VLOOKUP(ObjectiveData[[#This Row],[Last Modified]],Date_Conversion[],13,FALSE)</f>
        <v>42921.474259259259</v>
      </c>
      <c r="D468" s="15" t="str">
        <f>VLOOKUP(ObjectiveData[[#This Row],[Template ID]],ObjectiveFiles[],3,FALSE)</f>
        <v>ObjectiveTemplate_13739.xml</v>
      </c>
      <c r="E468">
        <v>1.7</v>
      </c>
      <c r="F468" s="21" t="s">
        <v>159</v>
      </c>
      <c r="G468" s="21" t="s">
        <v>9</v>
      </c>
      <c r="H468" s="21" t="s">
        <v>14</v>
      </c>
      <c r="I468" s="21"/>
      <c r="J468" s="21"/>
      <c r="K468" s="21" t="s">
        <v>23</v>
      </c>
      <c r="L468" s="21"/>
      <c r="M468" s="21" t="s">
        <v>751</v>
      </c>
      <c r="N468" s="21" t="s">
        <v>566</v>
      </c>
      <c r="O468" s="21" t="s">
        <v>41</v>
      </c>
      <c r="P468" t="b">
        <v>0</v>
      </c>
      <c r="Q468" t="b">
        <v>0</v>
      </c>
      <c r="R468" t="b">
        <v>1</v>
      </c>
      <c r="S468">
        <v>50</v>
      </c>
      <c r="T468">
        <v>40</v>
      </c>
      <c r="U468">
        <v>0</v>
      </c>
      <c r="V468" s="21" t="s">
        <v>49</v>
      </c>
      <c r="W468">
        <v>1000</v>
      </c>
      <c r="X468">
        <v>100</v>
      </c>
      <c r="Y468" t="b">
        <v>0</v>
      </c>
      <c r="Z468">
        <v>150</v>
      </c>
      <c r="AA468">
        <v>1</v>
      </c>
      <c r="AB468">
        <v>105</v>
      </c>
      <c r="AC468">
        <v>60</v>
      </c>
      <c r="AD468">
        <v>0.05</v>
      </c>
      <c r="AE468" t="b">
        <v>0</v>
      </c>
      <c r="AF468" s="21" t="s">
        <v>724</v>
      </c>
      <c r="AG468">
        <v>5</v>
      </c>
      <c r="AH468">
        <v>9</v>
      </c>
      <c r="AI468">
        <v>10</v>
      </c>
      <c r="AJ468">
        <v>10</v>
      </c>
      <c r="AK468" s="21" t="s">
        <v>48</v>
      </c>
      <c r="AL468" t="b">
        <v>0</v>
      </c>
      <c r="AM468" t="b">
        <v>0</v>
      </c>
      <c r="AN468">
        <v>50</v>
      </c>
      <c r="AO468">
        <v>0</v>
      </c>
      <c r="AP468">
        <v>2000</v>
      </c>
      <c r="AQ468" s="21" t="s">
        <v>375</v>
      </c>
      <c r="AR468" s="21"/>
      <c r="AS468" t="b">
        <v>0</v>
      </c>
      <c r="AT468" s="21"/>
      <c r="AU468" s="21"/>
      <c r="AV468" s="21" t="s">
        <v>375</v>
      </c>
      <c r="AW468" s="21"/>
      <c r="AX468" s="21"/>
      <c r="AY468" s="21"/>
      <c r="AZ468" s="21"/>
      <c r="BA468">
        <v>1.21339</v>
      </c>
      <c r="BB468" s="21"/>
      <c r="BC468">
        <v>15570276</v>
      </c>
      <c r="BD468">
        <v>0</v>
      </c>
      <c r="BE468">
        <v>0</v>
      </c>
      <c r="BF468">
        <v>76</v>
      </c>
      <c r="BG468">
        <v>0</v>
      </c>
      <c r="BH468">
        <v>100</v>
      </c>
      <c r="BI468" s="21"/>
      <c r="BJ468">
        <v>0</v>
      </c>
    </row>
    <row r="469" spans="1:62" x14ac:dyDescent="0.25">
      <c r="A469" t="str">
        <f>VLOOKUP(ObjectiveData[[#This Row],[Template ID]],ID_Conversion[],3,FALSE)</f>
        <v>IMRT</v>
      </c>
      <c r="B469" t="str">
        <f>VLOOKUP(ObjectiveData[[#This Row],[Template ID]],ID_Conversion[],6,FALSE)</f>
        <v>PROS</v>
      </c>
      <c r="C469" s="15">
        <f>VLOOKUP(ObjectiveData[[#This Row],[Last Modified]],Date_Conversion[],13,FALSE)</f>
        <v>42921.474259259259</v>
      </c>
      <c r="D469" s="15" t="str">
        <f>VLOOKUP(ObjectiveData[[#This Row],[Template ID]],ObjectiveFiles[],3,FALSE)</f>
        <v>ObjectiveTemplate_13739.xml</v>
      </c>
      <c r="E469">
        <v>1.7</v>
      </c>
      <c r="F469" s="21" t="s">
        <v>159</v>
      </c>
      <c r="G469" s="21" t="s">
        <v>9</v>
      </c>
      <c r="H469" s="21" t="s">
        <v>14</v>
      </c>
      <c r="I469" s="21"/>
      <c r="J469" s="21"/>
      <c r="K469" s="21" t="s">
        <v>23</v>
      </c>
      <c r="L469" s="21"/>
      <c r="M469" s="21" t="s">
        <v>751</v>
      </c>
      <c r="N469" s="21" t="s">
        <v>566</v>
      </c>
      <c r="O469" s="21" t="s">
        <v>41</v>
      </c>
      <c r="P469" t="b">
        <v>0</v>
      </c>
      <c r="Q469" t="b">
        <v>0</v>
      </c>
      <c r="R469" t="b">
        <v>1</v>
      </c>
      <c r="S469">
        <v>50</v>
      </c>
      <c r="T469">
        <v>40</v>
      </c>
      <c r="U469">
        <v>0</v>
      </c>
      <c r="V469" s="21" t="s">
        <v>49</v>
      </c>
      <c r="W469">
        <v>1000</v>
      </c>
      <c r="X469">
        <v>100</v>
      </c>
      <c r="Y469" t="b">
        <v>0</v>
      </c>
      <c r="Z469">
        <v>150</v>
      </c>
      <c r="AA469">
        <v>1</v>
      </c>
      <c r="AB469">
        <v>105</v>
      </c>
      <c r="AC469">
        <v>60</v>
      </c>
      <c r="AD469">
        <v>0.05</v>
      </c>
      <c r="AE469" t="b">
        <v>0</v>
      </c>
      <c r="AF469" s="21" t="s">
        <v>724</v>
      </c>
      <c r="AG469">
        <v>5</v>
      </c>
      <c r="AH469">
        <v>9</v>
      </c>
      <c r="AI469">
        <v>10</v>
      </c>
      <c r="AJ469">
        <v>10</v>
      </c>
      <c r="AK469" s="21" t="s">
        <v>48</v>
      </c>
      <c r="AL469" t="b">
        <v>0</v>
      </c>
      <c r="AM469" t="b">
        <v>0</v>
      </c>
      <c r="AN469">
        <v>50</v>
      </c>
      <c r="AO469">
        <v>0</v>
      </c>
      <c r="AP469">
        <v>2000</v>
      </c>
      <c r="AQ469" s="21" t="s">
        <v>375</v>
      </c>
      <c r="AR469" s="21"/>
      <c r="AS469" t="b">
        <v>0</v>
      </c>
      <c r="AT469" s="21"/>
      <c r="AU469" s="21"/>
      <c r="AV469" s="21" t="s">
        <v>375</v>
      </c>
      <c r="AW469" s="21"/>
      <c r="AX469" s="21"/>
      <c r="AY469" s="21"/>
      <c r="AZ469" s="21"/>
      <c r="BA469">
        <v>1.21339</v>
      </c>
      <c r="BB469" s="21"/>
      <c r="BC469">
        <v>15570276</v>
      </c>
      <c r="BD469">
        <v>0</v>
      </c>
      <c r="BE469">
        <v>1</v>
      </c>
      <c r="BF469">
        <v>76</v>
      </c>
      <c r="BG469">
        <v>100</v>
      </c>
      <c r="BH469">
        <v>100</v>
      </c>
      <c r="BI469" s="21"/>
      <c r="BJ469">
        <v>0</v>
      </c>
    </row>
    <row r="470" spans="1:62" x14ac:dyDescent="0.25">
      <c r="A470" t="str">
        <f>VLOOKUP(ObjectiveData[[#This Row],[Template ID]],ID_Conversion[],3,FALSE)</f>
        <v>IMRT</v>
      </c>
      <c r="B470" t="str">
        <f>VLOOKUP(ObjectiveData[[#This Row],[Template ID]],ID_Conversion[],6,FALSE)</f>
        <v>PROS</v>
      </c>
      <c r="C470" s="15">
        <f>VLOOKUP(ObjectiveData[[#This Row],[Last Modified]],Date_Conversion[],13,FALSE)</f>
        <v>42921.474259259259</v>
      </c>
      <c r="D470" s="15" t="str">
        <f>VLOOKUP(ObjectiveData[[#This Row],[Template ID]],ObjectiveFiles[],3,FALSE)</f>
        <v>ObjectiveTemplate_13739.xml</v>
      </c>
      <c r="E470">
        <v>1.7</v>
      </c>
      <c r="F470" s="21" t="s">
        <v>159</v>
      </c>
      <c r="G470" s="21" t="s">
        <v>9</v>
      </c>
      <c r="H470" s="21" t="s">
        <v>14</v>
      </c>
      <c r="I470" s="21"/>
      <c r="J470" s="21"/>
      <c r="K470" s="21" t="s">
        <v>23</v>
      </c>
      <c r="L470" s="21"/>
      <c r="M470" s="21" t="s">
        <v>751</v>
      </c>
      <c r="N470" s="21" t="s">
        <v>566</v>
      </c>
      <c r="O470" s="21" t="s">
        <v>41</v>
      </c>
      <c r="P470" t="b">
        <v>0</v>
      </c>
      <c r="Q470" t="b">
        <v>0</v>
      </c>
      <c r="R470" t="b">
        <v>1</v>
      </c>
      <c r="S470">
        <v>50</v>
      </c>
      <c r="T470">
        <v>40</v>
      </c>
      <c r="U470">
        <v>0</v>
      </c>
      <c r="V470" s="21" t="s">
        <v>49</v>
      </c>
      <c r="W470">
        <v>1000</v>
      </c>
      <c r="X470">
        <v>100</v>
      </c>
      <c r="Y470" t="b">
        <v>0</v>
      </c>
      <c r="Z470">
        <v>150</v>
      </c>
      <c r="AA470">
        <v>1</v>
      </c>
      <c r="AB470">
        <v>105</v>
      </c>
      <c r="AC470">
        <v>60</v>
      </c>
      <c r="AD470">
        <v>0.05</v>
      </c>
      <c r="AE470" t="b">
        <v>0</v>
      </c>
      <c r="AF470" s="21" t="s">
        <v>724</v>
      </c>
      <c r="AG470">
        <v>5</v>
      </c>
      <c r="AH470">
        <v>9</v>
      </c>
      <c r="AI470">
        <v>10</v>
      </c>
      <c r="AJ470">
        <v>10</v>
      </c>
      <c r="AK470" s="21" t="s">
        <v>48</v>
      </c>
      <c r="AL470" t="b">
        <v>0</v>
      </c>
      <c r="AM470" t="b">
        <v>0</v>
      </c>
      <c r="AN470">
        <v>50</v>
      </c>
      <c r="AO470">
        <v>0</v>
      </c>
      <c r="AP470">
        <v>2000</v>
      </c>
      <c r="AQ470" s="21" t="s">
        <v>429</v>
      </c>
      <c r="AR470" s="21"/>
      <c r="AS470" t="b">
        <v>0</v>
      </c>
      <c r="AT470" s="21"/>
      <c r="AU470" s="21"/>
      <c r="AV470" s="21" t="s">
        <v>501</v>
      </c>
      <c r="AW470" s="21"/>
      <c r="AX470" s="21"/>
      <c r="AY470" s="21"/>
      <c r="AZ470" s="21"/>
      <c r="BA470">
        <v>1.5009999999999999</v>
      </c>
      <c r="BB470" s="21"/>
      <c r="BC470">
        <v>2763429</v>
      </c>
      <c r="BI470" s="21"/>
    </row>
    <row r="471" spans="1:62" x14ac:dyDescent="0.25">
      <c r="A471" t="str">
        <f>VLOOKUP(ObjectiveData[[#This Row],[Template ID]],ID_Conversion[],3,FALSE)</f>
        <v>IMRT</v>
      </c>
      <c r="B471" t="str">
        <f>VLOOKUP(ObjectiveData[[#This Row],[Template ID]],ID_Conversion[],6,FALSE)</f>
        <v>CNS</v>
      </c>
      <c r="C471" s="15">
        <f>VLOOKUP(ObjectiveData[[#This Row],[Last Modified]],Date_Conversion[],13,FALSE)</f>
        <v>42922.517442129632</v>
      </c>
      <c r="D471" s="15" t="str">
        <f>VLOOKUP(ObjectiveData[[#This Row],[Template ID]],ObjectiveFiles[],3,FALSE)</f>
        <v>ObjectiveTemplate_13170.xml</v>
      </c>
      <c r="E471">
        <v>1.7</v>
      </c>
      <c r="F471" s="21" t="s">
        <v>169</v>
      </c>
      <c r="G471" s="21" t="s">
        <v>9</v>
      </c>
      <c r="H471" s="21" t="s">
        <v>14</v>
      </c>
      <c r="I471" s="21"/>
      <c r="J471" s="21"/>
      <c r="K471" s="21" t="s">
        <v>23</v>
      </c>
      <c r="L471" s="21"/>
      <c r="M471" s="21" t="s">
        <v>752</v>
      </c>
      <c r="N471" s="21" t="s">
        <v>560</v>
      </c>
      <c r="O471" s="21" t="s">
        <v>41</v>
      </c>
      <c r="P471" t="b">
        <v>0</v>
      </c>
      <c r="Q471" t="b">
        <v>0</v>
      </c>
      <c r="R471" t="b">
        <v>1</v>
      </c>
      <c r="S471">
        <v>40</v>
      </c>
      <c r="T471">
        <v>30</v>
      </c>
      <c r="U471">
        <v>0</v>
      </c>
      <c r="V471" s="21" t="s">
        <v>49</v>
      </c>
      <c r="W471">
        <v>1000</v>
      </c>
      <c r="X471">
        <v>100</v>
      </c>
      <c r="Y471" t="b">
        <v>1</v>
      </c>
      <c r="Z471">
        <v>100</v>
      </c>
      <c r="AA471">
        <v>1</v>
      </c>
      <c r="AB471">
        <v>105</v>
      </c>
      <c r="AC471">
        <v>60</v>
      </c>
      <c r="AD471">
        <v>0.05</v>
      </c>
      <c r="AE471" t="b">
        <v>1</v>
      </c>
      <c r="AF471" s="21" t="s">
        <v>724</v>
      </c>
      <c r="AG471">
        <v>5</v>
      </c>
      <c r="AH471">
        <v>9</v>
      </c>
      <c r="AI471">
        <v>10</v>
      </c>
      <c r="AJ471">
        <v>10</v>
      </c>
      <c r="AK471" s="21" t="s">
        <v>48</v>
      </c>
      <c r="AL471" t="b">
        <v>0</v>
      </c>
      <c r="AM471" t="b">
        <v>0</v>
      </c>
      <c r="AN471">
        <v>50</v>
      </c>
      <c r="AO471">
        <v>0</v>
      </c>
      <c r="AP471">
        <v>2000</v>
      </c>
      <c r="AQ471" s="21" t="s">
        <v>217</v>
      </c>
      <c r="AR471" s="21"/>
      <c r="AS471" t="b">
        <v>0</v>
      </c>
      <c r="AT471" s="21"/>
      <c r="AU471" s="21"/>
      <c r="AV471" s="21" t="s">
        <v>500</v>
      </c>
      <c r="AW471" s="21"/>
      <c r="AY471" s="21"/>
      <c r="BA471">
        <v>1.52674</v>
      </c>
      <c r="BB471" s="21"/>
      <c r="BC471">
        <v>9639167</v>
      </c>
      <c r="BI471" s="21"/>
    </row>
    <row r="472" spans="1:62" x14ac:dyDescent="0.25">
      <c r="A472" t="str">
        <f>VLOOKUP(ObjectiveData[[#This Row],[Template ID]],ID_Conversion[],3,FALSE)</f>
        <v>IMRT</v>
      </c>
      <c r="B472" t="str">
        <f>VLOOKUP(ObjectiveData[[#This Row],[Template ID]],ID_Conversion[],6,FALSE)</f>
        <v>CNS</v>
      </c>
      <c r="C472" s="15">
        <f>VLOOKUP(ObjectiveData[[#This Row],[Last Modified]],Date_Conversion[],13,FALSE)</f>
        <v>42922.517442129632</v>
      </c>
      <c r="D472" s="15" t="str">
        <f>VLOOKUP(ObjectiveData[[#This Row],[Template ID]],ObjectiveFiles[],3,FALSE)</f>
        <v>ObjectiveTemplate_13170.xml</v>
      </c>
      <c r="E472">
        <v>1.7</v>
      </c>
      <c r="F472" s="21" t="s">
        <v>169</v>
      </c>
      <c r="G472" s="21" t="s">
        <v>9</v>
      </c>
      <c r="H472" s="21" t="s">
        <v>14</v>
      </c>
      <c r="I472" s="21"/>
      <c r="J472" s="21"/>
      <c r="K472" s="21" t="s">
        <v>23</v>
      </c>
      <c r="L472" s="21"/>
      <c r="M472" s="21" t="s">
        <v>752</v>
      </c>
      <c r="N472" s="21" t="s">
        <v>560</v>
      </c>
      <c r="O472" s="21" t="s">
        <v>41</v>
      </c>
      <c r="P472" t="b">
        <v>0</v>
      </c>
      <c r="Q472" t="b">
        <v>0</v>
      </c>
      <c r="R472" t="b">
        <v>1</v>
      </c>
      <c r="S472">
        <v>40</v>
      </c>
      <c r="T472">
        <v>30</v>
      </c>
      <c r="U472">
        <v>0</v>
      </c>
      <c r="V472" s="21" t="s">
        <v>49</v>
      </c>
      <c r="W472">
        <v>1000</v>
      </c>
      <c r="X472">
        <v>100</v>
      </c>
      <c r="Y472" t="b">
        <v>1</v>
      </c>
      <c r="Z472">
        <v>100</v>
      </c>
      <c r="AA472">
        <v>1</v>
      </c>
      <c r="AB472">
        <v>105</v>
      </c>
      <c r="AC472">
        <v>60</v>
      </c>
      <c r="AD472">
        <v>0.05</v>
      </c>
      <c r="AE472" t="b">
        <v>1</v>
      </c>
      <c r="AF472" s="21" t="s">
        <v>724</v>
      </c>
      <c r="AG472">
        <v>5</v>
      </c>
      <c r="AH472">
        <v>9</v>
      </c>
      <c r="AI472">
        <v>10</v>
      </c>
      <c r="AJ472">
        <v>10</v>
      </c>
      <c r="AK472" s="21" t="s">
        <v>48</v>
      </c>
      <c r="AL472" t="b">
        <v>0</v>
      </c>
      <c r="AM472" t="b">
        <v>0</v>
      </c>
      <c r="AN472">
        <v>50</v>
      </c>
      <c r="AO472">
        <v>0</v>
      </c>
      <c r="AP472">
        <v>2000</v>
      </c>
      <c r="AQ472" s="21" t="s">
        <v>218</v>
      </c>
      <c r="AR472" s="21"/>
      <c r="AS472" t="b">
        <v>0</v>
      </c>
      <c r="AT472" s="21"/>
      <c r="AU472" s="21"/>
      <c r="AV472" s="21" t="s">
        <v>500</v>
      </c>
      <c r="AW472" s="21"/>
      <c r="AY472" s="21"/>
      <c r="BA472">
        <v>1.52674</v>
      </c>
      <c r="BB472" s="21"/>
      <c r="BC472">
        <v>13828244</v>
      </c>
      <c r="BI472" s="21"/>
    </row>
    <row r="473" spans="1:62" x14ac:dyDescent="0.25">
      <c r="A473" t="str">
        <f>VLOOKUP(ObjectiveData[[#This Row],[Template ID]],ID_Conversion[],3,FALSE)</f>
        <v>IMRT</v>
      </c>
      <c r="B473" t="str">
        <f>VLOOKUP(ObjectiveData[[#This Row],[Template ID]],ID_Conversion[],6,FALSE)</f>
        <v>CNS</v>
      </c>
      <c r="C473" s="15">
        <f>VLOOKUP(ObjectiveData[[#This Row],[Last Modified]],Date_Conversion[],13,FALSE)</f>
        <v>42922.517442129632</v>
      </c>
      <c r="D473" s="15" t="str">
        <f>VLOOKUP(ObjectiveData[[#This Row],[Template ID]],ObjectiveFiles[],3,FALSE)</f>
        <v>ObjectiveTemplate_13170.xml</v>
      </c>
      <c r="E473">
        <v>1.7</v>
      </c>
      <c r="F473" s="21" t="s">
        <v>169</v>
      </c>
      <c r="G473" s="21" t="s">
        <v>9</v>
      </c>
      <c r="H473" s="21" t="s">
        <v>14</v>
      </c>
      <c r="I473" s="21"/>
      <c r="J473" s="21"/>
      <c r="K473" s="21" t="s">
        <v>23</v>
      </c>
      <c r="L473" s="21"/>
      <c r="M473" s="21" t="s">
        <v>752</v>
      </c>
      <c r="N473" s="21" t="s">
        <v>560</v>
      </c>
      <c r="O473" s="21" t="s">
        <v>41</v>
      </c>
      <c r="P473" t="b">
        <v>0</v>
      </c>
      <c r="Q473" t="b">
        <v>0</v>
      </c>
      <c r="R473" t="b">
        <v>1</v>
      </c>
      <c r="S473">
        <v>40</v>
      </c>
      <c r="T473">
        <v>30</v>
      </c>
      <c r="U473">
        <v>0</v>
      </c>
      <c r="V473" s="21" t="s">
        <v>49</v>
      </c>
      <c r="W473">
        <v>1000</v>
      </c>
      <c r="X473">
        <v>100</v>
      </c>
      <c r="Y473" t="b">
        <v>1</v>
      </c>
      <c r="Z473">
        <v>100</v>
      </c>
      <c r="AA473">
        <v>1</v>
      </c>
      <c r="AB473">
        <v>105</v>
      </c>
      <c r="AC473">
        <v>60</v>
      </c>
      <c r="AD473">
        <v>0.05</v>
      </c>
      <c r="AE473" t="b">
        <v>1</v>
      </c>
      <c r="AF473" s="21" t="s">
        <v>724</v>
      </c>
      <c r="AG473">
        <v>5</v>
      </c>
      <c r="AH473">
        <v>9</v>
      </c>
      <c r="AI473">
        <v>10</v>
      </c>
      <c r="AJ473">
        <v>10</v>
      </c>
      <c r="AK473" s="21" t="s">
        <v>48</v>
      </c>
      <c r="AL473" t="b">
        <v>0</v>
      </c>
      <c r="AM473" t="b">
        <v>0</v>
      </c>
      <c r="AN473">
        <v>50</v>
      </c>
      <c r="AO473">
        <v>0</v>
      </c>
      <c r="AP473">
        <v>2000</v>
      </c>
      <c r="AQ473" s="21" t="s">
        <v>219</v>
      </c>
      <c r="AR473" s="21"/>
      <c r="AS473" t="b">
        <v>0</v>
      </c>
      <c r="AT473" s="21"/>
      <c r="AU473" s="21"/>
      <c r="AV473" s="21" t="s">
        <v>500</v>
      </c>
      <c r="AW473" s="21"/>
      <c r="AY473" s="21"/>
      <c r="BA473">
        <v>1.52674</v>
      </c>
      <c r="BB473" s="21"/>
      <c r="BC473">
        <v>9639167</v>
      </c>
      <c r="BI473" s="21"/>
    </row>
    <row r="474" spans="1:62" x14ac:dyDescent="0.25">
      <c r="A474" t="str">
        <f>VLOOKUP(ObjectiveData[[#This Row],[Template ID]],ID_Conversion[],3,FALSE)</f>
        <v>IMRT</v>
      </c>
      <c r="B474" t="str">
        <f>VLOOKUP(ObjectiveData[[#This Row],[Template ID]],ID_Conversion[],6,FALSE)</f>
        <v>CNS</v>
      </c>
      <c r="C474" s="15">
        <f>VLOOKUP(ObjectiveData[[#This Row],[Last Modified]],Date_Conversion[],13,FALSE)</f>
        <v>42922.517442129632</v>
      </c>
      <c r="D474" s="15" t="str">
        <f>VLOOKUP(ObjectiveData[[#This Row],[Template ID]],ObjectiveFiles[],3,FALSE)</f>
        <v>ObjectiveTemplate_13170.xml</v>
      </c>
      <c r="E474">
        <v>1.7</v>
      </c>
      <c r="F474" s="21" t="s">
        <v>169</v>
      </c>
      <c r="G474" s="21" t="s">
        <v>9</v>
      </c>
      <c r="H474" s="21" t="s">
        <v>14</v>
      </c>
      <c r="I474" s="21"/>
      <c r="J474" s="21"/>
      <c r="K474" s="21" t="s">
        <v>23</v>
      </c>
      <c r="L474" s="21"/>
      <c r="M474" s="21" t="s">
        <v>752</v>
      </c>
      <c r="N474" s="21" t="s">
        <v>560</v>
      </c>
      <c r="O474" s="21" t="s">
        <v>41</v>
      </c>
      <c r="P474" t="b">
        <v>0</v>
      </c>
      <c r="Q474" t="b">
        <v>0</v>
      </c>
      <c r="R474" t="b">
        <v>1</v>
      </c>
      <c r="S474">
        <v>40</v>
      </c>
      <c r="T474">
        <v>30</v>
      </c>
      <c r="U474">
        <v>0</v>
      </c>
      <c r="V474" s="21" t="s">
        <v>49</v>
      </c>
      <c r="W474">
        <v>1000</v>
      </c>
      <c r="X474">
        <v>100</v>
      </c>
      <c r="Y474" t="b">
        <v>1</v>
      </c>
      <c r="Z474">
        <v>100</v>
      </c>
      <c r="AA474">
        <v>1</v>
      </c>
      <c r="AB474">
        <v>105</v>
      </c>
      <c r="AC474">
        <v>60</v>
      </c>
      <c r="AD474">
        <v>0.05</v>
      </c>
      <c r="AE474" t="b">
        <v>1</v>
      </c>
      <c r="AF474" s="21" t="s">
        <v>724</v>
      </c>
      <c r="AG474">
        <v>5</v>
      </c>
      <c r="AH474">
        <v>9</v>
      </c>
      <c r="AI474">
        <v>10</v>
      </c>
      <c r="AJ474">
        <v>10</v>
      </c>
      <c r="AK474" s="21" t="s">
        <v>48</v>
      </c>
      <c r="AL474" t="b">
        <v>0</v>
      </c>
      <c r="AM474" t="b">
        <v>0</v>
      </c>
      <c r="AN474">
        <v>50</v>
      </c>
      <c r="AO474">
        <v>0</v>
      </c>
      <c r="AP474">
        <v>2000</v>
      </c>
      <c r="AQ474" s="21" t="s">
        <v>223</v>
      </c>
      <c r="AR474" s="21"/>
      <c r="AS474" t="b">
        <v>0</v>
      </c>
      <c r="AT474" s="21"/>
      <c r="AU474" s="21"/>
      <c r="AV474" s="21" t="s">
        <v>502</v>
      </c>
      <c r="AW474" s="21"/>
      <c r="AY474" s="21"/>
      <c r="BA474">
        <v>4.5</v>
      </c>
      <c r="BB474" s="21"/>
      <c r="BC474">
        <v>65280</v>
      </c>
      <c r="BI474" s="21"/>
    </row>
    <row r="475" spans="1:62" x14ac:dyDescent="0.25">
      <c r="A475" t="str">
        <f>VLOOKUP(ObjectiveData[[#This Row],[Template ID]],ID_Conversion[],3,FALSE)</f>
        <v>IMRT</v>
      </c>
      <c r="B475" t="str">
        <f>VLOOKUP(ObjectiveData[[#This Row],[Template ID]],ID_Conversion[],6,FALSE)</f>
        <v>CNS</v>
      </c>
      <c r="C475" s="15">
        <f>VLOOKUP(ObjectiveData[[#This Row],[Last Modified]],Date_Conversion[],13,FALSE)</f>
        <v>42922.517442129632</v>
      </c>
      <c r="D475" s="15" t="str">
        <f>VLOOKUP(ObjectiveData[[#This Row],[Template ID]],ObjectiveFiles[],3,FALSE)</f>
        <v>ObjectiveTemplate_13170.xml</v>
      </c>
      <c r="E475">
        <v>1.7</v>
      </c>
      <c r="F475" s="21" t="s">
        <v>169</v>
      </c>
      <c r="G475" s="21" t="s">
        <v>9</v>
      </c>
      <c r="H475" s="21" t="s">
        <v>14</v>
      </c>
      <c r="I475" s="21"/>
      <c r="J475" s="21"/>
      <c r="K475" s="21" t="s">
        <v>23</v>
      </c>
      <c r="L475" s="21"/>
      <c r="M475" s="21" t="s">
        <v>752</v>
      </c>
      <c r="N475" s="21" t="s">
        <v>560</v>
      </c>
      <c r="O475" s="21" t="s">
        <v>41</v>
      </c>
      <c r="P475" t="b">
        <v>0</v>
      </c>
      <c r="Q475" t="b">
        <v>0</v>
      </c>
      <c r="R475" t="b">
        <v>1</v>
      </c>
      <c r="S475">
        <v>40</v>
      </c>
      <c r="T475">
        <v>30</v>
      </c>
      <c r="U475">
        <v>0</v>
      </c>
      <c r="V475" s="21" t="s">
        <v>49</v>
      </c>
      <c r="W475">
        <v>1000</v>
      </c>
      <c r="X475">
        <v>100</v>
      </c>
      <c r="Y475" t="b">
        <v>1</v>
      </c>
      <c r="Z475">
        <v>100</v>
      </c>
      <c r="AA475">
        <v>1</v>
      </c>
      <c r="AB475">
        <v>105</v>
      </c>
      <c r="AC475">
        <v>60</v>
      </c>
      <c r="AD475">
        <v>0.05</v>
      </c>
      <c r="AE475" t="b">
        <v>1</v>
      </c>
      <c r="AF475" s="21" t="s">
        <v>724</v>
      </c>
      <c r="AG475">
        <v>5</v>
      </c>
      <c r="AH475">
        <v>9</v>
      </c>
      <c r="AI475">
        <v>10</v>
      </c>
      <c r="AJ475">
        <v>10</v>
      </c>
      <c r="AK475" s="21" t="s">
        <v>48</v>
      </c>
      <c r="AL475" t="b">
        <v>0</v>
      </c>
      <c r="AM475" t="b">
        <v>0</v>
      </c>
      <c r="AN475">
        <v>50</v>
      </c>
      <c r="AO475">
        <v>0</v>
      </c>
      <c r="AP475">
        <v>2000</v>
      </c>
      <c r="AQ475" s="21" t="s">
        <v>232</v>
      </c>
      <c r="AR475" s="21"/>
      <c r="AS475" t="b">
        <v>0</v>
      </c>
      <c r="AT475" s="21"/>
      <c r="AU475" s="21"/>
      <c r="AV475" s="21" t="s">
        <v>501</v>
      </c>
      <c r="AW475" s="21"/>
      <c r="AY475" s="21"/>
      <c r="BA475">
        <v>3</v>
      </c>
      <c r="BB475" s="21"/>
      <c r="BC475">
        <v>64636</v>
      </c>
      <c r="BI475" s="21"/>
    </row>
    <row r="476" spans="1:62" x14ac:dyDescent="0.25">
      <c r="A476" t="str">
        <f>VLOOKUP(ObjectiveData[[#This Row],[Template ID]],ID_Conversion[],3,FALSE)</f>
        <v>IMRT</v>
      </c>
      <c r="B476" t="str">
        <f>VLOOKUP(ObjectiveData[[#This Row],[Template ID]],ID_Conversion[],6,FALSE)</f>
        <v>CNS</v>
      </c>
      <c r="C476" s="15">
        <f>VLOOKUP(ObjectiveData[[#This Row],[Last Modified]],Date_Conversion[],13,FALSE)</f>
        <v>42922.517442129632</v>
      </c>
      <c r="D476" s="15" t="str">
        <f>VLOOKUP(ObjectiveData[[#This Row],[Template ID]],ObjectiveFiles[],3,FALSE)</f>
        <v>ObjectiveTemplate_13170.xml</v>
      </c>
      <c r="E476">
        <v>1.7</v>
      </c>
      <c r="F476" s="21" t="s">
        <v>169</v>
      </c>
      <c r="G476" s="21" t="s">
        <v>9</v>
      </c>
      <c r="H476" s="21" t="s">
        <v>14</v>
      </c>
      <c r="I476" s="21"/>
      <c r="J476" s="21"/>
      <c r="K476" s="21" t="s">
        <v>23</v>
      </c>
      <c r="L476" s="21"/>
      <c r="M476" s="21" t="s">
        <v>752</v>
      </c>
      <c r="N476" s="21" t="s">
        <v>560</v>
      </c>
      <c r="O476" s="21" t="s">
        <v>41</v>
      </c>
      <c r="P476" t="b">
        <v>0</v>
      </c>
      <c r="Q476" t="b">
        <v>0</v>
      </c>
      <c r="R476" t="b">
        <v>1</v>
      </c>
      <c r="S476">
        <v>40</v>
      </c>
      <c r="T476">
        <v>30</v>
      </c>
      <c r="U476">
        <v>0</v>
      </c>
      <c r="V476" s="21" t="s">
        <v>49</v>
      </c>
      <c r="W476">
        <v>1000</v>
      </c>
      <c r="X476">
        <v>100</v>
      </c>
      <c r="Y476" t="b">
        <v>1</v>
      </c>
      <c r="Z476">
        <v>100</v>
      </c>
      <c r="AA476">
        <v>1</v>
      </c>
      <c r="AB476">
        <v>105</v>
      </c>
      <c r="AC476">
        <v>60</v>
      </c>
      <c r="AD476">
        <v>0.05</v>
      </c>
      <c r="AE476" t="b">
        <v>1</v>
      </c>
      <c r="AF476" s="21" t="s">
        <v>724</v>
      </c>
      <c r="AG476">
        <v>5</v>
      </c>
      <c r="AH476">
        <v>9</v>
      </c>
      <c r="AI476">
        <v>10</v>
      </c>
      <c r="AJ476">
        <v>10</v>
      </c>
      <c r="AK476" s="21" t="s">
        <v>48</v>
      </c>
      <c r="AL476" t="b">
        <v>0</v>
      </c>
      <c r="AM476" t="b">
        <v>0</v>
      </c>
      <c r="AN476">
        <v>50</v>
      </c>
      <c r="AO476">
        <v>0</v>
      </c>
      <c r="AP476">
        <v>2000</v>
      </c>
      <c r="AQ476" s="21" t="s">
        <v>233</v>
      </c>
      <c r="AR476" s="21"/>
      <c r="AS476" t="b">
        <v>0</v>
      </c>
      <c r="AT476" s="21"/>
      <c r="AU476" s="21"/>
      <c r="AV476" s="21" t="s">
        <v>501</v>
      </c>
      <c r="AW476" s="21"/>
      <c r="AY476" s="21"/>
      <c r="BA476">
        <v>2</v>
      </c>
      <c r="BB476" s="21"/>
      <c r="BC476">
        <v>8388736</v>
      </c>
      <c r="BD476">
        <v>0</v>
      </c>
      <c r="BE476">
        <v>0</v>
      </c>
      <c r="BF476">
        <v>30</v>
      </c>
      <c r="BG476">
        <v>0</v>
      </c>
      <c r="BH476">
        <v>60</v>
      </c>
      <c r="BI476" s="21"/>
      <c r="BJ476">
        <v>0</v>
      </c>
    </row>
    <row r="477" spans="1:62" x14ac:dyDescent="0.25">
      <c r="A477" t="str">
        <f>VLOOKUP(ObjectiveData[[#This Row],[Template ID]],ID_Conversion[],3,FALSE)</f>
        <v>IMRT</v>
      </c>
      <c r="B477" t="str">
        <f>VLOOKUP(ObjectiveData[[#This Row],[Template ID]],ID_Conversion[],6,FALSE)</f>
        <v>CNS</v>
      </c>
      <c r="C477" s="15">
        <f>VLOOKUP(ObjectiveData[[#This Row],[Last Modified]],Date_Conversion[],13,FALSE)</f>
        <v>42922.517442129632</v>
      </c>
      <c r="D477" s="15" t="str">
        <f>VLOOKUP(ObjectiveData[[#This Row],[Template ID]],ObjectiveFiles[],3,FALSE)</f>
        <v>ObjectiveTemplate_13170.xml</v>
      </c>
      <c r="E477">
        <v>1.7</v>
      </c>
      <c r="F477" s="21" t="s">
        <v>169</v>
      </c>
      <c r="G477" s="21" t="s">
        <v>9</v>
      </c>
      <c r="H477" s="21" t="s">
        <v>14</v>
      </c>
      <c r="I477" s="21"/>
      <c r="J477" s="21"/>
      <c r="K477" s="21" t="s">
        <v>23</v>
      </c>
      <c r="L477" s="21"/>
      <c r="M477" s="21" t="s">
        <v>752</v>
      </c>
      <c r="N477" s="21" t="s">
        <v>560</v>
      </c>
      <c r="O477" s="21" t="s">
        <v>41</v>
      </c>
      <c r="P477" t="b">
        <v>0</v>
      </c>
      <c r="Q477" t="b">
        <v>0</v>
      </c>
      <c r="R477" t="b">
        <v>1</v>
      </c>
      <c r="S477">
        <v>40</v>
      </c>
      <c r="T477">
        <v>30</v>
      </c>
      <c r="U477">
        <v>0</v>
      </c>
      <c r="V477" s="21" t="s">
        <v>49</v>
      </c>
      <c r="W477">
        <v>1000</v>
      </c>
      <c r="X477">
        <v>100</v>
      </c>
      <c r="Y477" t="b">
        <v>1</v>
      </c>
      <c r="Z477">
        <v>100</v>
      </c>
      <c r="AA477">
        <v>1</v>
      </c>
      <c r="AB477">
        <v>105</v>
      </c>
      <c r="AC477">
        <v>60</v>
      </c>
      <c r="AD477">
        <v>0.05</v>
      </c>
      <c r="AE477" t="b">
        <v>1</v>
      </c>
      <c r="AF477" s="21" t="s">
        <v>724</v>
      </c>
      <c r="AG477">
        <v>5</v>
      </c>
      <c r="AH477">
        <v>9</v>
      </c>
      <c r="AI477">
        <v>10</v>
      </c>
      <c r="AJ477">
        <v>10</v>
      </c>
      <c r="AK477" s="21" t="s">
        <v>48</v>
      </c>
      <c r="AL477" t="b">
        <v>0</v>
      </c>
      <c r="AM477" t="b">
        <v>0</v>
      </c>
      <c r="AN477">
        <v>50</v>
      </c>
      <c r="AO477">
        <v>0</v>
      </c>
      <c r="AP477">
        <v>2000</v>
      </c>
      <c r="AQ477" s="21" t="s">
        <v>241</v>
      </c>
      <c r="AR477" s="21"/>
      <c r="AS477" t="b">
        <v>0</v>
      </c>
      <c r="AT477" s="21"/>
      <c r="AU477" s="21"/>
      <c r="AV477" s="21" t="s">
        <v>501</v>
      </c>
      <c r="AW477" s="21"/>
      <c r="AY477" s="21"/>
      <c r="BA477">
        <v>1.52674</v>
      </c>
      <c r="BB477" s="21"/>
      <c r="BC477">
        <v>10526303</v>
      </c>
      <c r="BI477" s="21"/>
    </row>
    <row r="478" spans="1:62" x14ac:dyDescent="0.25">
      <c r="A478" t="str">
        <f>VLOOKUP(ObjectiveData[[#This Row],[Template ID]],ID_Conversion[],3,FALSE)</f>
        <v>IMRT</v>
      </c>
      <c r="B478" t="str">
        <f>VLOOKUP(ObjectiveData[[#This Row],[Template ID]],ID_Conversion[],6,FALSE)</f>
        <v>CNS</v>
      </c>
      <c r="C478" s="15">
        <f>VLOOKUP(ObjectiveData[[#This Row],[Last Modified]],Date_Conversion[],13,FALSE)</f>
        <v>42922.517442129632</v>
      </c>
      <c r="D478" s="15" t="str">
        <f>VLOOKUP(ObjectiveData[[#This Row],[Template ID]],ObjectiveFiles[],3,FALSE)</f>
        <v>ObjectiveTemplate_13170.xml</v>
      </c>
      <c r="E478">
        <v>1.7</v>
      </c>
      <c r="F478" s="21" t="s">
        <v>169</v>
      </c>
      <c r="G478" s="21" t="s">
        <v>9</v>
      </c>
      <c r="H478" s="21" t="s">
        <v>14</v>
      </c>
      <c r="I478" s="21"/>
      <c r="J478" s="21"/>
      <c r="K478" s="21" t="s">
        <v>23</v>
      </c>
      <c r="L478" s="21"/>
      <c r="M478" s="21" t="s">
        <v>752</v>
      </c>
      <c r="N478" s="21" t="s">
        <v>560</v>
      </c>
      <c r="O478" s="21" t="s">
        <v>41</v>
      </c>
      <c r="P478" t="b">
        <v>0</v>
      </c>
      <c r="Q478" t="b">
        <v>0</v>
      </c>
      <c r="R478" t="b">
        <v>1</v>
      </c>
      <c r="S478">
        <v>40</v>
      </c>
      <c r="T478">
        <v>30</v>
      </c>
      <c r="U478">
        <v>0</v>
      </c>
      <c r="V478" s="21" t="s">
        <v>49</v>
      </c>
      <c r="W478">
        <v>1000</v>
      </c>
      <c r="X478">
        <v>100</v>
      </c>
      <c r="Y478" t="b">
        <v>1</v>
      </c>
      <c r="Z478">
        <v>100</v>
      </c>
      <c r="AA478">
        <v>1</v>
      </c>
      <c r="AB478">
        <v>105</v>
      </c>
      <c r="AC478">
        <v>60</v>
      </c>
      <c r="AD478">
        <v>0.05</v>
      </c>
      <c r="AE478" t="b">
        <v>1</v>
      </c>
      <c r="AF478" s="21" t="s">
        <v>724</v>
      </c>
      <c r="AG478">
        <v>5</v>
      </c>
      <c r="AH478">
        <v>9</v>
      </c>
      <c r="AI478">
        <v>10</v>
      </c>
      <c r="AJ478">
        <v>10</v>
      </c>
      <c r="AK478" s="21" t="s">
        <v>48</v>
      </c>
      <c r="AL478" t="b">
        <v>0</v>
      </c>
      <c r="AM478" t="b">
        <v>0</v>
      </c>
      <c r="AN478">
        <v>50</v>
      </c>
      <c r="AO478">
        <v>0</v>
      </c>
      <c r="AP478">
        <v>2000</v>
      </c>
      <c r="AQ478" s="21" t="s">
        <v>242</v>
      </c>
      <c r="AR478" s="21"/>
      <c r="AS478" t="b">
        <v>0</v>
      </c>
      <c r="AT478" s="21"/>
      <c r="AU478" s="21"/>
      <c r="AV478" s="21" t="s">
        <v>501</v>
      </c>
      <c r="AW478" s="21"/>
      <c r="AY478" s="21"/>
      <c r="BA478">
        <v>1.52674</v>
      </c>
      <c r="BB478" s="21"/>
      <c r="BC478">
        <v>2330219</v>
      </c>
      <c r="BI478" s="21"/>
    </row>
    <row r="479" spans="1:62" x14ac:dyDescent="0.25">
      <c r="A479" t="str">
        <f>VLOOKUP(ObjectiveData[[#This Row],[Template ID]],ID_Conversion[],3,FALSE)</f>
        <v>IMRT</v>
      </c>
      <c r="B479" t="str">
        <f>VLOOKUP(ObjectiveData[[#This Row],[Template ID]],ID_Conversion[],6,FALSE)</f>
        <v>CNS</v>
      </c>
      <c r="C479" s="15">
        <f>VLOOKUP(ObjectiveData[[#This Row],[Last Modified]],Date_Conversion[],13,FALSE)</f>
        <v>42922.517442129632</v>
      </c>
      <c r="D479" s="15" t="str">
        <f>VLOOKUP(ObjectiveData[[#This Row],[Template ID]],ObjectiveFiles[],3,FALSE)</f>
        <v>ObjectiveTemplate_13170.xml</v>
      </c>
      <c r="E479">
        <v>1.7</v>
      </c>
      <c r="F479" s="21" t="s">
        <v>169</v>
      </c>
      <c r="G479" s="21" t="s">
        <v>9</v>
      </c>
      <c r="H479" s="21" t="s">
        <v>14</v>
      </c>
      <c r="I479" s="21"/>
      <c r="J479" s="21"/>
      <c r="K479" s="21" t="s">
        <v>23</v>
      </c>
      <c r="L479" s="21"/>
      <c r="M479" s="21" t="s">
        <v>752</v>
      </c>
      <c r="N479" s="21" t="s">
        <v>560</v>
      </c>
      <c r="O479" s="21" t="s">
        <v>41</v>
      </c>
      <c r="P479" t="b">
        <v>0</v>
      </c>
      <c r="Q479" t="b">
        <v>0</v>
      </c>
      <c r="R479" t="b">
        <v>1</v>
      </c>
      <c r="S479">
        <v>40</v>
      </c>
      <c r="T479">
        <v>30</v>
      </c>
      <c r="U479">
        <v>0</v>
      </c>
      <c r="V479" s="21" t="s">
        <v>49</v>
      </c>
      <c r="W479">
        <v>1000</v>
      </c>
      <c r="X479">
        <v>100</v>
      </c>
      <c r="Y479" t="b">
        <v>1</v>
      </c>
      <c r="Z479">
        <v>100</v>
      </c>
      <c r="AA479">
        <v>1</v>
      </c>
      <c r="AB479">
        <v>105</v>
      </c>
      <c r="AC479">
        <v>60</v>
      </c>
      <c r="AD479">
        <v>0.05</v>
      </c>
      <c r="AE479" t="b">
        <v>1</v>
      </c>
      <c r="AF479" s="21" t="s">
        <v>724</v>
      </c>
      <c r="AG479">
        <v>5</v>
      </c>
      <c r="AH479">
        <v>9</v>
      </c>
      <c r="AI479">
        <v>10</v>
      </c>
      <c r="AJ479">
        <v>10</v>
      </c>
      <c r="AK479" s="21" t="s">
        <v>48</v>
      </c>
      <c r="AL479" t="b">
        <v>0</v>
      </c>
      <c r="AM479" t="b">
        <v>0</v>
      </c>
      <c r="AN479">
        <v>50</v>
      </c>
      <c r="AO479">
        <v>0</v>
      </c>
      <c r="AP479">
        <v>2000</v>
      </c>
      <c r="AQ479" s="21" t="s">
        <v>244</v>
      </c>
      <c r="AR479" s="21"/>
      <c r="AS479" t="b">
        <v>0</v>
      </c>
      <c r="AT479" s="21"/>
      <c r="AU479" s="21"/>
      <c r="AV479" s="21" t="s">
        <v>244</v>
      </c>
      <c r="AW479" s="21"/>
      <c r="AY479" s="21"/>
      <c r="BA479">
        <v>3</v>
      </c>
      <c r="BB479" s="21"/>
      <c r="BC479">
        <v>16776960</v>
      </c>
      <c r="BD479">
        <v>0</v>
      </c>
      <c r="BE479">
        <v>0</v>
      </c>
      <c r="BF479">
        <v>40</v>
      </c>
      <c r="BG479">
        <v>0</v>
      </c>
      <c r="BH479">
        <v>100</v>
      </c>
      <c r="BI479" s="21"/>
      <c r="BJ479">
        <v>0</v>
      </c>
    </row>
    <row r="480" spans="1:62" x14ac:dyDescent="0.25">
      <c r="A480" t="str">
        <f>VLOOKUP(ObjectiveData[[#This Row],[Template ID]],ID_Conversion[],3,FALSE)</f>
        <v>IMRT</v>
      </c>
      <c r="B480" t="str">
        <f>VLOOKUP(ObjectiveData[[#This Row],[Template ID]],ID_Conversion[],6,FALSE)</f>
        <v>CNS</v>
      </c>
      <c r="C480" s="15">
        <f>VLOOKUP(ObjectiveData[[#This Row],[Last Modified]],Date_Conversion[],13,FALSE)</f>
        <v>42922.517442129632</v>
      </c>
      <c r="D480" s="15" t="str">
        <f>VLOOKUP(ObjectiveData[[#This Row],[Template ID]],ObjectiveFiles[],3,FALSE)</f>
        <v>ObjectiveTemplate_13170.xml</v>
      </c>
      <c r="E480">
        <v>1.7</v>
      </c>
      <c r="F480" s="21" t="s">
        <v>169</v>
      </c>
      <c r="G480" s="21" t="s">
        <v>9</v>
      </c>
      <c r="H480" s="21" t="s">
        <v>14</v>
      </c>
      <c r="I480" s="21"/>
      <c r="J480" s="21"/>
      <c r="K480" s="21" t="s">
        <v>23</v>
      </c>
      <c r="L480" s="21"/>
      <c r="M480" s="21" t="s">
        <v>752</v>
      </c>
      <c r="N480" s="21" t="s">
        <v>560</v>
      </c>
      <c r="O480" s="21" t="s">
        <v>41</v>
      </c>
      <c r="P480" t="b">
        <v>0</v>
      </c>
      <c r="Q480" t="b">
        <v>0</v>
      </c>
      <c r="R480" t="b">
        <v>1</v>
      </c>
      <c r="S480">
        <v>40</v>
      </c>
      <c r="T480">
        <v>30</v>
      </c>
      <c r="U480">
        <v>0</v>
      </c>
      <c r="V480" s="21" t="s">
        <v>49</v>
      </c>
      <c r="W480">
        <v>1000</v>
      </c>
      <c r="X480">
        <v>100</v>
      </c>
      <c r="Y480" t="b">
        <v>1</v>
      </c>
      <c r="Z480">
        <v>100</v>
      </c>
      <c r="AA480">
        <v>1</v>
      </c>
      <c r="AB480">
        <v>105</v>
      </c>
      <c r="AC480">
        <v>60</v>
      </c>
      <c r="AD480">
        <v>0.05</v>
      </c>
      <c r="AE480" t="b">
        <v>1</v>
      </c>
      <c r="AF480" s="21" t="s">
        <v>724</v>
      </c>
      <c r="AG480">
        <v>5</v>
      </c>
      <c r="AH480">
        <v>9</v>
      </c>
      <c r="AI480">
        <v>10</v>
      </c>
      <c r="AJ480">
        <v>10</v>
      </c>
      <c r="AK480" s="21" t="s">
        <v>48</v>
      </c>
      <c r="AL480" t="b">
        <v>0</v>
      </c>
      <c r="AM480" t="b">
        <v>0</v>
      </c>
      <c r="AN480">
        <v>50</v>
      </c>
      <c r="AO480">
        <v>0</v>
      </c>
      <c r="AP480">
        <v>2000</v>
      </c>
      <c r="AQ480" s="21" t="s">
        <v>244</v>
      </c>
      <c r="AR480" s="21"/>
      <c r="AS480" t="b">
        <v>0</v>
      </c>
      <c r="AT480" s="21"/>
      <c r="AU480" s="21"/>
      <c r="AV480" s="21" t="s">
        <v>244</v>
      </c>
      <c r="AW480" s="21"/>
      <c r="AY480" s="21"/>
      <c r="BA480">
        <v>3</v>
      </c>
      <c r="BB480" s="21"/>
      <c r="BC480">
        <v>16776960</v>
      </c>
      <c r="BD480">
        <v>0</v>
      </c>
      <c r="BE480">
        <v>1</v>
      </c>
      <c r="BF480">
        <v>40</v>
      </c>
      <c r="BG480">
        <v>100</v>
      </c>
      <c r="BH480">
        <v>120</v>
      </c>
      <c r="BI480" s="21"/>
      <c r="BJ480">
        <v>0</v>
      </c>
    </row>
    <row r="481" spans="1:62" x14ac:dyDescent="0.25">
      <c r="A481" t="str">
        <f>VLOOKUP(ObjectiveData[[#This Row],[Template ID]],ID_Conversion[],3,FALSE)</f>
        <v>IMRT</v>
      </c>
      <c r="B481" t="str">
        <f>VLOOKUP(ObjectiveData[[#This Row],[Template ID]],ID_Conversion[],6,FALSE)</f>
        <v>CNS</v>
      </c>
      <c r="C481" s="15">
        <f>VLOOKUP(ObjectiveData[[#This Row],[Last Modified]],Date_Conversion[],13,FALSE)</f>
        <v>42922.517442129632</v>
      </c>
      <c r="D481" s="15" t="str">
        <f>VLOOKUP(ObjectiveData[[#This Row],[Template ID]],ObjectiveFiles[],3,FALSE)</f>
        <v>ObjectiveTemplate_13170.xml</v>
      </c>
      <c r="E481">
        <v>1.7</v>
      </c>
      <c r="F481" s="21" t="s">
        <v>169</v>
      </c>
      <c r="G481" s="21" t="s">
        <v>9</v>
      </c>
      <c r="H481" s="21" t="s">
        <v>14</v>
      </c>
      <c r="I481" s="21"/>
      <c r="J481" s="21"/>
      <c r="K481" s="21" t="s">
        <v>23</v>
      </c>
      <c r="L481" s="21"/>
      <c r="M481" s="21" t="s">
        <v>752</v>
      </c>
      <c r="N481" s="21" t="s">
        <v>560</v>
      </c>
      <c r="O481" s="21" t="s">
        <v>41</v>
      </c>
      <c r="P481" t="b">
        <v>0</v>
      </c>
      <c r="Q481" t="b">
        <v>0</v>
      </c>
      <c r="R481" t="b">
        <v>1</v>
      </c>
      <c r="S481">
        <v>40</v>
      </c>
      <c r="T481">
        <v>30</v>
      </c>
      <c r="U481">
        <v>0</v>
      </c>
      <c r="V481" s="21" t="s">
        <v>49</v>
      </c>
      <c r="W481">
        <v>1000</v>
      </c>
      <c r="X481">
        <v>100</v>
      </c>
      <c r="Y481" t="b">
        <v>1</v>
      </c>
      <c r="Z481">
        <v>100</v>
      </c>
      <c r="AA481">
        <v>1</v>
      </c>
      <c r="AB481">
        <v>105</v>
      </c>
      <c r="AC481">
        <v>60</v>
      </c>
      <c r="AD481">
        <v>0.05</v>
      </c>
      <c r="AE481" t="b">
        <v>1</v>
      </c>
      <c r="AF481" s="21" t="s">
        <v>724</v>
      </c>
      <c r="AG481">
        <v>5</v>
      </c>
      <c r="AH481">
        <v>9</v>
      </c>
      <c r="AI481">
        <v>10</v>
      </c>
      <c r="AJ481">
        <v>10</v>
      </c>
      <c r="AK481" s="21" t="s">
        <v>48</v>
      </c>
      <c r="AL481" t="b">
        <v>0</v>
      </c>
      <c r="AM481" t="b">
        <v>0</v>
      </c>
      <c r="AN481">
        <v>50</v>
      </c>
      <c r="AO481">
        <v>0</v>
      </c>
      <c r="AP481">
        <v>2000</v>
      </c>
      <c r="AQ481" s="21" t="s">
        <v>268</v>
      </c>
      <c r="AR481" s="21"/>
      <c r="AS481" t="b">
        <v>0</v>
      </c>
      <c r="AT481" s="21"/>
      <c r="AU481" s="21"/>
      <c r="AV481" s="21" t="s">
        <v>501</v>
      </c>
      <c r="AW481" s="21"/>
      <c r="AX481">
        <v>12515</v>
      </c>
      <c r="AY481" s="21" t="s">
        <v>507</v>
      </c>
      <c r="AZ481">
        <v>3.2</v>
      </c>
      <c r="BA481">
        <v>1.52674</v>
      </c>
      <c r="BB481" s="21"/>
      <c r="BC481">
        <v>3937500</v>
      </c>
      <c r="BD481">
        <v>0</v>
      </c>
      <c r="BE481">
        <v>0</v>
      </c>
      <c r="BF481">
        <v>20</v>
      </c>
      <c r="BG481">
        <v>0</v>
      </c>
      <c r="BH481">
        <v>50</v>
      </c>
      <c r="BI481" s="21"/>
      <c r="BJ481">
        <v>0</v>
      </c>
    </row>
    <row r="482" spans="1:62" x14ac:dyDescent="0.25">
      <c r="A482" t="str">
        <f>VLOOKUP(ObjectiveData[[#This Row],[Template ID]],ID_Conversion[],3,FALSE)</f>
        <v>IMRT</v>
      </c>
      <c r="B482" t="str">
        <f>VLOOKUP(ObjectiveData[[#This Row],[Template ID]],ID_Conversion[],6,FALSE)</f>
        <v>CNS</v>
      </c>
      <c r="C482" s="15">
        <f>VLOOKUP(ObjectiveData[[#This Row],[Last Modified]],Date_Conversion[],13,FALSE)</f>
        <v>42922.517442129632</v>
      </c>
      <c r="D482" s="15" t="str">
        <f>VLOOKUP(ObjectiveData[[#This Row],[Template ID]],ObjectiveFiles[],3,FALSE)</f>
        <v>ObjectiveTemplate_13170.xml</v>
      </c>
      <c r="E482">
        <v>1.7</v>
      </c>
      <c r="F482" s="21" t="s">
        <v>169</v>
      </c>
      <c r="G482" s="21" t="s">
        <v>9</v>
      </c>
      <c r="H482" s="21" t="s">
        <v>14</v>
      </c>
      <c r="I482" s="21"/>
      <c r="J482" s="21"/>
      <c r="K482" s="21" t="s">
        <v>23</v>
      </c>
      <c r="L482" s="21"/>
      <c r="M482" s="21" t="s">
        <v>752</v>
      </c>
      <c r="N482" s="21" t="s">
        <v>560</v>
      </c>
      <c r="O482" s="21" t="s">
        <v>41</v>
      </c>
      <c r="P482" t="b">
        <v>0</v>
      </c>
      <c r="Q482" t="b">
        <v>0</v>
      </c>
      <c r="R482" t="b">
        <v>1</v>
      </c>
      <c r="S482">
        <v>40</v>
      </c>
      <c r="T482">
        <v>30</v>
      </c>
      <c r="U482">
        <v>0</v>
      </c>
      <c r="V482" s="21" t="s">
        <v>49</v>
      </c>
      <c r="W482">
        <v>1000</v>
      </c>
      <c r="X482">
        <v>100</v>
      </c>
      <c r="Y482" t="b">
        <v>1</v>
      </c>
      <c r="Z482">
        <v>100</v>
      </c>
      <c r="AA482">
        <v>1</v>
      </c>
      <c r="AB482">
        <v>105</v>
      </c>
      <c r="AC482">
        <v>60</v>
      </c>
      <c r="AD482">
        <v>0.05</v>
      </c>
      <c r="AE482" t="b">
        <v>1</v>
      </c>
      <c r="AF482" s="21" t="s">
        <v>724</v>
      </c>
      <c r="AG482">
        <v>5</v>
      </c>
      <c r="AH482">
        <v>9</v>
      </c>
      <c r="AI482">
        <v>10</v>
      </c>
      <c r="AJ482">
        <v>10</v>
      </c>
      <c r="AK482" s="21" t="s">
        <v>48</v>
      </c>
      <c r="AL482" t="b">
        <v>0</v>
      </c>
      <c r="AM482" t="b">
        <v>0</v>
      </c>
      <c r="AN482">
        <v>50</v>
      </c>
      <c r="AO482">
        <v>0</v>
      </c>
      <c r="AP482">
        <v>2000</v>
      </c>
      <c r="AQ482" s="21" t="s">
        <v>269</v>
      </c>
      <c r="AR482" s="21"/>
      <c r="AS482" t="b">
        <v>0</v>
      </c>
      <c r="AT482" s="21"/>
      <c r="AU482" s="21"/>
      <c r="AV482" s="21" t="s">
        <v>501</v>
      </c>
      <c r="AW482" s="21"/>
      <c r="AX482">
        <v>12514</v>
      </c>
      <c r="AY482" s="21" t="s">
        <v>507</v>
      </c>
      <c r="AZ482">
        <v>3.2</v>
      </c>
      <c r="BA482">
        <v>1.52674</v>
      </c>
      <c r="BB482" s="21"/>
      <c r="BC482">
        <v>36095</v>
      </c>
      <c r="BD482">
        <v>0</v>
      </c>
      <c r="BE482">
        <v>0</v>
      </c>
      <c r="BF482">
        <v>20</v>
      </c>
      <c r="BG482">
        <v>0</v>
      </c>
      <c r="BH482">
        <v>50</v>
      </c>
      <c r="BI482" s="21"/>
      <c r="BJ482">
        <v>0</v>
      </c>
    </row>
    <row r="483" spans="1:62" x14ac:dyDescent="0.25">
      <c r="A483" t="str">
        <f>VLOOKUP(ObjectiveData[[#This Row],[Template ID]],ID_Conversion[],3,FALSE)</f>
        <v>IMRT</v>
      </c>
      <c r="B483" t="str">
        <f>VLOOKUP(ObjectiveData[[#This Row],[Template ID]],ID_Conversion[],6,FALSE)</f>
        <v>CNS</v>
      </c>
      <c r="C483" s="15">
        <f>VLOOKUP(ObjectiveData[[#This Row],[Last Modified]],Date_Conversion[],13,FALSE)</f>
        <v>42922.517442129632</v>
      </c>
      <c r="D483" s="15" t="str">
        <f>VLOOKUP(ObjectiveData[[#This Row],[Template ID]],ObjectiveFiles[],3,FALSE)</f>
        <v>ObjectiveTemplate_13170.xml</v>
      </c>
      <c r="E483">
        <v>1.7</v>
      </c>
      <c r="F483" s="21" t="s">
        <v>169</v>
      </c>
      <c r="G483" s="21" t="s">
        <v>9</v>
      </c>
      <c r="H483" s="21" t="s">
        <v>14</v>
      </c>
      <c r="I483" s="21"/>
      <c r="J483" s="21"/>
      <c r="K483" s="21" t="s">
        <v>23</v>
      </c>
      <c r="L483" s="21"/>
      <c r="M483" s="21" t="s">
        <v>752</v>
      </c>
      <c r="N483" s="21" t="s">
        <v>560</v>
      </c>
      <c r="O483" s="21" t="s">
        <v>41</v>
      </c>
      <c r="P483" t="b">
        <v>0</v>
      </c>
      <c r="Q483" t="b">
        <v>0</v>
      </c>
      <c r="R483" t="b">
        <v>1</v>
      </c>
      <c r="S483">
        <v>40</v>
      </c>
      <c r="T483">
        <v>30</v>
      </c>
      <c r="U483">
        <v>0</v>
      </c>
      <c r="V483" s="21" t="s">
        <v>49</v>
      </c>
      <c r="W483">
        <v>1000</v>
      </c>
      <c r="X483">
        <v>100</v>
      </c>
      <c r="Y483" t="b">
        <v>1</v>
      </c>
      <c r="Z483">
        <v>100</v>
      </c>
      <c r="AA483">
        <v>1</v>
      </c>
      <c r="AB483">
        <v>105</v>
      </c>
      <c r="AC483">
        <v>60</v>
      </c>
      <c r="AD483">
        <v>0.05</v>
      </c>
      <c r="AE483" t="b">
        <v>1</v>
      </c>
      <c r="AF483" s="21" t="s">
        <v>724</v>
      </c>
      <c r="AG483">
        <v>5</v>
      </c>
      <c r="AH483">
        <v>9</v>
      </c>
      <c r="AI483">
        <v>10</v>
      </c>
      <c r="AJ483">
        <v>10</v>
      </c>
      <c r="AK483" s="21" t="s">
        <v>48</v>
      </c>
      <c r="AL483" t="b">
        <v>0</v>
      </c>
      <c r="AM483" t="b">
        <v>0</v>
      </c>
      <c r="AN483">
        <v>50</v>
      </c>
      <c r="AO483">
        <v>0</v>
      </c>
      <c r="AP483">
        <v>2000</v>
      </c>
      <c r="AQ483" s="21" t="s">
        <v>270</v>
      </c>
      <c r="AR483" s="21"/>
      <c r="AS483" t="b">
        <v>0</v>
      </c>
      <c r="AT483" s="21"/>
      <c r="AU483" s="21"/>
      <c r="AV483" s="21" t="s">
        <v>270</v>
      </c>
      <c r="AW483" s="21"/>
      <c r="AY483" s="21"/>
      <c r="BA483">
        <v>1.52674</v>
      </c>
      <c r="BB483" s="21"/>
      <c r="BC483">
        <v>255</v>
      </c>
      <c r="BI483" s="21"/>
    </row>
    <row r="484" spans="1:62" x14ac:dyDescent="0.25">
      <c r="A484" t="str">
        <f>VLOOKUP(ObjectiveData[[#This Row],[Template ID]],ID_Conversion[],3,FALSE)</f>
        <v>IMRT</v>
      </c>
      <c r="B484" t="str">
        <f>VLOOKUP(ObjectiveData[[#This Row],[Template ID]],ID_Conversion[],6,FALSE)</f>
        <v>CNS</v>
      </c>
      <c r="C484" s="15">
        <f>VLOOKUP(ObjectiveData[[#This Row],[Last Modified]],Date_Conversion[],13,FALSE)</f>
        <v>42922.517442129632</v>
      </c>
      <c r="D484" s="15" t="str">
        <f>VLOOKUP(ObjectiveData[[#This Row],[Template ID]],ObjectiveFiles[],3,FALSE)</f>
        <v>ObjectiveTemplate_13170.xml</v>
      </c>
      <c r="E484">
        <v>1.7</v>
      </c>
      <c r="F484" s="21" t="s">
        <v>169</v>
      </c>
      <c r="G484" s="21" t="s">
        <v>9</v>
      </c>
      <c r="H484" s="21" t="s">
        <v>14</v>
      </c>
      <c r="I484" s="21"/>
      <c r="J484" s="21"/>
      <c r="K484" s="21" t="s">
        <v>23</v>
      </c>
      <c r="L484" s="21"/>
      <c r="M484" s="21" t="s">
        <v>752</v>
      </c>
      <c r="N484" s="21" t="s">
        <v>560</v>
      </c>
      <c r="O484" s="21" t="s">
        <v>41</v>
      </c>
      <c r="P484" t="b">
        <v>0</v>
      </c>
      <c r="Q484" t="b">
        <v>0</v>
      </c>
      <c r="R484" t="b">
        <v>1</v>
      </c>
      <c r="S484">
        <v>40</v>
      </c>
      <c r="T484">
        <v>30</v>
      </c>
      <c r="U484">
        <v>0</v>
      </c>
      <c r="V484" s="21" t="s">
        <v>49</v>
      </c>
      <c r="W484">
        <v>1000</v>
      </c>
      <c r="X484">
        <v>100</v>
      </c>
      <c r="Y484" t="b">
        <v>1</v>
      </c>
      <c r="Z484">
        <v>100</v>
      </c>
      <c r="AA484">
        <v>1</v>
      </c>
      <c r="AB484">
        <v>105</v>
      </c>
      <c r="AC484">
        <v>60</v>
      </c>
      <c r="AD484">
        <v>0.05</v>
      </c>
      <c r="AE484" t="b">
        <v>1</v>
      </c>
      <c r="AF484" s="21" t="s">
        <v>724</v>
      </c>
      <c r="AG484">
        <v>5</v>
      </c>
      <c r="AH484">
        <v>9</v>
      </c>
      <c r="AI484">
        <v>10</v>
      </c>
      <c r="AJ484">
        <v>10</v>
      </c>
      <c r="AK484" s="21" t="s">
        <v>48</v>
      </c>
      <c r="AL484" t="b">
        <v>0</v>
      </c>
      <c r="AM484" t="b">
        <v>0</v>
      </c>
      <c r="AN484">
        <v>50</v>
      </c>
      <c r="AO484">
        <v>0</v>
      </c>
      <c r="AP484">
        <v>2000</v>
      </c>
      <c r="AQ484" s="21" t="s">
        <v>289</v>
      </c>
      <c r="AR484" s="21"/>
      <c r="AS484" t="b">
        <v>0</v>
      </c>
      <c r="AT484" s="21"/>
      <c r="AU484" s="21"/>
      <c r="AV484" s="21" t="s">
        <v>501</v>
      </c>
      <c r="AW484" s="21"/>
      <c r="AY484" s="21"/>
      <c r="BA484">
        <v>0.23</v>
      </c>
      <c r="BB484" s="21"/>
      <c r="BC484">
        <v>65535</v>
      </c>
      <c r="BD484">
        <v>0</v>
      </c>
      <c r="BE484">
        <v>0</v>
      </c>
      <c r="BF484">
        <v>2.5</v>
      </c>
      <c r="BG484">
        <v>0</v>
      </c>
      <c r="BH484">
        <v>50</v>
      </c>
      <c r="BI484" s="21"/>
      <c r="BJ484">
        <v>0</v>
      </c>
    </row>
    <row r="485" spans="1:62" x14ac:dyDescent="0.25">
      <c r="A485" t="str">
        <f>VLOOKUP(ObjectiveData[[#This Row],[Template ID]],ID_Conversion[],3,FALSE)</f>
        <v>IMRT</v>
      </c>
      <c r="B485" t="str">
        <f>VLOOKUP(ObjectiveData[[#This Row],[Template ID]],ID_Conversion[],6,FALSE)</f>
        <v>CNS</v>
      </c>
      <c r="C485" s="15">
        <f>VLOOKUP(ObjectiveData[[#This Row],[Last Modified]],Date_Conversion[],13,FALSE)</f>
        <v>42922.517442129632</v>
      </c>
      <c r="D485" s="15" t="str">
        <f>VLOOKUP(ObjectiveData[[#This Row],[Template ID]],ObjectiveFiles[],3,FALSE)</f>
        <v>ObjectiveTemplate_13170.xml</v>
      </c>
      <c r="E485">
        <v>1.7</v>
      </c>
      <c r="F485" s="21" t="s">
        <v>169</v>
      </c>
      <c r="G485" s="21" t="s">
        <v>9</v>
      </c>
      <c r="H485" s="21" t="s">
        <v>14</v>
      </c>
      <c r="I485" s="21"/>
      <c r="J485" s="21"/>
      <c r="K485" s="21" t="s">
        <v>23</v>
      </c>
      <c r="L485" s="21"/>
      <c r="M485" s="21" t="s">
        <v>752</v>
      </c>
      <c r="N485" s="21" t="s">
        <v>560</v>
      </c>
      <c r="O485" s="21" t="s">
        <v>41</v>
      </c>
      <c r="P485" t="b">
        <v>0</v>
      </c>
      <c r="Q485" t="b">
        <v>0</v>
      </c>
      <c r="R485" t="b">
        <v>1</v>
      </c>
      <c r="S485">
        <v>40</v>
      </c>
      <c r="T485">
        <v>30</v>
      </c>
      <c r="U485">
        <v>0</v>
      </c>
      <c r="V485" s="21" t="s">
        <v>49</v>
      </c>
      <c r="W485">
        <v>1000</v>
      </c>
      <c r="X485">
        <v>100</v>
      </c>
      <c r="Y485" t="b">
        <v>1</v>
      </c>
      <c r="Z485">
        <v>100</v>
      </c>
      <c r="AA485">
        <v>1</v>
      </c>
      <c r="AB485">
        <v>105</v>
      </c>
      <c r="AC485">
        <v>60</v>
      </c>
      <c r="AD485">
        <v>0.05</v>
      </c>
      <c r="AE485" t="b">
        <v>1</v>
      </c>
      <c r="AF485" s="21" t="s">
        <v>724</v>
      </c>
      <c r="AG485">
        <v>5</v>
      </c>
      <c r="AH485">
        <v>9</v>
      </c>
      <c r="AI485">
        <v>10</v>
      </c>
      <c r="AJ485">
        <v>10</v>
      </c>
      <c r="AK485" s="21" t="s">
        <v>48</v>
      </c>
      <c r="AL485" t="b">
        <v>0</v>
      </c>
      <c r="AM485" t="b">
        <v>0</v>
      </c>
      <c r="AN485">
        <v>50</v>
      </c>
      <c r="AO485">
        <v>0</v>
      </c>
      <c r="AP485">
        <v>2000</v>
      </c>
      <c r="AQ485" s="21" t="s">
        <v>290</v>
      </c>
      <c r="AR485" s="21"/>
      <c r="AS485" t="b">
        <v>0</v>
      </c>
      <c r="AT485" s="21"/>
      <c r="AU485" s="21"/>
      <c r="AV485" s="21" t="s">
        <v>501</v>
      </c>
      <c r="AW485" s="21"/>
      <c r="AY485" s="21"/>
      <c r="BA485">
        <v>0.28999999999999998</v>
      </c>
      <c r="BB485" s="21"/>
      <c r="BC485">
        <v>11186720</v>
      </c>
      <c r="BD485">
        <v>0</v>
      </c>
      <c r="BE485">
        <v>0</v>
      </c>
      <c r="BF485">
        <v>2.5</v>
      </c>
      <c r="BG485">
        <v>0</v>
      </c>
      <c r="BH485">
        <v>50</v>
      </c>
      <c r="BI485" s="21"/>
      <c r="BJ485">
        <v>0</v>
      </c>
    </row>
    <row r="486" spans="1:62" x14ac:dyDescent="0.25">
      <c r="A486" t="str">
        <f>VLOOKUP(ObjectiveData[[#This Row],[Template ID]],ID_Conversion[],3,FALSE)</f>
        <v>IMRT</v>
      </c>
      <c r="B486" t="str">
        <f>VLOOKUP(ObjectiveData[[#This Row],[Template ID]],ID_Conversion[],6,FALSE)</f>
        <v>CNS</v>
      </c>
      <c r="C486" s="15">
        <f>VLOOKUP(ObjectiveData[[#This Row],[Last Modified]],Date_Conversion[],13,FALSE)</f>
        <v>42922.517442129632</v>
      </c>
      <c r="D486" s="15" t="str">
        <f>VLOOKUP(ObjectiveData[[#This Row],[Template ID]],ObjectiveFiles[],3,FALSE)</f>
        <v>ObjectiveTemplate_13170.xml</v>
      </c>
      <c r="E486">
        <v>1.7</v>
      </c>
      <c r="F486" s="21" t="s">
        <v>169</v>
      </c>
      <c r="G486" s="21" t="s">
        <v>9</v>
      </c>
      <c r="H486" s="21" t="s">
        <v>14</v>
      </c>
      <c r="I486" s="21"/>
      <c r="J486" s="21"/>
      <c r="K486" s="21" t="s">
        <v>23</v>
      </c>
      <c r="L486" s="21"/>
      <c r="M486" s="21" t="s">
        <v>752</v>
      </c>
      <c r="N486" s="21" t="s">
        <v>560</v>
      </c>
      <c r="O486" s="21" t="s">
        <v>41</v>
      </c>
      <c r="P486" t="b">
        <v>0</v>
      </c>
      <c r="Q486" t="b">
        <v>0</v>
      </c>
      <c r="R486" t="b">
        <v>1</v>
      </c>
      <c r="S486">
        <v>40</v>
      </c>
      <c r="T486">
        <v>30</v>
      </c>
      <c r="U486">
        <v>0</v>
      </c>
      <c r="V486" s="21" t="s">
        <v>49</v>
      </c>
      <c r="W486">
        <v>1000</v>
      </c>
      <c r="X486">
        <v>100</v>
      </c>
      <c r="Y486" t="b">
        <v>1</v>
      </c>
      <c r="Z486">
        <v>100</v>
      </c>
      <c r="AA486">
        <v>1</v>
      </c>
      <c r="AB486">
        <v>105</v>
      </c>
      <c r="AC486">
        <v>60</v>
      </c>
      <c r="AD486">
        <v>0.05</v>
      </c>
      <c r="AE486" t="b">
        <v>1</v>
      </c>
      <c r="AF486" s="21" t="s">
        <v>724</v>
      </c>
      <c r="AG486">
        <v>5</v>
      </c>
      <c r="AH486">
        <v>9</v>
      </c>
      <c r="AI486">
        <v>10</v>
      </c>
      <c r="AJ486">
        <v>10</v>
      </c>
      <c r="AK486" s="21" t="s">
        <v>48</v>
      </c>
      <c r="AL486" t="b">
        <v>0</v>
      </c>
      <c r="AM486" t="b">
        <v>0</v>
      </c>
      <c r="AN486">
        <v>50</v>
      </c>
      <c r="AO486">
        <v>0</v>
      </c>
      <c r="AP486">
        <v>2000</v>
      </c>
      <c r="AQ486" s="21" t="s">
        <v>321</v>
      </c>
      <c r="AR486" s="21"/>
      <c r="AS486" t="b">
        <v>0</v>
      </c>
      <c r="AT486" s="21"/>
      <c r="AU486" s="21"/>
      <c r="AV486" s="21" t="s">
        <v>503</v>
      </c>
      <c r="AW486" s="21"/>
      <c r="AY486" s="21"/>
      <c r="BA486">
        <v>3</v>
      </c>
      <c r="BB486" s="21"/>
      <c r="BC486">
        <v>64636</v>
      </c>
      <c r="BD486">
        <v>0</v>
      </c>
      <c r="BE486">
        <v>0</v>
      </c>
      <c r="BF486">
        <v>10</v>
      </c>
      <c r="BG486">
        <v>60</v>
      </c>
      <c r="BH486">
        <v>50</v>
      </c>
      <c r="BI486" s="21"/>
      <c r="BJ486">
        <v>0</v>
      </c>
    </row>
    <row r="487" spans="1:62" x14ac:dyDescent="0.25">
      <c r="A487" t="str">
        <f>VLOOKUP(ObjectiveData[[#This Row],[Template ID]],ID_Conversion[],3,FALSE)</f>
        <v>IMRT</v>
      </c>
      <c r="B487" t="str">
        <f>VLOOKUP(ObjectiveData[[#This Row],[Template ID]],ID_Conversion[],6,FALSE)</f>
        <v>CNS</v>
      </c>
      <c r="C487" s="15">
        <f>VLOOKUP(ObjectiveData[[#This Row],[Last Modified]],Date_Conversion[],13,FALSE)</f>
        <v>42922.517442129632</v>
      </c>
      <c r="D487" s="15" t="str">
        <f>VLOOKUP(ObjectiveData[[#This Row],[Template ID]],ObjectiveFiles[],3,FALSE)</f>
        <v>ObjectiveTemplate_13170.xml</v>
      </c>
      <c r="E487">
        <v>1.7</v>
      </c>
      <c r="F487" s="21" t="s">
        <v>169</v>
      </c>
      <c r="G487" s="21" t="s">
        <v>9</v>
      </c>
      <c r="H487" s="21" t="s">
        <v>14</v>
      </c>
      <c r="I487" s="21"/>
      <c r="J487" s="21"/>
      <c r="K487" s="21" t="s">
        <v>23</v>
      </c>
      <c r="L487" s="21"/>
      <c r="M487" s="21" t="s">
        <v>752</v>
      </c>
      <c r="N487" s="21" t="s">
        <v>560</v>
      </c>
      <c r="O487" s="21" t="s">
        <v>41</v>
      </c>
      <c r="P487" t="b">
        <v>0</v>
      </c>
      <c r="Q487" t="b">
        <v>0</v>
      </c>
      <c r="R487" t="b">
        <v>1</v>
      </c>
      <c r="S487">
        <v>40</v>
      </c>
      <c r="T487">
        <v>30</v>
      </c>
      <c r="U487">
        <v>0</v>
      </c>
      <c r="V487" s="21" t="s">
        <v>49</v>
      </c>
      <c r="W487">
        <v>1000</v>
      </c>
      <c r="X487">
        <v>100</v>
      </c>
      <c r="Y487" t="b">
        <v>1</v>
      </c>
      <c r="Z487">
        <v>100</v>
      </c>
      <c r="AA487">
        <v>1</v>
      </c>
      <c r="AB487">
        <v>105</v>
      </c>
      <c r="AC487">
        <v>60</v>
      </c>
      <c r="AD487">
        <v>0.05</v>
      </c>
      <c r="AE487" t="b">
        <v>1</v>
      </c>
      <c r="AF487" s="21" t="s">
        <v>724</v>
      </c>
      <c r="AG487">
        <v>5</v>
      </c>
      <c r="AH487">
        <v>9</v>
      </c>
      <c r="AI487">
        <v>10</v>
      </c>
      <c r="AJ487">
        <v>10</v>
      </c>
      <c r="AK487" s="21" t="s">
        <v>48</v>
      </c>
      <c r="AL487" t="b">
        <v>0</v>
      </c>
      <c r="AM487" t="b">
        <v>0</v>
      </c>
      <c r="AN487">
        <v>50</v>
      </c>
      <c r="AO487">
        <v>0</v>
      </c>
      <c r="AP487">
        <v>2000</v>
      </c>
      <c r="AQ487" s="21" t="s">
        <v>321</v>
      </c>
      <c r="AR487" s="21"/>
      <c r="AS487" t="b">
        <v>0</v>
      </c>
      <c r="AT487" s="21"/>
      <c r="AU487" s="21"/>
      <c r="AV487" s="21" t="s">
        <v>503</v>
      </c>
      <c r="AW487" s="21"/>
      <c r="AY487" s="21"/>
      <c r="BA487">
        <v>3</v>
      </c>
      <c r="BB487" s="21"/>
      <c r="BC487">
        <v>64636</v>
      </c>
      <c r="BD487">
        <v>0</v>
      </c>
      <c r="BE487">
        <v>0</v>
      </c>
      <c r="BF487">
        <v>25</v>
      </c>
      <c r="BG487">
        <v>25</v>
      </c>
      <c r="BH487">
        <v>50</v>
      </c>
      <c r="BI487" s="21"/>
      <c r="BJ487">
        <v>0</v>
      </c>
    </row>
    <row r="488" spans="1:62" x14ac:dyDescent="0.25">
      <c r="A488" t="str">
        <f>VLOOKUP(ObjectiveData[[#This Row],[Template ID]],ID_Conversion[],3,FALSE)</f>
        <v>IMRT</v>
      </c>
      <c r="B488" t="str">
        <f>VLOOKUP(ObjectiveData[[#This Row],[Template ID]],ID_Conversion[],6,FALSE)</f>
        <v>CNS</v>
      </c>
      <c r="C488" s="15">
        <f>VLOOKUP(ObjectiveData[[#This Row],[Last Modified]],Date_Conversion[],13,FALSE)</f>
        <v>42922.517442129632</v>
      </c>
      <c r="D488" s="15" t="str">
        <f>VLOOKUP(ObjectiveData[[#This Row],[Template ID]],ObjectiveFiles[],3,FALSE)</f>
        <v>ObjectiveTemplate_13170.xml</v>
      </c>
      <c r="E488">
        <v>1.7</v>
      </c>
      <c r="F488" s="21" t="s">
        <v>169</v>
      </c>
      <c r="G488" s="21" t="s">
        <v>9</v>
      </c>
      <c r="H488" s="21" t="s">
        <v>14</v>
      </c>
      <c r="I488" s="21"/>
      <c r="J488" s="21"/>
      <c r="K488" s="21" t="s">
        <v>23</v>
      </c>
      <c r="L488" s="21"/>
      <c r="M488" s="21" t="s">
        <v>752</v>
      </c>
      <c r="N488" s="21" t="s">
        <v>560</v>
      </c>
      <c r="O488" s="21" t="s">
        <v>41</v>
      </c>
      <c r="P488" t="b">
        <v>0</v>
      </c>
      <c r="Q488" t="b">
        <v>0</v>
      </c>
      <c r="R488" t="b">
        <v>1</v>
      </c>
      <c r="S488">
        <v>40</v>
      </c>
      <c r="T488">
        <v>30</v>
      </c>
      <c r="U488">
        <v>0</v>
      </c>
      <c r="V488" s="21" t="s">
        <v>49</v>
      </c>
      <c r="W488">
        <v>1000</v>
      </c>
      <c r="X488">
        <v>100</v>
      </c>
      <c r="Y488" t="b">
        <v>1</v>
      </c>
      <c r="Z488">
        <v>100</v>
      </c>
      <c r="AA488">
        <v>1</v>
      </c>
      <c r="AB488">
        <v>105</v>
      </c>
      <c r="AC488">
        <v>60</v>
      </c>
      <c r="AD488">
        <v>0.05</v>
      </c>
      <c r="AE488" t="b">
        <v>1</v>
      </c>
      <c r="AF488" s="21" t="s">
        <v>724</v>
      </c>
      <c r="AG488">
        <v>5</v>
      </c>
      <c r="AH488">
        <v>9</v>
      </c>
      <c r="AI488">
        <v>10</v>
      </c>
      <c r="AJ488">
        <v>10</v>
      </c>
      <c r="AK488" s="21" t="s">
        <v>48</v>
      </c>
      <c r="AL488" t="b">
        <v>0</v>
      </c>
      <c r="AM488" t="b">
        <v>0</v>
      </c>
      <c r="AN488">
        <v>50</v>
      </c>
      <c r="AO488">
        <v>0</v>
      </c>
      <c r="AP488">
        <v>2000</v>
      </c>
      <c r="AQ488" s="21" t="s">
        <v>321</v>
      </c>
      <c r="AR488" s="21"/>
      <c r="AS488" t="b">
        <v>0</v>
      </c>
      <c r="AT488" s="21"/>
      <c r="AU488" s="21"/>
      <c r="AV488" s="21" t="s">
        <v>503</v>
      </c>
      <c r="AW488" s="21"/>
      <c r="AY488" s="21"/>
      <c r="BA488">
        <v>3</v>
      </c>
      <c r="BB488" s="21"/>
      <c r="BC488">
        <v>64636</v>
      </c>
      <c r="BD488">
        <v>0</v>
      </c>
      <c r="BE488">
        <v>0</v>
      </c>
      <c r="BF488">
        <v>40</v>
      </c>
      <c r="BG488">
        <v>5</v>
      </c>
      <c r="BH488">
        <v>50</v>
      </c>
      <c r="BI488" s="21"/>
      <c r="BJ488">
        <v>0</v>
      </c>
    </row>
    <row r="489" spans="1:62" x14ac:dyDescent="0.25">
      <c r="A489" t="str">
        <f>VLOOKUP(ObjectiveData[[#This Row],[Template ID]],ID_Conversion[],3,FALSE)</f>
        <v>IMRT</v>
      </c>
      <c r="B489" t="str">
        <f>VLOOKUP(ObjectiveData[[#This Row],[Template ID]],ID_Conversion[],6,FALSE)</f>
        <v>CNS</v>
      </c>
      <c r="C489" s="15">
        <f>VLOOKUP(ObjectiveData[[#This Row],[Last Modified]],Date_Conversion[],13,FALSE)</f>
        <v>42922.517442129632</v>
      </c>
      <c r="D489" s="15" t="str">
        <f>VLOOKUP(ObjectiveData[[#This Row],[Template ID]],ObjectiveFiles[],3,FALSE)</f>
        <v>ObjectiveTemplate_13170.xml</v>
      </c>
      <c r="E489">
        <v>1.7</v>
      </c>
      <c r="F489" s="21" t="s">
        <v>169</v>
      </c>
      <c r="G489" s="21" t="s">
        <v>9</v>
      </c>
      <c r="H489" s="21" t="s">
        <v>14</v>
      </c>
      <c r="I489" s="21"/>
      <c r="J489" s="21"/>
      <c r="K489" s="21" t="s">
        <v>23</v>
      </c>
      <c r="L489" s="21"/>
      <c r="M489" s="21" t="s">
        <v>752</v>
      </c>
      <c r="N489" s="21" t="s">
        <v>560</v>
      </c>
      <c r="O489" s="21" t="s">
        <v>41</v>
      </c>
      <c r="P489" t="b">
        <v>0</v>
      </c>
      <c r="Q489" t="b">
        <v>0</v>
      </c>
      <c r="R489" t="b">
        <v>1</v>
      </c>
      <c r="S489">
        <v>40</v>
      </c>
      <c r="T489">
        <v>30</v>
      </c>
      <c r="U489">
        <v>0</v>
      </c>
      <c r="V489" s="21" t="s">
        <v>49</v>
      </c>
      <c r="W489">
        <v>1000</v>
      </c>
      <c r="X489">
        <v>100</v>
      </c>
      <c r="Y489" t="b">
        <v>1</v>
      </c>
      <c r="Z489">
        <v>100</v>
      </c>
      <c r="AA489">
        <v>1</v>
      </c>
      <c r="AB489">
        <v>105</v>
      </c>
      <c r="AC489">
        <v>60</v>
      </c>
      <c r="AD489">
        <v>0.05</v>
      </c>
      <c r="AE489" t="b">
        <v>1</v>
      </c>
      <c r="AF489" s="21" t="s">
        <v>724</v>
      </c>
      <c r="AG489">
        <v>5</v>
      </c>
      <c r="AH489">
        <v>9</v>
      </c>
      <c r="AI489">
        <v>10</v>
      </c>
      <c r="AJ489">
        <v>10</v>
      </c>
      <c r="AK489" s="21" t="s">
        <v>48</v>
      </c>
      <c r="AL489" t="b">
        <v>0</v>
      </c>
      <c r="AM489" t="b">
        <v>0</v>
      </c>
      <c r="AN489">
        <v>50</v>
      </c>
      <c r="AO489">
        <v>0</v>
      </c>
      <c r="AP489">
        <v>2000</v>
      </c>
      <c r="AQ489" s="21" t="s">
        <v>322</v>
      </c>
      <c r="AR489" s="21"/>
      <c r="AS489" t="b">
        <v>0</v>
      </c>
      <c r="AT489" s="21"/>
      <c r="AU489" s="21"/>
      <c r="AV489" s="21" t="s">
        <v>503</v>
      </c>
      <c r="AW489" s="21"/>
      <c r="AY489" s="21"/>
      <c r="BA489">
        <v>2.01722</v>
      </c>
      <c r="BB489" s="21"/>
      <c r="BC489">
        <v>9639167</v>
      </c>
      <c r="BI489" s="21"/>
    </row>
    <row r="490" spans="1:62" x14ac:dyDescent="0.25">
      <c r="A490" t="str">
        <f>VLOOKUP(ObjectiveData[[#This Row],[Template ID]],ID_Conversion[],3,FALSE)</f>
        <v>IMRT</v>
      </c>
      <c r="B490" t="str">
        <f>VLOOKUP(ObjectiveData[[#This Row],[Template ID]],ID_Conversion[],6,FALSE)</f>
        <v>CNS</v>
      </c>
      <c r="C490" s="15">
        <f>VLOOKUP(ObjectiveData[[#This Row],[Last Modified]],Date_Conversion[],13,FALSE)</f>
        <v>42922.517442129632</v>
      </c>
      <c r="D490" s="15" t="str">
        <f>VLOOKUP(ObjectiveData[[#This Row],[Template ID]],ObjectiveFiles[],3,FALSE)</f>
        <v>ObjectiveTemplate_13170.xml</v>
      </c>
      <c r="E490">
        <v>1.7</v>
      </c>
      <c r="F490" s="21" t="s">
        <v>169</v>
      </c>
      <c r="G490" s="21" t="s">
        <v>9</v>
      </c>
      <c r="H490" s="21" t="s">
        <v>14</v>
      </c>
      <c r="I490" s="21"/>
      <c r="J490" s="21"/>
      <c r="K490" s="21" t="s">
        <v>23</v>
      </c>
      <c r="L490" s="21"/>
      <c r="M490" s="21" t="s">
        <v>752</v>
      </c>
      <c r="N490" s="21" t="s">
        <v>560</v>
      </c>
      <c r="O490" s="21" t="s">
        <v>41</v>
      </c>
      <c r="P490" t="b">
        <v>0</v>
      </c>
      <c r="Q490" t="b">
        <v>0</v>
      </c>
      <c r="R490" t="b">
        <v>1</v>
      </c>
      <c r="S490">
        <v>40</v>
      </c>
      <c r="T490">
        <v>30</v>
      </c>
      <c r="U490">
        <v>0</v>
      </c>
      <c r="V490" s="21" t="s">
        <v>49</v>
      </c>
      <c r="W490">
        <v>1000</v>
      </c>
      <c r="X490">
        <v>100</v>
      </c>
      <c r="Y490" t="b">
        <v>1</v>
      </c>
      <c r="Z490">
        <v>100</v>
      </c>
      <c r="AA490">
        <v>1</v>
      </c>
      <c r="AB490">
        <v>105</v>
      </c>
      <c r="AC490">
        <v>60</v>
      </c>
      <c r="AD490">
        <v>0.05</v>
      </c>
      <c r="AE490" t="b">
        <v>1</v>
      </c>
      <c r="AF490" s="21" t="s">
        <v>724</v>
      </c>
      <c r="AG490">
        <v>5</v>
      </c>
      <c r="AH490">
        <v>9</v>
      </c>
      <c r="AI490">
        <v>10</v>
      </c>
      <c r="AJ490">
        <v>10</v>
      </c>
      <c r="AK490" s="21" t="s">
        <v>48</v>
      </c>
      <c r="AL490" t="b">
        <v>0</v>
      </c>
      <c r="AM490" t="b">
        <v>0</v>
      </c>
      <c r="AN490">
        <v>50</v>
      </c>
      <c r="AO490">
        <v>0</v>
      </c>
      <c r="AP490">
        <v>2000</v>
      </c>
      <c r="AQ490" s="21" t="s">
        <v>326</v>
      </c>
      <c r="AR490" s="21"/>
      <c r="AS490" t="b">
        <v>0</v>
      </c>
      <c r="AT490" s="21"/>
      <c r="AU490" s="21"/>
      <c r="AV490" s="21" t="s">
        <v>375</v>
      </c>
      <c r="AW490" s="21"/>
      <c r="AY490" s="21"/>
      <c r="BA490">
        <v>3</v>
      </c>
      <c r="BB490" s="21"/>
      <c r="BC490">
        <v>15570276</v>
      </c>
      <c r="BD490">
        <v>0</v>
      </c>
      <c r="BE490">
        <v>0</v>
      </c>
      <c r="BF490">
        <v>40</v>
      </c>
      <c r="BG490">
        <v>0</v>
      </c>
      <c r="BH490">
        <v>100</v>
      </c>
      <c r="BI490" s="21"/>
      <c r="BJ490">
        <v>0</v>
      </c>
    </row>
    <row r="491" spans="1:62" x14ac:dyDescent="0.25">
      <c r="A491" t="str">
        <f>VLOOKUP(ObjectiveData[[#This Row],[Template ID]],ID_Conversion[],3,FALSE)</f>
        <v>IMRT</v>
      </c>
      <c r="B491" t="str">
        <f>VLOOKUP(ObjectiveData[[#This Row],[Template ID]],ID_Conversion[],6,FALSE)</f>
        <v>CNS</v>
      </c>
      <c r="C491" s="15">
        <f>VLOOKUP(ObjectiveData[[#This Row],[Last Modified]],Date_Conversion[],13,FALSE)</f>
        <v>42922.517442129632</v>
      </c>
      <c r="D491" s="15" t="str">
        <f>VLOOKUP(ObjectiveData[[#This Row],[Template ID]],ObjectiveFiles[],3,FALSE)</f>
        <v>ObjectiveTemplate_13170.xml</v>
      </c>
      <c r="E491">
        <v>1.7</v>
      </c>
      <c r="F491" s="21" t="s">
        <v>169</v>
      </c>
      <c r="G491" s="21" t="s">
        <v>9</v>
      </c>
      <c r="H491" s="21" t="s">
        <v>14</v>
      </c>
      <c r="I491" s="21"/>
      <c r="J491" s="21"/>
      <c r="K491" s="21" t="s">
        <v>23</v>
      </c>
      <c r="L491" s="21"/>
      <c r="M491" s="21" t="s">
        <v>752</v>
      </c>
      <c r="N491" s="21" t="s">
        <v>560</v>
      </c>
      <c r="O491" s="21" t="s">
        <v>41</v>
      </c>
      <c r="P491" t="b">
        <v>0</v>
      </c>
      <c r="Q491" t="b">
        <v>0</v>
      </c>
      <c r="R491" t="b">
        <v>1</v>
      </c>
      <c r="S491">
        <v>40</v>
      </c>
      <c r="T491">
        <v>30</v>
      </c>
      <c r="U491">
        <v>0</v>
      </c>
      <c r="V491" s="21" t="s">
        <v>49</v>
      </c>
      <c r="W491">
        <v>1000</v>
      </c>
      <c r="X491">
        <v>100</v>
      </c>
      <c r="Y491" t="b">
        <v>1</v>
      </c>
      <c r="Z491">
        <v>100</v>
      </c>
      <c r="AA491">
        <v>1</v>
      </c>
      <c r="AB491">
        <v>105</v>
      </c>
      <c r="AC491">
        <v>60</v>
      </c>
      <c r="AD491">
        <v>0.05</v>
      </c>
      <c r="AE491" t="b">
        <v>1</v>
      </c>
      <c r="AF491" s="21" t="s">
        <v>724</v>
      </c>
      <c r="AG491">
        <v>5</v>
      </c>
      <c r="AH491">
        <v>9</v>
      </c>
      <c r="AI491">
        <v>10</v>
      </c>
      <c r="AJ491">
        <v>10</v>
      </c>
      <c r="AK491" s="21" t="s">
        <v>48</v>
      </c>
      <c r="AL491" t="b">
        <v>0</v>
      </c>
      <c r="AM491" t="b">
        <v>0</v>
      </c>
      <c r="AN491">
        <v>50</v>
      </c>
      <c r="AO491">
        <v>0</v>
      </c>
      <c r="AP491">
        <v>2000</v>
      </c>
      <c r="AQ491" s="21" t="s">
        <v>326</v>
      </c>
      <c r="AR491" s="21"/>
      <c r="AS491" t="b">
        <v>0</v>
      </c>
      <c r="AT491" s="21"/>
      <c r="AU491" s="21"/>
      <c r="AV491" s="21" t="s">
        <v>375</v>
      </c>
      <c r="AW491" s="21"/>
      <c r="AY491" s="21"/>
      <c r="BA491">
        <v>3</v>
      </c>
      <c r="BB491" s="21"/>
      <c r="BC491">
        <v>15570276</v>
      </c>
      <c r="BD491">
        <v>0</v>
      </c>
      <c r="BE491">
        <v>1</v>
      </c>
      <c r="BF491">
        <v>40</v>
      </c>
      <c r="BG491">
        <v>100</v>
      </c>
      <c r="BH491">
        <v>120</v>
      </c>
      <c r="BI491" s="21"/>
      <c r="BJ491">
        <v>0</v>
      </c>
    </row>
    <row r="492" spans="1:62" x14ac:dyDescent="0.25">
      <c r="A492" t="str">
        <f>VLOOKUP(ObjectiveData[[#This Row],[Template ID]],ID_Conversion[],3,FALSE)</f>
        <v>IMRT</v>
      </c>
      <c r="B492" t="str">
        <f>VLOOKUP(ObjectiveData[[#This Row],[Template ID]],ID_Conversion[],6,FALSE)</f>
        <v>CNS</v>
      </c>
      <c r="C492" s="15">
        <f>VLOOKUP(ObjectiveData[[#This Row],[Last Modified]],Date_Conversion[],13,FALSE)</f>
        <v>42922.517442129632</v>
      </c>
      <c r="D492" s="15" t="str">
        <f>VLOOKUP(ObjectiveData[[#This Row],[Template ID]],ObjectiveFiles[],3,FALSE)</f>
        <v>ObjectiveTemplate_13170.xml</v>
      </c>
      <c r="E492">
        <v>1.7</v>
      </c>
      <c r="F492" s="21" t="s">
        <v>169</v>
      </c>
      <c r="G492" s="21" t="s">
        <v>9</v>
      </c>
      <c r="H492" s="21" t="s">
        <v>14</v>
      </c>
      <c r="I492" s="21"/>
      <c r="J492" s="21"/>
      <c r="K492" s="21" t="s">
        <v>23</v>
      </c>
      <c r="L492" s="21"/>
      <c r="M492" s="21" t="s">
        <v>752</v>
      </c>
      <c r="N492" s="21" t="s">
        <v>560</v>
      </c>
      <c r="O492" s="21" t="s">
        <v>41</v>
      </c>
      <c r="P492" t="b">
        <v>0</v>
      </c>
      <c r="Q492" t="b">
        <v>0</v>
      </c>
      <c r="R492" t="b">
        <v>1</v>
      </c>
      <c r="S492">
        <v>40</v>
      </c>
      <c r="T492">
        <v>30</v>
      </c>
      <c r="U492">
        <v>0</v>
      </c>
      <c r="V492" s="21" t="s">
        <v>49</v>
      </c>
      <c r="W492">
        <v>1000</v>
      </c>
      <c r="X492">
        <v>100</v>
      </c>
      <c r="Y492" t="b">
        <v>1</v>
      </c>
      <c r="Z492">
        <v>100</v>
      </c>
      <c r="AA492">
        <v>1</v>
      </c>
      <c r="AB492">
        <v>105</v>
      </c>
      <c r="AC492">
        <v>60</v>
      </c>
      <c r="AD492">
        <v>0.05</v>
      </c>
      <c r="AE492" t="b">
        <v>1</v>
      </c>
      <c r="AF492" s="21" t="s">
        <v>724</v>
      </c>
      <c r="AG492">
        <v>5</v>
      </c>
      <c r="AH492">
        <v>9</v>
      </c>
      <c r="AI492">
        <v>10</v>
      </c>
      <c r="AJ492">
        <v>10</v>
      </c>
      <c r="AK492" s="21" t="s">
        <v>48</v>
      </c>
      <c r="AL492" t="b">
        <v>0</v>
      </c>
      <c r="AM492" t="b">
        <v>0</v>
      </c>
      <c r="AN492">
        <v>50</v>
      </c>
      <c r="AO492">
        <v>0</v>
      </c>
      <c r="AP492">
        <v>2000</v>
      </c>
      <c r="AQ492" s="21" t="s">
        <v>351</v>
      </c>
      <c r="AR492" s="21"/>
      <c r="AS492" t="b">
        <v>0</v>
      </c>
      <c r="AT492" s="21"/>
      <c r="AU492" s="21"/>
      <c r="AV492" s="21" t="s">
        <v>501</v>
      </c>
      <c r="AW492" s="21"/>
      <c r="AY492" s="21"/>
      <c r="BA492">
        <v>0.5</v>
      </c>
      <c r="BB492" s="21"/>
      <c r="BC492">
        <v>6333684</v>
      </c>
      <c r="BD492">
        <v>0</v>
      </c>
      <c r="BE492">
        <v>0</v>
      </c>
      <c r="BF492">
        <v>30</v>
      </c>
      <c r="BG492">
        <v>0</v>
      </c>
      <c r="BH492">
        <v>60</v>
      </c>
      <c r="BI492" s="21"/>
      <c r="BJ492">
        <v>0</v>
      </c>
    </row>
    <row r="493" spans="1:62" x14ac:dyDescent="0.25">
      <c r="A493" t="str">
        <f>VLOOKUP(ObjectiveData[[#This Row],[Template ID]],ID_Conversion[],3,FALSE)</f>
        <v>IMRT</v>
      </c>
      <c r="B493" t="str">
        <f>VLOOKUP(ObjectiveData[[#This Row],[Template ID]],ID_Conversion[],6,FALSE)</f>
        <v>CNS</v>
      </c>
      <c r="C493" s="15">
        <f>VLOOKUP(ObjectiveData[[#This Row],[Last Modified]],Date_Conversion[],13,FALSE)</f>
        <v>42922.517442129632</v>
      </c>
      <c r="D493" s="15" t="str">
        <f>VLOOKUP(ObjectiveData[[#This Row],[Template ID]],ObjectiveFiles[],3,FALSE)</f>
        <v>ObjectiveTemplate_13170.xml</v>
      </c>
      <c r="E493">
        <v>1.7</v>
      </c>
      <c r="F493" s="21" t="s">
        <v>169</v>
      </c>
      <c r="G493" s="21" t="s">
        <v>9</v>
      </c>
      <c r="H493" s="21" t="s">
        <v>14</v>
      </c>
      <c r="I493" s="21"/>
      <c r="J493" s="21"/>
      <c r="K493" s="21" t="s">
        <v>23</v>
      </c>
      <c r="L493" s="21"/>
      <c r="M493" s="21" t="s">
        <v>752</v>
      </c>
      <c r="N493" s="21" t="s">
        <v>560</v>
      </c>
      <c r="O493" s="21" t="s">
        <v>41</v>
      </c>
      <c r="P493" t="b">
        <v>0</v>
      </c>
      <c r="Q493" t="b">
        <v>0</v>
      </c>
      <c r="R493" t="b">
        <v>1</v>
      </c>
      <c r="S493">
        <v>40</v>
      </c>
      <c r="T493">
        <v>30</v>
      </c>
      <c r="U493">
        <v>0</v>
      </c>
      <c r="V493" s="21" t="s">
        <v>49</v>
      </c>
      <c r="W493">
        <v>1000</v>
      </c>
      <c r="X493">
        <v>100</v>
      </c>
      <c r="Y493" t="b">
        <v>1</v>
      </c>
      <c r="Z493">
        <v>100</v>
      </c>
      <c r="AA493">
        <v>1</v>
      </c>
      <c r="AB493">
        <v>105</v>
      </c>
      <c r="AC493">
        <v>60</v>
      </c>
      <c r="AD493">
        <v>0.05</v>
      </c>
      <c r="AE493" t="b">
        <v>1</v>
      </c>
      <c r="AF493" s="21" t="s">
        <v>724</v>
      </c>
      <c r="AG493">
        <v>5</v>
      </c>
      <c r="AH493">
        <v>9</v>
      </c>
      <c r="AI493">
        <v>10</v>
      </c>
      <c r="AJ493">
        <v>10</v>
      </c>
      <c r="AK493" s="21" t="s">
        <v>48</v>
      </c>
      <c r="AL493" t="b">
        <v>0</v>
      </c>
      <c r="AM493" t="b">
        <v>0</v>
      </c>
      <c r="AN493">
        <v>50</v>
      </c>
      <c r="AO493">
        <v>0</v>
      </c>
      <c r="AP493">
        <v>2000</v>
      </c>
      <c r="AQ493" s="21" t="s">
        <v>352</v>
      </c>
      <c r="AR493" s="21"/>
      <c r="AS493" t="b">
        <v>0</v>
      </c>
      <c r="AT493" s="21"/>
      <c r="AU493" s="21"/>
      <c r="AV493" s="21" t="s">
        <v>501</v>
      </c>
      <c r="AW493" s="21"/>
      <c r="AY493" s="21"/>
      <c r="BA493">
        <v>0.32</v>
      </c>
      <c r="BB493" s="21"/>
      <c r="BC493">
        <v>5275647</v>
      </c>
      <c r="BD493">
        <v>0</v>
      </c>
      <c r="BE493">
        <v>0</v>
      </c>
      <c r="BF493">
        <v>30</v>
      </c>
      <c r="BG493">
        <v>0</v>
      </c>
      <c r="BH493">
        <v>60</v>
      </c>
      <c r="BI493" s="21"/>
      <c r="BJ493">
        <v>0</v>
      </c>
    </row>
    <row r="494" spans="1:62" x14ac:dyDescent="0.25">
      <c r="A494" t="str">
        <f>VLOOKUP(ObjectiveData[[#This Row],[Template ID]],ID_Conversion[],3,FALSE)</f>
        <v>IMRT</v>
      </c>
      <c r="B494" t="str">
        <f>VLOOKUP(ObjectiveData[[#This Row],[Template ID]],ID_Conversion[],6,FALSE)</f>
        <v>CNS</v>
      </c>
      <c r="C494" s="15">
        <f>VLOOKUP(ObjectiveData[[#This Row],[Last Modified]],Date_Conversion[],13,FALSE)</f>
        <v>42922.517442129632</v>
      </c>
      <c r="D494" s="15" t="str">
        <f>VLOOKUP(ObjectiveData[[#This Row],[Template ID]],ObjectiveFiles[],3,FALSE)</f>
        <v>ObjectiveTemplate_13170.xml</v>
      </c>
      <c r="E494">
        <v>1.7</v>
      </c>
      <c r="F494" s="21" t="s">
        <v>169</v>
      </c>
      <c r="G494" s="21" t="s">
        <v>9</v>
      </c>
      <c r="H494" s="21" t="s">
        <v>14</v>
      </c>
      <c r="I494" s="21"/>
      <c r="J494" s="21"/>
      <c r="K494" s="21" t="s">
        <v>23</v>
      </c>
      <c r="L494" s="21"/>
      <c r="M494" s="21" t="s">
        <v>752</v>
      </c>
      <c r="N494" s="21" t="s">
        <v>560</v>
      </c>
      <c r="O494" s="21" t="s">
        <v>41</v>
      </c>
      <c r="P494" t="b">
        <v>0</v>
      </c>
      <c r="Q494" t="b">
        <v>0</v>
      </c>
      <c r="R494" t="b">
        <v>1</v>
      </c>
      <c r="S494">
        <v>40</v>
      </c>
      <c r="T494">
        <v>30</v>
      </c>
      <c r="U494">
        <v>0</v>
      </c>
      <c r="V494" s="21" t="s">
        <v>49</v>
      </c>
      <c r="W494">
        <v>1000</v>
      </c>
      <c r="X494">
        <v>100</v>
      </c>
      <c r="Y494" t="b">
        <v>1</v>
      </c>
      <c r="Z494">
        <v>100</v>
      </c>
      <c r="AA494">
        <v>1</v>
      </c>
      <c r="AB494">
        <v>105</v>
      </c>
      <c r="AC494">
        <v>60</v>
      </c>
      <c r="AD494">
        <v>0.05</v>
      </c>
      <c r="AE494" t="b">
        <v>1</v>
      </c>
      <c r="AF494" s="21" t="s">
        <v>724</v>
      </c>
      <c r="AG494">
        <v>5</v>
      </c>
      <c r="AH494">
        <v>9</v>
      </c>
      <c r="AI494">
        <v>10</v>
      </c>
      <c r="AJ494">
        <v>10</v>
      </c>
      <c r="AK494" s="21" t="s">
        <v>48</v>
      </c>
      <c r="AL494" t="b">
        <v>0</v>
      </c>
      <c r="AM494" t="b">
        <v>0</v>
      </c>
      <c r="AN494">
        <v>50</v>
      </c>
      <c r="AO494">
        <v>0</v>
      </c>
      <c r="AP494">
        <v>2000</v>
      </c>
      <c r="AQ494" s="21" t="s">
        <v>354</v>
      </c>
      <c r="AR494" s="21"/>
      <c r="AS494" t="b">
        <v>0</v>
      </c>
      <c r="AT494" s="21"/>
      <c r="AU494" s="21"/>
      <c r="AV494" s="21" t="s">
        <v>501</v>
      </c>
      <c r="AW494" s="21"/>
      <c r="AY494" s="21"/>
      <c r="BA494">
        <v>0.5</v>
      </c>
      <c r="BB494" s="21"/>
      <c r="BC494">
        <v>55295</v>
      </c>
      <c r="BD494">
        <v>0</v>
      </c>
      <c r="BE494">
        <v>0</v>
      </c>
      <c r="BF494">
        <v>30</v>
      </c>
      <c r="BG494">
        <v>0</v>
      </c>
      <c r="BH494">
        <v>60</v>
      </c>
      <c r="BI494" s="21"/>
      <c r="BJ494">
        <v>0</v>
      </c>
    </row>
    <row r="495" spans="1:62" x14ac:dyDescent="0.25">
      <c r="A495" t="str">
        <f>VLOOKUP(ObjectiveData[[#This Row],[Template ID]],ID_Conversion[],3,FALSE)</f>
        <v>IMRT</v>
      </c>
      <c r="B495" t="str">
        <f>VLOOKUP(ObjectiveData[[#This Row],[Template ID]],ID_Conversion[],6,FALSE)</f>
        <v>CNS</v>
      </c>
      <c r="C495" s="15">
        <f>VLOOKUP(ObjectiveData[[#This Row],[Last Modified]],Date_Conversion[],13,FALSE)</f>
        <v>42922.517442129632</v>
      </c>
      <c r="D495" s="15" t="str">
        <f>VLOOKUP(ObjectiveData[[#This Row],[Template ID]],ObjectiveFiles[],3,FALSE)</f>
        <v>ObjectiveTemplate_13170.xml</v>
      </c>
      <c r="E495">
        <v>1.7</v>
      </c>
      <c r="F495" s="21" t="s">
        <v>169</v>
      </c>
      <c r="G495" s="21" t="s">
        <v>9</v>
      </c>
      <c r="H495" s="21" t="s">
        <v>14</v>
      </c>
      <c r="I495" s="21"/>
      <c r="J495" s="21"/>
      <c r="K495" s="21" t="s">
        <v>23</v>
      </c>
      <c r="L495" s="21"/>
      <c r="M495" s="21" t="s">
        <v>752</v>
      </c>
      <c r="N495" s="21" t="s">
        <v>560</v>
      </c>
      <c r="O495" s="21" t="s">
        <v>41</v>
      </c>
      <c r="P495" t="b">
        <v>0</v>
      </c>
      <c r="Q495" t="b">
        <v>0</v>
      </c>
      <c r="R495" t="b">
        <v>1</v>
      </c>
      <c r="S495">
        <v>40</v>
      </c>
      <c r="T495">
        <v>30</v>
      </c>
      <c r="U495">
        <v>0</v>
      </c>
      <c r="V495" s="21" t="s">
        <v>49</v>
      </c>
      <c r="W495">
        <v>1000</v>
      </c>
      <c r="X495">
        <v>100</v>
      </c>
      <c r="Y495" t="b">
        <v>1</v>
      </c>
      <c r="Z495">
        <v>100</v>
      </c>
      <c r="AA495">
        <v>1</v>
      </c>
      <c r="AB495">
        <v>105</v>
      </c>
      <c r="AC495">
        <v>60</v>
      </c>
      <c r="AD495">
        <v>0.05</v>
      </c>
      <c r="AE495" t="b">
        <v>1</v>
      </c>
      <c r="AF495" s="21" t="s">
        <v>724</v>
      </c>
      <c r="AG495">
        <v>5</v>
      </c>
      <c r="AH495">
        <v>9</v>
      </c>
      <c r="AI495">
        <v>10</v>
      </c>
      <c r="AJ495">
        <v>10</v>
      </c>
      <c r="AK495" s="21" t="s">
        <v>48</v>
      </c>
      <c r="AL495" t="b">
        <v>0</v>
      </c>
      <c r="AM495" t="b">
        <v>0</v>
      </c>
      <c r="AN495">
        <v>50</v>
      </c>
      <c r="AO495">
        <v>0</v>
      </c>
      <c r="AP495">
        <v>2000</v>
      </c>
      <c r="AQ495" s="21" t="s">
        <v>357</v>
      </c>
      <c r="AR495" s="21"/>
      <c r="AS495" t="b">
        <v>0</v>
      </c>
      <c r="AT495" s="21"/>
      <c r="AU495" s="21"/>
      <c r="AV495" s="21" t="s">
        <v>48</v>
      </c>
      <c r="AW495" s="21"/>
      <c r="AY495" s="21"/>
      <c r="BA495">
        <v>1</v>
      </c>
      <c r="BB495" s="21"/>
      <c r="BC495">
        <v>3937500</v>
      </c>
      <c r="BI495" s="21"/>
    </row>
    <row r="496" spans="1:62" x14ac:dyDescent="0.25">
      <c r="A496" t="str">
        <f>VLOOKUP(ObjectiveData[[#This Row],[Template ID]],ID_Conversion[],3,FALSE)</f>
        <v>IMRT</v>
      </c>
      <c r="B496" t="str">
        <f>VLOOKUP(ObjectiveData[[#This Row],[Template ID]],ID_Conversion[],6,FALSE)</f>
        <v>CNS</v>
      </c>
      <c r="C496" s="15">
        <f>VLOOKUP(ObjectiveData[[#This Row],[Last Modified]],Date_Conversion[],13,FALSE)</f>
        <v>42922.517442129632</v>
      </c>
      <c r="D496" s="15" t="str">
        <f>VLOOKUP(ObjectiveData[[#This Row],[Template ID]],ObjectiveFiles[],3,FALSE)</f>
        <v>ObjectiveTemplate_13170.xml</v>
      </c>
      <c r="E496">
        <v>1.7</v>
      </c>
      <c r="F496" s="21" t="s">
        <v>169</v>
      </c>
      <c r="G496" s="21" t="s">
        <v>9</v>
      </c>
      <c r="H496" s="21" t="s">
        <v>14</v>
      </c>
      <c r="I496" s="21"/>
      <c r="J496" s="21"/>
      <c r="K496" s="21" t="s">
        <v>23</v>
      </c>
      <c r="L496" s="21"/>
      <c r="M496" s="21" t="s">
        <v>752</v>
      </c>
      <c r="N496" s="21" t="s">
        <v>560</v>
      </c>
      <c r="O496" s="21" t="s">
        <v>41</v>
      </c>
      <c r="P496" t="b">
        <v>0</v>
      </c>
      <c r="Q496" t="b">
        <v>0</v>
      </c>
      <c r="R496" t="b">
        <v>1</v>
      </c>
      <c r="S496">
        <v>40</v>
      </c>
      <c r="T496">
        <v>30</v>
      </c>
      <c r="U496">
        <v>0</v>
      </c>
      <c r="V496" s="21" t="s">
        <v>49</v>
      </c>
      <c r="W496">
        <v>1000</v>
      </c>
      <c r="X496">
        <v>100</v>
      </c>
      <c r="Y496" t="b">
        <v>1</v>
      </c>
      <c r="Z496">
        <v>100</v>
      </c>
      <c r="AA496">
        <v>1</v>
      </c>
      <c r="AB496">
        <v>105</v>
      </c>
      <c r="AC496">
        <v>60</v>
      </c>
      <c r="AD496">
        <v>0.05</v>
      </c>
      <c r="AE496" t="b">
        <v>1</v>
      </c>
      <c r="AF496" s="21" t="s">
        <v>724</v>
      </c>
      <c r="AG496">
        <v>5</v>
      </c>
      <c r="AH496">
        <v>9</v>
      </c>
      <c r="AI496">
        <v>10</v>
      </c>
      <c r="AJ496">
        <v>10</v>
      </c>
      <c r="AK496" s="21" t="s">
        <v>48</v>
      </c>
      <c r="AL496" t="b">
        <v>0</v>
      </c>
      <c r="AM496" t="b">
        <v>0</v>
      </c>
      <c r="AN496">
        <v>50</v>
      </c>
      <c r="AO496">
        <v>0</v>
      </c>
      <c r="AP496">
        <v>2000</v>
      </c>
      <c r="AQ496" s="21" t="s">
        <v>358</v>
      </c>
      <c r="AR496" s="21"/>
      <c r="AS496" t="b">
        <v>0</v>
      </c>
      <c r="AT496" s="21"/>
      <c r="AU496" s="21"/>
      <c r="AV496" s="21" t="s">
        <v>501</v>
      </c>
      <c r="AW496" s="21"/>
      <c r="AY496" s="21"/>
      <c r="BA496">
        <v>1.05</v>
      </c>
      <c r="BB496" s="21"/>
      <c r="BC496">
        <v>36095</v>
      </c>
      <c r="BI496" s="21"/>
    </row>
    <row r="497" spans="1:62" x14ac:dyDescent="0.25">
      <c r="A497" t="str">
        <f>VLOOKUP(ObjectiveData[[#This Row],[Template ID]],ID_Conversion[],3,FALSE)</f>
        <v>IMRT</v>
      </c>
      <c r="B497" t="str">
        <f>VLOOKUP(ObjectiveData[[#This Row],[Template ID]],ID_Conversion[],6,FALSE)</f>
        <v>CNS</v>
      </c>
      <c r="C497" s="15">
        <f>VLOOKUP(ObjectiveData[[#This Row],[Last Modified]],Date_Conversion[],13,FALSE)</f>
        <v>42922.517442129632</v>
      </c>
      <c r="D497" s="15" t="str">
        <f>VLOOKUP(ObjectiveData[[#This Row],[Template ID]],ObjectiveFiles[],3,FALSE)</f>
        <v>ObjectiveTemplate_13170.xml</v>
      </c>
      <c r="E497">
        <v>1.7</v>
      </c>
      <c r="F497" s="21" t="s">
        <v>169</v>
      </c>
      <c r="G497" s="21" t="s">
        <v>9</v>
      </c>
      <c r="H497" s="21" t="s">
        <v>14</v>
      </c>
      <c r="I497" s="21"/>
      <c r="J497" s="21"/>
      <c r="K497" s="21" t="s">
        <v>23</v>
      </c>
      <c r="L497" s="21"/>
      <c r="M497" s="21" t="s">
        <v>752</v>
      </c>
      <c r="N497" s="21" t="s">
        <v>560</v>
      </c>
      <c r="O497" s="21" t="s">
        <v>41</v>
      </c>
      <c r="P497" t="b">
        <v>0</v>
      </c>
      <c r="Q497" t="b">
        <v>0</v>
      </c>
      <c r="R497" t="b">
        <v>1</v>
      </c>
      <c r="S497">
        <v>40</v>
      </c>
      <c r="T497">
        <v>30</v>
      </c>
      <c r="U497">
        <v>0</v>
      </c>
      <c r="V497" s="21" t="s">
        <v>49</v>
      </c>
      <c r="W497">
        <v>1000</v>
      </c>
      <c r="X497">
        <v>100</v>
      </c>
      <c r="Y497" t="b">
        <v>1</v>
      </c>
      <c r="Z497">
        <v>100</v>
      </c>
      <c r="AA497">
        <v>1</v>
      </c>
      <c r="AB497">
        <v>105</v>
      </c>
      <c r="AC497">
        <v>60</v>
      </c>
      <c r="AD497">
        <v>0.05</v>
      </c>
      <c r="AE497" t="b">
        <v>1</v>
      </c>
      <c r="AF497" s="21" t="s">
        <v>724</v>
      </c>
      <c r="AG497">
        <v>5</v>
      </c>
      <c r="AH497">
        <v>9</v>
      </c>
      <c r="AI497">
        <v>10</v>
      </c>
      <c r="AJ497">
        <v>10</v>
      </c>
      <c r="AK497" s="21" t="s">
        <v>48</v>
      </c>
      <c r="AL497" t="b">
        <v>0</v>
      </c>
      <c r="AM497" t="b">
        <v>0</v>
      </c>
      <c r="AN497">
        <v>50</v>
      </c>
      <c r="AO497">
        <v>0</v>
      </c>
      <c r="AP497">
        <v>2000</v>
      </c>
      <c r="AQ497" s="21" t="s">
        <v>371</v>
      </c>
      <c r="AR497" s="21"/>
      <c r="AS497" t="b">
        <v>0</v>
      </c>
      <c r="AT497" s="21"/>
      <c r="AU497" s="21"/>
      <c r="AV497" s="21" t="s">
        <v>503</v>
      </c>
      <c r="AW497" s="21"/>
      <c r="AY497" s="21"/>
      <c r="BA497">
        <v>1.52674</v>
      </c>
      <c r="BB497" s="21"/>
      <c r="BC497">
        <v>14524637</v>
      </c>
      <c r="BI497" s="21"/>
    </row>
    <row r="498" spans="1:62" x14ac:dyDescent="0.25">
      <c r="A498" t="str">
        <f>VLOOKUP(ObjectiveData[[#This Row],[Template ID]],ID_Conversion[],3,FALSE)</f>
        <v>IMRT</v>
      </c>
      <c r="B498" t="str">
        <f>VLOOKUP(ObjectiveData[[#This Row],[Template ID]],ID_Conversion[],6,FALSE)</f>
        <v>CNS</v>
      </c>
      <c r="C498" s="15">
        <f>VLOOKUP(ObjectiveData[[#This Row],[Last Modified]],Date_Conversion[],13,FALSE)</f>
        <v>42922.517442129632</v>
      </c>
      <c r="D498" s="15" t="str">
        <f>VLOOKUP(ObjectiveData[[#This Row],[Template ID]],ObjectiveFiles[],3,FALSE)</f>
        <v>ObjectiveTemplate_13170.xml</v>
      </c>
      <c r="E498">
        <v>1.7</v>
      </c>
      <c r="F498" s="21" t="s">
        <v>169</v>
      </c>
      <c r="G498" s="21" t="s">
        <v>9</v>
      </c>
      <c r="H498" s="21" t="s">
        <v>14</v>
      </c>
      <c r="I498" s="21"/>
      <c r="J498" s="21"/>
      <c r="K498" s="21" t="s">
        <v>23</v>
      </c>
      <c r="L498" s="21"/>
      <c r="M498" s="21" t="s">
        <v>752</v>
      </c>
      <c r="N498" s="21" t="s">
        <v>560</v>
      </c>
      <c r="O498" s="21" t="s">
        <v>41</v>
      </c>
      <c r="P498" t="b">
        <v>0</v>
      </c>
      <c r="Q498" t="b">
        <v>0</v>
      </c>
      <c r="R498" t="b">
        <v>1</v>
      </c>
      <c r="S498">
        <v>40</v>
      </c>
      <c r="T498">
        <v>30</v>
      </c>
      <c r="U498">
        <v>0</v>
      </c>
      <c r="V498" s="21" t="s">
        <v>49</v>
      </c>
      <c r="W498">
        <v>1000</v>
      </c>
      <c r="X498">
        <v>100</v>
      </c>
      <c r="Y498" t="b">
        <v>1</v>
      </c>
      <c r="Z498">
        <v>100</v>
      </c>
      <c r="AA498">
        <v>1</v>
      </c>
      <c r="AB498">
        <v>105</v>
      </c>
      <c r="AC498">
        <v>60</v>
      </c>
      <c r="AD498">
        <v>0.05</v>
      </c>
      <c r="AE498" t="b">
        <v>1</v>
      </c>
      <c r="AF498" s="21" t="s">
        <v>724</v>
      </c>
      <c r="AG498">
        <v>5</v>
      </c>
      <c r="AH498">
        <v>9</v>
      </c>
      <c r="AI498">
        <v>10</v>
      </c>
      <c r="AJ498">
        <v>10</v>
      </c>
      <c r="AK498" s="21" t="s">
        <v>48</v>
      </c>
      <c r="AL498" t="b">
        <v>0</v>
      </c>
      <c r="AM498" t="b">
        <v>0</v>
      </c>
      <c r="AN498">
        <v>50</v>
      </c>
      <c r="AO498">
        <v>0</v>
      </c>
      <c r="AP498">
        <v>2000</v>
      </c>
      <c r="AQ498" s="21" t="s">
        <v>372</v>
      </c>
      <c r="AR498" s="21"/>
      <c r="AS498" t="b">
        <v>0</v>
      </c>
      <c r="AT498" s="21"/>
      <c r="AU498" s="21"/>
      <c r="AV498" s="21" t="s">
        <v>503</v>
      </c>
      <c r="AW498" s="21"/>
      <c r="AY498" s="21"/>
      <c r="BA498">
        <v>1.52674</v>
      </c>
      <c r="BB498" s="21"/>
      <c r="BC498">
        <v>14524637</v>
      </c>
      <c r="BI498" s="21"/>
    </row>
    <row r="499" spans="1:62" x14ac:dyDescent="0.25">
      <c r="A499" t="str">
        <f>VLOOKUP(ObjectiveData[[#This Row],[Template ID]],ID_Conversion[],3,FALSE)</f>
        <v>IMRT</v>
      </c>
      <c r="B499" t="str">
        <f>VLOOKUP(ObjectiveData[[#This Row],[Template ID]],ID_Conversion[],6,FALSE)</f>
        <v>CNS</v>
      </c>
      <c r="C499" s="15">
        <f>VLOOKUP(ObjectiveData[[#This Row],[Last Modified]],Date_Conversion[],13,FALSE)</f>
        <v>42922.517442129632</v>
      </c>
      <c r="D499" s="15" t="str">
        <f>VLOOKUP(ObjectiveData[[#This Row],[Template ID]],ObjectiveFiles[],3,FALSE)</f>
        <v>ObjectiveTemplate_13170.xml</v>
      </c>
      <c r="E499">
        <v>1.7</v>
      </c>
      <c r="F499" s="21" t="s">
        <v>169</v>
      </c>
      <c r="G499" s="21" t="s">
        <v>9</v>
      </c>
      <c r="H499" s="21" t="s">
        <v>14</v>
      </c>
      <c r="I499" s="21"/>
      <c r="J499" s="21"/>
      <c r="K499" s="21" t="s">
        <v>23</v>
      </c>
      <c r="L499" s="21"/>
      <c r="M499" s="21" t="s">
        <v>752</v>
      </c>
      <c r="N499" s="21" t="s">
        <v>560</v>
      </c>
      <c r="O499" s="21" t="s">
        <v>41</v>
      </c>
      <c r="P499" t="b">
        <v>0</v>
      </c>
      <c r="Q499" t="b">
        <v>0</v>
      </c>
      <c r="R499" t="b">
        <v>1</v>
      </c>
      <c r="S499">
        <v>40</v>
      </c>
      <c r="T499">
        <v>30</v>
      </c>
      <c r="U499">
        <v>0</v>
      </c>
      <c r="V499" s="21" t="s">
        <v>49</v>
      </c>
      <c r="W499">
        <v>1000</v>
      </c>
      <c r="X499">
        <v>100</v>
      </c>
      <c r="Y499" t="b">
        <v>1</v>
      </c>
      <c r="Z499">
        <v>100</v>
      </c>
      <c r="AA499">
        <v>1</v>
      </c>
      <c r="AB499">
        <v>105</v>
      </c>
      <c r="AC499">
        <v>60</v>
      </c>
      <c r="AD499">
        <v>0.05</v>
      </c>
      <c r="AE499" t="b">
        <v>1</v>
      </c>
      <c r="AF499" s="21" t="s">
        <v>724</v>
      </c>
      <c r="AG499">
        <v>5</v>
      </c>
      <c r="AH499">
        <v>9</v>
      </c>
      <c r="AI499">
        <v>10</v>
      </c>
      <c r="AJ499">
        <v>10</v>
      </c>
      <c r="AK499" s="21" t="s">
        <v>48</v>
      </c>
      <c r="AL499" t="b">
        <v>0</v>
      </c>
      <c r="AM499" t="b">
        <v>0</v>
      </c>
      <c r="AN499">
        <v>50</v>
      </c>
      <c r="AO499">
        <v>0</v>
      </c>
      <c r="AP499">
        <v>2000</v>
      </c>
      <c r="AQ499" s="21" t="s">
        <v>373</v>
      </c>
      <c r="AR499" s="21"/>
      <c r="AS499" t="b">
        <v>0</v>
      </c>
      <c r="AT499" s="21"/>
      <c r="AU499" s="21"/>
      <c r="AV499" s="21" t="s">
        <v>503</v>
      </c>
      <c r="AW499" s="21"/>
      <c r="AY499" s="21"/>
      <c r="BA499">
        <v>1.52674</v>
      </c>
      <c r="BB499" s="21"/>
      <c r="BC499">
        <v>12695295</v>
      </c>
      <c r="BI499" s="21"/>
    </row>
    <row r="500" spans="1:62" x14ac:dyDescent="0.25">
      <c r="A500" t="str">
        <f>VLOOKUP(ObjectiveData[[#This Row],[Template ID]],ID_Conversion[],3,FALSE)</f>
        <v>IMRT</v>
      </c>
      <c r="B500" t="str">
        <f>VLOOKUP(ObjectiveData[[#This Row],[Template ID]],ID_Conversion[],6,FALSE)</f>
        <v>CNS</v>
      </c>
      <c r="C500" s="15">
        <f>VLOOKUP(ObjectiveData[[#This Row],[Last Modified]],Date_Conversion[],13,FALSE)</f>
        <v>42922.517442129632</v>
      </c>
      <c r="D500" s="15" t="str">
        <f>VLOOKUP(ObjectiveData[[#This Row],[Template ID]],ObjectiveFiles[],3,FALSE)</f>
        <v>ObjectiveTemplate_13170.xml</v>
      </c>
      <c r="E500">
        <v>1.7</v>
      </c>
      <c r="F500" s="21" t="s">
        <v>169</v>
      </c>
      <c r="G500" s="21" t="s">
        <v>9</v>
      </c>
      <c r="H500" s="21" t="s">
        <v>14</v>
      </c>
      <c r="I500" s="21"/>
      <c r="J500" s="21"/>
      <c r="K500" s="21" t="s">
        <v>23</v>
      </c>
      <c r="L500" s="21"/>
      <c r="M500" s="21" t="s">
        <v>752</v>
      </c>
      <c r="N500" s="21" t="s">
        <v>560</v>
      </c>
      <c r="O500" s="21" t="s">
        <v>41</v>
      </c>
      <c r="P500" t="b">
        <v>0</v>
      </c>
      <c r="Q500" t="b">
        <v>0</v>
      </c>
      <c r="R500" t="b">
        <v>1</v>
      </c>
      <c r="S500">
        <v>40</v>
      </c>
      <c r="T500">
        <v>30</v>
      </c>
      <c r="U500">
        <v>0</v>
      </c>
      <c r="V500" s="21" t="s">
        <v>49</v>
      </c>
      <c r="W500">
        <v>1000</v>
      </c>
      <c r="X500">
        <v>100</v>
      </c>
      <c r="Y500" t="b">
        <v>1</v>
      </c>
      <c r="Z500">
        <v>100</v>
      </c>
      <c r="AA500">
        <v>1</v>
      </c>
      <c r="AB500">
        <v>105</v>
      </c>
      <c r="AC500">
        <v>60</v>
      </c>
      <c r="AD500">
        <v>0.05</v>
      </c>
      <c r="AE500" t="b">
        <v>1</v>
      </c>
      <c r="AF500" s="21" t="s">
        <v>724</v>
      </c>
      <c r="AG500">
        <v>5</v>
      </c>
      <c r="AH500">
        <v>9</v>
      </c>
      <c r="AI500">
        <v>10</v>
      </c>
      <c r="AJ500">
        <v>10</v>
      </c>
      <c r="AK500" s="21" t="s">
        <v>48</v>
      </c>
      <c r="AL500" t="b">
        <v>0</v>
      </c>
      <c r="AM500" t="b">
        <v>0</v>
      </c>
      <c r="AN500">
        <v>50</v>
      </c>
      <c r="AO500">
        <v>0</v>
      </c>
      <c r="AP500">
        <v>2000</v>
      </c>
      <c r="AQ500" s="21" t="s">
        <v>375</v>
      </c>
      <c r="AR500" s="21"/>
      <c r="AS500" t="b">
        <v>0</v>
      </c>
      <c r="AT500" s="21"/>
      <c r="AU500" s="21"/>
      <c r="AV500" s="21" t="s">
        <v>375</v>
      </c>
      <c r="AW500" s="21"/>
      <c r="AY500" s="21"/>
      <c r="BA500">
        <v>1.52674</v>
      </c>
      <c r="BB500" s="21"/>
      <c r="BC500">
        <v>15570276</v>
      </c>
      <c r="BI500" s="21"/>
    </row>
    <row r="501" spans="1:62" x14ac:dyDescent="0.25">
      <c r="A501" t="str">
        <f>VLOOKUP(ObjectiveData[[#This Row],[Template ID]],ID_Conversion[],3,FALSE)</f>
        <v>IMRT</v>
      </c>
      <c r="B501" t="str">
        <f>VLOOKUP(ObjectiveData[[#This Row],[Template ID]],ID_Conversion[],6,FALSE)</f>
        <v>CNS</v>
      </c>
      <c r="C501" s="15">
        <f>VLOOKUP(ObjectiveData[[#This Row],[Last Modified]],Date_Conversion[],13,FALSE)</f>
        <v>42922.517442129632</v>
      </c>
      <c r="D501" s="15" t="str">
        <f>VLOOKUP(ObjectiveData[[#This Row],[Template ID]],ObjectiveFiles[],3,FALSE)</f>
        <v>ObjectiveTemplate_13170.xml</v>
      </c>
      <c r="E501">
        <v>1.7</v>
      </c>
      <c r="F501" s="21" t="s">
        <v>169</v>
      </c>
      <c r="G501" s="21" t="s">
        <v>9</v>
      </c>
      <c r="H501" s="21" t="s">
        <v>14</v>
      </c>
      <c r="I501" s="21"/>
      <c r="J501" s="21"/>
      <c r="K501" s="21" t="s">
        <v>23</v>
      </c>
      <c r="L501" s="21"/>
      <c r="M501" s="21" t="s">
        <v>752</v>
      </c>
      <c r="N501" s="21" t="s">
        <v>560</v>
      </c>
      <c r="O501" s="21" t="s">
        <v>41</v>
      </c>
      <c r="P501" t="b">
        <v>0</v>
      </c>
      <c r="Q501" t="b">
        <v>0</v>
      </c>
      <c r="R501" t="b">
        <v>1</v>
      </c>
      <c r="S501">
        <v>40</v>
      </c>
      <c r="T501">
        <v>30</v>
      </c>
      <c r="U501">
        <v>0</v>
      </c>
      <c r="V501" s="21" t="s">
        <v>49</v>
      </c>
      <c r="W501">
        <v>1000</v>
      </c>
      <c r="X501">
        <v>100</v>
      </c>
      <c r="Y501" t="b">
        <v>1</v>
      </c>
      <c r="Z501">
        <v>100</v>
      </c>
      <c r="AA501">
        <v>1</v>
      </c>
      <c r="AB501">
        <v>105</v>
      </c>
      <c r="AC501">
        <v>60</v>
      </c>
      <c r="AD501">
        <v>0.05</v>
      </c>
      <c r="AE501" t="b">
        <v>1</v>
      </c>
      <c r="AF501" s="21" t="s">
        <v>724</v>
      </c>
      <c r="AG501">
        <v>5</v>
      </c>
      <c r="AH501">
        <v>9</v>
      </c>
      <c r="AI501">
        <v>10</v>
      </c>
      <c r="AJ501">
        <v>10</v>
      </c>
      <c r="AK501" s="21" t="s">
        <v>48</v>
      </c>
      <c r="AL501" t="b">
        <v>0</v>
      </c>
      <c r="AM501" t="b">
        <v>0</v>
      </c>
      <c r="AN501">
        <v>50</v>
      </c>
      <c r="AO501">
        <v>0</v>
      </c>
      <c r="AP501">
        <v>2000</v>
      </c>
      <c r="AQ501" s="21" t="s">
        <v>376</v>
      </c>
      <c r="AR501" s="21"/>
      <c r="AS501" t="b">
        <v>0</v>
      </c>
      <c r="AT501" s="21"/>
      <c r="AU501" s="21"/>
      <c r="AV501" s="21" t="s">
        <v>375</v>
      </c>
      <c r="AW501" s="21"/>
      <c r="AY501" s="21"/>
      <c r="BA501">
        <v>1.52674</v>
      </c>
      <c r="BB501" s="21"/>
      <c r="BC501">
        <v>15570276</v>
      </c>
      <c r="BI501" s="21"/>
    </row>
    <row r="502" spans="1:62" x14ac:dyDescent="0.25">
      <c r="A502" t="str">
        <f>VLOOKUP(ObjectiveData[[#This Row],[Template ID]],ID_Conversion[],3,FALSE)</f>
        <v>IMRT</v>
      </c>
      <c r="B502" t="str">
        <f>VLOOKUP(ObjectiveData[[#This Row],[Template ID]],ID_Conversion[],6,FALSE)</f>
        <v>CNS</v>
      </c>
      <c r="C502" s="15">
        <f>VLOOKUP(ObjectiveData[[#This Row],[Last Modified]],Date_Conversion[],13,FALSE)</f>
        <v>42922.517442129632</v>
      </c>
      <c r="D502" s="15" t="str">
        <f>VLOOKUP(ObjectiveData[[#This Row],[Template ID]],ObjectiveFiles[],3,FALSE)</f>
        <v>ObjectiveTemplate_13170.xml</v>
      </c>
      <c r="E502">
        <v>1.7</v>
      </c>
      <c r="F502" s="21" t="s">
        <v>169</v>
      </c>
      <c r="G502" s="21" t="s">
        <v>9</v>
      </c>
      <c r="H502" s="21" t="s">
        <v>14</v>
      </c>
      <c r="I502" s="21"/>
      <c r="J502" s="21"/>
      <c r="K502" s="21" t="s">
        <v>23</v>
      </c>
      <c r="L502" s="21"/>
      <c r="M502" s="21" t="s">
        <v>752</v>
      </c>
      <c r="N502" s="21" t="s">
        <v>560</v>
      </c>
      <c r="O502" s="21" t="s">
        <v>41</v>
      </c>
      <c r="P502" t="b">
        <v>0</v>
      </c>
      <c r="Q502" t="b">
        <v>0</v>
      </c>
      <c r="R502" t="b">
        <v>1</v>
      </c>
      <c r="S502">
        <v>40</v>
      </c>
      <c r="T502">
        <v>30</v>
      </c>
      <c r="U502">
        <v>0</v>
      </c>
      <c r="V502" s="21" t="s">
        <v>49</v>
      </c>
      <c r="W502">
        <v>1000</v>
      </c>
      <c r="X502">
        <v>100</v>
      </c>
      <c r="Y502" t="b">
        <v>1</v>
      </c>
      <c r="Z502">
        <v>100</v>
      </c>
      <c r="AA502">
        <v>1</v>
      </c>
      <c r="AB502">
        <v>105</v>
      </c>
      <c r="AC502">
        <v>60</v>
      </c>
      <c r="AD502">
        <v>0.05</v>
      </c>
      <c r="AE502" t="b">
        <v>1</v>
      </c>
      <c r="AF502" s="21" t="s">
        <v>724</v>
      </c>
      <c r="AG502">
        <v>5</v>
      </c>
      <c r="AH502">
        <v>9</v>
      </c>
      <c r="AI502">
        <v>10</v>
      </c>
      <c r="AJ502">
        <v>10</v>
      </c>
      <c r="AK502" s="21" t="s">
        <v>48</v>
      </c>
      <c r="AL502" t="b">
        <v>0</v>
      </c>
      <c r="AM502" t="b">
        <v>0</v>
      </c>
      <c r="AN502">
        <v>50</v>
      </c>
      <c r="AO502">
        <v>0</v>
      </c>
      <c r="AP502">
        <v>2000</v>
      </c>
      <c r="AQ502" s="21" t="s">
        <v>377</v>
      </c>
      <c r="AR502" s="21"/>
      <c r="AS502" t="b">
        <v>0</v>
      </c>
      <c r="AT502" s="21"/>
      <c r="AU502" s="21"/>
      <c r="AV502" s="21" t="s">
        <v>375</v>
      </c>
      <c r="AW502" s="21"/>
      <c r="AY502" s="21"/>
      <c r="BA502">
        <v>1.52674</v>
      </c>
      <c r="BB502" s="21"/>
      <c r="BC502">
        <v>15570276</v>
      </c>
      <c r="BI502" s="21"/>
    </row>
    <row r="503" spans="1:62" x14ac:dyDescent="0.25">
      <c r="A503" t="str">
        <f>VLOOKUP(ObjectiveData[[#This Row],[Template ID]],ID_Conversion[],3,FALSE)</f>
        <v>IMRT</v>
      </c>
      <c r="B503" t="str">
        <f>VLOOKUP(ObjectiveData[[#This Row],[Template ID]],ID_Conversion[],6,FALSE)</f>
        <v>CNS</v>
      </c>
      <c r="C503" s="15">
        <f>VLOOKUP(ObjectiveData[[#This Row],[Last Modified]],Date_Conversion[],13,FALSE)</f>
        <v>42922.517442129632</v>
      </c>
      <c r="D503" s="15" t="str">
        <f>VLOOKUP(ObjectiveData[[#This Row],[Template ID]],ObjectiveFiles[],3,FALSE)</f>
        <v>ObjectiveTemplate_13170.xml</v>
      </c>
      <c r="E503">
        <v>1.7</v>
      </c>
      <c r="F503" s="21" t="s">
        <v>169</v>
      </c>
      <c r="G503" s="21" t="s">
        <v>9</v>
      </c>
      <c r="H503" s="21" t="s">
        <v>14</v>
      </c>
      <c r="I503" s="21"/>
      <c r="J503" s="21"/>
      <c r="K503" s="21" t="s">
        <v>23</v>
      </c>
      <c r="L503" s="21"/>
      <c r="M503" s="21" t="s">
        <v>752</v>
      </c>
      <c r="N503" s="21" t="s">
        <v>560</v>
      </c>
      <c r="O503" s="21" t="s">
        <v>41</v>
      </c>
      <c r="P503" t="b">
        <v>0</v>
      </c>
      <c r="Q503" t="b">
        <v>0</v>
      </c>
      <c r="R503" t="b">
        <v>1</v>
      </c>
      <c r="S503">
        <v>40</v>
      </c>
      <c r="T503">
        <v>30</v>
      </c>
      <c r="U503">
        <v>0</v>
      </c>
      <c r="V503" s="21" t="s">
        <v>49</v>
      </c>
      <c r="W503">
        <v>1000</v>
      </c>
      <c r="X503">
        <v>100</v>
      </c>
      <c r="Y503" t="b">
        <v>1</v>
      </c>
      <c r="Z503">
        <v>100</v>
      </c>
      <c r="AA503">
        <v>1</v>
      </c>
      <c r="AB503">
        <v>105</v>
      </c>
      <c r="AC503">
        <v>60</v>
      </c>
      <c r="AD503">
        <v>0.05</v>
      </c>
      <c r="AE503" t="b">
        <v>1</v>
      </c>
      <c r="AF503" s="21" t="s">
        <v>724</v>
      </c>
      <c r="AG503">
        <v>5</v>
      </c>
      <c r="AH503">
        <v>9</v>
      </c>
      <c r="AI503">
        <v>10</v>
      </c>
      <c r="AJ503">
        <v>10</v>
      </c>
      <c r="AK503" s="21" t="s">
        <v>48</v>
      </c>
      <c r="AL503" t="b">
        <v>0</v>
      </c>
      <c r="AM503" t="b">
        <v>0</v>
      </c>
      <c r="AN503">
        <v>50</v>
      </c>
      <c r="AO503">
        <v>0</v>
      </c>
      <c r="AP503">
        <v>2000</v>
      </c>
      <c r="AQ503" s="21" t="s">
        <v>378</v>
      </c>
      <c r="AR503" s="21"/>
      <c r="AS503" t="b">
        <v>0</v>
      </c>
      <c r="AT503" s="21"/>
      <c r="AU503" s="21"/>
      <c r="AV503" s="21" t="s">
        <v>375</v>
      </c>
      <c r="AW503" s="21"/>
      <c r="AY503" s="21"/>
      <c r="BA503">
        <v>1.52674</v>
      </c>
      <c r="BB503" s="21"/>
      <c r="BC503">
        <v>15570276</v>
      </c>
      <c r="BI503" s="21"/>
    </row>
    <row r="504" spans="1:62" x14ac:dyDescent="0.25">
      <c r="A504" t="str">
        <f>VLOOKUP(ObjectiveData[[#This Row],[Template ID]],ID_Conversion[],3,FALSE)</f>
        <v>IMRT</v>
      </c>
      <c r="B504" t="str">
        <f>VLOOKUP(ObjectiveData[[#This Row],[Template ID]],ID_Conversion[],6,FALSE)</f>
        <v>CNS</v>
      </c>
      <c r="C504" s="15">
        <f>VLOOKUP(ObjectiveData[[#This Row],[Last Modified]],Date_Conversion[],13,FALSE)</f>
        <v>42922.517442129632</v>
      </c>
      <c r="D504" s="15" t="str">
        <f>VLOOKUP(ObjectiveData[[#This Row],[Template ID]],ObjectiveFiles[],3,FALSE)</f>
        <v>ObjectiveTemplate_13170.xml</v>
      </c>
      <c r="E504">
        <v>1.7</v>
      </c>
      <c r="F504" s="21" t="s">
        <v>169</v>
      </c>
      <c r="G504" s="21" t="s">
        <v>9</v>
      </c>
      <c r="H504" s="21" t="s">
        <v>14</v>
      </c>
      <c r="I504" s="21"/>
      <c r="J504" s="21"/>
      <c r="K504" s="21" t="s">
        <v>23</v>
      </c>
      <c r="L504" s="21"/>
      <c r="M504" s="21" t="s">
        <v>752</v>
      </c>
      <c r="N504" s="21" t="s">
        <v>560</v>
      </c>
      <c r="O504" s="21" t="s">
        <v>41</v>
      </c>
      <c r="P504" t="b">
        <v>0</v>
      </c>
      <c r="Q504" t="b">
        <v>0</v>
      </c>
      <c r="R504" t="b">
        <v>1</v>
      </c>
      <c r="S504">
        <v>40</v>
      </c>
      <c r="T504">
        <v>30</v>
      </c>
      <c r="U504">
        <v>0</v>
      </c>
      <c r="V504" s="21" t="s">
        <v>49</v>
      </c>
      <c r="W504">
        <v>1000</v>
      </c>
      <c r="X504">
        <v>100</v>
      </c>
      <c r="Y504" t="b">
        <v>1</v>
      </c>
      <c r="Z504">
        <v>100</v>
      </c>
      <c r="AA504">
        <v>1</v>
      </c>
      <c r="AB504">
        <v>105</v>
      </c>
      <c r="AC504">
        <v>60</v>
      </c>
      <c r="AD504">
        <v>0.05</v>
      </c>
      <c r="AE504" t="b">
        <v>1</v>
      </c>
      <c r="AF504" s="21" t="s">
        <v>724</v>
      </c>
      <c r="AG504">
        <v>5</v>
      </c>
      <c r="AH504">
        <v>9</v>
      </c>
      <c r="AI504">
        <v>10</v>
      </c>
      <c r="AJ504">
        <v>10</v>
      </c>
      <c r="AK504" s="21" t="s">
        <v>48</v>
      </c>
      <c r="AL504" t="b">
        <v>0</v>
      </c>
      <c r="AM504" t="b">
        <v>0</v>
      </c>
      <c r="AN504">
        <v>50</v>
      </c>
      <c r="AO504">
        <v>0</v>
      </c>
      <c r="AP504">
        <v>2000</v>
      </c>
      <c r="AQ504" s="21" t="s">
        <v>380</v>
      </c>
      <c r="AR504" s="21"/>
      <c r="AS504" t="b">
        <v>0</v>
      </c>
      <c r="AT504" s="21"/>
      <c r="AU504" s="21"/>
      <c r="AV504" s="21" t="s">
        <v>375</v>
      </c>
      <c r="AW504" s="21"/>
      <c r="AY504" s="21"/>
      <c r="BA504">
        <v>1.52674</v>
      </c>
      <c r="BB504" s="21"/>
      <c r="BC504">
        <v>15570276</v>
      </c>
      <c r="BI504" s="21"/>
    </row>
    <row r="505" spans="1:62" x14ac:dyDescent="0.25">
      <c r="A505" t="str">
        <f>VLOOKUP(ObjectiveData[[#This Row],[Template ID]],ID_Conversion[],3,FALSE)</f>
        <v>IMRT</v>
      </c>
      <c r="B505" t="str">
        <f>VLOOKUP(ObjectiveData[[#This Row],[Template ID]],ID_Conversion[],6,FALSE)</f>
        <v>CNS</v>
      </c>
      <c r="C505" s="15">
        <f>VLOOKUP(ObjectiveData[[#This Row],[Last Modified]],Date_Conversion[],13,FALSE)</f>
        <v>42922.517442129632</v>
      </c>
      <c r="D505" s="15" t="str">
        <f>VLOOKUP(ObjectiveData[[#This Row],[Template ID]],ObjectiveFiles[],3,FALSE)</f>
        <v>ObjectiveTemplate_13170.xml</v>
      </c>
      <c r="E505">
        <v>1.7</v>
      </c>
      <c r="F505" s="21" t="s">
        <v>169</v>
      </c>
      <c r="G505" s="21" t="s">
        <v>9</v>
      </c>
      <c r="H505" s="21" t="s">
        <v>14</v>
      </c>
      <c r="I505" s="21"/>
      <c r="J505" s="21"/>
      <c r="K505" s="21" t="s">
        <v>23</v>
      </c>
      <c r="L505" s="21"/>
      <c r="M505" s="21" t="s">
        <v>752</v>
      </c>
      <c r="N505" s="21" t="s">
        <v>560</v>
      </c>
      <c r="O505" s="21" t="s">
        <v>41</v>
      </c>
      <c r="P505" t="b">
        <v>0</v>
      </c>
      <c r="Q505" t="b">
        <v>0</v>
      </c>
      <c r="R505" t="b">
        <v>1</v>
      </c>
      <c r="S505">
        <v>40</v>
      </c>
      <c r="T505">
        <v>30</v>
      </c>
      <c r="U505">
        <v>0</v>
      </c>
      <c r="V505" s="21" t="s">
        <v>49</v>
      </c>
      <c r="W505">
        <v>1000</v>
      </c>
      <c r="X505">
        <v>100</v>
      </c>
      <c r="Y505" t="b">
        <v>1</v>
      </c>
      <c r="Z505">
        <v>100</v>
      </c>
      <c r="AA505">
        <v>1</v>
      </c>
      <c r="AB505">
        <v>105</v>
      </c>
      <c r="AC505">
        <v>60</v>
      </c>
      <c r="AD505">
        <v>0.05</v>
      </c>
      <c r="AE505" t="b">
        <v>1</v>
      </c>
      <c r="AF505" s="21" t="s">
        <v>724</v>
      </c>
      <c r="AG505">
        <v>5</v>
      </c>
      <c r="AH505">
        <v>9</v>
      </c>
      <c r="AI505">
        <v>10</v>
      </c>
      <c r="AJ505">
        <v>10</v>
      </c>
      <c r="AK505" s="21" t="s">
        <v>48</v>
      </c>
      <c r="AL505" t="b">
        <v>0</v>
      </c>
      <c r="AM505" t="b">
        <v>0</v>
      </c>
      <c r="AN505">
        <v>50</v>
      </c>
      <c r="AO505">
        <v>0</v>
      </c>
      <c r="AP505">
        <v>2000</v>
      </c>
      <c r="AQ505" s="21" t="s">
        <v>444</v>
      </c>
      <c r="AR505" s="21"/>
      <c r="AS505" t="b">
        <v>0</v>
      </c>
      <c r="AT505" s="21"/>
      <c r="AU505" s="21"/>
      <c r="AV505" s="21" t="s">
        <v>501</v>
      </c>
      <c r="AW505" s="21"/>
      <c r="AY505" s="21"/>
      <c r="BA505">
        <v>1.52674</v>
      </c>
      <c r="BB505" s="21"/>
      <c r="BC505">
        <v>15794160</v>
      </c>
      <c r="BI505" s="21"/>
    </row>
    <row r="506" spans="1:62" x14ac:dyDescent="0.25">
      <c r="A506" t="str">
        <f>VLOOKUP(ObjectiveData[[#This Row],[Template ID]],ID_Conversion[],3,FALSE)</f>
        <v>IMRT</v>
      </c>
      <c r="B506" t="str">
        <f>VLOOKUP(ObjectiveData[[#This Row],[Template ID]],ID_Conversion[],6,FALSE)</f>
        <v>CNS</v>
      </c>
      <c r="C506" s="15">
        <f>VLOOKUP(ObjectiveData[[#This Row],[Last Modified]],Date_Conversion[],13,FALSE)</f>
        <v>42922.517442129632</v>
      </c>
      <c r="D506" s="15" t="str">
        <f>VLOOKUP(ObjectiveData[[#This Row],[Template ID]],ObjectiveFiles[],3,FALSE)</f>
        <v>ObjectiveTemplate_13170.xml</v>
      </c>
      <c r="E506">
        <v>1.7</v>
      </c>
      <c r="F506" s="21" t="s">
        <v>169</v>
      </c>
      <c r="G506" s="21" t="s">
        <v>9</v>
      </c>
      <c r="H506" s="21" t="s">
        <v>14</v>
      </c>
      <c r="I506" s="21"/>
      <c r="J506" s="21"/>
      <c r="K506" s="21" t="s">
        <v>23</v>
      </c>
      <c r="L506" s="21"/>
      <c r="M506" s="21" t="s">
        <v>752</v>
      </c>
      <c r="N506" s="21" t="s">
        <v>560</v>
      </c>
      <c r="O506" s="21" t="s">
        <v>41</v>
      </c>
      <c r="P506" t="b">
        <v>0</v>
      </c>
      <c r="Q506" t="b">
        <v>0</v>
      </c>
      <c r="R506" t="b">
        <v>1</v>
      </c>
      <c r="S506">
        <v>40</v>
      </c>
      <c r="T506">
        <v>30</v>
      </c>
      <c r="U506">
        <v>0</v>
      </c>
      <c r="V506" s="21" t="s">
        <v>49</v>
      </c>
      <c r="W506">
        <v>1000</v>
      </c>
      <c r="X506">
        <v>100</v>
      </c>
      <c r="Y506" t="b">
        <v>1</v>
      </c>
      <c r="Z506">
        <v>100</v>
      </c>
      <c r="AA506">
        <v>1</v>
      </c>
      <c r="AB506">
        <v>105</v>
      </c>
      <c r="AC506">
        <v>60</v>
      </c>
      <c r="AD506">
        <v>0.05</v>
      </c>
      <c r="AE506" t="b">
        <v>1</v>
      </c>
      <c r="AF506" s="21" t="s">
        <v>724</v>
      </c>
      <c r="AG506">
        <v>5</v>
      </c>
      <c r="AH506">
        <v>9</v>
      </c>
      <c r="AI506">
        <v>10</v>
      </c>
      <c r="AJ506">
        <v>10</v>
      </c>
      <c r="AK506" s="21" t="s">
        <v>48</v>
      </c>
      <c r="AL506" t="b">
        <v>0</v>
      </c>
      <c r="AM506" t="b">
        <v>0</v>
      </c>
      <c r="AN506">
        <v>50</v>
      </c>
      <c r="AO506">
        <v>0</v>
      </c>
      <c r="AP506">
        <v>2000</v>
      </c>
      <c r="AQ506" s="21" t="s">
        <v>447</v>
      </c>
      <c r="AR506" s="21"/>
      <c r="AS506" t="b">
        <v>0</v>
      </c>
      <c r="AT506" s="21"/>
      <c r="AU506" s="21"/>
      <c r="AV506" s="21" t="s">
        <v>501</v>
      </c>
      <c r="AW506" s="21"/>
      <c r="AY506" s="21"/>
      <c r="BA506">
        <v>2.2844199999999999</v>
      </c>
      <c r="BB506" s="21"/>
      <c r="BC506">
        <v>255</v>
      </c>
      <c r="BD506">
        <v>0</v>
      </c>
      <c r="BE506">
        <v>0</v>
      </c>
      <c r="BF506">
        <v>20</v>
      </c>
      <c r="BG506">
        <v>0</v>
      </c>
      <c r="BH506">
        <v>60</v>
      </c>
      <c r="BI506" s="21"/>
      <c r="BJ506">
        <v>0</v>
      </c>
    </row>
    <row r="507" spans="1:62" x14ac:dyDescent="0.25">
      <c r="A507" t="str">
        <f>VLOOKUP(ObjectiveData[[#This Row],[Template ID]],ID_Conversion[],3,FALSE)</f>
        <v>VMAT</v>
      </c>
      <c r="B507" t="str">
        <f>VLOOKUP(ObjectiveData[[#This Row],[Template ID]],ID_Conversion[],6,FALSE)</f>
        <v>LUNG</v>
      </c>
      <c r="C507" s="15">
        <f>VLOOKUP(ObjectiveData[[#This Row],[Last Modified]],Date_Conversion[],13,FALSE)</f>
        <v>43433.485694444447</v>
      </c>
      <c r="D507" s="15" t="str">
        <f>VLOOKUP(ObjectiveData[[#This Row],[Template ID]],ObjectiveFiles[],3,FALSE)</f>
        <v>ObjectiveTemplate_13307.xml</v>
      </c>
      <c r="E507">
        <v>1.7</v>
      </c>
      <c r="F507" s="21" t="s">
        <v>210</v>
      </c>
      <c r="G507" s="21" t="s">
        <v>9</v>
      </c>
      <c r="H507" s="21" t="s">
        <v>14</v>
      </c>
      <c r="I507" s="21"/>
      <c r="J507" s="21"/>
      <c r="K507" s="21" t="s">
        <v>25</v>
      </c>
      <c r="L507" s="21"/>
      <c r="M507" s="21" t="s">
        <v>753</v>
      </c>
      <c r="N507" s="21" t="s">
        <v>563</v>
      </c>
      <c r="O507" s="21" t="s">
        <v>41</v>
      </c>
      <c r="P507" t="b">
        <v>0</v>
      </c>
      <c r="Q507" t="b">
        <v>0</v>
      </c>
      <c r="R507" t="b">
        <v>0</v>
      </c>
      <c r="S507">
        <v>40</v>
      </c>
      <c r="T507">
        <v>30</v>
      </c>
      <c r="U507">
        <v>0</v>
      </c>
      <c r="V507" s="21" t="s">
        <v>49</v>
      </c>
      <c r="W507">
        <v>1000</v>
      </c>
      <c r="X507">
        <v>100</v>
      </c>
      <c r="Y507" t="b">
        <v>1</v>
      </c>
      <c r="Z507">
        <v>80</v>
      </c>
      <c r="AA507">
        <v>0.3</v>
      </c>
      <c r="AB507">
        <v>103</v>
      </c>
      <c r="AC507">
        <v>40</v>
      </c>
      <c r="AD507">
        <v>7.0000000000000007E-2</v>
      </c>
      <c r="AE507" t="b">
        <v>1</v>
      </c>
      <c r="AF507" s="21" t="s">
        <v>724</v>
      </c>
      <c r="AG507">
        <v>5</v>
      </c>
      <c r="AH507">
        <v>9</v>
      </c>
      <c r="AI507">
        <v>10</v>
      </c>
      <c r="AJ507">
        <v>10</v>
      </c>
      <c r="AK507" s="21" t="s">
        <v>48</v>
      </c>
      <c r="AL507" t="b">
        <v>0</v>
      </c>
      <c r="AM507" t="b">
        <v>0</v>
      </c>
      <c r="AN507">
        <v>100</v>
      </c>
      <c r="AO507">
        <v>0</v>
      </c>
      <c r="AP507">
        <v>5000</v>
      </c>
      <c r="AQ507" s="21" t="s">
        <v>502</v>
      </c>
      <c r="AR507" s="21"/>
      <c r="AS507" t="b">
        <v>0</v>
      </c>
      <c r="AT507" s="21"/>
      <c r="AU507" s="21"/>
      <c r="AV507" s="21" t="s">
        <v>502</v>
      </c>
      <c r="AW507" s="21"/>
      <c r="AX507" s="21" t="s">
        <v>502</v>
      </c>
      <c r="AY507" s="21" t="s">
        <v>514</v>
      </c>
      <c r="AZ507">
        <v>1</v>
      </c>
      <c r="BB507" s="21"/>
      <c r="BC507">
        <v>65280</v>
      </c>
      <c r="BI507" s="21"/>
    </row>
    <row r="508" spans="1:62" x14ac:dyDescent="0.25">
      <c r="A508" t="str">
        <f>VLOOKUP(ObjectiveData[[#This Row],[Template ID]],ID_Conversion[],3,FALSE)</f>
        <v>VMAT</v>
      </c>
      <c r="B508" t="str">
        <f>VLOOKUP(ObjectiveData[[#This Row],[Template ID]],ID_Conversion[],6,FALSE)</f>
        <v>LUNG</v>
      </c>
      <c r="C508" s="15">
        <f>VLOOKUP(ObjectiveData[[#This Row],[Last Modified]],Date_Conversion[],13,FALSE)</f>
        <v>43433.485694444447</v>
      </c>
      <c r="D508" s="15" t="str">
        <f>VLOOKUP(ObjectiveData[[#This Row],[Template ID]],ObjectiveFiles[],3,FALSE)</f>
        <v>ObjectiveTemplate_13307.xml</v>
      </c>
      <c r="E508">
        <v>1.7</v>
      </c>
      <c r="F508" s="21" t="s">
        <v>210</v>
      </c>
      <c r="G508" s="21" t="s">
        <v>9</v>
      </c>
      <c r="H508" s="21" t="s">
        <v>14</v>
      </c>
      <c r="I508" s="21"/>
      <c r="J508" s="21"/>
      <c r="K508" s="21" t="s">
        <v>25</v>
      </c>
      <c r="L508" s="21"/>
      <c r="M508" s="21" t="s">
        <v>753</v>
      </c>
      <c r="N508" s="21" t="s">
        <v>563</v>
      </c>
      <c r="O508" s="21" t="s">
        <v>41</v>
      </c>
      <c r="P508" t="b">
        <v>0</v>
      </c>
      <c r="Q508" t="b">
        <v>0</v>
      </c>
      <c r="R508" t="b">
        <v>0</v>
      </c>
      <c r="S508">
        <v>40</v>
      </c>
      <c r="T508">
        <v>30</v>
      </c>
      <c r="U508">
        <v>0</v>
      </c>
      <c r="V508" s="21" t="s">
        <v>49</v>
      </c>
      <c r="W508">
        <v>1000</v>
      </c>
      <c r="X508">
        <v>100</v>
      </c>
      <c r="Y508" t="b">
        <v>1</v>
      </c>
      <c r="Z508">
        <v>80</v>
      </c>
      <c r="AA508">
        <v>0.3</v>
      </c>
      <c r="AB508">
        <v>103</v>
      </c>
      <c r="AC508">
        <v>40</v>
      </c>
      <c r="AD508">
        <v>7.0000000000000007E-2</v>
      </c>
      <c r="AE508" t="b">
        <v>1</v>
      </c>
      <c r="AF508" s="21" t="s">
        <v>724</v>
      </c>
      <c r="AG508">
        <v>5</v>
      </c>
      <c r="AH508">
        <v>9</v>
      </c>
      <c r="AI508">
        <v>10</v>
      </c>
      <c r="AJ508">
        <v>10</v>
      </c>
      <c r="AK508" s="21" t="s">
        <v>48</v>
      </c>
      <c r="AL508" t="b">
        <v>0</v>
      </c>
      <c r="AM508" t="b">
        <v>0</v>
      </c>
      <c r="AN508">
        <v>100</v>
      </c>
      <c r="AO508">
        <v>0</v>
      </c>
      <c r="AP508">
        <v>5000</v>
      </c>
      <c r="AQ508" s="21" t="s">
        <v>230</v>
      </c>
      <c r="AR508" s="21"/>
      <c r="AS508" t="b">
        <v>0</v>
      </c>
      <c r="AT508" s="21"/>
      <c r="AU508" s="21"/>
      <c r="AV508" s="21" t="s">
        <v>501</v>
      </c>
      <c r="AW508" s="21"/>
      <c r="AX508" s="21" t="s">
        <v>754</v>
      </c>
      <c r="AY508" s="21" t="s">
        <v>507</v>
      </c>
      <c r="AZ508">
        <v>3.2</v>
      </c>
      <c r="BB508" s="21"/>
      <c r="BC508">
        <v>16748574</v>
      </c>
      <c r="BI508" s="21"/>
    </row>
    <row r="509" spans="1:62" x14ac:dyDescent="0.25">
      <c r="A509" t="str">
        <f>VLOOKUP(ObjectiveData[[#This Row],[Template ID]],ID_Conversion[],3,FALSE)</f>
        <v>VMAT</v>
      </c>
      <c r="B509" t="str">
        <f>VLOOKUP(ObjectiveData[[#This Row],[Template ID]],ID_Conversion[],6,FALSE)</f>
        <v>LUNG</v>
      </c>
      <c r="C509" s="15">
        <f>VLOOKUP(ObjectiveData[[#This Row],[Last Modified]],Date_Conversion[],13,FALSE)</f>
        <v>43433.485694444447</v>
      </c>
      <c r="D509" s="15" t="str">
        <f>VLOOKUP(ObjectiveData[[#This Row],[Template ID]],ObjectiveFiles[],3,FALSE)</f>
        <v>ObjectiveTemplate_13307.xml</v>
      </c>
      <c r="E509">
        <v>1.7</v>
      </c>
      <c r="F509" s="21" t="s">
        <v>210</v>
      </c>
      <c r="G509" s="21" t="s">
        <v>9</v>
      </c>
      <c r="H509" s="21" t="s">
        <v>14</v>
      </c>
      <c r="I509" s="21"/>
      <c r="J509" s="21"/>
      <c r="K509" s="21" t="s">
        <v>25</v>
      </c>
      <c r="L509" s="21"/>
      <c r="M509" s="21" t="s">
        <v>753</v>
      </c>
      <c r="N509" s="21" t="s">
        <v>563</v>
      </c>
      <c r="O509" s="21" t="s">
        <v>41</v>
      </c>
      <c r="P509" t="b">
        <v>0</v>
      </c>
      <c r="Q509" t="b">
        <v>0</v>
      </c>
      <c r="R509" t="b">
        <v>0</v>
      </c>
      <c r="S509">
        <v>40</v>
      </c>
      <c r="T509">
        <v>30</v>
      </c>
      <c r="U509">
        <v>0</v>
      </c>
      <c r="V509" s="21" t="s">
        <v>49</v>
      </c>
      <c r="W509">
        <v>1000</v>
      </c>
      <c r="X509">
        <v>100</v>
      </c>
      <c r="Y509" t="b">
        <v>1</v>
      </c>
      <c r="Z509">
        <v>80</v>
      </c>
      <c r="AA509">
        <v>0.3</v>
      </c>
      <c r="AB509">
        <v>103</v>
      </c>
      <c r="AC509">
        <v>40</v>
      </c>
      <c r="AD509">
        <v>7.0000000000000007E-2</v>
      </c>
      <c r="AE509" t="b">
        <v>1</v>
      </c>
      <c r="AF509" s="21" t="s">
        <v>724</v>
      </c>
      <c r="AG509">
        <v>5</v>
      </c>
      <c r="AH509">
        <v>9</v>
      </c>
      <c r="AI509">
        <v>10</v>
      </c>
      <c r="AJ509">
        <v>10</v>
      </c>
      <c r="AK509" s="21" t="s">
        <v>48</v>
      </c>
      <c r="AL509" t="b">
        <v>0</v>
      </c>
      <c r="AM509" t="b">
        <v>0</v>
      </c>
      <c r="AN509">
        <v>100</v>
      </c>
      <c r="AO509">
        <v>0</v>
      </c>
      <c r="AP509">
        <v>5000</v>
      </c>
      <c r="AQ509" s="21" t="s">
        <v>231</v>
      </c>
      <c r="AR509" s="21"/>
      <c r="AS509" t="b">
        <v>0</v>
      </c>
      <c r="AT509" s="21"/>
      <c r="AU509" s="21"/>
      <c r="AV509" s="21" t="s">
        <v>501</v>
      </c>
      <c r="AW509" s="21"/>
      <c r="AX509" s="21" t="s">
        <v>755</v>
      </c>
      <c r="AY509" s="21" t="s">
        <v>507</v>
      </c>
      <c r="AZ509">
        <v>3.2</v>
      </c>
      <c r="BB509" s="21"/>
      <c r="BC509">
        <v>32896</v>
      </c>
      <c r="BI509" s="21"/>
    </row>
    <row r="510" spans="1:62" x14ac:dyDescent="0.25">
      <c r="A510" t="str">
        <f>VLOOKUP(ObjectiveData[[#This Row],[Template ID]],ID_Conversion[],3,FALSE)</f>
        <v>VMAT</v>
      </c>
      <c r="B510" t="str">
        <f>VLOOKUP(ObjectiveData[[#This Row],[Template ID]],ID_Conversion[],6,FALSE)</f>
        <v>LUNG</v>
      </c>
      <c r="C510" s="15">
        <f>VLOOKUP(ObjectiveData[[#This Row],[Last Modified]],Date_Conversion[],13,FALSE)</f>
        <v>43433.485694444447</v>
      </c>
      <c r="D510" s="15" t="str">
        <f>VLOOKUP(ObjectiveData[[#This Row],[Template ID]],ObjectiveFiles[],3,FALSE)</f>
        <v>ObjectiveTemplate_13307.xml</v>
      </c>
      <c r="E510">
        <v>1.7</v>
      </c>
      <c r="F510" s="21" t="s">
        <v>210</v>
      </c>
      <c r="G510" s="21" t="s">
        <v>9</v>
      </c>
      <c r="H510" s="21" t="s">
        <v>14</v>
      </c>
      <c r="I510" s="21"/>
      <c r="J510" s="21"/>
      <c r="K510" s="21" t="s">
        <v>25</v>
      </c>
      <c r="L510" s="21"/>
      <c r="M510" s="21" t="s">
        <v>753</v>
      </c>
      <c r="N510" s="21" t="s">
        <v>563</v>
      </c>
      <c r="O510" s="21" t="s">
        <v>41</v>
      </c>
      <c r="P510" t="b">
        <v>0</v>
      </c>
      <c r="Q510" t="b">
        <v>0</v>
      </c>
      <c r="R510" t="b">
        <v>0</v>
      </c>
      <c r="S510">
        <v>40</v>
      </c>
      <c r="T510">
        <v>30</v>
      </c>
      <c r="U510">
        <v>0</v>
      </c>
      <c r="V510" s="21" t="s">
        <v>49</v>
      </c>
      <c r="W510">
        <v>1000</v>
      </c>
      <c r="X510">
        <v>100</v>
      </c>
      <c r="Y510" t="b">
        <v>1</v>
      </c>
      <c r="Z510">
        <v>80</v>
      </c>
      <c r="AA510">
        <v>0.3</v>
      </c>
      <c r="AB510">
        <v>103</v>
      </c>
      <c r="AC510">
        <v>40</v>
      </c>
      <c r="AD510">
        <v>7.0000000000000007E-2</v>
      </c>
      <c r="AE510" t="b">
        <v>1</v>
      </c>
      <c r="AF510" s="21" t="s">
        <v>724</v>
      </c>
      <c r="AG510">
        <v>5</v>
      </c>
      <c r="AH510">
        <v>9</v>
      </c>
      <c r="AI510">
        <v>10</v>
      </c>
      <c r="AJ510">
        <v>10</v>
      </c>
      <c r="AK510" s="21" t="s">
        <v>48</v>
      </c>
      <c r="AL510" t="b">
        <v>0</v>
      </c>
      <c r="AM510" t="b">
        <v>0</v>
      </c>
      <c r="AN510">
        <v>100</v>
      </c>
      <c r="AO510">
        <v>0</v>
      </c>
      <c r="AP510">
        <v>5000</v>
      </c>
      <c r="AQ510" s="21" t="s">
        <v>238</v>
      </c>
      <c r="AR510" s="21"/>
      <c r="AS510" t="b">
        <v>0</v>
      </c>
      <c r="AT510" s="21"/>
      <c r="AU510" s="21"/>
      <c r="AV510" s="21" t="s">
        <v>501</v>
      </c>
      <c r="AW510" s="21"/>
      <c r="AX510" s="21" t="s">
        <v>756</v>
      </c>
      <c r="AY510" s="21" t="s">
        <v>507</v>
      </c>
      <c r="AZ510">
        <v>3.2</v>
      </c>
      <c r="BB510" s="21"/>
      <c r="BC510">
        <v>16760576</v>
      </c>
      <c r="BI510" s="21"/>
    </row>
    <row r="511" spans="1:62" x14ac:dyDescent="0.25">
      <c r="A511" t="str">
        <f>VLOOKUP(ObjectiveData[[#This Row],[Template ID]],ID_Conversion[],3,FALSE)</f>
        <v>VMAT</v>
      </c>
      <c r="B511" t="str">
        <f>VLOOKUP(ObjectiveData[[#This Row],[Template ID]],ID_Conversion[],6,FALSE)</f>
        <v>LUNG</v>
      </c>
      <c r="C511" s="15">
        <f>VLOOKUP(ObjectiveData[[#This Row],[Last Modified]],Date_Conversion[],13,FALSE)</f>
        <v>43433.485694444447</v>
      </c>
      <c r="D511" s="15" t="str">
        <f>VLOOKUP(ObjectiveData[[#This Row],[Template ID]],ObjectiveFiles[],3,FALSE)</f>
        <v>ObjectiveTemplate_13307.xml</v>
      </c>
      <c r="E511">
        <v>1.7</v>
      </c>
      <c r="F511" s="21" t="s">
        <v>210</v>
      </c>
      <c r="G511" s="21" t="s">
        <v>9</v>
      </c>
      <c r="H511" s="21" t="s">
        <v>14</v>
      </c>
      <c r="I511" s="21"/>
      <c r="J511" s="21"/>
      <c r="K511" s="21" t="s">
        <v>25</v>
      </c>
      <c r="L511" s="21"/>
      <c r="M511" s="21" t="s">
        <v>753</v>
      </c>
      <c r="N511" s="21" t="s">
        <v>563</v>
      </c>
      <c r="O511" s="21" t="s">
        <v>41</v>
      </c>
      <c r="P511" t="b">
        <v>0</v>
      </c>
      <c r="Q511" t="b">
        <v>0</v>
      </c>
      <c r="R511" t="b">
        <v>0</v>
      </c>
      <c r="S511">
        <v>40</v>
      </c>
      <c r="T511">
        <v>30</v>
      </c>
      <c r="U511">
        <v>0</v>
      </c>
      <c r="V511" s="21" t="s">
        <v>49</v>
      </c>
      <c r="W511">
        <v>1000</v>
      </c>
      <c r="X511">
        <v>100</v>
      </c>
      <c r="Y511" t="b">
        <v>1</v>
      </c>
      <c r="Z511">
        <v>80</v>
      </c>
      <c r="AA511">
        <v>0.3</v>
      </c>
      <c r="AB511">
        <v>103</v>
      </c>
      <c r="AC511">
        <v>40</v>
      </c>
      <c r="AD511">
        <v>7.0000000000000007E-2</v>
      </c>
      <c r="AE511" t="b">
        <v>1</v>
      </c>
      <c r="AF511" s="21" t="s">
        <v>724</v>
      </c>
      <c r="AG511">
        <v>5</v>
      </c>
      <c r="AH511">
        <v>9</v>
      </c>
      <c r="AI511">
        <v>10</v>
      </c>
      <c r="AJ511">
        <v>10</v>
      </c>
      <c r="AK511" s="21" t="s">
        <v>48</v>
      </c>
      <c r="AL511" t="b">
        <v>0</v>
      </c>
      <c r="AM511" t="b">
        <v>0</v>
      </c>
      <c r="AN511">
        <v>100</v>
      </c>
      <c r="AO511">
        <v>0</v>
      </c>
      <c r="AP511">
        <v>5000</v>
      </c>
      <c r="AQ511" s="21" t="s">
        <v>244</v>
      </c>
      <c r="AR511" s="21"/>
      <c r="AS511" t="b">
        <v>0</v>
      </c>
      <c r="AT511" s="21"/>
      <c r="AU511" s="21"/>
      <c r="AV511" s="21" t="s">
        <v>244</v>
      </c>
      <c r="AW511" s="21"/>
      <c r="AX511" s="21" t="s">
        <v>260</v>
      </c>
      <c r="AY511" s="21" t="s">
        <v>514</v>
      </c>
      <c r="AZ511">
        <v>1</v>
      </c>
      <c r="BB511" s="21"/>
      <c r="BC511">
        <v>16776960</v>
      </c>
      <c r="BI511" s="21"/>
    </row>
    <row r="512" spans="1:62" x14ac:dyDescent="0.25">
      <c r="A512" t="str">
        <f>VLOOKUP(ObjectiveData[[#This Row],[Template ID]],ID_Conversion[],3,FALSE)</f>
        <v>VMAT</v>
      </c>
      <c r="B512" t="str">
        <f>VLOOKUP(ObjectiveData[[#This Row],[Template ID]],ID_Conversion[],6,FALSE)</f>
        <v>LUNG</v>
      </c>
      <c r="C512" s="15">
        <f>VLOOKUP(ObjectiveData[[#This Row],[Last Modified]],Date_Conversion[],13,FALSE)</f>
        <v>43433.485694444447</v>
      </c>
      <c r="D512" s="15" t="str">
        <f>VLOOKUP(ObjectiveData[[#This Row],[Template ID]],ObjectiveFiles[],3,FALSE)</f>
        <v>ObjectiveTemplate_13307.xml</v>
      </c>
      <c r="E512">
        <v>1.7</v>
      </c>
      <c r="F512" s="21" t="s">
        <v>210</v>
      </c>
      <c r="G512" s="21" t="s">
        <v>9</v>
      </c>
      <c r="H512" s="21" t="s">
        <v>14</v>
      </c>
      <c r="I512" s="21"/>
      <c r="J512" s="21"/>
      <c r="K512" s="21" t="s">
        <v>25</v>
      </c>
      <c r="L512" s="21"/>
      <c r="M512" s="21" t="s">
        <v>753</v>
      </c>
      <c r="N512" s="21" t="s">
        <v>563</v>
      </c>
      <c r="O512" s="21" t="s">
        <v>41</v>
      </c>
      <c r="P512" t="b">
        <v>0</v>
      </c>
      <c r="Q512" t="b">
        <v>0</v>
      </c>
      <c r="R512" t="b">
        <v>0</v>
      </c>
      <c r="S512">
        <v>40</v>
      </c>
      <c r="T512">
        <v>30</v>
      </c>
      <c r="U512">
        <v>0</v>
      </c>
      <c r="V512" s="21" t="s">
        <v>49</v>
      </c>
      <c r="W512">
        <v>1000</v>
      </c>
      <c r="X512">
        <v>100</v>
      </c>
      <c r="Y512" t="b">
        <v>1</v>
      </c>
      <c r="Z512">
        <v>80</v>
      </c>
      <c r="AA512">
        <v>0.3</v>
      </c>
      <c r="AB512">
        <v>103</v>
      </c>
      <c r="AC512">
        <v>40</v>
      </c>
      <c r="AD512">
        <v>7.0000000000000007E-2</v>
      </c>
      <c r="AE512" t="b">
        <v>1</v>
      </c>
      <c r="AF512" s="21" t="s">
        <v>724</v>
      </c>
      <c r="AG512">
        <v>5</v>
      </c>
      <c r="AH512">
        <v>9</v>
      </c>
      <c r="AI512">
        <v>10</v>
      </c>
      <c r="AJ512">
        <v>10</v>
      </c>
      <c r="AK512" s="21" t="s">
        <v>48</v>
      </c>
      <c r="AL512" t="b">
        <v>0</v>
      </c>
      <c r="AM512" t="b">
        <v>0</v>
      </c>
      <c r="AN512">
        <v>100</v>
      </c>
      <c r="AO512">
        <v>0</v>
      </c>
      <c r="AP512">
        <v>5000</v>
      </c>
      <c r="AQ512" s="21" t="s">
        <v>263</v>
      </c>
      <c r="AR512" s="21"/>
      <c r="AS512" t="b">
        <v>0</v>
      </c>
      <c r="AT512" s="21"/>
      <c r="AU512" s="21"/>
      <c r="AV512" s="21" t="s">
        <v>501</v>
      </c>
      <c r="AW512" s="21"/>
      <c r="AX512" s="21" t="s">
        <v>749</v>
      </c>
      <c r="AY512" s="21" t="s">
        <v>507</v>
      </c>
      <c r="AZ512">
        <v>3.2</v>
      </c>
      <c r="BA512">
        <v>2.4014700000000002</v>
      </c>
      <c r="BB512" s="21"/>
      <c r="BC512">
        <v>13749760</v>
      </c>
      <c r="BD512">
        <v>0</v>
      </c>
      <c r="BE512">
        <v>0</v>
      </c>
      <c r="BF512">
        <v>44</v>
      </c>
      <c r="BG512">
        <v>0</v>
      </c>
      <c r="BH512">
        <v>100</v>
      </c>
      <c r="BI512" s="21"/>
      <c r="BJ512">
        <v>0</v>
      </c>
    </row>
    <row r="513" spans="1:62" x14ac:dyDescent="0.25">
      <c r="A513" t="str">
        <f>VLOOKUP(ObjectiveData[[#This Row],[Template ID]],ID_Conversion[],3,FALSE)</f>
        <v>VMAT</v>
      </c>
      <c r="B513" t="str">
        <f>VLOOKUP(ObjectiveData[[#This Row],[Template ID]],ID_Conversion[],6,FALSE)</f>
        <v>LUNG</v>
      </c>
      <c r="C513" s="15">
        <f>VLOOKUP(ObjectiveData[[#This Row],[Last Modified]],Date_Conversion[],13,FALSE)</f>
        <v>43433.485694444447</v>
      </c>
      <c r="D513" s="15" t="str">
        <f>VLOOKUP(ObjectiveData[[#This Row],[Template ID]],ObjectiveFiles[],3,FALSE)</f>
        <v>ObjectiveTemplate_13307.xml</v>
      </c>
      <c r="E513">
        <v>1.7</v>
      </c>
      <c r="F513" s="21" t="s">
        <v>210</v>
      </c>
      <c r="G513" s="21" t="s">
        <v>9</v>
      </c>
      <c r="H513" s="21" t="s">
        <v>14</v>
      </c>
      <c r="I513" s="21"/>
      <c r="J513" s="21"/>
      <c r="K513" s="21" t="s">
        <v>25</v>
      </c>
      <c r="L513" s="21"/>
      <c r="M513" s="21" t="s">
        <v>753</v>
      </c>
      <c r="N513" s="21" t="s">
        <v>563</v>
      </c>
      <c r="O513" s="21" t="s">
        <v>41</v>
      </c>
      <c r="P513" t="b">
        <v>0</v>
      </c>
      <c r="Q513" t="b">
        <v>0</v>
      </c>
      <c r="R513" t="b">
        <v>0</v>
      </c>
      <c r="S513">
        <v>40</v>
      </c>
      <c r="T513">
        <v>30</v>
      </c>
      <c r="U513">
        <v>0</v>
      </c>
      <c r="V513" s="21" t="s">
        <v>49</v>
      </c>
      <c r="W513">
        <v>1000</v>
      </c>
      <c r="X513">
        <v>100</v>
      </c>
      <c r="Y513" t="b">
        <v>1</v>
      </c>
      <c r="Z513">
        <v>80</v>
      </c>
      <c r="AA513">
        <v>0.3</v>
      </c>
      <c r="AB513">
        <v>103</v>
      </c>
      <c r="AC513">
        <v>40</v>
      </c>
      <c r="AD513">
        <v>7.0000000000000007E-2</v>
      </c>
      <c r="AE513" t="b">
        <v>1</v>
      </c>
      <c r="AF513" s="21" t="s">
        <v>724</v>
      </c>
      <c r="AG513">
        <v>5</v>
      </c>
      <c r="AH513">
        <v>9</v>
      </c>
      <c r="AI513">
        <v>10</v>
      </c>
      <c r="AJ513">
        <v>10</v>
      </c>
      <c r="AK513" s="21" t="s">
        <v>48</v>
      </c>
      <c r="AL513" t="b">
        <v>0</v>
      </c>
      <c r="AM513" t="b">
        <v>0</v>
      </c>
      <c r="AN513">
        <v>100</v>
      </c>
      <c r="AO513">
        <v>0</v>
      </c>
      <c r="AP513">
        <v>5000</v>
      </c>
      <c r="AQ513" s="21" t="s">
        <v>263</v>
      </c>
      <c r="AR513" s="21"/>
      <c r="AS513" t="b">
        <v>0</v>
      </c>
      <c r="AT513" s="21"/>
      <c r="AU513" s="21"/>
      <c r="AV513" s="21" t="s">
        <v>501</v>
      </c>
      <c r="AW513" s="21"/>
      <c r="AX513" s="21" t="s">
        <v>749</v>
      </c>
      <c r="AY513" s="21" t="s">
        <v>507</v>
      </c>
      <c r="AZ513">
        <v>3.2</v>
      </c>
      <c r="BA513">
        <v>2.4014700000000002</v>
      </c>
      <c r="BB513" s="21"/>
      <c r="BC513">
        <v>13749760</v>
      </c>
      <c r="BD513">
        <v>0</v>
      </c>
      <c r="BE513">
        <v>0</v>
      </c>
      <c r="BF513">
        <v>30</v>
      </c>
      <c r="BG513">
        <v>15</v>
      </c>
      <c r="BH513">
        <v>100</v>
      </c>
      <c r="BI513" s="21"/>
      <c r="BJ513">
        <v>0</v>
      </c>
    </row>
    <row r="514" spans="1:62" x14ac:dyDescent="0.25">
      <c r="A514" t="str">
        <f>VLOOKUP(ObjectiveData[[#This Row],[Template ID]],ID_Conversion[],3,FALSE)</f>
        <v>VMAT</v>
      </c>
      <c r="B514" t="str">
        <f>VLOOKUP(ObjectiveData[[#This Row],[Template ID]],ID_Conversion[],6,FALSE)</f>
        <v>LUNG</v>
      </c>
      <c r="C514" s="15">
        <f>VLOOKUP(ObjectiveData[[#This Row],[Last Modified]],Date_Conversion[],13,FALSE)</f>
        <v>43433.485694444447</v>
      </c>
      <c r="D514" s="15" t="str">
        <f>VLOOKUP(ObjectiveData[[#This Row],[Template ID]],ObjectiveFiles[],3,FALSE)</f>
        <v>ObjectiveTemplate_13307.xml</v>
      </c>
      <c r="E514">
        <v>1.7</v>
      </c>
      <c r="F514" s="21" t="s">
        <v>210</v>
      </c>
      <c r="G514" s="21" t="s">
        <v>9</v>
      </c>
      <c r="H514" s="21" t="s">
        <v>14</v>
      </c>
      <c r="I514" s="21"/>
      <c r="J514" s="21"/>
      <c r="K514" s="21" t="s">
        <v>25</v>
      </c>
      <c r="L514" s="21"/>
      <c r="M514" s="21" t="s">
        <v>753</v>
      </c>
      <c r="N514" s="21" t="s">
        <v>563</v>
      </c>
      <c r="O514" s="21" t="s">
        <v>41</v>
      </c>
      <c r="P514" t="b">
        <v>0</v>
      </c>
      <c r="Q514" t="b">
        <v>0</v>
      </c>
      <c r="R514" t="b">
        <v>0</v>
      </c>
      <c r="S514">
        <v>40</v>
      </c>
      <c r="T514">
        <v>30</v>
      </c>
      <c r="U514">
        <v>0</v>
      </c>
      <c r="V514" s="21" t="s">
        <v>49</v>
      </c>
      <c r="W514">
        <v>1000</v>
      </c>
      <c r="X514">
        <v>100</v>
      </c>
      <c r="Y514" t="b">
        <v>1</v>
      </c>
      <c r="Z514">
        <v>80</v>
      </c>
      <c r="AA514">
        <v>0.3</v>
      </c>
      <c r="AB514">
        <v>103</v>
      </c>
      <c r="AC514">
        <v>40</v>
      </c>
      <c r="AD514">
        <v>7.0000000000000007E-2</v>
      </c>
      <c r="AE514" t="b">
        <v>1</v>
      </c>
      <c r="AF514" s="21" t="s">
        <v>724</v>
      </c>
      <c r="AG514">
        <v>5</v>
      </c>
      <c r="AH514">
        <v>9</v>
      </c>
      <c r="AI514">
        <v>10</v>
      </c>
      <c r="AJ514">
        <v>10</v>
      </c>
      <c r="AK514" s="21" t="s">
        <v>48</v>
      </c>
      <c r="AL514" t="b">
        <v>0</v>
      </c>
      <c r="AM514" t="b">
        <v>0</v>
      </c>
      <c r="AN514">
        <v>100</v>
      </c>
      <c r="AO514">
        <v>0</v>
      </c>
      <c r="AP514">
        <v>5000</v>
      </c>
      <c r="AQ514" s="21" t="s">
        <v>274</v>
      </c>
      <c r="AR514" s="21"/>
      <c r="AS514" t="b">
        <v>0</v>
      </c>
      <c r="AT514" s="21"/>
      <c r="AU514" s="21"/>
      <c r="AV514" s="21" t="s">
        <v>501</v>
      </c>
      <c r="AW514" s="21"/>
      <c r="AX514" s="21" t="s">
        <v>743</v>
      </c>
      <c r="AY514" s="21" t="s">
        <v>507</v>
      </c>
      <c r="AZ514">
        <v>3.2</v>
      </c>
      <c r="BB514" s="21"/>
      <c r="BC514">
        <v>8388736</v>
      </c>
      <c r="BD514">
        <v>0</v>
      </c>
      <c r="BE514">
        <v>0</v>
      </c>
      <c r="BF514">
        <v>40</v>
      </c>
      <c r="BG514">
        <v>0</v>
      </c>
      <c r="BH514">
        <v>50</v>
      </c>
      <c r="BI514" s="21"/>
      <c r="BJ514">
        <v>0</v>
      </c>
    </row>
    <row r="515" spans="1:62" x14ac:dyDescent="0.25">
      <c r="A515" t="str">
        <f>VLOOKUP(ObjectiveData[[#This Row],[Template ID]],ID_Conversion[],3,FALSE)</f>
        <v>VMAT</v>
      </c>
      <c r="B515" t="str">
        <f>VLOOKUP(ObjectiveData[[#This Row],[Template ID]],ID_Conversion[],6,FALSE)</f>
        <v>LUNG</v>
      </c>
      <c r="C515" s="15">
        <f>VLOOKUP(ObjectiveData[[#This Row],[Last Modified]],Date_Conversion[],13,FALSE)</f>
        <v>43433.485694444447</v>
      </c>
      <c r="D515" s="15" t="str">
        <f>VLOOKUP(ObjectiveData[[#This Row],[Template ID]],ObjectiveFiles[],3,FALSE)</f>
        <v>ObjectiveTemplate_13307.xml</v>
      </c>
      <c r="E515">
        <v>1.7</v>
      </c>
      <c r="F515" s="21" t="s">
        <v>210</v>
      </c>
      <c r="G515" s="21" t="s">
        <v>9</v>
      </c>
      <c r="H515" s="21" t="s">
        <v>14</v>
      </c>
      <c r="I515" s="21"/>
      <c r="J515" s="21"/>
      <c r="K515" s="21" t="s">
        <v>25</v>
      </c>
      <c r="L515" s="21"/>
      <c r="M515" s="21" t="s">
        <v>753</v>
      </c>
      <c r="N515" s="21" t="s">
        <v>563</v>
      </c>
      <c r="O515" s="21" t="s">
        <v>41</v>
      </c>
      <c r="P515" t="b">
        <v>0</v>
      </c>
      <c r="Q515" t="b">
        <v>0</v>
      </c>
      <c r="R515" t="b">
        <v>0</v>
      </c>
      <c r="S515">
        <v>40</v>
      </c>
      <c r="T515">
        <v>30</v>
      </c>
      <c r="U515">
        <v>0</v>
      </c>
      <c r="V515" s="21" t="s">
        <v>49</v>
      </c>
      <c r="W515">
        <v>1000</v>
      </c>
      <c r="X515">
        <v>100</v>
      </c>
      <c r="Y515" t="b">
        <v>1</v>
      </c>
      <c r="Z515">
        <v>80</v>
      </c>
      <c r="AA515">
        <v>0.3</v>
      </c>
      <c r="AB515">
        <v>103</v>
      </c>
      <c r="AC515">
        <v>40</v>
      </c>
      <c r="AD515">
        <v>7.0000000000000007E-2</v>
      </c>
      <c r="AE515" t="b">
        <v>1</v>
      </c>
      <c r="AF515" s="21" t="s">
        <v>724</v>
      </c>
      <c r="AG515">
        <v>5</v>
      </c>
      <c r="AH515">
        <v>9</v>
      </c>
      <c r="AI515">
        <v>10</v>
      </c>
      <c r="AJ515">
        <v>10</v>
      </c>
      <c r="AK515" s="21" t="s">
        <v>48</v>
      </c>
      <c r="AL515" t="b">
        <v>0</v>
      </c>
      <c r="AM515" t="b">
        <v>0</v>
      </c>
      <c r="AN515">
        <v>100</v>
      </c>
      <c r="AO515">
        <v>0</v>
      </c>
      <c r="AP515">
        <v>5000</v>
      </c>
      <c r="AQ515" s="21" t="s">
        <v>274</v>
      </c>
      <c r="AR515" s="21"/>
      <c r="AS515" t="b">
        <v>0</v>
      </c>
      <c r="AT515" s="21"/>
      <c r="AU515" s="21"/>
      <c r="AV515" s="21" t="s">
        <v>501</v>
      </c>
      <c r="AW515" s="21"/>
      <c r="AX515" s="21" t="s">
        <v>743</v>
      </c>
      <c r="AY515" s="21" t="s">
        <v>507</v>
      </c>
      <c r="AZ515">
        <v>3.2</v>
      </c>
      <c r="BB515" s="21"/>
      <c r="BC515">
        <v>8388736</v>
      </c>
      <c r="BD515">
        <v>0</v>
      </c>
      <c r="BE515">
        <v>0</v>
      </c>
      <c r="BF515">
        <v>20</v>
      </c>
      <c r="BG515">
        <v>10</v>
      </c>
      <c r="BH515">
        <v>50</v>
      </c>
      <c r="BI515" s="21"/>
      <c r="BJ515">
        <v>0</v>
      </c>
    </row>
    <row r="516" spans="1:62" x14ac:dyDescent="0.25">
      <c r="A516" t="str">
        <f>VLOOKUP(ObjectiveData[[#This Row],[Template ID]],ID_Conversion[],3,FALSE)</f>
        <v>VMAT</v>
      </c>
      <c r="B516" t="str">
        <f>VLOOKUP(ObjectiveData[[#This Row],[Template ID]],ID_Conversion[],6,FALSE)</f>
        <v>LUNG</v>
      </c>
      <c r="C516" s="15">
        <f>VLOOKUP(ObjectiveData[[#This Row],[Last Modified]],Date_Conversion[],13,FALSE)</f>
        <v>43433.485694444447</v>
      </c>
      <c r="D516" s="15" t="str">
        <f>VLOOKUP(ObjectiveData[[#This Row],[Template ID]],ObjectiveFiles[],3,FALSE)</f>
        <v>ObjectiveTemplate_13307.xml</v>
      </c>
      <c r="E516">
        <v>1.7</v>
      </c>
      <c r="F516" s="21" t="s">
        <v>210</v>
      </c>
      <c r="G516" s="21" t="s">
        <v>9</v>
      </c>
      <c r="H516" s="21" t="s">
        <v>14</v>
      </c>
      <c r="I516" s="21"/>
      <c r="J516" s="21"/>
      <c r="K516" s="21" t="s">
        <v>25</v>
      </c>
      <c r="L516" s="21"/>
      <c r="M516" s="21" t="s">
        <v>753</v>
      </c>
      <c r="N516" s="21" t="s">
        <v>563</v>
      </c>
      <c r="O516" s="21" t="s">
        <v>41</v>
      </c>
      <c r="P516" t="b">
        <v>0</v>
      </c>
      <c r="Q516" t="b">
        <v>0</v>
      </c>
      <c r="R516" t="b">
        <v>0</v>
      </c>
      <c r="S516">
        <v>40</v>
      </c>
      <c r="T516">
        <v>30</v>
      </c>
      <c r="U516">
        <v>0</v>
      </c>
      <c r="V516" s="21" t="s">
        <v>49</v>
      </c>
      <c r="W516">
        <v>1000</v>
      </c>
      <c r="X516">
        <v>100</v>
      </c>
      <c r="Y516" t="b">
        <v>1</v>
      </c>
      <c r="Z516">
        <v>80</v>
      </c>
      <c r="AA516">
        <v>0.3</v>
      </c>
      <c r="AB516">
        <v>103</v>
      </c>
      <c r="AC516">
        <v>40</v>
      </c>
      <c r="AD516">
        <v>7.0000000000000007E-2</v>
      </c>
      <c r="AE516" t="b">
        <v>1</v>
      </c>
      <c r="AF516" s="21" t="s">
        <v>724</v>
      </c>
      <c r="AG516">
        <v>5</v>
      </c>
      <c r="AH516">
        <v>9</v>
      </c>
      <c r="AI516">
        <v>10</v>
      </c>
      <c r="AJ516">
        <v>10</v>
      </c>
      <c r="AK516" s="21" t="s">
        <v>48</v>
      </c>
      <c r="AL516" t="b">
        <v>0</v>
      </c>
      <c r="AM516" t="b">
        <v>0</v>
      </c>
      <c r="AN516">
        <v>100</v>
      </c>
      <c r="AO516">
        <v>0</v>
      </c>
      <c r="AP516">
        <v>5000</v>
      </c>
      <c r="AQ516" s="21" t="s">
        <v>276</v>
      </c>
      <c r="AR516" s="21"/>
      <c r="AS516" t="b">
        <v>0</v>
      </c>
      <c r="AT516" s="21"/>
      <c r="AU516" s="21"/>
      <c r="AV516" s="21" t="s">
        <v>270</v>
      </c>
      <c r="AW516" s="21"/>
      <c r="AX516" s="21" t="s">
        <v>515</v>
      </c>
      <c r="AY516" s="21" t="s">
        <v>514</v>
      </c>
      <c r="AZ516">
        <v>1</v>
      </c>
      <c r="BB516" s="21"/>
      <c r="BC516">
        <v>255</v>
      </c>
      <c r="BI516" s="21"/>
    </row>
    <row r="517" spans="1:62" x14ac:dyDescent="0.25">
      <c r="A517" t="str">
        <f>VLOOKUP(ObjectiveData[[#This Row],[Template ID]],ID_Conversion[],3,FALSE)</f>
        <v>VMAT</v>
      </c>
      <c r="B517" t="str">
        <f>VLOOKUP(ObjectiveData[[#This Row],[Template ID]],ID_Conversion[],6,FALSE)</f>
        <v>LUNG</v>
      </c>
      <c r="C517" s="15">
        <f>VLOOKUP(ObjectiveData[[#This Row],[Last Modified]],Date_Conversion[],13,FALSE)</f>
        <v>43433.485694444447</v>
      </c>
      <c r="D517" s="15" t="str">
        <f>VLOOKUP(ObjectiveData[[#This Row],[Template ID]],ObjectiveFiles[],3,FALSE)</f>
        <v>ObjectiveTemplate_13307.xml</v>
      </c>
      <c r="E517">
        <v>1.7</v>
      </c>
      <c r="F517" s="21" t="s">
        <v>210</v>
      </c>
      <c r="G517" s="21" t="s">
        <v>9</v>
      </c>
      <c r="H517" s="21" t="s">
        <v>14</v>
      </c>
      <c r="I517" s="21"/>
      <c r="J517" s="21"/>
      <c r="K517" s="21" t="s">
        <v>25</v>
      </c>
      <c r="L517" s="21"/>
      <c r="M517" s="21" t="s">
        <v>753</v>
      </c>
      <c r="N517" s="21" t="s">
        <v>563</v>
      </c>
      <c r="O517" s="21" t="s">
        <v>41</v>
      </c>
      <c r="P517" t="b">
        <v>0</v>
      </c>
      <c r="Q517" t="b">
        <v>0</v>
      </c>
      <c r="R517" t="b">
        <v>0</v>
      </c>
      <c r="S517">
        <v>40</v>
      </c>
      <c r="T517">
        <v>30</v>
      </c>
      <c r="U517">
        <v>0</v>
      </c>
      <c r="V517" s="21" t="s">
        <v>49</v>
      </c>
      <c r="W517">
        <v>1000</v>
      </c>
      <c r="X517">
        <v>100</v>
      </c>
      <c r="Y517" t="b">
        <v>1</v>
      </c>
      <c r="Z517">
        <v>80</v>
      </c>
      <c r="AA517">
        <v>0.3</v>
      </c>
      <c r="AB517">
        <v>103</v>
      </c>
      <c r="AC517">
        <v>40</v>
      </c>
      <c r="AD517">
        <v>7.0000000000000007E-2</v>
      </c>
      <c r="AE517" t="b">
        <v>1</v>
      </c>
      <c r="AF517" s="21" t="s">
        <v>724</v>
      </c>
      <c r="AG517">
        <v>5</v>
      </c>
      <c r="AH517">
        <v>9</v>
      </c>
      <c r="AI517">
        <v>10</v>
      </c>
      <c r="AJ517">
        <v>10</v>
      </c>
      <c r="AK517" s="21" t="s">
        <v>48</v>
      </c>
      <c r="AL517" t="b">
        <v>0</v>
      </c>
      <c r="AM517" t="b">
        <v>0</v>
      </c>
      <c r="AN517">
        <v>100</v>
      </c>
      <c r="AO517">
        <v>0</v>
      </c>
      <c r="AP517">
        <v>5000</v>
      </c>
      <c r="AQ517" s="21" t="s">
        <v>280</v>
      </c>
      <c r="AR517" s="21"/>
      <c r="AS517" t="b">
        <v>0</v>
      </c>
      <c r="AT517" s="21"/>
      <c r="AU517" s="21"/>
      <c r="AV517" s="21" t="s">
        <v>244</v>
      </c>
      <c r="AW517" s="21"/>
      <c r="AX517" s="21" t="s">
        <v>280</v>
      </c>
      <c r="AY517" s="21" t="s">
        <v>514</v>
      </c>
      <c r="AZ517">
        <v>1</v>
      </c>
      <c r="BA517">
        <v>2.4178500000000001</v>
      </c>
      <c r="BB517" s="21"/>
      <c r="BC517">
        <v>16776960</v>
      </c>
      <c r="BD517">
        <v>0</v>
      </c>
      <c r="BE517">
        <v>0</v>
      </c>
      <c r="BF517">
        <v>45</v>
      </c>
      <c r="BG517">
        <v>0</v>
      </c>
      <c r="BH517">
        <v>100</v>
      </c>
      <c r="BI517" s="21"/>
      <c r="BJ517">
        <v>0</v>
      </c>
    </row>
    <row r="518" spans="1:62" x14ac:dyDescent="0.25">
      <c r="A518" t="str">
        <f>VLOOKUP(ObjectiveData[[#This Row],[Template ID]],ID_Conversion[],3,FALSE)</f>
        <v>VMAT</v>
      </c>
      <c r="B518" t="str">
        <f>VLOOKUP(ObjectiveData[[#This Row],[Template ID]],ID_Conversion[],6,FALSE)</f>
        <v>LUNG</v>
      </c>
      <c r="C518" s="15">
        <f>VLOOKUP(ObjectiveData[[#This Row],[Last Modified]],Date_Conversion[],13,FALSE)</f>
        <v>43433.485694444447</v>
      </c>
      <c r="D518" s="15" t="str">
        <f>VLOOKUP(ObjectiveData[[#This Row],[Template ID]],ObjectiveFiles[],3,FALSE)</f>
        <v>ObjectiveTemplate_13307.xml</v>
      </c>
      <c r="E518">
        <v>1.7</v>
      </c>
      <c r="F518" s="21" t="s">
        <v>210</v>
      </c>
      <c r="G518" s="21" t="s">
        <v>9</v>
      </c>
      <c r="H518" s="21" t="s">
        <v>14</v>
      </c>
      <c r="I518" s="21"/>
      <c r="J518" s="21"/>
      <c r="K518" s="21" t="s">
        <v>25</v>
      </c>
      <c r="L518" s="21"/>
      <c r="M518" s="21" t="s">
        <v>753</v>
      </c>
      <c r="N518" s="21" t="s">
        <v>563</v>
      </c>
      <c r="O518" s="21" t="s">
        <v>41</v>
      </c>
      <c r="P518" t="b">
        <v>0</v>
      </c>
      <c r="Q518" t="b">
        <v>0</v>
      </c>
      <c r="R518" t="b">
        <v>0</v>
      </c>
      <c r="S518">
        <v>40</v>
      </c>
      <c r="T518">
        <v>30</v>
      </c>
      <c r="U518">
        <v>0</v>
      </c>
      <c r="V518" s="21" t="s">
        <v>49</v>
      </c>
      <c r="W518">
        <v>1000</v>
      </c>
      <c r="X518">
        <v>100</v>
      </c>
      <c r="Y518" t="b">
        <v>1</v>
      </c>
      <c r="Z518">
        <v>80</v>
      </c>
      <c r="AA518">
        <v>0.3</v>
      </c>
      <c r="AB518">
        <v>103</v>
      </c>
      <c r="AC518">
        <v>40</v>
      </c>
      <c r="AD518">
        <v>7.0000000000000007E-2</v>
      </c>
      <c r="AE518" t="b">
        <v>1</v>
      </c>
      <c r="AF518" s="21" t="s">
        <v>724</v>
      </c>
      <c r="AG518">
        <v>5</v>
      </c>
      <c r="AH518">
        <v>9</v>
      </c>
      <c r="AI518">
        <v>10</v>
      </c>
      <c r="AJ518">
        <v>10</v>
      </c>
      <c r="AK518" s="21" t="s">
        <v>48</v>
      </c>
      <c r="AL518" t="b">
        <v>0</v>
      </c>
      <c r="AM518" t="b">
        <v>0</v>
      </c>
      <c r="AN518">
        <v>100</v>
      </c>
      <c r="AO518">
        <v>0</v>
      </c>
      <c r="AP518">
        <v>5000</v>
      </c>
      <c r="AQ518" s="21" t="s">
        <v>280</v>
      </c>
      <c r="AR518" s="21"/>
      <c r="AS518" t="b">
        <v>0</v>
      </c>
      <c r="AT518" s="21"/>
      <c r="AU518" s="21"/>
      <c r="AV518" s="21" t="s">
        <v>244</v>
      </c>
      <c r="AW518" s="21"/>
      <c r="AX518" s="21" t="s">
        <v>280</v>
      </c>
      <c r="AY518" s="21" t="s">
        <v>514</v>
      </c>
      <c r="AZ518">
        <v>1</v>
      </c>
      <c r="BA518">
        <v>2.4178500000000001</v>
      </c>
      <c r="BB518" s="21"/>
      <c r="BC518">
        <v>16776960</v>
      </c>
      <c r="BD518">
        <v>0</v>
      </c>
      <c r="BE518">
        <v>1</v>
      </c>
      <c r="BF518">
        <v>45</v>
      </c>
      <c r="BG518">
        <v>100</v>
      </c>
      <c r="BH518">
        <v>120</v>
      </c>
      <c r="BI518" s="21"/>
      <c r="BJ518">
        <v>0</v>
      </c>
    </row>
    <row r="519" spans="1:62" x14ac:dyDescent="0.25">
      <c r="A519" t="str">
        <f>VLOOKUP(ObjectiveData[[#This Row],[Template ID]],ID_Conversion[],3,FALSE)</f>
        <v>VMAT</v>
      </c>
      <c r="B519" t="str">
        <f>VLOOKUP(ObjectiveData[[#This Row],[Template ID]],ID_Conversion[],6,FALSE)</f>
        <v>LUNG</v>
      </c>
      <c r="C519" s="15">
        <f>VLOOKUP(ObjectiveData[[#This Row],[Last Modified]],Date_Conversion[],13,FALSE)</f>
        <v>43433.485694444447</v>
      </c>
      <c r="D519" s="15" t="str">
        <f>VLOOKUP(ObjectiveData[[#This Row],[Template ID]],ObjectiveFiles[],3,FALSE)</f>
        <v>ObjectiveTemplate_13307.xml</v>
      </c>
      <c r="E519">
        <v>1.7</v>
      </c>
      <c r="F519" s="21" t="s">
        <v>210</v>
      </c>
      <c r="G519" s="21" t="s">
        <v>9</v>
      </c>
      <c r="H519" s="21" t="s">
        <v>14</v>
      </c>
      <c r="I519" s="21"/>
      <c r="J519" s="21"/>
      <c r="K519" s="21" t="s">
        <v>25</v>
      </c>
      <c r="L519" s="21"/>
      <c r="M519" s="21" t="s">
        <v>753</v>
      </c>
      <c r="N519" s="21" t="s">
        <v>563</v>
      </c>
      <c r="O519" s="21" t="s">
        <v>41</v>
      </c>
      <c r="P519" t="b">
        <v>0</v>
      </c>
      <c r="Q519" t="b">
        <v>0</v>
      </c>
      <c r="R519" t="b">
        <v>0</v>
      </c>
      <c r="S519">
        <v>40</v>
      </c>
      <c r="T519">
        <v>30</v>
      </c>
      <c r="U519">
        <v>0</v>
      </c>
      <c r="V519" s="21" t="s">
        <v>49</v>
      </c>
      <c r="W519">
        <v>1000</v>
      </c>
      <c r="X519">
        <v>100</v>
      </c>
      <c r="Y519" t="b">
        <v>1</v>
      </c>
      <c r="Z519">
        <v>80</v>
      </c>
      <c r="AA519">
        <v>0.3</v>
      </c>
      <c r="AB519">
        <v>103</v>
      </c>
      <c r="AC519">
        <v>40</v>
      </c>
      <c r="AD519">
        <v>7.0000000000000007E-2</v>
      </c>
      <c r="AE519" t="b">
        <v>1</v>
      </c>
      <c r="AF519" s="21" t="s">
        <v>724</v>
      </c>
      <c r="AG519">
        <v>5</v>
      </c>
      <c r="AH519">
        <v>9</v>
      </c>
      <c r="AI519">
        <v>10</v>
      </c>
      <c r="AJ519">
        <v>10</v>
      </c>
      <c r="AK519" s="21" t="s">
        <v>48</v>
      </c>
      <c r="AL519" t="b">
        <v>0</v>
      </c>
      <c r="AM519" t="b">
        <v>0</v>
      </c>
      <c r="AN519">
        <v>100</v>
      </c>
      <c r="AO519">
        <v>0</v>
      </c>
      <c r="AP519">
        <v>5000</v>
      </c>
      <c r="AQ519" s="21" t="s">
        <v>305</v>
      </c>
      <c r="AR519" s="21"/>
      <c r="AS519" t="b">
        <v>0</v>
      </c>
      <c r="AT519" s="21"/>
      <c r="AU519" s="21"/>
      <c r="AV519" s="21" t="s">
        <v>501</v>
      </c>
      <c r="AW519" s="21"/>
      <c r="AX519" s="21" t="s">
        <v>742</v>
      </c>
      <c r="AY519" s="21" t="s">
        <v>507</v>
      </c>
      <c r="AZ519">
        <v>3.2</v>
      </c>
      <c r="BA519">
        <v>3</v>
      </c>
      <c r="BB519" s="21"/>
      <c r="BC519">
        <v>2139610</v>
      </c>
      <c r="BD519">
        <v>0</v>
      </c>
      <c r="BE519">
        <v>0</v>
      </c>
      <c r="BF519">
        <v>16</v>
      </c>
      <c r="BG519">
        <v>20</v>
      </c>
      <c r="BH519">
        <v>100</v>
      </c>
      <c r="BI519" s="21"/>
      <c r="BJ519">
        <v>0</v>
      </c>
    </row>
    <row r="520" spans="1:62" x14ac:dyDescent="0.25">
      <c r="A520" t="str">
        <f>VLOOKUP(ObjectiveData[[#This Row],[Template ID]],ID_Conversion[],3,FALSE)</f>
        <v>VMAT</v>
      </c>
      <c r="B520" t="str">
        <f>VLOOKUP(ObjectiveData[[#This Row],[Template ID]],ID_Conversion[],6,FALSE)</f>
        <v>LUNG</v>
      </c>
      <c r="C520" s="15">
        <f>VLOOKUP(ObjectiveData[[#This Row],[Last Modified]],Date_Conversion[],13,FALSE)</f>
        <v>43433.485694444447</v>
      </c>
      <c r="D520" s="15" t="str">
        <f>VLOOKUP(ObjectiveData[[#This Row],[Template ID]],ObjectiveFiles[],3,FALSE)</f>
        <v>ObjectiveTemplate_13307.xml</v>
      </c>
      <c r="E520">
        <v>1.7</v>
      </c>
      <c r="F520" s="21" t="s">
        <v>210</v>
      </c>
      <c r="G520" s="21" t="s">
        <v>9</v>
      </c>
      <c r="H520" s="21" t="s">
        <v>14</v>
      </c>
      <c r="I520" s="21"/>
      <c r="J520" s="21"/>
      <c r="K520" s="21" t="s">
        <v>25</v>
      </c>
      <c r="L520" s="21"/>
      <c r="M520" s="21" t="s">
        <v>753</v>
      </c>
      <c r="N520" s="21" t="s">
        <v>563</v>
      </c>
      <c r="O520" s="21" t="s">
        <v>41</v>
      </c>
      <c r="P520" t="b">
        <v>0</v>
      </c>
      <c r="Q520" t="b">
        <v>0</v>
      </c>
      <c r="R520" t="b">
        <v>0</v>
      </c>
      <c r="S520">
        <v>40</v>
      </c>
      <c r="T520">
        <v>30</v>
      </c>
      <c r="U520">
        <v>0</v>
      </c>
      <c r="V520" s="21" t="s">
        <v>49</v>
      </c>
      <c r="W520">
        <v>1000</v>
      </c>
      <c r="X520">
        <v>100</v>
      </c>
      <c r="Y520" t="b">
        <v>1</v>
      </c>
      <c r="Z520">
        <v>80</v>
      </c>
      <c r="AA520">
        <v>0.3</v>
      </c>
      <c r="AB520">
        <v>103</v>
      </c>
      <c r="AC520">
        <v>40</v>
      </c>
      <c r="AD520">
        <v>7.0000000000000007E-2</v>
      </c>
      <c r="AE520" t="b">
        <v>1</v>
      </c>
      <c r="AF520" s="21" t="s">
        <v>724</v>
      </c>
      <c r="AG520">
        <v>5</v>
      </c>
      <c r="AH520">
        <v>9</v>
      </c>
      <c r="AI520">
        <v>10</v>
      </c>
      <c r="AJ520">
        <v>10</v>
      </c>
      <c r="AK520" s="21" t="s">
        <v>48</v>
      </c>
      <c r="AL520" t="b">
        <v>0</v>
      </c>
      <c r="AM520" t="b">
        <v>0</v>
      </c>
      <c r="AN520">
        <v>100</v>
      </c>
      <c r="AO520">
        <v>0</v>
      </c>
      <c r="AP520">
        <v>5000</v>
      </c>
      <c r="AQ520" s="21" t="s">
        <v>305</v>
      </c>
      <c r="AR520" s="21"/>
      <c r="AS520" t="b">
        <v>0</v>
      </c>
      <c r="AT520" s="21"/>
      <c r="AU520" s="21"/>
      <c r="AV520" s="21" t="s">
        <v>501</v>
      </c>
      <c r="AW520" s="21"/>
      <c r="AX520" s="21" t="s">
        <v>742</v>
      </c>
      <c r="AY520" s="21" t="s">
        <v>507</v>
      </c>
      <c r="AZ520">
        <v>3.2</v>
      </c>
      <c r="BA520">
        <v>3</v>
      </c>
      <c r="BB520" s="21"/>
      <c r="BC520">
        <v>2139610</v>
      </c>
      <c r="BD520">
        <v>0</v>
      </c>
      <c r="BE520">
        <v>0</v>
      </c>
      <c r="BF520">
        <v>5</v>
      </c>
      <c r="BG520">
        <v>50</v>
      </c>
      <c r="BH520">
        <v>100</v>
      </c>
      <c r="BI520" s="21"/>
      <c r="BJ520">
        <v>0</v>
      </c>
    </row>
    <row r="521" spans="1:62" x14ac:dyDescent="0.25">
      <c r="A521" t="str">
        <f>VLOOKUP(ObjectiveData[[#This Row],[Template ID]],ID_Conversion[],3,FALSE)</f>
        <v>VMAT</v>
      </c>
      <c r="B521" t="str">
        <f>VLOOKUP(ObjectiveData[[#This Row],[Template ID]],ID_Conversion[],6,FALSE)</f>
        <v>LUNG</v>
      </c>
      <c r="C521" s="15">
        <f>VLOOKUP(ObjectiveData[[#This Row],[Last Modified]],Date_Conversion[],13,FALSE)</f>
        <v>43433.485694444447</v>
      </c>
      <c r="D521" s="15" t="str">
        <f>VLOOKUP(ObjectiveData[[#This Row],[Template ID]],ObjectiveFiles[],3,FALSE)</f>
        <v>ObjectiveTemplate_13307.xml</v>
      </c>
      <c r="E521">
        <v>1.7</v>
      </c>
      <c r="F521" s="21" t="s">
        <v>210</v>
      </c>
      <c r="G521" s="21" t="s">
        <v>9</v>
      </c>
      <c r="H521" s="21" t="s">
        <v>14</v>
      </c>
      <c r="I521" s="21"/>
      <c r="J521" s="21"/>
      <c r="K521" s="21" t="s">
        <v>25</v>
      </c>
      <c r="L521" s="21"/>
      <c r="M521" s="21" t="s">
        <v>753</v>
      </c>
      <c r="N521" s="21" t="s">
        <v>563</v>
      </c>
      <c r="O521" s="21" t="s">
        <v>41</v>
      </c>
      <c r="P521" t="b">
        <v>0</v>
      </c>
      <c r="Q521" t="b">
        <v>0</v>
      </c>
      <c r="R521" t="b">
        <v>0</v>
      </c>
      <c r="S521">
        <v>40</v>
      </c>
      <c r="T521">
        <v>30</v>
      </c>
      <c r="U521">
        <v>0</v>
      </c>
      <c r="V521" s="21" t="s">
        <v>49</v>
      </c>
      <c r="W521">
        <v>1000</v>
      </c>
      <c r="X521">
        <v>100</v>
      </c>
      <c r="Y521" t="b">
        <v>1</v>
      </c>
      <c r="Z521">
        <v>80</v>
      </c>
      <c r="AA521">
        <v>0.3</v>
      </c>
      <c r="AB521">
        <v>103</v>
      </c>
      <c r="AC521">
        <v>40</v>
      </c>
      <c r="AD521">
        <v>7.0000000000000007E-2</v>
      </c>
      <c r="AE521" t="b">
        <v>1</v>
      </c>
      <c r="AF521" s="21" t="s">
        <v>724</v>
      </c>
      <c r="AG521">
        <v>5</v>
      </c>
      <c r="AH521">
        <v>9</v>
      </c>
      <c r="AI521">
        <v>10</v>
      </c>
      <c r="AJ521">
        <v>10</v>
      </c>
      <c r="AK521" s="21" t="s">
        <v>48</v>
      </c>
      <c r="AL521" t="b">
        <v>0</v>
      </c>
      <c r="AM521" t="b">
        <v>0</v>
      </c>
      <c r="AN521">
        <v>100</v>
      </c>
      <c r="AO521">
        <v>0</v>
      </c>
      <c r="AP521">
        <v>5000</v>
      </c>
      <c r="AQ521" s="21" t="s">
        <v>306</v>
      </c>
      <c r="AR521" s="21"/>
      <c r="AS521" t="b">
        <v>0</v>
      </c>
      <c r="AT521" s="21"/>
      <c r="AU521" s="21"/>
      <c r="AV521" s="21" t="s">
        <v>501</v>
      </c>
      <c r="AW521" s="21"/>
      <c r="AX521" s="21" t="s">
        <v>740</v>
      </c>
      <c r="AY521" s="21" t="s">
        <v>507</v>
      </c>
      <c r="AZ521">
        <v>3.2</v>
      </c>
      <c r="BB521" s="21"/>
      <c r="BC521">
        <v>16777184</v>
      </c>
      <c r="BI521" s="21"/>
    </row>
    <row r="522" spans="1:62" x14ac:dyDescent="0.25">
      <c r="A522" t="str">
        <f>VLOOKUP(ObjectiveData[[#This Row],[Template ID]],ID_Conversion[],3,FALSE)</f>
        <v>VMAT</v>
      </c>
      <c r="B522" t="str">
        <f>VLOOKUP(ObjectiveData[[#This Row],[Template ID]],ID_Conversion[],6,FALSE)</f>
        <v>LUNG</v>
      </c>
      <c r="C522" s="15">
        <f>VLOOKUP(ObjectiveData[[#This Row],[Last Modified]],Date_Conversion[],13,FALSE)</f>
        <v>43433.485694444447</v>
      </c>
      <c r="D522" s="15" t="str">
        <f>VLOOKUP(ObjectiveData[[#This Row],[Template ID]],ObjectiveFiles[],3,FALSE)</f>
        <v>ObjectiveTemplate_13307.xml</v>
      </c>
      <c r="E522">
        <v>1.7</v>
      </c>
      <c r="F522" s="21" t="s">
        <v>210</v>
      </c>
      <c r="G522" s="21" t="s">
        <v>9</v>
      </c>
      <c r="H522" s="21" t="s">
        <v>14</v>
      </c>
      <c r="I522" s="21"/>
      <c r="J522" s="21"/>
      <c r="K522" s="21" t="s">
        <v>25</v>
      </c>
      <c r="L522" s="21"/>
      <c r="M522" s="21" t="s">
        <v>753</v>
      </c>
      <c r="N522" s="21" t="s">
        <v>563</v>
      </c>
      <c r="O522" s="21" t="s">
        <v>41</v>
      </c>
      <c r="P522" t="b">
        <v>0</v>
      </c>
      <c r="Q522" t="b">
        <v>0</v>
      </c>
      <c r="R522" t="b">
        <v>0</v>
      </c>
      <c r="S522">
        <v>40</v>
      </c>
      <c r="T522">
        <v>30</v>
      </c>
      <c r="U522">
        <v>0</v>
      </c>
      <c r="V522" s="21" t="s">
        <v>49</v>
      </c>
      <c r="W522">
        <v>1000</v>
      </c>
      <c r="X522">
        <v>100</v>
      </c>
      <c r="Y522" t="b">
        <v>1</v>
      </c>
      <c r="Z522">
        <v>80</v>
      </c>
      <c r="AA522">
        <v>0.3</v>
      </c>
      <c r="AB522">
        <v>103</v>
      </c>
      <c r="AC522">
        <v>40</v>
      </c>
      <c r="AD522">
        <v>7.0000000000000007E-2</v>
      </c>
      <c r="AE522" t="b">
        <v>1</v>
      </c>
      <c r="AF522" s="21" t="s">
        <v>724</v>
      </c>
      <c r="AG522">
        <v>5</v>
      </c>
      <c r="AH522">
        <v>9</v>
      </c>
      <c r="AI522">
        <v>10</v>
      </c>
      <c r="AJ522">
        <v>10</v>
      </c>
      <c r="AK522" s="21" t="s">
        <v>48</v>
      </c>
      <c r="AL522" t="b">
        <v>0</v>
      </c>
      <c r="AM522" t="b">
        <v>0</v>
      </c>
      <c r="AN522">
        <v>100</v>
      </c>
      <c r="AO522">
        <v>0</v>
      </c>
      <c r="AP522">
        <v>5000</v>
      </c>
      <c r="AQ522" s="21" t="s">
        <v>307</v>
      </c>
      <c r="AR522" s="21"/>
      <c r="AS522" t="b">
        <v>0</v>
      </c>
      <c r="AT522" s="21"/>
      <c r="AU522" s="21"/>
      <c r="AV522" s="21" t="s">
        <v>501</v>
      </c>
      <c r="AW522" s="21"/>
      <c r="AX522" s="21" t="s">
        <v>741</v>
      </c>
      <c r="AY522" s="21" t="s">
        <v>507</v>
      </c>
      <c r="AZ522">
        <v>3.2</v>
      </c>
      <c r="BB522" s="21"/>
      <c r="BC522">
        <v>12180223</v>
      </c>
      <c r="BI522" s="21"/>
    </row>
    <row r="523" spans="1:62" x14ac:dyDescent="0.25">
      <c r="A523" t="str">
        <f>VLOOKUP(ObjectiveData[[#This Row],[Template ID]],ID_Conversion[],3,FALSE)</f>
        <v>VMAT</v>
      </c>
      <c r="B523" t="str">
        <f>VLOOKUP(ObjectiveData[[#This Row],[Template ID]],ID_Conversion[],6,FALSE)</f>
        <v>LUNG</v>
      </c>
      <c r="C523" s="15">
        <f>VLOOKUP(ObjectiveData[[#This Row],[Last Modified]],Date_Conversion[],13,FALSE)</f>
        <v>43433.485694444447</v>
      </c>
      <c r="D523" s="15" t="str">
        <f>VLOOKUP(ObjectiveData[[#This Row],[Template ID]],ObjectiveFiles[],3,FALSE)</f>
        <v>ObjectiveTemplate_13307.xml</v>
      </c>
      <c r="E523">
        <v>1.7</v>
      </c>
      <c r="F523" s="21" t="s">
        <v>210</v>
      </c>
      <c r="G523" s="21" t="s">
        <v>9</v>
      </c>
      <c r="H523" s="21" t="s">
        <v>14</v>
      </c>
      <c r="I523" s="21"/>
      <c r="J523" s="21"/>
      <c r="K523" s="21" t="s">
        <v>25</v>
      </c>
      <c r="L523" s="21"/>
      <c r="M523" s="21" t="s">
        <v>753</v>
      </c>
      <c r="N523" s="21" t="s">
        <v>563</v>
      </c>
      <c r="O523" s="21" t="s">
        <v>41</v>
      </c>
      <c r="P523" t="b">
        <v>0</v>
      </c>
      <c r="Q523" t="b">
        <v>0</v>
      </c>
      <c r="R523" t="b">
        <v>0</v>
      </c>
      <c r="S523">
        <v>40</v>
      </c>
      <c r="T523">
        <v>30</v>
      </c>
      <c r="U523">
        <v>0</v>
      </c>
      <c r="V523" s="21" t="s">
        <v>49</v>
      </c>
      <c r="W523">
        <v>1000</v>
      </c>
      <c r="X523">
        <v>100</v>
      </c>
      <c r="Y523" t="b">
        <v>1</v>
      </c>
      <c r="Z523">
        <v>80</v>
      </c>
      <c r="AA523">
        <v>0.3</v>
      </c>
      <c r="AB523">
        <v>103</v>
      </c>
      <c r="AC523">
        <v>40</v>
      </c>
      <c r="AD523">
        <v>7.0000000000000007E-2</v>
      </c>
      <c r="AE523" t="b">
        <v>1</v>
      </c>
      <c r="AF523" s="21" t="s">
        <v>724</v>
      </c>
      <c r="AG523">
        <v>5</v>
      </c>
      <c r="AH523">
        <v>9</v>
      </c>
      <c r="AI523">
        <v>10</v>
      </c>
      <c r="AJ523">
        <v>10</v>
      </c>
      <c r="AK523" s="21" t="s">
        <v>48</v>
      </c>
      <c r="AL523" t="b">
        <v>0</v>
      </c>
      <c r="AM523" t="b">
        <v>0</v>
      </c>
      <c r="AN523">
        <v>100</v>
      </c>
      <c r="AO523">
        <v>0</v>
      </c>
      <c r="AP523">
        <v>5000</v>
      </c>
      <c r="AQ523" s="21" t="s">
        <v>326</v>
      </c>
      <c r="AR523" s="21"/>
      <c r="AS523" t="b">
        <v>0</v>
      </c>
      <c r="AT523" s="21"/>
      <c r="AU523" s="21"/>
      <c r="AV523" s="21" t="s">
        <v>375</v>
      </c>
      <c r="AW523" s="21"/>
      <c r="AX523" s="21" t="s">
        <v>426</v>
      </c>
      <c r="AY523" s="21" t="s">
        <v>514</v>
      </c>
      <c r="AZ523">
        <v>1</v>
      </c>
      <c r="BA523">
        <v>3</v>
      </c>
      <c r="BB523" s="21"/>
      <c r="BC523">
        <v>16711935</v>
      </c>
      <c r="BD523">
        <v>0</v>
      </c>
      <c r="BE523">
        <v>0</v>
      </c>
      <c r="BF523">
        <v>45</v>
      </c>
      <c r="BG523">
        <v>0</v>
      </c>
      <c r="BH523">
        <v>100</v>
      </c>
      <c r="BI523" s="21"/>
      <c r="BJ523">
        <v>0</v>
      </c>
    </row>
    <row r="524" spans="1:62" x14ac:dyDescent="0.25">
      <c r="A524" t="str">
        <f>VLOOKUP(ObjectiveData[[#This Row],[Template ID]],ID_Conversion[],3,FALSE)</f>
        <v>VMAT</v>
      </c>
      <c r="B524" t="str">
        <f>VLOOKUP(ObjectiveData[[#This Row],[Template ID]],ID_Conversion[],6,FALSE)</f>
        <v>LUNG</v>
      </c>
      <c r="C524" s="15">
        <f>VLOOKUP(ObjectiveData[[#This Row],[Last Modified]],Date_Conversion[],13,FALSE)</f>
        <v>43433.485694444447</v>
      </c>
      <c r="D524" s="15" t="str">
        <f>VLOOKUP(ObjectiveData[[#This Row],[Template ID]],ObjectiveFiles[],3,FALSE)</f>
        <v>ObjectiveTemplate_13307.xml</v>
      </c>
      <c r="E524">
        <v>1.7</v>
      </c>
      <c r="F524" s="21" t="s">
        <v>210</v>
      </c>
      <c r="G524" s="21" t="s">
        <v>9</v>
      </c>
      <c r="H524" s="21" t="s">
        <v>14</v>
      </c>
      <c r="I524" s="21"/>
      <c r="J524" s="21"/>
      <c r="K524" s="21" t="s">
        <v>25</v>
      </c>
      <c r="L524" s="21"/>
      <c r="M524" s="21" t="s">
        <v>753</v>
      </c>
      <c r="N524" s="21" t="s">
        <v>563</v>
      </c>
      <c r="O524" s="21" t="s">
        <v>41</v>
      </c>
      <c r="P524" t="b">
        <v>0</v>
      </c>
      <c r="Q524" t="b">
        <v>0</v>
      </c>
      <c r="R524" t="b">
        <v>0</v>
      </c>
      <c r="S524">
        <v>40</v>
      </c>
      <c r="T524">
        <v>30</v>
      </c>
      <c r="U524">
        <v>0</v>
      </c>
      <c r="V524" s="21" t="s">
        <v>49</v>
      </c>
      <c r="W524">
        <v>1000</v>
      </c>
      <c r="X524">
        <v>100</v>
      </c>
      <c r="Y524" t="b">
        <v>1</v>
      </c>
      <c r="Z524">
        <v>80</v>
      </c>
      <c r="AA524">
        <v>0.3</v>
      </c>
      <c r="AB524">
        <v>103</v>
      </c>
      <c r="AC524">
        <v>40</v>
      </c>
      <c r="AD524">
        <v>7.0000000000000007E-2</v>
      </c>
      <c r="AE524" t="b">
        <v>1</v>
      </c>
      <c r="AF524" s="21" t="s">
        <v>724</v>
      </c>
      <c r="AG524">
        <v>5</v>
      </c>
      <c r="AH524">
        <v>9</v>
      </c>
      <c r="AI524">
        <v>10</v>
      </c>
      <c r="AJ524">
        <v>10</v>
      </c>
      <c r="AK524" s="21" t="s">
        <v>48</v>
      </c>
      <c r="AL524" t="b">
        <v>0</v>
      </c>
      <c r="AM524" t="b">
        <v>0</v>
      </c>
      <c r="AN524">
        <v>100</v>
      </c>
      <c r="AO524">
        <v>0</v>
      </c>
      <c r="AP524">
        <v>5000</v>
      </c>
      <c r="AQ524" s="21" t="s">
        <v>326</v>
      </c>
      <c r="AR524" s="21"/>
      <c r="AS524" t="b">
        <v>0</v>
      </c>
      <c r="AT524" s="21"/>
      <c r="AU524" s="21"/>
      <c r="AV524" s="21" t="s">
        <v>375</v>
      </c>
      <c r="AW524" s="21"/>
      <c r="AX524" s="21" t="s">
        <v>426</v>
      </c>
      <c r="AY524" s="21" t="s">
        <v>514</v>
      </c>
      <c r="AZ524">
        <v>1</v>
      </c>
      <c r="BA524">
        <v>3</v>
      </c>
      <c r="BB524" s="21"/>
      <c r="BC524">
        <v>16711935</v>
      </c>
      <c r="BD524">
        <v>0</v>
      </c>
      <c r="BE524">
        <v>1</v>
      </c>
      <c r="BF524">
        <v>45</v>
      </c>
      <c r="BG524">
        <v>100</v>
      </c>
      <c r="BH524">
        <v>120</v>
      </c>
      <c r="BI524" s="21"/>
      <c r="BJ524">
        <v>0</v>
      </c>
    </row>
    <row r="525" spans="1:62" x14ac:dyDescent="0.25">
      <c r="A525" t="str">
        <f>VLOOKUP(ObjectiveData[[#This Row],[Template ID]],ID_Conversion[],3,FALSE)</f>
        <v>VMAT</v>
      </c>
      <c r="B525" t="str">
        <f>VLOOKUP(ObjectiveData[[#This Row],[Template ID]],ID_Conversion[],6,FALSE)</f>
        <v>LUNG</v>
      </c>
      <c r="C525" s="15">
        <f>VLOOKUP(ObjectiveData[[#This Row],[Last Modified]],Date_Conversion[],13,FALSE)</f>
        <v>43433.485694444447</v>
      </c>
      <c r="D525" s="15" t="str">
        <f>VLOOKUP(ObjectiveData[[#This Row],[Template ID]],ObjectiveFiles[],3,FALSE)</f>
        <v>ObjectiveTemplate_13307.xml</v>
      </c>
      <c r="E525">
        <v>1.7</v>
      </c>
      <c r="F525" s="21" t="s">
        <v>210</v>
      </c>
      <c r="G525" s="21" t="s">
        <v>9</v>
      </c>
      <c r="H525" s="21" t="s">
        <v>14</v>
      </c>
      <c r="I525" s="21"/>
      <c r="J525" s="21"/>
      <c r="K525" s="21" t="s">
        <v>25</v>
      </c>
      <c r="L525" s="21"/>
      <c r="M525" s="21" t="s">
        <v>753</v>
      </c>
      <c r="N525" s="21" t="s">
        <v>563</v>
      </c>
      <c r="O525" s="21" t="s">
        <v>41</v>
      </c>
      <c r="P525" t="b">
        <v>0</v>
      </c>
      <c r="Q525" t="b">
        <v>0</v>
      </c>
      <c r="R525" t="b">
        <v>0</v>
      </c>
      <c r="S525">
        <v>40</v>
      </c>
      <c r="T525">
        <v>30</v>
      </c>
      <c r="U525">
        <v>0</v>
      </c>
      <c r="V525" s="21" t="s">
        <v>49</v>
      </c>
      <c r="W525">
        <v>1000</v>
      </c>
      <c r="X525">
        <v>100</v>
      </c>
      <c r="Y525" t="b">
        <v>1</v>
      </c>
      <c r="Z525">
        <v>80</v>
      </c>
      <c r="AA525">
        <v>0.3</v>
      </c>
      <c r="AB525">
        <v>103</v>
      </c>
      <c r="AC525">
        <v>40</v>
      </c>
      <c r="AD525">
        <v>7.0000000000000007E-2</v>
      </c>
      <c r="AE525" t="b">
        <v>1</v>
      </c>
      <c r="AF525" s="21" t="s">
        <v>724</v>
      </c>
      <c r="AG525">
        <v>5</v>
      </c>
      <c r="AH525">
        <v>9</v>
      </c>
      <c r="AI525">
        <v>10</v>
      </c>
      <c r="AJ525">
        <v>10</v>
      </c>
      <c r="AK525" s="21" t="s">
        <v>48</v>
      </c>
      <c r="AL525" t="b">
        <v>0</v>
      </c>
      <c r="AM525" t="b">
        <v>0</v>
      </c>
      <c r="AN525">
        <v>100</v>
      </c>
      <c r="AO525">
        <v>0</v>
      </c>
      <c r="AP525">
        <v>5000</v>
      </c>
      <c r="AQ525" s="21" t="s">
        <v>373</v>
      </c>
      <c r="AR525" s="21"/>
      <c r="AS525" t="b">
        <v>0</v>
      </c>
      <c r="AT525" s="21"/>
      <c r="AU525" s="21"/>
      <c r="AV525" s="21" t="s">
        <v>503</v>
      </c>
      <c r="AW525" s="21"/>
      <c r="AX525" s="21" t="s">
        <v>516</v>
      </c>
      <c r="AY525" s="21" t="s">
        <v>514</v>
      </c>
      <c r="AZ525">
        <v>1</v>
      </c>
      <c r="BB525" s="21"/>
      <c r="BC525">
        <v>12695295</v>
      </c>
      <c r="BD525">
        <v>0</v>
      </c>
      <c r="BE525">
        <v>0</v>
      </c>
      <c r="BF525">
        <v>30</v>
      </c>
      <c r="BG525">
        <v>0</v>
      </c>
      <c r="BH525">
        <v>60</v>
      </c>
      <c r="BI525" s="21"/>
      <c r="BJ525">
        <v>0</v>
      </c>
    </row>
    <row r="526" spans="1:62" x14ac:dyDescent="0.25">
      <c r="A526" t="str">
        <f>VLOOKUP(ObjectiveData[[#This Row],[Template ID]],ID_Conversion[],3,FALSE)</f>
        <v>VMAT</v>
      </c>
      <c r="B526" t="str">
        <f>VLOOKUP(ObjectiveData[[#This Row],[Template ID]],ID_Conversion[],6,FALSE)</f>
        <v>LUNG</v>
      </c>
      <c r="C526" s="15">
        <f>VLOOKUP(ObjectiveData[[#This Row],[Last Modified]],Date_Conversion[],13,FALSE)</f>
        <v>43433.485694444447</v>
      </c>
      <c r="D526" s="15" t="str">
        <f>VLOOKUP(ObjectiveData[[#This Row],[Template ID]],ObjectiveFiles[],3,FALSE)</f>
        <v>ObjectiveTemplate_13307.xml</v>
      </c>
      <c r="E526">
        <v>1.7</v>
      </c>
      <c r="F526" s="21" t="s">
        <v>210</v>
      </c>
      <c r="G526" s="21" t="s">
        <v>9</v>
      </c>
      <c r="H526" s="21" t="s">
        <v>14</v>
      </c>
      <c r="I526" s="21"/>
      <c r="J526" s="21"/>
      <c r="K526" s="21" t="s">
        <v>25</v>
      </c>
      <c r="L526" s="21"/>
      <c r="M526" s="21" t="s">
        <v>753</v>
      </c>
      <c r="N526" s="21" t="s">
        <v>563</v>
      </c>
      <c r="O526" s="21" t="s">
        <v>41</v>
      </c>
      <c r="P526" t="b">
        <v>0</v>
      </c>
      <c r="Q526" t="b">
        <v>0</v>
      </c>
      <c r="R526" t="b">
        <v>0</v>
      </c>
      <c r="S526">
        <v>40</v>
      </c>
      <c r="T526">
        <v>30</v>
      </c>
      <c r="U526">
        <v>0</v>
      </c>
      <c r="V526" s="21" t="s">
        <v>49</v>
      </c>
      <c r="W526">
        <v>1000</v>
      </c>
      <c r="X526">
        <v>100</v>
      </c>
      <c r="Y526" t="b">
        <v>1</v>
      </c>
      <c r="Z526">
        <v>80</v>
      </c>
      <c r="AA526">
        <v>0.3</v>
      </c>
      <c r="AB526">
        <v>103</v>
      </c>
      <c r="AC526">
        <v>40</v>
      </c>
      <c r="AD526">
        <v>7.0000000000000007E-2</v>
      </c>
      <c r="AE526" t="b">
        <v>1</v>
      </c>
      <c r="AF526" s="21" t="s">
        <v>724</v>
      </c>
      <c r="AG526">
        <v>5</v>
      </c>
      <c r="AH526">
        <v>9</v>
      </c>
      <c r="AI526">
        <v>10</v>
      </c>
      <c r="AJ526">
        <v>10</v>
      </c>
      <c r="AK526" s="21" t="s">
        <v>48</v>
      </c>
      <c r="AL526" t="b">
        <v>0</v>
      </c>
      <c r="AM526" t="b">
        <v>0</v>
      </c>
      <c r="AN526">
        <v>100</v>
      </c>
      <c r="AO526">
        <v>0</v>
      </c>
      <c r="AP526">
        <v>5000</v>
      </c>
      <c r="AQ526" s="21" t="s">
        <v>375</v>
      </c>
      <c r="AR526" s="21"/>
      <c r="AS526" t="b">
        <v>0</v>
      </c>
      <c r="AT526" s="21"/>
      <c r="AU526" s="21"/>
      <c r="AV526" s="21" t="s">
        <v>375</v>
      </c>
      <c r="AW526" s="21"/>
      <c r="AX526" s="21" t="s">
        <v>426</v>
      </c>
      <c r="AY526" s="21" t="s">
        <v>514</v>
      </c>
      <c r="AZ526">
        <v>1</v>
      </c>
      <c r="BB526" s="21"/>
      <c r="BC526">
        <v>16711935</v>
      </c>
      <c r="BI526" s="21"/>
    </row>
    <row r="527" spans="1:62" x14ac:dyDescent="0.25">
      <c r="A527" t="str">
        <f>VLOOKUP(ObjectiveData[[#This Row],[Template ID]],ID_Conversion[],3,FALSE)</f>
        <v>VMAT</v>
      </c>
      <c r="B527" t="str">
        <f>VLOOKUP(ObjectiveData[[#This Row],[Template ID]],ID_Conversion[],6,FALSE)</f>
        <v>LUNG</v>
      </c>
      <c r="C527" s="15">
        <f>VLOOKUP(ObjectiveData[[#This Row],[Last Modified]],Date_Conversion[],13,FALSE)</f>
        <v>43433.485694444447</v>
      </c>
      <c r="D527" s="15" t="str">
        <f>VLOOKUP(ObjectiveData[[#This Row],[Template ID]],ObjectiveFiles[],3,FALSE)</f>
        <v>ObjectiveTemplate_13307.xml</v>
      </c>
      <c r="E527">
        <v>1.7</v>
      </c>
      <c r="F527" s="21" t="s">
        <v>210</v>
      </c>
      <c r="G527" s="21" t="s">
        <v>9</v>
      </c>
      <c r="H527" s="21" t="s">
        <v>14</v>
      </c>
      <c r="I527" s="21"/>
      <c r="J527" s="21"/>
      <c r="K527" s="21" t="s">
        <v>25</v>
      </c>
      <c r="L527" s="21"/>
      <c r="M527" s="21" t="s">
        <v>753</v>
      </c>
      <c r="N527" s="21" t="s">
        <v>563</v>
      </c>
      <c r="O527" s="21" t="s">
        <v>41</v>
      </c>
      <c r="P527" t="b">
        <v>0</v>
      </c>
      <c r="Q527" t="b">
        <v>0</v>
      </c>
      <c r="R527" t="b">
        <v>0</v>
      </c>
      <c r="S527">
        <v>40</v>
      </c>
      <c r="T527">
        <v>30</v>
      </c>
      <c r="U527">
        <v>0</v>
      </c>
      <c r="V527" s="21" t="s">
        <v>49</v>
      </c>
      <c r="W527">
        <v>1000</v>
      </c>
      <c r="X527">
        <v>100</v>
      </c>
      <c r="Y527" t="b">
        <v>1</v>
      </c>
      <c r="Z527">
        <v>80</v>
      </c>
      <c r="AA527">
        <v>0.3</v>
      </c>
      <c r="AB527">
        <v>103</v>
      </c>
      <c r="AC527">
        <v>40</v>
      </c>
      <c r="AD527">
        <v>7.0000000000000007E-2</v>
      </c>
      <c r="AE527" t="b">
        <v>1</v>
      </c>
      <c r="AF527" s="21" t="s">
        <v>724</v>
      </c>
      <c r="AG527">
        <v>5</v>
      </c>
      <c r="AH527">
        <v>9</v>
      </c>
      <c r="AI527">
        <v>10</v>
      </c>
      <c r="AJ527">
        <v>10</v>
      </c>
      <c r="AK527" s="21" t="s">
        <v>48</v>
      </c>
      <c r="AL527" t="b">
        <v>0</v>
      </c>
      <c r="AM527" t="b">
        <v>0</v>
      </c>
      <c r="AN527">
        <v>100</v>
      </c>
      <c r="AO527">
        <v>0</v>
      </c>
      <c r="AP527">
        <v>5000</v>
      </c>
      <c r="AQ527" s="21" t="s">
        <v>444</v>
      </c>
      <c r="AR527" s="21"/>
      <c r="AS527" t="b">
        <v>0</v>
      </c>
      <c r="AT527" s="21"/>
      <c r="AU527" s="21"/>
      <c r="AV527" s="21" t="s">
        <v>501</v>
      </c>
      <c r="AW527" s="21"/>
      <c r="AX527" s="21" t="s">
        <v>757</v>
      </c>
      <c r="AY527" s="21" t="s">
        <v>507</v>
      </c>
      <c r="AZ527">
        <v>3.2</v>
      </c>
      <c r="BB527" s="21"/>
      <c r="BC527">
        <v>15794160</v>
      </c>
      <c r="BI527" s="21"/>
    </row>
    <row r="528" spans="1:62" x14ac:dyDescent="0.25">
      <c r="A528" t="str">
        <f>VLOOKUP(ObjectiveData[[#This Row],[Template ID]],ID_Conversion[],3,FALSE)</f>
        <v>VMAT</v>
      </c>
      <c r="B528" t="str">
        <f>VLOOKUP(ObjectiveData[[#This Row],[Template ID]],ID_Conversion[],6,FALSE)</f>
        <v>LUNG</v>
      </c>
      <c r="C528" s="15">
        <f>VLOOKUP(ObjectiveData[[#This Row],[Last Modified]],Date_Conversion[],13,FALSE)</f>
        <v>43433.485694444447</v>
      </c>
      <c r="D528" s="15" t="str">
        <f>VLOOKUP(ObjectiveData[[#This Row],[Template ID]],ObjectiveFiles[],3,FALSE)</f>
        <v>ObjectiveTemplate_13307.xml</v>
      </c>
      <c r="E528">
        <v>1.7</v>
      </c>
      <c r="F528" s="21" t="s">
        <v>210</v>
      </c>
      <c r="G528" s="21" t="s">
        <v>9</v>
      </c>
      <c r="H528" s="21" t="s">
        <v>14</v>
      </c>
      <c r="I528" s="21"/>
      <c r="J528" s="21"/>
      <c r="K528" s="21" t="s">
        <v>25</v>
      </c>
      <c r="L528" s="21"/>
      <c r="M528" s="21" t="s">
        <v>753</v>
      </c>
      <c r="N528" s="21" t="s">
        <v>563</v>
      </c>
      <c r="O528" s="21" t="s">
        <v>41</v>
      </c>
      <c r="P528" t="b">
        <v>0</v>
      </c>
      <c r="Q528" t="b">
        <v>0</v>
      </c>
      <c r="R528" t="b">
        <v>0</v>
      </c>
      <c r="S528">
        <v>40</v>
      </c>
      <c r="T528">
        <v>30</v>
      </c>
      <c r="U528">
        <v>0</v>
      </c>
      <c r="V528" s="21" t="s">
        <v>49</v>
      </c>
      <c r="W528">
        <v>1000</v>
      </c>
      <c r="X528">
        <v>100</v>
      </c>
      <c r="Y528" t="b">
        <v>1</v>
      </c>
      <c r="Z528">
        <v>80</v>
      </c>
      <c r="AA528">
        <v>0.3</v>
      </c>
      <c r="AB528">
        <v>103</v>
      </c>
      <c r="AC528">
        <v>40</v>
      </c>
      <c r="AD528">
        <v>7.0000000000000007E-2</v>
      </c>
      <c r="AE528" t="b">
        <v>1</v>
      </c>
      <c r="AF528" s="21" t="s">
        <v>724</v>
      </c>
      <c r="AG528">
        <v>5</v>
      </c>
      <c r="AH528">
        <v>9</v>
      </c>
      <c r="AI528">
        <v>10</v>
      </c>
      <c r="AJ528">
        <v>10</v>
      </c>
      <c r="AK528" s="21" t="s">
        <v>48</v>
      </c>
      <c r="AL528" t="b">
        <v>0</v>
      </c>
      <c r="AM528" t="b">
        <v>0</v>
      </c>
      <c r="AN528">
        <v>100</v>
      </c>
      <c r="AO528">
        <v>0</v>
      </c>
      <c r="AP528">
        <v>5000</v>
      </c>
      <c r="AQ528" s="21" t="s">
        <v>446</v>
      </c>
      <c r="AR528" s="21"/>
      <c r="AS528" t="b">
        <v>0</v>
      </c>
      <c r="AT528" s="21"/>
      <c r="AU528" s="21"/>
      <c r="AV528" s="21" t="s">
        <v>501</v>
      </c>
      <c r="AW528" s="21"/>
      <c r="AX528" s="21" t="s">
        <v>744</v>
      </c>
      <c r="AY528" s="21" t="s">
        <v>507</v>
      </c>
      <c r="AZ528">
        <v>3.2</v>
      </c>
      <c r="BA528">
        <v>2.4093300000000002</v>
      </c>
      <c r="BB528" s="21"/>
      <c r="BC528">
        <v>255</v>
      </c>
      <c r="BD528">
        <v>0</v>
      </c>
      <c r="BE528">
        <v>0</v>
      </c>
      <c r="BF528">
        <v>18</v>
      </c>
      <c r="BG528">
        <v>0</v>
      </c>
      <c r="BH528">
        <v>60</v>
      </c>
      <c r="BI528" s="21"/>
      <c r="BJ528">
        <v>0</v>
      </c>
    </row>
    <row r="529" spans="1:61" x14ac:dyDescent="0.25">
      <c r="A529" t="str">
        <f>VLOOKUP(ObjectiveData[[#This Row],[Template ID]],ID_Conversion[],3,FALSE)</f>
        <v>VMAT</v>
      </c>
      <c r="B529" t="str">
        <f>VLOOKUP(ObjectiveData[[#This Row],[Template ID]],ID_Conversion[],6,FALSE)</f>
        <v>LUNG</v>
      </c>
      <c r="C529" s="15">
        <f>VLOOKUP(ObjectiveData[[#This Row],[Last Modified]],Date_Conversion[],13,FALSE)</f>
        <v>43433.485694444447</v>
      </c>
      <c r="D529" s="15" t="str">
        <f>VLOOKUP(ObjectiveData[[#This Row],[Template ID]],ObjectiveFiles[],3,FALSE)</f>
        <v>ObjectiveTemplate_13307.xml</v>
      </c>
      <c r="E529">
        <v>1.7</v>
      </c>
      <c r="F529" s="21" t="s">
        <v>210</v>
      </c>
      <c r="G529" s="21" t="s">
        <v>9</v>
      </c>
      <c r="H529" s="21" t="s">
        <v>14</v>
      </c>
      <c r="I529" s="21"/>
      <c r="J529" s="21"/>
      <c r="K529" s="21" t="s">
        <v>25</v>
      </c>
      <c r="L529" s="21"/>
      <c r="M529" s="21" t="s">
        <v>753</v>
      </c>
      <c r="N529" s="21" t="s">
        <v>563</v>
      </c>
      <c r="O529" s="21" t="s">
        <v>41</v>
      </c>
      <c r="P529" t="b">
        <v>0</v>
      </c>
      <c r="Q529" t="b">
        <v>0</v>
      </c>
      <c r="R529" t="b">
        <v>0</v>
      </c>
      <c r="S529">
        <v>40</v>
      </c>
      <c r="T529">
        <v>30</v>
      </c>
      <c r="U529">
        <v>0</v>
      </c>
      <c r="V529" s="21" t="s">
        <v>49</v>
      </c>
      <c r="W529">
        <v>1000</v>
      </c>
      <c r="X529">
        <v>100</v>
      </c>
      <c r="Y529" t="b">
        <v>1</v>
      </c>
      <c r="Z529">
        <v>80</v>
      </c>
      <c r="AA529">
        <v>0.3</v>
      </c>
      <c r="AB529">
        <v>103</v>
      </c>
      <c r="AC529">
        <v>40</v>
      </c>
      <c r="AD529">
        <v>7.0000000000000007E-2</v>
      </c>
      <c r="AE529" t="b">
        <v>1</v>
      </c>
      <c r="AF529" s="21" t="s">
        <v>724</v>
      </c>
      <c r="AG529">
        <v>5</v>
      </c>
      <c r="AH529">
        <v>9</v>
      </c>
      <c r="AI529">
        <v>10</v>
      </c>
      <c r="AJ529">
        <v>10</v>
      </c>
      <c r="AK529" s="21" t="s">
        <v>48</v>
      </c>
      <c r="AL529" t="b">
        <v>0</v>
      </c>
      <c r="AM529" t="b">
        <v>0</v>
      </c>
      <c r="AN529">
        <v>100</v>
      </c>
      <c r="AO529">
        <v>0</v>
      </c>
      <c r="AP529">
        <v>5000</v>
      </c>
      <c r="AQ529" s="21" t="s">
        <v>454</v>
      </c>
      <c r="AR529" s="21"/>
      <c r="AS529" t="b">
        <v>0</v>
      </c>
      <c r="AT529" s="21"/>
      <c r="AU529" s="21"/>
      <c r="AV529" s="21" t="s">
        <v>501</v>
      </c>
      <c r="AW529" s="21"/>
      <c r="AX529" s="21" t="s">
        <v>758</v>
      </c>
      <c r="AY529" s="21" t="s">
        <v>507</v>
      </c>
      <c r="AZ529">
        <v>3.2</v>
      </c>
      <c r="BB529" s="21"/>
      <c r="BC529">
        <v>64636</v>
      </c>
      <c r="BI529" s="21"/>
    </row>
    <row r="530" spans="1:61" x14ac:dyDescent="0.25">
      <c r="A530" t="str">
        <f>VLOOKUP(ObjectiveData[[#This Row],[Template ID]],ID_Conversion[],3,FALSE)</f>
        <v>VMAT</v>
      </c>
      <c r="B530" t="str">
        <f>VLOOKUP(ObjectiveData[[#This Row],[Template ID]],ID_Conversion[],6,FALSE)</f>
        <v>LUNG</v>
      </c>
      <c r="C530" s="15">
        <f>VLOOKUP(ObjectiveData[[#This Row],[Last Modified]],Date_Conversion[],13,FALSE)</f>
        <v>43433.485694444447</v>
      </c>
      <c r="D530" s="15" t="str">
        <f>VLOOKUP(ObjectiveData[[#This Row],[Template ID]],ObjectiveFiles[],3,FALSE)</f>
        <v>ObjectiveTemplate_13307.xml</v>
      </c>
      <c r="E530">
        <v>1.7</v>
      </c>
      <c r="F530" s="21" t="s">
        <v>210</v>
      </c>
      <c r="G530" s="21" t="s">
        <v>9</v>
      </c>
      <c r="H530" s="21" t="s">
        <v>14</v>
      </c>
      <c r="I530" s="21"/>
      <c r="J530" s="21"/>
      <c r="K530" s="21" t="s">
        <v>25</v>
      </c>
      <c r="L530" s="21"/>
      <c r="M530" s="21" t="s">
        <v>753</v>
      </c>
      <c r="N530" s="21" t="s">
        <v>563</v>
      </c>
      <c r="O530" s="21" t="s">
        <v>41</v>
      </c>
      <c r="P530" t="b">
        <v>0</v>
      </c>
      <c r="Q530" t="b">
        <v>0</v>
      </c>
      <c r="R530" t="b">
        <v>0</v>
      </c>
      <c r="S530">
        <v>40</v>
      </c>
      <c r="T530">
        <v>30</v>
      </c>
      <c r="U530">
        <v>0</v>
      </c>
      <c r="V530" s="21" t="s">
        <v>49</v>
      </c>
      <c r="W530">
        <v>1000</v>
      </c>
      <c r="X530">
        <v>100</v>
      </c>
      <c r="Y530" t="b">
        <v>1</v>
      </c>
      <c r="Z530">
        <v>80</v>
      </c>
      <c r="AA530">
        <v>0.3</v>
      </c>
      <c r="AB530">
        <v>103</v>
      </c>
      <c r="AC530">
        <v>40</v>
      </c>
      <c r="AD530">
        <v>7.0000000000000007E-2</v>
      </c>
      <c r="AE530" t="b">
        <v>1</v>
      </c>
      <c r="AF530" s="21" t="s">
        <v>724</v>
      </c>
      <c r="AG530">
        <v>5</v>
      </c>
      <c r="AH530">
        <v>9</v>
      </c>
      <c r="AI530">
        <v>10</v>
      </c>
      <c r="AJ530">
        <v>10</v>
      </c>
      <c r="AK530" s="21" t="s">
        <v>48</v>
      </c>
      <c r="AL530" t="b">
        <v>0</v>
      </c>
      <c r="AM530" t="b">
        <v>0</v>
      </c>
      <c r="AN530">
        <v>100</v>
      </c>
      <c r="AO530">
        <v>0</v>
      </c>
      <c r="AP530">
        <v>5000</v>
      </c>
      <c r="AQ530" s="21" t="s">
        <v>213</v>
      </c>
      <c r="AR530" s="21"/>
      <c r="AS530" t="b">
        <v>0</v>
      </c>
      <c r="AT530" s="21"/>
      <c r="AU530" s="21"/>
      <c r="AV530" s="21" t="s">
        <v>501</v>
      </c>
      <c r="AW530" s="21"/>
      <c r="AX530" s="21" t="s">
        <v>759</v>
      </c>
      <c r="AY530" s="21" t="s">
        <v>507</v>
      </c>
      <c r="AZ530">
        <v>3.2</v>
      </c>
      <c r="BB530" s="21"/>
      <c r="BC530">
        <v>42495</v>
      </c>
      <c r="BI530" s="21"/>
    </row>
    <row r="531" spans="1:61" x14ac:dyDescent="0.25">
      <c r="A531" t="str">
        <f>VLOOKUP(ObjectiveData[[#This Row],[Template ID]],ID_Conversion[],3,FALSE)</f>
        <v>VMAT</v>
      </c>
      <c r="B531" t="str">
        <f>VLOOKUP(ObjectiveData[[#This Row],[Template ID]],ID_Conversion[],6,FALSE)</f>
        <v>LUNG</v>
      </c>
      <c r="C531" s="15">
        <f>VLOOKUP(ObjectiveData[[#This Row],[Last Modified]],Date_Conversion[],13,FALSE)</f>
        <v>43433.485694444447</v>
      </c>
      <c r="D531" s="15" t="str">
        <f>VLOOKUP(ObjectiveData[[#This Row],[Template ID]],ObjectiveFiles[],3,FALSE)</f>
        <v>ObjectiveTemplate_13307.xml</v>
      </c>
      <c r="E531">
        <v>1.7</v>
      </c>
      <c r="F531" s="21" t="s">
        <v>210</v>
      </c>
      <c r="G531" s="21" t="s">
        <v>9</v>
      </c>
      <c r="H531" s="21" t="s">
        <v>14</v>
      </c>
      <c r="I531" s="21"/>
      <c r="J531" s="21"/>
      <c r="K531" s="21" t="s">
        <v>25</v>
      </c>
      <c r="L531" s="21"/>
      <c r="M531" s="21" t="s">
        <v>753</v>
      </c>
      <c r="N531" s="21" t="s">
        <v>563</v>
      </c>
      <c r="O531" s="21" t="s">
        <v>41</v>
      </c>
      <c r="P531" t="b">
        <v>0</v>
      </c>
      <c r="Q531" t="b">
        <v>0</v>
      </c>
      <c r="R531" t="b">
        <v>0</v>
      </c>
      <c r="S531">
        <v>40</v>
      </c>
      <c r="T531">
        <v>30</v>
      </c>
      <c r="U531">
        <v>0</v>
      </c>
      <c r="V531" s="21" t="s">
        <v>49</v>
      </c>
      <c r="W531">
        <v>1000</v>
      </c>
      <c r="X531">
        <v>100</v>
      </c>
      <c r="Y531" t="b">
        <v>1</v>
      </c>
      <c r="Z531">
        <v>80</v>
      </c>
      <c r="AA531">
        <v>0.3</v>
      </c>
      <c r="AB531">
        <v>103</v>
      </c>
      <c r="AC531">
        <v>40</v>
      </c>
      <c r="AD531">
        <v>7.0000000000000007E-2</v>
      </c>
      <c r="AE531" t="b">
        <v>1</v>
      </c>
      <c r="AF531" s="21" t="s">
        <v>724</v>
      </c>
      <c r="AG531">
        <v>5</v>
      </c>
      <c r="AH531">
        <v>9</v>
      </c>
      <c r="AI531">
        <v>10</v>
      </c>
      <c r="AJ531">
        <v>10</v>
      </c>
      <c r="AK531" s="21" t="s">
        <v>48</v>
      </c>
      <c r="AL531" t="b">
        <v>0</v>
      </c>
      <c r="AM531" t="b">
        <v>0</v>
      </c>
      <c r="AN531">
        <v>100</v>
      </c>
      <c r="AO531">
        <v>0</v>
      </c>
      <c r="AP531">
        <v>5000</v>
      </c>
      <c r="AQ531" s="21" t="s">
        <v>225</v>
      </c>
      <c r="AR531" s="21"/>
      <c r="AS531" t="b">
        <v>0</v>
      </c>
      <c r="AT531" s="21"/>
      <c r="AU531" s="21"/>
      <c r="AV531" s="21" t="s">
        <v>503</v>
      </c>
      <c r="AW531" s="21"/>
      <c r="AX531" s="21" t="s">
        <v>517</v>
      </c>
      <c r="AY531" s="21" t="s">
        <v>514</v>
      </c>
      <c r="AZ531">
        <v>1</v>
      </c>
      <c r="BB531" s="21"/>
      <c r="BC531">
        <v>15570276</v>
      </c>
      <c r="BI531" s="21"/>
    </row>
    <row r="532" spans="1:61" x14ac:dyDescent="0.25">
      <c r="A532" t="str">
        <f>VLOOKUP(ObjectiveData[[#This Row],[Template ID]],ID_Conversion[],3,FALSE)</f>
        <v>VMAT</v>
      </c>
      <c r="B532" t="str">
        <f>VLOOKUP(ObjectiveData[[#This Row],[Template ID]],ID_Conversion[],6,FALSE)</f>
        <v>LUNG</v>
      </c>
      <c r="C532" s="15">
        <f>VLOOKUP(ObjectiveData[[#This Row],[Last Modified]],Date_Conversion[],13,FALSE)</f>
        <v>43433.485694444447</v>
      </c>
      <c r="D532" s="15" t="str">
        <f>VLOOKUP(ObjectiveData[[#This Row],[Template ID]],ObjectiveFiles[],3,FALSE)</f>
        <v>ObjectiveTemplate_13307.xml</v>
      </c>
      <c r="E532">
        <v>1.7</v>
      </c>
      <c r="F532" s="21" t="s">
        <v>210</v>
      </c>
      <c r="G532" s="21" t="s">
        <v>9</v>
      </c>
      <c r="H532" s="21" t="s">
        <v>14</v>
      </c>
      <c r="I532" s="21"/>
      <c r="J532" s="21"/>
      <c r="K532" s="21" t="s">
        <v>25</v>
      </c>
      <c r="L532" s="21"/>
      <c r="M532" s="21" t="s">
        <v>753</v>
      </c>
      <c r="N532" s="21" t="s">
        <v>563</v>
      </c>
      <c r="O532" s="21" t="s">
        <v>41</v>
      </c>
      <c r="P532" t="b">
        <v>0</v>
      </c>
      <c r="Q532" t="b">
        <v>0</v>
      </c>
      <c r="R532" t="b">
        <v>0</v>
      </c>
      <c r="S532">
        <v>40</v>
      </c>
      <c r="T532">
        <v>30</v>
      </c>
      <c r="U532">
        <v>0</v>
      </c>
      <c r="V532" s="21" t="s">
        <v>49</v>
      </c>
      <c r="W532">
        <v>1000</v>
      </c>
      <c r="X532">
        <v>100</v>
      </c>
      <c r="Y532" t="b">
        <v>1</v>
      </c>
      <c r="Z532">
        <v>80</v>
      </c>
      <c r="AA532">
        <v>0.3</v>
      </c>
      <c r="AB532">
        <v>103</v>
      </c>
      <c r="AC532">
        <v>40</v>
      </c>
      <c r="AD532">
        <v>7.0000000000000007E-2</v>
      </c>
      <c r="AE532" t="b">
        <v>1</v>
      </c>
      <c r="AF532" s="21" t="s">
        <v>724</v>
      </c>
      <c r="AG532">
        <v>5</v>
      </c>
      <c r="AH532">
        <v>9</v>
      </c>
      <c r="AI532">
        <v>10</v>
      </c>
      <c r="AJ532">
        <v>10</v>
      </c>
      <c r="AK532" s="21" t="s">
        <v>48</v>
      </c>
      <c r="AL532" t="b">
        <v>0</v>
      </c>
      <c r="AM532" t="b">
        <v>0</v>
      </c>
      <c r="AN532">
        <v>100</v>
      </c>
      <c r="AO532">
        <v>0</v>
      </c>
      <c r="AP532">
        <v>5000</v>
      </c>
      <c r="AQ532" s="21" t="s">
        <v>235</v>
      </c>
      <c r="AR532" s="21"/>
      <c r="AS532" t="b">
        <v>0</v>
      </c>
      <c r="AT532" s="21"/>
      <c r="AU532" s="21"/>
      <c r="AV532" s="21" t="s">
        <v>501</v>
      </c>
      <c r="AW532" s="21"/>
      <c r="AX532" s="21" t="s">
        <v>760</v>
      </c>
      <c r="AY532" s="21" t="s">
        <v>507</v>
      </c>
      <c r="AZ532">
        <v>3.2</v>
      </c>
      <c r="BB532" s="21"/>
      <c r="BC532">
        <v>5275647</v>
      </c>
      <c r="BI532" s="21"/>
    </row>
    <row r="533" spans="1:61" x14ac:dyDescent="0.25">
      <c r="A533" t="str">
        <f>VLOOKUP(ObjectiveData[[#This Row],[Template ID]],ID_Conversion[],3,FALSE)</f>
        <v>VMAT</v>
      </c>
      <c r="B533" t="str">
        <f>VLOOKUP(ObjectiveData[[#This Row],[Template ID]],ID_Conversion[],6,FALSE)</f>
        <v>LUNG</v>
      </c>
      <c r="C533" s="15">
        <f>VLOOKUP(ObjectiveData[[#This Row],[Last Modified]],Date_Conversion[],13,FALSE)</f>
        <v>43433.485694444447</v>
      </c>
      <c r="D533" s="15" t="str">
        <f>VLOOKUP(ObjectiveData[[#This Row],[Template ID]],ObjectiveFiles[],3,FALSE)</f>
        <v>ObjectiveTemplate_13307.xml</v>
      </c>
      <c r="E533">
        <v>1.7</v>
      </c>
      <c r="F533" s="21" t="s">
        <v>210</v>
      </c>
      <c r="G533" s="21" t="s">
        <v>9</v>
      </c>
      <c r="H533" s="21" t="s">
        <v>14</v>
      </c>
      <c r="I533" s="21"/>
      <c r="J533" s="21"/>
      <c r="K533" s="21" t="s">
        <v>25</v>
      </c>
      <c r="L533" s="21"/>
      <c r="M533" s="21" t="s">
        <v>753</v>
      </c>
      <c r="N533" s="21" t="s">
        <v>563</v>
      </c>
      <c r="O533" s="21" t="s">
        <v>41</v>
      </c>
      <c r="P533" t="b">
        <v>0</v>
      </c>
      <c r="Q533" t="b">
        <v>0</v>
      </c>
      <c r="R533" t="b">
        <v>0</v>
      </c>
      <c r="S533">
        <v>40</v>
      </c>
      <c r="T533">
        <v>30</v>
      </c>
      <c r="U533">
        <v>0</v>
      </c>
      <c r="V533" s="21" t="s">
        <v>49</v>
      </c>
      <c r="W533">
        <v>1000</v>
      </c>
      <c r="X533">
        <v>100</v>
      </c>
      <c r="Y533" t="b">
        <v>1</v>
      </c>
      <c r="Z533">
        <v>80</v>
      </c>
      <c r="AA533">
        <v>0.3</v>
      </c>
      <c r="AB533">
        <v>103</v>
      </c>
      <c r="AC533">
        <v>40</v>
      </c>
      <c r="AD533">
        <v>7.0000000000000007E-2</v>
      </c>
      <c r="AE533" t="b">
        <v>1</v>
      </c>
      <c r="AF533" s="21" t="s">
        <v>724</v>
      </c>
      <c r="AG533">
        <v>5</v>
      </c>
      <c r="AH533">
        <v>9</v>
      </c>
      <c r="AI533">
        <v>10</v>
      </c>
      <c r="AJ533">
        <v>10</v>
      </c>
      <c r="AK533" s="21" t="s">
        <v>48</v>
      </c>
      <c r="AL533" t="b">
        <v>0</v>
      </c>
      <c r="AM533" t="b">
        <v>0</v>
      </c>
      <c r="AN533">
        <v>100</v>
      </c>
      <c r="AO533">
        <v>0</v>
      </c>
      <c r="AP533">
        <v>5000</v>
      </c>
      <c r="AQ533" s="21" t="s">
        <v>261</v>
      </c>
      <c r="AR533" s="21"/>
      <c r="AS533" t="b">
        <v>0</v>
      </c>
      <c r="AT533" s="21"/>
      <c r="AU533" s="21"/>
      <c r="AV533" s="21" t="s">
        <v>518</v>
      </c>
      <c r="AW533" s="21"/>
      <c r="AX533" s="21" t="s">
        <v>105</v>
      </c>
      <c r="AY533" s="21" t="s">
        <v>514</v>
      </c>
      <c r="AZ533">
        <v>1</v>
      </c>
      <c r="BB533" s="21"/>
      <c r="BC533">
        <v>65535</v>
      </c>
      <c r="BI533" s="21"/>
    </row>
    <row r="534" spans="1:61" x14ac:dyDescent="0.25">
      <c r="A534" t="str">
        <f>VLOOKUP(ObjectiveData[[#This Row],[Template ID]],ID_Conversion[],3,FALSE)</f>
        <v>VMAT</v>
      </c>
      <c r="B534" t="str">
        <f>VLOOKUP(ObjectiveData[[#This Row],[Template ID]],ID_Conversion[],6,FALSE)</f>
        <v>LUNG</v>
      </c>
      <c r="C534" s="15">
        <f>VLOOKUP(ObjectiveData[[#This Row],[Last Modified]],Date_Conversion[],13,FALSE)</f>
        <v>43433.485694444447</v>
      </c>
      <c r="D534" s="15" t="str">
        <f>VLOOKUP(ObjectiveData[[#This Row],[Template ID]],ObjectiveFiles[],3,FALSE)</f>
        <v>ObjectiveTemplate_13307.xml</v>
      </c>
      <c r="E534">
        <v>1.7</v>
      </c>
      <c r="F534" s="21" t="s">
        <v>210</v>
      </c>
      <c r="G534" s="21" t="s">
        <v>9</v>
      </c>
      <c r="H534" s="21" t="s">
        <v>14</v>
      </c>
      <c r="I534" s="21"/>
      <c r="J534" s="21"/>
      <c r="K534" s="21" t="s">
        <v>25</v>
      </c>
      <c r="L534" s="21"/>
      <c r="M534" s="21" t="s">
        <v>753</v>
      </c>
      <c r="N534" s="21" t="s">
        <v>563</v>
      </c>
      <c r="O534" s="21" t="s">
        <v>41</v>
      </c>
      <c r="P534" t="b">
        <v>0</v>
      </c>
      <c r="Q534" t="b">
        <v>0</v>
      </c>
      <c r="R534" t="b">
        <v>0</v>
      </c>
      <c r="S534">
        <v>40</v>
      </c>
      <c r="T534">
        <v>30</v>
      </c>
      <c r="U534">
        <v>0</v>
      </c>
      <c r="V534" s="21" t="s">
        <v>49</v>
      </c>
      <c r="W534">
        <v>1000</v>
      </c>
      <c r="X534">
        <v>100</v>
      </c>
      <c r="Y534" t="b">
        <v>1</v>
      </c>
      <c r="Z534">
        <v>80</v>
      </c>
      <c r="AA534">
        <v>0.3</v>
      </c>
      <c r="AB534">
        <v>103</v>
      </c>
      <c r="AC534">
        <v>40</v>
      </c>
      <c r="AD534">
        <v>7.0000000000000007E-2</v>
      </c>
      <c r="AE534" t="b">
        <v>1</v>
      </c>
      <c r="AF534" s="21" t="s">
        <v>724</v>
      </c>
      <c r="AG534">
        <v>5</v>
      </c>
      <c r="AH534">
        <v>9</v>
      </c>
      <c r="AI534">
        <v>10</v>
      </c>
      <c r="AJ534">
        <v>10</v>
      </c>
      <c r="AK534" s="21" t="s">
        <v>48</v>
      </c>
      <c r="AL534" t="b">
        <v>0</v>
      </c>
      <c r="AM534" t="b">
        <v>0</v>
      </c>
      <c r="AN534">
        <v>100</v>
      </c>
      <c r="AO534">
        <v>0</v>
      </c>
      <c r="AP534">
        <v>5000</v>
      </c>
      <c r="AQ534" s="21" t="s">
        <v>292</v>
      </c>
      <c r="AR534" s="21"/>
      <c r="AS534" t="b">
        <v>0</v>
      </c>
      <c r="AT534" s="21"/>
      <c r="AU534" s="21"/>
      <c r="AV534" s="21" t="s">
        <v>501</v>
      </c>
      <c r="AW534" s="21"/>
      <c r="AX534" s="21" t="s">
        <v>747</v>
      </c>
      <c r="AY534" s="21" t="s">
        <v>507</v>
      </c>
      <c r="AZ534">
        <v>3.2</v>
      </c>
      <c r="BB534" s="21"/>
      <c r="BC534">
        <v>65535</v>
      </c>
      <c r="BI534" s="21"/>
    </row>
    <row r="535" spans="1:61" x14ac:dyDescent="0.25">
      <c r="A535" t="str">
        <f>VLOOKUP(ObjectiveData[[#This Row],[Template ID]],ID_Conversion[],3,FALSE)</f>
        <v>VMAT</v>
      </c>
      <c r="B535" t="str">
        <f>VLOOKUP(ObjectiveData[[#This Row],[Template ID]],ID_Conversion[],6,FALSE)</f>
        <v>LUNG</v>
      </c>
      <c r="C535" s="15">
        <f>VLOOKUP(ObjectiveData[[#This Row],[Last Modified]],Date_Conversion[],13,FALSE)</f>
        <v>43433.485694444447</v>
      </c>
      <c r="D535" s="15" t="str">
        <f>VLOOKUP(ObjectiveData[[#This Row],[Template ID]],ObjectiveFiles[],3,FALSE)</f>
        <v>ObjectiveTemplate_13307.xml</v>
      </c>
      <c r="E535">
        <v>1.7</v>
      </c>
      <c r="F535" s="21" t="s">
        <v>210</v>
      </c>
      <c r="G535" s="21" t="s">
        <v>9</v>
      </c>
      <c r="H535" s="21" t="s">
        <v>14</v>
      </c>
      <c r="I535" s="21"/>
      <c r="J535" s="21"/>
      <c r="K535" s="21" t="s">
        <v>25</v>
      </c>
      <c r="L535" s="21"/>
      <c r="M535" s="21" t="s">
        <v>753</v>
      </c>
      <c r="N535" s="21" t="s">
        <v>563</v>
      </c>
      <c r="O535" s="21" t="s">
        <v>41</v>
      </c>
      <c r="P535" t="b">
        <v>0</v>
      </c>
      <c r="Q535" t="b">
        <v>0</v>
      </c>
      <c r="R535" t="b">
        <v>0</v>
      </c>
      <c r="S535">
        <v>40</v>
      </c>
      <c r="T535">
        <v>30</v>
      </c>
      <c r="U535">
        <v>0</v>
      </c>
      <c r="V535" s="21" t="s">
        <v>49</v>
      </c>
      <c r="W535">
        <v>1000</v>
      </c>
      <c r="X535">
        <v>100</v>
      </c>
      <c r="Y535" t="b">
        <v>1</v>
      </c>
      <c r="Z535">
        <v>80</v>
      </c>
      <c r="AA535">
        <v>0.3</v>
      </c>
      <c r="AB535">
        <v>103</v>
      </c>
      <c r="AC535">
        <v>40</v>
      </c>
      <c r="AD535">
        <v>7.0000000000000007E-2</v>
      </c>
      <c r="AE535" t="b">
        <v>1</v>
      </c>
      <c r="AF535" s="21" t="s">
        <v>724</v>
      </c>
      <c r="AG535">
        <v>5</v>
      </c>
      <c r="AH535">
        <v>9</v>
      </c>
      <c r="AI535">
        <v>10</v>
      </c>
      <c r="AJ535">
        <v>10</v>
      </c>
      <c r="AK535" s="21" t="s">
        <v>48</v>
      </c>
      <c r="AL535" t="b">
        <v>0</v>
      </c>
      <c r="AM535" t="b">
        <v>0</v>
      </c>
      <c r="AN535">
        <v>100</v>
      </c>
      <c r="AO535">
        <v>0</v>
      </c>
      <c r="AP535">
        <v>5000</v>
      </c>
      <c r="AQ535" s="21" t="s">
        <v>370</v>
      </c>
      <c r="AR535" s="21"/>
      <c r="AS535" t="b">
        <v>0</v>
      </c>
      <c r="AT535" s="21"/>
      <c r="AU535" s="21"/>
      <c r="AV535" s="21" t="s">
        <v>503</v>
      </c>
      <c r="AW535" s="21"/>
      <c r="AX535" s="21" t="s">
        <v>500</v>
      </c>
      <c r="AY535" s="21" t="s">
        <v>514</v>
      </c>
      <c r="AZ535">
        <v>1</v>
      </c>
      <c r="BB535" s="21"/>
      <c r="BC535">
        <v>14524637</v>
      </c>
      <c r="BI535" s="21"/>
    </row>
    <row r="536" spans="1:61" x14ac:dyDescent="0.25">
      <c r="A536" t="str">
        <f>VLOOKUP(ObjectiveData[[#This Row],[Template ID]],ID_Conversion[],3,FALSE)</f>
        <v>VMAT</v>
      </c>
      <c r="B536" t="str">
        <f>VLOOKUP(ObjectiveData[[#This Row],[Template ID]],ID_Conversion[],6,FALSE)</f>
        <v>LUNG</v>
      </c>
      <c r="C536" s="15">
        <f>VLOOKUP(ObjectiveData[[#This Row],[Last Modified]],Date_Conversion[],13,FALSE)</f>
        <v>43433.485694444447</v>
      </c>
      <c r="D536" s="15" t="str">
        <f>VLOOKUP(ObjectiveData[[#This Row],[Template ID]],ObjectiveFiles[],3,FALSE)</f>
        <v>ObjectiveTemplate_13307.xml</v>
      </c>
      <c r="E536">
        <v>1.7</v>
      </c>
      <c r="F536" s="21" t="s">
        <v>210</v>
      </c>
      <c r="G536" s="21" t="s">
        <v>9</v>
      </c>
      <c r="H536" s="21" t="s">
        <v>14</v>
      </c>
      <c r="I536" s="21"/>
      <c r="J536" s="21"/>
      <c r="K536" s="21" t="s">
        <v>25</v>
      </c>
      <c r="L536" s="21"/>
      <c r="M536" s="21" t="s">
        <v>753</v>
      </c>
      <c r="N536" s="21" t="s">
        <v>563</v>
      </c>
      <c r="O536" s="21" t="s">
        <v>41</v>
      </c>
      <c r="P536" t="b">
        <v>0</v>
      </c>
      <c r="Q536" t="b">
        <v>0</v>
      </c>
      <c r="R536" t="b">
        <v>0</v>
      </c>
      <c r="S536">
        <v>40</v>
      </c>
      <c r="T536">
        <v>30</v>
      </c>
      <c r="U536">
        <v>0</v>
      </c>
      <c r="V536" s="21" t="s">
        <v>49</v>
      </c>
      <c r="W536">
        <v>1000</v>
      </c>
      <c r="X536">
        <v>100</v>
      </c>
      <c r="Y536" t="b">
        <v>1</v>
      </c>
      <c r="Z536">
        <v>80</v>
      </c>
      <c r="AA536">
        <v>0.3</v>
      </c>
      <c r="AB536">
        <v>103</v>
      </c>
      <c r="AC536">
        <v>40</v>
      </c>
      <c r="AD536">
        <v>7.0000000000000007E-2</v>
      </c>
      <c r="AE536" t="b">
        <v>1</v>
      </c>
      <c r="AF536" s="21" t="s">
        <v>724</v>
      </c>
      <c r="AG536">
        <v>5</v>
      </c>
      <c r="AH536">
        <v>9</v>
      </c>
      <c r="AI536">
        <v>10</v>
      </c>
      <c r="AJ536">
        <v>10</v>
      </c>
      <c r="AK536" s="21" t="s">
        <v>48</v>
      </c>
      <c r="AL536" t="b">
        <v>0</v>
      </c>
      <c r="AM536" t="b">
        <v>0</v>
      </c>
      <c r="AN536">
        <v>100</v>
      </c>
      <c r="AO536">
        <v>0</v>
      </c>
      <c r="AP536">
        <v>5000</v>
      </c>
      <c r="AQ536" s="21" t="s">
        <v>416</v>
      </c>
      <c r="AR536" s="21"/>
      <c r="AS536" t="b">
        <v>0</v>
      </c>
      <c r="AT536" s="21"/>
      <c r="AU536" s="21"/>
      <c r="AV536" s="21" t="s">
        <v>500</v>
      </c>
      <c r="AW536" s="21"/>
      <c r="AX536" s="21" t="s">
        <v>519</v>
      </c>
      <c r="AY536" s="21" t="s">
        <v>514</v>
      </c>
      <c r="AZ536">
        <v>1</v>
      </c>
      <c r="BB536" s="21"/>
      <c r="BC536">
        <v>65280</v>
      </c>
      <c r="BI536" s="21"/>
    </row>
    <row r="537" spans="1:61" x14ac:dyDescent="0.25">
      <c r="A537" t="str">
        <f>VLOOKUP(ObjectiveData[[#This Row],[Template ID]],ID_Conversion[],3,FALSE)</f>
        <v>VMAT</v>
      </c>
      <c r="B537" t="str">
        <f>VLOOKUP(ObjectiveData[[#This Row],[Template ID]],ID_Conversion[],6,FALSE)</f>
        <v>LUNG</v>
      </c>
      <c r="C537" s="15">
        <f>VLOOKUP(ObjectiveData[[#This Row],[Last Modified]],Date_Conversion[],13,FALSE)</f>
        <v>43433.485694444447</v>
      </c>
      <c r="D537" s="15" t="str">
        <f>VLOOKUP(ObjectiveData[[#This Row],[Template ID]],ObjectiveFiles[],3,FALSE)</f>
        <v>ObjectiveTemplate_13307.xml</v>
      </c>
      <c r="E537">
        <v>1.7</v>
      </c>
      <c r="F537" s="21" t="s">
        <v>210</v>
      </c>
      <c r="G537" s="21" t="s">
        <v>9</v>
      </c>
      <c r="H537" s="21" t="s">
        <v>14</v>
      </c>
      <c r="I537" s="21"/>
      <c r="J537" s="21"/>
      <c r="K537" s="21" t="s">
        <v>25</v>
      </c>
      <c r="L537" s="21"/>
      <c r="M537" s="21" t="s">
        <v>753</v>
      </c>
      <c r="N537" s="21" t="s">
        <v>563</v>
      </c>
      <c r="O537" s="21" t="s">
        <v>41</v>
      </c>
      <c r="P537" t="b">
        <v>0</v>
      </c>
      <c r="Q537" t="b">
        <v>0</v>
      </c>
      <c r="R537" t="b">
        <v>0</v>
      </c>
      <c r="S537">
        <v>40</v>
      </c>
      <c r="T537">
        <v>30</v>
      </c>
      <c r="U537">
        <v>0</v>
      </c>
      <c r="V537" s="21" t="s">
        <v>49</v>
      </c>
      <c r="W537">
        <v>1000</v>
      </c>
      <c r="X537">
        <v>100</v>
      </c>
      <c r="Y537" t="b">
        <v>1</v>
      </c>
      <c r="Z537">
        <v>80</v>
      </c>
      <c r="AA537">
        <v>0.3</v>
      </c>
      <c r="AB537">
        <v>103</v>
      </c>
      <c r="AC537">
        <v>40</v>
      </c>
      <c r="AD537">
        <v>7.0000000000000007E-2</v>
      </c>
      <c r="AE537" t="b">
        <v>1</v>
      </c>
      <c r="AF537" s="21" t="s">
        <v>724</v>
      </c>
      <c r="AG537">
        <v>5</v>
      </c>
      <c r="AH537">
        <v>9</v>
      </c>
      <c r="AI537">
        <v>10</v>
      </c>
      <c r="AJ537">
        <v>10</v>
      </c>
      <c r="AK537" s="21" t="s">
        <v>48</v>
      </c>
      <c r="AL537" t="b">
        <v>0</v>
      </c>
      <c r="AM537" t="b">
        <v>0</v>
      </c>
      <c r="AN537">
        <v>100</v>
      </c>
      <c r="AO537">
        <v>0</v>
      </c>
      <c r="AP537">
        <v>5000</v>
      </c>
      <c r="AQ537" s="21" t="s">
        <v>427</v>
      </c>
      <c r="AR537" s="21"/>
      <c r="AS537" t="b">
        <v>0</v>
      </c>
      <c r="AT537" s="21"/>
      <c r="AU537" s="21"/>
      <c r="AV537" s="21" t="s">
        <v>501</v>
      </c>
      <c r="AW537" s="21"/>
      <c r="AX537" s="21" t="s">
        <v>761</v>
      </c>
      <c r="AY537" s="21" t="s">
        <v>507</v>
      </c>
      <c r="AZ537">
        <v>3.2</v>
      </c>
      <c r="BB537" s="21"/>
      <c r="BC537">
        <v>8421376</v>
      </c>
      <c r="BI537" s="21"/>
    </row>
    <row r="538" spans="1:61" x14ac:dyDescent="0.25">
      <c r="A538" t="str">
        <f>VLOOKUP(ObjectiveData[[#This Row],[Template ID]],ID_Conversion[],3,FALSE)</f>
        <v>VMAT</v>
      </c>
      <c r="B538" t="str">
        <f>VLOOKUP(ObjectiveData[[#This Row],[Template ID]],ID_Conversion[],6,FALSE)</f>
        <v>LUNG</v>
      </c>
      <c r="C538" s="15">
        <f>VLOOKUP(ObjectiveData[[#This Row],[Last Modified]],Date_Conversion[],13,FALSE)</f>
        <v>43433.485694444447</v>
      </c>
      <c r="D538" s="15" t="str">
        <f>VLOOKUP(ObjectiveData[[#This Row],[Template ID]],ObjectiveFiles[],3,FALSE)</f>
        <v>ObjectiveTemplate_13307.xml</v>
      </c>
      <c r="E538">
        <v>1.7</v>
      </c>
      <c r="F538" s="21" t="s">
        <v>210</v>
      </c>
      <c r="G538" s="21" t="s">
        <v>9</v>
      </c>
      <c r="H538" s="21" t="s">
        <v>14</v>
      </c>
      <c r="I538" s="21"/>
      <c r="J538" s="21"/>
      <c r="K538" s="21" t="s">
        <v>25</v>
      </c>
      <c r="L538" s="21"/>
      <c r="M538" s="21" t="s">
        <v>753</v>
      </c>
      <c r="N538" s="21" t="s">
        <v>563</v>
      </c>
      <c r="O538" s="21" t="s">
        <v>41</v>
      </c>
      <c r="P538" t="b">
        <v>0</v>
      </c>
      <c r="Q538" t="b">
        <v>0</v>
      </c>
      <c r="R538" t="b">
        <v>0</v>
      </c>
      <c r="S538">
        <v>40</v>
      </c>
      <c r="T538">
        <v>30</v>
      </c>
      <c r="U538">
        <v>0</v>
      </c>
      <c r="V538" s="21" t="s">
        <v>49</v>
      </c>
      <c r="W538">
        <v>1000</v>
      </c>
      <c r="X538">
        <v>100</v>
      </c>
      <c r="Y538" t="b">
        <v>1</v>
      </c>
      <c r="Z538">
        <v>80</v>
      </c>
      <c r="AA538">
        <v>0.3</v>
      </c>
      <c r="AB538">
        <v>103</v>
      </c>
      <c r="AC538">
        <v>40</v>
      </c>
      <c r="AD538">
        <v>7.0000000000000007E-2</v>
      </c>
      <c r="AE538" t="b">
        <v>1</v>
      </c>
      <c r="AF538" s="21" t="s">
        <v>724</v>
      </c>
      <c r="AG538">
        <v>5</v>
      </c>
      <c r="AH538">
        <v>9</v>
      </c>
      <c r="AI538">
        <v>10</v>
      </c>
      <c r="AJ538">
        <v>10</v>
      </c>
      <c r="AK538" s="21" t="s">
        <v>48</v>
      </c>
      <c r="AL538" t="b">
        <v>0</v>
      </c>
      <c r="AM538" t="b">
        <v>0</v>
      </c>
      <c r="AN538">
        <v>100</v>
      </c>
      <c r="AO538">
        <v>0</v>
      </c>
      <c r="AP538">
        <v>5000</v>
      </c>
      <c r="AQ538" s="21" t="s">
        <v>450</v>
      </c>
      <c r="AR538" s="21"/>
      <c r="AS538" t="b">
        <v>0</v>
      </c>
      <c r="AT538" s="21"/>
      <c r="AU538" s="21"/>
      <c r="AV538" s="21" t="s">
        <v>501</v>
      </c>
      <c r="AW538" s="21"/>
      <c r="AX538" s="21" t="s">
        <v>762</v>
      </c>
      <c r="AY538" s="21" t="s">
        <v>507</v>
      </c>
      <c r="AZ538">
        <v>3.2</v>
      </c>
      <c r="BB538" s="21"/>
      <c r="BC538">
        <v>25600</v>
      </c>
      <c r="BI538" s="21"/>
    </row>
    <row r="539" spans="1:61" x14ac:dyDescent="0.25">
      <c r="A539" t="str">
        <f>VLOOKUP(ObjectiveData[[#This Row],[Template ID]],ID_Conversion[],3,FALSE)</f>
        <v>VMAT</v>
      </c>
      <c r="B539" t="str">
        <f>VLOOKUP(ObjectiveData[[#This Row],[Template ID]],ID_Conversion[],6,FALSE)</f>
        <v>LUNG</v>
      </c>
      <c r="C539" s="15">
        <f>VLOOKUP(ObjectiveData[[#This Row],[Last Modified]],Date_Conversion[],13,FALSE)</f>
        <v>43433.485694444447</v>
      </c>
      <c r="D539" s="15" t="str">
        <f>VLOOKUP(ObjectiveData[[#This Row],[Template ID]],ObjectiveFiles[],3,FALSE)</f>
        <v>ObjectiveTemplate_13307.xml</v>
      </c>
      <c r="E539">
        <v>1.7</v>
      </c>
      <c r="F539" s="21" t="s">
        <v>210</v>
      </c>
      <c r="G539" s="21" t="s">
        <v>9</v>
      </c>
      <c r="H539" s="21" t="s">
        <v>14</v>
      </c>
      <c r="I539" s="21"/>
      <c r="J539" s="21"/>
      <c r="K539" s="21" t="s">
        <v>25</v>
      </c>
      <c r="L539" s="21"/>
      <c r="M539" s="21" t="s">
        <v>753</v>
      </c>
      <c r="N539" s="21" t="s">
        <v>563</v>
      </c>
      <c r="O539" s="21" t="s">
        <v>41</v>
      </c>
      <c r="P539" t="b">
        <v>0</v>
      </c>
      <c r="Q539" t="b">
        <v>0</v>
      </c>
      <c r="R539" t="b">
        <v>0</v>
      </c>
      <c r="S539">
        <v>40</v>
      </c>
      <c r="T539">
        <v>30</v>
      </c>
      <c r="U539">
        <v>0</v>
      </c>
      <c r="V539" s="21" t="s">
        <v>49</v>
      </c>
      <c r="W539">
        <v>1000</v>
      </c>
      <c r="X539">
        <v>100</v>
      </c>
      <c r="Y539" t="b">
        <v>1</v>
      </c>
      <c r="Z539">
        <v>80</v>
      </c>
      <c r="AA539">
        <v>0.3</v>
      </c>
      <c r="AB539">
        <v>103</v>
      </c>
      <c r="AC539">
        <v>40</v>
      </c>
      <c r="AD539">
        <v>7.0000000000000007E-2</v>
      </c>
      <c r="AE539" t="b">
        <v>1</v>
      </c>
      <c r="AF539" s="21" t="s">
        <v>724</v>
      </c>
      <c r="AG539">
        <v>5</v>
      </c>
      <c r="AH539">
        <v>9</v>
      </c>
      <c r="AI539">
        <v>10</v>
      </c>
      <c r="AJ539">
        <v>10</v>
      </c>
      <c r="AK539" s="21" t="s">
        <v>48</v>
      </c>
      <c r="AL539" t="b">
        <v>0</v>
      </c>
      <c r="AM539" t="b">
        <v>0</v>
      </c>
      <c r="AN539">
        <v>100</v>
      </c>
      <c r="AO539">
        <v>0</v>
      </c>
      <c r="AP539">
        <v>5000</v>
      </c>
      <c r="AQ539" s="21" t="s">
        <v>281</v>
      </c>
      <c r="AR539" s="21"/>
      <c r="AS539" t="b">
        <v>0</v>
      </c>
      <c r="AT539" s="21"/>
      <c r="AU539" s="21"/>
      <c r="AV539" s="21" t="s">
        <v>501</v>
      </c>
      <c r="AW539" s="21"/>
      <c r="AX539" s="21" t="s">
        <v>763</v>
      </c>
      <c r="AY539" s="21" t="s">
        <v>507</v>
      </c>
      <c r="AZ539">
        <v>3.2</v>
      </c>
      <c r="BB539" s="21"/>
      <c r="BC539">
        <v>65535</v>
      </c>
      <c r="BI539" s="21"/>
    </row>
    <row r="540" spans="1:61" x14ac:dyDescent="0.25">
      <c r="A540" t="str">
        <f>VLOOKUP(ObjectiveData[[#This Row],[Template ID]],ID_Conversion[],3,FALSE)</f>
        <v>VMAT</v>
      </c>
      <c r="B540" t="str">
        <f>VLOOKUP(ObjectiveData[[#This Row],[Template ID]],ID_Conversion[],6,FALSE)</f>
        <v>LUNG</v>
      </c>
      <c r="C540" s="15">
        <f>VLOOKUP(ObjectiveData[[#This Row],[Last Modified]],Date_Conversion[],13,FALSE)</f>
        <v>43433.485694444447</v>
      </c>
      <c r="D540" s="15" t="str">
        <f>VLOOKUP(ObjectiveData[[#This Row],[Template ID]],ObjectiveFiles[],3,FALSE)</f>
        <v>ObjectiveTemplate_13307.xml</v>
      </c>
      <c r="E540">
        <v>1.7</v>
      </c>
      <c r="F540" s="21" t="s">
        <v>210</v>
      </c>
      <c r="G540" s="21" t="s">
        <v>9</v>
      </c>
      <c r="H540" s="21" t="s">
        <v>14</v>
      </c>
      <c r="I540" s="21"/>
      <c r="J540" s="21"/>
      <c r="K540" s="21" t="s">
        <v>25</v>
      </c>
      <c r="L540" s="21"/>
      <c r="M540" s="21" t="s">
        <v>753</v>
      </c>
      <c r="N540" s="21" t="s">
        <v>563</v>
      </c>
      <c r="O540" s="21" t="s">
        <v>41</v>
      </c>
      <c r="P540" t="b">
        <v>0</v>
      </c>
      <c r="Q540" t="b">
        <v>0</v>
      </c>
      <c r="R540" t="b">
        <v>0</v>
      </c>
      <c r="S540">
        <v>40</v>
      </c>
      <c r="T540">
        <v>30</v>
      </c>
      <c r="U540">
        <v>0</v>
      </c>
      <c r="V540" s="21" t="s">
        <v>49</v>
      </c>
      <c r="W540">
        <v>1000</v>
      </c>
      <c r="X540">
        <v>100</v>
      </c>
      <c r="Y540" t="b">
        <v>1</v>
      </c>
      <c r="Z540">
        <v>80</v>
      </c>
      <c r="AA540">
        <v>0.3</v>
      </c>
      <c r="AB540">
        <v>103</v>
      </c>
      <c r="AC540">
        <v>40</v>
      </c>
      <c r="AD540">
        <v>7.0000000000000007E-2</v>
      </c>
      <c r="AE540" t="b">
        <v>1</v>
      </c>
      <c r="AF540" s="21" t="s">
        <v>724</v>
      </c>
      <c r="AG540">
        <v>5</v>
      </c>
      <c r="AH540">
        <v>9</v>
      </c>
      <c r="AI540">
        <v>10</v>
      </c>
      <c r="AJ540">
        <v>10</v>
      </c>
      <c r="AK540" s="21" t="s">
        <v>48</v>
      </c>
      <c r="AL540" t="b">
        <v>0</v>
      </c>
      <c r="AM540" t="b">
        <v>0</v>
      </c>
      <c r="AN540">
        <v>100</v>
      </c>
      <c r="AO540">
        <v>0</v>
      </c>
      <c r="AP540">
        <v>5000</v>
      </c>
      <c r="AQ540" s="21" t="s">
        <v>282</v>
      </c>
      <c r="AR540" s="21"/>
      <c r="AS540" t="b">
        <v>0</v>
      </c>
      <c r="AT540" s="21"/>
      <c r="AU540" s="21"/>
      <c r="AV540" s="21" t="s">
        <v>501</v>
      </c>
      <c r="AW540" s="21"/>
      <c r="AX540" s="21" t="s">
        <v>745</v>
      </c>
      <c r="AY540" s="21" t="s">
        <v>507</v>
      </c>
      <c r="AZ540">
        <v>3.2</v>
      </c>
      <c r="BB540" s="21"/>
      <c r="BC540">
        <v>16777184</v>
      </c>
      <c r="BI540" s="21"/>
    </row>
    <row r="541" spans="1:61" x14ac:dyDescent="0.25">
      <c r="A541" t="str">
        <f>VLOOKUP(ObjectiveData[[#This Row],[Template ID]],ID_Conversion[],3,FALSE)</f>
        <v>VMAT</v>
      </c>
      <c r="B541" t="str">
        <f>VLOOKUP(ObjectiveData[[#This Row],[Template ID]],ID_Conversion[],6,FALSE)</f>
        <v>LUNG</v>
      </c>
      <c r="C541" s="15">
        <f>VLOOKUP(ObjectiveData[[#This Row],[Last Modified]],Date_Conversion[],13,FALSE)</f>
        <v>43433.485694444447</v>
      </c>
      <c r="D541" s="15" t="str">
        <f>VLOOKUP(ObjectiveData[[#This Row],[Template ID]],ObjectiveFiles[],3,FALSE)</f>
        <v>ObjectiveTemplate_13307.xml</v>
      </c>
      <c r="E541">
        <v>1.7</v>
      </c>
      <c r="F541" s="21" t="s">
        <v>210</v>
      </c>
      <c r="G541" s="21" t="s">
        <v>9</v>
      </c>
      <c r="H541" s="21" t="s">
        <v>14</v>
      </c>
      <c r="I541" s="21"/>
      <c r="J541" s="21"/>
      <c r="K541" s="21" t="s">
        <v>25</v>
      </c>
      <c r="L541" s="21"/>
      <c r="M541" s="21" t="s">
        <v>753</v>
      </c>
      <c r="N541" s="21" t="s">
        <v>563</v>
      </c>
      <c r="O541" s="21" t="s">
        <v>41</v>
      </c>
      <c r="P541" t="b">
        <v>0</v>
      </c>
      <c r="Q541" t="b">
        <v>0</v>
      </c>
      <c r="R541" t="b">
        <v>0</v>
      </c>
      <c r="S541">
        <v>40</v>
      </c>
      <c r="T541">
        <v>30</v>
      </c>
      <c r="U541">
        <v>0</v>
      </c>
      <c r="V541" s="21" t="s">
        <v>49</v>
      </c>
      <c r="W541">
        <v>1000</v>
      </c>
      <c r="X541">
        <v>100</v>
      </c>
      <c r="Y541" t="b">
        <v>1</v>
      </c>
      <c r="Z541">
        <v>80</v>
      </c>
      <c r="AA541">
        <v>0.3</v>
      </c>
      <c r="AB541">
        <v>103</v>
      </c>
      <c r="AC541">
        <v>40</v>
      </c>
      <c r="AD541">
        <v>7.0000000000000007E-2</v>
      </c>
      <c r="AE541" t="b">
        <v>1</v>
      </c>
      <c r="AF541" s="21" t="s">
        <v>724</v>
      </c>
      <c r="AG541">
        <v>5</v>
      </c>
      <c r="AH541">
        <v>9</v>
      </c>
      <c r="AI541">
        <v>10</v>
      </c>
      <c r="AJ541">
        <v>10</v>
      </c>
      <c r="AK541" s="21" t="s">
        <v>48</v>
      </c>
      <c r="AL541" t="b">
        <v>0</v>
      </c>
      <c r="AM541" t="b">
        <v>0</v>
      </c>
      <c r="AN541">
        <v>100</v>
      </c>
      <c r="AO541">
        <v>0</v>
      </c>
      <c r="AP541">
        <v>5000</v>
      </c>
      <c r="AQ541" s="21" t="s">
        <v>283</v>
      </c>
      <c r="AR541" s="21"/>
      <c r="AS541" t="b">
        <v>0</v>
      </c>
      <c r="AT541" s="21"/>
      <c r="AU541" s="21"/>
      <c r="AV541" s="21" t="s">
        <v>501</v>
      </c>
      <c r="AW541" s="21"/>
      <c r="AX541" s="21" t="s">
        <v>746</v>
      </c>
      <c r="AY541" s="21" t="s">
        <v>507</v>
      </c>
      <c r="AZ541">
        <v>3.2</v>
      </c>
      <c r="BB541" s="21"/>
      <c r="BC541">
        <v>12180223</v>
      </c>
      <c r="BI541" s="21"/>
    </row>
    <row r="542" spans="1:61" x14ac:dyDescent="0.25">
      <c r="A542" t="str">
        <f>VLOOKUP(ObjectiveData[[#This Row],[Template ID]],ID_Conversion[],3,FALSE)</f>
        <v>VMAT</v>
      </c>
      <c r="B542" t="str">
        <f>VLOOKUP(ObjectiveData[[#This Row],[Template ID]],ID_Conversion[],6,FALSE)</f>
        <v>CNS</v>
      </c>
      <c r="C542" s="15">
        <f>VLOOKUP(ObjectiveData[[#This Row],[Last Modified]],Date_Conversion[],13,FALSE)</f>
        <v>42922.517789351848</v>
      </c>
      <c r="D542" s="15" t="str">
        <f>VLOOKUP(ObjectiveData[[#This Row],[Template ID]],ObjectiveFiles[],3,FALSE)</f>
        <v>ObjectiveTemplate_13141.xml</v>
      </c>
      <c r="E542">
        <v>1.7</v>
      </c>
      <c r="F542" s="21" t="s">
        <v>171</v>
      </c>
      <c r="G542" s="21" t="s">
        <v>9</v>
      </c>
      <c r="H542" s="21" t="s">
        <v>14</v>
      </c>
      <c r="I542" s="21"/>
      <c r="J542" s="21"/>
      <c r="K542" s="21" t="s">
        <v>23</v>
      </c>
      <c r="L542" s="21"/>
      <c r="M542" s="21" t="s">
        <v>764</v>
      </c>
      <c r="N542" s="21" t="s">
        <v>557</v>
      </c>
      <c r="O542" s="21" t="s">
        <v>41</v>
      </c>
      <c r="P542" t="b">
        <v>0</v>
      </c>
      <c r="Q542" t="b">
        <v>0</v>
      </c>
      <c r="R542" t="b">
        <v>1</v>
      </c>
      <c r="S542">
        <v>40</v>
      </c>
      <c r="T542">
        <v>30</v>
      </c>
      <c r="U542">
        <v>0</v>
      </c>
      <c r="V542" s="21" t="s">
        <v>49</v>
      </c>
      <c r="W542">
        <v>1000</v>
      </c>
      <c r="X542">
        <v>100</v>
      </c>
      <c r="Y542" t="b">
        <v>1</v>
      </c>
      <c r="Z542">
        <v>100</v>
      </c>
      <c r="AA542">
        <v>1</v>
      </c>
      <c r="AB542">
        <v>105</v>
      </c>
      <c r="AC542">
        <v>60</v>
      </c>
      <c r="AD542">
        <v>0.05</v>
      </c>
      <c r="AE542" t="b">
        <v>1</v>
      </c>
      <c r="AF542" s="21" t="s">
        <v>724</v>
      </c>
      <c r="AG542">
        <v>5</v>
      </c>
      <c r="AH542">
        <v>9</v>
      </c>
      <c r="AI542">
        <v>10</v>
      </c>
      <c r="AJ542">
        <v>10</v>
      </c>
      <c r="AK542" s="21" t="s">
        <v>48</v>
      </c>
      <c r="AL542" t="b">
        <v>0</v>
      </c>
      <c r="AM542" t="b">
        <v>0</v>
      </c>
      <c r="AN542">
        <v>50</v>
      </c>
      <c r="AO542">
        <v>0</v>
      </c>
      <c r="AP542">
        <v>2000</v>
      </c>
      <c r="AQ542" s="21" t="s">
        <v>217</v>
      </c>
      <c r="AR542" s="21"/>
      <c r="AS542" t="b">
        <v>0</v>
      </c>
      <c r="AT542" s="21"/>
      <c r="AU542" s="21"/>
      <c r="AV542" s="21" t="s">
        <v>500</v>
      </c>
      <c r="AW542" s="21"/>
      <c r="AY542" s="21"/>
      <c r="BA542">
        <v>1.52674</v>
      </c>
      <c r="BB542" s="21"/>
      <c r="BC542">
        <v>9639167</v>
      </c>
      <c r="BI542" s="21"/>
    </row>
    <row r="543" spans="1:61" x14ac:dyDescent="0.25">
      <c r="A543" t="str">
        <f>VLOOKUP(ObjectiveData[[#This Row],[Template ID]],ID_Conversion[],3,FALSE)</f>
        <v>VMAT</v>
      </c>
      <c r="B543" t="str">
        <f>VLOOKUP(ObjectiveData[[#This Row],[Template ID]],ID_Conversion[],6,FALSE)</f>
        <v>CNS</v>
      </c>
      <c r="C543" s="15">
        <f>VLOOKUP(ObjectiveData[[#This Row],[Last Modified]],Date_Conversion[],13,FALSE)</f>
        <v>42922.517789351848</v>
      </c>
      <c r="D543" s="15" t="str">
        <f>VLOOKUP(ObjectiveData[[#This Row],[Template ID]],ObjectiveFiles[],3,FALSE)</f>
        <v>ObjectiveTemplate_13141.xml</v>
      </c>
      <c r="E543">
        <v>1.7</v>
      </c>
      <c r="F543" s="21" t="s">
        <v>171</v>
      </c>
      <c r="G543" s="21" t="s">
        <v>9</v>
      </c>
      <c r="H543" s="21" t="s">
        <v>14</v>
      </c>
      <c r="I543" s="21"/>
      <c r="J543" s="21"/>
      <c r="K543" s="21" t="s">
        <v>23</v>
      </c>
      <c r="L543" s="21"/>
      <c r="M543" s="21" t="s">
        <v>764</v>
      </c>
      <c r="N543" s="21" t="s">
        <v>557</v>
      </c>
      <c r="O543" s="21" t="s">
        <v>41</v>
      </c>
      <c r="P543" t="b">
        <v>0</v>
      </c>
      <c r="Q543" t="b">
        <v>0</v>
      </c>
      <c r="R543" t="b">
        <v>1</v>
      </c>
      <c r="S543">
        <v>40</v>
      </c>
      <c r="T543">
        <v>30</v>
      </c>
      <c r="U543">
        <v>0</v>
      </c>
      <c r="V543" s="21" t="s">
        <v>49</v>
      </c>
      <c r="W543">
        <v>1000</v>
      </c>
      <c r="X543">
        <v>100</v>
      </c>
      <c r="Y543" t="b">
        <v>1</v>
      </c>
      <c r="Z543">
        <v>100</v>
      </c>
      <c r="AA543">
        <v>1</v>
      </c>
      <c r="AB543">
        <v>105</v>
      </c>
      <c r="AC543">
        <v>60</v>
      </c>
      <c r="AD543">
        <v>0.05</v>
      </c>
      <c r="AE543" t="b">
        <v>1</v>
      </c>
      <c r="AF543" s="21" t="s">
        <v>724</v>
      </c>
      <c r="AG543">
        <v>5</v>
      </c>
      <c r="AH543">
        <v>9</v>
      </c>
      <c r="AI543">
        <v>10</v>
      </c>
      <c r="AJ543">
        <v>10</v>
      </c>
      <c r="AK543" s="21" t="s">
        <v>48</v>
      </c>
      <c r="AL543" t="b">
        <v>0</v>
      </c>
      <c r="AM543" t="b">
        <v>0</v>
      </c>
      <c r="AN543">
        <v>50</v>
      </c>
      <c r="AO543">
        <v>0</v>
      </c>
      <c r="AP543">
        <v>2000</v>
      </c>
      <c r="AQ543" s="21" t="s">
        <v>218</v>
      </c>
      <c r="AR543" s="21"/>
      <c r="AS543" t="b">
        <v>0</v>
      </c>
      <c r="AT543" s="21"/>
      <c r="AU543" s="21"/>
      <c r="AV543" s="21" t="s">
        <v>500</v>
      </c>
      <c r="AW543" s="21"/>
      <c r="AY543" s="21"/>
      <c r="BA543">
        <v>1.52674</v>
      </c>
      <c r="BB543" s="21"/>
      <c r="BC543">
        <v>13828244</v>
      </c>
      <c r="BI543" s="21"/>
    </row>
    <row r="544" spans="1:61" x14ac:dyDescent="0.25">
      <c r="A544" t="str">
        <f>VLOOKUP(ObjectiveData[[#This Row],[Template ID]],ID_Conversion[],3,FALSE)</f>
        <v>VMAT</v>
      </c>
      <c r="B544" t="str">
        <f>VLOOKUP(ObjectiveData[[#This Row],[Template ID]],ID_Conversion[],6,FALSE)</f>
        <v>CNS</v>
      </c>
      <c r="C544" s="15">
        <f>VLOOKUP(ObjectiveData[[#This Row],[Last Modified]],Date_Conversion[],13,FALSE)</f>
        <v>42922.517789351848</v>
      </c>
      <c r="D544" s="15" t="str">
        <f>VLOOKUP(ObjectiveData[[#This Row],[Template ID]],ObjectiveFiles[],3,FALSE)</f>
        <v>ObjectiveTemplate_13141.xml</v>
      </c>
      <c r="E544">
        <v>1.7</v>
      </c>
      <c r="F544" s="21" t="s">
        <v>171</v>
      </c>
      <c r="G544" s="21" t="s">
        <v>9</v>
      </c>
      <c r="H544" s="21" t="s">
        <v>14</v>
      </c>
      <c r="I544" s="21"/>
      <c r="J544" s="21"/>
      <c r="K544" s="21" t="s">
        <v>23</v>
      </c>
      <c r="L544" s="21"/>
      <c r="M544" s="21" t="s">
        <v>764</v>
      </c>
      <c r="N544" s="21" t="s">
        <v>557</v>
      </c>
      <c r="O544" s="21" t="s">
        <v>41</v>
      </c>
      <c r="P544" t="b">
        <v>0</v>
      </c>
      <c r="Q544" t="b">
        <v>0</v>
      </c>
      <c r="R544" t="b">
        <v>1</v>
      </c>
      <c r="S544">
        <v>40</v>
      </c>
      <c r="T544">
        <v>30</v>
      </c>
      <c r="U544">
        <v>0</v>
      </c>
      <c r="V544" s="21" t="s">
        <v>49</v>
      </c>
      <c r="W544">
        <v>1000</v>
      </c>
      <c r="X544">
        <v>100</v>
      </c>
      <c r="Y544" t="b">
        <v>1</v>
      </c>
      <c r="Z544">
        <v>100</v>
      </c>
      <c r="AA544">
        <v>1</v>
      </c>
      <c r="AB544">
        <v>105</v>
      </c>
      <c r="AC544">
        <v>60</v>
      </c>
      <c r="AD544">
        <v>0.05</v>
      </c>
      <c r="AE544" t="b">
        <v>1</v>
      </c>
      <c r="AF544" s="21" t="s">
        <v>724</v>
      </c>
      <c r="AG544">
        <v>5</v>
      </c>
      <c r="AH544">
        <v>9</v>
      </c>
      <c r="AI544">
        <v>10</v>
      </c>
      <c r="AJ544">
        <v>10</v>
      </c>
      <c r="AK544" s="21" t="s">
        <v>48</v>
      </c>
      <c r="AL544" t="b">
        <v>0</v>
      </c>
      <c r="AM544" t="b">
        <v>0</v>
      </c>
      <c r="AN544">
        <v>50</v>
      </c>
      <c r="AO544">
        <v>0</v>
      </c>
      <c r="AP544">
        <v>2000</v>
      </c>
      <c r="AQ544" s="21" t="s">
        <v>219</v>
      </c>
      <c r="AR544" s="21"/>
      <c r="AS544" t="b">
        <v>0</v>
      </c>
      <c r="AT544" s="21"/>
      <c r="AU544" s="21"/>
      <c r="AV544" s="21" t="s">
        <v>500</v>
      </c>
      <c r="AW544" s="21"/>
      <c r="AY544" s="21"/>
      <c r="BA544">
        <v>1.52674</v>
      </c>
      <c r="BB544" s="21"/>
      <c r="BC544">
        <v>9639167</v>
      </c>
      <c r="BI544" s="21"/>
    </row>
    <row r="545" spans="1:62" x14ac:dyDescent="0.25">
      <c r="A545" t="str">
        <f>VLOOKUP(ObjectiveData[[#This Row],[Template ID]],ID_Conversion[],3,FALSE)</f>
        <v>VMAT</v>
      </c>
      <c r="B545" t="str">
        <f>VLOOKUP(ObjectiveData[[#This Row],[Template ID]],ID_Conversion[],6,FALSE)</f>
        <v>CNS</v>
      </c>
      <c r="C545" s="15">
        <f>VLOOKUP(ObjectiveData[[#This Row],[Last Modified]],Date_Conversion[],13,FALSE)</f>
        <v>42922.517789351848</v>
      </c>
      <c r="D545" s="15" t="str">
        <f>VLOOKUP(ObjectiveData[[#This Row],[Template ID]],ObjectiveFiles[],3,FALSE)</f>
        <v>ObjectiveTemplate_13141.xml</v>
      </c>
      <c r="E545">
        <v>1.7</v>
      </c>
      <c r="F545" s="21" t="s">
        <v>171</v>
      </c>
      <c r="G545" s="21" t="s">
        <v>9</v>
      </c>
      <c r="H545" s="21" t="s">
        <v>14</v>
      </c>
      <c r="I545" s="21"/>
      <c r="J545" s="21"/>
      <c r="K545" s="21" t="s">
        <v>23</v>
      </c>
      <c r="L545" s="21"/>
      <c r="M545" s="21" t="s">
        <v>764</v>
      </c>
      <c r="N545" s="21" t="s">
        <v>557</v>
      </c>
      <c r="O545" s="21" t="s">
        <v>41</v>
      </c>
      <c r="P545" t="b">
        <v>0</v>
      </c>
      <c r="Q545" t="b">
        <v>0</v>
      </c>
      <c r="R545" t="b">
        <v>1</v>
      </c>
      <c r="S545">
        <v>40</v>
      </c>
      <c r="T545">
        <v>30</v>
      </c>
      <c r="U545">
        <v>0</v>
      </c>
      <c r="V545" s="21" t="s">
        <v>49</v>
      </c>
      <c r="W545">
        <v>1000</v>
      </c>
      <c r="X545">
        <v>100</v>
      </c>
      <c r="Y545" t="b">
        <v>1</v>
      </c>
      <c r="Z545">
        <v>100</v>
      </c>
      <c r="AA545">
        <v>1</v>
      </c>
      <c r="AB545">
        <v>105</v>
      </c>
      <c r="AC545">
        <v>60</v>
      </c>
      <c r="AD545">
        <v>0.05</v>
      </c>
      <c r="AE545" t="b">
        <v>1</v>
      </c>
      <c r="AF545" s="21" t="s">
        <v>724</v>
      </c>
      <c r="AG545">
        <v>5</v>
      </c>
      <c r="AH545">
        <v>9</v>
      </c>
      <c r="AI545">
        <v>10</v>
      </c>
      <c r="AJ545">
        <v>10</v>
      </c>
      <c r="AK545" s="21" t="s">
        <v>48</v>
      </c>
      <c r="AL545" t="b">
        <v>0</v>
      </c>
      <c r="AM545" t="b">
        <v>0</v>
      </c>
      <c r="AN545">
        <v>50</v>
      </c>
      <c r="AO545">
        <v>0</v>
      </c>
      <c r="AP545">
        <v>2000</v>
      </c>
      <c r="AQ545" s="21" t="s">
        <v>223</v>
      </c>
      <c r="AR545" s="21"/>
      <c r="AS545" t="b">
        <v>0</v>
      </c>
      <c r="AT545" s="21"/>
      <c r="AU545" s="21"/>
      <c r="AV545" s="21" t="s">
        <v>502</v>
      </c>
      <c r="AW545" s="21"/>
      <c r="AY545" s="21"/>
      <c r="BA545">
        <v>4.5</v>
      </c>
      <c r="BB545" s="21"/>
      <c r="BC545">
        <v>65280</v>
      </c>
      <c r="BI545" s="21"/>
    </row>
    <row r="546" spans="1:62" x14ac:dyDescent="0.25">
      <c r="A546" t="str">
        <f>VLOOKUP(ObjectiveData[[#This Row],[Template ID]],ID_Conversion[],3,FALSE)</f>
        <v>VMAT</v>
      </c>
      <c r="B546" t="str">
        <f>VLOOKUP(ObjectiveData[[#This Row],[Template ID]],ID_Conversion[],6,FALSE)</f>
        <v>CNS</v>
      </c>
      <c r="C546" s="15">
        <f>VLOOKUP(ObjectiveData[[#This Row],[Last Modified]],Date_Conversion[],13,FALSE)</f>
        <v>42922.517789351848</v>
      </c>
      <c r="D546" s="15" t="str">
        <f>VLOOKUP(ObjectiveData[[#This Row],[Template ID]],ObjectiveFiles[],3,FALSE)</f>
        <v>ObjectiveTemplate_13141.xml</v>
      </c>
      <c r="E546">
        <v>1.7</v>
      </c>
      <c r="F546" s="21" t="s">
        <v>171</v>
      </c>
      <c r="G546" s="21" t="s">
        <v>9</v>
      </c>
      <c r="H546" s="21" t="s">
        <v>14</v>
      </c>
      <c r="I546" s="21"/>
      <c r="J546" s="21"/>
      <c r="K546" s="21" t="s">
        <v>23</v>
      </c>
      <c r="L546" s="21"/>
      <c r="M546" s="21" t="s">
        <v>764</v>
      </c>
      <c r="N546" s="21" t="s">
        <v>557</v>
      </c>
      <c r="O546" s="21" t="s">
        <v>41</v>
      </c>
      <c r="P546" t="b">
        <v>0</v>
      </c>
      <c r="Q546" t="b">
        <v>0</v>
      </c>
      <c r="R546" t="b">
        <v>1</v>
      </c>
      <c r="S546">
        <v>40</v>
      </c>
      <c r="T546">
        <v>30</v>
      </c>
      <c r="U546">
        <v>0</v>
      </c>
      <c r="V546" s="21" t="s">
        <v>49</v>
      </c>
      <c r="W546">
        <v>1000</v>
      </c>
      <c r="X546">
        <v>100</v>
      </c>
      <c r="Y546" t="b">
        <v>1</v>
      </c>
      <c r="Z546">
        <v>100</v>
      </c>
      <c r="AA546">
        <v>1</v>
      </c>
      <c r="AB546">
        <v>105</v>
      </c>
      <c r="AC546">
        <v>60</v>
      </c>
      <c r="AD546">
        <v>0.05</v>
      </c>
      <c r="AE546" t="b">
        <v>1</v>
      </c>
      <c r="AF546" s="21" t="s">
        <v>724</v>
      </c>
      <c r="AG546">
        <v>5</v>
      </c>
      <c r="AH546">
        <v>9</v>
      </c>
      <c r="AI546">
        <v>10</v>
      </c>
      <c r="AJ546">
        <v>10</v>
      </c>
      <c r="AK546" s="21" t="s">
        <v>48</v>
      </c>
      <c r="AL546" t="b">
        <v>0</v>
      </c>
      <c r="AM546" t="b">
        <v>0</v>
      </c>
      <c r="AN546">
        <v>50</v>
      </c>
      <c r="AO546">
        <v>0</v>
      </c>
      <c r="AP546">
        <v>2000</v>
      </c>
      <c r="AQ546" s="21" t="s">
        <v>232</v>
      </c>
      <c r="AR546" s="21"/>
      <c r="AS546" t="b">
        <v>0</v>
      </c>
      <c r="AT546" s="21"/>
      <c r="AU546" s="21"/>
      <c r="AV546" s="21" t="s">
        <v>501</v>
      </c>
      <c r="AW546" s="21"/>
      <c r="AY546" s="21"/>
      <c r="BA546">
        <v>3</v>
      </c>
      <c r="BB546" s="21"/>
      <c r="BC546">
        <v>64636</v>
      </c>
      <c r="BI546" s="21"/>
    </row>
    <row r="547" spans="1:62" x14ac:dyDescent="0.25">
      <c r="A547" t="str">
        <f>VLOOKUP(ObjectiveData[[#This Row],[Template ID]],ID_Conversion[],3,FALSE)</f>
        <v>VMAT</v>
      </c>
      <c r="B547" t="str">
        <f>VLOOKUP(ObjectiveData[[#This Row],[Template ID]],ID_Conversion[],6,FALSE)</f>
        <v>CNS</v>
      </c>
      <c r="C547" s="15">
        <f>VLOOKUP(ObjectiveData[[#This Row],[Last Modified]],Date_Conversion[],13,FALSE)</f>
        <v>42922.517789351848</v>
      </c>
      <c r="D547" s="15" t="str">
        <f>VLOOKUP(ObjectiveData[[#This Row],[Template ID]],ObjectiveFiles[],3,FALSE)</f>
        <v>ObjectiveTemplate_13141.xml</v>
      </c>
      <c r="E547">
        <v>1.7</v>
      </c>
      <c r="F547" s="21" t="s">
        <v>171</v>
      </c>
      <c r="G547" s="21" t="s">
        <v>9</v>
      </c>
      <c r="H547" s="21" t="s">
        <v>14</v>
      </c>
      <c r="I547" s="21"/>
      <c r="J547" s="21"/>
      <c r="K547" s="21" t="s">
        <v>23</v>
      </c>
      <c r="L547" s="21"/>
      <c r="M547" s="21" t="s">
        <v>764</v>
      </c>
      <c r="N547" s="21" t="s">
        <v>557</v>
      </c>
      <c r="O547" s="21" t="s">
        <v>41</v>
      </c>
      <c r="P547" t="b">
        <v>0</v>
      </c>
      <c r="Q547" t="b">
        <v>0</v>
      </c>
      <c r="R547" t="b">
        <v>1</v>
      </c>
      <c r="S547">
        <v>40</v>
      </c>
      <c r="T547">
        <v>30</v>
      </c>
      <c r="U547">
        <v>0</v>
      </c>
      <c r="V547" s="21" t="s">
        <v>49</v>
      </c>
      <c r="W547">
        <v>1000</v>
      </c>
      <c r="X547">
        <v>100</v>
      </c>
      <c r="Y547" t="b">
        <v>1</v>
      </c>
      <c r="Z547">
        <v>100</v>
      </c>
      <c r="AA547">
        <v>1</v>
      </c>
      <c r="AB547">
        <v>105</v>
      </c>
      <c r="AC547">
        <v>60</v>
      </c>
      <c r="AD547">
        <v>0.05</v>
      </c>
      <c r="AE547" t="b">
        <v>1</v>
      </c>
      <c r="AF547" s="21" t="s">
        <v>724</v>
      </c>
      <c r="AG547">
        <v>5</v>
      </c>
      <c r="AH547">
        <v>9</v>
      </c>
      <c r="AI547">
        <v>10</v>
      </c>
      <c r="AJ547">
        <v>10</v>
      </c>
      <c r="AK547" s="21" t="s">
        <v>48</v>
      </c>
      <c r="AL547" t="b">
        <v>0</v>
      </c>
      <c r="AM547" t="b">
        <v>0</v>
      </c>
      <c r="AN547">
        <v>50</v>
      </c>
      <c r="AO547">
        <v>0</v>
      </c>
      <c r="AP547">
        <v>2000</v>
      </c>
      <c r="AQ547" s="21" t="s">
        <v>233</v>
      </c>
      <c r="AR547" s="21"/>
      <c r="AS547" t="b">
        <v>0</v>
      </c>
      <c r="AT547" s="21"/>
      <c r="AU547" s="21"/>
      <c r="AV547" s="21" t="s">
        <v>501</v>
      </c>
      <c r="AW547" s="21"/>
      <c r="AY547" s="21"/>
      <c r="BA547">
        <v>2</v>
      </c>
      <c r="BB547" s="21"/>
      <c r="BC547">
        <v>8388736</v>
      </c>
      <c r="BD547">
        <v>0</v>
      </c>
      <c r="BE547">
        <v>0</v>
      </c>
      <c r="BF547">
        <v>30</v>
      </c>
      <c r="BG547">
        <v>0</v>
      </c>
      <c r="BH547">
        <v>60</v>
      </c>
      <c r="BI547" s="21"/>
      <c r="BJ547">
        <v>0</v>
      </c>
    </row>
    <row r="548" spans="1:62" x14ac:dyDescent="0.25">
      <c r="A548" t="str">
        <f>VLOOKUP(ObjectiveData[[#This Row],[Template ID]],ID_Conversion[],3,FALSE)</f>
        <v>VMAT</v>
      </c>
      <c r="B548" t="str">
        <f>VLOOKUP(ObjectiveData[[#This Row],[Template ID]],ID_Conversion[],6,FALSE)</f>
        <v>CNS</v>
      </c>
      <c r="C548" s="15">
        <f>VLOOKUP(ObjectiveData[[#This Row],[Last Modified]],Date_Conversion[],13,FALSE)</f>
        <v>42922.517789351848</v>
      </c>
      <c r="D548" s="15" t="str">
        <f>VLOOKUP(ObjectiveData[[#This Row],[Template ID]],ObjectiveFiles[],3,FALSE)</f>
        <v>ObjectiveTemplate_13141.xml</v>
      </c>
      <c r="E548">
        <v>1.7</v>
      </c>
      <c r="F548" s="21" t="s">
        <v>171</v>
      </c>
      <c r="G548" s="21" t="s">
        <v>9</v>
      </c>
      <c r="H548" s="21" t="s">
        <v>14</v>
      </c>
      <c r="I548" s="21"/>
      <c r="J548" s="21"/>
      <c r="K548" s="21" t="s">
        <v>23</v>
      </c>
      <c r="L548" s="21"/>
      <c r="M548" s="21" t="s">
        <v>764</v>
      </c>
      <c r="N548" s="21" t="s">
        <v>557</v>
      </c>
      <c r="O548" s="21" t="s">
        <v>41</v>
      </c>
      <c r="P548" t="b">
        <v>0</v>
      </c>
      <c r="Q548" t="b">
        <v>0</v>
      </c>
      <c r="R548" t="b">
        <v>1</v>
      </c>
      <c r="S548">
        <v>40</v>
      </c>
      <c r="T548">
        <v>30</v>
      </c>
      <c r="U548">
        <v>0</v>
      </c>
      <c r="V548" s="21" t="s">
        <v>49</v>
      </c>
      <c r="W548">
        <v>1000</v>
      </c>
      <c r="X548">
        <v>100</v>
      </c>
      <c r="Y548" t="b">
        <v>1</v>
      </c>
      <c r="Z548">
        <v>100</v>
      </c>
      <c r="AA548">
        <v>1</v>
      </c>
      <c r="AB548">
        <v>105</v>
      </c>
      <c r="AC548">
        <v>60</v>
      </c>
      <c r="AD548">
        <v>0.05</v>
      </c>
      <c r="AE548" t="b">
        <v>1</v>
      </c>
      <c r="AF548" s="21" t="s">
        <v>724</v>
      </c>
      <c r="AG548">
        <v>5</v>
      </c>
      <c r="AH548">
        <v>9</v>
      </c>
      <c r="AI548">
        <v>10</v>
      </c>
      <c r="AJ548">
        <v>10</v>
      </c>
      <c r="AK548" s="21" t="s">
        <v>48</v>
      </c>
      <c r="AL548" t="b">
        <v>0</v>
      </c>
      <c r="AM548" t="b">
        <v>0</v>
      </c>
      <c r="AN548">
        <v>50</v>
      </c>
      <c r="AO548">
        <v>0</v>
      </c>
      <c r="AP548">
        <v>2000</v>
      </c>
      <c r="AQ548" s="21" t="s">
        <v>241</v>
      </c>
      <c r="AR548" s="21"/>
      <c r="AS548" t="b">
        <v>0</v>
      </c>
      <c r="AT548" s="21"/>
      <c r="AU548" s="21"/>
      <c r="AV548" s="21" t="s">
        <v>501</v>
      </c>
      <c r="AW548" s="21"/>
      <c r="AY548" s="21"/>
      <c r="BA548">
        <v>1.52674</v>
      </c>
      <c r="BB548" s="21"/>
      <c r="BC548">
        <v>10526303</v>
      </c>
      <c r="BI548" s="21"/>
    </row>
    <row r="549" spans="1:62" x14ac:dyDescent="0.25">
      <c r="A549" t="str">
        <f>VLOOKUP(ObjectiveData[[#This Row],[Template ID]],ID_Conversion[],3,FALSE)</f>
        <v>VMAT</v>
      </c>
      <c r="B549" t="str">
        <f>VLOOKUP(ObjectiveData[[#This Row],[Template ID]],ID_Conversion[],6,FALSE)</f>
        <v>CNS</v>
      </c>
      <c r="C549" s="15">
        <f>VLOOKUP(ObjectiveData[[#This Row],[Last Modified]],Date_Conversion[],13,FALSE)</f>
        <v>42922.517789351848</v>
      </c>
      <c r="D549" s="15" t="str">
        <f>VLOOKUP(ObjectiveData[[#This Row],[Template ID]],ObjectiveFiles[],3,FALSE)</f>
        <v>ObjectiveTemplate_13141.xml</v>
      </c>
      <c r="E549">
        <v>1.7</v>
      </c>
      <c r="F549" s="21" t="s">
        <v>171</v>
      </c>
      <c r="G549" s="21" t="s">
        <v>9</v>
      </c>
      <c r="H549" s="21" t="s">
        <v>14</v>
      </c>
      <c r="I549" s="21"/>
      <c r="J549" s="21"/>
      <c r="K549" s="21" t="s">
        <v>23</v>
      </c>
      <c r="L549" s="21"/>
      <c r="M549" s="21" t="s">
        <v>764</v>
      </c>
      <c r="N549" s="21" t="s">
        <v>557</v>
      </c>
      <c r="O549" s="21" t="s">
        <v>41</v>
      </c>
      <c r="P549" t="b">
        <v>0</v>
      </c>
      <c r="Q549" t="b">
        <v>0</v>
      </c>
      <c r="R549" t="b">
        <v>1</v>
      </c>
      <c r="S549">
        <v>40</v>
      </c>
      <c r="T549">
        <v>30</v>
      </c>
      <c r="U549">
        <v>0</v>
      </c>
      <c r="V549" s="21" t="s">
        <v>49</v>
      </c>
      <c r="W549">
        <v>1000</v>
      </c>
      <c r="X549">
        <v>100</v>
      </c>
      <c r="Y549" t="b">
        <v>1</v>
      </c>
      <c r="Z549">
        <v>100</v>
      </c>
      <c r="AA549">
        <v>1</v>
      </c>
      <c r="AB549">
        <v>105</v>
      </c>
      <c r="AC549">
        <v>60</v>
      </c>
      <c r="AD549">
        <v>0.05</v>
      </c>
      <c r="AE549" t="b">
        <v>1</v>
      </c>
      <c r="AF549" s="21" t="s">
        <v>724</v>
      </c>
      <c r="AG549">
        <v>5</v>
      </c>
      <c r="AH549">
        <v>9</v>
      </c>
      <c r="AI549">
        <v>10</v>
      </c>
      <c r="AJ549">
        <v>10</v>
      </c>
      <c r="AK549" s="21" t="s">
        <v>48</v>
      </c>
      <c r="AL549" t="b">
        <v>0</v>
      </c>
      <c r="AM549" t="b">
        <v>0</v>
      </c>
      <c r="AN549">
        <v>50</v>
      </c>
      <c r="AO549">
        <v>0</v>
      </c>
      <c r="AP549">
        <v>2000</v>
      </c>
      <c r="AQ549" s="21" t="s">
        <v>242</v>
      </c>
      <c r="AR549" s="21"/>
      <c r="AS549" t="b">
        <v>0</v>
      </c>
      <c r="AT549" s="21"/>
      <c r="AU549" s="21"/>
      <c r="AV549" s="21" t="s">
        <v>501</v>
      </c>
      <c r="AW549" s="21"/>
      <c r="AY549" s="21"/>
      <c r="BA549">
        <v>1.52674</v>
      </c>
      <c r="BB549" s="21"/>
      <c r="BC549">
        <v>2330219</v>
      </c>
      <c r="BI549" s="21"/>
    </row>
    <row r="550" spans="1:62" x14ac:dyDescent="0.25">
      <c r="A550" t="str">
        <f>VLOOKUP(ObjectiveData[[#This Row],[Template ID]],ID_Conversion[],3,FALSE)</f>
        <v>VMAT</v>
      </c>
      <c r="B550" t="str">
        <f>VLOOKUP(ObjectiveData[[#This Row],[Template ID]],ID_Conversion[],6,FALSE)</f>
        <v>CNS</v>
      </c>
      <c r="C550" s="15">
        <f>VLOOKUP(ObjectiveData[[#This Row],[Last Modified]],Date_Conversion[],13,FALSE)</f>
        <v>42922.517789351848</v>
      </c>
      <c r="D550" s="15" t="str">
        <f>VLOOKUP(ObjectiveData[[#This Row],[Template ID]],ObjectiveFiles[],3,FALSE)</f>
        <v>ObjectiveTemplate_13141.xml</v>
      </c>
      <c r="E550">
        <v>1.7</v>
      </c>
      <c r="F550" s="21" t="s">
        <v>171</v>
      </c>
      <c r="G550" s="21" t="s">
        <v>9</v>
      </c>
      <c r="H550" s="21" t="s">
        <v>14</v>
      </c>
      <c r="I550" s="21"/>
      <c r="J550" s="21"/>
      <c r="K550" s="21" t="s">
        <v>23</v>
      </c>
      <c r="L550" s="21"/>
      <c r="M550" s="21" t="s">
        <v>764</v>
      </c>
      <c r="N550" s="21" t="s">
        <v>557</v>
      </c>
      <c r="O550" s="21" t="s">
        <v>41</v>
      </c>
      <c r="P550" t="b">
        <v>0</v>
      </c>
      <c r="Q550" t="b">
        <v>0</v>
      </c>
      <c r="R550" t="b">
        <v>1</v>
      </c>
      <c r="S550">
        <v>40</v>
      </c>
      <c r="T550">
        <v>30</v>
      </c>
      <c r="U550">
        <v>0</v>
      </c>
      <c r="V550" s="21" t="s">
        <v>49</v>
      </c>
      <c r="W550">
        <v>1000</v>
      </c>
      <c r="X550">
        <v>100</v>
      </c>
      <c r="Y550" t="b">
        <v>1</v>
      </c>
      <c r="Z550">
        <v>100</v>
      </c>
      <c r="AA550">
        <v>1</v>
      </c>
      <c r="AB550">
        <v>105</v>
      </c>
      <c r="AC550">
        <v>60</v>
      </c>
      <c r="AD550">
        <v>0.05</v>
      </c>
      <c r="AE550" t="b">
        <v>1</v>
      </c>
      <c r="AF550" s="21" t="s">
        <v>724</v>
      </c>
      <c r="AG550">
        <v>5</v>
      </c>
      <c r="AH550">
        <v>9</v>
      </c>
      <c r="AI550">
        <v>10</v>
      </c>
      <c r="AJ550">
        <v>10</v>
      </c>
      <c r="AK550" s="21" t="s">
        <v>48</v>
      </c>
      <c r="AL550" t="b">
        <v>0</v>
      </c>
      <c r="AM550" t="b">
        <v>0</v>
      </c>
      <c r="AN550">
        <v>50</v>
      </c>
      <c r="AO550">
        <v>0</v>
      </c>
      <c r="AP550">
        <v>2000</v>
      </c>
      <c r="AQ550" s="21" t="s">
        <v>244</v>
      </c>
      <c r="AR550" s="21"/>
      <c r="AS550" t="b">
        <v>0</v>
      </c>
      <c r="AT550" s="21"/>
      <c r="AU550" s="21"/>
      <c r="AV550" s="21" t="s">
        <v>244</v>
      </c>
      <c r="AW550" s="21"/>
      <c r="AY550" s="21"/>
      <c r="BA550">
        <v>3</v>
      </c>
      <c r="BB550" s="21"/>
      <c r="BC550">
        <v>16776960</v>
      </c>
      <c r="BD550">
        <v>0</v>
      </c>
      <c r="BE550">
        <v>0</v>
      </c>
      <c r="BF550">
        <v>40</v>
      </c>
      <c r="BG550">
        <v>0</v>
      </c>
      <c r="BH550">
        <v>100</v>
      </c>
      <c r="BI550" s="21"/>
      <c r="BJ550">
        <v>0</v>
      </c>
    </row>
    <row r="551" spans="1:62" x14ac:dyDescent="0.25">
      <c r="A551" t="str">
        <f>VLOOKUP(ObjectiveData[[#This Row],[Template ID]],ID_Conversion[],3,FALSE)</f>
        <v>VMAT</v>
      </c>
      <c r="B551" t="str">
        <f>VLOOKUP(ObjectiveData[[#This Row],[Template ID]],ID_Conversion[],6,FALSE)</f>
        <v>CNS</v>
      </c>
      <c r="C551" s="15">
        <f>VLOOKUP(ObjectiveData[[#This Row],[Last Modified]],Date_Conversion[],13,FALSE)</f>
        <v>42922.517789351848</v>
      </c>
      <c r="D551" s="15" t="str">
        <f>VLOOKUP(ObjectiveData[[#This Row],[Template ID]],ObjectiveFiles[],3,FALSE)</f>
        <v>ObjectiveTemplate_13141.xml</v>
      </c>
      <c r="E551">
        <v>1.7</v>
      </c>
      <c r="F551" s="21" t="s">
        <v>171</v>
      </c>
      <c r="G551" s="21" t="s">
        <v>9</v>
      </c>
      <c r="H551" s="21" t="s">
        <v>14</v>
      </c>
      <c r="I551" s="21"/>
      <c r="J551" s="21"/>
      <c r="K551" s="21" t="s">
        <v>23</v>
      </c>
      <c r="L551" s="21"/>
      <c r="M551" s="21" t="s">
        <v>764</v>
      </c>
      <c r="N551" s="21" t="s">
        <v>557</v>
      </c>
      <c r="O551" s="21" t="s">
        <v>41</v>
      </c>
      <c r="P551" t="b">
        <v>0</v>
      </c>
      <c r="Q551" t="b">
        <v>0</v>
      </c>
      <c r="R551" t="b">
        <v>1</v>
      </c>
      <c r="S551">
        <v>40</v>
      </c>
      <c r="T551">
        <v>30</v>
      </c>
      <c r="U551">
        <v>0</v>
      </c>
      <c r="V551" s="21" t="s">
        <v>49</v>
      </c>
      <c r="W551">
        <v>1000</v>
      </c>
      <c r="X551">
        <v>100</v>
      </c>
      <c r="Y551" t="b">
        <v>1</v>
      </c>
      <c r="Z551">
        <v>100</v>
      </c>
      <c r="AA551">
        <v>1</v>
      </c>
      <c r="AB551">
        <v>105</v>
      </c>
      <c r="AC551">
        <v>60</v>
      </c>
      <c r="AD551">
        <v>0.05</v>
      </c>
      <c r="AE551" t="b">
        <v>1</v>
      </c>
      <c r="AF551" s="21" t="s">
        <v>724</v>
      </c>
      <c r="AG551">
        <v>5</v>
      </c>
      <c r="AH551">
        <v>9</v>
      </c>
      <c r="AI551">
        <v>10</v>
      </c>
      <c r="AJ551">
        <v>10</v>
      </c>
      <c r="AK551" s="21" t="s">
        <v>48</v>
      </c>
      <c r="AL551" t="b">
        <v>0</v>
      </c>
      <c r="AM551" t="b">
        <v>0</v>
      </c>
      <c r="AN551">
        <v>50</v>
      </c>
      <c r="AO551">
        <v>0</v>
      </c>
      <c r="AP551">
        <v>2000</v>
      </c>
      <c r="AQ551" s="21" t="s">
        <v>244</v>
      </c>
      <c r="AR551" s="21"/>
      <c r="AS551" t="b">
        <v>0</v>
      </c>
      <c r="AT551" s="21"/>
      <c r="AU551" s="21"/>
      <c r="AV551" s="21" t="s">
        <v>244</v>
      </c>
      <c r="AW551" s="21"/>
      <c r="AY551" s="21"/>
      <c r="BA551">
        <v>3</v>
      </c>
      <c r="BB551" s="21"/>
      <c r="BC551">
        <v>16776960</v>
      </c>
      <c r="BD551">
        <v>0</v>
      </c>
      <c r="BE551">
        <v>1</v>
      </c>
      <c r="BF551">
        <v>40</v>
      </c>
      <c r="BG551">
        <v>100</v>
      </c>
      <c r="BH551">
        <v>120</v>
      </c>
      <c r="BI551" s="21"/>
      <c r="BJ551">
        <v>0</v>
      </c>
    </row>
    <row r="552" spans="1:62" x14ac:dyDescent="0.25">
      <c r="A552" t="str">
        <f>VLOOKUP(ObjectiveData[[#This Row],[Template ID]],ID_Conversion[],3,FALSE)</f>
        <v>VMAT</v>
      </c>
      <c r="B552" t="str">
        <f>VLOOKUP(ObjectiveData[[#This Row],[Template ID]],ID_Conversion[],6,FALSE)</f>
        <v>CNS</v>
      </c>
      <c r="C552" s="15">
        <f>VLOOKUP(ObjectiveData[[#This Row],[Last Modified]],Date_Conversion[],13,FALSE)</f>
        <v>42922.517789351848</v>
      </c>
      <c r="D552" s="15" t="str">
        <f>VLOOKUP(ObjectiveData[[#This Row],[Template ID]],ObjectiveFiles[],3,FALSE)</f>
        <v>ObjectiveTemplate_13141.xml</v>
      </c>
      <c r="E552">
        <v>1.7</v>
      </c>
      <c r="F552" s="21" t="s">
        <v>171</v>
      </c>
      <c r="G552" s="21" t="s">
        <v>9</v>
      </c>
      <c r="H552" s="21" t="s">
        <v>14</v>
      </c>
      <c r="I552" s="21"/>
      <c r="J552" s="21"/>
      <c r="K552" s="21" t="s">
        <v>23</v>
      </c>
      <c r="L552" s="21"/>
      <c r="M552" s="21" t="s">
        <v>764</v>
      </c>
      <c r="N552" s="21" t="s">
        <v>557</v>
      </c>
      <c r="O552" s="21" t="s">
        <v>41</v>
      </c>
      <c r="P552" t="b">
        <v>0</v>
      </c>
      <c r="Q552" t="b">
        <v>0</v>
      </c>
      <c r="R552" t="b">
        <v>1</v>
      </c>
      <c r="S552">
        <v>40</v>
      </c>
      <c r="T552">
        <v>30</v>
      </c>
      <c r="U552">
        <v>0</v>
      </c>
      <c r="V552" s="21" t="s">
        <v>49</v>
      </c>
      <c r="W552">
        <v>1000</v>
      </c>
      <c r="X552">
        <v>100</v>
      </c>
      <c r="Y552" t="b">
        <v>1</v>
      </c>
      <c r="Z552">
        <v>100</v>
      </c>
      <c r="AA552">
        <v>1</v>
      </c>
      <c r="AB552">
        <v>105</v>
      </c>
      <c r="AC552">
        <v>60</v>
      </c>
      <c r="AD552">
        <v>0.05</v>
      </c>
      <c r="AE552" t="b">
        <v>1</v>
      </c>
      <c r="AF552" s="21" t="s">
        <v>724</v>
      </c>
      <c r="AG552">
        <v>5</v>
      </c>
      <c r="AH552">
        <v>9</v>
      </c>
      <c r="AI552">
        <v>10</v>
      </c>
      <c r="AJ552">
        <v>10</v>
      </c>
      <c r="AK552" s="21" t="s">
        <v>48</v>
      </c>
      <c r="AL552" t="b">
        <v>0</v>
      </c>
      <c r="AM552" t="b">
        <v>0</v>
      </c>
      <c r="AN552">
        <v>50</v>
      </c>
      <c r="AO552">
        <v>0</v>
      </c>
      <c r="AP552">
        <v>2000</v>
      </c>
      <c r="AQ552" s="21" t="s">
        <v>268</v>
      </c>
      <c r="AR552" s="21"/>
      <c r="AS552" t="b">
        <v>0</v>
      </c>
      <c r="AT552" s="21"/>
      <c r="AU552" s="21"/>
      <c r="AV552" s="21" t="s">
        <v>501</v>
      </c>
      <c r="AW552" s="21"/>
      <c r="AX552">
        <v>12515</v>
      </c>
      <c r="AY552" s="21" t="s">
        <v>507</v>
      </c>
      <c r="AZ552">
        <v>3.2</v>
      </c>
      <c r="BA552">
        <v>1.52674</v>
      </c>
      <c r="BB552" s="21"/>
      <c r="BC552">
        <v>3937500</v>
      </c>
      <c r="BD552">
        <v>0</v>
      </c>
      <c r="BE552">
        <v>0</v>
      </c>
      <c r="BF552">
        <v>20</v>
      </c>
      <c r="BG552">
        <v>0</v>
      </c>
      <c r="BH552">
        <v>50</v>
      </c>
      <c r="BI552" s="21"/>
      <c r="BJ552">
        <v>0</v>
      </c>
    </row>
    <row r="553" spans="1:62" x14ac:dyDescent="0.25">
      <c r="A553" t="str">
        <f>VLOOKUP(ObjectiveData[[#This Row],[Template ID]],ID_Conversion[],3,FALSE)</f>
        <v>VMAT</v>
      </c>
      <c r="B553" t="str">
        <f>VLOOKUP(ObjectiveData[[#This Row],[Template ID]],ID_Conversion[],6,FALSE)</f>
        <v>CNS</v>
      </c>
      <c r="C553" s="15">
        <f>VLOOKUP(ObjectiveData[[#This Row],[Last Modified]],Date_Conversion[],13,FALSE)</f>
        <v>42922.517789351848</v>
      </c>
      <c r="D553" s="15" t="str">
        <f>VLOOKUP(ObjectiveData[[#This Row],[Template ID]],ObjectiveFiles[],3,FALSE)</f>
        <v>ObjectiveTemplate_13141.xml</v>
      </c>
      <c r="E553">
        <v>1.7</v>
      </c>
      <c r="F553" s="21" t="s">
        <v>171</v>
      </c>
      <c r="G553" s="21" t="s">
        <v>9</v>
      </c>
      <c r="H553" s="21" t="s">
        <v>14</v>
      </c>
      <c r="I553" s="21"/>
      <c r="J553" s="21"/>
      <c r="K553" s="21" t="s">
        <v>23</v>
      </c>
      <c r="L553" s="21"/>
      <c r="M553" s="21" t="s">
        <v>764</v>
      </c>
      <c r="N553" s="21" t="s">
        <v>557</v>
      </c>
      <c r="O553" s="21" t="s">
        <v>41</v>
      </c>
      <c r="P553" t="b">
        <v>0</v>
      </c>
      <c r="Q553" t="b">
        <v>0</v>
      </c>
      <c r="R553" t="b">
        <v>1</v>
      </c>
      <c r="S553">
        <v>40</v>
      </c>
      <c r="T553">
        <v>30</v>
      </c>
      <c r="U553">
        <v>0</v>
      </c>
      <c r="V553" s="21" t="s">
        <v>49</v>
      </c>
      <c r="W553">
        <v>1000</v>
      </c>
      <c r="X553">
        <v>100</v>
      </c>
      <c r="Y553" t="b">
        <v>1</v>
      </c>
      <c r="Z553">
        <v>100</v>
      </c>
      <c r="AA553">
        <v>1</v>
      </c>
      <c r="AB553">
        <v>105</v>
      </c>
      <c r="AC553">
        <v>60</v>
      </c>
      <c r="AD553">
        <v>0.05</v>
      </c>
      <c r="AE553" t="b">
        <v>1</v>
      </c>
      <c r="AF553" s="21" t="s">
        <v>724</v>
      </c>
      <c r="AG553">
        <v>5</v>
      </c>
      <c r="AH553">
        <v>9</v>
      </c>
      <c r="AI553">
        <v>10</v>
      </c>
      <c r="AJ553">
        <v>10</v>
      </c>
      <c r="AK553" s="21" t="s">
        <v>48</v>
      </c>
      <c r="AL553" t="b">
        <v>0</v>
      </c>
      <c r="AM553" t="b">
        <v>0</v>
      </c>
      <c r="AN553">
        <v>50</v>
      </c>
      <c r="AO553">
        <v>0</v>
      </c>
      <c r="AP553">
        <v>2000</v>
      </c>
      <c r="AQ553" s="21" t="s">
        <v>269</v>
      </c>
      <c r="AR553" s="21"/>
      <c r="AS553" t="b">
        <v>0</v>
      </c>
      <c r="AT553" s="21"/>
      <c r="AU553" s="21"/>
      <c r="AV553" s="21" t="s">
        <v>501</v>
      </c>
      <c r="AW553" s="21"/>
      <c r="AX553">
        <v>12514</v>
      </c>
      <c r="AY553" s="21" t="s">
        <v>507</v>
      </c>
      <c r="AZ553">
        <v>3.2</v>
      </c>
      <c r="BA553">
        <v>1.52674</v>
      </c>
      <c r="BB553" s="21"/>
      <c r="BC553">
        <v>36095</v>
      </c>
      <c r="BD553">
        <v>0</v>
      </c>
      <c r="BE553">
        <v>0</v>
      </c>
      <c r="BF553">
        <v>20</v>
      </c>
      <c r="BG553">
        <v>0</v>
      </c>
      <c r="BH553">
        <v>50</v>
      </c>
      <c r="BI553" s="21"/>
      <c r="BJ553">
        <v>0</v>
      </c>
    </row>
    <row r="554" spans="1:62" x14ac:dyDescent="0.25">
      <c r="A554" t="str">
        <f>VLOOKUP(ObjectiveData[[#This Row],[Template ID]],ID_Conversion[],3,FALSE)</f>
        <v>VMAT</v>
      </c>
      <c r="B554" t="str">
        <f>VLOOKUP(ObjectiveData[[#This Row],[Template ID]],ID_Conversion[],6,FALSE)</f>
        <v>CNS</v>
      </c>
      <c r="C554" s="15">
        <f>VLOOKUP(ObjectiveData[[#This Row],[Last Modified]],Date_Conversion[],13,FALSE)</f>
        <v>42922.517789351848</v>
      </c>
      <c r="D554" s="15" t="str">
        <f>VLOOKUP(ObjectiveData[[#This Row],[Template ID]],ObjectiveFiles[],3,FALSE)</f>
        <v>ObjectiveTemplate_13141.xml</v>
      </c>
      <c r="E554">
        <v>1.7</v>
      </c>
      <c r="F554" s="21" t="s">
        <v>171</v>
      </c>
      <c r="G554" s="21" t="s">
        <v>9</v>
      </c>
      <c r="H554" s="21" t="s">
        <v>14</v>
      </c>
      <c r="I554" s="21"/>
      <c r="J554" s="21"/>
      <c r="K554" s="21" t="s">
        <v>23</v>
      </c>
      <c r="L554" s="21"/>
      <c r="M554" s="21" t="s">
        <v>764</v>
      </c>
      <c r="N554" s="21" t="s">
        <v>557</v>
      </c>
      <c r="O554" s="21" t="s">
        <v>41</v>
      </c>
      <c r="P554" t="b">
        <v>0</v>
      </c>
      <c r="Q554" t="b">
        <v>0</v>
      </c>
      <c r="R554" t="b">
        <v>1</v>
      </c>
      <c r="S554">
        <v>40</v>
      </c>
      <c r="T554">
        <v>30</v>
      </c>
      <c r="U554">
        <v>0</v>
      </c>
      <c r="V554" s="21" t="s">
        <v>49</v>
      </c>
      <c r="W554">
        <v>1000</v>
      </c>
      <c r="X554">
        <v>100</v>
      </c>
      <c r="Y554" t="b">
        <v>1</v>
      </c>
      <c r="Z554">
        <v>100</v>
      </c>
      <c r="AA554">
        <v>1</v>
      </c>
      <c r="AB554">
        <v>105</v>
      </c>
      <c r="AC554">
        <v>60</v>
      </c>
      <c r="AD554">
        <v>0.05</v>
      </c>
      <c r="AE554" t="b">
        <v>1</v>
      </c>
      <c r="AF554" s="21" t="s">
        <v>724</v>
      </c>
      <c r="AG554">
        <v>5</v>
      </c>
      <c r="AH554">
        <v>9</v>
      </c>
      <c r="AI554">
        <v>10</v>
      </c>
      <c r="AJ554">
        <v>10</v>
      </c>
      <c r="AK554" s="21" t="s">
        <v>48</v>
      </c>
      <c r="AL554" t="b">
        <v>0</v>
      </c>
      <c r="AM554" t="b">
        <v>0</v>
      </c>
      <c r="AN554">
        <v>50</v>
      </c>
      <c r="AO554">
        <v>0</v>
      </c>
      <c r="AP554">
        <v>2000</v>
      </c>
      <c r="AQ554" s="21" t="s">
        <v>270</v>
      </c>
      <c r="AR554" s="21"/>
      <c r="AS554" t="b">
        <v>0</v>
      </c>
      <c r="AT554" s="21"/>
      <c r="AU554" s="21"/>
      <c r="AV554" s="21" t="s">
        <v>270</v>
      </c>
      <c r="AW554" s="21"/>
      <c r="AY554" s="21"/>
      <c r="BA554">
        <v>1.52674</v>
      </c>
      <c r="BB554" s="21"/>
      <c r="BC554">
        <v>255</v>
      </c>
      <c r="BI554" s="21"/>
    </row>
    <row r="555" spans="1:62" x14ac:dyDescent="0.25">
      <c r="A555" t="str">
        <f>VLOOKUP(ObjectiveData[[#This Row],[Template ID]],ID_Conversion[],3,FALSE)</f>
        <v>VMAT</v>
      </c>
      <c r="B555" t="str">
        <f>VLOOKUP(ObjectiveData[[#This Row],[Template ID]],ID_Conversion[],6,FALSE)</f>
        <v>CNS</v>
      </c>
      <c r="C555" s="15">
        <f>VLOOKUP(ObjectiveData[[#This Row],[Last Modified]],Date_Conversion[],13,FALSE)</f>
        <v>42922.517789351848</v>
      </c>
      <c r="D555" s="15" t="str">
        <f>VLOOKUP(ObjectiveData[[#This Row],[Template ID]],ObjectiveFiles[],3,FALSE)</f>
        <v>ObjectiveTemplate_13141.xml</v>
      </c>
      <c r="E555">
        <v>1.7</v>
      </c>
      <c r="F555" s="21" t="s">
        <v>171</v>
      </c>
      <c r="G555" s="21" t="s">
        <v>9</v>
      </c>
      <c r="H555" s="21" t="s">
        <v>14</v>
      </c>
      <c r="I555" s="21"/>
      <c r="J555" s="21"/>
      <c r="K555" s="21" t="s">
        <v>23</v>
      </c>
      <c r="L555" s="21"/>
      <c r="M555" s="21" t="s">
        <v>764</v>
      </c>
      <c r="N555" s="21" t="s">
        <v>557</v>
      </c>
      <c r="O555" s="21" t="s">
        <v>41</v>
      </c>
      <c r="P555" t="b">
        <v>0</v>
      </c>
      <c r="Q555" t="b">
        <v>0</v>
      </c>
      <c r="R555" t="b">
        <v>1</v>
      </c>
      <c r="S555">
        <v>40</v>
      </c>
      <c r="T555">
        <v>30</v>
      </c>
      <c r="U555">
        <v>0</v>
      </c>
      <c r="V555" s="21" t="s">
        <v>49</v>
      </c>
      <c r="W555">
        <v>1000</v>
      </c>
      <c r="X555">
        <v>100</v>
      </c>
      <c r="Y555" t="b">
        <v>1</v>
      </c>
      <c r="Z555">
        <v>100</v>
      </c>
      <c r="AA555">
        <v>1</v>
      </c>
      <c r="AB555">
        <v>105</v>
      </c>
      <c r="AC555">
        <v>60</v>
      </c>
      <c r="AD555">
        <v>0.05</v>
      </c>
      <c r="AE555" t="b">
        <v>1</v>
      </c>
      <c r="AF555" s="21" t="s">
        <v>724</v>
      </c>
      <c r="AG555">
        <v>5</v>
      </c>
      <c r="AH555">
        <v>9</v>
      </c>
      <c r="AI555">
        <v>10</v>
      </c>
      <c r="AJ555">
        <v>10</v>
      </c>
      <c r="AK555" s="21" t="s">
        <v>48</v>
      </c>
      <c r="AL555" t="b">
        <v>0</v>
      </c>
      <c r="AM555" t="b">
        <v>0</v>
      </c>
      <c r="AN555">
        <v>50</v>
      </c>
      <c r="AO555">
        <v>0</v>
      </c>
      <c r="AP555">
        <v>2000</v>
      </c>
      <c r="AQ555" s="21" t="s">
        <v>289</v>
      </c>
      <c r="AR555" s="21"/>
      <c r="AS555" t="b">
        <v>0</v>
      </c>
      <c r="AT555" s="21"/>
      <c r="AU555" s="21"/>
      <c r="AV555" s="21" t="s">
        <v>501</v>
      </c>
      <c r="AW555" s="21"/>
      <c r="AY555" s="21"/>
      <c r="BA555">
        <v>0.23</v>
      </c>
      <c r="BB555" s="21"/>
      <c r="BC555">
        <v>65535</v>
      </c>
      <c r="BD555">
        <v>0</v>
      </c>
      <c r="BE555">
        <v>0</v>
      </c>
      <c r="BF555">
        <v>2.5</v>
      </c>
      <c r="BG555">
        <v>0</v>
      </c>
      <c r="BH555">
        <v>50</v>
      </c>
      <c r="BI555" s="21"/>
      <c r="BJ555">
        <v>0</v>
      </c>
    </row>
    <row r="556" spans="1:62" x14ac:dyDescent="0.25">
      <c r="A556" t="str">
        <f>VLOOKUP(ObjectiveData[[#This Row],[Template ID]],ID_Conversion[],3,FALSE)</f>
        <v>VMAT</v>
      </c>
      <c r="B556" t="str">
        <f>VLOOKUP(ObjectiveData[[#This Row],[Template ID]],ID_Conversion[],6,FALSE)</f>
        <v>CNS</v>
      </c>
      <c r="C556" s="15">
        <f>VLOOKUP(ObjectiveData[[#This Row],[Last Modified]],Date_Conversion[],13,FALSE)</f>
        <v>42922.517789351848</v>
      </c>
      <c r="D556" s="15" t="str">
        <f>VLOOKUP(ObjectiveData[[#This Row],[Template ID]],ObjectiveFiles[],3,FALSE)</f>
        <v>ObjectiveTemplate_13141.xml</v>
      </c>
      <c r="E556">
        <v>1.7</v>
      </c>
      <c r="F556" s="21" t="s">
        <v>171</v>
      </c>
      <c r="G556" s="21" t="s">
        <v>9</v>
      </c>
      <c r="H556" s="21" t="s">
        <v>14</v>
      </c>
      <c r="I556" s="21"/>
      <c r="J556" s="21"/>
      <c r="K556" s="21" t="s">
        <v>23</v>
      </c>
      <c r="L556" s="21"/>
      <c r="M556" s="21" t="s">
        <v>764</v>
      </c>
      <c r="N556" s="21" t="s">
        <v>557</v>
      </c>
      <c r="O556" s="21" t="s">
        <v>41</v>
      </c>
      <c r="P556" t="b">
        <v>0</v>
      </c>
      <c r="Q556" t="b">
        <v>0</v>
      </c>
      <c r="R556" t="b">
        <v>1</v>
      </c>
      <c r="S556">
        <v>40</v>
      </c>
      <c r="T556">
        <v>30</v>
      </c>
      <c r="U556">
        <v>0</v>
      </c>
      <c r="V556" s="21" t="s">
        <v>49</v>
      </c>
      <c r="W556">
        <v>1000</v>
      </c>
      <c r="X556">
        <v>100</v>
      </c>
      <c r="Y556" t="b">
        <v>1</v>
      </c>
      <c r="Z556">
        <v>100</v>
      </c>
      <c r="AA556">
        <v>1</v>
      </c>
      <c r="AB556">
        <v>105</v>
      </c>
      <c r="AC556">
        <v>60</v>
      </c>
      <c r="AD556">
        <v>0.05</v>
      </c>
      <c r="AE556" t="b">
        <v>1</v>
      </c>
      <c r="AF556" s="21" t="s">
        <v>724</v>
      </c>
      <c r="AG556">
        <v>5</v>
      </c>
      <c r="AH556">
        <v>9</v>
      </c>
      <c r="AI556">
        <v>10</v>
      </c>
      <c r="AJ556">
        <v>10</v>
      </c>
      <c r="AK556" s="21" t="s">
        <v>48</v>
      </c>
      <c r="AL556" t="b">
        <v>0</v>
      </c>
      <c r="AM556" t="b">
        <v>0</v>
      </c>
      <c r="AN556">
        <v>50</v>
      </c>
      <c r="AO556">
        <v>0</v>
      </c>
      <c r="AP556">
        <v>2000</v>
      </c>
      <c r="AQ556" s="21" t="s">
        <v>290</v>
      </c>
      <c r="AR556" s="21"/>
      <c r="AS556" t="b">
        <v>0</v>
      </c>
      <c r="AT556" s="21"/>
      <c r="AU556" s="21"/>
      <c r="AV556" s="21" t="s">
        <v>501</v>
      </c>
      <c r="AW556" s="21"/>
      <c r="AY556" s="21"/>
      <c r="BA556">
        <v>0.28999999999999998</v>
      </c>
      <c r="BB556" s="21"/>
      <c r="BC556">
        <v>11186720</v>
      </c>
      <c r="BD556">
        <v>0</v>
      </c>
      <c r="BE556">
        <v>0</v>
      </c>
      <c r="BF556">
        <v>2.5</v>
      </c>
      <c r="BG556">
        <v>0</v>
      </c>
      <c r="BH556">
        <v>50</v>
      </c>
      <c r="BI556" s="21"/>
      <c r="BJ556">
        <v>0</v>
      </c>
    </row>
    <row r="557" spans="1:62" x14ac:dyDescent="0.25">
      <c r="A557" t="str">
        <f>VLOOKUP(ObjectiveData[[#This Row],[Template ID]],ID_Conversion[],3,FALSE)</f>
        <v>VMAT</v>
      </c>
      <c r="B557" t="str">
        <f>VLOOKUP(ObjectiveData[[#This Row],[Template ID]],ID_Conversion[],6,FALSE)</f>
        <v>CNS</v>
      </c>
      <c r="C557" s="15">
        <f>VLOOKUP(ObjectiveData[[#This Row],[Last Modified]],Date_Conversion[],13,FALSE)</f>
        <v>42922.517789351848</v>
      </c>
      <c r="D557" s="15" t="str">
        <f>VLOOKUP(ObjectiveData[[#This Row],[Template ID]],ObjectiveFiles[],3,FALSE)</f>
        <v>ObjectiveTemplate_13141.xml</v>
      </c>
      <c r="E557">
        <v>1.7</v>
      </c>
      <c r="F557" s="21" t="s">
        <v>171</v>
      </c>
      <c r="G557" s="21" t="s">
        <v>9</v>
      </c>
      <c r="H557" s="21" t="s">
        <v>14</v>
      </c>
      <c r="I557" s="21"/>
      <c r="J557" s="21"/>
      <c r="K557" s="21" t="s">
        <v>23</v>
      </c>
      <c r="L557" s="21"/>
      <c r="M557" s="21" t="s">
        <v>764</v>
      </c>
      <c r="N557" s="21" t="s">
        <v>557</v>
      </c>
      <c r="O557" s="21" t="s">
        <v>41</v>
      </c>
      <c r="P557" t="b">
        <v>0</v>
      </c>
      <c r="Q557" t="b">
        <v>0</v>
      </c>
      <c r="R557" t="b">
        <v>1</v>
      </c>
      <c r="S557">
        <v>40</v>
      </c>
      <c r="T557">
        <v>30</v>
      </c>
      <c r="U557">
        <v>0</v>
      </c>
      <c r="V557" s="21" t="s">
        <v>49</v>
      </c>
      <c r="W557">
        <v>1000</v>
      </c>
      <c r="X557">
        <v>100</v>
      </c>
      <c r="Y557" t="b">
        <v>1</v>
      </c>
      <c r="Z557">
        <v>100</v>
      </c>
      <c r="AA557">
        <v>1</v>
      </c>
      <c r="AB557">
        <v>105</v>
      </c>
      <c r="AC557">
        <v>60</v>
      </c>
      <c r="AD557">
        <v>0.05</v>
      </c>
      <c r="AE557" t="b">
        <v>1</v>
      </c>
      <c r="AF557" s="21" t="s">
        <v>724</v>
      </c>
      <c r="AG557">
        <v>5</v>
      </c>
      <c r="AH557">
        <v>9</v>
      </c>
      <c r="AI557">
        <v>10</v>
      </c>
      <c r="AJ557">
        <v>10</v>
      </c>
      <c r="AK557" s="21" t="s">
        <v>48</v>
      </c>
      <c r="AL557" t="b">
        <v>0</v>
      </c>
      <c r="AM557" t="b">
        <v>0</v>
      </c>
      <c r="AN557">
        <v>50</v>
      </c>
      <c r="AO557">
        <v>0</v>
      </c>
      <c r="AP557">
        <v>2000</v>
      </c>
      <c r="AQ557" s="21" t="s">
        <v>321</v>
      </c>
      <c r="AR557" s="21"/>
      <c r="AS557" t="b">
        <v>0</v>
      </c>
      <c r="AT557" s="21"/>
      <c r="AU557" s="21"/>
      <c r="AV557" s="21" t="s">
        <v>503</v>
      </c>
      <c r="AW557" s="21"/>
      <c r="AY557" s="21"/>
      <c r="BA557">
        <v>3</v>
      </c>
      <c r="BB557" s="21"/>
      <c r="BC557">
        <v>64636</v>
      </c>
      <c r="BD557">
        <v>0</v>
      </c>
      <c r="BE557">
        <v>0</v>
      </c>
      <c r="BF557">
        <v>10</v>
      </c>
      <c r="BG557">
        <v>60</v>
      </c>
      <c r="BH557">
        <v>50</v>
      </c>
      <c r="BI557" s="21"/>
      <c r="BJ557">
        <v>0</v>
      </c>
    </row>
    <row r="558" spans="1:62" x14ac:dyDescent="0.25">
      <c r="A558" t="str">
        <f>VLOOKUP(ObjectiveData[[#This Row],[Template ID]],ID_Conversion[],3,FALSE)</f>
        <v>VMAT</v>
      </c>
      <c r="B558" t="str">
        <f>VLOOKUP(ObjectiveData[[#This Row],[Template ID]],ID_Conversion[],6,FALSE)</f>
        <v>CNS</v>
      </c>
      <c r="C558" s="15">
        <f>VLOOKUP(ObjectiveData[[#This Row],[Last Modified]],Date_Conversion[],13,FALSE)</f>
        <v>42922.517789351848</v>
      </c>
      <c r="D558" s="15" t="str">
        <f>VLOOKUP(ObjectiveData[[#This Row],[Template ID]],ObjectiveFiles[],3,FALSE)</f>
        <v>ObjectiveTemplate_13141.xml</v>
      </c>
      <c r="E558">
        <v>1.7</v>
      </c>
      <c r="F558" s="21" t="s">
        <v>171</v>
      </c>
      <c r="G558" s="21" t="s">
        <v>9</v>
      </c>
      <c r="H558" s="21" t="s">
        <v>14</v>
      </c>
      <c r="I558" s="21"/>
      <c r="J558" s="21"/>
      <c r="K558" s="21" t="s">
        <v>23</v>
      </c>
      <c r="L558" s="21"/>
      <c r="M558" s="21" t="s">
        <v>764</v>
      </c>
      <c r="N558" s="21" t="s">
        <v>557</v>
      </c>
      <c r="O558" s="21" t="s">
        <v>41</v>
      </c>
      <c r="P558" t="b">
        <v>0</v>
      </c>
      <c r="Q558" t="b">
        <v>0</v>
      </c>
      <c r="R558" t="b">
        <v>1</v>
      </c>
      <c r="S558">
        <v>40</v>
      </c>
      <c r="T558">
        <v>30</v>
      </c>
      <c r="U558">
        <v>0</v>
      </c>
      <c r="V558" s="21" t="s">
        <v>49</v>
      </c>
      <c r="W558">
        <v>1000</v>
      </c>
      <c r="X558">
        <v>100</v>
      </c>
      <c r="Y558" t="b">
        <v>1</v>
      </c>
      <c r="Z558">
        <v>100</v>
      </c>
      <c r="AA558">
        <v>1</v>
      </c>
      <c r="AB558">
        <v>105</v>
      </c>
      <c r="AC558">
        <v>60</v>
      </c>
      <c r="AD558">
        <v>0.05</v>
      </c>
      <c r="AE558" t="b">
        <v>1</v>
      </c>
      <c r="AF558" s="21" t="s">
        <v>724</v>
      </c>
      <c r="AG558">
        <v>5</v>
      </c>
      <c r="AH558">
        <v>9</v>
      </c>
      <c r="AI558">
        <v>10</v>
      </c>
      <c r="AJ558">
        <v>10</v>
      </c>
      <c r="AK558" s="21" t="s">
        <v>48</v>
      </c>
      <c r="AL558" t="b">
        <v>0</v>
      </c>
      <c r="AM558" t="b">
        <v>0</v>
      </c>
      <c r="AN558">
        <v>50</v>
      </c>
      <c r="AO558">
        <v>0</v>
      </c>
      <c r="AP558">
        <v>2000</v>
      </c>
      <c r="AQ558" s="21" t="s">
        <v>321</v>
      </c>
      <c r="AR558" s="21"/>
      <c r="AS558" t="b">
        <v>0</v>
      </c>
      <c r="AT558" s="21"/>
      <c r="AU558" s="21"/>
      <c r="AV558" s="21" t="s">
        <v>503</v>
      </c>
      <c r="AW558" s="21"/>
      <c r="AY558" s="21"/>
      <c r="BA558">
        <v>3</v>
      </c>
      <c r="BB558" s="21"/>
      <c r="BC558">
        <v>64636</v>
      </c>
      <c r="BD558">
        <v>0</v>
      </c>
      <c r="BE558">
        <v>0</v>
      </c>
      <c r="BF558">
        <v>25</v>
      </c>
      <c r="BG558">
        <v>25</v>
      </c>
      <c r="BH558">
        <v>50</v>
      </c>
      <c r="BI558" s="21"/>
      <c r="BJ558">
        <v>0</v>
      </c>
    </row>
    <row r="559" spans="1:62" x14ac:dyDescent="0.25">
      <c r="A559" t="str">
        <f>VLOOKUP(ObjectiveData[[#This Row],[Template ID]],ID_Conversion[],3,FALSE)</f>
        <v>VMAT</v>
      </c>
      <c r="B559" t="str">
        <f>VLOOKUP(ObjectiveData[[#This Row],[Template ID]],ID_Conversion[],6,FALSE)</f>
        <v>CNS</v>
      </c>
      <c r="C559" s="15">
        <f>VLOOKUP(ObjectiveData[[#This Row],[Last Modified]],Date_Conversion[],13,FALSE)</f>
        <v>42922.517789351848</v>
      </c>
      <c r="D559" s="15" t="str">
        <f>VLOOKUP(ObjectiveData[[#This Row],[Template ID]],ObjectiveFiles[],3,FALSE)</f>
        <v>ObjectiveTemplate_13141.xml</v>
      </c>
      <c r="E559">
        <v>1.7</v>
      </c>
      <c r="F559" s="21" t="s">
        <v>171</v>
      </c>
      <c r="G559" s="21" t="s">
        <v>9</v>
      </c>
      <c r="H559" s="21" t="s">
        <v>14</v>
      </c>
      <c r="I559" s="21"/>
      <c r="J559" s="21"/>
      <c r="K559" s="21" t="s">
        <v>23</v>
      </c>
      <c r="L559" s="21"/>
      <c r="M559" s="21" t="s">
        <v>764</v>
      </c>
      <c r="N559" s="21" t="s">
        <v>557</v>
      </c>
      <c r="O559" s="21" t="s">
        <v>41</v>
      </c>
      <c r="P559" t="b">
        <v>0</v>
      </c>
      <c r="Q559" t="b">
        <v>0</v>
      </c>
      <c r="R559" t="b">
        <v>1</v>
      </c>
      <c r="S559">
        <v>40</v>
      </c>
      <c r="T559">
        <v>30</v>
      </c>
      <c r="U559">
        <v>0</v>
      </c>
      <c r="V559" s="21" t="s">
        <v>49</v>
      </c>
      <c r="W559">
        <v>1000</v>
      </c>
      <c r="X559">
        <v>100</v>
      </c>
      <c r="Y559" t="b">
        <v>1</v>
      </c>
      <c r="Z559">
        <v>100</v>
      </c>
      <c r="AA559">
        <v>1</v>
      </c>
      <c r="AB559">
        <v>105</v>
      </c>
      <c r="AC559">
        <v>60</v>
      </c>
      <c r="AD559">
        <v>0.05</v>
      </c>
      <c r="AE559" t="b">
        <v>1</v>
      </c>
      <c r="AF559" s="21" t="s">
        <v>724</v>
      </c>
      <c r="AG559">
        <v>5</v>
      </c>
      <c r="AH559">
        <v>9</v>
      </c>
      <c r="AI559">
        <v>10</v>
      </c>
      <c r="AJ559">
        <v>10</v>
      </c>
      <c r="AK559" s="21" t="s">
        <v>48</v>
      </c>
      <c r="AL559" t="b">
        <v>0</v>
      </c>
      <c r="AM559" t="b">
        <v>0</v>
      </c>
      <c r="AN559">
        <v>50</v>
      </c>
      <c r="AO559">
        <v>0</v>
      </c>
      <c r="AP559">
        <v>2000</v>
      </c>
      <c r="AQ559" s="21" t="s">
        <v>321</v>
      </c>
      <c r="AR559" s="21"/>
      <c r="AS559" t="b">
        <v>0</v>
      </c>
      <c r="AT559" s="21"/>
      <c r="AU559" s="21"/>
      <c r="AV559" s="21" t="s">
        <v>503</v>
      </c>
      <c r="AW559" s="21"/>
      <c r="AY559" s="21"/>
      <c r="BA559">
        <v>3</v>
      </c>
      <c r="BB559" s="21"/>
      <c r="BC559">
        <v>64636</v>
      </c>
      <c r="BD559">
        <v>0</v>
      </c>
      <c r="BE559">
        <v>0</v>
      </c>
      <c r="BF559">
        <v>40</v>
      </c>
      <c r="BG559">
        <v>5</v>
      </c>
      <c r="BH559">
        <v>50</v>
      </c>
      <c r="BI559" s="21"/>
      <c r="BJ559">
        <v>0</v>
      </c>
    </row>
    <row r="560" spans="1:62" x14ac:dyDescent="0.25">
      <c r="A560" t="str">
        <f>VLOOKUP(ObjectiveData[[#This Row],[Template ID]],ID_Conversion[],3,FALSE)</f>
        <v>VMAT</v>
      </c>
      <c r="B560" t="str">
        <f>VLOOKUP(ObjectiveData[[#This Row],[Template ID]],ID_Conversion[],6,FALSE)</f>
        <v>CNS</v>
      </c>
      <c r="C560" s="15">
        <f>VLOOKUP(ObjectiveData[[#This Row],[Last Modified]],Date_Conversion[],13,FALSE)</f>
        <v>42922.517789351848</v>
      </c>
      <c r="D560" s="15" t="str">
        <f>VLOOKUP(ObjectiveData[[#This Row],[Template ID]],ObjectiveFiles[],3,FALSE)</f>
        <v>ObjectiveTemplate_13141.xml</v>
      </c>
      <c r="E560">
        <v>1.7</v>
      </c>
      <c r="F560" s="21" t="s">
        <v>171</v>
      </c>
      <c r="G560" s="21" t="s">
        <v>9</v>
      </c>
      <c r="H560" s="21" t="s">
        <v>14</v>
      </c>
      <c r="I560" s="21"/>
      <c r="J560" s="21"/>
      <c r="K560" s="21" t="s">
        <v>23</v>
      </c>
      <c r="L560" s="21"/>
      <c r="M560" s="21" t="s">
        <v>764</v>
      </c>
      <c r="N560" s="21" t="s">
        <v>557</v>
      </c>
      <c r="O560" s="21" t="s">
        <v>41</v>
      </c>
      <c r="P560" t="b">
        <v>0</v>
      </c>
      <c r="Q560" t="b">
        <v>0</v>
      </c>
      <c r="R560" t="b">
        <v>1</v>
      </c>
      <c r="S560">
        <v>40</v>
      </c>
      <c r="T560">
        <v>30</v>
      </c>
      <c r="U560">
        <v>0</v>
      </c>
      <c r="V560" s="21" t="s">
        <v>49</v>
      </c>
      <c r="W560">
        <v>1000</v>
      </c>
      <c r="X560">
        <v>100</v>
      </c>
      <c r="Y560" t="b">
        <v>1</v>
      </c>
      <c r="Z560">
        <v>100</v>
      </c>
      <c r="AA560">
        <v>1</v>
      </c>
      <c r="AB560">
        <v>105</v>
      </c>
      <c r="AC560">
        <v>60</v>
      </c>
      <c r="AD560">
        <v>0.05</v>
      </c>
      <c r="AE560" t="b">
        <v>1</v>
      </c>
      <c r="AF560" s="21" t="s">
        <v>724</v>
      </c>
      <c r="AG560">
        <v>5</v>
      </c>
      <c r="AH560">
        <v>9</v>
      </c>
      <c r="AI560">
        <v>10</v>
      </c>
      <c r="AJ560">
        <v>10</v>
      </c>
      <c r="AK560" s="21" t="s">
        <v>48</v>
      </c>
      <c r="AL560" t="b">
        <v>0</v>
      </c>
      <c r="AM560" t="b">
        <v>0</v>
      </c>
      <c r="AN560">
        <v>50</v>
      </c>
      <c r="AO560">
        <v>0</v>
      </c>
      <c r="AP560">
        <v>2000</v>
      </c>
      <c r="AQ560" s="21" t="s">
        <v>322</v>
      </c>
      <c r="AR560" s="21"/>
      <c r="AS560" t="b">
        <v>0</v>
      </c>
      <c r="AT560" s="21"/>
      <c r="AU560" s="21"/>
      <c r="AV560" s="21" t="s">
        <v>503</v>
      </c>
      <c r="AW560" s="21"/>
      <c r="AY560" s="21"/>
      <c r="BA560">
        <v>2.01722</v>
      </c>
      <c r="BB560" s="21"/>
      <c r="BC560">
        <v>9639167</v>
      </c>
      <c r="BI560" s="21"/>
    </row>
    <row r="561" spans="1:62" x14ac:dyDescent="0.25">
      <c r="A561" t="str">
        <f>VLOOKUP(ObjectiveData[[#This Row],[Template ID]],ID_Conversion[],3,FALSE)</f>
        <v>VMAT</v>
      </c>
      <c r="B561" t="str">
        <f>VLOOKUP(ObjectiveData[[#This Row],[Template ID]],ID_Conversion[],6,FALSE)</f>
        <v>CNS</v>
      </c>
      <c r="C561" s="15">
        <f>VLOOKUP(ObjectiveData[[#This Row],[Last Modified]],Date_Conversion[],13,FALSE)</f>
        <v>42922.517789351848</v>
      </c>
      <c r="D561" s="15" t="str">
        <f>VLOOKUP(ObjectiveData[[#This Row],[Template ID]],ObjectiveFiles[],3,FALSE)</f>
        <v>ObjectiveTemplate_13141.xml</v>
      </c>
      <c r="E561">
        <v>1.7</v>
      </c>
      <c r="F561" s="21" t="s">
        <v>171</v>
      </c>
      <c r="G561" s="21" t="s">
        <v>9</v>
      </c>
      <c r="H561" s="21" t="s">
        <v>14</v>
      </c>
      <c r="I561" s="21"/>
      <c r="J561" s="21"/>
      <c r="K561" s="21" t="s">
        <v>23</v>
      </c>
      <c r="L561" s="21"/>
      <c r="M561" s="21" t="s">
        <v>764</v>
      </c>
      <c r="N561" s="21" t="s">
        <v>557</v>
      </c>
      <c r="O561" s="21" t="s">
        <v>41</v>
      </c>
      <c r="P561" t="b">
        <v>0</v>
      </c>
      <c r="Q561" t="b">
        <v>0</v>
      </c>
      <c r="R561" t="b">
        <v>1</v>
      </c>
      <c r="S561">
        <v>40</v>
      </c>
      <c r="T561">
        <v>30</v>
      </c>
      <c r="U561">
        <v>0</v>
      </c>
      <c r="V561" s="21" t="s">
        <v>49</v>
      </c>
      <c r="W561">
        <v>1000</v>
      </c>
      <c r="X561">
        <v>100</v>
      </c>
      <c r="Y561" t="b">
        <v>1</v>
      </c>
      <c r="Z561">
        <v>100</v>
      </c>
      <c r="AA561">
        <v>1</v>
      </c>
      <c r="AB561">
        <v>105</v>
      </c>
      <c r="AC561">
        <v>60</v>
      </c>
      <c r="AD561">
        <v>0.05</v>
      </c>
      <c r="AE561" t="b">
        <v>1</v>
      </c>
      <c r="AF561" s="21" t="s">
        <v>724</v>
      </c>
      <c r="AG561">
        <v>5</v>
      </c>
      <c r="AH561">
        <v>9</v>
      </c>
      <c r="AI561">
        <v>10</v>
      </c>
      <c r="AJ561">
        <v>10</v>
      </c>
      <c r="AK561" s="21" t="s">
        <v>48</v>
      </c>
      <c r="AL561" t="b">
        <v>0</v>
      </c>
      <c r="AM561" t="b">
        <v>0</v>
      </c>
      <c r="AN561">
        <v>50</v>
      </c>
      <c r="AO561">
        <v>0</v>
      </c>
      <c r="AP561">
        <v>2000</v>
      </c>
      <c r="AQ561" s="21" t="s">
        <v>326</v>
      </c>
      <c r="AR561" s="21"/>
      <c r="AS561" t="b">
        <v>0</v>
      </c>
      <c r="AT561" s="21"/>
      <c r="AU561" s="21"/>
      <c r="AV561" s="21" t="s">
        <v>375</v>
      </c>
      <c r="AW561" s="21"/>
      <c r="AY561" s="21"/>
      <c r="BA561">
        <v>3</v>
      </c>
      <c r="BB561" s="21"/>
      <c r="BC561">
        <v>15570276</v>
      </c>
      <c r="BD561">
        <v>0</v>
      </c>
      <c r="BE561">
        <v>0</v>
      </c>
      <c r="BF561">
        <v>40</v>
      </c>
      <c r="BG561">
        <v>0</v>
      </c>
      <c r="BH561">
        <v>100</v>
      </c>
      <c r="BI561" s="21"/>
      <c r="BJ561">
        <v>0</v>
      </c>
    </row>
    <row r="562" spans="1:62" x14ac:dyDescent="0.25">
      <c r="A562" t="str">
        <f>VLOOKUP(ObjectiveData[[#This Row],[Template ID]],ID_Conversion[],3,FALSE)</f>
        <v>VMAT</v>
      </c>
      <c r="B562" t="str">
        <f>VLOOKUP(ObjectiveData[[#This Row],[Template ID]],ID_Conversion[],6,FALSE)</f>
        <v>CNS</v>
      </c>
      <c r="C562" s="15">
        <f>VLOOKUP(ObjectiveData[[#This Row],[Last Modified]],Date_Conversion[],13,FALSE)</f>
        <v>42922.517789351848</v>
      </c>
      <c r="D562" s="15" t="str">
        <f>VLOOKUP(ObjectiveData[[#This Row],[Template ID]],ObjectiveFiles[],3,FALSE)</f>
        <v>ObjectiveTemplate_13141.xml</v>
      </c>
      <c r="E562">
        <v>1.7</v>
      </c>
      <c r="F562" s="21" t="s">
        <v>171</v>
      </c>
      <c r="G562" s="21" t="s">
        <v>9</v>
      </c>
      <c r="H562" s="21" t="s">
        <v>14</v>
      </c>
      <c r="I562" s="21"/>
      <c r="J562" s="21"/>
      <c r="K562" s="21" t="s">
        <v>23</v>
      </c>
      <c r="L562" s="21"/>
      <c r="M562" s="21" t="s">
        <v>764</v>
      </c>
      <c r="N562" s="21" t="s">
        <v>557</v>
      </c>
      <c r="O562" s="21" t="s">
        <v>41</v>
      </c>
      <c r="P562" t="b">
        <v>0</v>
      </c>
      <c r="Q562" t="b">
        <v>0</v>
      </c>
      <c r="R562" t="b">
        <v>1</v>
      </c>
      <c r="S562">
        <v>40</v>
      </c>
      <c r="T562">
        <v>30</v>
      </c>
      <c r="U562">
        <v>0</v>
      </c>
      <c r="V562" s="21" t="s">
        <v>49</v>
      </c>
      <c r="W562">
        <v>1000</v>
      </c>
      <c r="X562">
        <v>100</v>
      </c>
      <c r="Y562" t="b">
        <v>1</v>
      </c>
      <c r="Z562">
        <v>100</v>
      </c>
      <c r="AA562">
        <v>1</v>
      </c>
      <c r="AB562">
        <v>105</v>
      </c>
      <c r="AC562">
        <v>60</v>
      </c>
      <c r="AD562">
        <v>0.05</v>
      </c>
      <c r="AE562" t="b">
        <v>1</v>
      </c>
      <c r="AF562" s="21" t="s">
        <v>724</v>
      </c>
      <c r="AG562">
        <v>5</v>
      </c>
      <c r="AH562">
        <v>9</v>
      </c>
      <c r="AI562">
        <v>10</v>
      </c>
      <c r="AJ562">
        <v>10</v>
      </c>
      <c r="AK562" s="21" t="s">
        <v>48</v>
      </c>
      <c r="AL562" t="b">
        <v>0</v>
      </c>
      <c r="AM562" t="b">
        <v>0</v>
      </c>
      <c r="AN562">
        <v>50</v>
      </c>
      <c r="AO562">
        <v>0</v>
      </c>
      <c r="AP562">
        <v>2000</v>
      </c>
      <c r="AQ562" s="21" t="s">
        <v>326</v>
      </c>
      <c r="AR562" s="21"/>
      <c r="AS562" t="b">
        <v>0</v>
      </c>
      <c r="AT562" s="21"/>
      <c r="AU562" s="21"/>
      <c r="AV562" s="21" t="s">
        <v>375</v>
      </c>
      <c r="AW562" s="21"/>
      <c r="AY562" s="21"/>
      <c r="BA562">
        <v>3</v>
      </c>
      <c r="BB562" s="21"/>
      <c r="BC562">
        <v>15570276</v>
      </c>
      <c r="BD562">
        <v>0</v>
      </c>
      <c r="BE562">
        <v>1</v>
      </c>
      <c r="BF562">
        <v>40</v>
      </c>
      <c r="BG562">
        <v>100</v>
      </c>
      <c r="BH562">
        <v>120</v>
      </c>
      <c r="BI562" s="21"/>
      <c r="BJ562">
        <v>0</v>
      </c>
    </row>
    <row r="563" spans="1:62" x14ac:dyDescent="0.25">
      <c r="A563" t="str">
        <f>VLOOKUP(ObjectiveData[[#This Row],[Template ID]],ID_Conversion[],3,FALSE)</f>
        <v>VMAT</v>
      </c>
      <c r="B563" t="str">
        <f>VLOOKUP(ObjectiveData[[#This Row],[Template ID]],ID_Conversion[],6,FALSE)</f>
        <v>CNS</v>
      </c>
      <c r="C563" s="15">
        <f>VLOOKUP(ObjectiveData[[#This Row],[Last Modified]],Date_Conversion[],13,FALSE)</f>
        <v>42922.517789351848</v>
      </c>
      <c r="D563" s="15" t="str">
        <f>VLOOKUP(ObjectiveData[[#This Row],[Template ID]],ObjectiveFiles[],3,FALSE)</f>
        <v>ObjectiveTemplate_13141.xml</v>
      </c>
      <c r="E563">
        <v>1.7</v>
      </c>
      <c r="F563" s="21" t="s">
        <v>171</v>
      </c>
      <c r="G563" s="21" t="s">
        <v>9</v>
      </c>
      <c r="H563" s="21" t="s">
        <v>14</v>
      </c>
      <c r="I563" s="21"/>
      <c r="J563" s="21"/>
      <c r="K563" s="21" t="s">
        <v>23</v>
      </c>
      <c r="L563" s="21"/>
      <c r="M563" s="21" t="s">
        <v>764</v>
      </c>
      <c r="N563" s="21" t="s">
        <v>557</v>
      </c>
      <c r="O563" s="21" t="s">
        <v>41</v>
      </c>
      <c r="P563" t="b">
        <v>0</v>
      </c>
      <c r="Q563" t="b">
        <v>0</v>
      </c>
      <c r="R563" t="b">
        <v>1</v>
      </c>
      <c r="S563">
        <v>40</v>
      </c>
      <c r="T563">
        <v>30</v>
      </c>
      <c r="U563">
        <v>0</v>
      </c>
      <c r="V563" s="21" t="s">
        <v>49</v>
      </c>
      <c r="W563">
        <v>1000</v>
      </c>
      <c r="X563">
        <v>100</v>
      </c>
      <c r="Y563" t="b">
        <v>1</v>
      </c>
      <c r="Z563">
        <v>100</v>
      </c>
      <c r="AA563">
        <v>1</v>
      </c>
      <c r="AB563">
        <v>105</v>
      </c>
      <c r="AC563">
        <v>60</v>
      </c>
      <c r="AD563">
        <v>0.05</v>
      </c>
      <c r="AE563" t="b">
        <v>1</v>
      </c>
      <c r="AF563" s="21" t="s">
        <v>724</v>
      </c>
      <c r="AG563">
        <v>5</v>
      </c>
      <c r="AH563">
        <v>9</v>
      </c>
      <c r="AI563">
        <v>10</v>
      </c>
      <c r="AJ563">
        <v>10</v>
      </c>
      <c r="AK563" s="21" t="s">
        <v>48</v>
      </c>
      <c r="AL563" t="b">
        <v>0</v>
      </c>
      <c r="AM563" t="b">
        <v>0</v>
      </c>
      <c r="AN563">
        <v>50</v>
      </c>
      <c r="AO563">
        <v>0</v>
      </c>
      <c r="AP563">
        <v>2000</v>
      </c>
      <c r="AQ563" s="21" t="s">
        <v>351</v>
      </c>
      <c r="AR563" s="21"/>
      <c r="AS563" t="b">
        <v>0</v>
      </c>
      <c r="AT563" s="21"/>
      <c r="AU563" s="21"/>
      <c r="AV563" s="21" t="s">
        <v>501</v>
      </c>
      <c r="AW563" s="21"/>
      <c r="AY563" s="21"/>
      <c r="BA563">
        <v>0.5</v>
      </c>
      <c r="BB563" s="21"/>
      <c r="BC563">
        <v>6333684</v>
      </c>
      <c r="BD563">
        <v>0</v>
      </c>
      <c r="BE563">
        <v>0</v>
      </c>
      <c r="BF563">
        <v>30</v>
      </c>
      <c r="BG563">
        <v>0</v>
      </c>
      <c r="BH563">
        <v>60</v>
      </c>
      <c r="BI563" s="21"/>
      <c r="BJ563">
        <v>0</v>
      </c>
    </row>
    <row r="564" spans="1:62" x14ac:dyDescent="0.25">
      <c r="A564" t="str">
        <f>VLOOKUP(ObjectiveData[[#This Row],[Template ID]],ID_Conversion[],3,FALSE)</f>
        <v>VMAT</v>
      </c>
      <c r="B564" t="str">
        <f>VLOOKUP(ObjectiveData[[#This Row],[Template ID]],ID_Conversion[],6,FALSE)</f>
        <v>CNS</v>
      </c>
      <c r="C564" s="15">
        <f>VLOOKUP(ObjectiveData[[#This Row],[Last Modified]],Date_Conversion[],13,FALSE)</f>
        <v>42922.517789351848</v>
      </c>
      <c r="D564" s="15" t="str">
        <f>VLOOKUP(ObjectiveData[[#This Row],[Template ID]],ObjectiveFiles[],3,FALSE)</f>
        <v>ObjectiveTemplate_13141.xml</v>
      </c>
      <c r="E564">
        <v>1.7</v>
      </c>
      <c r="F564" s="21" t="s">
        <v>171</v>
      </c>
      <c r="G564" s="21" t="s">
        <v>9</v>
      </c>
      <c r="H564" s="21" t="s">
        <v>14</v>
      </c>
      <c r="I564" s="21"/>
      <c r="J564" s="21"/>
      <c r="K564" s="21" t="s">
        <v>23</v>
      </c>
      <c r="L564" s="21"/>
      <c r="M564" s="21" t="s">
        <v>764</v>
      </c>
      <c r="N564" s="21" t="s">
        <v>557</v>
      </c>
      <c r="O564" s="21" t="s">
        <v>41</v>
      </c>
      <c r="P564" t="b">
        <v>0</v>
      </c>
      <c r="Q564" t="b">
        <v>0</v>
      </c>
      <c r="R564" t="b">
        <v>1</v>
      </c>
      <c r="S564">
        <v>40</v>
      </c>
      <c r="T564">
        <v>30</v>
      </c>
      <c r="U564">
        <v>0</v>
      </c>
      <c r="V564" s="21" t="s">
        <v>49</v>
      </c>
      <c r="W564">
        <v>1000</v>
      </c>
      <c r="X564">
        <v>100</v>
      </c>
      <c r="Y564" t="b">
        <v>1</v>
      </c>
      <c r="Z564">
        <v>100</v>
      </c>
      <c r="AA564">
        <v>1</v>
      </c>
      <c r="AB564">
        <v>105</v>
      </c>
      <c r="AC564">
        <v>60</v>
      </c>
      <c r="AD564">
        <v>0.05</v>
      </c>
      <c r="AE564" t="b">
        <v>1</v>
      </c>
      <c r="AF564" s="21" t="s">
        <v>724</v>
      </c>
      <c r="AG564">
        <v>5</v>
      </c>
      <c r="AH564">
        <v>9</v>
      </c>
      <c r="AI564">
        <v>10</v>
      </c>
      <c r="AJ564">
        <v>10</v>
      </c>
      <c r="AK564" s="21" t="s">
        <v>48</v>
      </c>
      <c r="AL564" t="b">
        <v>0</v>
      </c>
      <c r="AM564" t="b">
        <v>0</v>
      </c>
      <c r="AN564">
        <v>50</v>
      </c>
      <c r="AO564">
        <v>0</v>
      </c>
      <c r="AP564">
        <v>2000</v>
      </c>
      <c r="AQ564" s="21" t="s">
        <v>352</v>
      </c>
      <c r="AR564" s="21"/>
      <c r="AS564" t="b">
        <v>0</v>
      </c>
      <c r="AT564" s="21"/>
      <c r="AU564" s="21"/>
      <c r="AV564" s="21" t="s">
        <v>501</v>
      </c>
      <c r="AW564" s="21"/>
      <c r="AY564" s="21"/>
      <c r="BA564">
        <v>0.32</v>
      </c>
      <c r="BB564" s="21"/>
      <c r="BC564">
        <v>5275647</v>
      </c>
      <c r="BD564">
        <v>0</v>
      </c>
      <c r="BE564">
        <v>0</v>
      </c>
      <c r="BF564">
        <v>30</v>
      </c>
      <c r="BG564">
        <v>0</v>
      </c>
      <c r="BH564">
        <v>60</v>
      </c>
      <c r="BI564" s="21"/>
      <c r="BJ564">
        <v>0</v>
      </c>
    </row>
    <row r="565" spans="1:62" x14ac:dyDescent="0.25">
      <c r="A565" t="str">
        <f>VLOOKUP(ObjectiveData[[#This Row],[Template ID]],ID_Conversion[],3,FALSE)</f>
        <v>VMAT</v>
      </c>
      <c r="B565" t="str">
        <f>VLOOKUP(ObjectiveData[[#This Row],[Template ID]],ID_Conversion[],6,FALSE)</f>
        <v>CNS</v>
      </c>
      <c r="C565" s="15">
        <f>VLOOKUP(ObjectiveData[[#This Row],[Last Modified]],Date_Conversion[],13,FALSE)</f>
        <v>42922.517789351848</v>
      </c>
      <c r="D565" s="15" t="str">
        <f>VLOOKUP(ObjectiveData[[#This Row],[Template ID]],ObjectiveFiles[],3,FALSE)</f>
        <v>ObjectiveTemplate_13141.xml</v>
      </c>
      <c r="E565">
        <v>1.7</v>
      </c>
      <c r="F565" s="21" t="s">
        <v>171</v>
      </c>
      <c r="G565" s="21" t="s">
        <v>9</v>
      </c>
      <c r="H565" s="21" t="s">
        <v>14</v>
      </c>
      <c r="I565" s="21"/>
      <c r="J565" s="21"/>
      <c r="K565" s="21" t="s">
        <v>23</v>
      </c>
      <c r="L565" s="21"/>
      <c r="M565" s="21" t="s">
        <v>764</v>
      </c>
      <c r="N565" s="21" t="s">
        <v>557</v>
      </c>
      <c r="O565" s="21" t="s">
        <v>41</v>
      </c>
      <c r="P565" t="b">
        <v>0</v>
      </c>
      <c r="Q565" t="b">
        <v>0</v>
      </c>
      <c r="R565" t="b">
        <v>1</v>
      </c>
      <c r="S565">
        <v>40</v>
      </c>
      <c r="T565">
        <v>30</v>
      </c>
      <c r="U565">
        <v>0</v>
      </c>
      <c r="V565" s="21" t="s">
        <v>49</v>
      </c>
      <c r="W565">
        <v>1000</v>
      </c>
      <c r="X565">
        <v>100</v>
      </c>
      <c r="Y565" t="b">
        <v>1</v>
      </c>
      <c r="Z565">
        <v>100</v>
      </c>
      <c r="AA565">
        <v>1</v>
      </c>
      <c r="AB565">
        <v>105</v>
      </c>
      <c r="AC565">
        <v>60</v>
      </c>
      <c r="AD565">
        <v>0.05</v>
      </c>
      <c r="AE565" t="b">
        <v>1</v>
      </c>
      <c r="AF565" s="21" t="s">
        <v>724</v>
      </c>
      <c r="AG565">
        <v>5</v>
      </c>
      <c r="AH565">
        <v>9</v>
      </c>
      <c r="AI565">
        <v>10</v>
      </c>
      <c r="AJ565">
        <v>10</v>
      </c>
      <c r="AK565" s="21" t="s">
        <v>48</v>
      </c>
      <c r="AL565" t="b">
        <v>0</v>
      </c>
      <c r="AM565" t="b">
        <v>0</v>
      </c>
      <c r="AN565">
        <v>50</v>
      </c>
      <c r="AO565">
        <v>0</v>
      </c>
      <c r="AP565">
        <v>2000</v>
      </c>
      <c r="AQ565" s="21" t="s">
        <v>354</v>
      </c>
      <c r="AR565" s="21"/>
      <c r="AS565" t="b">
        <v>0</v>
      </c>
      <c r="AT565" s="21"/>
      <c r="AU565" s="21"/>
      <c r="AV565" s="21" t="s">
        <v>501</v>
      </c>
      <c r="AW565" s="21"/>
      <c r="AY565" s="21"/>
      <c r="BA565">
        <v>0.5</v>
      </c>
      <c r="BB565" s="21"/>
      <c r="BC565">
        <v>55295</v>
      </c>
      <c r="BD565">
        <v>0</v>
      </c>
      <c r="BE565">
        <v>0</v>
      </c>
      <c r="BF565">
        <v>30</v>
      </c>
      <c r="BG565">
        <v>0</v>
      </c>
      <c r="BH565">
        <v>60</v>
      </c>
      <c r="BI565" s="21"/>
      <c r="BJ565">
        <v>0</v>
      </c>
    </row>
    <row r="566" spans="1:62" x14ac:dyDescent="0.25">
      <c r="A566" t="str">
        <f>VLOOKUP(ObjectiveData[[#This Row],[Template ID]],ID_Conversion[],3,FALSE)</f>
        <v>VMAT</v>
      </c>
      <c r="B566" t="str">
        <f>VLOOKUP(ObjectiveData[[#This Row],[Template ID]],ID_Conversion[],6,FALSE)</f>
        <v>CNS</v>
      </c>
      <c r="C566" s="15">
        <f>VLOOKUP(ObjectiveData[[#This Row],[Last Modified]],Date_Conversion[],13,FALSE)</f>
        <v>42922.517789351848</v>
      </c>
      <c r="D566" s="15" t="str">
        <f>VLOOKUP(ObjectiveData[[#This Row],[Template ID]],ObjectiveFiles[],3,FALSE)</f>
        <v>ObjectiveTemplate_13141.xml</v>
      </c>
      <c r="E566">
        <v>1.7</v>
      </c>
      <c r="F566" s="21" t="s">
        <v>171</v>
      </c>
      <c r="G566" s="21" t="s">
        <v>9</v>
      </c>
      <c r="H566" s="21" t="s">
        <v>14</v>
      </c>
      <c r="I566" s="21"/>
      <c r="J566" s="21"/>
      <c r="K566" s="21" t="s">
        <v>23</v>
      </c>
      <c r="L566" s="21"/>
      <c r="M566" s="21" t="s">
        <v>764</v>
      </c>
      <c r="N566" s="21" t="s">
        <v>557</v>
      </c>
      <c r="O566" s="21" t="s">
        <v>41</v>
      </c>
      <c r="P566" t="b">
        <v>0</v>
      </c>
      <c r="Q566" t="b">
        <v>0</v>
      </c>
      <c r="R566" t="b">
        <v>1</v>
      </c>
      <c r="S566">
        <v>40</v>
      </c>
      <c r="T566">
        <v>30</v>
      </c>
      <c r="U566">
        <v>0</v>
      </c>
      <c r="V566" s="21" t="s">
        <v>49</v>
      </c>
      <c r="W566">
        <v>1000</v>
      </c>
      <c r="X566">
        <v>100</v>
      </c>
      <c r="Y566" t="b">
        <v>1</v>
      </c>
      <c r="Z566">
        <v>100</v>
      </c>
      <c r="AA566">
        <v>1</v>
      </c>
      <c r="AB566">
        <v>105</v>
      </c>
      <c r="AC566">
        <v>60</v>
      </c>
      <c r="AD566">
        <v>0.05</v>
      </c>
      <c r="AE566" t="b">
        <v>1</v>
      </c>
      <c r="AF566" s="21" t="s">
        <v>724</v>
      </c>
      <c r="AG566">
        <v>5</v>
      </c>
      <c r="AH566">
        <v>9</v>
      </c>
      <c r="AI566">
        <v>10</v>
      </c>
      <c r="AJ566">
        <v>10</v>
      </c>
      <c r="AK566" s="21" t="s">
        <v>48</v>
      </c>
      <c r="AL566" t="b">
        <v>0</v>
      </c>
      <c r="AM566" t="b">
        <v>0</v>
      </c>
      <c r="AN566">
        <v>50</v>
      </c>
      <c r="AO566">
        <v>0</v>
      </c>
      <c r="AP566">
        <v>2000</v>
      </c>
      <c r="AQ566" s="21" t="s">
        <v>357</v>
      </c>
      <c r="AR566" s="21"/>
      <c r="AS566" t="b">
        <v>0</v>
      </c>
      <c r="AT566" s="21"/>
      <c r="AU566" s="21"/>
      <c r="AV566" s="21" t="s">
        <v>48</v>
      </c>
      <c r="AW566" s="21"/>
      <c r="AY566" s="21"/>
      <c r="BA566">
        <v>1</v>
      </c>
      <c r="BB566" s="21"/>
      <c r="BC566">
        <v>3937500</v>
      </c>
      <c r="BI566" s="21"/>
    </row>
    <row r="567" spans="1:62" x14ac:dyDescent="0.25">
      <c r="A567" t="str">
        <f>VLOOKUP(ObjectiveData[[#This Row],[Template ID]],ID_Conversion[],3,FALSE)</f>
        <v>VMAT</v>
      </c>
      <c r="B567" t="str">
        <f>VLOOKUP(ObjectiveData[[#This Row],[Template ID]],ID_Conversion[],6,FALSE)</f>
        <v>CNS</v>
      </c>
      <c r="C567" s="15">
        <f>VLOOKUP(ObjectiveData[[#This Row],[Last Modified]],Date_Conversion[],13,FALSE)</f>
        <v>42922.517789351848</v>
      </c>
      <c r="D567" s="15" t="str">
        <f>VLOOKUP(ObjectiveData[[#This Row],[Template ID]],ObjectiveFiles[],3,FALSE)</f>
        <v>ObjectiveTemplate_13141.xml</v>
      </c>
      <c r="E567">
        <v>1.7</v>
      </c>
      <c r="F567" s="21" t="s">
        <v>171</v>
      </c>
      <c r="G567" s="21" t="s">
        <v>9</v>
      </c>
      <c r="H567" s="21" t="s">
        <v>14</v>
      </c>
      <c r="I567" s="21"/>
      <c r="J567" s="21"/>
      <c r="K567" s="21" t="s">
        <v>23</v>
      </c>
      <c r="L567" s="21"/>
      <c r="M567" s="21" t="s">
        <v>764</v>
      </c>
      <c r="N567" s="21" t="s">
        <v>557</v>
      </c>
      <c r="O567" s="21" t="s">
        <v>41</v>
      </c>
      <c r="P567" t="b">
        <v>0</v>
      </c>
      <c r="Q567" t="b">
        <v>0</v>
      </c>
      <c r="R567" t="b">
        <v>1</v>
      </c>
      <c r="S567">
        <v>40</v>
      </c>
      <c r="T567">
        <v>30</v>
      </c>
      <c r="U567">
        <v>0</v>
      </c>
      <c r="V567" s="21" t="s">
        <v>49</v>
      </c>
      <c r="W567">
        <v>1000</v>
      </c>
      <c r="X567">
        <v>100</v>
      </c>
      <c r="Y567" t="b">
        <v>1</v>
      </c>
      <c r="Z567">
        <v>100</v>
      </c>
      <c r="AA567">
        <v>1</v>
      </c>
      <c r="AB567">
        <v>105</v>
      </c>
      <c r="AC567">
        <v>60</v>
      </c>
      <c r="AD567">
        <v>0.05</v>
      </c>
      <c r="AE567" t="b">
        <v>1</v>
      </c>
      <c r="AF567" s="21" t="s">
        <v>724</v>
      </c>
      <c r="AG567">
        <v>5</v>
      </c>
      <c r="AH567">
        <v>9</v>
      </c>
      <c r="AI567">
        <v>10</v>
      </c>
      <c r="AJ567">
        <v>10</v>
      </c>
      <c r="AK567" s="21" t="s">
        <v>48</v>
      </c>
      <c r="AL567" t="b">
        <v>0</v>
      </c>
      <c r="AM567" t="b">
        <v>0</v>
      </c>
      <c r="AN567">
        <v>50</v>
      </c>
      <c r="AO567">
        <v>0</v>
      </c>
      <c r="AP567">
        <v>2000</v>
      </c>
      <c r="AQ567" s="21" t="s">
        <v>358</v>
      </c>
      <c r="AR567" s="21"/>
      <c r="AS567" t="b">
        <v>0</v>
      </c>
      <c r="AT567" s="21"/>
      <c r="AU567" s="21"/>
      <c r="AV567" s="21" t="s">
        <v>501</v>
      </c>
      <c r="AW567" s="21"/>
      <c r="AY567" s="21"/>
      <c r="BA567">
        <v>1.05</v>
      </c>
      <c r="BB567" s="21"/>
      <c r="BC567">
        <v>36095</v>
      </c>
      <c r="BI567" s="21"/>
    </row>
    <row r="568" spans="1:62" x14ac:dyDescent="0.25">
      <c r="A568" t="str">
        <f>VLOOKUP(ObjectiveData[[#This Row],[Template ID]],ID_Conversion[],3,FALSE)</f>
        <v>VMAT</v>
      </c>
      <c r="B568" t="str">
        <f>VLOOKUP(ObjectiveData[[#This Row],[Template ID]],ID_Conversion[],6,FALSE)</f>
        <v>CNS</v>
      </c>
      <c r="C568" s="15">
        <f>VLOOKUP(ObjectiveData[[#This Row],[Last Modified]],Date_Conversion[],13,FALSE)</f>
        <v>42922.517789351848</v>
      </c>
      <c r="D568" s="15" t="str">
        <f>VLOOKUP(ObjectiveData[[#This Row],[Template ID]],ObjectiveFiles[],3,FALSE)</f>
        <v>ObjectiveTemplate_13141.xml</v>
      </c>
      <c r="E568">
        <v>1.7</v>
      </c>
      <c r="F568" s="21" t="s">
        <v>171</v>
      </c>
      <c r="G568" s="21" t="s">
        <v>9</v>
      </c>
      <c r="H568" s="21" t="s">
        <v>14</v>
      </c>
      <c r="I568" s="21"/>
      <c r="J568" s="21"/>
      <c r="K568" s="21" t="s">
        <v>23</v>
      </c>
      <c r="L568" s="21"/>
      <c r="M568" s="21" t="s">
        <v>764</v>
      </c>
      <c r="N568" s="21" t="s">
        <v>557</v>
      </c>
      <c r="O568" s="21" t="s">
        <v>41</v>
      </c>
      <c r="P568" t="b">
        <v>0</v>
      </c>
      <c r="Q568" t="b">
        <v>0</v>
      </c>
      <c r="R568" t="b">
        <v>1</v>
      </c>
      <c r="S568">
        <v>40</v>
      </c>
      <c r="T568">
        <v>30</v>
      </c>
      <c r="U568">
        <v>0</v>
      </c>
      <c r="V568" s="21" t="s">
        <v>49</v>
      </c>
      <c r="W568">
        <v>1000</v>
      </c>
      <c r="X568">
        <v>100</v>
      </c>
      <c r="Y568" t="b">
        <v>1</v>
      </c>
      <c r="Z568">
        <v>100</v>
      </c>
      <c r="AA568">
        <v>1</v>
      </c>
      <c r="AB568">
        <v>105</v>
      </c>
      <c r="AC568">
        <v>60</v>
      </c>
      <c r="AD568">
        <v>0.05</v>
      </c>
      <c r="AE568" t="b">
        <v>1</v>
      </c>
      <c r="AF568" s="21" t="s">
        <v>724</v>
      </c>
      <c r="AG568">
        <v>5</v>
      </c>
      <c r="AH568">
        <v>9</v>
      </c>
      <c r="AI568">
        <v>10</v>
      </c>
      <c r="AJ568">
        <v>10</v>
      </c>
      <c r="AK568" s="21" t="s">
        <v>48</v>
      </c>
      <c r="AL568" t="b">
        <v>0</v>
      </c>
      <c r="AM568" t="b">
        <v>0</v>
      </c>
      <c r="AN568">
        <v>50</v>
      </c>
      <c r="AO568">
        <v>0</v>
      </c>
      <c r="AP568">
        <v>2000</v>
      </c>
      <c r="AQ568" s="21" t="s">
        <v>371</v>
      </c>
      <c r="AR568" s="21"/>
      <c r="AS568" t="b">
        <v>0</v>
      </c>
      <c r="AT568" s="21"/>
      <c r="AU568" s="21"/>
      <c r="AV568" s="21" t="s">
        <v>503</v>
      </c>
      <c r="AW568" s="21"/>
      <c r="AY568" s="21"/>
      <c r="BA568">
        <v>1.52674</v>
      </c>
      <c r="BB568" s="21"/>
      <c r="BC568">
        <v>14524637</v>
      </c>
      <c r="BI568" s="21"/>
    </row>
    <row r="569" spans="1:62" x14ac:dyDescent="0.25">
      <c r="A569" t="str">
        <f>VLOOKUP(ObjectiveData[[#This Row],[Template ID]],ID_Conversion[],3,FALSE)</f>
        <v>VMAT</v>
      </c>
      <c r="B569" t="str">
        <f>VLOOKUP(ObjectiveData[[#This Row],[Template ID]],ID_Conversion[],6,FALSE)</f>
        <v>CNS</v>
      </c>
      <c r="C569" s="15">
        <f>VLOOKUP(ObjectiveData[[#This Row],[Last Modified]],Date_Conversion[],13,FALSE)</f>
        <v>42922.517789351848</v>
      </c>
      <c r="D569" s="15" t="str">
        <f>VLOOKUP(ObjectiveData[[#This Row],[Template ID]],ObjectiveFiles[],3,FALSE)</f>
        <v>ObjectiveTemplate_13141.xml</v>
      </c>
      <c r="E569">
        <v>1.7</v>
      </c>
      <c r="F569" s="21" t="s">
        <v>171</v>
      </c>
      <c r="G569" s="21" t="s">
        <v>9</v>
      </c>
      <c r="H569" s="21" t="s">
        <v>14</v>
      </c>
      <c r="I569" s="21"/>
      <c r="J569" s="21"/>
      <c r="K569" s="21" t="s">
        <v>23</v>
      </c>
      <c r="L569" s="21"/>
      <c r="M569" s="21" t="s">
        <v>764</v>
      </c>
      <c r="N569" s="21" t="s">
        <v>557</v>
      </c>
      <c r="O569" s="21" t="s">
        <v>41</v>
      </c>
      <c r="P569" t="b">
        <v>0</v>
      </c>
      <c r="Q569" t="b">
        <v>0</v>
      </c>
      <c r="R569" t="b">
        <v>1</v>
      </c>
      <c r="S569">
        <v>40</v>
      </c>
      <c r="T569">
        <v>30</v>
      </c>
      <c r="U569">
        <v>0</v>
      </c>
      <c r="V569" s="21" t="s">
        <v>49</v>
      </c>
      <c r="W569">
        <v>1000</v>
      </c>
      <c r="X569">
        <v>100</v>
      </c>
      <c r="Y569" t="b">
        <v>1</v>
      </c>
      <c r="Z569">
        <v>100</v>
      </c>
      <c r="AA569">
        <v>1</v>
      </c>
      <c r="AB569">
        <v>105</v>
      </c>
      <c r="AC569">
        <v>60</v>
      </c>
      <c r="AD569">
        <v>0.05</v>
      </c>
      <c r="AE569" t="b">
        <v>1</v>
      </c>
      <c r="AF569" s="21" t="s">
        <v>724</v>
      </c>
      <c r="AG569">
        <v>5</v>
      </c>
      <c r="AH569">
        <v>9</v>
      </c>
      <c r="AI569">
        <v>10</v>
      </c>
      <c r="AJ569">
        <v>10</v>
      </c>
      <c r="AK569" s="21" t="s">
        <v>48</v>
      </c>
      <c r="AL569" t="b">
        <v>0</v>
      </c>
      <c r="AM569" t="b">
        <v>0</v>
      </c>
      <c r="AN569">
        <v>50</v>
      </c>
      <c r="AO569">
        <v>0</v>
      </c>
      <c r="AP569">
        <v>2000</v>
      </c>
      <c r="AQ569" s="21" t="s">
        <v>372</v>
      </c>
      <c r="AR569" s="21"/>
      <c r="AS569" t="b">
        <v>0</v>
      </c>
      <c r="AT569" s="21"/>
      <c r="AU569" s="21"/>
      <c r="AV569" s="21" t="s">
        <v>503</v>
      </c>
      <c r="AW569" s="21"/>
      <c r="AY569" s="21"/>
      <c r="BA569">
        <v>1.52674</v>
      </c>
      <c r="BB569" s="21"/>
      <c r="BC569">
        <v>14524637</v>
      </c>
      <c r="BI569" s="21"/>
    </row>
    <row r="570" spans="1:62" x14ac:dyDescent="0.25">
      <c r="A570" t="str">
        <f>VLOOKUP(ObjectiveData[[#This Row],[Template ID]],ID_Conversion[],3,FALSE)</f>
        <v>VMAT</v>
      </c>
      <c r="B570" t="str">
        <f>VLOOKUP(ObjectiveData[[#This Row],[Template ID]],ID_Conversion[],6,FALSE)</f>
        <v>CNS</v>
      </c>
      <c r="C570" s="15">
        <f>VLOOKUP(ObjectiveData[[#This Row],[Last Modified]],Date_Conversion[],13,FALSE)</f>
        <v>42922.517789351848</v>
      </c>
      <c r="D570" s="15" t="str">
        <f>VLOOKUP(ObjectiveData[[#This Row],[Template ID]],ObjectiveFiles[],3,FALSE)</f>
        <v>ObjectiveTemplate_13141.xml</v>
      </c>
      <c r="E570">
        <v>1.7</v>
      </c>
      <c r="F570" s="21" t="s">
        <v>171</v>
      </c>
      <c r="G570" s="21" t="s">
        <v>9</v>
      </c>
      <c r="H570" s="21" t="s">
        <v>14</v>
      </c>
      <c r="I570" s="21"/>
      <c r="J570" s="21"/>
      <c r="K570" s="21" t="s">
        <v>23</v>
      </c>
      <c r="L570" s="21"/>
      <c r="M570" s="21" t="s">
        <v>764</v>
      </c>
      <c r="N570" s="21" t="s">
        <v>557</v>
      </c>
      <c r="O570" s="21" t="s">
        <v>41</v>
      </c>
      <c r="P570" t="b">
        <v>0</v>
      </c>
      <c r="Q570" t="b">
        <v>0</v>
      </c>
      <c r="R570" t="b">
        <v>1</v>
      </c>
      <c r="S570">
        <v>40</v>
      </c>
      <c r="T570">
        <v>30</v>
      </c>
      <c r="U570">
        <v>0</v>
      </c>
      <c r="V570" s="21" t="s">
        <v>49</v>
      </c>
      <c r="W570">
        <v>1000</v>
      </c>
      <c r="X570">
        <v>100</v>
      </c>
      <c r="Y570" t="b">
        <v>1</v>
      </c>
      <c r="Z570">
        <v>100</v>
      </c>
      <c r="AA570">
        <v>1</v>
      </c>
      <c r="AB570">
        <v>105</v>
      </c>
      <c r="AC570">
        <v>60</v>
      </c>
      <c r="AD570">
        <v>0.05</v>
      </c>
      <c r="AE570" t="b">
        <v>1</v>
      </c>
      <c r="AF570" s="21" t="s">
        <v>724</v>
      </c>
      <c r="AG570">
        <v>5</v>
      </c>
      <c r="AH570">
        <v>9</v>
      </c>
      <c r="AI570">
        <v>10</v>
      </c>
      <c r="AJ570">
        <v>10</v>
      </c>
      <c r="AK570" s="21" t="s">
        <v>48</v>
      </c>
      <c r="AL570" t="b">
        <v>0</v>
      </c>
      <c r="AM570" t="b">
        <v>0</v>
      </c>
      <c r="AN570">
        <v>50</v>
      </c>
      <c r="AO570">
        <v>0</v>
      </c>
      <c r="AP570">
        <v>2000</v>
      </c>
      <c r="AQ570" s="21" t="s">
        <v>373</v>
      </c>
      <c r="AR570" s="21"/>
      <c r="AS570" t="b">
        <v>0</v>
      </c>
      <c r="AT570" s="21"/>
      <c r="AU570" s="21"/>
      <c r="AV570" s="21" t="s">
        <v>503</v>
      </c>
      <c r="AW570" s="21"/>
      <c r="AY570" s="21"/>
      <c r="BA570">
        <v>1.52674</v>
      </c>
      <c r="BB570" s="21"/>
      <c r="BC570">
        <v>12695295</v>
      </c>
      <c r="BI570" s="21"/>
    </row>
    <row r="571" spans="1:62" x14ac:dyDescent="0.25">
      <c r="A571" t="str">
        <f>VLOOKUP(ObjectiveData[[#This Row],[Template ID]],ID_Conversion[],3,FALSE)</f>
        <v>VMAT</v>
      </c>
      <c r="B571" t="str">
        <f>VLOOKUP(ObjectiveData[[#This Row],[Template ID]],ID_Conversion[],6,FALSE)</f>
        <v>CNS</v>
      </c>
      <c r="C571" s="15">
        <f>VLOOKUP(ObjectiveData[[#This Row],[Last Modified]],Date_Conversion[],13,FALSE)</f>
        <v>42922.517789351848</v>
      </c>
      <c r="D571" s="15" t="str">
        <f>VLOOKUP(ObjectiveData[[#This Row],[Template ID]],ObjectiveFiles[],3,FALSE)</f>
        <v>ObjectiveTemplate_13141.xml</v>
      </c>
      <c r="E571">
        <v>1.7</v>
      </c>
      <c r="F571" s="21" t="s">
        <v>171</v>
      </c>
      <c r="G571" s="21" t="s">
        <v>9</v>
      </c>
      <c r="H571" s="21" t="s">
        <v>14</v>
      </c>
      <c r="I571" s="21"/>
      <c r="J571" s="21"/>
      <c r="K571" s="21" t="s">
        <v>23</v>
      </c>
      <c r="L571" s="21"/>
      <c r="M571" s="21" t="s">
        <v>764</v>
      </c>
      <c r="N571" s="21" t="s">
        <v>557</v>
      </c>
      <c r="O571" s="21" t="s">
        <v>41</v>
      </c>
      <c r="P571" t="b">
        <v>0</v>
      </c>
      <c r="Q571" t="b">
        <v>0</v>
      </c>
      <c r="R571" t="b">
        <v>1</v>
      </c>
      <c r="S571">
        <v>40</v>
      </c>
      <c r="T571">
        <v>30</v>
      </c>
      <c r="U571">
        <v>0</v>
      </c>
      <c r="V571" s="21" t="s">
        <v>49</v>
      </c>
      <c r="W571">
        <v>1000</v>
      </c>
      <c r="X571">
        <v>100</v>
      </c>
      <c r="Y571" t="b">
        <v>1</v>
      </c>
      <c r="Z571">
        <v>100</v>
      </c>
      <c r="AA571">
        <v>1</v>
      </c>
      <c r="AB571">
        <v>105</v>
      </c>
      <c r="AC571">
        <v>60</v>
      </c>
      <c r="AD571">
        <v>0.05</v>
      </c>
      <c r="AE571" t="b">
        <v>1</v>
      </c>
      <c r="AF571" s="21" t="s">
        <v>724</v>
      </c>
      <c r="AG571">
        <v>5</v>
      </c>
      <c r="AH571">
        <v>9</v>
      </c>
      <c r="AI571">
        <v>10</v>
      </c>
      <c r="AJ571">
        <v>10</v>
      </c>
      <c r="AK571" s="21" t="s">
        <v>48</v>
      </c>
      <c r="AL571" t="b">
        <v>0</v>
      </c>
      <c r="AM571" t="b">
        <v>0</v>
      </c>
      <c r="AN571">
        <v>50</v>
      </c>
      <c r="AO571">
        <v>0</v>
      </c>
      <c r="AP571">
        <v>2000</v>
      </c>
      <c r="AQ571" s="21" t="s">
        <v>375</v>
      </c>
      <c r="AR571" s="21"/>
      <c r="AS571" t="b">
        <v>0</v>
      </c>
      <c r="AT571" s="21"/>
      <c r="AU571" s="21"/>
      <c r="AV571" s="21" t="s">
        <v>375</v>
      </c>
      <c r="AW571" s="21"/>
      <c r="AY571" s="21"/>
      <c r="BA571">
        <v>1.52674</v>
      </c>
      <c r="BB571" s="21"/>
      <c r="BC571">
        <v>15570276</v>
      </c>
      <c r="BI571" s="21"/>
    </row>
    <row r="572" spans="1:62" x14ac:dyDescent="0.25">
      <c r="A572" t="str">
        <f>VLOOKUP(ObjectiveData[[#This Row],[Template ID]],ID_Conversion[],3,FALSE)</f>
        <v>VMAT</v>
      </c>
      <c r="B572" t="str">
        <f>VLOOKUP(ObjectiveData[[#This Row],[Template ID]],ID_Conversion[],6,FALSE)</f>
        <v>CNS</v>
      </c>
      <c r="C572" s="15">
        <f>VLOOKUP(ObjectiveData[[#This Row],[Last Modified]],Date_Conversion[],13,FALSE)</f>
        <v>42922.517789351848</v>
      </c>
      <c r="D572" s="15" t="str">
        <f>VLOOKUP(ObjectiveData[[#This Row],[Template ID]],ObjectiveFiles[],3,FALSE)</f>
        <v>ObjectiveTemplate_13141.xml</v>
      </c>
      <c r="E572">
        <v>1.7</v>
      </c>
      <c r="F572" s="21" t="s">
        <v>171</v>
      </c>
      <c r="G572" s="21" t="s">
        <v>9</v>
      </c>
      <c r="H572" s="21" t="s">
        <v>14</v>
      </c>
      <c r="I572" s="21"/>
      <c r="J572" s="21"/>
      <c r="K572" s="21" t="s">
        <v>23</v>
      </c>
      <c r="L572" s="21"/>
      <c r="M572" s="21" t="s">
        <v>764</v>
      </c>
      <c r="N572" s="21" t="s">
        <v>557</v>
      </c>
      <c r="O572" s="21" t="s">
        <v>41</v>
      </c>
      <c r="P572" t="b">
        <v>0</v>
      </c>
      <c r="Q572" t="b">
        <v>0</v>
      </c>
      <c r="R572" t="b">
        <v>1</v>
      </c>
      <c r="S572">
        <v>40</v>
      </c>
      <c r="T572">
        <v>30</v>
      </c>
      <c r="U572">
        <v>0</v>
      </c>
      <c r="V572" s="21" t="s">
        <v>49</v>
      </c>
      <c r="W572">
        <v>1000</v>
      </c>
      <c r="X572">
        <v>100</v>
      </c>
      <c r="Y572" t="b">
        <v>1</v>
      </c>
      <c r="Z572">
        <v>100</v>
      </c>
      <c r="AA572">
        <v>1</v>
      </c>
      <c r="AB572">
        <v>105</v>
      </c>
      <c r="AC572">
        <v>60</v>
      </c>
      <c r="AD572">
        <v>0.05</v>
      </c>
      <c r="AE572" t="b">
        <v>1</v>
      </c>
      <c r="AF572" s="21" t="s">
        <v>724</v>
      </c>
      <c r="AG572">
        <v>5</v>
      </c>
      <c r="AH572">
        <v>9</v>
      </c>
      <c r="AI572">
        <v>10</v>
      </c>
      <c r="AJ572">
        <v>10</v>
      </c>
      <c r="AK572" s="21" t="s">
        <v>48</v>
      </c>
      <c r="AL572" t="b">
        <v>0</v>
      </c>
      <c r="AM572" t="b">
        <v>0</v>
      </c>
      <c r="AN572">
        <v>50</v>
      </c>
      <c r="AO572">
        <v>0</v>
      </c>
      <c r="AP572">
        <v>2000</v>
      </c>
      <c r="AQ572" s="21" t="s">
        <v>376</v>
      </c>
      <c r="AR572" s="21"/>
      <c r="AS572" t="b">
        <v>0</v>
      </c>
      <c r="AT572" s="21"/>
      <c r="AU572" s="21"/>
      <c r="AV572" s="21" t="s">
        <v>375</v>
      </c>
      <c r="AW572" s="21"/>
      <c r="AY572" s="21"/>
      <c r="BA572">
        <v>1.52674</v>
      </c>
      <c r="BB572" s="21"/>
      <c r="BC572">
        <v>15570276</v>
      </c>
      <c r="BI572" s="21"/>
    </row>
    <row r="573" spans="1:62" x14ac:dyDescent="0.25">
      <c r="A573" t="str">
        <f>VLOOKUP(ObjectiveData[[#This Row],[Template ID]],ID_Conversion[],3,FALSE)</f>
        <v>VMAT</v>
      </c>
      <c r="B573" t="str">
        <f>VLOOKUP(ObjectiveData[[#This Row],[Template ID]],ID_Conversion[],6,FALSE)</f>
        <v>CNS</v>
      </c>
      <c r="C573" s="15">
        <f>VLOOKUP(ObjectiveData[[#This Row],[Last Modified]],Date_Conversion[],13,FALSE)</f>
        <v>42922.517789351848</v>
      </c>
      <c r="D573" s="15" t="str">
        <f>VLOOKUP(ObjectiveData[[#This Row],[Template ID]],ObjectiveFiles[],3,FALSE)</f>
        <v>ObjectiveTemplate_13141.xml</v>
      </c>
      <c r="E573">
        <v>1.7</v>
      </c>
      <c r="F573" s="21" t="s">
        <v>171</v>
      </c>
      <c r="G573" s="21" t="s">
        <v>9</v>
      </c>
      <c r="H573" s="21" t="s">
        <v>14</v>
      </c>
      <c r="I573" s="21"/>
      <c r="J573" s="21"/>
      <c r="K573" s="21" t="s">
        <v>23</v>
      </c>
      <c r="L573" s="21"/>
      <c r="M573" s="21" t="s">
        <v>764</v>
      </c>
      <c r="N573" s="21" t="s">
        <v>557</v>
      </c>
      <c r="O573" s="21" t="s">
        <v>41</v>
      </c>
      <c r="P573" t="b">
        <v>0</v>
      </c>
      <c r="Q573" t="b">
        <v>0</v>
      </c>
      <c r="R573" t="b">
        <v>1</v>
      </c>
      <c r="S573">
        <v>40</v>
      </c>
      <c r="T573">
        <v>30</v>
      </c>
      <c r="U573">
        <v>0</v>
      </c>
      <c r="V573" s="21" t="s">
        <v>49</v>
      </c>
      <c r="W573">
        <v>1000</v>
      </c>
      <c r="X573">
        <v>100</v>
      </c>
      <c r="Y573" t="b">
        <v>1</v>
      </c>
      <c r="Z573">
        <v>100</v>
      </c>
      <c r="AA573">
        <v>1</v>
      </c>
      <c r="AB573">
        <v>105</v>
      </c>
      <c r="AC573">
        <v>60</v>
      </c>
      <c r="AD573">
        <v>0.05</v>
      </c>
      <c r="AE573" t="b">
        <v>1</v>
      </c>
      <c r="AF573" s="21" t="s">
        <v>724</v>
      </c>
      <c r="AG573">
        <v>5</v>
      </c>
      <c r="AH573">
        <v>9</v>
      </c>
      <c r="AI573">
        <v>10</v>
      </c>
      <c r="AJ573">
        <v>10</v>
      </c>
      <c r="AK573" s="21" t="s">
        <v>48</v>
      </c>
      <c r="AL573" t="b">
        <v>0</v>
      </c>
      <c r="AM573" t="b">
        <v>0</v>
      </c>
      <c r="AN573">
        <v>50</v>
      </c>
      <c r="AO573">
        <v>0</v>
      </c>
      <c r="AP573">
        <v>2000</v>
      </c>
      <c r="AQ573" s="21" t="s">
        <v>377</v>
      </c>
      <c r="AR573" s="21"/>
      <c r="AS573" t="b">
        <v>0</v>
      </c>
      <c r="AT573" s="21"/>
      <c r="AU573" s="21"/>
      <c r="AV573" s="21" t="s">
        <v>375</v>
      </c>
      <c r="AW573" s="21"/>
      <c r="AY573" s="21"/>
      <c r="BA573">
        <v>1.52674</v>
      </c>
      <c r="BB573" s="21"/>
      <c r="BC573">
        <v>15570276</v>
      </c>
      <c r="BI573" s="21"/>
    </row>
    <row r="574" spans="1:62" x14ac:dyDescent="0.25">
      <c r="A574" t="str">
        <f>VLOOKUP(ObjectiveData[[#This Row],[Template ID]],ID_Conversion[],3,FALSE)</f>
        <v>VMAT</v>
      </c>
      <c r="B574" t="str">
        <f>VLOOKUP(ObjectiveData[[#This Row],[Template ID]],ID_Conversion[],6,FALSE)</f>
        <v>CNS</v>
      </c>
      <c r="C574" s="15">
        <f>VLOOKUP(ObjectiveData[[#This Row],[Last Modified]],Date_Conversion[],13,FALSE)</f>
        <v>42922.517789351848</v>
      </c>
      <c r="D574" s="15" t="str">
        <f>VLOOKUP(ObjectiveData[[#This Row],[Template ID]],ObjectiveFiles[],3,FALSE)</f>
        <v>ObjectiveTemplate_13141.xml</v>
      </c>
      <c r="E574">
        <v>1.7</v>
      </c>
      <c r="F574" s="21" t="s">
        <v>171</v>
      </c>
      <c r="G574" s="21" t="s">
        <v>9</v>
      </c>
      <c r="H574" s="21" t="s">
        <v>14</v>
      </c>
      <c r="I574" s="21"/>
      <c r="J574" s="21"/>
      <c r="K574" s="21" t="s">
        <v>23</v>
      </c>
      <c r="L574" s="21"/>
      <c r="M574" s="21" t="s">
        <v>764</v>
      </c>
      <c r="N574" s="21" t="s">
        <v>557</v>
      </c>
      <c r="O574" s="21" t="s">
        <v>41</v>
      </c>
      <c r="P574" t="b">
        <v>0</v>
      </c>
      <c r="Q574" t="b">
        <v>0</v>
      </c>
      <c r="R574" t="b">
        <v>1</v>
      </c>
      <c r="S574">
        <v>40</v>
      </c>
      <c r="T574">
        <v>30</v>
      </c>
      <c r="U574">
        <v>0</v>
      </c>
      <c r="V574" s="21" t="s">
        <v>49</v>
      </c>
      <c r="W574">
        <v>1000</v>
      </c>
      <c r="X574">
        <v>100</v>
      </c>
      <c r="Y574" t="b">
        <v>1</v>
      </c>
      <c r="Z574">
        <v>100</v>
      </c>
      <c r="AA574">
        <v>1</v>
      </c>
      <c r="AB574">
        <v>105</v>
      </c>
      <c r="AC574">
        <v>60</v>
      </c>
      <c r="AD574">
        <v>0.05</v>
      </c>
      <c r="AE574" t="b">
        <v>1</v>
      </c>
      <c r="AF574" s="21" t="s">
        <v>724</v>
      </c>
      <c r="AG574">
        <v>5</v>
      </c>
      <c r="AH574">
        <v>9</v>
      </c>
      <c r="AI574">
        <v>10</v>
      </c>
      <c r="AJ574">
        <v>10</v>
      </c>
      <c r="AK574" s="21" t="s">
        <v>48</v>
      </c>
      <c r="AL574" t="b">
        <v>0</v>
      </c>
      <c r="AM574" t="b">
        <v>0</v>
      </c>
      <c r="AN574">
        <v>50</v>
      </c>
      <c r="AO574">
        <v>0</v>
      </c>
      <c r="AP574">
        <v>2000</v>
      </c>
      <c r="AQ574" s="21" t="s">
        <v>378</v>
      </c>
      <c r="AR574" s="21"/>
      <c r="AS574" t="b">
        <v>0</v>
      </c>
      <c r="AT574" s="21"/>
      <c r="AU574" s="21"/>
      <c r="AV574" s="21" t="s">
        <v>375</v>
      </c>
      <c r="AW574" s="21"/>
      <c r="AY574" s="21"/>
      <c r="BA574">
        <v>1.52674</v>
      </c>
      <c r="BB574" s="21"/>
      <c r="BC574">
        <v>15570276</v>
      </c>
      <c r="BI574" s="21"/>
    </row>
    <row r="575" spans="1:62" x14ac:dyDescent="0.25">
      <c r="A575" t="str">
        <f>VLOOKUP(ObjectiveData[[#This Row],[Template ID]],ID_Conversion[],3,FALSE)</f>
        <v>VMAT</v>
      </c>
      <c r="B575" t="str">
        <f>VLOOKUP(ObjectiveData[[#This Row],[Template ID]],ID_Conversion[],6,FALSE)</f>
        <v>CNS</v>
      </c>
      <c r="C575" s="15">
        <f>VLOOKUP(ObjectiveData[[#This Row],[Last Modified]],Date_Conversion[],13,FALSE)</f>
        <v>42922.517789351848</v>
      </c>
      <c r="D575" s="15" t="str">
        <f>VLOOKUP(ObjectiveData[[#This Row],[Template ID]],ObjectiveFiles[],3,FALSE)</f>
        <v>ObjectiveTemplate_13141.xml</v>
      </c>
      <c r="E575">
        <v>1.7</v>
      </c>
      <c r="F575" s="21" t="s">
        <v>171</v>
      </c>
      <c r="G575" s="21" t="s">
        <v>9</v>
      </c>
      <c r="H575" s="21" t="s">
        <v>14</v>
      </c>
      <c r="I575" s="21"/>
      <c r="J575" s="21"/>
      <c r="K575" s="21" t="s">
        <v>23</v>
      </c>
      <c r="L575" s="21"/>
      <c r="M575" s="21" t="s">
        <v>764</v>
      </c>
      <c r="N575" s="21" t="s">
        <v>557</v>
      </c>
      <c r="O575" s="21" t="s">
        <v>41</v>
      </c>
      <c r="P575" t="b">
        <v>0</v>
      </c>
      <c r="Q575" t="b">
        <v>0</v>
      </c>
      <c r="R575" t="b">
        <v>1</v>
      </c>
      <c r="S575">
        <v>40</v>
      </c>
      <c r="T575">
        <v>30</v>
      </c>
      <c r="U575">
        <v>0</v>
      </c>
      <c r="V575" s="21" t="s">
        <v>49</v>
      </c>
      <c r="W575">
        <v>1000</v>
      </c>
      <c r="X575">
        <v>100</v>
      </c>
      <c r="Y575" t="b">
        <v>1</v>
      </c>
      <c r="Z575">
        <v>100</v>
      </c>
      <c r="AA575">
        <v>1</v>
      </c>
      <c r="AB575">
        <v>105</v>
      </c>
      <c r="AC575">
        <v>60</v>
      </c>
      <c r="AD575">
        <v>0.05</v>
      </c>
      <c r="AE575" t="b">
        <v>1</v>
      </c>
      <c r="AF575" s="21" t="s">
        <v>724</v>
      </c>
      <c r="AG575">
        <v>5</v>
      </c>
      <c r="AH575">
        <v>9</v>
      </c>
      <c r="AI575">
        <v>10</v>
      </c>
      <c r="AJ575">
        <v>10</v>
      </c>
      <c r="AK575" s="21" t="s">
        <v>48</v>
      </c>
      <c r="AL575" t="b">
        <v>0</v>
      </c>
      <c r="AM575" t="b">
        <v>0</v>
      </c>
      <c r="AN575">
        <v>50</v>
      </c>
      <c r="AO575">
        <v>0</v>
      </c>
      <c r="AP575">
        <v>2000</v>
      </c>
      <c r="AQ575" s="21" t="s">
        <v>380</v>
      </c>
      <c r="AR575" s="21"/>
      <c r="AS575" t="b">
        <v>0</v>
      </c>
      <c r="AT575" s="21"/>
      <c r="AU575" s="21"/>
      <c r="AV575" s="21" t="s">
        <v>375</v>
      </c>
      <c r="AW575" s="21"/>
      <c r="AY575" s="21"/>
      <c r="BA575">
        <v>1.52674</v>
      </c>
      <c r="BB575" s="21"/>
      <c r="BC575">
        <v>15570276</v>
      </c>
      <c r="BI575" s="21"/>
    </row>
    <row r="576" spans="1:62" x14ac:dyDescent="0.25">
      <c r="A576" t="str">
        <f>VLOOKUP(ObjectiveData[[#This Row],[Template ID]],ID_Conversion[],3,FALSE)</f>
        <v>VMAT</v>
      </c>
      <c r="B576" t="str">
        <f>VLOOKUP(ObjectiveData[[#This Row],[Template ID]],ID_Conversion[],6,FALSE)</f>
        <v>CNS</v>
      </c>
      <c r="C576" s="15">
        <f>VLOOKUP(ObjectiveData[[#This Row],[Last Modified]],Date_Conversion[],13,FALSE)</f>
        <v>42922.517789351848</v>
      </c>
      <c r="D576" s="15" t="str">
        <f>VLOOKUP(ObjectiveData[[#This Row],[Template ID]],ObjectiveFiles[],3,FALSE)</f>
        <v>ObjectiveTemplate_13141.xml</v>
      </c>
      <c r="E576">
        <v>1.7</v>
      </c>
      <c r="F576" s="21" t="s">
        <v>171</v>
      </c>
      <c r="G576" s="21" t="s">
        <v>9</v>
      </c>
      <c r="H576" s="21" t="s">
        <v>14</v>
      </c>
      <c r="I576" s="21"/>
      <c r="J576" s="21"/>
      <c r="K576" s="21" t="s">
        <v>23</v>
      </c>
      <c r="L576" s="21"/>
      <c r="M576" s="21" t="s">
        <v>764</v>
      </c>
      <c r="N576" s="21" t="s">
        <v>557</v>
      </c>
      <c r="O576" s="21" t="s">
        <v>41</v>
      </c>
      <c r="P576" t="b">
        <v>0</v>
      </c>
      <c r="Q576" t="b">
        <v>0</v>
      </c>
      <c r="R576" t="b">
        <v>1</v>
      </c>
      <c r="S576">
        <v>40</v>
      </c>
      <c r="T576">
        <v>30</v>
      </c>
      <c r="U576">
        <v>0</v>
      </c>
      <c r="V576" s="21" t="s">
        <v>49</v>
      </c>
      <c r="W576">
        <v>1000</v>
      </c>
      <c r="X576">
        <v>100</v>
      </c>
      <c r="Y576" t="b">
        <v>1</v>
      </c>
      <c r="Z576">
        <v>100</v>
      </c>
      <c r="AA576">
        <v>1</v>
      </c>
      <c r="AB576">
        <v>105</v>
      </c>
      <c r="AC576">
        <v>60</v>
      </c>
      <c r="AD576">
        <v>0.05</v>
      </c>
      <c r="AE576" t="b">
        <v>1</v>
      </c>
      <c r="AF576" s="21" t="s">
        <v>724</v>
      </c>
      <c r="AG576">
        <v>5</v>
      </c>
      <c r="AH576">
        <v>9</v>
      </c>
      <c r="AI576">
        <v>10</v>
      </c>
      <c r="AJ576">
        <v>10</v>
      </c>
      <c r="AK576" s="21" t="s">
        <v>48</v>
      </c>
      <c r="AL576" t="b">
        <v>0</v>
      </c>
      <c r="AM576" t="b">
        <v>0</v>
      </c>
      <c r="AN576">
        <v>50</v>
      </c>
      <c r="AO576">
        <v>0</v>
      </c>
      <c r="AP576">
        <v>2000</v>
      </c>
      <c r="AQ576" s="21" t="s">
        <v>444</v>
      </c>
      <c r="AR576" s="21"/>
      <c r="AS576" t="b">
        <v>0</v>
      </c>
      <c r="AT576" s="21"/>
      <c r="AU576" s="21"/>
      <c r="AV576" s="21" t="s">
        <v>501</v>
      </c>
      <c r="AW576" s="21"/>
      <c r="AY576" s="21"/>
      <c r="BA576">
        <v>1.52674</v>
      </c>
      <c r="BB576" s="21"/>
      <c r="BC576">
        <v>15794160</v>
      </c>
      <c r="BI576" s="21"/>
    </row>
    <row r="577" spans="1:62" x14ac:dyDescent="0.25">
      <c r="A577" t="str">
        <f>VLOOKUP(ObjectiveData[[#This Row],[Template ID]],ID_Conversion[],3,FALSE)</f>
        <v>VMAT</v>
      </c>
      <c r="B577" t="str">
        <f>VLOOKUP(ObjectiveData[[#This Row],[Template ID]],ID_Conversion[],6,FALSE)</f>
        <v>CNS</v>
      </c>
      <c r="C577" s="15">
        <f>VLOOKUP(ObjectiveData[[#This Row],[Last Modified]],Date_Conversion[],13,FALSE)</f>
        <v>42922.517789351848</v>
      </c>
      <c r="D577" s="15" t="str">
        <f>VLOOKUP(ObjectiveData[[#This Row],[Template ID]],ObjectiveFiles[],3,FALSE)</f>
        <v>ObjectiveTemplate_13141.xml</v>
      </c>
      <c r="E577">
        <v>1.7</v>
      </c>
      <c r="F577" s="21" t="s">
        <v>171</v>
      </c>
      <c r="G577" s="21" t="s">
        <v>9</v>
      </c>
      <c r="H577" s="21" t="s">
        <v>14</v>
      </c>
      <c r="I577" s="21"/>
      <c r="J577" s="21"/>
      <c r="K577" s="21" t="s">
        <v>23</v>
      </c>
      <c r="L577" s="21"/>
      <c r="M577" s="21" t="s">
        <v>764</v>
      </c>
      <c r="N577" s="21" t="s">
        <v>557</v>
      </c>
      <c r="O577" s="21" t="s">
        <v>41</v>
      </c>
      <c r="P577" t="b">
        <v>0</v>
      </c>
      <c r="Q577" t="b">
        <v>0</v>
      </c>
      <c r="R577" t="b">
        <v>1</v>
      </c>
      <c r="S577">
        <v>40</v>
      </c>
      <c r="T577">
        <v>30</v>
      </c>
      <c r="U577">
        <v>0</v>
      </c>
      <c r="V577" s="21" t="s">
        <v>49</v>
      </c>
      <c r="W577">
        <v>1000</v>
      </c>
      <c r="X577">
        <v>100</v>
      </c>
      <c r="Y577" t="b">
        <v>1</v>
      </c>
      <c r="Z577">
        <v>100</v>
      </c>
      <c r="AA577">
        <v>1</v>
      </c>
      <c r="AB577">
        <v>105</v>
      </c>
      <c r="AC577">
        <v>60</v>
      </c>
      <c r="AD577">
        <v>0.05</v>
      </c>
      <c r="AE577" t="b">
        <v>1</v>
      </c>
      <c r="AF577" s="21" t="s">
        <v>724</v>
      </c>
      <c r="AG577">
        <v>5</v>
      </c>
      <c r="AH577">
        <v>9</v>
      </c>
      <c r="AI577">
        <v>10</v>
      </c>
      <c r="AJ577">
        <v>10</v>
      </c>
      <c r="AK577" s="21" t="s">
        <v>48</v>
      </c>
      <c r="AL577" t="b">
        <v>0</v>
      </c>
      <c r="AM577" t="b">
        <v>0</v>
      </c>
      <c r="AN577">
        <v>50</v>
      </c>
      <c r="AO577">
        <v>0</v>
      </c>
      <c r="AP577">
        <v>2000</v>
      </c>
      <c r="AQ577" s="21" t="s">
        <v>447</v>
      </c>
      <c r="AR577" s="21"/>
      <c r="AS577" t="b">
        <v>0</v>
      </c>
      <c r="AT577" s="21"/>
      <c r="AU577" s="21"/>
      <c r="AV577" s="21" t="s">
        <v>501</v>
      </c>
      <c r="AW577" s="21"/>
      <c r="AY577" s="21"/>
      <c r="BA577">
        <v>2.2844199999999999</v>
      </c>
      <c r="BB577" s="21"/>
      <c r="BC577">
        <v>255</v>
      </c>
      <c r="BD577">
        <v>0</v>
      </c>
      <c r="BE577">
        <v>0</v>
      </c>
      <c r="BF577">
        <v>20</v>
      </c>
      <c r="BG577">
        <v>0</v>
      </c>
      <c r="BH577">
        <v>60</v>
      </c>
      <c r="BI577" s="21"/>
      <c r="BJ577">
        <v>0</v>
      </c>
    </row>
    <row r="578" spans="1:62" x14ac:dyDescent="0.25">
      <c r="A578" t="str">
        <f>VLOOKUP(ObjectiveData[[#This Row],[Template ID]],ID_Conversion[],3,FALSE)</f>
        <v>IMRT</v>
      </c>
      <c r="B578" t="str">
        <f>VLOOKUP(ObjectiveData[[#This Row],[Template ID]],ID_Conversion[],6,FALSE)</f>
        <v>CNS</v>
      </c>
      <c r="C578" s="15">
        <f>VLOOKUP(ObjectiveData[[#This Row],[Last Modified]],Date_Conversion[],13,FALSE)</f>
        <v>42922.515335648146</v>
      </c>
      <c r="D578" s="15" t="str">
        <f>VLOOKUP(ObjectiveData[[#This Row],[Template ID]],ObjectiveFiles[],3,FALSE)</f>
        <v>ObjectiveTemplate_12521.xml</v>
      </c>
      <c r="E578">
        <v>1.7</v>
      </c>
      <c r="F578" s="21" t="s">
        <v>167</v>
      </c>
      <c r="G578" s="21" t="s">
        <v>9</v>
      </c>
      <c r="H578" s="21" t="s">
        <v>14</v>
      </c>
      <c r="I578" s="21"/>
      <c r="J578" s="21"/>
      <c r="K578" s="21" t="s">
        <v>23</v>
      </c>
      <c r="L578" s="21"/>
      <c r="M578" s="21" t="s">
        <v>765</v>
      </c>
      <c r="N578" s="21" t="s">
        <v>548</v>
      </c>
      <c r="O578" s="21" t="s">
        <v>41</v>
      </c>
      <c r="P578" t="b">
        <v>0</v>
      </c>
      <c r="Q578" t="b">
        <v>0</v>
      </c>
      <c r="R578" t="b">
        <v>1</v>
      </c>
      <c r="S578">
        <v>40</v>
      </c>
      <c r="T578">
        <v>30</v>
      </c>
      <c r="U578">
        <v>0</v>
      </c>
      <c r="V578" s="21" t="s">
        <v>49</v>
      </c>
      <c r="W578">
        <v>1000</v>
      </c>
      <c r="X578">
        <v>100</v>
      </c>
      <c r="Y578" t="b">
        <v>1</v>
      </c>
      <c r="Z578">
        <v>100</v>
      </c>
      <c r="AA578">
        <v>1</v>
      </c>
      <c r="AB578">
        <v>105</v>
      </c>
      <c r="AC578">
        <v>60</v>
      </c>
      <c r="AD578">
        <v>0.05</v>
      </c>
      <c r="AE578" t="b">
        <v>1</v>
      </c>
      <c r="AF578" s="21" t="s">
        <v>724</v>
      </c>
      <c r="AG578">
        <v>5</v>
      </c>
      <c r="AH578">
        <v>9</v>
      </c>
      <c r="AI578">
        <v>10</v>
      </c>
      <c r="AJ578">
        <v>10</v>
      </c>
      <c r="AK578" s="21" t="s">
        <v>48</v>
      </c>
      <c r="AL578" t="b">
        <v>0</v>
      </c>
      <c r="AM578" t="b">
        <v>0</v>
      </c>
      <c r="AN578">
        <v>50</v>
      </c>
      <c r="AO578">
        <v>0</v>
      </c>
      <c r="AP578">
        <v>2000</v>
      </c>
      <c r="AQ578" s="21" t="s">
        <v>217</v>
      </c>
      <c r="AR578" s="21"/>
      <c r="AS578" t="b">
        <v>0</v>
      </c>
      <c r="AT578" s="21"/>
      <c r="AU578" s="21"/>
      <c r="AV578" s="21" t="s">
        <v>500</v>
      </c>
      <c r="AW578" s="21"/>
      <c r="AY578" s="21"/>
      <c r="BA578">
        <v>1.52674</v>
      </c>
      <c r="BB578" s="21"/>
      <c r="BC578">
        <v>9639167</v>
      </c>
      <c r="BI578" s="21"/>
    </row>
    <row r="579" spans="1:62" x14ac:dyDescent="0.25">
      <c r="A579" t="str">
        <f>VLOOKUP(ObjectiveData[[#This Row],[Template ID]],ID_Conversion[],3,FALSE)</f>
        <v>IMRT</v>
      </c>
      <c r="B579" t="str">
        <f>VLOOKUP(ObjectiveData[[#This Row],[Template ID]],ID_Conversion[],6,FALSE)</f>
        <v>CNS</v>
      </c>
      <c r="C579" s="15">
        <f>VLOOKUP(ObjectiveData[[#This Row],[Last Modified]],Date_Conversion[],13,FALSE)</f>
        <v>42922.515335648146</v>
      </c>
      <c r="D579" s="15" t="str">
        <f>VLOOKUP(ObjectiveData[[#This Row],[Template ID]],ObjectiveFiles[],3,FALSE)</f>
        <v>ObjectiveTemplate_12521.xml</v>
      </c>
      <c r="E579">
        <v>1.7</v>
      </c>
      <c r="F579" s="21" t="s">
        <v>167</v>
      </c>
      <c r="G579" s="21" t="s">
        <v>9</v>
      </c>
      <c r="H579" s="21" t="s">
        <v>14</v>
      </c>
      <c r="I579" s="21"/>
      <c r="J579" s="21"/>
      <c r="K579" s="21" t="s">
        <v>23</v>
      </c>
      <c r="L579" s="21"/>
      <c r="M579" s="21" t="s">
        <v>765</v>
      </c>
      <c r="N579" s="21" t="s">
        <v>548</v>
      </c>
      <c r="O579" s="21" t="s">
        <v>41</v>
      </c>
      <c r="P579" t="b">
        <v>0</v>
      </c>
      <c r="Q579" t="b">
        <v>0</v>
      </c>
      <c r="R579" t="b">
        <v>1</v>
      </c>
      <c r="S579">
        <v>40</v>
      </c>
      <c r="T579">
        <v>30</v>
      </c>
      <c r="U579">
        <v>0</v>
      </c>
      <c r="V579" s="21" t="s">
        <v>49</v>
      </c>
      <c r="W579">
        <v>1000</v>
      </c>
      <c r="X579">
        <v>100</v>
      </c>
      <c r="Y579" t="b">
        <v>1</v>
      </c>
      <c r="Z579">
        <v>100</v>
      </c>
      <c r="AA579">
        <v>1</v>
      </c>
      <c r="AB579">
        <v>105</v>
      </c>
      <c r="AC579">
        <v>60</v>
      </c>
      <c r="AD579">
        <v>0.05</v>
      </c>
      <c r="AE579" t="b">
        <v>1</v>
      </c>
      <c r="AF579" s="21" t="s">
        <v>724</v>
      </c>
      <c r="AG579">
        <v>5</v>
      </c>
      <c r="AH579">
        <v>9</v>
      </c>
      <c r="AI579">
        <v>10</v>
      </c>
      <c r="AJ579">
        <v>10</v>
      </c>
      <c r="AK579" s="21" t="s">
        <v>48</v>
      </c>
      <c r="AL579" t="b">
        <v>0</v>
      </c>
      <c r="AM579" t="b">
        <v>0</v>
      </c>
      <c r="AN579">
        <v>50</v>
      </c>
      <c r="AO579">
        <v>0</v>
      </c>
      <c r="AP579">
        <v>2000</v>
      </c>
      <c r="AQ579" s="21" t="s">
        <v>218</v>
      </c>
      <c r="AR579" s="21"/>
      <c r="AS579" t="b">
        <v>0</v>
      </c>
      <c r="AT579" s="21"/>
      <c r="AU579" s="21"/>
      <c r="AV579" s="21" t="s">
        <v>500</v>
      </c>
      <c r="AW579" s="21"/>
      <c r="AY579" s="21"/>
      <c r="BA579">
        <v>1.52674</v>
      </c>
      <c r="BB579" s="21"/>
      <c r="BC579">
        <v>13828244</v>
      </c>
      <c r="BI579" s="21"/>
    </row>
    <row r="580" spans="1:62" x14ac:dyDescent="0.25">
      <c r="A580" t="str">
        <f>VLOOKUP(ObjectiveData[[#This Row],[Template ID]],ID_Conversion[],3,FALSE)</f>
        <v>IMRT</v>
      </c>
      <c r="B580" t="str">
        <f>VLOOKUP(ObjectiveData[[#This Row],[Template ID]],ID_Conversion[],6,FALSE)</f>
        <v>CNS</v>
      </c>
      <c r="C580" s="15">
        <f>VLOOKUP(ObjectiveData[[#This Row],[Last Modified]],Date_Conversion[],13,FALSE)</f>
        <v>42922.515335648146</v>
      </c>
      <c r="D580" s="15" t="str">
        <f>VLOOKUP(ObjectiveData[[#This Row],[Template ID]],ObjectiveFiles[],3,FALSE)</f>
        <v>ObjectiveTemplate_12521.xml</v>
      </c>
      <c r="E580">
        <v>1.7</v>
      </c>
      <c r="F580" s="21" t="s">
        <v>167</v>
      </c>
      <c r="G580" s="21" t="s">
        <v>9</v>
      </c>
      <c r="H580" s="21" t="s">
        <v>14</v>
      </c>
      <c r="I580" s="21"/>
      <c r="J580" s="21"/>
      <c r="K580" s="21" t="s">
        <v>23</v>
      </c>
      <c r="L580" s="21"/>
      <c r="M580" s="21" t="s">
        <v>765</v>
      </c>
      <c r="N580" s="21" t="s">
        <v>548</v>
      </c>
      <c r="O580" s="21" t="s">
        <v>41</v>
      </c>
      <c r="P580" t="b">
        <v>0</v>
      </c>
      <c r="Q580" t="b">
        <v>0</v>
      </c>
      <c r="R580" t="b">
        <v>1</v>
      </c>
      <c r="S580">
        <v>40</v>
      </c>
      <c r="T580">
        <v>30</v>
      </c>
      <c r="U580">
        <v>0</v>
      </c>
      <c r="V580" s="21" t="s">
        <v>49</v>
      </c>
      <c r="W580">
        <v>1000</v>
      </c>
      <c r="X580">
        <v>100</v>
      </c>
      <c r="Y580" t="b">
        <v>1</v>
      </c>
      <c r="Z580">
        <v>100</v>
      </c>
      <c r="AA580">
        <v>1</v>
      </c>
      <c r="AB580">
        <v>105</v>
      </c>
      <c r="AC580">
        <v>60</v>
      </c>
      <c r="AD580">
        <v>0.05</v>
      </c>
      <c r="AE580" t="b">
        <v>1</v>
      </c>
      <c r="AF580" s="21" t="s">
        <v>724</v>
      </c>
      <c r="AG580">
        <v>5</v>
      </c>
      <c r="AH580">
        <v>9</v>
      </c>
      <c r="AI580">
        <v>10</v>
      </c>
      <c r="AJ580">
        <v>10</v>
      </c>
      <c r="AK580" s="21" t="s">
        <v>48</v>
      </c>
      <c r="AL580" t="b">
        <v>0</v>
      </c>
      <c r="AM580" t="b">
        <v>0</v>
      </c>
      <c r="AN580">
        <v>50</v>
      </c>
      <c r="AO580">
        <v>0</v>
      </c>
      <c r="AP580">
        <v>2000</v>
      </c>
      <c r="AQ580" s="21" t="s">
        <v>219</v>
      </c>
      <c r="AR580" s="21"/>
      <c r="AS580" t="b">
        <v>0</v>
      </c>
      <c r="AT580" s="21"/>
      <c r="AU580" s="21"/>
      <c r="AV580" s="21" t="s">
        <v>500</v>
      </c>
      <c r="AW580" s="21"/>
      <c r="AY580" s="21"/>
      <c r="BA580">
        <v>1.52674</v>
      </c>
      <c r="BB580" s="21"/>
      <c r="BC580">
        <v>9639167</v>
      </c>
      <c r="BI580" s="21"/>
    </row>
    <row r="581" spans="1:62" x14ac:dyDescent="0.25">
      <c r="A581" t="str">
        <f>VLOOKUP(ObjectiveData[[#This Row],[Template ID]],ID_Conversion[],3,FALSE)</f>
        <v>IMRT</v>
      </c>
      <c r="B581" t="str">
        <f>VLOOKUP(ObjectiveData[[#This Row],[Template ID]],ID_Conversion[],6,FALSE)</f>
        <v>CNS</v>
      </c>
      <c r="C581" s="15">
        <f>VLOOKUP(ObjectiveData[[#This Row],[Last Modified]],Date_Conversion[],13,FALSE)</f>
        <v>42922.515335648146</v>
      </c>
      <c r="D581" s="15" t="str">
        <f>VLOOKUP(ObjectiveData[[#This Row],[Template ID]],ObjectiveFiles[],3,FALSE)</f>
        <v>ObjectiveTemplate_12521.xml</v>
      </c>
      <c r="E581">
        <v>1.7</v>
      </c>
      <c r="F581" s="21" t="s">
        <v>167</v>
      </c>
      <c r="G581" s="21" t="s">
        <v>9</v>
      </c>
      <c r="H581" s="21" t="s">
        <v>14</v>
      </c>
      <c r="I581" s="21"/>
      <c r="J581" s="21"/>
      <c r="K581" s="21" t="s">
        <v>23</v>
      </c>
      <c r="L581" s="21"/>
      <c r="M581" s="21" t="s">
        <v>765</v>
      </c>
      <c r="N581" s="21" t="s">
        <v>548</v>
      </c>
      <c r="O581" s="21" t="s">
        <v>41</v>
      </c>
      <c r="P581" t="b">
        <v>0</v>
      </c>
      <c r="Q581" t="b">
        <v>0</v>
      </c>
      <c r="R581" t="b">
        <v>1</v>
      </c>
      <c r="S581">
        <v>40</v>
      </c>
      <c r="T581">
        <v>30</v>
      </c>
      <c r="U581">
        <v>0</v>
      </c>
      <c r="V581" s="21" t="s">
        <v>49</v>
      </c>
      <c r="W581">
        <v>1000</v>
      </c>
      <c r="X581">
        <v>100</v>
      </c>
      <c r="Y581" t="b">
        <v>1</v>
      </c>
      <c r="Z581">
        <v>100</v>
      </c>
      <c r="AA581">
        <v>1</v>
      </c>
      <c r="AB581">
        <v>105</v>
      </c>
      <c r="AC581">
        <v>60</v>
      </c>
      <c r="AD581">
        <v>0.05</v>
      </c>
      <c r="AE581" t="b">
        <v>1</v>
      </c>
      <c r="AF581" s="21" t="s">
        <v>724</v>
      </c>
      <c r="AG581">
        <v>5</v>
      </c>
      <c r="AH581">
        <v>9</v>
      </c>
      <c r="AI581">
        <v>10</v>
      </c>
      <c r="AJ581">
        <v>10</v>
      </c>
      <c r="AK581" s="21" t="s">
        <v>48</v>
      </c>
      <c r="AL581" t="b">
        <v>0</v>
      </c>
      <c r="AM581" t="b">
        <v>0</v>
      </c>
      <c r="AN581">
        <v>50</v>
      </c>
      <c r="AO581">
        <v>0</v>
      </c>
      <c r="AP581">
        <v>2000</v>
      </c>
      <c r="AQ581" s="21" t="s">
        <v>223</v>
      </c>
      <c r="AR581" s="21"/>
      <c r="AS581" t="b">
        <v>0</v>
      </c>
      <c r="AT581" s="21"/>
      <c r="AU581" s="21"/>
      <c r="AV581" s="21" t="s">
        <v>502</v>
      </c>
      <c r="AW581" s="21"/>
      <c r="AY581" s="21"/>
      <c r="BA581">
        <v>4.5</v>
      </c>
      <c r="BB581" s="21"/>
      <c r="BC581">
        <v>65280</v>
      </c>
      <c r="BI581" s="21"/>
    </row>
    <row r="582" spans="1:62" x14ac:dyDescent="0.25">
      <c r="A582" t="str">
        <f>VLOOKUP(ObjectiveData[[#This Row],[Template ID]],ID_Conversion[],3,FALSE)</f>
        <v>IMRT</v>
      </c>
      <c r="B582" t="str">
        <f>VLOOKUP(ObjectiveData[[#This Row],[Template ID]],ID_Conversion[],6,FALSE)</f>
        <v>CNS</v>
      </c>
      <c r="C582" s="15">
        <f>VLOOKUP(ObjectiveData[[#This Row],[Last Modified]],Date_Conversion[],13,FALSE)</f>
        <v>42922.515335648146</v>
      </c>
      <c r="D582" s="15" t="str">
        <f>VLOOKUP(ObjectiveData[[#This Row],[Template ID]],ObjectiveFiles[],3,FALSE)</f>
        <v>ObjectiveTemplate_12521.xml</v>
      </c>
      <c r="E582">
        <v>1.7</v>
      </c>
      <c r="F582" s="21" t="s">
        <v>167</v>
      </c>
      <c r="G582" s="21" t="s">
        <v>9</v>
      </c>
      <c r="H582" s="21" t="s">
        <v>14</v>
      </c>
      <c r="I582" s="21"/>
      <c r="J582" s="21"/>
      <c r="K582" s="21" t="s">
        <v>23</v>
      </c>
      <c r="L582" s="21"/>
      <c r="M582" s="21" t="s">
        <v>765</v>
      </c>
      <c r="N582" s="21" t="s">
        <v>548</v>
      </c>
      <c r="O582" s="21" t="s">
        <v>41</v>
      </c>
      <c r="P582" t="b">
        <v>0</v>
      </c>
      <c r="Q582" t="b">
        <v>0</v>
      </c>
      <c r="R582" t="b">
        <v>1</v>
      </c>
      <c r="S582">
        <v>40</v>
      </c>
      <c r="T582">
        <v>30</v>
      </c>
      <c r="U582">
        <v>0</v>
      </c>
      <c r="V582" s="21" t="s">
        <v>49</v>
      </c>
      <c r="W582">
        <v>1000</v>
      </c>
      <c r="X582">
        <v>100</v>
      </c>
      <c r="Y582" t="b">
        <v>1</v>
      </c>
      <c r="Z582">
        <v>100</v>
      </c>
      <c r="AA582">
        <v>1</v>
      </c>
      <c r="AB582">
        <v>105</v>
      </c>
      <c r="AC582">
        <v>60</v>
      </c>
      <c r="AD582">
        <v>0.05</v>
      </c>
      <c r="AE582" t="b">
        <v>1</v>
      </c>
      <c r="AF582" s="21" t="s">
        <v>724</v>
      </c>
      <c r="AG582">
        <v>5</v>
      </c>
      <c r="AH582">
        <v>9</v>
      </c>
      <c r="AI582">
        <v>10</v>
      </c>
      <c r="AJ582">
        <v>10</v>
      </c>
      <c r="AK582" s="21" t="s">
        <v>48</v>
      </c>
      <c r="AL582" t="b">
        <v>0</v>
      </c>
      <c r="AM582" t="b">
        <v>0</v>
      </c>
      <c r="AN582">
        <v>50</v>
      </c>
      <c r="AO582">
        <v>0</v>
      </c>
      <c r="AP582">
        <v>2000</v>
      </c>
      <c r="AQ582" s="21" t="s">
        <v>232</v>
      </c>
      <c r="AR582" s="21"/>
      <c r="AS582" t="b">
        <v>0</v>
      </c>
      <c r="AT582" s="21"/>
      <c r="AU582" s="21"/>
      <c r="AV582" s="21" t="s">
        <v>501</v>
      </c>
      <c r="AW582" s="21"/>
      <c r="AY582" s="21"/>
      <c r="BA582">
        <v>3</v>
      </c>
      <c r="BB582" s="21"/>
      <c r="BC582">
        <v>64636</v>
      </c>
      <c r="BI582" s="21"/>
    </row>
    <row r="583" spans="1:62" x14ac:dyDescent="0.25">
      <c r="A583" t="str">
        <f>VLOOKUP(ObjectiveData[[#This Row],[Template ID]],ID_Conversion[],3,FALSE)</f>
        <v>IMRT</v>
      </c>
      <c r="B583" t="str">
        <f>VLOOKUP(ObjectiveData[[#This Row],[Template ID]],ID_Conversion[],6,FALSE)</f>
        <v>CNS</v>
      </c>
      <c r="C583" s="15">
        <f>VLOOKUP(ObjectiveData[[#This Row],[Last Modified]],Date_Conversion[],13,FALSE)</f>
        <v>42922.515335648146</v>
      </c>
      <c r="D583" s="15" t="str">
        <f>VLOOKUP(ObjectiveData[[#This Row],[Template ID]],ObjectiveFiles[],3,FALSE)</f>
        <v>ObjectiveTemplate_12521.xml</v>
      </c>
      <c r="E583">
        <v>1.7</v>
      </c>
      <c r="F583" s="21" t="s">
        <v>167</v>
      </c>
      <c r="G583" s="21" t="s">
        <v>9</v>
      </c>
      <c r="H583" s="21" t="s">
        <v>14</v>
      </c>
      <c r="I583" s="21"/>
      <c r="J583" s="21"/>
      <c r="K583" s="21" t="s">
        <v>23</v>
      </c>
      <c r="L583" s="21"/>
      <c r="M583" s="21" t="s">
        <v>765</v>
      </c>
      <c r="N583" s="21" t="s">
        <v>548</v>
      </c>
      <c r="O583" s="21" t="s">
        <v>41</v>
      </c>
      <c r="P583" t="b">
        <v>0</v>
      </c>
      <c r="Q583" t="b">
        <v>0</v>
      </c>
      <c r="R583" t="b">
        <v>1</v>
      </c>
      <c r="S583">
        <v>40</v>
      </c>
      <c r="T583">
        <v>30</v>
      </c>
      <c r="U583">
        <v>0</v>
      </c>
      <c r="V583" s="21" t="s">
        <v>49</v>
      </c>
      <c r="W583">
        <v>1000</v>
      </c>
      <c r="X583">
        <v>100</v>
      </c>
      <c r="Y583" t="b">
        <v>1</v>
      </c>
      <c r="Z583">
        <v>100</v>
      </c>
      <c r="AA583">
        <v>1</v>
      </c>
      <c r="AB583">
        <v>105</v>
      </c>
      <c r="AC583">
        <v>60</v>
      </c>
      <c r="AD583">
        <v>0.05</v>
      </c>
      <c r="AE583" t="b">
        <v>1</v>
      </c>
      <c r="AF583" s="21" t="s">
        <v>724</v>
      </c>
      <c r="AG583">
        <v>5</v>
      </c>
      <c r="AH583">
        <v>9</v>
      </c>
      <c r="AI583">
        <v>10</v>
      </c>
      <c r="AJ583">
        <v>10</v>
      </c>
      <c r="AK583" s="21" t="s">
        <v>48</v>
      </c>
      <c r="AL583" t="b">
        <v>0</v>
      </c>
      <c r="AM583" t="b">
        <v>0</v>
      </c>
      <c r="AN583">
        <v>50</v>
      </c>
      <c r="AO583">
        <v>0</v>
      </c>
      <c r="AP583">
        <v>2000</v>
      </c>
      <c r="AQ583" s="21" t="s">
        <v>233</v>
      </c>
      <c r="AR583" s="21"/>
      <c r="AS583" t="b">
        <v>0</v>
      </c>
      <c r="AT583" s="21"/>
      <c r="AU583" s="21"/>
      <c r="AV583" s="21" t="s">
        <v>501</v>
      </c>
      <c r="AW583" s="21"/>
      <c r="AY583" s="21"/>
      <c r="BA583">
        <v>2</v>
      </c>
      <c r="BB583" s="21"/>
      <c r="BC583">
        <v>8388736</v>
      </c>
      <c r="BD583">
        <v>0</v>
      </c>
      <c r="BE583">
        <v>0</v>
      </c>
      <c r="BF583">
        <v>30</v>
      </c>
      <c r="BG583">
        <v>0</v>
      </c>
      <c r="BH583">
        <v>60</v>
      </c>
      <c r="BI583" s="21"/>
      <c r="BJ583">
        <v>0</v>
      </c>
    </row>
    <row r="584" spans="1:62" x14ac:dyDescent="0.25">
      <c r="A584" t="str">
        <f>VLOOKUP(ObjectiveData[[#This Row],[Template ID]],ID_Conversion[],3,FALSE)</f>
        <v>IMRT</v>
      </c>
      <c r="B584" t="str">
        <f>VLOOKUP(ObjectiveData[[#This Row],[Template ID]],ID_Conversion[],6,FALSE)</f>
        <v>CNS</v>
      </c>
      <c r="C584" s="15">
        <f>VLOOKUP(ObjectiveData[[#This Row],[Last Modified]],Date_Conversion[],13,FALSE)</f>
        <v>42922.515335648146</v>
      </c>
      <c r="D584" s="15" t="str">
        <f>VLOOKUP(ObjectiveData[[#This Row],[Template ID]],ObjectiveFiles[],3,FALSE)</f>
        <v>ObjectiveTemplate_12521.xml</v>
      </c>
      <c r="E584">
        <v>1.7</v>
      </c>
      <c r="F584" s="21" t="s">
        <v>167</v>
      </c>
      <c r="G584" s="21" t="s">
        <v>9</v>
      </c>
      <c r="H584" s="21" t="s">
        <v>14</v>
      </c>
      <c r="I584" s="21"/>
      <c r="J584" s="21"/>
      <c r="K584" s="21" t="s">
        <v>23</v>
      </c>
      <c r="L584" s="21"/>
      <c r="M584" s="21" t="s">
        <v>765</v>
      </c>
      <c r="N584" s="21" t="s">
        <v>548</v>
      </c>
      <c r="O584" s="21" t="s">
        <v>41</v>
      </c>
      <c r="P584" t="b">
        <v>0</v>
      </c>
      <c r="Q584" t="b">
        <v>0</v>
      </c>
      <c r="R584" t="b">
        <v>1</v>
      </c>
      <c r="S584">
        <v>40</v>
      </c>
      <c r="T584">
        <v>30</v>
      </c>
      <c r="U584">
        <v>0</v>
      </c>
      <c r="V584" s="21" t="s">
        <v>49</v>
      </c>
      <c r="W584">
        <v>1000</v>
      </c>
      <c r="X584">
        <v>100</v>
      </c>
      <c r="Y584" t="b">
        <v>1</v>
      </c>
      <c r="Z584">
        <v>100</v>
      </c>
      <c r="AA584">
        <v>1</v>
      </c>
      <c r="AB584">
        <v>105</v>
      </c>
      <c r="AC584">
        <v>60</v>
      </c>
      <c r="AD584">
        <v>0.05</v>
      </c>
      <c r="AE584" t="b">
        <v>1</v>
      </c>
      <c r="AF584" s="21" t="s">
        <v>724</v>
      </c>
      <c r="AG584">
        <v>5</v>
      </c>
      <c r="AH584">
        <v>9</v>
      </c>
      <c r="AI584">
        <v>10</v>
      </c>
      <c r="AJ584">
        <v>10</v>
      </c>
      <c r="AK584" s="21" t="s">
        <v>48</v>
      </c>
      <c r="AL584" t="b">
        <v>0</v>
      </c>
      <c r="AM584" t="b">
        <v>0</v>
      </c>
      <c r="AN584">
        <v>50</v>
      </c>
      <c r="AO584">
        <v>0</v>
      </c>
      <c r="AP584">
        <v>2000</v>
      </c>
      <c r="AQ584" s="21" t="s">
        <v>241</v>
      </c>
      <c r="AR584" s="21"/>
      <c r="AS584" t="b">
        <v>0</v>
      </c>
      <c r="AT584" s="21"/>
      <c r="AU584" s="21"/>
      <c r="AV584" s="21" t="s">
        <v>501</v>
      </c>
      <c r="AW584" s="21"/>
      <c r="AY584" s="21"/>
      <c r="BA584">
        <v>1.52674</v>
      </c>
      <c r="BB584" s="21"/>
      <c r="BC584">
        <v>10526303</v>
      </c>
      <c r="BI584" s="21"/>
    </row>
    <row r="585" spans="1:62" x14ac:dyDescent="0.25">
      <c r="A585" t="str">
        <f>VLOOKUP(ObjectiveData[[#This Row],[Template ID]],ID_Conversion[],3,FALSE)</f>
        <v>IMRT</v>
      </c>
      <c r="B585" t="str">
        <f>VLOOKUP(ObjectiveData[[#This Row],[Template ID]],ID_Conversion[],6,FALSE)</f>
        <v>CNS</v>
      </c>
      <c r="C585" s="15">
        <f>VLOOKUP(ObjectiveData[[#This Row],[Last Modified]],Date_Conversion[],13,FALSE)</f>
        <v>42922.515335648146</v>
      </c>
      <c r="D585" s="15" t="str">
        <f>VLOOKUP(ObjectiveData[[#This Row],[Template ID]],ObjectiveFiles[],3,FALSE)</f>
        <v>ObjectiveTemplate_12521.xml</v>
      </c>
      <c r="E585">
        <v>1.7</v>
      </c>
      <c r="F585" s="21" t="s">
        <v>167</v>
      </c>
      <c r="G585" s="21" t="s">
        <v>9</v>
      </c>
      <c r="H585" s="21" t="s">
        <v>14</v>
      </c>
      <c r="I585" s="21"/>
      <c r="J585" s="21"/>
      <c r="K585" s="21" t="s">
        <v>23</v>
      </c>
      <c r="L585" s="21"/>
      <c r="M585" s="21" t="s">
        <v>765</v>
      </c>
      <c r="N585" s="21" t="s">
        <v>548</v>
      </c>
      <c r="O585" s="21" t="s">
        <v>41</v>
      </c>
      <c r="P585" t="b">
        <v>0</v>
      </c>
      <c r="Q585" t="b">
        <v>0</v>
      </c>
      <c r="R585" t="b">
        <v>1</v>
      </c>
      <c r="S585">
        <v>40</v>
      </c>
      <c r="T585">
        <v>30</v>
      </c>
      <c r="U585">
        <v>0</v>
      </c>
      <c r="V585" s="21" t="s">
        <v>49</v>
      </c>
      <c r="W585">
        <v>1000</v>
      </c>
      <c r="X585">
        <v>100</v>
      </c>
      <c r="Y585" t="b">
        <v>1</v>
      </c>
      <c r="Z585">
        <v>100</v>
      </c>
      <c r="AA585">
        <v>1</v>
      </c>
      <c r="AB585">
        <v>105</v>
      </c>
      <c r="AC585">
        <v>60</v>
      </c>
      <c r="AD585">
        <v>0.05</v>
      </c>
      <c r="AE585" t="b">
        <v>1</v>
      </c>
      <c r="AF585" s="21" t="s">
        <v>724</v>
      </c>
      <c r="AG585">
        <v>5</v>
      </c>
      <c r="AH585">
        <v>9</v>
      </c>
      <c r="AI585">
        <v>10</v>
      </c>
      <c r="AJ585">
        <v>10</v>
      </c>
      <c r="AK585" s="21" t="s">
        <v>48</v>
      </c>
      <c r="AL585" t="b">
        <v>0</v>
      </c>
      <c r="AM585" t="b">
        <v>0</v>
      </c>
      <c r="AN585">
        <v>50</v>
      </c>
      <c r="AO585">
        <v>0</v>
      </c>
      <c r="AP585">
        <v>2000</v>
      </c>
      <c r="AQ585" s="21" t="s">
        <v>242</v>
      </c>
      <c r="AR585" s="21"/>
      <c r="AS585" t="b">
        <v>0</v>
      </c>
      <c r="AT585" s="21"/>
      <c r="AU585" s="21"/>
      <c r="AV585" s="21" t="s">
        <v>501</v>
      </c>
      <c r="AW585" s="21"/>
      <c r="AY585" s="21"/>
      <c r="BA585">
        <v>1.52674</v>
      </c>
      <c r="BB585" s="21"/>
      <c r="BC585">
        <v>2330219</v>
      </c>
      <c r="BI585" s="21"/>
    </row>
    <row r="586" spans="1:62" x14ac:dyDescent="0.25">
      <c r="A586" t="str">
        <f>VLOOKUP(ObjectiveData[[#This Row],[Template ID]],ID_Conversion[],3,FALSE)</f>
        <v>IMRT</v>
      </c>
      <c r="B586" t="str">
        <f>VLOOKUP(ObjectiveData[[#This Row],[Template ID]],ID_Conversion[],6,FALSE)</f>
        <v>CNS</v>
      </c>
      <c r="C586" s="15">
        <f>VLOOKUP(ObjectiveData[[#This Row],[Last Modified]],Date_Conversion[],13,FALSE)</f>
        <v>42922.515335648146</v>
      </c>
      <c r="D586" s="15" t="str">
        <f>VLOOKUP(ObjectiveData[[#This Row],[Template ID]],ObjectiveFiles[],3,FALSE)</f>
        <v>ObjectiveTemplate_12521.xml</v>
      </c>
      <c r="E586">
        <v>1.7</v>
      </c>
      <c r="F586" s="21" t="s">
        <v>167</v>
      </c>
      <c r="G586" s="21" t="s">
        <v>9</v>
      </c>
      <c r="H586" s="21" t="s">
        <v>14</v>
      </c>
      <c r="I586" s="21"/>
      <c r="J586" s="21"/>
      <c r="K586" s="21" t="s">
        <v>23</v>
      </c>
      <c r="L586" s="21"/>
      <c r="M586" s="21" t="s">
        <v>765</v>
      </c>
      <c r="N586" s="21" t="s">
        <v>548</v>
      </c>
      <c r="O586" s="21" t="s">
        <v>41</v>
      </c>
      <c r="P586" t="b">
        <v>0</v>
      </c>
      <c r="Q586" t="b">
        <v>0</v>
      </c>
      <c r="R586" t="b">
        <v>1</v>
      </c>
      <c r="S586">
        <v>40</v>
      </c>
      <c r="T586">
        <v>30</v>
      </c>
      <c r="U586">
        <v>0</v>
      </c>
      <c r="V586" s="21" t="s">
        <v>49</v>
      </c>
      <c r="W586">
        <v>1000</v>
      </c>
      <c r="X586">
        <v>100</v>
      </c>
      <c r="Y586" t="b">
        <v>1</v>
      </c>
      <c r="Z586">
        <v>100</v>
      </c>
      <c r="AA586">
        <v>1</v>
      </c>
      <c r="AB586">
        <v>105</v>
      </c>
      <c r="AC586">
        <v>60</v>
      </c>
      <c r="AD586">
        <v>0.05</v>
      </c>
      <c r="AE586" t="b">
        <v>1</v>
      </c>
      <c r="AF586" s="21" t="s">
        <v>724</v>
      </c>
      <c r="AG586">
        <v>5</v>
      </c>
      <c r="AH586">
        <v>9</v>
      </c>
      <c r="AI586">
        <v>10</v>
      </c>
      <c r="AJ586">
        <v>10</v>
      </c>
      <c r="AK586" s="21" t="s">
        <v>48</v>
      </c>
      <c r="AL586" t="b">
        <v>0</v>
      </c>
      <c r="AM586" t="b">
        <v>0</v>
      </c>
      <c r="AN586">
        <v>50</v>
      </c>
      <c r="AO586">
        <v>0</v>
      </c>
      <c r="AP586">
        <v>2000</v>
      </c>
      <c r="AQ586" s="21" t="s">
        <v>244</v>
      </c>
      <c r="AR586" s="21"/>
      <c r="AS586" t="b">
        <v>0</v>
      </c>
      <c r="AT586" s="21"/>
      <c r="AU586" s="21"/>
      <c r="AV586" s="21" t="s">
        <v>244</v>
      </c>
      <c r="AW586" s="21"/>
      <c r="AY586" s="21"/>
      <c r="BA586">
        <v>3</v>
      </c>
      <c r="BB586" s="21"/>
      <c r="BC586">
        <v>16776960</v>
      </c>
      <c r="BD586">
        <v>0</v>
      </c>
      <c r="BE586">
        <v>0</v>
      </c>
      <c r="BF586">
        <v>60</v>
      </c>
      <c r="BG586">
        <v>0</v>
      </c>
      <c r="BH586">
        <v>100</v>
      </c>
      <c r="BI586" s="21"/>
      <c r="BJ586">
        <v>0</v>
      </c>
    </row>
    <row r="587" spans="1:62" x14ac:dyDescent="0.25">
      <c r="A587" t="str">
        <f>VLOOKUP(ObjectiveData[[#This Row],[Template ID]],ID_Conversion[],3,FALSE)</f>
        <v>IMRT</v>
      </c>
      <c r="B587" t="str">
        <f>VLOOKUP(ObjectiveData[[#This Row],[Template ID]],ID_Conversion[],6,FALSE)</f>
        <v>CNS</v>
      </c>
      <c r="C587" s="15">
        <f>VLOOKUP(ObjectiveData[[#This Row],[Last Modified]],Date_Conversion[],13,FALSE)</f>
        <v>42922.515335648146</v>
      </c>
      <c r="D587" s="15" t="str">
        <f>VLOOKUP(ObjectiveData[[#This Row],[Template ID]],ObjectiveFiles[],3,FALSE)</f>
        <v>ObjectiveTemplate_12521.xml</v>
      </c>
      <c r="E587">
        <v>1.7</v>
      </c>
      <c r="F587" s="21" t="s">
        <v>167</v>
      </c>
      <c r="G587" s="21" t="s">
        <v>9</v>
      </c>
      <c r="H587" s="21" t="s">
        <v>14</v>
      </c>
      <c r="I587" s="21"/>
      <c r="J587" s="21"/>
      <c r="K587" s="21" t="s">
        <v>23</v>
      </c>
      <c r="L587" s="21"/>
      <c r="M587" s="21" t="s">
        <v>765</v>
      </c>
      <c r="N587" s="21" t="s">
        <v>548</v>
      </c>
      <c r="O587" s="21" t="s">
        <v>41</v>
      </c>
      <c r="P587" t="b">
        <v>0</v>
      </c>
      <c r="Q587" t="b">
        <v>0</v>
      </c>
      <c r="R587" t="b">
        <v>1</v>
      </c>
      <c r="S587">
        <v>40</v>
      </c>
      <c r="T587">
        <v>30</v>
      </c>
      <c r="U587">
        <v>0</v>
      </c>
      <c r="V587" s="21" t="s">
        <v>49</v>
      </c>
      <c r="W587">
        <v>1000</v>
      </c>
      <c r="X587">
        <v>100</v>
      </c>
      <c r="Y587" t="b">
        <v>1</v>
      </c>
      <c r="Z587">
        <v>100</v>
      </c>
      <c r="AA587">
        <v>1</v>
      </c>
      <c r="AB587">
        <v>105</v>
      </c>
      <c r="AC587">
        <v>60</v>
      </c>
      <c r="AD587">
        <v>0.05</v>
      </c>
      <c r="AE587" t="b">
        <v>1</v>
      </c>
      <c r="AF587" s="21" t="s">
        <v>724</v>
      </c>
      <c r="AG587">
        <v>5</v>
      </c>
      <c r="AH587">
        <v>9</v>
      </c>
      <c r="AI587">
        <v>10</v>
      </c>
      <c r="AJ587">
        <v>10</v>
      </c>
      <c r="AK587" s="21" t="s">
        <v>48</v>
      </c>
      <c r="AL587" t="b">
        <v>0</v>
      </c>
      <c r="AM587" t="b">
        <v>0</v>
      </c>
      <c r="AN587">
        <v>50</v>
      </c>
      <c r="AO587">
        <v>0</v>
      </c>
      <c r="AP587">
        <v>2000</v>
      </c>
      <c r="AQ587" s="21" t="s">
        <v>244</v>
      </c>
      <c r="AR587" s="21"/>
      <c r="AS587" t="b">
        <v>0</v>
      </c>
      <c r="AT587" s="21"/>
      <c r="AU587" s="21"/>
      <c r="AV587" s="21" t="s">
        <v>244</v>
      </c>
      <c r="AW587" s="21"/>
      <c r="AY587" s="21"/>
      <c r="BA587">
        <v>3</v>
      </c>
      <c r="BB587" s="21"/>
      <c r="BC587">
        <v>16776960</v>
      </c>
      <c r="BD587">
        <v>0</v>
      </c>
      <c r="BE587">
        <v>1</v>
      </c>
      <c r="BF587">
        <v>60</v>
      </c>
      <c r="BG587">
        <v>100</v>
      </c>
      <c r="BH587">
        <v>120</v>
      </c>
      <c r="BI587" s="21"/>
      <c r="BJ587">
        <v>0</v>
      </c>
    </row>
    <row r="588" spans="1:62" x14ac:dyDescent="0.25">
      <c r="A588" t="str">
        <f>VLOOKUP(ObjectiveData[[#This Row],[Template ID]],ID_Conversion[],3,FALSE)</f>
        <v>IMRT</v>
      </c>
      <c r="B588" t="str">
        <f>VLOOKUP(ObjectiveData[[#This Row],[Template ID]],ID_Conversion[],6,FALSE)</f>
        <v>CNS</v>
      </c>
      <c r="C588" s="15">
        <f>VLOOKUP(ObjectiveData[[#This Row],[Last Modified]],Date_Conversion[],13,FALSE)</f>
        <v>42922.515335648146</v>
      </c>
      <c r="D588" s="15" t="str">
        <f>VLOOKUP(ObjectiveData[[#This Row],[Template ID]],ObjectiveFiles[],3,FALSE)</f>
        <v>ObjectiveTemplate_12521.xml</v>
      </c>
      <c r="E588">
        <v>1.7</v>
      </c>
      <c r="F588" s="21" t="s">
        <v>167</v>
      </c>
      <c r="G588" s="21" t="s">
        <v>9</v>
      </c>
      <c r="H588" s="21" t="s">
        <v>14</v>
      </c>
      <c r="I588" s="21"/>
      <c r="J588" s="21"/>
      <c r="K588" s="21" t="s">
        <v>23</v>
      </c>
      <c r="L588" s="21"/>
      <c r="M588" s="21" t="s">
        <v>765</v>
      </c>
      <c r="N588" s="21" t="s">
        <v>548</v>
      </c>
      <c r="O588" s="21" t="s">
        <v>41</v>
      </c>
      <c r="P588" t="b">
        <v>0</v>
      </c>
      <c r="Q588" t="b">
        <v>0</v>
      </c>
      <c r="R588" t="b">
        <v>1</v>
      </c>
      <c r="S588">
        <v>40</v>
      </c>
      <c r="T588">
        <v>30</v>
      </c>
      <c r="U588">
        <v>0</v>
      </c>
      <c r="V588" s="21" t="s">
        <v>49</v>
      </c>
      <c r="W588">
        <v>1000</v>
      </c>
      <c r="X588">
        <v>100</v>
      </c>
      <c r="Y588" t="b">
        <v>1</v>
      </c>
      <c r="Z588">
        <v>100</v>
      </c>
      <c r="AA588">
        <v>1</v>
      </c>
      <c r="AB588">
        <v>105</v>
      </c>
      <c r="AC588">
        <v>60</v>
      </c>
      <c r="AD588">
        <v>0.05</v>
      </c>
      <c r="AE588" t="b">
        <v>1</v>
      </c>
      <c r="AF588" s="21" t="s">
        <v>724</v>
      </c>
      <c r="AG588">
        <v>5</v>
      </c>
      <c r="AH588">
        <v>9</v>
      </c>
      <c r="AI588">
        <v>10</v>
      </c>
      <c r="AJ588">
        <v>10</v>
      </c>
      <c r="AK588" s="21" t="s">
        <v>48</v>
      </c>
      <c r="AL588" t="b">
        <v>0</v>
      </c>
      <c r="AM588" t="b">
        <v>0</v>
      </c>
      <c r="AN588">
        <v>50</v>
      </c>
      <c r="AO588">
        <v>0</v>
      </c>
      <c r="AP588">
        <v>2000</v>
      </c>
      <c r="AQ588" s="21" t="s">
        <v>268</v>
      </c>
      <c r="AR588" s="21"/>
      <c r="AS588" t="b">
        <v>0</v>
      </c>
      <c r="AT588" s="21"/>
      <c r="AU588" s="21"/>
      <c r="AV588" s="21" t="s">
        <v>501</v>
      </c>
      <c r="AW588" s="21"/>
      <c r="AX588">
        <v>12515</v>
      </c>
      <c r="AY588" s="21" t="s">
        <v>507</v>
      </c>
      <c r="AZ588">
        <v>3.2</v>
      </c>
      <c r="BA588">
        <v>1.52674</v>
      </c>
      <c r="BB588" s="21"/>
      <c r="BC588">
        <v>3937500</v>
      </c>
      <c r="BD588">
        <v>0</v>
      </c>
      <c r="BE588">
        <v>0</v>
      </c>
      <c r="BF588">
        <v>20</v>
      </c>
      <c r="BG588">
        <v>0</v>
      </c>
      <c r="BH588">
        <v>50</v>
      </c>
      <c r="BI588" s="21"/>
      <c r="BJ588">
        <v>0</v>
      </c>
    </row>
    <row r="589" spans="1:62" x14ac:dyDescent="0.25">
      <c r="A589" t="str">
        <f>VLOOKUP(ObjectiveData[[#This Row],[Template ID]],ID_Conversion[],3,FALSE)</f>
        <v>IMRT</v>
      </c>
      <c r="B589" t="str">
        <f>VLOOKUP(ObjectiveData[[#This Row],[Template ID]],ID_Conversion[],6,FALSE)</f>
        <v>CNS</v>
      </c>
      <c r="C589" s="15">
        <f>VLOOKUP(ObjectiveData[[#This Row],[Last Modified]],Date_Conversion[],13,FALSE)</f>
        <v>42922.515335648146</v>
      </c>
      <c r="D589" s="15" t="str">
        <f>VLOOKUP(ObjectiveData[[#This Row],[Template ID]],ObjectiveFiles[],3,FALSE)</f>
        <v>ObjectiveTemplate_12521.xml</v>
      </c>
      <c r="E589">
        <v>1.7</v>
      </c>
      <c r="F589" s="21" t="s">
        <v>167</v>
      </c>
      <c r="G589" s="21" t="s">
        <v>9</v>
      </c>
      <c r="H589" s="21" t="s">
        <v>14</v>
      </c>
      <c r="I589" s="21"/>
      <c r="J589" s="21"/>
      <c r="K589" s="21" t="s">
        <v>23</v>
      </c>
      <c r="L589" s="21"/>
      <c r="M589" s="21" t="s">
        <v>765</v>
      </c>
      <c r="N589" s="21" t="s">
        <v>548</v>
      </c>
      <c r="O589" s="21" t="s">
        <v>41</v>
      </c>
      <c r="P589" t="b">
        <v>0</v>
      </c>
      <c r="Q589" t="b">
        <v>0</v>
      </c>
      <c r="R589" t="b">
        <v>1</v>
      </c>
      <c r="S589">
        <v>40</v>
      </c>
      <c r="T589">
        <v>30</v>
      </c>
      <c r="U589">
        <v>0</v>
      </c>
      <c r="V589" s="21" t="s">
        <v>49</v>
      </c>
      <c r="W589">
        <v>1000</v>
      </c>
      <c r="X589">
        <v>100</v>
      </c>
      <c r="Y589" t="b">
        <v>1</v>
      </c>
      <c r="Z589">
        <v>100</v>
      </c>
      <c r="AA589">
        <v>1</v>
      </c>
      <c r="AB589">
        <v>105</v>
      </c>
      <c r="AC589">
        <v>60</v>
      </c>
      <c r="AD589">
        <v>0.05</v>
      </c>
      <c r="AE589" t="b">
        <v>1</v>
      </c>
      <c r="AF589" s="21" t="s">
        <v>724</v>
      </c>
      <c r="AG589">
        <v>5</v>
      </c>
      <c r="AH589">
        <v>9</v>
      </c>
      <c r="AI589">
        <v>10</v>
      </c>
      <c r="AJ589">
        <v>10</v>
      </c>
      <c r="AK589" s="21" t="s">
        <v>48</v>
      </c>
      <c r="AL589" t="b">
        <v>0</v>
      </c>
      <c r="AM589" t="b">
        <v>0</v>
      </c>
      <c r="AN589">
        <v>50</v>
      </c>
      <c r="AO589">
        <v>0</v>
      </c>
      <c r="AP589">
        <v>2000</v>
      </c>
      <c r="AQ589" s="21" t="s">
        <v>269</v>
      </c>
      <c r="AR589" s="21"/>
      <c r="AS589" t="b">
        <v>0</v>
      </c>
      <c r="AT589" s="21"/>
      <c r="AU589" s="21"/>
      <c r="AV589" s="21" t="s">
        <v>501</v>
      </c>
      <c r="AW589" s="21"/>
      <c r="AX589">
        <v>12514</v>
      </c>
      <c r="AY589" s="21" t="s">
        <v>507</v>
      </c>
      <c r="AZ589">
        <v>3.2</v>
      </c>
      <c r="BA589">
        <v>1.52674</v>
      </c>
      <c r="BB589" s="21"/>
      <c r="BC589">
        <v>36095</v>
      </c>
      <c r="BD589">
        <v>0</v>
      </c>
      <c r="BE589">
        <v>0</v>
      </c>
      <c r="BF589">
        <v>20</v>
      </c>
      <c r="BG589">
        <v>0</v>
      </c>
      <c r="BH589">
        <v>50</v>
      </c>
      <c r="BI589" s="21"/>
      <c r="BJ589">
        <v>0</v>
      </c>
    </row>
    <row r="590" spans="1:62" x14ac:dyDescent="0.25">
      <c r="A590" t="str">
        <f>VLOOKUP(ObjectiveData[[#This Row],[Template ID]],ID_Conversion[],3,FALSE)</f>
        <v>IMRT</v>
      </c>
      <c r="B590" t="str">
        <f>VLOOKUP(ObjectiveData[[#This Row],[Template ID]],ID_Conversion[],6,FALSE)</f>
        <v>CNS</v>
      </c>
      <c r="C590" s="15">
        <f>VLOOKUP(ObjectiveData[[#This Row],[Last Modified]],Date_Conversion[],13,FALSE)</f>
        <v>42922.515335648146</v>
      </c>
      <c r="D590" s="15" t="str">
        <f>VLOOKUP(ObjectiveData[[#This Row],[Template ID]],ObjectiveFiles[],3,FALSE)</f>
        <v>ObjectiveTemplate_12521.xml</v>
      </c>
      <c r="E590">
        <v>1.7</v>
      </c>
      <c r="F590" s="21" t="s">
        <v>167</v>
      </c>
      <c r="G590" s="21" t="s">
        <v>9</v>
      </c>
      <c r="H590" s="21" t="s">
        <v>14</v>
      </c>
      <c r="I590" s="21"/>
      <c r="J590" s="21"/>
      <c r="K590" s="21" t="s">
        <v>23</v>
      </c>
      <c r="L590" s="21"/>
      <c r="M590" s="21" t="s">
        <v>765</v>
      </c>
      <c r="N590" s="21" t="s">
        <v>548</v>
      </c>
      <c r="O590" s="21" t="s">
        <v>41</v>
      </c>
      <c r="P590" t="b">
        <v>0</v>
      </c>
      <c r="Q590" t="b">
        <v>0</v>
      </c>
      <c r="R590" t="b">
        <v>1</v>
      </c>
      <c r="S590">
        <v>40</v>
      </c>
      <c r="T590">
        <v>30</v>
      </c>
      <c r="U590">
        <v>0</v>
      </c>
      <c r="V590" s="21" t="s">
        <v>49</v>
      </c>
      <c r="W590">
        <v>1000</v>
      </c>
      <c r="X590">
        <v>100</v>
      </c>
      <c r="Y590" t="b">
        <v>1</v>
      </c>
      <c r="Z590">
        <v>100</v>
      </c>
      <c r="AA590">
        <v>1</v>
      </c>
      <c r="AB590">
        <v>105</v>
      </c>
      <c r="AC590">
        <v>60</v>
      </c>
      <c r="AD590">
        <v>0.05</v>
      </c>
      <c r="AE590" t="b">
        <v>1</v>
      </c>
      <c r="AF590" s="21" t="s">
        <v>724</v>
      </c>
      <c r="AG590">
        <v>5</v>
      </c>
      <c r="AH590">
        <v>9</v>
      </c>
      <c r="AI590">
        <v>10</v>
      </c>
      <c r="AJ590">
        <v>10</v>
      </c>
      <c r="AK590" s="21" t="s">
        <v>48</v>
      </c>
      <c r="AL590" t="b">
        <v>0</v>
      </c>
      <c r="AM590" t="b">
        <v>0</v>
      </c>
      <c r="AN590">
        <v>50</v>
      </c>
      <c r="AO590">
        <v>0</v>
      </c>
      <c r="AP590">
        <v>2000</v>
      </c>
      <c r="AQ590" s="21" t="s">
        <v>270</v>
      </c>
      <c r="AR590" s="21"/>
      <c r="AS590" t="b">
        <v>0</v>
      </c>
      <c r="AT590" s="21"/>
      <c r="AU590" s="21"/>
      <c r="AV590" s="21" t="s">
        <v>270</v>
      </c>
      <c r="AW590" s="21"/>
      <c r="AY590" s="21"/>
      <c r="BA590">
        <v>1.52674</v>
      </c>
      <c r="BB590" s="21"/>
      <c r="BC590">
        <v>255</v>
      </c>
      <c r="BI590" s="21"/>
    </row>
    <row r="591" spans="1:62" x14ac:dyDescent="0.25">
      <c r="A591" t="str">
        <f>VLOOKUP(ObjectiveData[[#This Row],[Template ID]],ID_Conversion[],3,FALSE)</f>
        <v>IMRT</v>
      </c>
      <c r="B591" t="str">
        <f>VLOOKUP(ObjectiveData[[#This Row],[Template ID]],ID_Conversion[],6,FALSE)</f>
        <v>CNS</v>
      </c>
      <c r="C591" s="15">
        <f>VLOOKUP(ObjectiveData[[#This Row],[Last Modified]],Date_Conversion[],13,FALSE)</f>
        <v>42922.515335648146</v>
      </c>
      <c r="D591" s="15" t="str">
        <f>VLOOKUP(ObjectiveData[[#This Row],[Template ID]],ObjectiveFiles[],3,FALSE)</f>
        <v>ObjectiveTemplate_12521.xml</v>
      </c>
      <c r="E591">
        <v>1.7</v>
      </c>
      <c r="F591" s="21" t="s">
        <v>167</v>
      </c>
      <c r="G591" s="21" t="s">
        <v>9</v>
      </c>
      <c r="H591" s="21" t="s">
        <v>14</v>
      </c>
      <c r="I591" s="21"/>
      <c r="J591" s="21"/>
      <c r="K591" s="21" t="s">
        <v>23</v>
      </c>
      <c r="L591" s="21"/>
      <c r="M591" s="21" t="s">
        <v>765</v>
      </c>
      <c r="N591" s="21" t="s">
        <v>548</v>
      </c>
      <c r="O591" s="21" t="s">
        <v>41</v>
      </c>
      <c r="P591" t="b">
        <v>0</v>
      </c>
      <c r="Q591" t="b">
        <v>0</v>
      </c>
      <c r="R591" t="b">
        <v>1</v>
      </c>
      <c r="S591">
        <v>40</v>
      </c>
      <c r="T591">
        <v>30</v>
      </c>
      <c r="U591">
        <v>0</v>
      </c>
      <c r="V591" s="21" t="s">
        <v>49</v>
      </c>
      <c r="W591">
        <v>1000</v>
      </c>
      <c r="X591">
        <v>100</v>
      </c>
      <c r="Y591" t="b">
        <v>1</v>
      </c>
      <c r="Z591">
        <v>100</v>
      </c>
      <c r="AA591">
        <v>1</v>
      </c>
      <c r="AB591">
        <v>105</v>
      </c>
      <c r="AC591">
        <v>60</v>
      </c>
      <c r="AD591">
        <v>0.05</v>
      </c>
      <c r="AE591" t="b">
        <v>1</v>
      </c>
      <c r="AF591" s="21" t="s">
        <v>724</v>
      </c>
      <c r="AG591">
        <v>5</v>
      </c>
      <c r="AH591">
        <v>9</v>
      </c>
      <c r="AI591">
        <v>10</v>
      </c>
      <c r="AJ591">
        <v>10</v>
      </c>
      <c r="AK591" s="21" t="s">
        <v>48</v>
      </c>
      <c r="AL591" t="b">
        <v>0</v>
      </c>
      <c r="AM591" t="b">
        <v>0</v>
      </c>
      <c r="AN591">
        <v>50</v>
      </c>
      <c r="AO591">
        <v>0</v>
      </c>
      <c r="AP591">
        <v>2000</v>
      </c>
      <c r="AQ591" s="21" t="s">
        <v>289</v>
      </c>
      <c r="AR591" s="21"/>
      <c r="AS591" t="b">
        <v>0</v>
      </c>
      <c r="AT591" s="21"/>
      <c r="AU591" s="21"/>
      <c r="AV591" s="21" t="s">
        <v>501</v>
      </c>
      <c r="AW591" s="21"/>
      <c r="AY591" s="21"/>
      <c r="BA591">
        <v>0.23</v>
      </c>
      <c r="BB591" s="21"/>
      <c r="BC591">
        <v>65535</v>
      </c>
      <c r="BD591">
        <v>0</v>
      </c>
      <c r="BE591">
        <v>0</v>
      </c>
      <c r="BF591">
        <v>2.5</v>
      </c>
      <c r="BG591">
        <v>0</v>
      </c>
      <c r="BH591">
        <v>50</v>
      </c>
      <c r="BI591" s="21"/>
      <c r="BJ591">
        <v>0</v>
      </c>
    </row>
    <row r="592" spans="1:62" x14ac:dyDescent="0.25">
      <c r="A592" t="str">
        <f>VLOOKUP(ObjectiveData[[#This Row],[Template ID]],ID_Conversion[],3,FALSE)</f>
        <v>IMRT</v>
      </c>
      <c r="B592" t="str">
        <f>VLOOKUP(ObjectiveData[[#This Row],[Template ID]],ID_Conversion[],6,FALSE)</f>
        <v>CNS</v>
      </c>
      <c r="C592" s="15">
        <f>VLOOKUP(ObjectiveData[[#This Row],[Last Modified]],Date_Conversion[],13,FALSE)</f>
        <v>42922.515335648146</v>
      </c>
      <c r="D592" s="15" t="str">
        <f>VLOOKUP(ObjectiveData[[#This Row],[Template ID]],ObjectiveFiles[],3,FALSE)</f>
        <v>ObjectiveTemplate_12521.xml</v>
      </c>
      <c r="E592">
        <v>1.7</v>
      </c>
      <c r="F592" s="21" t="s">
        <v>167</v>
      </c>
      <c r="G592" s="21" t="s">
        <v>9</v>
      </c>
      <c r="H592" s="21" t="s">
        <v>14</v>
      </c>
      <c r="I592" s="21"/>
      <c r="J592" s="21"/>
      <c r="K592" s="21" t="s">
        <v>23</v>
      </c>
      <c r="L592" s="21"/>
      <c r="M592" s="21" t="s">
        <v>765</v>
      </c>
      <c r="N592" s="21" t="s">
        <v>548</v>
      </c>
      <c r="O592" s="21" t="s">
        <v>41</v>
      </c>
      <c r="P592" t="b">
        <v>0</v>
      </c>
      <c r="Q592" t="b">
        <v>0</v>
      </c>
      <c r="R592" t="b">
        <v>1</v>
      </c>
      <c r="S592">
        <v>40</v>
      </c>
      <c r="T592">
        <v>30</v>
      </c>
      <c r="U592">
        <v>0</v>
      </c>
      <c r="V592" s="21" t="s">
        <v>49</v>
      </c>
      <c r="W592">
        <v>1000</v>
      </c>
      <c r="X592">
        <v>100</v>
      </c>
      <c r="Y592" t="b">
        <v>1</v>
      </c>
      <c r="Z592">
        <v>100</v>
      </c>
      <c r="AA592">
        <v>1</v>
      </c>
      <c r="AB592">
        <v>105</v>
      </c>
      <c r="AC592">
        <v>60</v>
      </c>
      <c r="AD592">
        <v>0.05</v>
      </c>
      <c r="AE592" t="b">
        <v>1</v>
      </c>
      <c r="AF592" s="21" t="s">
        <v>724</v>
      </c>
      <c r="AG592">
        <v>5</v>
      </c>
      <c r="AH592">
        <v>9</v>
      </c>
      <c r="AI592">
        <v>10</v>
      </c>
      <c r="AJ592">
        <v>10</v>
      </c>
      <c r="AK592" s="21" t="s">
        <v>48</v>
      </c>
      <c r="AL592" t="b">
        <v>0</v>
      </c>
      <c r="AM592" t="b">
        <v>0</v>
      </c>
      <c r="AN592">
        <v>50</v>
      </c>
      <c r="AO592">
        <v>0</v>
      </c>
      <c r="AP592">
        <v>2000</v>
      </c>
      <c r="AQ592" s="21" t="s">
        <v>290</v>
      </c>
      <c r="AR592" s="21"/>
      <c r="AS592" t="b">
        <v>0</v>
      </c>
      <c r="AT592" s="21"/>
      <c r="AU592" s="21"/>
      <c r="AV592" s="21" t="s">
        <v>501</v>
      </c>
      <c r="AW592" s="21"/>
      <c r="AY592" s="21"/>
      <c r="BA592">
        <v>0.28999999999999998</v>
      </c>
      <c r="BB592" s="21"/>
      <c r="BC592">
        <v>11186720</v>
      </c>
      <c r="BD592">
        <v>0</v>
      </c>
      <c r="BE592">
        <v>0</v>
      </c>
      <c r="BF592">
        <v>2.5</v>
      </c>
      <c r="BG592">
        <v>0</v>
      </c>
      <c r="BH592">
        <v>50</v>
      </c>
      <c r="BI592" s="21"/>
      <c r="BJ592">
        <v>0</v>
      </c>
    </row>
    <row r="593" spans="1:62" x14ac:dyDescent="0.25">
      <c r="A593" t="str">
        <f>VLOOKUP(ObjectiveData[[#This Row],[Template ID]],ID_Conversion[],3,FALSE)</f>
        <v>IMRT</v>
      </c>
      <c r="B593" t="str">
        <f>VLOOKUP(ObjectiveData[[#This Row],[Template ID]],ID_Conversion[],6,FALSE)</f>
        <v>CNS</v>
      </c>
      <c r="C593" s="15">
        <f>VLOOKUP(ObjectiveData[[#This Row],[Last Modified]],Date_Conversion[],13,FALSE)</f>
        <v>42922.515335648146</v>
      </c>
      <c r="D593" s="15" t="str">
        <f>VLOOKUP(ObjectiveData[[#This Row],[Template ID]],ObjectiveFiles[],3,FALSE)</f>
        <v>ObjectiveTemplate_12521.xml</v>
      </c>
      <c r="E593">
        <v>1.7</v>
      </c>
      <c r="F593" s="21" t="s">
        <v>167</v>
      </c>
      <c r="G593" s="21" t="s">
        <v>9</v>
      </c>
      <c r="H593" s="21" t="s">
        <v>14</v>
      </c>
      <c r="I593" s="21"/>
      <c r="J593" s="21"/>
      <c r="K593" s="21" t="s">
        <v>23</v>
      </c>
      <c r="L593" s="21"/>
      <c r="M593" s="21" t="s">
        <v>765</v>
      </c>
      <c r="N593" s="21" t="s">
        <v>548</v>
      </c>
      <c r="O593" s="21" t="s">
        <v>41</v>
      </c>
      <c r="P593" t="b">
        <v>0</v>
      </c>
      <c r="Q593" t="b">
        <v>0</v>
      </c>
      <c r="R593" t="b">
        <v>1</v>
      </c>
      <c r="S593">
        <v>40</v>
      </c>
      <c r="T593">
        <v>30</v>
      </c>
      <c r="U593">
        <v>0</v>
      </c>
      <c r="V593" s="21" t="s">
        <v>49</v>
      </c>
      <c r="W593">
        <v>1000</v>
      </c>
      <c r="X593">
        <v>100</v>
      </c>
      <c r="Y593" t="b">
        <v>1</v>
      </c>
      <c r="Z593">
        <v>100</v>
      </c>
      <c r="AA593">
        <v>1</v>
      </c>
      <c r="AB593">
        <v>105</v>
      </c>
      <c r="AC593">
        <v>60</v>
      </c>
      <c r="AD593">
        <v>0.05</v>
      </c>
      <c r="AE593" t="b">
        <v>1</v>
      </c>
      <c r="AF593" s="21" t="s">
        <v>724</v>
      </c>
      <c r="AG593">
        <v>5</v>
      </c>
      <c r="AH593">
        <v>9</v>
      </c>
      <c r="AI593">
        <v>10</v>
      </c>
      <c r="AJ593">
        <v>10</v>
      </c>
      <c r="AK593" s="21" t="s">
        <v>48</v>
      </c>
      <c r="AL593" t="b">
        <v>0</v>
      </c>
      <c r="AM593" t="b">
        <v>0</v>
      </c>
      <c r="AN593">
        <v>50</v>
      </c>
      <c r="AO593">
        <v>0</v>
      </c>
      <c r="AP593">
        <v>2000</v>
      </c>
      <c r="AQ593" s="21" t="s">
        <v>321</v>
      </c>
      <c r="AR593" s="21"/>
      <c r="AS593" t="b">
        <v>0</v>
      </c>
      <c r="AT593" s="21"/>
      <c r="AU593" s="21"/>
      <c r="AV593" s="21" t="s">
        <v>503</v>
      </c>
      <c r="AW593" s="21"/>
      <c r="AY593" s="21"/>
      <c r="BA593">
        <v>3</v>
      </c>
      <c r="BB593" s="21"/>
      <c r="BC593">
        <v>64636</v>
      </c>
      <c r="BD593">
        <v>0</v>
      </c>
      <c r="BE593">
        <v>0</v>
      </c>
      <c r="BF593">
        <v>10</v>
      </c>
      <c r="BG593">
        <v>60</v>
      </c>
      <c r="BH593">
        <v>50</v>
      </c>
      <c r="BI593" s="21"/>
      <c r="BJ593">
        <v>0</v>
      </c>
    </row>
    <row r="594" spans="1:62" x14ac:dyDescent="0.25">
      <c r="A594" t="str">
        <f>VLOOKUP(ObjectiveData[[#This Row],[Template ID]],ID_Conversion[],3,FALSE)</f>
        <v>IMRT</v>
      </c>
      <c r="B594" t="str">
        <f>VLOOKUP(ObjectiveData[[#This Row],[Template ID]],ID_Conversion[],6,FALSE)</f>
        <v>CNS</v>
      </c>
      <c r="C594" s="15">
        <f>VLOOKUP(ObjectiveData[[#This Row],[Last Modified]],Date_Conversion[],13,FALSE)</f>
        <v>42922.515335648146</v>
      </c>
      <c r="D594" s="15" t="str">
        <f>VLOOKUP(ObjectiveData[[#This Row],[Template ID]],ObjectiveFiles[],3,FALSE)</f>
        <v>ObjectiveTemplate_12521.xml</v>
      </c>
      <c r="E594">
        <v>1.7</v>
      </c>
      <c r="F594" s="21" t="s">
        <v>167</v>
      </c>
      <c r="G594" s="21" t="s">
        <v>9</v>
      </c>
      <c r="H594" s="21" t="s">
        <v>14</v>
      </c>
      <c r="I594" s="21"/>
      <c r="J594" s="21"/>
      <c r="K594" s="21" t="s">
        <v>23</v>
      </c>
      <c r="L594" s="21"/>
      <c r="M594" s="21" t="s">
        <v>765</v>
      </c>
      <c r="N594" s="21" t="s">
        <v>548</v>
      </c>
      <c r="O594" s="21" t="s">
        <v>41</v>
      </c>
      <c r="P594" t="b">
        <v>0</v>
      </c>
      <c r="Q594" t="b">
        <v>0</v>
      </c>
      <c r="R594" t="b">
        <v>1</v>
      </c>
      <c r="S594">
        <v>40</v>
      </c>
      <c r="T594">
        <v>30</v>
      </c>
      <c r="U594">
        <v>0</v>
      </c>
      <c r="V594" s="21" t="s">
        <v>49</v>
      </c>
      <c r="W594">
        <v>1000</v>
      </c>
      <c r="X594">
        <v>100</v>
      </c>
      <c r="Y594" t="b">
        <v>1</v>
      </c>
      <c r="Z594">
        <v>100</v>
      </c>
      <c r="AA594">
        <v>1</v>
      </c>
      <c r="AB594">
        <v>105</v>
      </c>
      <c r="AC594">
        <v>60</v>
      </c>
      <c r="AD594">
        <v>0.05</v>
      </c>
      <c r="AE594" t="b">
        <v>1</v>
      </c>
      <c r="AF594" s="21" t="s">
        <v>724</v>
      </c>
      <c r="AG594">
        <v>5</v>
      </c>
      <c r="AH594">
        <v>9</v>
      </c>
      <c r="AI594">
        <v>10</v>
      </c>
      <c r="AJ594">
        <v>10</v>
      </c>
      <c r="AK594" s="21" t="s">
        <v>48</v>
      </c>
      <c r="AL594" t="b">
        <v>0</v>
      </c>
      <c r="AM594" t="b">
        <v>0</v>
      </c>
      <c r="AN594">
        <v>50</v>
      </c>
      <c r="AO594">
        <v>0</v>
      </c>
      <c r="AP594">
        <v>2000</v>
      </c>
      <c r="AQ594" s="21" t="s">
        <v>321</v>
      </c>
      <c r="AR594" s="21"/>
      <c r="AS594" t="b">
        <v>0</v>
      </c>
      <c r="AT594" s="21"/>
      <c r="AU594" s="21"/>
      <c r="AV594" s="21" t="s">
        <v>503</v>
      </c>
      <c r="AW594" s="21"/>
      <c r="AY594" s="21"/>
      <c r="BA594">
        <v>3</v>
      </c>
      <c r="BB594" s="21"/>
      <c r="BC594">
        <v>64636</v>
      </c>
      <c r="BD594">
        <v>0</v>
      </c>
      <c r="BE594">
        <v>0</v>
      </c>
      <c r="BF594">
        <v>25</v>
      </c>
      <c r="BG594">
        <v>25</v>
      </c>
      <c r="BH594">
        <v>50</v>
      </c>
      <c r="BI594" s="21"/>
      <c r="BJ594">
        <v>0</v>
      </c>
    </row>
    <row r="595" spans="1:62" x14ac:dyDescent="0.25">
      <c r="A595" t="str">
        <f>VLOOKUP(ObjectiveData[[#This Row],[Template ID]],ID_Conversion[],3,FALSE)</f>
        <v>IMRT</v>
      </c>
      <c r="B595" t="str">
        <f>VLOOKUP(ObjectiveData[[#This Row],[Template ID]],ID_Conversion[],6,FALSE)</f>
        <v>CNS</v>
      </c>
      <c r="C595" s="15">
        <f>VLOOKUP(ObjectiveData[[#This Row],[Last Modified]],Date_Conversion[],13,FALSE)</f>
        <v>42922.515335648146</v>
      </c>
      <c r="D595" s="15" t="str">
        <f>VLOOKUP(ObjectiveData[[#This Row],[Template ID]],ObjectiveFiles[],3,FALSE)</f>
        <v>ObjectiveTemplate_12521.xml</v>
      </c>
      <c r="E595">
        <v>1.7</v>
      </c>
      <c r="F595" s="21" t="s">
        <v>167</v>
      </c>
      <c r="G595" s="21" t="s">
        <v>9</v>
      </c>
      <c r="H595" s="21" t="s">
        <v>14</v>
      </c>
      <c r="I595" s="21"/>
      <c r="J595" s="21"/>
      <c r="K595" s="21" t="s">
        <v>23</v>
      </c>
      <c r="L595" s="21"/>
      <c r="M595" s="21" t="s">
        <v>765</v>
      </c>
      <c r="N595" s="21" t="s">
        <v>548</v>
      </c>
      <c r="O595" s="21" t="s">
        <v>41</v>
      </c>
      <c r="P595" t="b">
        <v>0</v>
      </c>
      <c r="Q595" t="b">
        <v>0</v>
      </c>
      <c r="R595" t="b">
        <v>1</v>
      </c>
      <c r="S595">
        <v>40</v>
      </c>
      <c r="T595">
        <v>30</v>
      </c>
      <c r="U595">
        <v>0</v>
      </c>
      <c r="V595" s="21" t="s">
        <v>49</v>
      </c>
      <c r="W595">
        <v>1000</v>
      </c>
      <c r="X595">
        <v>100</v>
      </c>
      <c r="Y595" t="b">
        <v>1</v>
      </c>
      <c r="Z595">
        <v>100</v>
      </c>
      <c r="AA595">
        <v>1</v>
      </c>
      <c r="AB595">
        <v>105</v>
      </c>
      <c r="AC595">
        <v>60</v>
      </c>
      <c r="AD595">
        <v>0.05</v>
      </c>
      <c r="AE595" t="b">
        <v>1</v>
      </c>
      <c r="AF595" s="21" t="s">
        <v>724</v>
      </c>
      <c r="AG595">
        <v>5</v>
      </c>
      <c r="AH595">
        <v>9</v>
      </c>
      <c r="AI595">
        <v>10</v>
      </c>
      <c r="AJ595">
        <v>10</v>
      </c>
      <c r="AK595" s="21" t="s">
        <v>48</v>
      </c>
      <c r="AL595" t="b">
        <v>0</v>
      </c>
      <c r="AM595" t="b">
        <v>0</v>
      </c>
      <c r="AN595">
        <v>50</v>
      </c>
      <c r="AO595">
        <v>0</v>
      </c>
      <c r="AP595">
        <v>2000</v>
      </c>
      <c r="AQ595" s="21" t="s">
        <v>321</v>
      </c>
      <c r="AR595" s="21"/>
      <c r="AS595" t="b">
        <v>0</v>
      </c>
      <c r="AT595" s="21"/>
      <c r="AU595" s="21"/>
      <c r="AV595" s="21" t="s">
        <v>503</v>
      </c>
      <c r="AW595" s="21"/>
      <c r="AY595" s="21"/>
      <c r="BA595">
        <v>3</v>
      </c>
      <c r="BB595" s="21"/>
      <c r="BC595">
        <v>64636</v>
      </c>
      <c r="BD595">
        <v>0</v>
      </c>
      <c r="BE595">
        <v>0</v>
      </c>
      <c r="BF595">
        <v>40</v>
      </c>
      <c r="BG595">
        <v>5</v>
      </c>
      <c r="BH595">
        <v>50</v>
      </c>
      <c r="BI595" s="21"/>
      <c r="BJ595">
        <v>0</v>
      </c>
    </row>
    <row r="596" spans="1:62" x14ac:dyDescent="0.25">
      <c r="A596" t="str">
        <f>VLOOKUP(ObjectiveData[[#This Row],[Template ID]],ID_Conversion[],3,FALSE)</f>
        <v>IMRT</v>
      </c>
      <c r="B596" t="str">
        <f>VLOOKUP(ObjectiveData[[#This Row],[Template ID]],ID_Conversion[],6,FALSE)</f>
        <v>CNS</v>
      </c>
      <c r="C596" s="15">
        <f>VLOOKUP(ObjectiveData[[#This Row],[Last Modified]],Date_Conversion[],13,FALSE)</f>
        <v>42922.515335648146</v>
      </c>
      <c r="D596" s="15" t="str">
        <f>VLOOKUP(ObjectiveData[[#This Row],[Template ID]],ObjectiveFiles[],3,FALSE)</f>
        <v>ObjectiveTemplate_12521.xml</v>
      </c>
      <c r="E596">
        <v>1.7</v>
      </c>
      <c r="F596" s="21" t="s">
        <v>167</v>
      </c>
      <c r="G596" s="21" t="s">
        <v>9</v>
      </c>
      <c r="H596" s="21" t="s">
        <v>14</v>
      </c>
      <c r="I596" s="21"/>
      <c r="J596" s="21"/>
      <c r="K596" s="21" t="s">
        <v>23</v>
      </c>
      <c r="L596" s="21"/>
      <c r="M596" s="21" t="s">
        <v>765</v>
      </c>
      <c r="N596" s="21" t="s">
        <v>548</v>
      </c>
      <c r="O596" s="21" t="s">
        <v>41</v>
      </c>
      <c r="P596" t="b">
        <v>0</v>
      </c>
      <c r="Q596" t="b">
        <v>0</v>
      </c>
      <c r="R596" t="b">
        <v>1</v>
      </c>
      <c r="S596">
        <v>40</v>
      </c>
      <c r="T596">
        <v>30</v>
      </c>
      <c r="U596">
        <v>0</v>
      </c>
      <c r="V596" s="21" t="s">
        <v>49</v>
      </c>
      <c r="W596">
        <v>1000</v>
      </c>
      <c r="X596">
        <v>100</v>
      </c>
      <c r="Y596" t="b">
        <v>1</v>
      </c>
      <c r="Z596">
        <v>100</v>
      </c>
      <c r="AA596">
        <v>1</v>
      </c>
      <c r="AB596">
        <v>105</v>
      </c>
      <c r="AC596">
        <v>60</v>
      </c>
      <c r="AD596">
        <v>0.05</v>
      </c>
      <c r="AE596" t="b">
        <v>1</v>
      </c>
      <c r="AF596" s="21" t="s">
        <v>724</v>
      </c>
      <c r="AG596">
        <v>5</v>
      </c>
      <c r="AH596">
        <v>9</v>
      </c>
      <c r="AI596">
        <v>10</v>
      </c>
      <c r="AJ596">
        <v>10</v>
      </c>
      <c r="AK596" s="21" t="s">
        <v>48</v>
      </c>
      <c r="AL596" t="b">
        <v>0</v>
      </c>
      <c r="AM596" t="b">
        <v>0</v>
      </c>
      <c r="AN596">
        <v>50</v>
      </c>
      <c r="AO596">
        <v>0</v>
      </c>
      <c r="AP596">
        <v>2000</v>
      </c>
      <c r="AQ596" s="21" t="s">
        <v>322</v>
      </c>
      <c r="AR596" s="21"/>
      <c r="AS596" t="b">
        <v>0</v>
      </c>
      <c r="AT596" s="21"/>
      <c r="AU596" s="21"/>
      <c r="AV596" s="21" t="s">
        <v>503</v>
      </c>
      <c r="AW596" s="21"/>
      <c r="AY596" s="21"/>
      <c r="BA596">
        <v>2.01722</v>
      </c>
      <c r="BB596" s="21"/>
      <c r="BC596">
        <v>9639167</v>
      </c>
      <c r="BI596" s="21"/>
    </row>
    <row r="597" spans="1:62" x14ac:dyDescent="0.25">
      <c r="A597" t="str">
        <f>VLOOKUP(ObjectiveData[[#This Row],[Template ID]],ID_Conversion[],3,FALSE)</f>
        <v>IMRT</v>
      </c>
      <c r="B597" t="str">
        <f>VLOOKUP(ObjectiveData[[#This Row],[Template ID]],ID_Conversion[],6,FALSE)</f>
        <v>CNS</v>
      </c>
      <c r="C597" s="15">
        <f>VLOOKUP(ObjectiveData[[#This Row],[Last Modified]],Date_Conversion[],13,FALSE)</f>
        <v>42922.515335648146</v>
      </c>
      <c r="D597" s="15" t="str">
        <f>VLOOKUP(ObjectiveData[[#This Row],[Template ID]],ObjectiveFiles[],3,FALSE)</f>
        <v>ObjectiveTemplate_12521.xml</v>
      </c>
      <c r="E597">
        <v>1.7</v>
      </c>
      <c r="F597" s="21" t="s">
        <v>167</v>
      </c>
      <c r="G597" s="21" t="s">
        <v>9</v>
      </c>
      <c r="H597" s="21" t="s">
        <v>14</v>
      </c>
      <c r="I597" s="21"/>
      <c r="J597" s="21"/>
      <c r="K597" s="21" t="s">
        <v>23</v>
      </c>
      <c r="L597" s="21"/>
      <c r="M597" s="21" t="s">
        <v>765</v>
      </c>
      <c r="N597" s="21" t="s">
        <v>548</v>
      </c>
      <c r="O597" s="21" t="s">
        <v>41</v>
      </c>
      <c r="P597" t="b">
        <v>0</v>
      </c>
      <c r="Q597" t="b">
        <v>0</v>
      </c>
      <c r="R597" t="b">
        <v>1</v>
      </c>
      <c r="S597">
        <v>40</v>
      </c>
      <c r="T597">
        <v>30</v>
      </c>
      <c r="U597">
        <v>0</v>
      </c>
      <c r="V597" s="21" t="s">
        <v>49</v>
      </c>
      <c r="W597">
        <v>1000</v>
      </c>
      <c r="X597">
        <v>100</v>
      </c>
      <c r="Y597" t="b">
        <v>1</v>
      </c>
      <c r="Z597">
        <v>100</v>
      </c>
      <c r="AA597">
        <v>1</v>
      </c>
      <c r="AB597">
        <v>105</v>
      </c>
      <c r="AC597">
        <v>60</v>
      </c>
      <c r="AD597">
        <v>0.05</v>
      </c>
      <c r="AE597" t="b">
        <v>1</v>
      </c>
      <c r="AF597" s="21" t="s">
        <v>724</v>
      </c>
      <c r="AG597">
        <v>5</v>
      </c>
      <c r="AH597">
        <v>9</v>
      </c>
      <c r="AI597">
        <v>10</v>
      </c>
      <c r="AJ597">
        <v>10</v>
      </c>
      <c r="AK597" s="21" t="s">
        <v>48</v>
      </c>
      <c r="AL597" t="b">
        <v>0</v>
      </c>
      <c r="AM597" t="b">
        <v>0</v>
      </c>
      <c r="AN597">
        <v>50</v>
      </c>
      <c r="AO597">
        <v>0</v>
      </c>
      <c r="AP597">
        <v>2000</v>
      </c>
      <c r="AQ597" s="21" t="s">
        <v>326</v>
      </c>
      <c r="AR597" s="21"/>
      <c r="AS597" t="b">
        <v>0</v>
      </c>
      <c r="AT597" s="21"/>
      <c r="AU597" s="21"/>
      <c r="AV597" s="21" t="s">
        <v>375</v>
      </c>
      <c r="AW597" s="21"/>
      <c r="AY597" s="21"/>
      <c r="BA597">
        <v>3</v>
      </c>
      <c r="BB597" s="21"/>
      <c r="BC597">
        <v>15570276</v>
      </c>
      <c r="BD597">
        <v>0</v>
      </c>
      <c r="BE597">
        <v>0</v>
      </c>
      <c r="BF597">
        <v>60</v>
      </c>
      <c r="BG597">
        <v>0</v>
      </c>
      <c r="BH597">
        <v>100</v>
      </c>
      <c r="BI597" s="21"/>
      <c r="BJ597">
        <v>0</v>
      </c>
    </row>
    <row r="598" spans="1:62" x14ac:dyDescent="0.25">
      <c r="A598" t="str">
        <f>VLOOKUP(ObjectiveData[[#This Row],[Template ID]],ID_Conversion[],3,FALSE)</f>
        <v>IMRT</v>
      </c>
      <c r="B598" t="str">
        <f>VLOOKUP(ObjectiveData[[#This Row],[Template ID]],ID_Conversion[],6,FALSE)</f>
        <v>CNS</v>
      </c>
      <c r="C598" s="15">
        <f>VLOOKUP(ObjectiveData[[#This Row],[Last Modified]],Date_Conversion[],13,FALSE)</f>
        <v>42922.515335648146</v>
      </c>
      <c r="D598" s="15" t="str">
        <f>VLOOKUP(ObjectiveData[[#This Row],[Template ID]],ObjectiveFiles[],3,FALSE)</f>
        <v>ObjectiveTemplate_12521.xml</v>
      </c>
      <c r="E598">
        <v>1.7</v>
      </c>
      <c r="F598" s="21" t="s">
        <v>167</v>
      </c>
      <c r="G598" s="21" t="s">
        <v>9</v>
      </c>
      <c r="H598" s="21" t="s">
        <v>14</v>
      </c>
      <c r="I598" s="21"/>
      <c r="J598" s="21"/>
      <c r="K598" s="21" t="s">
        <v>23</v>
      </c>
      <c r="L598" s="21"/>
      <c r="M598" s="21" t="s">
        <v>765</v>
      </c>
      <c r="N598" s="21" t="s">
        <v>548</v>
      </c>
      <c r="O598" s="21" t="s">
        <v>41</v>
      </c>
      <c r="P598" t="b">
        <v>0</v>
      </c>
      <c r="Q598" t="b">
        <v>0</v>
      </c>
      <c r="R598" t="b">
        <v>1</v>
      </c>
      <c r="S598">
        <v>40</v>
      </c>
      <c r="T598">
        <v>30</v>
      </c>
      <c r="U598">
        <v>0</v>
      </c>
      <c r="V598" s="21" t="s">
        <v>49</v>
      </c>
      <c r="W598">
        <v>1000</v>
      </c>
      <c r="X598">
        <v>100</v>
      </c>
      <c r="Y598" t="b">
        <v>1</v>
      </c>
      <c r="Z598">
        <v>100</v>
      </c>
      <c r="AA598">
        <v>1</v>
      </c>
      <c r="AB598">
        <v>105</v>
      </c>
      <c r="AC598">
        <v>60</v>
      </c>
      <c r="AD598">
        <v>0.05</v>
      </c>
      <c r="AE598" t="b">
        <v>1</v>
      </c>
      <c r="AF598" s="21" t="s">
        <v>724</v>
      </c>
      <c r="AG598">
        <v>5</v>
      </c>
      <c r="AH598">
        <v>9</v>
      </c>
      <c r="AI598">
        <v>10</v>
      </c>
      <c r="AJ598">
        <v>10</v>
      </c>
      <c r="AK598" s="21" t="s">
        <v>48</v>
      </c>
      <c r="AL598" t="b">
        <v>0</v>
      </c>
      <c r="AM598" t="b">
        <v>0</v>
      </c>
      <c r="AN598">
        <v>50</v>
      </c>
      <c r="AO598">
        <v>0</v>
      </c>
      <c r="AP598">
        <v>2000</v>
      </c>
      <c r="AQ598" s="21" t="s">
        <v>326</v>
      </c>
      <c r="AR598" s="21"/>
      <c r="AS598" t="b">
        <v>0</v>
      </c>
      <c r="AT598" s="21"/>
      <c r="AU598" s="21"/>
      <c r="AV598" s="21" t="s">
        <v>375</v>
      </c>
      <c r="AW598" s="21"/>
      <c r="AY598" s="21"/>
      <c r="BA598">
        <v>3</v>
      </c>
      <c r="BB598" s="21"/>
      <c r="BC598">
        <v>15570276</v>
      </c>
      <c r="BD598">
        <v>0</v>
      </c>
      <c r="BE598">
        <v>1</v>
      </c>
      <c r="BF598">
        <v>60</v>
      </c>
      <c r="BG598">
        <v>100</v>
      </c>
      <c r="BH598">
        <v>120</v>
      </c>
      <c r="BI598" s="21"/>
      <c r="BJ598">
        <v>0</v>
      </c>
    </row>
    <row r="599" spans="1:62" x14ac:dyDescent="0.25">
      <c r="A599" t="str">
        <f>VLOOKUP(ObjectiveData[[#This Row],[Template ID]],ID_Conversion[],3,FALSE)</f>
        <v>IMRT</v>
      </c>
      <c r="B599" t="str">
        <f>VLOOKUP(ObjectiveData[[#This Row],[Template ID]],ID_Conversion[],6,FALSE)</f>
        <v>CNS</v>
      </c>
      <c r="C599" s="15">
        <f>VLOOKUP(ObjectiveData[[#This Row],[Last Modified]],Date_Conversion[],13,FALSE)</f>
        <v>42922.515335648146</v>
      </c>
      <c r="D599" s="15" t="str">
        <f>VLOOKUP(ObjectiveData[[#This Row],[Template ID]],ObjectiveFiles[],3,FALSE)</f>
        <v>ObjectiveTemplate_12521.xml</v>
      </c>
      <c r="E599">
        <v>1.7</v>
      </c>
      <c r="F599" s="21" t="s">
        <v>167</v>
      </c>
      <c r="G599" s="21" t="s">
        <v>9</v>
      </c>
      <c r="H599" s="21" t="s">
        <v>14</v>
      </c>
      <c r="I599" s="21"/>
      <c r="J599" s="21"/>
      <c r="K599" s="21" t="s">
        <v>23</v>
      </c>
      <c r="L599" s="21"/>
      <c r="M599" s="21" t="s">
        <v>765</v>
      </c>
      <c r="N599" s="21" t="s">
        <v>548</v>
      </c>
      <c r="O599" s="21" t="s">
        <v>41</v>
      </c>
      <c r="P599" t="b">
        <v>0</v>
      </c>
      <c r="Q599" t="b">
        <v>0</v>
      </c>
      <c r="R599" t="b">
        <v>1</v>
      </c>
      <c r="S599">
        <v>40</v>
      </c>
      <c r="T599">
        <v>30</v>
      </c>
      <c r="U599">
        <v>0</v>
      </c>
      <c r="V599" s="21" t="s">
        <v>49</v>
      </c>
      <c r="W599">
        <v>1000</v>
      </c>
      <c r="X599">
        <v>100</v>
      </c>
      <c r="Y599" t="b">
        <v>1</v>
      </c>
      <c r="Z599">
        <v>100</v>
      </c>
      <c r="AA599">
        <v>1</v>
      </c>
      <c r="AB599">
        <v>105</v>
      </c>
      <c r="AC599">
        <v>60</v>
      </c>
      <c r="AD599">
        <v>0.05</v>
      </c>
      <c r="AE599" t="b">
        <v>1</v>
      </c>
      <c r="AF599" s="21" t="s">
        <v>724</v>
      </c>
      <c r="AG599">
        <v>5</v>
      </c>
      <c r="AH599">
        <v>9</v>
      </c>
      <c r="AI599">
        <v>10</v>
      </c>
      <c r="AJ599">
        <v>10</v>
      </c>
      <c r="AK599" s="21" t="s">
        <v>48</v>
      </c>
      <c r="AL599" t="b">
        <v>0</v>
      </c>
      <c r="AM599" t="b">
        <v>0</v>
      </c>
      <c r="AN599">
        <v>50</v>
      </c>
      <c r="AO599">
        <v>0</v>
      </c>
      <c r="AP599">
        <v>2000</v>
      </c>
      <c r="AQ599" s="21" t="s">
        <v>351</v>
      </c>
      <c r="AR599" s="21"/>
      <c r="AS599" t="b">
        <v>0</v>
      </c>
      <c r="AT599" s="21"/>
      <c r="AU599" s="21"/>
      <c r="AV599" s="21" t="s">
        <v>501</v>
      </c>
      <c r="AW599" s="21"/>
      <c r="AY599" s="21"/>
      <c r="BA599">
        <v>0.5</v>
      </c>
      <c r="BB599" s="21"/>
      <c r="BC599">
        <v>6333684</v>
      </c>
      <c r="BD599">
        <v>0</v>
      </c>
      <c r="BE599">
        <v>0</v>
      </c>
      <c r="BF599">
        <v>30</v>
      </c>
      <c r="BG599">
        <v>0</v>
      </c>
      <c r="BH599">
        <v>60</v>
      </c>
      <c r="BI599" s="21"/>
      <c r="BJ599">
        <v>0</v>
      </c>
    </row>
    <row r="600" spans="1:62" x14ac:dyDescent="0.25">
      <c r="A600" t="str">
        <f>VLOOKUP(ObjectiveData[[#This Row],[Template ID]],ID_Conversion[],3,FALSE)</f>
        <v>IMRT</v>
      </c>
      <c r="B600" t="str">
        <f>VLOOKUP(ObjectiveData[[#This Row],[Template ID]],ID_Conversion[],6,FALSE)</f>
        <v>CNS</v>
      </c>
      <c r="C600" s="15">
        <f>VLOOKUP(ObjectiveData[[#This Row],[Last Modified]],Date_Conversion[],13,FALSE)</f>
        <v>42922.515335648146</v>
      </c>
      <c r="D600" s="15" t="str">
        <f>VLOOKUP(ObjectiveData[[#This Row],[Template ID]],ObjectiveFiles[],3,FALSE)</f>
        <v>ObjectiveTemplate_12521.xml</v>
      </c>
      <c r="E600">
        <v>1.7</v>
      </c>
      <c r="F600" s="21" t="s">
        <v>167</v>
      </c>
      <c r="G600" s="21" t="s">
        <v>9</v>
      </c>
      <c r="H600" s="21" t="s">
        <v>14</v>
      </c>
      <c r="I600" s="21"/>
      <c r="J600" s="21"/>
      <c r="K600" s="21" t="s">
        <v>23</v>
      </c>
      <c r="L600" s="21"/>
      <c r="M600" s="21" t="s">
        <v>765</v>
      </c>
      <c r="N600" s="21" t="s">
        <v>548</v>
      </c>
      <c r="O600" s="21" t="s">
        <v>41</v>
      </c>
      <c r="P600" t="b">
        <v>0</v>
      </c>
      <c r="Q600" t="b">
        <v>0</v>
      </c>
      <c r="R600" t="b">
        <v>1</v>
      </c>
      <c r="S600">
        <v>40</v>
      </c>
      <c r="T600">
        <v>30</v>
      </c>
      <c r="U600">
        <v>0</v>
      </c>
      <c r="V600" s="21" t="s">
        <v>49</v>
      </c>
      <c r="W600">
        <v>1000</v>
      </c>
      <c r="X600">
        <v>100</v>
      </c>
      <c r="Y600" t="b">
        <v>1</v>
      </c>
      <c r="Z600">
        <v>100</v>
      </c>
      <c r="AA600">
        <v>1</v>
      </c>
      <c r="AB600">
        <v>105</v>
      </c>
      <c r="AC600">
        <v>60</v>
      </c>
      <c r="AD600">
        <v>0.05</v>
      </c>
      <c r="AE600" t="b">
        <v>1</v>
      </c>
      <c r="AF600" s="21" t="s">
        <v>724</v>
      </c>
      <c r="AG600">
        <v>5</v>
      </c>
      <c r="AH600">
        <v>9</v>
      </c>
      <c r="AI600">
        <v>10</v>
      </c>
      <c r="AJ600">
        <v>10</v>
      </c>
      <c r="AK600" s="21" t="s">
        <v>48</v>
      </c>
      <c r="AL600" t="b">
        <v>0</v>
      </c>
      <c r="AM600" t="b">
        <v>0</v>
      </c>
      <c r="AN600">
        <v>50</v>
      </c>
      <c r="AO600">
        <v>0</v>
      </c>
      <c r="AP600">
        <v>2000</v>
      </c>
      <c r="AQ600" s="21" t="s">
        <v>352</v>
      </c>
      <c r="AR600" s="21"/>
      <c r="AS600" t="b">
        <v>0</v>
      </c>
      <c r="AT600" s="21"/>
      <c r="AU600" s="21"/>
      <c r="AV600" s="21" t="s">
        <v>501</v>
      </c>
      <c r="AW600" s="21"/>
      <c r="AY600" s="21"/>
      <c r="BA600">
        <v>0.32</v>
      </c>
      <c r="BB600" s="21"/>
      <c r="BC600">
        <v>5275647</v>
      </c>
      <c r="BD600">
        <v>0</v>
      </c>
      <c r="BE600">
        <v>0</v>
      </c>
      <c r="BF600">
        <v>30</v>
      </c>
      <c r="BG600">
        <v>0</v>
      </c>
      <c r="BH600">
        <v>60</v>
      </c>
      <c r="BI600" s="21"/>
      <c r="BJ600">
        <v>0</v>
      </c>
    </row>
    <row r="601" spans="1:62" x14ac:dyDescent="0.25">
      <c r="A601" t="str">
        <f>VLOOKUP(ObjectiveData[[#This Row],[Template ID]],ID_Conversion[],3,FALSE)</f>
        <v>IMRT</v>
      </c>
      <c r="B601" t="str">
        <f>VLOOKUP(ObjectiveData[[#This Row],[Template ID]],ID_Conversion[],6,FALSE)</f>
        <v>CNS</v>
      </c>
      <c r="C601" s="15">
        <f>VLOOKUP(ObjectiveData[[#This Row],[Last Modified]],Date_Conversion[],13,FALSE)</f>
        <v>42922.515335648146</v>
      </c>
      <c r="D601" s="15" t="str">
        <f>VLOOKUP(ObjectiveData[[#This Row],[Template ID]],ObjectiveFiles[],3,FALSE)</f>
        <v>ObjectiveTemplate_12521.xml</v>
      </c>
      <c r="E601">
        <v>1.7</v>
      </c>
      <c r="F601" s="21" t="s">
        <v>167</v>
      </c>
      <c r="G601" s="21" t="s">
        <v>9</v>
      </c>
      <c r="H601" s="21" t="s">
        <v>14</v>
      </c>
      <c r="I601" s="21"/>
      <c r="J601" s="21"/>
      <c r="K601" s="21" t="s">
        <v>23</v>
      </c>
      <c r="L601" s="21"/>
      <c r="M601" s="21" t="s">
        <v>765</v>
      </c>
      <c r="N601" s="21" t="s">
        <v>548</v>
      </c>
      <c r="O601" s="21" t="s">
        <v>41</v>
      </c>
      <c r="P601" t="b">
        <v>0</v>
      </c>
      <c r="Q601" t="b">
        <v>0</v>
      </c>
      <c r="R601" t="b">
        <v>1</v>
      </c>
      <c r="S601">
        <v>40</v>
      </c>
      <c r="T601">
        <v>30</v>
      </c>
      <c r="U601">
        <v>0</v>
      </c>
      <c r="V601" s="21" t="s">
        <v>49</v>
      </c>
      <c r="W601">
        <v>1000</v>
      </c>
      <c r="X601">
        <v>100</v>
      </c>
      <c r="Y601" t="b">
        <v>1</v>
      </c>
      <c r="Z601">
        <v>100</v>
      </c>
      <c r="AA601">
        <v>1</v>
      </c>
      <c r="AB601">
        <v>105</v>
      </c>
      <c r="AC601">
        <v>60</v>
      </c>
      <c r="AD601">
        <v>0.05</v>
      </c>
      <c r="AE601" t="b">
        <v>1</v>
      </c>
      <c r="AF601" s="21" t="s">
        <v>724</v>
      </c>
      <c r="AG601">
        <v>5</v>
      </c>
      <c r="AH601">
        <v>9</v>
      </c>
      <c r="AI601">
        <v>10</v>
      </c>
      <c r="AJ601">
        <v>10</v>
      </c>
      <c r="AK601" s="21" t="s">
        <v>48</v>
      </c>
      <c r="AL601" t="b">
        <v>0</v>
      </c>
      <c r="AM601" t="b">
        <v>0</v>
      </c>
      <c r="AN601">
        <v>50</v>
      </c>
      <c r="AO601">
        <v>0</v>
      </c>
      <c r="AP601">
        <v>2000</v>
      </c>
      <c r="AQ601" s="21" t="s">
        <v>354</v>
      </c>
      <c r="AR601" s="21"/>
      <c r="AS601" t="b">
        <v>0</v>
      </c>
      <c r="AT601" s="21"/>
      <c r="AU601" s="21"/>
      <c r="AV601" s="21" t="s">
        <v>501</v>
      </c>
      <c r="AW601" s="21"/>
      <c r="AY601" s="21"/>
      <c r="BA601">
        <v>0.5</v>
      </c>
      <c r="BB601" s="21"/>
      <c r="BC601">
        <v>55295</v>
      </c>
      <c r="BD601">
        <v>0</v>
      </c>
      <c r="BE601">
        <v>0</v>
      </c>
      <c r="BF601">
        <v>30</v>
      </c>
      <c r="BG601">
        <v>0</v>
      </c>
      <c r="BH601">
        <v>60</v>
      </c>
      <c r="BI601" s="21"/>
      <c r="BJ601">
        <v>0</v>
      </c>
    </row>
    <row r="602" spans="1:62" x14ac:dyDescent="0.25">
      <c r="A602" t="str">
        <f>VLOOKUP(ObjectiveData[[#This Row],[Template ID]],ID_Conversion[],3,FALSE)</f>
        <v>IMRT</v>
      </c>
      <c r="B602" t="str">
        <f>VLOOKUP(ObjectiveData[[#This Row],[Template ID]],ID_Conversion[],6,FALSE)</f>
        <v>CNS</v>
      </c>
      <c r="C602" s="15">
        <f>VLOOKUP(ObjectiveData[[#This Row],[Last Modified]],Date_Conversion[],13,FALSE)</f>
        <v>42922.515335648146</v>
      </c>
      <c r="D602" s="15" t="str">
        <f>VLOOKUP(ObjectiveData[[#This Row],[Template ID]],ObjectiveFiles[],3,FALSE)</f>
        <v>ObjectiveTemplate_12521.xml</v>
      </c>
      <c r="E602">
        <v>1.7</v>
      </c>
      <c r="F602" s="21" t="s">
        <v>167</v>
      </c>
      <c r="G602" s="21" t="s">
        <v>9</v>
      </c>
      <c r="H602" s="21" t="s">
        <v>14</v>
      </c>
      <c r="I602" s="21"/>
      <c r="J602" s="21"/>
      <c r="K602" s="21" t="s">
        <v>23</v>
      </c>
      <c r="L602" s="21"/>
      <c r="M602" s="21" t="s">
        <v>765</v>
      </c>
      <c r="N602" s="21" t="s">
        <v>548</v>
      </c>
      <c r="O602" s="21" t="s">
        <v>41</v>
      </c>
      <c r="P602" t="b">
        <v>0</v>
      </c>
      <c r="Q602" t="b">
        <v>0</v>
      </c>
      <c r="R602" t="b">
        <v>1</v>
      </c>
      <c r="S602">
        <v>40</v>
      </c>
      <c r="T602">
        <v>30</v>
      </c>
      <c r="U602">
        <v>0</v>
      </c>
      <c r="V602" s="21" t="s">
        <v>49</v>
      </c>
      <c r="W602">
        <v>1000</v>
      </c>
      <c r="X602">
        <v>100</v>
      </c>
      <c r="Y602" t="b">
        <v>1</v>
      </c>
      <c r="Z602">
        <v>100</v>
      </c>
      <c r="AA602">
        <v>1</v>
      </c>
      <c r="AB602">
        <v>105</v>
      </c>
      <c r="AC602">
        <v>60</v>
      </c>
      <c r="AD602">
        <v>0.05</v>
      </c>
      <c r="AE602" t="b">
        <v>1</v>
      </c>
      <c r="AF602" s="21" t="s">
        <v>724</v>
      </c>
      <c r="AG602">
        <v>5</v>
      </c>
      <c r="AH602">
        <v>9</v>
      </c>
      <c r="AI602">
        <v>10</v>
      </c>
      <c r="AJ602">
        <v>10</v>
      </c>
      <c r="AK602" s="21" t="s">
        <v>48</v>
      </c>
      <c r="AL602" t="b">
        <v>0</v>
      </c>
      <c r="AM602" t="b">
        <v>0</v>
      </c>
      <c r="AN602">
        <v>50</v>
      </c>
      <c r="AO602">
        <v>0</v>
      </c>
      <c r="AP602">
        <v>2000</v>
      </c>
      <c r="AQ602" s="21" t="s">
        <v>357</v>
      </c>
      <c r="AR602" s="21"/>
      <c r="AS602" t="b">
        <v>0</v>
      </c>
      <c r="AT602" s="21"/>
      <c r="AU602" s="21"/>
      <c r="AV602" s="21" t="s">
        <v>48</v>
      </c>
      <c r="AW602" s="21"/>
      <c r="AY602" s="21"/>
      <c r="BA602">
        <v>1</v>
      </c>
      <c r="BB602" s="21"/>
      <c r="BC602">
        <v>3937500</v>
      </c>
      <c r="BI602" s="21"/>
    </row>
    <row r="603" spans="1:62" x14ac:dyDescent="0.25">
      <c r="A603" t="str">
        <f>VLOOKUP(ObjectiveData[[#This Row],[Template ID]],ID_Conversion[],3,FALSE)</f>
        <v>IMRT</v>
      </c>
      <c r="B603" t="str">
        <f>VLOOKUP(ObjectiveData[[#This Row],[Template ID]],ID_Conversion[],6,FALSE)</f>
        <v>CNS</v>
      </c>
      <c r="C603" s="15">
        <f>VLOOKUP(ObjectiveData[[#This Row],[Last Modified]],Date_Conversion[],13,FALSE)</f>
        <v>42922.515335648146</v>
      </c>
      <c r="D603" s="15" t="str">
        <f>VLOOKUP(ObjectiveData[[#This Row],[Template ID]],ObjectiveFiles[],3,FALSE)</f>
        <v>ObjectiveTemplate_12521.xml</v>
      </c>
      <c r="E603">
        <v>1.7</v>
      </c>
      <c r="F603" s="21" t="s">
        <v>167</v>
      </c>
      <c r="G603" s="21" t="s">
        <v>9</v>
      </c>
      <c r="H603" s="21" t="s">
        <v>14</v>
      </c>
      <c r="I603" s="21"/>
      <c r="J603" s="21"/>
      <c r="K603" s="21" t="s">
        <v>23</v>
      </c>
      <c r="L603" s="21"/>
      <c r="M603" s="21" t="s">
        <v>765</v>
      </c>
      <c r="N603" s="21" t="s">
        <v>548</v>
      </c>
      <c r="O603" s="21" t="s">
        <v>41</v>
      </c>
      <c r="P603" t="b">
        <v>0</v>
      </c>
      <c r="Q603" t="b">
        <v>0</v>
      </c>
      <c r="R603" t="b">
        <v>1</v>
      </c>
      <c r="S603">
        <v>40</v>
      </c>
      <c r="T603">
        <v>30</v>
      </c>
      <c r="U603">
        <v>0</v>
      </c>
      <c r="V603" s="21" t="s">
        <v>49</v>
      </c>
      <c r="W603">
        <v>1000</v>
      </c>
      <c r="X603">
        <v>100</v>
      </c>
      <c r="Y603" t="b">
        <v>1</v>
      </c>
      <c r="Z603">
        <v>100</v>
      </c>
      <c r="AA603">
        <v>1</v>
      </c>
      <c r="AB603">
        <v>105</v>
      </c>
      <c r="AC603">
        <v>60</v>
      </c>
      <c r="AD603">
        <v>0.05</v>
      </c>
      <c r="AE603" t="b">
        <v>1</v>
      </c>
      <c r="AF603" s="21" t="s">
        <v>724</v>
      </c>
      <c r="AG603">
        <v>5</v>
      </c>
      <c r="AH603">
        <v>9</v>
      </c>
      <c r="AI603">
        <v>10</v>
      </c>
      <c r="AJ603">
        <v>10</v>
      </c>
      <c r="AK603" s="21" t="s">
        <v>48</v>
      </c>
      <c r="AL603" t="b">
        <v>0</v>
      </c>
      <c r="AM603" t="b">
        <v>0</v>
      </c>
      <c r="AN603">
        <v>50</v>
      </c>
      <c r="AO603">
        <v>0</v>
      </c>
      <c r="AP603">
        <v>2000</v>
      </c>
      <c r="AQ603" s="21" t="s">
        <v>358</v>
      </c>
      <c r="AR603" s="21"/>
      <c r="AS603" t="b">
        <v>0</v>
      </c>
      <c r="AT603" s="21"/>
      <c r="AU603" s="21"/>
      <c r="AV603" s="21" t="s">
        <v>501</v>
      </c>
      <c r="AW603" s="21"/>
      <c r="AY603" s="21"/>
      <c r="BA603">
        <v>1.05</v>
      </c>
      <c r="BB603" s="21"/>
      <c r="BC603">
        <v>36095</v>
      </c>
      <c r="BI603" s="21"/>
    </row>
    <row r="604" spans="1:62" x14ac:dyDescent="0.25">
      <c r="A604" t="str">
        <f>VLOOKUP(ObjectiveData[[#This Row],[Template ID]],ID_Conversion[],3,FALSE)</f>
        <v>IMRT</v>
      </c>
      <c r="B604" t="str">
        <f>VLOOKUP(ObjectiveData[[#This Row],[Template ID]],ID_Conversion[],6,FALSE)</f>
        <v>CNS</v>
      </c>
      <c r="C604" s="15">
        <f>VLOOKUP(ObjectiveData[[#This Row],[Last Modified]],Date_Conversion[],13,FALSE)</f>
        <v>42922.515335648146</v>
      </c>
      <c r="D604" s="15" t="str">
        <f>VLOOKUP(ObjectiveData[[#This Row],[Template ID]],ObjectiveFiles[],3,FALSE)</f>
        <v>ObjectiveTemplate_12521.xml</v>
      </c>
      <c r="E604">
        <v>1.7</v>
      </c>
      <c r="F604" s="21" t="s">
        <v>167</v>
      </c>
      <c r="G604" s="21" t="s">
        <v>9</v>
      </c>
      <c r="H604" s="21" t="s">
        <v>14</v>
      </c>
      <c r="I604" s="21"/>
      <c r="J604" s="21"/>
      <c r="K604" s="21" t="s">
        <v>23</v>
      </c>
      <c r="L604" s="21"/>
      <c r="M604" s="21" t="s">
        <v>765</v>
      </c>
      <c r="N604" s="21" t="s">
        <v>548</v>
      </c>
      <c r="O604" s="21" t="s">
        <v>41</v>
      </c>
      <c r="P604" t="b">
        <v>0</v>
      </c>
      <c r="Q604" t="b">
        <v>0</v>
      </c>
      <c r="R604" t="b">
        <v>1</v>
      </c>
      <c r="S604">
        <v>40</v>
      </c>
      <c r="T604">
        <v>30</v>
      </c>
      <c r="U604">
        <v>0</v>
      </c>
      <c r="V604" s="21" t="s">
        <v>49</v>
      </c>
      <c r="W604">
        <v>1000</v>
      </c>
      <c r="X604">
        <v>100</v>
      </c>
      <c r="Y604" t="b">
        <v>1</v>
      </c>
      <c r="Z604">
        <v>100</v>
      </c>
      <c r="AA604">
        <v>1</v>
      </c>
      <c r="AB604">
        <v>105</v>
      </c>
      <c r="AC604">
        <v>60</v>
      </c>
      <c r="AD604">
        <v>0.05</v>
      </c>
      <c r="AE604" t="b">
        <v>1</v>
      </c>
      <c r="AF604" s="21" t="s">
        <v>724</v>
      </c>
      <c r="AG604">
        <v>5</v>
      </c>
      <c r="AH604">
        <v>9</v>
      </c>
      <c r="AI604">
        <v>10</v>
      </c>
      <c r="AJ604">
        <v>10</v>
      </c>
      <c r="AK604" s="21" t="s">
        <v>48</v>
      </c>
      <c r="AL604" t="b">
        <v>0</v>
      </c>
      <c r="AM604" t="b">
        <v>0</v>
      </c>
      <c r="AN604">
        <v>50</v>
      </c>
      <c r="AO604">
        <v>0</v>
      </c>
      <c r="AP604">
        <v>2000</v>
      </c>
      <c r="AQ604" s="21" t="s">
        <v>371</v>
      </c>
      <c r="AR604" s="21"/>
      <c r="AS604" t="b">
        <v>0</v>
      </c>
      <c r="AT604" s="21"/>
      <c r="AU604" s="21"/>
      <c r="AV604" s="21" t="s">
        <v>503</v>
      </c>
      <c r="AW604" s="21"/>
      <c r="AY604" s="21"/>
      <c r="BA604">
        <v>1.52674</v>
      </c>
      <c r="BB604" s="21"/>
      <c r="BC604">
        <v>14524637</v>
      </c>
      <c r="BI604" s="21"/>
    </row>
    <row r="605" spans="1:62" x14ac:dyDescent="0.25">
      <c r="A605" t="str">
        <f>VLOOKUP(ObjectiveData[[#This Row],[Template ID]],ID_Conversion[],3,FALSE)</f>
        <v>IMRT</v>
      </c>
      <c r="B605" t="str">
        <f>VLOOKUP(ObjectiveData[[#This Row],[Template ID]],ID_Conversion[],6,FALSE)</f>
        <v>CNS</v>
      </c>
      <c r="C605" s="15">
        <f>VLOOKUP(ObjectiveData[[#This Row],[Last Modified]],Date_Conversion[],13,FALSE)</f>
        <v>42922.515335648146</v>
      </c>
      <c r="D605" s="15" t="str">
        <f>VLOOKUP(ObjectiveData[[#This Row],[Template ID]],ObjectiveFiles[],3,FALSE)</f>
        <v>ObjectiveTemplate_12521.xml</v>
      </c>
      <c r="E605">
        <v>1.7</v>
      </c>
      <c r="F605" s="21" t="s">
        <v>167</v>
      </c>
      <c r="G605" s="21" t="s">
        <v>9</v>
      </c>
      <c r="H605" s="21" t="s">
        <v>14</v>
      </c>
      <c r="I605" s="21"/>
      <c r="J605" s="21"/>
      <c r="K605" s="21" t="s">
        <v>23</v>
      </c>
      <c r="L605" s="21"/>
      <c r="M605" s="21" t="s">
        <v>765</v>
      </c>
      <c r="N605" s="21" t="s">
        <v>548</v>
      </c>
      <c r="O605" s="21" t="s">
        <v>41</v>
      </c>
      <c r="P605" t="b">
        <v>0</v>
      </c>
      <c r="Q605" t="b">
        <v>0</v>
      </c>
      <c r="R605" t="b">
        <v>1</v>
      </c>
      <c r="S605">
        <v>40</v>
      </c>
      <c r="T605">
        <v>30</v>
      </c>
      <c r="U605">
        <v>0</v>
      </c>
      <c r="V605" s="21" t="s">
        <v>49</v>
      </c>
      <c r="W605">
        <v>1000</v>
      </c>
      <c r="X605">
        <v>100</v>
      </c>
      <c r="Y605" t="b">
        <v>1</v>
      </c>
      <c r="Z605">
        <v>100</v>
      </c>
      <c r="AA605">
        <v>1</v>
      </c>
      <c r="AB605">
        <v>105</v>
      </c>
      <c r="AC605">
        <v>60</v>
      </c>
      <c r="AD605">
        <v>0.05</v>
      </c>
      <c r="AE605" t="b">
        <v>1</v>
      </c>
      <c r="AF605" s="21" t="s">
        <v>724</v>
      </c>
      <c r="AG605">
        <v>5</v>
      </c>
      <c r="AH605">
        <v>9</v>
      </c>
      <c r="AI605">
        <v>10</v>
      </c>
      <c r="AJ605">
        <v>10</v>
      </c>
      <c r="AK605" s="21" t="s">
        <v>48</v>
      </c>
      <c r="AL605" t="b">
        <v>0</v>
      </c>
      <c r="AM605" t="b">
        <v>0</v>
      </c>
      <c r="AN605">
        <v>50</v>
      </c>
      <c r="AO605">
        <v>0</v>
      </c>
      <c r="AP605">
        <v>2000</v>
      </c>
      <c r="AQ605" s="21" t="s">
        <v>372</v>
      </c>
      <c r="AR605" s="21"/>
      <c r="AS605" t="b">
        <v>0</v>
      </c>
      <c r="AT605" s="21"/>
      <c r="AU605" s="21"/>
      <c r="AV605" s="21" t="s">
        <v>503</v>
      </c>
      <c r="AW605" s="21"/>
      <c r="AY605" s="21"/>
      <c r="BA605">
        <v>1.52674</v>
      </c>
      <c r="BB605" s="21"/>
      <c r="BC605">
        <v>14524637</v>
      </c>
      <c r="BI605" s="21"/>
    </row>
    <row r="606" spans="1:62" x14ac:dyDescent="0.25">
      <c r="A606" t="str">
        <f>VLOOKUP(ObjectiveData[[#This Row],[Template ID]],ID_Conversion[],3,FALSE)</f>
        <v>IMRT</v>
      </c>
      <c r="B606" t="str">
        <f>VLOOKUP(ObjectiveData[[#This Row],[Template ID]],ID_Conversion[],6,FALSE)</f>
        <v>CNS</v>
      </c>
      <c r="C606" s="15">
        <f>VLOOKUP(ObjectiveData[[#This Row],[Last Modified]],Date_Conversion[],13,FALSE)</f>
        <v>42922.515335648146</v>
      </c>
      <c r="D606" s="15" t="str">
        <f>VLOOKUP(ObjectiveData[[#This Row],[Template ID]],ObjectiveFiles[],3,FALSE)</f>
        <v>ObjectiveTemplate_12521.xml</v>
      </c>
      <c r="E606">
        <v>1.7</v>
      </c>
      <c r="F606" s="21" t="s">
        <v>167</v>
      </c>
      <c r="G606" s="21" t="s">
        <v>9</v>
      </c>
      <c r="H606" s="21" t="s">
        <v>14</v>
      </c>
      <c r="I606" s="21"/>
      <c r="J606" s="21"/>
      <c r="K606" s="21" t="s">
        <v>23</v>
      </c>
      <c r="L606" s="21"/>
      <c r="M606" s="21" t="s">
        <v>765</v>
      </c>
      <c r="N606" s="21" t="s">
        <v>548</v>
      </c>
      <c r="O606" s="21" t="s">
        <v>41</v>
      </c>
      <c r="P606" t="b">
        <v>0</v>
      </c>
      <c r="Q606" t="b">
        <v>0</v>
      </c>
      <c r="R606" t="b">
        <v>1</v>
      </c>
      <c r="S606">
        <v>40</v>
      </c>
      <c r="T606">
        <v>30</v>
      </c>
      <c r="U606">
        <v>0</v>
      </c>
      <c r="V606" s="21" t="s">
        <v>49</v>
      </c>
      <c r="W606">
        <v>1000</v>
      </c>
      <c r="X606">
        <v>100</v>
      </c>
      <c r="Y606" t="b">
        <v>1</v>
      </c>
      <c r="Z606">
        <v>100</v>
      </c>
      <c r="AA606">
        <v>1</v>
      </c>
      <c r="AB606">
        <v>105</v>
      </c>
      <c r="AC606">
        <v>60</v>
      </c>
      <c r="AD606">
        <v>0.05</v>
      </c>
      <c r="AE606" t="b">
        <v>1</v>
      </c>
      <c r="AF606" s="21" t="s">
        <v>724</v>
      </c>
      <c r="AG606">
        <v>5</v>
      </c>
      <c r="AH606">
        <v>9</v>
      </c>
      <c r="AI606">
        <v>10</v>
      </c>
      <c r="AJ606">
        <v>10</v>
      </c>
      <c r="AK606" s="21" t="s">
        <v>48</v>
      </c>
      <c r="AL606" t="b">
        <v>0</v>
      </c>
      <c r="AM606" t="b">
        <v>0</v>
      </c>
      <c r="AN606">
        <v>50</v>
      </c>
      <c r="AO606">
        <v>0</v>
      </c>
      <c r="AP606">
        <v>2000</v>
      </c>
      <c r="AQ606" s="21" t="s">
        <v>373</v>
      </c>
      <c r="AR606" s="21"/>
      <c r="AS606" t="b">
        <v>0</v>
      </c>
      <c r="AT606" s="21"/>
      <c r="AU606" s="21"/>
      <c r="AV606" s="21" t="s">
        <v>503</v>
      </c>
      <c r="AW606" s="21"/>
      <c r="AY606" s="21"/>
      <c r="BA606">
        <v>1.52674</v>
      </c>
      <c r="BB606" s="21"/>
      <c r="BC606">
        <v>12695295</v>
      </c>
      <c r="BI606" s="21"/>
    </row>
    <row r="607" spans="1:62" x14ac:dyDescent="0.25">
      <c r="A607" t="str">
        <f>VLOOKUP(ObjectiveData[[#This Row],[Template ID]],ID_Conversion[],3,FALSE)</f>
        <v>IMRT</v>
      </c>
      <c r="B607" t="str">
        <f>VLOOKUP(ObjectiveData[[#This Row],[Template ID]],ID_Conversion[],6,FALSE)</f>
        <v>CNS</v>
      </c>
      <c r="C607" s="15">
        <f>VLOOKUP(ObjectiveData[[#This Row],[Last Modified]],Date_Conversion[],13,FALSE)</f>
        <v>42922.515335648146</v>
      </c>
      <c r="D607" s="15" t="str">
        <f>VLOOKUP(ObjectiveData[[#This Row],[Template ID]],ObjectiveFiles[],3,FALSE)</f>
        <v>ObjectiveTemplate_12521.xml</v>
      </c>
      <c r="E607">
        <v>1.7</v>
      </c>
      <c r="F607" s="21" t="s">
        <v>167</v>
      </c>
      <c r="G607" s="21" t="s">
        <v>9</v>
      </c>
      <c r="H607" s="21" t="s">
        <v>14</v>
      </c>
      <c r="I607" s="21"/>
      <c r="J607" s="21"/>
      <c r="K607" s="21" t="s">
        <v>23</v>
      </c>
      <c r="L607" s="21"/>
      <c r="M607" s="21" t="s">
        <v>765</v>
      </c>
      <c r="N607" s="21" t="s">
        <v>548</v>
      </c>
      <c r="O607" s="21" t="s">
        <v>41</v>
      </c>
      <c r="P607" t="b">
        <v>0</v>
      </c>
      <c r="Q607" t="b">
        <v>0</v>
      </c>
      <c r="R607" t="b">
        <v>1</v>
      </c>
      <c r="S607">
        <v>40</v>
      </c>
      <c r="T607">
        <v>30</v>
      </c>
      <c r="U607">
        <v>0</v>
      </c>
      <c r="V607" s="21" t="s">
        <v>49</v>
      </c>
      <c r="W607">
        <v>1000</v>
      </c>
      <c r="X607">
        <v>100</v>
      </c>
      <c r="Y607" t="b">
        <v>1</v>
      </c>
      <c r="Z607">
        <v>100</v>
      </c>
      <c r="AA607">
        <v>1</v>
      </c>
      <c r="AB607">
        <v>105</v>
      </c>
      <c r="AC607">
        <v>60</v>
      </c>
      <c r="AD607">
        <v>0.05</v>
      </c>
      <c r="AE607" t="b">
        <v>1</v>
      </c>
      <c r="AF607" s="21" t="s">
        <v>724</v>
      </c>
      <c r="AG607">
        <v>5</v>
      </c>
      <c r="AH607">
        <v>9</v>
      </c>
      <c r="AI607">
        <v>10</v>
      </c>
      <c r="AJ607">
        <v>10</v>
      </c>
      <c r="AK607" s="21" t="s">
        <v>48</v>
      </c>
      <c r="AL607" t="b">
        <v>0</v>
      </c>
      <c r="AM607" t="b">
        <v>0</v>
      </c>
      <c r="AN607">
        <v>50</v>
      </c>
      <c r="AO607">
        <v>0</v>
      </c>
      <c r="AP607">
        <v>2000</v>
      </c>
      <c r="AQ607" s="21" t="s">
        <v>375</v>
      </c>
      <c r="AR607" s="21"/>
      <c r="AS607" t="b">
        <v>0</v>
      </c>
      <c r="AT607" s="21"/>
      <c r="AU607" s="21"/>
      <c r="AV607" s="21" t="s">
        <v>375</v>
      </c>
      <c r="AW607" s="21"/>
      <c r="AY607" s="21"/>
      <c r="BA607">
        <v>1.52674</v>
      </c>
      <c r="BB607" s="21"/>
      <c r="BC607">
        <v>15570276</v>
      </c>
      <c r="BI607" s="21"/>
    </row>
    <row r="608" spans="1:62" x14ac:dyDescent="0.25">
      <c r="A608" t="str">
        <f>VLOOKUP(ObjectiveData[[#This Row],[Template ID]],ID_Conversion[],3,FALSE)</f>
        <v>IMRT</v>
      </c>
      <c r="B608" t="str">
        <f>VLOOKUP(ObjectiveData[[#This Row],[Template ID]],ID_Conversion[],6,FALSE)</f>
        <v>CNS</v>
      </c>
      <c r="C608" s="15">
        <f>VLOOKUP(ObjectiveData[[#This Row],[Last Modified]],Date_Conversion[],13,FALSE)</f>
        <v>42922.515335648146</v>
      </c>
      <c r="D608" s="15" t="str">
        <f>VLOOKUP(ObjectiveData[[#This Row],[Template ID]],ObjectiveFiles[],3,FALSE)</f>
        <v>ObjectiveTemplate_12521.xml</v>
      </c>
      <c r="E608">
        <v>1.7</v>
      </c>
      <c r="F608" s="21" t="s">
        <v>167</v>
      </c>
      <c r="G608" s="21" t="s">
        <v>9</v>
      </c>
      <c r="H608" s="21" t="s">
        <v>14</v>
      </c>
      <c r="I608" s="21"/>
      <c r="J608" s="21"/>
      <c r="K608" s="21" t="s">
        <v>23</v>
      </c>
      <c r="L608" s="21"/>
      <c r="M608" s="21" t="s">
        <v>765</v>
      </c>
      <c r="N608" s="21" t="s">
        <v>548</v>
      </c>
      <c r="O608" s="21" t="s">
        <v>41</v>
      </c>
      <c r="P608" t="b">
        <v>0</v>
      </c>
      <c r="Q608" t="b">
        <v>0</v>
      </c>
      <c r="R608" t="b">
        <v>1</v>
      </c>
      <c r="S608">
        <v>40</v>
      </c>
      <c r="T608">
        <v>30</v>
      </c>
      <c r="U608">
        <v>0</v>
      </c>
      <c r="V608" s="21" t="s">
        <v>49</v>
      </c>
      <c r="W608">
        <v>1000</v>
      </c>
      <c r="X608">
        <v>100</v>
      </c>
      <c r="Y608" t="b">
        <v>1</v>
      </c>
      <c r="Z608">
        <v>100</v>
      </c>
      <c r="AA608">
        <v>1</v>
      </c>
      <c r="AB608">
        <v>105</v>
      </c>
      <c r="AC608">
        <v>60</v>
      </c>
      <c r="AD608">
        <v>0.05</v>
      </c>
      <c r="AE608" t="b">
        <v>1</v>
      </c>
      <c r="AF608" s="21" t="s">
        <v>724</v>
      </c>
      <c r="AG608">
        <v>5</v>
      </c>
      <c r="AH608">
        <v>9</v>
      </c>
      <c r="AI608">
        <v>10</v>
      </c>
      <c r="AJ608">
        <v>10</v>
      </c>
      <c r="AK608" s="21" t="s">
        <v>48</v>
      </c>
      <c r="AL608" t="b">
        <v>0</v>
      </c>
      <c r="AM608" t="b">
        <v>0</v>
      </c>
      <c r="AN608">
        <v>50</v>
      </c>
      <c r="AO608">
        <v>0</v>
      </c>
      <c r="AP608">
        <v>2000</v>
      </c>
      <c r="AQ608" s="21" t="s">
        <v>376</v>
      </c>
      <c r="AR608" s="21"/>
      <c r="AS608" t="b">
        <v>0</v>
      </c>
      <c r="AT608" s="21"/>
      <c r="AU608" s="21"/>
      <c r="AV608" s="21" t="s">
        <v>375</v>
      </c>
      <c r="AW608" s="21"/>
      <c r="AY608" s="21"/>
      <c r="BA608">
        <v>1.52674</v>
      </c>
      <c r="BB608" s="21"/>
      <c r="BC608">
        <v>15570276</v>
      </c>
      <c r="BI608" s="21"/>
    </row>
    <row r="609" spans="1:62" x14ac:dyDescent="0.25">
      <c r="A609" t="str">
        <f>VLOOKUP(ObjectiveData[[#This Row],[Template ID]],ID_Conversion[],3,FALSE)</f>
        <v>IMRT</v>
      </c>
      <c r="B609" t="str">
        <f>VLOOKUP(ObjectiveData[[#This Row],[Template ID]],ID_Conversion[],6,FALSE)</f>
        <v>CNS</v>
      </c>
      <c r="C609" s="15">
        <f>VLOOKUP(ObjectiveData[[#This Row],[Last Modified]],Date_Conversion[],13,FALSE)</f>
        <v>42922.515335648146</v>
      </c>
      <c r="D609" s="15" t="str">
        <f>VLOOKUP(ObjectiveData[[#This Row],[Template ID]],ObjectiveFiles[],3,FALSE)</f>
        <v>ObjectiveTemplate_12521.xml</v>
      </c>
      <c r="E609">
        <v>1.7</v>
      </c>
      <c r="F609" s="21" t="s">
        <v>167</v>
      </c>
      <c r="G609" s="21" t="s">
        <v>9</v>
      </c>
      <c r="H609" s="21" t="s">
        <v>14</v>
      </c>
      <c r="I609" s="21"/>
      <c r="J609" s="21"/>
      <c r="K609" s="21" t="s">
        <v>23</v>
      </c>
      <c r="L609" s="21"/>
      <c r="M609" s="21" t="s">
        <v>765</v>
      </c>
      <c r="N609" s="21" t="s">
        <v>548</v>
      </c>
      <c r="O609" s="21" t="s">
        <v>41</v>
      </c>
      <c r="P609" t="b">
        <v>0</v>
      </c>
      <c r="Q609" t="b">
        <v>0</v>
      </c>
      <c r="R609" t="b">
        <v>1</v>
      </c>
      <c r="S609">
        <v>40</v>
      </c>
      <c r="T609">
        <v>30</v>
      </c>
      <c r="U609">
        <v>0</v>
      </c>
      <c r="V609" s="21" t="s">
        <v>49</v>
      </c>
      <c r="W609">
        <v>1000</v>
      </c>
      <c r="X609">
        <v>100</v>
      </c>
      <c r="Y609" t="b">
        <v>1</v>
      </c>
      <c r="Z609">
        <v>100</v>
      </c>
      <c r="AA609">
        <v>1</v>
      </c>
      <c r="AB609">
        <v>105</v>
      </c>
      <c r="AC609">
        <v>60</v>
      </c>
      <c r="AD609">
        <v>0.05</v>
      </c>
      <c r="AE609" t="b">
        <v>1</v>
      </c>
      <c r="AF609" s="21" t="s">
        <v>724</v>
      </c>
      <c r="AG609">
        <v>5</v>
      </c>
      <c r="AH609">
        <v>9</v>
      </c>
      <c r="AI609">
        <v>10</v>
      </c>
      <c r="AJ609">
        <v>10</v>
      </c>
      <c r="AK609" s="21" t="s">
        <v>48</v>
      </c>
      <c r="AL609" t="b">
        <v>0</v>
      </c>
      <c r="AM609" t="b">
        <v>0</v>
      </c>
      <c r="AN609">
        <v>50</v>
      </c>
      <c r="AO609">
        <v>0</v>
      </c>
      <c r="AP609">
        <v>2000</v>
      </c>
      <c r="AQ609" s="21" t="s">
        <v>377</v>
      </c>
      <c r="AR609" s="21"/>
      <c r="AS609" t="b">
        <v>0</v>
      </c>
      <c r="AT609" s="21"/>
      <c r="AU609" s="21"/>
      <c r="AV609" s="21" t="s">
        <v>375</v>
      </c>
      <c r="AW609" s="21"/>
      <c r="AY609" s="21"/>
      <c r="BA609">
        <v>1.52674</v>
      </c>
      <c r="BB609" s="21"/>
      <c r="BC609">
        <v>15570276</v>
      </c>
      <c r="BI609" s="21"/>
    </row>
    <row r="610" spans="1:62" x14ac:dyDescent="0.25">
      <c r="A610" t="str">
        <f>VLOOKUP(ObjectiveData[[#This Row],[Template ID]],ID_Conversion[],3,FALSE)</f>
        <v>IMRT</v>
      </c>
      <c r="B610" t="str">
        <f>VLOOKUP(ObjectiveData[[#This Row],[Template ID]],ID_Conversion[],6,FALSE)</f>
        <v>CNS</v>
      </c>
      <c r="C610" s="15">
        <f>VLOOKUP(ObjectiveData[[#This Row],[Last Modified]],Date_Conversion[],13,FALSE)</f>
        <v>42922.515335648146</v>
      </c>
      <c r="D610" s="15" t="str">
        <f>VLOOKUP(ObjectiveData[[#This Row],[Template ID]],ObjectiveFiles[],3,FALSE)</f>
        <v>ObjectiveTemplate_12521.xml</v>
      </c>
      <c r="E610">
        <v>1.7</v>
      </c>
      <c r="F610" s="21" t="s">
        <v>167</v>
      </c>
      <c r="G610" s="21" t="s">
        <v>9</v>
      </c>
      <c r="H610" s="21" t="s">
        <v>14</v>
      </c>
      <c r="I610" s="21"/>
      <c r="J610" s="21"/>
      <c r="K610" s="21" t="s">
        <v>23</v>
      </c>
      <c r="L610" s="21"/>
      <c r="M610" s="21" t="s">
        <v>765</v>
      </c>
      <c r="N610" s="21" t="s">
        <v>548</v>
      </c>
      <c r="O610" s="21" t="s">
        <v>41</v>
      </c>
      <c r="P610" t="b">
        <v>0</v>
      </c>
      <c r="Q610" t="b">
        <v>0</v>
      </c>
      <c r="R610" t="b">
        <v>1</v>
      </c>
      <c r="S610">
        <v>40</v>
      </c>
      <c r="T610">
        <v>30</v>
      </c>
      <c r="U610">
        <v>0</v>
      </c>
      <c r="V610" s="21" t="s">
        <v>49</v>
      </c>
      <c r="W610">
        <v>1000</v>
      </c>
      <c r="X610">
        <v>100</v>
      </c>
      <c r="Y610" t="b">
        <v>1</v>
      </c>
      <c r="Z610">
        <v>100</v>
      </c>
      <c r="AA610">
        <v>1</v>
      </c>
      <c r="AB610">
        <v>105</v>
      </c>
      <c r="AC610">
        <v>60</v>
      </c>
      <c r="AD610">
        <v>0.05</v>
      </c>
      <c r="AE610" t="b">
        <v>1</v>
      </c>
      <c r="AF610" s="21" t="s">
        <v>724</v>
      </c>
      <c r="AG610">
        <v>5</v>
      </c>
      <c r="AH610">
        <v>9</v>
      </c>
      <c r="AI610">
        <v>10</v>
      </c>
      <c r="AJ610">
        <v>10</v>
      </c>
      <c r="AK610" s="21" t="s">
        <v>48</v>
      </c>
      <c r="AL610" t="b">
        <v>0</v>
      </c>
      <c r="AM610" t="b">
        <v>0</v>
      </c>
      <c r="AN610">
        <v>50</v>
      </c>
      <c r="AO610">
        <v>0</v>
      </c>
      <c r="AP610">
        <v>2000</v>
      </c>
      <c r="AQ610" s="21" t="s">
        <v>378</v>
      </c>
      <c r="AR610" s="21"/>
      <c r="AS610" t="b">
        <v>0</v>
      </c>
      <c r="AT610" s="21"/>
      <c r="AU610" s="21"/>
      <c r="AV610" s="21" t="s">
        <v>375</v>
      </c>
      <c r="AW610" s="21"/>
      <c r="AY610" s="21"/>
      <c r="BA610">
        <v>1.52674</v>
      </c>
      <c r="BB610" s="21"/>
      <c r="BC610">
        <v>15570276</v>
      </c>
      <c r="BI610" s="21"/>
    </row>
    <row r="611" spans="1:62" x14ac:dyDescent="0.25">
      <c r="A611" t="str">
        <f>VLOOKUP(ObjectiveData[[#This Row],[Template ID]],ID_Conversion[],3,FALSE)</f>
        <v>IMRT</v>
      </c>
      <c r="B611" t="str">
        <f>VLOOKUP(ObjectiveData[[#This Row],[Template ID]],ID_Conversion[],6,FALSE)</f>
        <v>CNS</v>
      </c>
      <c r="C611" s="15">
        <f>VLOOKUP(ObjectiveData[[#This Row],[Last Modified]],Date_Conversion[],13,FALSE)</f>
        <v>42922.515335648146</v>
      </c>
      <c r="D611" s="15" t="str">
        <f>VLOOKUP(ObjectiveData[[#This Row],[Template ID]],ObjectiveFiles[],3,FALSE)</f>
        <v>ObjectiveTemplate_12521.xml</v>
      </c>
      <c r="E611">
        <v>1.7</v>
      </c>
      <c r="F611" s="21" t="s">
        <v>167</v>
      </c>
      <c r="G611" s="21" t="s">
        <v>9</v>
      </c>
      <c r="H611" s="21" t="s">
        <v>14</v>
      </c>
      <c r="I611" s="21"/>
      <c r="J611" s="21"/>
      <c r="K611" s="21" t="s">
        <v>23</v>
      </c>
      <c r="L611" s="21"/>
      <c r="M611" s="21" t="s">
        <v>765</v>
      </c>
      <c r="N611" s="21" t="s">
        <v>548</v>
      </c>
      <c r="O611" s="21" t="s">
        <v>41</v>
      </c>
      <c r="P611" t="b">
        <v>0</v>
      </c>
      <c r="Q611" t="b">
        <v>0</v>
      </c>
      <c r="R611" t="b">
        <v>1</v>
      </c>
      <c r="S611">
        <v>40</v>
      </c>
      <c r="T611">
        <v>30</v>
      </c>
      <c r="U611">
        <v>0</v>
      </c>
      <c r="V611" s="21" t="s">
        <v>49</v>
      </c>
      <c r="W611">
        <v>1000</v>
      </c>
      <c r="X611">
        <v>100</v>
      </c>
      <c r="Y611" t="b">
        <v>1</v>
      </c>
      <c r="Z611">
        <v>100</v>
      </c>
      <c r="AA611">
        <v>1</v>
      </c>
      <c r="AB611">
        <v>105</v>
      </c>
      <c r="AC611">
        <v>60</v>
      </c>
      <c r="AD611">
        <v>0.05</v>
      </c>
      <c r="AE611" t="b">
        <v>1</v>
      </c>
      <c r="AF611" s="21" t="s">
        <v>724</v>
      </c>
      <c r="AG611">
        <v>5</v>
      </c>
      <c r="AH611">
        <v>9</v>
      </c>
      <c r="AI611">
        <v>10</v>
      </c>
      <c r="AJ611">
        <v>10</v>
      </c>
      <c r="AK611" s="21" t="s">
        <v>48</v>
      </c>
      <c r="AL611" t="b">
        <v>0</v>
      </c>
      <c r="AM611" t="b">
        <v>0</v>
      </c>
      <c r="AN611">
        <v>50</v>
      </c>
      <c r="AO611">
        <v>0</v>
      </c>
      <c r="AP611">
        <v>2000</v>
      </c>
      <c r="AQ611" s="21" t="s">
        <v>380</v>
      </c>
      <c r="AR611" s="21"/>
      <c r="AS611" t="b">
        <v>0</v>
      </c>
      <c r="AT611" s="21"/>
      <c r="AU611" s="21"/>
      <c r="AV611" s="21" t="s">
        <v>375</v>
      </c>
      <c r="AW611" s="21"/>
      <c r="AY611" s="21"/>
      <c r="BA611">
        <v>1.52674</v>
      </c>
      <c r="BB611" s="21"/>
      <c r="BC611">
        <v>15570276</v>
      </c>
      <c r="BI611" s="21"/>
    </row>
    <row r="612" spans="1:62" x14ac:dyDescent="0.25">
      <c r="A612" t="str">
        <f>VLOOKUP(ObjectiveData[[#This Row],[Template ID]],ID_Conversion[],3,FALSE)</f>
        <v>IMRT</v>
      </c>
      <c r="B612" t="str">
        <f>VLOOKUP(ObjectiveData[[#This Row],[Template ID]],ID_Conversion[],6,FALSE)</f>
        <v>CNS</v>
      </c>
      <c r="C612" s="15">
        <f>VLOOKUP(ObjectiveData[[#This Row],[Last Modified]],Date_Conversion[],13,FALSE)</f>
        <v>42922.515335648146</v>
      </c>
      <c r="D612" s="15" t="str">
        <f>VLOOKUP(ObjectiveData[[#This Row],[Template ID]],ObjectiveFiles[],3,FALSE)</f>
        <v>ObjectiveTemplate_12521.xml</v>
      </c>
      <c r="E612">
        <v>1.7</v>
      </c>
      <c r="F612" s="21" t="s">
        <v>167</v>
      </c>
      <c r="G612" s="21" t="s">
        <v>9</v>
      </c>
      <c r="H612" s="21" t="s">
        <v>14</v>
      </c>
      <c r="I612" s="21"/>
      <c r="J612" s="21"/>
      <c r="K612" s="21" t="s">
        <v>23</v>
      </c>
      <c r="L612" s="21"/>
      <c r="M612" s="21" t="s">
        <v>765</v>
      </c>
      <c r="N612" s="21" t="s">
        <v>548</v>
      </c>
      <c r="O612" s="21" t="s">
        <v>41</v>
      </c>
      <c r="P612" t="b">
        <v>0</v>
      </c>
      <c r="Q612" t="b">
        <v>0</v>
      </c>
      <c r="R612" t="b">
        <v>1</v>
      </c>
      <c r="S612">
        <v>40</v>
      </c>
      <c r="T612">
        <v>30</v>
      </c>
      <c r="U612">
        <v>0</v>
      </c>
      <c r="V612" s="21" t="s">
        <v>49</v>
      </c>
      <c r="W612">
        <v>1000</v>
      </c>
      <c r="X612">
        <v>100</v>
      </c>
      <c r="Y612" t="b">
        <v>1</v>
      </c>
      <c r="Z612">
        <v>100</v>
      </c>
      <c r="AA612">
        <v>1</v>
      </c>
      <c r="AB612">
        <v>105</v>
      </c>
      <c r="AC612">
        <v>60</v>
      </c>
      <c r="AD612">
        <v>0.05</v>
      </c>
      <c r="AE612" t="b">
        <v>1</v>
      </c>
      <c r="AF612" s="21" t="s">
        <v>724</v>
      </c>
      <c r="AG612">
        <v>5</v>
      </c>
      <c r="AH612">
        <v>9</v>
      </c>
      <c r="AI612">
        <v>10</v>
      </c>
      <c r="AJ612">
        <v>10</v>
      </c>
      <c r="AK612" s="21" t="s">
        <v>48</v>
      </c>
      <c r="AL612" t="b">
        <v>0</v>
      </c>
      <c r="AM612" t="b">
        <v>0</v>
      </c>
      <c r="AN612">
        <v>50</v>
      </c>
      <c r="AO612">
        <v>0</v>
      </c>
      <c r="AP612">
        <v>2000</v>
      </c>
      <c r="AQ612" s="21" t="s">
        <v>444</v>
      </c>
      <c r="AR612" s="21"/>
      <c r="AS612" t="b">
        <v>0</v>
      </c>
      <c r="AT612" s="21"/>
      <c r="AU612" s="21"/>
      <c r="AV612" s="21" t="s">
        <v>501</v>
      </c>
      <c r="AW612" s="21"/>
      <c r="AY612" s="21"/>
      <c r="BA612">
        <v>1.52674</v>
      </c>
      <c r="BB612" s="21"/>
      <c r="BC612">
        <v>15794160</v>
      </c>
      <c r="BI612" s="21"/>
    </row>
    <row r="613" spans="1:62" x14ac:dyDescent="0.25">
      <c r="A613" t="str">
        <f>VLOOKUP(ObjectiveData[[#This Row],[Template ID]],ID_Conversion[],3,FALSE)</f>
        <v>IMRT</v>
      </c>
      <c r="B613" t="str">
        <f>VLOOKUP(ObjectiveData[[#This Row],[Template ID]],ID_Conversion[],6,FALSE)</f>
        <v>CNS</v>
      </c>
      <c r="C613" s="15">
        <f>VLOOKUP(ObjectiveData[[#This Row],[Last Modified]],Date_Conversion[],13,FALSE)</f>
        <v>42922.515335648146</v>
      </c>
      <c r="D613" s="15" t="str">
        <f>VLOOKUP(ObjectiveData[[#This Row],[Template ID]],ObjectiveFiles[],3,FALSE)</f>
        <v>ObjectiveTemplate_12521.xml</v>
      </c>
      <c r="E613">
        <v>1.7</v>
      </c>
      <c r="F613" s="21" t="s">
        <v>167</v>
      </c>
      <c r="G613" s="21" t="s">
        <v>9</v>
      </c>
      <c r="H613" s="21" t="s">
        <v>14</v>
      </c>
      <c r="I613" s="21"/>
      <c r="J613" s="21"/>
      <c r="K613" s="21" t="s">
        <v>23</v>
      </c>
      <c r="L613" s="21"/>
      <c r="M613" s="21" t="s">
        <v>765</v>
      </c>
      <c r="N613" s="21" t="s">
        <v>548</v>
      </c>
      <c r="O613" s="21" t="s">
        <v>41</v>
      </c>
      <c r="P613" t="b">
        <v>0</v>
      </c>
      <c r="Q613" t="b">
        <v>0</v>
      </c>
      <c r="R613" t="b">
        <v>1</v>
      </c>
      <c r="S613">
        <v>40</v>
      </c>
      <c r="T613">
        <v>30</v>
      </c>
      <c r="U613">
        <v>0</v>
      </c>
      <c r="V613" s="21" t="s">
        <v>49</v>
      </c>
      <c r="W613">
        <v>1000</v>
      </c>
      <c r="X613">
        <v>100</v>
      </c>
      <c r="Y613" t="b">
        <v>1</v>
      </c>
      <c r="Z613">
        <v>100</v>
      </c>
      <c r="AA613">
        <v>1</v>
      </c>
      <c r="AB613">
        <v>105</v>
      </c>
      <c r="AC613">
        <v>60</v>
      </c>
      <c r="AD613">
        <v>0.05</v>
      </c>
      <c r="AE613" t="b">
        <v>1</v>
      </c>
      <c r="AF613" s="21" t="s">
        <v>724</v>
      </c>
      <c r="AG613">
        <v>5</v>
      </c>
      <c r="AH613">
        <v>9</v>
      </c>
      <c r="AI613">
        <v>10</v>
      </c>
      <c r="AJ613">
        <v>10</v>
      </c>
      <c r="AK613" s="21" t="s">
        <v>48</v>
      </c>
      <c r="AL613" t="b">
        <v>0</v>
      </c>
      <c r="AM613" t="b">
        <v>0</v>
      </c>
      <c r="AN613">
        <v>50</v>
      </c>
      <c r="AO613">
        <v>0</v>
      </c>
      <c r="AP613">
        <v>2000</v>
      </c>
      <c r="AQ613" s="21" t="s">
        <v>447</v>
      </c>
      <c r="AR613" s="21"/>
      <c r="AS613" t="b">
        <v>0</v>
      </c>
      <c r="AT613" s="21"/>
      <c r="AU613" s="21"/>
      <c r="AV613" s="21" t="s">
        <v>501</v>
      </c>
      <c r="AW613" s="21"/>
      <c r="AY613" s="21"/>
      <c r="BA613">
        <v>2.2844199999999999</v>
      </c>
      <c r="BB613" s="21"/>
      <c r="BC613">
        <v>255</v>
      </c>
      <c r="BD613">
        <v>0</v>
      </c>
      <c r="BE613">
        <v>0</v>
      </c>
      <c r="BF613">
        <v>20</v>
      </c>
      <c r="BG613">
        <v>0</v>
      </c>
      <c r="BH613">
        <v>60</v>
      </c>
      <c r="BI613" s="21"/>
      <c r="BJ613">
        <v>0</v>
      </c>
    </row>
    <row r="614" spans="1:62" x14ac:dyDescent="0.25">
      <c r="A614" t="str">
        <f>VLOOKUP(ObjectiveData[[#This Row],[Template ID]],ID_Conversion[],3,FALSE)</f>
        <v>VMAT</v>
      </c>
      <c r="B614" t="str">
        <f>VLOOKUP(ObjectiveData[[#This Row],[Template ID]],ID_Conversion[],6,FALSE)</f>
        <v>PROS</v>
      </c>
      <c r="C614" s="15">
        <f>VLOOKUP(ObjectiveData[[#This Row],[Last Modified]],Date_Conversion[],13,FALSE)</f>
        <v>42921.470520833333</v>
      </c>
      <c r="D614" s="15" t="str">
        <f>VLOOKUP(ObjectiveData[[#This Row],[Template ID]],ObjectiveFiles[],3,FALSE)</f>
        <v>ObjectiveTemplate_12691.xml</v>
      </c>
      <c r="E614">
        <v>1.7</v>
      </c>
      <c r="F614" s="21" t="s">
        <v>155</v>
      </c>
      <c r="G614" s="21" t="s">
        <v>9</v>
      </c>
      <c r="H614" s="21" t="s">
        <v>14</v>
      </c>
      <c r="I614" s="21"/>
      <c r="J614" s="21"/>
      <c r="K614" s="21" t="s">
        <v>23</v>
      </c>
      <c r="L614" s="21"/>
      <c r="M614" s="21" t="s">
        <v>766</v>
      </c>
      <c r="N614" s="21" t="s">
        <v>551</v>
      </c>
      <c r="O614" s="21" t="s">
        <v>41</v>
      </c>
      <c r="P614" t="b">
        <v>0</v>
      </c>
      <c r="Q614" t="b">
        <v>0</v>
      </c>
      <c r="R614" t="b">
        <v>1</v>
      </c>
      <c r="S614">
        <v>40</v>
      </c>
      <c r="T614">
        <v>30</v>
      </c>
      <c r="U614">
        <v>0</v>
      </c>
      <c r="V614" s="21" t="s">
        <v>49</v>
      </c>
      <c r="W614">
        <v>1000</v>
      </c>
      <c r="X614">
        <v>100</v>
      </c>
      <c r="Y614" t="b">
        <v>1</v>
      </c>
      <c r="Z614">
        <v>80</v>
      </c>
      <c r="AA614">
        <v>1</v>
      </c>
      <c r="AB614">
        <v>105</v>
      </c>
      <c r="AC614">
        <v>60</v>
      </c>
      <c r="AD614">
        <v>0.05</v>
      </c>
      <c r="AE614" t="b">
        <v>1</v>
      </c>
      <c r="AF614" s="21" t="s">
        <v>724</v>
      </c>
      <c r="AG614">
        <v>5</v>
      </c>
      <c r="AH614">
        <v>9</v>
      </c>
      <c r="AI614">
        <v>10</v>
      </c>
      <c r="AJ614">
        <v>10</v>
      </c>
      <c r="AK614" s="21" t="s">
        <v>48</v>
      </c>
      <c r="AL614" t="b">
        <v>0</v>
      </c>
      <c r="AM614" t="b">
        <v>0</v>
      </c>
      <c r="AN614">
        <v>100</v>
      </c>
      <c r="AO614">
        <v>650</v>
      </c>
      <c r="AP614">
        <v>800</v>
      </c>
      <c r="AQ614" s="21" t="s">
        <v>215</v>
      </c>
      <c r="AR614" s="21"/>
      <c r="AS614" t="b">
        <v>0</v>
      </c>
      <c r="AT614" s="21"/>
      <c r="AU614" s="21"/>
      <c r="AV614" s="21" t="s">
        <v>500</v>
      </c>
      <c r="AW614" s="21"/>
      <c r="AX614" s="21"/>
      <c r="AY614" s="21"/>
      <c r="AZ614" s="21"/>
      <c r="BA614">
        <v>3</v>
      </c>
      <c r="BB614" s="21"/>
      <c r="BC614">
        <v>9639167</v>
      </c>
      <c r="BD614">
        <v>0</v>
      </c>
      <c r="BE614">
        <v>0</v>
      </c>
      <c r="BF614">
        <v>8</v>
      </c>
      <c r="BG614">
        <v>0</v>
      </c>
      <c r="BH614">
        <v>50</v>
      </c>
      <c r="BI614" s="21"/>
      <c r="BJ614">
        <v>0</v>
      </c>
    </row>
    <row r="615" spans="1:62" x14ac:dyDescent="0.25">
      <c r="A615" t="str">
        <f>VLOOKUP(ObjectiveData[[#This Row],[Template ID]],ID_Conversion[],3,FALSE)</f>
        <v>VMAT</v>
      </c>
      <c r="B615" t="str">
        <f>VLOOKUP(ObjectiveData[[#This Row],[Template ID]],ID_Conversion[],6,FALSE)</f>
        <v>PROS</v>
      </c>
      <c r="C615" s="15">
        <f>VLOOKUP(ObjectiveData[[#This Row],[Last Modified]],Date_Conversion[],13,FALSE)</f>
        <v>42921.470520833333</v>
      </c>
      <c r="D615" s="15" t="str">
        <f>VLOOKUP(ObjectiveData[[#This Row],[Template ID]],ObjectiveFiles[],3,FALSE)</f>
        <v>ObjectiveTemplate_12691.xml</v>
      </c>
      <c r="E615">
        <v>1.7</v>
      </c>
      <c r="F615" s="21" t="s">
        <v>155</v>
      </c>
      <c r="G615" s="21" t="s">
        <v>9</v>
      </c>
      <c r="H615" s="21" t="s">
        <v>14</v>
      </c>
      <c r="I615" s="21"/>
      <c r="J615" s="21"/>
      <c r="K615" s="21" t="s">
        <v>23</v>
      </c>
      <c r="L615" s="21"/>
      <c r="M615" s="21" t="s">
        <v>766</v>
      </c>
      <c r="N615" s="21" t="s">
        <v>551</v>
      </c>
      <c r="O615" s="21" t="s">
        <v>41</v>
      </c>
      <c r="P615" t="b">
        <v>0</v>
      </c>
      <c r="Q615" t="b">
        <v>0</v>
      </c>
      <c r="R615" t="b">
        <v>1</v>
      </c>
      <c r="S615">
        <v>40</v>
      </c>
      <c r="T615">
        <v>30</v>
      </c>
      <c r="U615">
        <v>0</v>
      </c>
      <c r="V615" s="21" t="s">
        <v>49</v>
      </c>
      <c r="W615">
        <v>1000</v>
      </c>
      <c r="X615">
        <v>100</v>
      </c>
      <c r="Y615" t="b">
        <v>1</v>
      </c>
      <c r="Z615">
        <v>80</v>
      </c>
      <c r="AA615">
        <v>1</v>
      </c>
      <c r="AB615">
        <v>105</v>
      </c>
      <c r="AC615">
        <v>60</v>
      </c>
      <c r="AD615">
        <v>0.05</v>
      </c>
      <c r="AE615" t="b">
        <v>1</v>
      </c>
      <c r="AF615" s="21" t="s">
        <v>724</v>
      </c>
      <c r="AG615">
        <v>5</v>
      </c>
      <c r="AH615">
        <v>9</v>
      </c>
      <c r="AI615">
        <v>10</v>
      </c>
      <c r="AJ615">
        <v>10</v>
      </c>
      <c r="AK615" s="21" t="s">
        <v>48</v>
      </c>
      <c r="AL615" t="b">
        <v>0</v>
      </c>
      <c r="AM615" t="b">
        <v>0</v>
      </c>
      <c r="AN615">
        <v>100</v>
      </c>
      <c r="AO615">
        <v>650</v>
      </c>
      <c r="AP615">
        <v>800</v>
      </c>
      <c r="AQ615" s="21" t="s">
        <v>216</v>
      </c>
      <c r="AR615" s="21"/>
      <c r="AS615" t="b">
        <v>0</v>
      </c>
      <c r="AT615" s="21"/>
      <c r="AU615" s="21"/>
      <c r="AV615" s="21" t="s">
        <v>500</v>
      </c>
      <c r="AW615" s="21"/>
      <c r="AX615" s="21"/>
      <c r="AY615" s="21"/>
      <c r="AZ615" s="21"/>
      <c r="BA615">
        <v>3</v>
      </c>
      <c r="BB615" s="21"/>
      <c r="BC615">
        <v>13828244</v>
      </c>
      <c r="BD615">
        <v>0</v>
      </c>
      <c r="BE615">
        <v>0</v>
      </c>
      <c r="BF615">
        <v>4</v>
      </c>
      <c r="BG615">
        <v>0</v>
      </c>
      <c r="BH615">
        <v>50</v>
      </c>
      <c r="BI615" s="21"/>
      <c r="BJ615">
        <v>0</v>
      </c>
    </row>
    <row r="616" spans="1:62" x14ac:dyDescent="0.25">
      <c r="A616" t="str">
        <f>VLOOKUP(ObjectiveData[[#This Row],[Template ID]],ID_Conversion[],3,FALSE)</f>
        <v>VMAT</v>
      </c>
      <c r="B616" t="str">
        <f>VLOOKUP(ObjectiveData[[#This Row],[Template ID]],ID_Conversion[],6,FALSE)</f>
        <v>PROS</v>
      </c>
      <c r="C616" s="15">
        <f>VLOOKUP(ObjectiveData[[#This Row],[Last Modified]],Date_Conversion[],13,FALSE)</f>
        <v>42921.470520833333</v>
      </c>
      <c r="D616" s="15" t="str">
        <f>VLOOKUP(ObjectiveData[[#This Row],[Template ID]],ObjectiveFiles[],3,FALSE)</f>
        <v>ObjectiveTemplate_12691.xml</v>
      </c>
      <c r="E616">
        <v>1.7</v>
      </c>
      <c r="F616" s="21" t="s">
        <v>155</v>
      </c>
      <c r="G616" s="21" t="s">
        <v>9</v>
      </c>
      <c r="H616" s="21" t="s">
        <v>14</v>
      </c>
      <c r="I616" s="21"/>
      <c r="J616" s="21"/>
      <c r="K616" s="21" t="s">
        <v>23</v>
      </c>
      <c r="L616" s="21"/>
      <c r="M616" s="21" t="s">
        <v>766</v>
      </c>
      <c r="N616" s="21" t="s">
        <v>551</v>
      </c>
      <c r="O616" s="21" t="s">
        <v>41</v>
      </c>
      <c r="P616" t="b">
        <v>0</v>
      </c>
      <c r="Q616" t="b">
        <v>0</v>
      </c>
      <c r="R616" t="b">
        <v>1</v>
      </c>
      <c r="S616">
        <v>40</v>
      </c>
      <c r="T616">
        <v>30</v>
      </c>
      <c r="U616">
        <v>0</v>
      </c>
      <c r="V616" s="21" t="s">
        <v>49</v>
      </c>
      <c r="W616">
        <v>1000</v>
      </c>
      <c r="X616">
        <v>100</v>
      </c>
      <c r="Y616" t="b">
        <v>1</v>
      </c>
      <c r="Z616">
        <v>80</v>
      </c>
      <c r="AA616">
        <v>1</v>
      </c>
      <c r="AB616">
        <v>105</v>
      </c>
      <c r="AC616">
        <v>60</v>
      </c>
      <c r="AD616">
        <v>0.05</v>
      </c>
      <c r="AE616" t="b">
        <v>1</v>
      </c>
      <c r="AF616" s="21" t="s">
        <v>724</v>
      </c>
      <c r="AG616">
        <v>5</v>
      </c>
      <c r="AH616">
        <v>9</v>
      </c>
      <c r="AI616">
        <v>10</v>
      </c>
      <c r="AJ616">
        <v>10</v>
      </c>
      <c r="AK616" s="21" t="s">
        <v>48</v>
      </c>
      <c r="AL616" t="b">
        <v>0</v>
      </c>
      <c r="AM616" t="b">
        <v>0</v>
      </c>
      <c r="AN616">
        <v>100</v>
      </c>
      <c r="AO616">
        <v>650</v>
      </c>
      <c r="AP616">
        <v>800</v>
      </c>
      <c r="AQ616" s="21" t="s">
        <v>222</v>
      </c>
      <c r="AR616" s="21"/>
      <c r="AS616" t="b">
        <v>0</v>
      </c>
      <c r="AT616" s="21"/>
      <c r="AU616" s="21"/>
      <c r="AV616" s="21" t="s">
        <v>501</v>
      </c>
      <c r="AW616" s="21"/>
      <c r="AX616" s="21"/>
      <c r="AY616" s="21"/>
      <c r="AZ616" s="21"/>
      <c r="BA616">
        <v>1.5009999999999999</v>
      </c>
      <c r="BB616" s="21"/>
      <c r="BC616">
        <v>13130346</v>
      </c>
      <c r="BI616" s="21"/>
    </row>
    <row r="617" spans="1:62" x14ac:dyDescent="0.25">
      <c r="A617" t="str">
        <f>VLOOKUP(ObjectiveData[[#This Row],[Template ID]],ID_Conversion[],3,FALSE)</f>
        <v>VMAT</v>
      </c>
      <c r="B617" t="str">
        <f>VLOOKUP(ObjectiveData[[#This Row],[Template ID]],ID_Conversion[],6,FALSE)</f>
        <v>PROS</v>
      </c>
      <c r="C617" s="15">
        <f>VLOOKUP(ObjectiveData[[#This Row],[Last Modified]],Date_Conversion[],13,FALSE)</f>
        <v>42921.470520833333</v>
      </c>
      <c r="D617" s="15" t="str">
        <f>VLOOKUP(ObjectiveData[[#This Row],[Template ID]],ObjectiveFiles[],3,FALSE)</f>
        <v>ObjectiveTemplate_12691.xml</v>
      </c>
      <c r="E617">
        <v>1.7</v>
      </c>
      <c r="F617" s="21" t="s">
        <v>155</v>
      </c>
      <c r="G617" s="21" t="s">
        <v>9</v>
      </c>
      <c r="H617" s="21" t="s">
        <v>14</v>
      </c>
      <c r="I617" s="21"/>
      <c r="J617" s="21"/>
      <c r="K617" s="21" t="s">
        <v>23</v>
      </c>
      <c r="L617" s="21"/>
      <c r="M617" s="21" t="s">
        <v>766</v>
      </c>
      <c r="N617" s="21" t="s">
        <v>551</v>
      </c>
      <c r="O617" s="21" t="s">
        <v>41</v>
      </c>
      <c r="P617" t="b">
        <v>0</v>
      </c>
      <c r="Q617" t="b">
        <v>0</v>
      </c>
      <c r="R617" t="b">
        <v>1</v>
      </c>
      <c r="S617">
        <v>40</v>
      </c>
      <c r="T617">
        <v>30</v>
      </c>
      <c r="U617">
        <v>0</v>
      </c>
      <c r="V617" s="21" t="s">
        <v>49</v>
      </c>
      <c r="W617">
        <v>1000</v>
      </c>
      <c r="X617">
        <v>100</v>
      </c>
      <c r="Y617" t="b">
        <v>1</v>
      </c>
      <c r="Z617">
        <v>80</v>
      </c>
      <c r="AA617">
        <v>1</v>
      </c>
      <c r="AB617">
        <v>105</v>
      </c>
      <c r="AC617">
        <v>60</v>
      </c>
      <c r="AD617">
        <v>0.05</v>
      </c>
      <c r="AE617" t="b">
        <v>1</v>
      </c>
      <c r="AF617" s="21" t="s">
        <v>724</v>
      </c>
      <c r="AG617">
        <v>5</v>
      </c>
      <c r="AH617">
        <v>9</v>
      </c>
      <c r="AI617">
        <v>10</v>
      </c>
      <c r="AJ617">
        <v>10</v>
      </c>
      <c r="AK617" s="21" t="s">
        <v>48</v>
      </c>
      <c r="AL617" t="b">
        <v>0</v>
      </c>
      <c r="AM617" t="b">
        <v>0</v>
      </c>
      <c r="AN617">
        <v>100</v>
      </c>
      <c r="AO617">
        <v>650</v>
      </c>
      <c r="AP617">
        <v>800</v>
      </c>
      <c r="AQ617" s="21" t="s">
        <v>223</v>
      </c>
      <c r="AR617" s="21"/>
      <c r="AS617" t="b">
        <v>0</v>
      </c>
      <c r="AT617" s="21"/>
      <c r="AU617" s="21"/>
      <c r="AV617" s="21" t="s">
        <v>502</v>
      </c>
      <c r="AW617" s="21"/>
      <c r="AX617" s="21"/>
      <c r="AY617" s="21"/>
      <c r="AZ617" s="21"/>
      <c r="BA617">
        <v>4.5</v>
      </c>
      <c r="BB617" s="21"/>
      <c r="BC617">
        <v>65280</v>
      </c>
      <c r="BI617" s="21"/>
    </row>
    <row r="618" spans="1:62" x14ac:dyDescent="0.25">
      <c r="A618" t="str">
        <f>VLOOKUP(ObjectiveData[[#This Row],[Template ID]],ID_Conversion[],3,FALSE)</f>
        <v>VMAT</v>
      </c>
      <c r="B618" t="str">
        <f>VLOOKUP(ObjectiveData[[#This Row],[Template ID]],ID_Conversion[],6,FALSE)</f>
        <v>PROS</v>
      </c>
      <c r="C618" s="15">
        <f>VLOOKUP(ObjectiveData[[#This Row],[Last Modified]],Date_Conversion[],13,FALSE)</f>
        <v>42921.470520833333</v>
      </c>
      <c r="D618" s="15" t="str">
        <f>VLOOKUP(ObjectiveData[[#This Row],[Template ID]],ObjectiveFiles[],3,FALSE)</f>
        <v>ObjectiveTemplate_12691.xml</v>
      </c>
      <c r="E618">
        <v>1.7</v>
      </c>
      <c r="F618" s="21" t="s">
        <v>155</v>
      </c>
      <c r="G618" s="21" t="s">
        <v>9</v>
      </c>
      <c r="H618" s="21" t="s">
        <v>14</v>
      </c>
      <c r="I618" s="21"/>
      <c r="J618" s="21"/>
      <c r="K618" s="21" t="s">
        <v>23</v>
      </c>
      <c r="L618" s="21"/>
      <c r="M618" s="21" t="s">
        <v>766</v>
      </c>
      <c r="N618" s="21" t="s">
        <v>551</v>
      </c>
      <c r="O618" s="21" t="s">
        <v>41</v>
      </c>
      <c r="P618" t="b">
        <v>0</v>
      </c>
      <c r="Q618" t="b">
        <v>0</v>
      </c>
      <c r="R618" t="b">
        <v>1</v>
      </c>
      <c r="S618">
        <v>40</v>
      </c>
      <c r="T618">
        <v>30</v>
      </c>
      <c r="U618">
        <v>0</v>
      </c>
      <c r="V618" s="21" t="s">
        <v>49</v>
      </c>
      <c r="W618">
        <v>1000</v>
      </c>
      <c r="X618">
        <v>100</v>
      </c>
      <c r="Y618" t="b">
        <v>1</v>
      </c>
      <c r="Z618">
        <v>80</v>
      </c>
      <c r="AA618">
        <v>1</v>
      </c>
      <c r="AB618">
        <v>105</v>
      </c>
      <c r="AC618">
        <v>60</v>
      </c>
      <c r="AD618">
        <v>0.05</v>
      </c>
      <c r="AE618" t="b">
        <v>1</v>
      </c>
      <c r="AF618" s="21" t="s">
        <v>724</v>
      </c>
      <c r="AG618">
        <v>5</v>
      </c>
      <c r="AH618">
        <v>9</v>
      </c>
      <c r="AI618">
        <v>10</v>
      </c>
      <c r="AJ618">
        <v>10</v>
      </c>
      <c r="AK618" s="21" t="s">
        <v>48</v>
      </c>
      <c r="AL618" t="b">
        <v>0</v>
      </c>
      <c r="AM618" t="b">
        <v>0</v>
      </c>
      <c r="AN618">
        <v>100</v>
      </c>
      <c r="AO618">
        <v>650</v>
      </c>
      <c r="AP618">
        <v>800</v>
      </c>
      <c r="AQ618" s="21" t="s">
        <v>244</v>
      </c>
      <c r="AR618" s="21"/>
      <c r="AS618" t="b">
        <v>0</v>
      </c>
      <c r="AT618" s="21"/>
      <c r="AU618" s="21"/>
      <c r="AV618" s="21" t="s">
        <v>244</v>
      </c>
      <c r="AW618" s="21"/>
      <c r="AX618" s="21"/>
      <c r="AY618" s="21"/>
      <c r="AZ618" s="21"/>
      <c r="BA618">
        <v>3</v>
      </c>
      <c r="BB618" s="21"/>
      <c r="BC618">
        <v>16776960</v>
      </c>
      <c r="BD618">
        <v>0</v>
      </c>
      <c r="BE618">
        <v>0</v>
      </c>
      <c r="BF618">
        <v>24.5</v>
      </c>
      <c r="BG618">
        <v>0</v>
      </c>
      <c r="BH618">
        <v>100</v>
      </c>
      <c r="BI618" s="21"/>
      <c r="BJ618">
        <v>0</v>
      </c>
    </row>
    <row r="619" spans="1:62" x14ac:dyDescent="0.25">
      <c r="A619" t="str">
        <f>VLOOKUP(ObjectiveData[[#This Row],[Template ID]],ID_Conversion[],3,FALSE)</f>
        <v>VMAT</v>
      </c>
      <c r="B619" t="str">
        <f>VLOOKUP(ObjectiveData[[#This Row],[Template ID]],ID_Conversion[],6,FALSE)</f>
        <v>PROS</v>
      </c>
      <c r="C619" s="15">
        <f>VLOOKUP(ObjectiveData[[#This Row],[Last Modified]],Date_Conversion[],13,FALSE)</f>
        <v>42921.470520833333</v>
      </c>
      <c r="D619" s="15" t="str">
        <f>VLOOKUP(ObjectiveData[[#This Row],[Template ID]],ObjectiveFiles[],3,FALSE)</f>
        <v>ObjectiveTemplate_12691.xml</v>
      </c>
      <c r="E619">
        <v>1.7</v>
      </c>
      <c r="F619" s="21" t="s">
        <v>155</v>
      </c>
      <c r="G619" s="21" t="s">
        <v>9</v>
      </c>
      <c r="H619" s="21" t="s">
        <v>14</v>
      </c>
      <c r="I619" s="21"/>
      <c r="J619" s="21"/>
      <c r="K619" s="21" t="s">
        <v>23</v>
      </c>
      <c r="L619" s="21"/>
      <c r="M619" s="21" t="s">
        <v>766</v>
      </c>
      <c r="N619" s="21" t="s">
        <v>551</v>
      </c>
      <c r="O619" s="21" t="s">
        <v>41</v>
      </c>
      <c r="P619" t="b">
        <v>0</v>
      </c>
      <c r="Q619" t="b">
        <v>0</v>
      </c>
      <c r="R619" t="b">
        <v>1</v>
      </c>
      <c r="S619">
        <v>40</v>
      </c>
      <c r="T619">
        <v>30</v>
      </c>
      <c r="U619">
        <v>0</v>
      </c>
      <c r="V619" s="21" t="s">
        <v>49</v>
      </c>
      <c r="W619">
        <v>1000</v>
      </c>
      <c r="X619">
        <v>100</v>
      </c>
      <c r="Y619" t="b">
        <v>1</v>
      </c>
      <c r="Z619">
        <v>80</v>
      </c>
      <c r="AA619">
        <v>1</v>
      </c>
      <c r="AB619">
        <v>105</v>
      </c>
      <c r="AC619">
        <v>60</v>
      </c>
      <c r="AD619">
        <v>0.05</v>
      </c>
      <c r="AE619" t="b">
        <v>1</v>
      </c>
      <c r="AF619" s="21" t="s">
        <v>724</v>
      </c>
      <c r="AG619">
        <v>5</v>
      </c>
      <c r="AH619">
        <v>9</v>
      </c>
      <c r="AI619">
        <v>10</v>
      </c>
      <c r="AJ619">
        <v>10</v>
      </c>
      <c r="AK619" s="21" t="s">
        <v>48</v>
      </c>
      <c r="AL619" t="b">
        <v>0</v>
      </c>
      <c r="AM619" t="b">
        <v>0</v>
      </c>
      <c r="AN619">
        <v>100</v>
      </c>
      <c r="AO619">
        <v>650</v>
      </c>
      <c r="AP619">
        <v>800</v>
      </c>
      <c r="AQ619" s="21" t="s">
        <v>244</v>
      </c>
      <c r="AR619" s="21"/>
      <c r="AS619" t="b">
        <v>0</v>
      </c>
      <c r="AT619" s="21"/>
      <c r="AU619" s="21"/>
      <c r="AV619" s="21" t="s">
        <v>244</v>
      </c>
      <c r="AW619" s="21"/>
      <c r="AX619" s="21"/>
      <c r="AY619" s="21"/>
      <c r="AZ619" s="21"/>
      <c r="BA619">
        <v>3</v>
      </c>
      <c r="BB619" s="21"/>
      <c r="BC619">
        <v>16776960</v>
      </c>
      <c r="BD619">
        <v>0</v>
      </c>
      <c r="BE619">
        <v>1</v>
      </c>
      <c r="BF619">
        <v>25.5</v>
      </c>
      <c r="BG619">
        <v>100</v>
      </c>
      <c r="BH619">
        <v>110</v>
      </c>
      <c r="BI619" s="21"/>
      <c r="BJ619">
        <v>0</v>
      </c>
    </row>
    <row r="620" spans="1:62" x14ac:dyDescent="0.25">
      <c r="A620" t="str">
        <f>VLOOKUP(ObjectiveData[[#This Row],[Template ID]],ID_Conversion[],3,FALSE)</f>
        <v>VMAT</v>
      </c>
      <c r="B620" t="str">
        <f>VLOOKUP(ObjectiveData[[#This Row],[Template ID]],ID_Conversion[],6,FALSE)</f>
        <v>PROS</v>
      </c>
      <c r="C620" s="15">
        <f>VLOOKUP(ObjectiveData[[#This Row],[Last Modified]],Date_Conversion[],13,FALSE)</f>
        <v>42921.470520833333</v>
      </c>
      <c r="D620" s="15" t="str">
        <f>VLOOKUP(ObjectiveData[[#This Row],[Template ID]],ObjectiveFiles[],3,FALSE)</f>
        <v>ObjectiveTemplate_12691.xml</v>
      </c>
      <c r="E620">
        <v>1.7</v>
      </c>
      <c r="F620" s="21" t="s">
        <v>155</v>
      </c>
      <c r="G620" s="21" t="s">
        <v>9</v>
      </c>
      <c r="H620" s="21" t="s">
        <v>14</v>
      </c>
      <c r="I620" s="21"/>
      <c r="J620" s="21"/>
      <c r="K620" s="21" t="s">
        <v>23</v>
      </c>
      <c r="L620" s="21"/>
      <c r="M620" s="21" t="s">
        <v>766</v>
      </c>
      <c r="N620" s="21" t="s">
        <v>551</v>
      </c>
      <c r="O620" s="21" t="s">
        <v>41</v>
      </c>
      <c r="P620" t="b">
        <v>0</v>
      </c>
      <c r="Q620" t="b">
        <v>0</v>
      </c>
      <c r="R620" t="b">
        <v>1</v>
      </c>
      <c r="S620">
        <v>40</v>
      </c>
      <c r="T620">
        <v>30</v>
      </c>
      <c r="U620">
        <v>0</v>
      </c>
      <c r="V620" s="21" t="s">
        <v>49</v>
      </c>
      <c r="W620">
        <v>1000</v>
      </c>
      <c r="X620">
        <v>100</v>
      </c>
      <c r="Y620" t="b">
        <v>1</v>
      </c>
      <c r="Z620">
        <v>80</v>
      </c>
      <c r="AA620">
        <v>1</v>
      </c>
      <c r="AB620">
        <v>105</v>
      </c>
      <c r="AC620">
        <v>60</v>
      </c>
      <c r="AD620">
        <v>0.05</v>
      </c>
      <c r="AE620" t="b">
        <v>1</v>
      </c>
      <c r="AF620" s="21" t="s">
        <v>724</v>
      </c>
      <c r="AG620">
        <v>5</v>
      </c>
      <c r="AH620">
        <v>9</v>
      </c>
      <c r="AI620">
        <v>10</v>
      </c>
      <c r="AJ620">
        <v>10</v>
      </c>
      <c r="AK620" s="21" t="s">
        <v>48</v>
      </c>
      <c r="AL620" t="b">
        <v>0</v>
      </c>
      <c r="AM620" t="b">
        <v>0</v>
      </c>
      <c r="AN620">
        <v>100</v>
      </c>
      <c r="AO620">
        <v>650</v>
      </c>
      <c r="AP620">
        <v>800</v>
      </c>
      <c r="AQ620" s="21" t="s">
        <v>265</v>
      </c>
      <c r="AR620" s="21"/>
      <c r="AS620" t="b">
        <v>0</v>
      </c>
      <c r="AT620" s="21"/>
      <c r="AU620" s="21"/>
      <c r="AV620" s="21" t="s">
        <v>501</v>
      </c>
      <c r="AW620" s="21"/>
      <c r="AX620" s="21"/>
      <c r="AY620" s="21"/>
      <c r="AZ620" s="21"/>
      <c r="BA620">
        <v>1.5009999999999999</v>
      </c>
      <c r="BB620" s="21"/>
      <c r="BC620">
        <v>32896</v>
      </c>
      <c r="BI620" s="21"/>
    </row>
    <row r="621" spans="1:62" x14ac:dyDescent="0.25">
      <c r="A621" t="str">
        <f>VLOOKUP(ObjectiveData[[#This Row],[Template ID]],ID_Conversion[],3,FALSE)</f>
        <v>VMAT</v>
      </c>
      <c r="B621" t="str">
        <f>VLOOKUP(ObjectiveData[[#This Row],[Template ID]],ID_Conversion[],6,FALSE)</f>
        <v>PROS</v>
      </c>
      <c r="C621" s="15">
        <f>VLOOKUP(ObjectiveData[[#This Row],[Last Modified]],Date_Conversion[],13,FALSE)</f>
        <v>42921.470520833333</v>
      </c>
      <c r="D621" s="15" t="str">
        <f>VLOOKUP(ObjectiveData[[#This Row],[Template ID]],ObjectiveFiles[],3,FALSE)</f>
        <v>ObjectiveTemplate_12691.xml</v>
      </c>
      <c r="E621">
        <v>1.7</v>
      </c>
      <c r="F621" s="21" t="s">
        <v>155</v>
      </c>
      <c r="G621" s="21" t="s">
        <v>9</v>
      </c>
      <c r="H621" s="21" t="s">
        <v>14</v>
      </c>
      <c r="I621" s="21"/>
      <c r="J621" s="21"/>
      <c r="K621" s="21" t="s">
        <v>23</v>
      </c>
      <c r="L621" s="21"/>
      <c r="M621" s="21" t="s">
        <v>766</v>
      </c>
      <c r="N621" s="21" t="s">
        <v>551</v>
      </c>
      <c r="O621" s="21" t="s">
        <v>41</v>
      </c>
      <c r="P621" t="b">
        <v>0</v>
      </c>
      <c r="Q621" t="b">
        <v>0</v>
      </c>
      <c r="R621" t="b">
        <v>1</v>
      </c>
      <c r="S621">
        <v>40</v>
      </c>
      <c r="T621">
        <v>30</v>
      </c>
      <c r="U621">
        <v>0</v>
      </c>
      <c r="V621" s="21" t="s">
        <v>49</v>
      </c>
      <c r="W621">
        <v>1000</v>
      </c>
      <c r="X621">
        <v>100</v>
      </c>
      <c r="Y621" t="b">
        <v>1</v>
      </c>
      <c r="Z621">
        <v>80</v>
      </c>
      <c r="AA621">
        <v>1</v>
      </c>
      <c r="AB621">
        <v>105</v>
      </c>
      <c r="AC621">
        <v>60</v>
      </c>
      <c r="AD621">
        <v>0.05</v>
      </c>
      <c r="AE621" t="b">
        <v>1</v>
      </c>
      <c r="AF621" s="21" t="s">
        <v>724</v>
      </c>
      <c r="AG621">
        <v>5</v>
      </c>
      <c r="AH621">
        <v>9</v>
      </c>
      <c r="AI621">
        <v>10</v>
      </c>
      <c r="AJ621">
        <v>10</v>
      </c>
      <c r="AK621" s="21" t="s">
        <v>48</v>
      </c>
      <c r="AL621" t="b">
        <v>0</v>
      </c>
      <c r="AM621" t="b">
        <v>0</v>
      </c>
      <c r="AN621">
        <v>100</v>
      </c>
      <c r="AO621">
        <v>650</v>
      </c>
      <c r="AP621">
        <v>800</v>
      </c>
      <c r="AQ621" s="21" t="s">
        <v>266</v>
      </c>
      <c r="AR621" s="21"/>
      <c r="AS621" t="b">
        <v>0</v>
      </c>
      <c r="AT621" s="21"/>
      <c r="AU621" s="21"/>
      <c r="AV621" s="21" t="s">
        <v>501</v>
      </c>
      <c r="AW621" s="21"/>
      <c r="AX621" s="21"/>
      <c r="AY621" s="21"/>
      <c r="AZ621" s="21"/>
      <c r="BA621">
        <v>1.5009999999999999</v>
      </c>
      <c r="BB621" s="21"/>
      <c r="BC621">
        <v>9221330</v>
      </c>
      <c r="BI621" s="21"/>
    </row>
    <row r="622" spans="1:62" x14ac:dyDescent="0.25">
      <c r="A622" t="str">
        <f>VLOOKUP(ObjectiveData[[#This Row],[Template ID]],ID_Conversion[],3,FALSE)</f>
        <v>VMAT</v>
      </c>
      <c r="B622" t="str">
        <f>VLOOKUP(ObjectiveData[[#This Row],[Template ID]],ID_Conversion[],6,FALSE)</f>
        <v>PROS</v>
      </c>
      <c r="C622" s="15">
        <f>VLOOKUP(ObjectiveData[[#This Row],[Last Modified]],Date_Conversion[],13,FALSE)</f>
        <v>42921.470520833333</v>
      </c>
      <c r="D622" s="15" t="str">
        <f>VLOOKUP(ObjectiveData[[#This Row],[Template ID]],ObjectiveFiles[],3,FALSE)</f>
        <v>ObjectiveTemplate_12691.xml</v>
      </c>
      <c r="E622">
        <v>1.7</v>
      </c>
      <c r="F622" s="21" t="s">
        <v>155</v>
      </c>
      <c r="G622" s="21" t="s">
        <v>9</v>
      </c>
      <c r="H622" s="21" t="s">
        <v>14</v>
      </c>
      <c r="I622" s="21"/>
      <c r="J622" s="21"/>
      <c r="K622" s="21" t="s">
        <v>23</v>
      </c>
      <c r="L622" s="21"/>
      <c r="M622" s="21" t="s">
        <v>766</v>
      </c>
      <c r="N622" s="21" t="s">
        <v>551</v>
      </c>
      <c r="O622" s="21" t="s">
        <v>41</v>
      </c>
      <c r="P622" t="b">
        <v>0</v>
      </c>
      <c r="Q622" t="b">
        <v>0</v>
      </c>
      <c r="R622" t="b">
        <v>1</v>
      </c>
      <c r="S622">
        <v>40</v>
      </c>
      <c r="T622">
        <v>30</v>
      </c>
      <c r="U622">
        <v>0</v>
      </c>
      <c r="V622" s="21" t="s">
        <v>49</v>
      </c>
      <c r="W622">
        <v>1000</v>
      </c>
      <c r="X622">
        <v>100</v>
      </c>
      <c r="Y622" t="b">
        <v>1</v>
      </c>
      <c r="Z622">
        <v>80</v>
      </c>
      <c r="AA622">
        <v>1</v>
      </c>
      <c r="AB622">
        <v>105</v>
      </c>
      <c r="AC622">
        <v>60</v>
      </c>
      <c r="AD622">
        <v>0.05</v>
      </c>
      <c r="AE622" t="b">
        <v>1</v>
      </c>
      <c r="AF622" s="21" t="s">
        <v>724</v>
      </c>
      <c r="AG622">
        <v>5</v>
      </c>
      <c r="AH622">
        <v>9</v>
      </c>
      <c r="AI622">
        <v>10</v>
      </c>
      <c r="AJ622">
        <v>10</v>
      </c>
      <c r="AK622" s="21" t="s">
        <v>48</v>
      </c>
      <c r="AL622" t="b">
        <v>0</v>
      </c>
      <c r="AM622" t="b">
        <v>0</v>
      </c>
      <c r="AN622">
        <v>100</v>
      </c>
      <c r="AO622">
        <v>650</v>
      </c>
      <c r="AP622">
        <v>800</v>
      </c>
      <c r="AQ622" s="21" t="s">
        <v>318</v>
      </c>
      <c r="AR622" s="21"/>
      <c r="AS622" t="b">
        <v>0</v>
      </c>
      <c r="AT622" s="21"/>
      <c r="AU622" s="21"/>
      <c r="AV622" s="21" t="s">
        <v>503</v>
      </c>
      <c r="AW622" s="21"/>
      <c r="AX622" s="21"/>
      <c r="AY622" s="21"/>
      <c r="AZ622" s="21"/>
      <c r="BA622">
        <v>3</v>
      </c>
      <c r="BB622" s="21"/>
      <c r="BC622">
        <v>13130346</v>
      </c>
      <c r="BD622">
        <v>0</v>
      </c>
      <c r="BE622">
        <v>0</v>
      </c>
      <c r="BF622">
        <v>15</v>
      </c>
      <c r="BG622">
        <v>40</v>
      </c>
      <c r="BH622">
        <v>50</v>
      </c>
      <c r="BI622" s="21"/>
      <c r="BJ622">
        <v>0</v>
      </c>
    </row>
    <row r="623" spans="1:62" x14ac:dyDescent="0.25">
      <c r="A623" t="str">
        <f>VLOOKUP(ObjectiveData[[#This Row],[Template ID]],ID_Conversion[],3,FALSE)</f>
        <v>VMAT</v>
      </c>
      <c r="B623" t="str">
        <f>VLOOKUP(ObjectiveData[[#This Row],[Template ID]],ID_Conversion[],6,FALSE)</f>
        <v>PROS</v>
      </c>
      <c r="C623" s="15">
        <f>VLOOKUP(ObjectiveData[[#This Row],[Last Modified]],Date_Conversion[],13,FALSE)</f>
        <v>42921.470520833333</v>
      </c>
      <c r="D623" s="15" t="str">
        <f>VLOOKUP(ObjectiveData[[#This Row],[Template ID]],ObjectiveFiles[],3,FALSE)</f>
        <v>ObjectiveTemplate_12691.xml</v>
      </c>
      <c r="E623">
        <v>1.7</v>
      </c>
      <c r="F623" s="21" t="s">
        <v>155</v>
      </c>
      <c r="G623" s="21" t="s">
        <v>9</v>
      </c>
      <c r="H623" s="21" t="s">
        <v>14</v>
      </c>
      <c r="I623" s="21"/>
      <c r="J623" s="21"/>
      <c r="K623" s="21" t="s">
        <v>23</v>
      </c>
      <c r="L623" s="21"/>
      <c r="M623" s="21" t="s">
        <v>766</v>
      </c>
      <c r="N623" s="21" t="s">
        <v>551</v>
      </c>
      <c r="O623" s="21" t="s">
        <v>41</v>
      </c>
      <c r="P623" t="b">
        <v>0</v>
      </c>
      <c r="Q623" t="b">
        <v>0</v>
      </c>
      <c r="R623" t="b">
        <v>1</v>
      </c>
      <c r="S623">
        <v>40</v>
      </c>
      <c r="T623">
        <v>30</v>
      </c>
      <c r="U623">
        <v>0</v>
      </c>
      <c r="V623" s="21" t="s">
        <v>49</v>
      </c>
      <c r="W623">
        <v>1000</v>
      </c>
      <c r="X623">
        <v>100</v>
      </c>
      <c r="Y623" t="b">
        <v>1</v>
      </c>
      <c r="Z623">
        <v>80</v>
      </c>
      <c r="AA623">
        <v>1</v>
      </c>
      <c r="AB623">
        <v>105</v>
      </c>
      <c r="AC623">
        <v>60</v>
      </c>
      <c r="AD623">
        <v>0.05</v>
      </c>
      <c r="AE623" t="b">
        <v>1</v>
      </c>
      <c r="AF623" s="21" t="s">
        <v>724</v>
      </c>
      <c r="AG623">
        <v>5</v>
      </c>
      <c r="AH623">
        <v>9</v>
      </c>
      <c r="AI623">
        <v>10</v>
      </c>
      <c r="AJ623">
        <v>10</v>
      </c>
      <c r="AK623" s="21" t="s">
        <v>48</v>
      </c>
      <c r="AL623" t="b">
        <v>0</v>
      </c>
      <c r="AM623" t="b">
        <v>0</v>
      </c>
      <c r="AN623">
        <v>100</v>
      </c>
      <c r="AO623">
        <v>650</v>
      </c>
      <c r="AP623">
        <v>800</v>
      </c>
      <c r="AQ623" s="21" t="s">
        <v>318</v>
      </c>
      <c r="AR623" s="21"/>
      <c r="AS623" t="b">
        <v>0</v>
      </c>
      <c r="AT623" s="21"/>
      <c r="AU623" s="21"/>
      <c r="AV623" s="21" t="s">
        <v>503</v>
      </c>
      <c r="AW623" s="21"/>
      <c r="AX623" s="21"/>
      <c r="AY623" s="21"/>
      <c r="AZ623" s="21"/>
      <c r="BA623">
        <v>3</v>
      </c>
      <c r="BB623" s="21"/>
      <c r="BC623">
        <v>13130346</v>
      </c>
      <c r="BD623">
        <v>0</v>
      </c>
      <c r="BE623">
        <v>0</v>
      </c>
      <c r="BF623">
        <v>20</v>
      </c>
      <c r="BG623">
        <v>25</v>
      </c>
      <c r="BH623">
        <v>50</v>
      </c>
      <c r="BI623" s="21"/>
      <c r="BJ623">
        <v>0</v>
      </c>
    </row>
    <row r="624" spans="1:62" x14ac:dyDescent="0.25">
      <c r="A624" t="str">
        <f>VLOOKUP(ObjectiveData[[#This Row],[Template ID]],ID_Conversion[],3,FALSE)</f>
        <v>VMAT</v>
      </c>
      <c r="B624" t="str">
        <f>VLOOKUP(ObjectiveData[[#This Row],[Template ID]],ID_Conversion[],6,FALSE)</f>
        <v>PROS</v>
      </c>
      <c r="C624" s="15">
        <f>VLOOKUP(ObjectiveData[[#This Row],[Last Modified]],Date_Conversion[],13,FALSE)</f>
        <v>42921.470520833333</v>
      </c>
      <c r="D624" s="15" t="str">
        <f>VLOOKUP(ObjectiveData[[#This Row],[Template ID]],ObjectiveFiles[],3,FALSE)</f>
        <v>ObjectiveTemplate_12691.xml</v>
      </c>
      <c r="E624">
        <v>1.7</v>
      </c>
      <c r="F624" s="21" t="s">
        <v>155</v>
      </c>
      <c r="G624" s="21" t="s">
        <v>9</v>
      </c>
      <c r="H624" s="21" t="s">
        <v>14</v>
      </c>
      <c r="I624" s="21"/>
      <c r="J624" s="21"/>
      <c r="K624" s="21" t="s">
        <v>23</v>
      </c>
      <c r="L624" s="21"/>
      <c r="M624" s="21" t="s">
        <v>766</v>
      </c>
      <c r="N624" s="21" t="s">
        <v>551</v>
      </c>
      <c r="O624" s="21" t="s">
        <v>41</v>
      </c>
      <c r="P624" t="b">
        <v>0</v>
      </c>
      <c r="Q624" t="b">
        <v>0</v>
      </c>
      <c r="R624" t="b">
        <v>1</v>
      </c>
      <c r="S624">
        <v>40</v>
      </c>
      <c r="T624">
        <v>30</v>
      </c>
      <c r="U624">
        <v>0</v>
      </c>
      <c r="V624" s="21" t="s">
        <v>49</v>
      </c>
      <c r="W624">
        <v>1000</v>
      </c>
      <c r="X624">
        <v>100</v>
      </c>
      <c r="Y624" t="b">
        <v>1</v>
      </c>
      <c r="Z624">
        <v>80</v>
      </c>
      <c r="AA624">
        <v>1</v>
      </c>
      <c r="AB624">
        <v>105</v>
      </c>
      <c r="AC624">
        <v>60</v>
      </c>
      <c r="AD624">
        <v>0.05</v>
      </c>
      <c r="AE624" t="b">
        <v>1</v>
      </c>
      <c r="AF624" s="21" t="s">
        <v>724</v>
      </c>
      <c r="AG624">
        <v>5</v>
      </c>
      <c r="AH624">
        <v>9</v>
      </c>
      <c r="AI624">
        <v>10</v>
      </c>
      <c r="AJ624">
        <v>10</v>
      </c>
      <c r="AK624" s="21" t="s">
        <v>48</v>
      </c>
      <c r="AL624" t="b">
        <v>0</v>
      </c>
      <c r="AM624" t="b">
        <v>0</v>
      </c>
      <c r="AN624">
        <v>100</v>
      </c>
      <c r="AO624">
        <v>650</v>
      </c>
      <c r="AP624">
        <v>800</v>
      </c>
      <c r="AQ624" s="21" t="s">
        <v>318</v>
      </c>
      <c r="AR624" s="21"/>
      <c r="AS624" t="b">
        <v>0</v>
      </c>
      <c r="AT624" s="21"/>
      <c r="AU624" s="21"/>
      <c r="AV624" s="21" t="s">
        <v>503</v>
      </c>
      <c r="AW624" s="21"/>
      <c r="AX624" s="21"/>
      <c r="AY624" s="21"/>
      <c r="AZ624" s="21"/>
      <c r="BA624">
        <v>3</v>
      </c>
      <c r="BB624" s="21"/>
      <c r="BC624">
        <v>13130346</v>
      </c>
      <c r="BD624">
        <v>0</v>
      </c>
      <c r="BE624">
        <v>0</v>
      </c>
      <c r="BF624">
        <v>25</v>
      </c>
      <c r="BG624">
        <v>15</v>
      </c>
      <c r="BH624">
        <v>50</v>
      </c>
      <c r="BI624" s="21"/>
      <c r="BJ624">
        <v>0</v>
      </c>
    </row>
    <row r="625" spans="1:62" x14ac:dyDescent="0.25">
      <c r="A625" t="str">
        <f>VLOOKUP(ObjectiveData[[#This Row],[Template ID]],ID_Conversion[],3,FALSE)</f>
        <v>VMAT</v>
      </c>
      <c r="B625" t="str">
        <f>VLOOKUP(ObjectiveData[[#This Row],[Template ID]],ID_Conversion[],6,FALSE)</f>
        <v>PROS</v>
      </c>
      <c r="C625" s="15">
        <f>VLOOKUP(ObjectiveData[[#This Row],[Last Modified]],Date_Conversion[],13,FALSE)</f>
        <v>42921.470520833333</v>
      </c>
      <c r="D625" s="15" t="str">
        <f>VLOOKUP(ObjectiveData[[#This Row],[Template ID]],ObjectiveFiles[],3,FALSE)</f>
        <v>ObjectiveTemplate_12691.xml</v>
      </c>
      <c r="E625">
        <v>1.7</v>
      </c>
      <c r="F625" s="21" t="s">
        <v>155</v>
      </c>
      <c r="G625" s="21" t="s">
        <v>9</v>
      </c>
      <c r="H625" s="21" t="s">
        <v>14</v>
      </c>
      <c r="I625" s="21"/>
      <c r="J625" s="21"/>
      <c r="K625" s="21" t="s">
        <v>23</v>
      </c>
      <c r="L625" s="21"/>
      <c r="M625" s="21" t="s">
        <v>766</v>
      </c>
      <c r="N625" s="21" t="s">
        <v>551</v>
      </c>
      <c r="O625" s="21" t="s">
        <v>41</v>
      </c>
      <c r="P625" t="b">
        <v>0</v>
      </c>
      <c r="Q625" t="b">
        <v>0</v>
      </c>
      <c r="R625" t="b">
        <v>1</v>
      </c>
      <c r="S625">
        <v>40</v>
      </c>
      <c r="T625">
        <v>30</v>
      </c>
      <c r="U625">
        <v>0</v>
      </c>
      <c r="V625" s="21" t="s">
        <v>49</v>
      </c>
      <c r="W625">
        <v>1000</v>
      </c>
      <c r="X625">
        <v>100</v>
      </c>
      <c r="Y625" t="b">
        <v>1</v>
      </c>
      <c r="Z625">
        <v>80</v>
      </c>
      <c r="AA625">
        <v>1</v>
      </c>
      <c r="AB625">
        <v>105</v>
      </c>
      <c r="AC625">
        <v>60</v>
      </c>
      <c r="AD625">
        <v>0.05</v>
      </c>
      <c r="AE625" t="b">
        <v>1</v>
      </c>
      <c r="AF625" s="21" t="s">
        <v>724</v>
      </c>
      <c r="AG625">
        <v>5</v>
      </c>
      <c r="AH625">
        <v>9</v>
      </c>
      <c r="AI625">
        <v>10</v>
      </c>
      <c r="AJ625">
        <v>10</v>
      </c>
      <c r="AK625" s="21" t="s">
        <v>48</v>
      </c>
      <c r="AL625" t="b">
        <v>0</v>
      </c>
      <c r="AM625" t="b">
        <v>0</v>
      </c>
      <c r="AN625">
        <v>100</v>
      </c>
      <c r="AO625">
        <v>650</v>
      </c>
      <c r="AP625">
        <v>800</v>
      </c>
      <c r="AQ625" s="21" t="s">
        <v>318</v>
      </c>
      <c r="AR625" s="21"/>
      <c r="AS625" t="b">
        <v>0</v>
      </c>
      <c r="AT625" s="21"/>
      <c r="AU625" s="21"/>
      <c r="AV625" s="21" t="s">
        <v>503</v>
      </c>
      <c r="AW625" s="21"/>
      <c r="AX625" s="21"/>
      <c r="AY625" s="21"/>
      <c r="AZ625" s="21"/>
      <c r="BA625">
        <v>3</v>
      </c>
      <c r="BB625" s="21"/>
      <c r="BC625">
        <v>13130346</v>
      </c>
      <c r="BD625">
        <v>0</v>
      </c>
      <c r="BE625">
        <v>0</v>
      </c>
      <c r="BF625">
        <v>30</v>
      </c>
      <c r="BG625">
        <v>5</v>
      </c>
      <c r="BH625">
        <v>50</v>
      </c>
      <c r="BI625" s="21"/>
      <c r="BJ625">
        <v>0</v>
      </c>
    </row>
    <row r="626" spans="1:62" x14ac:dyDescent="0.25">
      <c r="A626" t="str">
        <f>VLOOKUP(ObjectiveData[[#This Row],[Template ID]],ID_Conversion[],3,FALSE)</f>
        <v>VMAT</v>
      </c>
      <c r="B626" t="str">
        <f>VLOOKUP(ObjectiveData[[#This Row],[Template ID]],ID_Conversion[],6,FALSE)</f>
        <v>PROS</v>
      </c>
      <c r="C626" s="15">
        <f>VLOOKUP(ObjectiveData[[#This Row],[Last Modified]],Date_Conversion[],13,FALSE)</f>
        <v>42921.470520833333</v>
      </c>
      <c r="D626" s="15" t="str">
        <f>VLOOKUP(ObjectiveData[[#This Row],[Template ID]],ObjectiveFiles[],3,FALSE)</f>
        <v>ObjectiveTemplate_12691.xml</v>
      </c>
      <c r="E626">
        <v>1.7</v>
      </c>
      <c r="F626" s="21" t="s">
        <v>155</v>
      </c>
      <c r="G626" s="21" t="s">
        <v>9</v>
      </c>
      <c r="H626" s="21" t="s">
        <v>14</v>
      </c>
      <c r="I626" s="21"/>
      <c r="J626" s="21"/>
      <c r="K626" s="21" t="s">
        <v>23</v>
      </c>
      <c r="L626" s="21"/>
      <c r="M626" s="21" t="s">
        <v>766</v>
      </c>
      <c r="N626" s="21" t="s">
        <v>551</v>
      </c>
      <c r="O626" s="21" t="s">
        <v>41</v>
      </c>
      <c r="P626" t="b">
        <v>0</v>
      </c>
      <c r="Q626" t="b">
        <v>0</v>
      </c>
      <c r="R626" t="b">
        <v>1</v>
      </c>
      <c r="S626">
        <v>40</v>
      </c>
      <c r="T626">
        <v>30</v>
      </c>
      <c r="U626">
        <v>0</v>
      </c>
      <c r="V626" s="21" t="s">
        <v>49</v>
      </c>
      <c r="W626">
        <v>1000</v>
      </c>
      <c r="X626">
        <v>100</v>
      </c>
      <c r="Y626" t="b">
        <v>1</v>
      </c>
      <c r="Z626">
        <v>80</v>
      </c>
      <c r="AA626">
        <v>1</v>
      </c>
      <c r="AB626">
        <v>105</v>
      </c>
      <c r="AC626">
        <v>60</v>
      </c>
      <c r="AD626">
        <v>0.05</v>
      </c>
      <c r="AE626" t="b">
        <v>1</v>
      </c>
      <c r="AF626" s="21" t="s">
        <v>724</v>
      </c>
      <c r="AG626">
        <v>5</v>
      </c>
      <c r="AH626">
        <v>9</v>
      </c>
      <c r="AI626">
        <v>10</v>
      </c>
      <c r="AJ626">
        <v>10</v>
      </c>
      <c r="AK626" s="21" t="s">
        <v>48</v>
      </c>
      <c r="AL626" t="b">
        <v>0</v>
      </c>
      <c r="AM626" t="b">
        <v>0</v>
      </c>
      <c r="AN626">
        <v>100</v>
      </c>
      <c r="AO626">
        <v>650</v>
      </c>
      <c r="AP626">
        <v>800</v>
      </c>
      <c r="AQ626" s="21" t="s">
        <v>326</v>
      </c>
      <c r="AR626" s="21"/>
      <c r="AS626" t="b">
        <v>0</v>
      </c>
      <c r="AT626" s="21"/>
      <c r="AU626" s="21"/>
      <c r="AV626" s="21" t="s">
        <v>375</v>
      </c>
      <c r="AW626" s="21"/>
      <c r="AX626" s="21"/>
      <c r="AY626" s="21"/>
      <c r="AZ626" s="21"/>
      <c r="BA626">
        <v>3</v>
      </c>
      <c r="BB626" s="21"/>
      <c r="BC626">
        <v>15570276</v>
      </c>
      <c r="BD626">
        <v>0</v>
      </c>
      <c r="BE626">
        <v>0</v>
      </c>
      <c r="BF626">
        <v>23</v>
      </c>
      <c r="BG626">
        <v>0</v>
      </c>
      <c r="BH626">
        <v>100</v>
      </c>
      <c r="BI626" s="21"/>
      <c r="BJ626">
        <v>0</v>
      </c>
    </row>
    <row r="627" spans="1:62" x14ac:dyDescent="0.25">
      <c r="A627" t="str">
        <f>VLOOKUP(ObjectiveData[[#This Row],[Template ID]],ID_Conversion[],3,FALSE)</f>
        <v>VMAT</v>
      </c>
      <c r="B627" t="str">
        <f>VLOOKUP(ObjectiveData[[#This Row],[Template ID]],ID_Conversion[],6,FALSE)</f>
        <v>PROS</v>
      </c>
      <c r="C627" s="15">
        <f>VLOOKUP(ObjectiveData[[#This Row],[Last Modified]],Date_Conversion[],13,FALSE)</f>
        <v>42921.470520833333</v>
      </c>
      <c r="D627" s="15" t="str">
        <f>VLOOKUP(ObjectiveData[[#This Row],[Template ID]],ObjectiveFiles[],3,FALSE)</f>
        <v>ObjectiveTemplate_12691.xml</v>
      </c>
      <c r="E627">
        <v>1.7</v>
      </c>
      <c r="F627" s="21" t="s">
        <v>155</v>
      </c>
      <c r="G627" s="21" t="s">
        <v>9</v>
      </c>
      <c r="H627" s="21" t="s">
        <v>14</v>
      </c>
      <c r="I627" s="21"/>
      <c r="J627" s="21"/>
      <c r="K627" s="21" t="s">
        <v>23</v>
      </c>
      <c r="L627" s="21"/>
      <c r="M627" s="21" t="s">
        <v>766</v>
      </c>
      <c r="N627" s="21" t="s">
        <v>551</v>
      </c>
      <c r="O627" s="21" t="s">
        <v>41</v>
      </c>
      <c r="P627" t="b">
        <v>0</v>
      </c>
      <c r="Q627" t="b">
        <v>0</v>
      </c>
      <c r="R627" t="b">
        <v>1</v>
      </c>
      <c r="S627">
        <v>40</v>
      </c>
      <c r="T627">
        <v>30</v>
      </c>
      <c r="U627">
        <v>0</v>
      </c>
      <c r="V627" s="21" t="s">
        <v>49</v>
      </c>
      <c r="W627">
        <v>1000</v>
      </c>
      <c r="X627">
        <v>100</v>
      </c>
      <c r="Y627" t="b">
        <v>1</v>
      </c>
      <c r="Z627">
        <v>80</v>
      </c>
      <c r="AA627">
        <v>1</v>
      </c>
      <c r="AB627">
        <v>105</v>
      </c>
      <c r="AC627">
        <v>60</v>
      </c>
      <c r="AD627">
        <v>0.05</v>
      </c>
      <c r="AE627" t="b">
        <v>1</v>
      </c>
      <c r="AF627" s="21" t="s">
        <v>724</v>
      </c>
      <c r="AG627">
        <v>5</v>
      </c>
      <c r="AH627">
        <v>9</v>
      </c>
      <c r="AI627">
        <v>10</v>
      </c>
      <c r="AJ627">
        <v>10</v>
      </c>
      <c r="AK627" s="21" t="s">
        <v>48</v>
      </c>
      <c r="AL627" t="b">
        <v>0</v>
      </c>
      <c r="AM627" t="b">
        <v>0</v>
      </c>
      <c r="AN627">
        <v>100</v>
      </c>
      <c r="AO627">
        <v>650</v>
      </c>
      <c r="AP627">
        <v>800</v>
      </c>
      <c r="AQ627" s="21" t="s">
        <v>326</v>
      </c>
      <c r="AR627" s="21"/>
      <c r="AS627" t="b">
        <v>0</v>
      </c>
      <c r="AT627" s="21"/>
      <c r="AU627" s="21"/>
      <c r="AV627" s="21" t="s">
        <v>375</v>
      </c>
      <c r="AW627" s="21"/>
      <c r="AX627" s="21"/>
      <c r="AY627" s="21"/>
      <c r="AZ627" s="21"/>
      <c r="BA627">
        <v>3</v>
      </c>
      <c r="BB627" s="21"/>
      <c r="BC627">
        <v>15570276</v>
      </c>
      <c r="BD627">
        <v>0</v>
      </c>
      <c r="BE627">
        <v>0</v>
      </c>
      <c r="BF627">
        <v>23</v>
      </c>
      <c r="BG627">
        <v>0</v>
      </c>
      <c r="BH627">
        <v>100</v>
      </c>
      <c r="BI627" s="21"/>
      <c r="BJ627">
        <v>0</v>
      </c>
    </row>
    <row r="628" spans="1:62" x14ac:dyDescent="0.25">
      <c r="A628" t="str">
        <f>VLOOKUP(ObjectiveData[[#This Row],[Template ID]],ID_Conversion[],3,FALSE)</f>
        <v>VMAT</v>
      </c>
      <c r="B628" t="str">
        <f>VLOOKUP(ObjectiveData[[#This Row],[Template ID]],ID_Conversion[],6,FALSE)</f>
        <v>PROS</v>
      </c>
      <c r="C628" s="15">
        <f>VLOOKUP(ObjectiveData[[#This Row],[Last Modified]],Date_Conversion[],13,FALSE)</f>
        <v>42921.470520833333</v>
      </c>
      <c r="D628" s="15" t="str">
        <f>VLOOKUP(ObjectiveData[[#This Row],[Template ID]],ObjectiveFiles[],3,FALSE)</f>
        <v>ObjectiveTemplate_12691.xml</v>
      </c>
      <c r="E628">
        <v>1.7</v>
      </c>
      <c r="F628" s="21" t="s">
        <v>155</v>
      </c>
      <c r="G628" s="21" t="s">
        <v>9</v>
      </c>
      <c r="H628" s="21" t="s">
        <v>14</v>
      </c>
      <c r="I628" s="21"/>
      <c r="J628" s="21"/>
      <c r="K628" s="21" t="s">
        <v>23</v>
      </c>
      <c r="L628" s="21"/>
      <c r="M628" s="21" t="s">
        <v>766</v>
      </c>
      <c r="N628" s="21" t="s">
        <v>551</v>
      </c>
      <c r="O628" s="21" t="s">
        <v>41</v>
      </c>
      <c r="P628" t="b">
        <v>0</v>
      </c>
      <c r="Q628" t="b">
        <v>0</v>
      </c>
      <c r="R628" t="b">
        <v>1</v>
      </c>
      <c r="S628">
        <v>40</v>
      </c>
      <c r="T628">
        <v>30</v>
      </c>
      <c r="U628">
        <v>0</v>
      </c>
      <c r="V628" s="21" t="s">
        <v>49</v>
      </c>
      <c r="W628">
        <v>1000</v>
      </c>
      <c r="X628">
        <v>100</v>
      </c>
      <c r="Y628" t="b">
        <v>1</v>
      </c>
      <c r="Z628">
        <v>80</v>
      </c>
      <c r="AA628">
        <v>1</v>
      </c>
      <c r="AB628">
        <v>105</v>
      </c>
      <c r="AC628">
        <v>60</v>
      </c>
      <c r="AD628">
        <v>0.05</v>
      </c>
      <c r="AE628" t="b">
        <v>1</v>
      </c>
      <c r="AF628" s="21" t="s">
        <v>724</v>
      </c>
      <c r="AG628">
        <v>5</v>
      </c>
      <c r="AH628">
        <v>9</v>
      </c>
      <c r="AI628">
        <v>10</v>
      </c>
      <c r="AJ628">
        <v>10</v>
      </c>
      <c r="AK628" s="21" t="s">
        <v>48</v>
      </c>
      <c r="AL628" t="b">
        <v>0</v>
      </c>
      <c r="AM628" t="b">
        <v>0</v>
      </c>
      <c r="AN628">
        <v>100</v>
      </c>
      <c r="AO628">
        <v>650</v>
      </c>
      <c r="AP628">
        <v>800</v>
      </c>
      <c r="AQ628" s="21" t="s">
        <v>326</v>
      </c>
      <c r="AR628" s="21"/>
      <c r="AS628" t="b">
        <v>0</v>
      </c>
      <c r="AT628" s="21"/>
      <c r="AU628" s="21"/>
      <c r="AV628" s="21" t="s">
        <v>375</v>
      </c>
      <c r="AW628" s="21"/>
      <c r="AX628" s="21"/>
      <c r="AY628" s="21"/>
      <c r="AZ628" s="21"/>
      <c r="BA628">
        <v>3</v>
      </c>
      <c r="BB628" s="21"/>
      <c r="BC628">
        <v>15570276</v>
      </c>
      <c r="BD628">
        <v>0</v>
      </c>
      <c r="BE628">
        <v>1</v>
      </c>
      <c r="BF628">
        <v>25.5</v>
      </c>
      <c r="BG628">
        <v>100</v>
      </c>
      <c r="BH628">
        <v>120</v>
      </c>
      <c r="BI628" s="21"/>
      <c r="BJ628">
        <v>0</v>
      </c>
    </row>
    <row r="629" spans="1:62" x14ac:dyDescent="0.25">
      <c r="A629" t="str">
        <f>VLOOKUP(ObjectiveData[[#This Row],[Template ID]],ID_Conversion[],3,FALSE)</f>
        <v>VMAT</v>
      </c>
      <c r="B629" t="str">
        <f>VLOOKUP(ObjectiveData[[#This Row],[Template ID]],ID_Conversion[],6,FALSE)</f>
        <v>PROS</v>
      </c>
      <c r="C629" s="15">
        <f>VLOOKUP(ObjectiveData[[#This Row],[Last Modified]],Date_Conversion[],13,FALSE)</f>
        <v>42921.470520833333</v>
      </c>
      <c r="D629" s="15" t="str">
        <f>VLOOKUP(ObjectiveData[[#This Row],[Template ID]],ObjectiveFiles[],3,FALSE)</f>
        <v>ObjectiveTemplate_12691.xml</v>
      </c>
      <c r="E629">
        <v>1.7</v>
      </c>
      <c r="F629" s="21" t="s">
        <v>155</v>
      </c>
      <c r="G629" s="21" t="s">
        <v>9</v>
      </c>
      <c r="H629" s="21" t="s">
        <v>14</v>
      </c>
      <c r="I629" s="21"/>
      <c r="J629" s="21"/>
      <c r="K629" s="21" t="s">
        <v>23</v>
      </c>
      <c r="L629" s="21"/>
      <c r="M629" s="21" t="s">
        <v>766</v>
      </c>
      <c r="N629" s="21" t="s">
        <v>551</v>
      </c>
      <c r="O629" s="21" t="s">
        <v>41</v>
      </c>
      <c r="P629" t="b">
        <v>0</v>
      </c>
      <c r="Q629" t="b">
        <v>0</v>
      </c>
      <c r="R629" t="b">
        <v>1</v>
      </c>
      <c r="S629">
        <v>40</v>
      </c>
      <c r="T629">
        <v>30</v>
      </c>
      <c r="U629">
        <v>0</v>
      </c>
      <c r="V629" s="21" t="s">
        <v>49</v>
      </c>
      <c r="W629">
        <v>1000</v>
      </c>
      <c r="X629">
        <v>100</v>
      </c>
      <c r="Y629" t="b">
        <v>1</v>
      </c>
      <c r="Z629">
        <v>80</v>
      </c>
      <c r="AA629">
        <v>1</v>
      </c>
      <c r="AB629">
        <v>105</v>
      </c>
      <c r="AC629">
        <v>60</v>
      </c>
      <c r="AD629">
        <v>0.05</v>
      </c>
      <c r="AE629" t="b">
        <v>1</v>
      </c>
      <c r="AF629" s="21" t="s">
        <v>724</v>
      </c>
      <c r="AG629">
        <v>5</v>
      </c>
      <c r="AH629">
        <v>9</v>
      </c>
      <c r="AI629">
        <v>10</v>
      </c>
      <c r="AJ629">
        <v>10</v>
      </c>
      <c r="AK629" s="21" t="s">
        <v>48</v>
      </c>
      <c r="AL629" t="b">
        <v>0</v>
      </c>
      <c r="AM629" t="b">
        <v>0</v>
      </c>
      <c r="AN629">
        <v>100</v>
      </c>
      <c r="AO629">
        <v>650</v>
      </c>
      <c r="AP629">
        <v>800</v>
      </c>
      <c r="AQ629" s="21" t="s">
        <v>349</v>
      </c>
      <c r="AR629" s="21"/>
      <c r="AS629" t="b">
        <v>0</v>
      </c>
      <c r="AT629" s="21"/>
      <c r="AU629" s="21"/>
      <c r="AV629" s="21" t="s">
        <v>503</v>
      </c>
      <c r="AW629" s="21"/>
      <c r="AX629" s="21"/>
      <c r="AY629" s="21"/>
      <c r="AZ629" s="21"/>
      <c r="BA629">
        <v>3</v>
      </c>
      <c r="BB629" s="21"/>
      <c r="BC629">
        <v>2763429</v>
      </c>
      <c r="BD629">
        <v>0</v>
      </c>
      <c r="BE629">
        <v>0</v>
      </c>
      <c r="BF629">
        <v>15</v>
      </c>
      <c r="BG629">
        <v>40</v>
      </c>
      <c r="BH629">
        <v>70</v>
      </c>
      <c r="BI629" s="21"/>
      <c r="BJ629">
        <v>0</v>
      </c>
    </row>
    <row r="630" spans="1:62" x14ac:dyDescent="0.25">
      <c r="A630" t="str">
        <f>VLOOKUP(ObjectiveData[[#This Row],[Template ID]],ID_Conversion[],3,FALSE)</f>
        <v>VMAT</v>
      </c>
      <c r="B630" t="str">
        <f>VLOOKUP(ObjectiveData[[#This Row],[Template ID]],ID_Conversion[],6,FALSE)</f>
        <v>PROS</v>
      </c>
      <c r="C630" s="15">
        <f>VLOOKUP(ObjectiveData[[#This Row],[Last Modified]],Date_Conversion[],13,FALSE)</f>
        <v>42921.470520833333</v>
      </c>
      <c r="D630" s="15" t="str">
        <f>VLOOKUP(ObjectiveData[[#This Row],[Template ID]],ObjectiveFiles[],3,FALSE)</f>
        <v>ObjectiveTemplate_12691.xml</v>
      </c>
      <c r="E630">
        <v>1.7</v>
      </c>
      <c r="F630" s="21" t="s">
        <v>155</v>
      </c>
      <c r="G630" s="21" t="s">
        <v>9</v>
      </c>
      <c r="H630" s="21" t="s">
        <v>14</v>
      </c>
      <c r="I630" s="21"/>
      <c r="J630" s="21"/>
      <c r="K630" s="21" t="s">
        <v>23</v>
      </c>
      <c r="L630" s="21"/>
      <c r="M630" s="21" t="s">
        <v>766</v>
      </c>
      <c r="N630" s="21" t="s">
        <v>551</v>
      </c>
      <c r="O630" s="21" t="s">
        <v>41</v>
      </c>
      <c r="P630" t="b">
        <v>0</v>
      </c>
      <c r="Q630" t="b">
        <v>0</v>
      </c>
      <c r="R630" t="b">
        <v>1</v>
      </c>
      <c r="S630">
        <v>40</v>
      </c>
      <c r="T630">
        <v>30</v>
      </c>
      <c r="U630">
        <v>0</v>
      </c>
      <c r="V630" s="21" t="s">
        <v>49</v>
      </c>
      <c r="W630">
        <v>1000</v>
      </c>
      <c r="X630">
        <v>100</v>
      </c>
      <c r="Y630" t="b">
        <v>1</v>
      </c>
      <c r="Z630">
        <v>80</v>
      </c>
      <c r="AA630">
        <v>1</v>
      </c>
      <c r="AB630">
        <v>105</v>
      </c>
      <c r="AC630">
        <v>60</v>
      </c>
      <c r="AD630">
        <v>0.05</v>
      </c>
      <c r="AE630" t="b">
        <v>1</v>
      </c>
      <c r="AF630" s="21" t="s">
        <v>724</v>
      </c>
      <c r="AG630">
        <v>5</v>
      </c>
      <c r="AH630">
        <v>9</v>
      </c>
      <c r="AI630">
        <v>10</v>
      </c>
      <c r="AJ630">
        <v>10</v>
      </c>
      <c r="AK630" s="21" t="s">
        <v>48</v>
      </c>
      <c r="AL630" t="b">
        <v>0</v>
      </c>
      <c r="AM630" t="b">
        <v>0</v>
      </c>
      <c r="AN630">
        <v>100</v>
      </c>
      <c r="AO630">
        <v>650</v>
      </c>
      <c r="AP630">
        <v>800</v>
      </c>
      <c r="AQ630" s="21" t="s">
        <v>349</v>
      </c>
      <c r="AR630" s="21"/>
      <c r="AS630" t="b">
        <v>0</v>
      </c>
      <c r="AT630" s="21"/>
      <c r="AU630" s="21"/>
      <c r="AV630" s="21" t="s">
        <v>503</v>
      </c>
      <c r="AW630" s="21"/>
      <c r="AX630" s="21"/>
      <c r="AY630" s="21"/>
      <c r="AZ630" s="21"/>
      <c r="BA630">
        <v>3</v>
      </c>
      <c r="BB630" s="21"/>
      <c r="BC630">
        <v>2763429</v>
      </c>
      <c r="BD630">
        <v>0</v>
      </c>
      <c r="BE630">
        <v>0</v>
      </c>
      <c r="BF630">
        <v>20</v>
      </c>
      <c r="BG630">
        <v>25</v>
      </c>
      <c r="BH630">
        <v>70</v>
      </c>
      <c r="BI630" s="21"/>
      <c r="BJ630">
        <v>0</v>
      </c>
    </row>
    <row r="631" spans="1:62" x14ac:dyDescent="0.25">
      <c r="A631" t="str">
        <f>VLOOKUP(ObjectiveData[[#This Row],[Template ID]],ID_Conversion[],3,FALSE)</f>
        <v>VMAT</v>
      </c>
      <c r="B631" t="str">
        <f>VLOOKUP(ObjectiveData[[#This Row],[Template ID]],ID_Conversion[],6,FALSE)</f>
        <v>PROS</v>
      </c>
      <c r="C631" s="15">
        <f>VLOOKUP(ObjectiveData[[#This Row],[Last Modified]],Date_Conversion[],13,FALSE)</f>
        <v>42921.470520833333</v>
      </c>
      <c r="D631" s="15" t="str">
        <f>VLOOKUP(ObjectiveData[[#This Row],[Template ID]],ObjectiveFiles[],3,FALSE)</f>
        <v>ObjectiveTemplate_12691.xml</v>
      </c>
      <c r="E631">
        <v>1.7</v>
      </c>
      <c r="F631" s="21" t="s">
        <v>155</v>
      </c>
      <c r="G631" s="21" t="s">
        <v>9</v>
      </c>
      <c r="H631" s="21" t="s">
        <v>14</v>
      </c>
      <c r="I631" s="21"/>
      <c r="J631" s="21"/>
      <c r="K631" s="21" t="s">
        <v>23</v>
      </c>
      <c r="L631" s="21"/>
      <c r="M631" s="21" t="s">
        <v>766</v>
      </c>
      <c r="N631" s="21" t="s">
        <v>551</v>
      </c>
      <c r="O631" s="21" t="s">
        <v>41</v>
      </c>
      <c r="P631" t="b">
        <v>0</v>
      </c>
      <c r="Q631" t="b">
        <v>0</v>
      </c>
      <c r="R631" t="b">
        <v>1</v>
      </c>
      <c r="S631">
        <v>40</v>
      </c>
      <c r="T631">
        <v>30</v>
      </c>
      <c r="U631">
        <v>0</v>
      </c>
      <c r="V631" s="21" t="s">
        <v>49</v>
      </c>
      <c r="W631">
        <v>1000</v>
      </c>
      <c r="X631">
        <v>100</v>
      </c>
      <c r="Y631" t="b">
        <v>1</v>
      </c>
      <c r="Z631">
        <v>80</v>
      </c>
      <c r="AA631">
        <v>1</v>
      </c>
      <c r="AB631">
        <v>105</v>
      </c>
      <c r="AC631">
        <v>60</v>
      </c>
      <c r="AD631">
        <v>0.05</v>
      </c>
      <c r="AE631" t="b">
        <v>1</v>
      </c>
      <c r="AF631" s="21" t="s">
        <v>724</v>
      </c>
      <c r="AG631">
        <v>5</v>
      </c>
      <c r="AH631">
        <v>9</v>
      </c>
      <c r="AI631">
        <v>10</v>
      </c>
      <c r="AJ631">
        <v>10</v>
      </c>
      <c r="AK631" s="21" t="s">
        <v>48</v>
      </c>
      <c r="AL631" t="b">
        <v>0</v>
      </c>
      <c r="AM631" t="b">
        <v>0</v>
      </c>
      <c r="AN631">
        <v>100</v>
      </c>
      <c r="AO631">
        <v>650</v>
      </c>
      <c r="AP631">
        <v>800</v>
      </c>
      <c r="AQ631" s="21" t="s">
        <v>349</v>
      </c>
      <c r="AR631" s="21"/>
      <c r="AS631" t="b">
        <v>0</v>
      </c>
      <c r="AT631" s="21"/>
      <c r="AU631" s="21"/>
      <c r="AV631" s="21" t="s">
        <v>503</v>
      </c>
      <c r="AW631" s="21"/>
      <c r="AX631" s="21"/>
      <c r="AY631" s="21"/>
      <c r="AZ631" s="21"/>
      <c r="BA631">
        <v>3</v>
      </c>
      <c r="BB631" s="21"/>
      <c r="BC631">
        <v>2763429</v>
      </c>
      <c r="BD631">
        <v>0</v>
      </c>
      <c r="BE631">
        <v>0</v>
      </c>
      <c r="BF631">
        <v>25</v>
      </c>
      <c r="BG631">
        <v>15</v>
      </c>
      <c r="BH631">
        <v>70</v>
      </c>
      <c r="BI631" s="21"/>
      <c r="BJ631">
        <v>0</v>
      </c>
    </row>
    <row r="632" spans="1:62" x14ac:dyDescent="0.25">
      <c r="A632" t="str">
        <f>VLOOKUP(ObjectiveData[[#This Row],[Template ID]],ID_Conversion[],3,FALSE)</f>
        <v>VMAT</v>
      </c>
      <c r="B632" t="str">
        <f>VLOOKUP(ObjectiveData[[#This Row],[Template ID]],ID_Conversion[],6,FALSE)</f>
        <v>PROS</v>
      </c>
      <c r="C632" s="15">
        <f>VLOOKUP(ObjectiveData[[#This Row],[Last Modified]],Date_Conversion[],13,FALSE)</f>
        <v>42921.470520833333</v>
      </c>
      <c r="D632" s="15" t="str">
        <f>VLOOKUP(ObjectiveData[[#This Row],[Template ID]],ObjectiveFiles[],3,FALSE)</f>
        <v>ObjectiveTemplate_12691.xml</v>
      </c>
      <c r="E632">
        <v>1.7</v>
      </c>
      <c r="F632" s="21" t="s">
        <v>155</v>
      </c>
      <c r="G632" s="21" t="s">
        <v>9</v>
      </c>
      <c r="H632" s="21" t="s">
        <v>14</v>
      </c>
      <c r="I632" s="21"/>
      <c r="J632" s="21"/>
      <c r="K632" s="21" t="s">
        <v>23</v>
      </c>
      <c r="L632" s="21"/>
      <c r="M632" s="21" t="s">
        <v>766</v>
      </c>
      <c r="N632" s="21" t="s">
        <v>551</v>
      </c>
      <c r="O632" s="21" t="s">
        <v>41</v>
      </c>
      <c r="P632" t="b">
        <v>0</v>
      </c>
      <c r="Q632" t="b">
        <v>0</v>
      </c>
      <c r="R632" t="b">
        <v>1</v>
      </c>
      <c r="S632">
        <v>40</v>
      </c>
      <c r="T632">
        <v>30</v>
      </c>
      <c r="U632">
        <v>0</v>
      </c>
      <c r="V632" s="21" t="s">
        <v>49</v>
      </c>
      <c r="W632">
        <v>1000</v>
      </c>
      <c r="X632">
        <v>100</v>
      </c>
      <c r="Y632" t="b">
        <v>1</v>
      </c>
      <c r="Z632">
        <v>80</v>
      </c>
      <c r="AA632">
        <v>1</v>
      </c>
      <c r="AB632">
        <v>105</v>
      </c>
      <c r="AC632">
        <v>60</v>
      </c>
      <c r="AD632">
        <v>0.05</v>
      </c>
      <c r="AE632" t="b">
        <v>1</v>
      </c>
      <c r="AF632" s="21" t="s">
        <v>724</v>
      </c>
      <c r="AG632">
        <v>5</v>
      </c>
      <c r="AH632">
        <v>9</v>
      </c>
      <c r="AI632">
        <v>10</v>
      </c>
      <c r="AJ632">
        <v>10</v>
      </c>
      <c r="AK632" s="21" t="s">
        <v>48</v>
      </c>
      <c r="AL632" t="b">
        <v>0</v>
      </c>
      <c r="AM632" t="b">
        <v>0</v>
      </c>
      <c r="AN632">
        <v>100</v>
      </c>
      <c r="AO632">
        <v>650</v>
      </c>
      <c r="AP632">
        <v>800</v>
      </c>
      <c r="AQ632" s="21" t="s">
        <v>349</v>
      </c>
      <c r="AR632" s="21"/>
      <c r="AS632" t="b">
        <v>0</v>
      </c>
      <c r="AT632" s="21"/>
      <c r="AU632" s="21"/>
      <c r="AV632" s="21" t="s">
        <v>503</v>
      </c>
      <c r="AW632" s="21"/>
      <c r="AX632" s="21"/>
      <c r="AY632" s="21"/>
      <c r="AZ632" s="21"/>
      <c r="BA632">
        <v>3</v>
      </c>
      <c r="BB632" s="21"/>
      <c r="BC632">
        <v>2763429</v>
      </c>
      <c r="BD632">
        <v>0</v>
      </c>
      <c r="BE632">
        <v>0</v>
      </c>
      <c r="BF632">
        <v>30</v>
      </c>
      <c r="BG632">
        <v>5</v>
      </c>
      <c r="BH632">
        <v>70</v>
      </c>
      <c r="BI632" s="21"/>
      <c r="BJ632">
        <v>0</v>
      </c>
    </row>
    <row r="633" spans="1:62" x14ac:dyDescent="0.25">
      <c r="A633" t="str">
        <f>VLOOKUP(ObjectiveData[[#This Row],[Template ID]],ID_Conversion[],3,FALSE)</f>
        <v>VMAT</v>
      </c>
      <c r="B633" t="str">
        <f>VLOOKUP(ObjectiveData[[#This Row],[Template ID]],ID_Conversion[],6,FALSE)</f>
        <v>PROS</v>
      </c>
      <c r="C633" s="15">
        <f>VLOOKUP(ObjectiveData[[#This Row],[Last Modified]],Date_Conversion[],13,FALSE)</f>
        <v>42921.470520833333</v>
      </c>
      <c r="D633" s="15" t="str">
        <f>VLOOKUP(ObjectiveData[[#This Row],[Template ID]],ObjectiveFiles[],3,FALSE)</f>
        <v>ObjectiveTemplate_12691.xml</v>
      </c>
      <c r="E633">
        <v>1.7</v>
      </c>
      <c r="F633" s="21" t="s">
        <v>155</v>
      </c>
      <c r="G633" s="21" t="s">
        <v>9</v>
      </c>
      <c r="H633" s="21" t="s">
        <v>14</v>
      </c>
      <c r="I633" s="21"/>
      <c r="J633" s="21"/>
      <c r="K633" s="21" t="s">
        <v>23</v>
      </c>
      <c r="L633" s="21"/>
      <c r="M633" s="21" t="s">
        <v>766</v>
      </c>
      <c r="N633" s="21" t="s">
        <v>551</v>
      </c>
      <c r="O633" s="21" t="s">
        <v>41</v>
      </c>
      <c r="P633" t="b">
        <v>0</v>
      </c>
      <c r="Q633" t="b">
        <v>0</v>
      </c>
      <c r="R633" t="b">
        <v>1</v>
      </c>
      <c r="S633">
        <v>40</v>
      </c>
      <c r="T633">
        <v>30</v>
      </c>
      <c r="U633">
        <v>0</v>
      </c>
      <c r="V633" s="21" t="s">
        <v>49</v>
      </c>
      <c r="W633">
        <v>1000</v>
      </c>
      <c r="X633">
        <v>100</v>
      </c>
      <c r="Y633" t="b">
        <v>1</v>
      </c>
      <c r="Z633">
        <v>80</v>
      </c>
      <c r="AA633">
        <v>1</v>
      </c>
      <c r="AB633">
        <v>105</v>
      </c>
      <c r="AC633">
        <v>60</v>
      </c>
      <c r="AD633">
        <v>0.05</v>
      </c>
      <c r="AE633" t="b">
        <v>1</v>
      </c>
      <c r="AF633" s="21" t="s">
        <v>724</v>
      </c>
      <c r="AG633">
        <v>5</v>
      </c>
      <c r="AH633">
        <v>9</v>
      </c>
      <c r="AI633">
        <v>10</v>
      </c>
      <c r="AJ633">
        <v>10</v>
      </c>
      <c r="AK633" s="21" t="s">
        <v>48</v>
      </c>
      <c r="AL633" t="b">
        <v>0</v>
      </c>
      <c r="AM633" t="b">
        <v>0</v>
      </c>
      <c r="AN633">
        <v>100</v>
      </c>
      <c r="AO633">
        <v>650</v>
      </c>
      <c r="AP633">
        <v>800</v>
      </c>
      <c r="AQ633" s="21" t="s">
        <v>375</v>
      </c>
      <c r="AR633" s="21"/>
      <c r="AS633" t="b">
        <v>0</v>
      </c>
      <c r="AT633" s="21"/>
      <c r="AU633" s="21"/>
      <c r="AV633" s="21" t="s">
        <v>375</v>
      </c>
      <c r="AW633" s="21"/>
      <c r="AX633" s="21"/>
      <c r="AY633" s="21"/>
      <c r="AZ633" s="21"/>
      <c r="BA633">
        <v>1.5009999999999999</v>
      </c>
      <c r="BB633" s="21"/>
      <c r="BC633">
        <v>15570276</v>
      </c>
      <c r="BI633" s="21"/>
    </row>
    <row r="634" spans="1:62" x14ac:dyDescent="0.25">
      <c r="A634" t="str">
        <f>VLOOKUP(ObjectiveData[[#This Row],[Template ID]],ID_Conversion[],3,FALSE)</f>
        <v>VMAT</v>
      </c>
      <c r="B634" t="str">
        <f>VLOOKUP(ObjectiveData[[#This Row],[Template ID]],ID_Conversion[],6,FALSE)</f>
        <v>PROS</v>
      </c>
      <c r="C634" s="15">
        <f>VLOOKUP(ObjectiveData[[#This Row],[Last Modified]],Date_Conversion[],13,FALSE)</f>
        <v>42921.470520833333</v>
      </c>
      <c r="D634" s="15" t="str">
        <f>VLOOKUP(ObjectiveData[[#This Row],[Template ID]],ObjectiveFiles[],3,FALSE)</f>
        <v>ObjectiveTemplate_12691.xml</v>
      </c>
      <c r="E634">
        <v>1.7</v>
      </c>
      <c r="F634" s="21" t="s">
        <v>155</v>
      </c>
      <c r="G634" s="21" t="s">
        <v>9</v>
      </c>
      <c r="H634" s="21" t="s">
        <v>14</v>
      </c>
      <c r="I634" s="21"/>
      <c r="J634" s="21"/>
      <c r="K634" s="21" t="s">
        <v>23</v>
      </c>
      <c r="L634" s="21"/>
      <c r="M634" s="21" t="s">
        <v>766</v>
      </c>
      <c r="N634" s="21" t="s">
        <v>551</v>
      </c>
      <c r="O634" s="21" t="s">
        <v>41</v>
      </c>
      <c r="P634" t="b">
        <v>0</v>
      </c>
      <c r="Q634" t="b">
        <v>0</v>
      </c>
      <c r="R634" t="b">
        <v>1</v>
      </c>
      <c r="S634">
        <v>40</v>
      </c>
      <c r="T634">
        <v>30</v>
      </c>
      <c r="U634">
        <v>0</v>
      </c>
      <c r="V634" s="21" t="s">
        <v>49</v>
      </c>
      <c r="W634">
        <v>1000</v>
      </c>
      <c r="X634">
        <v>100</v>
      </c>
      <c r="Y634" t="b">
        <v>1</v>
      </c>
      <c r="Z634">
        <v>80</v>
      </c>
      <c r="AA634">
        <v>1</v>
      </c>
      <c r="AB634">
        <v>105</v>
      </c>
      <c r="AC634">
        <v>60</v>
      </c>
      <c r="AD634">
        <v>0.05</v>
      </c>
      <c r="AE634" t="b">
        <v>1</v>
      </c>
      <c r="AF634" s="21" t="s">
        <v>724</v>
      </c>
      <c r="AG634">
        <v>5</v>
      </c>
      <c r="AH634">
        <v>9</v>
      </c>
      <c r="AI634">
        <v>10</v>
      </c>
      <c r="AJ634">
        <v>10</v>
      </c>
      <c r="AK634" s="21" t="s">
        <v>48</v>
      </c>
      <c r="AL634" t="b">
        <v>0</v>
      </c>
      <c r="AM634" t="b">
        <v>0</v>
      </c>
      <c r="AN634">
        <v>100</v>
      </c>
      <c r="AO634">
        <v>650</v>
      </c>
      <c r="AP634">
        <v>800</v>
      </c>
      <c r="AQ634" s="21" t="s">
        <v>429</v>
      </c>
      <c r="AR634" s="21"/>
      <c r="AS634" t="b">
        <v>0</v>
      </c>
      <c r="AT634" s="21"/>
      <c r="AU634" s="21"/>
      <c r="AV634" s="21" t="s">
        <v>501</v>
      </c>
      <c r="AW634" s="21"/>
      <c r="AX634" s="21"/>
      <c r="AY634" s="21"/>
      <c r="AZ634" s="21"/>
      <c r="BA634">
        <v>1.5009999999999999</v>
      </c>
      <c r="BB634" s="21"/>
      <c r="BC634">
        <v>2763429</v>
      </c>
      <c r="BI634" s="21"/>
    </row>
    <row r="635" spans="1:62" x14ac:dyDescent="0.25">
      <c r="A635" t="str">
        <f>VLOOKUP(ObjectiveData[[#This Row],[Template ID]],ID_Conversion[],3,FALSE)</f>
        <v>VMAT</v>
      </c>
      <c r="B635" t="str">
        <f>VLOOKUP(ObjectiveData[[#This Row],[Template ID]],ID_Conversion[],6,FALSE)</f>
        <v>PROS</v>
      </c>
      <c r="C635" s="15">
        <f>VLOOKUP(ObjectiveData[[#This Row],[Last Modified]],Date_Conversion[],13,FALSE)</f>
        <v>42921.47215277778</v>
      </c>
      <c r="D635" s="15" t="str">
        <f>VLOOKUP(ObjectiveData[[#This Row],[Template ID]],ObjectiveFiles[],3,FALSE)</f>
        <v>ObjectiveTemplate_13109.xml</v>
      </c>
      <c r="E635">
        <v>1.7</v>
      </c>
      <c r="F635" s="21" t="s">
        <v>157</v>
      </c>
      <c r="G635" s="21" t="s">
        <v>9</v>
      </c>
      <c r="H635" s="21" t="s">
        <v>14</v>
      </c>
      <c r="I635" s="21"/>
      <c r="J635" s="21"/>
      <c r="K635" s="21" t="s">
        <v>23</v>
      </c>
      <c r="L635" s="21"/>
      <c r="M635" s="21" t="s">
        <v>767</v>
      </c>
      <c r="N635" s="21" t="s">
        <v>554</v>
      </c>
      <c r="O635" s="21" t="s">
        <v>41</v>
      </c>
      <c r="P635" t="b">
        <v>0</v>
      </c>
      <c r="Q635" t="b">
        <v>0</v>
      </c>
      <c r="R635" t="b">
        <v>1</v>
      </c>
      <c r="S635">
        <v>40</v>
      </c>
      <c r="T635">
        <v>30</v>
      </c>
      <c r="U635">
        <v>0</v>
      </c>
      <c r="V635" s="21" t="s">
        <v>49</v>
      </c>
      <c r="W635">
        <v>1000</v>
      </c>
      <c r="X635">
        <v>100</v>
      </c>
      <c r="Y635" t="b">
        <v>1</v>
      </c>
      <c r="Z635">
        <v>80</v>
      </c>
      <c r="AA635">
        <v>1</v>
      </c>
      <c r="AB635">
        <v>105</v>
      </c>
      <c r="AC635">
        <v>60</v>
      </c>
      <c r="AD635">
        <v>0.05</v>
      </c>
      <c r="AE635" t="b">
        <v>1</v>
      </c>
      <c r="AF635" s="21" t="s">
        <v>724</v>
      </c>
      <c r="AG635">
        <v>5</v>
      </c>
      <c r="AH635">
        <v>9</v>
      </c>
      <c r="AI635">
        <v>10</v>
      </c>
      <c r="AJ635">
        <v>10</v>
      </c>
      <c r="AK635" s="21" t="s">
        <v>48</v>
      </c>
      <c r="AL635" t="b">
        <v>0</v>
      </c>
      <c r="AM635" t="b">
        <v>0</v>
      </c>
      <c r="AN635">
        <v>100</v>
      </c>
      <c r="AO635">
        <v>650</v>
      </c>
      <c r="AP635">
        <v>800</v>
      </c>
      <c r="AQ635" s="21" t="s">
        <v>215</v>
      </c>
      <c r="AR635" s="21"/>
      <c r="AS635" t="b">
        <v>0</v>
      </c>
      <c r="AT635" s="21"/>
      <c r="AU635" s="21"/>
      <c r="AV635" s="21" t="s">
        <v>500</v>
      </c>
      <c r="AW635" s="21"/>
      <c r="AX635" s="21"/>
      <c r="AY635" s="21"/>
      <c r="AZ635" s="21"/>
      <c r="BA635">
        <v>3</v>
      </c>
      <c r="BB635" s="21"/>
      <c r="BC635">
        <v>9639167</v>
      </c>
      <c r="BD635">
        <v>0</v>
      </c>
      <c r="BE635">
        <v>0</v>
      </c>
      <c r="BF635">
        <v>8</v>
      </c>
      <c r="BG635">
        <v>0</v>
      </c>
      <c r="BH635">
        <v>50</v>
      </c>
      <c r="BI635" s="21"/>
      <c r="BJ635">
        <v>0</v>
      </c>
    </row>
    <row r="636" spans="1:62" x14ac:dyDescent="0.25">
      <c r="A636" t="str">
        <f>VLOOKUP(ObjectiveData[[#This Row],[Template ID]],ID_Conversion[],3,FALSE)</f>
        <v>VMAT</v>
      </c>
      <c r="B636" t="str">
        <f>VLOOKUP(ObjectiveData[[#This Row],[Template ID]],ID_Conversion[],6,FALSE)</f>
        <v>PROS</v>
      </c>
      <c r="C636" s="15">
        <f>VLOOKUP(ObjectiveData[[#This Row],[Last Modified]],Date_Conversion[],13,FALSE)</f>
        <v>42921.47215277778</v>
      </c>
      <c r="D636" s="15" t="str">
        <f>VLOOKUP(ObjectiveData[[#This Row],[Template ID]],ObjectiveFiles[],3,FALSE)</f>
        <v>ObjectiveTemplate_13109.xml</v>
      </c>
      <c r="E636">
        <v>1.7</v>
      </c>
      <c r="F636" s="21" t="s">
        <v>157</v>
      </c>
      <c r="G636" s="21" t="s">
        <v>9</v>
      </c>
      <c r="H636" s="21" t="s">
        <v>14</v>
      </c>
      <c r="I636" s="21"/>
      <c r="J636" s="21"/>
      <c r="K636" s="21" t="s">
        <v>23</v>
      </c>
      <c r="L636" s="21"/>
      <c r="M636" s="21" t="s">
        <v>767</v>
      </c>
      <c r="N636" s="21" t="s">
        <v>554</v>
      </c>
      <c r="O636" s="21" t="s">
        <v>41</v>
      </c>
      <c r="P636" t="b">
        <v>0</v>
      </c>
      <c r="Q636" t="b">
        <v>0</v>
      </c>
      <c r="R636" t="b">
        <v>1</v>
      </c>
      <c r="S636">
        <v>40</v>
      </c>
      <c r="T636">
        <v>30</v>
      </c>
      <c r="U636">
        <v>0</v>
      </c>
      <c r="V636" s="21" t="s">
        <v>49</v>
      </c>
      <c r="W636">
        <v>1000</v>
      </c>
      <c r="X636">
        <v>100</v>
      </c>
      <c r="Y636" t="b">
        <v>1</v>
      </c>
      <c r="Z636">
        <v>80</v>
      </c>
      <c r="AA636">
        <v>1</v>
      </c>
      <c r="AB636">
        <v>105</v>
      </c>
      <c r="AC636">
        <v>60</v>
      </c>
      <c r="AD636">
        <v>0.05</v>
      </c>
      <c r="AE636" t="b">
        <v>1</v>
      </c>
      <c r="AF636" s="21" t="s">
        <v>724</v>
      </c>
      <c r="AG636">
        <v>5</v>
      </c>
      <c r="AH636">
        <v>9</v>
      </c>
      <c r="AI636">
        <v>10</v>
      </c>
      <c r="AJ636">
        <v>10</v>
      </c>
      <c r="AK636" s="21" t="s">
        <v>48</v>
      </c>
      <c r="AL636" t="b">
        <v>0</v>
      </c>
      <c r="AM636" t="b">
        <v>0</v>
      </c>
      <c r="AN636">
        <v>100</v>
      </c>
      <c r="AO636">
        <v>650</v>
      </c>
      <c r="AP636">
        <v>800</v>
      </c>
      <c r="AQ636" s="21" t="s">
        <v>216</v>
      </c>
      <c r="AR636" s="21"/>
      <c r="AS636" t="b">
        <v>0</v>
      </c>
      <c r="AT636" s="21"/>
      <c r="AU636" s="21"/>
      <c r="AV636" s="21" t="s">
        <v>500</v>
      </c>
      <c r="AW636" s="21"/>
      <c r="AX636" s="21"/>
      <c r="AY636" s="21"/>
      <c r="AZ636" s="21"/>
      <c r="BA636">
        <v>3</v>
      </c>
      <c r="BB636" s="21"/>
      <c r="BC636">
        <v>13828244</v>
      </c>
      <c r="BD636">
        <v>0</v>
      </c>
      <c r="BE636">
        <v>0</v>
      </c>
      <c r="BF636">
        <v>4</v>
      </c>
      <c r="BG636">
        <v>0</v>
      </c>
      <c r="BH636">
        <v>50</v>
      </c>
      <c r="BI636" s="21"/>
      <c r="BJ636">
        <v>0</v>
      </c>
    </row>
    <row r="637" spans="1:62" x14ac:dyDescent="0.25">
      <c r="A637" t="str">
        <f>VLOOKUP(ObjectiveData[[#This Row],[Template ID]],ID_Conversion[],3,FALSE)</f>
        <v>VMAT</v>
      </c>
      <c r="B637" t="str">
        <f>VLOOKUP(ObjectiveData[[#This Row],[Template ID]],ID_Conversion[],6,FALSE)</f>
        <v>PROS</v>
      </c>
      <c r="C637" s="15">
        <f>VLOOKUP(ObjectiveData[[#This Row],[Last Modified]],Date_Conversion[],13,FALSE)</f>
        <v>42921.47215277778</v>
      </c>
      <c r="D637" s="15" t="str">
        <f>VLOOKUP(ObjectiveData[[#This Row],[Template ID]],ObjectiveFiles[],3,FALSE)</f>
        <v>ObjectiveTemplate_13109.xml</v>
      </c>
      <c r="E637">
        <v>1.7</v>
      </c>
      <c r="F637" s="21" t="s">
        <v>157</v>
      </c>
      <c r="G637" s="21" t="s">
        <v>9</v>
      </c>
      <c r="H637" s="21" t="s">
        <v>14</v>
      </c>
      <c r="I637" s="21"/>
      <c r="J637" s="21"/>
      <c r="K637" s="21" t="s">
        <v>23</v>
      </c>
      <c r="L637" s="21"/>
      <c r="M637" s="21" t="s">
        <v>767</v>
      </c>
      <c r="N637" s="21" t="s">
        <v>554</v>
      </c>
      <c r="O637" s="21" t="s">
        <v>41</v>
      </c>
      <c r="P637" t="b">
        <v>0</v>
      </c>
      <c r="Q637" t="b">
        <v>0</v>
      </c>
      <c r="R637" t="b">
        <v>1</v>
      </c>
      <c r="S637">
        <v>40</v>
      </c>
      <c r="T637">
        <v>30</v>
      </c>
      <c r="U637">
        <v>0</v>
      </c>
      <c r="V637" s="21" t="s">
        <v>49</v>
      </c>
      <c r="W637">
        <v>1000</v>
      </c>
      <c r="X637">
        <v>100</v>
      </c>
      <c r="Y637" t="b">
        <v>1</v>
      </c>
      <c r="Z637">
        <v>80</v>
      </c>
      <c r="AA637">
        <v>1</v>
      </c>
      <c r="AB637">
        <v>105</v>
      </c>
      <c r="AC637">
        <v>60</v>
      </c>
      <c r="AD637">
        <v>0.05</v>
      </c>
      <c r="AE637" t="b">
        <v>1</v>
      </c>
      <c r="AF637" s="21" t="s">
        <v>724</v>
      </c>
      <c r="AG637">
        <v>5</v>
      </c>
      <c r="AH637">
        <v>9</v>
      </c>
      <c r="AI637">
        <v>10</v>
      </c>
      <c r="AJ637">
        <v>10</v>
      </c>
      <c r="AK637" s="21" t="s">
        <v>48</v>
      </c>
      <c r="AL637" t="b">
        <v>0</v>
      </c>
      <c r="AM637" t="b">
        <v>0</v>
      </c>
      <c r="AN637">
        <v>100</v>
      </c>
      <c r="AO637">
        <v>650</v>
      </c>
      <c r="AP637">
        <v>800</v>
      </c>
      <c r="AQ637" s="21" t="s">
        <v>222</v>
      </c>
      <c r="AR637" s="21"/>
      <c r="AS637" t="b">
        <v>0</v>
      </c>
      <c r="AT637" s="21"/>
      <c r="AU637" s="21"/>
      <c r="AV637" s="21" t="s">
        <v>501</v>
      </c>
      <c r="AW637" s="21"/>
      <c r="AX637" s="21"/>
      <c r="AY637" s="21"/>
      <c r="AZ637" s="21"/>
      <c r="BA637">
        <v>1.5009999999999999</v>
      </c>
      <c r="BB637" s="21"/>
      <c r="BC637">
        <v>13130346</v>
      </c>
      <c r="BI637" s="21"/>
    </row>
    <row r="638" spans="1:62" x14ac:dyDescent="0.25">
      <c r="A638" t="str">
        <f>VLOOKUP(ObjectiveData[[#This Row],[Template ID]],ID_Conversion[],3,FALSE)</f>
        <v>VMAT</v>
      </c>
      <c r="B638" t="str">
        <f>VLOOKUP(ObjectiveData[[#This Row],[Template ID]],ID_Conversion[],6,FALSE)</f>
        <v>PROS</v>
      </c>
      <c r="C638" s="15">
        <f>VLOOKUP(ObjectiveData[[#This Row],[Last Modified]],Date_Conversion[],13,FALSE)</f>
        <v>42921.47215277778</v>
      </c>
      <c r="D638" s="15" t="str">
        <f>VLOOKUP(ObjectiveData[[#This Row],[Template ID]],ObjectiveFiles[],3,FALSE)</f>
        <v>ObjectiveTemplate_13109.xml</v>
      </c>
      <c r="E638">
        <v>1.7</v>
      </c>
      <c r="F638" s="21" t="s">
        <v>157</v>
      </c>
      <c r="G638" s="21" t="s">
        <v>9</v>
      </c>
      <c r="H638" s="21" t="s">
        <v>14</v>
      </c>
      <c r="I638" s="21"/>
      <c r="J638" s="21"/>
      <c r="K638" s="21" t="s">
        <v>23</v>
      </c>
      <c r="L638" s="21"/>
      <c r="M638" s="21" t="s">
        <v>767</v>
      </c>
      <c r="N638" s="21" t="s">
        <v>554</v>
      </c>
      <c r="O638" s="21" t="s">
        <v>41</v>
      </c>
      <c r="P638" t="b">
        <v>0</v>
      </c>
      <c r="Q638" t="b">
        <v>0</v>
      </c>
      <c r="R638" t="b">
        <v>1</v>
      </c>
      <c r="S638">
        <v>40</v>
      </c>
      <c r="T638">
        <v>30</v>
      </c>
      <c r="U638">
        <v>0</v>
      </c>
      <c r="V638" s="21" t="s">
        <v>49</v>
      </c>
      <c r="W638">
        <v>1000</v>
      </c>
      <c r="X638">
        <v>100</v>
      </c>
      <c r="Y638" t="b">
        <v>1</v>
      </c>
      <c r="Z638">
        <v>80</v>
      </c>
      <c r="AA638">
        <v>1</v>
      </c>
      <c r="AB638">
        <v>105</v>
      </c>
      <c r="AC638">
        <v>60</v>
      </c>
      <c r="AD638">
        <v>0.05</v>
      </c>
      <c r="AE638" t="b">
        <v>1</v>
      </c>
      <c r="AF638" s="21" t="s">
        <v>724</v>
      </c>
      <c r="AG638">
        <v>5</v>
      </c>
      <c r="AH638">
        <v>9</v>
      </c>
      <c r="AI638">
        <v>10</v>
      </c>
      <c r="AJ638">
        <v>10</v>
      </c>
      <c r="AK638" s="21" t="s">
        <v>48</v>
      </c>
      <c r="AL638" t="b">
        <v>0</v>
      </c>
      <c r="AM638" t="b">
        <v>0</v>
      </c>
      <c r="AN638">
        <v>100</v>
      </c>
      <c r="AO638">
        <v>650</v>
      </c>
      <c r="AP638">
        <v>800</v>
      </c>
      <c r="AQ638" s="21" t="s">
        <v>223</v>
      </c>
      <c r="AR638" s="21"/>
      <c r="AS638" t="b">
        <v>0</v>
      </c>
      <c r="AT638" s="21"/>
      <c r="AU638" s="21"/>
      <c r="AV638" s="21" t="s">
        <v>502</v>
      </c>
      <c r="AW638" s="21"/>
      <c r="AX638" s="21"/>
      <c r="AY638" s="21"/>
      <c r="AZ638" s="21"/>
      <c r="BA638">
        <v>4.5</v>
      </c>
      <c r="BB638" s="21"/>
      <c r="BC638">
        <v>65280</v>
      </c>
      <c r="BI638" s="21"/>
    </row>
    <row r="639" spans="1:62" x14ac:dyDescent="0.25">
      <c r="A639" t="str">
        <f>VLOOKUP(ObjectiveData[[#This Row],[Template ID]],ID_Conversion[],3,FALSE)</f>
        <v>VMAT</v>
      </c>
      <c r="B639" t="str">
        <f>VLOOKUP(ObjectiveData[[#This Row],[Template ID]],ID_Conversion[],6,FALSE)</f>
        <v>PROS</v>
      </c>
      <c r="C639" s="15">
        <f>VLOOKUP(ObjectiveData[[#This Row],[Last Modified]],Date_Conversion[],13,FALSE)</f>
        <v>42921.47215277778</v>
      </c>
      <c r="D639" s="15" t="str">
        <f>VLOOKUP(ObjectiveData[[#This Row],[Template ID]],ObjectiveFiles[],3,FALSE)</f>
        <v>ObjectiveTemplate_13109.xml</v>
      </c>
      <c r="E639">
        <v>1.7</v>
      </c>
      <c r="F639" s="21" t="s">
        <v>157</v>
      </c>
      <c r="G639" s="21" t="s">
        <v>9</v>
      </c>
      <c r="H639" s="21" t="s">
        <v>14</v>
      </c>
      <c r="I639" s="21"/>
      <c r="J639" s="21"/>
      <c r="K639" s="21" t="s">
        <v>23</v>
      </c>
      <c r="L639" s="21"/>
      <c r="M639" s="21" t="s">
        <v>767</v>
      </c>
      <c r="N639" s="21" t="s">
        <v>554</v>
      </c>
      <c r="O639" s="21" t="s">
        <v>41</v>
      </c>
      <c r="P639" t="b">
        <v>0</v>
      </c>
      <c r="Q639" t="b">
        <v>0</v>
      </c>
      <c r="R639" t="b">
        <v>1</v>
      </c>
      <c r="S639">
        <v>40</v>
      </c>
      <c r="T639">
        <v>30</v>
      </c>
      <c r="U639">
        <v>0</v>
      </c>
      <c r="V639" s="21" t="s">
        <v>49</v>
      </c>
      <c r="W639">
        <v>1000</v>
      </c>
      <c r="X639">
        <v>100</v>
      </c>
      <c r="Y639" t="b">
        <v>1</v>
      </c>
      <c r="Z639">
        <v>80</v>
      </c>
      <c r="AA639">
        <v>1</v>
      </c>
      <c r="AB639">
        <v>105</v>
      </c>
      <c r="AC639">
        <v>60</v>
      </c>
      <c r="AD639">
        <v>0.05</v>
      </c>
      <c r="AE639" t="b">
        <v>1</v>
      </c>
      <c r="AF639" s="21" t="s">
        <v>724</v>
      </c>
      <c r="AG639">
        <v>5</v>
      </c>
      <c r="AH639">
        <v>9</v>
      </c>
      <c r="AI639">
        <v>10</v>
      </c>
      <c r="AJ639">
        <v>10</v>
      </c>
      <c r="AK639" s="21" t="s">
        <v>48</v>
      </c>
      <c r="AL639" t="b">
        <v>0</v>
      </c>
      <c r="AM639" t="b">
        <v>0</v>
      </c>
      <c r="AN639">
        <v>100</v>
      </c>
      <c r="AO639">
        <v>650</v>
      </c>
      <c r="AP639">
        <v>800</v>
      </c>
      <c r="AQ639" s="21" t="s">
        <v>244</v>
      </c>
      <c r="AR639" s="21"/>
      <c r="AS639" t="b">
        <v>0</v>
      </c>
      <c r="AT639" s="21"/>
      <c r="AU639" s="21"/>
      <c r="AV639" s="21" t="s">
        <v>244</v>
      </c>
      <c r="AW639" s="21"/>
      <c r="AX639" s="21"/>
      <c r="AY639" s="21"/>
      <c r="AZ639" s="21"/>
      <c r="BA639">
        <v>3</v>
      </c>
      <c r="BB639" s="21"/>
      <c r="BC639">
        <v>16776960</v>
      </c>
      <c r="BD639">
        <v>0</v>
      </c>
      <c r="BE639">
        <v>0</v>
      </c>
      <c r="BF639">
        <v>20.5</v>
      </c>
      <c r="BG639">
        <v>0</v>
      </c>
      <c r="BH639">
        <v>100</v>
      </c>
      <c r="BI639" s="21"/>
      <c r="BJ639">
        <v>0</v>
      </c>
    </row>
    <row r="640" spans="1:62" x14ac:dyDescent="0.25">
      <c r="A640" t="str">
        <f>VLOOKUP(ObjectiveData[[#This Row],[Template ID]],ID_Conversion[],3,FALSE)</f>
        <v>VMAT</v>
      </c>
      <c r="B640" t="str">
        <f>VLOOKUP(ObjectiveData[[#This Row],[Template ID]],ID_Conversion[],6,FALSE)</f>
        <v>PROS</v>
      </c>
      <c r="C640" s="15">
        <f>VLOOKUP(ObjectiveData[[#This Row],[Last Modified]],Date_Conversion[],13,FALSE)</f>
        <v>42921.47215277778</v>
      </c>
      <c r="D640" s="15" t="str">
        <f>VLOOKUP(ObjectiveData[[#This Row],[Template ID]],ObjectiveFiles[],3,FALSE)</f>
        <v>ObjectiveTemplate_13109.xml</v>
      </c>
      <c r="E640">
        <v>1.7</v>
      </c>
      <c r="F640" s="21" t="s">
        <v>157</v>
      </c>
      <c r="G640" s="21" t="s">
        <v>9</v>
      </c>
      <c r="H640" s="21" t="s">
        <v>14</v>
      </c>
      <c r="I640" s="21"/>
      <c r="J640" s="21"/>
      <c r="K640" s="21" t="s">
        <v>23</v>
      </c>
      <c r="L640" s="21"/>
      <c r="M640" s="21" t="s">
        <v>767</v>
      </c>
      <c r="N640" s="21" t="s">
        <v>554</v>
      </c>
      <c r="O640" s="21" t="s">
        <v>41</v>
      </c>
      <c r="P640" t="b">
        <v>0</v>
      </c>
      <c r="Q640" t="b">
        <v>0</v>
      </c>
      <c r="R640" t="b">
        <v>1</v>
      </c>
      <c r="S640">
        <v>40</v>
      </c>
      <c r="T640">
        <v>30</v>
      </c>
      <c r="U640">
        <v>0</v>
      </c>
      <c r="V640" s="21" t="s">
        <v>49</v>
      </c>
      <c r="W640">
        <v>1000</v>
      </c>
      <c r="X640">
        <v>100</v>
      </c>
      <c r="Y640" t="b">
        <v>1</v>
      </c>
      <c r="Z640">
        <v>80</v>
      </c>
      <c r="AA640">
        <v>1</v>
      </c>
      <c r="AB640">
        <v>105</v>
      </c>
      <c r="AC640">
        <v>60</v>
      </c>
      <c r="AD640">
        <v>0.05</v>
      </c>
      <c r="AE640" t="b">
        <v>1</v>
      </c>
      <c r="AF640" s="21" t="s">
        <v>724</v>
      </c>
      <c r="AG640">
        <v>5</v>
      </c>
      <c r="AH640">
        <v>9</v>
      </c>
      <c r="AI640">
        <v>10</v>
      </c>
      <c r="AJ640">
        <v>10</v>
      </c>
      <c r="AK640" s="21" t="s">
        <v>48</v>
      </c>
      <c r="AL640" t="b">
        <v>0</v>
      </c>
      <c r="AM640" t="b">
        <v>0</v>
      </c>
      <c r="AN640">
        <v>100</v>
      </c>
      <c r="AO640">
        <v>650</v>
      </c>
      <c r="AP640">
        <v>800</v>
      </c>
      <c r="AQ640" s="21" t="s">
        <v>244</v>
      </c>
      <c r="AR640" s="21"/>
      <c r="AS640" t="b">
        <v>0</v>
      </c>
      <c r="AT640" s="21"/>
      <c r="AU640" s="21"/>
      <c r="AV640" s="21" t="s">
        <v>244</v>
      </c>
      <c r="AW640" s="21"/>
      <c r="AX640" s="21"/>
      <c r="AY640" s="21"/>
      <c r="AZ640" s="21"/>
      <c r="BA640">
        <v>3</v>
      </c>
      <c r="BB640" s="21"/>
      <c r="BC640">
        <v>16776960</v>
      </c>
      <c r="BD640">
        <v>0</v>
      </c>
      <c r="BE640">
        <v>1</v>
      </c>
      <c r="BF640">
        <v>21</v>
      </c>
      <c r="BG640">
        <v>100</v>
      </c>
      <c r="BH640">
        <v>110</v>
      </c>
      <c r="BI640" s="21"/>
      <c r="BJ640">
        <v>0</v>
      </c>
    </row>
    <row r="641" spans="1:62" x14ac:dyDescent="0.25">
      <c r="A641" t="str">
        <f>VLOOKUP(ObjectiveData[[#This Row],[Template ID]],ID_Conversion[],3,FALSE)</f>
        <v>VMAT</v>
      </c>
      <c r="B641" t="str">
        <f>VLOOKUP(ObjectiveData[[#This Row],[Template ID]],ID_Conversion[],6,FALSE)</f>
        <v>PROS</v>
      </c>
      <c r="C641" s="15">
        <f>VLOOKUP(ObjectiveData[[#This Row],[Last Modified]],Date_Conversion[],13,FALSE)</f>
        <v>42921.47215277778</v>
      </c>
      <c r="D641" s="15" t="str">
        <f>VLOOKUP(ObjectiveData[[#This Row],[Template ID]],ObjectiveFiles[],3,FALSE)</f>
        <v>ObjectiveTemplate_13109.xml</v>
      </c>
      <c r="E641">
        <v>1.7</v>
      </c>
      <c r="F641" s="21" t="s">
        <v>157</v>
      </c>
      <c r="G641" s="21" t="s">
        <v>9</v>
      </c>
      <c r="H641" s="21" t="s">
        <v>14</v>
      </c>
      <c r="I641" s="21"/>
      <c r="J641" s="21"/>
      <c r="K641" s="21" t="s">
        <v>23</v>
      </c>
      <c r="L641" s="21"/>
      <c r="M641" s="21" t="s">
        <v>767</v>
      </c>
      <c r="N641" s="21" t="s">
        <v>554</v>
      </c>
      <c r="O641" s="21" t="s">
        <v>41</v>
      </c>
      <c r="P641" t="b">
        <v>0</v>
      </c>
      <c r="Q641" t="b">
        <v>0</v>
      </c>
      <c r="R641" t="b">
        <v>1</v>
      </c>
      <c r="S641">
        <v>40</v>
      </c>
      <c r="T641">
        <v>30</v>
      </c>
      <c r="U641">
        <v>0</v>
      </c>
      <c r="V641" s="21" t="s">
        <v>49</v>
      </c>
      <c r="W641">
        <v>1000</v>
      </c>
      <c r="X641">
        <v>100</v>
      </c>
      <c r="Y641" t="b">
        <v>1</v>
      </c>
      <c r="Z641">
        <v>80</v>
      </c>
      <c r="AA641">
        <v>1</v>
      </c>
      <c r="AB641">
        <v>105</v>
      </c>
      <c r="AC641">
        <v>60</v>
      </c>
      <c r="AD641">
        <v>0.05</v>
      </c>
      <c r="AE641" t="b">
        <v>1</v>
      </c>
      <c r="AF641" s="21" t="s">
        <v>724</v>
      </c>
      <c r="AG641">
        <v>5</v>
      </c>
      <c r="AH641">
        <v>9</v>
      </c>
      <c r="AI641">
        <v>10</v>
      </c>
      <c r="AJ641">
        <v>10</v>
      </c>
      <c r="AK641" s="21" t="s">
        <v>48</v>
      </c>
      <c r="AL641" t="b">
        <v>0</v>
      </c>
      <c r="AM641" t="b">
        <v>0</v>
      </c>
      <c r="AN641">
        <v>100</v>
      </c>
      <c r="AO641">
        <v>650</v>
      </c>
      <c r="AP641">
        <v>800</v>
      </c>
      <c r="AQ641" s="21" t="s">
        <v>265</v>
      </c>
      <c r="AR641" s="21"/>
      <c r="AS641" t="b">
        <v>0</v>
      </c>
      <c r="AT641" s="21"/>
      <c r="AU641" s="21"/>
      <c r="AV641" s="21" t="s">
        <v>501</v>
      </c>
      <c r="AW641" s="21"/>
      <c r="AX641" s="21"/>
      <c r="AY641" s="21"/>
      <c r="AZ641" s="21"/>
      <c r="BA641">
        <v>1.5009999999999999</v>
      </c>
      <c r="BB641" s="21"/>
      <c r="BC641">
        <v>32896</v>
      </c>
      <c r="BI641" s="21"/>
    </row>
    <row r="642" spans="1:62" x14ac:dyDescent="0.25">
      <c r="A642" t="str">
        <f>VLOOKUP(ObjectiveData[[#This Row],[Template ID]],ID_Conversion[],3,FALSE)</f>
        <v>VMAT</v>
      </c>
      <c r="B642" t="str">
        <f>VLOOKUP(ObjectiveData[[#This Row],[Template ID]],ID_Conversion[],6,FALSE)</f>
        <v>PROS</v>
      </c>
      <c r="C642" s="15">
        <f>VLOOKUP(ObjectiveData[[#This Row],[Last Modified]],Date_Conversion[],13,FALSE)</f>
        <v>42921.47215277778</v>
      </c>
      <c r="D642" s="15" t="str">
        <f>VLOOKUP(ObjectiveData[[#This Row],[Template ID]],ObjectiveFiles[],3,FALSE)</f>
        <v>ObjectiveTemplate_13109.xml</v>
      </c>
      <c r="E642">
        <v>1.7</v>
      </c>
      <c r="F642" s="21" t="s">
        <v>157</v>
      </c>
      <c r="G642" s="21" t="s">
        <v>9</v>
      </c>
      <c r="H642" s="21" t="s">
        <v>14</v>
      </c>
      <c r="I642" s="21"/>
      <c r="J642" s="21"/>
      <c r="K642" s="21" t="s">
        <v>23</v>
      </c>
      <c r="L642" s="21"/>
      <c r="M642" s="21" t="s">
        <v>767</v>
      </c>
      <c r="N642" s="21" t="s">
        <v>554</v>
      </c>
      <c r="O642" s="21" t="s">
        <v>41</v>
      </c>
      <c r="P642" t="b">
        <v>0</v>
      </c>
      <c r="Q642" t="b">
        <v>0</v>
      </c>
      <c r="R642" t="b">
        <v>1</v>
      </c>
      <c r="S642">
        <v>40</v>
      </c>
      <c r="T642">
        <v>30</v>
      </c>
      <c r="U642">
        <v>0</v>
      </c>
      <c r="V642" s="21" t="s">
        <v>49</v>
      </c>
      <c r="W642">
        <v>1000</v>
      </c>
      <c r="X642">
        <v>100</v>
      </c>
      <c r="Y642" t="b">
        <v>1</v>
      </c>
      <c r="Z642">
        <v>80</v>
      </c>
      <c r="AA642">
        <v>1</v>
      </c>
      <c r="AB642">
        <v>105</v>
      </c>
      <c r="AC642">
        <v>60</v>
      </c>
      <c r="AD642">
        <v>0.05</v>
      </c>
      <c r="AE642" t="b">
        <v>1</v>
      </c>
      <c r="AF642" s="21" t="s">
        <v>724</v>
      </c>
      <c r="AG642">
        <v>5</v>
      </c>
      <c r="AH642">
        <v>9</v>
      </c>
      <c r="AI642">
        <v>10</v>
      </c>
      <c r="AJ642">
        <v>10</v>
      </c>
      <c r="AK642" s="21" t="s">
        <v>48</v>
      </c>
      <c r="AL642" t="b">
        <v>0</v>
      </c>
      <c r="AM642" t="b">
        <v>0</v>
      </c>
      <c r="AN642">
        <v>100</v>
      </c>
      <c r="AO642">
        <v>650</v>
      </c>
      <c r="AP642">
        <v>800</v>
      </c>
      <c r="AQ642" s="21" t="s">
        <v>266</v>
      </c>
      <c r="AR642" s="21"/>
      <c r="AS642" t="b">
        <v>0</v>
      </c>
      <c r="AT642" s="21"/>
      <c r="AU642" s="21"/>
      <c r="AV642" s="21" t="s">
        <v>501</v>
      </c>
      <c r="AW642" s="21"/>
      <c r="AX642" s="21"/>
      <c r="AY642" s="21"/>
      <c r="AZ642" s="21"/>
      <c r="BA642">
        <v>1.5009999999999999</v>
      </c>
      <c r="BB642" s="21"/>
      <c r="BC642">
        <v>9221330</v>
      </c>
      <c r="BI642" s="21"/>
    </row>
    <row r="643" spans="1:62" x14ac:dyDescent="0.25">
      <c r="A643" t="str">
        <f>VLOOKUP(ObjectiveData[[#This Row],[Template ID]],ID_Conversion[],3,FALSE)</f>
        <v>VMAT</v>
      </c>
      <c r="B643" t="str">
        <f>VLOOKUP(ObjectiveData[[#This Row],[Template ID]],ID_Conversion[],6,FALSE)</f>
        <v>PROS</v>
      </c>
      <c r="C643" s="15">
        <f>VLOOKUP(ObjectiveData[[#This Row],[Last Modified]],Date_Conversion[],13,FALSE)</f>
        <v>42921.47215277778</v>
      </c>
      <c r="D643" s="15" t="str">
        <f>VLOOKUP(ObjectiveData[[#This Row],[Template ID]],ObjectiveFiles[],3,FALSE)</f>
        <v>ObjectiveTemplate_13109.xml</v>
      </c>
      <c r="E643">
        <v>1.7</v>
      </c>
      <c r="F643" s="21" t="s">
        <v>157</v>
      </c>
      <c r="G643" s="21" t="s">
        <v>9</v>
      </c>
      <c r="H643" s="21" t="s">
        <v>14</v>
      </c>
      <c r="I643" s="21"/>
      <c r="J643" s="21"/>
      <c r="K643" s="21" t="s">
        <v>23</v>
      </c>
      <c r="L643" s="21"/>
      <c r="M643" s="21" t="s">
        <v>767</v>
      </c>
      <c r="N643" s="21" t="s">
        <v>554</v>
      </c>
      <c r="O643" s="21" t="s">
        <v>41</v>
      </c>
      <c r="P643" t="b">
        <v>0</v>
      </c>
      <c r="Q643" t="b">
        <v>0</v>
      </c>
      <c r="R643" t="b">
        <v>1</v>
      </c>
      <c r="S643">
        <v>40</v>
      </c>
      <c r="T643">
        <v>30</v>
      </c>
      <c r="U643">
        <v>0</v>
      </c>
      <c r="V643" s="21" t="s">
        <v>49</v>
      </c>
      <c r="W643">
        <v>1000</v>
      </c>
      <c r="X643">
        <v>100</v>
      </c>
      <c r="Y643" t="b">
        <v>1</v>
      </c>
      <c r="Z643">
        <v>80</v>
      </c>
      <c r="AA643">
        <v>1</v>
      </c>
      <c r="AB643">
        <v>105</v>
      </c>
      <c r="AC643">
        <v>60</v>
      </c>
      <c r="AD643">
        <v>0.05</v>
      </c>
      <c r="AE643" t="b">
        <v>1</v>
      </c>
      <c r="AF643" s="21" t="s">
        <v>724</v>
      </c>
      <c r="AG643">
        <v>5</v>
      </c>
      <c r="AH643">
        <v>9</v>
      </c>
      <c r="AI643">
        <v>10</v>
      </c>
      <c r="AJ643">
        <v>10</v>
      </c>
      <c r="AK643" s="21" t="s">
        <v>48</v>
      </c>
      <c r="AL643" t="b">
        <v>0</v>
      </c>
      <c r="AM643" t="b">
        <v>0</v>
      </c>
      <c r="AN643">
        <v>100</v>
      </c>
      <c r="AO643">
        <v>650</v>
      </c>
      <c r="AP643">
        <v>800</v>
      </c>
      <c r="AQ643" s="21" t="s">
        <v>318</v>
      </c>
      <c r="AR643" s="21"/>
      <c r="AS643" t="b">
        <v>0</v>
      </c>
      <c r="AT643" s="21"/>
      <c r="AU643" s="21"/>
      <c r="AV643" s="21" t="s">
        <v>503</v>
      </c>
      <c r="AW643" s="21"/>
      <c r="AX643" s="21"/>
      <c r="AY643" s="21"/>
      <c r="AZ643" s="21"/>
      <c r="BA643">
        <v>3</v>
      </c>
      <c r="BB643" s="21"/>
      <c r="BC643">
        <v>13130346</v>
      </c>
      <c r="BD643">
        <v>0</v>
      </c>
      <c r="BE643">
        <v>0</v>
      </c>
      <c r="BF643">
        <v>10</v>
      </c>
      <c r="BG643">
        <v>40</v>
      </c>
      <c r="BH643">
        <v>50</v>
      </c>
      <c r="BI643" s="21"/>
      <c r="BJ643">
        <v>0</v>
      </c>
    </row>
    <row r="644" spans="1:62" x14ac:dyDescent="0.25">
      <c r="A644" t="str">
        <f>VLOOKUP(ObjectiveData[[#This Row],[Template ID]],ID_Conversion[],3,FALSE)</f>
        <v>VMAT</v>
      </c>
      <c r="B644" t="str">
        <f>VLOOKUP(ObjectiveData[[#This Row],[Template ID]],ID_Conversion[],6,FALSE)</f>
        <v>PROS</v>
      </c>
      <c r="C644" s="15">
        <f>VLOOKUP(ObjectiveData[[#This Row],[Last Modified]],Date_Conversion[],13,FALSE)</f>
        <v>42921.47215277778</v>
      </c>
      <c r="D644" s="15" t="str">
        <f>VLOOKUP(ObjectiveData[[#This Row],[Template ID]],ObjectiveFiles[],3,FALSE)</f>
        <v>ObjectiveTemplate_13109.xml</v>
      </c>
      <c r="E644">
        <v>1.7</v>
      </c>
      <c r="F644" s="21" t="s">
        <v>157</v>
      </c>
      <c r="G644" s="21" t="s">
        <v>9</v>
      </c>
      <c r="H644" s="21" t="s">
        <v>14</v>
      </c>
      <c r="I644" s="21"/>
      <c r="J644" s="21"/>
      <c r="K644" s="21" t="s">
        <v>23</v>
      </c>
      <c r="L644" s="21"/>
      <c r="M644" s="21" t="s">
        <v>767</v>
      </c>
      <c r="N644" s="21" t="s">
        <v>554</v>
      </c>
      <c r="O644" s="21" t="s">
        <v>41</v>
      </c>
      <c r="P644" t="b">
        <v>0</v>
      </c>
      <c r="Q644" t="b">
        <v>0</v>
      </c>
      <c r="R644" t="b">
        <v>1</v>
      </c>
      <c r="S644">
        <v>40</v>
      </c>
      <c r="T644">
        <v>30</v>
      </c>
      <c r="U644">
        <v>0</v>
      </c>
      <c r="V644" s="21" t="s">
        <v>49</v>
      </c>
      <c r="W644">
        <v>1000</v>
      </c>
      <c r="X644">
        <v>100</v>
      </c>
      <c r="Y644" t="b">
        <v>1</v>
      </c>
      <c r="Z644">
        <v>80</v>
      </c>
      <c r="AA644">
        <v>1</v>
      </c>
      <c r="AB644">
        <v>105</v>
      </c>
      <c r="AC644">
        <v>60</v>
      </c>
      <c r="AD644">
        <v>0.05</v>
      </c>
      <c r="AE644" t="b">
        <v>1</v>
      </c>
      <c r="AF644" s="21" t="s">
        <v>724</v>
      </c>
      <c r="AG644">
        <v>5</v>
      </c>
      <c r="AH644">
        <v>9</v>
      </c>
      <c r="AI644">
        <v>10</v>
      </c>
      <c r="AJ644">
        <v>10</v>
      </c>
      <c r="AK644" s="21" t="s">
        <v>48</v>
      </c>
      <c r="AL644" t="b">
        <v>0</v>
      </c>
      <c r="AM644" t="b">
        <v>0</v>
      </c>
      <c r="AN644">
        <v>100</v>
      </c>
      <c r="AO644">
        <v>650</v>
      </c>
      <c r="AP644">
        <v>800</v>
      </c>
      <c r="AQ644" s="21" t="s">
        <v>318</v>
      </c>
      <c r="AR644" s="21"/>
      <c r="AS644" t="b">
        <v>0</v>
      </c>
      <c r="AT644" s="21"/>
      <c r="AU644" s="21"/>
      <c r="AV644" s="21" t="s">
        <v>503</v>
      </c>
      <c r="AW644" s="21"/>
      <c r="AX644" s="21"/>
      <c r="AY644" s="21"/>
      <c r="AZ644" s="21"/>
      <c r="BA644">
        <v>3</v>
      </c>
      <c r="BB644" s="21"/>
      <c r="BC644">
        <v>13130346</v>
      </c>
      <c r="BD644">
        <v>0</v>
      </c>
      <c r="BE644">
        <v>0</v>
      </c>
      <c r="BF644">
        <v>14</v>
      </c>
      <c r="BG644">
        <v>25</v>
      </c>
      <c r="BH644">
        <v>50</v>
      </c>
      <c r="BI644" s="21"/>
      <c r="BJ644">
        <v>0</v>
      </c>
    </row>
    <row r="645" spans="1:62" x14ac:dyDescent="0.25">
      <c r="A645" t="str">
        <f>VLOOKUP(ObjectiveData[[#This Row],[Template ID]],ID_Conversion[],3,FALSE)</f>
        <v>VMAT</v>
      </c>
      <c r="B645" t="str">
        <f>VLOOKUP(ObjectiveData[[#This Row],[Template ID]],ID_Conversion[],6,FALSE)</f>
        <v>PROS</v>
      </c>
      <c r="C645" s="15">
        <f>VLOOKUP(ObjectiveData[[#This Row],[Last Modified]],Date_Conversion[],13,FALSE)</f>
        <v>42921.47215277778</v>
      </c>
      <c r="D645" s="15" t="str">
        <f>VLOOKUP(ObjectiveData[[#This Row],[Template ID]],ObjectiveFiles[],3,FALSE)</f>
        <v>ObjectiveTemplate_13109.xml</v>
      </c>
      <c r="E645">
        <v>1.7</v>
      </c>
      <c r="F645" s="21" t="s">
        <v>157</v>
      </c>
      <c r="G645" s="21" t="s">
        <v>9</v>
      </c>
      <c r="H645" s="21" t="s">
        <v>14</v>
      </c>
      <c r="I645" s="21"/>
      <c r="J645" s="21"/>
      <c r="K645" s="21" t="s">
        <v>23</v>
      </c>
      <c r="L645" s="21"/>
      <c r="M645" s="21" t="s">
        <v>767</v>
      </c>
      <c r="N645" s="21" t="s">
        <v>554</v>
      </c>
      <c r="O645" s="21" t="s">
        <v>41</v>
      </c>
      <c r="P645" t="b">
        <v>0</v>
      </c>
      <c r="Q645" t="b">
        <v>0</v>
      </c>
      <c r="R645" t="b">
        <v>1</v>
      </c>
      <c r="S645">
        <v>40</v>
      </c>
      <c r="T645">
        <v>30</v>
      </c>
      <c r="U645">
        <v>0</v>
      </c>
      <c r="V645" s="21" t="s">
        <v>49</v>
      </c>
      <c r="W645">
        <v>1000</v>
      </c>
      <c r="X645">
        <v>100</v>
      </c>
      <c r="Y645" t="b">
        <v>1</v>
      </c>
      <c r="Z645">
        <v>80</v>
      </c>
      <c r="AA645">
        <v>1</v>
      </c>
      <c r="AB645">
        <v>105</v>
      </c>
      <c r="AC645">
        <v>60</v>
      </c>
      <c r="AD645">
        <v>0.05</v>
      </c>
      <c r="AE645" t="b">
        <v>1</v>
      </c>
      <c r="AF645" s="21" t="s">
        <v>724</v>
      </c>
      <c r="AG645">
        <v>5</v>
      </c>
      <c r="AH645">
        <v>9</v>
      </c>
      <c r="AI645">
        <v>10</v>
      </c>
      <c r="AJ645">
        <v>10</v>
      </c>
      <c r="AK645" s="21" t="s">
        <v>48</v>
      </c>
      <c r="AL645" t="b">
        <v>0</v>
      </c>
      <c r="AM645" t="b">
        <v>0</v>
      </c>
      <c r="AN645">
        <v>100</v>
      </c>
      <c r="AO645">
        <v>650</v>
      </c>
      <c r="AP645">
        <v>800</v>
      </c>
      <c r="AQ645" s="21" t="s">
        <v>318</v>
      </c>
      <c r="AR645" s="21"/>
      <c r="AS645" t="b">
        <v>0</v>
      </c>
      <c r="AT645" s="21"/>
      <c r="AU645" s="21"/>
      <c r="AV645" s="21" t="s">
        <v>503</v>
      </c>
      <c r="AW645" s="21"/>
      <c r="AX645" s="21"/>
      <c r="AY645" s="21"/>
      <c r="AZ645" s="21"/>
      <c r="BA645">
        <v>3</v>
      </c>
      <c r="BB645" s="21"/>
      <c r="BC645">
        <v>13130346</v>
      </c>
      <c r="BD645">
        <v>0</v>
      </c>
      <c r="BE645">
        <v>0</v>
      </c>
      <c r="BF645">
        <v>16</v>
      </c>
      <c r="BG645">
        <v>15</v>
      </c>
      <c r="BH645">
        <v>50</v>
      </c>
      <c r="BI645" s="21"/>
      <c r="BJ645">
        <v>0</v>
      </c>
    </row>
    <row r="646" spans="1:62" x14ac:dyDescent="0.25">
      <c r="A646" t="str">
        <f>VLOOKUP(ObjectiveData[[#This Row],[Template ID]],ID_Conversion[],3,FALSE)</f>
        <v>VMAT</v>
      </c>
      <c r="B646" t="str">
        <f>VLOOKUP(ObjectiveData[[#This Row],[Template ID]],ID_Conversion[],6,FALSE)</f>
        <v>PROS</v>
      </c>
      <c r="C646" s="15">
        <f>VLOOKUP(ObjectiveData[[#This Row],[Last Modified]],Date_Conversion[],13,FALSE)</f>
        <v>42921.47215277778</v>
      </c>
      <c r="D646" s="15" t="str">
        <f>VLOOKUP(ObjectiveData[[#This Row],[Template ID]],ObjectiveFiles[],3,FALSE)</f>
        <v>ObjectiveTemplate_13109.xml</v>
      </c>
      <c r="E646">
        <v>1.7</v>
      </c>
      <c r="F646" s="21" t="s">
        <v>157</v>
      </c>
      <c r="G646" s="21" t="s">
        <v>9</v>
      </c>
      <c r="H646" s="21" t="s">
        <v>14</v>
      </c>
      <c r="I646" s="21"/>
      <c r="J646" s="21"/>
      <c r="K646" s="21" t="s">
        <v>23</v>
      </c>
      <c r="L646" s="21"/>
      <c r="M646" s="21" t="s">
        <v>767</v>
      </c>
      <c r="N646" s="21" t="s">
        <v>554</v>
      </c>
      <c r="O646" s="21" t="s">
        <v>41</v>
      </c>
      <c r="P646" t="b">
        <v>0</v>
      </c>
      <c r="Q646" t="b">
        <v>0</v>
      </c>
      <c r="R646" t="b">
        <v>1</v>
      </c>
      <c r="S646">
        <v>40</v>
      </c>
      <c r="T646">
        <v>30</v>
      </c>
      <c r="U646">
        <v>0</v>
      </c>
      <c r="V646" s="21" t="s">
        <v>49</v>
      </c>
      <c r="W646">
        <v>1000</v>
      </c>
      <c r="X646">
        <v>100</v>
      </c>
      <c r="Y646" t="b">
        <v>1</v>
      </c>
      <c r="Z646">
        <v>80</v>
      </c>
      <c r="AA646">
        <v>1</v>
      </c>
      <c r="AB646">
        <v>105</v>
      </c>
      <c r="AC646">
        <v>60</v>
      </c>
      <c r="AD646">
        <v>0.05</v>
      </c>
      <c r="AE646" t="b">
        <v>1</v>
      </c>
      <c r="AF646" s="21" t="s">
        <v>724</v>
      </c>
      <c r="AG646">
        <v>5</v>
      </c>
      <c r="AH646">
        <v>9</v>
      </c>
      <c r="AI646">
        <v>10</v>
      </c>
      <c r="AJ646">
        <v>10</v>
      </c>
      <c r="AK646" s="21" t="s">
        <v>48</v>
      </c>
      <c r="AL646" t="b">
        <v>0</v>
      </c>
      <c r="AM646" t="b">
        <v>0</v>
      </c>
      <c r="AN646">
        <v>100</v>
      </c>
      <c r="AO646">
        <v>650</v>
      </c>
      <c r="AP646">
        <v>800</v>
      </c>
      <c r="AQ646" s="21" t="s">
        <v>318</v>
      </c>
      <c r="AR646" s="21"/>
      <c r="AS646" t="b">
        <v>0</v>
      </c>
      <c r="AT646" s="21"/>
      <c r="AU646" s="21"/>
      <c r="AV646" s="21" t="s">
        <v>503</v>
      </c>
      <c r="AW646" s="21"/>
      <c r="AX646" s="21"/>
      <c r="AY646" s="21"/>
      <c r="AZ646" s="21"/>
      <c r="BA646">
        <v>3</v>
      </c>
      <c r="BB646" s="21"/>
      <c r="BC646">
        <v>13130346</v>
      </c>
      <c r="BD646">
        <v>0</v>
      </c>
      <c r="BE646">
        <v>0</v>
      </c>
      <c r="BF646">
        <v>18</v>
      </c>
      <c r="BG646">
        <v>5</v>
      </c>
      <c r="BH646">
        <v>50</v>
      </c>
      <c r="BI646" s="21"/>
      <c r="BJ646">
        <v>0</v>
      </c>
    </row>
    <row r="647" spans="1:62" x14ac:dyDescent="0.25">
      <c r="A647" t="str">
        <f>VLOOKUP(ObjectiveData[[#This Row],[Template ID]],ID_Conversion[],3,FALSE)</f>
        <v>VMAT</v>
      </c>
      <c r="B647" t="str">
        <f>VLOOKUP(ObjectiveData[[#This Row],[Template ID]],ID_Conversion[],6,FALSE)</f>
        <v>PROS</v>
      </c>
      <c r="C647" s="15">
        <f>VLOOKUP(ObjectiveData[[#This Row],[Last Modified]],Date_Conversion[],13,FALSE)</f>
        <v>42921.47215277778</v>
      </c>
      <c r="D647" s="15" t="str">
        <f>VLOOKUP(ObjectiveData[[#This Row],[Template ID]],ObjectiveFiles[],3,FALSE)</f>
        <v>ObjectiveTemplate_13109.xml</v>
      </c>
      <c r="E647">
        <v>1.7</v>
      </c>
      <c r="F647" s="21" t="s">
        <v>157</v>
      </c>
      <c r="G647" s="21" t="s">
        <v>9</v>
      </c>
      <c r="H647" s="21" t="s">
        <v>14</v>
      </c>
      <c r="I647" s="21"/>
      <c r="J647" s="21"/>
      <c r="K647" s="21" t="s">
        <v>23</v>
      </c>
      <c r="L647" s="21"/>
      <c r="M647" s="21" t="s">
        <v>767</v>
      </c>
      <c r="N647" s="21" t="s">
        <v>554</v>
      </c>
      <c r="O647" s="21" t="s">
        <v>41</v>
      </c>
      <c r="P647" t="b">
        <v>0</v>
      </c>
      <c r="Q647" t="b">
        <v>0</v>
      </c>
      <c r="R647" t="b">
        <v>1</v>
      </c>
      <c r="S647">
        <v>40</v>
      </c>
      <c r="T647">
        <v>30</v>
      </c>
      <c r="U647">
        <v>0</v>
      </c>
      <c r="V647" s="21" t="s">
        <v>49</v>
      </c>
      <c r="W647">
        <v>1000</v>
      </c>
      <c r="X647">
        <v>100</v>
      </c>
      <c r="Y647" t="b">
        <v>1</v>
      </c>
      <c r="Z647">
        <v>80</v>
      </c>
      <c r="AA647">
        <v>1</v>
      </c>
      <c r="AB647">
        <v>105</v>
      </c>
      <c r="AC647">
        <v>60</v>
      </c>
      <c r="AD647">
        <v>0.05</v>
      </c>
      <c r="AE647" t="b">
        <v>1</v>
      </c>
      <c r="AF647" s="21" t="s">
        <v>724</v>
      </c>
      <c r="AG647">
        <v>5</v>
      </c>
      <c r="AH647">
        <v>9</v>
      </c>
      <c r="AI647">
        <v>10</v>
      </c>
      <c r="AJ647">
        <v>10</v>
      </c>
      <c r="AK647" s="21" t="s">
        <v>48</v>
      </c>
      <c r="AL647" t="b">
        <v>0</v>
      </c>
      <c r="AM647" t="b">
        <v>0</v>
      </c>
      <c r="AN647">
        <v>100</v>
      </c>
      <c r="AO647">
        <v>650</v>
      </c>
      <c r="AP647">
        <v>800</v>
      </c>
      <c r="AQ647" s="21" t="s">
        <v>326</v>
      </c>
      <c r="AR647" s="21"/>
      <c r="AS647" t="b">
        <v>0</v>
      </c>
      <c r="AT647" s="21"/>
      <c r="AU647" s="21"/>
      <c r="AV647" s="21" t="s">
        <v>375</v>
      </c>
      <c r="AW647" s="21"/>
      <c r="AX647" s="21"/>
      <c r="AY647" s="21"/>
      <c r="AZ647" s="21"/>
      <c r="BA647">
        <v>3</v>
      </c>
      <c r="BB647" s="21"/>
      <c r="BC647">
        <v>15570276</v>
      </c>
      <c r="BD647">
        <v>0</v>
      </c>
      <c r="BE647">
        <v>0</v>
      </c>
      <c r="BF647">
        <v>19.5</v>
      </c>
      <c r="BG647">
        <v>0</v>
      </c>
      <c r="BH647">
        <v>100</v>
      </c>
      <c r="BI647" s="21"/>
      <c r="BJ647">
        <v>0</v>
      </c>
    </row>
    <row r="648" spans="1:62" x14ac:dyDescent="0.25">
      <c r="A648" t="str">
        <f>VLOOKUP(ObjectiveData[[#This Row],[Template ID]],ID_Conversion[],3,FALSE)</f>
        <v>VMAT</v>
      </c>
      <c r="B648" t="str">
        <f>VLOOKUP(ObjectiveData[[#This Row],[Template ID]],ID_Conversion[],6,FALSE)</f>
        <v>PROS</v>
      </c>
      <c r="C648" s="15">
        <f>VLOOKUP(ObjectiveData[[#This Row],[Last Modified]],Date_Conversion[],13,FALSE)</f>
        <v>42921.47215277778</v>
      </c>
      <c r="D648" s="15" t="str">
        <f>VLOOKUP(ObjectiveData[[#This Row],[Template ID]],ObjectiveFiles[],3,FALSE)</f>
        <v>ObjectiveTemplate_13109.xml</v>
      </c>
      <c r="E648">
        <v>1.7</v>
      </c>
      <c r="F648" s="21" t="s">
        <v>157</v>
      </c>
      <c r="G648" s="21" t="s">
        <v>9</v>
      </c>
      <c r="H648" s="21" t="s">
        <v>14</v>
      </c>
      <c r="I648" s="21"/>
      <c r="J648" s="21"/>
      <c r="K648" s="21" t="s">
        <v>23</v>
      </c>
      <c r="L648" s="21"/>
      <c r="M648" s="21" t="s">
        <v>767</v>
      </c>
      <c r="N648" s="21" t="s">
        <v>554</v>
      </c>
      <c r="O648" s="21" t="s">
        <v>41</v>
      </c>
      <c r="P648" t="b">
        <v>0</v>
      </c>
      <c r="Q648" t="b">
        <v>0</v>
      </c>
      <c r="R648" t="b">
        <v>1</v>
      </c>
      <c r="S648">
        <v>40</v>
      </c>
      <c r="T648">
        <v>30</v>
      </c>
      <c r="U648">
        <v>0</v>
      </c>
      <c r="V648" s="21" t="s">
        <v>49</v>
      </c>
      <c r="W648">
        <v>1000</v>
      </c>
      <c r="X648">
        <v>100</v>
      </c>
      <c r="Y648" t="b">
        <v>1</v>
      </c>
      <c r="Z648">
        <v>80</v>
      </c>
      <c r="AA648">
        <v>1</v>
      </c>
      <c r="AB648">
        <v>105</v>
      </c>
      <c r="AC648">
        <v>60</v>
      </c>
      <c r="AD648">
        <v>0.05</v>
      </c>
      <c r="AE648" t="b">
        <v>1</v>
      </c>
      <c r="AF648" s="21" t="s">
        <v>724</v>
      </c>
      <c r="AG648">
        <v>5</v>
      </c>
      <c r="AH648">
        <v>9</v>
      </c>
      <c r="AI648">
        <v>10</v>
      </c>
      <c r="AJ648">
        <v>10</v>
      </c>
      <c r="AK648" s="21" t="s">
        <v>48</v>
      </c>
      <c r="AL648" t="b">
        <v>0</v>
      </c>
      <c r="AM648" t="b">
        <v>0</v>
      </c>
      <c r="AN648">
        <v>100</v>
      </c>
      <c r="AO648">
        <v>650</v>
      </c>
      <c r="AP648">
        <v>800</v>
      </c>
      <c r="AQ648" s="21" t="s">
        <v>326</v>
      </c>
      <c r="AR648" s="21"/>
      <c r="AS648" t="b">
        <v>0</v>
      </c>
      <c r="AT648" s="21"/>
      <c r="AU648" s="21"/>
      <c r="AV648" s="21" t="s">
        <v>375</v>
      </c>
      <c r="AW648" s="21"/>
      <c r="AX648" s="21"/>
      <c r="AY648" s="21"/>
      <c r="AZ648" s="21"/>
      <c r="BA648">
        <v>3</v>
      </c>
      <c r="BB648" s="21"/>
      <c r="BC648">
        <v>15570276</v>
      </c>
      <c r="BD648">
        <v>0</v>
      </c>
      <c r="BE648">
        <v>0</v>
      </c>
      <c r="BF648">
        <v>19.5</v>
      </c>
      <c r="BG648">
        <v>0</v>
      </c>
      <c r="BH648">
        <v>100</v>
      </c>
      <c r="BI648" s="21"/>
      <c r="BJ648">
        <v>0</v>
      </c>
    </row>
    <row r="649" spans="1:62" x14ac:dyDescent="0.25">
      <c r="A649" t="str">
        <f>VLOOKUP(ObjectiveData[[#This Row],[Template ID]],ID_Conversion[],3,FALSE)</f>
        <v>VMAT</v>
      </c>
      <c r="B649" t="str">
        <f>VLOOKUP(ObjectiveData[[#This Row],[Template ID]],ID_Conversion[],6,FALSE)</f>
        <v>PROS</v>
      </c>
      <c r="C649" s="15">
        <f>VLOOKUP(ObjectiveData[[#This Row],[Last Modified]],Date_Conversion[],13,FALSE)</f>
        <v>42921.47215277778</v>
      </c>
      <c r="D649" s="15" t="str">
        <f>VLOOKUP(ObjectiveData[[#This Row],[Template ID]],ObjectiveFiles[],3,FALSE)</f>
        <v>ObjectiveTemplate_13109.xml</v>
      </c>
      <c r="E649">
        <v>1.7</v>
      </c>
      <c r="F649" s="21" t="s">
        <v>157</v>
      </c>
      <c r="G649" s="21" t="s">
        <v>9</v>
      </c>
      <c r="H649" s="21" t="s">
        <v>14</v>
      </c>
      <c r="I649" s="21"/>
      <c r="J649" s="21"/>
      <c r="K649" s="21" t="s">
        <v>23</v>
      </c>
      <c r="L649" s="21"/>
      <c r="M649" s="21" t="s">
        <v>767</v>
      </c>
      <c r="N649" s="21" t="s">
        <v>554</v>
      </c>
      <c r="O649" s="21" t="s">
        <v>41</v>
      </c>
      <c r="P649" t="b">
        <v>0</v>
      </c>
      <c r="Q649" t="b">
        <v>0</v>
      </c>
      <c r="R649" t="b">
        <v>1</v>
      </c>
      <c r="S649">
        <v>40</v>
      </c>
      <c r="T649">
        <v>30</v>
      </c>
      <c r="U649">
        <v>0</v>
      </c>
      <c r="V649" s="21" t="s">
        <v>49</v>
      </c>
      <c r="W649">
        <v>1000</v>
      </c>
      <c r="X649">
        <v>100</v>
      </c>
      <c r="Y649" t="b">
        <v>1</v>
      </c>
      <c r="Z649">
        <v>80</v>
      </c>
      <c r="AA649">
        <v>1</v>
      </c>
      <c r="AB649">
        <v>105</v>
      </c>
      <c r="AC649">
        <v>60</v>
      </c>
      <c r="AD649">
        <v>0.05</v>
      </c>
      <c r="AE649" t="b">
        <v>1</v>
      </c>
      <c r="AF649" s="21" t="s">
        <v>724</v>
      </c>
      <c r="AG649">
        <v>5</v>
      </c>
      <c r="AH649">
        <v>9</v>
      </c>
      <c r="AI649">
        <v>10</v>
      </c>
      <c r="AJ649">
        <v>10</v>
      </c>
      <c r="AK649" s="21" t="s">
        <v>48</v>
      </c>
      <c r="AL649" t="b">
        <v>0</v>
      </c>
      <c r="AM649" t="b">
        <v>0</v>
      </c>
      <c r="AN649">
        <v>100</v>
      </c>
      <c r="AO649">
        <v>650</v>
      </c>
      <c r="AP649">
        <v>800</v>
      </c>
      <c r="AQ649" s="21" t="s">
        <v>326</v>
      </c>
      <c r="AR649" s="21"/>
      <c r="AS649" t="b">
        <v>0</v>
      </c>
      <c r="AT649" s="21"/>
      <c r="AU649" s="21"/>
      <c r="AV649" s="21" t="s">
        <v>375</v>
      </c>
      <c r="AW649" s="21"/>
      <c r="AX649" s="21"/>
      <c r="AY649" s="21"/>
      <c r="AZ649" s="21"/>
      <c r="BA649">
        <v>3</v>
      </c>
      <c r="BB649" s="21"/>
      <c r="BC649">
        <v>15570276</v>
      </c>
      <c r="BD649">
        <v>0</v>
      </c>
      <c r="BE649">
        <v>1</v>
      </c>
      <c r="BF649">
        <v>21</v>
      </c>
      <c r="BG649">
        <v>100</v>
      </c>
      <c r="BH649">
        <v>120</v>
      </c>
      <c r="BI649" s="21"/>
      <c r="BJ649">
        <v>0</v>
      </c>
    </row>
    <row r="650" spans="1:62" x14ac:dyDescent="0.25">
      <c r="A650" t="str">
        <f>VLOOKUP(ObjectiveData[[#This Row],[Template ID]],ID_Conversion[],3,FALSE)</f>
        <v>VMAT</v>
      </c>
      <c r="B650" t="str">
        <f>VLOOKUP(ObjectiveData[[#This Row],[Template ID]],ID_Conversion[],6,FALSE)</f>
        <v>PROS</v>
      </c>
      <c r="C650" s="15">
        <f>VLOOKUP(ObjectiveData[[#This Row],[Last Modified]],Date_Conversion[],13,FALSE)</f>
        <v>42921.47215277778</v>
      </c>
      <c r="D650" s="15" t="str">
        <f>VLOOKUP(ObjectiveData[[#This Row],[Template ID]],ObjectiveFiles[],3,FALSE)</f>
        <v>ObjectiveTemplate_13109.xml</v>
      </c>
      <c r="E650">
        <v>1.7</v>
      </c>
      <c r="F650" s="21" t="s">
        <v>157</v>
      </c>
      <c r="G650" s="21" t="s">
        <v>9</v>
      </c>
      <c r="H650" s="21" t="s">
        <v>14</v>
      </c>
      <c r="I650" s="21"/>
      <c r="J650" s="21"/>
      <c r="K650" s="21" t="s">
        <v>23</v>
      </c>
      <c r="L650" s="21"/>
      <c r="M650" s="21" t="s">
        <v>767</v>
      </c>
      <c r="N650" s="21" t="s">
        <v>554</v>
      </c>
      <c r="O650" s="21" t="s">
        <v>41</v>
      </c>
      <c r="P650" t="b">
        <v>0</v>
      </c>
      <c r="Q650" t="b">
        <v>0</v>
      </c>
      <c r="R650" t="b">
        <v>1</v>
      </c>
      <c r="S650">
        <v>40</v>
      </c>
      <c r="T650">
        <v>30</v>
      </c>
      <c r="U650">
        <v>0</v>
      </c>
      <c r="V650" s="21" t="s">
        <v>49</v>
      </c>
      <c r="W650">
        <v>1000</v>
      </c>
      <c r="X650">
        <v>100</v>
      </c>
      <c r="Y650" t="b">
        <v>1</v>
      </c>
      <c r="Z650">
        <v>80</v>
      </c>
      <c r="AA650">
        <v>1</v>
      </c>
      <c r="AB650">
        <v>105</v>
      </c>
      <c r="AC650">
        <v>60</v>
      </c>
      <c r="AD650">
        <v>0.05</v>
      </c>
      <c r="AE650" t="b">
        <v>1</v>
      </c>
      <c r="AF650" s="21" t="s">
        <v>724</v>
      </c>
      <c r="AG650">
        <v>5</v>
      </c>
      <c r="AH650">
        <v>9</v>
      </c>
      <c r="AI650">
        <v>10</v>
      </c>
      <c r="AJ650">
        <v>10</v>
      </c>
      <c r="AK650" s="21" t="s">
        <v>48</v>
      </c>
      <c r="AL650" t="b">
        <v>0</v>
      </c>
      <c r="AM650" t="b">
        <v>0</v>
      </c>
      <c r="AN650">
        <v>100</v>
      </c>
      <c r="AO650">
        <v>650</v>
      </c>
      <c r="AP650">
        <v>800</v>
      </c>
      <c r="AQ650" s="21" t="s">
        <v>349</v>
      </c>
      <c r="AR650" s="21"/>
      <c r="AS650" t="b">
        <v>0</v>
      </c>
      <c r="AT650" s="21"/>
      <c r="AU650" s="21"/>
      <c r="AV650" s="21" t="s">
        <v>503</v>
      </c>
      <c r="AW650" s="21"/>
      <c r="AX650" s="21"/>
      <c r="AY650" s="21"/>
      <c r="AZ650" s="21"/>
      <c r="BA650">
        <v>3</v>
      </c>
      <c r="BB650" s="21"/>
      <c r="BC650">
        <v>2763429</v>
      </c>
      <c r="BD650">
        <v>0</v>
      </c>
      <c r="BE650">
        <v>0</v>
      </c>
      <c r="BF650">
        <v>10</v>
      </c>
      <c r="BG650">
        <v>40</v>
      </c>
      <c r="BH650">
        <v>70</v>
      </c>
      <c r="BI650" s="21"/>
      <c r="BJ650">
        <v>0</v>
      </c>
    </row>
    <row r="651" spans="1:62" x14ac:dyDescent="0.25">
      <c r="A651" t="str">
        <f>VLOOKUP(ObjectiveData[[#This Row],[Template ID]],ID_Conversion[],3,FALSE)</f>
        <v>VMAT</v>
      </c>
      <c r="B651" t="str">
        <f>VLOOKUP(ObjectiveData[[#This Row],[Template ID]],ID_Conversion[],6,FALSE)</f>
        <v>PROS</v>
      </c>
      <c r="C651" s="15">
        <f>VLOOKUP(ObjectiveData[[#This Row],[Last Modified]],Date_Conversion[],13,FALSE)</f>
        <v>42921.47215277778</v>
      </c>
      <c r="D651" s="15" t="str">
        <f>VLOOKUP(ObjectiveData[[#This Row],[Template ID]],ObjectiveFiles[],3,FALSE)</f>
        <v>ObjectiveTemplate_13109.xml</v>
      </c>
      <c r="E651">
        <v>1.7</v>
      </c>
      <c r="F651" s="21" t="s">
        <v>157</v>
      </c>
      <c r="G651" s="21" t="s">
        <v>9</v>
      </c>
      <c r="H651" s="21" t="s">
        <v>14</v>
      </c>
      <c r="I651" s="21"/>
      <c r="J651" s="21"/>
      <c r="K651" s="21" t="s">
        <v>23</v>
      </c>
      <c r="L651" s="21"/>
      <c r="M651" s="21" t="s">
        <v>767</v>
      </c>
      <c r="N651" s="21" t="s">
        <v>554</v>
      </c>
      <c r="O651" s="21" t="s">
        <v>41</v>
      </c>
      <c r="P651" t="b">
        <v>0</v>
      </c>
      <c r="Q651" t="b">
        <v>0</v>
      </c>
      <c r="R651" t="b">
        <v>1</v>
      </c>
      <c r="S651">
        <v>40</v>
      </c>
      <c r="T651">
        <v>30</v>
      </c>
      <c r="U651">
        <v>0</v>
      </c>
      <c r="V651" s="21" t="s">
        <v>49</v>
      </c>
      <c r="W651">
        <v>1000</v>
      </c>
      <c r="X651">
        <v>100</v>
      </c>
      <c r="Y651" t="b">
        <v>1</v>
      </c>
      <c r="Z651">
        <v>80</v>
      </c>
      <c r="AA651">
        <v>1</v>
      </c>
      <c r="AB651">
        <v>105</v>
      </c>
      <c r="AC651">
        <v>60</v>
      </c>
      <c r="AD651">
        <v>0.05</v>
      </c>
      <c r="AE651" t="b">
        <v>1</v>
      </c>
      <c r="AF651" s="21" t="s">
        <v>724</v>
      </c>
      <c r="AG651">
        <v>5</v>
      </c>
      <c r="AH651">
        <v>9</v>
      </c>
      <c r="AI651">
        <v>10</v>
      </c>
      <c r="AJ651">
        <v>10</v>
      </c>
      <c r="AK651" s="21" t="s">
        <v>48</v>
      </c>
      <c r="AL651" t="b">
        <v>0</v>
      </c>
      <c r="AM651" t="b">
        <v>0</v>
      </c>
      <c r="AN651">
        <v>100</v>
      </c>
      <c r="AO651">
        <v>650</v>
      </c>
      <c r="AP651">
        <v>800</v>
      </c>
      <c r="AQ651" s="21" t="s">
        <v>349</v>
      </c>
      <c r="AR651" s="21"/>
      <c r="AS651" t="b">
        <v>0</v>
      </c>
      <c r="AT651" s="21"/>
      <c r="AU651" s="21"/>
      <c r="AV651" s="21" t="s">
        <v>503</v>
      </c>
      <c r="AW651" s="21"/>
      <c r="AX651" s="21"/>
      <c r="AY651" s="21"/>
      <c r="AZ651" s="21"/>
      <c r="BA651">
        <v>3</v>
      </c>
      <c r="BB651" s="21"/>
      <c r="BC651">
        <v>2763429</v>
      </c>
      <c r="BD651">
        <v>0</v>
      </c>
      <c r="BE651">
        <v>0</v>
      </c>
      <c r="BF651">
        <v>14</v>
      </c>
      <c r="BG651">
        <v>25</v>
      </c>
      <c r="BH651">
        <v>70</v>
      </c>
      <c r="BI651" s="21"/>
      <c r="BJ651">
        <v>0</v>
      </c>
    </row>
    <row r="652" spans="1:62" x14ac:dyDescent="0.25">
      <c r="A652" t="str">
        <f>VLOOKUP(ObjectiveData[[#This Row],[Template ID]],ID_Conversion[],3,FALSE)</f>
        <v>VMAT</v>
      </c>
      <c r="B652" t="str">
        <f>VLOOKUP(ObjectiveData[[#This Row],[Template ID]],ID_Conversion[],6,FALSE)</f>
        <v>PROS</v>
      </c>
      <c r="C652" s="15">
        <f>VLOOKUP(ObjectiveData[[#This Row],[Last Modified]],Date_Conversion[],13,FALSE)</f>
        <v>42921.47215277778</v>
      </c>
      <c r="D652" s="15" t="str">
        <f>VLOOKUP(ObjectiveData[[#This Row],[Template ID]],ObjectiveFiles[],3,FALSE)</f>
        <v>ObjectiveTemplate_13109.xml</v>
      </c>
      <c r="E652">
        <v>1.7</v>
      </c>
      <c r="F652" s="21" t="s">
        <v>157</v>
      </c>
      <c r="G652" s="21" t="s">
        <v>9</v>
      </c>
      <c r="H652" s="21" t="s">
        <v>14</v>
      </c>
      <c r="I652" s="21"/>
      <c r="J652" s="21"/>
      <c r="K652" s="21" t="s">
        <v>23</v>
      </c>
      <c r="L652" s="21"/>
      <c r="M652" s="21" t="s">
        <v>767</v>
      </c>
      <c r="N652" s="21" t="s">
        <v>554</v>
      </c>
      <c r="O652" s="21" t="s">
        <v>41</v>
      </c>
      <c r="P652" t="b">
        <v>0</v>
      </c>
      <c r="Q652" t="b">
        <v>0</v>
      </c>
      <c r="R652" t="b">
        <v>1</v>
      </c>
      <c r="S652">
        <v>40</v>
      </c>
      <c r="T652">
        <v>30</v>
      </c>
      <c r="U652">
        <v>0</v>
      </c>
      <c r="V652" s="21" t="s">
        <v>49</v>
      </c>
      <c r="W652">
        <v>1000</v>
      </c>
      <c r="X652">
        <v>100</v>
      </c>
      <c r="Y652" t="b">
        <v>1</v>
      </c>
      <c r="Z652">
        <v>80</v>
      </c>
      <c r="AA652">
        <v>1</v>
      </c>
      <c r="AB652">
        <v>105</v>
      </c>
      <c r="AC652">
        <v>60</v>
      </c>
      <c r="AD652">
        <v>0.05</v>
      </c>
      <c r="AE652" t="b">
        <v>1</v>
      </c>
      <c r="AF652" s="21" t="s">
        <v>724</v>
      </c>
      <c r="AG652">
        <v>5</v>
      </c>
      <c r="AH652">
        <v>9</v>
      </c>
      <c r="AI652">
        <v>10</v>
      </c>
      <c r="AJ652">
        <v>10</v>
      </c>
      <c r="AK652" s="21" t="s">
        <v>48</v>
      </c>
      <c r="AL652" t="b">
        <v>0</v>
      </c>
      <c r="AM652" t="b">
        <v>0</v>
      </c>
      <c r="AN652">
        <v>100</v>
      </c>
      <c r="AO652">
        <v>650</v>
      </c>
      <c r="AP652">
        <v>800</v>
      </c>
      <c r="AQ652" s="21" t="s">
        <v>349</v>
      </c>
      <c r="AR652" s="21"/>
      <c r="AS652" t="b">
        <v>0</v>
      </c>
      <c r="AT652" s="21"/>
      <c r="AU652" s="21"/>
      <c r="AV652" s="21" t="s">
        <v>503</v>
      </c>
      <c r="AW652" s="21"/>
      <c r="AX652" s="21"/>
      <c r="AY652" s="21"/>
      <c r="AZ652" s="21"/>
      <c r="BA652">
        <v>3</v>
      </c>
      <c r="BB652" s="21"/>
      <c r="BC652">
        <v>2763429</v>
      </c>
      <c r="BD652">
        <v>0</v>
      </c>
      <c r="BE652">
        <v>0</v>
      </c>
      <c r="BF652">
        <v>16</v>
      </c>
      <c r="BG652">
        <v>15</v>
      </c>
      <c r="BH652">
        <v>70</v>
      </c>
      <c r="BI652" s="21"/>
      <c r="BJ652">
        <v>0</v>
      </c>
    </row>
    <row r="653" spans="1:62" x14ac:dyDescent="0.25">
      <c r="A653" t="str">
        <f>VLOOKUP(ObjectiveData[[#This Row],[Template ID]],ID_Conversion[],3,FALSE)</f>
        <v>VMAT</v>
      </c>
      <c r="B653" t="str">
        <f>VLOOKUP(ObjectiveData[[#This Row],[Template ID]],ID_Conversion[],6,FALSE)</f>
        <v>PROS</v>
      </c>
      <c r="C653" s="15">
        <f>VLOOKUP(ObjectiveData[[#This Row],[Last Modified]],Date_Conversion[],13,FALSE)</f>
        <v>42921.47215277778</v>
      </c>
      <c r="D653" s="15" t="str">
        <f>VLOOKUP(ObjectiveData[[#This Row],[Template ID]],ObjectiveFiles[],3,FALSE)</f>
        <v>ObjectiveTemplate_13109.xml</v>
      </c>
      <c r="E653">
        <v>1.7</v>
      </c>
      <c r="F653" s="21" t="s">
        <v>157</v>
      </c>
      <c r="G653" s="21" t="s">
        <v>9</v>
      </c>
      <c r="H653" s="21" t="s">
        <v>14</v>
      </c>
      <c r="I653" s="21"/>
      <c r="J653" s="21"/>
      <c r="K653" s="21" t="s">
        <v>23</v>
      </c>
      <c r="L653" s="21"/>
      <c r="M653" s="21" t="s">
        <v>767</v>
      </c>
      <c r="N653" s="21" t="s">
        <v>554</v>
      </c>
      <c r="O653" s="21" t="s">
        <v>41</v>
      </c>
      <c r="P653" t="b">
        <v>0</v>
      </c>
      <c r="Q653" t="b">
        <v>0</v>
      </c>
      <c r="R653" t="b">
        <v>1</v>
      </c>
      <c r="S653">
        <v>40</v>
      </c>
      <c r="T653">
        <v>30</v>
      </c>
      <c r="U653">
        <v>0</v>
      </c>
      <c r="V653" s="21" t="s">
        <v>49</v>
      </c>
      <c r="W653">
        <v>1000</v>
      </c>
      <c r="X653">
        <v>100</v>
      </c>
      <c r="Y653" t="b">
        <v>1</v>
      </c>
      <c r="Z653">
        <v>80</v>
      </c>
      <c r="AA653">
        <v>1</v>
      </c>
      <c r="AB653">
        <v>105</v>
      </c>
      <c r="AC653">
        <v>60</v>
      </c>
      <c r="AD653">
        <v>0.05</v>
      </c>
      <c r="AE653" t="b">
        <v>1</v>
      </c>
      <c r="AF653" s="21" t="s">
        <v>724</v>
      </c>
      <c r="AG653">
        <v>5</v>
      </c>
      <c r="AH653">
        <v>9</v>
      </c>
      <c r="AI653">
        <v>10</v>
      </c>
      <c r="AJ653">
        <v>10</v>
      </c>
      <c r="AK653" s="21" t="s">
        <v>48</v>
      </c>
      <c r="AL653" t="b">
        <v>0</v>
      </c>
      <c r="AM653" t="b">
        <v>0</v>
      </c>
      <c r="AN653">
        <v>100</v>
      </c>
      <c r="AO653">
        <v>650</v>
      </c>
      <c r="AP653">
        <v>800</v>
      </c>
      <c r="AQ653" s="21" t="s">
        <v>349</v>
      </c>
      <c r="AR653" s="21"/>
      <c r="AS653" t="b">
        <v>0</v>
      </c>
      <c r="AT653" s="21"/>
      <c r="AU653" s="21"/>
      <c r="AV653" s="21" t="s">
        <v>503</v>
      </c>
      <c r="AW653" s="21"/>
      <c r="AX653" s="21"/>
      <c r="AY653" s="21"/>
      <c r="AZ653" s="21"/>
      <c r="BA653">
        <v>3</v>
      </c>
      <c r="BB653" s="21"/>
      <c r="BC653">
        <v>2763429</v>
      </c>
      <c r="BD653">
        <v>0</v>
      </c>
      <c r="BE653">
        <v>0</v>
      </c>
      <c r="BF653">
        <v>18</v>
      </c>
      <c r="BG653">
        <v>5</v>
      </c>
      <c r="BH653">
        <v>70</v>
      </c>
      <c r="BI653" s="21"/>
      <c r="BJ653">
        <v>0</v>
      </c>
    </row>
    <row r="654" spans="1:62" x14ac:dyDescent="0.25">
      <c r="A654" t="str">
        <f>VLOOKUP(ObjectiveData[[#This Row],[Template ID]],ID_Conversion[],3,FALSE)</f>
        <v>VMAT</v>
      </c>
      <c r="B654" t="str">
        <f>VLOOKUP(ObjectiveData[[#This Row],[Template ID]],ID_Conversion[],6,FALSE)</f>
        <v>PROS</v>
      </c>
      <c r="C654" s="15">
        <f>VLOOKUP(ObjectiveData[[#This Row],[Last Modified]],Date_Conversion[],13,FALSE)</f>
        <v>42921.47215277778</v>
      </c>
      <c r="D654" s="15" t="str">
        <f>VLOOKUP(ObjectiveData[[#This Row],[Template ID]],ObjectiveFiles[],3,FALSE)</f>
        <v>ObjectiveTemplate_13109.xml</v>
      </c>
      <c r="E654">
        <v>1.7</v>
      </c>
      <c r="F654" s="21" t="s">
        <v>157</v>
      </c>
      <c r="G654" s="21" t="s">
        <v>9</v>
      </c>
      <c r="H654" s="21" t="s">
        <v>14</v>
      </c>
      <c r="I654" s="21"/>
      <c r="J654" s="21"/>
      <c r="K654" s="21" t="s">
        <v>23</v>
      </c>
      <c r="L654" s="21"/>
      <c r="M654" s="21" t="s">
        <v>767</v>
      </c>
      <c r="N654" s="21" t="s">
        <v>554</v>
      </c>
      <c r="O654" s="21" t="s">
        <v>41</v>
      </c>
      <c r="P654" t="b">
        <v>0</v>
      </c>
      <c r="Q654" t="b">
        <v>0</v>
      </c>
      <c r="R654" t="b">
        <v>1</v>
      </c>
      <c r="S654">
        <v>40</v>
      </c>
      <c r="T654">
        <v>30</v>
      </c>
      <c r="U654">
        <v>0</v>
      </c>
      <c r="V654" s="21" t="s">
        <v>49</v>
      </c>
      <c r="W654">
        <v>1000</v>
      </c>
      <c r="X654">
        <v>100</v>
      </c>
      <c r="Y654" t="b">
        <v>1</v>
      </c>
      <c r="Z654">
        <v>80</v>
      </c>
      <c r="AA654">
        <v>1</v>
      </c>
      <c r="AB654">
        <v>105</v>
      </c>
      <c r="AC654">
        <v>60</v>
      </c>
      <c r="AD654">
        <v>0.05</v>
      </c>
      <c r="AE654" t="b">
        <v>1</v>
      </c>
      <c r="AF654" s="21" t="s">
        <v>724</v>
      </c>
      <c r="AG654">
        <v>5</v>
      </c>
      <c r="AH654">
        <v>9</v>
      </c>
      <c r="AI654">
        <v>10</v>
      </c>
      <c r="AJ654">
        <v>10</v>
      </c>
      <c r="AK654" s="21" t="s">
        <v>48</v>
      </c>
      <c r="AL654" t="b">
        <v>0</v>
      </c>
      <c r="AM654" t="b">
        <v>0</v>
      </c>
      <c r="AN654">
        <v>100</v>
      </c>
      <c r="AO654">
        <v>650</v>
      </c>
      <c r="AP654">
        <v>800</v>
      </c>
      <c r="AQ654" s="21" t="s">
        <v>375</v>
      </c>
      <c r="AR654" s="21"/>
      <c r="AS654" t="b">
        <v>0</v>
      </c>
      <c r="AT654" s="21"/>
      <c r="AU654" s="21"/>
      <c r="AV654" s="21" t="s">
        <v>375</v>
      </c>
      <c r="AW654" s="21"/>
      <c r="AX654" s="21"/>
      <c r="AY654" s="21"/>
      <c r="AZ654" s="21"/>
      <c r="BA654">
        <v>1.5009999999999999</v>
      </c>
      <c r="BB654" s="21"/>
      <c r="BC654">
        <v>15570276</v>
      </c>
      <c r="BI654" s="21"/>
    </row>
    <row r="655" spans="1:62" x14ac:dyDescent="0.25">
      <c r="A655" t="str">
        <f>VLOOKUP(ObjectiveData[[#This Row],[Template ID]],ID_Conversion[],3,FALSE)</f>
        <v>VMAT</v>
      </c>
      <c r="B655" t="str">
        <f>VLOOKUP(ObjectiveData[[#This Row],[Template ID]],ID_Conversion[],6,FALSE)</f>
        <v>PROS</v>
      </c>
      <c r="C655" s="15">
        <f>VLOOKUP(ObjectiveData[[#This Row],[Last Modified]],Date_Conversion[],13,FALSE)</f>
        <v>42921.47215277778</v>
      </c>
      <c r="D655" s="15" t="str">
        <f>VLOOKUP(ObjectiveData[[#This Row],[Template ID]],ObjectiveFiles[],3,FALSE)</f>
        <v>ObjectiveTemplate_13109.xml</v>
      </c>
      <c r="E655">
        <v>1.7</v>
      </c>
      <c r="F655" s="21" t="s">
        <v>157</v>
      </c>
      <c r="G655" s="21" t="s">
        <v>9</v>
      </c>
      <c r="H655" s="21" t="s">
        <v>14</v>
      </c>
      <c r="I655" s="21"/>
      <c r="J655" s="21"/>
      <c r="K655" s="21" t="s">
        <v>23</v>
      </c>
      <c r="L655" s="21"/>
      <c r="M655" s="21" t="s">
        <v>767</v>
      </c>
      <c r="N655" s="21" t="s">
        <v>554</v>
      </c>
      <c r="O655" s="21" t="s">
        <v>41</v>
      </c>
      <c r="P655" t="b">
        <v>0</v>
      </c>
      <c r="Q655" t="b">
        <v>0</v>
      </c>
      <c r="R655" t="b">
        <v>1</v>
      </c>
      <c r="S655">
        <v>40</v>
      </c>
      <c r="T655">
        <v>30</v>
      </c>
      <c r="U655">
        <v>0</v>
      </c>
      <c r="V655" s="21" t="s">
        <v>49</v>
      </c>
      <c r="W655">
        <v>1000</v>
      </c>
      <c r="X655">
        <v>100</v>
      </c>
      <c r="Y655" t="b">
        <v>1</v>
      </c>
      <c r="Z655">
        <v>80</v>
      </c>
      <c r="AA655">
        <v>1</v>
      </c>
      <c r="AB655">
        <v>105</v>
      </c>
      <c r="AC655">
        <v>60</v>
      </c>
      <c r="AD655">
        <v>0.05</v>
      </c>
      <c r="AE655" t="b">
        <v>1</v>
      </c>
      <c r="AF655" s="21" t="s">
        <v>724</v>
      </c>
      <c r="AG655">
        <v>5</v>
      </c>
      <c r="AH655">
        <v>9</v>
      </c>
      <c r="AI655">
        <v>10</v>
      </c>
      <c r="AJ655">
        <v>10</v>
      </c>
      <c r="AK655" s="21" t="s">
        <v>48</v>
      </c>
      <c r="AL655" t="b">
        <v>0</v>
      </c>
      <c r="AM655" t="b">
        <v>0</v>
      </c>
      <c r="AN655">
        <v>100</v>
      </c>
      <c r="AO655">
        <v>650</v>
      </c>
      <c r="AP655">
        <v>800</v>
      </c>
      <c r="AQ655" s="21" t="s">
        <v>429</v>
      </c>
      <c r="AR655" s="21"/>
      <c r="AS655" t="b">
        <v>0</v>
      </c>
      <c r="AT655" s="21"/>
      <c r="AU655" s="21"/>
      <c r="AV655" s="21" t="s">
        <v>501</v>
      </c>
      <c r="AW655" s="21"/>
      <c r="AX655" s="21"/>
      <c r="AY655" s="21"/>
      <c r="AZ655" s="21"/>
      <c r="BA655">
        <v>1.5009999999999999</v>
      </c>
      <c r="BB655" s="21"/>
      <c r="BC655">
        <v>2763429</v>
      </c>
      <c r="BI655" s="21"/>
    </row>
    <row r="656" spans="1:62" x14ac:dyDescent="0.25">
      <c r="A656" t="str">
        <f>VLOOKUP(ObjectiveData[[#This Row],[Template ID]],ID_Conversion[],3,FALSE)</f>
        <v>IMRT</v>
      </c>
      <c r="B656" t="str">
        <f>VLOOKUP(ObjectiveData[[#This Row],[Template ID]],ID_Conversion[],6,FALSE)</f>
        <v>H&amp;N</v>
      </c>
      <c r="C656" s="15">
        <f>VLOOKUP(ObjectiveData[[#This Row],[Last Modified]],Date_Conversion[],13,FALSE)</f>
        <v>42527.592939814815</v>
      </c>
      <c r="D656" s="15" t="str">
        <f>VLOOKUP(ObjectiveData[[#This Row],[Template ID]],ObjectiveFiles[],3,FALSE)</f>
        <v>ObjectiveTemplate_12467.xml</v>
      </c>
      <c r="E656" s="22">
        <v>1.3</v>
      </c>
      <c r="F656" s="23" t="s">
        <v>121</v>
      </c>
      <c r="G656" s="23" t="s">
        <v>9</v>
      </c>
      <c r="H656" s="23" t="s">
        <v>14</v>
      </c>
      <c r="I656" s="23" t="s">
        <v>544</v>
      </c>
      <c r="J656" s="23"/>
      <c r="K656" s="23" t="s">
        <v>24</v>
      </c>
      <c r="L656" s="23" t="s">
        <v>768</v>
      </c>
      <c r="M656" s="23" t="s">
        <v>769</v>
      </c>
      <c r="N656" s="23" t="s">
        <v>542</v>
      </c>
      <c r="O656" s="23" t="s">
        <v>41</v>
      </c>
      <c r="P656" s="22" t="b">
        <v>0</v>
      </c>
      <c r="Q656" s="22" t="b">
        <v>0</v>
      </c>
      <c r="R656" s="22" t="b">
        <v>1</v>
      </c>
      <c r="S656" s="22">
        <v>80</v>
      </c>
      <c r="T656" s="22">
        <v>60</v>
      </c>
      <c r="U656" s="22">
        <v>0</v>
      </c>
      <c r="V656" s="23" t="s">
        <v>49</v>
      </c>
      <c r="W656" s="22">
        <v>1000</v>
      </c>
      <c r="X656" s="22">
        <v>100</v>
      </c>
      <c r="Y656" s="22" t="b">
        <v>0</v>
      </c>
      <c r="Z656" s="22">
        <v>150</v>
      </c>
      <c r="AA656" s="22">
        <v>1</v>
      </c>
      <c r="AB656" s="22">
        <v>105</v>
      </c>
      <c r="AC656" s="22">
        <v>60</v>
      </c>
      <c r="AD656" s="22">
        <v>0.05</v>
      </c>
      <c r="AE656" s="22" t="b">
        <v>0</v>
      </c>
      <c r="AF656" s="23" t="s">
        <v>724</v>
      </c>
      <c r="AG656" s="22">
        <v>5</v>
      </c>
      <c r="AH656" s="22">
        <v>9</v>
      </c>
      <c r="AI656" s="22">
        <v>90</v>
      </c>
      <c r="AJ656" s="22">
        <v>0</v>
      </c>
      <c r="AK656" s="23" t="s">
        <v>727</v>
      </c>
      <c r="AL656" s="22" t="b">
        <v>0</v>
      </c>
      <c r="AM656" s="22" t="b">
        <v>0</v>
      </c>
      <c r="AN656" s="22">
        <v>50</v>
      </c>
      <c r="AO656" s="22">
        <v>0</v>
      </c>
      <c r="AP656" s="22">
        <v>2000</v>
      </c>
      <c r="AQ656" s="23" t="s">
        <v>243</v>
      </c>
      <c r="AR656" s="23"/>
      <c r="AS656" s="22" t="b">
        <v>0</v>
      </c>
      <c r="AT656" s="23"/>
      <c r="AU656" s="23"/>
      <c r="AV656" s="23" t="s">
        <v>501</v>
      </c>
      <c r="AW656" s="23"/>
      <c r="AX656" s="23"/>
      <c r="AY656" s="23"/>
      <c r="AZ656" s="23"/>
      <c r="BA656" s="22">
        <v>2.3587699999999998</v>
      </c>
      <c r="BB656" s="23"/>
      <c r="BC656" s="22">
        <v>9060544</v>
      </c>
      <c r="BD656" s="22"/>
      <c r="BE656" s="22"/>
      <c r="BF656" s="22"/>
      <c r="BG656" s="22"/>
      <c r="BH656" s="22"/>
      <c r="BI656" s="22"/>
    </row>
    <row r="657" spans="1:61" x14ac:dyDescent="0.25">
      <c r="A657" t="str">
        <f>VLOOKUP(ObjectiveData[[#This Row],[Template ID]],ID_Conversion[],3,FALSE)</f>
        <v>IMRT</v>
      </c>
      <c r="B657" t="str">
        <f>VLOOKUP(ObjectiveData[[#This Row],[Template ID]],ID_Conversion[],6,FALSE)</f>
        <v>H&amp;N</v>
      </c>
      <c r="C657" s="15">
        <f>VLOOKUP(ObjectiveData[[#This Row],[Last Modified]],Date_Conversion[],13,FALSE)</f>
        <v>42527.592939814815</v>
      </c>
      <c r="D657" s="15" t="str">
        <f>VLOOKUP(ObjectiveData[[#This Row],[Template ID]],ObjectiveFiles[],3,FALSE)</f>
        <v>ObjectiveTemplate_12467.xml</v>
      </c>
      <c r="E657" s="22">
        <v>1.3</v>
      </c>
      <c r="F657" s="23" t="s">
        <v>121</v>
      </c>
      <c r="G657" s="23" t="s">
        <v>9</v>
      </c>
      <c r="H657" s="23" t="s">
        <v>14</v>
      </c>
      <c r="I657" s="23" t="s">
        <v>544</v>
      </c>
      <c r="J657" s="23"/>
      <c r="K657" s="23" t="s">
        <v>24</v>
      </c>
      <c r="L657" s="23" t="s">
        <v>768</v>
      </c>
      <c r="M657" s="23" t="s">
        <v>769</v>
      </c>
      <c r="N657" s="23" t="s">
        <v>542</v>
      </c>
      <c r="O657" s="23" t="s">
        <v>41</v>
      </c>
      <c r="P657" s="22" t="b">
        <v>0</v>
      </c>
      <c r="Q657" s="22" t="b">
        <v>0</v>
      </c>
      <c r="R657" s="22" t="b">
        <v>1</v>
      </c>
      <c r="S657" s="22">
        <v>80</v>
      </c>
      <c r="T657" s="22">
        <v>60</v>
      </c>
      <c r="U657" s="22">
        <v>0</v>
      </c>
      <c r="V657" s="23" t="s">
        <v>49</v>
      </c>
      <c r="W657" s="22">
        <v>1000</v>
      </c>
      <c r="X657" s="22">
        <v>100</v>
      </c>
      <c r="Y657" s="22" t="b">
        <v>0</v>
      </c>
      <c r="Z657" s="22">
        <v>150</v>
      </c>
      <c r="AA657" s="22">
        <v>1</v>
      </c>
      <c r="AB657" s="22">
        <v>105</v>
      </c>
      <c r="AC657" s="22">
        <v>60</v>
      </c>
      <c r="AD657" s="22">
        <v>0.05</v>
      </c>
      <c r="AE657" s="22" t="b">
        <v>0</v>
      </c>
      <c r="AF657" s="23" t="s">
        <v>724</v>
      </c>
      <c r="AG657" s="22">
        <v>5</v>
      </c>
      <c r="AH657" s="22">
        <v>9</v>
      </c>
      <c r="AI657" s="22">
        <v>90</v>
      </c>
      <c r="AJ657" s="22">
        <v>0</v>
      </c>
      <c r="AK657" s="23" t="s">
        <v>727</v>
      </c>
      <c r="AL657" s="22" t="b">
        <v>0</v>
      </c>
      <c r="AM657" s="22" t="b">
        <v>0</v>
      </c>
      <c r="AN657" s="22">
        <v>50</v>
      </c>
      <c r="AO657" s="22">
        <v>0</v>
      </c>
      <c r="AP657" s="22">
        <v>2000</v>
      </c>
      <c r="AQ657" s="23" t="s">
        <v>302</v>
      </c>
      <c r="AR657" s="23"/>
      <c r="AS657" s="22" t="b">
        <v>0</v>
      </c>
      <c r="AT657" s="23"/>
      <c r="AU657" s="23"/>
      <c r="AV657" s="23" t="s">
        <v>501</v>
      </c>
      <c r="AW657" s="23"/>
      <c r="AX657" s="23"/>
      <c r="AY657" s="23"/>
      <c r="AZ657" s="23"/>
      <c r="BA657" s="22">
        <v>2.0906099999999999</v>
      </c>
      <c r="BB657" s="23"/>
      <c r="BC657" s="22">
        <v>12517568</v>
      </c>
      <c r="BD657" s="22"/>
      <c r="BE657" s="22"/>
      <c r="BF657" s="22"/>
      <c r="BG657" s="22"/>
      <c r="BH657" s="22"/>
      <c r="BI657" s="22"/>
    </row>
    <row r="658" spans="1:61" x14ac:dyDescent="0.25">
      <c r="A658" t="str">
        <f>VLOOKUP(ObjectiveData[[#This Row],[Template ID]],ID_Conversion[],3,FALSE)</f>
        <v>IMRT</v>
      </c>
      <c r="B658" t="str">
        <f>VLOOKUP(ObjectiveData[[#This Row],[Template ID]],ID_Conversion[],6,FALSE)</f>
        <v>H&amp;N</v>
      </c>
      <c r="C658" s="15">
        <f>VLOOKUP(ObjectiveData[[#This Row],[Last Modified]],Date_Conversion[],13,FALSE)</f>
        <v>42527.592939814815</v>
      </c>
      <c r="D658" s="15" t="str">
        <f>VLOOKUP(ObjectiveData[[#This Row],[Template ID]],ObjectiveFiles[],3,FALSE)</f>
        <v>ObjectiveTemplate_12467.xml</v>
      </c>
      <c r="E658" s="22">
        <v>1.3</v>
      </c>
      <c r="F658" s="23" t="s">
        <v>121</v>
      </c>
      <c r="G658" s="23" t="s">
        <v>9</v>
      </c>
      <c r="H658" s="23" t="s">
        <v>14</v>
      </c>
      <c r="I658" s="23" t="s">
        <v>544</v>
      </c>
      <c r="J658" s="23"/>
      <c r="K658" s="23" t="s">
        <v>24</v>
      </c>
      <c r="L658" s="23" t="s">
        <v>768</v>
      </c>
      <c r="M658" s="23" t="s">
        <v>769</v>
      </c>
      <c r="N658" s="23" t="s">
        <v>542</v>
      </c>
      <c r="O658" s="23" t="s">
        <v>41</v>
      </c>
      <c r="P658" s="22" t="b">
        <v>0</v>
      </c>
      <c r="Q658" s="22" t="b">
        <v>0</v>
      </c>
      <c r="R658" s="22" t="b">
        <v>1</v>
      </c>
      <c r="S658" s="22">
        <v>80</v>
      </c>
      <c r="T658" s="22">
        <v>60</v>
      </c>
      <c r="U658" s="22">
        <v>0</v>
      </c>
      <c r="V658" s="23" t="s">
        <v>49</v>
      </c>
      <c r="W658" s="22">
        <v>1000</v>
      </c>
      <c r="X658" s="22">
        <v>100</v>
      </c>
      <c r="Y658" s="22" t="b">
        <v>0</v>
      </c>
      <c r="Z658" s="22">
        <v>150</v>
      </c>
      <c r="AA658" s="22">
        <v>1</v>
      </c>
      <c r="AB658" s="22">
        <v>105</v>
      </c>
      <c r="AC658" s="22">
        <v>60</v>
      </c>
      <c r="AD658" s="22">
        <v>0.05</v>
      </c>
      <c r="AE658" s="22" t="b">
        <v>0</v>
      </c>
      <c r="AF658" s="23" t="s">
        <v>724</v>
      </c>
      <c r="AG658" s="22">
        <v>5</v>
      </c>
      <c r="AH658" s="22">
        <v>9</v>
      </c>
      <c r="AI658" s="22">
        <v>90</v>
      </c>
      <c r="AJ658" s="22">
        <v>0</v>
      </c>
      <c r="AK658" s="23" t="s">
        <v>727</v>
      </c>
      <c r="AL658" s="22" t="b">
        <v>0</v>
      </c>
      <c r="AM658" s="22" t="b">
        <v>0</v>
      </c>
      <c r="AN658" s="22">
        <v>50</v>
      </c>
      <c r="AO658" s="22">
        <v>0</v>
      </c>
      <c r="AP658" s="22">
        <v>2000</v>
      </c>
      <c r="AQ658" s="23" t="s">
        <v>303</v>
      </c>
      <c r="AR658" s="23"/>
      <c r="AS658" s="22" t="b">
        <v>0</v>
      </c>
      <c r="AT658" s="23"/>
      <c r="AU658" s="23"/>
      <c r="AV658" s="23" t="s">
        <v>501</v>
      </c>
      <c r="AW658" s="23"/>
      <c r="AX658" s="23"/>
      <c r="AY658" s="23"/>
      <c r="AZ658" s="23"/>
      <c r="BA658" s="22">
        <v>1.41632</v>
      </c>
      <c r="BB658" s="23"/>
      <c r="BC658" s="22">
        <v>8454143</v>
      </c>
      <c r="BD658" s="22"/>
      <c r="BE658" s="22"/>
      <c r="BF658" s="22"/>
      <c r="BG658" s="22"/>
      <c r="BH658" s="22"/>
      <c r="BI658" s="22"/>
    </row>
    <row r="659" spans="1:61" x14ac:dyDescent="0.25">
      <c r="A659" t="str">
        <f>VLOOKUP(ObjectiveData[[#This Row],[Template ID]],ID_Conversion[],3,FALSE)</f>
        <v>IMRT</v>
      </c>
      <c r="B659" t="str">
        <f>VLOOKUP(ObjectiveData[[#This Row],[Template ID]],ID_Conversion[],6,FALSE)</f>
        <v>H&amp;N</v>
      </c>
      <c r="C659" s="15">
        <f>VLOOKUP(ObjectiveData[[#This Row],[Last Modified]],Date_Conversion[],13,FALSE)</f>
        <v>42527.592939814815</v>
      </c>
      <c r="D659" s="15" t="str">
        <f>VLOOKUP(ObjectiveData[[#This Row],[Template ID]],ObjectiveFiles[],3,FALSE)</f>
        <v>ObjectiveTemplate_12467.xml</v>
      </c>
      <c r="E659" s="22">
        <v>1.3</v>
      </c>
      <c r="F659" s="23" t="s">
        <v>121</v>
      </c>
      <c r="G659" s="23" t="s">
        <v>9</v>
      </c>
      <c r="H659" s="23" t="s">
        <v>14</v>
      </c>
      <c r="I659" s="23" t="s">
        <v>544</v>
      </c>
      <c r="J659" s="23"/>
      <c r="K659" s="23" t="s">
        <v>24</v>
      </c>
      <c r="L659" s="23" t="s">
        <v>768</v>
      </c>
      <c r="M659" s="23" t="s">
        <v>769</v>
      </c>
      <c r="N659" s="23" t="s">
        <v>542</v>
      </c>
      <c r="O659" s="23" t="s">
        <v>41</v>
      </c>
      <c r="P659" s="22" t="b">
        <v>0</v>
      </c>
      <c r="Q659" s="22" t="b">
        <v>0</v>
      </c>
      <c r="R659" s="22" t="b">
        <v>1</v>
      </c>
      <c r="S659" s="22">
        <v>80</v>
      </c>
      <c r="T659" s="22">
        <v>60</v>
      </c>
      <c r="U659" s="22">
        <v>0</v>
      </c>
      <c r="V659" s="23" t="s">
        <v>49</v>
      </c>
      <c r="W659" s="22">
        <v>1000</v>
      </c>
      <c r="X659" s="22">
        <v>100</v>
      </c>
      <c r="Y659" s="22" t="b">
        <v>0</v>
      </c>
      <c r="Z659" s="22">
        <v>150</v>
      </c>
      <c r="AA659" s="22">
        <v>1</v>
      </c>
      <c r="AB659" s="22">
        <v>105</v>
      </c>
      <c r="AC659" s="22">
        <v>60</v>
      </c>
      <c r="AD659" s="22">
        <v>0.05</v>
      </c>
      <c r="AE659" s="22" t="b">
        <v>0</v>
      </c>
      <c r="AF659" s="23" t="s">
        <v>724</v>
      </c>
      <c r="AG659" s="22">
        <v>5</v>
      </c>
      <c r="AH659" s="22">
        <v>9</v>
      </c>
      <c r="AI659" s="22">
        <v>90</v>
      </c>
      <c r="AJ659" s="22">
        <v>0</v>
      </c>
      <c r="AK659" s="23" t="s">
        <v>727</v>
      </c>
      <c r="AL659" s="22" t="b">
        <v>0</v>
      </c>
      <c r="AM659" s="22" t="b">
        <v>0</v>
      </c>
      <c r="AN659" s="22">
        <v>50</v>
      </c>
      <c r="AO659" s="22">
        <v>0</v>
      </c>
      <c r="AP659" s="22">
        <v>2000</v>
      </c>
      <c r="AQ659" s="23" t="s">
        <v>422</v>
      </c>
      <c r="AR659" s="23"/>
      <c r="AS659" s="22" t="b">
        <v>0</v>
      </c>
      <c r="AT659" s="23"/>
      <c r="AU659" s="23"/>
      <c r="AV659" s="23" t="s">
        <v>375</v>
      </c>
      <c r="AW659" s="23"/>
      <c r="AX659" s="23"/>
      <c r="AY659" s="23"/>
      <c r="AZ659" s="23"/>
      <c r="BA659" s="22">
        <v>3</v>
      </c>
      <c r="BB659" s="23"/>
      <c r="BC659" s="22">
        <v>16386570</v>
      </c>
      <c r="BD659" s="22">
        <v>0</v>
      </c>
      <c r="BE659" s="22">
        <v>0</v>
      </c>
      <c r="BF659" s="22">
        <v>66</v>
      </c>
      <c r="BG659" s="22">
        <v>0</v>
      </c>
      <c r="BH659" s="22">
        <v>100</v>
      </c>
      <c r="BI659" s="22">
        <v>0</v>
      </c>
    </row>
    <row r="660" spans="1:61" x14ac:dyDescent="0.25">
      <c r="A660" t="str">
        <f>VLOOKUP(ObjectiveData[[#This Row],[Template ID]],ID_Conversion[],3,FALSE)</f>
        <v>IMRT</v>
      </c>
      <c r="B660" t="str">
        <f>VLOOKUP(ObjectiveData[[#This Row],[Template ID]],ID_Conversion[],6,FALSE)</f>
        <v>H&amp;N</v>
      </c>
      <c r="C660" s="15">
        <f>VLOOKUP(ObjectiveData[[#This Row],[Last Modified]],Date_Conversion[],13,FALSE)</f>
        <v>42527.592939814815</v>
      </c>
      <c r="D660" s="15" t="str">
        <f>VLOOKUP(ObjectiveData[[#This Row],[Template ID]],ObjectiveFiles[],3,FALSE)</f>
        <v>ObjectiveTemplate_12467.xml</v>
      </c>
      <c r="E660" s="22">
        <v>1.3</v>
      </c>
      <c r="F660" s="23" t="s">
        <v>121</v>
      </c>
      <c r="G660" s="23" t="s">
        <v>9</v>
      </c>
      <c r="H660" s="23" t="s">
        <v>14</v>
      </c>
      <c r="I660" s="23" t="s">
        <v>544</v>
      </c>
      <c r="J660" s="23"/>
      <c r="K660" s="23" t="s">
        <v>24</v>
      </c>
      <c r="L660" s="23" t="s">
        <v>768</v>
      </c>
      <c r="M660" s="23" t="s">
        <v>769</v>
      </c>
      <c r="N660" s="23" t="s">
        <v>542</v>
      </c>
      <c r="O660" s="23" t="s">
        <v>41</v>
      </c>
      <c r="P660" s="22" t="b">
        <v>0</v>
      </c>
      <c r="Q660" s="22" t="b">
        <v>0</v>
      </c>
      <c r="R660" s="22" t="b">
        <v>1</v>
      </c>
      <c r="S660" s="22">
        <v>80</v>
      </c>
      <c r="T660" s="22">
        <v>60</v>
      </c>
      <c r="U660" s="22">
        <v>0</v>
      </c>
      <c r="V660" s="23" t="s">
        <v>49</v>
      </c>
      <c r="W660" s="22">
        <v>1000</v>
      </c>
      <c r="X660" s="22">
        <v>100</v>
      </c>
      <c r="Y660" s="22" t="b">
        <v>0</v>
      </c>
      <c r="Z660" s="22">
        <v>150</v>
      </c>
      <c r="AA660" s="22">
        <v>1</v>
      </c>
      <c r="AB660" s="22">
        <v>105</v>
      </c>
      <c r="AC660" s="22">
        <v>60</v>
      </c>
      <c r="AD660" s="22">
        <v>0.05</v>
      </c>
      <c r="AE660" s="22" t="b">
        <v>0</v>
      </c>
      <c r="AF660" s="23" t="s">
        <v>724</v>
      </c>
      <c r="AG660" s="22">
        <v>5</v>
      </c>
      <c r="AH660" s="22">
        <v>9</v>
      </c>
      <c r="AI660" s="22">
        <v>90</v>
      </c>
      <c r="AJ660" s="22">
        <v>0</v>
      </c>
      <c r="AK660" s="23" t="s">
        <v>727</v>
      </c>
      <c r="AL660" s="22" t="b">
        <v>0</v>
      </c>
      <c r="AM660" s="22" t="b">
        <v>0</v>
      </c>
      <c r="AN660" s="22">
        <v>50</v>
      </c>
      <c r="AO660" s="22">
        <v>0</v>
      </c>
      <c r="AP660" s="22">
        <v>2000</v>
      </c>
      <c r="AQ660" s="23" t="s">
        <v>422</v>
      </c>
      <c r="AR660" s="23"/>
      <c r="AS660" s="22" t="b">
        <v>0</v>
      </c>
      <c r="AT660" s="23"/>
      <c r="AU660" s="23"/>
      <c r="AV660" s="23" t="s">
        <v>375</v>
      </c>
      <c r="AW660" s="23"/>
      <c r="AX660" s="23"/>
      <c r="AY660" s="23"/>
      <c r="AZ660" s="23"/>
      <c r="BA660" s="22">
        <v>3</v>
      </c>
      <c r="BB660" s="23"/>
      <c r="BC660" s="22">
        <v>16386570</v>
      </c>
      <c r="BD660" s="22">
        <v>0</v>
      </c>
      <c r="BE660" s="22">
        <v>1</v>
      </c>
      <c r="BF660" s="22">
        <v>66</v>
      </c>
      <c r="BG660" s="22">
        <v>100</v>
      </c>
      <c r="BH660" s="22">
        <v>100</v>
      </c>
      <c r="BI660" s="22">
        <v>0</v>
      </c>
    </row>
    <row r="661" spans="1:61" x14ac:dyDescent="0.25">
      <c r="A661" t="str">
        <f>VLOOKUP(ObjectiveData[[#This Row],[Template ID]],ID_Conversion[],3,FALSE)</f>
        <v>IMRT</v>
      </c>
      <c r="B661" t="str">
        <f>VLOOKUP(ObjectiveData[[#This Row],[Template ID]],ID_Conversion[],6,FALSE)</f>
        <v>H&amp;N</v>
      </c>
      <c r="C661" s="15">
        <f>VLOOKUP(ObjectiveData[[#This Row],[Last Modified]],Date_Conversion[],13,FALSE)</f>
        <v>42527.592939814815</v>
      </c>
      <c r="D661" s="15" t="str">
        <f>VLOOKUP(ObjectiveData[[#This Row],[Template ID]],ObjectiveFiles[],3,FALSE)</f>
        <v>ObjectiveTemplate_12467.xml</v>
      </c>
      <c r="E661" s="22">
        <v>1.3</v>
      </c>
      <c r="F661" s="23" t="s">
        <v>121</v>
      </c>
      <c r="G661" s="23" t="s">
        <v>9</v>
      </c>
      <c r="H661" s="23" t="s">
        <v>14</v>
      </c>
      <c r="I661" s="23" t="s">
        <v>544</v>
      </c>
      <c r="J661" s="23"/>
      <c r="K661" s="23" t="s">
        <v>24</v>
      </c>
      <c r="L661" s="23" t="s">
        <v>768</v>
      </c>
      <c r="M661" s="23" t="s">
        <v>769</v>
      </c>
      <c r="N661" s="23" t="s">
        <v>542</v>
      </c>
      <c r="O661" s="23" t="s">
        <v>41</v>
      </c>
      <c r="P661" s="22" t="b">
        <v>0</v>
      </c>
      <c r="Q661" s="22" t="b">
        <v>0</v>
      </c>
      <c r="R661" s="22" t="b">
        <v>1</v>
      </c>
      <c r="S661" s="22">
        <v>80</v>
      </c>
      <c r="T661" s="22">
        <v>60</v>
      </c>
      <c r="U661" s="22">
        <v>0</v>
      </c>
      <c r="V661" s="23" t="s">
        <v>49</v>
      </c>
      <c r="W661" s="22">
        <v>1000</v>
      </c>
      <c r="X661" s="22">
        <v>100</v>
      </c>
      <c r="Y661" s="22" t="b">
        <v>0</v>
      </c>
      <c r="Z661" s="22">
        <v>150</v>
      </c>
      <c r="AA661" s="22">
        <v>1</v>
      </c>
      <c r="AB661" s="22">
        <v>105</v>
      </c>
      <c r="AC661" s="22">
        <v>60</v>
      </c>
      <c r="AD661" s="22">
        <v>0.05</v>
      </c>
      <c r="AE661" s="22" t="b">
        <v>0</v>
      </c>
      <c r="AF661" s="23" t="s">
        <v>724</v>
      </c>
      <c r="AG661" s="22">
        <v>5</v>
      </c>
      <c r="AH661" s="22">
        <v>9</v>
      </c>
      <c r="AI661" s="22">
        <v>90</v>
      </c>
      <c r="AJ661" s="22">
        <v>0</v>
      </c>
      <c r="AK661" s="23" t="s">
        <v>727</v>
      </c>
      <c r="AL661" s="22" t="b">
        <v>0</v>
      </c>
      <c r="AM661" s="22" t="b">
        <v>0</v>
      </c>
      <c r="AN661" s="22">
        <v>50</v>
      </c>
      <c r="AO661" s="22">
        <v>0</v>
      </c>
      <c r="AP661" s="22">
        <v>2000</v>
      </c>
      <c r="AQ661" s="23" t="s">
        <v>440</v>
      </c>
      <c r="AR661" s="23"/>
      <c r="AS661" s="22" t="b">
        <v>0</v>
      </c>
      <c r="AT661" s="23"/>
      <c r="AU661" s="23"/>
      <c r="AV661" s="23" t="s">
        <v>501</v>
      </c>
      <c r="AW661" s="23"/>
      <c r="AX661" s="23"/>
      <c r="AY661" s="23"/>
      <c r="AZ661" s="23"/>
      <c r="BA661" s="22">
        <v>2.0577200000000002</v>
      </c>
      <c r="BB661" s="23"/>
      <c r="BC661" s="22">
        <v>8421631</v>
      </c>
      <c r="BD661" s="22"/>
      <c r="BE661" s="22"/>
      <c r="BF661" s="22"/>
      <c r="BG661" s="22"/>
      <c r="BH661" s="22"/>
      <c r="BI661" s="22"/>
    </row>
    <row r="662" spans="1:61" x14ac:dyDescent="0.25">
      <c r="A662" t="str">
        <f>VLOOKUP(ObjectiveData[[#This Row],[Template ID]],ID_Conversion[],3,FALSE)</f>
        <v>IMRT</v>
      </c>
      <c r="B662" t="str">
        <f>VLOOKUP(ObjectiveData[[#This Row],[Template ID]],ID_Conversion[],6,FALSE)</f>
        <v>H&amp;N</v>
      </c>
      <c r="C662" s="15">
        <f>VLOOKUP(ObjectiveData[[#This Row],[Last Modified]],Date_Conversion[],13,FALSE)</f>
        <v>42527.592939814815</v>
      </c>
      <c r="D662" s="15" t="str">
        <f>VLOOKUP(ObjectiveData[[#This Row],[Template ID]],ObjectiveFiles[],3,FALSE)</f>
        <v>ObjectiveTemplate_12467.xml</v>
      </c>
      <c r="E662" s="22">
        <v>1.3</v>
      </c>
      <c r="F662" s="23" t="s">
        <v>121</v>
      </c>
      <c r="G662" s="23" t="s">
        <v>9</v>
      </c>
      <c r="H662" s="23" t="s">
        <v>14</v>
      </c>
      <c r="I662" s="23" t="s">
        <v>544</v>
      </c>
      <c r="J662" s="23"/>
      <c r="K662" s="23" t="s">
        <v>24</v>
      </c>
      <c r="L662" s="23" t="s">
        <v>768</v>
      </c>
      <c r="M662" s="23" t="s">
        <v>769</v>
      </c>
      <c r="N662" s="23" t="s">
        <v>542</v>
      </c>
      <c r="O662" s="23" t="s">
        <v>41</v>
      </c>
      <c r="P662" s="22" t="b">
        <v>0</v>
      </c>
      <c r="Q662" s="22" t="b">
        <v>0</v>
      </c>
      <c r="R662" s="22" t="b">
        <v>1</v>
      </c>
      <c r="S662" s="22">
        <v>80</v>
      </c>
      <c r="T662" s="22">
        <v>60</v>
      </c>
      <c r="U662" s="22">
        <v>0</v>
      </c>
      <c r="V662" s="23" t="s">
        <v>49</v>
      </c>
      <c r="W662" s="22">
        <v>1000</v>
      </c>
      <c r="X662" s="22">
        <v>100</v>
      </c>
      <c r="Y662" s="22" t="b">
        <v>0</v>
      </c>
      <c r="Z662" s="22">
        <v>150</v>
      </c>
      <c r="AA662" s="22">
        <v>1</v>
      </c>
      <c r="AB662" s="22">
        <v>105</v>
      </c>
      <c r="AC662" s="22">
        <v>60</v>
      </c>
      <c r="AD662" s="22">
        <v>0.05</v>
      </c>
      <c r="AE662" s="22" t="b">
        <v>0</v>
      </c>
      <c r="AF662" s="23" t="s">
        <v>724</v>
      </c>
      <c r="AG662" s="22">
        <v>5</v>
      </c>
      <c r="AH662" s="22">
        <v>9</v>
      </c>
      <c r="AI662" s="22">
        <v>90</v>
      </c>
      <c r="AJ662" s="22">
        <v>0</v>
      </c>
      <c r="AK662" s="23" t="s">
        <v>727</v>
      </c>
      <c r="AL662" s="22" t="b">
        <v>0</v>
      </c>
      <c r="AM662" s="22" t="b">
        <v>0</v>
      </c>
      <c r="AN662" s="22">
        <v>50</v>
      </c>
      <c r="AO662" s="22">
        <v>0</v>
      </c>
      <c r="AP662" s="22">
        <v>2000</v>
      </c>
      <c r="AQ662" s="23" t="s">
        <v>441</v>
      </c>
      <c r="AR662" s="23"/>
      <c r="AS662" s="22" t="b">
        <v>0</v>
      </c>
      <c r="AT662" s="23"/>
      <c r="AU662" s="23"/>
      <c r="AV662" s="23" t="s">
        <v>501</v>
      </c>
      <c r="AW662" s="23"/>
      <c r="AX662" s="23"/>
      <c r="AY662" s="23"/>
      <c r="AZ662" s="23"/>
      <c r="BA662" s="22">
        <v>1.52644</v>
      </c>
      <c r="BB662" s="23"/>
      <c r="BC662" s="22">
        <v>65535</v>
      </c>
      <c r="BD662" s="22"/>
      <c r="BE662" s="22"/>
      <c r="BF662" s="22"/>
      <c r="BG662" s="22"/>
      <c r="BH662" s="22"/>
      <c r="BI662" s="22"/>
    </row>
    <row r="663" spans="1:61" x14ac:dyDescent="0.25">
      <c r="A663" t="str">
        <f>VLOOKUP(ObjectiveData[[#This Row],[Template ID]],ID_Conversion[],3,FALSE)</f>
        <v>IMRT</v>
      </c>
      <c r="B663" t="str">
        <f>VLOOKUP(ObjectiveData[[#This Row],[Template ID]],ID_Conversion[],6,FALSE)</f>
        <v>H&amp;N</v>
      </c>
      <c r="C663" s="15">
        <f>VLOOKUP(ObjectiveData[[#This Row],[Last Modified]],Date_Conversion[],13,FALSE)</f>
        <v>42527.592939814815</v>
      </c>
      <c r="D663" s="15" t="str">
        <f>VLOOKUP(ObjectiveData[[#This Row],[Template ID]],ObjectiveFiles[],3,FALSE)</f>
        <v>ObjectiveTemplate_12467.xml</v>
      </c>
      <c r="E663" s="22">
        <v>1.3</v>
      </c>
      <c r="F663" s="23" t="s">
        <v>121</v>
      </c>
      <c r="G663" s="23" t="s">
        <v>9</v>
      </c>
      <c r="H663" s="23" t="s">
        <v>14</v>
      </c>
      <c r="I663" s="23" t="s">
        <v>544</v>
      </c>
      <c r="J663" s="23"/>
      <c r="K663" s="23" t="s">
        <v>24</v>
      </c>
      <c r="L663" s="23" t="s">
        <v>768</v>
      </c>
      <c r="M663" s="23" t="s">
        <v>769</v>
      </c>
      <c r="N663" s="23" t="s">
        <v>542</v>
      </c>
      <c r="O663" s="23" t="s">
        <v>41</v>
      </c>
      <c r="P663" s="22" t="b">
        <v>0</v>
      </c>
      <c r="Q663" s="22" t="b">
        <v>0</v>
      </c>
      <c r="R663" s="22" t="b">
        <v>1</v>
      </c>
      <c r="S663" s="22">
        <v>80</v>
      </c>
      <c r="T663" s="22">
        <v>60</v>
      </c>
      <c r="U663" s="22">
        <v>0</v>
      </c>
      <c r="V663" s="23" t="s">
        <v>49</v>
      </c>
      <c r="W663" s="22">
        <v>1000</v>
      </c>
      <c r="X663" s="22">
        <v>100</v>
      </c>
      <c r="Y663" s="22" t="b">
        <v>0</v>
      </c>
      <c r="Z663" s="22">
        <v>150</v>
      </c>
      <c r="AA663" s="22">
        <v>1</v>
      </c>
      <c r="AB663" s="22">
        <v>105</v>
      </c>
      <c r="AC663" s="22">
        <v>60</v>
      </c>
      <c r="AD663" s="22">
        <v>0.05</v>
      </c>
      <c r="AE663" s="22" t="b">
        <v>0</v>
      </c>
      <c r="AF663" s="23" t="s">
        <v>724</v>
      </c>
      <c r="AG663" s="22">
        <v>5</v>
      </c>
      <c r="AH663" s="22">
        <v>9</v>
      </c>
      <c r="AI663" s="22">
        <v>90</v>
      </c>
      <c r="AJ663" s="22">
        <v>0</v>
      </c>
      <c r="AK663" s="23" t="s">
        <v>727</v>
      </c>
      <c r="AL663" s="22" t="b">
        <v>0</v>
      </c>
      <c r="AM663" s="22" t="b">
        <v>0</v>
      </c>
      <c r="AN663" s="22">
        <v>50</v>
      </c>
      <c r="AO663" s="22">
        <v>0</v>
      </c>
      <c r="AP663" s="22">
        <v>2000</v>
      </c>
      <c r="AQ663" s="23" t="s">
        <v>453</v>
      </c>
      <c r="AR663" s="23"/>
      <c r="AS663" s="22" t="b">
        <v>0</v>
      </c>
      <c r="AT663" s="23"/>
      <c r="AU663" s="23"/>
      <c r="AV663" s="23" t="s">
        <v>501</v>
      </c>
      <c r="AW663" s="23"/>
      <c r="AX663" s="23"/>
      <c r="AY663" s="23"/>
      <c r="AZ663" s="23"/>
      <c r="BA663" s="22">
        <v>1</v>
      </c>
      <c r="BB663" s="23"/>
      <c r="BC663" s="22">
        <v>65535</v>
      </c>
      <c r="BD663" s="22"/>
      <c r="BE663" s="22"/>
      <c r="BF663" s="22"/>
      <c r="BG663" s="22"/>
      <c r="BH663" s="22"/>
      <c r="BI663" s="22"/>
    </row>
    <row r="664" spans="1:61" x14ac:dyDescent="0.25">
      <c r="A664" t="str">
        <f>VLOOKUP(ObjectiveData[[#This Row],[Template ID]],ID_Conversion[],3,FALSE)</f>
        <v>IMRT</v>
      </c>
      <c r="B664" t="str">
        <f>VLOOKUP(ObjectiveData[[#This Row],[Template ID]],ID_Conversion[],6,FALSE)</f>
        <v>H&amp;N</v>
      </c>
      <c r="C664" s="15">
        <f>VLOOKUP(ObjectiveData[[#This Row],[Last Modified]],Date_Conversion[],13,FALSE)</f>
        <v>42527.592939814815</v>
      </c>
      <c r="D664" s="15" t="str">
        <f>VLOOKUP(ObjectiveData[[#This Row],[Template ID]],ObjectiveFiles[],3,FALSE)</f>
        <v>ObjectiveTemplate_12467.xml</v>
      </c>
      <c r="E664" s="22">
        <v>1.3</v>
      </c>
      <c r="F664" s="23" t="s">
        <v>121</v>
      </c>
      <c r="G664" s="23" t="s">
        <v>9</v>
      </c>
      <c r="H664" s="23" t="s">
        <v>14</v>
      </c>
      <c r="I664" s="23" t="s">
        <v>544</v>
      </c>
      <c r="J664" s="23"/>
      <c r="K664" s="23" t="s">
        <v>24</v>
      </c>
      <c r="L664" s="23" t="s">
        <v>768</v>
      </c>
      <c r="M664" s="23" t="s">
        <v>769</v>
      </c>
      <c r="N664" s="23" t="s">
        <v>542</v>
      </c>
      <c r="O664" s="23" t="s">
        <v>41</v>
      </c>
      <c r="P664" s="22" t="b">
        <v>0</v>
      </c>
      <c r="Q664" s="22" t="b">
        <v>0</v>
      </c>
      <c r="R664" s="22" t="b">
        <v>1</v>
      </c>
      <c r="S664" s="22">
        <v>80</v>
      </c>
      <c r="T664" s="22">
        <v>60</v>
      </c>
      <c r="U664" s="22">
        <v>0</v>
      </c>
      <c r="V664" s="23" t="s">
        <v>49</v>
      </c>
      <c r="W664" s="22">
        <v>1000</v>
      </c>
      <c r="X664" s="22">
        <v>100</v>
      </c>
      <c r="Y664" s="22" t="b">
        <v>0</v>
      </c>
      <c r="Z664" s="22">
        <v>150</v>
      </c>
      <c r="AA664" s="22">
        <v>1</v>
      </c>
      <c r="AB664" s="22">
        <v>105</v>
      </c>
      <c r="AC664" s="22">
        <v>60</v>
      </c>
      <c r="AD664" s="22">
        <v>0.05</v>
      </c>
      <c r="AE664" s="22" t="b">
        <v>0</v>
      </c>
      <c r="AF664" s="23" t="s">
        <v>724</v>
      </c>
      <c r="AG664" s="22">
        <v>5</v>
      </c>
      <c r="AH664" s="22">
        <v>9</v>
      </c>
      <c r="AI664" s="22">
        <v>90</v>
      </c>
      <c r="AJ664" s="22">
        <v>0</v>
      </c>
      <c r="AK664" s="23" t="s">
        <v>727</v>
      </c>
      <c r="AL664" s="22" t="b">
        <v>0</v>
      </c>
      <c r="AM664" s="22" t="b">
        <v>0</v>
      </c>
      <c r="AN664" s="22">
        <v>50</v>
      </c>
      <c r="AO664" s="22">
        <v>0</v>
      </c>
      <c r="AP664" s="22">
        <v>2000</v>
      </c>
      <c r="AQ664" s="23" t="s">
        <v>240</v>
      </c>
      <c r="AR664" s="23"/>
      <c r="AS664" s="22" t="b">
        <v>0</v>
      </c>
      <c r="AT664" s="23"/>
      <c r="AU664" s="23"/>
      <c r="AV664" s="23" t="s">
        <v>501</v>
      </c>
      <c r="AW664" s="23"/>
      <c r="AX664" s="23"/>
      <c r="AY664" s="23"/>
      <c r="AZ664" s="23"/>
      <c r="BA664" s="22">
        <v>1</v>
      </c>
      <c r="BB664" s="23"/>
      <c r="BC664" s="22">
        <v>65535</v>
      </c>
      <c r="BD664" s="22">
        <v>0</v>
      </c>
      <c r="BE664" s="22">
        <v>0</v>
      </c>
      <c r="BF664" s="22">
        <v>30</v>
      </c>
      <c r="BG664" s="22">
        <v>0</v>
      </c>
      <c r="BH664" s="22">
        <v>60</v>
      </c>
      <c r="BI664" s="22">
        <v>0</v>
      </c>
    </row>
    <row r="665" spans="1:61" x14ac:dyDescent="0.25">
      <c r="A665" t="str">
        <f>VLOOKUP(ObjectiveData[[#This Row],[Template ID]],ID_Conversion[],3,FALSE)</f>
        <v>IMRT</v>
      </c>
      <c r="B665" t="str">
        <f>VLOOKUP(ObjectiveData[[#This Row],[Template ID]],ID_Conversion[],6,FALSE)</f>
        <v>H&amp;N</v>
      </c>
      <c r="C665" s="15">
        <f>VLOOKUP(ObjectiveData[[#This Row],[Last Modified]],Date_Conversion[],13,FALSE)</f>
        <v>42527.592939814815</v>
      </c>
      <c r="D665" s="15" t="str">
        <f>VLOOKUP(ObjectiveData[[#This Row],[Template ID]],ObjectiveFiles[],3,FALSE)</f>
        <v>ObjectiveTemplate_12467.xml</v>
      </c>
      <c r="E665" s="22">
        <v>1.3</v>
      </c>
      <c r="F665" s="23" t="s">
        <v>121</v>
      </c>
      <c r="G665" s="23" t="s">
        <v>9</v>
      </c>
      <c r="H665" s="23" t="s">
        <v>14</v>
      </c>
      <c r="I665" s="23" t="s">
        <v>544</v>
      </c>
      <c r="J665" s="23"/>
      <c r="K665" s="23" t="s">
        <v>24</v>
      </c>
      <c r="L665" s="23" t="s">
        <v>768</v>
      </c>
      <c r="M665" s="23" t="s">
        <v>769</v>
      </c>
      <c r="N665" s="23" t="s">
        <v>542</v>
      </c>
      <c r="O665" s="23" t="s">
        <v>41</v>
      </c>
      <c r="P665" s="22" t="b">
        <v>0</v>
      </c>
      <c r="Q665" s="22" t="b">
        <v>0</v>
      </c>
      <c r="R665" s="22" t="b">
        <v>1</v>
      </c>
      <c r="S665" s="22">
        <v>80</v>
      </c>
      <c r="T665" s="22">
        <v>60</v>
      </c>
      <c r="U665" s="22">
        <v>0</v>
      </c>
      <c r="V665" s="23" t="s">
        <v>49</v>
      </c>
      <c r="W665" s="22">
        <v>1000</v>
      </c>
      <c r="X665" s="22">
        <v>100</v>
      </c>
      <c r="Y665" s="22" t="b">
        <v>0</v>
      </c>
      <c r="Z665" s="22">
        <v>150</v>
      </c>
      <c r="AA665" s="22">
        <v>1</v>
      </c>
      <c r="AB665" s="22">
        <v>105</v>
      </c>
      <c r="AC665" s="22">
        <v>60</v>
      </c>
      <c r="AD665" s="22">
        <v>0.05</v>
      </c>
      <c r="AE665" s="22" t="b">
        <v>0</v>
      </c>
      <c r="AF665" s="23" t="s">
        <v>724</v>
      </c>
      <c r="AG665" s="22">
        <v>5</v>
      </c>
      <c r="AH665" s="22">
        <v>9</v>
      </c>
      <c r="AI665" s="22">
        <v>90</v>
      </c>
      <c r="AJ665" s="22">
        <v>0</v>
      </c>
      <c r="AK665" s="23" t="s">
        <v>727</v>
      </c>
      <c r="AL665" s="22" t="b">
        <v>0</v>
      </c>
      <c r="AM665" s="22" t="b">
        <v>0</v>
      </c>
      <c r="AN665" s="22">
        <v>50</v>
      </c>
      <c r="AO665" s="22">
        <v>0</v>
      </c>
      <c r="AP665" s="22">
        <v>2000</v>
      </c>
      <c r="AQ665" s="23" t="s">
        <v>300</v>
      </c>
      <c r="AR665" s="23"/>
      <c r="AS665" s="22" t="b">
        <v>0</v>
      </c>
      <c r="AT665" s="23"/>
      <c r="AU665" s="23"/>
      <c r="AV665" s="23" t="s">
        <v>501</v>
      </c>
      <c r="AW665" s="23"/>
      <c r="AX665" s="23"/>
      <c r="AY665" s="23"/>
      <c r="AZ665" s="23"/>
      <c r="BA665" s="22">
        <v>1</v>
      </c>
      <c r="BB665" s="23"/>
      <c r="BC665" s="22">
        <v>65535</v>
      </c>
      <c r="BD665" s="22"/>
      <c r="BE665" s="22"/>
      <c r="BF665" s="22"/>
      <c r="BG665" s="22"/>
      <c r="BH665" s="22"/>
      <c r="BI665" s="22"/>
    </row>
    <row r="666" spans="1:61" x14ac:dyDescent="0.25">
      <c r="A666" t="str">
        <f>VLOOKUP(ObjectiveData[[#This Row],[Template ID]],ID_Conversion[],3,FALSE)</f>
        <v>IMRT</v>
      </c>
      <c r="B666" t="str">
        <f>VLOOKUP(ObjectiveData[[#This Row],[Template ID]],ID_Conversion[],6,FALSE)</f>
        <v>H&amp;N</v>
      </c>
      <c r="C666" s="15">
        <f>VLOOKUP(ObjectiveData[[#This Row],[Last Modified]],Date_Conversion[],13,FALSE)</f>
        <v>42527.592939814815</v>
      </c>
      <c r="D666" s="15" t="str">
        <f>VLOOKUP(ObjectiveData[[#This Row],[Template ID]],ObjectiveFiles[],3,FALSE)</f>
        <v>ObjectiveTemplate_12467.xml</v>
      </c>
      <c r="E666" s="22">
        <v>1.3</v>
      </c>
      <c r="F666" s="23" t="s">
        <v>121</v>
      </c>
      <c r="G666" s="23" t="s">
        <v>9</v>
      </c>
      <c r="H666" s="23" t="s">
        <v>14</v>
      </c>
      <c r="I666" s="23" t="s">
        <v>544</v>
      </c>
      <c r="J666" s="23"/>
      <c r="K666" s="23" t="s">
        <v>24</v>
      </c>
      <c r="L666" s="23" t="s">
        <v>768</v>
      </c>
      <c r="M666" s="23" t="s">
        <v>769</v>
      </c>
      <c r="N666" s="23" t="s">
        <v>542</v>
      </c>
      <c r="O666" s="23" t="s">
        <v>41</v>
      </c>
      <c r="P666" s="22" t="b">
        <v>0</v>
      </c>
      <c r="Q666" s="22" t="b">
        <v>0</v>
      </c>
      <c r="R666" s="22" t="b">
        <v>1</v>
      </c>
      <c r="S666" s="22">
        <v>80</v>
      </c>
      <c r="T666" s="22">
        <v>60</v>
      </c>
      <c r="U666" s="22">
        <v>0</v>
      </c>
      <c r="V666" s="23" t="s">
        <v>49</v>
      </c>
      <c r="W666" s="22">
        <v>1000</v>
      </c>
      <c r="X666" s="22">
        <v>100</v>
      </c>
      <c r="Y666" s="22" t="b">
        <v>0</v>
      </c>
      <c r="Z666" s="22">
        <v>150</v>
      </c>
      <c r="AA666" s="22">
        <v>1</v>
      </c>
      <c r="AB666" s="22">
        <v>105</v>
      </c>
      <c r="AC666" s="22">
        <v>60</v>
      </c>
      <c r="AD666" s="22">
        <v>0.05</v>
      </c>
      <c r="AE666" s="22" t="b">
        <v>0</v>
      </c>
      <c r="AF666" s="23" t="s">
        <v>724</v>
      </c>
      <c r="AG666" s="22">
        <v>5</v>
      </c>
      <c r="AH666" s="22">
        <v>9</v>
      </c>
      <c r="AI666" s="22">
        <v>90</v>
      </c>
      <c r="AJ666" s="22">
        <v>0</v>
      </c>
      <c r="AK666" s="23" t="s">
        <v>727</v>
      </c>
      <c r="AL666" s="22" t="b">
        <v>0</v>
      </c>
      <c r="AM666" s="22" t="b">
        <v>0</v>
      </c>
      <c r="AN666" s="22">
        <v>50</v>
      </c>
      <c r="AO666" s="22">
        <v>0</v>
      </c>
      <c r="AP666" s="22">
        <v>2000</v>
      </c>
      <c r="AQ666" s="23" t="s">
        <v>438</v>
      </c>
      <c r="AR666" s="23"/>
      <c r="AS666" s="22" t="b">
        <v>0</v>
      </c>
      <c r="AT666" s="23"/>
      <c r="AU666" s="23"/>
      <c r="AV666" s="23" t="s">
        <v>501</v>
      </c>
      <c r="AW666" s="23"/>
      <c r="AX666" s="23"/>
      <c r="AY666" s="23"/>
      <c r="AZ666" s="23"/>
      <c r="BA666" s="22">
        <v>1</v>
      </c>
      <c r="BB666" s="23"/>
      <c r="BC666" s="22">
        <v>65535</v>
      </c>
      <c r="BD666" s="22"/>
      <c r="BE666" s="22"/>
      <c r="BF666" s="22"/>
      <c r="BG666" s="22"/>
      <c r="BH666" s="22"/>
      <c r="BI666" s="22"/>
    </row>
    <row r="667" spans="1:61" x14ac:dyDescent="0.25">
      <c r="A667" t="str">
        <f>VLOOKUP(ObjectiveData[[#This Row],[Template ID]],ID_Conversion[],3,FALSE)</f>
        <v>IMRT</v>
      </c>
      <c r="B667" t="str">
        <f>VLOOKUP(ObjectiveData[[#This Row],[Template ID]],ID_Conversion[],6,FALSE)</f>
        <v>H&amp;N</v>
      </c>
      <c r="C667" s="15">
        <f>VLOOKUP(ObjectiveData[[#This Row],[Last Modified]],Date_Conversion[],13,FALSE)</f>
        <v>42527.592939814815</v>
      </c>
      <c r="D667" s="15" t="str">
        <f>VLOOKUP(ObjectiveData[[#This Row],[Template ID]],ObjectiveFiles[],3,FALSE)</f>
        <v>ObjectiveTemplate_12467.xml</v>
      </c>
      <c r="E667" s="22">
        <v>1.3</v>
      </c>
      <c r="F667" s="23" t="s">
        <v>121</v>
      </c>
      <c r="G667" s="23" t="s">
        <v>9</v>
      </c>
      <c r="H667" s="23" t="s">
        <v>14</v>
      </c>
      <c r="I667" s="23" t="s">
        <v>544</v>
      </c>
      <c r="J667" s="23"/>
      <c r="K667" s="23" t="s">
        <v>24</v>
      </c>
      <c r="L667" s="23" t="s">
        <v>768</v>
      </c>
      <c r="M667" s="23" t="s">
        <v>769</v>
      </c>
      <c r="N667" s="23" t="s">
        <v>542</v>
      </c>
      <c r="O667" s="23" t="s">
        <v>41</v>
      </c>
      <c r="P667" s="22" t="b">
        <v>0</v>
      </c>
      <c r="Q667" s="22" t="b">
        <v>0</v>
      </c>
      <c r="R667" s="22" t="b">
        <v>1</v>
      </c>
      <c r="S667" s="22">
        <v>80</v>
      </c>
      <c r="T667" s="22">
        <v>60</v>
      </c>
      <c r="U667" s="22">
        <v>0</v>
      </c>
      <c r="V667" s="23" t="s">
        <v>49</v>
      </c>
      <c r="W667" s="22">
        <v>1000</v>
      </c>
      <c r="X667" s="22">
        <v>100</v>
      </c>
      <c r="Y667" s="22" t="b">
        <v>0</v>
      </c>
      <c r="Z667" s="22">
        <v>150</v>
      </c>
      <c r="AA667" s="22">
        <v>1</v>
      </c>
      <c r="AB667" s="22">
        <v>105</v>
      </c>
      <c r="AC667" s="22">
        <v>60</v>
      </c>
      <c r="AD667" s="22">
        <v>0.05</v>
      </c>
      <c r="AE667" s="22" t="b">
        <v>0</v>
      </c>
      <c r="AF667" s="23" t="s">
        <v>724</v>
      </c>
      <c r="AG667" s="22">
        <v>5</v>
      </c>
      <c r="AH667" s="22">
        <v>9</v>
      </c>
      <c r="AI667" s="22">
        <v>90</v>
      </c>
      <c r="AJ667" s="22">
        <v>0</v>
      </c>
      <c r="AK667" s="23" t="s">
        <v>727</v>
      </c>
      <c r="AL667" s="22" t="b">
        <v>0</v>
      </c>
      <c r="AM667" s="22" t="b">
        <v>0</v>
      </c>
      <c r="AN667" s="22">
        <v>50</v>
      </c>
      <c r="AO667" s="22">
        <v>0</v>
      </c>
      <c r="AP667" s="22">
        <v>2000</v>
      </c>
      <c r="AQ667" s="23" t="s">
        <v>301</v>
      </c>
      <c r="AR667" s="23"/>
      <c r="AS667" s="22" t="b">
        <v>0</v>
      </c>
      <c r="AT667" s="23"/>
      <c r="AU667" s="23"/>
      <c r="AV667" s="23" t="s">
        <v>501</v>
      </c>
      <c r="AW667" s="23"/>
      <c r="AX667" s="23"/>
      <c r="AY667" s="23"/>
      <c r="AZ667" s="23"/>
      <c r="BA667" s="22">
        <v>1</v>
      </c>
      <c r="BB667" s="23"/>
      <c r="BC667" s="22">
        <v>65535</v>
      </c>
      <c r="BD667" s="22"/>
      <c r="BE667" s="22"/>
      <c r="BF667" s="22"/>
      <c r="BG667" s="22"/>
      <c r="BH667" s="22"/>
      <c r="BI667" s="22"/>
    </row>
    <row r="668" spans="1:61" x14ac:dyDescent="0.25">
      <c r="A668" t="str">
        <f>VLOOKUP(ObjectiveData[[#This Row],[Template ID]],ID_Conversion[],3,FALSE)</f>
        <v>IMRT</v>
      </c>
      <c r="B668" t="str">
        <f>VLOOKUP(ObjectiveData[[#This Row],[Template ID]],ID_Conversion[],6,FALSE)</f>
        <v>H&amp;N</v>
      </c>
      <c r="C668" s="15">
        <f>VLOOKUP(ObjectiveData[[#This Row],[Last Modified]],Date_Conversion[],13,FALSE)</f>
        <v>42527.592939814815</v>
      </c>
      <c r="D668" s="15" t="str">
        <f>VLOOKUP(ObjectiveData[[#This Row],[Template ID]],ObjectiveFiles[],3,FALSE)</f>
        <v>ObjectiveTemplate_12467.xml</v>
      </c>
      <c r="E668" s="22">
        <v>1.3</v>
      </c>
      <c r="F668" s="23" t="s">
        <v>121</v>
      </c>
      <c r="G668" s="23" t="s">
        <v>9</v>
      </c>
      <c r="H668" s="23" t="s">
        <v>14</v>
      </c>
      <c r="I668" s="23" t="s">
        <v>544</v>
      </c>
      <c r="J668" s="23"/>
      <c r="K668" s="23" t="s">
        <v>24</v>
      </c>
      <c r="L668" s="23" t="s">
        <v>768</v>
      </c>
      <c r="M668" s="23" t="s">
        <v>769</v>
      </c>
      <c r="N668" s="23" t="s">
        <v>542</v>
      </c>
      <c r="O668" s="23" t="s">
        <v>41</v>
      </c>
      <c r="P668" s="22" t="b">
        <v>0</v>
      </c>
      <c r="Q668" s="22" t="b">
        <v>0</v>
      </c>
      <c r="R668" s="22" t="b">
        <v>1</v>
      </c>
      <c r="S668" s="22">
        <v>80</v>
      </c>
      <c r="T668" s="22">
        <v>60</v>
      </c>
      <c r="U668" s="22">
        <v>0</v>
      </c>
      <c r="V668" s="23" t="s">
        <v>49</v>
      </c>
      <c r="W668" s="22">
        <v>1000</v>
      </c>
      <c r="X668" s="22">
        <v>100</v>
      </c>
      <c r="Y668" s="22" t="b">
        <v>0</v>
      </c>
      <c r="Z668" s="22">
        <v>150</v>
      </c>
      <c r="AA668" s="22">
        <v>1</v>
      </c>
      <c r="AB668" s="22">
        <v>105</v>
      </c>
      <c r="AC668" s="22">
        <v>60</v>
      </c>
      <c r="AD668" s="22">
        <v>0.05</v>
      </c>
      <c r="AE668" s="22" t="b">
        <v>0</v>
      </c>
      <c r="AF668" s="23" t="s">
        <v>724</v>
      </c>
      <c r="AG668" s="22">
        <v>5</v>
      </c>
      <c r="AH668" s="22">
        <v>9</v>
      </c>
      <c r="AI668" s="22">
        <v>90</v>
      </c>
      <c r="AJ668" s="22">
        <v>0</v>
      </c>
      <c r="AK668" s="23" t="s">
        <v>727</v>
      </c>
      <c r="AL668" s="22" t="b">
        <v>0</v>
      </c>
      <c r="AM668" s="22" t="b">
        <v>0</v>
      </c>
      <c r="AN668" s="22">
        <v>50</v>
      </c>
      <c r="AO668" s="22">
        <v>0</v>
      </c>
      <c r="AP668" s="22">
        <v>2000</v>
      </c>
      <c r="AQ668" s="23" t="s">
        <v>439</v>
      </c>
      <c r="AR668" s="23"/>
      <c r="AS668" s="22" t="b">
        <v>0</v>
      </c>
      <c r="AT668" s="23"/>
      <c r="AU668" s="23"/>
      <c r="AV668" s="23" t="s">
        <v>501</v>
      </c>
      <c r="AW668" s="23"/>
      <c r="AX668" s="23"/>
      <c r="AY668" s="23"/>
      <c r="AZ668" s="23"/>
      <c r="BA668" s="22">
        <v>1</v>
      </c>
      <c r="BB668" s="23"/>
      <c r="BC668" s="22">
        <v>65535</v>
      </c>
      <c r="BD668" s="22"/>
      <c r="BE668" s="22"/>
      <c r="BF668" s="22"/>
      <c r="BG668" s="22"/>
      <c r="BH668" s="22"/>
      <c r="BI668" s="22"/>
    </row>
    <row r="669" spans="1:61" x14ac:dyDescent="0.25">
      <c r="A669" t="str">
        <f>VLOOKUP(ObjectiveData[[#This Row],[Template ID]],ID_Conversion[],3,FALSE)</f>
        <v>IMRT</v>
      </c>
      <c r="B669" t="str">
        <f>VLOOKUP(ObjectiveData[[#This Row],[Template ID]],ID_Conversion[],6,FALSE)</f>
        <v>H&amp;N</v>
      </c>
      <c r="C669" s="15">
        <f>VLOOKUP(ObjectiveData[[#This Row],[Last Modified]],Date_Conversion[],13,FALSE)</f>
        <v>42527.592939814815</v>
      </c>
      <c r="D669" s="15" t="str">
        <f>VLOOKUP(ObjectiveData[[#This Row],[Template ID]],ObjectiveFiles[],3,FALSE)</f>
        <v>ObjectiveTemplate_12467.xml</v>
      </c>
      <c r="E669" s="22">
        <v>1.3</v>
      </c>
      <c r="F669" s="23" t="s">
        <v>121</v>
      </c>
      <c r="G669" s="23" t="s">
        <v>9</v>
      </c>
      <c r="H669" s="23" t="s">
        <v>14</v>
      </c>
      <c r="I669" s="23" t="s">
        <v>544</v>
      </c>
      <c r="J669" s="23"/>
      <c r="K669" s="23" t="s">
        <v>24</v>
      </c>
      <c r="L669" s="23" t="s">
        <v>768</v>
      </c>
      <c r="M669" s="23" t="s">
        <v>769</v>
      </c>
      <c r="N669" s="23" t="s">
        <v>542</v>
      </c>
      <c r="O669" s="23" t="s">
        <v>41</v>
      </c>
      <c r="P669" s="22" t="b">
        <v>0</v>
      </c>
      <c r="Q669" s="22" t="b">
        <v>0</v>
      </c>
      <c r="R669" s="22" t="b">
        <v>1</v>
      </c>
      <c r="S669" s="22">
        <v>80</v>
      </c>
      <c r="T669" s="22">
        <v>60</v>
      </c>
      <c r="U669" s="22">
        <v>0</v>
      </c>
      <c r="V669" s="23" t="s">
        <v>49</v>
      </c>
      <c r="W669" s="22">
        <v>1000</v>
      </c>
      <c r="X669" s="22">
        <v>100</v>
      </c>
      <c r="Y669" s="22" t="b">
        <v>0</v>
      </c>
      <c r="Z669" s="22">
        <v>150</v>
      </c>
      <c r="AA669" s="22">
        <v>1</v>
      </c>
      <c r="AB669" s="22">
        <v>105</v>
      </c>
      <c r="AC669" s="22">
        <v>60</v>
      </c>
      <c r="AD669" s="22">
        <v>0.05</v>
      </c>
      <c r="AE669" s="22" t="b">
        <v>0</v>
      </c>
      <c r="AF669" s="23" t="s">
        <v>724</v>
      </c>
      <c r="AG669" s="22">
        <v>5</v>
      </c>
      <c r="AH669" s="22">
        <v>9</v>
      </c>
      <c r="AI669" s="22">
        <v>90</v>
      </c>
      <c r="AJ669" s="22">
        <v>0</v>
      </c>
      <c r="AK669" s="23" t="s">
        <v>727</v>
      </c>
      <c r="AL669" s="22" t="b">
        <v>0</v>
      </c>
      <c r="AM669" s="22" t="b">
        <v>0</v>
      </c>
      <c r="AN669" s="22">
        <v>50</v>
      </c>
      <c r="AO669" s="22">
        <v>0</v>
      </c>
      <c r="AP669" s="22">
        <v>2000</v>
      </c>
      <c r="AQ669" s="23" t="s">
        <v>288</v>
      </c>
      <c r="AR669" s="23"/>
      <c r="AS669" s="22" t="b">
        <v>0</v>
      </c>
      <c r="AT669" s="23"/>
      <c r="AU669" s="23"/>
      <c r="AV669" s="23" t="s">
        <v>501</v>
      </c>
      <c r="AW669" s="23"/>
      <c r="AX669" s="23"/>
      <c r="AY669" s="23"/>
      <c r="AZ669" s="23"/>
      <c r="BA669" s="22">
        <v>1</v>
      </c>
      <c r="BB669" s="23"/>
      <c r="BC669" s="22">
        <v>65535</v>
      </c>
      <c r="BD669" s="22"/>
      <c r="BE669" s="22"/>
      <c r="BF669" s="22"/>
      <c r="BG669" s="22"/>
      <c r="BH669" s="22"/>
      <c r="BI669" s="22"/>
    </row>
    <row r="670" spans="1:61" x14ac:dyDescent="0.25">
      <c r="A670" t="str">
        <f>VLOOKUP(ObjectiveData[[#This Row],[Template ID]],ID_Conversion[],3,FALSE)</f>
        <v>IMRT</v>
      </c>
      <c r="B670" t="str">
        <f>VLOOKUP(ObjectiveData[[#This Row],[Template ID]],ID_Conversion[],6,FALSE)</f>
        <v>H&amp;N</v>
      </c>
      <c r="C670" s="15">
        <f>VLOOKUP(ObjectiveData[[#This Row],[Last Modified]],Date_Conversion[],13,FALSE)</f>
        <v>42527.592939814815</v>
      </c>
      <c r="D670" s="15" t="str">
        <f>VLOOKUP(ObjectiveData[[#This Row],[Template ID]],ObjectiveFiles[],3,FALSE)</f>
        <v>ObjectiveTemplate_12467.xml</v>
      </c>
      <c r="E670" s="22">
        <v>1.3</v>
      </c>
      <c r="F670" s="23" t="s">
        <v>121</v>
      </c>
      <c r="G670" s="23" t="s">
        <v>9</v>
      </c>
      <c r="H670" s="23" t="s">
        <v>14</v>
      </c>
      <c r="I670" s="23" t="s">
        <v>544</v>
      </c>
      <c r="J670" s="23"/>
      <c r="K670" s="23" t="s">
        <v>24</v>
      </c>
      <c r="L670" s="23" t="s">
        <v>768</v>
      </c>
      <c r="M670" s="23" t="s">
        <v>769</v>
      </c>
      <c r="N670" s="23" t="s">
        <v>542</v>
      </c>
      <c r="O670" s="23" t="s">
        <v>41</v>
      </c>
      <c r="P670" s="22" t="b">
        <v>0</v>
      </c>
      <c r="Q670" s="22" t="b">
        <v>0</v>
      </c>
      <c r="R670" s="22" t="b">
        <v>1</v>
      </c>
      <c r="S670" s="22">
        <v>80</v>
      </c>
      <c r="T670" s="22">
        <v>60</v>
      </c>
      <c r="U670" s="22">
        <v>0</v>
      </c>
      <c r="V670" s="23" t="s">
        <v>49</v>
      </c>
      <c r="W670" s="22">
        <v>1000</v>
      </c>
      <c r="X670" s="22">
        <v>100</v>
      </c>
      <c r="Y670" s="22" t="b">
        <v>0</v>
      </c>
      <c r="Z670" s="22">
        <v>150</v>
      </c>
      <c r="AA670" s="22">
        <v>1</v>
      </c>
      <c r="AB670" s="22">
        <v>105</v>
      </c>
      <c r="AC670" s="22">
        <v>60</v>
      </c>
      <c r="AD670" s="22">
        <v>0.05</v>
      </c>
      <c r="AE670" s="22" t="b">
        <v>0</v>
      </c>
      <c r="AF670" s="23" t="s">
        <v>724</v>
      </c>
      <c r="AG670" s="22">
        <v>5</v>
      </c>
      <c r="AH670" s="22">
        <v>9</v>
      </c>
      <c r="AI670" s="22">
        <v>90</v>
      </c>
      <c r="AJ670" s="22">
        <v>0</v>
      </c>
      <c r="AK670" s="23" t="s">
        <v>727</v>
      </c>
      <c r="AL670" s="22" t="b">
        <v>0</v>
      </c>
      <c r="AM670" s="22" t="b">
        <v>0</v>
      </c>
      <c r="AN670" s="22">
        <v>50</v>
      </c>
      <c r="AO670" s="22">
        <v>0</v>
      </c>
      <c r="AP670" s="22">
        <v>2000</v>
      </c>
      <c r="AQ670" s="23" t="s">
        <v>531</v>
      </c>
      <c r="AR670" s="23"/>
      <c r="AS670" s="22" t="b">
        <v>0</v>
      </c>
      <c r="AT670" s="23"/>
      <c r="AU670" s="23"/>
      <c r="AV670" s="23" t="s">
        <v>501</v>
      </c>
      <c r="AW670" s="23"/>
      <c r="AX670" s="23"/>
      <c r="AY670" s="23"/>
      <c r="AZ670" s="23"/>
      <c r="BA670" s="22">
        <v>1</v>
      </c>
      <c r="BB670" s="23"/>
      <c r="BC670" s="22">
        <v>65535</v>
      </c>
      <c r="BD670" s="22"/>
      <c r="BE670" s="22"/>
      <c r="BF670" s="22"/>
      <c r="BG670" s="22"/>
      <c r="BH670" s="22"/>
      <c r="BI670" s="22"/>
    </row>
    <row r="671" spans="1:61" x14ac:dyDescent="0.25">
      <c r="A671" t="str">
        <f>VLOOKUP(ObjectiveData[[#This Row],[Template ID]],ID_Conversion[],3,FALSE)</f>
        <v>IMRT</v>
      </c>
      <c r="B671" t="str">
        <f>VLOOKUP(ObjectiveData[[#This Row],[Template ID]],ID_Conversion[],6,FALSE)</f>
        <v>H&amp;N</v>
      </c>
      <c r="C671" s="15">
        <f>VLOOKUP(ObjectiveData[[#This Row],[Last Modified]],Date_Conversion[],13,FALSE)</f>
        <v>42527.592939814815</v>
      </c>
      <c r="D671" s="15" t="str">
        <f>VLOOKUP(ObjectiveData[[#This Row],[Template ID]],ObjectiveFiles[],3,FALSE)</f>
        <v>ObjectiveTemplate_12467.xml</v>
      </c>
      <c r="E671" s="22">
        <v>1.3</v>
      </c>
      <c r="F671" s="23" t="s">
        <v>121</v>
      </c>
      <c r="G671" s="23" t="s">
        <v>9</v>
      </c>
      <c r="H671" s="23" t="s">
        <v>14</v>
      </c>
      <c r="I671" s="23" t="s">
        <v>544</v>
      </c>
      <c r="J671" s="23"/>
      <c r="K671" s="23" t="s">
        <v>24</v>
      </c>
      <c r="L671" s="23" t="s">
        <v>768</v>
      </c>
      <c r="M671" s="23" t="s">
        <v>769</v>
      </c>
      <c r="N671" s="23" t="s">
        <v>542</v>
      </c>
      <c r="O671" s="23" t="s">
        <v>41</v>
      </c>
      <c r="P671" s="22" t="b">
        <v>0</v>
      </c>
      <c r="Q671" s="22" t="b">
        <v>0</v>
      </c>
      <c r="R671" s="22" t="b">
        <v>1</v>
      </c>
      <c r="S671" s="22">
        <v>80</v>
      </c>
      <c r="T671" s="22">
        <v>60</v>
      </c>
      <c r="U671" s="22">
        <v>0</v>
      </c>
      <c r="V671" s="23" t="s">
        <v>49</v>
      </c>
      <c r="W671" s="22">
        <v>1000</v>
      </c>
      <c r="X671" s="22">
        <v>100</v>
      </c>
      <c r="Y671" s="22" t="b">
        <v>0</v>
      </c>
      <c r="Z671" s="22">
        <v>150</v>
      </c>
      <c r="AA671" s="22">
        <v>1</v>
      </c>
      <c r="AB671" s="22">
        <v>105</v>
      </c>
      <c r="AC671" s="22">
        <v>60</v>
      </c>
      <c r="AD671" s="22">
        <v>0.05</v>
      </c>
      <c r="AE671" s="22" t="b">
        <v>0</v>
      </c>
      <c r="AF671" s="23" t="s">
        <v>724</v>
      </c>
      <c r="AG671" s="22">
        <v>5</v>
      </c>
      <c r="AH671" s="22">
        <v>9</v>
      </c>
      <c r="AI671" s="22">
        <v>90</v>
      </c>
      <c r="AJ671" s="22">
        <v>0</v>
      </c>
      <c r="AK671" s="23" t="s">
        <v>727</v>
      </c>
      <c r="AL671" s="22" t="b">
        <v>0</v>
      </c>
      <c r="AM671" s="22" t="b">
        <v>0</v>
      </c>
      <c r="AN671" s="22">
        <v>50</v>
      </c>
      <c r="AO671" s="22">
        <v>0</v>
      </c>
      <c r="AP671" s="22">
        <v>2000</v>
      </c>
      <c r="AQ671" s="23" t="s">
        <v>295</v>
      </c>
      <c r="AR671" s="23"/>
      <c r="AS671" s="22" t="b">
        <v>0</v>
      </c>
      <c r="AT671" s="23"/>
      <c r="AU671" s="23"/>
      <c r="AV671" s="23"/>
      <c r="AW671" s="23"/>
      <c r="AX671" s="23"/>
      <c r="AY671" s="23"/>
      <c r="AZ671" s="23"/>
      <c r="BA671" s="22"/>
      <c r="BB671" s="23"/>
      <c r="BC671" s="22">
        <v>239</v>
      </c>
      <c r="BD671" s="22">
        <v>0</v>
      </c>
      <c r="BE671" s="22">
        <v>0</v>
      </c>
      <c r="BF671" s="22">
        <v>62.7</v>
      </c>
      <c r="BG671" s="22">
        <v>0</v>
      </c>
      <c r="BH671" s="22">
        <v>100</v>
      </c>
      <c r="BI671" s="22">
        <v>0</v>
      </c>
    </row>
    <row r="672" spans="1:61" x14ac:dyDescent="0.25">
      <c r="A672" t="str">
        <f>VLOOKUP(ObjectiveData[[#This Row],[Template ID]],ID_Conversion[],3,FALSE)</f>
        <v>IMRT</v>
      </c>
      <c r="B672" t="str">
        <f>VLOOKUP(ObjectiveData[[#This Row],[Template ID]],ID_Conversion[],6,FALSE)</f>
        <v>H&amp;N</v>
      </c>
      <c r="C672" s="15">
        <f>VLOOKUP(ObjectiveData[[#This Row],[Last Modified]],Date_Conversion[],13,FALSE)</f>
        <v>42527.592939814815</v>
      </c>
      <c r="D672" s="15" t="str">
        <f>VLOOKUP(ObjectiveData[[#This Row],[Template ID]],ObjectiveFiles[],3,FALSE)</f>
        <v>ObjectiveTemplate_12467.xml</v>
      </c>
      <c r="E672" s="22">
        <v>1.3</v>
      </c>
      <c r="F672" s="23" t="s">
        <v>121</v>
      </c>
      <c r="G672" s="23" t="s">
        <v>9</v>
      </c>
      <c r="H672" s="23" t="s">
        <v>14</v>
      </c>
      <c r="I672" s="23" t="s">
        <v>544</v>
      </c>
      <c r="J672" s="23"/>
      <c r="K672" s="23" t="s">
        <v>24</v>
      </c>
      <c r="L672" s="23" t="s">
        <v>768</v>
      </c>
      <c r="M672" s="23" t="s">
        <v>769</v>
      </c>
      <c r="N672" s="23" t="s">
        <v>542</v>
      </c>
      <c r="O672" s="23" t="s">
        <v>41</v>
      </c>
      <c r="P672" s="22" t="b">
        <v>0</v>
      </c>
      <c r="Q672" s="22" t="b">
        <v>0</v>
      </c>
      <c r="R672" s="22" t="b">
        <v>1</v>
      </c>
      <c r="S672" s="22">
        <v>80</v>
      </c>
      <c r="T672" s="22">
        <v>60</v>
      </c>
      <c r="U672" s="22">
        <v>0</v>
      </c>
      <c r="V672" s="23" t="s">
        <v>49</v>
      </c>
      <c r="W672" s="22">
        <v>1000</v>
      </c>
      <c r="X672" s="22">
        <v>100</v>
      </c>
      <c r="Y672" s="22" t="b">
        <v>0</v>
      </c>
      <c r="Z672" s="22">
        <v>150</v>
      </c>
      <c r="AA672" s="22">
        <v>1</v>
      </c>
      <c r="AB672" s="22">
        <v>105</v>
      </c>
      <c r="AC672" s="22">
        <v>60</v>
      </c>
      <c r="AD672" s="22">
        <v>0.05</v>
      </c>
      <c r="AE672" s="22" t="b">
        <v>0</v>
      </c>
      <c r="AF672" s="23" t="s">
        <v>724</v>
      </c>
      <c r="AG672" s="22">
        <v>5</v>
      </c>
      <c r="AH672" s="22">
        <v>9</v>
      </c>
      <c r="AI672" s="22">
        <v>90</v>
      </c>
      <c r="AJ672" s="22">
        <v>0</v>
      </c>
      <c r="AK672" s="23" t="s">
        <v>727</v>
      </c>
      <c r="AL672" s="22" t="b">
        <v>0</v>
      </c>
      <c r="AM672" s="22" t="b">
        <v>0</v>
      </c>
      <c r="AN672" s="22">
        <v>50</v>
      </c>
      <c r="AO672" s="22">
        <v>0</v>
      </c>
      <c r="AP672" s="22">
        <v>2000</v>
      </c>
      <c r="AQ672" s="23" t="s">
        <v>295</v>
      </c>
      <c r="AR672" s="23"/>
      <c r="AS672" s="22" t="b">
        <v>0</v>
      </c>
      <c r="AT672" s="23"/>
      <c r="AU672" s="23"/>
      <c r="AV672" s="23"/>
      <c r="AW672" s="23"/>
      <c r="AX672" s="23"/>
      <c r="AY672" s="23"/>
      <c r="AZ672" s="23"/>
      <c r="BA672" s="22"/>
      <c r="BB672" s="23"/>
      <c r="BC672" s="22">
        <v>239</v>
      </c>
      <c r="BD672" s="22">
        <v>1</v>
      </c>
      <c r="BE672" s="22">
        <v>0</v>
      </c>
      <c r="BF672" s="22">
        <v>54</v>
      </c>
      <c r="BG672" s="22">
        <v>25</v>
      </c>
      <c r="BH672" s="22">
        <v>70</v>
      </c>
      <c r="BI672" s="22">
        <v>1</v>
      </c>
    </row>
    <row r="673" spans="1:61" x14ac:dyDescent="0.25">
      <c r="A673" t="str">
        <f>VLOOKUP(ObjectiveData[[#This Row],[Template ID]],ID_Conversion[],3,FALSE)</f>
        <v>IMRT</v>
      </c>
      <c r="B673" t="str">
        <f>VLOOKUP(ObjectiveData[[#This Row],[Template ID]],ID_Conversion[],6,FALSE)</f>
        <v>H&amp;N</v>
      </c>
      <c r="C673" s="15">
        <f>VLOOKUP(ObjectiveData[[#This Row],[Last Modified]],Date_Conversion[],13,FALSE)</f>
        <v>42527.592939814815</v>
      </c>
      <c r="D673" s="15" t="str">
        <f>VLOOKUP(ObjectiveData[[#This Row],[Template ID]],ObjectiveFiles[],3,FALSE)</f>
        <v>ObjectiveTemplate_12467.xml</v>
      </c>
      <c r="E673" s="22">
        <v>1.3</v>
      </c>
      <c r="F673" s="23" t="s">
        <v>121</v>
      </c>
      <c r="G673" s="23" t="s">
        <v>9</v>
      </c>
      <c r="H673" s="23" t="s">
        <v>14</v>
      </c>
      <c r="I673" s="23" t="s">
        <v>544</v>
      </c>
      <c r="J673" s="23"/>
      <c r="K673" s="23" t="s">
        <v>24</v>
      </c>
      <c r="L673" s="23" t="s">
        <v>768</v>
      </c>
      <c r="M673" s="23" t="s">
        <v>769</v>
      </c>
      <c r="N673" s="23" t="s">
        <v>542</v>
      </c>
      <c r="O673" s="23" t="s">
        <v>41</v>
      </c>
      <c r="P673" s="22" t="b">
        <v>0</v>
      </c>
      <c r="Q673" s="22" t="b">
        <v>0</v>
      </c>
      <c r="R673" s="22" t="b">
        <v>1</v>
      </c>
      <c r="S673" s="22">
        <v>80</v>
      </c>
      <c r="T673" s="22">
        <v>60</v>
      </c>
      <c r="U673" s="22">
        <v>0</v>
      </c>
      <c r="V673" s="23" t="s">
        <v>49</v>
      </c>
      <c r="W673" s="22">
        <v>1000</v>
      </c>
      <c r="X673" s="22">
        <v>100</v>
      </c>
      <c r="Y673" s="22" t="b">
        <v>0</v>
      </c>
      <c r="Z673" s="22">
        <v>150</v>
      </c>
      <c r="AA673" s="22">
        <v>1</v>
      </c>
      <c r="AB673" s="22">
        <v>105</v>
      </c>
      <c r="AC673" s="22">
        <v>60</v>
      </c>
      <c r="AD673" s="22">
        <v>0.05</v>
      </c>
      <c r="AE673" s="22" t="b">
        <v>0</v>
      </c>
      <c r="AF673" s="23" t="s">
        <v>724</v>
      </c>
      <c r="AG673" s="22">
        <v>5</v>
      </c>
      <c r="AH673" s="22">
        <v>9</v>
      </c>
      <c r="AI673" s="22">
        <v>90</v>
      </c>
      <c r="AJ673" s="22">
        <v>0</v>
      </c>
      <c r="AK673" s="23" t="s">
        <v>727</v>
      </c>
      <c r="AL673" s="22" t="b">
        <v>0</v>
      </c>
      <c r="AM673" s="22" t="b">
        <v>0</v>
      </c>
      <c r="AN673" s="22">
        <v>50</v>
      </c>
      <c r="AO673" s="22">
        <v>0</v>
      </c>
      <c r="AP673" s="22">
        <v>2000</v>
      </c>
      <c r="AQ673" s="23" t="s">
        <v>295</v>
      </c>
      <c r="AR673" s="23"/>
      <c r="AS673" s="22" t="b">
        <v>0</v>
      </c>
      <c r="AT673" s="23"/>
      <c r="AU673" s="23"/>
      <c r="AV673" s="23"/>
      <c r="AW673" s="23"/>
      <c r="AX673" s="23"/>
      <c r="AY673" s="23"/>
      <c r="AZ673" s="23"/>
      <c r="BA673" s="22"/>
      <c r="BB673" s="23"/>
      <c r="BC673" s="22">
        <v>239</v>
      </c>
      <c r="BD673" s="22">
        <v>1</v>
      </c>
      <c r="BE673" s="22">
        <v>0</v>
      </c>
      <c r="BF673" s="22">
        <v>62.7</v>
      </c>
      <c r="BG673" s="22">
        <v>10</v>
      </c>
      <c r="BH673" s="22">
        <v>50</v>
      </c>
      <c r="BI673" s="22">
        <v>1</v>
      </c>
    </row>
    <row r="674" spans="1:61" x14ac:dyDescent="0.25">
      <c r="A674" t="str">
        <f>VLOOKUP(ObjectiveData[[#This Row],[Template ID]],ID_Conversion[],3,FALSE)</f>
        <v>IMRT</v>
      </c>
      <c r="B674" t="str">
        <f>VLOOKUP(ObjectiveData[[#This Row],[Template ID]],ID_Conversion[],6,FALSE)</f>
        <v>H&amp;N</v>
      </c>
      <c r="C674" s="15">
        <f>VLOOKUP(ObjectiveData[[#This Row],[Last Modified]],Date_Conversion[],13,FALSE)</f>
        <v>42527.592939814815</v>
      </c>
      <c r="D674" s="15" t="str">
        <f>VLOOKUP(ObjectiveData[[#This Row],[Template ID]],ObjectiveFiles[],3,FALSE)</f>
        <v>ObjectiveTemplate_12467.xml</v>
      </c>
      <c r="E674" s="22">
        <v>1.3</v>
      </c>
      <c r="F674" s="23" t="s">
        <v>121</v>
      </c>
      <c r="G674" s="23" t="s">
        <v>9</v>
      </c>
      <c r="H674" s="23" t="s">
        <v>14</v>
      </c>
      <c r="I674" s="23" t="s">
        <v>544</v>
      </c>
      <c r="J674" s="23"/>
      <c r="K674" s="23" t="s">
        <v>24</v>
      </c>
      <c r="L674" s="23" t="s">
        <v>768</v>
      </c>
      <c r="M674" s="23" t="s">
        <v>769</v>
      </c>
      <c r="N674" s="23" t="s">
        <v>542</v>
      </c>
      <c r="O674" s="23" t="s">
        <v>41</v>
      </c>
      <c r="P674" s="22" t="b">
        <v>0</v>
      </c>
      <c r="Q674" s="22" t="b">
        <v>0</v>
      </c>
      <c r="R674" s="22" t="b">
        <v>1</v>
      </c>
      <c r="S674" s="22">
        <v>80</v>
      </c>
      <c r="T674" s="22">
        <v>60</v>
      </c>
      <c r="U674" s="22">
        <v>0</v>
      </c>
      <c r="V674" s="23" t="s">
        <v>49</v>
      </c>
      <c r="W674" s="22">
        <v>1000</v>
      </c>
      <c r="X674" s="22">
        <v>100</v>
      </c>
      <c r="Y674" s="22" t="b">
        <v>0</v>
      </c>
      <c r="Z674" s="22">
        <v>150</v>
      </c>
      <c r="AA674" s="22">
        <v>1</v>
      </c>
      <c r="AB674" s="22">
        <v>105</v>
      </c>
      <c r="AC674" s="22">
        <v>60</v>
      </c>
      <c r="AD674" s="22">
        <v>0.05</v>
      </c>
      <c r="AE674" s="22" t="b">
        <v>0</v>
      </c>
      <c r="AF674" s="23" t="s">
        <v>724</v>
      </c>
      <c r="AG674" s="22">
        <v>5</v>
      </c>
      <c r="AH674" s="22">
        <v>9</v>
      </c>
      <c r="AI674" s="22">
        <v>90</v>
      </c>
      <c r="AJ674" s="22">
        <v>0</v>
      </c>
      <c r="AK674" s="23" t="s">
        <v>727</v>
      </c>
      <c r="AL674" s="22" t="b">
        <v>0</v>
      </c>
      <c r="AM674" s="22" t="b">
        <v>0</v>
      </c>
      <c r="AN674" s="22">
        <v>50</v>
      </c>
      <c r="AO674" s="22">
        <v>0</v>
      </c>
      <c r="AP674" s="22">
        <v>2000</v>
      </c>
      <c r="AQ674" s="23" t="s">
        <v>295</v>
      </c>
      <c r="AR674" s="23"/>
      <c r="AS674" s="22" t="b">
        <v>0</v>
      </c>
      <c r="AT674" s="23"/>
      <c r="AU674" s="23"/>
      <c r="AV674" s="23"/>
      <c r="AW674" s="23"/>
      <c r="AX674" s="23"/>
      <c r="AY674" s="23"/>
      <c r="AZ674" s="23"/>
      <c r="BA674" s="22"/>
      <c r="BB674" s="23"/>
      <c r="BC674" s="22">
        <v>239</v>
      </c>
      <c r="BD674" s="22">
        <v>0</v>
      </c>
      <c r="BE674" s="22">
        <v>1</v>
      </c>
      <c r="BF674" s="22">
        <v>54</v>
      </c>
      <c r="BG674" s="22">
        <v>100</v>
      </c>
      <c r="BH674" s="22">
        <v>100</v>
      </c>
      <c r="BI674" s="22">
        <v>0</v>
      </c>
    </row>
    <row r="675" spans="1:61" x14ac:dyDescent="0.25">
      <c r="A675" t="str">
        <f>VLOOKUP(ObjectiveData[[#This Row],[Template ID]],ID_Conversion[],3,FALSE)</f>
        <v>IMRT</v>
      </c>
      <c r="B675" t="str">
        <f>VLOOKUP(ObjectiveData[[#This Row],[Template ID]],ID_Conversion[],6,FALSE)</f>
        <v>H&amp;N</v>
      </c>
      <c r="C675" s="15">
        <f>VLOOKUP(ObjectiveData[[#This Row],[Last Modified]],Date_Conversion[],13,FALSE)</f>
        <v>42527.592939814815</v>
      </c>
      <c r="D675" s="15" t="str">
        <f>VLOOKUP(ObjectiveData[[#This Row],[Template ID]],ObjectiveFiles[],3,FALSE)</f>
        <v>ObjectiveTemplate_12467.xml</v>
      </c>
      <c r="E675" s="22">
        <v>1.3</v>
      </c>
      <c r="F675" s="23" t="s">
        <v>121</v>
      </c>
      <c r="G675" s="23" t="s">
        <v>9</v>
      </c>
      <c r="H675" s="23" t="s">
        <v>14</v>
      </c>
      <c r="I675" s="23" t="s">
        <v>544</v>
      </c>
      <c r="J675" s="23"/>
      <c r="K675" s="23" t="s">
        <v>24</v>
      </c>
      <c r="L675" s="23" t="s">
        <v>768</v>
      </c>
      <c r="M675" s="23" t="s">
        <v>769</v>
      </c>
      <c r="N675" s="23" t="s">
        <v>542</v>
      </c>
      <c r="O675" s="23" t="s">
        <v>41</v>
      </c>
      <c r="P675" s="22" t="b">
        <v>0</v>
      </c>
      <c r="Q675" s="22" t="b">
        <v>0</v>
      </c>
      <c r="R675" s="22" t="b">
        <v>1</v>
      </c>
      <c r="S675" s="22">
        <v>80</v>
      </c>
      <c r="T675" s="22">
        <v>60</v>
      </c>
      <c r="U675" s="22">
        <v>0</v>
      </c>
      <c r="V675" s="23" t="s">
        <v>49</v>
      </c>
      <c r="W675" s="22">
        <v>1000</v>
      </c>
      <c r="X675" s="22">
        <v>100</v>
      </c>
      <c r="Y675" s="22" t="b">
        <v>0</v>
      </c>
      <c r="Z675" s="22">
        <v>150</v>
      </c>
      <c r="AA675" s="22">
        <v>1</v>
      </c>
      <c r="AB675" s="22">
        <v>105</v>
      </c>
      <c r="AC675" s="22">
        <v>60</v>
      </c>
      <c r="AD675" s="22">
        <v>0.05</v>
      </c>
      <c r="AE675" s="22" t="b">
        <v>0</v>
      </c>
      <c r="AF675" s="23" t="s">
        <v>724</v>
      </c>
      <c r="AG675" s="22">
        <v>5</v>
      </c>
      <c r="AH675" s="22">
        <v>9</v>
      </c>
      <c r="AI675" s="22">
        <v>90</v>
      </c>
      <c r="AJ675" s="22">
        <v>0</v>
      </c>
      <c r="AK675" s="23" t="s">
        <v>727</v>
      </c>
      <c r="AL675" s="22" t="b">
        <v>0</v>
      </c>
      <c r="AM675" s="22" t="b">
        <v>0</v>
      </c>
      <c r="AN675" s="22">
        <v>50</v>
      </c>
      <c r="AO675" s="22">
        <v>0</v>
      </c>
      <c r="AP675" s="22">
        <v>2000</v>
      </c>
      <c r="AQ675" s="23" t="s">
        <v>433</v>
      </c>
      <c r="AR675" s="23"/>
      <c r="AS675" s="22" t="b">
        <v>0</v>
      </c>
      <c r="AT675" s="23"/>
      <c r="AU675" s="23"/>
      <c r="AV675" s="23"/>
      <c r="AW675" s="23"/>
      <c r="AX675" s="23"/>
      <c r="AY675" s="23"/>
      <c r="AZ675" s="23"/>
      <c r="BA675" s="22"/>
      <c r="BB675" s="23"/>
      <c r="BC675" s="22">
        <v>255</v>
      </c>
      <c r="BD675" s="22">
        <v>0</v>
      </c>
      <c r="BE675" s="22">
        <v>0</v>
      </c>
      <c r="BF675" s="22">
        <v>62.7</v>
      </c>
      <c r="BG675" s="22">
        <v>0</v>
      </c>
      <c r="BH675" s="22">
        <v>100</v>
      </c>
      <c r="BI675" s="22">
        <v>0</v>
      </c>
    </row>
    <row r="676" spans="1:61" x14ac:dyDescent="0.25">
      <c r="A676" t="str">
        <f>VLOOKUP(ObjectiveData[[#This Row],[Template ID]],ID_Conversion[],3,FALSE)</f>
        <v>IMRT</v>
      </c>
      <c r="B676" t="str">
        <f>VLOOKUP(ObjectiveData[[#This Row],[Template ID]],ID_Conversion[],6,FALSE)</f>
        <v>H&amp;N</v>
      </c>
      <c r="C676" s="15">
        <f>VLOOKUP(ObjectiveData[[#This Row],[Last Modified]],Date_Conversion[],13,FALSE)</f>
        <v>42527.592939814815</v>
      </c>
      <c r="D676" s="15" t="str">
        <f>VLOOKUP(ObjectiveData[[#This Row],[Template ID]],ObjectiveFiles[],3,FALSE)</f>
        <v>ObjectiveTemplate_12467.xml</v>
      </c>
      <c r="E676" s="22">
        <v>1.3</v>
      </c>
      <c r="F676" s="23" t="s">
        <v>121</v>
      </c>
      <c r="G676" s="23" t="s">
        <v>9</v>
      </c>
      <c r="H676" s="23" t="s">
        <v>14</v>
      </c>
      <c r="I676" s="23" t="s">
        <v>544</v>
      </c>
      <c r="J676" s="23"/>
      <c r="K676" s="23" t="s">
        <v>24</v>
      </c>
      <c r="L676" s="23" t="s">
        <v>768</v>
      </c>
      <c r="M676" s="23" t="s">
        <v>769</v>
      </c>
      <c r="N676" s="23" t="s">
        <v>542</v>
      </c>
      <c r="O676" s="23" t="s">
        <v>41</v>
      </c>
      <c r="P676" s="22" t="b">
        <v>0</v>
      </c>
      <c r="Q676" s="22" t="b">
        <v>0</v>
      </c>
      <c r="R676" s="22" t="b">
        <v>1</v>
      </c>
      <c r="S676" s="22">
        <v>80</v>
      </c>
      <c r="T676" s="22">
        <v>60</v>
      </c>
      <c r="U676" s="22">
        <v>0</v>
      </c>
      <c r="V676" s="23" t="s">
        <v>49</v>
      </c>
      <c r="W676" s="22">
        <v>1000</v>
      </c>
      <c r="X676" s="22">
        <v>100</v>
      </c>
      <c r="Y676" s="22" t="b">
        <v>0</v>
      </c>
      <c r="Z676" s="22">
        <v>150</v>
      </c>
      <c r="AA676" s="22">
        <v>1</v>
      </c>
      <c r="AB676" s="22">
        <v>105</v>
      </c>
      <c r="AC676" s="22">
        <v>60</v>
      </c>
      <c r="AD676" s="22">
        <v>0.05</v>
      </c>
      <c r="AE676" s="22" t="b">
        <v>0</v>
      </c>
      <c r="AF676" s="23" t="s">
        <v>724</v>
      </c>
      <c r="AG676" s="22">
        <v>5</v>
      </c>
      <c r="AH676" s="22">
        <v>9</v>
      </c>
      <c r="AI676" s="22">
        <v>90</v>
      </c>
      <c r="AJ676" s="22">
        <v>0</v>
      </c>
      <c r="AK676" s="23" t="s">
        <v>727</v>
      </c>
      <c r="AL676" s="22" t="b">
        <v>0</v>
      </c>
      <c r="AM676" s="22" t="b">
        <v>0</v>
      </c>
      <c r="AN676" s="22">
        <v>50</v>
      </c>
      <c r="AO676" s="22">
        <v>0</v>
      </c>
      <c r="AP676" s="22">
        <v>2000</v>
      </c>
      <c r="AQ676" s="23" t="s">
        <v>433</v>
      </c>
      <c r="AR676" s="23"/>
      <c r="AS676" s="22" t="b">
        <v>0</v>
      </c>
      <c r="AT676" s="23"/>
      <c r="AU676" s="23"/>
      <c r="AV676" s="23"/>
      <c r="AW676" s="23"/>
      <c r="AX676" s="23"/>
      <c r="AY676" s="23"/>
      <c r="AZ676" s="23"/>
      <c r="BA676" s="22"/>
      <c r="BB676" s="23"/>
      <c r="BC676" s="22">
        <v>255</v>
      </c>
      <c r="BD676" s="22">
        <v>1</v>
      </c>
      <c r="BE676" s="22">
        <v>0</v>
      </c>
      <c r="BF676" s="22">
        <v>54</v>
      </c>
      <c r="BG676" s="22">
        <v>25</v>
      </c>
      <c r="BH676" s="22">
        <v>70</v>
      </c>
      <c r="BI676" s="22">
        <v>1</v>
      </c>
    </row>
    <row r="677" spans="1:61" x14ac:dyDescent="0.25">
      <c r="A677" t="str">
        <f>VLOOKUP(ObjectiveData[[#This Row],[Template ID]],ID_Conversion[],3,FALSE)</f>
        <v>IMRT</v>
      </c>
      <c r="B677" t="str">
        <f>VLOOKUP(ObjectiveData[[#This Row],[Template ID]],ID_Conversion[],6,FALSE)</f>
        <v>H&amp;N</v>
      </c>
      <c r="C677" s="15">
        <f>VLOOKUP(ObjectiveData[[#This Row],[Last Modified]],Date_Conversion[],13,FALSE)</f>
        <v>42527.592939814815</v>
      </c>
      <c r="D677" s="15" t="str">
        <f>VLOOKUP(ObjectiveData[[#This Row],[Template ID]],ObjectiveFiles[],3,FALSE)</f>
        <v>ObjectiveTemplate_12467.xml</v>
      </c>
      <c r="E677" s="22">
        <v>1.3</v>
      </c>
      <c r="F677" s="23" t="s">
        <v>121</v>
      </c>
      <c r="G677" s="23" t="s">
        <v>9</v>
      </c>
      <c r="H677" s="23" t="s">
        <v>14</v>
      </c>
      <c r="I677" s="23" t="s">
        <v>544</v>
      </c>
      <c r="J677" s="23"/>
      <c r="K677" s="23" t="s">
        <v>24</v>
      </c>
      <c r="L677" s="23" t="s">
        <v>768</v>
      </c>
      <c r="M677" s="23" t="s">
        <v>769</v>
      </c>
      <c r="N677" s="23" t="s">
        <v>542</v>
      </c>
      <c r="O677" s="23" t="s">
        <v>41</v>
      </c>
      <c r="P677" s="22" t="b">
        <v>0</v>
      </c>
      <c r="Q677" s="22" t="b">
        <v>0</v>
      </c>
      <c r="R677" s="22" t="b">
        <v>1</v>
      </c>
      <c r="S677" s="22">
        <v>80</v>
      </c>
      <c r="T677" s="22">
        <v>60</v>
      </c>
      <c r="U677" s="22">
        <v>0</v>
      </c>
      <c r="V677" s="23" t="s">
        <v>49</v>
      </c>
      <c r="W677" s="22">
        <v>1000</v>
      </c>
      <c r="X677" s="22">
        <v>100</v>
      </c>
      <c r="Y677" s="22" t="b">
        <v>0</v>
      </c>
      <c r="Z677" s="22">
        <v>150</v>
      </c>
      <c r="AA677" s="22">
        <v>1</v>
      </c>
      <c r="AB677" s="22">
        <v>105</v>
      </c>
      <c r="AC677" s="22">
        <v>60</v>
      </c>
      <c r="AD677" s="22">
        <v>0.05</v>
      </c>
      <c r="AE677" s="22" t="b">
        <v>0</v>
      </c>
      <c r="AF677" s="23" t="s">
        <v>724</v>
      </c>
      <c r="AG677" s="22">
        <v>5</v>
      </c>
      <c r="AH677" s="22">
        <v>9</v>
      </c>
      <c r="AI677" s="22">
        <v>90</v>
      </c>
      <c r="AJ677" s="22">
        <v>0</v>
      </c>
      <c r="AK677" s="23" t="s">
        <v>727</v>
      </c>
      <c r="AL677" s="22" t="b">
        <v>0</v>
      </c>
      <c r="AM677" s="22" t="b">
        <v>0</v>
      </c>
      <c r="AN677" s="22">
        <v>50</v>
      </c>
      <c r="AO677" s="22">
        <v>0</v>
      </c>
      <c r="AP677" s="22">
        <v>2000</v>
      </c>
      <c r="AQ677" s="23" t="s">
        <v>433</v>
      </c>
      <c r="AR677" s="23"/>
      <c r="AS677" s="22" t="b">
        <v>0</v>
      </c>
      <c r="AT677" s="23"/>
      <c r="AU677" s="23"/>
      <c r="AV677" s="23"/>
      <c r="AW677" s="23"/>
      <c r="AX677" s="23"/>
      <c r="AY677" s="23"/>
      <c r="AZ677" s="23"/>
      <c r="BA677" s="22"/>
      <c r="BB677" s="23"/>
      <c r="BC677" s="22">
        <v>255</v>
      </c>
      <c r="BD677" s="22">
        <v>1</v>
      </c>
      <c r="BE677" s="22">
        <v>0</v>
      </c>
      <c r="BF677" s="22">
        <v>62.7</v>
      </c>
      <c r="BG677" s="22">
        <v>10</v>
      </c>
      <c r="BH677" s="22">
        <v>70</v>
      </c>
      <c r="BI677" s="22">
        <v>1</v>
      </c>
    </row>
    <row r="678" spans="1:61" x14ac:dyDescent="0.25">
      <c r="A678" t="str">
        <f>VLOOKUP(ObjectiveData[[#This Row],[Template ID]],ID_Conversion[],3,FALSE)</f>
        <v>IMRT</v>
      </c>
      <c r="B678" t="str">
        <f>VLOOKUP(ObjectiveData[[#This Row],[Template ID]],ID_Conversion[],6,FALSE)</f>
        <v>H&amp;N</v>
      </c>
      <c r="C678" s="15">
        <f>VLOOKUP(ObjectiveData[[#This Row],[Last Modified]],Date_Conversion[],13,FALSE)</f>
        <v>42527.592939814815</v>
      </c>
      <c r="D678" s="15" t="str">
        <f>VLOOKUP(ObjectiveData[[#This Row],[Template ID]],ObjectiveFiles[],3,FALSE)</f>
        <v>ObjectiveTemplate_12467.xml</v>
      </c>
      <c r="E678" s="22">
        <v>1.3</v>
      </c>
      <c r="F678" s="23" t="s">
        <v>121</v>
      </c>
      <c r="G678" s="23" t="s">
        <v>9</v>
      </c>
      <c r="H678" s="23" t="s">
        <v>14</v>
      </c>
      <c r="I678" s="23" t="s">
        <v>544</v>
      </c>
      <c r="J678" s="23"/>
      <c r="K678" s="23" t="s">
        <v>24</v>
      </c>
      <c r="L678" s="23" t="s">
        <v>768</v>
      </c>
      <c r="M678" s="23" t="s">
        <v>769</v>
      </c>
      <c r="N678" s="23" t="s">
        <v>542</v>
      </c>
      <c r="O678" s="23" t="s">
        <v>41</v>
      </c>
      <c r="P678" s="22" t="b">
        <v>0</v>
      </c>
      <c r="Q678" s="22" t="b">
        <v>0</v>
      </c>
      <c r="R678" s="22" t="b">
        <v>1</v>
      </c>
      <c r="S678" s="22">
        <v>80</v>
      </c>
      <c r="T678" s="22">
        <v>60</v>
      </c>
      <c r="U678" s="22">
        <v>0</v>
      </c>
      <c r="V678" s="23" t="s">
        <v>49</v>
      </c>
      <c r="W678" s="22">
        <v>1000</v>
      </c>
      <c r="X678" s="22">
        <v>100</v>
      </c>
      <c r="Y678" s="22" t="b">
        <v>0</v>
      </c>
      <c r="Z678" s="22">
        <v>150</v>
      </c>
      <c r="AA678" s="22">
        <v>1</v>
      </c>
      <c r="AB678" s="22">
        <v>105</v>
      </c>
      <c r="AC678" s="22">
        <v>60</v>
      </c>
      <c r="AD678" s="22">
        <v>0.05</v>
      </c>
      <c r="AE678" s="22" t="b">
        <v>0</v>
      </c>
      <c r="AF678" s="23" t="s">
        <v>724</v>
      </c>
      <c r="AG678" s="22">
        <v>5</v>
      </c>
      <c r="AH678" s="22">
        <v>9</v>
      </c>
      <c r="AI678" s="22">
        <v>90</v>
      </c>
      <c r="AJ678" s="22">
        <v>0</v>
      </c>
      <c r="AK678" s="23" t="s">
        <v>727</v>
      </c>
      <c r="AL678" s="22" t="b">
        <v>0</v>
      </c>
      <c r="AM678" s="22" t="b">
        <v>0</v>
      </c>
      <c r="AN678" s="22">
        <v>50</v>
      </c>
      <c r="AO678" s="22">
        <v>0</v>
      </c>
      <c r="AP678" s="22">
        <v>2000</v>
      </c>
      <c r="AQ678" s="23" t="s">
        <v>433</v>
      </c>
      <c r="AR678" s="23"/>
      <c r="AS678" s="22" t="b">
        <v>0</v>
      </c>
      <c r="AT678" s="23"/>
      <c r="AU678" s="23"/>
      <c r="AV678" s="23"/>
      <c r="AW678" s="23"/>
      <c r="AX678" s="23"/>
      <c r="AY678" s="23"/>
      <c r="AZ678" s="23"/>
      <c r="BA678" s="22"/>
      <c r="BB678" s="23"/>
      <c r="BC678" s="22">
        <v>255</v>
      </c>
      <c r="BD678" s="22">
        <v>0</v>
      </c>
      <c r="BE678" s="22">
        <v>1</v>
      </c>
      <c r="BF678" s="22">
        <v>54</v>
      </c>
      <c r="BG678" s="22">
        <v>100</v>
      </c>
      <c r="BH678" s="22">
        <v>100</v>
      </c>
      <c r="BI678" s="22">
        <v>0</v>
      </c>
    </row>
    <row r="679" spans="1:61" x14ac:dyDescent="0.25">
      <c r="A679" t="str">
        <f>VLOOKUP(ObjectiveData[[#This Row],[Template ID]],ID_Conversion[],3,FALSE)</f>
        <v>IMRT</v>
      </c>
      <c r="B679" t="str">
        <f>VLOOKUP(ObjectiveData[[#This Row],[Template ID]],ID_Conversion[],6,FALSE)</f>
        <v>H&amp;N</v>
      </c>
      <c r="C679" s="15">
        <f>VLOOKUP(ObjectiveData[[#This Row],[Last Modified]],Date_Conversion[],13,FALSE)</f>
        <v>42527.592939814815</v>
      </c>
      <c r="D679" s="15" t="str">
        <f>VLOOKUP(ObjectiveData[[#This Row],[Template ID]],ObjectiveFiles[],3,FALSE)</f>
        <v>ObjectiveTemplate_12467.xml</v>
      </c>
      <c r="E679" s="22">
        <v>1.3</v>
      </c>
      <c r="F679" s="23" t="s">
        <v>121</v>
      </c>
      <c r="G679" s="23" t="s">
        <v>9</v>
      </c>
      <c r="H679" s="23" t="s">
        <v>14</v>
      </c>
      <c r="I679" s="23" t="s">
        <v>544</v>
      </c>
      <c r="J679" s="23"/>
      <c r="K679" s="23" t="s">
        <v>24</v>
      </c>
      <c r="L679" s="23" t="s">
        <v>768</v>
      </c>
      <c r="M679" s="23" t="s">
        <v>769</v>
      </c>
      <c r="N679" s="23" t="s">
        <v>542</v>
      </c>
      <c r="O679" s="23" t="s">
        <v>41</v>
      </c>
      <c r="P679" s="22" t="b">
        <v>0</v>
      </c>
      <c r="Q679" s="22" t="b">
        <v>0</v>
      </c>
      <c r="R679" s="22" t="b">
        <v>1</v>
      </c>
      <c r="S679" s="22">
        <v>80</v>
      </c>
      <c r="T679" s="22">
        <v>60</v>
      </c>
      <c r="U679" s="22">
        <v>0</v>
      </c>
      <c r="V679" s="23" t="s">
        <v>49</v>
      </c>
      <c r="W679" s="22">
        <v>1000</v>
      </c>
      <c r="X679" s="22">
        <v>100</v>
      </c>
      <c r="Y679" s="22" t="b">
        <v>0</v>
      </c>
      <c r="Z679" s="22">
        <v>150</v>
      </c>
      <c r="AA679" s="22">
        <v>1</v>
      </c>
      <c r="AB679" s="22">
        <v>105</v>
      </c>
      <c r="AC679" s="22">
        <v>60</v>
      </c>
      <c r="AD679" s="22">
        <v>0.05</v>
      </c>
      <c r="AE679" s="22" t="b">
        <v>0</v>
      </c>
      <c r="AF679" s="23" t="s">
        <v>724</v>
      </c>
      <c r="AG679" s="22">
        <v>5</v>
      </c>
      <c r="AH679" s="22">
        <v>9</v>
      </c>
      <c r="AI679" s="22">
        <v>90</v>
      </c>
      <c r="AJ679" s="22">
        <v>0</v>
      </c>
      <c r="AK679" s="23" t="s">
        <v>727</v>
      </c>
      <c r="AL679" s="22" t="b">
        <v>0</v>
      </c>
      <c r="AM679" s="22" t="b">
        <v>0</v>
      </c>
      <c r="AN679" s="22">
        <v>50</v>
      </c>
      <c r="AO679" s="22">
        <v>0</v>
      </c>
      <c r="AP679" s="22">
        <v>2000</v>
      </c>
      <c r="AQ679" s="23" t="s">
        <v>417</v>
      </c>
      <c r="AR679" s="23"/>
      <c r="AS679" s="22" t="b">
        <v>0</v>
      </c>
      <c r="AT679" s="23"/>
      <c r="AU679" s="23"/>
      <c r="AV679" s="23"/>
      <c r="AW679" s="23"/>
      <c r="AX679" s="23"/>
      <c r="AY679" s="23"/>
      <c r="AZ679" s="23"/>
      <c r="BA679" s="22"/>
      <c r="BB679" s="23"/>
      <c r="BC679" s="22">
        <v>224</v>
      </c>
      <c r="BD679" s="22">
        <v>0</v>
      </c>
      <c r="BE679" s="22">
        <v>0</v>
      </c>
      <c r="BF679" s="22">
        <v>62.7</v>
      </c>
      <c r="BG679" s="22">
        <v>0</v>
      </c>
      <c r="BH679" s="22">
        <v>100</v>
      </c>
      <c r="BI679" s="22">
        <v>0</v>
      </c>
    </row>
    <row r="680" spans="1:61" x14ac:dyDescent="0.25">
      <c r="A680" t="str">
        <f>VLOOKUP(ObjectiveData[[#This Row],[Template ID]],ID_Conversion[],3,FALSE)</f>
        <v>IMRT</v>
      </c>
      <c r="B680" t="str">
        <f>VLOOKUP(ObjectiveData[[#This Row],[Template ID]],ID_Conversion[],6,FALSE)</f>
        <v>H&amp;N</v>
      </c>
      <c r="C680" s="15">
        <f>VLOOKUP(ObjectiveData[[#This Row],[Last Modified]],Date_Conversion[],13,FALSE)</f>
        <v>42527.592939814815</v>
      </c>
      <c r="D680" s="15" t="str">
        <f>VLOOKUP(ObjectiveData[[#This Row],[Template ID]],ObjectiveFiles[],3,FALSE)</f>
        <v>ObjectiveTemplate_12467.xml</v>
      </c>
      <c r="E680" s="22">
        <v>1.3</v>
      </c>
      <c r="F680" s="23" t="s">
        <v>121</v>
      </c>
      <c r="G680" s="23" t="s">
        <v>9</v>
      </c>
      <c r="H680" s="23" t="s">
        <v>14</v>
      </c>
      <c r="I680" s="23" t="s">
        <v>544</v>
      </c>
      <c r="J680" s="23"/>
      <c r="K680" s="23" t="s">
        <v>24</v>
      </c>
      <c r="L680" s="23" t="s">
        <v>768</v>
      </c>
      <c r="M680" s="23" t="s">
        <v>769</v>
      </c>
      <c r="N680" s="23" t="s">
        <v>542</v>
      </c>
      <c r="O680" s="23" t="s">
        <v>41</v>
      </c>
      <c r="P680" s="22" t="b">
        <v>0</v>
      </c>
      <c r="Q680" s="22" t="b">
        <v>0</v>
      </c>
      <c r="R680" s="22" t="b">
        <v>1</v>
      </c>
      <c r="S680" s="22">
        <v>80</v>
      </c>
      <c r="T680" s="22">
        <v>60</v>
      </c>
      <c r="U680" s="22">
        <v>0</v>
      </c>
      <c r="V680" s="23" t="s">
        <v>49</v>
      </c>
      <c r="W680" s="22">
        <v>1000</v>
      </c>
      <c r="X680" s="22">
        <v>100</v>
      </c>
      <c r="Y680" s="22" t="b">
        <v>0</v>
      </c>
      <c r="Z680" s="22">
        <v>150</v>
      </c>
      <c r="AA680" s="22">
        <v>1</v>
      </c>
      <c r="AB680" s="22">
        <v>105</v>
      </c>
      <c r="AC680" s="22">
        <v>60</v>
      </c>
      <c r="AD680" s="22">
        <v>0.05</v>
      </c>
      <c r="AE680" s="22" t="b">
        <v>0</v>
      </c>
      <c r="AF680" s="23" t="s">
        <v>724</v>
      </c>
      <c r="AG680" s="22">
        <v>5</v>
      </c>
      <c r="AH680" s="22">
        <v>9</v>
      </c>
      <c r="AI680" s="22">
        <v>90</v>
      </c>
      <c r="AJ680" s="22">
        <v>0</v>
      </c>
      <c r="AK680" s="23" t="s">
        <v>727</v>
      </c>
      <c r="AL680" s="22" t="b">
        <v>0</v>
      </c>
      <c r="AM680" s="22" t="b">
        <v>0</v>
      </c>
      <c r="AN680" s="22">
        <v>50</v>
      </c>
      <c r="AO680" s="22">
        <v>0</v>
      </c>
      <c r="AP680" s="22">
        <v>2000</v>
      </c>
      <c r="AQ680" s="23" t="s">
        <v>417</v>
      </c>
      <c r="AR680" s="23"/>
      <c r="AS680" s="22" t="b">
        <v>0</v>
      </c>
      <c r="AT680" s="23"/>
      <c r="AU680" s="23"/>
      <c r="AV680" s="23"/>
      <c r="AW680" s="23"/>
      <c r="AX680" s="23"/>
      <c r="AY680" s="23"/>
      <c r="AZ680" s="23"/>
      <c r="BA680" s="22"/>
      <c r="BB680" s="23"/>
      <c r="BC680" s="22">
        <v>224</v>
      </c>
      <c r="BD680" s="22">
        <v>1</v>
      </c>
      <c r="BE680" s="22">
        <v>0</v>
      </c>
      <c r="BF680" s="22">
        <v>54</v>
      </c>
      <c r="BG680" s="22">
        <v>25</v>
      </c>
      <c r="BH680" s="22">
        <v>70</v>
      </c>
      <c r="BI680" s="22">
        <v>1</v>
      </c>
    </row>
    <row r="681" spans="1:61" x14ac:dyDescent="0.25">
      <c r="A681" t="str">
        <f>VLOOKUP(ObjectiveData[[#This Row],[Template ID]],ID_Conversion[],3,FALSE)</f>
        <v>IMRT</v>
      </c>
      <c r="B681" t="str">
        <f>VLOOKUP(ObjectiveData[[#This Row],[Template ID]],ID_Conversion[],6,FALSE)</f>
        <v>H&amp;N</v>
      </c>
      <c r="C681" s="15">
        <f>VLOOKUP(ObjectiveData[[#This Row],[Last Modified]],Date_Conversion[],13,FALSE)</f>
        <v>42527.592939814815</v>
      </c>
      <c r="D681" s="15" t="str">
        <f>VLOOKUP(ObjectiveData[[#This Row],[Template ID]],ObjectiveFiles[],3,FALSE)</f>
        <v>ObjectiveTemplate_12467.xml</v>
      </c>
      <c r="E681" s="22">
        <v>1.3</v>
      </c>
      <c r="F681" s="23" t="s">
        <v>121</v>
      </c>
      <c r="G681" s="23" t="s">
        <v>9</v>
      </c>
      <c r="H681" s="23" t="s">
        <v>14</v>
      </c>
      <c r="I681" s="23" t="s">
        <v>544</v>
      </c>
      <c r="J681" s="23"/>
      <c r="K681" s="23" t="s">
        <v>24</v>
      </c>
      <c r="L681" s="23" t="s">
        <v>768</v>
      </c>
      <c r="M681" s="23" t="s">
        <v>769</v>
      </c>
      <c r="N681" s="23" t="s">
        <v>542</v>
      </c>
      <c r="O681" s="23" t="s">
        <v>41</v>
      </c>
      <c r="P681" s="22" t="b">
        <v>0</v>
      </c>
      <c r="Q681" s="22" t="b">
        <v>0</v>
      </c>
      <c r="R681" s="22" t="b">
        <v>1</v>
      </c>
      <c r="S681" s="22">
        <v>80</v>
      </c>
      <c r="T681" s="22">
        <v>60</v>
      </c>
      <c r="U681" s="22">
        <v>0</v>
      </c>
      <c r="V681" s="23" t="s">
        <v>49</v>
      </c>
      <c r="W681" s="22">
        <v>1000</v>
      </c>
      <c r="X681" s="22">
        <v>100</v>
      </c>
      <c r="Y681" s="22" t="b">
        <v>0</v>
      </c>
      <c r="Z681" s="22">
        <v>150</v>
      </c>
      <c r="AA681" s="22">
        <v>1</v>
      </c>
      <c r="AB681" s="22">
        <v>105</v>
      </c>
      <c r="AC681" s="22">
        <v>60</v>
      </c>
      <c r="AD681" s="22">
        <v>0.05</v>
      </c>
      <c r="AE681" s="22" t="b">
        <v>0</v>
      </c>
      <c r="AF681" s="23" t="s">
        <v>724</v>
      </c>
      <c r="AG681" s="22">
        <v>5</v>
      </c>
      <c r="AH681" s="22">
        <v>9</v>
      </c>
      <c r="AI681" s="22">
        <v>90</v>
      </c>
      <c r="AJ681" s="22">
        <v>0</v>
      </c>
      <c r="AK681" s="23" t="s">
        <v>727</v>
      </c>
      <c r="AL681" s="22" t="b">
        <v>0</v>
      </c>
      <c r="AM681" s="22" t="b">
        <v>0</v>
      </c>
      <c r="AN681" s="22">
        <v>50</v>
      </c>
      <c r="AO681" s="22">
        <v>0</v>
      </c>
      <c r="AP681" s="22">
        <v>2000</v>
      </c>
      <c r="AQ681" s="23" t="s">
        <v>417</v>
      </c>
      <c r="AR681" s="23"/>
      <c r="AS681" s="22" t="b">
        <v>0</v>
      </c>
      <c r="AT681" s="23"/>
      <c r="AU681" s="23"/>
      <c r="AV681" s="23"/>
      <c r="AW681" s="23"/>
      <c r="AX681" s="23"/>
      <c r="AY681" s="23"/>
      <c r="AZ681" s="23"/>
      <c r="BA681" s="22"/>
      <c r="BB681" s="23"/>
      <c r="BC681" s="22">
        <v>224</v>
      </c>
      <c r="BD681" s="22">
        <v>1</v>
      </c>
      <c r="BE681" s="22">
        <v>0</v>
      </c>
      <c r="BF681" s="22">
        <v>62.7</v>
      </c>
      <c r="BG681" s="22">
        <v>10</v>
      </c>
      <c r="BH681" s="22">
        <v>70</v>
      </c>
      <c r="BI681" s="22">
        <v>1</v>
      </c>
    </row>
    <row r="682" spans="1:61" x14ac:dyDescent="0.25">
      <c r="A682" t="str">
        <f>VLOOKUP(ObjectiveData[[#This Row],[Template ID]],ID_Conversion[],3,FALSE)</f>
        <v>IMRT</v>
      </c>
      <c r="B682" t="str">
        <f>VLOOKUP(ObjectiveData[[#This Row],[Template ID]],ID_Conversion[],6,FALSE)</f>
        <v>H&amp;N</v>
      </c>
      <c r="C682" s="15">
        <f>VLOOKUP(ObjectiveData[[#This Row],[Last Modified]],Date_Conversion[],13,FALSE)</f>
        <v>42527.592939814815</v>
      </c>
      <c r="D682" s="15" t="str">
        <f>VLOOKUP(ObjectiveData[[#This Row],[Template ID]],ObjectiveFiles[],3,FALSE)</f>
        <v>ObjectiveTemplate_12467.xml</v>
      </c>
      <c r="E682" s="22">
        <v>1.3</v>
      </c>
      <c r="F682" s="23" t="s">
        <v>121</v>
      </c>
      <c r="G682" s="23" t="s">
        <v>9</v>
      </c>
      <c r="H682" s="23" t="s">
        <v>14</v>
      </c>
      <c r="I682" s="23" t="s">
        <v>544</v>
      </c>
      <c r="J682" s="23"/>
      <c r="K682" s="23" t="s">
        <v>24</v>
      </c>
      <c r="L682" s="23" t="s">
        <v>768</v>
      </c>
      <c r="M682" s="23" t="s">
        <v>769</v>
      </c>
      <c r="N682" s="23" t="s">
        <v>542</v>
      </c>
      <c r="O682" s="23" t="s">
        <v>41</v>
      </c>
      <c r="P682" s="22" t="b">
        <v>0</v>
      </c>
      <c r="Q682" s="22" t="b">
        <v>0</v>
      </c>
      <c r="R682" s="22" t="b">
        <v>1</v>
      </c>
      <c r="S682" s="22">
        <v>80</v>
      </c>
      <c r="T682" s="22">
        <v>60</v>
      </c>
      <c r="U682" s="22">
        <v>0</v>
      </c>
      <c r="V682" s="23" t="s">
        <v>49</v>
      </c>
      <c r="W682" s="22">
        <v>1000</v>
      </c>
      <c r="X682" s="22">
        <v>100</v>
      </c>
      <c r="Y682" s="22" t="b">
        <v>0</v>
      </c>
      <c r="Z682" s="22">
        <v>150</v>
      </c>
      <c r="AA682" s="22">
        <v>1</v>
      </c>
      <c r="AB682" s="22">
        <v>105</v>
      </c>
      <c r="AC682" s="22">
        <v>60</v>
      </c>
      <c r="AD682" s="22">
        <v>0.05</v>
      </c>
      <c r="AE682" s="22" t="b">
        <v>0</v>
      </c>
      <c r="AF682" s="23" t="s">
        <v>724</v>
      </c>
      <c r="AG682" s="22">
        <v>5</v>
      </c>
      <c r="AH682" s="22">
        <v>9</v>
      </c>
      <c r="AI682" s="22">
        <v>90</v>
      </c>
      <c r="AJ682" s="22">
        <v>0</v>
      </c>
      <c r="AK682" s="23" t="s">
        <v>727</v>
      </c>
      <c r="AL682" s="22" t="b">
        <v>0</v>
      </c>
      <c r="AM682" s="22" t="b">
        <v>0</v>
      </c>
      <c r="AN682" s="22">
        <v>50</v>
      </c>
      <c r="AO682" s="22">
        <v>0</v>
      </c>
      <c r="AP682" s="22">
        <v>2000</v>
      </c>
      <c r="AQ682" s="23" t="s">
        <v>417</v>
      </c>
      <c r="AR682" s="23"/>
      <c r="AS682" s="22" t="b">
        <v>0</v>
      </c>
      <c r="AT682" s="23"/>
      <c r="AU682" s="23"/>
      <c r="AV682" s="23"/>
      <c r="AW682" s="23"/>
      <c r="AX682" s="23"/>
      <c r="AY682" s="23"/>
      <c r="AZ682" s="23"/>
      <c r="BA682" s="22"/>
      <c r="BB682" s="23"/>
      <c r="BC682" s="22">
        <v>224</v>
      </c>
      <c r="BD682" s="22">
        <v>0</v>
      </c>
      <c r="BE682" s="22">
        <v>1</v>
      </c>
      <c r="BF682" s="22">
        <v>54</v>
      </c>
      <c r="BG682" s="22">
        <v>100</v>
      </c>
      <c r="BH682" s="22">
        <v>100</v>
      </c>
      <c r="BI682" s="22">
        <v>0</v>
      </c>
    </row>
    <row r="683" spans="1:61" x14ac:dyDescent="0.25">
      <c r="A683" t="str">
        <f>VLOOKUP(ObjectiveData[[#This Row],[Template ID]],ID_Conversion[],3,FALSE)</f>
        <v>IMRT</v>
      </c>
      <c r="B683" t="str">
        <f>VLOOKUP(ObjectiveData[[#This Row],[Template ID]],ID_Conversion[],6,FALSE)</f>
        <v>H&amp;N</v>
      </c>
      <c r="C683" s="15">
        <f>VLOOKUP(ObjectiveData[[#This Row],[Last Modified]],Date_Conversion[],13,FALSE)</f>
        <v>42527.592939814815</v>
      </c>
      <c r="D683" s="15" t="str">
        <f>VLOOKUP(ObjectiveData[[#This Row],[Template ID]],ObjectiveFiles[],3,FALSE)</f>
        <v>ObjectiveTemplate_12467.xml</v>
      </c>
      <c r="E683" s="22">
        <v>1.3</v>
      </c>
      <c r="F683" s="23" t="s">
        <v>121</v>
      </c>
      <c r="G683" s="23" t="s">
        <v>9</v>
      </c>
      <c r="H683" s="23" t="s">
        <v>14</v>
      </c>
      <c r="I683" s="23" t="s">
        <v>544</v>
      </c>
      <c r="J683" s="23"/>
      <c r="K683" s="23" t="s">
        <v>24</v>
      </c>
      <c r="L683" s="23" t="s">
        <v>768</v>
      </c>
      <c r="M683" s="23" t="s">
        <v>769</v>
      </c>
      <c r="N683" s="23" t="s">
        <v>542</v>
      </c>
      <c r="O683" s="23" t="s">
        <v>41</v>
      </c>
      <c r="P683" s="22" t="b">
        <v>0</v>
      </c>
      <c r="Q683" s="22" t="b">
        <v>0</v>
      </c>
      <c r="R683" s="22" t="b">
        <v>1</v>
      </c>
      <c r="S683" s="22">
        <v>80</v>
      </c>
      <c r="T683" s="22">
        <v>60</v>
      </c>
      <c r="U683" s="22">
        <v>0</v>
      </c>
      <c r="V683" s="23" t="s">
        <v>49</v>
      </c>
      <c r="W683" s="22">
        <v>1000</v>
      </c>
      <c r="X683" s="22">
        <v>100</v>
      </c>
      <c r="Y683" s="22" t="b">
        <v>0</v>
      </c>
      <c r="Z683" s="22">
        <v>150</v>
      </c>
      <c r="AA683" s="22">
        <v>1</v>
      </c>
      <c r="AB683" s="22">
        <v>105</v>
      </c>
      <c r="AC683" s="22">
        <v>60</v>
      </c>
      <c r="AD683" s="22">
        <v>0.05</v>
      </c>
      <c r="AE683" s="22" t="b">
        <v>0</v>
      </c>
      <c r="AF683" s="23" t="s">
        <v>724</v>
      </c>
      <c r="AG683" s="22">
        <v>5</v>
      </c>
      <c r="AH683" s="22">
        <v>9</v>
      </c>
      <c r="AI683" s="22">
        <v>90</v>
      </c>
      <c r="AJ683" s="22">
        <v>0</v>
      </c>
      <c r="AK683" s="23" t="s">
        <v>727</v>
      </c>
      <c r="AL683" s="22" t="b">
        <v>0</v>
      </c>
      <c r="AM683" s="22" t="b">
        <v>0</v>
      </c>
      <c r="AN683" s="22">
        <v>50</v>
      </c>
      <c r="AO683" s="22">
        <v>0</v>
      </c>
      <c r="AP683" s="22">
        <v>2000</v>
      </c>
      <c r="AQ683" s="23" t="s">
        <v>297</v>
      </c>
      <c r="AR683" s="23"/>
      <c r="AS683" s="22" t="b">
        <v>0</v>
      </c>
      <c r="AT683" s="23"/>
      <c r="AU683" s="23"/>
      <c r="AV683" s="23"/>
      <c r="AW683" s="23"/>
      <c r="AX683" s="23"/>
      <c r="AY683" s="23"/>
      <c r="AZ683" s="23"/>
      <c r="BA683" s="22"/>
      <c r="BB683" s="23"/>
      <c r="BC683" s="22">
        <v>210</v>
      </c>
      <c r="BD683" s="22">
        <v>0</v>
      </c>
      <c r="BE683" s="22">
        <v>0</v>
      </c>
      <c r="BF683" s="22">
        <v>62.7</v>
      </c>
      <c r="BG683" s="22">
        <v>0</v>
      </c>
      <c r="BH683" s="22">
        <v>100</v>
      </c>
      <c r="BI683" s="22">
        <v>0</v>
      </c>
    </row>
    <row r="684" spans="1:61" x14ac:dyDescent="0.25">
      <c r="A684" t="str">
        <f>VLOOKUP(ObjectiveData[[#This Row],[Template ID]],ID_Conversion[],3,FALSE)</f>
        <v>IMRT</v>
      </c>
      <c r="B684" t="str">
        <f>VLOOKUP(ObjectiveData[[#This Row],[Template ID]],ID_Conversion[],6,FALSE)</f>
        <v>H&amp;N</v>
      </c>
      <c r="C684" s="15">
        <f>VLOOKUP(ObjectiveData[[#This Row],[Last Modified]],Date_Conversion[],13,FALSE)</f>
        <v>42527.592939814815</v>
      </c>
      <c r="D684" s="15" t="str">
        <f>VLOOKUP(ObjectiveData[[#This Row],[Template ID]],ObjectiveFiles[],3,FALSE)</f>
        <v>ObjectiveTemplate_12467.xml</v>
      </c>
      <c r="E684" s="22">
        <v>1.3</v>
      </c>
      <c r="F684" s="23" t="s">
        <v>121</v>
      </c>
      <c r="G684" s="23" t="s">
        <v>9</v>
      </c>
      <c r="H684" s="23" t="s">
        <v>14</v>
      </c>
      <c r="I684" s="23" t="s">
        <v>544</v>
      </c>
      <c r="J684" s="23"/>
      <c r="K684" s="23" t="s">
        <v>24</v>
      </c>
      <c r="L684" s="23" t="s">
        <v>768</v>
      </c>
      <c r="M684" s="23" t="s">
        <v>769</v>
      </c>
      <c r="N684" s="23" t="s">
        <v>542</v>
      </c>
      <c r="O684" s="23" t="s">
        <v>41</v>
      </c>
      <c r="P684" s="22" t="b">
        <v>0</v>
      </c>
      <c r="Q684" s="22" t="b">
        <v>0</v>
      </c>
      <c r="R684" s="22" t="b">
        <v>1</v>
      </c>
      <c r="S684" s="22">
        <v>80</v>
      </c>
      <c r="T684" s="22">
        <v>60</v>
      </c>
      <c r="U684" s="22">
        <v>0</v>
      </c>
      <c r="V684" s="23" t="s">
        <v>49</v>
      </c>
      <c r="W684" s="22">
        <v>1000</v>
      </c>
      <c r="X684" s="22">
        <v>100</v>
      </c>
      <c r="Y684" s="22" t="b">
        <v>0</v>
      </c>
      <c r="Z684" s="22">
        <v>150</v>
      </c>
      <c r="AA684" s="22">
        <v>1</v>
      </c>
      <c r="AB684" s="22">
        <v>105</v>
      </c>
      <c r="AC684" s="22">
        <v>60</v>
      </c>
      <c r="AD684" s="22">
        <v>0.05</v>
      </c>
      <c r="AE684" s="22" t="b">
        <v>0</v>
      </c>
      <c r="AF684" s="23" t="s">
        <v>724</v>
      </c>
      <c r="AG684" s="22">
        <v>5</v>
      </c>
      <c r="AH684" s="22">
        <v>9</v>
      </c>
      <c r="AI684" s="22">
        <v>90</v>
      </c>
      <c r="AJ684" s="22">
        <v>0</v>
      </c>
      <c r="AK684" s="23" t="s">
        <v>727</v>
      </c>
      <c r="AL684" s="22" t="b">
        <v>0</v>
      </c>
      <c r="AM684" s="22" t="b">
        <v>0</v>
      </c>
      <c r="AN684" s="22">
        <v>50</v>
      </c>
      <c r="AO684" s="22">
        <v>0</v>
      </c>
      <c r="AP684" s="22">
        <v>2000</v>
      </c>
      <c r="AQ684" s="23" t="s">
        <v>297</v>
      </c>
      <c r="AR684" s="23"/>
      <c r="AS684" s="22" t="b">
        <v>0</v>
      </c>
      <c r="AT684" s="23"/>
      <c r="AU684" s="23"/>
      <c r="AV684" s="23"/>
      <c r="AW684" s="23"/>
      <c r="AX684" s="23"/>
      <c r="AY684" s="23"/>
      <c r="AZ684" s="23"/>
      <c r="BA684" s="22"/>
      <c r="BB684" s="23"/>
      <c r="BC684" s="22">
        <v>210</v>
      </c>
      <c r="BD684" s="22">
        <v>1</v>
      </c>
      <c r="BE684" s="22">
        <v>0</v>
      </c>
      <c r="BF684" s="22">
        <v>60</v>
      </c>
      <c r="BG684" s="22">
        <v>25</v>
      </c>
      <c r="BH684" s="22">
        <v>70</v>
      </c>
      <c r="BI684" s="22">
        <v>1</v>
      </c>
    </row>
    <row r="685" spans="1:61" x14ac:dyDescent="0.25">
      <c r="A685" t="str">
        <f>VLOOKUP(ObjectiveData[[#This Row],[Template ID]],ID_Conversion[],3,FALSE)</f>
        <v>IMRT</v>
      </c>
      <c r="B685" t="str">
        <f>VLOOKUP(ObjectiveData[[#This Row],[Template ID]],ID_Conversion[],6,FALSE)</f>
        <v>H&amp;N</v>
      </c>
      <c r="C685" s="15">
        <f>VLOOKUP(ObjectiveData[[#This Row],[Last Modified]],Date_Conversion[],13,FALSE)</f>
        <v>42527.592939814815</v>
      </c>
      <c r="D685" s="15" t="str">
        <f>VLOOKUP(ObjectiveData[[#This Row],[Template ID]],ObjectiveFiles[],3,FALSE)</f>
        <v>ObjectiveTemplate_12467.xml</v>
      </c>
      <c r="E685" s="22">
        <v>1.3</v>
      </c>
      <c r="F685" s="23" t="s">
        <v>121</v>
      </c>
      <c r="G685" s="23" t="s">
        <v>9</v>
      </c>
      <c r="H685" s="23" t="s">
        <v>14</v>
      </c>
      <c r="I685" s="23" t="s">
        <v>544</v>
      </c>
      <c r="J685" s="23"/>
      <c r="K685" s="23" t="s">
        <v>24</v>
      </c>
      <c r="L685" s="23" t="s">
        <v>768</v>
      </c>
      <c r="M685" s="23" t="s">
        <v>769</v>
      </c>
      <c r="N685" s="23" t="s">
        <v>542</v>
      </c>
      <c r="O685" s="23" t="s">
        <v>41</v>
      </c>
      <c r="P685" s="22" t="b">
        <v>0</v>
      </c>
      <c r="Q685" s="22" t="b">
        <v>0</v>
      </c>
      <c r="R685" s="22" t="b">
        <v>1</v>
      </c>
      <c r="S685" s="22">
        <v>80</v>
      </c>
      <c r="T685" s="22">
        <v>60</v>
      </c>
      <c r="U685" s="22">
        <v>0</v>
      </c>
      <c r="V685" s="23" t="s">
        <v>49</v>
      </c>
      <c r="W685" s="22">
        <v>1000</v>
      </c>
      <c r="X685" s="22">
        <v>100</v>
      </c>
      <c r="Y685" s="22" t="b">
        <v>0</v>
      </c>
      <c r="Z685" s="22">
        <v>150</v>
      </c>
      <c r="AA685" s="22">
        <v>1</v>
      </c>
      <c r="AB685" s="22">
        <v>105</v>
      </c>
      <c r="AC685" s="22">
        <v>60</v>
      </c>
      <c r="AD685" s="22">
        <v>0.05</v>
      </c>
      <c r="AE685" s="22" t="b">
        <v>0</v>
      </c>
      <c r="AF685" s="23" t="s">
        <v>724</v>
      </c>
      <c r="AG685" s="22">
        <v>5</v>
      </c>
      <c r="AH685" s="22">
        <v>9</v>
      </c>
      <c r="AI685" s="22">
        <v>90</v>
      </c>
      <c r="AJ685" s="22">
        <v>0</v>
      </c>
      <c r="AK685" s="23" t="s">
        <v>727</v>
      </c>
      <c r="AL685" s="22" t="b">
        <v>0</v>
      </c>
      <c r="AM685" s="22" t="b">
        <v>0</v>
      </c>
      <c r="AN685" s="22">
        <v>50</v>
      </c>
      <c r="AO685" s="22">
        <v>0</v>
      </c>
      <c r="AP685" s="22">
        <v>2000</v>
      </c>
      <c r="AQ685" s="23" t="s">
        <v>297</v>
      </c>
      <c r="AR685" s="23"/>
      <c r="AS685" s="22" t="b">
        <v>0</v>
      </c>
      <c r="AT685" s="23"/>
      <c r="AU685" s="23"/>
      <c r="AV685" s="23"/>
      <c r="AW685" s="23"/>
      <c r="AX685" s="23"/>
      <c r="AY685" s="23"/>
      <c r="AZ685" s="23"/>
      <c r="BA685" s="22"/>
      <c r="BB685" s="23"/>
      <c r="BC685" s="22">
        <v>210</v>
      </c>
      <c r="BD685" s="22">
        <v>1</v>
      </c>
      <c r="BE685" s="22">
        <v>0</v>
      </c>
      <c r="BF685" s="22">
        <v>62.7</v>
      </c>
      <c r="BG685" s="22">
        <v>10</v>
      </c>
      <c r="BH685" s="22">
        <v>70</v>
      </c>
      <c r="BI685" s="22">
        <v>1</v>
      </c>
    </row>
    <row r="686" spans="1:61" x14ac:dyDescent="0.25">
      <c r="A686" t="str">
        <f>VLOOKUP(ObjectiveData[[#This Row],[Template ID]],ID_Conversion[],3,FALSE)</f>
        <v>IMRT</v>
      </c>
      <c r="B686" t="str">
        <f>VLOOKUP(ObjectiveData[[#This Row],[Template ID]],ID_Conversion[],6,FALSE)</f>
        <v>H&amp;N</v>
      </c>
      <c r="C686" s="15">
        <f>VLOOKUP(ObjectiveData[[#This Row],[Last Modified]],Date_Conversion[],13,FALSE)</f>
        <v>42527.592939814815</v>
      </c>
      <c r="D686" s="15" t="str">
        <f>VLOOKUP(ObjectiveData[[#This Row],[Template ID]],ObjectiveFiles[],3,FALSE)</f>
        <v>ObjectiveTemplate_12467.xml</v>
      </c>
      <c r="E686" s="22">
        <v>1.3</v>
      </c>
      <c r="F686" s="23" t="s">
        <v>121</v>
      </c>
      <c r="G686" s="23" t="s">
        <v>9</v>
      </c>
      <c r="H686" s="23" t="s">
        <v>14</v>
      </c>
      <c r="I686" s="23" t="s">
        <v>544</v>
      </c>
      <c r="J686" s="23"/>
      <c r="K686" s="23" t="s">
        <v>24</v>
      </c>
      <c r="L686" s="23" t="s">
        <v>768</v>
      </c>
      <c r="M686" s="23" t="s">
        <v>769</v>
      </c>
      <c r="N686" s="23" t="s">
        <v>542</v>
      </c>
      <c r="O686" s="23" t="s">
        <v>41</v>
      </c>
      <c r="P686" s="22" t="b">
        <v>0</v>
      </c>
      <c r="Q686" s="22" t="b">
        <v>0</v>
      </c>
      <c r="R686" s="22" t="b">
        <v>1</v>
      </c>
      <c r="S686" s="22">
        <v>80</v>
      </c>
      <c r="T686" s="22">
        <v>60</v>
      </c>
      <c r="U686" s="22">
        <v>0</v>
      </c>
      <c r="V686" s="23" t="s">
        <v>49</v>
      </c>
      <c r="W686" s="22">
        <v>1000</v>
      </c>
      <c r="X686" s="22">
        <v>100</v>
      </c>
      <c r="Y686" s="22" t="b">
        <v>0</v>
      </c>
      <c r="Z686" s="22">
        <v>150</v>
      </c>
      <c r="AA686" s="22">
        <v>1</v>
      </c>
      <c r="AB686" s="22">
        <v>105</v>
      </c>
      <c r="AC686" s="22">
        <v>60</v>
      </c>
      <c r="AD686" s="22">
        <v>0.05</v>
      </c>
      <c r="AE686" s="22" t="b">
        <v>0</v>
      </c>
      <c r="AF686" s="23" t="s">
        <v>724</v>
      </c>
      <c r="AG686" s="22">
        <v>5</v>
      </c>
      <c r="AH686" s="22">
        <v>9</v>
      </c>
      <c r="AI686" s="22">
        <v>90</v>
      </c>
      <c r="AJ686" s="22">
        <v>0</v>
      </c>
      <c r="AK686" s="23" t="s">
        <v>727</v>
      </c>
      <c r="AL686" s="22" t="b">
        <v>0</v>
      </c>
      <c r="AM686" s="22" t="b">
        <v>0</v>
      </c>
      <c r="AN686" s="22">
        <v>50</v>
      </c>
      <c r="AO686" s="22">
        <v>0</v>
      </c>
      <c r="AP686" s="22">
        <v>2000</v>
      </c>
      <c r="AQ686" s="23" t="s">
        <v>297</v>
      </c>
      <c r="AR686" s="23"/>
      <c r="AS686" s="22" t="b">
        <v>0</v>
      </c>
      <c r="AT686" s="23"/>
      <c r="AU686" s="23"/>
      <c r="AV686" s="23"/>
      <c r="AW686" s="23"/>
      <c r="AX686" s="23"/>
      <c r="AY686" s="23"/>
      <c r="AZ686" s="23"/>
      <c r="BA686" s="22"/>
      <c r="BB686" s="23"/>
      <c r="BC686" s="22">
        <v>210</v>
      </c>
      <c r="BD686" s="22">
        <v>0</v>
      </c>
      <c r="BE686" s="22">
        <v>1</v>
      </c>
      <c r="BF686" s="22">
        <v>60</v>
      </c>
      <c r="BG686" s="22">
        <v>100</v>
      </c>
      <c r="BH686" s="22">
        <v>100</v>
      </c>
      <c r="BI686" s="22">
        <v>0</v>
      </c>
    </row>
    <row r="687" spans="1:61" x14ac:dyDescent="0.25">
      <c r="A687" t="str">
        <f>VLOOKUP(ObjectiveData[[#This Row],[Template ID]],ID_Conversion[],3,FALSE)</f>
        <v>IMRT</v>
      </c>
      <c r="B687" t="str">
        <f>VLOOKUP(ObjectiveData[[#This Row],[Template ID]],ID_Conversion[],6,FALSE)</f>
        <v>H&amp;N</v>
      </c>
      <c r="C687" s="15">
        <f>VLOOKUP(ObjectiveData[[#This Row],[Last Modified]],Date_Conversion[],13,FALSE)</f>
        <v>42527.592939814815</v>
      </c>
      <c r="D687" s="15" t="str">
        <f>VLOOKUP(ObjectiveData[[#This Row],[Template ID]],ObjectiveFiles[],3,FALSE)</f>
        <v>ObjectiveTemplate_12467.xml</v>
      </c>
      <c r="E687" s="22">
        <v>1.3</v>
      </c>
      <c r="F687" s="23" t="s">
        <v>121</v>
      </c>
      <c r="G687" s="23" t="s">
        <v>9</v>
      </c>
      <c r="H687" s="23" t="s">
        <v>14</v>
      </c>
      <c r="I687" s="23" t="s">
        <v>544</v>
      </c>
      <c r="J687" s="23"/>
      <c r="K687" s="23" t="s">
        <v>24</v>
      </c>
      <c r="L687" s="23" t="s">
        <v>768</v>
      </c>
      <c r="M687" s="23" t="s">
        <v>769</v>
      </c>
      <c r="N687" s="23" t="s">
        <v>542</v>
      </c>
      <c r="O687" s="23" t="s">
        <v>41</v>
      </c>
      <c r="P687" s="22" t="b">
        <v>0</v>
      </c>
      <c r="Q687" s="22" t="b">
        <v>0</v>
      </c>
      <c r="R687" s="22" t="b">
        <v>1</v>
      </c>
      <c r="S687" s="22">
        <v>80</v>
      </c>
      <c r="T687" s="22">
        <v>60</v>
      </c>
      <c r="U687" s="22">
        <v>0</v>
      </c>
      <c r="V687" s="23" t="s">
        <v>49</v>
      </c>
      <c r="W687" s="22">
        <v>1000</v>
      </c>
      <c r="X687" s="22">
        <v>100</v>
      </c>
      <c r="Y687" s="22" t="b">
        <v>0</v>
      </c>
      <c r="Z687" s="22">
        <v>150</v>
      </c>
      <c r="AA687" s="22">
        <v>1</v>
      </c>
      <c r="AB687" s="22">
        <v>105</v>
      </c>
      <c r="AC687" s="22">
        <v>60</v>
      </c>
      <c r="AD687" s="22">
        <v>0.05</v>
      </c>
      <c r="AE687" s="22" t="b">
        <v>0</v>
      </c>
      <c r="AF687" s="23" t="s">
        <v>724</v>
      </c>
      <c r="AG687" s="22">
        <v>5</v>
      </c>
      <c r="AH687" s="22">
        <v>9</v>
      </c>
      <c r="AI687" s="22">
        <v>90</v>
      </c>
      <c r="AJ687" s="22">
        <v>0</v>
      </c>
      <c r="AK687" s="23" t="s">
        <v>727</v>
      </c>
      <c r="AL687" s="22" t="b">
        <v>0</v>
      </c>
      <c r="AM687" s="22" t="b">
        <v>0</v>
      </c>
      <c r="AN687" s="22">
        <v>50</v>
      </c>
      <c r="AO687" s="22">
        <v>0</v>
      </c>
      <c r="AP687" s="22">
        <v>2000</v>
      </c>
      <c r="AQ687" s="23" t="s">
        <v>297</v>
      </c>
      <c r="AR687" s="23"/>
      <c r="AS687" s="22" t="b">
        <v>0</v>
      </c>
      <c r="AT687" s="23"/>
      <c r="AU687" s="23"/>
      <c r="AV687" s="23"/>
      <c r="AW687" s="23"/>
      <c r="AX687" s="23"/>
      <c r="AY687" s="23"/>
      <c r="AZ687" s="23"/>
      <c r="BA687" s="22"/>
      <c r="BB687" s="23"/>
      <c r="BC687" s="22">
        <v>210</v>
      </c>
      <c r="BD687" s="22">
        <v>0</v>
      </c>
      <c r="BE687" s="22">
        <v>1</v>
      </c>
      <c r="BF687" s="22">
        <v>60</v>
      </c>
      <c r="BG687" s="22">
        <v>100</v>
      </c>
      <c r="BH687" s="22">
        <v>100</v>
      </c>
      <c r="BI687" s="22">
        <v>0</v>
      </c>
    </row>
    <row r="688" spans="1:61" x14ac:dyDescent="0.25">
      <c r="A688" t="str">
        <f>VLOOKUP(ObjectiveData[[#This Row],[Template ID]],ID_Conversion[],3,FALSE)</f>
        <v>IMRT</v>
      </c>
      <c r="B688" t="str">
        <f>VLOOKUP(ObjectiveData[[#This Row],[Template ID]],ID_Conversion[],6,FALSE)</f>
        <v>H&amp;N</v>
      </c>
      <c r="C688" s="15">
        <f>VLOOKUP(ObjectiveData[[#This Row],[Last Modified]],Date_Conversion[],13,FALSE)</f>
        <v>42527.592939814815</v>
      </c>
      <c r="D688" s="15" t="str">
        <f>VLOOKUP(ObjectiveData[[#This Row],[Template ID]],ObjectiveFiles[],3,FALSE)</f>
        <v>ObjectiveTemplate_12467.xml</v>
      </c>
      <c r="E688" s="22">
        <v>1.3</v>
      </c>
      <c r="F688" s="23" t="s">
        <v>121</v>
      </c>
      <c r="G688" s="23" t="s">
        <v>9</v>
      </c>
      <c r="H688" s="23" t="s">
        <v>14</v>
      </c>
      <c r="I688" s="23" t="s">
        <v>544</v>
      </c>
      <c r="J688" s="23"/>
      <c r="K688" s="23" t="s">
        <v>24</v>
      </c>
      <c r="L688" s="23" t="s">
        <v>768</v>
      </c>
      <c r="M688" s="23" t="s">
        <v>769</v>
      </c>
      <c r="N688" s="23" t="s">
        <v>542</v>
      </c>
      <c r="O688" s="23" t="s">
        <v>41</v>
      </c>
      <c r="P688" s="22" t="b">
        <v>0</v>
      </c>
      <c r="Q688" s="22" t="b">
        <v>0</v>
      </c>
      <c r="R688" s="22" t="b">
        <v>1</v>
      </c>
      <c r="S688" s="22">
        <v>80</v>
      </c>
      <c r="T688" s="22">
        <v>60</v>
      </c>
      <c r="U688" s="22">
        <v>0</v>
      </c>
      <c r="V688" s="23" t="s">
        <v>49</v>
      </c>
      <c r="W688" s="22">
        <v>1000</v>
      </c>
      <c r="X688" s="22">
        <v>100</v>
      </c>
      <c r="Y688" s="22" t="b">
        <v>0</v>
      </c>
      <c r="Z688" s="22">
        <v>150</v>
      </c>
      <c r="AA688" s="22">
        <v>1</v>
      </c>
      <c r="AB688" s="22">
        <v>105</v>
      </c>
      <c r="AC688" s="22">
        <v>60</v>
      </c>
      <c r="AD688" s="22">
        <v>0.05</v>
      </c>
      <c r="AE688" s="22" t="b">
        <v>0</v>
      </c>
      <c r="AF688" s="23" t="s">
        <v>724</v>
      </c>
      <c r="AG688" s="22">
        <v>5</v>
      </c>
      <c r="AH688" s="22">
        <v>9</v>
      </c>
      <c r="AI688" s="22">
        <v>90</v>
      </c>
      <c r="AJ688" s="22">
        <v>0</v>
      </c>
      <c r="AK688" s="23" t="s">
        <v>727</v>
      </c>
      <c r="AL688" s="22" t="b">
        <v>0</v>
      </c>
      <c r="AM688" s="22" t="b">
        <v>0</v>
      </c>
      <c r="AN688" s="22">
        <v>50</v>
      </c>
      <c r="AO688" s="22">
        <v>0</v>
      </c>
      <c r="AP688" s="22">
        <v>2000</v>
      </c>
      <c r="AQ688" s="23" t="s">
        <v>435</v>
      </c>
      <c r="AR688" s="23"/>
      <c r="AS688" s="22" t="b">
        <v>0</v>
      </c>
      <c r="AT688" s="23"/>
      <c r="AU688" s="23"/>
      <c r="AV688" s="23"/>
      <c r="AW688" s="23"/>
      <c r="AX688" s="23"/>
      <c r="AY688" s="23"/>
      <c r="AZ688" s="23"/>
      <c r="BA688" s="22"/>
      <c r="BB688" s="23"/>
      <c r="BC688" s="22">
        <v>196</v>
      </c>
      <c r="BD688" s="22">
        <v>0</v>
      </c>
      <c r="BE688" s="22">
        <v>0</v>
      </c>
      <c r="BF688" s="22">
        <v>62.7</v>
      </c>
      <c r="BG688" s="22">
        <v>0</v>
      </c>
      <c r="BH688" s="22">
        <v>100</v>
      </c>
      <c r="BI688" s="22">
        <v>0</v>
      </c>
    </row>
    <row r="689" spans="1:61" x14ac:dyDescent="0.25">
      <c r="A689" t="str">
        <f>VLOOKUP(ObjectiveData[[#This Row],[Template ID]],ID_Conversion[],3,FALSE)</f>
        <v>IMRT</v>
      </c>
      <c r="B689" t="str">
        <f>VLOOKUP(ObjectiveData[[#This Row],[Template ID]],ID_Conversion[],6,FALSE)</f>
        <v>H&amp;N</v>
      </c>
      <c r="C689" s="15">
        <f>VLOOKUP(ObjectiveData[[#This Row],[Last Modified]],Date_Conversion[],13,FALSE)</f>
        <v>42527.592939814815</v>
      </c>
      <c r="D689" s="15" t="str">
        <f>VLOOKUP(ObjectiveData[[#This Row],[Template ID]],ObjectiveFiles[],3,FALSE)</f>
        <v>ObjectiveTemplate_12467.xml</v>
      </c>
      <c r="E689" s="22">
        <v>1.3</v>
      </c>
      <c r="F689" s="23" t="s">
        <v>121</v>
      </c>
      <c r="G689" s="23" t="s">
        <v>9</v>
      </c>
      <c r="H689" s="23" t="s">
        <v>14</v>
      </c>
      <c r="I689" s="23" t="s">
        <v>544</v>
      </c>
      <c r="J689" s="23"/>
      <c r="K689" s="23" t="s">
        <v>24</v>
      </c>
      <c r="L689" s="23" t="s">
        <v>768</v>
      </c>
      <c r="M689" s="23" t="s">
        <v>769</v>
      </c>
      <c r="N689" s="23" t="s">
        <v>542</v>
      </c>
      <c r="O689" s="23" t="s">
        <v>41</v>
      </c>
      <c r="P689" s="22" t="b">
        <v>0</v>
      </c>
      <c r="Q689" s="22" t="b">
        <v>0</v>
      </c>
      <c r="R689" s="22" t="b">
        <v>1</v>
      </c>
      <c r="S689" s="22">
        <v>80</v>
      </c>
      <c r="T689" s="22">
        <v>60</v>
      </c>
      <c r="U689" s="22">
        <v>0</v>
      </c>
      <c r="V689" s="23" t="s">
        <v>49</v>
      </c>
      <c r="W689" s="22">
        <v>1000</v>
      </c>
      <c r="X689" s="22">
        <v>100</v>
      </c>
      <c r="Y689" s="22" t="b">
        <v>0</v>
      </c>
      <c r="Z689" s="22">
        <v>150</v>
      </c>
      <c r="AA689" s="22">
        <v>1</v>
      </c>
      <c r="AB689" s="22">
        <v>105</v>
      </c>
      <c r="AC689" s="22">
        <v>60</v>
      </c>
      <c r="AD689" s="22">
        <v>0.05</v>
      </c>
      <c r="AE689" s="22" t="b">
        <v>0</v>
      </c>
      <c r="AF689" s="23" t="s">
        <v>724</v>
      </c>
      <c r="AG689" s="22">
        <v>5</v>
      </c>
      <c r="AH689" s="22">
        <v>9</v>
      </c>
      <c r="AI689" s="22">
        <v>90</v>
      </c>
      <c r="AJ689" s="22">
        <v>0</v>
      </c>
      <c r="AK689" s="23" t="s">
        <v>727</v>
      </c>
      <c r="AL689" s="22" t="b">
        <v>0</v>
      </c>
      <c r="AM689" s="22" t="b">
        <v>0</v>
      </c>
      <c r="AN689" s="22">
        <v>50</v>
      </c>
      <c r="AO689" s="22">
        <v>0</v>
      </c>
      <c r="AP689" s="22">
        <v>2000</v>
      </c>
      <c r="AQ689" s="23" t="s">
        <v>435</v>
      </c>
      <c r="AR689" s="23"/>
      <c r="AS689" s="22" t="b">
        <v>0</v>
      </c>
      <c r="AT689" s="23"/>
      <c r="AU689" s="23"/>
      <c r="AV689" s="23"/>
      <c r="AW689" s="23"/>
      <c r="AX689" s="23"/>
      <c r="AY689" s="23"/>
      <c r="AZ689" s="23"/>
      <c r="BA689" s="22"/>
      <c r="BB689" s="23"/>
      <c r="BC689" s="22">
        <v>196</v>
      </c>
      <c r="BD689" s="22">
        <v>1</v>
      </c>
      <c r="BE689" s="22">
        <v>0</v>
      </c>
      <c r="BF689" s="22">
        <v>60</v>
      </c>
      <c r="BG689" s="22">
        <v>25</v>
      </c>
      <c r="BH689" s="22">
        <v>70</v>
      </c>
      <c r="BI689" s="22">
        <v>1</v>
      </c>
    </row>
    <row r="690" spans="1:61" x14ac:dyDescent="0.25">
      <c r="A690" t="str">
        <f>VLOOKUP(ObjectiveData[[#This Row],[Template ID]],ID_Conversion[],3,FALSE)</f>
        <v>IMRT</v>
      </c>
      <c r="B690" t="str">
        <f>VLOOKUP(ObjectiveData[[#This Row],[Template ID]],ID_Conversion[],6,FALSE)</f>
        <v>H&amp;N</v>
      </c>
      <c r="C690" s="15">
        <f>VLOOKUP(ObjectiveData[[#This Row],[Last Modified]],Date_Conversion[],13,FALSE)</f>
        <v>42527.592939814815</v>
      </c>
      <c r="D690" s="15" t="str">
        <f>VLOOKUP(ObjectiveData[[#This Row],[Template ID]],ObjectiveFiles[],3,FALSE)</f>
        <v>ObjectiveTemplate_12467.xml</v>
      </c>
      <c r="E690" s="22">
        <v>1.3</v>
      </c>
      <c r="F690" s="23" t="s">
        <v>121</v>
      </c>
      <c r="G690" s="23" t="s">
        <v>9</v>
      </c>
      <c r="H690" s="23" t="s">
        <v>14</v>
      </c>
      <c r="I690" s="23" t="s">
        <v>544</v>
      </c>
      <c r="J690" s="23"/>
      <c r="K690" s="23" t="s">
        <v>24</v>
      </c>
      <c r="L690" s="23" t="s">
        <v>768</v>
      </c>
      <c r="M690" s="23" t="s">
        <v>769</v>
      </c>
      <c r="N690" s="23" t="s">
        <v>542</v>
      </c>
      <c r="O690" s="23" t="s">
        <v>41</v>
      </c>
      <c r="P690" s="22" t="b">
        <v>0</v>
      </c>
      <c r="Q690" s="22" t="b">
        <v>0</v>
      </c>
      <c r="R690" s="22" t="b">
        <v>1</v>
      </c>
      <c r="S690" s="22">
        <v>80</v>
      </c>
      <c r="T690" s="22">
        <v>60</v>
      </c>
      <c r="U690" s="22">
        <v>0</v>
      </c>
      <c r="V690" s="23" t="s">
        <v>49</v>
      </c>
      <c r="W690" s="22">
        <v>1000</v>
      </c>
      <c r="X690" s="22">
        <v>100</v>
      </c>
      <c r="Y690" s="22" t="b">
        <v>0</v>
      </c>
      <c r="Z690" s="22">
        <v>150</v>
      </c>
      <c r="AA690" s="22">
        <v>1</v>
      </c>
      <c r="AB690" s="22">
        <v>105</v>
      </c>
      <c r="AC690" s="22">
        <v>60</v>
      </c>
      <c r="AD690" s="22">
        <v>0.05</v>
      </c>
      <c r="AE690" s="22" t="b">
        <v>0</v>
      </c>
      <c r="AF690" s="23" t="s">
        <v>724</v>
      </c>
      <c r="AG690" s="22">
        <v>5</v>
      </c>
      <c r="AH690" s="22">
        <v>9</v>
      </c>
      <c r="AI690" s="22">
        <v>90</v>
      </c>
      <c r="AJ690" s="22">
        <v>0</v>
      </c>
      <c r="AK690" s="23" t="s">
        <v>727</v>
      </c>
      <c r="AL690" s="22" t="b">
        <v>0</v>
      </c>
      <c r="AM690" s="22" t="b">
        <v>0</v>
      </c>
      <c r="AN690" s="22">
        <v>50</v>
      </c>
      <c r="AO690" s="22">
        <v>0</v>
      </c>
      <c r="AP690" s="22">
        <v>2000</v>
      </c>
      <c r="AQ690" s="23" t="s">
        <v>435</v>
      </c>
      <c r="AR690" s="23"/>
      <c r="AS690" s="22" t="b">
        <v>0</v>
      </c>
      <c r="AT690" s="23"/>
      <c r="AU690" s="23"/>
      <c r="AV690" s="23"/>
      <c r="AW690" s="23"/>
      <c r="AX690" s="23"/>
      <c r="AY690" s="23"/>
      <c r="AZ690" s="23"/>
      <c r="BA690" s="22"/>
      <c r="BB690" s="23"/>
      <c r="BC690" s="22">
        <v>196</v>
      </c>
      <c r="BD690" s="22">
        <v>1</v>
      </c>
      <c r="BE690" s="22">
        <v>0</v>
      </c>
      <c r="BF690" s="22">
        <v>62.7</v>
      </c>
      <c r="BG690" s="22">
        <v>10</v>
      </c>
      <c r="BH690" s="22">
        <v>70</v>
      </c>
      <c r="BI690" s="22">
        <v>1</v>
      </c>
    </row>
    <row r="691" spans="1:61" x14ac:dyDescent="0.25">
      <c r="A691" t="str">
        <f>VLOOKUP(ObjectiveData[[#This Row],[Template ID]],ID_Conversion[],3,FALSE)</f>
        <v>IMRT</v>
      </c>
      <c r="B691" t="str">
        <f>VLOOKUP(ObjectiveData[[#This Row],[Template ID]],ID_Conversion[],6,FALSE)</f>
        <v>H&amp;N</v>
      </c>
      <c r="C691" s="15">
        <f>VLOOKUP(ObjectiveData[[#This Row],[Last Modified]],Date_Conversion[],13,FALSE)</f>
        <v>42527.592939814815</v>
      </c>
      <c r="D691" s="15" t="str">
        <f>VLOOKUP(ObjectiveData[[#This Row],[Template ID]],ObjectiveFiles[],3,FALSE)</f>
        <v>ObjectiveTemplate_12467.xml</v>
      </c>
      <c r="E691" s="22">
        <v>1.3</v>
      </c>
      <c r="F691" s="23" t="s">
        <v>121</v>
      </c>
      <c r="G691" s="23" t="s">
        <v>9</v>
      </c>
      <c r="H691" s="23" t="s">
        <v>14</v>
      </c>
      <c r="I691" s="23" t="s">
        <v>544</v>
      </c>
      <c r="J691" s="23"/>
      <c r="K691" s="23" t="s">
        <v>24</v>
      </c>
      <c r="L691" s="23" t="s">
        <v>768</v>
      </c>
      <c r="M691" s="23" t="s">
        <v>769</v>
      </c>
      <c r="N691" s="23" t="s">
        <v>542</v>
      </c>
      <c r="O691" s="23" t="s">
        <v>41</v>
      </c>
      <c r="P691" s="22" t="b">
        <v>0</v>
      </c>
      <c r="Q691" s="22" t="b">
        <v>0</v>
      </c>
      <c r="R691" s="22" t="b">
        <v>1</v>
      </c>
      <c r="S691" s="22">
        <v>80</v>
      </c>
      <c r="T691" s="22">
        <v>60</v>
      </c>
      <c r="U691" s="22">
        <v>0</v>
      </c>
      <c r="V691" s="23" t="s">
        <v>49</v>
      </c>
      <c r="W691" s="22">
        <v>1000</v>
      </c>
      <c r="X691" s="22">
        <v>100</v>
      </c>
      <c r="Y691" s="22" t="b">
        <v>0</v>
      </c>
      <c r="Z691" s="22">
        <v>150</v>
      </c>
      <c r="AA691" s="22">
        <v>1</v>
      </c>
      <c r="AB691" s="22">
        <v>105</v>
      </c>
      <c r="AC691" s="22">
        <v>60</v>
      </c>
      <c r="AD691" s="22">
        <v>0.05</v>
      </c>
      <c r="AE691" s="22" t="b">
        <v>0</v>
      </c>
      <c r="AF691" s="23" t="s">
        <v>724</v>
      </c>
      <c r="AG691" s="22">
        <v>5</v>
      </c>
      <c r="AH691" s="22">
        <v>9</v>
      </c>
      <c r="AI691" s="22">
        <v>90</v>
      </c>
      <c r="AJ691" s="22">
        <v>0</v>
      </c>
      <c r="AK691" s="23" t="s">
        <v>727</v>
      </c>
      <c r="AL691" s="22" t="b">
        <v>0</v>
      </c>
      <c r="AM691" s="22" t="b">
        <v>0</v>
      </c>
      <c r="AN691" s="22">
        <v>50</v>
      </c>
      <c r="AO691" s="22">
        <v>0</v>
      </c>
      <c r="AP691" s="22">
        <v>2000</v>
      </c>
      <c r="AQ691" s="23" t="s">
        <v>435</v>
      </c>
      <c r="AR691" s="23"/>
      <c r="AS691" s="22" t="b">
        <v>0</v>
      </c>
      <c r="AT691" s="23"/>
      <c r="AU691" s="23"/>
      <c r="AV691" s="23"/>
      <c r="AW691" s="23"/>
      <c r="AX691" s="23"/>
      <c r="AY691" s="23"/>
      <c r="AZ691" s="23"/>
      <c r="BA691" s="22"/>
      <c r="BB691" s="23"/>
      <c r="BC691" s="22">
        <v>196</v>
      </c>
      <c r="BD691" s="22">
        <v>0</v>
      </c>
      <c r="BE691" s="22">
        <v>1</v>
      </c>
      <c r="BF691" s="22">
        <v>60</v>
      </c>
      <c r="BG691" s="22">
        <v>100</v>
      </c>
      <c r="BH691" s="22">
        <v>100</v>
      </c>
      <c r="BI691" s="22">
        <v>0</v>
      </c>
    </row>
    <row r="692" spans="1:61" x14ac:dyDescent="0.25">
      <c r="A692" t="str">
        <f>VLOOKUP(ObjectiveData[[#This Row],[Template ID]],ID_Conversion[],3,FALSE)</f>
        <v>IMRT</v>
      </c>
      <c r="B692" t="str">
        <f>VLOOKUP(ObjectiveData[[#This Row],[Template ID]],ID_Conversion[],6,FALSE)</f>
        <v>H&amp;N</v>
      </c>
      <c r="C692" s="15">
        <f>VLOOKUP(ObjectiveData[[#This Row],[Last Modified]],Date_Conversion[],13,FALSE)</f>
        <v>42527.592939814815</v>
      </c>
      <c r="D692" s="15" t="str">
        <f>VLOOKUP(ObjectiveData[[#This Row],[Template ID]],ObjectiveFiles[],3,FALSE)</f>
        <v>ObjectiveTemplate_12467.xml</v>
      </c>
      <c r="E692" s="22">
        <v>1.3</v>
      </c>
      <c r="F692" s="23" t="s">
        <v>121</v>
      </c>
      <c r="G692" s="23" t="s">
        <v>9</v>
      </c>
      <c r="H692" s="23" t="s">
        <v>14</v>
      </c>
      <c r="I692" s="23" t="s">
        <v>544</v>
      </c>
      <c r="J692" s="23"/>
      <c r="K692" s="23" t="s">
        <v>24</v>
      </c>
      <c r="L692" s="23" t="s">
        <v>768</v>
      </c>
      <c r="M692" s="23" t="s">
        <v>769</v>
      </c>
      <c r="N692" s="23" t="s">
        <v>542</v>
      </c>
      <c r="O692" s="23" t="s">
        <v>41</v>
      </c>
      <c r="P692" s="22" t="b">
        <v>0</v>
      </c>
      <c r="Q692" s="22" t="b">
        <v>0</v>
      </c>
      <c r="R692" s="22" t="b">
        <v>1</v>
      </c>
      <c r="S692" s="22">
        <v>80</v>
      </c>
      <c r="T692" s="22">
        <v>60</v>
      </c>
      <c r="U692" s="22">
        <v>0</v>
      </c>
      <c r="V692" s="23" t="s">
        <v>49</v>
      </c>
      <c r="W692" s="22">
        <v>1000</v>
      </c>
      <c r="X692" s="22">
        <v>100</v>
      </c>
      <c r="Y692" s="22" t="b">
        <v>0</v>
      </c>
      <c r="Z692" s="22">
        <v>150</v>
      </c>
      <c r="AA692" s="22">
        <v>1</v>
      </c>
      <c r="AB692" s="22">
        <v>105</v>
      </c>
      <c r="AC692" s="22">
        <v>60</v>
      </c>
      <c r="AD692" s="22">
        <v>0.05</v>
      </c>
      <c r="AE692" s="22" t="b">
        <v>0</v>
      </c>
      <c r="AF692" s="23" t="s">
        <v>724</v>
      </c>
      <c r="AG692" s="22">
        <v>5</v>
      </c>
      <c r="AH692" s="22">
        <v>9</v>
      </c>
      <c r="AI692" s="22">
        <v>90</v>
      </c>
      <c r="AJ692" s="22">
        <v>0</v>
      </c>
      <c r="AK692" s="23" t="s">
        <v>727</v>
      </c>
      <c r="AL692" s="22" t="b">
        <v>0</v>
      </c>
      <c r="AM692" s="22" t="b">
        <v>0</v>
      </c>
      <c r="AN692" s="22">
        <v>50</v>
      </c>
      <c r="AO692" s="22">
        <v>0</v>
      </c>
      <c r="AP692" s="22">
        <v>2000</v>
      </c>
      <c r="AQ692" s="23" t="s">
        <v>420</v>
      </c>
      <c r="AR692" s="23"/>
      <c r="AS692" s="22" t="b">
        <v>0</v>
      </c>
      <c r="AT692" s="23"/>
      <c r="AU692" s="23"/>
      <c r="AV692" s="23"/>
      <c r="AW692" s="23"/>
      <c r="AX692" s="23"/>
      <c r="AY692" s="23"/>
      <c r="AZ692" s="23"/>
      <c r="BA692" s="22"/>
      <c r="BB692" s="23"/>
      <c r="BC692" s="22">
        <v>183</v>
      </c>
      <c r="BD692" s="22">
        <v>0</v>
      </c>
      <c r="BE692" s="22">
        <v>0</v>
      </c>
      <c r="BF692" s="22">
        <v>62.7</v>
      </c>
      <c r="BG692" s="22">
        <v>0</v>
      </c>
      <c r="BH692" s="22">
        <v>100</v>
      </c>
      <c r="BI692" s="22">
        <v>0</v>
      </c>
    </row>
    <row r="693" spans="1:61" x14ac:dyDescent="0.25">
      <c r="A693" t="str">
        <f>VLOOKUP(ObjectiveData[[#This Row],[Template ID]],ID_Conversion[],3,FALSE)</f>
        <v>IMRT</v>
      </c>
      <c r="B693" t="str">
        <f>VLOOKUP(ObjectiveData[[#This Row],[Template ID]],ID_Conversion[],6,FALSE)</f>
        <v>H&amp;N</v>
      </c>
      <c r="C693" s="15">
        <f>VLOOKUP(ObjectiveData[[#This Row],[Last Modified]],Date_Conversion[],13,FALSE)</f>
        <v>42527.592939814815</v>
      </c>
      <c r="D693" s="15" t="str">
        <f>VLOOKUP(ObjectiveData[[#This Row],[Template ID]],ObjectiveFiles[],3,FALSE)</f>
        <v>ObjectiveTemplate_12467.xml</v>
      </c>
      <c r="E693" s="22">
        <v>1.3</v>
      </c>
      <c r="F693" s="23" t="s">
        <v>121</v>
      </c>
      <c r="G693" s="23" t="s">
        <v>9</v>
      </c>
      <c r="H693" s="23" t="s">
        <v>14</v>
      </c>
      <c r="I693" s="23" t="s">
        <v>544</v>
      </c>
      <c r="J693" s="23"/>
      <c r="K693" s="23" t="s">
        <v>24</v>
      </c>
      <c r="L693" s="23" t="s">
        <v>768</v>
      </c>
      <c r="M693" s="23" t="s">
        <v>769</v>
      </c>
      <c r="N693" s="23" t="s">
        <v>542</v>
      </c>
      <c r="O693" s="23" t="s">
        <v>41</v>
      </c>
      <c r="P693" s="22" t="b">
        <v>0</v>
      </c>
      <c r="Q693" s="22" t="b">
        <v>0</v>
      </c>
      <c r="R693" s="22" t="b">
        <v>1</v>
      </c>
      <c r="S693" s="22">
        <v>80</v>
      </c>
      <c r="T693" s="22">
        <v>60</v>
      </c>
      <c r="U693" s="22">
        <v>0</v>
      </c>
      <c r="V693" s="23" t="s">
        <v>49</v>
      </c>
      <c r="W693" s="22">
        <v>1000</v>
      </c>
      <c r="X693" s="22">
        <v>100</v>
      </c>
      <c r="Y693" s="22" t="b">
        <v>0</v>
      </c>
      <c r="Z693" s="22">
        <v>150</v>
      </c>
      <c r="AA693" s="22">
        <v>1</v>
      </c>
      <c r="AB693" s="22">
        <v>105</v>
      </c>
      <c r="AC693" s="22">
        <v>60</v>
      </c>
      <c r="AD693" s="22">
        <v>0.05</v>
      </c>
      <c r="AE693" s="22" t="b">
        <v>0</v>
      </c>
      <c r="AF693" s="23" t="s">
        <v>724</v>
      </c>
      <c r="AG693" s="22">
        <v>5</v>
      </c>
      <c r="AH693" s="22">
        <v>9</v>
      </c>
      <c r="AI693" s="22">
        <v>90</v>
      </c>
      <c r="AJ693" s="22">
        <v>0</v>
      </c>
      <c r="AK693" s="23" t="s">
        <v>727</v>
      </c>
      <c r="AL693" s="22" t="b">
        <v>0</v>
      </c>
      <c r="AM693" s="22" t="b">
        <v>0</v>
      </c>
      <c r="AN693" s="22">
        <v>50</v>
      </c>
      <c r="AO693" s="22">
        <v>0</v>
      </c>
      <c r="AP693" s="22">
        <v>2000</v>
      </c>
      <c r="AQ693" s="23" t="s">
        <v>420</v>
      </c>
      <c r="AR693" s="23"/>
      <c r="AS693" s="22" t="b">
        <v>0</v>
      </c>
      <c r="AT693" s="23"/>
      <c r="AU693" s="23"/>
      <c r="AV693" s="23"/>
      <c r="AW693" s="23"/>
      <c r="AX693" s="23"/>
      <c r="AY693" s="23"/>
      <c r="AZ693" s="23"/>
      <c r="BA693" s="22"/>
      <c r="BB693" s="23"/>
      <c r="BC693" s="22">
        <v>183</v>
      </c>
      <c r="BD693" s="22">
        <v>1</v>
      </c>
      <c r="BE693" s="22">
        <v>0</v>
      </c>
      <c r="BF693" s="22">
        <v>60</v>
      </c>
      <c r="BG693" s="22">
        <v>25</v>
      </c>
      <c r="BH693" s="22">
        <v>70</v>
      </c>
      <c r="BI693" s="22">
        <v>1</v>
      </c>
    </row>
    <row r="694" spans="1:61" x14ac:dyDescent="0.25">
      <c r="A694" t="str">
        <f>VLOOKUP(ObjectiveData[[#This Row],[Template ID]],ID_Conversion[],3,FALSE)</f>
        <v>IMRT</v>
      </c>
      <c r="B694" t="str">
        <f>VLOOKUP(ObjectiveData[[#This Row],[Template ID]],ID_Conversion[],6,FALSE)</f>
        <v>H&amp;N</v>
      </c>
      <c r="C694" s="15">
        <f>VLOOKUP(ObjectiveData[[#This Row],[Last Modified]],Date_Conversion[],13,FALSE)</f>
        <v>42527.592939814815</v>
      </c>
      <c r="D694" s="15" t="str">
        <f>VLOOKUP(ObjectiveData[[#This Row],[Template ID]],ObjectiveFiles[],3,FALSE)</f>
        <v>ObjectiveTemplate_12467.xml</v>
      </c>
      <c r="E694" s="22">
        <v>1.3</v>
      </c>
      <c r="F694" s="23" t="s">
        <v>121</v>
      </c>
      <c r="G694" s="23" t="s">
        <v>9</v>
      </c>
      <c r="H694" s="23" t="s">
        <v>14</v>
      </c>
      <c r="I694" s="23" t="s">
        <v>544</v>
      </c>
      <c r="J694" s="23"/>
      <c r="K694" s="23" t="s">
        <v>24</v>
      </c>
      <c r="L694" s="23" t="s">
        <v>768</v>
      </c>
      <c r="M694" s="23" t="s">
        <v>769</v>
      </c>
      <c r="N694" s="23" t="s">
        <v>542</v>
      </c>
      <c r="O694" s="23" t="s">
        <v>41</v>
      </c>
      <c r="P694" s="22" t="b">
        <v>0</v>
      </c>
      <c r="Q694" s="22" t="b">
        <v>0</v>
      </c>
      <c r="R694" s="22" t="b">
        <v>1</v>
      </c>
      <c r="S694" s="22">
        <v>80</v>
      </c>
      <c r="T694" s="22">
        <v>60</v>
      </c>
      <c r="U694" s="22">
        <v>0</v>
      </c>
      <c r="V694" s="23" t="s">
        <v>49</v>
      </c>
      <c r="W694" s="22">
        <v>1000</v>
      </c>
      <c r="X694" s="22">
        <v>100</v>
      </c>
      <c r="Y694" s="22" t="b">
        <v>0</v>
      </c>
      <c r="Z694" s="22">
        <v>150</v>
      </c>
      <c r="AA694" s="22">
        <v>1</v>
      </c>
      <c r="AB694" s="22">
        <v>105</v>
      </c>
      <c r="AC694" s="22">
        <v>60</v>
      </c>
      <c r="AD694" s="22">
        <v>0.05</v>
      </c>
      <c r="AE694" s="22" t="b">
        <v>0</v>
      </c>
      <c r="AF694" s="23" t="s">
        <v>724</v>
      </c>
      <c r="AG694" s="22">
        <v>5</v>
      </c>
      <c r="AH694" s="22">
        <v>9</v>
      </c>
      <c r="AI694" s="22">
        <v>90</v>
      </c>
      <c r="AJ694" s="22">
        <v>0</v>
      </c>
      <c r="AK694" s="23" t="s">
        <v>727</v>
      </c>
      <c r="AL694" s="22" t="b">
        <v>0</v>
      </c>
      <c r="AM694" s="22" t="b">
        <v>0</v>
      </c>
      <c r="AN694" s="22">
        <v>50</v>
      </c>
      <c r="AO694" s="22">
        <v>0</v>
      </c>
      <c r="AP694" s="22">
        <v>2000</v>
      </c>
      <c r="AQ694" s="23" t="s">
        <v>420</v>
      </c>
      <c r="AR694" s="23"/>
      <c r="AS694" s="22" t="b">
        <v>0</v>
      </c>
      <c r="AT694" s="23"/>
      <c r="AU694" s="23"/>
      <c r="AV694" s="23"/>
      <c r="AW694" s="23"/>
      <c r="AX694" s="23"/>
      <c r="AY694" s="23"/>
      <c r="AZ694" s="23"/>
      <c r="BA694" s="22"/>
      <c r="BB694" s="23"/>
      <c r="BC694" s="22">
        <v>183</v>
      </c>
      <c r="BD694" s="22">
        <v>1</v>
      </c>
      <c r="BE694" s="22">
        <v>0</v>
      </c>
      <c r="BF694" s="22">
        <v>62.7</v>
      </c>
      <c r="BG694" s="22">
        <v>10</v>
      </c>
      <c r="BH694" s="22">
        <v>70</v>
      </c>
      <c r="BI694" s="22">
        <v>1</v>
      </c>
    </row>
    <row r="695" spans="1:61" x14ac:dyDescent="0.25">
      <c r="A695" t="str">
        <f>VLOOKUP(ObjectiveData[[#This Row],[Template ID]],ID_Conversion[],3,FALSE)</f>
        <v>IMRT</v>
      </c>
      <c r="B695" t="str">
        <f>VLOOKUP(ObjectiveData[[#This Row],[Template ID]],ID_Conversion[],6,FALSE)</f>
        <v>H&amp;N</v>
      </c>
      <c r="C695" s="15">
        <f>VLOOKUP(ObjectiveData[[#This Row],[Last Modified]],Date_Conversion[],13,FALSE)</f>
        <v>42527.592939814815</v>
      </c>
      <c r="D695" s="15" t="str">
        <f>VLOOKUP(ObjectiveData[[#This Row],[Template ID]],ObjectiveFiles[],3,FALSE)</f>
        <v>ObjectiveTemplate_12467.xml</v>
      </c>
      <c r="E695" s="22">
        <v>1.3</v>
      </c>
      <c r="F695" s="23" t="s">
        <v>121</v>
      </c>
      <c r="G695" s="23" t="s">
        <v>9</v>
      </c>
      <c r="H695" s="23" t="s">
        <v>14</v>
      </c>
      <c r="I695" s="23" t="s">
        <v>544</v>
      </c>
      <c r="J695" s="23"/>
      <c r="K695" s="23" t="s">
        <v>24</v>
      </c>
      <c r="L695" s="23" t="s">
        <v>768</v>
      </c>
      <c r="M695" s="23" t="s">
        <v>769</v>
      </c>
      <c r="N695" s="23" t="s">
        <v>542</v>
      </c>
      <c r="O695" s="23" t="s">
        <v>41</v>
      </c>
      <c r="P695" s="22" t="b">
        <v>0</v>
      </c>
      <c r="Q695" s="22" t="b">
        <v>0</v>
      </c>
      <c r="R695" s="22" t="b">
        <v>1</v>
      </c>
      <c r="S695" s="22">
        <v>80</v>
      </c>
      <c r="T695" s="22">
        <v>60</v>
      </c>
      <c r="U695" s="22">
        <v>0</v>
      </c>
      <c r="V695" s="23" t="s">
        <v>49</v>
      </c>
      <c r="W695" s="22">
        <v>1000</v>
      </c>
      <c r="X695" s="22">
        <v>100</v>
      </c>
      <c r="Y695" s="22" t="b">
        <v>0</v>
      </c>
      <c r="Z695" s="22">
        <v>150</v>
      </c>
      <c r="AA695" s="22">
        <v>1</v>
      </c>
      <c r="AB695" s="22">
        <v>105</v>
      </c>
      <c r="AC695" s="22">
        <v>60</v>
      </c>
      <c r="AD695" s="22">
        <v>0.05</v>
      </c>
      <c r="AE695" s="22" t="b">
        <v>0</v>
      </c>
      <c r="AF695" s="23" t="s">
        <v>724</v>
      </c>
      <c r="AG695" s="22">
        <v>5</v>
      </c>
      <c r="AH695" s="22">
        <v>9</v>
      </c>
      <c r="AI695" s="22">
        <v>90</v>
      </c>
      <c r="AJ695" s="22">
        <v>0</v>
      </c>
      <c r="AK695" s="23" t="s">
        <v>727</v>
      </c>
      <c r="AL695" s="22" t="b">
        <v>0</v>
      </c>
      <c r="AM695" s="22" t="b">
        <v>0</v>
      </c>
      <c r="AN695" s="22">
        <v>50</v>
      </c>
      <c r="AO695" s="22">
        <v>0</v>
      </c>
      <c r="AP695" s="22">
        <v>2000</v>
      </c>
      <c r="AQ695" s="23" t="s">
        <v>368</v>
      </c>
      <c r="AR695" s="23"/>
      <c r="AS695" s="22" t="b">
        <v>0</v>
      </c>
      <c r="AT695" s="23"/>
      <c r="AU695" s="23"/>
      <c r="AV695" s="23"/>
      <c r="AW695" s="23"/>
      <c r="AX695" s="23"/>
      <c r="AY695" s="23"/>
      <c r="AZ695" s="23"/>
      <c r="BA695" s="22"/>
      <c r="BB695" s="23"/>
      <c r="BC695" s="22">
        <v>16711935</v>
      </c>
      <c r="BD695" s="22"/>
      <c r="BE695" s="22"/>
      <c r="BF695" s="22"/>
      <c r="BG695" s="22"/>
      <c r="BH695" s="22"/>
      <c r="BI695" s="22"/>
    </row>
    <row r="696" spans="1:61" x14ac:dyDescent="0.25">
      <c r="A696" t="str">
        <f>VLOOKUP(ObjectiveData[[#This Row],[Template ID]],ID_Conversion[],3,FALSE)</f>
        <v>IMRT</v>
      </c>
      <c r="B696" t="str">
        <f>VLOOKUP(ObjectiveData[[#This Row],[Template ID]],ID_Conversion[],6,FALSE)</f>
        <v>H&amp;N</v>
      </c>
      <c r="C696" s="15">
        <f>VLOOKUP(ObjectiveData[[#This Row],[Last Modified]],Date_Conversion[],13,FALSE)</f>
        <v>42527.592939814815</v>
      </c>
      <c r="D696" s="15" t="str">
        <f>VLOOKUP(ObjectiveData[[#This Row],[Template ID]],ObjectiveFiles[],3,FALSE)</f>
        <v>ObjectiveTemplate_12467.xml</v>
      </c>
      <c r="E696" s="22">
        <v>1.3</v>
      </c>
      <c r="F696" s="23" t="s">
        <v>121</v>
      </c>
      <c r="G696" s="23" t="s">
        <v>9</v>
      </c>
      <c r="H696" s="23" t="s">
        <v>14</v>
      </c>
      <c r="I696" s="23" t="s">
        <v>544</v>
      </c>
      <c r="J696" s="23"/>
      <c r="K696" s="23" t="s">
        <v>24</v>
      </c>
      <c r="L696" s="23" t="s">
        <v>768</v>
      </c>
      <c r="M696" s="23" t="s">
        <v>769</v>
      </c>
      <c r="N696" s="23" t="s">
        <v>542</v>
      </c>
      <c r="O696" s="23" t="s">
        <v>41</v>
      </c>
      <c r="P696" s="22" t="b">
        <v>0</v>
      </c>
      <c r="Q696" s="22" t="b">
        <v>0</v>
      </c>
      <c r="R696" s="22" t="b">
        <v>1</v>
      </c>
      <c r="S696" s="22">
        <v>80</v>
      </c>
      <c r="T696" s="22">
        <v>60</v>
      </c>
      <c r="U696" s="22">
        <v>0</v>
      </c>
      <c r="V696" s="23" t="s">
        <v>49</v>
      </c>
      <c r="W696" s="22">
        <v>1000</v>
      </c>
      <c r="X696" s="22">
        <v>100</v>
      </c>
      <c r="Y696" s="22" t="b">
        <v>0</v>
      </c>
      <c r="Z696" s="22">
        <v>150</v>
      </c>
      <c r="AA696" s="22">
        <v>1</v>
      </c>
      <c r="AB696" s="22">
        <v>105</v>
      </c>
      <c r="AC696" s="22">
        <v>60</v>
      </c>
      <c r="AD696" s="22">
        <v>0.05</v>
      </c>
      <c r="AE696" s="22" t="b">
        <v>0</v>
      </c>
      <c r="AF696" s="23" t="s">
        <v>724</v>
      </c>
      <c r="AG696" s="22">
        <v>5</v>
      </c>
      <c r="AH696" s="22">
        <v>9</v>
      </c>
      <c r="AI696" s="22">
        <v>90</v>
      </c>
      <c r="AJ696" s="22">
        <v>0</v>
      </c>
      <c r="AK696" s="23" t="s">
        <v>727</v>
      </c>
      <c r="AL696" s="22" t="b">
        <v>0</v>
      </c>
      <c r="AM696" s="22" t="b">
        <v>0</v>
      </c>
      <c r="AN696" s="22">
        <v>50</v>
      </c>
      <c r="AO696" s="22">
        <v>0</v>
      </c>
      <c r="AP696" s="22">
        <v>2000</v>
      </c>
      <c r="AQ696" s="23" t="s">
        <v>545</v>
      </c>
      <c r="AR696" s="23"/>
      <c r="AS696" s="22" t="b">
        <v>0</v>
      </c>
      <c r="AT696" s="23"/>
      <c r="AU696" s="23"/>
      <c r="AV696" s="23"/>
      <c r="AW696" s="23"/>
      <c r="AX696" s="23"/>
      <c r="AY696" s="23"/>
      <c r="AZ696" s="23"/>
      <c r="BA696" s="22"/>
      <c r="BB696" s="23"/>
      <c r="BC696" s="22">
        <v>15663343</v>
      </c>
      <c r="BD696" s="22"/>
      <c r="BE696" s="22"/>
      <c r="BF696" s="22"/>
      <c r="BG696" s="22"/>
      <c r="BH696" s="22"/>
      <c r="BI696" s="22"/>
    </row>
    <row r="697" spans="1:61" x14ac:dyDescent="0.25">
      <c r="A697" t="str">
        <f>VLOOKUP(ObjectiveData[[#This Row],[Template ID]],ID_Conversion[],3,FALSE)</f>
        <v>IMRT</v>
      </c>
      <c r="B697" t="str">
        <f>VLOOKUP(ObjectiveData[[#This Row],[Template ID]],ID_Conversion[],6,FALSE)</f>
        <v>H&amp;N</v>
      </c>
      <c r="C697" s="15">
        <f>VLOOKUP(ObjectiveData[[#This Row],[Last Modified]],Date_Conversion[],13,FALSE)</f>
        <v>42527.592939814815</v>
      </c>
      <c r="D697" s="15" t="str">
        <f>VLOOKUP(ObjectiveData[[#This Row],[Template ID]],ObjectiveFiles[],3,FALSE)</f>
        <v>ObjectiveTemplate_12467.xml</v>
      </c>
      <c r="E697" s="22">
        <v>1.3</v>
      </c>
      <c r="F697" s="23" t="s">
        <v>121</v>
      </c>
      <c r="G697" s="23" t="s">
        <v>9</v>
      </c>
      <c r="H697" s="23" t="s">
        <v>14</v>
      </c>
      <c r="I697" s="23" t="s">
        <v>544</v>
      </c>
      <c r="J697" s="23"/>
      <c r="K697" s="23" t="s">
        <v>24</v>
      </c>
      <c r="L697" s="23" t="s">
        <v>768</v>
      </c>
      <c r="M697" s="23" t="s">
        <v>769</v>
      </c>
      <c r="N697" s="23" t="s">
        <v>542</v>
      </c>
      <c r="O697" s="23" t="s">
        <v>41</v>
      </c>
      <c r="P697" s="22" t="b">
        <v>0</v>
      </c>
      <c r="Q697" s="22" t="b">
        <v>0</v>
      </c>
      <c r="R697" s="22" t="b">
        <v>1</v>
      </c>
      <c r="S697" s="22">
        <v>80</v>
      </c>
      <c r="T697" s="22">
        <v>60</v>
      </c>
      <c r="U697" s="22">
        <v>0</v>
      </c>
      <c r="V697" s="23" t="s">
        <v>49</v>
      </c>
      <c r="W697" s="22">
        <v>1000</v>
      </c>
      <c r="X697" s="22">
        <v>100</v>
      </c>
      <c r="Y697" s="22" t="b">
        <v>0</v>
      </c>
      <c r="Z697" s="22">
        <v>150</v>
      </c>
      <c r="AA697" s="22">
        <v>1</v>
      </c>
      <c r="AB697" s="22">
        <v>105</v>
      </c>
      <c r="AC697" s="22">
        <v>60</v>
      </c>
      <c r="AD697" s="22">
        <v>0.05</v>
      </c>
      <c r="AE697" s="22" t="b">
        <v>0</v>
      </c>
      <c r="AF697" s="23" t="s">
        <v>724</v>
      </c>
      <c r="AG697" s="22">
        <v>5</v>
      </c>
      <c r="AH697" s="22">
        <v>9</v>
      </c>
      <c r="AI697" s="22">
        <v>90</v>
      </c>
      <c r="AJ697" s="22">
        <v>0</v>
      </c>
      <c r="AK697" s="23" t="s">
        <v>727</v>
      </c>
      <c r="AL697" s="22" t="b">
        <v>0</v>
      </c>
      <c r="AM697" s="22" t="b">
        <v>0</v>
      </c>
      <c r="AN697" s="22">
        <v>50</v>
      </c>
      <c r="AO697" s="22">
        <v>0</v>
      </c>
      <c r="AP697" s="22">
        <v>2000</v>
      </c>
      <c r="AQ697" s="23" t="s">
        <v>428</v>
      </c>
      <c r="AR697" s="23"/>
      <c r="AS697" s="22" t="b">
        <v>0</v>
      </c>
      <c r="AT697" s="23"/>
      <c r="AU697" s="23"/>
      <c r="AV697" s="23"/>
      <c r="AW697" s="23"/>
      <c r="AX697" s="23"/>
      <c r="AY697" s="23"/>
      <c r="AZ697" s="23"/>
      <c r="BA697" s="22"/>
      <c r="BB697" s="23"/>
      <c r="BC697" s="22">
        <v>14680288</v>
      </c>
      <c r="BD697" s="22"/>
      <c r="BE697" s="22"/>
      <c r="BF697" s="22"/>
      <c r="BG697" s="22"/>
      <c r="BH697" s="22"/>
      <c r="BI697" s="22"/>
    </row>
    <row r="698" spans="1:61" x14ac:dyDescent="0.25">
      <c r="A698" t="str">
        <f>VLOOKUP(ObjectiveData[[#This Row],[Template ID]],ID_Conversion[],3,FALSE)</f>
        <v>IMRT</v>
      </c>
      <c r="B698" t="str">
        <f>VLOOKUP(ObjectiveData[[#This Row],[Template ID]],ID_Conversion[],6,FALSE)</f>
        <v>H&amp;N</v>
      </c>
      <c r="C698" s="15">
        <f>VLOOKUP(ObjectiveData[[#This Row],[Last Modified]],Date_Conversion[],13,FALSE)</f>
        <v>42527.592939814815</v>
      </c>
      <c r="D698" s="15" t="str">
        <f>VLOOKUP(ObjectiveData[[#This Row],[Template ID]],ObjectiveFiles[],3,FALSE)</f>
        <v>ObjectiveTemplate_12467.xml</v>
      </c>
      <c r="E698" s="22">
        <v>1.3</v>
      </c>
      <c r="F698" s="23" t="s">
        <v>121</v>
      </c>
      <c r="G698" s="23" t="s">
        <v>9</v>
      </c>
      <c r="H698" s="23" t="s">
        <v>14</v>
      </c>
      <c r="I698" s="23" t="s">
        <v>544</v>
      </c>
      <c r="J698" s="23"/>
      <c r="K698" s="23" t="s">
        <v>24</v>
      </c>
      <c r="L698" s="23" t="s">
        <v>768</v>
      </c>
      <c r="M698" s="23" t="s">
        <v>769</v>
      </c>
      <c r="N698" s="23" t="s">
        <v>542</v>
      </c>
      <c r="O698" s="23" t="s">
        <v>41</v>
      </c>
      <c r="P698" s="22" t="b">
        <v>0</v>
      </c>
      <c r="Q698" s="22" t="b">
        <v>0</v>
      </c>
      <c r="R698" s="22" t="b">
        <v>1</v>
      </c>
      <c r="S698" s="22">
        <v>80</v>
      </c>
      <c r="T698" s="22">
        <v>60</v>
      </c>
      <c r="U698" s="22">
        <v>0</v>
      </c>
      <c r="V698" s="23" t="s">
        <v>49</v>
      </c>
      <c r="W698" s="22">
        <v>1000</v>
      </c>
      <c r="X698" s="22">
        <v>100</v>
      </c>
      <c r="Y698" s="22" t="b">
        <v>0</v>
      </c>
      <c r="Z698" s="22">
        <v>150</v>
      </c>
      <c r="AA698" s="22">
        <v>1</v>
      </c>
      <c r="AB698" s="22">
        <v>105</v>
      </c>
      <c r="AC698" s="22">
        <v>60</v>
      </c>
      <c r="AD698" s="22">
        <v>0.05</v>
      </c>
      <c r="AE698" s="22" t="b">
        <v>0</v>
      </c>
      <c r="AF698" s="23" t="s">
        <v>724</v>
      </c>
      <c r="AG698" s="22">
        <v>5</v>
      </c>
      <c r="AH698" s="22">
        <v>9</v>
      </c>
      <c r="AI698" s="22">
        <v>90</v>
      </c>
      <c r="AJ698" s="22">
        <v>0</v>
      </c>
      <c r="AK698" s="23" t="s">
        <v>727</v>
      </c>
      <c r="AL698" s="22" t="b">
        <v>0</v>
      </c>
      <c r="AM698" s="22" t="b">
        <v>0</v>
      </c>
      <c r="AN698" s="22">
        <v>50</v>
      </c>
      <c r="AO698" s="22">
        <v>0</v>
      </c>
      <c r="AP698" s="22">
        <v>2000</v>
      </c>
      <c r="AQ698" s="23" t="s">
        <v>232</v>
      </c>
      <c r="AR698" s="23"/>
      <c r="AS698" s="22" t="b">
        <v>0</v>
      </c>
      <c r="AT698" s="23"/>
      <c r="AU698" s="23"/>
      <c r="AV698" s="23"/>
      <c r="AW698" s="23"/>
      <c r="AX698" s="23"/>
      <c r="AY698" s="23"/>
      <c r="AZ698" s="23"/>
      <c r="BA698" s="22"/>
      <c r="BB698" s="23"/>
      <c r="BC698" s="22">
        <v>13762770</v>
      </c>
      <c r="BD698" s="22">
        <v>0</v>
      </c>
      <c r="BE698" s="22">
        <v>0</v>
      </c>
      <c r="BF698" s="22">
        <v>45</v>
      </c>
      <c r="BG698" s="22">
        <v>0</v>
      </c>
      <c r="BH698" s="22">
        <v>70</v>
      </c>
      <c r="BI698" s="22">
        <v>0</v>
      </c>
    </row>
    <row r="699" spans="1:61" x14ac:dyDescent="0.25">
      <c r="A699" t="str">
        <f>VLOOKUP(ObjectiveData[[#This Row],[Template ID]],ID_Conversion[],3,FALSE)</f>
        <v>IMRT</v>
      </c>
      <c r="B699" t="str">
        <f>VLOOKUP(ObjectiveData[[#This Row],[Template ID]],ID_Conversion[],6,FALSE)</f>
        <v>H&amp;N</v>
      </c>
      <c r="C699" s="15">
        <f>VLOOKUP(ObjectiveData[[#This Row],[Last Modified]],Date_Conversion[],13,FALSE)</f>
        <v>42527.592939814815</v>
      </c>
      <c r="D699" s="15" t="str">
        <f>VLOOKUP(ObjectiveData[[#This Row],[Template ID]],ObjectiveFiles[],3,FALSE)</f>
        <v>ObjectiveTemplate_12467.xml</v>
      </c>
      <c r="E699" s="22">
        <v>1.3</v>
      </c>
      <c r="F699" s="23" t="s">
        <v>121</v>
      </c>
      <c r="G699" s="23" t="s">
        <v>9</v>
      </c>
      <c r="H699" s="23" t="s">
        <v>14</v>
      </c>
      <c r="I699" s="23" t="s">
        <v>544</v>
      </c>
      <c r="J699" s="23"/>
      <c r="K699" s="23" t="s">
        <v>24</v>
      </c>
      <c r="L699" s="23" t="s">
        <v>768</v>
      </c>
      <c r="M699" s="23" t="s">
        <v>769</v>
      </c>
      <c r="N699" s="23" t="s">
        <v>542</v>
      </c>
      <c r="O699" s="23" t="s">
        <v>41</v>
      </c>
      <c r="P699" s="22" t="b">
        <v>0</v>
      </c>
      <c r="Q699" s="22" t="b">
        <v>0</v>
      </c>
      <c r="R699" s="22" t="b">
        <v>1</v>
      </c>
      <c r="S699" s="22">
        <v>80</v>
      </c>
      <c r="T699" s="22">
        <v>60</v>
      </c>
      <c r="U699" s="22">
        <v>0</v>
      </c>
      <c r="V699" s="23" t="s">
        <v>49</v>
      </c>
      <c r="W699" s="22">
        <v>1000</v>
      </c>
      <c r="X699" s="22">
        <v>100</v>
      </c>
      <c r="Y699" s="22" t="b">
        <v>0</v>
      </c>
      <c r="Z699" s="22">
        <v>150</v>
      </c>
      <c r="AA699" s="22">
        <v>1</v>
      </c>
      <c r="AB699" s="22">
        <v>105</v>
      </c>
      <c r="AC699" s="22">
        <v>60</v>
      </c>
      <c r="AD699" s="22">
        <v>0.05</v>
      </c>
      <c r="AE699" s="22" t="b">
        <v>0</v>
      </c>
      <c r="AF699" s="23" t="s">
        <v>724</v>
      </c>
      <c r="AG699" s="22">
        <v>5</v>
      </c>
      <c r="AH699" s="22">
        <v>9</v>
      </c>
      <c r="AI699" s="22">
        <v>90</v>
      </c>
      <c r="AJ699" s="22">
        <v>0</v>
      </c>
      <c r="AK699" s="23" t="s">
        <v>727</v>
      </c>
      <c r="AL699" s="22" t="b">
        <v>0</v>
      </c>
      <c r="AM699" s="22" t="b">
        <v>0</v>
      </c>
      <c r="AN699" s="22">
        <v>50</v>
      </c>
      <c r="AO699" s="22">
        <v>0</v>
      </c>
      <c r="AP699" s="22">
        <v>2000</v>
      </c>
      <c r="AQ699" s="23" t="s">
        <v>355</v>
      </c>
      <c r="AR699" s="23"/>
      <c r="AS699" s="22" t="b">
        <v>0</v>
      </c>
      <c r="AT699" s="23"/>
      <c r="AU699" s="23"/>
      <c r="AV699" s="23"/>
      <c r="AW699" s="23"/>
      <c r="AX699" s="23"/>
      <c r="AY699" s="23"/>
      <c r="AZ699" s="23"/>
      <c r="BA699" s="22"/>
      <c r="BB699" s="23"/>
      <c r="BC699" s="22">
        <v>12845252</v>
      </c>
      <c r="BD699" s="22">
        <v>1</v>
      </c>
      <c r="BE699" s="22">
        <v>0</v>
      </c>
      <c r="BF699" s="22">
        <v>10</v>
      </c>
      <c r="BG699" s="22">
        <v>80</v>
      </c>
      <c r="BH699" s="22">
        <v>50</v>
      </c>
      <c r="BI699" s="22">
        <v>1</v>
      </c>
    </row>
    <row r="700" spans="1:61" x14ac:dyDescent="0.25">
      <c r="A700" t="str">
        <f>VLOOKUP(ObjectiveData[[#This Row],[Template ID]],ID_Conversion[],3,FALSE)</f>
        <v>IMRT</v>
      </c>
      <c r="B700" t="str">
        <f>VLOOKUP(ObjectiveData[[#This Row],[Template ID]],ID_Conversion[],6,FALSE)</f>
        <v>H&amp;N</v>
      </c>
      <c r="C700" s="15">
        <f>VLOOKUP(ObjectiveData[[#This Row],[Last Modified]],Date_Conversion[],13,FALSE)</f>
        <v>42527.592939814815</v>
      </c>
      <c r="D700" s="15" t="str">
        <f>VLOOKUP(ObjectiveData[[#This Row],[Template ID]],ObjectiveFiles[],3,FALSE)</f>
        <v>ObjectiveTemplate_12467.xml</v>
      </c>
      <c r="E700" s="22">
        <v>1.3</v>
      </c>
      <c r="F700" s="23" t="s">
        <v>121</v>
      </c>
      <c r="G700" s="23" t="s">
        <v>9</v>
      </c>
      <c r="H700" s="23" t="s">
        <v>14</v>
      </c>
      <c r="I700" s="23" t="s">
        <v>544</v>
      </c>
      <c r="J700" s="23"/>
      <c r="K700" s="23" t="s">
        <v>24</v>
      </c>
      <c r="L700" s="23" t="s">
        <v>768</v>
      </c>
      <c r="M700" s="23" t="s">
        <v>769</v>
      </c>
      <c r="N700" s="23" t="s">
        <v>542</v>
      </c>
      <c r="O700" s="23" t="s">
        <v>41</v>
      </c>
      <c r="P700" s="22" t="b">
        <v>0</v>
      </c>
      <c r="Q700" s="22" t="b">
        <v>0</v>
      </c>
      <c r="R700" s="22" t="b">
        <v>1</v>
      </c>
      <c r="S700" s="22">
        <v>80</v>
      </c>
      <c r="T700" s="22">
        <v>60</v>
      </c>
      <c r="U700" s="22">
        <v>0</v>
      </c>
      <c r="V700" s="23" t="s">
        <v>49</v>
      </c>
      <c r="W700" s="22">
        <v>1000</v>
      </c>
      <c r="X700" s="22">
        <v>100</v>
      </c>
      <c r="Y700" s="22" t="b">
        <v>0</v>
      </c>
      <c r="Z700" s="22">
        <v>150</v>
      </c>
      <c r="AA700" s="22">
        <v>1</v>
      </c>
      <c r="AB700" s="22">
        <v>105</v>
      </c>
      <c r="AC700" s="22">
        <v>60</v>
      </c>
      <c r="AD700" s="22">
        <v>0.05</v>
      </c>
      <c r="AE700" s="22" t="b">
        <v>0</v>
      </c>
      <c r="AF700" s="23" t="s">
        <v>724</v>
      </c>
      <c r="AG700" s="22">
        <v>5</v>
      </c>
      <c r="AH700" s="22">
        <v>9</v>
      </c>
      <c r="AI700" s="22">
        <v>90</v>
      </c>
      <c r="AJ700" s="22">
        <v>0</v>
      </c>
      <c r="AK700" s="23" t="s">
        <v>727</v>
      </c>
      <c r="AL700" s="22" t="b">
        <v>0</v>
      </c>
      <c r="AM700" s="22" t="b">
        <v>0</v>
      </c>
      <c r="AN700" s="22">
        <v>50</v>
      </c>
      <c r="AO700" s="22">
        <v>0</v>
      </c>
      <c r="AP700" s="22">
        <v>2000</v>
      </c>
      <c r="AQ700" s="23" t="s">
        <v>355</v>
      </c>
      <c r="AR700" s="23"/>
      <c r="AS700" s="22" t="b">
        <v>0</v>
      </c>
      <c r="AT700" s="23"/>
      <c r="AU700" s="23"/>
      <c r="AV700" s="23"/>
      <c r="AW700" s="23"/>
      <c r="AX700" s="23"/>
      <c r="AY700" s="23"/>
      <c r="AZ700" s="23"/>
      <c r="BA700" s="22"/>
      <c r="BB700" s="23"/>
      <c r="BC700" s="22">
        <v>12845252</v>
      </c>
      <c r="BD700" s="22">
        <v>1</v>
      </c>
      <c r="BE700" s="22">
        <v>0</v>
      </c>
      <c r="BF700" s="22">
        <v>20</v>
      </c>
      <c r="BG700" s="22">
        <v>40</v>
      </c>
      <c r="BH700" s="22">
        <v>50</v>
      </c>
      <c r="BI700" s="22">
        <v>1</v>
      </c>
    </row>
    <row r="701" spans="1:61" x14ac:dyDescent="0.25">
      <c r="A701" t="str">
        <f>VLOOKUP(ObjectiveData[[#This Row],[Template ID]],ID_Conversion[],3,FALSE)</f>
        <v>IMRT</v>
      </c>
      <c r="B701" t="str">
        <f>VLOOKUP(ObjectiveData[[#This Row],[Template ID]],ID_Conversion[],6,FALSE)</f>
        <v>H&amp;N</v>
      </c>
      <c r="C701" s="15">
        <f>VLOOKUP(ObjectiveData[[#This Row],[Last Modified]],Date_Conversion[],13,FALSE)</f>
        <v>42527.592939814815</v>
      </c>
      <c r="D701" s="15" t="str">
        <f>VLOOKUP(ObjectiveData[[#This Row],[Template ID]],ObjectiveFiles[],3,FALSE)</f>
        <v>ObjectiveTemplate_12467.xml</v>
      </c>
      <c r="E701" s="22">
        <v>1.3</v>
      </c>
      <c r="F701" s="23" t="s">
        <v>121</v>
      </c>
      <c r="G701" s="23" t="s">
        <v>9</v>
      </c>
      <c r="H701" s="23" t="s">
        <v>14</v>
      </c>
      <c r="I701" s="23" t="s">
        <v>544</v>
      </c>
      <c r="J701" s="23"/>
      <c r="K701" s="23" t="s">
        <v>24</v>
      </c>
      <c r="L701" s="23" t="s">
        <v>768</v>
      </c>
      <c r="M701" s="23" t="s">
        <v>769</v>
      </c>
      <c r="N701" s="23" t="s">
        <v>542</v>
      </c>
      <c r="O701" s="23" t="s">
        <v>41</v>
      </c>
      <c r="P701" s="22" t="b">
        <v>0</v>
      </c>
      <c r="Q701" s="22" t="b">
        <v>0</v>
      </c>
      <c r="R701" s="22" t="b">
        <v>1</v>
      </c>
      <c r="S701" s="22">
        <v>80</v>
      </c>
      <c r="T701" s="22">
        <v>60</v>
      </c>
      <c r="U701" s="22">
        <v>0</v>
      </c>
      <c r="V701" s="23" t="s">
        <v>49</v>
      </c>
      <c r="W701" s="22">
        <v>1000</v>
      </c>
      <c r="X701" s="22">
        <v>100</v>
      </c>
      <c r="Y701" s="22" t="b">
        <v>0</v>
      </c>
      <c r="Z701" s="22">
        <v>150</v>
      </c>
      <c r="AA701" s="22">
        <v>1</v>
      </c>
      <c r="AB701" s="22">
        <v>105</v>
      </c>
      <c r="AC701" s="22">
        <v>60</v>
      </c>
      <c r="AD701" s="22">
        <v>0.05</v>
      </c>
      <c r="AE701" s="22" t="b">
        <v>0</v>
      </c>
      <c r="AF701" s="23" t="s">
        <v>724</v>
      </c>
      <c r="AG701" s="22">
        <v>5</v>
      </c>
      <c r="AH701" s="22">
        <v>9</v>
      </c>
      <c r="AI701" s="22">
        <v>90</v>
      </c>
      <c r="AJ701" s="22">
        <v>0</v>
      </c>
      <c r="AK701" s="23" t="s">
        <v>727</v>
      </c>
      <c r="AL701" s="22" t="b">
        <v>0</v>
      </c>
      <c r="AM701" s="22" t="b">
        <v>0</v>
      </c>
      <c r="AN701" s="22">
        <v>50</v>
      </c>
      <c r="AO701" s="22">
        <v>0</v>
      </c>
      <c r="AP701" s="22">
        <v>2000</v>
      </c>
      <c r="AQ701" s="23" t="s">
        <v>355</v>
      </c>
      <c r="AR701" s="23"/>
      <c r="AS701" s="22" t="b">
        <v>0</v>
      </c>
      <c r="AT701" s="23"/>
      <c r="AU701" s="23"/>
      <c r="AV701" s="23"/>
      <c r="AW701" s="23"/>
      <c r="AX701" s="23"/>
      <c r="AY701" s="23"/>
      <c r="AZ701" s="23"/>
      <c r="BA701" s="22"/>
      <c r="BB701" s="23"/>
      <c r="BC701" s="22">
        <v>12845252</v>
      </c>
      <c r="BD701" s="22">
        <v>1</v>
      </c>
      <c r="BE701" s="22">
        <v>0</v>
      </c>
      <c r="BF701" s="22">
        <v>30</v>
      </c>
      <c r="BG701" s="22">
        <v>20</v>
      </c>
      <c r="BH701" s="22">
        <v>50</v>
      </c>
      <c r="BI701" s="22">
        <v>1</v>
      </c>
    </row>
    <row r="702" spans="1:61" x14ac:dyDescent="0.25">
      <c r="A702" t="str">
        <f>VLOOKUP(ObjectiveData[[#This Row],[Template ID]],ID_Conversion[],3,FALSE)</f>
        <v>IMRT</v>
      </c>
      <c r="B702" t="str">
        <f>VLOOKUP(ObjectiveData[[#This Row],[Template ID]],ID_Conversion[],6,FALSE)</f>
        <v>H&amp;N</v>
      </c>
      <c r="C702" s="15">
        <f>VLOOKUP(ObjectiveData[[#This Row],[Last Modified]],Date_Conversion[],13,FALSE)</f>
        <v>42527.592939814815</v>
      </c>
      <c r="D702" s="15" t="str">
        <f>VLOOKUP(ObjectiveData[[#This Row],[Template ID]],ObjectiveFiles[],3,FALSE)</f>
        <v>ObjectiveTemplate_12467.xml</v>
      </c>
      <c r="E702" s="22">
        <v>1.3</v>
      </c>
      <c r="F702" s="23" t="s">
        <v>121</v>
      </c>
      <c r="G702" s="23" t="s">
        <v>9</v>
      </c>
      <c r="H702" s="23" t="s">
        <v>14</v>
      </c>
      <c r="I702" s="23" t="s">
        <v>544</v>
      </c>
      <c r="J702" s="23"/>
      <c r="K702" s="23" t="s">
        <v>24</v>
      </c>
      <c r="L702" s="23" t="s">
        <v>768</v>
      </c>
      <c r="M702" s="23" t="s">
        <v>769</v>
      </c>
      <c r="N702" s="23" t="s">
        <v>542</v>
      </c>
      <c r="O702" s="23" t="s">
        <v>41</v>
      </c>
      <c r="P702" s="22" t="b">
        <v>0</v>
      </c>
      <c r="Q702" s="22" t="b">
        <v>0</v>
      </c>
      <c r="R702" s="22" t="b">
        <v>1</v>
      </c>
      <c r="S702" s="22">
        <v>80</v>
      </c>
      <c r="T702" s="22">
        <v>60</v>
      </c>
      <c r="U702" s="22">
        <v>0</v>
      </c>
      <c r="V702" s="23" t="s">
        <v>49</v>
      </c>
      <c r="W702" s="22">
        <v>1000</v>
      </c>
      <c r="X702" s="22">
        <v>100</v>
      </c>
      <c r="Y702" s="22" t="b">
        <v>0</v>
      </c>
      <c r="Z702" s="22">
        <v>150</v>
      </c>
      <c r="AA702" s="22">
        <v>1</v>
      </c>
      <c r="AB702" s="22">
        <v>105</v>
      </c>
      <c r="AC702" s="22">
        <v>60</v>
      </c>
      <c r="AD702" s="22">
        <v>0.05</v>
      </c>
      <c r="AE702" s="22" t="b">
        <v>0</v>
      </c>
      <c r="AF702" s="23" t="s">
        <v>724</v>
      </c>
      <c r="AG702" s="22">
        <v>5</v>
      </c>
      <c r="AH702" s="22">
        <v>9</v>
      </c>
      <c r="AI702" s="22">
        <v>90</v>
      </c>
      <c r="AJ702" s="22">
        <v>0</v>
      </c>
      <c r="AK702" s="23" t="s">
        <v>727</v>
      </c>
      <c r="AL702" s="22" t="b">
        <v>0</v>
      </c>
      <c r="AM702" s="22" t="b">
        <v>0</v>
      </c>
      <c r="AN702" s="22">
        <v>50</v>
      </c>
      <c r="AO702" s="22">
        <v>0</v>
      </c>
      <c r="AP702" s="22">
        <v>2000</v>
      </c>
      <c r="AQ702" s="23" t="s">
        <v>355</v>
      </c>
      <c r="AR702" s="23"/>
      <c r="AS702" s="22" t="b">
        <v>0</v>
      </c>
      <c r="AT702" s="23"/>
      <c r="AU702" s="23"/>
      <c r="AV702" s="23"/>
      <c r="AW702" s="23"/>
      <c r="AX702" s="23"/>
      <c r="AY702" s="23"/>
      <c r="AZ702" s="23"/>
      <c r="BA702" s="22"/>
      <c r="BB702" s="23"/>
      <c r="BC702" s="22">
        <v>12845252</v>
      </c>
      <c r="BD702" s="22">
        <v>1</v>
      </c>
      <c r="BE702" s="22">
        <v>0</v>
      </c>
      <c r="BF702" s="22">
        <v>40</v>
      </c>
      <c r="BG702" s="22">
        <v>10</v>
      </c>
      <c r="BH702" s="22">
        <v>50</v>
      </c>
      <c r="BI702" s="22">
        <v>1</v>
      </c>
    </row>
    <row r="703" spans="1:61" x14ac:dyDescent="0.25">
      <c r="A703" t="str">
        <f>VLOOKUP(ObjectiveData[[#This Row],[Template ID]],ID_Conversion[],3,FALSE)</f>
        <v>IMRT</v>
      </c>
      <c r="B703" t="str">
        <f>VLOOKUP(ObjectiveData[[#This Row],[Template ID]],ID_Conversion[],6,FALSE)</f>
        <v>H&amp;N</v>
      </c>
      <c r="C703" s="15">
        <f>VLOOKUP(ObjectiveData[[#This Row],[Last Modified]],Date_Conversion[],13,FALSE)</f>
        <v>42527.592939814815</v>
      </c>
      <c r="D703" s="15" t="str">
        <f>VLOOKUP(ObjectiveData[[#This Row],[Template ID]],ObjectiveFiles[],3,FALSE)</f>
        <v>ObjectiveTemplate_12467.xml</v>
      </c>
      <c r="E703" s="22">
        <v>1.3</v>
      </c>
      <c r="F703" s="23" t="s">
        <v>121</v>
      </c>
      <c r="G703" s="23" t="s">
        <v>9</v>
      </c>
      <c r="H703" s="23" t="s">
        <v>14</v>
      </c>
      <c r="I703" s="23" t="s">
        <v>544</v>
      </c>
      <c r="J703" s="23"/>
      <c r="K703" s="23" t="s">
        <v>24</v>
      </c>
      <c r="L703" s="23" t="s">
        <v>768</v>
      </c>
      <c r="M703" s="23" t="s">
        <v>769</v>
      </c>
      <c r="N703" s="23" t="s">
        <v>542</v>
      </c>
      <c r="O703" s="23" t="s">
        <v>41</v>
      </c>
      <c r="P703" s="22" t="b">
        <v>0</v>
      </c>
      <c r="Q703" s="22" t="b">
        <v>0</v>
      </c>
      <c r="R703" s="22" t="b">
        <v>1</v>
      </c>
      <c r="S703" s="22">
        <v>80</v>
      </c>
      <c r="T703" s="22">
        <v>60</v>
      </c>
      <c r="U703" s="22">
        <v>0</v>
      </c>
      <c r="V703" s="23" t="s">
        <v>49</v>
      </c>
      <c r="W703" s="22">
        <v>1000</v>
      </c>
      <c r="X703" s="22">
        <v>100</v>
      </c>
      <c r="Y703" s="22" t="b">
        <v>0</v>
      </c>
      <c r="Z703" s="22">
        <v>150</v>
      </c>
      <c r="AA703" s="22">
        <v>1</v>
      </c>
      <c r="AB703" s="22">
        <v>105</v>
      </c>
      <c r="AC703" s="22">
        <v>60</v>
      </c>
      <c r="AD703" s="22">
        <v>0.05</v>
      </c>
      <c r="AE703" s="22" t="b">
        <v>0</v>
      </c>
      <c r="AF703" s="23" t="s">
        <v>724</v>
      </c>
      <c r="AG703" s="22">
        <v>5</v>
      </c>
      <c r="AH703" s="22">
        <v>9</v>
      </c>
      <c r="AI703" s="22">
        <v>90</v>
      </c>
      <c r="AJ703" s="22">
        <v>0</v>
      </c>
      <c r="AK703" s="23" t="s">
        <v>727</v>
      </c>
      <c r="AL703" s="22" t="b">
        <v>0</v>
      </c>
      <c r="AM703" s="22" t="b">
        <v>0</v>
      </c>
      <c r="AN703" s="22">
        <v>50</v>
      </c>
      <c r="AO703" s="22">
        <v>0</v>
      </c>
      <c r="AP703" s="22">
        <v>2000</v>
      </c>
      <c r="AQ703" s="23" t="s">
        <v>446</v>
      </c>
      <c r="AR703" s="23"/>
      <c r="AS703" s="22" t="b">
        <v>0</v>
      </c>
      <c r="AT703" s="23"/>
      <c r="AU703" s="23"/>
      <c r="AV703" s="23"/>
      <c r="AW703" s="23"/>
      <c r="AX703" s="23"/>
      <c r="AY703" s="23"/>
      <c r="AZ703" s="23"/>
      <c r="BA703" s="22"/>
      <c r="BB703" s="23"/>
      <c r="BC703" s="22">
        <v>11993271</v>
      </c>
      <c r="BD703" s="22">
        <v>0</v>
      </c>
      <c r="BE703" s="22">
        <v>0</v>
      </c>
      <c r="BF703" s="22">
        <v>34</v>
      </c>
      <c r="BG703" s="22">
        <v>0</v>
      </c>
      <c r="BH703" s="22">
        <v>90</v>
      </c>
      <c r="BI703" s="22">
        <v>0</v>
      </c>
    </row>
    <row r="704" spans="1:61" x14ac:dyDescent="0.25">
      <c r="A704" t="str">
        <f>VLOOKUP(ObjectiveData[[#This Row],[Template ID]],ID_Conversion[],3,FALSE)</f>
        <v>IMRT</v>
      </c>
      <c r="B704" t="str">
        <f>VLOOKUP(ObjectiveData[[#This Row],[Template ID]],ID_Conversion[],6,FALSE)</f>
        <v>H&amp;N</v>
      </c>
      <c r="C704" s="15">
        <f>VLOOKUP(ObjectiveData[[#This Row],[Last Modified]],Date_Conversion[],13,FALSE)</f>
        <v>42527.592939814815</v>
      </c>
      <c r="D704" s="15" t="str">
        <f>VLOOKUP(ObjectiveData[[#This Row],[Template ID]],ObjectiveFiles[],3,FALSE)</f>
        <v>ObjectiveTemplate_12467.xml</v>
      </c>
      <c r="E704" s="22">
        <v>1.3</v>
      </c>
      <c r="F704" s="23" t="s">
        <v>121</v>
      </c>
      <c r="G704" s="23" t="s">
        <v>9</v>
      </c>
      <c r="H704" s="23" t="s">
        <v>14</v>
      </c>
      <c r="I704" s="23" t="s">
        <v>544</v>
      </c>
      <c r="J704" s="23"/>
      <c r="K704" s="23" t="s">
        <v>24</v>
      </c>
      <c r="L704" s="23" t="s">
        <v>768</v>
      </c>
      <c r="M704" s="23" t="s">
        <v>769</v>
      </c>
      <c r="N704" s="23" t="s">
        <v>542</v>
      </c>
      <c r="O704" s="23" t="s">
        <v>41</v>
      </c>
      <c r="P704" s="22" t="b">
        <v>0</v>
      </c>
      <c r="Q704" s="22" t="b">
        <v>0</v>
      </c>
      <c r="R704" s="22" t="b">
        <v>1</v>
      </c>
      <c r="S704" s="22">
        <v>80</v>
      </c>
      <c r="T704" s="22">
        <v>60</v>
      </c>
      <c r="U704" s="22">
        <v>0</v>
      </c>
      <c r="V704" s="23" t="s">
        <v>49</v>
      </c>
      <c r="W704" s="22">
        <v>1000</v>
      </c>
      <c r="X704" s="22">
        <v>100</v>
      </c>
      <c r="Y704" s="22" t="b">
        <v>0</v>
      </c>
      <c r="Z704" s="22">
        <v>150</v>
      </c>
      <c r="AA704" s="22">
        <v>1</v>
      </c>
      <c r="AB704" s="22">
        <v>105</v>
      </c>
      <c r="AC704" s="22">
        <v>60</v>
      </c>
      <c r="AD704" s="22">
        <v>0.05</v>
      </c>
      <c r="AE704" s="22" t="b">
        <v>0</v>
      </c>
      <c r="AF704" s="23" t="s">
        <v>724</v>
      </c>
      <c r="AG704" s="22">
        <v>5</v>
      </c>
      <c r="AH704" s="22">
        <v>9</v>
      </c>
      <c r="AI704" s="22">
        <v>90</v>
      </c>
      <c r="AJ704" s="22">
        <v>0</v>
      </c>
      <c r="AK704" s="23" t="s">
        <v>727</v>
      </c>
      <c r="AL704" s="22" t="b">
        <v>0</v>
      </c>
      <c r="AM704" s="22" t="b">
        <v>0</v>
      </c>
      <c r="AN704" s="22">
        <v>50</v>
      </c>
      <c r="AO704" s="22">
        <v>0</v>
      </c>
      <c r="AP704" s="22">
        <v>2000</v>
      </c>
      <c r="AQ704" s="23" t="s">
        <v>365</v>
      </c>
      <c r="AR704" s="23"/>
      <c r="AS704" s="22" t="b">
        <v>0</v>
      </c>
      <c r="AT704" s="23"/>
      <c r="AU704" s="23"/>
      <c r="AV704" s="23"/>
      <c r="AW704" s="23"/>
      <c r="AX704" s="23"/>
      <c r="AY704" s="23"/>
      <c r="AZ704" s="23"/>
      <c r="BA704" s="22"/>
      <c r="BB704" s="23"/>
      <c r="BC704" s="22">
        <v>11206827</v>
      </c>
      <c r="BD704" s="22">
        <v>0</v>
      </c>
      <c r="BE704" s="22">
        <v>0</v>
      </c>
      <c r="BF704" s="22">
        <v>36</v>
      </c>
      <c r="BG704" s="22">
        <v>0</v>
      </c>
      <c r="BH704" s="22">
        <v>80</v>
      </c>
      <c r="BI704" s="22">
        <v>0</v>
      </c>
    </row>
    <row r="705" spans="1:61" x14ac:dyDescent="0.25">
      <c r="A705" t="str">
        <f>VLOOKUP(ObjectiveData[[#This Row],[Template ID]],ID_Conversion[],3,FALSE)</f>
        <v>IMRT</v>
      </c>
      <c r="B705" t="str">
        <f>VLOOKUP(ObjectiveData[[#This Row],[Template ID]],ID_Conversion[],6,FALSE)</f>
        <v>H&amp;N</v>
      </c>
      <c r="C705" s="15">
        <f>VLOOKUP(ObjectiveData[[#This Row],[Last Modified]],Date_Conversion[],13,FALSE)</f>
        <v>42527.592939814815</v>
      </c>
      <c r="D705" s="15" t="str">
        <f>VLOOKUP(ObjectiveData[[#This Row],[Template ID]],ObjectiveFiles[],3,FALSE)</f>
        <v>ObjectiveTemplate_12467.xml</v>
      </c>
      <c r="E705" s="22">
        <v>1.3</v>
      </c>
      <c r="F705" s="23" t="s">
        <v>121</v>
      </c>
      <c r="G705" s="23" t="s">
        <v>9</v>
      </c>
      <c r="H705" s="23" t="s">
        <v>14</v>
      </c>
      <c r="I705" s="23" t="s">
        <v>544</v>
      </c>
      <c r="J705" s="23"/>
      <c r="K705" s="23" t="s">
        <v>24</v>
      </c>
      <c r="L705" s="23" t="s">
        <v>768</v>
      </c>
      <c r="M705" s="23" t="s">
        <v>769</v>
      </c>
      <c r="N705" s="23" t="s">
        <v>542</v>
      </c>
      <c r="O705" s="23" t="s">
        <v>41</v>
      </c>
      <c r="P705" s="22" t="b">
        <v>0</v>
      </c>
      <c r="Q705" s="22" t="b">
        <v>0</v>
      </c>
      <c r="R705" s="22" t="b">
        <v>1</v>
      </c>
      <c r="S705" s="22">
        <v>80</v>
      </c>
      <c r="T705" s="22">
        <v>60</v>
      </c>
      <c r="U705" s="22">
        <v>0</v>
      </c>
      <c r="V705" s="23" t="s">
        <v>49</v>
      </c>
      <c r="W705" s="22">
        <v>1000</v>
      </c>
      <c r="X705" s="22">
        <v>100</v>
      </c>
      <c r="Y705" s="22" t="b">
        <v>0</v>
      </c>
      <c r="Z705" s="22">
        <v>150</v>
      </c>
      <c r="AA705" s="22">
        <v>1</v>
      </c>
      <c r="AB705" s="22">
        <v>105</v>
      </c>
      <c r="AC705" s="22">
        <v>60</v>
      </c>
      <c r="AD705" s="22">
        <v>0.05</v>
      </c>
      <c r="AE705" s="22" t="b">
        <v>0</v>
      </c>
      <c r="AF705" s="23" t="s">
        <v>724</v>
      </c>
      <c r="AG705" s="22">
        <v>5</v>
      </c>
      <c r="AH705" s="22">
        <v>9</v>
      </c>
      <c r="AI705" s="22">
        <v>90</v>
      </c>
      <c r="AJ705" s="22">
        <v>0</v>
      </c>
      <c r="AK705" s="23" t="s">
        <v>727</v>
      </c>
      <c r="AL705" s="22" t="b">
        <v>0</v>
      </c>
      <c r="AM705" s="22" t="b">
        <v>0</v>
      </c>
      <c r="AN705" s="22">
        <v>50</v>
      </c>
      <c r="AO705" s="22">
        <v>0</v>
      </c>
      <c r="AP705" s="22">
        <v>2000</v>
      </c>
      <c r="AQ705" s="23" t="s">
        <v>366</v>
      </c>
      <c r="AR705" s="23"/>
      <c r="AS705" s="22" t="b">
        <v>0</v>
      </c>
      <c r="AT705" s="23"/>
      <c r="AU705" s="23"/>
      <c r="AV705" s="23"/>
      <c r="AW705" s="23"/>
      <c r="AX705" s="23"/>
      <c r="AY705" s="23"/>
      <c r="AZ705" s="23"/>
      <c r="BA705" s="22"/>
      <c r="BB705" s="23"/>
      <c r="BC705" s="22">
        <v>10485920</v>
      </c>
      <c r="BD705" s="22">
        <v>0</v>
      </c>
      <c r="BE705" s="22">
        <v>0</v>
      </c>
      <c r="BF705" s="22">
        <v>38</v>
      </c>
      <c r="BG705" s="22">
        <v>0</v>
      </c>
      <c r="BH705" s="22">
        <v>70</v>
      </c>
      <c r="BI705" s="22">
        <v>0</v>
      </c>
    </row>
    <row r="706" spans="1:61" x14ac:dyDescent="0.25">
      <c r="A706" t="str">
        <f>VLOOKUP(ObjectiveData[[#This Row],[Template ID]],ID_Conversion[],3,FALSE)</f>
        <v>IMRT</v>
      </c>
      <c r="B706" t="str">
        <f>VLOOKUP(ObjectiveData[[#This Row],[Template ID]],ID_Conversion[],6,FALSE)</f>
        <v>H&amp;N</v>
      </c>
      <c r="C706" s="15">
        <f>VLOOKUP(ObjectiveData[[#This Row],[Last Modified]],Date_Conversion[],13,FALSE)</f>
        <v>42527.592939814815</v>
      </c>
      <c r="D706" s="15" t="str">
        <f>VLOOKUP(ObjectiveData[[#This Row],[Template ID]],ObjectiveFiles[],3,FALSE)</f>
        <v>ObjectiveTemplate_12467.xml</v>
      </c>
      <c r="E706" s="22">
        <v>1.3</v>
      </c>
      <c r="F706" s="23" t="s">
        <v>121</v>
      </c>
      <c r="G706" s="23" t="s">
        <v>9</v>
      </c>
      <c r="H706" s="23" t="s">
        <v>14</v>
      </c>
      <c r="I706" s="23" t="s">
        <v>544</v>
      </c>
      <c r="J706" s="23"/>
      <c r="K706" s="23" t="s">
        <v>24</v>
      </c>
      <c r="L706" s="23" t="s">
        <v>768</v>
      </c>
      <c r="M706" s="23" t="s">
        <v>769</v>
      </c>
      <c r="N706" s="23" t="s">
        <v>542</v>
      </c>
      <c r="O706" s="23" t="s">
        <v>41</v>
      </c>
      <c r="P706" s="22" t="b">
        <v>0</v>
      </c>
      <c r="Q706" s="22" t="b">
        <v>0</v>
      </c>
      <c r="R706" s="22" t="b">
        <v>1</v>
      </c>
      <c r="S706" s="22">
        <v>80</v>
      </c>
      <c r="T706" s="22">
        <v>60</v>
      </c>
      <c r="U706" s="22">
        <v>0</v>
      </c>
      <c r="V706" s="23" t="s">
        <v>49</v>
      </c>
      <c r="W706" s="22">
        <v>1000</v>
      </c>
      <c r="X706" s="22">
        <v>100</v>
      </c>
      <c r="Y706" s="22" t="b">
        <v>0</v>
      </c>
      <c r="Z706" s="22">
        <v>150</v>
      </c>
      <c r="AA706" s="22">
        <v>1</v>
      </c>
      <c r="AB706" s="22">
        <v>105</v>
      </c>
      <c r="AC706" s="22">
        <v>60</v>
      </c>
      <c r="AD706" s="22">
        <v>0.05</v>
      </c>
      <c r="AE706" s="22" t="b">
        <v>0</v>
      </c>
      <c r="AF706" s="23" t="s">
        <v>724</v>
      </c>
      <c r="AG706" s="22">
        <v>5</v>
      </c>
      <c r="AH706" s="22">
        <v>9</v>
      </c>
      <c r="AI706" s="22">
        <v>90</v>
      </c>
      <c r="AJ706" s="22">
        <v>0</v>
      </c>
      <c r="AK706" s="23" t="s">
        <v>727</v>
      </c>
      <c r="AL706" s="22" t="b">
        <v>0</v>
      </c>
      <c r="AM706" s="22" t="b">
        <v>0</v>
      </c>
      <c r="AN706" s="22">
        <v>50</v>
      </c>
      <c r="AO706" s="22">
        <v>0</v>
      </c>
      <c r="AP706" s="22">
        <v>2000</v>
      </c>
      <c r="AQ706" s="23" t="s">
        <v>291</v>
      </c>
      <c r="AR706" s="23"/>
      <c r="AS706" s="22" t="b">
        <v>0</v>
      </c>
      <c r="AT706" s="23"/>
      <c r="AU706" s="23"/>
      <c r="AV706" s="23"/>
      <c r="AW706" s="23"/>
      <c r="AX706" s="23"/>
      <c r="AY706" s="23"/>
      <c r="AZ706" s="23"/>
      <c r="BA706" s="22"/>
      <c r="BB706" s="23"/>
      <c r="BC706" s="22">
        <v>9830550</v>
      </c>
      <c r="BD706" s="22">
        <v>0</v>
      </c>
      <c r="BE706" s="22">
        <v>0</v>
      </c>
      <c r="BF706" s="22">
        <v>45</v>
      </c>
      <c r="BG706" s="22">
        <v>0</v>
      </c>
      <c r="BH706" s="22">
        <v>50</v>
      </c>
      <c r="BI706" s="22">
        <v>0</v>
      </c>
    </row>
    <row r="707" spans="1:61" x14ac:dyDescent="0.25">
      <c r="A707" t="str">
        <f>VLOOKUP(ObjectiveData[[#This Row],[Template ID]],ID_Conversion[],3,FALSE)</f>
        <v>IMRT</v>
      </c>
      <c r="B707" t="str">
        <f>VLOOKUP(ObjectiveData[[#This Row],[Template ID]],ID_Conversion[],6,FALSE)</f>
        <v>H&amp;N</v>
      </c>
      <c r="C707" s="15">
        <f>VLOOKUP(ObjectiveData[[#This Row],[Last Modified]],Date_Conversion[],13,FALSE)</f>
        <v>42527.592939814815</v>
      </c>
      <c r="D707" s="15" t="str">
        <f>VLOOKUP(ObjectiveData[[#This Row],[Template ID]],ObjectiveFiles[],3,FALSE)</f>
        <v>ObjectiveTemplate_12467.xml</v>
      </c>
      <c r="E707" s="22">
        <v>1.3</v>
      </c>
      <c r="F707" s="23" t="s">
        <v>121</v>
      </c>
      <c r="G707" s="23" t="s">
        <v>9</v>
      </c>
      <c r="H707" s="23" t="s">
        <v>14</v>
      </c>
      <c r="I707" s="23" t="s">
        <v>544</v>
      </c>
      <c r="J707" s="23"/>
      <c r="K707" s="23" t="s">
        <v>24</v>
      </c>
      <c r="L707" s="23" t="s">
        <v>768</v>
      </c>
      <c r="M707" s="23" t="s">
        <v>769</v>
      </c>
      <c r="N707" s="23" t="s">
        <v>542</v>
      </c>
      <c r="O707" s="23" t="s">
        <v>41</v>
      </c>
      <c r="P707" s="22" t="b">
        <v>0</v>
      </c>
      <c r="Q707" s="22" t="b">
        <v>0</v>
      </c>
      <c r="R707" s="22" t="b">
        <v>1</v>
      </c>
      <c r="S707" s="22">
        <v>80</v>
      </c>
      <c r="T707" s="22">
        <v>60</v>
      </c>
      <c r="U707" s="22">
        <v>0</v>
      </c>
      <c r="V707" s="23" t="s">
        <v>49</v>
      </c>
      <c r="W707" s="22">
        <v>1000</v>
      </c>
      <c r="X707" s="22">
        <v>100</v>
      </c>
      <c r="Y707" s="22" t="b">
        <v>0</v>
      </c>
      <c r="Z707" s="22">
        <v>150</v>
      </c>
      <c r="AA707" s="22">
        <v>1</v>
      </c>
      <c r="AB707" s="22">
        <v>105</v>
      </c>
      <c r="AC707" s="22">
        <v>60</v>
      </c>
      <c r="AD707" s="22">
        <v>0.05</v>
      </c>
      <c r="AE707" s="22" t="b">
        <v>0</v>
      </c>
      <c r="AF707" s="23" t="s">
        <v>724</v>
      </c>
      <c r="AG707" s="22">
        <v>5</v>
      </c>
      <c r="AH707" s="22">
        <v>9</v>
      </c>
      <c r="AI707" s="22">
        <v>90</v>
      </c>
      <c r="AJ707" s="22">
        <v>0</v>
      </c>
      <c r="AK707" s="23" t="s">
        <v>727</v>
      </c>
      <c r="AL707" s="22" t="b">
        <v>0</v>
      </c>
      <c r="AM707" s="22" t="b">
        <v>0</v>
      </c>
      <c r="AN707" s="22">
        <v>50</v>
      </c>
      <c r="AO707" s="22">
        <v>0</v>
      </c>
      <c r="AP707" s="22">
        <v>2000</v>
      </c>
      <c r="AQ707" s="23" t="s">
        <v>430</v>
      </c>
      <c r="AR707" s="23"/>
      <c r="AS707" s="22" t="b">
        <v>0</v>
      </c>
      <c r="AT707" s="23"/>
      <c r="AU707" s="23"/>
      <c r="AV707" s="23"/>
      <c r="AW707" s="23"/>
      <c r="AX707" s="23"/>
      <c r="AY707" s="23"/>
      <c r="AZ707" s="23"/>
      <c r="BA707" s="22"/>
      <c r="BB707" s="23"/>
      <c r="BC707" s="22">
        <v>9175180</v>
      </c>
      <c r="BD707" s="22">
        <v>0</v>
      </c>
      <c r="BE707" s="22">
        <v>0</v>
      </c>
      <c r="BF707" s="22">
        <v>45</v>
      </c>
      <c r="BG707" s="22">
        <v>0</v>
      </c>
      <c r="BH707" s="22">
        <v>50</v>
      </c>
      <c r="BI707" s="22">
        <v>0</v>
      </c>
    </row>
    <row r="708" spans="1:61" x14ac:dyDescent="0.25">
      <c r="A708" t="str">
        <f>VLOOKUP(ObjectiveData[[#This Row],[Template ID]],ID_Conversion[],3,FALSE)</f>
        <v>IMRT</v>
      </c>
      <c r="B708" t="str">
        <f>VLOOKUP(ObjectiveData[[#This Row],[Template ID]],ID_Conversion[],6,FALSE)</f>
        <v>H&amp;N</v>
      </c>
      <c r="C708" s="15">
        <f>VLOOKUP(ObjectiveData[[#This Row],[Last Modified]],Date_Conversion[],13,FALSE)</f>
        <v>42527.592939814815</v>
      </c>
      <c r="D708" s="15" t="str">
        <f>VLOOKUP(ObjectiveData[[#This Row],[Template ID]],ObjectiveFiles[],3,FALSE)</f>
        <v>ObjectiveTemplate_12467.xml</v>
      </c>
      <c r="E708" s="22">
        <v>1.3</v>
      </c>
      <c r="F708" s="23" t="s">
        <v>121</v>
      </c>
      <c r="G708" s="23" t="s">
        <v>9</v>
      </c>
      <c r="H708" s="23" t="s">
        <v>14</v>
      </c>
      <c r="I708" s="23" t="s">
        <v>544</v>
      </c>
      <c r="J708" s="23"/>
      <c r="K708" s="23" t="s">
        <v>24</v>
      </c>
      <c r="L708" s="23" t="s">
        <v>768</v>
      </c>
      <c r="M708" s="23" t="s">
        <v>769</v>
      </c>
      <c r="N708" s="23" t="s">
        <v>542</v>
      </c>
      <c r="O708" s="23" t="s">
        <v>41</v>
      </c>
      <c r="P708" s="22" t="b">
        <v>0</v>
      </c>
      <c r="Q708" s="22" t="b">
        <v>0</v>
      </c>
      <c r="R708" s="22" t="b">
        <v>1</v>
      </c>
      <c r="S708" s="22">
        <v>80</v>
      </c>
      <c r="T708" s="22">
        <v>60</v>
      </c>
      <c r="U708" s="22">
        <v>0</v>
      </c>
      <c r="V708" s="23" t="s">
        <v>49</v>
      </c>
      <c r="W708" s="22">
        <v>1000</v>
      </c>
      <c r="X708" s="22">
        <v>100</v>
      </c>
      <c r="Y708" s="22" t="b">
        <v>0</v>
      </c>
      <c r="Z708" s="22">
        <v>150</v>
      </c>
      <c r="AA708" s="22">
        <v>1</v>
      </c>
      <c r="AB708" s="22">
        <v>105</v>
      </c>
      <c r="AC708" s="22">
        <v>60</v>
      </c>
      <c r="AD708" s="22">
        <v>0.05</v>
      </c>
      <c r="AE708" s="22" t="b">
        <v>0</v>
      </c>
      <c r="AF708" s="23" t="s">
        <v>724</v>
      </c>
      <c r="AG708" s="22">
        <v>5</v>
      </c>
      <c r="AH708" s="22">
        <v>9</v>
      </c>
      <c r="AI708" s="22">
        <v>90</v>
      </c>
      <c r="AJ708" s="22">
        <v>0</v>
      </c>
      <c r="AK708" s="23" t="s">
        <v>727</v>
      </c>
      <c r="AL708" s="22" t="b">
        <v>0</v>
      </c>
      <c r="AM708" s="22" t="b">
        <v>0</v>
      </c>
      <c r="AN708" s="22">
        <v>50</v>
      </c>
      <c r="AO708" s="22">
        <v>0</v>
      </c>
      <c r="AP708" s="22">
        <v>2000</v>
      </c>
      <c r="AQ708" s="23" t="s">
        <v>299</v>
      </c>
      <c r="AR708" s="23"/>
      <c r="AS708" s="22" t="b">
        <v>0</v>
      </c>
      <c r="AT708" s="23"/>
      <c r="AU708" s="23"/>
      <c r="AV708" s="23"/>
      <c r="AW708" s="23"/>
      <c r="AX708" s="23"/>
      <c r="AY708" s="23"/>
      <c r="AZ708" s="23"/>
      <c r="BA708" s="22"/>
      <c r="BB708" s="23"/>
      <c r="BC708" s="22">
        <v>8585347</v>
      </c>
      <c r="BD708" s="22">
        <v>1</v>
      </c>
      <c r="BE708" s="22">
        <v>0</v>
      </c>
      <c r="BF708" s="22">
        <v>10</v>
      </c>
      <c r="BG708" s="22">
        <v>80</v>
      </c>
      <c r="BH708" s="22">
        <v>50</v>
      </c>
      <c r="BI708" s="22">
        <v>1</v>
      </c>
    </row>
    <row r="709" spans="1:61" x14ac:dyDescent="0.25">
      <c r="A709" t="str">
        <f>VLOOKUP(ObjectiveData[[#This Row],[Template ID]],ID_Conversion[],3,FALSE)</f>
        <v>IMRT</v>
      </c>
      <c r="B709" t="str">
        <f>VLOOKUP(ObjectiveData[[#This Row],[Template ID]],ID_Conversion[],6,FALSE)</f>
        <v>H&amp;N</v>
      </c>
      <c r="C709" s="15">
        <f>VLOOKUP(ObjectiveData[[#This Row],[Last Modified]],Date_Conversion[],13,FALSE)</f>
        <v>42527.592939814815</v>
      </c>
      <c r="D709" s="15" t="str">
        <f>VLOOKUP(ObjectiveData[[#This Row],[Template ID]],ObjectiveFiles[],3,FALSE)</f>
        <v>ObjectiveTemplate_12467.xml</v>
      </c>
      <c r="E709" s="22">
        <v>1.3</v>
      </c>
      <c r="F709" s="23" t="s">
        <v>121</v>
      </c>
      <c r="G709" s="23" t="s">
        <v>9</v>
      </c>
      <c r="H709" s="23" t="s">
        <v>14</v>
      </c>
      <c r="I709" s="23" t="s">
        <v>544</v>
      </c>
      <c r="J709" s="23"/>
      <c r="K709" s="23" t="s">
        <v>24</v>
      </c>
      <c r="L709" s="23" t="s">
        <v>768</v>
      </c>
      <c r="M709" s="23" t="s">
        <v>769</v>
      </c>
      <c r="N709" s="23" t="s">
        <v>542</v>
      </c>
      <c r="O709" s="23" t="s">
        <v>41</v>
      </c>
      <c r="P709" s="22" t="b">
        <v>0</v>
      </c>
      <c r="Q709" s="22" t="b">
        <v>0</v>
      </c>
      <c r="R709" s="22" t="b">
        <v>1</v>
      </c>
      <c r="S709" s="22">
        <v>80</v>
      </c>
      <c r="T709" s="22">
        <v>60</v>
      </c>
      <c r="U709" s="22">
        <v>0</v>
      </c>
      <c r="V709" s="23" t="s">
        <v>49</v>
      </c>
      <c r="W709" s="22">
        <v>1000</v>
      </c>
      <c r="X709" s="22">
        <v>100</v>
      </c>
      <c r="Y709" s="22" t="b">
        <v>0</v>
      </c>
      <c r="Z709" s="22">
        <v>150</v>
      </c>
      <c r="AA709" s="22">
        <v>1</v>
      </c>
      <c r="AB709" s="22">
        <v>105</v>
      </c>
      <c r="AC709" s="22">
        <v>60</v>
      </c>
      <c r="AD709" s="22">
        <v>0.05</v>
      </c>
      <c r="AE709" s="22" t="b">
        <v>0</v>
      </c>
      <c r="AF709" s="23" t="s">
        <v>724</v>
      </c>
      <c r="AG709" s="22">
        <v>5</v>
      </c>
      <c r="AH709" s="22">
        <v>9</v>
      </c>
      <c r="AI709" s="22">
        <v>90</v>
      </c>
      <c r="AJ709" s="22">
        <v>0</v>
      </c>
      <c r="AK709" s="23" t="s">
        <v>727</v>
      </c>
      <c r="AL709" s="22" t="b">
        <v>0</v>
      </c>
      <c r="AM709" s="22" t="b">
        <v>0</v>
      </c>
      <c r="AN709" s="22">
        <v>50</v>
      </c>
      <c r="AO709" s="22">
        <v>0</v>
      </c>
      <c r="AP709" s="22">
        <v>2000</v>
      </c>
      <c r="AQ709" s="23" t="s">
        <v>299</v>
      </c>
      <c r="AR709" s="23"/>
      <c r="AS709" s="22" t="b">
        <v>0</v>
      </c>
      <c r="AT709" s="23"/>
      <c r="AU709" s="23"/>
      <c r="AV709" s="23"/>
      <c r="AW709" s="23"/>
      <c r="AX709" s="23"/>
      <c r="AY709" s="23"/>
      <c r="AZ709" s="23"/>
      <c r="BA709" s="22"/>
      <c r="BB709" s="23"/>
      <c r="BC709" s="22">
        <v>8585347</v>
      </c>
      <c r="BD709" s="22">
        <v>1</v>
      </c>
      <c r="BE709" s="22">
        <v>0</v>
      </c>
      <c r="BF709" s="22">
        <v>20</v>
      </c>
      <c r="BG709" s="22">
        <v>40</v>
      </c>
      <c r="BH709" s="22">
        <v>50</v>
      </c>
      <c r="BI709" s="22">
        <v>1</v>
      </c>
    </row>
    <row r="710" spans="1:61" x14ac:dyDescent="0.25">
      <c r="A710" t="str">
        <f>VLOOKUP(ObjectiveData[[#This Row],[Template ID]],ID_Conversion[],3,FALSE)</f>
        <v>IMRT</v>
      </c>
      <c r="B710" t="str">
        <f>VLOOKUP(ObjectiveData[[#This Row],[Template ID]],ID_Conversion[],6,FALSE)</f>
        <v>H&amp;N</v>
      </c>
      <c r="C710" s="15">
        <f>VLOOKUP(ObjectiveData[[#This Row],[Last Modified]],Date_Conversion[],13,FALSE)</f>
        <v>42527.592939814815</v>
      </c>
      <c r="D710" s="15" t="str">
        <f>VLOOKUP(ObjectiveData[[#This Row],[Template ID]],ObjectiveFiles[],3,FALSE)</f>
        <v>ObjectiveTemplate_12467.xml</v>
      </c>
      <c r="E710" s="22">
        <v>1.3</v>
      </c>
      <c r="F710" s="23" t="s">
        <v>121</v>
      </c>
      <c r="G710" s="23" t="s">
        <v>9</v>
      </c>
      <c r="H710" s="23" t="s">
        <v>14</v>
      </c>
      <c r="I710" s="23" t="s">
        <v>544</v>
      </c>
      <c r="J710" s="23"/>
      <c r="K710" s="23" t="s">
        <v>24</v>
      </c>
      <c r="L710" s="23" t="s">
        <v>768</v>
      </c>
      <c r="M710" s="23" t="s">
        <v>769</v>
      </c>
      <c r="N710" s="23" t="s">
        <v>542</v>
      </c>
      <c r="O710" s="23" t="s">
        <v>41</v>
      </c>
      <c r="P710" s="22" t="b">
        <v>0</v>
      </c>
      <c r="Q710" s="22" t="b">
        <v>0</v>
      </c>
      <c r="R710" s="22" t="b">
        <v>1</v>
      </c>
      <c r="S710" s="22">
        <v>80</v>
      </c>
      <c r="T710" s="22">
        <v>60</v>
      </c>
      <c r="U710" s="22">
        <v>0</v>
      </c>
      <c r="V710" s="23" t="s">
        <v>49</v>
      </c>
      <c r="W710" s="22">
        <v>1000</v>
      </c>
      <c r="X710" s="22">
        <v>100</v>
      </c>
      <c r="Y710" s="22" t="b">
        <v>0</v>
      </c>
      <c r="Z710" s="22">
        <v>150</v>
      </c>
      <c r="AA710" s="22">
        <v>1</v>
      </c>
      <c r="AB710" s="22">
        <v>105</v>
      </c>
      <c r="AC710" s="22">
        <v>60</v>
      </c>
      <c r="AD710" s="22">
        <v>0.05</v>
      </c>
      <c r="AE710" s="22" t="b">
        <v>0</v>
      </c>
      <c r="AF710" s="23" t="s">
        <v>724</v>
      </c>
      <c r="AG710" s="22">
        <v>5</v>
      </c>
      <c r="AH710" s="22">
        <v>9</v>
      </c>
      <c r="AI710" s="22">
        <v>90</v>
      </c>
      <c r="AJ710" s="22">
        <v>0</v>
      </c>
      <c r="AK710" s="23" t="s">
        <v>727</v>
      </c>
      <c r="AL710" s="22" t="b">
        <v>0</v>
      </c>
      <c r="AM710" s="22" t="b">
        <v>0</v>
      </c>
      <c r="AN710" s="22">
        <v>50</v>
      </c>
      <c r="AO710" s="22">
        <v>0</v>
      </c>
      <c r="AP710" s="22">
        <v>2000</v>
      </c>
      <c r="AQ710" s="23" t="s">
        <v>299</v>
      </c>
      <c r="AR710" s="23"/>
      <c r="AS710" s="22" t="b">
        <v>0</v>
      </c>
      <c r="AT710" s="23"/>
      <c r="AU710" s="23"/>
      <c r="AV710" s="23"/>
      <c r="AW710" s="23"/>
      <c r="AX710" s="23"/>
      <c r="AY710" s="23"/>
      <c r="AZ710" s="23"/>
      <c r="BA710" s="22"/>
      <c r="BB710" s="23"/>
      <c r="BC710" s="22">
        <v>8585347</v>
      </c>
      <c r="BD710" s="22">
        <v>1</v>
      </c>
      <c r="BE710" s="22">
        <v>0</v>
      </c>
      <c r="BF710" s="22">
        <v>30</v>
      </c>
      <c r="BG710" s="22">
        <v>20</v>
      </c>
      <c r="BH710" s="22">
        <v>50</v>
      </c>
      <c r="BI710" s="22">
        <v>1</v>
      </c>
    </row>
    <row r="711" spans="1:61" x14ac:dyDescent="0.25">
      <c r="A711" t="str">
        <f>VLOOKUP(ObjectiveData[[#This Row],[Template ID]],ID_Conversion[],3,FALSE)</f>
        <v>IMRT</v>
      </c>
      <c r="B711" t="str">
        <f>VLOOKUP(ObjectiveData[[#This Row],[Template ID]],ID_Conversion[],6,FALSE)</f>
        <v>H&amp;N</v>
      </c>
      <c r="C711" s="15">
        <f>VLOOKUP(ObjectiveData[[#This Row],[Last Modified]],Date_Conversion[],13,FALSE)</f>
        <v>42527.592939814815</v>
      </c>
      <c r="D711" s="15" t="str">
        <f>VLOOKUP(ObjectiveData[[#This Row],[Template ID]],ObjectiveFiles[],3,FALSE)</f>
        <v>ObjectiveTemplate_12467.xml</v>
      </c>
      <c r="E711" s="22">
        <v>1.3</v>
      </c>
      <c r="F711" s="23" t="s">
        <v>121</v>
      </c>
      <c r="G711" s="23" t="s">
        <v>9</v>
      </c>
      <c r="H711" s="23" t="s">
        <v>14</v>
      </c>
      <c r="I711" s="23" t="s">
        <v>544</v>
      </c>
      <c r="J711" s="23"/>
      <c r="K711" s="23" t="s">
        <v>24</v>
      </c>
      <c r="L711" s="23" t="s">
        <v>768</v>
      </c>
      <c r="M711" s="23" t="s">
        <v>769</v>
      </c>
      <c r="N711" s="23" t="s">
        <v>542</v>
      </c>
      <c r="O711" s="23" t="s">
        <v>41</v>
      </c>
      <c r="P711" s="22" t="b">
        <v>0</v>
      </c>
      <c r="Q711" s="22" t="b">
        <v>0</v>
      </c>
      <c r="R711" s="22" t="b">
        <v>1</v>
      </c>
      <c r="S711" s="22">
        <v>80</v>
      </c>
      <c r="T711" s="22">
        <v>60</v>
      </c>
      <c r="U711" s="22">
        <v>0</v>
      </c>
      <c r="V711" s="23" t="s">
        <v>49</v>
      </c>
      <c r="W711" s="22">
        <v>1000</v>
      </c>
      <c r="X711" s="22">
        <v>100</v>
      </c>
      <c r="Y711" s="22" t="b">
        <v>0</v>
      </c>
      <c r="Z711" s="22">
        <v>150</v>
      </c>
      <c r="AA711" s="22">
        <v>1</v>
      </c>
      <c r="AB711" s="22">
        <v>105</v>
      </c>
      <c r="AC711" s="22">
        <v>60</v>
      </c>
      <c r="AD711" s="22">
        <v>0.05</v>
      </c>
      <c r="AE711" s="22" t="b">
        <v>0</v>
      </c>
      <c r="AF711" s="23" t="s">
        <v>724</v>
      </c>
      <c r="AG711" s="22">
        <v>5</v>
      </c>
      <c r="AH711" s="22">
        <v>9</v>
      </c>
      <c r="AI711" s="22">
        <v>90</v>
      </c>
      <c r="AJ711" s="22">
        <v>0</v>
      </c>
      <c r="AK711" s="23" t="s">
        <v>727</v>
      </c>
      <c r="AL711" s="22" t="b">
        <v>0</v>
      </c>
      <c r="AM711" s="22" t="b">
        <v>0</v>
      </c>
      <c r="AN711" s="22">
        <v>50</v>
      </c>
      <c r="AO711" s="22">
        <v>0</v>
      </c>
      <c r="AP711" s="22">
        <v>2000</v>
      </c>
      <c r="AQ711" s="23" t="s">
        <v>299</v>
      </c>
      <c r="AR711" s="23"/>
      <c r="AS711" s="22" t="b">
        <v>0</v>
      </c>
      <c r="AT711" s="23"/>
      <c r="AU711" s="23"/>
      <c r="AV711" s="23"/>
      <c r="AW711" s="23"/>
      <c r="AX711" s="23"/>
      <c r="AY711" s="23"/>
      <c r="AZ711" s="23"/>
      <c r="BA711" s="22"/>
      <c r="BB711" s="23"/>
      <c r="BC711" s="22">
        <v>8585347</v>
      </c>
      <c r="BD711" s="22">
        <v>1</v>
      </c>
      <c r="BE711" s="22">
        <v>0</v>
      </c>
      <c r="BF711" s="22">
        <v>40</v>
      </c>
      <c r="BG711" s="22">
        <v>10</v>
      </c>
      <c r="BH711" s="22">
        <v>50</v>
      </c>
      <c r="BI711" s="22">
        <v>1</v>
      </c>
    </row>
    <row r="712" spans="1:61" x14ac:dyDescent="0.25">
      <c r="A712" t="str">
        <f>VLOOKUP(ObjectiveData[[#This Row],[Template ID]],ID_Conversion[],3,FALSE)</f>
        <v>IMRT</v>
      </c>
      <c r="B712" t="str">
        <f>VLOOKUP(ObjectiveData[[#This Row],[Template ID]],ID_Conversion[],6,FALSE)</f>
        <v>H&amp;N</v>
      </c>
      <c r="C712" s="15">
        <f>VLOOKUP(ObjectiveData[[#This Row],[Last Modified]],Date_Conversion[],13,FALSE)</f>
        <v>42527.592939814815</v>
      </c>
      <c r="D712" s="15" t="str">
        <f>VLOOKUP(ObjectiveData[[#This Row],[Template ID]],ObjectiveFiles[],3,FALSE)</f>
        <v>ObjectiveTemplate_12467.xml</v>
      </c>
      <c r="E712" s="22">
        <v>1.3</v>
      </c>
      <c r="F712" s="23" t="s">
        <v>121</v>
      </c>
      <c r="G712" s="23" t="s">
        <v>9</v>
      </c>
      <c r="H712" s="23" t="s">
        <v>14</v>
      </c>
      <c r="I712" s="23" t="s">
        <v>544</v>
      </c>
      <c r="J712" s="23"/>
      <c r="K712" s="23" t="s">
        <v>24</v>
      </c>
      <c r="L712" s="23" t="s">
        <v>768</v>
      </c>
      <c r="M712" s="23" t="s">
        <v>769</v>
      </c>
      <c r="N712" s="23" t="s">
        <v>542</v>
      </c>
      <c r="O712" s="23" t="s">
        <v>41</v>
      </c>
      <c r="P712" s="22" t="b">
        <v>0</v>
      </c>
      <c r="Q712" s="22" t="b">
        <v>0</v>
      </c>
      <c r="R712" s="22" t="b">
        <v>1</v>
      </c>
      <c r="S712" s="22">
        <v>80</v>
      </c>
      <c r="T712" s="22">
        <v>60</v>
      </c>
      <c r="U712" s="22">
        <v>0</v>
      </c>
      <c r="V712" s="23" t="s">
        <v>49</v>
      </c>
      <c r="W712" s="22">
        <v>1000</v>
      </c>
      <c r="X712" s="22">
        <v>100</v>
      </c>
      <c r="Y712" s="22" t="b">
        <v>0</v>
      </c>
      <c r="Z712" s="22">
        <v>150</v>
      </c>
      <c r="AA712" s="22">
        <v>1</v>
      </c>
      <c r="AB712" s="22">
        <v>105</v>
      </c>
      <c r="AC712" s="22">
        <v>60</v>
      </c>
      <c r="AD712" s="22">
        <v>0.05</v>
      </c>
      <c r="AE712" s="22" t="b">
        <v>0</v>
      </c>
      <c r="AF712" s="23" t="s">
        <v>724</v>
      </c>
      <c r="AG712" s="22">
        <v>5</v>
      </c>
      <c r="AH712" s="22">
        <v>9</v>
      </c>
      <c r="AI712" s="22">
        <v>90</v>
      </c>
      <c r="AJ712" s="22">
        <v>0</v>
      </c>
      <c r="AK712" s="23" t="s">
        <v>727</v>
      </c>
      <c r="AL712" s="22" t="b">
        <v>0</v>
      </c>
      <c r="AM712" s="22" t="b">
        <v>0</v>
      </c>
      <c r="AN712" s="22">
        <v>50</v>
      </c>
      <c r="AO712" s="22">
        <v>0</v>
      </c>
      <c r="AP712" s="22">
        <v>2000</v>
      </c>
      <c r="AQ712" s="23" t="s">
        <v>356</v>
      </c>
      <c r="AR712" s="23"/>
      <c r="AS712" s="22" t="b">
        <v>0</v>
      </c>
      <c r="AT712" s="23"/>
      <c r="AU712" s="23"/>
      <c r="AV712" s="23"/>
      <c r="AW712" s="23"/>
      <c r="AX712" s="23"/>
      <c r="AY712" s="23"/>
      <c r="AZ712" s="23"/>
      <c r="BA712" s="22"/>
      <c r="BB712" s="23"/>
      <c r="BC712" s="22">
        <v>7995514</v>
      </c>
      <c r="BD712" s="22">
        <v>1</v>
      </c>
      <c r="BE712" s="22">
        <v>0</v>
      </c>
      <c r="BF712" s="22">
        <v>10</v>
      </c>
      <c r="BG712" s="22">
        <v>80</v>
      </c>
      <c r="BH712" s="22">
        <v>50</v>
      </c>
      <c r="BI712" s="22">
        <v>1</v>
      </c>
    </row>
    <row r="713" spans="1:61" x14ac:dyDescent="0.25">
      <c r="A713" t="str">
        <f>VLOOKUP(ObjectiveData[[#This Row],[Template ID]],ID_Conversion[],3,FALSE)</f>
        <v>IMRT</v>
      </c>
      <c r="B713" t="str">
        <f>VLOOKUP(ObjectiveData[[#This Row],[Template ID]],ID_Conversion[],6,FALSE)</f>
        <v>H&amp;N</v>
      </c>
      <c r="C713" s="15">
        <f>VLOOKUP(ObjectiveData[[#This Row],[Last Modified]],Date_Conversion[],13,FALSE)</f>
        <v>42527.592939814815</v>
      </c>
      <c r="D713" s="15" t="str">
        <f>VLOOKUP(ObjectiveData[[#This Row],[Template ID]],ObjectiveFiles[],3,FALSE)</f>
        <v>ObjectiveTemplate_12467.xml</v>
      </c>
      <c r="E713" s="22">
        <v>1.3</v>
      </c>
      <c r="F713" s="23" t="s">
        <v>121</v>
      </c>
      <c r="G713" s="23" t="s">
        <v>9</v>
      </c>
      <c r="H713" s="23" t="s">
        <v>14</v>
      </c>
      <c r="I713" s="23" t="s">
        <v>544</v>
      </c>
      <c r="J713" s="23"/>
      <c r="K713" s="23" t="s">
        <v>24</v>
      </c>
      <c r="L713" s="23" t="s">
        <v>768</v>
      </c>
      <c r="M713" s="23" t="s">
        <v>769</v>
      </c>
      <c r="N713" s="23" t="s">
        <v>542</v>
      </c>
      <c r="O713" s="23" t="s">
        <v>41</v>
      </c>
      <c r="P713" s="22" t="b">
        <v>0</v>
      </c>
      <c r="Q713" s="22" t="b">
        <v>0</v>
      </c>
      <c r="R713" s="22" t="b">
        <v>1</v>
      </c>
      <c r="S713" s="22">
        <v>80</v>
      </c>
      <c r="T713" s="22">
        <v>60</v>
      </c>
      <c r="U713" s="22">
        <v>0</v>
      </c>
      <c r="V713" s="23" t="s">
        <v>49</v>
      </c>
      <c r="W713" s="22">
        <v>1000</v>
      </c>
      <c r="X713" s="22">
        <v>100</v>
      </c>
      <c r="Y713" s="22" t="b">
        <v>0</v>
      </c>
      <c r="Z713" s="22">
        <v>150</v>
      </c>
      <c r="AA713" s="22">
        <v>1</v>
      </c>
      <c r="AB713" s="22">
        <v>105</v>
      </c>
      <c r="AC713" s="22">
        <v>60</v>
      </c>
      <c r="AD713" s="22">
        <v>0.05</v>
      </c>
      <c r="AE713" s="22" t="b">
        <v>0</v>
      </c>
      <c r="AF713" s="23" t="s">
        <v>724</v>
      </c>
      <c r="AG713" s="22">
        <v>5</v>
      </c>
      <c r="AH713" s="22">
        <v>9</v>
      </c>
      <c r="AI713" s="22">
        <v>90</v>
      </c>
      <c r="AJ713" s="22">
        <v>0</v>
      </c>
      <c r="AK713" s="23" t="s">
        <v>727</v>
      </c>
      <c r="AL713" s="22" t="b">
        <v>0</v>
      </c>
      <c r="AM713" s="22" t="b">
        <v>0</v>
      </c>
      <c r="AN713" s="22">
        <v>50</v>
      </c>
      <c r="AO713" s="22">
        <v>0</v>
      </c>
      <c r="AP713" s="22">
        <v>2000</v>
      </c>
      <c r="AQ713" s="23" t="s">
        <v>356</v>
      </c>
      <c r="AR713" s="23"/>
      <c r="AS713" s="22" t="b">
        <v>0</v>
      </c>
      <c r="AT713" s="23"/>
      <c r="AU713" s="23"/>
      <c r="AV713" s="23"/>
      <c r="AW713" s="23"/>
      <c r="AX713" s="23"/>
      <c r="AY713" s="23"/>
      <c r="AZ713" s="23"/>
      <c r="BA713" s="22"/>
      <c r="BB713" s="23"/>
      <c r="BC713" s="22">
        <v>7995514</v>
      </c>
      <c r="BD713" s="22">
        <v>1</v>
      </c>
      <c r="BE713" s="22">
        <v>0</v>
      </c>
      <c r="BF713" s="22">
        <v>20</v>
      </c>
      <c r="BG713" s="22">
        <v>40</v>
      </c>
      <c r="BH713" s="22">
        <v>50</v>
      </c>
      <c r="BI713" s="22">
        <v>1</v>
      </c>
    </row>
    <row r="714" spans="1:61" x14ac:dyDescent="0.25">
      <c r="A714" t="str">
        <f>VLOOKUP(ObjectiveData[[#This Row],[Template ID]],ID_Conversion[],3,FALSE)</f>
        <v>IMRT</v>
      </c>
      <c r="B714" t="str">
        <f>VLOOKUP(ObjectiveData[[#This Row],[Template ID]],ID_Conversion[],6,FALSE)</f>
        <v>H&amp;N</v>
      </c>
      <c r="C714" s="15">
        <f>VLOOKUP(ObjectiveData[[#This Row],[Last Modified]],Date_Conversion[],13,FALSE)</f>
        <v>42527.592939814815</v>
      </c>
      <c r="D714" s="15" t="str">
        <f>VLOOKUP(ObjectiveData[[#This Row],[Template ID]],ObjectiveFiles[],3,FALSE)</f>
        <v>ObjectiveTemplate_12467.xml</v>
      </c>
      <c r="E714" s="22">
        <v>1.3</v>
      </c>
      <c r="F714" s="23" t="s">
        <v>121</v>
      </c>
      <c r="G714" s="23" t="s">
        <v>9</v>
      </c>
      <c r="H714" s="23" t="s">
        <v>14</v>
      </c>
      <c r="I714" s="23" t="s">
        <v>544</v>
      </c>
      <c r="J714" s="23"/>
      <c r="K714" s="23" t="s">
        <v>24</v>
      </c>
      <c r="L714" s="23" t="s">
        <v>768</v>
      </c>
      <c r="M714" s="23" t="s">
        <v>769</v>
      </c>
      <c r="N714" s="23" t="s">
        <v>542</v>
      </c>
      <c r="O714" s="23" t="s">
        <v>41</v>
      </c>
      <c r="P714" s="22" t="b">
        <v>0</v>
      </c>
      <c r="Q714" s="22" t="b">
        <v>0</v>
      </c>
      <c r="R714" s="22" t="b">
        <v>1</v>
      </c>
      <c r="S714" s="22">
        <v>80</v>
      </c>
      <c r="T714" s="22">
        <v>60</v>
      </c>
      <c r="U714" s="22">
        <v>0</v>
      </c>
      <c r="V714" s="23" t="s">
        <v>49</v>
      </c>
      <c r="W714" s="22">
        <v>1000</v>
      </c>
      <c r="X714" s="22">
        <v>100</v>
      </c>
      <c r="Y714" s="22" t="b">
        <v>0</v>
      </c>
      <c r="Z714" s="22">
        <v>150</v>
      </c>
      <c r="AA714" s="22">
        <v>1</v>
      </c>
      <c r="AB714" s="22">
        <v>105</v>
      </c>
      <c r="AC714" s="22">
        <v>60</v>
      </c>
      <c r="AD714" s="22">
        <v>0.05</v>
      </c>
      <c r="AE714" s="22" t="b">
        <v>0</v>
      </c>
      <c r="AF714" s="23" t="s">
        <v>724</v>
      </c>
      <c r="AG714" s="22">
        <v>5</v>
      </c>
      <c r="AH714" s="22">
        <v>9</v>
      </c>
      <c r="AI714" s="22">
        <v>90</v>
      </c>
      <c r="AJ714" s="22">
        <v>0</v>
      </c>
      <c r="AK714" s="23" t="s">
        <v>727</v>
      </c>
      <c r="AL714" s="22" t="b">
        <v>0</v>
      </c>
      <c r="AM714" s="22" t="b">
        <v>0</v>
      </c>
      <c r="AN714" s="22">
        <v>50</v>
      </c>
      <c r="AO714" s="22">
        <v>0</v>
      </c>
      <c r="AP714" s="22">
        <v>2000</v>
      </c>
      <c r="AQ714" s="23" t="s">
        <v>356</v>
      </c>
      <c r="AR714" s="23"/>
      <c r="AS714" s="22" t="b">
        <v>0</v>
      </c>
      <c r="AT714" s="23"/>
      <c r="AU714" s="23"/>
      <c r="AV714" s="23"/>
      <c r="AW714" s="23"/>
      <c r="AX714" s="23"/>
      <c r="AY714" s="23"/>
      <c r="AZ714" s="23"/>
      <c r="BA714" s="22"/>
      <c r="BB714" s="23"/>
      <c r="BC714" s="22">
        <v>7995514</v>
      </c>
      <c r="BD714" s="22">
        <v>1</v>
      </c>
      <c r="BE714" s="22">
        <v>0</v>
      </c>
      <c r="BF714" s="22">
        <v>30</v>
      </c>
      <c r="BG714" s="22">
        <v>20</v>
      </c>
      <c r="BH714" s="22">
        <v>50</v>
      </c>
      <c r="BI714" s="22">
        <v>1</v>
      </c>
    </row>
    <row r="715" spans="1:61" x14ac:dyDescent="0.25">
      <c r="A715" t="str">
        <f>VLOOKUP(ObjectiveData[[#This Row],[Template ID]],ID_Conversion[],3,FALSE)</f>
        <v>IMRT</v>
      </c>
      <c r="B715" t="str">
        <f>VLOOKUP(ObjectiveData[[#This Row],[Template ID]],ID_Conversion[],6,FALSE)</f>
        <v>H&amp;N</v>
      </c>
      <c r="C715" s="15">
        <f>VLOOKUP(ObjectiveData[[#This Row],[Last Modified]],Date_Conversion[],13,FALSE)</f>
        <v>42527.592939814815</v>
      </c>
      <c r="D715" s="15" t="str">
        <f>VLOOKUP(ObjectiveData[[#This Row],[Template ID]],ObjectiveFiles[],3,FALSE)</f>
        <v>ObjectiveTemplate_12467.xml</v>
      </c>
      <c r="E715" s="22">
        <v>1.3</v>
      </c>
      <c r="F715" s="23" t="s">
        <v>121</v>
      </c>
      <c r="G715" s="23" t="s">
        <v>9</v>
      </c>
      <c r="H715" s="23" t="s">
        <v>14</v>
      </c>
      <c r="I715" s="23" t="s">
        <v>544</v>
      </c>
      <c r="J715" s="23"/>
      <c r="K715" s="23" t="s">
        <v>24</v>
      </c>
      <c r="L715" s="23" t="s">
        <v>768</v>
      </c>
      <c r="M715" s="23" t="s">
        <v>769</v>
      </c>
      <c r="N715" s="23" t="s">
        <v>542</v>
      </c>
      <c r="O715" s="23" t="s">
        <v>41</v>
      </c>
      <c r="P715" s="22" t="b">
        <v>0</v>
      </c>
      <c r="Q715" s="22" t="b">
        <v>0</v>
      </c>
      <c r="R715" s="22" t="b">
        <v>1</v>
      </c>
      <c r="S715" s="22">
        <v>80</v>
      </c>
      <c r="T715" s="22">
        <v>60</v>
      </c>
      <c r="U715" s="22">
        <v>0</v>
      </c>
      <c r="V715" s="23" t="s">
        <v>49</v>
      </c>
      <c r="W715" s="22">
        <v>1000</v>
      </c>
      <c r="X715" s="22">
        <v>100</v>
      </c>
      <c r="Y715" s="22" t="b">
        <v>0</v>
      </c>
      <c r="Z715" s="22">
        <v>150</v>
      </c>
      <c r="AA715" s="22">
        <v>1</v>
      </c>
      <c r="AB715" s="22">
        <v>105</v>
      </c>
      <c r="AC715" s="22">
        <v>60</v>
      </c>
      <c r="AD715" s="22">
        <v>0.05</v>
      </c>
      <c r="AE715" s="22" t="b">
        <v>0</v>
      </c>
      <c r="AF715" s="23" t="s">
        <v>724</v>
      </c>
      <c r="AG715" s="22">
        <v>5</v>
      </c>
      <c r="AH715" s="22">
        <v>9</v>
      </c>
      <c r="AI715" s="22">
        <v>90</v>
      </c>
      <c r="AJ715" s="22">
        <v>0</v>
      </c>
      <c r="AK715" s="23" t="s">
        <v>727</v>
      </c>
      <c r="AL715" s="22" t="b">
        <v>0</v>
      </c>
      <c r="AM715" s="22" t="b">
        <v>0</v>
      </c>
      <c r="AN715" s="22">
        <v>50</v>
      </c>
      <c r="AO715" s="22">
        <v>0</v>
      </c>
      <c r="AP715" s="22">
        <v>2000</v>
      </c>
      <c r="AQ715" s="23" t="s">
        <v>356</v>
      </c>
      <c r="AR715" s="23"/>
      <c r="AS715" s="22" t="b">
        <v>0</v>
      </c>
      <c r="AT715" s="23"/>
      <c r="AU715" s="23"/>
      <c r="AV715" s="23"/>
      <c r="AW715" s="23"/>
      <c r="AX715" s="23"/>
      <c r="AY715" s="23"/>
      <c r="AZ715" s="23"/>
      <c r="BA715" s="22"/>
      <c r="BB715" s="23"/>
      <c r="BC715" s="22">
        <v>7995514</v>
      </c>
      <c r="BD715" s="22">
        <v>1</v>
      </c>
      <c r="BE715" s="22">
        <v>0</v>
      </c>
      <c r="BF715" s="22">
        <v>40</v>
      </c>
      <c r="BG715" s="22">
        <v>10</v>
      </c>
      <c r="BH715" s="22">
        <v>50</v>
      </c>
      <c r="BI715" s="22">
        <v>1</v>
      </c>
    </row>
    <row r="716" spans="1:61" x14ac:dyDescent="0.25">
      <c r="A716" t="str">
        <f>VLOOKUP(ObjectiveData[[#This Row],[Template ID]],ID_Conversion[],3,FALSE)</f>
        <v>IMRT</v>
      </c>
      <c r="B716" t="str">
        <f>VLOOKUP(ObjectiveData[[#This Row],[Template ID]],ID_Conversion[],6,FALSE)</f>
        <v>H&amp;N</v>
      </c>
      <c r="C716" s="15">
        <f>VLOOKUP(ObjectiveData[[#This Row],[Last Modified]],Date_Conversion[],13,FALSE)</f>
        <v>42527.592939814815</v>
      </c>
      <c r="D716" s="15" t="str">
        <f>VLOOKUP(ObjectiveData[[#This Row],[Template ID]],ObjectiveFiles[],3,FALSE)</f>
        <v>ObjectiveTemplate_12467.xml</v>
      </c>
      <c r="E716" s="22">
        <v>1.3</v>
      </c>
      <c r="F716" s="23" t="s">
        <v>121</v>
      </c>
      <c r="G716" s="23" t="s">
        <v>9</v>
      </c>
      <c r="H716" s="23" t="s">
        <v>14</v>
      </c>
      <c r="I716" s="23" t="s">
        <v>544</v>
      </c>
      <c r="J716" s="23"/>
      <c r="K716" s="23" t="s">
        <v>24</v>
      </c>
      <c r="L716" s="23" t="s">
        <v>768</v>
      </c>
      <c r="M716" s="23" t="s">
        <v>769</v>
      </c>
      <c r="N716" s="23" t="s">
        <v>542</v>
      </c>
      <c r="O716" s="23" t="s">
        <v>41</v>
      </c>
      <c r="P716" s="22" t="b">
        <v>0</v>
      </c>
      <c r="Q716" s="22" t="b">
        <v>0</v>
      </c>
      <c r="R716" s="22" t="b">
        <v>1</v>
      </c>
      <c r="S716" s="22">
        <v>80</v>
      </c>
      <c r="T716" s="22">
        <v>60</v>
      </c>
      <c r="U716" s="22">
        <v>0</v>
      </c>
      <c r="V716" s="23" t="s">
        <v>49</v>
      </c>
      <c r="W716" s="22">
        <v>1000</v>
      </c>
      <c r="X716" s="22">
        <v>100</v>
      </c>
      <c r="Y716" s="22" t="b">
        <v>0</v>
      </c>
      <c r="Z716" s="22">
        <v>150</v>
      </c>
      <c r="AA716" s="22">
        <v>1</v>
      </c>
      <c r="AB716" s="22">
        <v>105</v>
      </c>
      <c r="AC716" s="22">
        <v>60</v>
      </c>
      <c r="AD716" s="22">
        <v>0.05</v>
      </c>
      <c r="AE716" s="22" t="b">
        <v>0</v>
      </c>
      <c r="AF716" s="23" t="s">
        <v>724</v>
      </c>
      <c r="AG716" s="22">
        <v>5</v>
      </c>
      <c r="AH716" s="22">
        <v>9</v>
      </c>
      <c r="AI716" s="22">
        <v>90</v>
      </c>
      <c r="AJ716" s="22">
        <v>0</v>
      </c>
      <c r="AK716" s="23" t="s">
        <v>727</v>
      </c>
      <c r="AL716" s="22" t="b">
        <v>0</v>
      </c>
      <c r="AM716" s="22" t="b">
        <v>0</v>
      </c>
      <c r="AN716" s="22">
        <v>50</v>
      </c>
      <c r="AO716" s="22">
        <v>0</v>
      </c>
      <c r="AP716" s="22">
        <v>2000</v>
      </c>
      <c r="AQ716" s="23" t="s">
        <v>293</v>
      </c>
      <c r="AR716" s="23"/>
      <c r="AS716" s="22" t="b">
        <v>0</v>
      </c>
      <c r="AT716" s="23"/>
      <c r="AU716" s="23"/>
      <c r="AV716" s="23"/>
      <c r="AW716" s="23"/>
      <c r="AX716" s="23"/>
      <c r="AY716" s="23"/>
      <c r="AZ716" s="23"/>
      <c r="BA716" s="22"/>
      <c r="BB716" s="23"/>
      <c r="BC716" s="22">
        <v>7471218</v>
      </c>
      <c r="BD716" s="22">
        <v>0</v>
      </c>
      <c r="BE716" s="22">
        <v>0</v>
      </c>
      <c r="BF716" s="22">
        <v>50</v>
      </c>
      <c r="BG716" s="22">
        <v>0</v>
      </c>
      <c r="BH716" s="22">
        <v>70</v>
      </c>
      <c r="BI716" s="22">
        <v>0</v>
      </c>
    </row>
    <row r="717" spans="1:61" x14ac:dyDescent="0.25">
      <c r="A717" t="str">
        <f>VLOOKUP(ObjectiveData[[#This Row],[Template ID]],ID_Conversion[],3,FALSE)</f>
        <v>IMRT</v>
      </c>
      <c r="B717" t="str">
        <f>VLOOKUP(ObjectiveData[[#This Row],[Template ID]],ID_Conversion[],6,FALSE)</f>
        <v>H&amp;N</v>
      </c>
      <c r="C717" s="15">
        <f>VLOOKUP(ObjectiveData[[#This Row],[Last Modified]],Date_Conversion[],13,FALSE)</f>
        <v>42527.592939814815</v>
      </c>
      <c r="D717" s="15" t="str">
        <f>VLOOKUP(ObjectiveData[[#This Row],[Template ID]],ObjectiveFiles[],3,FALSE)</f>
        <v>ObjectiveTemplate_12467.xml</v>
      </c>
      <c r="E717" s="22">
        <v>1.3</v>
      </c>
      <c r="F717" s="23" t="s">
        <v>121</v>
      </c>
      <c r="G717" s="23" t="s">
        <v>9</v>
      </c>
      <c r="H717" s="23" t="s">
        <v>14</v>
      </c>
      <c r="I717" s="23" t="s">
        <v>544</v>
      </c>
      <c r="J717" s="23"/>
      <c r="K717" s="23" t="s">
        <v>24</v>
      </c>
      <c r="L717" s="23" t="s">
        <v>768</v>
      </c>
      <c r="M717" s="23" t="s">
        <v>769</v>
      </c>
      <c r="N717" s="23" t="s">
        <v>542</v>
      </c>
      <c r="O717" s="23" t="s">
        <v>41</v>
      </c>
      <c r="P717" s="22" t="b">
        <v>0</v>
      </c>
      <c r="Q717" s="22" t="b">
        <v>0</v>
      </c>
      <c r="R717" s="22" t="b">
        <v>1</v>
      </c>
      <c r="S717" s="22">
        <v>80</v>
      </c>
      <c r="T717" s="22">
        <v>60</v>
      </c>
      <c r="U717" s="22">
        <v>0</v>
      </c>
      <c r="V717" s="23" t="s">
        <v>49</v>
      </c>
      <c r="W717" s="22">
        <v>1000</v>
      </c>
      <c r="X717" s="22">
        <v>100</v>
      </c>
      <c r="Y717" s="22" t="b">
        <v>0</v>
      </c>
      <c r="Z717" s="22">
        <v>150</v>
      </c>
      <c r="AA717" s="22">
        <v>1</v>
      </c>
      <c r="AB717" s="22">
        <v>105</v>
      </c>
      <c r="AC717" s="22">
        <v>60</v>
      </c>
      <c r="AD717" s="22">
        <v>0.05</v>
      </c>
      <c r="AE717" s="22" t="b">
        <v>0</v>
      </c>
      <c r="AF717" s="23" t="s">
        <v>724</v>
      </c>
      <c r="AG717" s="22">
        <v>5</v>
      </c>
      <c r="AH717" s="22">
        <v>9</v>
      </c>
      <c r="AI717" s="22">
        <v>90</v>
      </c>
      <c r="AJ717" s="22">
        <v>0</v>
      </c>
      <c r="AK717" s="23" t="s">
        <v>727</v>
      </c>
      <c r="AL717" s="22" t="b">
        <v>0</v>
      </c>
      <c r="AM717" s="22" t="b">
        <v>0</v>
      </c>
      <c r="AN717" s="22">
        <v>50</v>
      </c>
      <c r="AO717" s="22">
        <v>0</v>
      </c>
      <c r="AP717" s="22">
        <v>2000</v>
      </c>
      <c r="AQ717" s="23" t="s">
        <v>431</v>
      </c>
      <c r="AR717" s="23"/>
      <c r="AS717" s="22" t="b">
        <v>0</v>
      </c>
      <c r="AT717" s="23"/>
      <c r="AU717" s="23"/>
      <c r="AV717" s="23"/>
      <c r="AW717" s="23"/>
      <c r="AX717" s="23"/>
      <c r="AY717" s="23"/>
      <c r="AZ717" s="23"/>
      <c r="BA717" s="22"/>
      <c r="BB717" s="23"/>
      <c r="BC717" s="22">
        <v>6946922</v>
      </c>
      <c r="BD717" s="22">
        <v>0</v>
      </c>
      <c r="BE717" s="22">
        <v>0</v>
      </c>
      <c r="BF717" s="22">
        <v>50</v>
      </c>
      <c r="BG717" s="22">
        <v>0</v>
      </c>
      <c r="BH717" s="22">
        <v>70</v>
      </c>
      <c r="BI717" s="22">
        <v>0</v>
      </c>
    </row>
    <row r="718" spans="1:61" x14ac:dyDescent="0.25">
      <c r="A718" t="str">
        <f>VLOOKUP(ObjectiveData[[#This Row],[Template ID]],ID_Conversion[],3,FALSE)</f>
        <v>IMRT</v>
      </c>
      <c r="B718" t="str">
        <f>VLOOKUP(ObjectiveData[[#This Row],[Template ID]],ID_Conversion[],6,FALSE)</f>
        <v>H&amp;N</v>
      </c>
      <c r="C718" s="15">
        <f>VLOOKUP(ObjectiveData[[#This Row],[Last Modified]],Date_Conversion[],13,FALSE)</f>
        <v>42527.592939814815</v>
      </c>
      <c r="D718" s="15" t="str">
        <f>VLOOKUP(ObjectiveData[[#This Row],[Template ID]],ObjectiveFiles[],3,FALSE)</f>
        <v>ObjectiveTemplate_12467.xml</v>
      </c>
      <c r="E718" s="22">
        <v>1.3</v>
      </c>
      <c r="F718" s="23" t="s">
        <v>121</v>
      </c>
      <c r="G718" s="23" t="s">
        <v>9</v>
      </c>
      <c r="H718" s="23" t="s">
        <v>14</v>
      </c>
      <c r="I718" s="23" t="s">
        <v>544</v>
      </c>
      <c r="J718" s="23"/>
      <c r="K718" s="23" t="s">
        <v>24</v>
      </c>
      <c r="L718" s="23" t="s">
        <v>768</v>
      </c>
      <c r="M718" s="23" t="s">
        <v>769</v>
      </c>
      <c r="N718" s="23" t="s">
        <v>542</v>
      </c>
      <c r="O718" s="23" t="s">
        <v>41</v>
      </c>
      <c r="P718" s="22" t="b">
        <v>0</v>
      </c>
      <c r="Q718" s="22" t="b">
        <v>0</v>
      </c>
      <c r="R718" s="22" t="b">
        <v>1</v>
      </c>
      <c r="S718" s="22">
        <v>80</v>
      </c>
      <c r="T718" s="22">
        <v>60</v>
      </c>
      <c r="U718" s="22">
        <v>0</v>
      </c>
      <c r="V718" s="23" t="s">
        <v>49</v>
      </c>
      <c r="W718" s="22">
        <v>1000</v>
      </c>
      <c r="X718" s="22">
        <v>100</v>
      </c>
      <c r="Y718" s="22" t="b">
        <v>0</v>
      </c>
      <c r="Z718" s="22">
        <v>150</v>
      </c>
      <c r="AA718" s="22">
        <v>1</v>
      </c>
      <c r="AB718" s="22">
        <v>105</v>
      </c>
      <c r="AC718" s="22">
        <v>60</v>
      </c>
      <c r="AD718" s="22">
        <v>0.05</v>
      </c>
      <c r="AE718" s="22" t="b">
        <v>0</v>
      </c>
      <c r="AF718" s="23" t="s">
        <v>724</v>
      </c>
      <c r="AG718" s="22">
        <v>5</v>
      </c>
      <c r="AH718" s="22">
        <v>9</v>
      </c>
      <c r="AI718" s="22">
        <v>90</v>
      </c>
      <c r="AJ718" s="22">
        <v>0</v>
      </c>
      <c r="AK718" s="23" t="s">
        <v>727</v>
      </c>
      <c r="AL718" s="22" t="b">
        <v>0</v>
      </c>
      <c r="AM718" s="22" t="b">
        <v>0</v>
      </c>
      <c r="AN718" s="22">
        <v>50</v>
      </c>
      <c r="AO718" s="22">
        <v>0</v>
      </c>
      <c r="AP718" s="22">
        <v>2000</v>
      </c>
      <c r="AQ718" s="23" t="s">
        <v>437</v>
      </c>
      <c r="AR718" s="23"/>
      <c r="AS718" s="22" t="b">
        <v>0</v>
      </c>
      <c r="AT718" s="23"/>
      <c r="AU718" s="23"/>
      <c r="AV718" s="23"/>
      <c r="AW718" s="23"/>
      <c r="AX718" s="23"/>
      <c r="AY718" s="23"/>
      <c r="AZ718" s="23"/>
      <c r="BA718" s="22"/>
      <c r="BB718" s="23"/>
      <c r="BC718" s="22">
        <v>6488163</v>
      </c>
      <c r="BD718" s="22">
        <v>1</v>
      </c>
      <c r="BE718" s="22">
        <v>0</v>
      </c>
      <c r="BF718" s="22">
        <v>10</v>
      </c>
      <c r="BG718" s="22">
        <v>80</v>
      </c>
      <c r="BH718" s="22">
        <v>50</v>
      </c>
      <c r="BI718" s="22">
        <v>1</v>
      </c>
    </row>
    <row r="719" spans="1:61" x14ac:dyDescent="0.25">
      <c r="A719" t="str">
        <f>VLOOKUP(ObjectiveData[[#This Row],[Template ID]],ID_Conversion[],3,FALSE)</f>
        <v>IMRT</v>
      </c>
      <c r="B719" t="str">
        <f>VLOOKUP(ObjectiveData[[#This Row],[Template ID]],ID_Conversion[],6,FALSE)</f>
        <v>H&amp;N</v>
      </c>
      <c r="C719" s="15">
        <f>VLOOKUP(ObjectiveData[[#This Row],[Last Modified]],Date_Conversion[],13,FALSE)</f>
        <v>42527.592939814815</v>
      </c>
      <c r="D719" s="15" t="str">
        <f>VLOOKUP(ObjectiveData[[#This Row],[Template ID]],ObjectiveFiles[],3,FALSE)</f>
        <v>ObjectiveTemplate_12467.xml</v>
      </c>
      <c r="E719" s="22">
        <v>1.3</v>
      </c>
      <c r="F719" s="23" t="s">
        <v>121</v>
      </c>
      <c r="G719" s="23" t="s">
        <v>9</v>
      </c>
      <c r="H719" s="23" t="s">
        <v>14</v>
      </c>
      <c r="I719" s="23" t="s">
        <v>544</v>
      </c>
      <c r="J719" s="23"/>
      <c r="K719" s="23" t="s">
        <v>24</v>
      </c>
      <c r="L719" s="23" t="s">
        <v>768</v>
      </c>
      <c r="M719" s="23" t="s">
        <v>769</v>
      </c>
      <c r="N719" s="23" t="s">
        <v>542</v>
      </c>
      <c r="O719" s="23" t="s">
        <v>41</v>
      </c>
      <c r="P719" s="22" t="b">
        <v>0</v>
      </c>
      <c r="Q719" s="22" t="b">
        <v>0</v>
      </c>
      <c r="R719" s="22" t="b">
        <v>1</v>
      </c>
      <c r="S719" s="22">
        <v>80</v>
      </c>
      <c r="T719" s="22">
        <v>60</v>
      </c>
      <c r="U719" s="22">
        <v>0</v>
      </c>
      <c r="V719" s="23" t="s">
        <v>49</v>
      </c>
      <c r="W719" s="22">
        <v>1000</v>
      </c>
      <c r="X719" s="22">
        <v>100</v>
      </c>
      <c r="Y719" s="22" t="b">
        <v>0</v>
      </c>
      <c r="Z719" s="22">
        <v>150</v>
      </c>
      <c r="AA719" s="22">
        <v>1</v>
      </c>
      <c r="AB719" s="22">
        <v>105</v>
      </c>
      <c r="AC719" s="22">
        <v>60</v>
      </c>
      <c r="AD719" s="22">
        <v>0.05</v>
      </c>
      <c r="AE719" s="22" t="b">
        <v>0</v>
      </c>
      <c r="AF719" s="23" t="s">
        <v>724</v>
      </c>
      <c r="AG719" s="22">
        <v>5</v>
      </c>
      <c r="AH719" s="22">
        <v>9</v>
      </c>
      <c r="AI719" s="22">
        <v>90</v>
      </c>
      <c r="AJ719" s="22">
        <v>0</v>
      </c>
      <c r="AK719" s="23" t="s">
        <v>727</v>
      </c>
      <c r="AL719" s="22" t="b">
        <v>0</v>
      </c>
      <c r="AM719" s="22" t="b">
        <v>0</v>
      </c>
      <c r="AN719" s="22">
        <v>50</v>
      </c>
      <c r="AO719" s="22">
        <v>0</v>
      </c>
      <c r="AP719" s="22">
        <v>2000</v>
      </c>
      <c r="AQ719" s="23" t="s">
        <v>437</v>
      </c>
      <c r="AR719" s="23"/>
      <c r="AS719" s="22" t="b">
        <v>0</v>
      </c>
      <c r="AT719" s="23"/>
      <c r="AU719" s="23"/>
      <c r="AV719" s="23"/>
      <c r="AW719" s="23"/>
      <c r="AX719" s="23"/>
      <c r="AY719" s="23"/>
      <c r="AZ719" s="23"/>
      <c r="BA719" s="22"/>
      <c r="BB719" s="23"/>
      <c r="BC719" s="22">
        <v>6488163</v>
      </c>
      <c r="BD719" s="22">
        <v>1</v>
      </c>
      <c r="BE719" s="22">
        <v>0</v>
      </c>
      <c r="BF719" s="22">
        <v>20</v>
      </c>
      <c r="BG719" s="22">
        <v>40</v>
      </c>
      <c r="BH719" s="22">
        <v>50</v>
      </c>
      <c r="BI719" s="22">
        <v>1</v>
      </c>
    </row>
    <row r="720" spans="1:61" x14ac:dyDescent="0.25">
      <c r="A720" t="str">
        <f>VLOOKUP(ObjectiveData[[#This Row],[Template ID]],ID_Conversion[],3,FALSE)</f>
        <v>IMRT</v>
      </c>
      <c r="B720" t="str">
        <f>VLOOKUP(ObjectiveData[[#This Row],[Template ID]],ID_Conversion[],6,FALSE)</f>
        <v>H&amp;N</v>
      </c>
      <c r="C720" s="15">
        <f>VLOOKUP(ObjectiveData[[#This Row],[Last Modified]],Date_Conversion[],13,FALSE)</f>
        <v>42527.592939814815</v>
      </c>
      <c r="D720" s="15" t="str">
        <f>VLOOKUP(ObjectiveData[[#This Row],[Template ID]],ObjectiveFiles[],3,FALSE)</f>
        <v>ObjectiveTemplate_12467.xml</v>
      </c>
      <c r="E720" s="22">
        <v>1.3</v>
      </c>
      <c r="F720" s="23" t="s">
        <v>121</v>
      </c>
      <c r="G720" s="23" t="s">
        <v>9</v>
      </c>
      <c r="H720" s="23" t="s">
        <v>14</v>
      </c>
      <c r="I720" s="23" t="s">
        <v>544</v>
      </c>
      <c r="J720" s="23"/>
      <c r="K720" s="23" t="s">
        <v>24</v>
      </c>
      <c r="L720" s="23" t="s">
        <v>768</v>
      </c>
      <c r="M720" s="23" t="s">
        <v>769</v>
      </c>
      <c r="N720" s="23" t="s">
        <v>542</v>
      </c>
      <c r="O720" s="23" t="s">
        <v>41</v>
      </c>
      <c r="P720" s="22" t="b">
        <v>0</v>
      </c>
      <c r="Q720" s="22" t="b">
        <v>0</v>
      </c>
      <c r="R720" s="22" t="b">
        <v>1</v>
      </c>
      <c r="S720" s="22">
        <v>80</v>
      </c>
      <c r="T720" s="22">
        <v>60</v>
      </c>
      <c r="U720" s="22">
        <v>0</v>
      </c>
      <c r="V720" s="23" t="s">
        <v>49</v>
      </c>
      <c r="W720" s="22">
        <v>1000</v>
      </c>
      <c r="X720" s="22">
        <v>100</v>
      </c>
      <c r="Y720" s="22" t="b">
        <v>0</v>
      </c>
      <c r="Z720" s="22">
        <v>150</v>
      </c>
      <c r="AA720" s="22">
        <v>1</v>
      </c>
      <c r="AB720" s="22">
        <v>105</v>
      </c>
      <c r="AC720" s="22">
        <v>60</v>
      </c>
      <c r="AD720" s="22">
        <v>0.05</v>
      </c>
      <c r="AE720" s="22" t="b">
        <v>0</v>
      </c>
      <c r="AF720" s="23" t="s">
        <v>724</v>
      </c>
      <c r="AG720" s="22">
        <v>5</v>
      </c>
      <c r="AH720" s="22">
        <v>9</v>
      </c>
      <c r="AI720" s="22">
        <v>90</v>
      </c>
      <c r="AJ720" s="22">
        <v>0</v>
      </c>
      <c r="AK720" s="23" t="s">
        <v>727</v>
      </c>
      <c r="AL720" s="22" t="b">
        <v>0</v>
      </c>
      <c r="AM720" s="22" t="b">
        <v>0</v>
      </c>
      <c r="AN720" s="22">
        <v>50</v>
      </c>
      <c r="AO720" s="22">
        <v>0</v>
      </c>
      <c r="AP720" s="22">
        <v>2000</v>
      </c>
      <c r="AQ720" s="23" t="s">
        <v>437</v>
      </c>
      <c r="AR720" s="23"/>
      <c r="AS720" s="22" t="b">
        <v>0</v>
      </c>
      <c r="AT720" s="23"/>
      <c r="AU720" s="23"/>
      <c r="AV720" s="23"/>
      <c r="AW720" s="23"/>
      <c r="AX720" s="23"/>
      <c r="AY720" s="23"/>
      <c r="AZ720" s="23"/>
      <c r="BA720" s="22"/>
      <c r="BB720" s="23"/>
      <c r="BC720" s="22">
        <v>6488163</v>
      </c>
      <c r="BD720" s="22">
        <v>1</v>
      </c>
      <c r="BE720" s="22">
        <v>0</v>
      </c>
      <c r="BF720" s="22">
        <v>30</v>
      </c>
      <c r="BG720" s="22">
        <v>20</v>
      </c>
      <c r="BH720" s="22">
        <v>50</v>
      </c>
      <c r="BI720" s="22">
        <v>1</v>
      </c>
    </row>
    <row r="721" spans="1:62" x14ac:dyDescent="0.25">
      <c r="A721" t="str">
        <f>VLOOKUP(ObjectiveData[[#This Row],[Template ID]],ID_Conversion[],3,FALSE)</f>
        <v>IMRT</v>
      </c>
      <c r="B721" t="str">
        <f>VLOOKUP(ObjectiveData[[#This Row],[Template ID]],ID_Conversion[],6,FALSE)</f>
        <v>H&amp;N</v>
      </c>
      <c r="C721" s="15">
        <f>VLOOKUP(ObjectiveData[[#This Row],[Last Modified]],Date_Conversion[],13,FALSE)</f>
        <v>42527.592939814815</v>
      </c>
      <c r="D721" s="15" t="str">
        <f>VLOOKUP(ObjectiveData[[#This Row],[Template ID]],ObjectiveFiles[],3,FALSE)</f>
        <v>ObjectiveTemplate_12467.xml</v>
      </c>
      <c r="E721" s="22">
        <v>1.3</v>
      </c>
      <c r="F721" s="23" t="s">
        <v>121</v>
      </c>
      <c r="G721" s="23" t="s">
        <v>9</v>
      </c>
      <c r="H721" s="23" t="s">
        <v>14</v>
      </c>
      <c r="I721" s="23" t="s">
        <v>544</v>
      </c>
      <c r="J721" s="23"/>
      <c r="K721" s="23" t="s">
        <v>24</v>
      </c>
      <c r="L721" s="23" t="s">
        <v>768</v>
      </c>
      <c r="M721" s="23" t="s">
        <v>769</v>
      </c>
      <c r="N721" s="23" t="s">
        <v>542</v>
      </c>
      <c r="O721" s="23" t="s">
        <v>41</v>
      </c>
      <c r="P721" s="22" t="b">
        <v>0</v>
      </c>
      <c r="Q721" s="22" t="b">
        <v>0</v>
      </c>
      <c r="R721" s="22" t="b">
        <v>1</v>
      </c>
      <c r="S721" s="22">
        <v>80</v>
      </c>
      <c r="T721" s="22">
        <v>60</v>
      </c>
      <c r="U721" s="22">
        <v>0</v>
      </c>
      <c r="V721" s="23" t="s">
        <v>49</v>
      </c>
      <c r="W721" s="22">
        <v>1000</v>
      </c>
      <c r="X721" s="22">
        <v>100</v>
      </c>
      <c r="Y721" s="22" t="b">
        <v>0</v>
      </c>
      <c r="Z721" s="22">
        <v>150</v>
      </c>
      <c r="AA721" s="22">
        <v>1</v>
      </c>
      <c r="AB721" s="22">
        <v>105</v>
      </c>
      <c r="AC721" s="22">
        <v>60</v>
      </c>
      <c r="AD721" s="22">
        <v>0.05</v>
      </c>
      <c r="AE721" s="22" t="b">
        <v>0</v>
      </c>
      <c r="AF721" s="23" t="s">
        <v>724</v>
      </c>
      <c r="AG721" s="22">
        <v>5</v>
      </c>
      <c r="AH721" s="22">
        <v>9</v>
      </c>
      <c r="AI721" s="22">
        <v>90</v>
      </c>
      <c r="AJ721" s="22">
        <v>0</v>
      </c>
      <c r="AK721" s="23" t="s">
        <v>727</v>
      </c>
      <c r="AL721" s="22" t="b">
        <v>0</v>
      </c>
      <c r="AM721" s="22" t="b">
        <v>0</v>
      </c>
      <c r="AN721" s="22">
        <v>50</v>
      </c>
      <c r="AO721" s="22">
        <v>0</v>
      </c>
      <c r="AP721" s="22">
        <v>2000</v>
      </c>
      <c r="AQ721" s="23" t="s">
        <v>437</v>
      </c>
      <c r="AR721" s="23"/>
      <c r="AS721" s="22" t="b">
        <v>0</v>
      </c>
      <c r="AT721" s="23"/>
      <c r="AU721" s="23"/>
      <c r="AV721" s="23"/>
      <c r="AW721" s="23"/>
      <c r="AX721" s="23"/>
      <c r="AY721" s="23"/>
      <c r="AZ721" s="23"/>
      <c r="BA721" s="22"/>
      <c r="BB721" s="23"/>
      <c r="BC721" s="22">
        <v>6488163</v>
      </c>
      <c r="BD721" s="22">
        <v>1</v>
      </c>
      <c r="BE721" s="22">
        <v>0</v>
      </c>
      <c r="BF721" s="22">
        <v>40</v>
      </c>
      <c r="BG721" s="22">
        <v>10</v>
      </c>
      <c r="BH721" s="22">
        <v>50</v>
      </c>
      <c r="BI721" s="22">
        <v>1</v>
      </c>
    </row>
    <row r="722" spans="1:62" x14ac:dyDescent="0.25">
      <c r="A722" t="str">
        <f>VLOOKUP(ObjectiveData[[#This Row],[Template ID]],ID_Conversion[],3,FALSE)</f>
        <v>IMRT</v>
      </c>
      <c r="B722" t="str">
        <f>VLOOKUP(ObjectiveData[[#This Row],[Template ID]],ID_Conversion[],6,FALSE)</f>
        <v>H&amp;N</v>
      </c>
      <c r="C722" s="15">
        <f>VLOOKUP(ObjectiveData[[#This Row],[Last Modified]],Date_Conversion[],13,FALSE)</f>
        <v>42527.592939814815</v>
      </c>
      <c r="D722" s="15" t="str">
        <f>VLOOKUP(ObjectiveData[[#This Row],[Template ID]],ObjectiveFiles[],3,FALSE)</f>
        <v>ObjectiveTemplate_12467.xml</v>
      </c>
      <c r="E722" s="22">
        <v>1.3</v>
      </c>
      <c r="F722" s="23" t="s">
        <v>121</v>
      </c>
      <c r="G722" s="23" t="s">
        <v>9</v>
      </c>
      <c r="H722" s="23" t="s">
        <v>14</v>
      </c>
      <c r="I722" s="23" t="s">
        <v>544</v>
      </c>
      <c r="J722" s="23"/>
      <c r="K722" s="23" t="s">
        <v>24</v>
      </c>
      <c r="L722" s="23" t="s">
        <v>768</v>
      </c>
      <c r="M722" s="23" t="s">
        <v>769</v>
      </c>
      <c r="N722" s="23" t="s">
        <v>542</v>
      </c>
      <c r="O722" s="23" t="s">
        <v>41</v>
      </c>
      <c r="P722" s="22" t="b">
        <v>0</v>
      </c>
      <c r="Q722" s="22" t="b">
        <v>0</v>
      </c>
      <c r="R722" s="22" t="b">
        <v>1</v>
      </c>
      <c r="S722" s="22">
        <v>80</v>
      </c>
      <c r="T722" s="22">
        <v>60</v>
      </c>
      <c r="U722" s="22">
        <v>0</v>
      </c>
      <c r="V722" s="23" t="s">
        <v>49</v>
      </c>
      <c r="W722" s="22">
        <v>1000</v>
      </c>
      <c r="X722" s="22">
        <v>100</v>
      </c>
      <c r="Y722" s="22" t="b">
        <v>0</v>
      </c>
      <c r="Z722" s="22">
        <v>150</v>
      </c>
      <c r="AA722" s="22">
        <v>1</v>
      </c>
      <c r="AB722" s="22">
        <v>105</v>
      </c>
      <c r="AC722" s="22">
        <v>60</v>
      </c>
      <c r="AD722" s="22">
        <v>0.05</v>
      </c>
      <c r="AE722" s="22" t="b">
        <v>0</v>
      </c>
      <c r="AF722" s="23" t="s">
        <v>724</v>
      </c>
      <c r="AG722" s="22">
        <v>5</v>
      </c>
      <c r="AH722" s="22">
        <v>9</v>
      </c>
      <c r="AI722" s="22">
        <v>90</v>
      </c>
      <c r="AJ722" s="22">
        <v>0</v>
      </c>
      <c r="AK722" s="23" t="s">
        <v>727</v>
      </c>
      <c r="AL722" s="22" t="b">
        <v>0</v>
      </c>
      <c r="AM722" s="22" t="b">
        <v>0</v>
      </c>
      <c r="AN722" s="22">
        <v>50</v>
      </c>
      <c r="AO722" s="22">
        <v>0</v>
      </c>
      <c r="AP722" s="22">
        <v>2000</v>
      </c>
      <c r="AQ722" s="23" t="s">
        <v>237</v>
      </c>
      <c r="AR722" s="23"/>
      <c r="AS722" s="22" t="b">
        <v>0</v>
      </c>
      <c r="AT722" s="23"/>
      <c r="AU722" s="23"/>
      <c r="AV722" s="23"/>
      <c r="AW722" s="23"/>
      <c r="AX722" s="23"/>
      <c r="AY722" s="23"/>
      <c r="AZ722" s="23"/>
      <c r="BA722" s="22"/>
      <c r="BB722" s="23"/>
      <c r="BC722" s="22">
        <v>6029404</v>
      </c>
      <c r="BD722" s="22">
        <v>0</v>
      </c>
      <c r="BE722" s="22">
        <v>0</v>
      </c>
      <c r="BF722" s="22">
        <v>45</v>
      </c>
      <c r="BG722" s="22">
        <v>0</v>
      </c>
      <c r="BH722" s="22">
        <v>50</v>
      </c>
      <c r="BI722" s="22">
        <v>0</v>
      </c>
    </row>
    <row r="723" spans="1:62" x14ac:dyDescent="0.25">
      <c r="A723" t="str">
        <f>VLOOKUP(ObjectiveData[[#This Row],[Template ID]],ID_Conversion[],3,FALSE)</f>
        <v>IMRT</v>
      </c>
      <c r="B723" t="str">
        <f>VLOOKUP(ObjectiveData[[#This Row],[Template ID]],ID_Conversion[],6,FALSE)</f>
        <v>H&amp;N</v>
      </c>
      <c r="C723" s="15">
        <f>VLOOKUP(ObjectiveData[[#This Row],[Last Modified]],Date_Conversion[],13,FALSE)</f>
        <v>42527.592939814815</v>
      </c>
      <c r="D723" s="15" t="str">
        <f>VLOOKUP(ObjectiveData[[#This Row],[Template ID]],ObjectiveFiles[],3,FALSE)</f>
        <v>ObjectiveTemplate_12467.xml</v>
      </c>
      <c r="E723" s="22">
        <v>1.3</v>
      </c>
      <c r="F723" s="23" t="s">
        <v>121</v>
      </c>
      <c r="G723" s="23" t="s">
        <v>9</v>
      </c>
      <c r="H723" s="23" t="s">
        <v>14</v>
      </c>
      <c r="I723" s="23" t="s">
        <v>544</v>
      </c>
      <c r="J723" s="23"/>
      <c r="K723" s="23" t="s">
        <v>24</v>
      </c>
      <c r="L723" s="23" t="s">
        <v>768</v>
      </c>
      <c r="M723" s="23" t="s">
        <v>769</v>
      </c>
      <c r="N723" s="23" t="s">
        <v>542</v>
      </c>
      <c r="O723" s="23" t="s">
        <v>41</v>
      </c>
      <c r="P723" s="22" t="b">
        <v>0</v>
      </c>
      <c r="Q723" s="22" t="b">
        <v>0</v>
      </c>
      <c r="R723" s="22" t="b">
        <v>1</v>
      </c>
      <c r="S723" s="22">
        <v>80</v>
      </c>
      <c r="T723" s="22">
        <v>60</v>
      </c>
      <c r="U723" s="22">
        <v>0</v>
      </c>
      <c r="V723" s="23" t="s">
        <v>49</v>
      </c>
      <c r="W723" s="22">
        <v>1000</v>
      </c>
      <c r="X723" s="22">
        <v>100</v>
      </c>
      <c r="Y723" s="22" t="b">
        <v>0</v>
      </c>
      <c r="Z723" s="22">
        <v>150</v>
      </c>
      <c r="AA723" s="22">
        <v>1</v>
      </c>
      <c r="AB723" s="22">
        <v>105</v>
      </c>
      <c r="AC723" s="22">
        <v>60</v>
      </c>
      <c r="AD723" s="22">
        <v>0.05</v>
      </c>
      <c r="AE723" s="22" t="b">
        <v>0</v>
      </c>
      <c r="AF723" s="23" t="s">
        <v>724</v>
      </c>
      <c r="AG723" s="22">
        <v>5</v>
      </c>
      <c r="AH723" s="22">
        <v>9</v>
      </c>
      <c r="AI723" s="22">
        <v>90</v>
      </c>
      <c r="AJ723" s="22">
        <v>0</v>
      </c>
      <c r="AK723" s="23" t="s">
        <v>727</v>
      </c>
      <c r="AL723" s="22" t="b">
        <v>0</v>
      </c>
      <c r="AM723" s="22" t="b">
        <v>0</v>
      </c>
      <c r="AN723" s="22">
        <v>50</v>
      </c>
      <c r="AO723" s="22">
        <v>0</v>
      </c>
      <c r="AP723" s="22">
        <v>2000</v>
      </c>
      <c r="AQ723" s="23" t="s">
        <v>138</v>
      </c>
      <c r="AR723" s="23"/>
      <c r="AS723" s="22" t="b">
        <v>0</v>
      </c>
      <c r="AT723" s="23"/>
      <c r="AU723" s="23"/>
      <c r="AV723" s="23"/>
      <c r="AW723" s="23"/>
      <c r="AX723" s="23"/>
      <c r="AY723" s="23"/>
      <c r="AZ723" s="23"/>
      <c r="BA723" s="22"/>
      <c r="BB723" s="23"/>
      <c r="BC723" s="22">
        <v>5636182</v>
      </c>
      <c r="BD723" s="22"/>
      <c r="BE723" s="22"/>
      <c r="BF723" s="22"/>
      <c r="BG723" s="22"/>
      <c r="BH723" s="22"/>
      <c r="BI723" s="22"/>
    </row>
    <row r="724" spans="1:62" x14ac:dyDescent="0.25">
      <c r="A724" t="str">
        <f>VLOOKUP(ObjectiveData[[#This Row],[Template ID]],ID_Conversion[],3,FALSE)</f>
        <v>IMRT</v>
      </c>
      <c r="B724" t="str">
        <f>VLOOKUP(ObjectiveData[[#This Row],[Template ID]],ID_Conversion[],6,FALSE)</f>
        <v>H&amp;N</v>
      </c>
      <c r="C724" s="15">
        <f>VLOOKUP(ObjectiveData[[#This Row],[Last Modified]],Date_Conversion[],13,FALSE)</f>
        <v>42527.592939814815</v>
      </c>
      <c r="D724" s="15" t="str">
        <f>VLOOKUP(ObjectiveData[[#This Row],[Template ID]],ObjectiveFiles[],3,FALSE)</f>
        <v>ObjectiveTemplate_12467.xml</v>
      </c>
      <c r="E724" s="22">
        <v>1.3</v>
      </c>
      <c r="F724" s="23" t="s">
        <v>121</v>
      </c>
      <c r="G724" s="23" t="s">
        <v>9</v>
      </c>
      <c r="H724" s="23" t="s">
        <v>14</v>
      </c>
      <c r="I724" s="23" t="s">
        <v>544</v>
      </c>
      <c r="J724" s="23"/>
      <c r="K724" s="23" t="s">
        <v>24</v>
      </c>
      <c r="L724" s="23" t="s">
        <v>768</v>
      </c>
      <c r="M724" s="23" t="s">
        <v>769</v>
      </c>
      <c r="N724" s="23" t="s">
        <v>542</v>
      </c>
      <c r="O724" s="23" t="s">
        <v>41</v>
      </c>
      <c r="P724" s="22" t="b">
        <v>0</v>
      </c>
      <c r="Q724" s="22" t="b">
        <v>0</v>
      </c>
      <c r="R724" s="22" t="b">
        <v>1</v>
      </c>
      <c r="S724" s="22">
        <v>80</v>
      </c>
      <c r="T724" s="22">
        <v>60</v>
      </c>
      <c r="U724" s="22">
        <v>0</v>
      </c>
      <c r="V724" s="23" t="s">
        <v>49</v>
      </c>
      <c r="W724" s="22">
        <v>1000</v>
      </c>
      <c r="X724" s="22">
        <v>100</v>
      </c>
      <c r="Y724" s="22" t="b">
        <v>0</v>
      </c>
      <c r="Z724" s="22">
        <v>150</v>
      </c>
      <c r="AA724" s="22">
        <v>1</v>
      </c>
      <c r="AB724" s="22">
        <v>105</v>
      </c>
      <c r="AC724" s="22">
        <v>60</v>
      </c>
      <c r="AD724" s="22">
        <v>0.05</v>
      </c>
      <c r="AE724" s="22" t="b">
        <v>0</v>
      </c>
      <c r="AF724" s="23" t="s">
        <v>724</v>
      </c>
      <c r="AG724" s="22">
        <v>5</v>
      </c>
      <c r="AH724" s="22">
        <v>9</v>
      </c>
      <c r="AI724" s="22">
        <v>90</v>
      </c>
      <c r="AJ724" s="22">
        <v>0</v>
      </c>
      <c r="AK724" s="23" t="s">
        <v>727</v>
      </c>
      <c r="AL724" s="22" t="b">
        <v>0</v>
      </c>
      <c r="AM724" s="22" t="b">
        <v>0</v>
      </c>
      <c r="AN724" s="22">
        <v>50</v>
      </c>
      <c r="AO724" s="22">
        <v>0</v>
      </c>
      <c r="AP724" s="22">
        <v>2000</v>
      </c>
      <c r="AQ724" s="23" t="s">
        <v>285</v>
      </c>
      <c r="AR724" s="23"/>
      <c r="AS724" s="22" t="b">
        <v>0</v>
      </c>
      <c r="AT724" s="23"/>
      <c r="AU724" s="23"/>
      <c r="AV724" s="23"/>
      <c r="AW724" s="23"/>
      <c r="AX724" s="23"/>
      <c r="AY724" s="23"/>
      <c r="AZ724" s="23"/>
      <c r="BA724" s="22"/>
      <c r="BB724" s="23"/>
      <c r="BC724" s="22">
        <v>5242960</v>
      </c>
      <c r="BD724" s="22">
        <v>0</v>
      </c>
      <c r="BE724" s="22">
        <v>0</v>
      </c>
      <c r="BF724" s="22">
        <v>30</v>
      </c>
      <c r="BG724" s="22">
        <v>50</v>
      </c>
      <c r="BH724" s="22">
        <v>50</v>
      </c>
      <c r="BI724" s="22">
        <v>0</v>
      </c>
    </row>
    <row r="725" spans="1:62" x14ac:dyDescent="0.25">
      <c r="A725" t="str">
        <f>VLOOKUP(ObjectiveData[[#This Row],[Template ID]],ID_Conversion[],3,FALSE)</f>
        <v>IMRT</v>
      </c>
      <c r="B725" t="str">
        <f>VLOOKUP(ObjectiveData[[#This Row],[Template ID]],ID_Conversion[],6,FALSE)</f>
        <v>H&amp;N</v>
      </c>
      <c r="C725" s="15">
        <f>VLOOKUP(ObjectiveData[[#This Row],[Last Modified]],Date_Conversion[],13,FALSE)</f>
        <v>42527.592939814815</v>
      </c>
      <c r="D725" s="15" t="str">
        <f>VLOOKUP(ObjectiveData[[#This Row],[Template ID]],ObjectiveFiles[],3,FALSE)</f>
        <v>ObjectiveTemplate_12467.xml</v>
      </c>
      <c r="E725" s="22">
        <v>1.3</v>
      </c>
      <c r="F725" s="23" t="s">
        <v>121</v>
      </c>
      <c r="G725" s="23" t="s">
        <v>9</v>
      </c>
      <c r="H725" s="23" t="s">
        <v>14</v>
      </c>
      <c r="I725" s="23" t="s">
        <v>544</v>
      </c>
      <c r="J725" s="23"/>
      <c r="K725" s="23" t="s">
        <v>24</v>
      </c>
      <c r="L725" s="23" t="s">
        <v>768</v>
      </c>
      <c r="M725" s="23" t="s">
        <v>769</v>
      </c>
      <c r="N725" s="23" t="s">
        <v>542</v>
      </c>
      <c r="O725" s="23" t="s">
        <v>41</v>
      </c>
      <c r="P725" s="22" t="b">
        <v>0</v>
      </c>
      <c r="Q725" s="22" t="b">
        <v>0</v>
      </c>
      <c r="R725" s="22" t="b">
        <v>1</v>
      </c>
      <c r="S725" s="22">
        <v>80</v>
      </c>
      <c r="T725" s="22">
        <v>60</v>
      </c>
      <c r="U725" s="22">
        <v>0</v>
      </c>
      <c r="V725" s="23" t="s">
        <v>49</v>
      </c>
      <c r="W725" s="22">
        <v>1000</v>
      </c>
      <c r="X725" s="22">
        <v>100</v>
      </c>
      <c r="Y725" s="22" t="b">
        <v>0</v>
      </c>
      <c r="Z725" s="22">
        <v>150</v>
      </c>
      <c r="AA725" s="22">
        <v>1</v>
      </c>
      <c r="AB725" s="22">
        <v>105</v>
      </c>
      <c r="AC725" s="22">
        <v>60</v>
      </c>
      <c r="AD725" s="22">
        <v>0.05</v>
      </c>
      <c r="AE725" s="22" t="b">
        <v>0</v>
      </c>
      <c r="AF725" s="23" t="s">
        <v>724</v>
      </c>
      <c r="AG725" s="22">
        <v>5</v>
      </c>
      <c r="AH725" s="22">
        <v>9</v>
      </c>
      <c r="AI725" s="22">
        <v>90</v>
      </c>
      <c r="AJ725" s="22">
        <v>0</v>
      </c>
      <c r="AK725" s="23" t="s">
        <v>727</v>
      </c>
      <c r="AL725" s="22" t="b">
        <v>0</v>
      </c>
      <c r="AM725" s="22" t="b">
        <v>0</v>
      </c>
      <c r="AN725" s="22">
        <v>50</v>
      </c>
      <c r="AO725" s="22">
        <v>0</v>
      </c>
      <c r="AP725" s="22">
        <v>2000</v>
      </c>
      <c r="AQ725" s="23" t="s">
        <v>239</v>
      </c>
      <c r="AR725" s="23"/>
      <c r="AS725" s="22" t="b">
        <v>0</v>
      </c>
      <c r="AT725" s="23"/>
      <c r="AU725" s="23"/>
      <c r="AV725" s="23"/>
      <c r="AW725" s="23"/>
      <c r="AX725" s="23"/>
      <c r="AY725" s="23"/>
      <c r="AZ725" s="23"/>
      <c r="BA725" s="22"/>
      <c r="BB725" s="23"/>
      <c r="BC725" s="22">
        <v>4915275</v>
      </c>
      <c r="BD725" s="22"/>
      <c r="BE725" s="22"/>
      <c r="BF725" s="22"/>
      <c r="BG725" s="22"/>
      <c r="BH725" s="22"/>
      <c r="BI725" s="22"/>
    </row>
    <row r="726" spans="1:62" x14ac:dyDescent="0.25">
      <c r="A726" t="str">
        <f>VLOOKUP(ObjectiveData[[#This Row],[Template ID]],ID_Conversion[],3,FALSE)</f>
        <v>VMAT</v>
      </c>
      <c r="B726" t="str">
        <f>VLOOKUP(ObjectiveData[[#This Row],[Template ID]],ID_Conversion[],6,FALSE)</f>
        <v>GYNE</v>
      </c>
      <c r="C726" s="15">
        <f>VLOOKUP(ObjectiveData[[#This Row],[Last Modified]],Date_Conversion[],13,FALSE)</f>
        <v>43062.419108796297</v>
      </c>
      <c r="D726" s="15" t="str">
        <f>VLOOKUP(ObjectiveData[[#This Row],[Template ID]],ObjectiveFiles[],3,FALSE)</f>
        <v>ObjectiveTemplate_12296.xml</v>
      </c>
      <c r="E726">
        <v>1.7</v>
      </c>
      <c r="F726" s="21" t="s">
        <v>180</v>
      </c>
      <c r="G726" s="21" t="s">
        <v>9</v>
      </c>
      <c r="H726" s="21" t="s">
        <v>14</v>
      </c>
      <c r="I726" s="21"/>
      <c r="J726" s="21"/>
      <c r="K726" s="21" t="s">
        <v>23</v>
      </c>
      <c r="L726" s="21"/>
      <c r="M726" s="21" t="s">
        <v>770</v>
      </c>
      <c r="N726" s="21" t="s">
        <v>534</v>
      </c>
      <c r="O726" s="21" t="s">
        <v>41</v>
      </c>
      <c r="P726" t="b">
        <v>0</v>
      </c>
      <c r="Q726" t="b">
        <v>0</v>
      </c>
      <c r="R726" t="b">
        <v>1</v>
      </c>
      <c r="S726">
        <v>40</v>
      </c>
      <c r="T726">
        <v>30</v>
      </c>
      <c r="U726">
        <v>0</v>
      </c>
      <c r="V726" s="21" t="s">
        <v>49</v>
      </c>
      <c r="W726">
        <v>1000</v>
      </c>
      <c r="X726">
        <v>100</v>
      </c>
      <c r="Y726" t="b">
        <v>1</v>
      </c>
      <c r="Z726">
        <v>80</v>
      </c>
      <c r="AA726">
        <v>1</v>
      </c>
      <c r="AB726">
        <v>105</v>
      </c>
      <c r="AC726">
        <v>60</v>
      </c>
      <c r="AD726">
        <v>0.05</v>
      </c>
      <c r="AE726" t="b">
        <v>1</v>
      </c>
      <c r="AF726" s="21" t="s">
        <v>724</v>
      </c>
      <c r="AG726">
        <v>5</v>
      </c>
      <c r="AH726">
        <v>9</v>
      </c>
      <c r="AI726">
        <v>10</v>
      </c>
      <c r="AJ726">
        <v>10</v>
      </c>
      <c r="AK726" s="21" t="s">
        <v>48</v>
      </c>
      <c r="AL726" t="b">
        <v>1</v>
      </c>
      <c r="AM726" t="b">
        <v>0</v>
      </c>
      <c r="AN726">
        <v>100</v>
      </c>
      <c r="AO726">
        <v>650</v>
      </c>
      <c r="AP726">
        <v>800</v>
      </c>
      <c r="AQ726" s="21" t="s">
        <v>223</v>
      </c>
      <c r="AR726" s="21"/>
      <c r="AS726" t="b">
        <v>0</v>
      </c>
      <c r="AT726" s="21"/>
      <c r="AU726" s="21"/>
      <c r="AV726" s="21" t="s">
        <v>502</v>
      </c>
      <c r="AW726" s="21"/>
      <c r="AX726" s="21" t="s">
        <v>502</v>
      </c>
      <c r="AY726" s="21" t="s">
        <v>514</v>
      </c>
      <c r="AZ726">
        <v>1</v>
      </c>
      <c r="BB726" s="21"/>
      <c r="BC726">
        <v>65280</v>
      </c>
      <c r="BI726" s="21"/>
    </row>
    <row r="727" spans="1:62" x14ac:dyDescent="0.25">
      <c r="A727" t="str">
        <f>VLOOKUP(ObjectiveData[[#This Row],[Template ID]],ID_Conversion[],3,FALSE)</f>
        <v>VMAT</v>
      </c>
      <c r="B727" t="str">
        <f>VLOOKUP(ObjectiveData[[#This Row],[Template ID]],ID_Conversion[],6,FALSE)</f>
        <v>GYNE</v>
      </c>
      <c r="C727" s="15">
        <f>VLOOKUP(ObjectiveData[[#This Row],[Last Modified]],Date_Conversion[],13,FALSE)</f>
        <v>43062.419108796297</v>
      </c>
      <c r="D727" s="15" t="str">
        <f>VLOOKUP(ObjectiveData[[#This Row],[Template ID]],ObjectiveFiles[],3,FALSE)</f>
        <v>ObjectiveTemplate_12296.xml</v>
      </c>
      <c r="E727">
        <v>1.7</v>
      </c>
      <c r="F727" s="21" t="s">
        <v>180</v>
      </c>
      <c r="G727" s="21" t="s">
        <v>9</v>
      </c>
      <c r="H727" s="21" t="s">
        <v>14</v>
      </c>
      <c r="I727" s="21"/>
      <c r="J727" s="21"/>
      <c r="K727" s="21" t="s">
        <v>23</v>
      </c>
      <c r="L727" s="21"/>
      <c r="M727" s="21" t="s">
        <v>770</v>
      </c>
      <c r="N727" s="21" t="s">
        <v>534</v>
      </c>
      <c r="O727" s="21" t="s">
        <v>41</v>
      </c>
      <c r="P727" t="b">
        <v>0</v>
      </c>
      <c r="Q727" t="b">
        <v>0</v>
      </c>
      <c r="R727" t="b">
        <v>1</v>
      </c>
      <c r="S727">
        <v>40</v>
      </c>
      <c r="T727">
        <v>30</v>
      </c>
      <c r="U727">
        <v>0</v>
      </c>
      <c r="V727" s="21" t="s">
        <v>49</v>
      </c>
      <c r="W727">
        <v>1000</v>
      </c>
      <c r="X727">
        <v>100</v>
      </c>
      <c r="Y727" t="b">
        <v>1</v>
      </c>
      <c r="Z727">
        <v>80</v>
      </c>
      <c r="AA727">
        <v>1</v>
      </c>
      <c r="AB727">
        <v>105</v>
      </c>
      <c r="AC727">
        <v>60</v>
      </c>
      <c r="AD727">
        <v>0.05</v>
      </c>
      <c r="AE727" t="b">
        <v>1</v>
      </c>
      <c r="AF727" s="21" t="s">
        <v>724</v>
      </c>
      <c r="AG727">
        <v>5</v>
      </c>
      <c r="AH727">
        <v>9</v>
      </c>
      <c r="AI727">
        <v>10</v>
      </c>
      <c r="AJ727">
        <v>10</v>
      </c>
      <c r="AK727" s="21" t="s">
        <v>48</v>
      </c>
      <c r="AL727" t="b">
        <v>1</v>
      </c>
      <c r="AM727" t="b">
        <v>0</v>
      </c>
      <c r="AN727">
        <v>100</v>
      </c>
      <c r="AO727">
        <v>650</v>
      </c>
      <c r="AP727">
        <v>800</v>
      </c>
      <c r="AQ727" s="21" t="s">
        <v>222</v>
      </c>
      <c r="AR727" s="21"/>
      <c r="AS727" t="b">
        <v>0</v>
      </c>
      <c r="AT727" s="21"/>
      <c r="AU727" s="21"/>
      <c r="AV727" s="21" t="s">
        <v>501</v>
      </c>
      <c r="AW727" s="21"/>
      <c r="AX727" s="21" t="s">
        <v>771</v>
      </c>
      <c r="AY727" s="21" t="s">
        <v>507</v>
      </c>
      <c r="AZ727">
        <v>3.2</v>
      </c>
      <c r="BB727" s="21"/>
      <c r="BC727">
        <v>13130346</v>
      </c>
      <c r="BI727" s="21"/>
    </row>
    <row r="728" spans="1:62" x14ac:dyDescent="0.25">
      <c r="A728" t="str">
        <f>VLOOKUP(ObjectiveData[[#This Row],[Template ID]],ID_Conversion[],3,FALSE)</f>
        <v>VMAT</v>
      </c>
      <c r="B728" t="str">
        <f>VLOOKUP(ObjectiveData[[#This Row],[Template ID]],ID_Conversion[],6,FALSE)</f>
        <v>GYNE</v>
      </c>
      <c r="C728" s="15">
        <f>VLOOKUP(ObjectiveData[[#This Row],[Last Modified]],Date_Conversion[],13,FALSE)</f>
        <v>43062.419108796297</v>
      </c>
      <c r="D728" s="15" t="str">
        <f>VLOOKUP(ObjectiveData[[#This Row],[Template ID]],ObjectiveFiles[],3,FALSE)</f>
        <v>ObjectiveTemplate_12296.xml</v>
      </c>
      <c r="E728">
        <v>1.7</v>
      </c>
      <c r="F728" s="21" t="s">
        <v>180</v>
      </c>
      <c r="G728" s="21" t="s">
        <v>9</v>
      </c>
      <c r="H728" s="21" t="s">
        <v>14</v>
      </c>
      <c r="I728" s="21"/>
      <c r="J728" s="21"/>
      <c r="K728" s="21" t="s">
        <v>23</v>
      </c>
      <c r="L728" s="21"/>
      <c r="M728" s="21" t="s">
        <v>770</v>
      </c>
      <c r="N728" s="21" t="s">
        <v>534</v>
      </c>
      <c r="O728" s="21" t="s">
        <v>41</v>
      </c>
      <c r="P728" t="b">
        <v>0</v>
      </c>
      <c r="Q728" t="b">
        <v>0</v>
      </c>
      <c r="R728" t="b">
        <v>1</v>
      </c>
      <c r="S728">
        <v>40</v>
      </c>
      <c r="T728">
        <v>30</v>
      </c>
      <c r="U728">
        <v>0</v>
      </c>
      <c r="V728" s="21" t="s">
        <v>49</v>
      </c>
      <c r="W728">
        <v>1000</v>
      </c>
      <c r="X728">
        <v>100</v>
      </c>
      <c r="Y728" t="b">
        <v>1</v>
      </c>
      <c r="Z728">
        <v>80</v>
      </c>
      <c r="AA728">
        <v>1</v>
      </c>
      <c r="AB728">
        <v>105</v>
      </c>
      <c r="AC728">
        <v>60</v>
      </c>
      <c r="AD728">
        <v>0.05</v>
      </c>
      <c r="AE728" t="b">
        <v>1</v>
      </c>
      <c r="AF728" s="21" t="s">
        <v>724</v>
      </c>
      <c r="AG728">
        <v>5</v>
      </c>
      <c r="AH728">
        <v>9</v>
      </c>
      <c r="AI728">
        <v>10</v>
      </c>
      <c r="AJ728">
        <v>10</v>
      </c>
      <c r="AK728" s="21" t="s">
        <v>48</v>
      </c>
      <c r="AL728" t="b">
        <v>1</v>
      </c>
      <c r="AM728" t="b">
        <v>0</v>
      </c>
      <c r="AN728">
        <v>100</v>
      </c>
      <c r="AO728">
        <v>650</v>
      </c>
      <c r="AP728">
        <v>800</v>
      </c>
      <c r="AQ728" s="21" t="s">
        <v>226</v>
      </c>
      <c r="AR728" s="21"/>
      <c r="AS728" t="b">
        <v>0</v>
      </c>
      <c r="AT728" s="21"/>
      <c r="AU728" s="21"/>
      <c r="AV728" s="21" t="s">
        <v>501</v>
      </c>
      <c r="AW728" s="21"/>
      <c r="AX728" s="21" t="s">
        <v>772</v>
      </c>
      <c r="AY728" s="21" t="s">
        <v>507</v>
      </c>
      <c r="AZ728">
        <v>3.2</v>
      </c>
      <c r="BB728" s="21"/>
      <c r="BC728">
        <v>8421631</v>
      </c>
      <c r="BI728" s="21"/>
    </row>
    <row r="729" spans="1:62" x14ac:dyDescent="0.25">
      <c r="A729" t="str">
        <f>VLOOKUP(ObjectiveData[[#This Row],[Template ID]],ID_Conversion[],3,FALSE)</f>
        <v>VMAT</v>
      </c>
      <c r="B729" t="str">
        <f>VLOOKUP(ObjectiveData[[#This Row],[Template ID]],ID_Conversion[],6,FALSE)</f>
        <v>GYNE</v>
      </c>
      <c r="C729" s="15">
        <f>VLOOKUP(ObjectiveData[[#This Row],[Last Modified]],Date_Conversion[],13,FALSE)</f>
        <v>43062.419108796297</v>
      </c>
      <c r="D729" s="15" t="str">
        <f>VLOOKUP(ObjectiveData[[#This Row],[Template ID]],ObjectiveFiles[],3,FALSE)</f>
        <v>ObjectiveTemplate_12296.xml</v>
      </c>
      <c r="E729">
        <v>1.7</v>
      </c>
      <c r="F729" s="21" t="s">
        <v>180</v>
      </c>
      <c r="G729" s="21" t="s">
        <v>9</v>
      </c>
      <c r="H729" s="21" t="s">
        <v>14</v>
      </c>
      <c r="I729" s="21"/>
      <c r="J729" s="21"/>
      <c r="K729" s="21" t="s">
        <v>23</v>
      </c>
      <c r="L729" s="21"/>
      <c r="M729" s="21" t="s">
        <v>770</v>
      </c>
      <c r="N729" s="21" t="s">
        <v>534</v>
      </c>
      <c r="O729" s="21" t="s">
        <v>41</v>
      </c>
      <c r="P729" t="b">
        <v>0</v>
      </c>
      <c r="Q729" t="b">
        <v>0</v>
      </c>
      <c r="R729" t="b">
        <v>1</v>
      </c>
      <c r="S729">
        <v>40</v>
      </c>
      <c r="T729">
        <v>30</v>
      </c>
      <c r="U729">
        <v>0</v>
      </c>
      <c r="V729" s="21" t="s">
        <v>49</v>
      </c>
      <c r="W729">
        <v>1000</v>
      </c>
      <c r="X729">
        <v>100</v>
      </c>
      <c r="Y729" t="b">
        <v>1</v>
      </c>
      <c r="Z729">
        <v>80</v>
      </c>
      <c r="AA729">
        <v>1</v>
      </c>
      <c r="AB729">
        <v>105</v>
      </c>
      <c r="AC729">
        <v>60</v>
      </c>
      <c r="AD729">
        <v>0.05</v>
      </c>
      <c r="AE729" t="b">
        <v>1</v>
      </c>
      <c r="AF729" s="21" t="s">
        <v>724</v>
      </c>
      <c r="AG729">
        <v>5</v>
      </c>
      <c r="AH729">
        <v>9</v>
      </c>
      <c r="AI729">
        <v>10</v>
      </c>
      <c r="AJ729">
        <v>10</v>
      </c>
      <c r="AK729" s="21" t="s">
        <v>48</v>
      </c>
      <c r="AL729" t="b">
        <v>1</v>
      </c>
      <c r="AM729" t="b">
        <v>0</v>
      </c>
      <c r="AN729">
        <v>100</v>
      </c>
      <c r="AO729">
        <v>650</v>
      </c>
      <c r="AP729">
        <v>800</v>
      </c>
      <c r="AQ729" s="21" t="s">
        <v>227</v>
      </c>
      <c r="AR729" s="21"/>
      <c r="AS729" t="b">
        <v>0</v>
      </c>
      <c r="AT729" s="21"/>
      <c r="AU729" s="21"/>
      <c r="AV729" s="21" t="s">
        <v>501</v>
      </c>
      <c r="AW729" s="21"/>
      <c r="AX729" s="21" t="s">
        <v>773</v>
      </c>
      <c r="AY729" s="21" t="s">
        <v>507</v>
      </c>
      <c r="AZ729">
        <v>3.2</v>
      </c>
      <c r="BB729" s="21"/>
      <c r="BC729">
        <v>10156544</v>
      </c>
      <c r="BI729" s="21"/>
    </row>
    <row r="730" spans="1:62" x14ac:dyDescent="0.25">
      <c r="A730" t="str">
        <f>VLOOKUP(ObjectiveData[[#This Row],[Template ID]],ID_Conversion[],3,FALSE)</f>
        <v>VMAT</v>
      </c>
      <c r="B730" t="str">
        <f>VLOOKUP(ObjectiveData[[#This Row],[Template ID]],ID_Conversion[],6,FALSE)</f>
        <v>GYNE</v>
      </c>
      <c r="C730" s="15">
        <f>VLOOKUP(ObjectiveData[[#This Row],[Last Modified]],Date_Conversion[],13,FALSE)</f>
        <v>43062.419108796297</v>
      </c>
      <c r="D730" s="15" t="str">
        <f>VLOOKUP(ObjectiveData[[#This Row],[Template ID]],ObjectiveFiles[],3,FALSE)</f>
        <v>ObjectiveTemplate_12296.xml</v>
      </c>
      <c r="E730">
        <v>1.7</v>
      </c>
      <c r="F730" s="21" t="s">
        <v>180</v>
      </c>
      <c r="G730" s="21" t="s">
        <v>9</v>
      </c>
      <c r="H730" s="21" t="s">
        <v>14</v>
      </c>
      <c r="I730" s="21"/>
      <c r="J730" s="21"/>
      <c r="K730" s="21" t="s">
        <v>23</v>
      </c>
      <c r="L730" s="21"/>
      <c r="M730" s="21" t="s">
        <v>770</v>
      </c>
      <c r="N730" s="21" t="s">
        <v>534</v>
      </c>
      <c r="O730" s="21" t="s">
        <v>41</v>
      </c>
      <c r="P730" t="b">
        <v>0</v>
      </c>
      <c r="Q730" t="b">
        <v>0</v>
      </c>
      <c r="R730" t="b">
        <v>1</v>
      </c>
      <c r="S730">
        <v>40</v>
      </c>
      <c r="T730">
        <v>30</v>
      </c>
      <c r="U730">
        <v>0</v>
      </c>
      <c r="V730" s="21" t="s">
        <v>49</v>
      </c>
      <c r="W730">
        <v>1000</v>
      </c>
      <c r="X730">
        <v>100</v>
      </c>
      <c r="Y730" t="b">
        <v>1</v>
      </c>
      <c r="Z730">
        <v>80</v>
      </c>
      <c r="AA730">
        <v>1</v>
      </c>
      <c r="AB730">
        <v>105</v>
      </c>
      <c r="AC730">
        <v>60</v>
      </c>
      <c r="AD730">
        <v>0.05</v>
      </c>
      <c r="AE730" t="b">
        <v>1</v>
      </c>
      <c r="AF730" s="21" t="s">
        <v>724</v>
      </c>
      <c r="AG730">
        <v>5</v>
      </c>
      <c r="AH730">
        <v>9</v>
      </c>
      <c r="AI730">
        <v>10</v>
      </c>
      <c r="AJ730">
        <v>10</v>
      </c>
      <c r="AK730" s="21" t="s">
        <v>48</v>
      </c>
      <c r="AL730" t="b">
        <v>1</v>
      </c>
      <c r="AM730" t="b">
        <v>0</v>
      </c>
      <c r="AN730">
        <v>100</v>
      </c>
      <c r="AO730">
        <v>650</v>
      </c>
      <c r="AP730">
        <v>800</v>
      </c>
      <c r="AQ730" s="21" t="s">
        <v>259</v>
      </c>
      <c r="AR730" s="21"/>
      <c r="AS730" t="b">
        <v>0</v>
      </c>
      <c r="AT730" s="21"/>
      <c r="AU730" s="21"/>
      <c r="AV730" s="21" t="s">
        <v>535</v>
      </c>
      <c r="AW730" s="21"/>
      <c r="AX730" s="21" t="s">
        <v>536</v>
      </c>
      <c r="AY730" s="21" t="s">
        <v>514</v>
      </c>
      <c r="AZ730">
        <v>1</v>
      </c>
      <c r="BB730" s="21"/>
      <c r="BC730">
        <v>9145088</v>
      </c>
      <c r="BI730" s="21"/>
    </row>
    <row r="731" spans="1:62" x14ac:dyDescent="0.25">
      <c r="A731" t="str">
        <f>VLOOKUP(ObjectiveData[[#This Row],[Template ID]],ID_Conversion[],3,FALSE)</f>
        <v>VMAT</v>
      </c>
      <c r="B731" t="str">
        <f>VLOOKUP(ObjectiveData[[#This Row],[Template ID]],ID_Conversion[],6,FALSE)</f>
        <v>GYNE</v>
      </c>
      <c r="C731" s="15">
        <f>VLOOKUP(ObjectiveData[[#This Row],[Last Modified]],Date_Conversion[],13,FALSE)</f>
        <v>43062.419108796297</v>
      </c>
      <c r="D731" s="15" t="str">
        <f>VLOOKUP(ObjectiveData[[#This Row],[Template ID]],ObjectiveFiles[],3,FALSE)</f>
        <v>ObjectiveTemplate_12296.xml</v>
      </c>
      <c r="E731">
        <v>1.7</v>
      </c>
      <c r="F731" s="21" t="s">
        <v>180</v>
      </c>
      <c r="G731" s="21" t="s">
        <v>9</v>
      </c>
      <c r="H731" s="21" t="s">
        <v>14</v>
      </c>
      <c r="I731" s="21"/>
      <c r="J731" s="21"/>
      <c r="K731" s="21" t="s">
        <v>23</v>
      </c>
      <c r="L731" s="21"/>
      <c r="M731" s="21" t="s">
        <v>770</v>
      </c>
      <c r="N731" s="21" t="s">
        <v>534</v>
      </c>
      <c r="O731" s="21" t="s">
        <v>41</v>
      </c>
      <c r="P731" t="b">
        <v>0</v>
      </c>
      <c r="Q731" t="b">
        <v>0</v>
      </c>
      <c r="R731" t="b">
        <v>1</v>
      </c>
      <c r="S731">
        <v>40</v>
      </c>
      <c r="T731">
        <v>30</v>
      </c>
      <c r="U731">
        <v>0</v>
      </c>
      <c r="V731" s="21" t="s">
        <v>49</v>
      </c>
      <c r="W731">
        <v>1000</v>
      </c>
      <c r="X731">
        <v>100</v>
      </c>
      <c r="Y731" t="b">
        <v>1</v>
      </c>
      <c r="Z731">
        <v>80</v>
      </c>
      <c r="AA731">
        <v>1</v>
      </c>
      <c r="AB731">
        <v>105</v>
      </c>
      <c r="AC731">
        <v>60</v>
      </c>
      <c r="AD731">
        <v>0.05</v>
      </c>
      <c r="AE731" t="b">
        <v>1</v>
      </c>
      <c r="AF731" s="21" t="s">
        <v>724</v>
      </c>
      <c r="AG731">
        <v>5</v>
      </c>
      <c r="AH731">
        <v>9</v>
      </c>
      <c r="AI731">
        <v>10</v>
      </c>
      <c r="AJ731">
        <v>10</v>
      </c>
      <c r="AK731" s="21" t="s">
        <v>48</v>
      </c>
      <c r="AL731" t="b">
        <v>1</v>
      </c>
      <c r="AM731" t="b">
        <v>0</v>
      </c>
      <c r="AN731">
        <v>100</v>
      </c>
      <c r="AO731">
        <v>650</v>
      </c>
      <c r="AP731">
        <v>800</v>
      </c>
      <c r="AQ731" s="21" t="s">
        <v>260</v>
      </c>
      <c r="AR731" s="21"/>
      <c r="AS731" t="b">
        <v>0</v>
      </c>
      <c r="AT731" s="21"/>
      <c r="AU731" s="21"/>
      <c r="AV731" s="21" t="s">
        <v>48</v>
      </c>
      <c r="AW731" s="21"/>
      <c r="AX731" s="21" t="s">
        <v>260</v>
      </c>
      <c r="AY731" s="21" t="s">
        <v>514</v>
      </c>
      <c r="AZ731">
        <v>1</v>
      </c>
      <c r="BB731" s="21"/>
      <c r="BC731">
        <v>16776960</v>
      </c>
      <c r="BI731" s="21"/>
    </row>
    <row r="732" spans="1:62" x14ac:dyDescent="0.25">
      <c r="A732" t="str">
        <f>VLOOKUP(ObjectiveData[[#This Row],[Template ID]],ID_Conversion[],3,FALSE)</f>
        <v>VMAT</v>
      </c>
      <c r="B732" t="str">
        <f>VLOOKUP(ObjectiveData[[#This Row],[Template ID]],ID_Conversion[],6,FALSE)</f>
        <v>GYNE</v>
      </c>
      <c r="C732" s="15">
        <f>VLOOKUP(ObjectiveData[[#This Row],[Last Modified]],Date_Conversion[],13,FALSE)</f>
        <v>43062.419108796297</v>
      </c>
      <c r="D732" s="15" t="str">
        <f>VLOOKUP(ObjectiveData[[#This Row],[Template ID]],ObjectiveFiles[],3,FALSE)</f>
        <v>ObjectiveTemplate_12296.xml</v>
      </c>
      <c r="E732">
        <v>1.7</v>
      </c>
      <c r="F732" s="21" t="s">
        <v>180</v>
      </c>
      <c r="G732" s="21" t="s">
        <v>9</v>
      </c>
      <c r="H732" s="21" t="s">
        <v>14</v>
      </c>
      <c r="I732" s="21"/>
      <c r="J732" s="21"/>
      <c r="K732" s="21" t="s">
        <v>23</v>
      </c>
      <c r="L732" s="21"/>
      <c r="M732" s="21" t="s">
        <v>770</v>
      </c>
      <c r="N732" s="21" t="s">
        <v>534</v>
      </c>
      <c r="O732" s="21" t="s">
        <v>41</v>
      </c>
      <c r="P732" t="b">
        <v>0</v>
      </c>
      <c r="Q732" t="b">
        <v>0</v>
      </c>
      <c r="R732" t="b">
        <v>1</v>
      </c>
      <c r="S732">
        <v>40</v>
      </c>
      <c r="T732">
        <v>30</v>
      </c>
      <c r="U732">
        <v>0</v>
      </c>
      <c r="V732" s="21" t="s">
        <v>49</v>
      </c>
      <c r="W732">
        <v>1000</v>
      </c>
      <c r="X732">
        <v>100</v>
      </c>
      <c r="Y732" t="b">
        <v>1</v>
      </c>
      <c r="Z732">
        <v>80</v>
      </c>
      <c r="AA732">
        <v>1</v>
      </c>
      <c r="AB732">
        <v>105</v>
      </c>
      <c r="AC732">
        <v>60</v>
      </c>
      <c r="AD732">
        <v>0.05</v>
      </c>
      <c r="AE732" t="b">
        <v>1</v>
      </c>
      <c r="AF732" s="21" t="s">
        <v>724</v>
      </c>
      <c r="AG732">
        <v>5</v>
      </c>
      <c r="AH732">
        <v>9</v>
      </c>
      <c r="AI732">
        <v>10</v>
      </c>
      <c r="AJ732">
        <v>10</v>
      </c>
      <c r="AK732" s="21" t="s">
        <v>48</v>
      </c>
      <c r="AL732" t="b">
        <v>1</v>
      </c>
      <c r="AM732" t="b">
        <v>0</v>
      </c>
      <c r="AN732">
        <v>100</v>
      </c>
      <c r="AO732">
        <v>650</v>
      </c>
      <c r="AP732">
        <v>800</v>
      </c>
      <c r="AQ732" s="21" t="s">
        <v>265</v>
      </c>
      <c r="AR732" s="21"/>
      <c r="AS732" t="b">
        <v>0</v>
      </c>
      <c r="AT732" s="21"/>
      <c r="AU732" s="21"/>
      <c r="AV732" s="21" t="s">
        <v>501</v>
      </c>
      <c r="AW732" s="21"/>
      <c r="AX732" s="21" t="s">
        <v>774</v>
      </c>
      <c r="AY732" s="21" t="s">
        <v>507</v>
      </c>
      <c r="AZ732">
        <v>3.2</v>
      </c>
      <c r="BA732">
        <v>1.5009999999999999</v>
      </c>
      <c r="BB732" s="21"/>
      <c r="BC732">
        <v>32896</v>
      </c>
      <c r="BD732">
        <v>0</v>
      </c>
      <c r="BE732">
        <v>0</v>
      </c>
      <c r="BF732">
        <v>25</v>
      </c>
      <c r="BG732">
        <v>10</v>
      </c>
      <c r="BH732">
        <v>50</v>
      </c>
      <c r="BI732" s="21"/>
      <c r="BJ732">
        <v>0</v>
      </c>
    </row>
    <row r="733" spans="1:62" x14ac:dyDescent="0.25">
      <c r="A733" t="str">
        <f>VLOOKUP(ObjectiveData[[#This Row],[Template ID]],ID_Conversion[],3,FALSE)</f>
        <v>VMAT</v>
      </c>
      <c r="B733" t="str">
        <f>VLOOKUP(ObjectiveData[[#This Row],[Template ID]],ID_Conversion[],6,FALSE)</f>
        <v>GYNE</v>
      </c>
      <c r="C733" s="15">
        <f>VLOOKUP(ObjectiveData[[#This Row],[Last Modified]],Date_Conversion[],13,FALSE)</f>
        <v>43062.419108796297</v>
      </c>
      <c r="D733" s="15" t="str">
        <f>VLOOKUP(ObjectiveData[[#This Row],[Template ID]],ObjectiveFiles[],3,FALSE)</f>
        <v>ObjectiveTemplate_12296.xml</v>
      </c>
      <c r="E733">
        <v>1.7</v>
      </c>
      <c r="F733" s="21" t="s">
        <v>180</v>
      </c>
      <c r="G733" s="21" t="s">
        <v>9</v>
      </c>
      <c r="H733" s="21" t="s">
        <v>14</v>
      </c>
      <c r="I733" s="21"/>
      <c r="J733" s="21"/>
      <c r="K733" s="21" t="s">
        <v>23</v>
      </c>
      <c r="L733" s="21"/>
      <c r="M733" s="21" t="s">
        <v>770</v>
      </c>
      <c r="N733" s="21" t="s">
        <v>534</v>
      </c>
      <c r="O733" s="21" t="s">
        <v>41</v>
      </c>
      <c r="P733" t="b">
        <v>0</v>
      </c>
      <c r="Q733" t="b">
        <v>0</v>
      </c>
      <c r="R733" t="b">
        <v>1</v>
      </c>
      <c r="S733">
        <v>40</v>
      </c>
      <c r="T733">
        <v>30</v>
      </c>
      <c r="U733">
        <v>0</v>
      </c>
      <c r="V733" s="21" t="s">
        <v>49</v>
      </c>
      <c r="W733">
        <v>1000</v>
      </c>
      <c r="X733">
        <v>100</v>
      </c>
      <c r="Y733" t="b">
        <v>1</v>
      </c>
      <c r="Z733">
        <v>80</v>
      </c>
      <c r="AA733">
        <v>1</v>
      </c>
      <c r="AB733">
        <v>105</v>
      </c>
      <c r="AC733">
        <v>60</v>
      </c>
      <c r="AD733">
        <v>0.05</v>
      </c>
      <c r="AE733" t="b">
        <v>1</v>
      </c>
      <c r="AF733" s="21" t="s">
        <v>724</v>
      </c>
      <c r="AG733">
        <v>5</v>
      </c>
      <c r="AH733">
        <v>9</v>
      </c>
      <c r="AI733">
        <v>10</v>
      </c>
      <c r="AJ733">
        <v>10</v>
      </c>
      <c r="AK733" s="21" t="s">
        <v>48</v>
      </c>
      <c r="AL733" t="b">
        <v>1</v>
      </c>
      <c r="AM733" t="b">
        <v>0</v>
      </c>
      <c r="AN733">
        <v>100</v>
      </c>
      <c r="AO733">
        <v>650</v>
      </c>
      <c r="AP733">
        <v>800</v>
      </c>
      <c r="AQ733" s="21" t="s">
        <v>266</v>
      </c>
      <c r="AR733" s="21"/>
      <c r="AS733" t="b">
        <v>0</v>
      </c>
      <c r="AT733" s="21"/>
      <c r="AU733" s="21"/>
      <c r="AV733" s="21" t="s">
        <v>501</v>
      </c>
      <c r="AW733" s="21"/>
      <c r="AX733" s="21" t="s">
        <v>775</v>
      </c>
      <c r="AY733" s="21" t="s">
        <v>507</v>
      </c>
      <c r="AZ733">
        <v>3.2</v>
      </c>
      <c r="BA733">
        <v>1.5009999999999999</v>
      </c>
      <c r="BB733" s="21"/>
      <c r="BC733">
        <v>9221330</v>
      </c>
      <c r="BD733">
        <v>0</v>
      </c>
      <c r="BE733">
        <v>0</v>
      </c>
      <c r="BF733">
        <v>25</v>
      </c>
      <c r="BG733">
        <v>10</v>
      </c>
      <c r="BH733">
        <v>50</v>
      </c>
      <c r="BI733" s="21"/>
      <c r="BJ733">
        <v>0</v>
      </c>
    </row>
    <row r="734" spans="1:62" x14ac:dyDescent="0.25">
      <c r="A734" t="str">
        <f>VLOOKUP(ObjectiveData[[#This Row],[Template ID]],ID_Conversion[],3,FALSE)</f>
        <v>VMAT</v>
      </c>
      <c r="B734" t="str">
        <f>VLOOKUP(ObjectiveData[[#This Row],[Template ID]],ID_Conversion[],6,FALSE)</f>
        <v>GYNE</v>
      </c>
      <c r="C734" s="15">
        <f>VLOOKUP(ObjectiveData[[#This Row],[Last Modified]],Date_Conversion[],13,FALSE)</f>
        <v>43062.419108796297</v>
      </c>
      <c r="D734" s="15" t="str">
        <f>VLOOKUP(ObjectiveData[[#This Row],[Template ID]],ObjectiveFiles[],3,FALSE)</f>
        <v>ObjectiveTemplate_12296.xml</v>
      </c>
      <c r="E734">
        <v>1.7</v>
      </c>
      <c r="F734" s="21" t="s">
        <v>180</v>
      </c>
      <c r="G734" s="21" t="s">
        <v>9</v>
      </c>
      <c r="H734" s="21" t="s">
        <v>14</v>
      </c>
      <c r="I734" s="21"/>
      <c r="J734" s="21"/>
      <c r="K734" s="21" t="s">
        <v>23</v>
      </c>
      <c r="L734" s="21"/>
      <c r="M734" s="21" t="s">
        <v>770</v>
      </c>
      <c r="N734" s="21" t="s">
        <v>534</v>
      </c>
      <c r="O734" s="21" t="s">
        <v>41</v>
      </c>
      <c r="P734" t="b">
        <v>0</v>
      </c>
      <c r="Q734" t="b">
        <v>0</v>
      </c>
      <c r="R734" t="b">
        <v>1</v>
      </c>
      <c r="S734">
        <v>40</v>
      </c>
      <c r="T734">
        <v>30</v>
      </c>
      <c r="U734">
        <v>0</v>
      </c>
      <c r="V734" s="21" t="s">
        <v>49</v>
      </c>
      <c r="W734">
        <v>1000</v>
      </c>
      <c r="X734">
        <v>100</v>
      </c>
      <c r="Y734" t="b">
        <v>1</v>
      </c>
      <c r="Z734">
        <v>80</v>
      </c>
      <c r="AA734">
        <v>1</v>
      </c>
      <c r="AB734">
        <v>105</v>
      </c>
      <c r="AC734">
        <v>60</v>
      </c>
      <c r="AD734">
        <v>0.05</v>
      </c>
      <c r="AE734" t="b">
        <v>1</v>
      </c>
      <c r="AF734" s="21" t="s">
        <v>724</v>
      </c>
      <c r="AG734">
        <v>5</v>
      </c>
      <c r="AH734">
        <v>9</v>
      </c>
      <c r="AI734">
        <v>10</v>
      </c>
      <c r="AJ734">
        <v>10</v>
      </c>
      <c r="AK734" s="21" t="s">
        <v>48</v>
      </c>
      <c r="AL734" t="b">
        <v>1</v>
      </c>
      <c r="AM734" t="b">
        <v>0</v>
      </c>
      <c r="AN734">
        <v>100</v>
      </c>
      <c r="AO734">
        <v>650</v>
      </c>
      <c r="AP734">
        <v>800</v>
      </c>
      <c r="AQ734" s="21" t="s">
        <v>270</v>
      </c>
      <c r="AR734" s="21"/>
      <c r="AS734" t="b">
        <v>0</v>
      </c>
      <c r="AT734" s="21"/>
      <c r="AU734" s="21"/>
      <c r="AV734" s="21" t="s">
        <v>270</v>
      </c>
      <c r="AW734" s="21"/>
      <c r="AX734" s="21" t="s">
        <v>515</v>
      </c>
      <c r="AY734" s="21" t="s">
        <v>514</v>
      </c>
      <c r="AZ734">
        <v>1</v>
      </c>
      <c r="BB734" s="21"/>
      <c r="BC734">
        <v>255</v>
      </c>
      <c r="BI734" s="21"/>
    </row>
    <row r="735" spans="1:62" x14ac:dyDescent="0.25">
      <c r="A735" t="str">
        <f>VLOOKUP(ObjectiveData[[#This Row],[Template ID]],ID_Conversion[],3,FALSE)</f>
        <v>VMAT</v>
      </c>
      <c r="B735" t="str">
        <f>VLOOKUP(ObjectiveData[[#This Row],[Template ID]],ID_Conversion[],6,FALSE)</f>
        <v>GYNE</v>
      </c>
      <c r="C735" s="15">
        <f>VLOOKUP(ObjectiveData[[#This Row],[Last Modified]],Date_Conversion[],13,FALSE)</f>
        <v>43062.419108796297</v>
      </c>
      <c r="D735" s="15" t="str">
        <f>VLOOKUP(ObjectiveData[[#This Row],[Template ID]],ObjectiveFiles[],3,FALSE)</f>
        <v>ObjectiveTemplate_12296.xml</v>
      </c>
      <c r="E735">
        <v>1.7</v>
      </c>
      <c r="F735" s="21" t="s">
        <v>180</v>
      </c>
      <c r="G735" s="21" t="s">
        <v>9</v>
      </c>
      <c r="H735" s="21" t="s">
        <v>14</v>
      </c>
      <c r="I735" s="21"/>
      <c r="J735" s="21"/>
      <c r="K735" s="21" t="s">
        <v>23</v>
      </c>
      <c r="L735" s="21"/>
      <c r="M735" s="21" t="s">
        <v>770</v>
      </c>
      <c r="N735" s="21" t="s">
        <v>534</v>
      </c>
      <c r="O735" s="21" t="s">
        <v>41</v>
      </c>
      <c r="P735" t="b">
        <v>0</v>
      </c>
      <c r="Q735" t="b">
        <v>0</v>
      </c>
      <c r="R735" t="b">
        <v>1</v>
      </c>
      <c r="S735">
        <v>40</v>
      </c>
      <c r="T735">
        <v>30</v>
      </c>
      <c r="U735">
        <v>0</v>
      </c>
      <c r="V735" s="21" t="s">
        <v>49</v>
      </c>
      <c r="W735">
        <v>1000</v>
      </c>
      <c r="X735">
        <v>100</v>
      </c>
      <c r="Y735" t="b">
        <v>1</v>
      </c>
      <c r="Z735">
        <v>80</v>
      </c>
      <c r="AA735">
        <v>1</v>
      </c>
      <c r="AB735">
        <v>105</v>
      </c>
      <c r="AC735">
        <v>60</v>
      </c>
      <c r="AD735">
        <v>0.05</v>
      </c>
      <c r="AE735" t="b">
        <v>1</v>
      </c>
      <c r="AF735" s="21" t="s">
        <v>724</v>
      </c>
      <c r="AG735">
        <v>5</v>
      </c>
      <c r="AH735">
        <v>9</v>
      </c>
      <c r="AI735">
        <v>10</v>
      </c>
      <c r="AJ735">
        <v>10</v>
      </c>
      <c r="AK735" s="21" t="s">
        <v>48</v>
      </c>
      <c r="AL735" t="b">
        <v>1</v>
      </c>
      <c r="AM735" t="b">
        <v>0</v>
      </c>
      <c r="AN735">
        <v>100</v>
      </c>
      <c r="AO735">
        <v>650</v>
      </c>
      <c r="AP735">
        <v>800</v>
      </c>
      <c r="AQ735" s="21" t="s">
        <v>280</v>
      </c>
      <c r="AR735" s="21"/>
      <c r="AS735" t="b">
        <v>0</v>
      </c>
      <c r="AT735" s="21"/>
      <c r="AU735" s="21"/>
      <c r="AV735" s="21" t="s">
        <v>244</v>
      </c>
      <c r="AW735" s="21"/>
      <c r="AX735" s="21" t="s">
        <v>280</v>
      </c>
      <c r="AY735" s="21" t="s">
        <v>514</v>
      </c>
      <c r="AZ735">
        <v>1</v>
      </c>
      <c r="BB735" s="21"/>
      <c r="BC735">
        <v>16776960</v>
      </c>
      <c r="BI735" s="21"/>
    </row>
    <row r="736" spans="1:62" x14ac:dyDescent="0.25">
      <c r="A736" t="str">
        <f>VLOOKUP(ObjectiveData[[#This Row],[Template ID]],ID_Conversion[],3,FALSE)</f>
        <v>VMAT</v>
      </c>
      <c r="B736" t="str">
        <f>VLOOKUP(ObjectiveData[[#This Row],[Template ID]],ID_Conversion[],6,FALSE)</f>
        <v>GYNE</v>
      </c>
      <c r="C736" s="15">
        <f>VLOOKUP(ObjectiveData[[#This Row],[Last Modified]],Date_Conversion[],13,FALSE)</f>
        <v>43062.419108796297</v>
      </c>
      <c r="D736" s="15" t="str">
        <f>VLOOKUP(ObjectiveData[[#This Row],[Template ID]],ObjectiveFiles[],3,FALSE)</f>
        <v>ObjectiveTemplate_12296.xml</v>
      </c>
      <c r="E736">
        <v>1.7</v>
      </c>
      <c r="F736" s="21" t="s">
        <v>180</v>
      </c>
      <c r="G736" s="21" t="s">
        <v>9</v>
      </c>
      <c r="H736" s="21" t="s">
        <v>14</v>
      </c>
      <c r="I736" s="21"/>
      <c r="J736" s="21"/>
      <c r="K736" s="21" t="s">
        <v>23</v>
      </c>
      <c r="L736" s="21"/>
      <c r="M736" s="21" t="s">
        <v>770</v>
      </c>
      <c r="N736" s="21" t="s">
        <v>534</v>
      </c>
      <c r="O736" s="21" t="s">
        <v>41</v>
      </c>
      <c r="P736" t="b">
        <v>0</v>
      </c>
      <c r="Q736" t="b">
        <v>0</v>
      </c>
      <c r="R736" t="b">
        <v>1</v>
      </c>
      <c r="S736">
        <v>40</v>
      </c>
      <c r="T736">
        <v>30</v>
      </c>
      <c r="U736">
        <v>0</v>
      </c>
      <c r="V736" s="21" t="s">
        <v>49</v>
      </c>
      <c r="W736">
        <v>1000</v>
      </c>
      <c r="X736">
        <v>100</v>
      </c>
      <c r="Y736" t="b">
        <v>1</v>
      </c>
      <c r="Z736">
        <v>80</v>
      </c>
      <c r="AA736">
        <v>1</v>
      </c>
      <c r="AB736">
        <v>105</v>
      </c>
      <c r="AC736">
        <v>60</v>
      </c>
      <c r="AD736">
        <v>0.05</v>
      </c>
      <c r="AE736" t="b">
        <v>1</v>
      </c>
      <c r="AF736" s="21" t="s">
        <v>724</v>
      </c>
      <c r="AG736">
        <v>5</v>
      </c>
      <c r="AH736">
        <v>9</v>
      </c>
      <c r="AI736">
        <v>10</v>
      </c>
      <c r="AJ736">
        <v>10</v>
      </c>
      <c r="AK736" s="21" t="s">
        <v>48</v>
      </c>
      <c r="AL736" t="b">
        <v>1</v>
      </c>
      <c r="AM736" t="b">
        <v>0</v>
      </c>
      <c r="AN736">
        <v>100</v>
      </c>
      <c r="AO736">
        <v>650</v>
      </c>
      <c r="AP736">
        <v>800</v>
      </c>
      <c r="AQ736" s="21" t="s">
        <v>318</v>
      </c>
      <c r="AR736" s="21"/>
      <c r="AS736" t="b">
        <v>0</v>
      </c>
      <c r="AT736" s="21"/>
      <c r="AU736" s="21"/>
      <c r="AV736" s="21" t="s">
        <v>503</v>
      </c>
      <c r="AW736" s="21"/>
      <c r="AX736" s="21" t="s">
        <v>537</v>
      </c>
      <c r="AY736" s="21" t="s">
        <v>514</v>
      </c>
      <c r="AZ736">
        <v>1</v>
      </c>
      <c r="BA736">
        <v>3</v>
      </c>
      <c r="BB736" s="21"/>
      <c r="BC736">
        <v>13130346</v>
      </c>
      <c r="BD736">
        <v>0</v>
      </c>
      <c r="BE736">
        <v>0</v>
      </c>
      <c r="BF736">
        <v>25</v>
      </c>
      <c r="BG736">
        <v>60</v>
      </c>
      <c r="BH736">
        <v>50</v>
      </c>
      <c r="BI736" s="21"/>
      <c r="BJ736">
        <v>0</v>
      </c>
    </row>
    <row r="737" spans="1:62" x14ac:dyDescent="0.25">
      <c r="A737" t="str">
        <f>VLOOKUP(ObjectiveData[[#This Row],[Template ID]],ID_Conversion[],3,FALSE)</f>
        <v>VMAT</v>
      </c>
      <c r="B737" t="str">
        <f>VLOOKUP(ObjectiveData[[#This Row],[Template ID]],ID_Conversion[],6,FALSE)</f>
        <v>GYNE</v>
      </c>
      <c r="C737" s="15">
        <f>VLOOKUP(ObjectiveData[[#This Row],[Last Modified]],Date_Conversion[],13,FALSE)</f>
        <v>43062.419108796297</v>
      </c>
      <c r="D737" s="15" t="str">
        <f>VLOOKUP(ObjectiveData[[#This Row],[Template ID]],ObjectiveFiles[],3,FALSE)</f>
        <v>ObjectiveTemplate_12296.xml</v>
      </c>
      <c r="E737">
        <v>1.7</v>
      </c>
      <c r="F737" s="21" t="s">
        <v>180</v>
      </c>
      <c r="G737" s="21" t="s">
        <v>9</v>
      </c>
      <c r="H737" s="21" t="s">
        <v>14</v>
      </c>
      <c r="I737" s="21"/>
      <c r="J737" s="21"/>
      <c r="K737" s="21" t="s">
        <v>23</v>
      </c>
      <c r="L737" s="21"/>
      <c r="M737" s="21" t="s">
        <v>770</v>
      </c>
      <c r="N737" s="21" t="s">
        <v>534</v>
      </c>
      <c r="O737" s="21" t="s">
        <v>41</v>
      </c>
      <c r="P737" t="b">
        <v>0</v>
      </c>
      <c r="Q737" t="b">
        <v>0</v>
      </c>
      <c r="R737" t="b">
        <v>1</v>
      </c>
      <c r="S737">
        <v>40</v>
      </c>
      <c r="T737">
        <v>30</v>
      </c>
      <c r="U737">
        <v>0</v>
      </c>
      <c r="V737" s="21" t="s">
        <v>49</v>
      </c>
      <c r="W737">
        <v>1000</v>
      </c>
      <c r="X737">
        <v>100</v>
      </c>
      <c r="Y737" t="b">
        <v>1</v>
      </c>
      <c r="Z737">
        <v>80</v>
      </c>
      <c r="AA737">
        <v>1</v>
      </c>
      <c r="AB737">
        <v>105</v>
      </c>
      <c r="AC737">
        <v>60</v>
      </c>
      <c r="AD737">
        <v>0.05</v>
      </c>
      <c r="AE737" t="b">
        <v>1</v>
      </c>
      <c r="AF737" s="21" t="s">
        <v>724</v>
      </c>
      <c r="AG737">
        <v>5</v>
      </c>
      <c r="AH737">
        <v>9</v>
      </c>
      <c r="AI737">
        <v>10</v>
      </c>
      <c r="AJ737">
        <v>10</v>
      </c>
      <c r="AK737" s="21" t="s">
        <v>48</v>
      </c>
      <c r="AL737" t="b">
        <v>1</v>
      </c>
      <c r="AM737" t="b">
        <v>0</v>
      </c>
      <c r="AN737">
        <v>100</v>
      </c>
      <c r="AO737">
        <v>650</v>
      </c>
      <c r="AP737">
        <v>800</v>
      </c>
      <c r="AQ737" s="21" t="s">
        <v>318</v>
      </c>
      <c r="AR737" s="21"/>
      <c r="AS737" t="b">
        <v>0</v>
      </c>
      <c r="AT737" s="21"/>
      <c r="AU737" s="21"/>
      <c r="AV737" s="21" t="s">
        <v>503</v>
      </c>
      <c r="AW737" s="21"/>
      <c r="AX737" s="21" t="s">
        <v>537</v>
      </c>
      <c r="AY737" s="21" t="s">
        <v>514</v>
      </c>
      <c r="AZ737">
        <v>1</v>
      </c>
      <c r="BA737">
        <v>3</v>
      </c>
      <c r="BB737" s="21"/>
      <c r="BC737">
        <v>13130346</v>
      </c>
      <c r="BD737">
        <v>0</v>
      </c>
      <c r="BE737">
        <v>0</v>
      </c>
      <c r="BF737">
        <v>35</v>
      </c>
      <c r="BG737">
        <v>35</v>
      </c>
      <c r="BH737">
        <v>50</v>
      </c>
      <c r="BI737" s="21"/>
      <c r="BJ737">
        <v>0</v>
      </c>
    </row>
    <row r="738" spans="1:62" x14ac:dyDescent="0.25">
      <c r="A738" t="str">
        <f>VLOOKUP(ObjectiveData[[#This Row],[Template ID]],ID_Conversion[],3,FALSE)</f>
        <v>VMAT</v>
      </c>
      <c r="B738" t="str">
        <f>VLOOKUP(ObjectiveData[[#This Row],[Template ID]],ID_Conversion[],6,FALSE)</f>
        <v>GYNE</v>
      </c>
      <c r="C738" s="15">
        <f>VLOOKUP(ObjectiveData[[#This Row],[Last Modified]],Date_Conversion[],13,FALSE)</f>
        <v>43062.419108796297</v>
      </c>
      <c r="D738" s="15" t="str">
        <f>VLOOKUP(ObjectiveData[[#This Row],[Template ID]],ObjectiveFiles[],3,FALSE)</f>
        <v>ObjectiveTemplate_12296.xml</v>
      </c>
      <c r="E738">
        <v>1.7</v>
      </c>
      <c r="F738" s="21" t="s">
        <v>180</v>
      </c>
      <c r="G738" s="21" t="s">
        <v>9</v>
      </c>
      <c r="H738" s="21" t="s">
        <v>14</v>
      </c>
      <c r="I738" s="21"/>
      <c r="J738" s="21"/>
      <c r="K738" s="21" t="s">
        <v>23</v>
      </c>
      <c r="L738" s="21"/>
      <c r="M738" s="21" t="s">
        <v>770</v>
      </c>
      <c r="N738" s="21" t="s">
        <v>534</v>
      </c>
      <c r="O738" s="21" t="s">
        <v>41</v>
      </c>
      <c r="P738" t="b">
        <v>0</v>
      </c>
      <c r="Q738" t="b">
        <v>0</v>
      </c>
      <c r="R738" t="b">
        <v>1</v>
      </c>
      <c r="S738">
        <v>40</v>
      </c>
      <c r="T738">
        <v>30</v>
      </c>
      <c r="U738">
        <v>0</v>
      </c>
      <c r="V738" s="21" t="s">
        <v>49</v>
      </c>
      <c r="W738">
        <v>1000</v>
      </c>
      <c r="X738">
        <v>100</v>
      </c>
      <c r="Y738" t="b">
        <v>1</v>
      </c>
      <c r="Z738">
        <v>80</v>
      </c>
      <c r="AA738">
        <v>1</v>
      </c>
      <c r="AB738">
        <v>105</v>
      </c>
      <c r="AC738">
        <v>60</v>
      </c>
      <c r="AD738">
        <v>0.05</v>
      </c>
      <c r="AE738" t="b">
        <v>1</v>
      </c>
      <c r="AF738" s="21" t="s">
        <v>724</v>
      </c>
      <c r="AG738">
        <v>5</v>
      </c>
      <c r="AH738">
        <v>9</v>
      </c>
      <c r="AI738">
        <v>10</v>
      </c>
      <c r="AJ738">
        <v>10</v>
      </c>
      <c r="AK738" s="21" t="s">
        <v>48</v>
      </c>
      <c r="AL738" t="b">
        <v>1</v>
      </c>
      <c r="AM738" t="b">
        <v>0</v>
      </c>
      <c r="AN738">
        <v>100</v>
      </c>
      <c r="AO738">
        <v>650</v>
      </c>
      <c r="AP738">
        <v>800</v>
      </c>
      <c r="AQ738" s="21" t="s">
        <v>318</v>
      </c>
      <c r="AR738" s="21"/>
      <c r="AS738" t="b">
        <v>0</v>
      </c>
      <c r="AT738" s="21"/>
      <c r="AU738" s="21"/>
      <c r="AV738" s="21" t="s">
        <v>503</v>
      </c>
      <c r="AW738" s="21"/>
      <c r="AX738" s="21" t="s">
        <v>537</v>
      </c>
      <c r="AY738" s="21" t="s">
        <v>514</v>
      </c>
      <c r="AZ738">
        <v>1</v>
      </c>
      <c r="BA738">
        <v>3</v>
      </c>
      <c r="BB738" s="21"/>
      <c r="BC738">
        <v>13130346</v>
      </c>
      <c r="BD738">
        <v>0</v>
      </c>
      <c r="BE738">
        <v>0</v>
      </c>
      <c r="BF738">
        <v>40</v>
      </c>
      <c r="BG738">
        <v>20</v>
      </c>
      <c r="BH738">
        <v>50</v>
      </c>
      <c r="BI738" s="21"/>
      <c r="BJ738">
        <v>0</v>
      </c>
    </row>
    <row r="739" spans="1:62" x14ac:dyDescent="0.25">
      <c r="A739" t="str">
        <f>VLOOKUP(ObjectiveData[[#This Row],[Template ID]],ID_Conversion[],3,FALSE)</f>
        <v>VMAT</v>
      </c>
      <c r="B739" t="str">
        <f>VLOOKUP(ObjectiveData[[#This Row],[Template ID]],ID_Conversion[],6,FALSE)</f>
        <v>GYNE</v>
      </c>
      <c r="C739" s="15">
        <f>VLOOKUP(ObjectiveData[[#This Row],[Last Modified]],Date_Conversion[],13,FALSE)</f>
        <v>43062.419108796297</v>
      </c>
      <c r="D739" s="15" t="str">
        <f>VLOOKUP(ObjectiveData[[#This Row],[Template ID]],ObjectiveFiles[],3,FALSE)</f>
        <v>ObjectiveTemplate_12296.xml</v>
      </c>
      <c r="E739">
        <v>1.7</v>
      </c>
      <c r="F739" s="21" t="s">
        <v>180</v>
      </c>
      <c r="G739" s="21" t="s">
        <v>9</v>
      </c>
      <c r="H739" s="21" t="s">
        <v>14</v>
      </c>
      <c r="I739" s="21"/>
      <c r="J739" s="21"/>
      <c r="K739" s="21" t="s">
        <v>23</v>
      </c>
      <c r="L739" s="21"/>
      <c r="M739" s="21" t="s">
        <v>770</v>
      </c>
      <c r="N739" s="21" t="s">
        <v>534</v>
      </c>
      <c r="O739" s="21" t="s">
        <v>41</v>
      </c>
      <c r="P739" t="b">
        <v>0</v>
      </c>
      <c r="Q739" t="b">
        <v>0</v>
      </c>
      <c r="R739" t="b">
        <v>1</v>
      </c>
      <c r="S739">
        <v>40</v>
      </c>
      <c r="T739">
        <v>30</v>
      </c>
      <c r="U739">
        <v>0</v>
      </c>
      <c r="V739" s="21" t="s">
        <v>49</v>
      </c>
      <c r="W739">
        <v>1000</v>
      </c>
      <c r="X739">
        <v>100</v>
      </c>
      <c r="Y739" t="b">
        <v>1</v>
      </c>
      <c r="Z739">
        <v>80</v>
      </c>
      <c r="AA739">
        <v>1</v>
      </c>
      <c r="AB739">
        <v>105</v>
      </c>
      <c r="AC739">
        <v>60</v>
      </c>
      <c r="AD739">
        <v>0.05</v>
      </c>
      <c r="AE739" t="b">
        <v>1</v>
      </c>
      <c r="AF739" s="21" t="s">
        <v>724</v>
      </c>
      <c r="AG739">
        <v>5</v>
      </c>
      <c r="AH739">
        <v>9</v>
      </c>
      <c r="AI739">
        <v>10</v>
      </c>
      <c r="AJ739">
        <v>10</v>
      </c>
      <c r="AK739" s="21" t="s">
        <v>48</v>
      </c>
      <c r="AL739" t="b">
        <v>1</v>
      </c>
      <c r="AM739" t="b">
        <v>0</v>
      </c>
      <c r="AN739">
        <v>100</v>
      </c>
      <c r="AO739">
        <v>650</v>
      </c>
      <c r="AP739">
        <v>800</v>
      </c>
      <c r="AQ739" s="21" t="s">
        <v>318</v>
      </c>
      <c r="AR739" s="21"/>
      <c r="AS739" t="b">
        <v>0</v>
      </c>
      <c r="AT739" s="21"/>
      <c r="AU739" s="21"/>
      <c r="AV739" s="21" t="s">
        <v>503</v>
      </c>
      <c r="AW739" s="21"/>
      <c r="AX739" s="21" t="s">
        <v>537</v>
      </c>
      <c r="AY739" s="21" t="s">
        <v>514</v>
      </c>
      <c r="AZ739">
        <v>1</v>
      </c>
      <c r="BA739">
        <v>3</v>
      </c>
      <c r="BB739" s="21"/>
      <c r="BC739">
        <v>13130346</v>
      </c>
      <c r="BD739">
        <v>0</v>
      </c>
      <c r="BE739">
        <v>0</v>
      </c>
      <c r="BF739">
        <v>45</v>
      </c>
      <c r="BG739">
        <v>5</v>
      </c>
      <c r="BH739">
        <v>50</v>
      </c>
      <c r="BI739" s="21"/>
      <c r="BJ739">
        <v>0</v>
      </c>
    </row>
    <row r="740" spans="1:62" x14ac:dyDescent="0.25">
      <c r="A740" t="str">
        <f>VLOOKUP(ObjectiveData[[#This Row],[Template ID]],ID_Conversion[],3,FALSE)</f>
        <v>VMAT</v>
      </c>
      <c r="B740" t="str">
        <f>VLOOKUP(ObjectiveData[[#This Row],[Template ID]],ID_Conversion[],6,FALSE)</f>
        <v>GYNE</v>
      </c>
      <c r="C740" s="15">
        <f>VLOOKUP(ObjectiveData[[#This Row],[Last Modified]],Date_Conversion[],13,FALSE)</f>
        <v>43062.419108796297</v>
      </c>
      <c r="D740" s="15" t="str">
        <f>VLOOKUP(ObjectiveData[[#This Row],[Template ID]],ObjectiveFiles[],3,FALSE)</f>
        <v>ObjectiveTemplate_12296.xml</v>
      </c>
      <c r="E740">
        <v>1.7</v>
      </c>
      <c r="F740" s="21" t="s">
        <v>180</v>
      </c>
      <c r="G740" s="21" t="s">
        <v>9</v>
      </c>
      <c r="H740" s="21" t="s">
        <v>14</v>
      </c>
      <c r="I740" s="21"/>
      <c r="J740" s="21"/>
      <c r="K740" s="21" t="s">
        <v>23</v>
      </c>
      <c r="L740" s="21"/>
      <c r="M740" s="21" t="s">
        <v>770</v>
      </c>
      <c r="N740" s="21" t="s">
        <v>534</v>
      </c>
      <c r="O740" s="21" t="s">
        <v>41</v>
      </c>
      <c r="P740" t="b">
        <v>0</v>
      </c>
      <c r="Q740" t="b">
        <v>0</v>
      </c>
      <c r="R740" t="b">
        <v>1</v>
      </c>
      <c r="S740">
        <v>40</v>
      </c>
      <c r="T740">
        <v>30</v>
      </c>
      <c r="U740">
        <v>0</v>
      </c>
      <c r="V740" s="21" t="s">
        <v>49</v>
      </c>
      <c r="W740">
        <v>1000</v>
      </c>
      <c r="X740">
        <v>100</v>
      </c>
      <c r="Y740" t="b">
        <v>1</v>
      </c>
      <c r="Z740">
        <v>80</v>
      </c>
      <c r="AA740">
        <v>1</v>
      </c>
      <c r="AB740">
        <v>105</v>
      </c>
      <c r="AC740">
        <v>60</v>
      </c>
      <c r="AD740">
        <v>0.05</v>
      </c>
      <c r="AE740" t="b">
        <v>1</v>
      </c>
      <c r="AF740" s="21" t="s">
        <v>724</v>
      </c>
      <c r="AG740">
        <v>5</v>
      </c>
      <c r="AH740">
        <v>9</v>
      </c>
      <c r="AI740">
        <v>10</v>
      </c>
      <c r="AJ740">
        <v>10</v>
      </c>
      <c r="AK740" s="21" t="s">
        <v>48</v>
      </c>
      <c r="AL740" t="b">
        <v>1</v>
      </c>
      <c r="AM740" t="b">
        <v>0</v>
      </c>
      <c r="AN740">
        <v>100</v>
      </c>
      <c r="AO740">
        <v>650</v>
      </c>
      <c r="AP740">
        <v>800</v>
      </c>
      <c r="AQ740" s="21" t="s">
        <v>319</v>
      </c>
      <c r="AR740" s="21"/>
      <c r="AS740" t="b">
        <v>0</v>
      </c>
      <c r="AT740" s="21"/>
      <c r="AU740" s="21"/>
      <c r="AV740" s="21" t="s">
        <v>503</v>
      </c>
      <c r="AW740" s="21"/>
      <c r="AX740" s="21" t="s">
        <v>772</v>
      </c>
      <c r="AY740" s="21" t="s">
        <v>507</v>
      </c>
      <c r="AZ740">
        <v>3.2</v>
      </c>
      <c r="BB740" s="21"/>
      <c r="BC740">
        <v>9639167</v>
      </c>
      <c r="BD740">
        <v>0</v>
      </c>
      <c r="BE740">
        <v>0</v>
      </c>
      <c r="BF740">
        <v>10</v>
      </c>
      <c r="BG740">
        <v>80</v>
      </c>
      <c r="BH740">
        <v>50</v>
      </c>
      <c r="BI740" s="21"/>
      <c r="BJ740">
        <v>0</v>
      </c>
    </row>
    <row r="741" spans="1:62" x14ac:dyDescent="0.25">
      <c r="A741" t="str">
        <f>VLOOKUP(ObjectiveData[[#This Row],[Template ID]],ID_Conversion[],3,FALSE)</f>
        <v>VMAT</v>
      </c>
      <c r="B741" t="str">
        <f>VLOOKUP(ObjectiveData[[#This Row],[Template ID]],ID_Conversion[],6,FALSE)</f>
        <v>GYNE</v>
      </c>
      <c r="C741" s="15">
        <f>VLOOKUP(ObjectiveData[[#This Row],[Last Modified]],Date_Conversion[],13,FALSE)</f>
        <v>43062.419108796297</v>
      </c>
      <c r="D741" s="15" t="str">
        <f>VLOOKUP(ObjectiveData[[#This Row],[Template ID]],ObjectiveFiles[],3,FALSE)</f>
        <v>ObjectiveTemplate_12296.xml</v>
      </c>
      <c r="E741">
        <v>1.7</v>
      </c>
      <c r="F741" s="21" t="s">
        <v>180</v>
      </c>
      <c r="G741" s="21" t="s">
        <v>9</v>
      </c>
      <c r="H741" s="21" t="s">
        <v>14</v>
      </c>
      <c r="I741" s="21"/>
      <c r="J741" s="21"/>
      <c r="K741" s="21" t="s">
        <v>23</v>
      </c>
      <c r="L741" s="21"/>
      <c r="M741" s="21" t="s">
        <v>770</v>
      </c>
      <c r="N741" s="21" t="s">
        <v>534</v>
      </c>
      <c r="O741" s="21" t="s">
        <v>41</v>
      </c>
      <c r="P741" t="b">
        <v>0</v>
      </c>
      <c r="Q741" t="b">
        <v>0</v>
      </c>
      <c r="R741" t="b">
        <v>1</v>
      </c>
      <c r="S741">
        <v>40</v>
      </c>
      <c r="T741">
        <v>30</v>
      </c>
      <c r="U741">
        <v>0</v>
      </c>
      <c r="V741" s="21" t="s">
        <v>49</v>
      </c>
      <c r="W741">
        <v>1000</v>
      </c>
      <c r="X741">
        <v>100</v>
      </c>
      <c r="Y741" t="b">
        <v>1</v>
      </c>
      <c r="Z741">
        <v>80</v>
      </c>
      <c r="AA741">
        <v>1</v>
      </c>
      <c r="AB741">
        <v>105</v>
      </c>
      <c r="AC741">
        <v>60</v>
      </c>
      <c r="AD741">
        <v>0.05</v>
      </c>
      <c r="AE741" t="b">
        <v>1</v>
      </c>
      <c r="AF741" s="21" t="s">
        <v>724</v>
      </c>
      <c r="AG741">
        <v>5</v>
      </c>
      <c r="AH741">
        <v>9</v>
      </c>
      <c r="AI741">
        <v>10</v>
      </c>
      <c r="AJ741">
        <v>10</v>
      </c>
      <c r="AK741" s="21" t="s">
        <v>48</v>
      </c>
      <c r="AL741" t="b">
        <v>1</v>
      </c>
      <c r="AM741" t="b">
        <v>0</v>
      </c>
      <c r="AN741">
        <v>100</v>
      </c>
      <c r="AO741">
        <v>650</v>
      </c>
      <c r="AP741">
        <v>800</v>
      </c>
      <c r="AQ741" s="21" t="s">
        <v>319</v>
      </c>
      <c r="AR741" s="21"/>
      <c r="AS741" t="b">
        <v>0</v>
      </c>
      <c r="AT741" s="21"/>
      <c r="AU741" s="21"/>
      <c r="AV741" s="21" t="s">
        <v>503</v>
      </c>
      <c r="AW741" s="21"/>
      <c r="AX741" s="21" t="s">
        <v>772</v>
      </c>
      <c r="AY741" s="21" t="s">
        <v>507</v>
      </c>
      <c r="AZ741">
        <v>3.2</v>
      </c>
      <c r="BB741" s="21"/>
      <c r="BC741">
        <v>9639167</v>
      </c>
      <c r="BD741">
        <v>0</v>
      </c>
      <c r="BE741">
        <v>0</v>
      </c>
      <c r="BF741">
        <v>25</v>
      </c>
      <c r="BG741">
        <v>50</v>
      </c>
      <c r="BH741">
        <v>50</v>
      </c>
      <c r="BI741" s="21"/>
      <c r="BJ741">
        <v>0</v>
      </c>
    </row>
    <row r="742" spans="1:62" x14ac:dyDescent="0.25">
      <c r="A742" t="str">
        <f>VLOOKUP(ObjectiveData[[#This Row],[Template ID]],ID_Conversion[],3,FALSE)</f>
        <v>VMAT</v>
      </c>
      <c r="B742" t="str">
        <f>VLOOKUP(ObjectiveData[[#This Row],[Template ID]],ID_Conversion[],6,FALSE)</f>
        <v>GYNE</v>
      </c>
      <c r="C742" s="15">
        <f>VLOOKUP(ObjectiveData[[#This Row],[Last Modified]],Date_Conversion[],13,FALSE)</f>
        <v>43062.419108796297</v>
      </c>
      <c r="D742" s="15" t="str">
        <f>VLOOKUP(ObjectiveData[[#This Row],[Template ID]],ObjectiveFiles[],3,FALSE)</f>
        <v>ObjectiveTemplate_12296.xml</v>
      </c>
      <c r="E742">
        <v>1.7</v>
      </c>
      <c r="F742" s="21" t="s">
        <v>180</v>
      </c>
      <c r="G742" s="21" t="s">
        <v>9</v>
      </c>
      <c r="H742" s="21" t="s">
        <v>14</v>
      </c>
      <c r="I742" s="21"/>
      <c r="J742" s="21"/>
      <c r="K742" s="21" t="s">
        <v>23</v>
      </c>
      <c r="L742" s="21"/>
      <c r="M742" s="21" t="s">
        <v>770</v>
      </c>
      <c r="N742" s="21" t="s">
        <v>534</v>
      </c>
      <c r="O742" s="21" t="s">
        <v>41</v>
      </c>
      <c r="P742" t="b">
        <v>0</v>
      </c>
      <c r="Q742" t="b">
        <v>0</v>
      </c>
      <c r="R742" t="b">
        <v>1</v>
      </c>
      <c r="S742">
        <v>40</v>
      </c>
      <c r="T742">
        <v>30</v>
      </c>
      <c r="U742">
        <v>0</v>
      </c>
      <c r="V742" s="21" t="s">
        <v>49</v>
      </c>
      <c r="W742">
        <v>1000</v>
      </c>
      <c r="X742">
        <v>100</v>
      </c>
      <c r="Y742" t="b">
        <v>1</v>
      </c>
      <c r="Z742">
        <v>80</v>
      </c>
      <c r="AA742">
        <v>1</v>
      </c>
      <c r="AB742">
        <v>105</v>
      </c>
      <c r="AC742">
        <v>60</v>
      </c>
      <c r="AD742">
        <v>0.05</v>
      </c>
      <c r="AE742" t="b">
        <v>1</v>
      </c>
      <c r="AF742" s="21" t="s">
        <v>724</v>
      </c>
      <c r="AG742">
        <v>5</v>
      </c>
      <c r="AH742">
        <v>9</v>
      </c>
      <c r="AI742">
        <v>10</v>
      </c>
      <c r="AJ742">
        <v>10</v>
      </c>
      <c r="AK742" s="21" t="s">
        <v>48</v>
      </c>
      <c r="AL742" t="b">
        <v>1</v>
      </c>
      <c r="AM742" t="b">
        <v>0</v>
      </c>
      <c r="AN742">
        <v>100</v>
      </c>
      <c r="AO742">
        <v>650</v>
      </c>
      <c r="AP742">
        <v>800</v>
      </c>
      <c r="AQ742" s="21" t="s">
        <v>319</v>
      </c>
      <c r="AR742" s="21"/>
      <c r="AS742" t="b">
        <v>0</v>
      </c>
      <c r="AT742" s="21"/>
      <c r="AU742" s="21"/>
      <c r="AV742" s="21" t="s">
        <v>503</v>
      </c>
      <c r="AW742" s="21"/>
      <c r="AX742" s="21" t="s">
        <v>772</v>
      </c>
      <c r="AY742" s="21" t="s">
        <v>507</v>
      </c>
      <c r="AZ742">
        <v>3.2</v>
      </c>
      <c r="BB742" s="21"/>
      <c r="BC742">
        <v>9639167</v>
      </c>
      <c r="BD742">
        <v>0</v>
      </c>
      <c r="BE742">
        <v>0</v>
      </c>
      <c r="BF742">
        <v>30</v>
      </c>
      <c r="BG742">
        <v>20</v>
      </c>
      <c r="BH742">
        <v>50</v>
      </c>
      <c r="BI742" s="21"/>
      <c r="BJ742">
        <v>0</v>
      </c>
    </row>
    <row r="743" spans="1:62" x14ac:dyDescent="0.25">
      <c r="A743" t="str">
        <f>VLOOKUP(ObjectiveData[[#This Row],[Template ID]],ID_Conversion[],3,FALSE)</f>
        <v>VMAT</v>
      </c>
      <c r="B743" t="str">
        <f>VLOOKUP(ObjectiveData[[#This Row],[Template ID]],ID_Conversion[],6,FALSE)</f>
        <v>GYNE</v>
      </c>
      <c r="C743" s="15">
        <f>VLOOKUP(ObjectiveData[[#This Row],[Last Modified]],Date_Conversion[],13,FALSE)</f>
        <v>43062.419108796297</v>
      </c>
      <c r="D743" s="15" t="str">
        <f>VLOOKUP(ObjectiveData[[#This Row],[Template ID]],ObjectiveFiles[],3,FALSE)</f>
        <v>ObjectiveTemplate_12296.xml</v>
      </c>
      <c r="E743">
        <v>1.7</v>
      </c>
      <c r="F743" s="21" t="s">
        <v>180</v>
      </c>
      <c r="G743" s="21" t="s">
        <v>9</v>
      </c>
      <c r="H743" s="21" t="s">
        <v>14</v>
      </c>
      <c r="I743" s="21"/>
      <c r="J743" s="21"/>
      <c r="K743" s="21" t="s">
        <v>23</v>
      </c>
      <c r="L743" s="21"/>
      <c r="M743" s="21" t="s">
        <v>770</v>
      </c>
      <c r="N743" s="21" t="s">
        <v>534</v>
      </c>
      <c r="O743" s="21" t="s">
        <v>41</v>
      </c>
      <c r="P743" t="b">
        <v>0</v>
      </c>
      <c r="Q743" t="b">
        <v>0</v>
      </c>
      <c r="R743" t="b">
        <v>1</v>
      </c>
      <c r="S743">
        <v>40</v>
      </c>
      <c r="T743">
        <v>30</v>
      </c>
      <c r="U743">
        <v>0</v>
      </c>
      <c r="V743" s="21" t="s">
        <v>49</v>
      </c>
      <c r="W743">
        <v>1000</v>
      </c>
      <c r="X743">
        <v>100</v>
      </c>
      <c r="Y743" t="b">
        <v>1</v>
      </c>
      <c r="Z743">
        <v>80</v>
      </c>
      <c r="AA743">
        <v>1</v>
      </c>
      <c r="AB743">
        <v>105</v>
      </c>
      <c r="AC743">
        <v>60</v>
      </c>
      <c r="AD743">
        <v>0.05</v>
      </c>
      <c r="AE743" t="b">
        <v>1</v>
      </c>
      <c r="AF743" s="21" t="s">
        <v>724</v>
      </c>
      <c r="AG743">
        <v>5</v>
      </c>
      <c r="AH743">
        <v>9</v>
      </c>
      <c r="AI743">
        <v>10</v>
      </c>
      <c r="AJ743">
        <v>10</v>
      </c>
      <c r="AK743" s="21" t="s">
        <v>48</v>
      </c>
      <c r="AL743" t="b">
        <v>1</v>
      </c>
      <c r="AM743" t="b">
        <v>0</v>
      </c>
      <c r="AN743">
        <v>100</v>
      </c>
      <c r="AO743">
        <v>650</v>
      </c>
      <c r="AP743">
        <v>800</v>
      </c>
      <c r="AQ743" s="21" t="s">
        <v>319</v>
      </c>
      <c r="AR743" s="21"/>
      <c r="AS743" t="b">
        <v>0</v>
      </c>
      <c r="AT743" s="21"/>
      <c r="AU743" s="21"/>
      <c r="AV743" s="21" t="s">
        <v>503</v>
      </c>
      <c r="AW743" s="21"/>
      <c r="AX743" s="21" t="s">
        <v>772</v>
      </c>
      <c r="AY743" s="21" t="s">
        <v>507</v>
      </c>
      <c r="AZ743">
        <v>3.2</v>
      </c>
      <c r="BB743" s="21"/>
      <c r="BC743">
        <v>9639167</v>
      </c>
      <c r="BD743">
        <v>0</v>
      </c>
      <c r="BE743">
        <v>0</v>
      </c>
      <c r="BF743">
        <v>35</v>
      </c>
      <c r="BG743">
        <v>10</v>
      </c>
      <c r="BH743">
        <v>50</v>
      </c>
      <c r="BI743" s="21"/>
      <c r="BJ743">
        <v>0</v>
      </c>
    </row>
    <row r="744" spans="1:62" x14ac:dyDescent="0.25">
      <c r="A744" t="str">
        <f>VLOOKUP(ObjectiveData[[#This Row],[Template ID]],ID_Conversion[],3,FALSE)</f>
        <v>VMAT</v>
      </c>
      <c r="B744" t="str">
        <f>VLOOKUP(ObjectiveData[[#This Row],[Template ID]],ID_Conversion[],6,FALSE)</f>
        <v>GYNE</v>
      </c>
      <c r="C744" s="15">
        <f>VLOOKUP(ObjectiveData[[#This Row],[Last Modified]],Date_Conversion[],13,FALSE)</f>
        <v>43062.419108796297</v>
      </c>
      <c r="D744" s="15" t="str">
        <f>VLOOKUP(ObjectiveData[[#This Row],[Template ID]],ObjectiveFiles[],3,FALSE)</f>
        <v>ObjectiveTemplate_12296.xml</v>
      </c>
      <c r="E744">
        <v>1.7</v>
      </c>
      <c r="F744" s="21" t="s">
        <v>180</v>
      </c>
      <c r="G744" s="21" t="s">
        <v>9</v>
      </c>
      <c r="H744" s="21" t="s">
        <v>14</v>
      </c>
      <c r="I744" s="21"/>
      <c r="J744" s="21"/>
      <c r="K744" s="21" t="s">
        <v>23</v>
      </c>
      <c r="L744" s="21"/>
      <c r="M744" s="21" t="s">
        <v>770</v>
      </c>
      <c r="N744" s="21" t="s">
        <v>534</v>
      </c>
      <c r="O744" s="21" t="s">
        <v>41</v>
      </c>
      <c r="P744" t="b">
        <v>0</v>
      </c>
      <c r="Q744" t="b">
        <v>0</v>
      </c>
      <c r="R744" t="b">
        <v>1</v>
      </c>
      <c r="S744">
        <v>40</v>
      </c>
      <c r="T744">
        <v>30</v>
      </c>
      <c r="U744">
        <v>0</v>
      </c>
      <c r="V744" s="21" t="s">
        <v>49</v>
      </c>
      <c r="W744">
        <v>1000</v>
      </c>
      <c r="X744">
        <v>100</v>
      </c>
      <c r="Y744" t="b">
        <v>1</v>
      </c>
      <c r="Z744">
        <v>80</v>
      </c>
      <c r="AA744">
        <v>1</v>
      </c>
      <c r="AB744">
        <v>105</v>
      </c>
      <c r="AC744">
        <v>60</v>
      </c>
      <c r="AD744">
        <v>0.05</v>
      </c>
      <c r="AE744" t="b">
        <v>1</v>
      </c>
      <c r="AF744" s="21" t="s">
        <v>724</v>
      </c>
      <c r="AG744">
        <v>5</v>
      </c>
      <c r="AH744">
        <v>9</v>
      </c>
      <c r="AI744">
        <v>10</v>
      </c>
      <c r="AJ744">
        <v>10</v>
      </c>
      <c r="AK744" s="21" t="s">
        <v>48</v>
      </c>
      <c r="AL744" t="b">
        <v>1</v>
      </c>
      <c r="AM744" t="b">
        <v>0</v>
      </c>
      <c r="AN744">
        <v>100</v>
      </c>
      <c r="AO744">
        <v>650</v>
      </c>
      <c r="AP744">
        <v>800</v>
      </c>
      <c r="AQ744" s="21" t="s">
        <v>320</v>
      </c>
      <c r="AR744" s="21"/>
      <c r="AS744" t="b">
        <v>0</v>
      </c>
      <c r="AT744" s="21"/>
      <c r="AU744" s="21"/>
      <c r="AV744" s="21" t="s">
        <v>503</v>
      </c>
      <c r="AW744" s="21"/>
      <c r="AX744" s="21" t="s">
        <v>773</v>
      </c>
      <c r="AY744" s="21" t="s">
        <v>507</v>
      </c>
      <c r="AZ744">
        <v>3.2</v>
      </c>
      <c r="BB744" s="21"/>
      <c r="BC744">
        <v>10156544</v>
      </c>
      <c r="BD744">
        <v>0</v>
      </c>
      <c r="BE744">
        <v>0</v>
      </c>
      <c r="BF744">
        <v>10</v>
      </c>
      <c r="BG744">
        <v>50</v>
      </c>
      <c r="BH744">
        <v>50</v>
      </c>
      <c r="BI744" s="21"/>
      <c r="BJ744">
        <v>0</v>
      </c>
    </row>
    <row r="745" spans="1:62" x14ac:dyDescent="0.25">
      <c r="A745" t="str">
        <f>VLOOKUP(ObjectiveData[[#This Row],[Template ID]],ID_Conversion[],3,FALSE)</f>
        <v>VMAT</v>
      </c>
      <c r="B745" t="str">
        <f>VLOOKUP(ObjectiveData[[#This Row],[Template ID]],ID_Conversion[],6,FALSE)</f>
        <v>GYNE</v>
      </c>
      <c r="C745" s="15">
        <f>VLOOKUP(ObjectiveData[[#This Row],[Last Modified]],Date_Conversion[],13,FALSE)</f>
        <v>43062.419108796297</v>
      </c>
      <c r="D745" s="15" t="str">
        <f>VLOOKUP(ObjectiveData[[#This Row],[Template ID]],ObjectiveFiles[],3,FALSE)</f>
        <v>ObjectiveTemplate_12296.xml</v>
      </c>
      <c r="E745">
        <v>1.7</v>
      </c>
      <c r="F745" s="21" t="s">
        <v>180</v>
      </c>
      <c r="G745" s="21" t="s">
        <v>9</v>
      </c>
      <c r="H745" s="21" t="s">
        <v>14</v>
      </c>
      <c r="I745" s="21"/>
      <c r="J745" s="21"/>
      <c r="K745" s="21" t="s">
        <v>23</v>
      </c>
      <c r="L745" s="21"/>
      <c r="M745" s="21" t="s">
        <v>770</v>
      </c>
      <c r="N745" s="21" t="s">
        <v>534</v>
      </c>
      <c r="O745" s="21" t="s">
        <v>41</v>
      </c>
      <c r="P745" t="b">
        <v>0</v>
      </c>
      <c r="Q745" t="b">
        <v>0</v>
      </c>
      <c r="R745" t="b">
        <v>1</v>
      </c>
      <c r="S745">
        <v>40</v>
      </c>
      <c r="T745">
        <v>30</v>
      </c>
      <c r="U745">
        <v>0</v>
      </c>
      <c r="V745" s="21" t="s">
        <v>49</v>
      </c>
      <c r="W745">
        <v>1000</v>
      </c>
      <c r="X745">
        <v>100</v>
      </c>
      <c r="Y745" t="b">
        <v>1</v>
      </c>
      <c r="Z745">
        <v>80</v>
      </c>
      <c r="AA745">
        <v>1</v>
      </c>
      <c r="AB745">
        <v>105</v>
      </c>
      <c r="AC745">
        <v>60</v>
      </c>
      <c r="AD745">
        <v>0.05</v>
      </c>
      <c r="AE745" t="b">
        <v>1</v>
      </c>
      <c r="AF745" s="21" t="s">
        <v>724</v>
      </c>
      <c r="AG745">
        <v>5</v>
      </c>
      <c r="AH745">
        <v>9</v>
      </c>
      <c r="AI745">
        <v>10</v>
      </c>
      <c r="AJ745">
        <v>10</v>
      </c>
      <c r="AK745" s="21" t="s">
        <v>48</v>
      </c>
      <c r="AL745" t="b">
        <v>1</v>
      </c>
      <c r="AM745" t="b">
        <v>0</v>
      </c>
      <c r="AN745">
        <v>100</v>
      </c>
      <c r="AO745">
        <v>650</v>
      </c>
      <c r="AP745">
        <v>800</v>
      </c>
      <c r="AQ745" s="21" t="s">
        <v>320</v>
      </c>
      <c r="AR745" s="21"/>
      <c r="AS745" t="b">
        <v>0</v>
      </c>
      <c r="AT745" s="21"/>
      <c r="AU745" s="21"/>
      <c r="AV745" s="21" t="s">
        <v>503</v>
      </c>
      <c r="AW745" s="21"/>
      <c r="AX745" s="21" t="s">
        <v>773</v>
      </c>
      <c r="AY745" s="21" t="s">
        <v>507</v>
      </c>
      <c r="AZ745">
        <v>3.2</v>
      </c>
      <c r="BB745" s="21"/>
      <c r="BC745">
        <v>10156544</v>
      </c>
      <c r="BD745">
        <v>0</v>
      </c>
      <c r="BE745">
        <v>0</v>
      </c>
      <c r="BF745">
        <v>20</v>
      </c>
      <c r="BG745">
        <v>25</v>
      </c>
      <c r="BH745">
        <v>50</v>
      </c>
      <c r="BI745" s="21"/>
      <c r="BJ745">
        <v>0</v>
      </c>
    </row>
    <row r="746" spans="1:62" x14ac:dyDescent="0.25">
      <c r="A746" t="str">
        <f>VLOOKUP(ObjectiveData[[#This Row],[Template ID]],ID_Conversion[],3,FALSE)</f>
        <v>VMAT</v>
      </c>
      <c r="B746" t="str">
        <f>VLOOKUP(ObjectiveData[[#This Row],[Template ID]],ID_Conversion[],6,FALSE)</f>
        <v>GYNE</v>
      </c>
      <c r="C746" s="15">
        <f>VLOOKUP(ObjectiveData[[#This Row],[Last Modified]],Date_Conversion[],13,FALSE)</f>
        <v>43062.419108796297</v>
      </c>
      <c r="D746" s="15" t="str">
        <f>VLOOKUP(ObjectiveData[[#This Row],[Template ID]],ObjectiveFiles[],3,FALSE)</f>
        <v>ObjectiveTemplate_12296.xml</v>
      </c>
      <c r="E746">
        <v>1.7</v>
      </c>
      <c r="F746" s="21" t="s">
        <v>180</v>
      </c>
      <c r="G746" s="21" t="s">
        <v>9</v>
      </c>
      <c r="H746" s="21" t="s">
        <v>14</v>
      </c>
      <c r="I746" s="21"/>
      <c r="J746" s="21"/>
      <c r="K746" s="21" t="s">
        <v>23</v>
      </c>
      <c r="L746" s="21"/>
      <c r="M746" s="21" t="s">
        <v>770</v>
      </c>
      <c r="N746" s="21" t="s">
        <v>534</v>
      </c>
      <c r="O746" s="21" t="s">
        <v>41</v>
      </c>
      <c r="P746" t="b">
        <v>0</v>
      </c>
      <c r="Q746" t="b">
        <v>0</v>
      </c>
      <c r="R746" t="b">
        <v>1</v>
      </c>
      <c r="S746">
        <v>40</v>
      </c>
      <c r="T746">
        <v>30</v>
      </c>
      <c r="U746">
        <v>0</v>
      </c>
      <c r="V746" s="21" t="s">
        <v>49</v>
      </c>
      <c r="W746">
        <v>1000</v>
      </c>
      <c r="X746">
        <v>100</v>
      </c>
      <c r="Y746" t="b">
        <v>1</v>
      </c>
      <c r="Z746">
        <v>80</v>
      </c>
      <c r="AA746">
        <v>1</v>
      </c>
      <c r="AB746">
        <v>105</v>
      </c>
      <c r="AC746">
        <v>60</v>
      </c>
      <c r="AD746">
        <v>0.05</v>
      </c>
      <c r="AE746" t="b">
        <v>1</v>
      </c>
      <c r="AF746" s="21" t="s">
        <v>724</v>
      </c>
      <c r="AG746">
        <v>5</v>
      </c>
      <c r="AH746">
        <v>9</v>
      </c>
      <c r="AI746">
        <v>10</v>
      </c>
      <c r="AJ746">
        <v>10</v>
      </c>
      <c r="AK746" s="21" t="s">
        <v>48</v>
      </c>
      <c r="AL746" t="b">
        <v>1</v>
      </c>
      <c r="AM746" t="b">
        <v>0</v>
      </c>
      <c r="AN746">
        <v>100</v>
      </c>
      <c r="AO746">
        <v>650</v>
      </c>
      <c r="AP746">
        <v>800</v>
      </c>
      <c r="AQ746" s="21" t="s">
        <v>320</v>
      </c>
      <c r="AR746" s="21"/>
      <c r="AS746" t="b">
        <v>0</v>
      </c>
      <c r="AT746" s="21"/>
      <c r="AU746" s="21"/>
      <c r="AV746" s="21" t="s">
        <v>503</v>
      </c>
      <c r="AW746" s="21"/>
      <c r="AX746" s="21" t="s">
        <v>773</v>
      </c>
      <c r="AY746" s="21" t="s">
        <v>507</v>
      </c>
      <c r="AZ746">
        <v>3.2</v>
      </c>
      <c r="BB746" s="21"/>
      <c r="BC746">
        <v>10156544</v>
      </c>
      <c r="BD746">
        <v>0</v>
      </c>
      <c r="BE746">
        <v>0</v>
      </c>
      <c r="BF746">
        <v>30</v>
      </c>
      <c r="BG746">
        <v>10</v>
      </c>
      <c r="BH746">
        <v>50</v>
      </c>
      <c r="BI746" s="21"/>
      <c r="BJ746">
        <v>0</v>
      </c>
    </row>
    <row r="747" spans="1:62" x14ac:dyDescent="0.25">
      <c r="A747" t="str">
        <f>VLOOKUP(ObjectiveData[[#This Row],[Template ID]],ID_Conversion[],3,FALSE)</f>
        <v>VMAT</v>
      </c>
      <c r="B747" t="str">
        <f>VLOOKUP(ObjectiveData[[#This Row],[Template ID]],ID_Conversion[],6,FALSE)</f>
        <v>GYNE</v>
      </c>
      <c r="C747" s="15">
        <f>VLOOKUP(ObjectiveData[[#This Row],[Last Modified]],Date_Conversion[],13,FALSE)</f>
        <v>43062.419108796297</v>
      </c>
      <c r="D747" s="15" t="str">
        <f>VLOOKUP(ObjectiveData[[#This Row],[Template ID]],ObjectiveFiles[],3,FALSE)</f>
        <v>ObjectiveTemplate_12296.xml</v>
      </c>
      <c r="E747">
        <v>1.7</v>
      </c>
      <c r="F747" s="21" t="s">
        <v>180</v>
      </c>
      <c r="G747" s="21" t="s">
        <v>9</v>
      </c>
      <c r="H747" s="21" t="s">
        <v>14</v>
      </c>
      <c r="I747" s="21"/>
      <c r="J747" s="21"/>
      <c r="K747" s="21" t="s">
        <v>23</v>
      </c>
      <c r="L747" s="21"/>
      <c r="M747" s="21" t="s">
        <v>770</v>
      </c>
      <c r="N747" s="21" t="s">
        <v>534</v>
      </c>
      <c r="O747" s="21" t="s">
        <v>41</v>
      </c>
      <c r="P747" t="b">
        <v>0</v>
      </c>
      <c r="Q747" t="b">
        <v>0</v>
      </c>
      <c r="R747" t="b">
        <v>1</v>
      </c>
      <c r="S747">
        <v>40</v>
      </c>
      <c r="T747">
        <v>30</v>
      </c>
      <c r="U747">
        <v>0</v>
      </c>
      <c r="V747" s="21" t="s">
        <v>49</v>
      </c>
      <c r="W747">
        <v>1000</v>
      </c>
      <c r="X747">
        <v>100</v>
      </c>
      <c r="Y747" t="b">
        <v>1</v>
      </c>
      <c r="Z747">
        <v>80</v>
      </c>
      <c r="AA747">
        <v>1</v>
      </c>
      <c r="AB747">
        <v>105</v>
      </c>
      <c r="AC747">
        <v>60</v>
      </c>
      <c r="AD747">
        <v>0.05</v>
      </c>
      <c r="AE747" t="b">
        <v>1</v>
      </c>
      <c r="AF747" s="21" t="s">
        <v>724</v>
      </c>
      <c r="AG747">
        <v>5</v>
      </c>
      <c r="AH747">
        <v>9</v>
      </c>
      <c r="AI747">
        <v>10</v>
      </c>
      <c r="AJ747">
        <v>10</v>
      </c>
      <c r="AK747" s="21" t="s">
        <v>48</v>
      </c>
      <c r="AL747" t="b">
        <v>1</v>
      </c>
      <c r="AM747" t="b">
        <v>0</v>
      </c>
      <c r="AN747">
        <v>100</v>
      </c>
      <c r="AO747">
        <v>650</v>
      </c>
      <c r="AP747">
        <v>800</v>
      </c>
      <c r="AQ747" s="21" t="s">
        <v>320</v>
      </c>
      <c r="AR747" s="21"/>
      <c r="AS747" t="b">
        <v>0</v>
      </c>
      <c r="AT747" s="21"/>
      <c r="AU747" s="21"/>
      <c r="AV747" s="21" t="s">
        <v>503</v>
      </c>
      <c r="AW747" s="21"/>
      <c r="AX747" s="21" t="s">
        <v>773</v>
      </c>
      <c r="AY747" s="21" t="s">
        <v>507</v>
      </c>
      <c r="AZ747">
        <v>3.2</v>
      </c>
      <c r="BB747" s="21"/>
      <c r="BC747">
        <v>10156544</v>
      </c>
      <c r="BD747">
        <v>0</v>
      </c>
      <c r="BE747">
        <v>0</v>
      </c>
      <c r="BF747">
        <v>40</v>
      </c>
      <c r="BG747">
        <v>0</v>
      </c>
      <c r="BH747">
        <v>50</v>
      </c>
      <c r="BI747" s="21"/>
      <c r="BJ747">
        <v>0</v>
      </c>
    </row>
    <row r="748" spans="1:62" x14ac:dyDescent="0.25">
      <c r="A748" t="str">
        <f>VLOOKUP(ObjectiveData[[#This Row],[Template ID]],ID_Conversion[],3,FALSE)</f>
        <v>VMAT</v>
      </c>
      <c r="B748" t="str">
        <f>VLOOKUP(ObjectiveData[[#This Row],[Template ID]],ID_Conversion[],6,FALSE)</f>
        <v>GYNE</v>
      </c>
      <c r="C748" s="15">
        <f>VLOOKUP(ObjectiveData[[#This Row],[Last Modified]],Date_Conversion[],13,FALSE)</f>
        <v>43062.419108796297</v>
      </c>
      <c r="D748" s="15" t="str">
        <f>VLOOKUP(ObjectiveData[[#This Row],[Template ID]],ObjectiveFiles[],3,FALSE)</f>
        <v>ObjectiveTemplate_12296.xml</v>
      </c>
      <c r="E748">
        <v>1.7</v>
      </c>
      <c r="F748" s="21" t="s">
        <v>180</v>
      </c>
      <c r="G748" s="21" t="s">
        <v>9</v>
      </c>
      <c r="H748" s="21" t="s">
        <v>14</v>
      </c>
      <c r="I748" s="21"/>
      <c r="J748" s="21"/>
      <c r="K748" s="21" t="s">
        <v>23</v>
      </c>
      <c r="L748" s="21"/>
      <c r="M748" s="21" t="s">
        <v>770</v>
      </c>
      <c r="N748" s="21" t="s">
        <v>534</v>
      </c>
      <c r="O748" s="21" t="s">
        <v>41</v>
      </c>
      <c r="P748" t="b">
        <v>0</v>
      </c>
      <c r="Q748" t="b">
        <v>0</v>
      </c>
      <c r="R748" t="b">
        <v>1</v>
      </c>
      <c r="S748">
        <v>40</v>
      </c>
      <c r="T748">
        <v>30</v>
      </c>
      <c r="U748">
        <v>0</v>
      </c>
      <c r="V748" s="21" t="s">
        <v>49</v>
      </c>
      <c r="W748">
        <v>1000</v>
      </c>
      <c r="X748">
        <v>100</v>
      </c>
      <c r="Y748" t="b">
        <v>1</v>
      </c>
      <c r="Z748">
        <v>80</v>
      </c>
      <c r="AA748">
        <v>1</v>
      </c>
      <c r="AB748">
        <v>105</v>
      </c>
      <c r="AC748">
        <v>60</v>
      </c>
      <c r="AD748">
        <v>0.05</v>
      </c>
      <c r="AE748" t="b">
        <v>1</v>
      </c>
      <c r="AF748" s="21" t="s">
        <v>724</v>
      </c>
      <c r="AG748">
        <v>5</v>
      </c>
      <c r="AH748">
        <v>9</v>
      </c>
      <c r="AI748">
        <v>10</v>
      </c>
      <c r="AJ748">
        <v>10</v>
      </c>
      <c r="AK748" s="21" t="s">
        <v>48</v>
      </c>
      <c r="AL748" t="b">
        <v>1</v>
      </c>
      <c r="AM748" t="b">
        <v>0</v>
      </c>
      <c r="AN748">
        <v>100</v>
      </c>
      <c r="AO748">
        <v>650</v>
      </c>
      <c r="AP748">
        <v>800</v>
      </c>
      <c r="AQ748" s="21" t="s">
        <v>349</v>
      </c>
      <c r="AR748" s="21"/>
      <c r="AS748" t="b">
        <v>0</v>
      </c>
      <c r="AT748" s="21"/>
      <c r="AU748" s="21"/>
      <c r="AV748" s="21" t="s">
        <v>503</v>
      </c>
      <c r="AW748" s="21"/>
      <c r="AX748" s="21" t="s">
        <v>776</v>
      </c>
      <c r="AY748" s="21" t="s">
        <v>507</v>
      </c>
      <c r="AZ748">
        <v>3.2</v>
      </c>
      <c r="BA748">
        <v>3</v>
      </c>
      <c r="BB748" s="21"/>
      <c r="BC748">
        <v>2763429</v>
      </c>
      <c r="BD748">
        <v>0</v>
      </c>
      <c r="BE748">
        <v>0</v>
      </c>
      <c r="BF748">
        <v>25</v>
      </c>
      <c r="BG748">
        <v>60</v>
      </c>
      <c r="BH748">
        <v>50</v>
      </c>
      <c r="BI748" s="21"/>
      <c r="BJ748">
        <v>0</v>
      </c>
    </row>
    <row r="749" spans="1:62" x14ac:dyDescent="0.25">
      <c r="A749" t="str">
        <f>VLOOKUP(ObjectiveData[[#This Row],[Template ID]],ID_Conversion[],3,FALSE)</f>
        <v>VMAT</v>
      </c>
      <c r="B749" t="str">
        <f>VLOOKUP(ObjectiveData[[#This Row],[Template ID]],ID_Conversion[],6,FALSE)</f>
        <v>GYNE</v>
      </c>
      <c r="C749" s="15">
        <f>VLOOKUP(ObjectiveData[[#This Row],[Last Modified]],Date_Conversion[],13,FALSE)</f>
        <v>43062.419108796297</v>
      </c>
      <c r="D749" s="15" t="str">
        <f>VLOOKUP(ObjectiveData[[#This Row],[Template ID]],ObjectiveFiles[],3,FALSE)</f>
        <v>ObjectiveTemplate_12296.xml</v>
      </c>
      <c r="E749">
        <v>1.7</v>
      </c>
      <c r="F749" s="21" t="s">
        <v>180</v>
      </c>
      <c r="G749" s="21" t="s">
        <v>9</v>
      </c>
      <c r="H749" s="21" t="s">
        <v>14</v>
      </c>
      <c r="I749" s="21"/>
      <c r="J749" s="21"/>
      <c r="K749" s="21" t="s">
        <v>23</v>
      </c>
      <c r="L749" s="21"/>
      <c r="M749" s="21" t="s">
        <v>770</v>
      </c>
      <c r="N749" s="21" t="s">
        <v>534</v>
      </c>
      <c r="O749" s="21" t="s">
        <v>41</v>
      </c>
      <c r="P749" t="b">
        <v>0</v>
      </c>
      <c r="Q749" t="b">
        <v>0</v>
      </c>
      <c r="R749" t="b">
        <v>1</v>
      </c>
      <c r="S749">
        <v>40</v>
      </c>
      <c r="T749">
        <v>30</v>
      </c>
      <c r="U749">
        <v>0</v>
      </c>
      <c r="V749" s="21" t="s">
        <v>49</v>
      </c>
      <c r="W749">
        <v>1000</v>
      </c>
      <c r="X749">
        <v>100</v>
      </c>
      <c r="Y749" t="b">
        <v>1</v>
      </c>
      <c r="Z749">
        <v>80</v>
      </c>
      <c r="AA749">
        <v>1</v>
      </c>
      <c r="AB749">
        <v>105</v>
      </c>
      <c r="AC749">
        <v>60</v>
      </c>
      <c r="AD749">
        <v>0.05</v>
      </c>
      <c r="AE749" t="b">
        <v>1</v>
      </c>
      <c r="AF749" s="21" t="s">
        <v>724</v>
      </c>
      <c r="AG749">
        <v>5</v>
      </c>
      <c r="AH749">
        <v>9</v>
      </c>
      <c r="AI749">
        <v>10</v>
      </c>
      <c r="AJ749">
        <v>10</v>
      </c>
      <c r="AK749" s="21" t="s">
        <v>48</v>
      </c>
      <c r="AL749" t="b">
        <v>1</v>
      </c>
      <c r="AM749" t="b">
        <v>0</v>
      </c>
      <c r="AN749">
        <v>100</v>
      </c>
      <c r="AO749">
        <v>650</v>
      </c>
      <c r="AP749">
        <v>800</v>
      </c>
      <c r="AQ749" s="21" t="s">
        <v>349</v>
      </c>
      <c r="AR749" s="21"/>
      <c r="AS749" t="b">
        <v>0</v>
      </c>
      <c r="AT749" s="21"/>
      <c r="AU749" s="21"/>
      <c r="AV749" s="21" t="s">
        <v>503</v>
      </c>
      <c r="AW749" s="21"/>
      <c r="AX749" s="21" t="s">
        <v>776</v>
      </c>
      <c r="AY749" s="21" t="s">
        <v>507</v>
      </c>
      <c r="AZ749">
        <v>3.2</v>
      </c>
      <c r="BA749">
        <v>3</v>
      </c>
      <c r="BB749" s="21"/>
      <c r="BC749">
        <v>2763429</v>
      </c>
      <c r="BD749">
        <v>0</v>
      </c>
      <c r="BE749">
        <v>0</v>
      </c>
      <c r="BF749">
        <v>30</v>
      </c>
      <c r="BG749">
        <v>50</v>
      </c>
      <c r="BH749">
        <v>50</v>
      </c>
      <c r="BI749" s="21"/>
      <c r="BJ749">
        <v>0</v>
      </c>
    </row>
    <row r="750" spans="1:62" x14ac:dyDescent="0.25">
      <c r="A750" t="str">
        <f>VLOOKUP(ObjectiveData[[#This Row],[Template ID]],ID_Conversion[],3,FALSE)</f>
        <v>VMAT</v>
      </c>
      <c r="B750" t="str">
        <f>VLOOKUP(ObjectiveData[[#This Row],[Template ID]],ID_Conversion[],6,FALSE)</f>
        <v>GYNE</v>
      </c>
      <c r="C750" s="15">
        <f>VLOOKUP(ObjectiveData[[#This Row],[Last Modified]],Date_Conversion[],13,FALSE)</f>
        <v>43062.419108796297</v>
      </c>
      <c r="D750" s="15" t="str">
        <f>VLOOKUP(ObjectiveData[[#This Row],[Template ID]],ObjectiveFiles[],3,FALSE)</f>
        <v>ObjectiveTemplate_12296.xml</v>
      </c>
      <c r="E750">
        <v>1.7</v>
      </c>
      <c r="F750" s="21" t="s">
        <v>180</v>
      </c>
      <c r="G750" s="21" t="s">
        <v>9</v>
      </c>
      <c r="H750" s="21" t="s">
        <v>14</v>
      </c>
      <c r="I750" s="21"/>
      <c r="J750" s="21"/>
      <c r="K750" s="21" t="s">
        <v>23</v>
      </c>
      <c r="L750" s="21"/>
      <c r="M750" s="21" t="s">
        <v>770</v>
      </c>
      <c r="N750" s="21" t="s">
        <v>534</v>
      </c>
      <c r="O750" s="21" t="s">
        <v>41</v>
      </c>
      <c r="P750" t="b">
        <v>0</v>
      </c>
      <c r="Q750" t="b">
        <v>0</v>
      </c>
      <c r="R750" t="b">
        <v>1</v>
      </c>
      <c r="S750">
        <v>40</v>
      </c>
      <c r="T750">
        <v>30</v>
      </c>
      <c r="U750">
        <v>0</v>
      </c>
      <c r="V750" s="21" t="s">
        <v>49</v>
      </c>
      <c r="W750">
        <v>1000</v>
      </c>
      <c r="X750">
        <v>100</v>
      </c>
      <c r="Y750" t="b">
        <v>1</v>
      </c>
      <c r="Z750">
        <v>80</v>
      </c>
      <c r="AA750">
        <v>1</v>
      </c>
      <c r="AB750">
        <v>105</v>
      </c>
      <c r="AC750">
        <v>60</v>
      </c>
      <c r="AD750">
        <v>0.05</v>
      </c>
      <c r="AE750" t="b">
        <v>1</v>
      </c>
      <c r="AF750" s="21" t="s">
        <v>724</v>
      </c>
      <c r="AG750">
        <v>5</v>
      </c>
      <c r="AH750">
        <v>9</v>
      </c>
      <c r="AI750">
        <v>10</v>
      </c>
      <c r="AJ750">
        <v>10</v>
      </c>
      <c r="AK750" s="21" t="s">
        <v>48</v>
      </c>
      <c r="AL750" t="b">
        <v>1</v>
      </c>
      <c r="AM750" t="b">
        <v>0</v>
      </c>
      <c r="AN750">
        <v>100</v>
      </c>
      <c r="AO750">
        <v>650</v>
      </c>
      <c r="AP750">
        <v>800</v>
      </c>
      <c r="AQ750" s="21" t="s">
        <v>349</v>
      </c>
      <c r="AR750" s="21"/>
      <c r="AS750" t="b">
        <v>0</v>
      </c>
      <c r="AT750" s="21"/>
      <c r="AU750" s="21"/>
      <c r="AV750" s="21" t="s">
        <v>503</v>
      </c>
      <c r="AW750" s="21"/>
      <c r="AX750" s="21" t="s">
        <v>776</v>
      </c>
      <c r="AY750" s="21" t="s">
        <v>507</v>
      </c>
      <c r="AZ750">
        <v>3.2</v>
      </c>
      <c r="BA750">
        <v>3</v>
      </c>
      <c r="BB750" s="21"/>
      <c r="BC750">
        <v>2763429</v>
      </c>
      <c r="BD750">
        <v>0</v>
      </c>
      <c r="BE750">
        <v>0</v>
      </c>
      <c r="BF750">
        <v>35</v>
      </c>
      <c r="BG750">
        <v>30</v>
      </c>
      <c r="BH750">
        <v>50</v>
      </c>
      <c r="BI750" s="21"/>
      <c r="BJ750">
        <v>0</v>
      </c>
    </row>
    <row r="751" spans="1:62" x14ac:dyDescent="0.25">
      <c r="A751" t="str">
        <f>VLOOKUP(ObjectiveData[[#This Row],[Template ID]],ID_Conversion[],3,FALSE)</f>
        <v>VMAT</v>
      </c>
      <c r="B751" t="str">
        <f>VLOOKUP(ObjectiveData[[#This Row],[Template ID]],ID_Conversion[],6,FALSE)</f>
        <v>GYNE</v>
      </c>
      <c r="C751" s="15">
        <f>VLOOKUP(ObjectiveData[[#This Row],[Last Modified]],Date_Conversion[],13,FALSE)</f>
        <v>43062.419108796297</v>
      </c>
      <c r="D751" s="15" t="str">
        <f>VLOOKUP(ObjectiveData[[#This Row],[Template ID]],ObjectiveFiles[],3,FALSE)</f>
        <v>ObjectiveTemplate_12296.xml</v>
      </c>
      <c r="E751">
        <v>1.7</v>
      </c>
      <c r="F751" s="21" t="s">
        <v>180</v>
      </c>
      <c r="G751" s="21" t="s">
        <v>9</v>
      </c>
      <c r="H751" s="21" t="s">
        <v>14</v>
      </c>
      <c r="I751" s="21"/>
      <c r="J751" s="21"/>
      <c r="K751" s="21" t="s">
        <v>23</v>
      </c>
      <c r="L751" s="21"/>
      <c r="M751" s="21" t="s">
        <v>770</v>
      </c>
      <c r="N751" s="21" t="s">
        <v>534</v>
      </c>
      <c r="O751" s="21" t="s">
        <v>41</v>
      </c>
      <c r="P751" t="b">
        <v>0</v>
      </c>
      <c r="Q751" t="b">
        <v>0</v>
      </c>
      <c r="R751" t="b">
        <v>1</v>
      </c>
      <c r="S751">
        <v>40</v>
      </c>
      <c r="T751">
        <v>30</v>
      </c>
      <c r="U751">
        <v>0</v>
      </c>
      <c r="V751" s="21" t="s">
        <v>49</v>
      </c>
      <c r="W751">
        <v>1000</v>
      </c>
      <c r="X751">
        <v>100</v>
      </c>
      <c r="Y751" t="b">
        <v>1</v>
      </c>
      <c r="Z751">
        <v>80</v>
      </c>
      <c r="AA751">
        <v>1</v>
      </c>
      <c r="AB751">
        <v>105</v>
      </c>
      <c r="AC751">
        <v>60</v>
      </c>
      <c r="AD751">
        <v>0.05</v>
      </c>
      <c r="AE751" t="b">
        <v>1</v>
      </c>
      <c r="AF751" s="21" t="s">
        <v>724</v>
      </c>
      <c r="AG751">
        <v>5</v>
      </c>
      <c r="AH751">
        <v>9</v>
      </c>
      <c r="AI751">
        <v>10</v>
      </c>
      <c r="AJ751">
        <v>10</v>
      </c>
      <c r="AK751" s="21" t="s">
        <v>48</v>
      </c>
      <c r="AL751" t="b">
        <v>1</v>
      </c>
      <c r="AM751" t="b">
        <v>0</v>
      </c>
      <c r="AN751">
        <v>100</v>
      </c>
      <c r="AO751">
        <v>650</v>
      </c>
      <c r="AP751">
        <v>800</v>
      </c>
      <c r="AQ751" s="21" t="s">
        <v>349</v>
      </c>
      <c r="AR751" s="21"/>
      <c r="AS751" t="b">
        <v>0</v>
      </c>
      <c r="AT751" s="21"/>
      <c r="AU751" s="21"/>
      <c r="AV751" s="21" t="s">
        <v>503</v>
      </c>
      <c r="AW751" s="21"/>
      <c r="AX751" s="21" t="s">
        <v>776</v>
      </c>
      <c r="AY751" s="21" t="s">
        <v>507</v>
      </c>
      <c r="AZ751">
        <v>3.2</v>
      </c>
      <c r="BA751">
        <v>3</v>
      </c>
      <c r="BB751" s="21"/>
      <c r="BC751">
        <v>2763429</v>
      </c>
      <c r="BD751">
        <v>0</v>
      </c>
      <c r="BE751">
        <v>0</v>
      </c>
      <c r="BF751">
        <v>40</v>
      </c>
      <c r="BG751">
        <v>10</v>
      </c>
      <c r="BH751">
        <v>50</v>
      </c>
      <c r="BI751" s="21"/>
      <c r="BJ751">
        <v>0</v>
      </c>
    </row>
    <row r="752" spans="1:62" x14ac:dyDescent="0.25">
      <c r="A752" t="str">
        <f>VLOOKUP(ObjectiveData[[#This Row],[Template ID]],ID_Conversion[],3,FALSE)</f>
        <v>VMAT</v>
      </c>
      <c r="B752" t="str">
        <f>VLOOKUP(ObjectiveData[[#This Row],[Template ID]],ID_Conversion[],6,FALSE)</f>
        <v>GYNE</v>
      </c>
      <c r="C752" s="15">
        <f>VLOOKUP(ObjectiveData[[#This Row],[Last Modified]],Date_Conversion[],13,FALSE)</f>
        <v>43062.419108796297</v>
      </c>
      <c r="D752" s="15" t="str">
        <f>VLOOKUP(ObjectiveData[[#This Row],[Template ID]],ObjectiveFiles[],3,FALSE)</f>
        <v>ObjectiveTemplate_12296.xml</v>
      </c>
      <c r="E752">
        <v>1.7</v>
      </c>
      <c r="F752" s="21" t="s">
        <v>180</v>
      </c>
      <c r="G752" s="21" t="s">
        <v>9</v>
      </c>
      <c r="H752" s="21" t="s">
        <v>14</v>
      </c>
      <c r="I752" s="21"/>
      <c r="J752" s="21"/>
      <c r="K752" s="21" t="s">
        <v>23</v>
      </c>
      <c r="L752" s="21"/>
      <c r="M752" s="21" t="s">
        <v>770</v>
      </c>
      <c r="N752" s="21" t="s">
        <v>534</v>
      </c>
      <c r="O752" s="21" t="s">
        <v>41</v>
      </c>
      <c r="P752" t="b">
        <v>0</v>
      </c>
      <c r="Q752" t="b">
        <v>0</v>
      </c>
      <c r="R752" t="b">
        <v>1</v>
      </c>
      <c r="S752">
        <v>40</v>
      </c>
      <c r="T752">
        <v>30</v>
      </c>
      <c r="U752">
        <v>0</v>
      </c>
      <c r="V752" s="21" t="s">
        <v>49</v>
      </c>
      <c r="W752">
        <v>1000</v>
      </c>
      <c r="X752">
        <v>100</v>
      </c>
      <c r="Y752" t="b">
        <v>1</v>
      </c>
      <c r="Z752">
        <v>80</v>
      </c>
      <c r="AA752">
        <v>1</v>
      </c>
      <c r="AB752">
        <v>105</v>
      </c>
      <c r="AC752">
        <v>60</v>
      </c>
      <c r="AD752">
        <v>0.05</v>
      </c>
      <c r="AE752" t="b">
        <v>1</v>
      </c>
      <c r="AF752" s="21" t="s">
        <v>724</v>
      </c>
      <c r="AG752">
        <v>5</v>
      </c>
      <c r="AH752">
        <v>9</v>
      </c>
      <c r="AI752">
        <v>10</v>
      </c>
      <c r="AJ752">
        <v>10</v>
      </c>
      <c r="AK752" s="21" t="s">
        <v>48</v>
      </c>
      <c r="AL752" t="b">
        <v>1</v>
      </c>
      <c r="AM752" t="b">
        <v>0</v>
      </c>
      <c r="AN752">
        <v>100</v>
      </c>
      <c r="AO752">
        <v>650</v>
      </c>
      <c r="AP752">
        <v>800</v>
      </c>
      <c r="AQ752" s="21" t="s">
        <v>381</v>
      </c>
      <c r="AR752" s="21"/>
      <c r="AS752" t="b">
        <v>0</v>
      </c>
      <c r="AT752" s="21"/>
      <c r="AU752" s="21"/>
      <c r="AV752" s="21" t="s">
        <v>375</v>
      </c>
      <c r="AW752" s="21"/>
      <c r="AX752" s="21" t="s">
        <v>538</v>
      </c>
      <c r="AY752" s="21" t="s">
        <v>514</v>
      </c>
      <c r="AZ752">
        <v>1</v>
      </c>
      <c r="BB752" s="21"/>
      <c r="BC752">
        <v>8388736</v>
      </c>
      <c r="BI752" s="21"/>
    </row>
    <row r="753" spans="1:62" x14ac:dyDescent="0.25">
      <c r="A753" t="str">
        <f>VLOOKUP(ObjectiveData[[#This Row],[Template ID]],ID_Conversion[],3,FALSE)</f>
        <v>VMAT</v>
      </c>
      <c r="B753" t="str">
        <f>VLOOKUP(ObjectiveData[[#This Row],[Template ID]],ID_Conversion[],6,FALSE)</f>
        <v>GYNE</v>
      </c>
      <c r="C753" s="15">
        <f>VLOOKUP(ObjectiveData[[#This Row],[Last Modified]],Date_Conversion[],13,FALSE)</f>
        <v>43062.419108796297</v>
      </c>
      <c r="D753" s="15" t="str">
        <f>VLOOKUP(ObjectiveData[[#This Row],[Template ID]],ObjectiveFiles[],3,FALSE)</f>
        <v>ObjectiveTemplate_12296.xml</v>
      </c>
      <c r="E753">
        <v>1.7</v>
      </c>
      <c r="F753" s="21" t="s">
        <v>180</v>
      </c>
      <c r="G753" s="21" t="s">
        <v>9</v>
      </c>
      <c r="H753" s="21" t="s">
        <v>14</v>
      </c>
      <c r="I753" s="21"/>
      <c r="J753" s="21"/>
      <c r="K753" s="21" t="s">
        <v>23</v>
      </c>
      <c r="L753" s="21"/>
      <c r="M753" s="21" t="s">
        <v>770</v>
      </c>
      <c r="N753" s="21" t="s">
        <v>534</v>
      </c>
      <c r="O753" s="21" t="s">
        <v>41</v>
      </c>
      <c r="P753" t="b">
        <v>0</v>
      </c>
      <c r="Q753" t="b">
        <v>0</v>
      </c>
      <c r="R753" t="b">
        <v>1</v>
      </c>
      <c r="S753">
        <v>40</v>
      </c>
      <c r="T753">
        <v>30</v>
      </c>
      <c r="U753">
        <v>0</v>
      </c>
      <c r="V753" s="21" t="s">
        <v>49</v>
      </c>
      <c r="W753">
        <v>1000</v>
      </c>
      <c r="X753">
        <v>100</v>
      </c>
      <c r="Y753" t="b">
        <v>1</v>
      </c>
      <c r="Z753">
        <v>80</v>
      </c>
      <c r="AA753">
        <v>1</v>
      </c>
      <c r="AB753">
        <v>105</v>
      </c>
      <c r="AC753">
        <v>60</v>
      </c>
      <c r="AD753">
        <v>0.05</v>
      </c>
      <c r="AE753" t="b">
        <v>1</v>
      </c>
      <c r="AF753" s="21" t="s">
        <v>724</v>
      </c>
      <c r="AG753">
        <v>5</v>
      </c>
      <c r="AH753">
        <v>9</v>
      </c>
      <c r="AI753">
        <v>10</v>
      </c>
      <c r="AJ753">
        <v>10</v>
      </c>
      <c r="AK753" s="21" t="s">
        <v>48</v>
      </c>
      <c r="AL753" t="b">
        <v>1</v>
      </c>
      <c r="AM753" t="b">
        <v>0</v>
      </c>
      <c r="AN753">
        <v>100</v>
      </c>
      <c r="AO753">
        <v>650</v>
      </c>
      <c r="AP753">
        <v>800</v>
      </c>
      <c r="AQ753" s="21" t="s">
        <v>425</v>
      </c>
      <c r="AR753" s="21"/>
      <c r="AS753" t="b">
        <v>0</v>
      </c>
      <c r="AT753" s="21"/>
      <c r="AU753" s="21"/>
      <c r="AV753" s="21" t="s">
        <v>375</v>
      </c>
      <c r="AW753" s="21"/>
      <c r="AX753" s="21" t="s">
        <v>538</v>
      </c>
      <c r="AY753" s="21" t="s">
        <v>514</v>
      </c>
      <c r="AZ753">
        <v>1</v>
      </c>
      <c r="BB753" s="21"/>
      <c r="BC753">
        <v>8388736</v>
      </c>
      <c r="BI753" s="21"/>
    </row>
    <row r="754" spans="1:62" x14ac:dyDescent="0.25">
      <c r="A754" t="str">
        <f>VLOOKUP(ObjectiveData[[#This Row],[Template ID]],ID_Conversion[],3,FALSE)</f>
        <v>VMAT</v>
      </c>
      <c r="B754" t="str">
        <f>VLOOKUP(ObjectiveData[[#This Row],[Template ID]],ID_Conversion[],6,FALSE)</f>
        <v>GYNE</v>
      </c>
      <c r="C754" s="15">
        <f>VLOOKUP(ObjectiveData[[#This Row],[Last Modified]],Date_Conversion[],13,FALSE)</f>
        <v>43062.419108796297</v>
      </c>
      <c r="D754" s="15" t="str">
        <f>VLOOKUP(ObjectiveData[[#This Row],[Template ID]],ObjectiveFiles[],3,FALSE)</f>
        <v>ObjectiveTemplate_12296.xml</v>
      </c>
      <c r="E754">
        <v>1.7</v>
      </c>
      <c r="F754" s="21" t="s">
        <v>180</v>
      </c>
      <c r="G754" s="21" t="s">
        <v>9</v>
      </c>
      <c r="H754" s="21" t="s">
        <v>14</v>
      </c>
      <c r="I754" s="21"/>
      <c r="J754" s="21"/>
      <c r="K754" s="21" t="s">
        <v>23</v>
      </c>
      <c r="L754" s="21"/>
      <c r="M754" s="21" t="s">
        <v>770</v>
      </c>
      <c r="N754" s="21" t="s">
        <v>534</v>
      </c>
      <c r="O754" s="21" t="s">
        <v>41</v>
      </c>
      <c r="P754" t="b">
        <v>0</v>
      </c>
      <c r="Q754" t="b">
        <v>0</v>
      </c>
      <c r="R754" t="b">
        <v>1</v>
      </c>
      <c r="S754">
        <v>40</v>
      </c>
      <c r="T754">
        <v>30</v>
      </c>
      <c r="U754">
        <v>0</v>
      </c>
      <c r="V754" s="21" t="s">
        <v>49</v>
      </c>
      <c r="W754">
        <v>1000</v>
      </c>
      <c r="X754">
        <v>100</v>
      </c>
      <c r="Y754" t="b">
        <v>1</v>
      </c>
      <c r="Z754">
        <v>80</v>
      </c>
      <c r="AA754">
        <v>1</v>
      </c>
      <c r="AB754">
        <v>105</v>
      </c>
      <c r="AC754">
        <v>60</v>
      </c>
      <c r="AD754">
        <v>0.05</v>
      </c>
      <c r="AE754" t="b">
        <v>1</v>
      </c>
      <c r="AF754" s="21" t="s">
        <v>724</v>
      </c>
      <c r="AG754">
        <v>5</v>
      </c>
      <c r="AH754">
        <v>9</v>
      </c>
      <c r="AI754">
        <v>10</v>
      </c>
      <c r="AJ754">
        <v>10</v>
      </c>
      <c r="AK754" s="21" t="s">
        <v>48</v>
      </c>
      <c r="AL754" t="b">
        <v>1</v>
      </c>
      <c r="AM754" t="b">
        <v>0</v>
      </c>
      <c r="AN754">
        <v>100</v>
      </c>
      <c r="AO754">
        <v>650</v>
      </c>
      <c r="AP754">
        <v>800</v>
      </c>
      <c r="AQ754" s="21" t="s">
        <v>426</v>
      </c>
      <c r="AR754" s="21"/>
      <c r="AS754" t="b">
        <v>0</v>
      </c>
      <c r="AT754" s="21"/>
      <c r="AU754" s="21"/>
      <c r="AV754" s="21" t="s">
        <v>48</v>
      </c>
      <c r="AW754" s="21"/>
      <c r="AX754" s="21" t="s">
        <v>539</v>
      </c>
      <c r="AY754" s="21" t="s">
        <v>514</v>
      </c>
      <c r="AZ754">
        <v>1</v>
      </c>
      <c r="BB754" s="21"/>
      <c r="BC754">
        <v>16711935</v>
      </c>
      <c r="BI754" s="21"/>
    </row>
    <row r="755" spans="1:62" x14ac:dyDescent="0.25">
      <c r="A755" t="str">
        <f>VLOOKUP(ObjectiveData[[#This Row],[Template ID]],ID_Conversion[],3,FALSE)</f>
        <v>VMAT</v>
      </c>
      <c r="B755" t="str">
        <f>VLOOKUP(ObjectiveData[[#This Row],[Template ID]],ID_Conversion[],6,FALSE)</f>
        <v>GYNE</v>
      </c>
      <c r="C755" s="15">
        <f>VLOOKUP(ObjectiveData[[#This Row],[Last Modified]],Date_Conversion[],13,FALSE)</f>
        <v>43062.419108796297</v>
      </c>
      <c r="D755" s="15" t="str">
        <f>VLOOKUP(ObjectiveData[[#This Row],[Template ID]],ObjectiveFiles[],3,FALSE)</f>
        <v>ObjectiveTemplate_12296.xml</v>
      </c>
      <c r="E755">
        <v>1.7</v>
      </c>
      <c r="F755" s="21" t="s">
        <v>180</v>
      </c>
      <c r="G755" s="21" t="s">
        <v>9</v>
      </c>
      <c r="H755" s="21" t="s">
        <v>14</v>
      </c>
      <c r="I755" s="21"/>
      <c r="J755" s="21"/>
      <c r="K755" s="21" t="s">
        <v>23</v>
      </c>
      <c r="L755" s="21"/>
      <c r="M755" s="21" t="s">
        <v>770</v>
      </c>
      <c r="N755" s="21" t="s">
        <v>534</v>
      </c>
      <c r="O755" s="21" t="s">
        <v>41</v>
      </c>
      <c r="P755" t="b">
        <v>0</v>
      </c>
      <c r="Q755" t="b">
        <v>0</v>
      </c>
      <c r="R755" t="b">
        <v>1</v>
      </c>
      <c r="S755">
        <v>40</v>
      </c>
      <c r="T755">
        <v>30</v>
      </c>
      <c r="U755">
        <v>0</v>
      </c>
      <c r="V755" s="21" t="s">
        <v>49</v>
      </c>
      <c r="W755">
        <v>1000</v>
      </c>
      <c r="X755">
        <v>100</v>
      </c>
      <c r="Y755" t="b">
        <v>1</v>
      </c>
      <c r="Z755">
        <v>80</v>
      </c>
      <c r="AA755">
        <v>1</v>
      </c>
      <c r="AB755">
        <v>105</v>
      </c>
      <c r="AC755">
        <v>60</v>
      </c>
      <c r="AD755">
        <v>0.05</v>
      </c>
      <c r="AE755" t="b">
        <v>1</v>
      </c>
      <c r="AF755" s="21" t="s">
        <v>724</v>
      </c>
      <c r="AG755">
        <v>5</v>
      </c>
      <c r="AH755">
        <v>9</v>
      </c>
      <c r="AI755">
        <v>10</v>
      </c>
      <c r="AJ755">
        <v>10</v>
      </c>
      <c r="AK755" s="21" t="s">
        <v>48</v>
      </c>
      <c r="AL755" t="b">
        <v>1</v>
      </c>
      <c r="AM755" t="b">
        <v>0</v>
      </c>
      <c r="AN755">
        <v>100</v>
      </c>
      <c r="AO755">
        <v>650</v>
      </c>
      <c r="AP755">
        <v>800</v>
      </c>
      <c r="AQ755" s="21" t="s">
        <v>429</v>
      </c>
      <c r="AR755" s="21"/>
      <c r="AS755" t="b">
        <v>0</v>
      </c>
      <c r="AT755" s="21"/>
      <c r="AU755" s="21"/>
      <c r="AV755" s="21" t="s">
        <v>501</v>
      </c>
      <c r="AW755" s="21"/>
      <c r="AX755" s="21" t="s">
        <v>776</v>
      </c>
      <c r="AY755" s="21" t="s">
        <v>507</v>
      </c>
      <c r="AZ755">
        <v>3.2</v>
      </c>
      <c r="BB755" s="21"/>
      <c r="BC755">
        <v>2763429</v>
      </c>
      <c r="BI755" s="21"/>
    </row>
    <row r="756" spans="1:62" x14ac:dyDescent="0.25">
      <c r="A756" t="str">
        <f>VLOOKUP(ObjectiveData[[#This Row],[Template ID]],ID_Conversion[],3,FALSE)</f>
        <v>VMAT</v>
      </c>
      <c r="B756" t="str">
        <f>VLOOKUP(ObjectiveData[[#This Row],[Template ID]],ID_Conversion[],6,FALSE)</f>
        <v>GYNE</v>
      </c>
      <c r="C756" s="15">
        <f>VLOOKUP(ObjectiveData[[#This Row],[Last Modified]],Date_Conversion[],13,FALSE)</f>
        <v>43062.419108796297</v>
      </c>
      <c r="D756" s="15" t="str">
        <f>VLOOKUP(ObjectiveData[[#This Row],[Template ID]],ObjectiveFiles[],3,FALSE)</f>
        <v>ObjectiveTemplate_12296.xml</v>
      </c>
      <c r="E756">
        <v>1.7</v>
      </c>
      <c r="F756" s="21" t="s">
        <v>180</v>
      </c>
      <c r="G756" s="21" t="s">
        <v>9</v>
      </c>
      <c r="H756" s="21" t="s">
        <v>14</v>
      </c>
      <c r="I756" s="21"/>
      <c r="J756" s="21"/>
      <c r="K756" s="21" t="s">
        <v>23</v>
      </c>
      <c r="L756" s="21"/>
      <c r="M756" s="21" t="s">
        <v>770</v>
      </c>
      <c r="N756" s="21" t="s">
        <v>534</v>
      </c>
      <c r="O756" s="21" t="s">
        <v>41</v>
      </c>
      <c r="P756" t="b">
        <v>0</v>
      </c>
      <c r="Q756" t="b">
        <v>0</v>
      </c>
      <c r="R756" t="b">
        <v>1</v>
      </c>
      <c r="S756">
        <v>40</v>
      </c>
      <c r="T756">
        <v>30</v>
      </c>
      <c r="U756">
        <v>0</v>
      </c>
      <c r="V756" s="21" t="s">
        <v>49</v>
      </c>
      <c r="W756">
        <v>1000</v>
      </c>
      <c r="X756">
        <v>100</v>
      </c>
      <c r="Y756" t="b">
        <v>1</v>
      </c>
      <c r="Z756">
        <v>80</v>
      </c>
      <c r="AA756">
        <v>1</v>
      </c>
      <c r="AB756">
        <v>105</v>
      </c>
      <c r="AC756">
        <v>60</v>
      </c>
      <c r="AD756">
        <v>0.05</v>
      </c>
      <c r="AE756" t="b">
        <v>1</v>
      </c>
      <c r="AF756" s="21" t="s">
        <v>724</v>
      </c>
      <c r="AG756">
        <v>5</v>
      </c>
      <c r="AH756">
        <v>9</v>
      </c>
      <c r="AI756">
        <v>10</v>
      </c>
      <c r="AJ756">
        <v>10</v>
      </c>
      <c r="AK756" s="21" t="s">
        <v>48</v>
      </c>
      <c r="AL756" t="b">
        <v>1</v>
      </c>
      <c r="AM756" t="b">
        <v>0</v>
      </c>
      <c r="AN756">
        <v>100</v>
      </c>
      <c r="AO756">
        <v>650</v>
      </c>
      <c r="AP756">
        <v>800</v>
      </c>
      <c r="AQ756" s="21" t="s">
        <v>445</v>
      </c>
      <c r="AR756" s="21"/>
      <c r="AS756" t="b">
        <v>0</v>
      </c>
      <c r="AT756" s="21"/>
      <c r="AU756" s="21"/>
      <c r="AV756" s="21" t="s">
        <v>501</v>
      </c>
      <c r="AW756" s="21"/>
      <c r="AX756" s="21" t="s">
        <v>777</v>
      </c>
      <c r="AY756" s="21" t="s">
        <v>507</v>
      </c>
      <c r="AZ756">
        <v>3.2</v>
      </c>
      <c r="BB756" s="21"/>
      <c r="BC756">
        <v>14524637</v>
      </c>
      <c r="BI756" s="21"/>
    </row>
    <row r="757" spans="1:62" x14ac:dyDescent="0.25">
      <c r="A757" t="str">
        <f>VLOOKUP(ObjectiveData[[#This Row],[Template ID]],ID_Conversion[],3,FALSE)</f>
        <v>VMAT</v>
      </c>
      <c r="B757" t="str">
        <f>VLOOKUP(ObjectiveData[[#This Row],[Template ID]],ID_Conversion[],6,FALSE)</f>
        <v>GYNE</v>
      </c>
      <c r="C757" s="15">
        <f>VLOOKUP(ObjectiveData[[#This Row],[Last Modified]],Date_Conversion[],13,FALSE)</f>
        <v>43062.419108796297</v>
      </c>
      <c r="D757" s="15" t="str">
        <f>VLOOKUP(ObjectiveData[[#This Row],[Template ID]],ObjectiveFiles[],3,FALSE)</f>
        <v>ObjectiveTemplate_12296.xml</v>
      </c>
      <c r="E757">
        <v>1.7</v>
      </c>
      <c r="F757" s="21" t="s">
        <v>180</v>
      </c>
      <c r="G757" s="21" t="s">
        <v>9</v>
      </c>
      <c r="H757" s="21" t="s">
        <v>14</v>
      </c>
      <c r="I757" s="21"/>
      <c r="J757" s="21"/>
      <c r="K757" s="21" t="s">
        <v>23</v>
      </c>
      <c r="L757" s="21"/>
      <c r="M757" s="21" t="s">
        <v>770</v>
      </c>
      <c r="N757" s="21" t="s">
        <v>534</v>
      </c>
      <c r="O757" s="21" t="s">
        <v>41</v>
      </c>
      <c r="P757" t="b">
        <v>0</v>
      </c>
      <c r="Q757" t="b">
        <v>0</v>
      </c>
      <c r="R757" t="b">
        <v>1</v>
      </c>
      <c r="S757">
        <v>40</v>
      </c>
      <c r="T757">
        <v>30</v>
      </c>
      <c r="U757">
        <v>0</v>
      </c>
      <c r="V757" s="21" t="s">
        <v>49</v>
      </c>
      <c r="W757">
        <v>1000</v>
      </c>
      <c r="X757">
        <v>100</v>
      </c>
      <c r="Y757" t="b">
        <v>1</v>
      </c>
      <c r="Z757">
        <v>80</v>
      </c>
      <c r="AA757">
        <v>1</v>
      </c>
      <c r="AB757">
        <v>105</v>
      </c>
      <c r="AC757">
        <v>60</v>
      </c>
      <c r="AD757">
        <v>0.05</v>
      </c>
      <c r="AE757" t="b">
        <v>1</v>
      </c>
      <c r="AF757" s="21" t="s">
        <v>724</v>
      </c>
      <c r="AG757">
        <v>5</v>
      </c>
      <c r="AH757">
        <v>9</v>
      </c>
      <c r="AI757">
        <v>10</v>
      </c>
      <c r="AJ757">
        <v>10</v>
      </c>
      <c r="AK757" s="21" t="s">
        <v>48</v>
      </c>
      <c r="AL757" t="b">
        <v>1</v>
      </c>
      <c r="AM757" t="b">
        <v>0</v>
      </c>
      <c r="AN757">
        <v>100</v>
      </c>
      <c r="AO757">
        <v>650</v>
      </c>
      <c r="AP757">
        <v>800</v>
      </c>
      <c r="AQ757" s="21" t="s">
        <v>446</v>
      </c>
      <c r="AR757" s="21"/>
      <c r="AS757" t="b">
        <v>0</v>
      </c>
      <c r="AT757" s="21"/>
      <c r="AU757" s="21"/>
      <c r="AV757" s="21" t="s">
        <v>501</v>
      </c>
      <c r="AW757" s="21"/>
      <c r="AX757" s="21" t="s">
        <v>744</v>
      </c>
      <c r="AY757" s="21" t="s">
        <v>507</v>
      </c>
      <c r="AZ757">
        <v>3.2</v>
      </c>
      <c r="BB757" s="21"/>
      <c r="BC757">
        <v>255</v>
      </c>
      <c r="BI757" s="21"/>
    </row>
    <row r="758" spans="1:62" x14ac:dyDescent="0.25">
      <c r="A758" t="str">
        <f>VLOOKUP(ObjectiveData[[#This Row],[Template ID]],ID_Conversion[],3,FALSE)</f>
        <v>VMAT</v>
      </c>
      <c r="B758" t="str">
        <f>VLOOKUP(ObjectiveData[[#This Row],[Template ID]],ID_Conversion[],6,FALSE)</f>
        <v>GYNE</v>
      </c>
      <c r="C758" s="15">
        <f>VLOOKUP(ObjectiveData[[#This Row],[Last Modified]],Date_Conversion[],13,FALSE)</f>
        <v>43062.419108796297</v>
      </c>
      <c r="D758" s="15" t="str">
        <f>VLOOKUP(ObjectiveData[[#This Row],[Template ID]],ObjectiveFiles[],3,FALSE)</f>
        <v>ObjectiveTemplate_12296.xml</v>
      </c>
      <c r="E758">
        <v>1.7</v>
      </c>
      <c r="F758" s="21" t="s">
        <v>180</v>
      </c>
      <c r="G758" s="21" t="s">
        <v>9</v>
      </c>
      <c r="H758" s="21" t="s">
        <v>14</v>
      </c>
      <c r="I758" s="21"/>
      <c r="J758" s="21"/>
      <c r="K758" s="21" t="s">
        <v>23</v>
      </c>
      <c r="L758" s="21"/>
      <c r="M758" s="21" t="s">
        <v>770</v>
      </c>
      <c r="N758" s="21" t="s">
        <v>534</v>
      </c>
      <c r="O758" s="21" t="s">
        <v>41</v>
      </c>
      <c r="P758" t="b">
        <v>0</v>
      </c>
      <c r="Q758" t="b">
        <v>0</v>
      </c>
      <c r="R758" t="b">
        <v>1</v>
      </c>
      <c r="S758">
        <v>40</v>
      </c>
      <c r="T758">
        <v>30</v>
      </c>
      <c r="U758">
        <v>0</v>
      </c>
      <c r="V758" s="21" t="s">
        <v>49</v>
      </c>
      <c r="W758">
        <v>1000</v>
      </c>
      <c r="X758">
        <v>100</v>
      </c>
      <c r="Y758" t="b">
        <v>1</v>
      </c>
      <c r="Z758">
        <v>80</v>
      </c>
      <c r="AA758">
        <v>1</v>
      </c>
      <c r="AB758">
        <v>105</v>
      </c>
      <c r="AC758">
        <v>60</v>
      </c>
      <c r="AD758">
        <v>0.05</v>
      </c>
      <c r="AE758" t="b">
        <v>1</v>
      </c>
      <c r="AF758" s="21" t="s">
        <v>724</v>
      </c>
      <c r="AG758">
        <v>5</v>
      </c>
      <c r="AH758">
        <v>9</v>
      </c>
      <c r="AI758">
        <v>10</v>
      </c>
      <c r="AJ758">
        <v>10</v>
      </c>
      <c r="AK758" s="21" t="s">
        <v>48</v>
      </c>
      <c r="AL758" t="b">
        <v>1</v>
      </c>
      <c r="AM758" t="b">
        <v>0</v>
      </c>
      <c r="AN758">
        <v>100</v>
      </c>
      <c r="AO758">
        <v>650</v>
      </c>
      <c r="AP758">
        <v>800</v>
      </c>
      <c r="AQ758" s="21" t="s">
        <v>326</v>
      </c>
      <c r="AR758" s="21"/>
      <c r="AS758" t="b">
        <v>0</v>
      </c>
      <c r="AT758" s="21"/>
      <c r="AU758" s="21"/>
      <c r="AV758" s="21" t="s">
        <v>375</v>
      </c>
      <c r="AW758" s="21"/>
      <c r="AX758" s="21" t="s">
        <v>426</v>
      </c>
      <c r="AY758" s="21" t="s">
        <v>514</v>
      </c>
      <c r="AZ758">
        <v>1</v>
      </c>
      <c r="BA758">
        <v>3</v>
      </c>
      <c r="BB758" s="21"/>
      <c r="BC758">
        <v>16711935</v>
      </c>
      <c r="BD758">
        <v>0</v>
      </c>
      <c r="BE758">
        <v>0</v>
      </c>
      <c r="BF758">
        <v>45</v>
      </c>
      <c r="BG758">
        <v>0</v>
      </c>
      <c r="BH758">
        <v>100</v>
      </c>
      <c r="BI758" s="21"/>
      <c r="BJ758">
        <v>0</v>
      </c>
    </row>
    <row r="759" spans="1:62" x14ac:dyDescent="0.25">
      <c r="A759" t="str">
        <f>VLOOKUP(ObjectiveData[[#This Row],[Template ID]],ID_Conversion[],3,FALSE)</f>
        <v>VMAT</v>
      </c>
      <c r="B759" t="str">
        <f>VLOOKUP(ObjectiveData[[#This Row],[Template ID]],ID_Conversion[],6,FALSE)</f>
        <v>GYNE</v>
      </c>
      <c r="C759" s="15">
        <f>VLOOKUP(ObjectiveData[[#This Row],[Last Modified]],Date_Conversion[],13,FALSE)</f>
        <v>43062.419108796297</v>
      </c>
      <c r="D759" s="15" t="str">
        <f>VLOOKUP(ObjectiveData[[#This Row],[Template ID]],ObjectiveFiles[],3,FALSE)</f>
        <v>ObjectiveTemplate_12296.xml</v>
      </c>
      <c r="E759">
        <v>1.7</v>
      </c>
      <c r="F759" s="21" t="s">
        <v>180</v>
      </c>
      <c r="G759" s="21" t="s">
        <v>9</v>
      </c>
      <c r="H759" s="21" t="s">
        <v>14</v>
      </c>
      <c r="I759" s="21"/>
      <c r="J759" s="21"/>
      <c r="K759" s="21" t="s">
        <v>23</v>
      </c>
      <c r="L759" s="21"/>
      <c r="M759" s="21" t="s">
        <v>770</v>
      </c>
      <c r="N759" s="21" t="s">
        <v>534</v>
      </c>
      <c r="O759" s="21" t="s">
        <v>41</v>
      </c>
      <c r="P759" t="b">
        <v>0</v>
      </c>
      <c r="Q759" t="b">
        <v>0</v>
      </c>
      <c r="R759" t="b">
        <v>1</v>
      </c>
      <c r="S759">
        <v>40</v>
      </c>
      <c r="T759">
        <v>30</v>
      </c>
      <c r="U759">
        <v>0</v>
      </c>
      <c r="V759" s="21" t="s">
        <v>49</v>
      </c>
      <c r="W759">
        <v>1000</v>
      </c>
      <c r="X759">
        <v>100</v>
      </c>
      <c r="Y759" t="b">
        <v>1</v>
      </c>
      <c r="Z759">
        <v>80</v>
      </c>
      <c r="AA759">
        <v>1</v>
      </c>
      <c r="AB759">
        <v>105</v>
      </c>
      <c r="AC759">
        <v>60</v>
      </c>
      <c r="AD759">
        <v>0.05</v>
      </c>
      <c r="AE759" t="b">
        <v>1</v>
      </c>
      <c r="AF759" s="21" t="s">
        <v>724</v>
      </c>
      <c r="AG759">
        <v>5</v>
      </c>
      <c r="AH759">
        <v>9</v>
      </c>
      <c r="AI759">
        <v>10</v>
      </c>
      <c r="AJ759">
        <v>10</v>
      </c>
      <c r="AK759" s="21" t="s">
        <v>48</v>
      </c>
      <c r="AL759" t="b">
        <v>1</v>
      </c>
      <c r="AM759" t="b">
        <v>0</v>
      </c>
      <c r="AN759">
        <v>100</v>
      </c>
      <c r="AO759">
        <v>650</v>
      </c>
      <c r="AP759">
        <v>800</v>
      </c>
      <c r="AQ759" s="21" t="s">
        <v>326</v>
      </c>
      <c r="AR759" s="21"/>
      <c r="AS759" t="b">
        <v>0</v>
      </c>
      <c r="AT759" s="21"/>
      <c r="AU759" s="21"/>
      <c r="AV759" s="21" t="s">
        <v>375</v>
      </c>
      <c r="AW759" s="21"/>
      <c r="AX759" s="21" t="s">
        <v>426</v>
      </c>
      <c r="AY759" s="21" t="s">
        <v>514</v>
      </c>
      <c r="AZ759">
        <v>1</v>
      </c>
      <c r="BA759">
        <v>3</v>
      </c>
      <c r="BB759" s="21"/>
      <c r="BC759">
        <v>16711935</v>
      </c>
      <c r="BD759">
        <v>0</v>
      </c>
      <c r="BE759">
        <v>1</v>
      </c>
      <c r="BF759">
        <v>45</v>
      </c>
      <c r="BG759">
        <v>100</v>
      </c>
      <c r="BH759">
        <v>120</v>
      </c>
      <c r="BI759" s="21"/>
      <c r="BJ759">
        <v>0</v>
      </c>
    </row>
    <row r="760" spans="1:62" x14ac:dyDescent="0.25">
      <c r="A760" t="str">
        <f>VLOOKUP(ObjectiveData[[#This Row],[Template ID]],ID_Conversion[],3,FALSE)</f>
        <v>IMRT</v>
      </c>
      <c r="B760" t="str">
        <f>VLOOKUP(ObjectiveData[[#This Row],[Template ID]],ID_Conversion[],6,FALSE)</f>
        <v>H&amp;N</v>
      </c>
      <c r="C760" s="15">
        <f>VLOOKUP(ObjectiveData[[#This Row],[Last Modified]],Date_Conversion[],13,FALSE)</f>
        <v>42527.590763888889</v>
      </c>
      <c r="D760" s="15" t="str">
        <f>VLOOKUP(ObjectiveData[[#This Row],[Template ID]],ObjectiveFiles[],3,FALSE)</f>
        <v>ObjectiveTemplate_11889.xml</v>
      </c>
      <c r="E760" s="22">
        <v>1.3</v>
      </c>
      <c r="F760" s="23" t="s">
        <v>117</v>
      </c>
      <c r="G760" s="23" t="s">
        <v>9</v>
      </c>
      <c r="H760" s="23" t="s">
        <v>14</v>
      </c>
      <c r="I760" s="23" t="s">
        <v>530</v>
      </c>
      <c r="J760" s="23"/>
      <c r="K760" s="23" t="s">
        <v>24</v>
      </c>
      <c r="L760" s="23" t="s">
        <v>778</v>
      </c>
      <c r="M760" s="23" t="s">
        <v>779</v>
      </c>
      <c r="N760" s="23" t="s">
        <v>528</v>
      </c>
      <c r="O760" s="23" t="s">
        <v>41</v>
      </c>
      <c r="P760" s="22" t="b">
        <v>0</v>
      </c>
      <c r="Q760" s="22" t="b">
        <v>0</v>
      </c>
      <c r="R760" s="22" t="b">
        <v>1</v>
      </c>
      <c r="S760" s="22">
        <v>80</v>
      </c>
      <c r="T760" s="22">
        <v>60</v>
      </c>
      <c r="U760" s="22">
        <v>0</v>
      </c>
      <c r="V760" s="23" t="s">
        <v>49</v>
      </c>
      <c r="W760" s="22">
        <v>1000</v>
      </c>
      <c r="X760" s="22">
        <v>100</v>
      </c>
      <c r="Y760" s="22" t="b">
        <v>0</v>
      </c>
      <c r="Z760" s="22">
        <v>150</v>
      </c>
      <c r="AA760" s="22">
        <v>1</v>
      </c>
      <c r="AB760" s="22">
        <v>105</v>
      </c>
      <c r="AC760" s="22">
        <v>60</v>
      </c>
      <c r="AD760" s="22">
        <v>0.05</v>
      </c>
      <c r="AE760" s="22" t="b">
        <v>0</v>
      </c>
      <c r="AF760" s="23" t="s">
        <v>724</v>
      </c>
      <c r="AG760" s="22">
        <v>5</v>
      </c>
      <c r="AH760" s="22">
        <v>9</v>
      </c>
      <c r="AI760" s="22">
        <v>90</v>
      </c>
      <c r="AJ760" s="22">
        <v>0</v>
      </c>
      <c r="AK760" s="23" t="s">
        <v>727</v>
      </c>
      <c r="AL760" s="22" t="b">
        <v>0</v>
      </c>
      <c r="AM760" s="22" t="b">
        <v>0</v>
      </c>
      <c r="AN760" s="22">
        <v>50</v>
      </c>
      <c r="AO760" s="22">
        <v>0</v>
      </c>
      <c r="AP760" s="22">
        <v>2000</v>
      </c>
      <c r="AQ760" s="23" t="s">
        <v>243</v>
      </c>
      <c r="AR760" s="23"/>
      <c r="AS760" s="22" t="b">
        <v>0</v>
      </c>
      <c r="AT760" s="23"/>
      <c r="AU760" s="23"/>
      <c r="AV760" s="23" t="s">
        <v>501</v>
      </c>
      <c r="AW760" s="23"/>
      <c r="AX760" s="23"/>
      <c r="AY760" s="23"/>
      <c r="AZ760" s="23"/>
      <c r="BA760" s="22">
        <v>2.3587699999999998</v>
      </c>
      <c r="BB760" s="23"/>
      <c r="BC760" s="22">
        <v>9060544</v>
      </c>
      <c r="BD760" s="22"/>
      <c r="BE760" s="22"/>
      <c r="BF760" s="22"/>
      <c r="BG760" s="22"/>
      <c r="BH760" s="22"/>
      <c r="BI760" s="22"/>
    </row>
    <row r="761" spans="1:62" x14ac:dyDescent="0.25">
      <c r="A761" t="str">
        <f>VLOOKUP(ObjectiveData[[#This Row],[Template ID]],ID_Conversion[],3,FALSE)</f>
        <v>IMRT</v>
      </c>
      <c r="B761" t="str">
        <f>VLOOKUP(ObjectiveData[[#This Row],[Template ID]],ID_Conversion[],6,FALSE)</f>
        <v>H&amp;N</v>
      </c>
      <c r="C761" s="15">
        <f>VLOOKUP(ObjectiveData[[#This Row],[Last Modified]],Date_Conversion[],13,FALSE)</f>
        <v>42527.590763888889</v>
      </c>
      <c r="D761" s="15" t="str">
        <f>VLOOKUP(ObjectiveData[[#This Row],[Template ID]],ObjectiveFiles[],3,FALSE)</f>
        <v>ObjectiveTemplate_11889.xml</v>
      </c>
      <c r="E761" s="22">
        <v>1.3</v>
      </c>
      <c r="F761" s="23" t="s">
        <v>117</v>
      </c>
      <c r="G761" s="23" t="s">
        <v>9</v>
      </c>
      <c r="H761" s="23" t="s">
        <v>14</v>
      </c>
      <c r="I761" s="23" t="s">
        <v>530</v>
      </c>
      <c r="J761" s="23"/>
      <c r="K761" s="23" t="s">
        <v>24</v>
      </c>
      <c r="L761" s="23" t="s">
        <v>778</v>
      </c>
      <c r="M761" s="23" t="s">
        <v>779</v>
      </c>
      <c r="N761" s="23" t="s">
        <v>528</v>
      </c>
      <c r="O761" s="23" t="s">
        <v>41</v>
      </c>
      <c r="P761" s="22" t="b">
        <v>0</v>
      </c>
      <c r="Q761" s="22" t="b">
        <v>0</v>
      </c>
      <c r="R761" s="22" t="b">
        <v>1</v>
      </c>
      <c r="S761" s="22">
        <v>80</v>
      </c>
      <c r="T761" s="22">
        <v>60</v>
      </c>
      <c r="U761" s="22">
        <v>0</v>
      </c>
      <c r="V761" s="23" t="s">
        <v>49</v>
      </c>
      <c r="W761" s="22">
        <v>1000</v>
      </c>
      <c r="X761" s="22">
        <v>100</v>
      </c>
      <c r="Y761" s="22" t="b">
        <v>0</v>
      </c>
      <c r="Z761" s="22">
        <v>150</v>
      </c>
      <c r="AA761" s="22">
        <v>1</v>
      </c>
      <c r="AB761" s="22">
        <v>105</v>
      </c>
      <c r="AC761" s="22">
        <v>60</v>
      </c>
      <c r="AD761" s="22">
        <v>0.05</v>
      </c>
      <c r="AE761" s="22" t="b">
        <v>0</v>
      </c>
      <c r="AF761" s="23" t="s">
        <v>724</v>
      </c>
      <c r="AG761" s="22">
        <v>5</v>
      </c>
      <c r="AH761" s="22">
        <v>9</v>
      </c>
      <c r="AI761" s="22">
        <v>90</v>
      </c>
      <c r="AJ761" s="22">
        <v>0</v>
      </c>
      <c r="AK761" s="23" t="s">
        <v>727</v>
      </c>
      <c r="AL761" s="22" t="b">
        <v>0</v>
      </c>
      <c r="AM761" s="22" t="b">
        <v>0</v>
      </c>
      <c r="AN761" s="22">
        <v>50</v>
      </c>
      <c r="AO761" s="22">
        <v>0</v>
      </c>
      <c r="AP761" s="22">
        <v>2000</v>
      </c>
      <c r="AQ761" s="23" t="s">
        <v>296</v>
      </c>
      <c r="AR761" s="23"/>
      <c r="AS761" s="22" t="b">
        <v>0</v>
      </c>
      <c r="AT761" s="23"/>
      <c r="AU761" s="23"/>
      <c r="AV761" s="23" t="s">
        <v>375</v>
      </c>
      <c r="AW761" s="23"/>
      <c r="AX761" s="23"/>
      <c r="AY761" s="23"/>
      <c r="AZ761" s="23"/>
      <c r="BA761" s="22">
        <v>3</v>
      </c>
      <c r="BB761" s="23"/>
      <c r="BC761" s="22">
        <v>16761024</v>
      </c>
      <c r="BD761" s="22">
        <v>0</v>
      </c>
      <c r="BE761" s="22">
        <v>0</v>
      </c>
      <c r="BF761" s="22">
        <v>66.5</v>
      </c>
      <c r="BG761" s="22">
        <v>0</v>
      </c>
      <c r="BH761" s="22">
        <v>100</v>
      </c>
      <c r="BI761" s="22">
        <v>0</v>
      </c>
    </row>
    <row r="762" spans="1:62" x14ac:dyDescent="0.25">
      <c r="A762" t="str">
        <f>VLOOKUP(ObjectiveData[[#This Row],[Template ID]],ID_Conversion[],3,FALSE)</f>
        <v>IMRT</v>
      </c>
      <c r="B762" t="str">
        <f>VLOOKUP(ObjectiveData[[#This Row],[Template ID]],ID_Conversion[],6,FALSE)</f>
        <v>H&amp;N</v>
      </c>
      <c r="C762" s="15">
        <f>VLOOKUP(ObjectiveData[[#This Row],[Last Modified]],Date_Conversion[],13,FALSE)</f>
        <v>42527.590763888889</v>
      </c>
      <c r="D762" s="15" t="str">
        <f>VLOOKUP(ObjectiveData[[#This Row],[Template ID]],ObjectiveFiles[],3,FALSE)</f>
        <v>ObjectiveTemplate_11889.xml</v>
      </c>
      <c r="E762" s="22">
        <v>1.3</v>
      </c>
      <c r="F762" s="23" t="s">
        <v>117</v>
      </c>
      <c r="G762" s="23" t="s">
        <v>9</v>
      </c>
      <c r="H762" s="23" t="s">
        <v>14</v>
      </c>
      <c r="I762" s="23" t="s">
        <v>530</v>
      </c>
      <c r="J762" s="23"/>
      <c r="K762" s="23" t="s">
        <v>24</v>
      </c>
      <c r="L762" s="23" t="s">
        <v>778</v>
      </c>
      <c r="M762" s="23" t="s">
        <v>779</v>
      </c>
      <c r="N762" s="23" t="s">
        <v>528</v>
      </c>
      <c r="O762" s="23" t="s">
        <v>41</v>
      </c>
      <c r="P762" s="22" t="b">
        <v>0</v>
      </c>
      <c r="Q762" s="22" t="b">
        <v>0</v>
      </c>
      <c r="R762" s="22" t="b">
        <v>1</v>
      </c>
      <c r="S762" s="22">
        <v>80</v>
      </c>
      <c r="T762" s="22">
        <v>60</v>
      </c>
      <c r="U762" s="22">
        <v>0</v>
      </c>
      <c r="V762" s="23" t="s">
        <v>49</v>
      </c>
      <c r="W762" s="22">
        <v>1000</v>
      </c>
      <c r="X762" s="22">
        <v>100</v>
      </c>
      <c r="Y762" s="22" t="b">
        <v>0</v>
      </c>
      <c r="Z762" s="22">
        <v>150</v>
      </c>
      <c r="AA762" s="22">
        <v>1</v>
      </c>
      <c r="AB762" s="22">
        <v>105</v>
      </c>
      <c r="AC762" s="22">
        <v>60</v>
      </c>
      <c r="AD762" s="22">
        <v>0.05</v>
      </c>
      <c r="AE762" s="22" t="b">
        <v>0</v>
      </c>
      <c r="AF762" s="23" t="s">
        <v>724</v>
      </c>
      <c r="AG762" s="22">
        <v>5</v>
      </c>
      <c r="AH762" s="22">
        <v>9</v>
      </c>
      <c r="AI762" s="22">
        <v>90</v>
      </c>
      <c r="AJ762" s="22">
        <v>0</v>
      </c>
      <c r="AK762" s="23" t="s">
        <v>727</v>
      </c>
      <c r="AL762" s="22" t="b">
        <v>0</v>
      </c>
      <c r="AM762" s="22" t="b">
        <v>0</v>
      </c>
      <c r="AN762" s="22">
        <v>50</v>
      </c>
      <c r="AO762" s="22">
        <v>0</v>
      </c>
      <c r="AP762" s="22">
        <v>2000</v>
      </c>
      <c r="AQ762" s="23" t="s">
        <v>296</v>
      </c>
      <c r="AR762" s="23"/>
      <c r="AS762" s="22" t="b">
        <v>0</v>
      </c>
      <c r="AT762" s="23"/>
      <c r="AU762" s="23"/>
      <c r="AV762" s="23" t="s">
        <v>375</v>
      </c>
      <c r="AW762" s="23"/>
      <c r="AX762" s="23"/>
      <c r="AY762" s="23"/>
      <c r="AZ762" s="23"/>
      <c r="BA762" s="22">
        <v>3</v>
      </c>
      <c r="BB762" s="23"/>
      <c r="BC762" s="22">
        <v>16761024</v>
      </c>
      <c r="BD762" s="22">
        <v>1</v>
      </c>
      <c r="BE762" s="22">
        <v>0</v>
      </c>
      <c r="BF762" s="22">
        <v>56</v>
      </c>
      <c r="BG762" s="22">
        <v>25</v>
      </c>
      <c r="BH762" s="22">
        <v>70</v>
      </c>
      <c r="BI762" s="22">
        <v>1</v>
      </c>
    </row>
    <row r="763" spans="1:62" x14ac:dyDescent="0.25">
      <c r="A763" t="str">
        <f>VLOOKUP(ObjectiveData[[#This Row],[Template ID]],ID_Conversion[],3,FALSE)</f>
        <v>IMRT</v>
      </c>
      <c r="B763" t="str">
        <f>VLOOKUP(ObjectiveData[[#This Row],[Template ID]],ID_Conversion[],6,FALSE)</f>
        <v>H&amp;N</v>
      </c>
      <c r="C763" s="15">
        <f>VLOOKUP(ObjectiveData[[#This Row],[Last Modified]],Date_Conversion[],13,FALSE)</f>
        <v>42527.590763888889</v>
      </c>
      <c r="D763" s="15" t="str">
        <f>VLOOKUP(ObjectiveData[[#This Row],[Template ID]],ObjectiveFiles[],3,FALSE)</f>
        <v>ObjectiveTemplate_11889.xml</v>
      </c>
      <c r="E763" s="22">
        <v>1.3</v>
      </c>
      <c r="F763" s="23" t="s">
        <v>117</v>
      </c>
      <c r="G763" s="23" t="s">
        <v>9</v>
      </c>
      <c r="H763" s="23" t="s">
        <v>14</v>
      </c>
      <c r="I763" s="23" t="s">
        <v>530</v>
      </c>
      <c r="J763" s="23"/>
      <c r="K763" s="23" t="s">
        <v>24</v>
      </c>
      <c r="L763" s="23" t="s">
        <v>778</v>
      </c>
      <c r="M763" s="23" t="s">
        <v>779</v>
      </c>
      <c r="N763" s="23" t="s">
        <v>528</v>
      </c>
      <c r="O763" s="23" t="s">
        <v>41</v>
      </c>
      <c r="P763" s="22" t="b">
        <v>0</v>
      </c>
      <c r="Q763" s="22" t="b">
        <v>0</v>
      </c>
      <c r="R763" s="22" t="b">
        <v>1</v>
      </c>
      <c r="S763" s="22">
        <v>80</v>
      </c>
      <c r="T763" s="22">
        <v>60</v>
      </c>
      <c r="U763" s="22">
        <v>0</v>
      </c>
      <c r="V763" s="23" t="s">
        <v>49</v>
      </c>
      <c r="W763" s="22">
        <v>1000</v>
      </c>
      <c r="X763" s="22">
        <v>100</v>
      </c>
      <c r="Y763" s="22" t="b">
        <v>0</v>
      </c>
      <c r="Z763" s="22">
        <v>150</v>
      </c>
      <c r="AA763" s="22">
        <v>1</v>
      </c>
      <c r="AB763" s="22">
        <v>105</v>
      </c>
      <c r="AC763" s="22">
        <v>60</v>
      </c>
      <c r="AD763" s="22">
        <v>0.05</v>
      </c>
      <c r="AE763" s="22" t="b">
        <v>0</v>
      </c>
      <c r="AF763" s="23" t="s">
        <v>724</v>
      </c>
      <c r="AG763" s="22">
        <v>5</v>
      </c>
      <c r="AH763" s="22">
        <v>9</v>
      </c>
      <c r="AI763" s="22">
        <v>90</v>
      </c>
      <c r="AJ763" s="22">
        <v>0</v>
      </c>
      <c r="AK763" s="23" t="s">
        <v>727</v>
      </c>
      <c r="AL763" s="22" t="b">
        <v>0</v>
      </c>
      <c r="AM763" s="22" t="b">
        <v>0</v>
      </c>
      <c r="AN763" s="22">
        <v>50</v>
      </c>
      <c r="AO763" s="22">
        <v>0</v>
      </c>
      <c r="AP763" s="22">
        <v>2000</v>
      </c>
      <c r="AQ763" s="23" t="s">
        <v>296</v>
      </c>
      <c r="AR763" s="23"/>
      <c r="AS763" s="22" t="b">
        <v>0</v>
      </c>
      <c r="AT763" s="23"/>
      <c r="AU763" s="23"/>
      <c r="AV763" s="23" t="s">
        <v>375</v>
      </c>
      <c r="AW763" s="23"/>
      <c r="AX763" s="23"/>
      <c r="AY763" s="23"/>
      <c r="AZ763" s="23"/>
      <c r="BA763" s="22">
        <v>3</v>
      </c>
      <c r="BB763" s="23"/>
      <c r="BC763" s="22">
        <v>16761024</v>
      </c>
      <c r="BD763" s="22">
        <v>1</v>
      </c>
      <c r="BE763" s="22">
        <v>0</v>
      </c>
      <c r="BF763" s="22">
        <v>66.5</v>
      </c>
      <c r="BG763" s="22">
        <v>10</v>
      </c>
      <c r="BH763" s="22">
        <v>50</v>
      </c>
      <c r="BI763" s="22">
        <v>1</v>
      </c>
    </row>
    <row r="764" spans="1:62" x14ac:dyDescent="0.25">
      <c r="A764" t="str">
        <f>VLOOKUP(ObjectiveData[[#This Row],[Template ID]],ID_Conversion[],3,FALSE)</f>
        <v>IMRT</v>
      </c>
      <c r="B764" t="str">
        <f>VLOOKUP(ObjectiveData[[#This Row],[Template ID]],ID_Conversion[],6,FALSE)</f>
        <v>H&amp;N</v>
      </c>
      <c r="C764" s="15">
        <f>VLOOKUP(ObjectiveData[[#This Row],[Last Modified]],Date_Conversion[],13,FALSE)</f>
        <v>42527.590763888889</v>
      </c>
      <c r="D764" s="15" t="str">
        <f>VLOOKUP(ObjectiveData[[#This Row],[Template ID]],ObjectiveFiles[],3,FALSE)</f>
        <v>ObjectiveTemplate_11889.xml</v>
      </c>
      <c r="E764" s="22">
        <v>1.3</v>
      </c>
      <c r="F764" s="23" t="s">
        <v>117</v>
      </c>
      <c r="G764" s="23" t="s">
        <v>9</v>
      </c>
      <c r="H764" s="23" t="s">
        <v>14</v>
      </c>
      <c r="I764" s="23" t="s">
        <v>530</v>
      </c>
      <c r="J764" s="23"/>
      <c r="K764" s="23" t="s">
        <v>24</v>
      </c>
      <c r="L764" s="23" t="s">
        <v>778</v>
      </c>
      <c r="M764" s="23" t="s">
        <v>779</v>
      </c>
      <c r="N764" s="23" t="s">
        <v>528</v>
      </c>
      <c r="O764" s="23" t="s">
        <v>41</v>
      </c>
      <c r="P764" s="22" t="b">
        <v>0</v>
      </c>
      <c r="Q764" s="22" t="b">
        <v>0</v>
      </c>
      <c r="R764" s="22" t="b">
        <v>1</v>
      </c>
      <c r="S764" s="22">
        <v>80</v>
      </c>
      <c r="T764" s="22">
        <v>60</v>
      </c>
      <c r="U764" s="22">
        <v>0</v>
      </c>
      <c r="V764" s="23" t="s">
        <v>49</v>
      </c>
      <c r="W764" s="22">
        <v>1000</v>
      </c>
      <c r="X764" s="22">
        <v>100</v>
      </c>
      <c r="Y764" s="22" t="b">
        <v>0</v>
      </c>
      <c r="Z764" s="22">
        <v>150</v>
      </c>
      <c r="AA764" s="22">
        <v>1</v>
      </c>
      <c r="AB764" s="22">
        <v>105</v>
      </c>
      <c r="AC764" s="22">
        <v>60</v>
      </c>
      <c r="AD764" s="22">
        <v>0.05</v>
      </c>
      <c r="AE764" s="22" t="b">
        <v>0</v>
      </c>
      <c r="AF764" s="23" t="s">
        <v>724</v>
      </c>
      <c r="AG764" s="22">
        <v>5</v>
      </c>
      <c r="AH764" s="22">
        <v>9</v>
      </c>
      <c r="AI764" s="22">
        <v>90</v>
      </c>
      <c r="AJ764" s="22">
        <v>0</v>
      </c>
      <c r="AK764" s="23" t="s">
        <v>727</v>
      </c>
      <c r="AL764" s="22" t="b">
        <v>0</v>
      </c>
      <c r="AM764" s="22" t="b">
        <v>0</v>
      </c>
      <c r="AN764" s="22">
        <v>50</v>
      </c>
      <c r="AO764" s="22">
        <v>0</v>
      </c>
      <c r="AP764" s="22">
        <v>2000</v>
      </c>
      <c r="AQ764" s="23" t="s">
        <v>296</v>
      </c>
      <c r="AR764" s="23"/>
      <c r="AS764" s="22" t="b">
        <v>0</v>
      </c>
      <c r="AT764" s="23"/>
      <c r="AU764" s="23"/>
      <c r="AV764" s="23" t="s">
        <v>375</v>
      </c>
      <c r="AW764" s="23"/>
      <c r="AX764" s="23"/>
      <c r="AY764" s="23"/>
      <c r="AZ764" s="23"/>
      <c r="BA764" s="22">
        <v>3</v>
      </c>
      <c r="BB764" s="23"/>
      <c r="BC764" s="22">
        <v>16761024</v>
      </c>
      <c r="BD764" s="22">
        <v>0</v>
      </c>
      <c r="BE764" s="22">
        <v>1</v>
      </c>
      <c r="BF764" s="22">
        <v>56</v>
      </c>
      <c r="BG764" s="22">
        <v>100</v>
      </c>
      <c r="BH764" s="22">
        <v>100</v>
      </c>
      <c r="BI764" s="22">
        <v>0</v>
      </c>
    </row>
    <row r="765" spans="1:62" x14ac:dyDescent="0.25">
      <c r="A765" t="str">
        <f>VLOOKUP(ObjectiveData[[#This Row],[Template ID]],ID_Conversion[],3,FALSE)</f>
        <v>IMRT</v>
      </c>
      <c r="B765" t="str">
        <f>VLOOKUP(ObjectiveData[[#This Row],[Template ID]],ID_Conversion[],6,FALSE)</f>
        <v>H&amp;N</v>
      </c>
      <c r="C765" s="15">
        <f>VLOOKUP(ObjectiveData[[#This Row],[Last Modified]],Date_Conversion[],13,FALSE)</f>
        <v>42527.590763888889</v>
      </c>
      <c r="D765" s="15" t="str">
        <f>VLOOKUP(ObjectiveData[[#This Row],[Template ID]],ObjectiveFiles[],3,FALSE)</f>
        <v>ObjectiveTemplate_11889.xml</v>
      </c>
      <c r="E765" s="22">
        <v>1.3</v>
      </c>
      <c r="F765" s="23" t="s">
        <v>117</v>
      </c>
      <c r="G765" s="23" t="s">
        <v>9</v>
      </c>
      <c r="H765" s="23" t="s">
        <v>14</v>
      </c>
      <c r="I765" s="23" t="s">
        <v>530</v>
      </c>
      <c r="J765" s="23"/>
      <c r="K765" s="23" t="s">
        <v>24</v>
      </c>
      <c r="L765" s="23" t="s">
        <v>778</v>
      </c>
      <c r="M765" s="23" t="s">
        <v>779</v>
      </c>
      <c r="N765" s="23" t="s">
        <v>528</v>
      </c>
      <c r="O765" s="23" t="s">
        <v>41</v>
      </c>
      <c r="P765" s="22" t="b">
        <v>0</v>
      </c>
      <c r="Q765" s="22" t="b">
        <v>0</v>
      </c>
      <c r="R765" s="22" t="b">
        <v>1</v>
      </c>
      <c r="S765" s="22">
        <v>80</v>
      </c>
      <c r="T765" s="22">
        <v>60</v>
      </c>
      <c r="U765" s="22">
        <v>0</v>
      </c>
      <c r="V765" s="23" t="s">
        <v>49</v>
      </c>
      <c r="W765" s="22">
        <v>1000</v>
      </c>
      <c r="X765" s="22">
        <v>100</v>
      </c>
      <c r="Y765" s="22" t="b">
        <v>0</v>
      </c>
      <c r="Z765" s="22">
        <v>150</v>
      </c>
      <c r="AA765" s="22">
        <v>1</v>
      </c>
      <c r="AB765" s="22">
        <v>105</v>
      </c>
      <c r="AC765" s="22">
        <v>60</v>
      </c>
      <c r="AD765" s="22">
        <v>0.05</v>
      </c>
      <c r="AE765" s="22" t="b">
        <v>0</v>
      </c>
      <c r="AF765" s="23" t="s">
        <v>724</v>
      </c>
      <c r="AG765" s="22">
        <v>5</v>
      </c>
      <c r="AH765" s="22">
        <v>9</v>
      </c>
      <c r="AI765" s="22">
        <v>90</v>
      </c>
      <c r="AJ765" s="22">
        <v>0</v>
      </c>
      <c r="AK765" s="23" t="s">
        <v>727</v>
      </c>
      <c r="AL765" s="22" t="b">
        <v>0</v>
      </c>
      <c r="AM765" s="22" t="b">
        <v>0</v>
      </c>
      <c r="AN765" s="22">
        <v>50</v>
      </c>
      <c r="AO765" s="22">
        <v>0</v>
      </c>
      <c r="AP765" s="22">
        <v>2000</v>
      </c>
      <c r="AQ765" s="23" t="s">
        <v>302</v>
      </c>
      <c r="AR765" s="23"/>
      <c r="AS765" s="22" t="b">
        <v>0</v>
      </c>
      <c r="AT765" s="23"/>
      <c r="AU765" s="23"/>
      <c r="AV765" s="23" t="s">
        <v>501</v>
      </c>
      <c r="AW765" s="23"/>
      <c r="AX765" s="23"/>
      <c r="AY765" s="23"/>
      <c r="AZ765" s="23"/>
      <c r="BA765" s="22">
        <v>2.0906099999999999</v>
      </c>
      <c r="BB765" s="23"/>
      <c r="BC765" s="22">
        <v>12517568</v>
      </c>
      <c r="BD765" s="22"/>
      <c r="BE765" s="22"/>
      <c r="BF765" s="22"/>
      <c r="BG765" s="22"/>
      <c r="BH765" s="22"/>
      <c r="BI765" s="22"/>
    </row>
    <row r="766" spans="1:62" x14ac:dyDescent="0.25">
      <c r="A766" t="str">
        <f>VLOOKUP(ObjectiveData[[#This Row],[Template ID]],ID_Conversion[],3,FALSE)</f>
        <v>IMRT</v>
      </c>
      <c r="B766" t="str">
        <f>VLOOKUP(ObjectiveData[[#This Row],[Template ID]],ID_Conversion[],6,FALSE)</f>
        <v>H&amp;N</v>
      </c>
      <c r="C766" s="15">
        <f>VLOOKUP(ObjectiveData[[#This Row],[Last Modified]],Date_Conversion[],13,FALSE)</f>
        <v>42527.590763888889</v>
      </c>
      <c r="D766" s="15" t="str">
        <f>VLOOKUP(ObjectiveData[[#This Row],[Template ID]],ObjectiveFiles[],3,FALSE)</f>
        <v>ObjectiveTemplate_11889.xml</v>
      </c>
      <c r="E766" s="22">
        <v>1.3</v>
      </c>
      <c r="F766" s="23" t="s">
        <v>117</v>
      </c>
      <c r="G766" s="23" t="s">
        <v>9</v>
      </c>
      <c r="H766" s="23" t="s">
        <v>14</v>
      </c>
      <c r="I766" s="23" t="s">
        <v>530</v>
      </c>
      <c r="J766" s="23"/>
      <c r="K766" s="23" t="s">
        <v>24</v>
      </c>
      <c r="L766" s="23" t="s">
        <v>778</v>
      </c>
      <c r="M766" s="23" t="s">
        <v>779</v>
      </c>
      <c r="N766" s="23" t="s">
        <v>528</v>
      </c>
      <c r="O766" s="23" t="s">
        <v>41</v>
      </c>
      <c r="P766" s="22" t="b">
        <v>0</v>
      </c>
      <c r="Q766" s="22" t="b">
        <v>0</v>
      </c>
      <c r="R766" s="22" t="b">
        <v>1</v>
      </c>
      <c r="S766" s="22">
        <v>80</v>
      </c>
      <c r="T766" s="22">
        <v>60</v>
      </c>
      <c r="U766" s="22">
        <v>0</v>
      </c>
      <c r="V766" s="23" t="s">
        <v>49</v>
      </c>
      <c r="W766" s="22">
        <v>1000</v>
      </c>
      <c r="X766" s="22">
        <v>100</v>
      </c>
      <c r="Y766" s="22" t="b">
        <v>0</v>
      </c>
      <c r="Z766" s="22">
        <v>150</v>
      </c>
      <c r="AA766" s="22">
        <v>1</v>
      </c>
      <c r="AB766" s="22">
        <v>105</v>
      </c>
      <c r="AC766" s="22">
        <v>60</v>
      </c>
      <c r="AD766" s="22">
        <v>0.05</v>
      </c>
      <c r="AE766" s="22" t="b">
        <v>0</v>
      </c>
      <c r="AF766" s="23" t="s">
        <v>724</v>
      </c>
      <c r="AG766" s="22">
        <v>5</v>
      </c>
      <c r="AH766" s="22">
        <v>9</v>
      </c>
      <c r="AI766" s="22">
        <v>90</v>
      </c>
      <c r="AJ766" s="22">
        <v>0</v>
      </c>
      <c r="AK766" s="23" t="s">
        <v>727</v>
      </c>
      <c r="AL766" s="22" t="b">
        <v>0</v>
      </c>
      <c r="AM766" s="22" t="b">
        <v>0</v>
      </c>
      <c r="AN766" s="22">
        <v>50</v>
      </c>
      <c r="AO766" s="22">
        <v>0</v>
      </c>
      <c r="AP766" s="22">
        <v>2000</v>
      </c>
      <c r="AQ766" s="23" t="s">
        <v>303</v>
      </c>
      <c r="AR766" s="23"/>
      <c r="AS766" s="22" t="b">
        <v>0</v>
      </c>
      <c r="AT766" s="23"/>
      <c r="AU766" s="23"/>
      <c r="AV766" s="23" t="s">
        <v>501</v>
      </c>
      <c r="AW766" s="23"/>
      <c r="AX766" s="23"/>
      <c r="AY766" s="23"/>
      <c r="AZ766" s="23"/>
      <c r="BA766" s="22">
        <v>1.41632</v>
      </c>
      <c r="BB766" s="23"/>
      <c r="BC766" s="22">
        <v>8454143</v>
      </c>
      <c r="BD766" s="22"/>
      <c r="BE766" s="22"/>
      <c r="BF766" s="22"/>
      <c r="BG766" s="22"/>
      <c r="BH766" s="22"/>
      <c r="BI766" s="22"/>
    </row>
    <row r="767" spans="1:62" x14ac:dyDescent="0.25">
      <c r="A767" t="str">
        <f>VLOOKUP(ObjectiveData[[#This Row],[Template ID]],ID_Conversion[],3,FALSE)</f>
        <v>IMRT</v>
      </c>
      <c r="B767" t="str">
        <f>VLOOKUP(ObjectiveData[[#This Row],[Template ID]],ID_Conversion[],6,FALSE)</f>
        <v>H&amp;N</v>
      </c>
      <c r="C767" s="15">
        <f>VLOOKUP(ObjectiveData[[#This Row],[Last Modified]],Date_Conversion[],13,FALSE)</f>
        <v>42527.590763888889</v>
      </c>
      <c r="D767" s="15" t="str">
        <f>VLOOKUP(ObjectiveData[[#This Row],[Template ID]],ObjectiveFiles[],3,FALSE)</f>
        <v>ObjectiveTemplate_11889.xml</v>
      </c>
      <c r="E767" s="22">
        <v>1.3</v>
      </c>
      <c r="F767" s="23" t="s">
        <v>117</v>
      </c>
      <c r="G767" s="23" t="s">
        <v>9</v>
      </c>
      <c r="H767" s="23" t="s">
        <v>14</v>
      </c>
      <c r="I767" s="23" t="s">
        <v>530</v>
      </c>
      <c r="J767" s="23"/>
      <c r="K767" s="23" t="s">
        <v>24</v>
      </c>
      <c r="L767" s="23" t="s">
        <v>778</v>
      </c>
      <c r="M767" s="23" t="s">
        <v>779</v>
      </c>
      <c r="N767" s="23" t="s">
        <v>528</v>
      </c>
      <c r="O767" s="23" t="s">
        <v>41</v>
      </c>
      <c r="P767" s="22" t="b">
        <v>0</v>
      </c>
      <c r="Q767" s="22" t="b">
        <v>0</v>
      </c>
      <c r="R767" s="22" t="b">
        <v>1</v>
      </c>
      <c r="S767" s="22">
        <v>80</v>
      </c>
      <c r="T767" s="22">
        <v>60</v>
      </c>
      <c r="U767" s="22">
        <v>0</v>
      </c>
      <c r="V767" s="23" t="s">
        <v>49</v>
      </c>
      <c r="W767" s="22">
        <v>1000</v>
      </c>
      <c r="X767" s="22">
        <v>100</v>
      </c>
      <c r="Y767" s="22" t="b">
        <v>0</v>
      </c>
      <c r="Z767" s="22">
        <v>150</v>
      </c>
      <c r="AA767" s="22">
        <v>1</v>
      </c>
      <c r="AB767" s="22">
        <v>105</v>
      </c>
      <c r="AC767" s="22">
        <v>60</v>
      </c>
      <c r="AD767" s="22">
        <v>0.05</v>
      </c>
      <c r="AE767" s="22" t="b">
        <v>0</v>
      </c>
      <c r="AF767" s="23" t="s">
        <v>724</v>
      </c>
      <c r="AG767" s="22">
        <v>5</v>
      </c>
      <c r="AH767" s="22">
        <v>9</v>
      </c>
      <c r="AI767" s="22">
        <v>90</v>
      </c>
      <c r="AJ767" s="22">
        <v>0</v>
      </c>
      <c r="AK767" s="23" t="s">
        <v>727</v>
      </c>
      <c r="AL767" s="22" t="b">
        <v>0</v>
      </c>
      <c r="AM767" s="22" t="b">
        <v>0</v>
      </c>
      <c r="AN767" s="22">
        <v>50</v>
      </c>
      <c r="AO767" s="22">
        <v>0</v>
      </c>
      <c r="AP767" s="22">
        <v>2000</v>
      </c>
      <c r="AQ767" s="23" t="s">
        <v>423</v>
      </c>
      <c r="AR767" s="23"/>
      <c r="AS767" s="22" t="b">
        <v>0</v>
      </c>
      <c r="AT767" s="23"/>
      <c r="AU767" s="23"/>
      <c r="AV767" s="23" t="s">
        <v>375</v>
      </c>
      <c r="AW767" s="23"/>
      <c r="AX767" s="23"/>
      <c r="AY767" s="23"/>
      <c r="AZ767" s="23"/>
      <c r="BA767" s="22">
        <v>3</v>
      </c>
      <c r="BB767" s="23"/>
      <c r="BC767" s="22">
        <v>16386570</v>
      </c>
      <c r="BD767" s="22">
        <v>0</v>
      </c>
      <c r="BE767" s="22">
        <v>0</v>
      </c>
      <c r="BF767" s="22">
        <v>70</v>
      </c>
      <c r="BG767" s="22">
        <v>0</v>
      </c>
      <c r="BH767" s="22">
        <v>100</v>
      </c>
      <c r="BI767" s="22">
        <v>0</v>
      </c>
    </row>
    <row r="768" spans="1:62" x14ac:dyDescent="0.25">
      <c r="A768" t="str">
        <f>VLOOKUP(ObjectiveData[[#This Row],[Template ID]],ID_Conversion[],3,FALSE)</f>
        <v>IMRT</v>
      </c>
      <c r="B768" t="str">
        <f>VLOOKUP(ObjectiveData[[#This Row],[Template ID]],ID_Conversion[],6,FALSE)</f>
        <v>H&amp;N</v>
      </c>
      <c r="C768" s="15">
        <f>VLOOKUP(ObjectiveData[[#This Row],[Last Modified]],Date_Conversion[],13,FALSE)</f>
        <v>42527.590763888889</v>
      </c>
      <c r="D768" s="15" t="str">
        <f>VLOOKUP(ObjectiveData[[#This Row],[Template ID]],ObjectiveFiles[],3,FALSE)</f>
        <v>ObjectiveTemplate_11889.xml</v>
      </c>
      <c r="E768" s="22">
        <v>1.3</v>
      </c>
      <c r="F768" s="23" t="s">
        <v>117</v>
      </c>
      <c r="G768" s="23" t="s">
        <v>9</v>
      </c>
      <c r="H768" s="23" t="s">
        <v>14</v>
      </c>
      <c r="I768" s="23" t="s">
        <v>530</v>
      </c>
      <c r="J768" s="23"/>
      <c r="K768" s="23" t="s">
        <v>24</v>
      </c>
      <c r="L768" s="23" t="s">
        <v>778</v>
      </c>
      <c r="M768" s="23" t="s">
        <v>779</v>
      </c>
      <c r="N768" s="23" t="s">
        <v>528</v>
      </c>
      <c r="O768" s="23" t="s">
        <v>41</v>
      </c>
      <c r="P768" s="22" t="b">
        <v>0</v>
      </c>
      <c r="Q768" s="22" t="b">
        <v>0</v>
      </c>
      <c r="R768" s="22" t="b">
        <v>1</v>
      </c>
      <c r="S768" s="22">
        <v>80</v>
      </c>
      <c r="T768" s="22">
        <v>60</v>
      </c>
      <c r="U768" s="22">
        <v>0</v>
      </c>
      <c r="V768" s="23" t="s">
        <v>49</v>
      </c>
      <c r="W768" s="22">
        <v>1000</v>
      </c>
      <c r="X768" s="22">
        <v>100</v>
      </c>
      <c r="Y768" s="22" t="b">
        <v>0</v>
      </c>
      <c r="Z768" s="22">
        <v>150</v>
      </c>
      <c r="AA768" s="22">
        <v>1</v>
      </c>
      <c r="AB768" s="22">
        <v>105</v>
      </c>
      <c r="AC768" s="22">
        <v>60</v>
      </c>
      <c r="AD768" s="22">
        <v>0.05</v>
      </c>
      <c r="AE768" s="22" t="b">
        <v>0</v>
      </c>
      <c r="AF768" s="23" t="s">
        <v>724</v>
      </c>
      <c r="AG768" s="22">
        <v>5</v>
      </c>
      <c r="AH768" s="22">
        <v>9</v>
      </c>
      <c r="AI768" s="22">
        <v>90</v>
      </c>
      <c r="AJ768" s="22">
        <v>0</v>
      </c>
      <c r="AK768" s="23" t="s">
        <v>727</v>
      </c>
      <c r="AL768" s="22" t="b">
        <v>0</v>
      </c>
      <c r="AM768" s="22" t="b">
        <v>0</v>
      </c>
      <c r="AN768" s="22">
        <v>50</v>
      </c>
      <c r="AO768" s="22">
        <v>0</v>
      </c>
      <c r="AP768" s="22">
        <v>2000</v>
      </c>
      <c r="AQ768" s="23" t="s">
        <v>423</v>
      </c>
      <c r="AR768" s="23"/>
      <c r="AS768" s="22" t="b">
        <v>0</v>
      </c>
      <c r="AT768" s="23"/>
      <c r="AU768" s="23"/>
      <c r="AV768" s="23" t="s">
        <v>375</v>
      </c>
      <c r="AW768" s="23"/>
      <c r="AX768" s="23"/>
      <c r="AY768" s="23"/>
      <c r="AZ768" s="23"/>
      <c r="BA768" s="22">
        <v>3</v>
      </c>
      <c r="BB768" s="23"/>
      <c r="BC768" s="22">
        <v>16386570</v>
      </c>
      <c r="BD768" s="22">
        <v>0</v>
      </c>
      <c r="BE768" s="22">
        <v>1</v>
      </c>
      <c r="BF768" s="22">
        <v>70</v>
      </c>
      <c r="BG768" s="22">
        <v>100</v>
      </c>
      <c r="BH768" s="22">
        <v>100</v>
      </c>
      <c r="BI768" s="22">
        <v>0</v>
      </c>
    </row>
    <row r="769" spans="1:61" x14ac:dyDescent="0.25">
      <c r="A769" t="str">
        <f>VLOOKUP(ObjectiveData[[#This Row],[Template ID]],ID_Conversion[],3,FALSE)</f>
        <v>IMRT</v>
      </c>
      <c r="B769" t="str">
        <f>VLOOKUP(ObjectiveData[[#This Row],[Template ID]],ID_Conversion[],6,FALSE)</f>
        <v>H&amp;N</v>
      </c>
      <c r="C769" s="15">
        <f>VLOOKUP(ObjectiveData[[#This Row],[Last Modified]],Date_Conversion[],13,FALSE)</f>
        <v>42527.590763888889</v>
      </c>
      <c r="D769" s="15" t="str">
        <f>VLOOKUP(ObjectiveData[[#This Row],[Template ID]],ObjectiveFiles[],3,FALSE)</f>
        <v>ObjectiveTemplate_11889.xml</v>
      </c>
      <c r="E769" s="22">
        <v>1.3</v>
      </c>
      <c r="F769" s="23" t="s">
        <v>117</v>
      </c>
      <c r="G769" s="23" t="s">
        <v>9</v>
      </c>
      <c r="H769" s="23" t="s">
        <v>14</v>
      </c>
      <c r="I769" s="23" t="s">
        <v>530</v>
      </c>
      <c r="J769" s="23"/>
      <c r="K769" s="23" t="s">
        <v>24</v>
      </c>
      <c r="L769" s="23" t="s">
        <v>778</v>
      </c>
      <c r="M769" s="23" t="s">
        <v>779</v>
      </c>
      <c r="N769" s="23" t="s">
        <v>528</v>
      </c>
      <c r="O769" s="23" t="s">
        <v>41</v>
      </c>
      <c r="P769" s="22" t="b">
        <v>0</v>
      </c>
      <c r="Q769" s="22" t="b">
        <v>0</v>
      </c>
      <c r="R769" s="22" t="b">
        <v>1</v>
      </c>
      <c r="S769" s="22">
        <v>80</v>
      </c>
      <c r="T769" s="22">
        <v>60</v>
      </c>
      <c r="U769" s="22">
        <v>0</v>
      </c>
      <c r="V769" s="23" t="s">
        <v>49</v>
      </c>
      <c r="W769" s="22">
        <v>1000</v>
      </c>
      <c r="X769" s="22">
        <v>100</v>
      </c>
      <c r="Y769" s="22" t="b">
        <v>0</v>
      </c>
      <c r="Z769" s="22">
        <v>150</v>
      </c>
      <c r="AA769" s="22">
        <v>1</v>
      </c>
      <c r="AB769" s="22">
        <v>105</v>
      </c>
      <c r="AC769" s="22">
        <v>60</v>
      </c>
      <c r="AD769" s="22">
        <v>0.05</v>
      </c>
      <c r="AE769" s="22" t="b">
        <v>0</v>
      </c>
      <c r="AF769" s="23" t="s">
        <v>724</v>
      </c>
      <c r="AG769" s="22">
        <v>5</v>
      </c>
      <c r="AH769" s="22">
        <v>9</v>
      </c>
      <c r="AI769" s="22">
        <v>90</v>
      </c>
      <c r="AJ769" s="22">
        <v>0</v>
      </c>
      <c r="AK769" s="23" t="s">
        <v>727</v>
      </c>
      <c r="AL769" s="22" t="b">
        <v>0</v>
      </c>
      <c r="AM769" s="22" t="b">
        <v>0</v>
      </c>
      <c r="AN769" s="22">
        <v>50</v>
      </c>
      <c r="AO769" s="22">
        <v>0</v>
      </c>
      <c r="AP769" s="22">
        <v>2000</v>
      </c>
      <c r="AQ769" s="23" t="s">
        <v>434</v>
      </c>
      <c r="AR769" s="23"/>
      <c r="AS769" s="22" t="b">
        <v>0</v>
      </c>
      <c r="AT769" s="23"/>
      <c r="AU769" s="23"/>
      <c r="AV769" s="23" t="s">
        <v>375</v>
      </c>
      <c r="AW769" s="23"/>
      <c r="AX769" s="23"/>
      <c r="AY769" s="23"/>
      <c r="AZ769" s="23"/>
      <c r="BA769" s="22">
        <v>3</v>
      </c>
      <c r="BB769" s="23"/>
      <c r="BC769" s="22">
        <v>12320699</v>
      </c>
      <c r="BD769" s="22">
        <v>0</v>
      </c>
      <c r="BE769" s="22">
        <v>0</v>
      </c>
      <c r="BF769" s="22">
        <v>66.5</v>
      </c>
      <c r="BG769" s="22">
        <v>0</v>
      </c>
      <c r="BH769" s="22">
        <v>100</v>
      </c>
      <c r="BI769" s="22">
        <v>0</v>
      </c>
    </row>
    <row r="770" spans="1:61" x14ac:dyDescent="0.25">
      <c r="A770" t="str">
        <f>VLOOKUP(ObjectiveData[[#This Row],[Template ID]],ID_Conversion[],3,FALSE)</f>
        <v>IMRT</v>
      </c>
      <c r="B770" t="str">
        <f>VLOOKUP(ObjectiveData[[#This Row],[Template ID]],ID_Conversion[],6,FALSE)</f>
        <v>H&amp;N</v>
      </c>
      <c r="C770" s="15">
        <f>VLOOKUP(ObjectiveData[[#This Row],[Last Modified]],Date_Conversion[],13,FALSE)</f>
        <v>42527.590763888889</v>
      </c>
      <c r="D770" s="15" t="str">
        <f>VLOOKUP(ObjectiveData[[#This Row],[Template ID]],ObjectiveFiles[],3,FALSE)</f>
        <v>ObjectiveTemplate_11889.xml</v>
      </c>
      <c r="E770" s="22">
        <v>1.3</v>
      </c>
      <c r="F770" s="23" t="s">
        <v>117</v>
      </c>
      <c r="G770" s="23" t="s">
        <v>9</v>
      </c>
      <c r="H770" s="23" t="s">
        <v>14</v>
      </c>
      <c r="I770" s="23" t="s">
        <v>530</v>
      </c>
      <c r="J770" s="23"/>
      <c r="K770" s="23" t="s">
        <v>24</v>
      </c>
      <c r="L770" s="23" t="s">
        <v>778</v>
      </c>
      <c r="M770" s="23" t="s">
        <v>779</v>
      </c>
      <c r="N770" s="23" t="s">
        <v>528</v>
      </c>
      <c r="O770" s="23" t="s">
        <v>41</v>
      </c>
      <c r="P770" s="22" t="b">
        <v>0</v>
      </c>
      <c r="Q770" s="22" t="b">
        <v>0</v>
      </c>
      <c r="R770" s="22" t="b">
        <v>1</v>
      </c>
      <c r="S770" s="22">
        <v>80</v>
      </c>
      <c r="T770" s="22">
        <v>60</v>
      </c>
      <c r="U770" s="22">
        <v>0</v>
      </c>
      <c r="V770" s="23" t="s">
        <v>49</v>
      </c>
      <c r="W770" s="22">
        <v>1000</v>
      </c>
      <c r="X770" s="22">
        <v>100</v>
      </c>
      <c r="Y770" s="22" t="b">
        <v>0</v>
      </c>
      <c r="Z770" s="22">
        <v>150</v>
      </c>
      <c r="AA770" s="22">
        <v>1</v>
      </c>
      <c r="AB770" s="22">
        <v>105</v>
      </c>
      <c r="AC770" s="22">
        <v>60</v>
      </c>
      <c r="AD770" s="22">
        <v>0.05</v>
      </c>
      <c r="AE770" s="22" t="b">
        <v>0</v>
      </c>
      <c r="AF770" s="23" t="s">
        <v>724</v>
      </c>
      <c r="AG770" s="22">
        <v>5</v>
      </c>
      <c r="AH770" s="22">
        <v>9</v>
      </c>
      <c r="AI770" s="22">
        <v>90</v>
      </c>
      <c r="AJ770" s="22">
        <v>0</v>
      </c>
      <c r="AK770" s="23" t="s">
        <v>727</v>
      </c>
      <c r="AL770" s="22" t="b">
        <v>0</v>
      </c>
      <c r="AM770" s="22" t="b">
        <v>0</v>
      </c>
      <c r="AN770" s="22">
        <v>50</v>
      </c>
      <c r="AO770" s="22">
        <v>0</v>
      </c>
      <c r="AP770" s="22">
        <v>2000</v>
      </c>
      <c r="AQ770" s="23" t="s">
        <v>434</v>
      </c>
      <c r="AR770" s="23"/>
      <c r="AS770" s="22" t="b">
        <v>0</v>
      </c>
      <c r="AT770" s="23"/>
      <c r="AU770" s="23"/>
      <c r="AV770" s="23" t="s">
        <v>375</v>
      </c>
      <c r="AW770" s="23"/>
      <c r="AX770" s="23"/>
      <c r="AY770" s="23"/>
      <c r="AZ770" s="23"/>
      <c r="BA770" s="22">
        <v>3</v>
      </c>
      <c r="BB770" s="23"/>
      <c r="BC770" s="22">
        <v>12320699</v>
      </c>
      <c r="BD770" s="22">
        <v>1</v>
      </c>
      <c r="BE770" s="22">
        <v>0</v>
      </c>
      <c r="BF770" s="22">
        <v>56</v>
      </c>
      <c r="BG770" s="22">
        <v>25</v>
      </c>
      <c r="BH770" s="22">
        <v>70</v>
      </c>
      <c r="BI770" s="22">
        <v>1</v>
      </c>
    </row>
    <row r="771" spans="1:61" x14ac:dyDescent="0.25">
      <c r="A771" t="str">
        <f>VLOOKUP(ObjectiveData[[#This Row],[Template ID]],ID_Conversion[],3,FALSE)</f>
        <v>IMRT</v>
      </c>
      <c r="B771" t="str">
        <f>VLOOKUP(ObjectiveData[[#This Row],[Template ID]],ID_Conversion[],6,FALSE)</f>
        <v>H&amp;N</v>
      </c>
      <c r="C771" s="15">
        <f>VLOOKUP(ObjectiveData[[#This Row],[Last Modified]],Date_Conversion[],13,FALSE)</f>
        <v>42527.590763888889</v>
      </c>
      <c r="D771" s="15" t="str">
        <f>VLOOKUP(ObjectiveData[[#This Row],[Template ID]],ObjectiveFiles[],3,FALSE)</f>
        <v>ObjectiveTemplate_11889.xml</v>
      </c>
      <c r="E771" s="22">
        <v>1.3</v>
      </c>
      <c r="F771" s="23" t="s">
        <v>117</v>
      </c>
      <c r="G771" s="23" t="s">
        <v>9</v>
      </c>
      <c r="H771" s="23" t="s">
        <v>14</v>
      </c>
      <c r="I771" s="23" t="s">
        <v>530</v>
      </c>
      <c r="J771" s="23"/>
      <c r="K771" s="23" t="s">
        <v>24</v>
      </c>
      <c r="L771" s="23" t="s">
        <v>778</v>
      </c>
      <c r="M771" s="23" t="s">
        <v>779</v>
      </c>
      <c r="N771" s="23" t="s">
        <v>528</v>
      </c>
      <c r="O771" s="23" t="s">
        <v>41</v>
      </c>
      <c r="P771" s="22" t="b">
        <v>0</v>
      </c>
      <c r="Q771" s="22" t="b">
        <v>0</v>
      </c>
      <c r="R771" s="22" t="b">
        <v>1</v>
      </c>
      <c r="S771" s="22">
        <v>80</v>
      </c>
      <c r="T771" s="22">
        <v>60</v>
      </c>
      <c r="U771" s="22">
        <v>0</v>
      </c>
      <c r="V771" s="23" t="s">
        <v>49</v>
      </c>
      <c r="W771" s="22">
        <v>1000</v>
      </c>
      <c r="X771" s="22">
        <v>100</v>
      </c>
      <c r="Y771" s="22" t="b">
        <v>0</v>
      </c>
      <c r="Z771" s="22">
        <v>150</v>
      </c>
      <c r="AA771" s="22">
        <v>1</v>
      </c>
      <c r="AB771" s="22">
        <v>105</v>
      </c>
      <c r="AC771" s="22">
        <v>60</v>
      </c>
      <c r="AD771" s="22">
        <v>0.05</v>
      </c>
      <c r="AE771" s="22" t="b">
        <v>0</v>
      </c>
      <c r="AF771" s="23" t="s">
        <v>724</v>
      </c>
      <c r="AG771" s="22">
        <v>5</v>
      </c>
      <c r="AH771" s="22">
        <v>9</v>
      </c>
      <c r="AI771" s="22">
        <v>90</v>
      </c>
      <c r="AJ771" s="22">
        <v>0</v>
      </c>
      <c r="AK771" s="23" t="s">
        <v>727</v>
      </c>
      <c r="AL771" s="22" t="b">
        <v>0</v>
      </c>
      <c r="AM771" s="22" t="b">
        <v>0</v>
      </c>
      <c r="AN771" s="22">
        <v>50</v>
      </c>
      <c r="AO771" s="22">
        <v>0</v>
      </c>
      <c r="AP771" s="22">
        <v>2000</v>
      </c>
      <c r="AQ771" s="23" t="s">
        <v>434</v>
      </c>
      <c r="AR771" s="23"/>
      <c r="AS771" s="22" t="b">
        <v>0</v>
      </c>
      <c r="AT771" s="23"/>
      <c r="AU771" s="23"/>
      <c r="AV771" s="23" t="s">
        <v>375</v>
      </c>
      <c r="AW771" s="23"/>
      <c r="AX771" s="23"/>
      <c r="AY771" s="23"/>
      <c r="AZ771" s="23"/>
      <c r="BA771" s="22">
        <v>3</v>
      </c>
      <c r="BB771" s="23"/>
      <c r="BC771" s="22">
        <v>12320699</v>
      </c>
      <c r="BD771" s="22">
        <v>1</v>
      </c>
      <c r="BE771" s="22">
        <v>0</v>
      </c>
      <c r="BF771" s="22">
        <v>66.5</v>
      </c>
      <c r="BG771" s="22">
        <v>10</v>
      </c>
      <c r="BH771" s="22">
        <v>70</v>
      </c>
      <c r="BI771" s="22">
        <v>1</v>
      </c>
    </row>
    <row r="772" spans="1:61" x14ac:dyDescent="0.25">
      <c r="A772" t="str">
        <f>VLOOKUP(ObjectiveData[[#This Row],[Template ID]],ID_Conversion[],3,FALSE)</f>
        <v>IMRT</v>
      </c>
      <c r="B772" t="str">
        <f>VLOOKUP(ObjectiveData[[#This Row],[Template ID]],ID_Conversion[],6,FALSE)</f>
        <v>H&amp;N</v>
      </c>
      <c r="C772" s="15">
        <f>VLOOKUP(ObjectiveData[[#This Row],[Last Modified]],Date_Conversion[],13,FALSE)</f>
        <v>42527.590763888889</v>
      </c>
      <c r="D772" s="15" t="str">
        <f>VLOOKUP(ObjectiveData[[#This Row],[Template ID]],ObjectiveFiles[],3,FALSE)</f>
        <v>ObjectiveTemplate_11889.xml</v>
      </c>
      <c r="E772" s="22">
        <v>1.3</v>
      </c>
      <c r="F772" s="23" t="s">
        <v>117</v>
      </c>
      <c r="G772" s="23" t="s">
        <v>9</v>
      </c>
      <c r="H772" s="23" t="s">
        <v>14</v>
      </c>
      <c r="I772" s="23" t="s">
        <v>530</v>
      </c>
      <c r="J772" s="23"/>
      <c r="K772" s="23" t="s">
        <v>24</v>
      </c>
      <c r="L772" s="23" t="s">
        <v>778</v>
      </c>
      <c r="M772" s="23" t="s">
        <v>779</v>
      </c>
      <c r="N772" s="23" t="s">
        <v>528</v>
      </c>
      <c r="O772" s="23" t="s">
        <v>41</v>
      </c>
      <c r="P772" s="22" t="b">
        <v>0</v>
      </c>
      <c r="Q772" s="22" t="b">
        <v>0</v>
      </c>
      <c r="R772" s="22" t="b">
        <v>1</v>
      </c>
      <c r="S772" s="22">
        <v>80</v>
      </c>
      <c r="T772" s="22">
        <v>60</v>
      </c>
      <c r="U772" s="22">
        <v>0</v>
      </c>
      <c r="V772" s="23" t="s">
        <v>49</v>
      </c>
      <c r="W772" s="22">
        <v>1000</v>
      </c>
      <c r="X772" s="22">
        <v>100</v>
      </c>
      <c r="Y772" s="22" t="b">
        <v>0</v>
      </c>
      <c r="Z772" s="22">
        <v>150</v>
      </c>
      <c r="AA772" s="22">
        <v>1</v>
      </c>
      <c r="AB772" s="22">
        <v>105</v>
      </c>
      <c r="AC772" s="22">
        <v>60</v>
      </c>
      <c r="AD772" s="22">
        <v>0.05</v>
      </c>
      <c r="AE772" s="22" t="b">
        <v>0</v>
      </c>
      <c r="AF772" s="23" t="s">
        <v>724</v>
      </c>
      <c r="AG772" s="22">
        <v>5</v>
      </c>
      <c r="AH772" s="22">
        <v>9</v>
      </c>
      <c r="AI772" s="22">
        <v>90</v>
      </c>
      <c r="AJ772" s="22">
        <v>0</v>
      </c>
      <c r="AK772" s="23" t="s">
        <v>727</v>
      </c>
      <c r="AL772" s="22" t="b">
        <v>0</v>
      </c>
      <c r="AM772" s="22" t="b">
        <v>0</v>
      </c>
      <c r="AN772" s="22">
        <v>50</v>
      </c>
      <c r="AO772" s="22">
        <v>0</v>
      </c>
      <c r="AP772" s="22">
        <v>2000</v>
      </c>
      <c r="AQ772" s="23" t="s">
        <v>434</v>
      </c>
      <c r="AR772" s="23"/>
      <c r="AS772" s="22" t="b">
        <v>0</v>
      </c>
      <c r="AT772" s="23"/>
      <c r="AU772" s="23"/>
      <c r="AV772" s="23" t="s">
        <v>375</v>
      </c>
      <c r="AW772" s="23"/>
      <c r="AX772" s="23"/>
      <c r="AY772" s="23"/>
      <c r="AZ772" s="23"/>
      <c r="BA772" s="22">
        <v>3</v>
      </c>
      <c r="BB772" s="23"/>
      <c r="BC772" s="22">
        <v>12320699</v>
      </c>
      <c r="BD772" s="22">
        <v>0</v>
      </c>
      <c r="BE772" s="22">
        <v>1</v>
      </c>
      <c r="BF772" s="22">
        <v>56</v>
      </c>
      <c r="BG772" s="22">
        <v>100</v>
      </c>
      <c r="BH772" s="22">
        <v>100</v>
      </c>
      <c r="BI772" s="22">
        <v>0</v>
      </c>
    </row>
    <row r="773" spans="1:61" x14ac:dyDescent="0.25">
      <c r="A773" t="str">
        <f>VLOOKUP(ObjectiveData[[#This Row],[Template ID]],ID_Conversion[],3,FALSE)</f>
        <v>IMRT</v>
      </c>
      <c r="B773" t="str">
        <f>VLOOKUP(ObjectiveData[[#This Row],[Template ID]],ID_Conversion[],6,FALSE)</f>
        <v>H&amp;N</v>
      </c>
      <c r="C773" s="15">
        <f>VLOOKUP(ObjectiveData[[#This Row],[Last Modified]],Date_Conversion[],13,FALSE)</f>
        <v>42527.590763888889</v>
      </c>
      <c r="D773" s="15" t="str">
        <f>VLOOKUP(ObjectiveData[[#This Row],[Template ID]],ObjectiveFiles[],3,FALSE)</f>
        <v>ObjectiveTemplate_11889.xml</v>
      </c>
      <c r="E773" s="22">
        <v>1.3</v>
      </c>
      <c r="F773" s="23" t="s">
        <v>117</v>
      </c>
      <c r="G773" s="23" t="s">
        <v>9</v>
      </c>
      <c r="H773" s="23" t="s">
        <v>14</v>
      </c>
      <c r="I773" s="23" t="s">
        <v>530</v>
      </c>
      <c r="J773" s="23"/>
      <c r="K773" s="23" t="s">
        <v>24</v>
      </c>
      <c r="L773" s="23" t="s">
        <v>778</v>
      </c>
      <c r="M773" s="23" t="s">
        <v>779</v>
      </c>
      <c r="N773" s="23" t="s">
        <v>528</v>
      </c>
      <c r="O773" s="23" t="s">
        <v>41</v>
      </c>
      <c r="P773" s="22" t="b">
        <v>0</v>
      </c>
      <c r="Q773" s="22" t="b">
        <v>0</v>
      </c>
      <c r="R773" s="22" t="b">
        <v>1</v>
      </c>
      <c r="S773" s="22">
        <v>80</v>
      </c>
      <c r="T773" s="22">
        <v>60</v>
      </c>
      <c r="U773" s="22">
        <v>0</v>
      </c>
      <c r="V773" s="23" t="s">
        <v>49</v>
      </c>
      <c r="W773" s="22">
        <v>1000</v>
      </c>
      <c r="X773" s="22">
        <v>100</v>
      </c>
      <c r="Y773" s="22" t="b">
        <v>0</v>
      </c>
      <c r="Z773" s="22">
        <v>150</v>
      </c>
      <c r="AA773" s="22">
        <v>1</v>
      </c>
      <c r="AB773" s="22">
        <v>105</v>
      </c>
      <c r="AC773" s="22">
        <v>60</v>
      </c>
      <c r="AD773" s="22">
        <v>0.05</v>
      </c>
      <c r="AE773" s="22" t="b">
        <v>0</v>
      </c>
      <c r="AF773" s="23" t="s">
        <v>724</v>
      </c>
      <c r="AG773" s="22">
        <v>5</v>
      </c>
      <c r="AH773" s="22">
        <v>9</v>
      </c>
      <c r="AI773" s="22">
        <v>90</v>
      </c>
      <c r="AJ773" s="22">
        <v>0</v>
      </c>
      <c r="AK773" s="23" t="s">
        <v>727</v>
      </c>
      <c r="AL773" s="22" t="b">
        <v>0</v>
      </c>
      <c r="AM773" s="22" t="b">
        <v>0</v>
      </c>
      <c r="AN773" s="22">
        <v>50</v>
      </c>
      <c r="AO773" s="22">
        <v>0</v>
      </c>
      <c r="AP773" s="22">
        <v>2000</v>
      </c>
      <c r="AQ773" s="23" t="s">
        <v>440</v>
      </c>
      <c r="AR773" s="23"/>
      <c r="AS773" s="22" t="b">
        <v>0</v>
      </c>
      <c r="AT773" s="23"/>
      <c r="AU773" s="23"/>
      <c r="AV773" s="23" t="s">
        <v>501</v>
      </c>
      <c r="AW773" s="23"/>
      <c r="AX773" s="23"/>
      <c r="AY773" s="23"/>
      <c r="AZ773" s="23"/>
      <c r="BA773" s="22">
        <v>2.0577200000000002</v>
      </c>
      <c r="BB773" s="23"/>
      <c r="BC773" s="22">
        <v>8421631</v>
      </c>
      <c r="BD773" s="22"/>
      <c r="BE773" s="22"/>
      <c r="BF773" s="22"/>
      <c r="BG773" s="22"/>
      <c r="BH773" s="22"/>
      <c r="BI773" s="22"/>
    </row>
    <row r="774" spans="1:61" x14ac:dyDescent="0.25">
      <c r="A774" t="str">
        <f>VLOOKUP(ObjectiveData[[#This Row],[Template ID]],ID_Conversion[],3,FALSE)</f>
        <v>IMRT</v>
      </c>
      <c r="B774" t="str">
        <f>VLOOKUP(ObjectiveData[[#This Row],[Template ID]],ID_Conversion[],6,FALSE)</f>
        <v>H&amp;N</v>
      </c>
      <c r="C774" s="15">
        <f>VLOOKUP(ObjectiveData[[#This Row],[Last Modified]],Date_Conversion[],13,FALSE)</f>
        <v>42527.590763888889</v>
      </c>
      <c r="D774" s="15" t="str">
        <f>VLOOKUP(ObjectiveData[[#This Row],[Template ID]],ObjectiveFiles[],3,FALSE)</f>
        <v>ObjectiveTemplate_11889.xml</v>
      </c>
      <c r="E774" s="22">
        <v>1.3</v>
      </c>
      <c r="F774" s="23" t="s">
        <v>117</v>
      </c>
      <c r="G774" s="23" t="s">
        <v>9</v>
      </c>
      <c r="H774" s="23" t="s">
        <v>14</v>
      </c>
      <c r="I774" s="23" t="s">
        <v>530</v>
      </c>
      <c r="J774" s="23"/>
      <c r="K774" s="23" t="s">
        <v>24</v>
      </c>
      <c r="L774" s="23" t="s">
        <v>778</v>
      </c>
      <c r="M774" s="23" t="s">
        <v>779</v>
      </c>
      <c r="N774" s="23" t="s">
        <v>528</v>
      </c>
      <c r="O774" s="23" t="s">
        <v>41</v>
      </c>
      <c r="P774" s="22" t="b">
        <v>0</v>
      </c>
      <c r="Q774" s="22" t="b">
        <v>0</v>
      </c>
      <c r="R774" s="22" t="b">
        <v>1</v>
      </c>
      <c r="S774" s="22">
        <v>80</v>
      </c>
      <c r="T774" s="22">
        <v>60</v>
      </c>
      <c r="U774" s="22">
        <v>0</v>
      </c>
      <c r="V774" s="23" t="s">
        <v>49</v>
      </c>
      <c r="W774" s="22">
        <v>1000</v>
      </c>
      <c r="X774" s="22">
        <v>100</v>
      </c>
      <c r="Y774" s="22" t="b">
        <v>0</v>
      </c>
      <c r="Z774" s="22">
        <v>150</v>
      </c>
      <c r="AA774" s="22">
        <v>1</v>
      </c>
      <c r="AB774" s="22">
        <v>105</v>
      </c>
      <c r="AC774" s="22">
        <v>60</v>
      </c>
      <c r="AD774" s="22">
        <v>0.05</v>
      </c>
      <c r="AE774" s="22" t="b">
        <v>0</v>
      </c>
      <c r="AF774" s="23" t="s">
        <v>724</v>
      </c>
      <c r="AG774" s="22">
        <v>5</v>
      </c>
      <c r="AH774" s="22">
        <v>9</v>
      </c>
      <c r="AI774" s="22">
        <v>90</v>
      </c>
      <c r="AJ774" s="22">
        <v>0</v>
      </c>
      <c r="AK774" s="23" t="s">
        <v>727</v>
      </c>
      <c r="AL774" s="22" t="b">
        <v>0</v>
      </c>
      <c r="AM774" s="22" t="b">
        <v>0</v>
      </c>
      <c r="AN774" s="22">
        <v>50</v>
      </c>
      <c r="AO774" s="22">
        <v>0</v>
      </c>
      <c r="AP774" s="22">
        <v>2000</v>
      </c>
      <c r="AQ774" s="23" t="s">
        <v>441</v>
      </c>
      <c r="AR774" s="23"/>
      <c r="AS774" s="22" t="b">
        <v>0</v>
      </c>
      <c r="AT774" s="23"/>
      <c r="AU774" s="23"/>
      <c r="AV774" s="23" t="s">
        <v>501</v>
      </c>
      <c r="AW774" s="23"/>
      <c r="AX774" s="23"/>
      <c r="AY774" s="23"/>
      <c r="AZ774" s="23"/>
      <c r="BA774" s="22">
        <v>1.52644</v>
      </c>
      <c r="BB774" s="23"/>
      <c r="BC774" s="22">
        <v>65535</v>
      </c>
      <c r="BD774" s="22"/>
      <c r="BE774" s="22"/>
      <c r="BF774" s="22"/>
      <c r="BG774" s="22"/>
      <c r="BH774" s="22"/>
      <c r="BI774" s="22"/>
    </row>
    <row r="775" spans="1:61" x14ac:dyDescent="0.25">
      <c r="A775" t="str">
        <f>VLOOKUP(ObjectiveData[[#This Row],[Template ID]],ID_Conversion[],3,FALSE)</f>
        <v>IMRT</v>
      </c>
      <c r="B775" t="str">
        <f>VLOOKUP(ObjectiveData[[#This Row],[Template ID]],ID_Conversion[],6,FALSE)</f>
        <v>H&amp;N</v>
      </c>
      <c r="C775" s="15">
        <f>VLOOKUP(ObjectiveData[[#This Row],[Last Modified]],Date_Conversion[],13,FALSE)</f>
        <v>42527.590763888889</v>
      </c>
      <c r="D775" s="15" t="str">
        <f>VLOOKUP(ObjectiveData[[#This Row],[Template ID]],ObjectiveFiles[],3,FALSE)</f>
        <v>ObjectiveTemplate_11889.xml</v>
      </c>
      <c r="E775" s="22">
        <v>1.3</v>
      </c>
      <c r="F775" s="23" t="s">
        <v>117</v>
      </c>
      <c r="G775" s="23" t="s">
        <v>9</v>
      </c>
      <c r="H775" s="23" t="s">
        <v>14</v>
      </c>
      <c r="I775" s="23" t="s">
        <v>530</v>
      </c>
      <c r="J775" s="23"/>
      <c r="K775" s="23" t="s">
        <v>24</v>
      </c>
      <c r="L775" s="23" t="s">
        <v>778</v>
      </c>
      <c r="M775" s="23" t="s">
        <v>779</v>
      </c>
      <c r="N775" s="23" t="s">
        <v>528</v>
      </c>
      <c r="O775" s="23" t="s">
        <v>41</v>
      </c>
      <c r="P775" s="22" t="b">
        <v>0</v>
      </c>
      <c r="Q775" s="22" t="b">
        <v>0</v>
      </c>
      <c r="R775" s="22" t="b">
        <v>1</v>
      </c>
      <c r="S775" s="22">
        <v>80</v>
      </c>
      <c r="T775" s="22">
        <v>60</v>
      </c>
      <c r="U775" s="22">
        <v>0</v>
      </c>
      <c r="V775" s="23" t="s">
        <v>49</v>
      </c>
      <c r="W775" s="22">
        <v>1000</v>
      </c>
      <c r="X775" s="22">
        <v>100</v>
      </c>
      <c r="Y775" s="22" t="b">
        <v>0</v>
      </c>
      <c r="Z775" s="22">
        <v>150</v>
      </c>
      <c r="AA775" s="22">
        <v>1</v>
      </c>
      <c r="AB775" s="22">
        <v>105</v>
      </c>
      <c r="AC775" s="22">
        <v>60</v>
      </c>
      <c r="AD775" s="22">
        <v>0.05</v>
      </c>
      <c r="AE775" s="22" t="b">
        <v>0</v>
      </c>
      <c r="AF775" s="23" t="s">
        <v>724</v>
      </c>
      <c r="AG775" s="22">
        <v>5</v>
      </c>
      <c r="AH775" s="22">
        <v>9</v>
      </c>
      <c r="AI775" s="22">
        <v>90</v>
      </c>
      <c r="AJ775" s="22">
        <v>0</v>
      </c>
      <c r="AK775" s="23" t="s">
        <v>727</v>
      </c>
      <c r="AL775" s="22" t="b">
        <v>0</v>
      </c>
      <c r="AM775" s="22" t="b">
        <v>0</v>
      </c>
      <c r="AN775" s="22">
        <v>50</v>
      </c>
      <c r="AO775" s="22">
        <v>0</v>
      </c>
      <c r="AP775" s="22">
        <v>2000</v>
      </c>
      <c r="AQ775" s="23" t="s">
        <v>453</v>
      </c>
      <c r="AR775" s="23"/>
      <c r="AS775" s="22" t="b">
        <v>0</v>
      </c>
      <c r="AT775" s="23"/>
      <c r="AU775" s="23"/>
      <c r="AV775" s="23" t="s">
        <v>501</v>
      </c>
      <c r="AW775" s="23"/>
      <c r="AX775" s="23"/>
      <c r="AY775" s="23"/>
      <c r="AZ775" s="23"/>
      <c r="BA775" s="22">
        <v>1</v>
      </c>
      <c r="BB775" s="23"/>
      <c r="BC775" s="22">
        <v>65535</v>
      </c>
      <c r="BD775" s="22"/>
      <c r="BE775" s="22"/>
      <c r="BF775" s="22"/>
      <c r="BG775" s="22"/>
      <c r="BH775" s="22"/>
      <c r="BI775" s="22"/>
    </row>
    <row r="776" spans="1:61" x14ac:dyDescent="0.25">
      <c r="A776" t="str">
        <f>VLOOKUP(ObjectiveData[[#This Row],[Template ID]],ID_Conversion[],3,FALSE)</f>
        <v>IMRT</v>
      </c>
      <c r="B776" t="str">
        <f>VLOOKUP(ObjectiveData[[#This Row],[Template ID]],ID_Conversion[],6,FALSE)</f>
        <v>H&amp;N</v>
      </c>
      <c r="C776" s="15">
        <f>VLOOKUP(ObjectiveData[[#This Row],[Last Modified]],Date_Conversion[],13,FALSE)</f>
        <v>42527.590763888889</v>
      </c>
      <c r="D776" s="15" t="str">
        <f>VLOOKUP(ObjectiveData[[#This Row],[Template ID]],ObjectiveFiles[],3,FALSE)</f>
        <v>ObjectiveTemplate_11889.xml</v>
      </c>
      <c r="E776" s="22">
        <v>1.3</v>
      </c>
      <c r="F776" s="23" t="s">
        <v>117</v>
      </c>
      <c r="G776" s="23" t="s">
        <v>9</v>
      </c>
      <c r="H776" s="23" t="s">
        <v>14</v>
      </c>
      <c r="I776" s="23" t="s">
        <v>530</v>
      </c>
      <c r="J776" s="23"/>
      <c r="K776" s="23" t="s">
        <v>24</v>
      </c>
      <c r="L776" s="23" t="s">
        <v>778</v>
      </c>
      <c r="M776" s="23" t="s">
        <v>779</v>
      </c>
      <c r="N776" s="23" t="s">
        <v>528</v>
      </c>
      <c r="O776" s="23" t="s">
        <v>41</v>
      </c>
      <c r="P776" s="22" t="b">
        <v>0</v>
      </c>
      <c r="Q776" s="22" t="b">
        <v>0</v>
      </c>
      <c r="R776" s="22" t="b">
        <v>1</v>
      </c>
      <c r="S776" s="22">
        <v>80</v>
      </c>
      <c r="T776" s="22">
        <v>60</v>
      </c>
      <c r="U776" s="22">
        <v>0</v>
      </c>
      <c r="V776" s="23" t="s">
        <v>49</v>
      </c>
      <c r="W776" s="22">
        <v>1000</v>
      </c>
      <c r="X776" s="22">
        <v>100</v>
      </c>
      <c r="Y776" s="22" t="b">
        <v>0</v>
      </c>
      <c r="Z776" s="22">
        <v>150</v>
      </c>
      <c r="AA776" s="22">
        <v>1</v>
      </c>
      <c r="AB776" s="22">
        <v>105</v>
      </c>
      <c r="AC776" s="22">
        <v>60</v>
      </c>
      <c r="AD776" s="22">
        <v>0.05</v>
      </c>
      <c r="AE776" s="22" t="b">
        <v>0</v>
      </c>
      <c r="AF776" s="23" t="s">
        <v>724</v>
      </c>
      <c r="AG776" s="22">
        <v>5</v>
      </c>
      <c r="AH776" s="22">
        <v>9</v>
      </c>
      <c r="AI776" s="22">
        <v>90</v>
      </c>
      <c r="AJ776" s="22">
        <v>0</v>
      </c>
      <c r="AK776" s="23" t="s">
        <v>727</v>
      </c>
      <c r="AL776" s="22" t="b">
        <v>0</v>
      </c>
      <c r="AM776" s="22" t="b">
        <v>0</v>
      </c>
      <c r="AN776" s="22">
        <v>50</v>
      </c>
      <c r="AO776" s="22">
        <v>0</v>
      </c>
      <c r="AP776" s="22">
        <v>2000</v>
      </c>
      <c r="AQ776" s="23" t="s">
        <v>240</v>
      </c>
      <c r="AR776" s="23"/>
      <c r="AS776" s="22" t="b">
        <v>0</v>
      </c>
      <c r="AT776" s="23"/>
      <c r="AU776" s="23"/>
      <c r="AV776" s="23" t="s">
        <v>501</v>
      </c>
      <c r="AW776" s="23"/>
      <c r="AX776" s="23"/>
      <c r="AY776" s="23"/>
      <c r="AZ776" s="23"/>
      <c r="BA776" s="22">
        <v>1</v>
      </c>
      <c r="BB776" s="23"/>
      <c r="BC776" s="22">
        <v>65535</v>
      </c>
      <c r="BD776" s="22">
        <v>0</v>
      </c>
      <c r="BE776" s="22">
        <v>0</v>
      </c>
      <c r="BF776" s="22">
        <v>30</v>
      </c>
      <c r="BG776" s="22">
        <v>0</v>
      </c>
      <c r="BH776" s="22">
        <v>60</v>
      </c>
      <c r="BI776" s="22">
        <v>0</v>
      </c>
    </row>
    <row r="777" spans="1:61" x14ac:dyDescent="0.25">
      <c r="A777" t="str">
        <f>VLOOKUP(ObjectiveData[[#This Row],[Template ID]],ID_Conversion[],3,FALSE)</f>
        <v>IMRT</v>
      </c>
      <c r="B777" t="str">
        <f>VLOOKUP(ObjectiveData[[#This Row],[Template ID]],ID_Conversion[],6,FALSE)</f>
        <v>H&amp;N</v>
      </c>
      <c r="C777" s="15">
        <f>VLOOKUP(ObjectiveData[[#This Row],[Last Modified]],Date_Conversion[],13,FALSE)</f>
        <v>42527.590763888889</v>
      </c>
      <c r="D777" s="15" t="str">
        <f>VLOOKUP(ObjectiveData[[#This Row],[Template ID]],ObjectiveFiles[],3,FALSE)</f>
        <v>ObjectiveTemplate_11889.xml</v>
      </c>
      <c r="E777" s="22">
        <v>1.3</v>
      </c>
      <c r="F777" s="23" t="s">
        <v>117</v>
      </c>
      <c r="G777" s="23" t="s">
        <v>9</v>
      </c>
      <c r="H777" s="23" t="s">
        <v>14</v>
      </c>
      <c r="I777" s="23" t="s">
        <v>530</v>
      </c>
      <c r="J777" s="23"/>
      <c r="K777" s="23" t="s">
        <v>24</v>
      </c>
      <c r="L777" s="23" t="s">
        <v>778</v>
      </c>
      <c r="M777" s="23" t="s">
        <v>779</v>
      </c>
      <c r="N777" s="23" t="s">
        <v>528</v>
      </c>
      <c r="O777" s="23" t="s">
        <v>41</v>
      </c>
      <c r="P777" s="22" t="b">
        <v>0</v>
      </c>
      <c r="Q777" s="22" t="b">
        <v>0</v>
      </c>
      <c r="R777" s="22" t="b">
        <v>1</v>
      </c>
      <c r="S777" s="22">
        <v>80</v>
      </c>
      <c r="T777" s="22">
        <v>60</v>
      </c>
      <c r="U777" s="22">
        <v>0</v>
      </c>
      <c r="V777" s="23" t="s">
        <v>49</v>
      </c>
      <c r="W777" s="22">
        <v>1000</v>
      </c>
      <c r="X777" s="22">
        <v>100</v>
      </c>
      <c r="Y777" s="22" t="b">
        <v>0</v>
      </c>
      <c r="Z777" s="22">
        <v>150</v>
      </c>
      <c r="AA777" s="22">
        <v>1</v>
      </c>
      <c r="AB777" s="22">
        <v>105</v>
      </c>
      <c r="AC777" s="22">
        <v>60</v>
      </c>
      <c r="AD777" s="22">
        <v>0.05</v>
      </c>
      <c r="AE777" s="22" t="b">
        <v>0</v>
      </c>
      <c r="AF777" s="23" t="s">
        <v>724</v>
      </c>
      <c r="AG777" s="22">
        <v>5</v>
      </c>
      <c r="AH777" s="22">
        <v>9</v>
      </c>
      <c r="AI777" s="22">
        <v>90</v>
      </c>
      <c r="AJ777" s="22">
        <v>0</v>
      </c>
      <c r="AK777" s="23" t="s">
        <v>727</v>
      </c>
      <c r="AL777" s="22" t="b">
        <v>0</v>
      </c>
      <c r="AM777" s="22" t="b">
        <v>0</v>
      </c>
      <c r="AN777" s="22">
        <v>50</v>
      </c>
      <c r="AO777" s="22">
        <v>0</v>
      </c>
      <c r="AP777" s="22">
        <v>2000</v>
      </c>
      <c r="AQ777" s="23" t="s">
        <v>300</v>
      </c>
      <c r="AR777" s="23"/>
      <c r="AS777" s="22" t="b">
        <v>0</v>
      </c>
      <c r="AT777" s="23"/>
      <c r="AU777" s="23"/>
      <c r="AV777" s="23" t="s">
        <v>501</v>
      </c>
      <c r="AW777" s="23"/>
      <c r="AX777" s="23"/>
      <c r="AY777" s="23"/>
      <c r="AZ777" s="23"/>
      <c r="BA777" s="22">
        <v>1</v>
      </c>
      <c r="BB777" s="23"/>
      <c r="BC777" s="22">
        <v>65535</v>
      </c>
      <c r="BD777" s="22">
        <v>0</v>
      </c>
      <c r="BE777" s="22">
        <v>0</v>
      </c>
      <c r="BF777" s="22">
        <v>50</v>
      </c>
      <c r="BG777" s="22">
        <v>0</v>
      </c>
      <c r="BH777" s="22">
        <v>70</v>
      </c>
      <c r="BI777" s="22">
        <v>0</v>
      </c>
    </row>
    <row r="778" spans="1:61" x14ac:dyDescent="0.25">
      <c r="A778" t="str">
        <f>VLOOKUP(ObjectiveData[[#This Row],[Template ID]],ID_Conversion[],3,FALSE)</f>
        <v>IMRT</v>
      </c>
      <c r="B778" t="str">
        <f>VLOOKUP(ObjectiveData[[#This Row],[Template ID]],ID_Conversion[],6,FALSE)</f>
        <v>H&amp;N</v>
      </c>
      <c r="C778" s="15">
        <f>VLOOKUP(ObjectiveData[[#This Row],[Last Modified]],Date_Conversion[],13,FALSE)</f>
        <v>42527.590763888889</v>
      </c>
      <c r="D778" s="15" t="str">
        <f>VLOOKUP(ObjectiveData[[#This Row],[Template ID]],ObjectiveFiles[],3,FALSE)</f>
        <v>ObjectiveTemplate_11889.xml</v>
      </c>
      <c r="E778" s="22">
        <v>1.3</v>
      </c>
      <c r="F778" s="23" t="s">
        <v>117</v>
      </c>
      <c r="G778" s="23" t="s">
        <v>9</v>
      </c>
      <c r="H778" s="23" t="s">
        <v>14</v>
      </c>
      <c r="I778" s="23" t="s">
        <v>530</v>
      </c>
      <c r="J778" s="23"/>
      <c r="K778" s="23" t="s">
        <v>24</v>
      </c>
      <c r="L778" s="23" t="s">
        <v>778</v>
      </c>
      <c r="M778" s="23" t="s">
        <v>779</v>
      </c>
      <c r="N778" s="23" t="s">
        <v>528</v>
      </c>
      <c r="O778" s="23" t="s">
        <v>41</v>
      </c>
      <c r="P778" s="22" t="b">
        <v>0</v>
      </c>
      <c r="Q778" s="22" t="b">
        <v>0</v>
      </c>
      <c r="R778" s="22" t="b">
        <v>1</v>
      </c>
      <c r="S778" s="22">
        <v>80</v>
      </c>
      <c r="T778" s="22">
        <v>60</v>
      </c>
      <c r="U778" s="22">
        <v>0</v>
      </c>
      <c r="V778" s="23" t="s">
        <v>49</v>
      </c>
      <c r="W778" s="22">
        <v>1000</v>
      </c>
      <c r="X778" s="22">
        <v>100</v>
      </c>
      <c r="Y778" s="22" t="b">
        <v>0</v>
      </c>
      <c r="Z778" s="22">
        <v>150</v>
      </c>
      <c r="AA778" s="22">
        <v>1</v>
      </c>
      <c r="AB778" s="22">
        <v>105</v>
      </c>
      <c r="AC778" s="22">
        <v>60</v>
      </c>
      <c r="AD778" s="22">
        <v>0.05</v>
      </c>
      <c r="AE778" s="22" t="b">
        <v>0</v>
      </c>
      <c r="AF778" s="23" t="s">
        <v>724</v>
      </c>
      <c r="AG778" s="22">
        <v>5</v>
      </c>
      <c r="AH778" s="22">
        <v>9</v>
      </c>
      <c r="AI778" s="22">
        <v>90</v>
      </c>
      <c r="AJ778" s="22">
        <v>0</v>
      </c>
      <c r="AK778" s="23" t="s">
        <v>727</v>
      </c>
      <c r="AL778" s="22" t="b">
        <v>0</v>
      </c>
      <c r="AM778" s="22" t="b">
        <v>0</v>
      </c>
      <c r="AN778" s="22">
        <v>50</v>
      </c>
      <c r="AO778" s="22">
        <v>0</v>
      </c>
      <c r="AP778" s="22">
        <v>2000</v>
      </c>
      <c r="AQ778" s="23" t="s">
        <v>438</v>
      </c>
      <c r="AR778" s="23"/>
      <c r="AS778" s="22" t="b">
        <v>0</v>
      </c>
      <c r="AT778" s="23"/>
      <c r="AU778" s="23"/>
      <c r="AV778" s="23" t="s">
        <v>501</v>
      </c>
      <c r="AW778" s="23"/>
      <c r="AX778" s="23"/>
      <c r="AY778" s="23"/>
      <c r="AZ778" s="23"/>
      <c r="BA778" s="22">
        <v>1</v>
      </c>
      <c r="BB778" s="23"/>
      <c r="BC778" s="22">
        <v>65535</v>
      </c>
      <c r="BD778" s="22">
        <v>0</v>
      </c>
      <c r="BE778" s="22">
        <v>0</v>
      </c>
      <c r="BF778" s="22">
        <v>50</v>
      </c>
      <c r="BG778" s="22">
        <v>0</v>
      </c>
      <c r="BH778" s="22">
        <v>70</v>
      </c>
      <c r="BI778" s="22">
        <v>0</v>
      </c>
    </row>
    <row r="779" spans="1:61" x14ac:dyDescent="0.25">
      <c r="A779" t="str">
        <f>VLOOKUP(ObjectiveData[[#This Row],[Template ID]],ID_Conversion[],3,FALSE)</f>
        <v>IMRT</v>
      </c>
      <c r="B779" t="str">
        <f>VLOOKUP(ObjectiveData[[#This Row],[Template ID]],ID_Conversion[],6,FALSE)</f>
        <v>H&amp;N</v>
      </c>
      <c r="C779" s="15">
        <f>VLOOKUP(ObjectiveData[[#This Row],[Last Modified]],Date_Conversion[],13,FALSE)</f>
        <v>42527.590763888889</v>
      </c>
      <c r="D779" s="15" t="str">
        <f>VLOOKUP(ObjectiveData[[#This Row],[Template ID]],ObjectiveFiles[],3,FALSE)</f>
        <v>ObjectiveTemplate_11889.xml</v>
      </c>
      <c r="E779" s="22">
        <v>1.3</v>
      </c>
      <c r="F779" s="23" t="s">
        <v>117</v>
      </c>
      <c r="G779" s="23" t="s">
        <v>9</v>
      </c>
      <c r="H779" s="23" t="s">
        <v>14</v>
      </c>
      <c r="I779" s="23" t="s">
        <v>530</v>
      </c>
      <c r="J779" s="23"/>
      <c r="K779" s="23" t="s">
        <v>24</v>
      </c>
      <c r="L779" s="23" t="s">
        <v>778</v>
      </c>
      <c r="M779" s="23" t="s">
        <v>779</v>
      </c>
      <c r="N779" s="23" t="s">
        <v>528</v>
      </c>
      <c r="O779" s="23" t="s">
        <v>41</v>
      </c>
      <c r="P779" s="22" t="b">
        <v>0</v>
      </c>
      <c r="Q779" s="22" t="b">
        <v>0</v>
      </c>
      <c r="R779" s="22" t="b">
        <v>1</v>
      </c>
      <c r="S779" s="22">
        <v>80</v>
      </c>
      <c r="T779" s="22">
        <v>60</v>
      </c>
      <c r="U779" s="22">
        <v>0</v>
      </c>
      <c r="V779" s="23" t="s">
        <v>49</v>
      </c>
      <c r="W779" s="22">
        <v>1000</v>
      </c>
      <c r="X779" s="22">
        <v>100</v>
      </c>
      <c r="Y779" s="22" t="b">
        <v>0</v>
      </c>
      <c r="Z779" s="22">
        <v>150</v>
      </c>
      <c r="AA779" s="22">
        <v>1</v>
      </c>
      <c r="AB779" s="22">
        <v>105</v>
      </c>
      <c r="AC779" s="22">
        <v>60</v>
      </c>
      <c r="AD779" s="22">
        <v>0.05</v>
      </c>
      <c r="AE779" s="22" t="b">
        <v>0</v>
      </c>
      <c r="AF779" s="23" t="s">
        <v>724</v>
      </c>
      <c r="AG779" s="22">
        <v>5</v>
      </c>
      <c r="AH779" s="22">
        <v>9</v>
      </c>
      <c r="AI779" s="22">
        <v>90</v>
      </c>
      <c r="AJ779" s="22">
        <v>0</v>
      </c>
      <c r="AK779" s="23" t="s">
        <v>727</v>
      </c>
      <c r="AL779" s="22" t="b">
        <v>0</v>
      </c>
      <c r="AM779" s="22" t="b">
        <v>0</v>
      </c>
      <c r="AN779" s="22">
        <v>50</v>
      </c>
      <c r="AO779" s="22">
        <v>0</v>
      </c>
      <c r="AP779" s="22">
        <v>2000</v>
      </c>
      <c r="AQ779" s="23" t="s">
        <v>301</v>
      </c>
      <c r="AR779" s="23"/>
      <c r="AS779" s="22" t="b">
        <v>0</v>
      </c>
      <c r="AT779" s="23"/>
      <c r="AU779" s="23"/>
      <c r="AV779" s="23" t="s">
        <v>501</v>
      </c>
      <c r="AW779" s="23"/>
      <c r="AX779" s="23"/>
      <c r="AY779" s="23"/>
      <c r="AZ779" s="23"/>
      <c r="BA779" s="22">
        <v>1</v>
      </c>
      <c r="BB779" s="23"/>
      <c r="BC779" s="22">
        <v>65535</v>
      </c>
      <c r="BD779" s="22"/>
      <c r="BE779" s="22"/>
      <c r="BF779" s="22"/>
      <c r="BG779" s="22"/>
      <c r="BH779" s="22"/>
      <c r="BI779" s="22"/>
    </row>
    <row r="780" spans="1:61" x14ac:dyDescent="0.25">
      <c r="A780" t="str">
        <f>VLOOKUP(ObjectiveData[[#This Row],[Template ID]],ID_Conversion[],3,FALSE)</f>
        <v>IMRT</v>
      </c>
      <c r="B780" t="str">
        <f>VLOOKUP(ObjectiveData[[#This Row],[Template ID]],ID_Conversion[],6,FALSE)</f>
        <v>H&amp;N</v>
      </c>
      <c r="C780" s="15">
        <f>VLOOKUP(ObjectiveData[[#This Row],[Last Modified]],Date_Conversion[],13,FALSE)</f>
        <v>42527.590763888889</v>
      </c>
      <c r="D780" s="15" t="str">
        <f>VLOOKUP(ObjectiveData[[#This Row],[Template ID]],ObjectiveFiles[],3,FALSE)</f>
        <v>ObjectiveTemplate_11889.xml</v>
      </c>
      <c r="E780" s="22">
        <v>1.3</v>
      </c>
      <c r="F780" s="23" t="s">
        <v>117</v>
      </c>
      <c r="G780" s="23" t="s">
        <v>9</v>
      </c>
      <c r="H780" s="23" t="s">
        <v>14</v>
      </c>
      <c r="I780" s="23" t="s">
        <v>530</v>
      </c>
      <c r="J780" s="23"/>
      <c r="K780" s="23" t="s">
        <v>24</v>
      </c>
      <c r="L780" s="23" t="s">
        <v>778</v>
      </c>
      <c r="M780" s="23" t="s">
        <v>779</v>
      </c>
      <c r="N780" s="23" t="s">
        <v>528</v>
      </c>
      <c r="O780" s="23" t="s">
        <v>41</v>
      </c>
      <c r="P780" s="22" t="b">
        <v>0</v>
      </c>
      <c r="Q780" s="22" t="b">
        <v>0</v>
      </c>
      <c r="R780" s="22" t="b">
        <v>1</v>
      </c>
      <c r="S780" s="22">
        <v>80</v>
      </c>
      <c r="T780" s="22">
        <v>60</v>
      </c>
      <c r="U780" s="22">
        <v>0</v>
      </c>
      <c r="V780" s="23" t="s">
        <v>49</v>
      </c>
      <c r="W780" s="22">
        <v>1000</v>
      </c>
      <c r="X780" s="22">
        <v>100</v>
      </c>
      <c r="Y780" s="22" t="b">
        <v>0</v>
      </c>
      <c r="Z780" s="22">
        <v>150</v>
      </c>
      <c r="AA780" s="22">
        <v>1</v>
      </c>
      <c r="AB780" s="22">
        <v>105</v>
      </c>
      <c r="AC780" s="22">
        <v>60</v>
      </c>
      <c r="AD780" s="22">
        <v>0.05</v>
      </c>
      <c r="AE780" s="22" t="b">
        <v>0</v>
      </c>
      <c r="AF780" s="23" t="s">
        <v>724</v>
      </c>
      <c r="AG780" s="22">
        <v>5</v>
      </c>
      <c r="AH780" s="22">
        <v>9</v>
      </c>
      <c r="AI780" s="22">
        <v>90</v>
      </c>
      <c r="AJ780" s="22">
        <v>0</v>
      </c>
      <c r="AK780" s="23" t="s">
        <v>727</v>
      </c>
      <c r="AL780" s="22" t="b">
        <v>0</v>
      </c>
      <c r="AM780" s="22" t="b">
        <v>0</v>
      </c>
      <c r="AN780" s="22">
        <v>50</v>
      </c>
      <c r="AO780" s="22">
        <v>0</v>
      </c>
      <c r="AP780" s="22">
        <v>2000</v>
      </c>
      <c r="AQ780" s="23" t="s">
        <v>439</v>
      </c>
      <c r="AR780" s="23"/>
      <c r="AS780" s="22" t="b">
        <v>0</v>
      </c>
      <c r="AT780" s="23"/>
      <c r="AU780" s="23"/>
      <c r="AV780" s="23" t="s">
        <v>501</v>
      </c>
      <c r="AW780" s="23"/>
      <c r="AX780" s="23"/>
      <c r="AY780" s="23"/>
      <c r="AZ780" s="23"/>
      <c r="BA780" s="22">
        <v>1</v>
      </c>
      <c r="BB780" s="23"/>
      <c r="BC780" s="22">
        <v>65535</v>
      </c>
      <c r="BD780" s="22"/>
      <c r="BE780" s="22"/>
      <c r="BF780" s="22"/>
      <c r="BG780" s="22"/>
      <c r="BH780" s="22"/>
      <c r="BI780" s="22"/>
    </row>
    <row r="781" spans="1:61" x14ac:dyDescent="0.25">
      <c r="A781" t="str">
        <f>VLOOKUP(ObjectiveData[[#This Row],[Template ID]],ID_Conversion[],3,FALSE)</f>
        <v>IMRT</v>
      </c>
      <c r="B781" t="str">
        <f>VLOOKUP(ObjectiveData[[#This Row],[Template ID]],ID_Conversion[],6,FALSE)</f>
        <v>H&amp;N</v>
      </c>
      <c r="C781" s="15">
        <f>VLOOKUP(ObjectiveData[[#This Row],[Last Modified]],Date_Conversion[],13,FALSE)</f>
        <v>42527.590763888889</v>
      </c>
      <c r="D781" s="15" t="str">
        <f>VLOOKUP(ObjectiveData[[#This Row],[Template ID]],ObjectiveFiles[],3,FALSE)</f>
        <v>ObjectiveTemplate_11889.xml</v>
      </c>
      <c r="E781" s="22">
        <v>1.3</v>
      </c>
      <c r="F781" s="23" t="s">
        <v>117</v>
      </c>
      <c r="G781" s="23" t="s">
        <v>9</v>
      </c>
      <c r="H781" s="23" t="s">
        <v>14</v>
      </c>
      <c r="I781" s="23" t="s">
        <v>530</v>
      </c>
      <c r="J781" s="23"/>
      <c r="K781" s="23" t="s">
        <v>24</v>
      </c>
      <c r="L781" s="23" t="s">
        <v>778</v>
      </c>
      <c r="M781" s="23" t="s">
        <v>779</v>
      </c>
      <c r="N781" s="23" t="s">
        <v>528</v>
      </c>
      <c r="O781" s="23" t="s">
        <v>41</v>
      </c>
      <c r="P781" s="22" t="b">
        <v>0</v>
      </c>
      <c r="Q781" s="22" t="b">
        <v>0</v>
      </c>
      <c r="R781" s="22" t="b">
        <v>1</v>
      </c>
      <c r="S781" s="22">
        <v>80</v>
      </c>
      <c r="T781" s="22">
        <v>60</v>
      </c>
      <c r="U781" s="22">
        <v>0</v>
      </c>
      <c r="V781" s="23" t="s">
        <v>49</v>
      </c>
      <c r="W781" s="22">
        <v>1000</v>
      </c>
      <c r="X781" s="22">
        <v>100</v>
      </c>
      <c r="Y781" s="22" t="b">
        <v>0</v>
      </c>
      <c r="Z781" s="22">
        <v>150</v>
      </c>
      <c r="AA781" s="22">
        <v>1</v>
      </c>
      <c r="AB781" s="22">
        <v>105</v>
      </c>
      <c r="AC781" s="22">
        <v>60</v>
      </c>
      <c r="AD781" s="22">
        <v>0.05</v>
      </c>
      <c r="AE781" s="22" t="b">
        <v>0</v>
      </c>
      <c r="AF781" s="23" t="s">
        <v>724</v>
      </c>
      <c r="AG781" s="22">
        <v>5</v>
      </c>
      <c r="AH781" s="22">
        <v>9</v>
      </c>
      <c r="AI781" s="22">
        <v>90</v>
      </c>
      <c r="AJ781" s="22">
        <v>0</v>
      </c>
      <c r="AK781" s="23" t="s">
        <v>727</v>
      </c>
      <c r="AL781" s="22" t="b">
        <v>0</v>
      </c>
      <c r="AM781" s="22" t="b">
        <v>0</v>
      </c>
      <c r="AN781" s="22">
        <v>50</v>
      </c>
      <c r="AO781" s="22">
        <v>0</v>
      </c>
      <c r="AP781" s="22">
        <v>2000</v>
      </c>
      <c r="AQ781" s="23" t="s">
        <v>288</v>
      </c>
      <c r="AR781" s="23"/>
      <c r="AS781" s="22" t="b">
        <v>0</v>
      </c>
      <c r="AT781" s="23"/>
      <c r="AU781" s="23"/>
      <c r="AV781" s="23" t="s">
        <v>501</v>
      </c>
      <c r="AW781" s="23"/>
      <c r="AX781" s="23"/>
      <c r="AY781" s="23"/>
      <c r="AZ781" s="23"/>
      <c r="BA781" s="22">
        <v>1</v>
      </c>
      <c r="BB781" s="23"/>
      <c r="BC781" s="22">
        <v>65535</v>
      </c>
      <c r="BD781" s="22"/>
      <c r="BE781" s="22"/>
      <c r="BF781" s="22"/>
      <c r="BG781" s="22"/>
      <c r="BH781" s="22"/>
      <c r="BI781" s="22"/>
    </row>
    <row r="782" spans="1:61" x14ac:dyDescent="0.25">
      <c r="A782" t="str">
        <f>VLOOKUP(ObjectiveData[[#This Row],[Template ID]],ID_Conversion[],3,FALSE)</f>
        <v>IMRT</v>
      </c>
      <c r="B782" t="str">
        <f>VLOOKUP(ObjectiveData[[#This Row],[Template ID]],ID_Conversion[],6,FALSE)</f>
        <v>H&amp;N</v>
      </c>
      <c r="C782" s="15">
        <f>VLOOKUP(ObjectiveData[[#This Row],[Last Modified]],Date_Conversion[],13,FALSE)</f>
        <v>42527.590763888889</v>
      </c>
      <c r="D782" s="15" t="str">
        <f>VLOOKUP(ObjectiveData[[#This Row],[Template ID]],ObjectiveFiles[],3,FALSE)</f>
        <v>ObjectiveTemplate_11889.xml</v>
      </c>
      <c r="E782" s="22">
        <v>1.3</v>
      </c>
      <c r="F782" s="23" t="s">
        <v>117</v>
      </c>
      <c r="G782" s="23" t="s">
        <v>9</v>
      </c>
      <c r="H782" s="23" t="s">
        <v>14</v>
      </c>
      <c r="I782" s="23" t="s">
        <v>530</v>
      </c>
      <c r="J782" s="23"/>
      <c r="K782" s="23" t="s">
        <v>24</v>
      </c>
      <c r="L782" s="23" t="s">
        <v>778</v>
      </c>
      <c r="M782" s="23" t="s">
        <v>779</v>
      </c>
      <c r="N782" s="23" t="s">
        <v>528</v>
      </c>
      <c r="O782" s="23" t="s">
        <v>41</v>
      </c>
      <c r="P782" s="22" t="b">
        <v>0</v>
      </c>
      <c r="Q782" s="22" t="b">
        <v>0</v>
      </c>
      <c r="R782" s="22" t="b">
        <v>1</v>
      </c>
      <c r="S782" s="22">
        <v>80</v>
      </c>
      <c r="T782" s="22">
        <v>60</v>
      </c>
      <c r="U782" s="22">
        <v>0</v>
      </c>
      <c r="V782" s="23" t="s">
        <v>49</v>
      </c>
      <c r="W782" s="22">
        <v>1000</v>
      </c>
      <c r="X782" s="22">
        <v>100</v>
      </c>
      <c r="Y782" s="22" t="b">
        <v>0</v>
      </c>
      <c r="Z782" s="22">
        <v>150</v>
      </c>
      <c r="AA782" s="22">
        <v>1</v>
      </c>
      <c r="AB782" s="22">
        <v>105</v>
      </c>
      <c r="AC782" s="22">
        <v>60</v>
      </c>
      <c r="AD782" s="22">
        <v>0.05</v>
      </c>
      <c r="AE782" s="22" t="b">
        <v>0</v>
      </c>
      <c r="AF782" s="23" t="s">
        <v>724</v>
      </c>
      <c r="AG782" s="22">
        <v>5</v>
      </c>
      <c r="AH782" s="22">
        <v>9</v>
      </c>
      <c r="AI782" s="22">
        <v>90</v>
      </c>
      <c r="AJ782" s="22">
        <v>0</v>
      </c>
      <c r="AK782" s="23" t="s">
        <v>727</v>
      </c>
      <c r="AL782" s="22" t="b">
        <v>0</v>
      </c>
      <c r="AM782" s="22" t="b">
        <v>0</v>
      </c>
      <c r="AN782" s="22">
        <v>50</v>
      </c>
      <c r="AO782" s="22">
        <v>0</v>
      </c>
      <c r="AP782" s="22">
        <v>2000</v>
      </c>
      <c r="AQ782" s="23" t="s">
        <v>298</v>
      </c>
      <c r="AR782" s="23"/>
      <c r="AS782" s="22" t="b">
        <v>0</v>
      </c>
      <c r="AT782" s="23"/>
      <c r="AU782" s="23"/>
      <c r="AV782" s="23" t="s">
        <v>375</v>
      </c>
      <c r="AW782" s="23"/>
      <c r="AX782" s="23"/>
      <c r="AY782" s="23"/>
      <c r="AZ782" s="23"/>
      <c r="BA782" s="22">
        <v>1</v>
      </c>
      <c r="BB782" s="23"/>
      <c r="BC782" s="22">
        <v>16386570</v>
      </c>
      <c r="BD782" s="22">
        <v>0</v>
      </c>
      <c r="BE782" s="22">
        <v>0</v>
      </c>
      <c r="BF782" s="22">
        <v>66.5</v>
      </c>
      <c r="BG782" s="22">
        <v>0</v>
      </c>
      <c r="BH782" s="22">
        <v>100</v>
      </c>
      <c r="BI782" s="22">
        <v>0</v>
      </c>
    </row>
    <row r="783" spans="1:61" x14ac:dyDescent="0.25">
      <c r="A783" t="str">
        <f>VLOOKUP(ObjectiveData[[#This Row],[Template ID]],ID_Conversion[],3,FALSE)</f>
        <v>IMRT</v>
      </c>
      <c r="B783" t="str">
        <f>VLOOKUP(ObjectiveData[[#This Row],[Template ID]],ID_Conversion[],6,FALSE)</f>
        <v>H&amp;N</v>
      </c>
      <c r="C783" s="15">
        <f>VLOOKUP(ObjectiveData[[#This Row],[Last Modified]],Date_Conversion[],13,FALSE)</f>
        <v>42527.590763888889</v>
      </c>
      <c r="D783" s="15" t="str">
        <f>VLOOKUP(ObjectiveData[[#This Row],[Template ID]],ObjectiveFiles[],3,FALSE)</f>
        <v>ObjectiveTemplate_11889.xml</v>
      </c>
      <c r="E783" s="22">
        <v>1.3</v>
      </c>
      <c r="F783" s="23" t="s">
        <v>117</v>
      </c>
      <c r="G783" s="23" t="s">
        <v>9</v>
      </c>
      <c r="H783" s="23" t="s">
        <v>14</v>
      </c>
      <c r="I783" s="23" t="s">
        <v>530</v>
      </c>
      <c r="J783" s="23"/>
      <c r="K783" s="23" t="s">
        <v>24</v>
      </c>
      <c r="L783" s="23" t="s">
        <v>778</v>
      </c>
      <c r="M783" s="23" t="s">
        <v>779</v>
      </c>
      <c r="N783" s="23" t="s">
        <v>528</v>
      </c>
      <c r="O783" s="23" t="s">
        <v>41</v>
      </c>
      <c r="P783" s="22" t="b">
        <v>0</v>
      </c>
      <c r="Q783" s="22" t="b">
        <v>0</v>
      </c>
      <c r="R783" s="22" t="b">
        <v>1</v>
      </c>
      <c r="S783" s="22">
        <v>80</v>
      </c>
      <c r="T783" s="22">
        <v>60</v>
      </c>
      <c r="U783" s="22">
        <v>0</v>
      </c>
      <c r="V783" s="23" t="s">
        <v>49</v>
      </c>
      <c r="W783" s="22">
        <v>1000</v>
      </c>
      <c r="X783" s="22">
        <v>100</v>
      </c>
      <c r="Y783" s="22" t="b">
        <v>0</v>
      </c>
      <c r="Z783" s="22">
        <v>150</v>
      </c>
      <c r="AA783" s="22">
        <v>1</v>
      </c>
      <c r="AB783" s="22">
        <v>105</v>
      </c>
      <c r="AC783" s="22">
        <v>60</v>
      </c>
      <c r="AD783" s="22">
        <v>0.05</v>
      </c>
      <c r="AE783" s="22" t="b">
        <v>0</v>
      </c>
      <c r="AF783" s="23" t="s">
        <v>724</v>
      </c>
      <c r="AG783" s="22">
        <v>5</v>
      </c>
      <c r="AH783" s="22">
        <v>9</v>
      </c>
      <c r="AI783" s="22">
        <v>90</v>
      </c>
      <c r="AJ783" s="22">
        <v>0</v>
      </c>
      <c r="AK783" s="23" t="s">
        <v>727</v>
      </c>
      <c r="AL783" s="22" t="b">
        <v>0</v>
      </c>
      <c r="AM783" s="22" t="b">
        <v>0</v>
      </c>
      <c r="AN783" s="22">
        <v>50</v>
      </c>
      <c r="AO783" s="22">
        <v>0</v>
      </c>
      <c r="AP783" s="22">
        <v>2000</v>
      </c>
      <c r="AQ783" s="23" t="s">
        <v>298</v>
      </c>
      <c r="AR783" s="23"/>
      <c r="AS783" s="22" t="b">
        <v>0</v>
      </c>
      <c r="AT783" s="23"/>
      <c r="AU783" s="23"/>
      <c r="AV783" s="23" t="s">
        <v>375</v>
      </c>
      <c r="AW783" s="23"/>
      <c r="AX783" s="23"/>
      <c r="AY783" s="23"/>
      <c r="AZ783" s="23"/>
      <c r="BA783" s="22">
        <v>1</v>
      </c>
      <c r="BB783" s="23"/>
      <c r="BC783" s="22">
        <v>16386570</v>
      </c>
      <c r="BD783" s="22">
        <v>1</v>
      </c>
      <c r="BE783" s="22">
        <v>0</v>
      </c>
      <c r="BF783" s="22">
        <v>63</v>
      </c>
      <c r="BG783" s="22">
        <v>25</v>
      </c>
      <c r="BH783" s="22">
        <v>70</v>
      </c>
      <c r="BI783" s="22">
        <v>1</v>
      </c>
    </row>
    <row r="784" spans="1:61" x14ac:dyDescent="0.25">
      <c r="A784" t="str">
        <f>VLOOKUP(ObjectiveData[[#This Row],[Template ID]],ID_Conversion[],3,FALSE)</f>
        <v>IMRT</v>
      </c>
      <c r="B784" t="str">
        <f>VLOOKUP(ObjectiveData[[#This Row],[Template ID]],ID_Conversion[],6,FALSE)</f>
        <v>H&amp;N</v>
      </c>
      <c r="C784" s="15">
        <f>VLOOKUP(ObjectiveData[[#This Row],[Last Modified]],Date_Conversion[],13,FALSE)</f>
        <v>42527.590763888889</v>
      </c>
      <c r="D784" s="15" t="str">
        <f>VLOOKUP(ObjectiveData[[#This Row],[Template ID]],ObjectiveFiles[],3,FALSE)</f>
        <v>ObjectiveTemplate_11889.xml</v>
      </c>
      <c r="E784" s="22">
        <v>1.3</v>
      </c>
      <c r="F784" s="23" t="s">
        <v>117</v>
      </c>
      <c r="G784" s="23" t="s">
        <v>9</v>
      </c>
      <c r="H784" s="23" t="s">
        <v>14</v>
      </c>
      <c r="I784" s="23" t="s">
        <v>530</v>
      </c>
      <c r="J784" s="23"/>
      <c r="K784" s="23" t="s">
        <v>24</v>
      </c>
      <c r="L784" s="23" t="s">
        <v>778</v>
      </c>
      <c r="M784" s="23" t="s">
        <v>779</v>
      </c>
      <c r="N784" s="23" t="s">
        <v>528</v>
      </c>
      <c r="O784" s="23" t="s">
        <v>41</v>
      </c>
      <c r="P784" s="22" t="b">
        <v>0</v>
      </c>
      <c r="Q784" s="22" t="b">
        <v>0</v>
      </c>
      <c r="R784" s="22" t="b">
        <v>1</v>
      </c>
      <c r="S784" s="22">
        <v>80</v>
      </c>
      <c r="T784" s="22">
        <v>60</v>
      </c>
      <c r="U784" s="22">
        <v>0</v>
      </c>
      <c r="V784" s="23" t="s">
        <v>49</v>
      </c>
      <c r="W784" s="22">
        <v>1000</v>
      </c>
      <c r="X784" s="22">
        <v>100</v>
      </c>
      <c r="Y784" s="22" t="b">
        <v>0</v>
      </c>
      <c r="Z784" s="22">
        <v>150</v>
      </c>
      <c r="AA784" s="22">
        <v>1</v>
      </c>
      <c r="AB784" s="22">
        <v>105</v>
      </c>
      <c r="AC784" s="22">
        <v>60</v>
      </c>
      <c r="AD784" s="22">
        <v>0.05</v>
      </c>
      <c r="AE784" s="22" t="b">
        <v>0</v>
      </c>
      <c r="AF784" s="23" t="s">
        <v>724</v>
      </c>
      <c r="AG784" s="22">
        <v>5</v>
      </c>
      <c r="AH784" s="22">
        <v>9</v>
      </c>
      <c r="AI784" s="22">
        <v>90</v>
      </c>
      <c r="AJ784" s="22">
        <v>0</v>
      </c>
      <c r="AK784" s="23" t="s">
        <v>727</v>
      </c>
      <c r="AL784" s="22" t="b">
        <v>0</v>
      </c>
      <c r="AM784" s="22" t="b">
        <v>0</v>
      </c>
      <c r="AN784" s="22">
        <v>50</v>
      </c>
      <c r="AO784" s="22">
        <v>0</v>
      </c>
      <c r="AP784" s="22">
        <v>2000</v>
      </c>
      <c r="AQ784" s="23" t="s">
        <v>298</v>
      </c>
      <c r="AR784" s="23"/>
      <c r="AS784" s="22" t="b">
        <v>0</v>
      </c>
      <c r="AT784" s="23"/>
      <c r="AU784" s="23"/>
      <c r="AV784" s="23" t="s">
        <v>375</v>
      </c>
      <c r="AW784" s="23"/>
      <c r="AX784" s="23"/>
      <c r="AY784" s="23"/>
      <c r="AZ784" s="23"/>
      <c r="BA784" s="22">
        <v>1</v>
      </c>
      <c r="BB784" s="23"/>
      <c r="BC784" s="22">
        <v>16386570</v>
      </c>
      <c r="BD784" s="22">
        <v>1</v>
      </c>
      <c r="BE784" s="22">
        <v>0</v>
      </c>
      <c r="BF784" s="22">
        <v>66.5</v>
      </c>
      <c r="BG784" s="22">
        <v>10</v>
      </c>
      <c r="BH784" s="22">
        <v>70</v>
      </c>
      <c r="BI784" s="22">
        <v>1</v>
      </c>
    </row>
    <row r="785" spans="1:61" x14ac:dyDescent="0.25">
      <c r="A785" t="str">
        <f>VLOOKUP(ObjectiveData[[#This Row],[Template ID]],ID_Conversion[],3,FALSE)</f>
        <v>IMRT</v>
      </c>
      <c r="B785" t="str">
        <f>VLOOKUP(ObjectiveData[[#This Row],[Template ID]],ID_Conversion[],6,FALSE)</f>
        <v>H&amp;N</v>
      </c>
      <c r="C785" s="15">
        <f>VLOOKUP(ObjectiveData[[#This Row],[Last Modified]],Date_Conversion[],13,FALSE)</f>
        <v>42527.590763888889</v>
      </c>
      <c r="D785" s="15" t="str">
        <f>VLOOKUP(ObjectiveData[[#This Row],[Template ID]],ObjectiveFiles[],3,FALSE)</f>
        <v>ObjectiveTemplate_11889.xml</v>
      </c>
      <c r="E785" s="22">
        <v>1.3</v>
      </c>
      <c r="F785" s="23" t="s">
        <v>117</v>
      </c>
      <c r="G785" s="23" t="s">
        <v>9</v>
      </c>
      <c r="H785" s="23" t="s">
        <v>14</v>
      </c>
      <c r="I785" s="23" t="s">
        <v>530</v>
      </c>
      <c r="J785" s="23"/>
      <c r="K785" s="23" t="s">
        <v>24</v>
      </c>
      <c r="L785" s="23" t="s">
        <v>778</v>
      </c>
      <c r="M785" s="23" t="s">
        <v>779</v>
      </c>
      <c r="N785" s="23" t="s">
        <v>528</v>
      </c>
      <c r="O785" s="23" t="s">
        <v>41</v>
      </c>
      <c r="P785" s="22" t="b">
        <v>0</v>
      </c>
      <c r="Q785" s="22" t="b">
        <v>0</v>
      </c>
      <c r="R785" s="22" t="b">
        <v>1</v>
      </c>
      <c r="S785" s="22">
        <v>80</v>
      </c>
      <c r="T785" s="22">
        <v>60</v>
      </c>
      <c r="U785" s="22">
        <v>0</v>
      </c>
      <c r="V785" s="23" t="s">
        <v>49</v>
      </c>
      <c r="W785" s="22">
        <v>1000</v>
      </c>
      <c r="X785" s="22">
        <v>100</v>
      </c>
      <c r="Y785" s="22" t="b">
        <v>0</v>
      </c>
      <c r="Z785" s="22">
        <v>150</v>
      </c>
      <c r="AA785" s="22">
        <v>1</v>
      </c>
      <c r="AB785" s="22">
        <v>105</v>
      </c>
      <c r="AC785" s="22">
        <v>60</v>
      </c>
      <c r="AD785" s="22">
        <v>0.05</v>
      </c>
      <c r="AE785" s="22" t="b">
        <v>0</v>
      </c>
      <c r="AF785" s="23" t="s">
        <v>724</v>
      </c>
      <c r="AG785" s="22">
        <v>5</v>
      </c>
      <c r="AH785" s="22">
        <v>9</v>
      </c>
      <c r="AI785" s="22">
        <v>90</v>
      </c>
      <c r="AJ785" s="22">
        <v>0</v>
      </c>
      <c r="AK785" s="23" t="s">
        <v>727</v>
      </c>
      <c r="AL785" s="22" t="b">
        <v>0</v>
      </c>
      <c r="AM785" s="22" t="b">
        <v>0</v>
      </c>
      <c r="AN785" s="22">
        <v>50</v>
      </c>
      <c r="AO785" s="22">
        <v>0</v>
      </c>
      <c r="AP785" s="22">
        <v>2000</v>
      </c>
      <c r="AQ785" s="23" t="s">
        <v>298</v>
      </c>
      <c r="AR785" s="23"/>
      <c r="AS785" s="22" t="b">
        <v>0</v>
      </c>
      <c r="AT785" s="23"/>
      <c r="AU785" s="23"/>
      <c r="AV785" s="23" t="s">
        <v>375</v>
      </c>
      <c r="AW785" s="23"/>
      <c r="AX785" s="23"/>
      <c r="AY785" s="23"/>
      <c r="AZ785" s="23"/>
      <c r="BA785" s="22">
        <v>1</v>
      </c>
      <c r="BB785" s="23"/>
      <c r="BC785" s="22">
        <v>16386570</v>
      </c>
      <c r="BD785" s="22">
        <v>0</v>
      </c>
      <c r="BE785" s="22">
        <v>1</v>
      </c>
      <c r="BF785" s="22">
        <v>63</v>
      </c>
      <c r="BG785" s="22">
        <v>100</v>
      </c>
      <c r="BH785" s="22">
        <v>100</v>
      </c>
      <c r="BI785" s="22">
        <v>0</v>
      </c>
    </row>
    <row r="786" spans="1:61" x14ac:dyDescent="0.25">
      <c r="A786" t="str">
        <f>VLOOKUP(ObjectiveData[[#This Row],[Template ID]],ID_Conversion[],3,FALSE)</f>
        <v>IMRT</v>
      </c>
      <c r="B786" t="str">
        <f>VLOOKUP(ObjectiveData[[#This Row],[Template ID]],ID_Conversion[],6,FALSE)</f>
        <v>H&amp;N</v>
      </c>
      <c r="C786" s="15">
        <f>VLOOKUP(ObjectiveData[[#This Row],[Last Modified]],Date_Conversion[],13,FALSE)</f>
        <v>42527.590763888889</v>
      </c>
      <c r="D786" s="15" t="str">
        <f>VLOOKUP(ObjectiveData[[#This Row],[Template ID]],ObjectiveFiles[],3,FALSE)</f>
        <v>ObjectiveTemplate_11889.xml</v>
      </c>
      <c r="E786" s="22">
        <v>1.3</v>
      </c>
      <c r="F786" s="23" t="s">
        <v>117</v>
      </c>
      <c r="G786" s="23" t="s">
        <v>9</v>
      </c>
      <c r="H786" s="23" t="s">
        <v>14</v>
      </c>
      <c r="I786" s="23" t="s">
        <v>530</v>
      </c>
      <c r="J786" s="23"/>
      <c r="K786" s="23" t="s">
        <v>24</v>
      </c>
      <c r="L786" s="23" t="s">
        <v>778</v>
      </c>
      <c r="M786" s="23" t="s">
        <v>779</v>
      </c>
      <c r="N786" s="23" t="s">
        <v>528</v>
      </c>
      <c r="O786" s="23" t="s">
        <v>41</v>
      </c>
      <c r="P786" s="22" t="b">
        <v>0</v>
      </c>
      <c r="Q786" s="22" t="b">
        <v>0</v>
      </c>
      <c r="R786" s="22" t="b">
        <v>1</v>
      </c>
      <c r="S786" s="22">
        <v>80</v>
      </c>
      <c r="T786" s="22">
        <v>60</v>
      </c>
      <c r="U786" s="22">
        <v>0</v>
      </c>
      <c r="V786" s="23" t="s">
        <v>49</v>
      </c>
      <c r="W786" s="22">
        <v>1000</v>
      </c>
      <c r="X786" s="22">
        <v>100</v>
      </c>
      <c r="Y786" s="22" t="b">
        <v>0</v>
      </c>
      <c r="Z786" s="22">
        <v>150</v>
      </c>
      <c r="AA786" s="22">
        <v>1</v>
      </c>
      <c r="AB786" s="22">
        <v>105</v>
      </c>
      <c r="AC786" s="22">
        <v>60</v>
      </c>
      <c r="AD786" s="22">
        <v>0.05</v>
      </c>
      <c r="AE786" s="22" t="b">
        <v>0</v>
      </c>
      <c r="AF786" s="23" t="s">
        <v>724</v>
      </c>
      <c r="AG786" s="22">
        <v>5</v>
      </c>
      <c r="AH786" s="22">
        <v>9</v>
      </c>
      <c r="AI786" s="22">
        <v>90</v>
      </c>
      <c r="AJ786" s="22">
        <v>0</v>
      </c>
      <c r="AK786" s="23" t="s">
        <v>727</v>
      </c>
      <c r="AL786" s="22" t="b">
        <v>0</v>
      </c>
      <c r="AM786" s="22" t="b">
        <v>0</v>
      </c>
      <c r="AN786" s="22">
        <v>50</v>
      </c>
      <c r="AO786" s="22">
        <v>0</v>
      </c>
      <c r="AP786" s="22">
        <v>2000</v>
      </c>
      <c r="AQ786" s="23" t="s">
        <v>436</v>
      </c>
      <c r="AR786" s="23"/>
      <c r="AS786" s="22" t="b">
        <v>0</v>
      </c>
      <c r="AT786" s="23"/>
      <c r="AU786" s="23"/>
      <c r="AV786" s="23" t="s">
        <v>375</v>
      </c>
      <c r="AW786" s="23"/>
      <c r="AX786" s="23"/>
      <c r="AY786" s="23"/>
      <c r="AZ786" s="23"/>
      <c r="BA786" s="22">
        <v>1</v>
      </c>
      <c r="BB786" s="23"/>
      <c r="BC786" s="22">
        <v>16386570</v>
      </c>
      <c r="BD786" s="22">
        <v>0</v>
      </c>
      <c r="BE786" s="22">
        <v>0</v>
      </c>
      <c r="BF786" s="22">
        <v>66.5</v>
      </c>
      <c r="BG786" s="22">
        <v>0</v>
      </c>
      <c r="BH786" s="22">
        <v>100</v>
      </c>
      <c r="BI786" s="22">
        <v>0</v>
      </c>
    </row>
    <row r="787" spans="1:61" x14ac:dyDescent="0.25">
      <c r="A787" t="str">
        <f>VLOOKUP(ObjectiveData[[#This Row],[Template ID]],ID_Conversion[],3,FALSE)</f>
        <v>IMRT</v>
      </c>
      <c r="B787" t="str">
        <f>VLOOKUP(ObjectiveData[[#This Row],[Template ID]],ID_Conversion[],6,FALSE)</f>
        <v>H&amp;N</v>
      </c>
      <c r="C787" s="15">
        <f>VLOOKUP(ObjectiveData[[#This Row],[Last Modified]],Date_Conversion[],13,FALSE)</f>
        <v>42527.590763888889</v>
      </c>
      <c r="D787" s="15" t="str">
        <f>VLOOKUP(ObjectiveData[[#This Row],[Template ID]],ObjectiveFiles[],3,FALSE)</f>
        <v>ObjectiveTemplate_11889.xml</v>
      </c>
      <c r="E787" s="22">
        <v>1.3</v>
      </c>
      <c r="F787" s="23" t="s">
        <v>117</v>
      </c>
      <c r="G787" s="23" t="s">
        <v>9</v>
      </c>
      <c r="H787" s="23" t="s">
        <v>14</v>
      </c>
      <c r="I787" s="23" t="s">
        <v>530</v>
      </c>
      <c r="J787" s="23"/>
      <c r="K787" s="23" t="s">
        <v>24</v>
      </c>
      <c r="L787" s="23" t="s">
        <v>778</v>
      </c>
      <c r="M787" s="23" t="s">
        <v>779</v>
      </c>
      <c r="N787" s="23" t="s">
        <v>528</v>
      </c>
      <c r="O787" s="23" t="s">
        <v>41</v>
      </c>
      <c r="P787" s="22" t="b">
        <v>0</v>
      </c>
      <c r="Q787" s="22" t="b">
        <v>0</v>
      </c>
      <c r="R787" s="22" t="b">
        <v>1</v>
      </c>
      <c r="S787" s="22">
        <v>80</v>
      </c>
      <c r="T787" s="22">
        <v>60</v>
      </c>
      <c r="U787" s="22">
        <v>0</v>
      </c>
      <c r="V787" s="23" t="s">
        <v>49</v>
      </c>
      <c r="W787" s="22">
        <v>1000</v>
      </c>
      <c r="X787" s="22">
        <v>100</v>
      </c>
      <c r="Y787" s="22" t="b">
        <v>0</v>
      </c>
      <c r="Z787" s="22">
        <v>150</v>
      </c>
      <c r="AA787" s="22">
        <v>1</v>
      </c>
      <c r="AB787" s="22">
        <v>105</v>
      </c>
      <c r="AC787" s="22">
        <v>60</v>
      </c>
      <c r="AD787" s="22">
        <v>0.05</v>
      </c>
      <c r="AE787" s="22" t="b">
        <v>0</v>
      </c>
      <c r="AF787" s="23" t="s">
        <v>724</v>
      </c>
      <c r="AG787" s="22">
        <v>5</v>
      </c>
      <c r="AH787" s="22">
        <v>9</v>
      </c>
      <c r="AI787" s="22">
        <v>90</v>
      </c>
      <c r="AJ787" s="22">
        <v>0</v>
      </c>
      <c r="AK787" s="23" t="s">
        <v>727</v>
      </c>
      <c r="AL787" s="22" t="b">
        <v>0</v>
      </c>
      <c r="AM787" s="22" t="b">
        <v>0</v>
      </c>
      <c r="AN787" s="22">
        <v>50</v>
      </c>
      <c r="AO787" s="22">
        <v>0</v>
      </c>
      <c r="AP787" s="22">
        <v>2000</v>
      </c>
      <c r="AQ787" s="23" t="s">
        <v>436</v>
      </c>
      <c r="AR787" s="23"/>
      <c r="AS787" s="22" t="b">
        <v>0</v>
      </c>
      <c r="AT787" s="23"/>
      <c r="AU787" s="23"/>
      <c r="AV787" s="23" t="s">
        <v>375</v>
      </c>
      <c r="AW787" s="23"/>
      <c r="AX787" s="23"/>
      <c r="AY787" s="23"/>
      <c r="AZ787" s="23"/>
      <c r="BA787" s="22">
        <v>1</v>
      </c>
      <c r="BB787" s="23"/>
      <c r="BC787" s="22">
        <v>16386570</v>
      </c>
      <c r="BD787" s="22">
        <v>1</v>
      </c>
      <c r="BE787" s="22">
        <v>0</v>
      </c>
      <c r="BF787" s="22">
        <v>63</v>
      </c>
      <c r="BG787" s="22">
        <v>25</v>
      </c>
      <c r="BH787" s="22">
        <v>70</v>
      </c>
      <c r="BI787" s="22">
        <v>1</v>
      </c>
    </row>
    <row r="788" spans="1:61" x14ac:dyDescent="0.25">
      <c r="A788" t="str">
        <f>VLOOKUP(ObjectiveData[[#This Row],[Template ID]],ID_Conversion[],3,FALSE)</f>
        <v>IMRT</v>
      </c>
      <c r="B788" t="str">
        <f>VLOOKUP(ObjectiveData[[#This Row],[Template ID]],ID_Conversion[],6,FALSE)</f>
        <v>H&amp;N</v>
      </c>
      <c r="C788" s="15">
        <f>VLOOKUP(ObjectiveData[[#This Row],[Last Modified]],Date_Conversion[],13,FALSE)</f>
        <v>42527.590763888889</v>
      </c>
      <c r="D788" s="15" t="str">
        <f>VLOOKUP(ObjectiveData[[#This Row],[Template ID]],ObjectiveFiles[],3,FALSE)</f>
        <v>ObjectiveTemplate_11889.xml</v>
      </c>
      <c r="E788" s="22">
        <v>1.3</v>
      </c>
      <c r="F788" s="23" t="s">
        <v>117</v>
      </c>
      <c r="G788" s="23" t="s">
        <v>9</v>
      </c>
      <c r="H788" s="23" t="s">
        <v>14</v>
      </c>
      <c r="I788" s="23" t="s">
        <v>530</v>
      </c>
      <c r="J788" s="23"/>
      <c r="K788" s="23" t="s">
        <v>24</v>
      </c>
      <c r="L788" s="23" t="s">
        <v>778</v>
      </c>
      <c r="M788" s="23" t="s">
        <v>779</v>
      </c>
      <c r="N788" s="23" t="s">
        <v>528</v>
      </c>
      <c r="O788" s="23" t="s">
        <v>41</v>
      </c>
      <c r="P788" s="22" t="b">
        <v>0</v>
      </c>
      <c r="Q788" s="22" t="b">
        <v>0</v>
      </c>
      <c r="R788" s="22" t="b">
        <v>1</v>
      </c>
      <c r="S788" s="22">
        <v>80</v>
      </c>
      <c r="T788" s="22">
        <v>60</v>
      </c>
      <c r="U788" s="22">
        <v>0</v>
      </c>
      <c r="V788" s="23" t="s">
        <v>49</v>
      </c>
      <c r="W788" s="22">
        <v>1000</v>
      </c>
      <c r="X788" s="22">
        <v>100</v>
      </c>
      <c r="Y788" s="22" t="b">
        <v>0</v>
      </c>
      <c r="Z788" s="22">
        <v>150</v>
      </c>
      <c r="AA788" s="22">
        <v>1</v>
      </c>
      <c r="AB788" s="22">
        <v>105</v>
      </c>
      <c r="AC788" s="22">
        <v>60</v>
      </c>
      <c r="AD788" s="22">
        <v>0.05</v>
      </c>
      <c r="AE788" s="22" t="b">
        <v>0</v>
      </c>
      <c r="AF788" s="23" t="s">
        <v>724</v>
      </c>
      <c r="AG788" s="22">
        <v>5</v>
      </c>
      <c r="AH788" s="22">
        <v>9</v>
      </c>
      <c r="AI788" s="22">
        <v>90</v>
      </c>
      <c r="AJ788" s="22">
        <v>0</v>
      </c>
      <c r="AK788" s="23" t="s">
        <v>727</v>
      </c>
      <c r="AL788" s="22" t="b">
        <v>0</v>
      </c>
      <c r="AM788" s="22" t="b">
        <v>0</v>
      </c>
      <c r="AN788" s="22">
        <v>50</v>
      </c>
      <c r="AO788" s="22">
        <v>0</v>
      </c>
      <c r="AP788" s="22">
        <v>2000</v>
      </c>
      <c r="AQ788" s="23" t="s">
        <v>436</v>
      </c>
      <c r="AR788" s="23"/>
      <c r="AS788" s="22" t="b">
        <v>0</v>
      </c>
      <c r="AT788" s="23"/>
      <c r="AU788" s="23"/>
      <c r="AV788" s="23" t="s">
        <v>375</v>
      </c>
      <c r="AW788" s="23"/>
      <c r="AX788" s="23"/>
      <c r="AY788" s="23"/>
      <c r="AZ788" s="23"/>
      <c r="BA788" s="22">
        <v>1</v>
      </c>
      <c r="BB788" s="23"/>
      <c r="BC788" s="22">
        <v>16386570</v>
      </c>
      <c r="BD788" s="22">
        <v>1</v>
      </c>
      <c r="BE788" s="22">
        <v>0</v>
      </c>
      <c r="BF788" s="22">
        <v>66.5</v>
      </c>
      <c r="BG788" s="22">
        <v>10</v>
      </c>
      <c r="BH788" s="22">
        <v>70</v>
      </c>
      <c r="BI788" s="22">
        <v>1</v>
      </c>
    </row>
    <row r="789" spans="1:61" x14ac:dyDescent="0.25">
      <c r="A789" t="str">
        <f>VLOOKUP(ObjectiveData[[#This Row],[Template ID]],ID_Conversion[],3,FALSE)</f>
        <v>IMRT</v>
      </c>
      <c r="B789" t="str">
        <f>VLOOKUP(ObjectiveData[[#This Row],[Template ID]],ID_Conversion[],6,FALSE)</f>
        <v>H&amp;N</v>
      </c>
      <c r="C789" s="15">
        <f>VLOOKUP(ObjectiveData[[#This Row],[Last Modified]],Date_Conversion[],13,FALSE)</f>
        <v>42527.590763888889</v>
      </c>
      <c r="D789" s="15" t="str">
        <f>VLOOKUP(ObjectiveData[[#This Row],[Template ID]],ObjectiveFiles[],3,FALSE)</f>
        <v>ObjectiveTemplate_11889.xml</v>
      </c>
      <c r="E789" s="22">
        <v>1.3</v>
      </c>
      <c r="F789" s="23" t="s">
        <v>117</v>
      </c>
      <c r="G789" s="23" t="s">
        <v>9</v>
      </c>
      <c r="H789" s="23" t="s">
        <v>14</v>
      </c>
      <c r="I789" s="23" t="s">
        <v>530</v>
      </c>
      <c r="J789" s="23"/>
      <c r="K789" s="23" t="s">
        <v>24</v>
      </c>
      <c r="L789" s="23" t="s">
        <v>778</v>
      </c>
      <c r="M789" s="23" t="s">
        <v>779</v>
      </c>
      <c r="N789" s="23" t="s">
        <v>528</v>
      </c>
      <c r="O789" s="23" t="s">
        <v>41</v>
      </c>
      <c r="P789" s="22" t="b">
        <v>0</v>
      </c>
      <c r="Q789" s="22" t="b">
        <v>0</v>
      </c>
      <c r="R789" s="22" t="b">
        <v>1</v>
      </c>
      <c r="S789" s="22">
        <v>80</v>
      </c>
      <c r="T789" s="22">
        <v>60</v>
      </c>
      <c r="U789" s="22">
        <v>0</v>
      </c>
      <c r="V789" s="23" t="s">
        <v>49</v>
      </c>
      <c r="W789" s="22">
        <v>1000</v>
      </c>
      <c r="X789" s="22">
        <v>100</v>
      </c>
      <c r="Y789" s="22" t="b">
        <v>0</v>
      </c>
      <c r="Z789" s="22">
        <v>150</v>
      </c>
      <c r="AA789" s="22">
        <v>1</v>
      </c>
      <c r="AB789" s="22">
        <v>105</v>
      </c>
      <c r="AC789" s="22">
        <v>60</v>
      </c>
      <c r="AD789" s="22">
        <v>0.05</v>
      </c>
      <c r="AE789" s="22" t="b">
        <v>0</v>
      </c>
      <c r="AF789" s="23" t="s">
        <v>724</v>
      </c>
      <c r="AG789" s="22">
        <v>5</v>
      </c>
      <c r="AH789" s="22">
        <v>9</v>
      </c>
      <c r="AI789" s="22">
        <v>90</v>
      </c>
      <c r="AJ789" s="22">
        <v>0</v>
      </c>
      <c r="AK789" s="23" t="s">
        <v>727</v>
      </c>
      <c r="AL789" s="22" t="b">
        <v>0</v>
      </c>
      <c r="AM789" s="22" t="b">
        <v>0</v>
      </c>
      <c r="AN789" s="22">
        <v>50</v>
      </c>
      <c r="AO789" s="22">
        <v>0</v>
      </c>
      <c r="AP789" s="22">
        <v>2000</v>
      </c>
      <c r="AQ789" s="23" t="s">
        <v>436</v>
      </c>
      <c r="AR789" s="23"/>
      <c r="AS789" s="22" t="b">
        <v>0</v>
      </c>
      <c r="AT789" s="23"/>
      <c r="AU789" s="23"/>
      <c r="AV789" s="23" t="s">
        <v>375</v>
      </c>
      <c r="AW789" s="23"/>
      <c r="AX789" s="23"/>
      <c r="AY789" s="23"/>
      <c r="AZ789" s="23"/>
      <c r="BA789" s="22">
        <v>1</v>
      </c>
      <c r="BB789" s="23"/>
      <c r="BC789" s="22">
        <v>16386570</v>
      </c>
      <c r="BD789" s="22">
        <v>0</v>
      </c>
      <c r="BE789" s="22">
        <v>1</v>
      </c>
      <c r="BF789" s="22">
        <v>63</v>
      </c>
      <c r="BG789" s="22">
        <v>100</v>
      </c>
      <c r="BH789" s="22">
        <v>100</v>
      </c>
      <c r="BI789" s="22">
        <v>0</v>
      </c>
    </row>
    <row r="790" spans="1:61" x14ac:dyDescent="0.25">
      <c r="A790" t="str">
        <f>VLOOKUP(ObjectiveData[[#This Row],[Template ID]],ID_Conversion[],3,FALSE)</f>
        <v>IMRT</v>
      </c>
      <c r="B790" t="str">
        <f>VLOOKUP(ObjectiveData[[#This Row],[Template ID]],ID_Conversion[],6,FALSE)</f>
        <v>H&amp;N</v>
      </c>
      <c r="C790" s="15">
        <f>VLOOKUP(ObjectiveData[[#This Row],[Last Modified]],Date_Conversion[],13,FALSE)</f>
        <v>42527.590763888889</v>
      </c>
      <c r="D790" s="15" t="str">
        <f>VLOOKUP(ObjectiveData[[#This Row],[Template ID]],ObjectiveFiles[],3,FALSE)</f>
        <v>ObjectiveTemplate_11889.xml</v>
      </c>
      <c r="E790" s="22">
        <v>1.3</v>
      </c>
      <c r="F790" s="23" t="s">
        <v>117</v>
      </c>
      <c r="G790" s="23" t="s">
        <v>9</v>
      </c>
      <c r="H790" s="23" t="s">
        <v>14</v>
      </c>
      <c r="I790" s="23" t="s">
        <v>530</v>
      </c>
      <c r="J790" s="23"/>
      <c r="K790" s="23" t="s">
        <v>24</v>
      </c>
      <c r="L790" s="23" t="s">
        <v>778</v>
      </c>
      <c r="M790" s="23" t="s">
        <v>779</v>
      </c>
      <c r="N790" s="23" t="s">
        <v>528</v>
      </c>
      <c r="O790" s="23" t="s">
        <v>41</v>
      </c>
      <c r="P790" s="22" t="b">
        <v>0</v>
      </c>
      <c r="Q790" s="22" t="b">
        <v>0</v>
      </c>
      <c r="R790" s="22" t="b">
        <v>1</v>
      </c>
      <c r="S790" s="22">
        <v>80</v>
      </c>
      <c r="T790" s="22">
        <v>60</v>
      </c>
      <c r="U790" s="22">
        <v>0</v>
      </c>
      <c r="V790" s="23" t="s">
        <v>49</v>
      </c>
      <c r="W790" s="22">
        <v>1000</v>
      </c>
      <c r="X790" s="22">
        <v>100</v>
      </c>
      <c r="Y790" s="22" t="b">
        <v>0</v>
      </c>
      <c r="Z790" s="22">
        <v>150</v>
      </c>
      <c r="AA790" s="22">
        <v>1</v>
      </c>
      <c r="AB790" s="22">
        <v>105</v>
      </c>
      <c r="AC790" s="22">
        <v>60</v>
      </c>
      <c r="AD790" s="22">
        <v>0.05</v>
      </c>
      <c r="AE790" s="22" t="b">
        <v>0</v>
      </c>
      <c r="AF790" s="23" t="s">
        <v>724</v>
      </c>
      <c r="AG790" s="22">
        <v>5</v>
      </c>
      <c r="AH790" s="22">
        <v>9</v>
      </c>
      <c r="AI790" s="22">
        <v>90</v>
      </c>
      <c r="AJ790" s="22">
        <v>0</v>
      </c>
      <c r="AK790" s="23" t="s">
        <v>727</v>
      </c>
      <c r="AL790" s="22" t="b">
        <v>0</v>
      </c>
      <c r="AM790" s="22" t="b">
        <v>0</v>
      </c>
      <c r="AN790" s="22">
        <v>50</v>
      </c>
      <c r="AO790" s="22">
        <v>0</v>
      </c>
      <c r="AP790" s="22">
        <v>2000</v>
      </c>
      <c r="AQ790" s="23" t="s">
        <v>421</v>
      </c>
      <c r="AR790" s="23"/>
      <c r="AS790" s="22" t="b">
        <v>0</v>
      </c>
      <c r="AT790" s="23"/>
      <c r="AU790" s="23"/>
      <c r="AV790" s="23" t="s">
        <v>375</v>
      </c>
      <c r="AW790" s="23"/>
      <c r="AX790" s="23"/>
      <c r="AY790" s="23"/>
      <c r="AZ790" s="23"/>
      <c r="BA790" s="22">
        <v>1</v>
      </c>
      <c r="BB790" s="23"/>
      <c r="BC790" s="22">
        <v>16386570</v>
      </c>
      <c r="BD790" s="22">
        <v>0</v>
      </c>
      <c r="BE790" s="22">
        <v>0</v>
      </c>
      <c r="BF790" s="22">
        <v>66.5</v>
      </c>
      <c r="BG790" s="22">
        <v>0</v>
      </c>
      <c r="BH790" s="22">
        <v>100</v>
      </c>
      <c r="BI790" s="22">
        <v>0</v>
      </c>
    </row>
    <row r="791" spans="1:61" x14ac:dyDescent="0.25">
      <c r="A791" t="str">
        <f>VLOOKUP(ObjectiveData[[#This Row],[Template ID]],ID_Conversion[],3,FALSE)</f>
        <v>IMRT</v>
      </c>
      <c r="B791" t="str">
        <f>VLOOKUP(ObjectiveData[[#This Row],[Template ID]],ID_Conversion[],6,FALSE)</f>
        <v>H&amp;N</v>
      </c>
      <c r="C791" s="15">
        <f>VLOOKUP(ObjectiveData[[#This Row],[Last Modified]],Date_Conversion[],13,FALSE)</f>
        <v>42527.590763888889</v>
      </c>
      <c r="D791" s="15" t="str">
        <f>VLOOKUP(ObjectiveData[[#This Row],[Template ID]],ObjectiveFiles[],3,FALSE)</f>
        <v>ObjectiveTemplate_11889.xml</v>
      </c>
      <c r="E791" s="22">
        <v>1.3</v>
      </c>
      <c r="F791" s="23" t="s">
        <v>117</v>
      </c>
      <c r="G791" s="23" t="s">
        <v>9</v>
      </c>
      <c r="H791" s="23" t="s">
        <v>14</v>
      </c>
      <c r="I791" s="23" t="s">
        <v>530</v>
      </c>
      <c r="J791" s="23"/>
      <c r="K791" s="23" t="s">
        <v>24</v>
      </c>
      <c r="L791" s="23" t="s">
        <v>778</v>
      </c>
      <c r="M791" s="23" t="s">
        <v>779</v>
      </c>
      <c r="N791" s="23" t="s">
        <v>528</v>
      </c>
      <c r="O791" s="23" t="s">
        <v>41</v>
      </c>
      <c r="P791" s="22" t="b">
        <v>0</v>
      </c>
      <c r="Q791" s="22" t="b">
        <v>0</v>
      </c>
      <c r="R791" s="22" t="b">
        <v>1</v>
      </c>
      <c r="S791" s="22">
        <v>80</v>
      </c>
      <c r="T791" s="22">
        <v>60</v>
      </c>
      <c r="U791" s="22">
        <v>0</v>
      </c>
      <c r="V791" s="23" t="s">
        <v>49</v>
      </c>
      <c r="W791" s="22">
        <v>1000</v>
      </c>
      <c r="X791" s="22">
        <v>100</v>
      </c>
      <c r="Y791" s="22" t="b">
        <v>0</v>
      </c>
      <c r="Z791" s="22">
        <v>150</v>
      </c>
      <c r="AA791" s="22">
        <v>1</v>
      </c>
      <c r="AB791" s="22">
        <v>105</v>
      </c>
      <c r="AC791" s="22">
        <v>60</v>
      </c>
      <c r="AD791" s="22">
        <v>0.05</v>
      </c>
      <c r="AE791" s="22" t="b">
        <v>0</v>
      </c>
      <c r="AF791" s="23" t="s">
        <v>724</v>
      </c>
      <c r="AG791" s="22">
        <v>5</v>
      </c>
      <c r="AH791" s="22">
        <v>9</v>
      </c>
      <c r="AI791" s="22">
        <v>90</v>
      </c>
      <c r="AJ791" s="22">
        <v>0</v>
      </c>
      <c r="AK791" s="23" t="s">
        <v>727</v>
      </c>
      <c r="AL791" s="22" t="b">
        <v>0</v>
      </c>
      <c r="AM791" s="22" t="b">
        <v>0</v>
      </c>
      <c r="AN791" s="22">
        <v>50</v>
      </c>
      <c r="AO791" s="22">
        <v>0</v>
      </c>
      <c r="AP791" s="22">
        <v>2000</v>
      </c>
      <c r="AQ791" s="23" t="s">
        <v>421</v>
      </c>
      <c r="AR791" s="23"/>
      <c r="AS791" s="22" t="b">
        <v>0</v>
      </c>
      <c r="AT791" s="23"/>
      <c r="AU791" s="23"/>
      <c r="AV791" s="23" t="s">
        <v>375</v>
      </c>
      <c r="AW791" s="23"/>
      <c r="AX791" s="23"/>
      <c r="AY791" s="23"/>
      <c r="AZ791" s="23"/>
      <c r="BA791" s="22">
        <v>1</v>
      </c>
      <c r="BB791" s="23"/>
      <c r="BC791" s="22">
        <v>16386570</v>
      </c>
      <c r="BD791" s="22">
        <v>1</v>
      </c>
      <c r="BE791" s="22">
        <v>0</v>
      </c>
      <c r="BF791" s="22">
        <v>63</v>
      </c>
      <c r="BG791" s="22">
        <v>25</v>
      </c>
      <c r="BH791" s="22">
        <v>70</v>
      </c>
      <c r="BI791" s="22">
        <v>1</v>
      </c>
    </row>
    <row r="792" spans="1:61" x14ac:dyDescent="0.25">
      <c r="A792" t="str">
        <f>VLOOKUP(ObjectiveData[[#This Row],[Template ID]],ID_Conversion[],3,FALSE)</f>
        <v>IMRT</v>
      </c>
      <c r="B792" t="str">
        <f>VLOOKUP(ObjectiveData[[#This Row],[Template ID]],ID_Conversion[],6,FALSE)</f>
        <v>H&amp;N</v>
      </c>
      <c r="C792" s="15">
        <f>VLOOKUP(ObjectiveData[[#This Row],[Last Modified]],Date_Conversion[],13,FALSE)</f>
        <v>42527.590763888889</v>
      </c>
      <c r="D792" s="15" t="str">
        <f>VLOOKUP(ObjectiveData[[#This Row],[Template ID]],ObjectiveFiles[],3,FALSE)</f>
        <v>ObjectiveTemplate_11889.xml</v>
      </c>
      <c r="E792" s="22">
        <v>1.3</v>
      </c>
      <c r="F792" s="23" t="s">
        <v>117</v>
      </c>
      <c r="G792" s="23" t="s">
        <v>9</v>
      </c>
      <c r="H792" s="23" t="s">
        <v>14</v>
      </c>
      <c r="I792" s="23" t="s">
        <v>530</v>
      </c>
      <c r="J792" s="23"/>
      <c r="K792" s="23" t="s">
        <v>24</v>
      </c>
      <c r="L792" s="23" t="s">
        <v>778</v>
      </c>
      <c r="M792" s="23" t="s">
        <v>779</v>
      </c>
      <c r="N792" s="23" t="s">
        <v>528</v>
      </c>
      <c r="O792" s="23" t="s">
        <v>41</v>
      </c>
      <c r="P792" s="22" t="b">
        <v>0</v>
      </c>
      <c r="Q792" s="22" t="b">
        <v>0</v>
      </c>
      <c r="R792" s="22" t="b">
        <v>1</v>
      </c>
      <c r="S792" s="22">
        <v>80</v>
      </c>
      <c r="T792" s="22">
        <v>60</v>
      </c>
      <c r="U792" s="22">
        <v>0</v>
      </c>
      <c r="V792" s="23" t="s">
        <v>49</v>
      </c>
      <c r="W792" s="22">
        <v>1000</v>
      </c>
      <c r="X792" s="22">
        <v>100</v>
      </c>
      <c r="Y792" s="22" t="b">
        <v>0</v>
      </c>
      <c r="Z792" s="22">
        <v>150</v>
      </c>
      <c r="AA792" s="22">
        <v>1</v>
      </c>
      <c r="AB792" s="22">
        <v>105</v>
      </c>
      <c r="AC792" s="22">
        <v>60</v>
      </c>
      <c r="AD792" s="22">
        <v>0.05</v>
      </c>
      <c r="AE792" s="22" t="b">
        <v>0</v>
      </c>
      <c r="AF792" s="23" t="s">
        <v>724</v>
      </c>
      <c r="AG792" s="22">
        <v>5</v>
      </c>
      <c r="AH792" s="22">
        <v>9</v>
      </c>
      <c r="AI792" s="22">
        <v>90</v>
      </c>
      <c r="AJ792" s="22">
        <v>0</v>
      </c>
      <c r="AK792" s="23" t="s">
        <v>727</v>
      </c>
      <c r="AL792" s="22" t="b">
        <v>0</v>
      </c>
      <c r="AM792" s="22" t="b">
        <v>0</v>
      </c>
      <c r="AN792" s="22">
        <v>50</v>
      </c>
      <c r="AO792" s="22">
        <v>0</v>
      </c>
      <c r="AP792" s="22">
        <v>2000</v>
      </c>
      <c r="AQ792" s="23" t="s">
        <v>421</v>
      </c>
      <c r="AR792" s="23"/>
      <c r="AS792" s="22" t="b">
        <v>0</v>
      </c>
      <c r="AT792" s="23"/>
      <c r="AU792" s="23"/>
      <c r="AV792" s="23" t="s">
        <v>375</v>
      </c>
      <c r="AW792" s="23"/>
      <c r="AX792" s="23"/>
      <c r="AY792" s="23"/>
      <c r="AZ792" s="23"/>
      <c r="BA792" s="22">
        <v>1</v>
      </c>
      <c r="BB792" s="23"/>
      <c r="BC792" s="22">
        <v>16386570</v>
      </c>
      <c r="BD792" s="22">
        <v>1</v>
      </c>
      <c r="BE792" s="22">
        <v>0</v>
      </c>
      <c r="BF792" s="22">
        <v>66.5</v>
      </c>
      <c r="BG792" s="22">
        <v>10</v>
      </c>
      <c r="BH792" s="22">
        <v>70</v>
      </c>
      <c r="BI792" s="22">
        <v>1</v>
      </c>
    </row>
    <row r="793" spans="1:61" x14ac:dyDescent="0.25">
      <c r="A793" t="str">
        <f>VLOOKUP(ObjectiveData[[#This Row],[Template ID]],ID_Conversion[],3,FALSE)</f>
        <v>IMRT</v>
      </c>
      <c r="B793" t="str">
        <f>VLOOKUP(ObjectiveData[[#This Row],[Template ID]],ID_Conversion[],6,FALSE)</f>
        <v>H&amp;N</v>
      </c>
      <c r="C793" s="15">
        <f>VLOOKUP(ObjectiveData[[#This Row],[Last Modified]],Date_Conversion[],13,FALSE)</f>
        <v>42527.590763888889</v>
      </c>
      <c r="D793" s="15" t="str">
        <f>VLOOKUP(ObjectiveData[[#This Row],[Template ID]],ObjectiveFiles[],3,FALSE)</f>
        <v>ObjectiveTemplate_11889.xml</v>
      </c>
      <c r="E793" s="22">
        <v>1.3</v>
      </c>
      <c r="F793" s="23" t="s">
        <v>117</v>
      </c>
      <c r="G793" s="23" t="s">
        <v>9</v>
      </c>
      <c r="H793" s="23" t="s">
        <v>14</v>
      </c>
      <c r="I793" s="23" t="s">
        <v>530</v>
      </c>
      <c r="J793" s="23"/>
      <c r="K793" s="23" t="s">
        <v>24</v>
      </c>
      <c r="L793" s="23" t="s">
        <v>778</v>
      </c>
      <c r="M793" s="23" t="s">
        <v>779</v>
      </c>
      <c r="N793" s="23" t="s">
        <v>528</v>
      </c>
      <c r="O793" s="23" t="s">
        <v>41</v>
      </c>
      <c r="P793" s="22" t="b">
        <v>0</v>
      </c>
      <c r="Q793" s="22" t="b">
        <v>0</v>
      </c>
      <c r="R793" s="22" t="b">
        <v>1</v>
      </c>
      <c r="S793" s="22">
        <v>80</v>
      </c>
      <c r="T793" s="22">
        <v>60</v>
      </c>
      <c r="U793" s="22">
        <v>0</v>
      </c>
      <c r="V793" s="23" t="s">
        <v>49</v>
      </c>
      <c r="W793" s="22">
        <v>1000</v>
      </c>
      <c r="X793" s="22">
        <v>100</v>
      </c>
      <c r="Y793" s="22" t="b">
        <v>0</v>
      </c>
      <c r="Z793" s="22">
        <v>150</v>
      </c>
      <c r="AA793" s="22">
        <v>1</v>
      </c>
      <c r="AB793" s="22">
        <v>105</v>
      </c>
      <c r="AC793" s="22">
        <v>60</v>
      </c>
      <c r="AD793" s="22">
        <v>0.05</v>
      </c>
      <c r="AE793" s="22" t="b">
        <v>0</v>
      </c>
      <c r="AF793" s="23" t="s">
        <v>724</v>
      </c>
      <c r="AG793" s="22">
        <v>5</v>
      </c>
      <c r="AH793" s="22">
        <v>9</v>
      </c>
      <c r="AI793" s="22">
        <v>90</v>
      </c>
      <c r="AJ793" s="22">
        <v>0</v>
      </c>
      <c r="AK793" s="23" t="s">
        <v>727</v>
      </c>
      <c r="AL793" s="22" t="b">
        <v>0</v>
      </c>
      <c r="AM793" s="22" t="b">
        <v>0</v>
      </c>
      <c r="AN793" s="22">
        <v>50</v>
      </c>
      <c r="AO793" s="22">
        <v>0</v>
      </c>
      <c r="AP793" s="22">
        <v>2000</v>
      </c>
      <c r="AQ793" s="23" t="s">
        <v>421</v>
      </c>
      <c r="AR793" s="23"/>
      <c r="AS793" s="22" t="b">
        <v>0</v>
      </c>
      <c r="AT793" s="23"/>
      <c r="AU793" s="23"/>
      <c r="AV793" s="23" t="s">
        <v>375</v>
      </c>
      <c r="AW793" s="23"/>
      <c r="AX793" s="23"/>
      <c r="AY793" s="23"/>
      <c r="AZ793" s="23"/>
      <c r="BA793" s="22">
        <v>1</v>
      </c>
      <c r="BB793" s="23"/>
      <c r="BC793" s="22">
        <v>16386570</v>
      </c>
      <c r="BD793" s="22">
        <v>0</v>
      </c>
      <c r="BE793" s="22">
        <v>1</v>
      </c>
      <c r="BF793" s="22">
        <v>63</v>
      </c>
      <c r="BG793" s="22">
        <v>100</v>
      </c>
      <c r="BH793" s="22">
        <v>100</v>
      </c>
      <c r="BI793" s="22">
        <v>0</v>
      </c>
    </row>
    <row r="794" spans="1:61" x14ac:dyDescent="0.25">
      <c r="A794" t="str">
        <f>VLOOKUP(ObjectiveData[[#This Row],[Template ID]],ID_Conversion[],3,FALSE)</f>
        <v>IMRT</v>
      </c>
      <c r="B794" t="str">
        <f>VLOOKUP(ObjectiveData[[#This Row],[Template ID]],ID_Conversion[],6,FALSE)</f>
        <v>H&amp;N</v>
      </c>
      <c r="C794" s="15">
        <f>VLOOKUP(ObjectiveData[[#This Row],[Last Modified]],Date_Conversion[],13,FALSE)</f>
        <v>42527.590763888889</v>
      </c>
      <c r="D794" s="15" t="str">
        <f>VLOOKUP(ObjectiveData[[#This Row],[Template ID]],ObjectiveFiles[],3,FALSE)</f>
        <v>ObjectiveTemplate_11889.xml</v>
      </c>
      <c r="E794" s="22">
        <v>1.3</v>
      </c>
      <c r="F794" s="23" t="s">
        <v>117</v>
      </c>
      <c r="G794" s="23" t="s">
        <v>9</v>
      </c>
      <c r="H794" s="23" t="s">
        <v>14</v>
      </c>
      <c r="I794" s="23" t="s">
        <v>530</v>
      </c>
      <c r="J794" s="23"/>
      <c r="K794" s="23" t="s">
        <v>24</v>
      </c>
      <c r="L794" s="23" t="s">
        <v>778</v>
      </c>
      <c r="M794" s="23" t="s">
        <v>779</v>
      </c>
      <c r="N794" s="23" t="s">
        <v>528</v>
      </c>
      <c r="O794" s="23" t="s">
        <v>41</v>
      </c>
      <c r="P794" s="22" t="b">
        <v>0</v>
      </c>
      <c r="Q794" s="22" t="b">
        <v>0</v>
      </c>
      <c r="R794" s="22" t="b">
        <v>1</v>
      </c>
      <c r="S794" s="22">
        <v>80</v>
      </c>
      <c r="T794" s="22">
        <v>60</v>
      </c>
      <c r="U794" s="22">
        <v>0</v>
      </c>
      <c r="V794" s="23" t="s">
        <v>49</v>
      </c>
      <c r="W794" s="22">
        <v>1000</v>
      </c>
      <c r="X794" s="22">
        <v>100</v>
      </c>
      <c r="Y794" s="22" t="b">
        <v>0</v>
      </c>
      <c r="Z794" s="22">
        <v>150</v>
      </c>
      <c r="AA794" s="22">
        <v>1</v>
      </c>
      <c r="AB794" s="22">
        <v>105</v>
      </c>
      <c r="AC794" s="22">
        <v>60</v>
      </c>
      <c r="AD794" s="22">
        <v>0.05</v>
      </c>
      <c r="AE794" s="22" t="b">
        <v>0</v>
      </c>
      <c r="AF794" s="23" t="s">
        <v>724</v>
      </c>
      <c r="AG794" s="22">
        <v>5</v>
      </c>
      <c r="AH794" s="22">
        <v>9</v>
      </c>
      <c r="AI794" s="22">
        <v>90</v>
      </c>
      <c r="AJ794" s="22">
        <v>0</v>
      </c>
      <c r="AK794" s="23" t="s">
        <v>727</v>
      </c>
      <c r="AL794" s="22" t="b">
        <v>0</v>
      </c>
      <c r="AM794" s="22" t="b">
        <v>0</v>
      </c>
      <c r="AN794" s="22">
        <v>50</v>
      </c>
      <c r="AO794" s="22">
        <v>0</v>
      </c>
      <c r="AP794" s="22">
        <v>2000</v>
      </c>
      <c r="AQ794" s="23" t="s">
        <v>418</v>
      </c>
      <c r="AR794" s="23"/>
      <c r="AS794" s="22" t="b">
        <v>0</v>
      </c>
      <c r="AT794" s="23"/>
      <c r="AU794" s="23"/>
      <c r="AV794" s="23" t="s">
        <v>375</v>
      </c>
      <c r="AW794" s="23"/>
      <c r="AX794" s="23"/>
      <c r="AY794" s="23"/>
      <c r="AZ794" s="23"/>
      <c r="BA794" s="22">
        <v>1</v>
      </c>
      <c r="BB794" s="23"/>
      <c r="BC794" s="22">
        <v>16386570</v>
      </c>
      <c r="BD794" s="22">
        <v>0</v>
      </c>
      <c r="BE794" s="22">
        <v>0</v>
      </c>
      <c r="BF794" s="22">
        <v>66.5</v>
      </c>
      <c r="BG794" s="22">
        <v>0</v>
      </c>
      <c r="BH794" s="22">
        <v>100</v>
      </c>
      <c r="BI794" s="22">
        <v>0</v>
      </c>
    </row>
    <row r="795" spans="1:61" x14ac:dyDescent="0.25">
      <c r="A795" t="str">
        <f>VLOOKUP(ObjectiveData[[#This Row],[Template ID]],ID_Conversion[],3,FALSE)</f>
        <v>IMRT</v>
      </c>
      <c r="B795" t="str">
        <f>VLOOKUP(ObjectiveData[[#This Row],[Template ID]],ID_Conversion[],6,FALSE)</f>
        <v>H&amp;N</v>
      </c>
      <c r="C795" s="15">
        <f>VLOOKUP(ObjectiveData[[#This Row],[Last Modified]],Date_Conversion[],13,FALSE)</f>
        <v>42527.590763888889</v>
      </c>
      <c r="D795" s="15" t="str">
        <f>VLOOKUP(ObjectiveData[[#This Row],[Template ID]],ObjectiveFiles[],3,FALSE)</f>
        <v>ObjectiveTemplate_11889.xml</v>
      </c>
      <c r="E795" s="22">
        <v>1.3</v>
      </c>
      <c r="F795" s="23" t="s">
        <v>117</v>
      </c>
      <c r="G795" s="23" t="s">
        <v>9</v>
      </c>
      <c r="H795" s="23" t="s">
        <v>14</v>
      </c>
      <c r="I795" s="23" t="s">
        <v>530</v>
      </c>
      <c r="J795" s="23"/>
      <c r="K795" s="23" t="s">
        <v>24</v>
      </c>
      <c r="L795" s="23" t="s">
        <v>778</v>
      </c>
      <c r="M795" s="23" t="s">
        <v>779</v>
      </c>
      <c r="N795" s="23" t="s">
        <v>528</v>
      </c>
      <c r="O795" s="23" t="s">
        <v>41</v>
      </c>
      <c r="P795" s="22" t="b">
        <v>0</v>
      </c>
      <c r="Q795" s="22" t="b">
        <v>0</v>
      </c>
      <c r="R795" s="22" t="b">
        <v>1</v>
      </c>
      <c r="S795" s="22">
        <v>80</v>
      </c>
      <c r="T795" s="22">
        <v>60</v>
      </c>
      <c r="U795" s="22">
        <v>0</v>
      </c>
      <c r="V795" s="23" t="s">
        <v>49</v>
      </c>
      <c r="W795" s="22">
        <v>1000</v>
      </c>
      <c r="X795" s="22">
        <v>100</v>
      </c>
      <c r="Y795" s="22" t="b">
        <v>0</v>
      </c>
      <c r="Z795" s="22">
        <v>150</v>
      </c>
      <c r="AA795" s="22">
        <v>1</v>
      </c>
      <c r="AB795" s="22">
        <v>105</v>
      </c>
      <c r="AC795" s="22">
        <v>60</v>
      </c>
      <c r="AD795" s="22">
        <v>0.05</v>
      </c>
      <c r="AE795" s="22" t="b">
        <v>0</v>
      </c>
      <c r="AF795" s="23" t="s">
        <v>724</v>
      </c>
      <c r="AG795" s="22">
        <v>5</v>
      </c>
      <c r="AH795" s="22">
        <v>9</v>
      </c>
      <c r="AI795" s="22">
        <v>90</v>
      </c>
      <c r="AJ795" s="22">
        <v>0</v>
      </c>
      <c r="AK795" s="23" t="s">
        <v>727</v>
      </c>
      <c r="AL795" s="22" t="b">
        <v>0</v>
      </c>
      <c r="AM795" s="22" t="b">
        <v>0</v>
      </c>
      <c r="AN795" s="22">
        <v>50</v>
      </c>
      <c r="AO795" s="22">
        <v>0</v>
      </c>
      <c r="AP795" s="22">
        <v>2000</v>
      </c>
      <c r="AQ795" s="23" t="s">
        <v>418</v>
      </c>
      <c r="AR795" s="23"/>
      <c r="AS795" s="22" t="b">
        <v>0</v>
      </c>
      <c r="AT795" s="23"/>
      <c r="AU795" s="23"/>
      <c r="AV795" s="23" t="s">
        <v>375</v>
      </c>
      <c r="AW795" s="23"/>
      <c r="AX795" s="23"/>
      <c r="AY795" s="23"/>
      <c r="AZ795" s="23"/>
      <c r="BA795" s="22">
        <v>1</v>
      </c>
      <c r="BB795" s="23"/>
      <c r="BC795" s="22">
        <v>16386570</v>
      </c>
      <c r="BD795" s="22">
        <v>1</v>
      </c>
      <c r="BE795" s="22">
        <v>0</v>
      </c>
      <c r="BF795" s="22">
        <v>56</v>
      </c>
      <c r="BG795" s="22">
        <v>25</v>
      </c>
      <c r="BH795" s="22">
        <v>70</v>
      </c>
      <c r="BI795" s="22">
        <v>1</v>
      </c>
    </row>
    <row r="796" spans="1:61" x14ac:dyDescent="0.25">
      <c r="A796" t="str">
        <f>VLOOKUP(ObjectiveData[[#This Row],[Template ID]],ID_Conversion[],3,FALSE)</f>
        <v>IMRT</v>
      </c>
      <c r="B796" t="str">
        <f>VLOOKUP(ObjectiveData[[#This Row],[Template ID]],ID_Conversion[],6,FALSE)</f>
        <v>H&amp;N</v>
      </c>
      <c r="C796" s="15">
        <f>VLOOKUP(ObjectiveData[[#This Row],[Last Modified]],Date_Conversion[],13,FALSE)</f>
        <v>42527.590763888889</v>
      </c>
      <c r="D796" s="15" t="str">
        <f>VLOOKUP(ObjectiveData[[#This Row],[Template ID]],ObjectiveFiles[],3,FALSE)</f>
        <v>ObjectiveTemplate_11889.xml</v>
      </c>
      <c r="E796" s="22">
        <v>1.3</v>
      </c>
      <c r="F796" s="23" t="s">
        <v>117</v>
      </c>
      <c r="G796" s="23" t="s">
        <v>9</v>
      </c>
      <c r="H796" s="23" t="s">
        <v>14</v>
      </c>
      <c r="I796" s="23" t="s">
        <v>530</v>
      </c>
      <c r="J796" s="23"/>
      <c r="K796" s="23" t="s">
        <v>24</v>
      </c>
      <c r="L796" s="23" t="s">
        <v>778</v>
      </c>
      <c r="M796" s="23" t="s">
        <v>779</v>
      </c>
      <c r="N796" s="23" t="s">
        <v>528</v>
      </c>
      <c r="O796" s="23" t="s">
        <v>41</v>
      </c>
      <c r="P796" s="22" t="b">
        <v>0</v>
      </c>
      <c r="Q796" s="22" t="b">
        <v>0</v>
      </c>
      <c r="R796" s="22" t="b">
        <v>1</v>
      </c>
      <c r="S796" s="22">
        <v>80</v>
      </c>
      <c r="T796" s="22">
        <v>60</v>
      </c>
      <c r="U796" s="22">
        <v>0</v>
      </c>
      <c r="V796" s="23" t="s">
        <v>49</v>
      </c>
      <c r="W796" s="22">
        <v>1000</v>
      </c>
      <c r="X796" s="22">
        <v>100</v>
      </c>
      <c r="Y796" s="22" t="b">
        <v>0</v>
      </c>
      <c r="Z796" s="22">
        <v>150</v>
      </c>
      <c r="AA796" s="22">
        <v>1</v>
      </c>
      <c r="AB796" s="22">
        <v>105</v>
      </c>
      <c r="AC796" s="22">
        <v>60</v>
      </c>
      <c r="AD796" s="22">
        <v>0.05</v>
      </c>
      <c r="AE796" s="22" t="b">
        <v>0</v>
      </c>
      <c r="AF796" s="23" t="s">
        <v>724</v>
      </c>
      <c r="AG796" s="22">
        <v>5</v>
      </c>
      <c r="AH796" s="22">
        <v>9</v>
      </c>
      <c r="AI796" s="22">
        <v>90</v>
      </c>
      <c r="AJ796" s="22">
        <v>0</v>
      </c>
      <c r="AK796" s="23" t="s">
        <v>727</v>
      </c>
      <c r="AL796" s="22" t="b">
        <v>0</v>
      </c>
      <c r="AM796" s="22" t="b">
        <v>0</v>
      </c>
      <c r="AN796" s="22">
        <v>50</v>
      </c>
      <c r="AO796" s="22">
        <v>0</v>
      </c>
      <c r="AP796" s="22">
        <v>2000</v>
      </c>
      <c r="AQ796" s="23" t="s">
        <v>418</v>
      </c>
      <c r="AR796" s="23"/>
      <c r="AS796" s="22" t="b">
        <v>0</v>
      </c>
      <c r="AT796" s="23"/>
      <c r="AU796" s="23"/>
      <c r="AV796" s="23" t="s">
        <v>375</v>
      </c>
      <c r="AW796" s="23"/>
      <c r="AX796" s="23"/>
      <c r="AY796" s="23"/>
      <c r="AZ796" s="23"/>
      <c r="BA796" s="22">
        <v>1</v>
      </c>
      <c r="BB796" s="23"/>
      <c r="BC796" s="22">
        <v>16386570</v>
      </c>
      <c r="BD796" s="22">
        <v>1</v>
      </c>
      <c r="BE796" s="22">
        <v>0</v>
      </c>
      <c r="BF796" s="22">
        <v>66.5</v>
      </c>
      <c r="BG796" s="22">
        <v>10</v>
      </c>
      <c r="BH796" s="22">
        <v>70</v>
      </c>
      <c r="BI796" s="22">
        <v>1</v>
      </c>
    </row>
    <row r="797" spans="1:61" x14ac:dyDescent="0.25">
      <c r="A797" t="str">
        <f>VLOOKUP(ObjectiveData[[#This Row],[Template ID]],ID_Conversion[],3,FALSE)</f>
        <v>IMRT</v>
      </c>
      <c r="B797" t="str">
        <f>VLOOKUP(ObjectiveData[[#This Row],[Template ID]],ID_Conversion[],6,FALSE)</f>
        <v>H&amp;N</v>
      </c>
      <c r="C797" s="15">
        <f>VLOOKUP(ObjectiveData[[#This Row],[Last Modified]],Date_Conversion[],13,FALSE)</f>
        <v>42527.590763888889</v>
      </c>
      <c r="D797" s="15" t="str">
        <f>VLOOKUP(ObjectiveData[[#This Row],[Template ID]],ObjectiveFiles[],3,FALSE)</f>
        <v>ObjectiveTemplate_11889.xml</v>
      </c>
      <c r="E797" s="22">
        <v>1.3</v>
      </c>
      <c r="F797" s="23" t="s">
        <v>117</v>
      </c>
      <c r="G797" s="23" t="s">
        <v>9</v>
      </c>
      <c r="H797" s="23" t="s">
        <v>14</v>
      </c>
      <c r="I797" s="23" t="s">
        <v>530</v>
      </c>
      <c r="J797" s="23"/>
      <c r="K797" s="23" t="s">
        <v>24</v>
      </c>
      <c r="L797" s="23" t="s">
        <v>778</v>
      </c>
      <c r="M797" s="23" t="s">
        <v>779</v>
      </c>
      <c r="N797" s="23" t="s">
        <v>528</v>
      </c>
      <c r="O797" s="23" t="s">
        <v>41</v>
      </c>
      <c r="P797" s="22" t="b">
        <v>0</v>
      </c>
      <c r="Q797" s="22" t="b">
        <v>0</v>
      </c>
      <c r="R797" s="22" t="b">
        <v>1</v>
      </c>
      <c r="S797" s="22">
        <v>80</v>
      </c>
      <c r="T797" s="22">
        <v>60</v>
      </c>
      <c r="U797" s="22">
        <v>0</v>
      </c>
      <c r="V797" s="23" t="s">
        <v>49</v>
      </c>
      <c r="W797" s="22">
        <v>1000</v>
      </c>
      <c r="X797" s="22">
        <v>100</v>
      </c>
      <c r="Y797" s="22" t="b">
        <v>0</v>
      </c>
      <c r="Z797" s="22">
        <v>150</v>
      </c>
      <c r="AA797" s="22">
        <v>1</v>
      </c>
      <c r="AB797" s="22">
        <v>105</v>
      </c>
      <c r="AC797" s="22">
        <v>60</v>
      </c>
      <c r="AD797" s="22">
        <v>0.05</v>
      </c>
      <c r="AE797" s="22" t="b">
        <v>0</v>
      </c>
      <c r="AF797" s="23" t="s">
        <v>724</v>
      </c>
      <c r="AG797" s="22">
        <v>5</v>
      </c>
      <c r="AH797" s="22">
        <v>9</v>
      </c>
      <c r="AI797" s="22">
        <v>90</v>
      </c>
      <c r="AJ797" s="22">
        <v>0</v>
      </c>
      <c r="AK797" s="23" t="s">
        <v>727</v>
      </c>
      <c r="AL797" s="22" t="b">
        <v>0</v>
      </c>
      <c r="AM797" s="22" t="b">
        <v>0</v>
      </c>
      <c r="AN797" s="22">
        <v>50</v>
      </c>
      <c r="AO797" s="22">
        <v>0</v>
      </c>
      <c r="AP797" s="22">
        <v>2000</v>
      </c>
      <c r="AQ797" s="23" t="s">
        <v>418</v>
      </c>
      <c r="AR797" s="23"/>
      <c r="AS797" s="22" t="b">
        <v>0</v>
      </c>
      <c r="AT797" s="23"/>
      <c r="AU797" s="23"/>
      <c r="AV797" s="23" t="s">
        <v>375</v>
      </c>
      <c r="AW797" s="23"/>
      <c r="AX797" s="23"/>
      <c r="AY797" s="23"/>
      <c r="AZ797" s="23"/>
      <c r="BA797" s="22">
        <v>1</v>
      </c>
      <c r="BB797" s="23"/>
      <c r="BC797" s="22">
        <v>16386570</v>
      </c>
      <c r="BD797" s="22">
        <v>0</v>
      </c>
      <c r="BE797" s="22">
        <v>1</v>
      </c>
      <c r="BF797" s="22">
        <v>56</v>
      </c>
      <c r="BG797" s="22">
        <v>100</v>
      </c>
      <c r="BH797" s="22">
        <v>100</v>
      </c>
      <c r="BI797" s="22">
        <v>0</v>
      </c>
    </row>
    <row r="798" spans="1:61" x14ac:dyDescent="0.25">
      <c r="A798" t="str">
        <f>VLOOKUP(ObjectiveData[[#This Row],[Template ID]],ID_Conversion[],3,FALSE)</f>
        <v>IMRT</v>
      </c>
      <c r="B798" t="str">
        <f>VLOOKUP(ObjectiveData[[#This Row],[Template ID]],ID_Conversion[],6,FALSE)</f>
        <v>H&amp;N</v>
      </c>
      <c r="C798" s="15">
        <f>VLOOKUP(ObjectiveData[[#This Row],[Last Modified]],Date_Conversion[],13,FALSE)</f>
        <v>42527.590763888889</v>
      </c>
      <c r="D798" s="15" t="str">
        <f>VLOOKUP(ObjectiveData[[#This Row],[Template ID]],ObjectiveFiles[],3,FALSE)</f>
        <v>ObjectiveTemplate_11889.xml</v>
      </c>
      <c r="E798" s="22">
        <v>1.3</v>
      </c>
      <c r="F798" s="23" t="s">
        <v>117</v>
      </c>
      <c r="G798" s="23" t="s">
        <v>9</v>
      </c>
      <c r="H798" s="23" t="s">
        <v>14</v>
      </c>
      <c r="I798" s="23" t="s">
        <v>530</v>
      </c>
      <c r="J798" s="23"/>
      <c r="K798" s="23" t="s">
        <v>24</v>
      </c>
      <c r="L798" s="23" t="s">
        <v>778</v>
      </c>
      <c r="M798" s="23" t="s">
        <v>779</v>
      </c>
      <c r="N798" s="23" t="s">
        <v>528</v>
      </c>
      <c r="O798" s="23" t="s">
        <v>41</v>
      </c>
      <c r="P798" s="22" t="b">
        <v>0</v>
      </c>
      <c r="Q798" s="22" t="b">
        <v>0</v>
      </c>
      <c r="R798" s="22" t="b">
        <v>1</v>
      </c>
      <c r="S798" s="22">
        <v>80</v>
      </c>
      <c r="T798" s="22">
        <v>60</v>
      </c>
      <c r="U798" s="22">
        <v>0</v>
      </c>
      <c r="V798" s="23" t="s">
        <v>49</v>
      </c>
      <c r="W798" s="22">
        <v>1000</v>
      </c>
      <c r="X798" s="22">
        <v>100</v>
      </c>
      <c r="Y798" s="22" t="b">
        <v>0</v>
      </c>
      <c r="Z798" s="22">
        <v>150</v>
      </c>
      <c r="AA798" s="22">
        <v>1</v>
      </c>
      <c r="AB798" s="22">
        <v>105</v>
      </c>
      <c r="AC798" s="22">
        <v>60</v>
      </c>
      <c r="AD798" s="22">
        <v>0.05</v>
      </c>
      <c r="AE798" s="22" t="b">
        <v>0</v>
      </c>
      <c r="AF798" s="23" t="s">
        <v>724</v>
      </c>
      <c r="AG798" s="22">
        <v>5</v>
      </c>
      <c r="AH798" s="22">
        <v>9</v>
      </c>
      <c r="AI798" s="22">
        <v>90</v>
      </c>
      <c r="AJ798" s="22">
        <v>0</v>
      </c>
      <c r="AK798" s="23" t="s">
        <v>727</v>
      </c>
      <c r="AL798" s="22" t="b">
        <v>0</v>
      </c>
      <c r="AM798" s="22" t="b">
        <v>0</v>
      </c>
      <c r="AN798" s="22">
        <v>50</v>
      </c>
      <c r="AO798" s="22">
        <v>0</v>
      </c>
      <c r="AP798" s="22">
        <v>2000</v>
      </c>
      <c r="AQ798" s="23" t="s">
        <v>531</v>
      </c>
      <c r="AR798" s="23"/>
      <c r="AS798" s="22" t="b">
        <v>0</v>
      </c>
      <c r="AT798" s="23"/>
      <c r="AU798" s="23"/>
      <c r="AV798" s="23" t="s">
        <v>501</v>
      </c>
      <c r="AW798" s="23"/>
      <c r="AX798" s="23"/>
      <c r="AY798" s="23"/>
      <c r="AZ798" s="23"/>
      <c r="BA798" s="22">
        <v>1</v>
      </c>
      <c r="BB798" s="23"/>
      <c r="BC798" s="22">
        <v>65535</v>
      </c>
      <c r="BD798" s="22"/>
      <c r="BE798" s="22"/>
      <c r="BF798" s="22"/>
      <c r="BG798" s="22"/>
      <c r="BH798" s="22"/>
      <c r="BI798" s="22"/>
    </row>
    <row r="799" spans="1:61" x14ac:dyDescent="0.25">
      <c r="A799" t="str">
        <f>VLOOKUP(ObjectiveData[[#This Row],[Template ID]],ID_Conversion[],3,FALSE)</f>
        <v>IMRT</v>
      </c>
      <c r="B799" t="str">
        <f>VLOOKUP(ObjectiveData[[#This Row],[Template ID]],ID_Conversion[],6,FALSE)</f>
        <v>H&amp;N</v>
      </c>
      <c r="C799" s="15">
        <f>VLOOKUP(ObjectiveData[[#This Row],[Last Modified]],Date_Conversion[],13,FALSE)</f>
        <v>42527.590763888889</v>
      </c>
      <c r="D799" s="15" t="str">
        <f>VLOOKUP(ObjectiveData[[#This Row],[Template ID]],ObjectiveFiles[],3,FALSE)</f>
        <v>ObjectiveTemplate_11889.xml</v>
      </c>
      <c r="E799" s="22">
        <v>1.3</v>
      </c>
      <c r="F799" s="23" t="s">
        <v>117</v>
      </c>
      <c r="G799" s="23" t="s">
        <v>9</v>
      </c>
      <c r="H799" s="23" t="s">
        <v>14</v>
      </c>
      <c r="I799" s="23" t="s">
        <v>530</v>
      </c>
      <c r="J799" s="23"/>
      <c r="K799" s="23" t="s">
        <v>24</v>
      </c>
      <c r="L799" s="23" t="s">
        <v>778</v>
      </c>
      <c r="M799" s="23" t="s">
        <v>779</v>
      </c>
      <c r="N799" s="23" t="s">
        <v>528</v>
      </c>
      <c r="O799" s="23" t="s">
        <v>41</v>
      </c>
      <c r="P799" s="22" t="b">
        <v>0</v>
      </c>
      <c r="Q799" s="22" t="b">
        <v>0</v>
      </c>
      <c r="R799" s="22" t="b">
        <v>1</v>
      </c>
      <c r="S799" s="22">
        <v>80</v>
      </c>
      <c r="T799" s="22">
        <v>60</v>
      </c>
      <c r="U799" s="22">
        <v>0</v>
      </c>
      <c r="V799" s="23" t="s">
        <v>49</v>
      </c>
      <c r="W799" s="22">
        <v>1000</v>
      </c>
      <c r="X799" s="22">
        <v>100</v>
      </c>
      <c r="Y799" s="22" t="b">
        <v>0</v>
      </c>
      <c r="Z799" s="22">
        <v>150</v>
      </c>
      <c r="AA799" s="22">
        <v>1</v>
      </c>
      <c r="AB799" s="22">
        <v>105</v>
      </c>
      <c r="AC799" s="22">
        <v>60</v>
      </c>
      <c r="AD799" s="22">
        <v>0.05</v>
      </c>
      <c r="AE799" s="22" t="b">
        <v>0</v>
      </c>
      <c r="AF799" s="23" t="s">
        <v>724</v>
      </c>
      <c r="AG799" s="22">
        <v>5</v>
      </c>
      <c r="AH799" s="22">
        <v>9</v>
      </c>
      <c r="AI799" s="22">
        <v>90</v>
      </c>
      <c r="AJ799" s="22">
        <v>0</v>
      </c>
      <c r="AK799" s="23" t="s">
        <v>727</v>
      </c>
      <c r="AL799" s="22" t="b">
        <v>0</v>
      </c>
      <c r="AM799" s="22" t="b">
        <v>0</v>
      </c>
      <c r="AN799" s="22">
        <v>50</v>
      </c>
      <c r="AO799" s="22">
        <v>0</v>
      </c>
      <c r="AP799" s="22">
        <v>2000</v>
      </c>
      <c r="AQ799" s="23" t="s">
        <v>368</v>
      </c>
      <c r="AR799" s="23"/>
      <c r="AS799" s="22" t="b">
        <v>0</v>
      </c>
      <c r="AT799" s="23"/>
      <c r="AU799" s="23"/>
      <c r="AV799" s="23"/>
      <c r="AW799" s="23"/>
      <c r="AX799" s="23"/>
      <c r="AY799" s="23"/>
      <c r="AZ799" s="23"/>
      <c r="BA799" s="22"/>
      <c r="BB799" s="23"/>
      <c r="BC799" s="22">
        <v>16711935</v>
      </c>
      <c r="BD799" s="22"/>
      <c r="BE799" s="22"/>
      <c r="BF799" s="22"/>
      <c r="BG799" s="22"/>
      <c r="BH799" s="22"/>
      <c r="BI799" s="22"/>
    </row>
    <row r="800" spans="1:61" x14ac:dyDescent="0.25">
      <c r="A800" t="str">
        <f>VLOOKUP(ObjectiveData[[#This Row],[Template ID]],ID_Conversion[],3,FALSE)</f>
        <v>IMRT</v>
      </c>
      <c r="B800" t="str">
        <f>VLOOKUP(ObjectiveData[[#This Row],[Template ID]],ID_Conversion[],6,FALSE)</f>
        <v>H&amp;N</v>
      </c>
      <c r="C800" s="15">
        <f>VLOOKUP(ObjectiveData[[#This Row],[Last Modified]],Date_Conversion[],13,FALSE)</f>
        <v>42527.590763888889</v>
      </c>
      <c r="D800" s="15" t="str">
        <f>VLOOKUP(ObjectiveData[[#This Row],[Template ID]],ObjectiveFiles[],3,FALSE)</f>
        <v>ObjectiveTemplate_11889.xml</v>
      </c>
      <c r="E800" s="22">
        <v>1.3</v>
      </c>
      <c r="F800" s="23" t="s">
        <v>117</v>
      </c>
      <c r="G800" s="23" t="s">
        <v>9</v>
      </c>
      <c r="H800" s="23" t="s">
        <v>14</v>
      </c>
      <c r="I800" s="23" t="s">
        <v>530</v>
      </c>
      <c r="J800" s="23"/>
      <c r="K800" s="23" t="s">
        <v>24</v>
      </c>
      <c r="L800" s="23" t="s">
        <v>778</v>
      </c>
      <c r="M800" s="23" t="s">
        <v>779</v>
      </c>
      <c r="N800" s="23" t="s">
        <v>528</v>
      </c>
      <c r="O800" s="23" t="s">
        <v>41</v>
      </c>
      <c r="P800" s="22" t="b">
        <v>0</v>
      </c>
      <c r="Q800" s="22" t="b">
        <v>0</v>
      </c>
      <c r="R800" s="22" t="b">
        <v>1</v>
      </c>
      <c r="S800" s="22">
        <v>80</v>
      </c>
      <c r="T800" s="22">
        <v>60</v>
      </c>
      <c r="U800" s="22">
        <v>0</v>
      </c>
      <c r="V800" s="23" t="s">
        <v>49</v>
      </c>
      <c r="W800" s="22">
        <v>1000</v>
      </c>
      <c r="X800" s="22">
        <v>100</v>
      </c>
      <c r="Y800" s="22" t="b">
        <v>0</v>
      </c>
      <c r="Z800" s="22">
        <v>150</v>
      </c>
      <c r="AA800" s="22">
        <v>1</v>
      </c>
      <c r="AB800" s="22">
        <v>105</v>
      </c>
      <c r="AC800" s="22">
        <v>60</v>
      </c>
      <c r="AD800" s="22">
        <v>0.05</v>
      </c>
      <c r="AE800" s="22" t="b">
        <v>0</v>
      </c>
      <c r="AF800" s="23" t="s">
        <v>724</v>
      </c>
      <c r="AG800" s="22">
        <v>5</v>
      </c>
      <c r="AH800" s="22">
        <v>9</v>
      </c>
      <c r="AI800" s="22">
        <v>90</v>
      </c>
      <c r="AJ800" s="22">
        <v>0</v>
      </c>
      <c r="AK800" s="23" t="s">
        <v>727</v>
      </c>
      <c r="AL800" s="22" t="b">
        <v>0</v>
      </c>
      <c r="AM800" s="22" t="b">
        <v>0</v>
      </c>
      <c r="AN800" s="22">
        <v>50</v>
      </c>
      <c r="AO800" s="22">
        <v>0</v>
      </c>
      <c r="AP800" s="22">
        <v>2000</v>
      </c>
      <c r="AQ800" s="23" t="s">
        <v>369</v>
      </c>
      <c r="AR800" s="23"/>
      <c r="AS800" s="22" t="b">
        <v>0</v>
      </c>
      <c r="AT800" s="23"/>
      <c r="AU800" s="23"/>
      <c r="AV800" s="23"/>
      <c r="AW800" s="23"/>
      <c r="AX800" s="23"/>
      <c r="AY800" s="23"/>
      <c r="AZ800" s="23"/>
      <c r="BA800" s="22"/>
      <c r="BB800" s="23"/>
      <c r="BC800" s="22">
        <v>15663343</v>
      </c>
      <c r="BD800" s="22"/>
      <c r="BE800" s="22"/>
      <c r="BF800" s="22"/>
      <c r="BG800" s="22"/>
      <c r="BH800" s="22"/>
      <c r="BI800" s="22"/>
    </row>
    <row r="801" spans="1:61" x14ac:dyDescent="0.25">
      <c r="A801" t="str">
        <f>VLOOKUP(ObjectiveData[[#This Row],[Template ID]],ID_Conversion[],3,FALSE)</f>
        <v>IMRT</v>
      </c>
      <c r="B801" t="str">
        <f>VLOOKUP(ObjectiveData[[#This Row],[Template ID]],ID_Conversion[],6,FALSE)</f>
        <v>H&amp;N</v>
      </c>
      <c r="C801" s="15">
        <f>VLOOKUP(ObjectiveData[[#This Row],[Last Modified]],Date_Conversion[],13,FALSE)</f>
        <v>42527.590763888889</v>
      </c>
      <c r="D801" s="15" t="str">
        <f>VLOOKUP(ObjectiveData[[#This Row],[Template ID]],ObjectiveFiles[],3,FALSE)</f>
        <v>ObjectiveTemplate_11889.xml</v>
      </c>
      <c r="E801" s="22">
        <v>1.3</v>
      </c>
      <c r="F801" s="23" t="s">
        <v>117</v>
      </c>
      <c r="G801" s="23" t="s">
        <v>9</v>
      </c>
      <c r="H801" s="23" t="s">
        <v>14</v>
      </c>
      <c r="I801" s="23" t="s">
        <v>530</v>
      </c>
      <c r="J801" s="23"/>
      <c r="K801" s="23" t="s">
        <v>24</v>
      </c>
      <c r="L801" s="23" t="s">
        <v>778</v>
      </c>
      <c r="M801" s="23" t="s">
        <v>779</v>
      </c>
      <c r="N801" s="23" t="s">
        <v>528</v>
      </c>
      <c r="O801" s="23" t="s">
        <v>41</v>
      </c>
      <c r="P801" s="22" t="b">
        <v>0</v>
      </c>
      <c r="Q801" s="22" t="b">
        <v>0</v>
      </c>
      <c r="R801" s="22" t="b">
        <v>1</v>
      </c>
      <c r="S801" s="22">
        <v>80</v>
      </c>
      <c r="T801" s="22">
        <v>60</v>
      </c>
      <c r="U801" s="22">
        <v>0</v>
      </c>
      <c r="V801" s="23" t="s">
        <v>49</v>
      </c>
      <c r="W801" s="22">
        <v>1000</v>
      </c>
      <c r="X801" s="22">
        <v>100</v>
      </c>
      <c r="Y801" s="22" t="b">
        <v>0</v>
      </c>
      <c r="Z801" s="22">
        <v>150</v>
      </c>
      <c r="AA801" s="22">
        <v>1</v>
      </c>
      <c r="AB801" s="22">
        <v>105</v>
      </c>
      <c r="AC801" s="22">
        <v>60</v>
      </c>
      <c r="AD801" s="22">
        <v>0.05</v>
      </c>
      <c r="AE801" s="22" t="b">
        <v>0</v>
      </c>
      <c r="AF801" s="23" t="s">
        <v>724</v>
      </c>
      <c r="AG801" s="22">
        <v>5</v>
      </c>
      <c r="AH801" s="22">
        <v>9</v>
      </c>
      <c r="AI801" s="22">
        <v>90</v>
      </c>
      <c r="AJ801" s="22">
        <v>0</v>
      </c>
      <c r="AK801" s="23" t="s">
        <v>727</v>
      </c>
      <c r="AL801" s="22" t="b">
        <v>0</v>
      </c>
      <c r="AM801" s="22" t="b">
        <v>0</v>
      </c>
      <c r="AN801" s="22">
        <v>50</v>
      </c>
      <c r="AO801" s="22">
        <v>0</v>
      </c>
      <c r="AP801" s="22">
        <v>2000</v>
      </c>
      <c r="AQ801" s="23" t="s">
        <v>446</v>
      </c>
      <c r="AR801" s="23"/>
      <c r="AS801" s="22" t="b">
        <v>0</v>
      </c>
      <c r="AT801" s="23"/>
      <c r="AU801" s="23"/>
      <c r="AV801" s="23"/>
      <c r="AW801" s="23"/>
      <c r="AX801" s="23"/>
      <c r="AY801" s="23"/>
      <c r="AZ801" s="23"/>
      <c r="BA801" s="22"/>
      <c r="BB801" s="23"/>
      <c r="BC801" s="22">
        <v>14680288</v>
      </c>
      <c r="BD801" s="22">
        <v>0</v>
      </c>
      <c r="BE801" s="22">
        <v>0</v>
      </c>
      <c r="BF801" s="22">
        <v>34</v>
      </c>
      <c r="BG801" s="22">
        <v>0</v>
      </c>
      <c r="BH801" s="22">
        <v>90</v>
      </c>
      <c r="BI801" s="22">
        <v>0</v>
      </c>
    </row>
    <row r="802" spans="1:61" x14ac:dyDescent="0.25">
      <c r="A802" t="str">
        <f>VLOOKUP(ObjectiveData[[#This Row],[Template ID]],ID_Conversion[],3,FALSE)</f>
        <v>IMRT</v>
      </c>
      <c r="B802" t="str">
        <f>VLOOKUP(ObjectiveData[[#This Row],[Template ID]],ID_Conversion[],6,FALSE)</f>
        <v>H&amp;N</v>
      </c>
      <c r="C802" s="15">
        <f>VLOOKUP(ObjectiveData[[#This Row],[Last Modified]],Date_Conversion[],13,FALSE)</f>
        <v>42527.590763888889</v>
      </c>
      <c r="D802" s="15" t="str">
        <f>VLOOKUP(ObjectiveData[[#This Row],[Template ID]],ObjectiveFiles[],3,FALSE)</f>
        <v>ObjectiveTemplate_11889.xml</v>
      </c>
      <c r="E802" s="22">
        <v>1.3</v>
      </c>
      <c r="F802" s="23" t="s">
        <v>117</v>
      </c>
      <c r="G802" s="23" t="s">
        <v>9</v>
      </c>
      <c r="H802" s="23" t="s">
        <v>14</v>
      </c>
      <c r="I802" s="23" t="s">
        <v>530</v>
      </c>
      <c r="J802" s="23"/>
      <c r="K802" s="23" t="s">
        <v>24</v>
      </c>
      <c r="L802" s="23" t="s">
        <v>778</v>
      </c>
      <c r="M802" s="23" t="s">
        <v>779</v>
      </c>
      <c r="N802" s="23" t="s">
        <v>528</v>
      </c>
      <c r="O802" s="23" t="s">
        <v>41</v>
      </c>
      <c r="P802" s="22" t="b">
        <v>0</v>
      </c>
      <c r="Q802" s="22" t="b">
        <v>0</v>
      </c>
      <c r="R802" s="22" t="b">
        <v>1</v>
      </c>
      <c r="S802" s="22">
        <v>80</v>
      </c>
      <c r="T802" s="22">
        <v>60</v>
      </c>
      <c r="U802" s="22">
        <v>0</v>
      </c>
      <c r="V802" s="23" t="s">
        <v>49</v>
      </c>
      <c r="W802" s="22">
        <v>1000</v>
      </c>
      <c r="X802" s="22">
        <v>100</v>
      </c>
      <c r="Y802" s="22" t="b">
        <v>0</v>
      </c>
      <c r="Z802" s="22">
        <v>150</v>
      </c>
      <c r="AA802" s="22">
        <v>1</v>
      </c>
      <c r="AB802" s="22">
        <v>105</v>
      </c>
      <c r="AC802" s="22">
        <v>60</v>
      </c>
      <c r="AD802" s="22">
        <v>0.05</v>
      </c>
      <c r="AE802" s="22" t="b">
        <v>0</v>
      </c>
      <c r="AF802" s="23" t="s">
        <v>724</v>
      </c>
      <c r="AG802" s="22">
        <v>5</v>
      </c>
      <c r="AH802" s="22">
        <v>9</v>
      </c>
      <c r="AI802" s="22">
        <v>90</v>
      </c>
      <c r="AJ802" s="22">
        <v>0</v>
      </c>
      <c r="AK802" s="23" t="s">
        <v>727</v>
      </c>
      <c r="AL802" s="22" t="b">
        <v>0</v>
      </c>
      <c r="AM802" s="22" t="b">
        <v>0</v>
      </c>
      <c r="AN802" s="22">
        <v>50</v>
      </c>
      <c r="AO802" s="22">
        <v>0</v>
      </c>
      <c r="AP802" s="22">
        <v>2000</v>
      </c>
      <c r="AQ802" s="23" t="s">
        <v>232</v>
      </c>
      <c r="AR802" s="23"/>
      <c r="AS802" s="22" t="b">
        <v>0</v>
      </c>
      <c r="AT802" s="23"/>
      <c r="AU802" s="23"/>
      <c r="AV802" s="23"/>
      <c r="AW802" s="23"/>
      <c r="AX802" s="23"/>
      <c r="AY802" s="23"/>
      <c r="AZ802" s="23"/>
      <c r="BA802" s="22"/>
      <c r="BB802" s="23"/>
      <c r="BC802" s="22">
        <v>13762770</v>
      </c>
      <c r="BD802" s="22">
        <v>0</v>
      </c>
      <c r="BE802" s="22">
        <v>0</v>
      </c>
      <c r="BF802" s="22">
        <v>45</v>
      </c>
      <c r="BG802" s="22">
        <v>0</v>
      </c>
      <c r="BH802" s="22">
        <v>70</v>
      </c>
      <c r="BI802" s="22">
        <v>0</v>
      </c>
    </row>
    <row r="803" spans="1:61" x14ac:dyDescent="0.25">
      <c r="A803" t="str">
        <f>VLOOKUP(ObjectiveData[[#This Row],[Template ID]],ID_Conversion[],3,FALSE)</f>
        <v>IMRT</v>
      </c>
      <c r="B803" t="str">
        <f>VLOOKUP(ObjectiveData[[#This Row],[Template ID]],ID_Conversion[],6,FALSE)</f>
        <v>H&amp;N</v>
      </c>
      <c r="C803" s="15">
        <f>VLOOKUP(ObjectiveData[[#This Row],[Last Modified]],Date_Conversion[],13,FALSE)</f>
        <v>42527.590763888889</v>
      </c>
      <c r="D803" s="15" t="str">
        <f>VLOOKUP(ObjectiveData[[#This Row],[Template ID]],ObjectiveFiles[],3,FALSE)</f>
        <v>ObjectiveTemplate_11889.xml</v>
      </c>
      <c r="E803" s="22">
        <v>1.3</v>
      </c>
      <c r="F803" s="23" t="s">
        <v>117</v>
      </c>
      <c r="G803" s="23" t="s">
        <v>9</v>
      </c>
      <c r="H803" s="23" t="s">
        <v>14</v>
      </c>
      <c r="I803" s="23" t="s">
        <v>530</v>
      </c>
      <c r="J803" s="23"/>
      <c r="K803" s="23" t="s">
        <v>24</v>
      </c>
      <c r="L803" s="23" t="s">
        <v>778</v>
      </c>
      <c r="M803" s="23" t="s">
        <v>779</v>
      </c>
      <c r="N803" s="23" t="s">
        <v>528</v>
      </c>
      <c r="O803" s="23" t="s">
        <v>41</v>
      </c>
      <c r="P803" s="22" t="b">
        <v>0</v>
      </c>
      <c r="Q803" s="22" t="b">
        <v>0</v>
      </c>
      <c r="R803" s="22" t="b">
        <v>1</v>
      </c>
      <c r="S803" s="22">
        <v>80</v>
      </c>
      <c r="T803" s="22">
        <v>60</v>
      </c>
      <c r="U803" s="22">
        <v>0</v>
      </c>
      <c r="V803" s="23" t="s">
        <v>49</v>
      </c>
      <c r="W803" s="22">
        <v>1000</v>
      </c>
      <c r="X803" s="22">
        <v>100</v>
      </c>
      <c r="Y803" s="22" t="b">
        <v>0</v>
      </c>
      <c r="Z803" s="22">
        <v>150</v>
      </c>
      <c r="AA803" s="22">
        <v>1</v>
      </c>
      <c r="AB803" s="22">
        <v>105</v>
      </c>
      <c r="AC803" s="22">
        <v>60</v>
      </c>
      <c r="AD803" s="22">
        <v>0.05</v>
      </c>
      <c r="AE803" s="22" t="b">
        <v>0</v>
      </c>
      <c r="AF803" s="23" t="s">
        <v>724</v>
      </c>
      <c r="AG803" s="22">
        <v>5</v>
      </c>
      <c r="AH803" s="22">
        <v>9</v>
      </c>
      <c r="AI803" s="22">
        <v>90</v>
      </c>
      <c r="AJ803" s="22">
        <v>0</v>
      </c>
      <c r="AK803" s="23" t="s">
        <v>727</v>
      </c>
      <c r="AL803" s="22" t="b">
        <v>0</v>
      </c>
      <c r="AM803" s="22" t="b">
        <v>0</v>
      </c>
      <c r="AN803" s="22">
        <v>50</v>
      </c>
      <c r="AO803" s="22">
        <v>0</v>
      </c>
      <c r="AP803" s="22">
        <v>2000</v>
      </c>
      <c r="AQ803" s="23" t="s">
        <v>294</v>
      </c>
      <c r="AR803" s="23"/>
      <c r="AS803" s="22" t="b">
        <v>0</v>
      </c>
      <c r="AT803" s="23"/>
      <c r="AU803" s="23"/>
      <c r="AV803" s="23"/>
      <c r="AW803" s="23"/>
      <c r="AX803" s="23"/>
      <c r="AY803" s="23"/>
      <c r="AZ803" s="23"/>
      <c r="BA803" s="22"/>
      <c r="BB803" s="23"/>
      <c r="BC803" s="22">
        <v>12845252</v>
      </c>
      <c r="BD803" s="22"/>
      <c r="BE803" s="22"/>
      <c r="BF803" s="22"/>
      <c r="BG803" s="22"/>
      <c r="BH803" s="22"/>
      <c r="BI803" s="22"/>
    </row>
    <row r="804" spans="1:61" x14ac:dyDescent="0.25">
      <c r="A804" t="str">
        <f>VLOOKUP(ObjectiveData[[#This Row],[Template ID]],ID_Conversion[],3,FALSE)</f>
        <v>IMRT</v>
      </c>
      <c r="B804" t="str">
        <f>VLOOKUP(ObjectiveData[[#This Row],[Template ID]],ID_Conversion[],6,FALSE)</f>
        <v>H&amp;N</v>
      </c>
      <c r="C804" s="15">
        <f>VLOOKUP(ObjectiveData[[#This Row],[Last Modified]],Date_Conversion[],13,FALSE)</f>
        <v>42527.590763888889</v>
      </c>
      <c r="D804" s="15" t="str">
        <f>VLOOKUP(ObjectiveData[[#This Row],[Template ID]],ObjectiveFiles[],3,FALSE)</f>
        <v>ObjectiveTemplate_11889.xml</v>
      </c>
      <c r="E804" s="22">
        <v>1.3</v>
      </c>
      <c r="F804" s="23" t="s">
        <v>117</v>
      </c>
      <c r="G804" s="23" t="s">
        <v>9</v>
      </c>
      <c r="H804" s="23" t="s">
        <v>14</v>
      </c>
      <c r="I804" s="23" t="s">
        <v>530</v>
      </c>
      <c r="J804" s="23"/>
      <c r="K804" s="23" t="s">
        <v>24</v>
      </c>
      <c r="L804" s="23" t="s">
        <v>778</v>
      </c>
      <c r="M804" s="23" t="s">
        <v>779</v>
      </c>
      <c r="N804" s="23" t="s">
        <v>528</v>
      </c>
      <c r="O804" s="23" t="s">
        <v>41</v>
      </c>
      <c r="P804" s="22" t="b">
        <v>0</v>
      </c>
      <c r="Q804" s="22" t="b">
        <v>0</v>
      </c>
      <c r="R804" s="22" t="b">
        <v>1</v>
      </c>
      <c r="S804" s="22">
        <v>80</v>
      </c>
      <c r="T804" s="22">
        <v>60</v>
      </c>
      <c r="U804" s="22">
        <v>0</v>
      </c>
      <c r="V804" s="23" t="s">
        <v>49</v>
      </c>
      <c r="W804" s="22">
        <v>1000</v>
      </c>
      <c r="X804" s="22">
        <v>100</v>
      </c>
      <c r="Y804" s="22" t="b">
        <v>0</v>
      </c>
      <c r="Z804" s="22">
        <v>150</v>
      </c>
      <c r="AA804" s="22">
        <v>1</v>
      </c>
      <c r="AB804" s="22">
        <v>105</v>
      </c>
      <c r="AC804" s="22">
        <v>60</v>
      </c>
      <c r="AD804" s="22">
        <v>0.05</v>
      </c>
      <c r="AE804" s="22" t="b">
        <v>0</v>
      </c>
      <c r="AF804" s="23" t="s">
        <v>724</v>
      </c>
      <c r="AG804" s="22">
        <v>5</v>
      </c>
      <c r="AH804" s="22">
        <v>9</v>
      </c>
      <c r="AI804" s="22">
        <v>90</v>
      </c>
      <c r="AJ804" s="22">
        <v>0</v>
      </c>
      <c r="AK804" s="23" t="s">
        <v>727</v>
      </c>
      <c r="AL804" s="22" t="b">
        <v>0</v>
      </c>
      <c r="AM804" s="22" t="b">
        <v>0</v>
      </c>
      <c r="AN804" s="22">
        <v>50</v>
      </c>
      <c r="AO804" s="22">
        <v>0</v>
      </c>
      <c r="AP804" s="22">
        <v>2000</v>
      </c>
      <c r="AQ804" s="23" t="s">
        <v>432</v>
      </c>
      <c r="AR804" s="23"/>
      <c r="AS804" s="22" t="b">
        <v>0</v>
      </c>
      <c r="AT804" s="23"/>
      <c r="AU804" s="23"/>
      <c r="AV804" s="23"/>
      <c r="AW804" s="23"/>
      <c r="AX804" s="23"/>
      <c r="AY804" s="23"/>
      <c r="AZ804" s="23"/>
      <c r="BA804" s="22"/>
      <c r="BB804" s="23"/>
      <c r="BC804" s="22">
        <v>11993271</v>
      </c>
      <c r="BD804" s="22"/>
      <c r="BE804" s="22"/>
      <c r="BF804" s="22"/>
      <c r="BG804" s="22"/>
      <c r="BH804" s="22"/>
      <c r="BI804" s="22"/>
    </row>
    <row r="805" spans="1:61" x14ac:dyDescent="0.25">
      <c r="A805" t="str">
        <f>VLOOKUP(ObjectiveData[[#This Row],[Template ID]],ID_Conversion[],3,FALSE)</f>
        <v>IMRT</v>
      </c>
      <c r="B805" t="str">
        <f>VLOOKUP(ObjectiveData[[#This Row],[Template ID]],ID_Conversion[],6,FALSE)</f>
        <v>H&amp;N</v>
      </c>
      <c r="C805" s="15">
        <f>VLOOKUP(ObjectiveData[[#This Row],[Last Modified]],Date_Conversion[],13,FALSE)</f>
        <v>42527.590763888889</v>
      </c>
      <c r="D805" s="15" t="str">
        <f>VLOOKUP(ObjectiveData[[#This Row],[Template ID]],ObjectiveFiles[],3,FALSE)</f>
        <v>ObjectiveTemplate_11889.xml</v>
      </c>
      <c r="E805" s="22">
        <v>1.3</v>
      </c>
      <c r="F805" s="23" t="s">
        <v>117</v>
      </c>
      <c r="G805" s="23" t="s">
        <v>9</v>
      </c>
      <c r="H805" s="23" t="s">
        <v>14</v>
      </c>
      <c r="I805" s="23" t="s">
        <v>530</v>
      </c>
      <c r="J805" s="23"/>
      <c r="K805" s="23" t="s">
        <v>24</v>
      </c>
      <c r="L805" s="23" t="s">
        <v>778</v>
      </c>
      <c r="M805" s="23" t="s">
        <v>779</v>
      </c>
      <c r="N805" s="23" t="s">
        <v>528</v>
      </c>
      <c r="O805" s="23" t="s">
        <v>41</v>
      </c>
      <c r="P805" s="22" t="b">
        <v>0</v>
      </c>
      <c r="Q805" s="22" t="b">
        <v>0</v>
      </c>
      <c r="R805" s="22" t="b">
        <v>1</v>
      </c>
      <c r="S805" s="22">
        <v>80</v>
      </c>
      <c r="T805" s="22">
        <v>60</v>
      </c>
      <c r="U805" s="22">
        <v>0</v>
      </c>
      <c r="V805" s="23" t="s">
        <v>49</v>
      </c>
      <c r="W805" s="22">
        <v>1000</v>
      </c>
      <c r="X805" s="22">
        <v>100</v>
      </c>
      <c r="Y805" s="22" t="b">
        <v>0</v>
      </c>
      <c r="Z805" s="22">
        <v>150</v>
      </c>
      <c r="AA805" s="22">
        <v>1</v>
      </c>
      <c r="AB805" s="22">
        <v>105</v>
      </c>
      <c r="AC805" s="22">
        <v>60</v>
      </c>
      <c r="AD805" s="22">
        <v>0.05</v>
      </c>
      <c r="AE805" s="22" t="b">
        <v>0</v>
      </c>
      <c r="AF805" s="23" t="s">
        <v>724</v>
      </c>
      <c r="AG805" s="22">
        <v>5</v>
      </c>
      <c r="AH805" s="22">
        <v>9</v>
      </c>
      <c r="AI805" s="22">
        <v>90</v>
      </c>
      <c r="AJ805" s="22">
        <v>0</v>
      </c>
      <c r="AK805" s="23" t="s">
        <v>727</v>
      </c>
      <c r="AL805" s="22" t="b">
        <v>0</v>
      </c>
      <c r="AM805" s="22" t="b">
        <v>0</v>
      </c>
      <c r="AN805" s="22">
        <v>50</v>
      </c>
      <c r="AO805" s="22">
        <v>0</v>
      </c>
      <c r="AP805" s="22">
        <v>2000</v>
      </c>
      <c r="AQ805" s="23" t="s">
        <v>443</v>
      </c>
      <c r="AR805" s="23"/>
      <c r="AS805" s="22" t="b">
        <v>0</v>
      </c>
      <c r="AT805" s="23"/>
      <c r="AU805" s="23"/>
      <c r="AV805" s="23"/>
      <c r="AW805" s="23"/>
      <c r="AX805" s="23"/>
      <c r="AY805" s="23"/>
      <c r="AZ805" s="23"/>
      <c r="BA805" s="22"/>
      <c r="BB805" s="23"/>
      <c r="BC805" s="22">
        <v>11206827</v>
      </c>
      <c r="BD805" s="22"/>
      <c r="BE805" s="22"/>
      <c r="BF805" s="22"/>
      <c r="BG805" s="22"/>
      <c r="BH805" s="22"/>
      <c r="BI805" s="22"/>
    </row>
    <row r="806" spans="1:61" x14ac:dyDescent="0.25">
      <c r="A806" t="str">
        <f>VLOOKUP(ObjectiveData[[#This Row],[Template ID]],ID_Conversion[],3,FALSE)</f>
        <v>IMRT</v>
      </c>
      <c r="B806" t="str">
        <f>VLOOKUP(ObjectiveData[[#This Row],[Template ID]],ID_Conversion[],6,FALSE)</f>
        <v>H&amp;N</v>
      </c>
      <c r="C806" s="15">
        <f>VLOOKUP(ObjectiveData[[#This Row],[Last Modified]],Date_Conversion[],13,FALSE)</f>
        <v>42527.590763888889</v>
      </c>
      <c r="D806" s="15" t="str">
        <f>VLOOKUP(ObjectiveData[[#This Row],[Template ID]],ObjectiveFiles[],3,FALSE)</f>
        <v>ObjectiveTemplate_11889.xml</v>
      </c>
      <c r="E806" s="22">
        <v>1.3</v>
      </c>
      <c r="F806" s="23" t="s">
        <v>117</v>
      </c>
      <c r="G806" s="23" t="s">
        <v>9</v>
      </c>
      <c r="H806" s="23" t="s">
        <v>14</v>
      </c>
      <c r="I806" s="23" t="s">
        <v>530</v>
      </c>
      <c r="J806" s="23"/>
      <c r="K806" s="23" t="s">
        <v>24</v>
      </c>
      <c r="L806" s="23" t="s">
        <v>778</v>
      </c>
      <c r="M806" s="23" t="s">
        <v>779</v>
      </c>
      <c r="N806" s="23" t="s">
        <v>528</v>
      </c>
      <c r="O806" s="23" t="s">
        <v>41</v>
      </c>
      <c r="P806" s="22" t="b">
        <v>0</v>
      </c>
      <c r="Q806" s="22" t="b">
        <v>0</v>
      </c>
      <c r="R806" s="22" t="b">
        <v>1</v>
      </c>
      <c r="S806" s="22">
        <v>80</v>
      </c>
      <c r="T806" s="22">
        <v>60</v>
      </c>
      <c r="U806" s="22">
        <v>0</v>
      </c>
      <c r="V806" s="23" t="s">
        <v>49</v>
      </c>
      <c r="W806" s="22">
        <v>1000</v>
      </c>
      <c r="X806" s="22">
        <v>100</v>
      </c>
      <c r="Y806" s="22" t="b">
        <v>0</v>
      </c>
      <c r="Z806" s="22">
        <v>150</v>
      </c>
      <c r="AA806" s="22">
        <v>1</v>
      </c>
      <c r="AB806" s="22">
        <v>105</v>
      </c>
      <c r="AC806" s="22">
        <v>60</v>
      </c>
      <c r="AD806" s="22">
        <v>0.05</v>
      </c>
      <c r="AE806" s="22" t="b">
        <v>0</v>
      </c>
      <c r="AF806" s="23" t="s">
        <v>724</v>
      </c>
      <c r="AG806" s="22">
        <v>5</v>
      </c>
      <c r="AH806" s="22">
        <v>9</v>
      </c>
      <c r="AI806" s="22">
        <v>90</v>
      </c>
      <c r="AJ806" s="22">
        <v>0</v>
      </c>
      <c r="AK806" s="23" t="s">
        <v>727</v>
      </c>
      <c r="AL806" s="22" t="b">
        <v>0</v>
      </c>
      <c r="AM806" s="22" t="b">
        <v>0</v>
      </c>
      <c r="AN806" s="22">
        <v>50</v>
      </c>
      <c r="AO806" s="22">
        <v>0</v>
      </c>
      <c r="AP806" s="22">
        <v>2000</v>
      </c>
      <c r="AQ806" s="23" t="s">
        <v>365</v>
      </c>
      <c r="AR806" s="23"/>
      <c r="AS806" s="22" t="b">
        <v>0</v>
      </c>
      <c r="AT806" s="23"/>
      <c r="AU806" s="23"/>
      <c r="AV806" s="23"/>
      <c r="AW806" s="23"/>
      <c r="AX806" s="23"/>
      <c r="AY806" s="23"/>
      <c r="AZ806" s="23"/>
      <c r="BA806" s="22"/>
      <c r="BB806" s="23"/>
      <c r="BC806" s="22">
        <v>10485920</v>
      </c>
      <c r="BD806" s="22">
        <v>0</v>
      </c>
      <c r="BE806" s="22">
        <v>0</v>
      </c>
      <c r="BF806" s="22">
        <v>36</v>
      </c>
      <c r="BG806" s="22">
        <v>0</v>
      </c>
      <c r="BH806" s="22">
        <v>80</v>
      </c>
      <c r="BI806" s="22">
        <v>0</v>
      </c>
    </row>
    <row r="807" spans="1:61" x14ac:dyDescent="0.25">
      <c r="A807" t="str">
        <f>VLOOKUP(ObjectiveData[[#This Row],[Template ID]],ID_Conversion[],3,FALSE)</f>
        <v>IMRT</v>
      </c>
      <c r="B807" t="str">
        <f>VLOOKUP(ObjectiveData[[#This Row],[Template ID]],ID_Conversion[],6,FALSE)</f>
        <v>H&amp;N</v>
      </c>
      <c r="C807" s="15">
        <f>VLOOKUP(ObjectiveData[[#This Row],[Last Modified]],Date_Conversion[],13,FALSE)</f>
        <v>42527.590763888889</v>
      </c>
      <c r="D807" s="15" t="str">
        <f>VLOOKUP(ObjectiveData[[#This Row],[Template ID]],ObjectiveFiles[],3,FALSE)</f>
        <v>ObjectiveTemplate_11889.xml</v>
      </c>
      <c r="E807" s="22">
        <v>1.3</v>
      </c>
      <c r="F807" s="23" t="s">
        <v>117</v>
      </c>
      <c r="G807" s="23" t="s">
        <v>9</v>
      </c>
      <c r="H807" s="23" t="s">
        <v>14</v>
      </c>
      <c r="I807" s="23" t="s">
        <v>530</v>
      </c>
      <c r="J807" s="23"/>
      <c r="K807" s="23" t="s">
        <v>24</v>
      </c>
      <c r="L807" s="23" t="s">
        <v>778</v>
      </c>
      <c r="M807" s="23" t="s">
        <v>779</v>
      </c>
      <c r="N807" s="23" t="s">
        <v>528</v>
      </c>
      <c r="O807" s="23" t="s">
        <v>41</v>
      </c>
      <c r="P807" s="22" t="b">
        <v>0</v>
      </c>
      <c r="Q807" s="22" t="b">
        <v>0</v>
      </c>
      <c r="R807" s="22" t="b">
        <v>1</v>
      </c>
      <c r="S807" s="22">
        <v>80</v>
      </c>
      <c r="T807" s="22">
        <v>60</v>
      </c>
      <c r="U807" s="22">
        <v>0</v>
      </c>
      <c r="V807" s="23" t="s">
        <v>49</v>
      </c>
      <c r="W807" s="22">
        <v>1000</v>
      </c>
      <c r="X807" s="22">
        <v>100</v>
      </c>
      <c r="Y807" s="22" t="b">
        <v>0</v>
      </c>
      <c r="Z807" s="22">
        <v>150</v>
      </c>
      <c r="AA807" s="22">
        <v>1</v>
      </c>
      <c r="AB807" s="22">
        <v>105</v>
      </c>
      <c r="AC807" s="22">
        <v>60</v>
      </c>
      <c r="AD807" s="22">
        <v>0.05</v>
      </c>
      <c r="AE807" s="22" t="b">
        <v>0</v>
      </c>
      <c r="AF807" s="23" t="s">
        <v>724</v>
      </c>
      <c r="AG807" s="22">
        <v>5</v>
      </c>
      <c r="AH807" s="22">
        <v>9</v>
      </c>
      <c r="AI807" s="22">
        <v>90</v>
      </c>
      <c r="AJ807" s="22">
        <v>0</v>
      </c>
      <c r="AK807" s="23" t="s">
        <v>727</v>
      </c>
      <c r="AL807" s="22" t="b">
        <v>0</v>
      </c>
      <c r="AM807" s="22" t="b">
        <v>0</v>
      </c>
      <c r="AN807" s="22">
        <v>50</v>
      </c>
      <c r="AO807" s="22">
        <v>0</v>
      </c>
      <c r="AP807" s="22">
        <v>2000</v>
      </c>
      <c r="AQ807" s="23" t="s">
        <v>291</v>
      </c>
      <c r="AR807" s="23"/>
      <c r="AS807" s="22" t="b">
        <v>0</v>
      </c>
      <c r="AT807" s="23"/>
      <c r="AU807" s="23"/>
      <c r="AV807" s="23"/>
      <c r="AW807" s="23"/>
      <c r="AX807" s="23"/>
      <c r="AY807" s="23"/>
      <c r="AZ807" s="23"/>
      <c r="BA807" s="22"/>
      <c r="BB807" s="23"/>
      <c r="BC807" s="22">
        <v>9830550</v>
      </c>
      <c r="BD807" s="22">
        <v>0</v>
      </c>
      <c r="BE807" s="22">
        <v>0</v>
      </c>
      <c r="BF807" s="22">
        <v>45</v>
      </c>
      <c r="BG807" s="22">
        <v>0</v>
      </c>
      <c r="BH807" s="22">
        <v>50</v>
      </c>
      <c r="BI807" s="22">
        <v>0</v>
      </c>
    </row>
    <row r="808" spans="1:61" x14ac:dyDescent="0.25">
      <c r="A808" t="str">
        <f>VLOOKUP(ObjectiveData[[#This Row],[Template ID]],ID_Conversion[],3,FALSE)</f>
        <v>IMRT</v>
      </c>
      <c r="B808" t="str">
        <f>VLOOKUP(ObjectiveData[[#This Row],[Template ID]],ID_Conversion[],6,FALSE)</f>
        <v>H&amp;N</v>
      </c>
      <c r="C808" s="15">
        <f>VLOOKUP(ObjectiveData[[#This Row],[Last Modified]],Date_Conversion[],13,FALSE)</f>
        <v>42527.590763888889</v>
      </c>
      <c r="D808" s="15" t="str">
        <f>VLOOKUP(ObjectiveData[[#This Row],[Template ID]],ObjectiveFiles[],3,FALSE)</f>
        <v>ObjectiveTemplate_11889.xml</v>
      </c>
      <c r="E808" s="22">
        <v>1.3</v>
      </c>
      <c r="F808" s="23" t="s">
        <v>117</v>
      </c>
      <c r="G808" s="23" t="s">
        <v>9</v>
      </c>
      <c r="H808" s="23" t="s">
        <v>14</v>
      </c>
      <c r="I808" s="23" t="s">
        <v>530</v>
      </c>
      <c r="J808" s="23"/>
      <c r="K808" s="23" t="s">
        <v>24</v>
      </c>
      <c r="L808" s="23" t="s">
        <v>778</v>
      </c>
      <c r="M808" s="23" t="s">
        <v>779</v>
      </c>
      <c r="N808" s="23" t="s">
        <v>528</v>
      </c>
      <c r="O808" s="23" t="s">
        <v>41</v>
      </c>
      <c r="P808" s="22" t="b">
        <v>0</v>
      </c>
      <c r="Q808" s="22" t="b">
        <v>0</v>
      </c>
      <c r="R808" s="22" t="b">
        <v>1</v>
      </c>
      <c r="S808" s="22">
        <v>80</v>
      </c>
      <c r="T808" s="22">
        <v>60</v>
      </c>
      <c r="U808" s="22">
        <v>0</v>
      </c>
      <c r="V808" s="23" t="s">
        <v>49</v>
      </c>
      <c r="W808" s="22">
        <v>1000</v>
      </c>
      <c r="X808" s="22">
        <v>100</v>
      </c>
      <c r="Y808" s="22" t="b">
        <v>0</v>
      </c>
      <c r="Z808" s="22">
        <v>150</v>
      </c>
      <c r="AA808" s="22">
        <v>1</v>
      </c>
      <c r="AB808" s="22">
        <v>105</v>
      </c>
      <c r="AC808" s="22">
        <v>60</v>
      </c>
      <c r="AD808" s="22">
        <v>0.05</v>
      </c>
      <c r="AE808" s="22" t="b">
        <v>0</v>
      </c>
      <c r="AF808" s="23" t="s">
        <v>724</v>
      </c>
      <c r="AG808" s="22">
        <v>5</v>
      </c>
      <c r="AH808" s="22">
        <v>9</v>
      </c>
      <c r="AI808" s="22">
        <v>90</v>
      </c>
      <c r="AJ808" s="22">
        <v>0</v>
      </c>
      <c r="AK808" s="23" t="s">
        <v>727</v>
      </c>
      <c r="AL808" s="22" t="b">
        <v>0</v>
      </c>
      <c r="AM808" s="22" t="b">
        <v>0</v>
      </c>
      <c r="AN808" s="22">
        <v>50</v>
      </c>
      <c r="AO808" s="22">
        <v>0</v>
      </c>
      <c r="AP808" s="22">
        <v>2000</v>
      </c>
      <c r="AQ808" s="23" t="s">
        <v>430</v>
      </c>
      <c r="AR808" s="23"/>
      <c r="AS808" s="22" t="b">
        <v>0</v>
      </c>
      <c r="AT808" s="23"/>
      <c r="AU808" s="23"/>
      <c r="AV808" s="23"/>
      <c r="AW808" s="23"/>
      <c r="AX808" s="23"/>
      <c r="AY808" s="23"/>
      <c r="AZ808" s="23"/>
      <c r="BA808" s="22"/>
      <c r="BB808" s="23"/>
      <c r="BC808" s="22">
        <v>9175180</v>
      </c>
      <c r="BD808" s="22">
        <v>0</v>
      </c>
      <c r="BE808" s="22">
        <v>0</v>
      </c>
      <c r="BF808" s="22">
        <v>45</v>
      </c>
      <c r="BG808" s="22">
        <v>0</v>
      </c>
      <c r="BH808" s="22">
        <v>50</v>
      </c>
      <c r="BI808" s="22">
        <v>0</v>
      </c>
    </row>
    <row r="809" spans="1:61" x14ac:dyDescent="0.25">
      <c r="A809" t="str">
        <f>VLOOKUP(ObjectiveData[[#This Row],[Template ID]],ID_Conversion[],3,FALSE)</f>
        <v>IMRT</v>
      </c>
      <c r="B809" t="str">
        <f>VLOOKUP(ObjectiveData[[#This Row],[Template ID]],ID_Conversion[],6,FALSE)</f>
        <v>H&amp;N</v>
      </c>
      <c r="C809" s="15">
        <f>VLOOKUP(ObjectiveData[[#This Row],[Last Modified]],Date_Conversion[],13,FALSE)</f>
        <v>42527.590763888889</v>
      </c>
      <c r="D809" s="15" t="str">
        <f>VLOOKUP(ObjectiveData[[#This Row],[Template ID]],ObjectiveFiles[],3,FALSE)</f>
        <v>ObjectiveTemplate_11889.xml</v>
      </c>
      <c r="E809" s="22">
        <v>1.3</v>
      </c>
      <c r="F809" s="23" t="s">
        <v>117</v>
      </c>
      <c r="G809" s="23" t="s">
        <v>9</v>
      </c>
      <c r="H809" s="23" t="s">
        <v>14</v>
      </c>
      <c r="I809" s="23" t="s">
        <v>530</v>
      </c>
      <c r="J809" s="23"/>
      <c r="K809" s="23" t="s">
        <v>24</v>
      </c>
      <c r="L809" s="23" t="s">
        <v>778</v>
      </c>
      <c r="M809" s="23" t="s">
        <v>779</v>
      </c>
      <c r="N809" s="23" t="s">
        <v>528</v>
      </c>
      <c r="O809" s="23" t="s">
        <v>41</v>
      </c>
      <c r="P809" s="22" t="b">
        <v>0</v>
      </c>
      <c r="Q809" s="22" t="b">
        <v>0</v>
      </c>
      <c r="R809" s="22" t="b">
        <v>1</v>
      </c>
      <c r="S809" s="22">
        <v>80</v>
      </c>
      <c r="T809" s="22">
        <v>60</v>
      </c>
      <c r="U809" s="22">
        <v>0</v>
      </c>
      <c r="V809" s="23" t="s">
        <v>49</v>
      </c>
      <c r="W809" s="22">
        <v>1000</v>
      </c>
      <c r="X809" s="22">
        <v>100</v>
      </c>
      <c r="Y809" s="22" t="b">
        <v>0</v>
      </c>
      <c r="Z809" s="22">
        <v>150</v>
      </c>
      <c r="AA809" s="22">
        <v>1</v>
      </c>
      <c r="AB809" s="22">
        <v>105</v>
      </c>
      <c r="AC809" s="22">
        <v>60</v>
      </c>
      <c r="AD809" s="22">
        <v>0.05</v>
      </c>
      <c r="AE809" s="22" t="b">
        <v>0</v>
      </c>
      <c r="AF809" s="23" t="s">
        <v>724</v>
      </c>
      <c r="AG809" s="22">
        <v>5</v>
      </c>
      <c r="AH809" s="22">
        <v>9</v>
      </c>
      <c r="AI809" s="22">
        <v>90</v>
      </c>
      <c r="AJ809" s="22">
        <v>0</v>
      </c>
      <c r="AK809" s="23" t="s">
        <v>727</v>
      </c>
      <c r="AL809" s="22" t="b">
        <v>0</v>
      </c>
      <c r="AM809" s="22" t="b">
        <v>0</v>
      </c>
      <c r="AN809" s="22">
        <v>50</v>
      </c>
      <c r="AO809" s="22">
        <v>0</v>
      </c>
      <c r="AP809" s="22">
        <v>2000</v>
      </c>
      <c r="AQ809" s="23" t="s">
        <v>366</v>
      </c>
      <c r="AR809" s="23"/>
      <c r="AS809" s="22" t="b">
        <v>0</v>
      </c>
      <c r="AT809" s="23"/>
      <c r="AU809" s="23"/>
      <c r="AV809" s="23"/>
      <c r="AW809" s="23"/>
      <c r="AX809" s="23"/>
      <c r="AY809" s="23"/>
      <c r="AZ809" s="23"/>
      <c r="BA809" s="22"/>
      <c r="BB809" s="23"/>
      <c r="BC809" s="22">
        <v>8585347</v>
      </c>
      <c r="BD809" s="22">
        <v>0</v>
      </c>
      <c r="BE809" s="22">
        <v>0</v>
      </c>
      <c r="BF809" s="22">
        <v>38</v>
      </c>
      <c r="BG809" s="22">
        <v>0</v>
      </c>
      <c r="BH809" s="22">
        <v>70</v>
      </c>
      <c r="BI809" s="22">
        <v>0</v>
      </c>
    </row>
    <row r="810" spans="1:61" x14ac:dyDescent="0.25">
      <c r="A810" t="str">
        <f>VLOOKUP(ObjectiveData[[#This Row],[Template ID]],ID_Conversion[],3,FALSE)</f>
        <v>IMRT</v>
      </c>
      <c r="B810" t="str">
        <f>VLOOKUP(ObjectiveData[[#This Row],[Template ID]],ID_Conversion[],6,FALSE)</f>
        <v>H&amp;N</v>
      </c>
      <c r="C810" s="15">
        <f>VLOOKUP(ObjectiveData[[#This Row],[Last Modified]],Date_Conversion[],13,FALSE)</f>
        <v>42527.590763888889</v>
      </c>
      <c r="D810" s="15" t="str">
        <f>VLOOKUP(ObjectiveData[[#This Row],[Template ID]],ObjectiveFiles[],3,FALSE)</f>
        <v>ObjectiveTemplate_11889.xml</v>
      </c>
      <c r="E810" s="22">
        <v>1.3</v>
      </c>
      <c r="F810" s="23" t="s">
        <v>117</v>
      </c>
      <c r="G810" s="23" t="s">
        <v>9</v>
      </c>
      <c r="H810" s="23" t="s">
        <v>14</v>
      </c>
      <c r="I810" s="23" t="s">
        <v>530</v>
      </c>
      <c r="J810" s="23"/>
      <c r="K810" s="23" t="s">
        <v>24</v>
      </c>
      <c r="L810" s="23" t="s">
        <v>778</v>
      </c>
      <c r="M810" s="23" t="s">
        <v>779</v>
      </c>
      <c r="N810" s="23" t="s">
        <v>528</v>
      </c>
      <c r="O810" s="23" t="s">
        <v>41</v>
      </c>
      <c r="P810" s="22" t="b">
        <v>0</v>
      </c>
      <c r="Q810" s="22" t="b">
        <v>0</v>
      </c>
      <c r="R810" s="22" t="b">
        <v>1</v>
      </c>
      <c r="S810" s="22">
        <v>80</v>
      </c>
      <c r="T810" s="22">
        <v>60</v>
      </c>
      <c r="U810" s="22">
        <v>0</v>
      </c>
      <c r="V810" s="23" t="s">
        <v>49</v>
      </c>
      <c r="W810" s="22">
        <v>1000</v>
      </c>
      <c r="X810" s="22">
        <v>100</v>
      </c>
      <c r="Y810" s="22" t="b">
        <v>0</v>
      </c>
      <c r="Z810" s="22">
        <v>150</v>
      </c>
      <c r="AA810" s="22">
        <v>1</v>
      </c>
      <c r="AB810" s="22">
        <v>105</v>
      </c>
      <c r="AC810" s="22">
        <v>60</v>
      </c>
      <c r="AD810" s="22">
        <v>0.05</v>
      </c>
      <c r="AE810" s="22" t="b">
        <v>0</v>
      </c>
      <c r="AF810" s="23" t="s">
        <v>724</v>
      </c>
      <c r="AG810" s="22">
        <v>5</v>
      </c>
      <c r="AH810" s="22">
        <v>9</v>
      </c>
      <c r="AI810" s="22">
        <v>90</v>
      </c>
      <c r="AJ810" s="22">
        <v>0</v>
      </c>
      <c r="AK810" s="23" t="s">
        <v>727</v>
      </c>
      <c r="AL810" s="22" t="b">
        <v>0</v>
      </c>
      <c r="AM810" s="22" t="b">
        <v>0</v>
      </c>
      <c r="AN810" s="22">
        <v>50</v>
      </c>
      <c r="AO810" s="22">
        <v>0</v>
      </c>
      <c r="AP810" s="22">
        <v>2000</v>
      </c>
      <c r="AQ810" s="23" t="s">
        <v>299</v>
      </c>
      <c r="AR810" s="23"/>
      <c r="AS810" s="22" t="b">
        <v>0</v>
      </c>
      <c r="AT810" s="23"/>
      <c r="AU810" s="23"/>
      <c r="AV810" s="23"/>
      <c r="AW810" s="23"/>
      <c r="AX810" s="23"/>
      <c r="AY810" s="23"/>
      <c r="AZ810" s="23"/>
      <c r="BA810" s="22"/>
      <c r="BB810" s="23"/>
      <c r="BC810" s="22">
        <v>7995514</v>
      </c>
      <c r="BD810" s="22">
        <v>1</v>
      </c>
      <c r="BE810" s="22">
        <v>0</v>
      </c>
      <c r="BF810" s="22">
        <v>10</v>
      </c>
      <c r="BG810" s="22">
        <v>80</v>
      </c>
      <c r="BH810" s="22">
        <v>50</v>
      </c>
      <c r="BI810" s="22">
        <v>1</v>
      </c>
    </row>
    <row r="811" spans="1:61" x14ac:dyDescent="0.25">
      <c r="A811" t="str">
        <f>VLOOKUP(ObjectiveData[[#This Row],[Template ID]],ID_Conversion[],3,FALSE)</f>
        <v>IMRT</v>
      </c>
      <c r="B811" t="str">
        <f>VLOOKUP(ObjectiveData[[#This Row],[Template ID]],ID_Conversion[],6,FALSE)</f>
        <v>H&amp;N</v>
      </c>
      <c r="C811" s="15">
        <f>VLOOKUP(ObjectiveData[[#This Row],[Last Modified]],Date_Conversion[],13,FALSE)</f>
        <v>42527.590763888889</v>
      </c>
      <c r="D811" s="15" t="str">
        <f>VLOOKUP(ObjectiveData[[#This Row],[Template ID]],ObjectiveFiles[],3,FALSE)</f>
        <v>ObjectiveTemplate_11889.xml</v>
      </c>
      <c r="E811" s="22">
        <v>1.3</v>
      </c>
      <c r="F811" s="23" t="s">
        <v>117</v>
      </c>
      <c r="G811" s="23" t="s">
        <v>9</v>
      </c>
      <c r="H811" s="23" t="s">
        <v>14</v>
      </c>
      <c r="I811" s="23" t="s">
        <v>530</v>
      </c>
      <c r="J811" s="23"/>
      <c r="K811" s="23" t="s">
        <v>24</v>
      </c>
      <c r="L811" s="23" t="s">
        <v>778</v>
      </c>
      <c r="M811" s="23" t="s">
        <v>779</v>
      </c>
      <c r="N811" s="23" t="s">
        <v>528</v>
      </c>
      <c r="O811" s="23" t="s">
        <v>41</v>
      </c>
      <c r="P811" s="22" t="b">
        <v>0</v>
      </c>
      <c r="Q811" s="22" t="b">
        <v>0</v>
      </c>
      <c r="R811" s="22" t="b">
        <v>1</v>
      </c>
      <c r="S811" s="22">
        <v>80</v>
      </c>
      <c r="T811" s="22">
        <v>60</v>
      </c>
      <c r="U811" s="22">
        <v>0</v>
      </c>
      <c r="V811" s="23" t="s">
        <v>49</v>
      </c>
      <c r="W811" s="22">
        <v>1000</v>
      </c>
      <c r="X811" s="22">
        <v>100</v>
      </c>
      <c r="Y811" s="22" t="b">
        <v>0</v>
      </c>
      <c r="Z811" s="22">
        <v>150</v>
      </c>
      <c r="AA811" s="22">
        <v>1</v>
      </c>
      <c r="AB811" s="22">
        <v>105</v>
      </c>
      <c r="AC811" s="22">
        <v>60</v>
      </c>
      <c r="AD811" s="22">
        <v>0.05</v>
      </c>
      <c r="AE811" s="22" t="b">
        <v>0</v>
      </c>
      <c r="AF811" s="23" t="s">
        <v>724</v>
      </c>
      <c r="AG811" s="22">
        <v>5</v>
      </c>
      <c r="AH811" s="22">
        <v>9</v>
      </c>
      <c r="AI811" s="22">
        <v>90</v>
      </c>
      <c r="AJ811" s="22">
        <v>0</v>
      </c>
      <c r="AK811" s="23" t="s">
        <v>727</v>
      </c>
      <c r="AL811" s="22" t="b">
        <v>0</v>
      </c>
      <c r="AM811" s="22" t="b">
        <v>0</v>
      </c>
      <c r="AN811" s="22">
        <v>50</v>
      </c>
      <c r="AO811" s="22">
        <v>0</v>
      </c>
      <c r="AP811" s="22">
        <v>2000</v>
      </c>
      <c r="AQ811" s="23" t="s">
        <v>299</v>
      </c>
      <c r="AR811" s="23"/>
      <c r="AS811" s="22" t="b">
        <v>0</v>
      </c>
      <c r="AT811" s="23"/>
      <c r="AU811" s="23"/>
      <c r="AV811" s="23"/>
      <c r="AW811" s="23"/>
      <c r="AX811" s="23"/>
      <c r="AY811" s="23"/>
      <c r="AZ811" s="23"/>
      <c r="BA811" s="22"/>
      <c r="BB811" s="23"/>
      <c r="BC811" s="22">
        <v>7995514</v>
      </c>
      <c r="BD811" s="22">
        <v>1</v>
      </c>
      <c r="BE811" s="22">
        <v>0</v>
      </c>
      <c r="BF811" s="22">
        <v>20</v>
      </c>
      <c r="BG811" s="22">
        <v>40</v>
      </c>
      <c r="BH811" s="22">
        <v>50</v>
      </c>
      <c r="BI811" s="22">
        <v>1</v>
      </c>
    </row>
    <row r="812" spans="1:61" x14ac:dyDescent="0.25">
      <c r="A812" t="str">
        <f>VLOOKUP(ObjectiveData[[#This Row],[Template ID]],ID_Conversion[],3,FALSE)</f>
        <v>IMRT</v>
      </c>
      <c r="B812" t="str">
        <f>VLOOKUP(ObjectiveData[[#This Row],[Template ID]],ID_Conversion[],6,FALSE)</f>
        <v>H&amp;N</v>
      </c>
      <c r="C812" s="15">
        <f>VLOOKUP(ObjectiveData[[#This Row],[Last Modified]],Date_Conversion[],13,FALSE)</f>
        <v>42527.590763888889</v>
      </c>
      <c r="D812" s="15" t="str">
        <f>VLOOKUP(ObjectiveData[[#This Row],[Template ID]],ObjectiveFiles[],3,FALSE)</f>
        <v>ObjectiveTemplate_11889.xml</v>
      </c>
      <c r="E812" s="22">
        <v>1.3</v>
      </c>
      <c r="F812" s="23" t="s">
        <v>117</v>
      </c>
      <c r="G812" s="23" t="s">
        <v>9</v>
      </c>
      <c r="H812" s="23" t="s">
        <v>14</v>
      </c>
      <c r="I812" s="23" t="s">
        <v>530</v>
      </c>
      <c r="J812" s="23"/>
      <c r="K812" s="23" t="s">
        <v>24</v>
      </c>
      <c r="L812" s="23" t="s">
        <v>778</v>
      </c>
      <c r="M812" s="23" t="s">
        <v>779</v>
      </c>
      <c r="N812" s="23" t="s">
        <v>528</v>
      </c>
      <c r="O812" s="23" t="s">
        <v>41</v>
      </c>
      <c r="P812" s="22" t="b">
        <v>0</v>
      </c>
      <c r="Q812" s="22" t="b">
        <v>0</v>
      </c>
      <c r="R812" s="22" t="b">
        <v>1</v>
      </c>
      <c r="S812" s="22">
        <v>80</v>
      </c>
      <c r="T812" s="22">
        <v>60</v>
      </c>
      <c r="U812" s="22">
        <v>0</v>
      </c>
      <c r="V812" s="23" t="s">
        <v>49</v>
      </c>
      <c r="W812" s="22">
        <v>1000</v>
      </c>
      <c r="X812" s="22">
        <v>100</v>
      </c>
      <c r="Y812" s="22" t="b">
        <v>0</v>
      </c>
      <c r="Z812" s="22">
        <v>150</v>
      </c>
      <c r="AA812" s="22">
        <v>1</v>
      </c>
      <c r="AB812" s="22">
        <v>105</v>
      </c>
      <c r="AC812" s="22">
        <v>60</v>
      </c>
      <c r="AD812" s="22">
        <v>0.05</v>
      </c>
      <c r="AE812" s="22" t="b">
        <v>0</v>
      </c>
      <c r="AF812" s="23" t="s">
        <v>724</v>
      </c>
      <c r="AG812" s="22">
        <v>5</v>
      </c>
      <c r="AH812" s="22">
        <v>9</v>
      </c>
      <c r="AI812" s="22">
        <v>90</v>
      </c>
      <c r="AJ812" s="22">
        <v>0</v>
      </c>
      <c r="AK812" s="23" t="s">
        <v>727</v>
      </c>
      <c r="AL812" s="22" t="b">
        <v>0</v>
      </c>
      <c r="AM812" s="22" t="b">
        <v>0</v>
      </c>
      <c r="AN812" s="22">
        <v>50</v>
      </c>
      <c r="AO812" s="22">
        <v>0</v>
      </c>
      <c r="AP812" s="22">
        <v>2000</v>
      </c>
      <c r="AQ812" s="23" t="s">
        <v>299</v>
      </c>
      <c r="AR812" s="23"/>
      <c r="AS812" s="22" t="b">
        <v>0</v>
      </c>
      <c r="AT812" s="23"/>
      <c r="AU812" s="23"/>
      <c r="AV812" s="23"/>
      <c r="AW812" s="23"/>
      <c r="AX812" s="23"/>
      <c r="AY812" s="23"/>
      <c r="AZ812" s="23"/>
      <c r="BA812" s="22"/>
      <c r="BB812" s="23"/>
      <c r="BC812" s="22">
        <v>7995514</v>
      </c>
      <c r="BD812" s="22">
        <v>1</v>
      </c>
      <c r="BE812" s="22">
        <v>0</v>
      </c>
      <c r="BF812" s="22">
        <v>30</v>
      </c>
      <c r="BG812" s="22">
        <v>20</v>
      </c>
      <c r="BH812" s="22">
        <v>50</v>
      </c>
      <c r="BI812" s="22">
        <v>1</v>
      </c>
    </row>
    <row r="813" spans="1:61" x14ac:dyDescent="0.25">
      <c r="A813" t="str">
        <f>VLOOKUP(ObjectiveData[[#This Row],[Template ID]],ID_Conversion[],3,FALSE)</f>
        <v>IMRT</v>
      </c>
      <c r="B813" t="str">
        <f>VLOOKUP(ObjectiveData[[#This Row],[Template ID]],ID_Conversion[],6,FALSE)</f>
        <v>H&amp;N</v>
      </c>
      <c r="C813" s="15">
        <f>VLOOKUP(ObjectiveData[[#This Row],[Last Modified]],Date_Conversion[],13,FALSE)</f>
        <v>42527.590763888889</v>
      </c>
      <c r="D813" s="15" t="str">
        <f>VLOOKUP(ObjectiveData[[#This Row],[Template ID]],ObjectiveFiles[],3,FALSE)</f>
        <v>ObjectiveTemplate_11889.xml</v>
      </c>
      <c r="E813" s="22">
        <v>1.3</v>
      </c>
      <c r="F813" s="23" t="s">
        <v>117</v>
      </c>
      <c r="G813" s="23" t="s">
        <v>9</v>
      </c>
      <c r="H813" s="23" t="s">
        <v>14</v>
      </c>
      <c r="I813" s="23" t="s">
        <v>530</v>
      </c>
      <c r="J813" s="23"/>
      <c r="K813" s="23" t="s">
        <v>24</v>
      </c>
      <c r="L813" s="23" t="s">
        <v>778</v>
      </c>
      <c r="M813" s="23" t="s">
        <v>779</v>
      </c>
      <c r="N813" s="23" t="s">
        <v>528</v>
      </c>
      <c r="O813" s="23" t="s">
        <v>41</v>
      </c>
      <c r="P813" s="22" t="b">
        <v>0</v>
      </c>
      <c r="Q813" s="22" t="b">
        <v>0</v>
      </c>
      <c r="R813" s="22" t="b">
        <v>1</v>
      </c>
      <c r="S813" s="22">
        <v>80</v>
      </c>
      <c r="T813" s="22">
        <v>60</v>
      </c>
      <c r="U813" s="22">
        <v>0</v>
      </c>
      <c r="V813" s="23" t="s">
        <v>49</v>
      </c>
      <c r="W813" s="22">
        <v>1000</v>
      </c>
      <c r="X813" s="22">
        <v>100</v>
      </c>
      <c r="Y813" s="22" t="b">
        <v>0</v>
      </c>
      <c r="Z813" s="22">
        <v>150</v>
      </c>
      <c r="AA813" s="22">
        <v>1</v>
      </c>
      <c r="AB813" s="22">
        <v>105</v>
      </c>
      <c r="AC813" s="22">
        <v>60</v>
      </c>
      <c r="AD813" s="22">
        <v>0.05</v>
      </c>
      <c r="AE813" s="22" t="b">
        <v>0</v>
      </c>
      <c r="AF813" s="23" t="s">
        <v>724</v>
      </c>
      <c r="AG813" s="22">
        <v>5</v>
      </c>
      <c r="AH813" s="22">
        <v>9</v>
      </c>
      <c r="AI813" s="22">
        <v>90</v>
      </c>
      <c r="AJ813" s="22">
        <v>0</v>
      </c>
      <c r="AK813" s="23" t="s">
        <v>727</v>
      </c>
      <c r="AL813" s="22" t="b">
        <v>0</v>
      </c>
      <c r="AM813" s="22" t="b">
        <v>0</v>
      </c>
      <c r="AN813" s="22">
        <v>50</v>
      </c>
      <c r="AO813" s="22">
        <v>0</v>
      </c>
      <c r="AP813" s="22">
        <v>2000</v>
      </c>
      <c r="AQ813" s="23" t="s">
        <v>299</v>
      </c>
      <c r="AR813" s="23"/>
      <c r="AS813" s="22" t="b">
        <v>0</v>
      </c>
      <c r="AT813" s="23"/>
      <c r="AU813" s="23"/>
      <c r="AV813" s="23"/>
      <c r="AW813" s="23"/>
      <c r="AX813" s="23"/>
      <c r="AY813" s="23"/>
      <c r="AZ813" s="23"/>
      <c r="BA813" s="22"/>
      <c r="BB813" s="23"/>
      <c r="BC813" s="22">
        <v>7995514</v>
      </c>
      <c r="BD813" s="22">
        <v>1</v>
      </c>
      <c r="BE813" s="22">
        <v>0</v>
      </c>
      <c r="BF813" s="22">
        <v>40</v>
      </c>
      <c r="BG813" s="22">
        <v>10</v>
      </c>
      <c r="BH813" s="22">
        <v>50</v>
      </c>
      <c r="BI813" s="22">
        <v>1</v>
      </c>
    </row>
    <row r="814" spans="1:61" x14ac:dyDescent="0.25">
      <c r="A814" t="str">
        <f>VLOOKUP(ObjectiveData[[#This Row],[Template ID]],ID_Conversion[],3,FALSE)</f>
        <v>IMRT</v>
      </c>
      <c r="B814" t="str">
        <f>VLOOKUP(ObjectiveData[[#This Row],[Template ID]],ID_Conversion[],6,FALSE)</f>
        <v>H&amp;N</v>
      </c>
      <c r="C814" s="15">
        <f>VLOOKUP(ObjectiveData[[#This Row],[Last Modified]],Date_Conversion[],13,FALSE)</f>
        <v>42527.590763888889</v>
      </c>
      <c r="D814" s="15" t="str">
        <f>VLOOKUP(ObjectiveData[[#This Row],[Template ID]],ObjectiveFiles[],3,FALSE)</f>
        <v>ObjectiveTemplate_11889.xml</v>
      </c>
      <c r="E814" s="22">
        <v>1.3</v>
      </c>
      <c r="F814" s="23" t="s">
        <v>117</v>
      </c>
      <c r="G814" s="23" t="s">
        <v>9</v>
      </c>
      <c r="H814" s="23" t="s">
        <v>14</v>
      </c>
      <c r="I814" s="23" t="s">
        <v>530</v>
      </c>
      <c r="J814" s="23"/>
      <c r="K814" s="23" t="s">
        <v>24</v>
      </c>
      <c r="L814" s="23" t="s">
        <v>778</v>
      </c>
      <c r="M814" s="23" t="s">
        <v>779</v>
      </c>
      <c r="N814" s="23" t="s">
        <v>528</v>
      </c>
      <c r="O814" s="23" t="s">
        <v>41</v>
      </c>
      <c r="P814" s="22" t="b">
        <v>0</v>
      </c>
      <c r="Q814" s="22" t="b">
        <v>0</v>
      </c>
      <c r="R814" s="22" t="b">
        <v>1</v>
      </c>
      <c r="S814" s="22">
        <v>80</v>
      </c>
      <c r="T814" s="22">
        <v>60</v>
      </c>
      <c r="U814" s="22">
        <v>0</v>
      </c>
      <c r="V814" s="23" t="s">
        <v>49</v>
      </c>
      <c r="W814" s="22">
        <v>1000</v>
      </c>
      <c r="X814" s="22">
        <v>100</v>
      </c>
      <c r="Y814" s="22" t="b">
        <v>0</v>
      </c>
      <c r="Z814" s="22">
        <v>150</v>
      </c>
      <c r="AA814" s="22">
        <v>1</v>
      </c>
      <c r="AB814" s="22">
        <v>105</v>
      </c>
      <c r="AC814" s="22">
        <v>60</v>
      </c>
      <c r="AD814" s="22">
        <v>0.05</v>
      </c>
      <c r="AE814" s="22" t="b">
        <v>0</v>
      </c>
      <c r="AF814" s="23" t="s">
        <v>724</v>
      </c>
      <c r="AG814" s="22">
        <v>5</v>
      </c>
      <c r="AH814" s="22">
        <v>9</v>
      </c>
      <c r="AI814" s="22">
        <v>90</v>
      </c>
      <c r="AJ814" s="22">
        <v>0</v>
      </c>
      <c r="AK814" s="23" t="s">
        <v>727</v>
      </c>
      <c r="AL814" s="22" t="b">
        <v>0</v>
      </c>
      <c r="AM814" s="22" t="b">
        <v>0</v>
      </c>
      <c r="AN814" s="22">
        <v>50</v>
      </c>
      <c r="AO814" s="22">
        <v>0</v>
      </c>
      <c r="AP814" s="22">
        <v>2000</v>
      </c>
      <c r="AQ814" s="23" t="s">
        <v>437</v>
      </c>
      <c r="AR814" s="23"/>
      <c r="AS814" s="22" t="b">
        <v>0</v>
      </c>
      <c r="AT814" s="23"/>
      <c r="AU814" s="23"/>
      <c r="AV814" s="23"/>
      <c r="AW814" s="23"/>
      <c r="AX814" s="23"/>
      <c r="AY814" s="23"/>
      <c r="AZ814" s="23"/>
      <c r="BA814" s="22"/>
      <c r="BB814" s="23"/>
      <c r="BC814" s="22">
        <v>7471218</v>
      </c>
      <c r="BD814" s="22">
        <v>1</v>
      </c>
      <c r="BE814" s="22">
        <v>0</v>
      </c>
      <c r="BF814" s="22">
        <v>10</v>
      </c>
      <c r="BG814" s="22">
        <v>80</v>
      </c>
      <c r="BH814" s="22">
        <v>50</v>
      </c>
      <c r="BI814" s="22">
        <v>1</v>
      </c>
    </row>
    <row r="815" spans="1:61" x14ac:dyDescent="0.25">
      <c r="A815" t="str">
        <f>VLOOKUP(ObjectiveData[[#This Row],[Template ID]],ID_Conversion[],3,FALSE)</f>
        <v>IMRT</v>
      </c>
      <c r="B815" t="str">
        <f>VLOOKUP(ObjectiveData[[#This Row],[Template ID]],ID_Conversion[],6,FALSE)</f>
        <v>H&amp;N</v>
      </c>
      <c r="C815" s="15">
        <f>VLOOKUP(ObjectiveData[[#This Row],[Last Modified]],Date_Conversion[],13,FALSE)</f>
        <v>42527.590763888889</v>
      </c>
      <c r="D815" s="15" t="str">
        <f>VLOOKUP(ObjectiveData[[#This Row],[Template ID]],ObjectiveFiles[],3,FALSE)</f>
        <v>ObjectiveTemplate_11889.xml</v>
      </c>
      <c r="E815" s="22">
        <v>1.3</v>
      </c>
      <c r="F815" s="23" t="s">
        <v>117</v>
      </c>
      <c r="G815" s="23" t="s">
        <v>9</v>
      </c>
      <c r="H815" s="23" t="s">
        <v>14</v>
      </c>
      <c r="I815" s="23" t="s">
        <v>530</v>
      </c>
      <c r="J815" s="23"/>
      <c r="K815" s="23" t="s">
        <v>24</v>
      </c>
      <c r="L815" s="23" t="s">
        <v>778</v>
      </c>
      <c r="M815" s="23" t="s">
        <v>779</v>
      </c>
      <c r="N815" s="23" t="s">
        <v>528</v>
      </c>
      <c r="O815" s="23" t="s">
        <v>41</v>
      </c>
      <c r="P815" s="22" t="b">
        <v>0</v>
      </c>
      <c r="Q815" s="22" t="b">
        <v>0</v>
      </c>
      <c r="R815" s="22" t="b">
        <v>1</v>
      </c>
      <c r="S815" s="22">
        <v>80</v>
      </c>
      <c r="T815" s="22">
        <v>60</v>
      </c>
      <c r="U815" s="22">
        <v>0</v>
      </c>
      <c r="V815" s="23" t="s">
        <v>49</v>
      </c>
      <c r="W815" s="22">
        <v>1000</v>
      </c>
      <c r="X815" s="22">
        <v>100</v>
      </c>
      <c r="Y815" s="22" t="b">
        <v>0</v>
      </c>
      <c r="Z815" s="22">
        <v>150</v>
      </c>
      <c r="AA815" s="22">
        <v>1</v>
      </c>
      <c r="AB815" s="22">
        <v>105</v>
      </c>
      <c r="AC815" s="22">
        <v>60</v>
      </c>
      <c r="AD815" s="22">
        <v>0.05</v>
      </c>
      <c r="AE815" s="22" t="b">
        <v>0</v>
      </c>
      <c r="AF815" s="23" t="s">
        <v>724</v>
      </c>
      <c r="AG815" s="22">
        <v>5</v>
      </c>
      <c r="AH815" s="22">
        <v>9</v>
      </c>
      <c r="AI815" s="22">
        <v>90</v>
      </c>
      <c r="AJ815" s="22">
        <v>0</v>
      </c>
      <c r="AK815" s="23" t="s">
        <v>727</v>
      </c>
      <c r="AL815" s="22" t="b">
        <v>0</v>
      </c>
      <c r="AM815" s="22" t="b">
        <v>0</v>
      </c>
      <c r="AN815" s="22">
        <v>50</v>
      </c>
      <c r="AO815" s="22">
        <v>0</v>
      </c>
      <c r="AP815" s="22">
        <v>2000</v>
      </c>
      <c r="AQ815" s="23" t="s">
        <v>437</v>
      </c>
      <c r="AR815" s="23"/>
      <c r="AS815" s="22" t="b">
        <v>0</v>
      </c>
      <c r="AT815" s="23"/>
      <c r="AU815" s="23"/>
      <c r="AV815" s="23"/>
      <c r="AW815" s="23"/>
      <c r="AX815" s="23"/>
      <c r="AY815" s="23"/>
      <c r="AZ815" s="23"/>
      <c r="BA815" s="22"/>
      <c r="BB815" s="23"/>
      <c r="BC815" s="22">
        <v>7471218</v>
      </c>
      <c r="BD815" s="22">
        <v>1</v>
      </c>
      <c r="BE815" s="22">
        <v>0</v>
      </c>
      <c r="BF815" s="22">
        <v>20</v>
      </c>
      <c r="BG815" s="22">
        <v>40</v>
      </c>
      <c r="BH815" s="22">
        <v>50</v>
      </c>
      <c r="BI815" s="22">
        <v>1</v>
      </c>
    </row>
    <row r="816" spans="1:61" x14ac:dyDescent="0.25">
      <c r="A816" t="str">
        <f>VLOOKUP(ObjectiveData[[#This Row],[Template ID]],ID_Conversion[],3,FALSE)</f>
        <v>IMRT</v>
      </c>
      <c r="B816" t="str">
        <f>VLOOKUP(ObjectiveData[[#This Row],[Template ID]],ID_Conversion[],6,FALSE)</f>
        <v>H&amp;N</v>
      </c>
      <c r="C816" s="15">
        <f>VLOOKUP(ObjectiveData[[#This Row],[Last Modified]],Date_Conversion[],13,FALSE)</f>
        <v>42527.590763888889</v>
      </c>
      <c r="D816" s="15" t="str">
        <f>VLOOKUP(ObjectiveData[[#This Row],[Template ID]],ObjectiveFiles[],3,FALSE)</f>
        <v>ObjectiveTemplate_11889.xml</v>
      </c>
      <c r="E816" s="22">
        <v>1.3</v>
      </c>
      <c r="F816" s="23" t="s">
        <v>117</v>
      </c>
      <c r="G816" s="23" t="s">
        <v>9</v>
      </c>
      <c r="H816" s="23" t="s">
        <v>14</v>
      </c>
      <c r="I816" s="23" t="s">
        <v>530</v>
      </c>
      <c r="J816" s="23"/>
      <c r="K816" s="23" t="s">
        <v>24</v>
      </c>
      <c r="L816" s="23" t="s">
        <v>778</v>
      </c>
      <c r="M816" s="23" t="s">
        <v>779</v>
      </c>
      <c r="N816" s="23" t="s">
        <v>528</v>
      </c>
      <c r="O816" s="23" t="s">
        <v>41</v>
      </c>
      <c r="P816" s="22" t="b">
        <v>0</v>
      </c>
      <c r="Q816" s="22" t="b">
        <v>0</v>
      </c>
      <c r="R816" s="22" t="b">
        <v>1</v>
      </c>
      <c r="S816" s="22">
        <v>80</v>
      </c>
      <c r="T816" s="22">
        <v>60</v>
      </c>
      <c r="U816" s="22">
        <v>0</v>
      </c>
      <c r="V816" s="23" t="s">
        <v>49</v>
      </c>
      <c r="W816" s="22">
        <v>1000</v>
      </c>
      <c r="X816" s="22">
        <v>100</v>
      </c>
      <c r="Y816" s="22" t="b">
        <v>0</v>
      </c>
      <c r="Z816" s="22">
        <v>150</v>
      </c>
      <c r="AA816" s="22">
        <v>1</v>
      </c>
      <c r="AB816" s="22">
        <v>105</v>
      </c>
      <c r="AC816" s="22">
        <v>60</v>
      </c>
      <c r="AD816" s="22">
        <v>0.05</v>
      </c>
      <c r="AE816" s="22" t="b">
        <v>0</v>
      </c>
      <c r="AF816" s="23" t="s">
        <v>724</v>
      </c>
      <c r="AG816" s="22">
        <v>5</v>
      </c>
      <c r="AH816" s="22">
        <v>9</v>
      </c>
      <c r="AI816" s="22">
        <v>90</v>
      </c>
      <c r="AJ816" s="22">
        <v>0</v>
      </c>
      <c r="AK816" s="23" t="s">
        <v>727</v>
      </c>
      <c r="AL816" s="22" t="b">
        <v>0</v>
      </c>
      <c r="AM816" s="22" t="b">
        <v>0</v>
      </c>
      <c r="AN816" s="22">
        <v>50</v>
      </c>
      <c r="AO816" s="22">
        <v>0</v>
      </c>
      <c r="AP816" s="22">
        <v>2000</v>
      </c>
      <c r="AQ816" s="23" t="s">
        <v>437</v>
      </c>
      <c r="AR816" s="23"/>
      <c r="AS816" s="22" t="b">
        <v>0</v>
      </c>
      <c r="AT816" s="23"/>
      <c r="AU816" s="23"/>
      <c r="AV816" s="23"/>
      <c r="AW816" s="23"/>
      <c r="AX816" s="23"/>
      <c r="AY816" s="23"/>
      <c r="AZ816" s="23"/>
      <c r="BA816" s="22"/>
      <c r="BB816" s="23"/>
      <c r="BC816" s="22">
        <v>7471218</v>
      </c>
      <c r="BD816" s="22">
        <v>1</v>
      </c>
      <c r="BE816" s="22">
        <v>0</v>
      </c>
      <c r="BF816" s="22">
        <v>30</v>
      </c>
      <c r="BG816" s="22">
        <v>20</v>
      </c>
      <c r="BH816" s="22">
        <v>50</v>
      </c>
      <c r="BI816" s="22">
        <v>1</v>
      </c>
    </row>
    <row r="817" spans="1:62" x14ac:dyDescent="0.25">
      <c r="A817" t="str">
        <f>VLOOKUP(ObjectiveData[[#This Row],[Template ID]],ID_Conversion[],3,FALSE)</f>
        <v>IMRT</v>
      </c>
      <c r="B817" t="str">
        <f>VLOOKUP(ObjectiveData[[#This Row],[Template ID]],ID_Conversion[],6,FALSE)</f>
        <v>H&amp;N</v>
      </c>
      <c r="C817" s="15">
        <f>VLOOKUP(ObjectiveData[[#This Row],[Last Modified]],Date_Conversion[],13,FALSE)</f>
        <v>42527.590763888889</v>
      </c>
      <c r="D817" s="15" t="str">
        <f>VLOOKUP(ObjectiveData[[#This Row],[Template ID]],ObjectiveFiles[],3,FALSE)</f>
        <v>ObjectiveTemplate_11889.xml</v>
      </c>
      <c r="E817" s="22">
        <v>1.3</v>
      </c>
      <c r="F817" s="23" t="s">
        <v>117</v>
      </c>
      <c r="G817" s="23" t="s">
        <v>9</v>
      </c>
      <c r="H817" s="23" t="s">
        <v>14</v>
      </c>
      <c r="I817" s="23" t="s">
        <v>530</v>
      </c>
      <c r="J817" s="23"/>
      <c r="K817" s="23" t="s">
        <v>24</v>
      </c>
      <c r="L817" s="23" t="s">
        <v>778</v>
      </c>
      <c r="M817" s="23" t="s">
        <v>779</v>
      </c>
      <c r="N817" s="23" t="s">
        <v>528</v>
      </c>
      <c r="O817" s="23" t="s">
        <v>41</v>
      </c>
      <c r="P817" s="22" t="b">
        <v>0</v>
      </c>
      <c r="Q817" s="22" t="b">
        <v>0</v>
      </c>
      <c r="R817" s="22" t="b">
        <v>1</v>
      </c>
      <c r="S817" s="22">
        <v>80</v>
      </c>
      <c r="T817" s="22">
        <v>60</v>
      </c>
      <c r="U817" s="22">
        <v>0</v>
      </c>
      <c r="V817" s="23" t="s">
        <v>49</v>
      </c>
      <c r="W817" s="22">
        <v>1000</v>
      </c>
      <c r="X817" s="22">
        <v>100</v>
      </c>
      <c r="Y817" s="22" t="b">
        <v>0</v>
      </c>
      <c r="Z817" s="22">
        <v>150</v>
      </c>
      <c r="AA817" s="22">
        <v>1</v>
      </c>
      <c r="AB817" s="22">
        <v>105</v>
      </c>
      <c r="AC817" s="22">
        <v>60</v>
      </c>
      <c r="AD817" s="22">
        <v>0.05</v>
      </c>
      <c r="AE817" s="22" t="b">
        <v>0</v>
      </c>
      <c r="AF817" s="23" t="s">
        <v>724</v>
      </c>
      <c r="AG817" s="22">
        <v>5</v>
      </c>
      <c r="AH817" s="22">
        <v>9</v>
      </c>
      <c r="AI817" s="22">
        <v>90</v>
      </c>
      <c r="AJ817" s="22">
        <v>0</v>
      </c>
      <c r="AK817" s="23" t="s">
        <v>727</v>
      </c>
      <c r="AL817" s="22" t="b">
        <v>0</v>
      </c>
      <c r="AM817" s="22" t="b">
        <v>0</v>
      </c>
      <c r="AN817" s="22">
        <v>50</v>
      </c>
      <c r="AO817" s="22">
        <v>0</v>
      </c>
      <c r="AP817" s="22">
        <v>2000</v>
      </c>
      <c r="AQ817" s="23" t="s">
        <v>437</v>
      </c>
      <c r="AR817" s="23"/>
      <c r="AS817" s="22" t="b">
        <v>0</v>
      </c>
      <c r="AT817" s="23"/>
      <c r="AU817" s="23"/>
      <c r="AV817" s="23"/>
      <c r="AW817" s="23"/>
      <c r="AX817" s="23"/>
      <c r="AY817" s="23"/>
      <c r="AZ817" s="23"/>
      <c r="BA817" s="22"/>
      <c r="BB817" s="23"/>
      <c r="BC817" s="22">
        <v>7471218</v>
      </c>
      <c r="BD817" s="22">
        <v>1</v>
      </c>
      <c r="BE817" s="22">
        <v>0</v>
      </c>
      <c r="BF817" s="22">
        <v>40</v>
      </c>
      <c r="BG817" s="22">
        <v>10</v>
      </c>
      <c r="BH817" s="22">
        <v>50</v>
      </c>
      <c r="BI817" s="22">
        <v>1</v>
      </c>
    </row>
    <row r="818" spans="1:62" x14ac:dyDescent="0.25">
      <c r="A818" t="str">
        <f>VLOOKUP(ObjectiveData[[#This Row],[Template ID]],ID_Conversion[],3,FALSE)</f>
        <v>IMRT</v>
      </c>
      <c r="B818" t="str">
        <f>VLOOKUP(ObjectiveData[[#This Row],[Template ID]],ID_Conversion[],6,FALSE)</f>
        <v>H&amp;N</v>
      </c>
      <c r="C818" s="15">
        <f>VLOOKUP(ObjectiveData[[#This Row],[Last Modified]],Date_Conversion[],13,FALSE)</f>
        <v>42527.590763888889</v>
      </c>
      <c r="D818" s="15" t="str">
        <f>VLOOKUP(ObjectiveData[[#This Row],[Template ID]],ObjectiveFiles[],3,FALSE)</f>
        <v>ObjectiveTemplate_11889.xml</v>
      </c>
      <c r="E818" s="22">
        <v>1.3</v>
      </c>
      <c r="F818" s="23" t="s">
        <v>117</v>
      </c>
      <c r="G818" s="23" t="s">
        <v>9</v>
      </c>
      <c r="H818" s="23" t="s">
        <v>14</v>
      </c>
      <c r="I818" s="23" t="s">
        <v>530</v>
      </c>
      <c r="J818" s="23"/>
      <c r="K818" s="23" t="s">
        <v>24</v>
      </c>
      <c r="L818" s="23" t="s">
        <v>778</v>
      </c>
      <c r="M818" s="23" t="s">
        <v>779</v>
      </c>
      <c r="N818" s="23" t="s">
        <v>528</v>
      </c>
      <c r="O818" s="23" t="s">
        <v>41</v>
      </c>
      <c r="P818" s="22" t="b">
        <v>0</v>
      </c>
      <c r="Q818" s="22" t="b">
        <v>0</v>
      </c>
      <c r="R818" s="22" t="b">
        <v>1</v>
      </c>
      <c r="S818" s="22">
        <v>80</v>
      </c>
      <c r="T818" s="22">
        <v>60</v>
      </c>
      <c r="U818" s="22">
        <v>0</v>
      </c>
      <c r="V818" s="23" t="s">
        <v>49</v>
      </c>
      <c r="W818" s="22">
        <v>1000</v>
      </c>
      <c r="X818" s="22">
        <v>100</v>
      </c>
      <c r="Y818" s="22" t="b">
        <v>0</v>
      </c>
      <c r="Z818" s="22">
        <v>150</v>
      </c>
      <c r="AA818" s="22">
        <v>1</v>
      </c>
      <c r="AB818" s="22">
        <v>105</v>
      </c>
      <c r="AC818" s="22">
        <v>60</v>
      </c>
      <c r="AD818" s="22">
        <v>0.05</v>
      </c>
      <c r="AE818" s="22" t="b">
        <v>0</v>
      </c>
      <c r="AF818" s="23" t="s">
        <v>724</v>
      </c>
      <c r="AG818" s="22">
        <v>5</v>
      </c>
      <c r="AH818" s="22">
        <v>9</v>
      </c>
      <c r="AI818" s="22">
        <v>90</v>
      </c>
      <c r="AJ818" s="22">
        <v>0</v>
      </c>
      <c r="AK818" s="23" t="s">
        <v>727</v>
      </c>
      <c r="AL818" s="22" t="b">
        <v>0</v>
      </c>
      <c r="AM818" s="22" t="b">
        <v>0</v>
      </c>
      <c r="AN818" s="22">
        <v>50</v>
      </c>
      <c r="AO818" s="22">
        <v>0</v>
      </c>
      <c r="AP818" s="22">
        <v>2000</v>
      </c>
      <c r="AQ818" s="23" t="s">
        <v>214</v>
      </c>
      <c r="AR818" s="23"/>
      <c r="AS818" s="22" t="b">
        <v>0</v>
      </c>
      <c r="AT818" s="23"/>
      <c r="AU818" s="23"/>
      <c r="AV818" s="23"/>
      <c r="AW818" s="23"/>
      <c r="AX818" s="23"/>
      <c r="AY818" s="23"/>
      <c r="AZ818" s="23"/>
      <c r="BA818" s="22"/>
      <c r="BB818" s="23"/>
      <c r="BC818" s="22">
        <v>6946922</v>
      </c>
      <c r="BD818" s="22"/>
      <c r="BE818" s="22"/>
      <c r="BF818" s="22"/>
      <c r="BG818" s="22"/>
      <c r="BH818" s="22"/>
      <c r="BI818" s="22"/>
    </row>
    <row r="819" spans="1:62" x14ac:dyDescent="0.25">
      <c r="A819" t="str">
        <f>VLOOKUP(ObjectiveData[[#This Row],[Template ID]],ID_Conversion[],3,FALSE)</f>
        <v>IMRT</v>
      </c>
      <c r="B819" t="str">
        <f>VLOOKUP(ObjectiveData[[#This Row],[Template ID]],ID_Conversion[],6,FALSE)</f>
        <v>H&amp;N</v>
      </c>
      <c r="C819" s="15">
        <f>VLOOKUP(ObjectiveData[[#This Row],[Last Modified]],Date_Conversion[],13,FALSE)</f>
        <v>42527.590763888889</v>
      </c>
      <c r="D819" s="15" t="str">
        <f>VLOOKUP(ObjectiveData[[#This Row],[Template ID]],ObjectiveFiles[],3,FALSE)</f>
        <v>ObjectiveTemplate_11889.xml</v>
      </c>
      <c r="E819" s="22">
        <v>1.3</v>
      </c>
      <c r="F819" s="23" t="s">
        <v>117</v>
      </c>
      <c r="G819" s="23" t="s">
        <v>9</v>
      </c>
      <c r="H819" s="23" t="s">
        <v>14</v>
      </c>
      <c r="I819" s="23" t="s">
        <v>530</v>
      </c>
      <c r="J819" s="23"/>
      <c r="K819" s="23" t="s">
        <v>24</v>
      </c>
      <c r="L819" s="23" t="s">
        <v>778</v>
      </c>
      <c r="M819" s="23" t="s">
        <v>779</v>
      </c>
      <c r="N819" s="23" t="s">
        <v>528</v>
      </c>
      <c r="O819" s="23" t="s">
        <v>41</v>
      </c>
      <c r="P819" s="22" t="b">
        <v>0</v>
      </c>
      <c r="Q819" s="22" t="b">
        <v>0</v>
      </c>
      <c r="R819" s="22" t="b">
        <v>1</v>
      </c>
      <c r="S819" s="22">
        <v>80</v>
      </c>
      <c r="T819" s="22">
        <v>60</v>
      </c>
      <c r="U819" s="22">
        <v>0</v>
      </c>
      <c r="V819" s="23" t="s">
        <v>49</v>
      </c>
      <c r="W819" s="22">
        <v>1000</v>
      </c>
      <c r="X819" s="22">
        <v>100</v>
      </c>
      <c r="Y819" s="22" t="b">
        <v>0</v>
      </c>
      <c r="Z819" s="22">
        <v>150</v>
      </c>
      <c r="AA819" s="22">
        <v>1</v>
      </c>
      <c r="AB819" s="22">
        <v>105</v>
      </c>
      <c r="AC819" s="22">
        <v>60</v>
      </c>
      <c r="AD819" s="22">
        <v>0.05</v>
      </c>
      <c r="AE819" s="22" t="b">
        <v>0</v>
      </c>
      <c r="AF819" s="23" t="s">
        <v>724</v>
      </c>
      <c r="AG819" s="22">
        <v>5</v>
      </c>
      <c r="AH819" s="22">
        <v>9</v>
      </c>
      <c r="AI819" s="22">
        <v>90</v>
      </c>
      <c r="AJ819" s="22">
        <v>0</v>
      </c>
      <c r="AK819" s="23" t="s">
        <v>727</v>
      </c>
      <c r="AL819" s="22" t="b">
        <v>0</v>
      </c>
      <c r="AM819" s="22" t="b">
        <v>0</v>
      </c>
      <c r="AN819" s="22">
        <v>50</v>
      </c>
      <c r="AO819" s="22">
        <v>0</v>
      </c>
      <c r="AP819" s="22">
        <v>2000</v>
      </c>
      <c r="AQ819" s="23" t="s">
        <v>285</v>
      </c>
      <c r="AR819" s="23"/>
      <c r="AS819" s="22" t="b">
        <v>0</v>
      </c>
      <c r="AT819" s="23"/>
      <c r="AU819" s="23"/>
      <c r="AV819" s="23"/>
      <c r="AW819" s="23"/>
      <c r="AX819" s="23"/>
      <c r="AY819" s="23"/>
      <c r="AZ819" s="23"/>
      <c r="BA819" s="22"/>
      <c r="BB819" s="23"/>
      <c r="BC819" s="22">
        <v>6488163</v>
      </c>
      <c r="BD819" s="22">
        <v>0</v>
      </c>
      <c r="BE819" s="22">
        <v>0</v>
      </c>
      <c r="BF819" s="22">
        <v>30</v>
      </c>
      <c r="BG819" s="22">
        <v>50</v>
      </c>
      <c r="BH819" s="22">
        <v>50</v>
      </c>
      <c r="BI819" s="22">
        <v>0</v>
      </c>
    </row>
    <row r="820" spans="1:62" x14ac:dyDescent="0.25">
      <c r="A820" t="str">
        <f>VLOOKUP(ObjectiveData[[#This Row],[Template ID]],ID_Conversion[],3,FALSE)</f>
        <v>IMRT</v>
      </c>
      <c r="B820" t="str">
        <f>VLOOKUP(ObjectiveData[[#This Row],[Template ID]],ID_Conversion[],6,FALSE)</f>
        <v>H&amp;N</v>
      </c>
      <c r="C820" s="15">
        <f>VLOOKUP(ObjectiveData[[#This Row],[Last Modified]],Date_Conversion[],13,FALSE)</f>
        <v>42527.590763888889</v>
      </c>
      <c r="D820" s="15" t="str">
        <f>VLOOKUP(ObjectiveData[[#This Row],[Template ID]],ObjectiveFiles[],3,FALSE)</f>
        <v>ObjectiveTemplate_11889.xml</v>
      </c>
      <c r="E820" s="22">
        <v>1.3</v>
      </c>
      <c r="F820" s="23" t="s">
        <v>117</v>
      </c>
      <c r="G820" s="23" t="s">
        <v>9</v>
      </c>
      <c r="H820" s="23" t="s">
        <v>14</v>
      </c>
      <c r="I820" s="23" t="s">
        <v>530</v>
      </c>
      <c r="J820" s="23"/>
      <c r="K820" s="23" t="s">
        <v>24</v>
      </c>
      <c r="L820" s="23" t="s">
        <v>778</v>
      </c>
      <c r="M820" s="23" t="s">
        <v>779</v>
      </c>
      <c r="N820" s="23" t="s">
        <v>528</v>
      </c>
      <c r="O820" s="23" t="s">
        <v>41</v>
      </c>
      <c r="P820" s="22" t="b">
        <v>0</v>
      </c>
      <c r="Q820" s="22" t="b">
        <v>0</v>
      </c>
      <c r="R820" s="22" t="b">
        <v>1</v>
      </c>
      <c r="S820" s="22">
        <v>80</v>
      </c>
      <c r="T820" s="22">
        <v>60</v>
      </c>
      <c r="U820" s="22">
        <v>0</v>
      </c>
      <c r="V820" s="23" t="s">
        <v>49</v>
      </c>
      <c r="W820" s="22">
        <v>1000</v>
      </c>
      <c r="X820" s="22">
        <v>100</v>
      </c>
      <c r="Y820" s="22" t="b">
        <v>0</v>
      </c>
      <c r="Z820" s="22">
        <v>150</v>
      </c>
      <c r="AA820" s="22">
        <v>1</v>
      </c>
      <c r="AB820" s="22">
        <v>105</v>
      </c>
      <c r="AC820" s="22">
        <v>60</v>
      </c>
      <c r="AD820" s="22">
        <v>0.05</v>
      </c>
      <c r="AE820" s="22" t="b">
        <v>0</v>
      </c>
      <c r="AF820" s="23" t="s">
        <v>724</v>
      </c>
      <c r="AG820" s="22">
        <v>5</v>
      </c>
      <c r="AH820" s="22">
        <v>9</v>
      </c>
      <c r="AI820" s="22">
        <v>90</v>
      </c>
      <c r="AJ820" s="22">
        <v>0</v>
      </c>
      <c r="AK820" s="23" t="s">
        <v>727</v>
      </c>
      <c r="AL820" s="22" t="b">
        <v>0</v>
      </c>
      <c r="AM820" s="22" t="b">
        <v>0</v>
      </c>
      <c r="AN820" s="22">
        <v>50</v>
      </c>
      <c r="AO820" s="22">
        <v>0</v>
      </c>
      <c r="AP820" s="22">
        <v>2000</v>
      </c>
      <c r="AQ820" s="23" t="s">
        <v>355</v>
      </c>
      <c r="AR820" s="23"/>
      <c r="AS820" s="22" t="b">
        <v>0</v>
      </c>
      <c r="AT820" s="23"/>
      <c r="AU820" s="23"/>
      <c r="AV820" s="23"/>
      <c r="AW820" s="23"/>
      <c r="AX820" s="23"/>
      <c r="AY820" s="23"/>
      <c r="AZ820" s="23"/>
      <c r="BA820" s="22"/>
      <c r="BB820" s="23"/>
      <c r="BC820" s="22">
        <v>6029404</v>
      </c>
      <c r="BD820" s="22">
        <v>1</v>
      </c>
      <c r="BE820" s="22">
        <v>0</v>
      </c>
      <c r="BF820" s="22">
        <v>10</v>
      </c>
      <c r="BG820" s="22">
        <v>80</v>
      </c>
      <c r="BH820" s="22">
        <v>50</v>
      </c>
      <c r="BI820" s="22">
        <v>1</v>
      </c>
    </row>
    <row r="821" spans="1:62" x14ac:dyDescent="0.25">
      <c r="A821" t="str">
        <f>VLOOKUP(ObjectiveData[[#This Row],[Template ID]],ID_Conversion[],3,FALSE)</f>
        <v>IMRT</v>
      </c>
      <c r="B821" t="str">
        <f>VLOOKUP(ObjectiveData[[#This Row],[Template ID]],ID_Conversion[],6,FALSE)</f>
        <v>H&amp;N</v>
      </c>
      <c r="C821" s="15">
        <f>VLOOKUP(ObjectiveData[[#This Row],[Last Modified]],Date_Conversion[],13,FALSE)</f>
        <v>42527.590763888889</v>
      </c>
      <c r="D821" s="15" t="str">
        <f>VLOOKUP(ObjectiveData[[#This Row],[Template ID]],ObjectiveFiles[],3,FALSE)</f>
        <v>ObjectiveTemplate_11889.xml</v>
      </c>
      <c r="E821" s="22">
        <v>1.3</v>
      </c>
      <c r="F821" s="23" t="s">
        <v>117</v>
      </c>
      <c r="G821" s="23" t="s">
        <v>9</v>
      </c>
      <c r="H821" s="23" t="s">
        <v>14</v>
      </c>
      <c r="I821" s="23" t="s">
        <v>530</v>
      </c>
      <c r="J821" s="23"/>
      <c r="K821" s="23" t="s">
        <v>24</v>
      </c>
      <c r="L821" s="23" t="s">
        <v>778</v>
      </c>
      <c r="M821" s="23" t="s">
        <v>779</v>
      </c>
      <c r="N821" s="23" t="s">
        <v>528</v>
      </c>
      <c r="O821" s="23" t="s">
        <v>41</v>
      </c>
      <c r="P821" s="22" t="b">
        <v>0</v>
      </c>
      <c r="Q821" s="22" t="b">
        <v>0</v>
      </c>
      <c r="R821" s="22" t="b">
        <v>1</v>
      </c>
      <c r="S821" s="22">
        <v>80</v>
      </c>
      <c r="T821" s="22">
        <v>60</v>
      </c>
      <c r="U821" s="22">
        <v>0</v>
      </c>
      <c r="V821" s="23" t="s">
        <v>49</v>
      </c>
      <c r="W821" s="22">
        <v>1000</v>
      </c>
      <c r="X821" s="22">
        <v>100</v>
      </c>
      <c r="Y821" s="22" t="b">
        <v>0</v>
      </c>
      <c r="Z821" s="22">
        <v>150</v>
      </c>
      <c r="AA821" s="22">
        <v>1</v>
      </c>
      <c r="AB821" s="22">
        <v>105</v>
      </c>
      <c r="AC821" s="22">
        <v>60</v>
      </c>
      <c r="AD821" s="22">
        <v>0.05</v>
      </c>
      <c r="AE821" s="22" t="b">
        <v>0</v>
      </c>
      <c r="AF821" s="23" t="s">
        <v>724</v>
      </c>
      <c r="AG821" s="22">
        <v>5</v>
      </c>
      <c r="AH821" s="22">
        <v>9</v>
      </c>
      <c r="AI821" s="22">
        <v>90</v>
      </c>
      <c r="AJ821" s="22">
        <v>0</v>
      </c>
      <c r="AK821" s="23" t="s">
        <v>727</v>
      </c>
      <c r="AL821" s="22" t="b">
        <v>0</v>
      </c>
      <c r="AM821" s="22" t="b">
        <v>0</v>
      </c>
      <c r="AN821" s="22">
        <v>50</v>
      </c>
      <c r="AO821" s="22">
        <v>0</v>
      </c>
      <c r="AP821" s="22">
        <v>2000</v>
      </c>
      <c r="AQ821" s="23" t="s">
        <v>355</v>
      </c>
      <c r="AR821" s="23"/>
      <c r="AS821" s="22" t="b">
        <v>0</v>
      </c>
      <c r="AT821" s="23"/>
      <c r="AU821" s="23"/>
      <c r="AV821" s="23"/>
      <c r="AW821" s="23"/>
      <c r="AX821" s="23"/>
      <c r="AY821" s="23"/>
      <c r="AZ821" s="23"/>
      <c r="BA821" s="22"/>
      <c r="BB821" s="23"/>
      <c r="BC821" s="22">
        <v>6029404</v>
      </c>
      <c r="BD821" s="22">
        <v>1</v>
      </c>
      <c r="BE821" s="22">
        <v>0</v>
      </c>
      <c r="BF821" s="22">
        <v>20</v>
      </c>
      <c r="BG821" s="22">
        <v>40</v>
      </c>
      <c r="BH821" s="22">
        <v>50</v>
      </c>
      <c r="BI821" s="22">
        <v>1</v>
      </c>
    </row>
    <row r="822" spans="1:62" x14ac:dyDescent="0.25">
      <c r="A822" t="str">
        <f>VLOOKUP(ObjectiveData[[#This Row],[Template ID]],ID_Conversion[],3,FALSE)</f>
        <v>IMRT</v>
      </c>
      <c r="B822" t="str">
        <f>VLOOKUP(ObjectiveData[[#This Row],[Template ID]],ID_Conversion[],6,FALSE)</f>
        <v>H&amp;N</v>
      </c>
      <c r="C822" s="15">
        <f>VLOOKUP(ObjectiveData[[#This Row],[Last Modified]],Date_Conversion[],13,FALSE)</f>
        <v>42527.590763888889</v>
      </c>
      <c r="D822" s="15" t="str">
        <f>VLOOKUP(ObjectiveData[[#This Row],[Template ID]],ObjectiveFiles[],3,FALSE)</f>
        <v>ObjectiveTemplate_11889.xml</v>
      </c>
      <c r="E822" s="22">
        <v>1.3</v>
      </c>
      <c r="F822" s="23" t="s">
        <v>117</v>
      </c>
      <c r="G822" s="23" t="s">
        <v>9</v>
      </c>
      <c r="H822" s="23" t="s">
        <v>14</v>
      </c>
      <c r="I822" s="23" t="s">
        <v>530</v>
      </c>
      <c r="J822" s="23"/>
      <c r="K822" s="23" t="s">
        <v>24</v>
      </c>
      <c r="L822" s="23" t="s">
        <v>778</v>
      </c>
      <c r="M822" s="23" t="s">
        <v>779</v>
      </c>
      <c r="N822" s="23" t="s">
        <v>528</v>
      </c>
      <c r="O822" s="23" t="s">
        <v>41</v>
      </c>
      <c r="P822" s="22" t="b">
        <v>0</v>
      </c>
      <c r="Q822" s="22" t="b">
        <v>0</v>
      </c>
      <c r="R822" s="22" t="b">
        <v>1</v>
      </c>
      <c r="S822" s="22">
        <v>80</v>
      </c>
      <c r="T822" s="22">
        <v>60</v>
      </c>
      <c r="U822" s="22">
        <v>0</v>
      </c>
      <c r="V822" s="23" t="s">
        <v>49</v>
      </c>
      <c r="W822" s="22">
        <v>1000</v>
      </c>
      <c r="X822" s="22">
        <v>100</v>
      </c>
      <c r="Y822" s="22" t="b">
        <v>0</v>
      </c>
      <c r="Z822" s="22">
        <v>150</v>
      </c>
      <c r="AA822" s="22">
        <v>1</v>
      </c>
      <c r="AB822" s="22">
        <v>105</v>
      </c>
      <c r="AC822" s="22">
        <v>60</v>
      </c>
      <c r="AD822" s="22">
        <v>0.05</v>
      </c>
      <c r="AE822" s="22" t="b">
        <v>0</v>
      </c>
      <c r="AF822" s="23" t="s">
        <v>724</v>
      </c>
      <c r="AG822" s="22">
        <v>5</v>
      </c>
      <c r="AH822" s="22">
        <v>9</v>
      </c>
      <c r="AI822" s="22">
        <v>90</v>
      </c>
      <c r="AJ822" s="22">
        <v>0</v>
      </c>
      <c r="AK822" s="23" t="s">
        <v>727</v>
      </c>
      <c r="AL822" s="22" t="b">
        <v>0</v>
      </c>
      <c r="AM822" s="22" t="b">
        <v>0</v>
      </c>
      <c r="AN822" s="22">
        <v>50</v>
      </c>
      <c r="AO822" s="22">
        <v>0</v>
      </c>
      <c r="AP822" s="22">
        <v>2000</v>
      </c>
      <c r="AQ822" s="23" t="s">
        <v>355</v>
      </c>
      <c r="AR822" s="23"/>
      <c r="AS822" s="22" t="b">
        <v>0</v>
      </c>
      <c r="AT822" s="23"/>
      <c r="AU822" s="23"/>
      <c r="AV822" s="23"/>
      <c r="AW822" s="23"/>
      <c r="AX822" s="23"/>
      <c r="AY822" s="23"/>
      <c r="AZ822" s="23"/>
      <c r="BA822" s="22"/>
      <c r="BB822" s="23"/>
      <c r="BC822" s="22">
        <v>6029404</v>
      </c>
      <c r="BD822" s="22">
        <v>1</v>
      </c>
      <c r="BE822" s="22">
        <v>0</v>
      </c>
      <c r="BF822" s="22">
        <v>30</v>
      </c>
      <c r="BG822" s="22">
        <v>20</v>
      </c>
      <c r="BH822" s="22">
        <v>50</v>
      </c>
      <c r="BI822" s="22">
        <v>1</v>
      </c>
    </row>
    <row r="823" spans="1:62" x14ac:dyDescent="0.25">
      <c r="A823" t="str">
        <f>VLOOKUP(ObjectiveData[[#This Row],[Template ID]],ID_Conversion[],3,FALSE)</f>
        <v>IMRT</v>
      </c>
      <c r="B823" t="str">
        <f>VLOOKUP(ObjectiveData[[#This Row],[Template ID]],ID_Conversion[],6,FALSE)</f>
        <v>H&amp;N</v>
      </c>
      <c r="C823" s="15">
        <f>VLOOKUP(ObjectiveData[[#This Row],[Last Modified]],Date_Conversion[],13,FALSE)</f>
        <v>42527.590763888889</v>
      </c>
      <c r="D823" s="15" t="str">
        <f>VLOOKUP(ObjectiveData[[#This Row],[Template ID]],ObjectiveFiles[],3,FALSE)</f>
        <v>ObjectiveTemplate_11889.xml</v>
      </c>
      <c r="E823" s="22">
        <v>1.3</v>
      </c>
      <c r="F823" s="23" t="s">
        <v>117</v>
      </c>
      <c r="G823" s="23" t="s">
        <v>9</v>
      </c>
      <c r="H823" s="23" t="s">
        <v>14</v>
      </c>
      <c r="I823" s="23" t="s">
        <v>530</v>
      </c>
      <c r="J823" s="23"/>
      <c r="K823" s="23" t="s">
        <v>24</v>
      </c>
      <c r="L823" s="23" t="s">
        <v>778</v>
      </c>
      <c r="M823" s="23" t="s">
        <v>779</v>
      </c>
      <c r="N823" s="23" t="s">
        <v>528</v>
      </c>
      <c r="O823" s="23" t="s">
        <v>41</v>
      </c>
      <c r="P823" s="22" t="b">
        <v>0</v>
      </c>
      <c r="Q823" s="22" t="b">
        <v>0</v>
      </c>
      <c r="R823" s="22" t="b">
        <v>1</v>
      </c>
      <c r="S823" s="22">
        <v>80</v>
      </c>
      <c r="T823" s="22">
        <v>60</v>
      </c>
      <c r="U823" s="22">
        <v>0</v>
      </c>
      <c r="V823" s="23" t="s">
        <v>49</v>
      </c>
      <c r="W823" s="22">
        <v>1000</v>
      </c>
      <c r="X823" s="22">
        <v>100</v>
      </c>
      <c r="Y823" s="22" t="b">
        <v>0</v>
      </c>
      <c r="Z823" s="22">
        <v>150</v>
      </c>
      <c r="AA823" s="22">
        <v>1</v>
      </c>
      <c r="AB823" s="22">
        <v>105</v>
      </c>
      <c r="AC823" s="22">
        <v>60</v>
      </c>
      <c r="AD823" s="22">
        <v>0.05</v>
      </c>
      <c r="AE823" s="22" t="b">
        <v>0</v>
      </c>
      <c r="AF823" s="23" t="s">
        <v>724</v>
      </c>
      <c r="AG823" s="22">
        <v>5</v>
      </c>
      <c r="AH823" s="22">
        <v>9</v>
      </c>
      <c r="AI823" s="22">
        <v>90</v>
      </c>
      <c r="AJ823" s="22">
        <v>0</v>
      </c>
      <c r="AK823" s="23" t="s">
        <v>727</v>
      </c>
      <c r="AL823" s="22" t="b">
        <v>0</v>
      </c>
      <c r="AM823" s="22" t="b">
        <v>0</v>
      </c>
      <c r="AN823" s="22">
        <v>50</v>
      </c>
      <c r="AO823" s="22">
        <v>0</v>
      </c>
      <c r="AP823" s="22">
        <v>2000</v>
      </c>
      <c r="AQ823" s="23" t="s">
        <v>355</v>
      </c>
      <c r="AR823" s="23"/>
      <c r="AS823" s="22" t="b">
        <v>0</v>
      </c>
      <c r="AT823" s="23"/>
      <c r="AU823" s="23"/>
      <c r="AV823" s="23"/>
      <c r="AW823" s="23"/>
      <c r="AX823" s="23"/>
      <c r="AY823" s="23"/>
      <c r="AZ823" s="23"/>
      <c r="BA823" s="22"/>
      <c r="BB823" s="23"/>
      <c r="BC823" s="22">
        <v>6029404</v>
      </c>
      <c r="BD823" s="22">
        <v>1</v>
      </c>
      <c r="BE823" s="22">
        <v>0</v>
      </c>
      <c r="BF823" s="22">
        <v>40</v>
      </c>
      <c r="BG823" s="22">
        <v>10</v>
      </c>
      <c r="BH823" s="22">
        <v>50</v>
      </c>
      <c r="BI823" s="22">
        <v>1</v>
      </c>
    </row>
    <row r="824" spans="1:62" x14ac:dyDescent="0.25">
      <c r="A824" t="str">
        <f>VLOOKUP(ObjectiveData[[#This Row],[Template ID]],ID_Conversion[],3,FALSE)</f>
        <v>IMRT</v>
      </c>
      <c r="B824" t="str">
        <f>VLOOKUP(ObjectiveData[[#This Row],[Template ID]],ID_Conversion[],6,FALSE)</f>
        <v>H&amp;N</v>
      </c>
      <c r="C824" s="15">
        <f>VLOOKUP(ObjectiveData[[#This Row],[Last Modified]],Date_Conversion[],13,FALSE)</f>
        <v>42527.590763888889</v>
      </c>
      <c r="D824" s="15" t="str">
        <f>VLOOKUP(ObjectiveData[[#This Row],[Template ID]],ObjectiveFiles[],3,FALSE)</f>
        <v>ObjectiveTemplate_11889.xml</v>
      </c>
      <c r="E824" s="22">
        <v>1.3</v>
      </c>
      <c r="F824" s="23" t="s">
        <v>117</v>
      </c>
      <c r="G824" s="23" t="s">
        <v>9</v>
      </c>
      <c r="H824" s="23" t="s">
        <v>14</v>
      </c>
      <c r="I824" s="23" t="s">
        <v>530</v>
      </c>
      <c r="J824" s="23"/>
      <c r="K824" s="23" t="s">
        <v>24</v>
      </c>
      <c r="L824" s="23" t="s">
        <v>778</v>
      </c>
      <c r="M824" s="23" t="s">
        <v>779</v>
      </c>
      <c r="N824" s="23" t="s">
        <v>528</v>
      </c>
      <c r="O824" s="23" t="s">
        <v>41</v>
      </c>
      <c r="P824" s="22" t="b">
        <v>0</v>
      </c>
      <c r="Q824" s="22" t="b">
        <v>0</v>
      </c>
      <c r="R824" s="22" t="b">
        <v>1</v>
      </c>
      <c r="S824" s="22">
        <v>80</v>
      </c>
      <c r="T824" s="22">
        <v>60</v>
      </c>
      <c r="U824" s="22">
        <v>0</v>
      </c>
      <c r="V824" s="23" t="s">
        <v>49</v>
      </c>
      <c r="W824" s="22">
        <v>1000</v>
      </c>
      <c r="X824" s="22">
        <v>100</v>
      </c>
      <c r="Y824" s="22" t="b">
        <v>0</v>
      </c>
      <c r="Z824" s="22">
        <v>150</v>
      </c>
      <c r="AA824" s="22">
        <v>1</v>
      </c>
      <c r="AB824" s="22">
        <v>105</v>
      </c>
      <c r="AC824" s="22">
        <v>60</v>
      </c>
      <c r="AD824" s="22">
        <v>0.05</v>
      </c>
      <c r="AE824" s="22" t="b">
        <v>0</v>
      </c>
      <c r="AF824" s="23" t="s">
        <v>724</v>
      </c>
      <c r="AG824" s="22">
        <v>5</v>
      </c>
      <c r="AH824" s="22">
        <v>9</v>
      </c>
      <c r="AI824" s="22">
        <v>90</v>
      </c>
      <c r="AJ824" s="22">
        <v>0</v>
      </c>
      <c r="AK824" s="23" t="s">
        <v>727</v>
      </c>
      <c r="AL824" s="22" t="b">
        <v>0</v>
      </c>
      <c r="AM824" s="22" t="b">
        <v>0</v>
      </c>
      <c r="AN824" s="22">
        <v>50</v>
      </c>
      <c r="AO824" s="22">
        <v>0</v>
      </c>
      <c r="AP824" s="22">
        <v>2000</v>
      </c>
      <c r="AQ824" s="23" t="s">
        <v>356</v>
      </c>
      <c r="AR824" s="23"/>
      <c r="AS824" s="22" t="b">
        <v>0</v>
      </c>
      <c r="AT824" s="23"/>
      <c r="AU824" s="23"/>
      <c r="AV824" s="23"/>
      <c r="AW824" s="23"/>
      <c r="AX824" s="23"/>
      <c r="AY824" s="23"/>
      <c r="AZ824" s="23"/>
      <c r="BA824" s="22"/>
      <c r="BB824" s="23"/>
      <c r="BC824" s="22">
        <v>5636182</v>
      </c>
      <c r="BD824" s="22">
        <v>1</v>
      </c>
      <c r="BE824" s="22">
        <v>0</v>
      </c>
      <c r="BF824" s="22">
        <v>10</v>
      </c>
      <c r="BG824" s="22">
        <v>80</v>
      </c>
      <c r="BH824" s="22">
        <v>50</v>
      </c>
      <c r="BI824" s="22">
        <v>1</v>
      </c>
    </row>
    <row r="825" spans="1:62" x14ac:dyDescent="0.25">
      <c r="A825" t="str">
        <f>VLOOKUP(ObjectiveData[[#This Row],[Template ID]],ID_Conversion[],3,FALSE)</f>
        <v>IMRT</v>
      </c>
      <c r="B825" t="str">
        <f>VLOOKUP(ObjectiveData[[#This Row],[Template ID]],ID_Conversion[],6,FALSE)</f>
        <v>H&amp;N</v>
      </c>
      <c r="C825" s="15">
        <f>VLOOKUP(ObjectiveData[[#This Row],[Last Modified]],Date_Conversion[],13,FALSE)</f>
        <v>42527.590763888889</v>
      </c>
      <c r="D825" s="15" t="str">
        <f>VLOOKUP(ObjectiveData[[#This Row],[Template ID]],ObjectiveFiles[],3,FALSE)</f>
        <v>ObjectiveTemplate_11889.xml</v>
      </c>
      <c r="E825" s="22">
        <v>1.3</v>
      </c>
      <c r="F825" s="23" t="s">
        <v>117</v>
      </c>
      <c r="G825" s="23" t="s">
        <v>9</v>
      </c>
      <c r="H825" s="23" t="s">
        <v>14</v>
      </c>
      <c r="I825" s="23" t="s">
        <v>530</v>
      </c>
      <c r="J825" s="23"/>
      <c r="K825" s="23" t="s">
        <v>24</v>
      </c>
      <c r="L825" s="23" t="s">
        <v>778</v>
      </c>
      <c r="M825" s="23" t="s">
        <v>779</v>
      </c>
      <c r="N825" s="23" t="s">
        <v>528</v>
      </c>
      <c r="O825" s="23" t="s">
        <v>41</v>
      </c>
      <c r="P825" s="22" t="b">
        <v>0</v>
      </c>
      <c r="Q825" s="22" t="b">
        <v>0</v>
      </c>
      <c r="R825" s="22" t="b">
        <v>1</v>
      </c>
      <c r="S825" s="22">
        <v>80</v>
      </c>
      <c r="T825" s="22">
        <v>60</v>
      </c>
      <c r="U825" s="22">
        <v>0</v>
      </c>
      <c r="V825" s="23" t="s">
        <v>49</v>
      </c>
      <c r="W825" s="22">
        <v>1000</v>
      </c>
      <c r="X825" s="22">
        <v>100</v>
      </c>
      <c r="Y825" s="22" t="b">
        <v>0</v>
      </c>
      <c r="Z825" s="22">
        <v>150</v>
      </c>
      <c r="AA825" s="22">
        <v>1</v>
      </c>
      <c r="AB825" s="22">
        <v>105</v>
      </c>
      <c r="AC825" s="22">
        <v>60</v>
      </c>
      <c r="AD825" s="22">
        <v>0.05</v>
      </c>
      <c r="AE825" s="22" t="b">
        <v>0</v>
      </c>
      <c r="AF825" s="23" t="s">
        <v>724</v>
      </c>
      <c r="AG825" s="22">
        <v>5</v>
      </c>
      <c r="AH825" s="22">
        <v>9</v>
      </c>
      <c r="AI825" s="22">
        <v>90</v>
      </c>
      <c r="AJ825" s="22">
        <v>0</v>
      </c>
      <c r="AK825" s="23" t="s">
        <v>727</v>
      </c>
      <c r="AL825" s="22" t="b">
        <v>0</v>
      </c>
      <c r="AM825" s="22" t="b">
        <v>0</v>
      </c>
      <c r="AN825" s="22">
        <v>50</v>
      </c>
      <c r="AO825" s="22">
        <v>0</v>
      </c>
      <c r="AP825" s="22">
        <v>2000</v>
      </c>
      <c r="AQ825" s="23" t="s">
        <v>356</v>
      </c>
      <c r="AR825" s="23"/>
      <c r="AS825" s="22" t="b">
        <v>0</v>
      </c>
      <c r="AT825" s="23"/>
      <c r="AU825" s="23"/>
      <c r="AV825" s="23"/>
      <c r="AW825" s="23"/>
      <c r="AX825" s="23"/>
      <c r="AY825" s="23"/>
      <c r="AZ825" s="23"/>
      <c r="BA825" s="22"/>
      <c r="BB825" s="23"/>
      <c r="BC825" s="22">
        <v>5636182</v>
      </c>
      <c r="BD825" s="22">
        <v>1</v>
      </c>
      <c r="BE825" s="22">
        <v>0</v>
      </c>
      <c r="BF825" s="22">
        <v>20</v>
      </c>
      <c r="BG825" s="22">
        <v>40</v>
      </c>
      <c r="BH825" s="22">
        <v>50</v>
      </c>
      <c r="BI825" s="22">
        <v>1</v>
      </c>
    </row>
    <row r="826" spans="1:62" x14ac:dyDescent="0.25">
      <c r="A826" t="str">
        <f>VLOOKUP(ObjectiveData[[#This Row],[Template ID]],ID_Conversion[],3,FALSE)</f>
        <v>IMRT</v>
      </c>
      <c r="B826" t="str">
        <f>VLOOKUP(ObjectiveData[[#This Row],[Template ID]],ID_Conversion[],6,FALSE)</f>
        <v>H&amp;N</v>
      </c>
      <c r="C826" s="15">
        <f>VLOOKUP(ObjectiveData[[#This Row],[Last Modified]],Date_Conversion[],13,FALSE)</f>
        <v>42527.590763888889</v>
      </c>
      <c r="D826" s="15" t="str">
        <f>VLOOKUP(ObjectiveData[[#This Row],[Template ID]],ObjectiveFiles[],3,FALSE)</f>
        <v>ObjectiveTemplate_11889.xml</v>
      </c>
      <c r="E826" s="22">
        <v>1.3</v>
      </c>
      <c r="F826" s="23" t="s">
        <v>117</v>
      </c>
      <c r="G826" s="23" t="s">
        <v>9</v>
      </c>
      <c r="H826" s="23" t="s">
        <v>14</v>
      </c>
      <c r="I826" s="23" t="s">
        <v>530</v>
      </c>
      <c r="J826" s="23"/>
      <c r="K826" s="23" t="s">
        <v>24</v>
      </c>
      <c r="L826" s="23" t="s">
        <v>778</v>
      </c>
      <c r="M826" s="23" t="s">
        <v>779</v>
      </c>
      <c r="N826" s="23" t="s">
        <v>528</v>
      </c>
      <c r="O826" s="23" t="s">
        <v>41</v>
      </c>
      <c r="P826" s="22" t="b">
        <v>0</v>
      </c>
      <c r="Q826" s="22" t="b">
        <v>0</v>
      </c>
      <c r="R826" s="22" t="b">
        <v>1</v>
      </c>
      <c r="S826" s="22">
        <v>80</v>
      </c>
      <c r="T826" s="22">
        <v>60</v>
      </c>
      <c r="U826" s="22">
        <v>0</v>
      </c>
      <c r="V826" s="23" t="s">
        <v>49</v>
      </c>
      <c r="W826" s="22">
        <v>1000</v>
      </c>
      <c r="X826" s="22">
        <v>100</v>
      </c>
      <c r="Y826" s="22" t="b">
        <v>0</v>
      </c>
      <c r="Z826" s="22">
        <v>150</v>
      </c>
      <c r="AA826" s="22">
        <v>1</v>
      </c>
      <c r="AB826" s="22">
        <v>105</v>
      </c>
      <c r="AC826" s="22">
        <v>60</v>
      </c>
      <c r="AD826" s="22">
        <v>0.05</v>
      </c>
      <c r="AE826" s="22" t="b">
        <v>0</v>
      </c>
      <c r="AF826" s="23" t="s">
        <v>724</v>
      </c>
      <c r="AG826" s="22">
        <v>5</v>
      </c>
      <c r="AH826" s="22">
        <v>9</v>
      </c>
      <c r="AI826" s="22">
        <v>90</v>
      </c>
      <c r="AJ826" s="22">
        <v>0</v>
      </c>
      <c r="AK826" s="23" t="s">
        <v>727</v>
      </c>
      <c r="AL826" s="22" t="b">
        <v>0</v>
      </c>
      <c r="AM826" s="22" t="b">
        <v>0</v>
      </c>
      <c r="AN826" s="22">
        <v>50</v>
      </c>
      <c r="AO826" s="22">
        <v>0</v>
      </c>
      <c r="AP826" s="22">
        <v>2000</v>
      </c>
      <c r="AQ826" s="23" t="s">
        <v>356</v>
      </c>
      <c r="AR826" s="23"/>
      <c r="AS826" s="22" t="b">
        <v>0</v>
      </c>
      <c r="AT826" s="23"/>
      <c r="AU826" s="23"/>
      <c r="AV826" s="23"/>
      <c r="AW826" s="23"/>
      <c r="AX826" s="23"/>
      <c r="AY826" s="23"/>
      <c r="AZ826" s="23"/>
      <c r="BA826" s="22"/>
      <c r="BB826" s="23"/>
      <c r="BC826" s="22">
        <v>5636182</v>
      </c>
      <c r="BD826" s="22">
        <v>1</v>
      </c>
      <c r="BE826" s="22">
        <v>0</v>
      </c>
      <c r="BF826" s="22">
        <v>30</v>
      </c>
      <c r="BG826" s="22">
        <v>20</v>
      </c>
      <c r="BH826" s="22">
        <v>50</v>
      </c>
      <c r="BI826" s="22">
        <v>1</v>
      </c>
    </row>
    <row r="827" spans="1:62" x14ac:dyDescent="0.25">
      <c r="A827" t="str">
        <f>VLOOKUP(ObjectiveData[[#This Row],[Template ID]],ID_Conversion[],3,FALSE)</f>
        <v>IMRT</v>
      </c>
      <c r="B827" t="str">
        <f>VLOOKUP(ObjectiveData[[#This Row],[Template ID]],ID_Conversion[],6,FALSE)</f>
        <v>H&amp;N</v>
      </c>
      <c r="C827" s="15">
        <f>VLOOKUP(ObjectiveData[[#This Row],[Last Modified]],Date_Conversion[],13,FALSE)</f>
        <v>42527.590763888889</v>
      </c>
      <c r="D827" s="15" t="str">
        <f>VLOOKUP(ObjectiveData[[#This Row],[Template ID]],ObjectiveFiles[],3,FALSE)</f>
        <v>ObjectiveTemplate_11889.xml</v>
      </c>
      <c r="E827" s="22">
        <v>1.3</v>
      </c>
      <c r="F827" s="23" t="s">
        <v>117</v>
      </c>
      <c r="G827" s="23" t="s">
        <v>9</v>
      </c>
      <c r="H827" s="23" t="s">
        <v>14</v>
      </c>
      <c r="I827" s="23" t="s">
        <v>530</v>
      </c>
      <c r="J827" s="23"/>
      <c r="K827" s="23" t="s">
        <v>24</v>
      </c>
      <c r="L827" s="23" t="s">
        <v>778</v>
      </c>
      <c r="M827" s="23" t="s">
        <v>779</v>
      </c>
      <c r="N827" s="23" t="s">
        <v>528</v>
      </c>
      <c r="O827" s="23" t="s">
        <v>41</v>
      </c>
      <c r="P827" s="22" t="b">
        <v>0</v>
      </c>
      <c r="Q827" s="22" t="b">
        <v>0</v>
      </c>
      <c r="R827" s="22" t="b">
        <v>1</v>
      </c>
      <c r="S827" s="22">
        <v>80</v>
      </c>
      <c r="T827" s="22">
        <v>60</v>
      </c>
      <c r="U827" s="22">
        <v>0</v>
      </c>
      <c r="V827" s="23" t="s">
        <v>49</v>
      </c>
      <c r="W827" s="22">
        <v>1000</v>
      </c>
      <c r="X827" s="22">
        <v>100</v>
      </c>
      <c r="Y827" s="22" t="b">
        <v>0</v>
      </c>
      <c r="Z827" s="22">
        <v>150</v>
      </c>
      <c r="AA827" s="22">
        <v>1</v>
      </c>
      <c r="AB827" s="22">
        <v>105</v>
      </c>
      <c r="AC827" s="22">
        <v>60</v>
      </c>
      <c r="AD827" s="22">
        <v>0.05</v>
      </c>
      <c r="AE827" s="22" t="b">
        <v>0</v>
      </c>
      <c r="AF827" s="23" t="s">
        <v>724</v>
      </c>
      <c r="AG827" s="22">
        <v>5</v>
      </c>
      <c r="AH827" s="22">
        <v>9</v>
      </c>
      <c r="AI827" s="22">
        <v>90</v>
      </c>
      <c r="AJ827" s="22">
        <v>0</v>
      </c>
      <c r="AK827" s="23" t="s">
        <v>727</v>
      </c>
      <c r="AL827" s="22" t="b">
        <v>0</v>
      </c>
      <c r="AM827" s="22" t="b">
        <v>0</v>
      </c>
      <c r="AN827" s="22">
        <v>50</v>
      </c>
      <c r="AO827" s="22">
        <v>0</v>
      </c>
      <c r="AP827" s="22">
        <v>2000</v>
      </c>
      <c r="AQ827" s="23" t="s">
        <v>356</v>
      </c>
      <c r="AR827" s="23"/>
      <c r="AS827" s="22" t="b">
        <v>0</v>
      </c>
      <c r="AT827" s="23"/>
      <c r="AU827" s="23"/>
      <c r="AV827" s="23"/>
      <c r="AW827" s="23"/>
      <c r="AX827" s="23"/>
      <c r="AY827" s="23"/>
      <c r="AZ827" s="23"/>
      <c r="BA827" s="22"/>
      <c r="BB827" s="23"/>
      <c r="BC827" s="22">
        <v>5636182</v>
      </c>
      <c r="BD827" s="22">
        <v>1</v>
      </c>
      <c r="BE827" s="22">
        <v>0</v>
      </c>
      <c r="BF827" s="22">
        <v>40</v>
      </c>
      <c r="BG827" s="22">
        <v>10</v>
      </c>
      <c r="BH827" s="22">
        <v>50</v>
      </c>
      <c r="BI827" s="22">
        <v>1</v>
      </c>
    </row>
    <row r="828" spans="1:62" x14ac:dyDescent="0.25">
      <c r="A828" t="str">
        <f>VLOOKUP(ObjectiveData[[#This Row],[Template ID]],ID_Conversion[],3,FALSE)</f>
        <v>IMRT</v>
      </c>
      <c r="B828" t="str">
        <f>VLOOKUP(ObjectiveData[[#This Row],[Template ID]],ID_Conversion[],6,FALSE)</f>
        <v>H&amp;N</v>
      </c>
      <c r="C828" s="15">
        <f>VLOOKUP(ObjectiveData[[#This Row],[Last Modified]],Date_Conversion[],13,FALSE)</f>
        <v>42527.590763888889</v>
      </c>
      <c r="D828" s="15" t="str">
        <f>VLOOKUP(ObjectiveData[[#This Row],[Template ID]],ObjectiveFiles[],3,FALSE)</f>
        <v>ObjectiveTemplate_11889.xml</v>
      </c>
      <c r="E828" s="22">
        <v>1.3</v>
      </c>
      <c r="F828" s="23" t="s">
        <v>117</v>
      </c>
      <c r="G828" s="23" t="s">
        <v>9</v>
      </c>
      <c r="H828" s="23" t="s">
        <v>14</v>
      </c>
      <c r="I828" s="23" t="s">
        <v>530</v>
      </c>
      <c r="J828" s="23"/>
      <c r="K828" s="23" t="s">
        <v>24</v>
      </c>
      <c r="L828" s="23" t="s">
        <v>778</v>
      </c>
      <c r="M828" s="23" t="s">
        <v>779</v>
      </c>
      <c r="N828" s="23" t="s">
        <v>528</v>
      </c>
      <c r="O828" s="23" t="s">
        <v>41</v>
      </c>
      <c r="P828" s="22" t="b">
        <v>0</v>
      </c>
      <c r="Q828" s="22" t="b">
        <v>0</v>
      </c>
      <c r="R828" s="22" t="b">
        <v>1</v>
      </c>
      <c r="S828" s="22">
        <v>80</v>
      </c>
      <c r="T828" s="22">
        <v>60</v>
      </c>
      <c r="U828" s="22">
        <v>0</v>
      </c>
      <c r="V828" s="23" t="s">
        <v>49</v>
      </c>
      <c r="W828" s="22">
        <v>1000</v>
      </c>
      <c r="X828" s="22">
        <v>100</v>
      </c>
      <c r="Y828" s="22" t="b">
        <v>0</v>
      </c>
      <c r="Z828" s="22">
        <v>150</v>
      </c>
      <c r="AA828" s="22">
        <v>1</v>
      </c>
      <c r="AB828" s="22">
        <v>105</v>
      </c>
      <c r="AC828" s="22">
        <v>60</v>
      </c>
      <c r="AD828" s="22">
        <v>0.05</v>
      </c>
      <c r="AE828" s="22" t="b">
        <v>0</v>
      </c>
      <c r="AF828" s="23" t="s">
        <v>724</v>
      </c>
      <c r="AG828" s="22">
        <v>5</v>
      </c>
      <c r="AH828" s="22">
        <v>9</v>
      </c>
      <c r="AI828" s="22">
        <v>90</v>
      </c>
      <c r="AJ828" s="22">
        <v>0</v>
      </c>
      <c r="AK828" s="23" t="s">
        <v>727</v>
      </c>
      <c r="AL828" s="22" t="b">
        <v>0</v>
      </c>
      <c r="AM828" s="22" t="b">
        <v>0</v>
      </c>
      <c r="AN828" s="22">
        <v>50</v>
      </c>
      <c r="AO828" s="22">
        <v>0</v>
      </c>
      <c r="AP828" s="22">
        <v>2000</v>
      </c>
      <c r="AQ828" s="23" t="s">
        <v>237</v>
      </c>
      <c r="AR828" s="23"/>
      <c r="AS828" s="22" t="b">
        <v>0</v>
      </c>
      <c r="AT828" s="23"/>
      <c r="AU828" s="23"/>
      <c r="AV828" s="23"/>
      <c r="AW828" s="23"/>
      <c r="AX828" s="23"/>
      <c r="AY828" s="23"/>
      <c r="AZ828" s="23"/>
      <c r="BA828" s="22"/>
      <c r="BB828" s="23"/>
      <c r="BC828" s="22">
        <v>5242960</v>
      </c>
      <c r="BD828" s="22">
        <v>0</v>
      </c>
      <c r="BE828" s="22">
        <v>0</v>
      </c>
      <c r="BF828" s="22">
        <v>45</v>
      </c>
      <c r="BG828" s="22">
        <v>0</v>
      </c>
      <c r="BH828" s="22">
        <v>50</v>
      </c>
      <c r="BI828" s="22">
        <v>0</v>
      </c>
    </row>
    <row r="829" spans="1:62" x14ac:dyDescent="0.25">
      <c r="A829" t="str">
        <f>VLOOKUP(ObjectiveData[[#This Row],[Template ID]],ID_Conversion[],3,FALSE)</f>
        <v>VMAT</v>
      </c>
      <c r="B829" t="str">
        <f>VLOOKUP(ObjectiveData[[#This Row],[Template ID]],ID_Conversion[],6,FALSE)</f>
        <v>PROS</v>
      </c>
      <c r="C829" s="15">
        <f>VLOOKUP(ObjectiveData[[#This Row],[Last Modified]],Date_Conversion[],13,FALSE)</f>
        <v>42921.46770833333</v>
      </c>
      <c r="D829" s="15" t="str">
        <f>VLOOKUP(ObjectiveData[[#This Row],[Template ID]],ObjectiveFiles[],3,FALSE)</f>
        <v>ObjectiveTemplate_11878.xml</v>
      </c>
      <c r="E829">
        <v>1.7</v>
      </c>
      <c r="F829" s="21" t="s">
        <v>152</v>
      </c>
      <c r="G829" s="21" t="s">
        <v>9</v>
      </c>
      <c r="H829" s="21" t="s">
        <v>14</v>
      </c>
      <c r="I829" s="21"/>
      <c r="J829" s="21"/>
      <c r="K829" s="21" t="s">
        <v>23</v>
      </c>
      <c r="L829" s="21"/>
      <c r="M829" s="21" t="s">
        <v>780</v>
      </c>
      <c r="N829" s="21" t="s">
        <v>525</v>
      </c>
      <c r="O829" s="21" t="s">
        <v>41</v>
      </c>
      <c r="P829" t="b">
        <v>0</v>
      </c>
      <c r="Q829" t="b">
        <v>0</v>
      </c>
      <c r="R829" t="b">
        <v>1</v>
      </c>
      <c r="S829">
        <v>40</v>
      </c>
      <c r="T829">
        <v>30</v>
      </c>
      <c r="U829">
        <v>0</v>
      </c>
      <c r="V829" s="21" t="s">
        <v>49</v>
      </c>
      <c r="W829">
        <v>1000</v>
      </c>
      <c r="X829">
        <v>100</v>
      </c>
      <c r="Y829" t="b">
        <v>1</v>
      </c>
      <c r="Z829">
        <v>80</v>
      </c>
      <c r="AA829">
        <v>1</v>
      </c>
      <c r="AB829">
        <v>105</v>
      </c>
      <c r="AC829">
        <v>60</v>
      </c>
      <c r="AD829">
        <v>0.05</v>
      </c>
      <c r="AE829" t="b">
        <v>1</v>
      </c>
      <c r="AF829" s="21" t="s">
        <v>724</v>
      </c>
      <c r="AG829">
        <v>5</v>
      </c>
      <c r="AH829">
        <v>9</v>
      </c>
      <c r="AI829">
        <v>10</v>
      </c>
      <c r="AJ829">
        <v>10</v>
      </c>
      <c r="AK829" s="21" t="s">
        <v>48</v>
      </c>
      <c r="AL829" t="b">
        <v>0</v>
      </c>
      <c r="AM829" t="b">
        <v>0</v>
      </c>
      <c r="AN829">
        <v>100</v>
      </c>
      <c r="AO829">
        <v>650</v>
      </c>
      <c r="AP829">
        <v>800</v>
      </c>
      <c r="AQ829" s="21" t="s">
        <v>215</v>
      </c>
      <c r="AR829" s="21"/>
      <c r="AS829" t="b">
        <v>0</v>
      </c>
      <c r="AT829" s="21"/>
      <c r="AU829" s="21"/>
      <c r="AV829" s="21" t="s">
        <v>500</v>
      </c>
      <c r="AW829" s="21"/>
      <c r="AX829" s="21"/>
      <c r="AY829" s="21"/>
      <c r="AZ829" s="21"/>
      <c r="BA829">
        <v>3</v>
      </c>
      <c r="BB829" s="21"/>
      <c r="BC829">
        <v>9639167</v>
      </c>
      <c r="BD829">
        <v>0</v>
      </c>
      <c r="BE829">
        <v>0</v>
      </c>
      <c r="BF829">
        <v>8</v>
      </c>
      <c r="BG829">
        <v>0</v>
      </c>
      <c r="BH829">
        <v>50</v>
      </c>
      <c r="BI829" s="21"/>
      <c r="BJ829">
        <v>0</v>
      </c>
    </row>
    <row r="830" spans="1:62" x14ac:dyDescent="0.25">
      <c r="A830" t="str">
        <f>VLOOKUP(ObjectiveData[[#This Row],[Template ID]],ID_Conversion[],3,FALSE)</f>
        <v>VMAT</v>
      </c>
      <c r="B830" t="str">
        <f>VLOOKUP(ObjectiveData[[#This Row],[Template ID]],ID_Conversion[],6,FALSE)</f>
        <v>PROS</v>
      </c>
      <c r="C830" s="15">
        <f>VLOOKUP(ObjectiveData[[#This Row],[Last Modified]],Date_Conversion[],13,FALSE)</f>
        <v>42921.46770833333</v>
      </c>
      <c r="D830" s="15" t="str">
        <f>VLOOKUP(ObjectiveData[[#This Row],[Template ID]],ObjectiveFiles[],3,FALSE)</f>
        <v>ObjectiveTemplate_11878.xml</v>
      </c>
      <c r="E830">
        <v>1.7</v>
      </c>
      <c r="F830" s="21" t="s">
        <v>152</v>
      </c>
      <c r="G830" s="21" t="s">
        <v>9</v>
      </c>
      <c r="H830" s="21" t="s">
        <v>14</v>
      </c>
      <c r="I830" s="21"/>
      <c r="J830" s="21"/>
      <c r="K830" s="21" t="s">
        <v>23</v>
      </c>
      <c r="L830" s="21"/>
      <c r="M830" s="21" t="s">
        <v>780</v>
      </c>
      <c r="N830" s="21" t="s">
        <v>525</v>
      </c>
      <c r="O830" s="21" t="s">
        <v>41</v>
      </c>
      <c r="P830" t="b">
        <v>0</v>
      </c>
      <c r="Q830" t="b">
        <v>0</v>
      </c>
      <c r="R830" t="b">
        <v>1</v>
      </c>
      <c r="S830">
        <v>40</v>
      </c>
      <c r="T830">
        <v>30</v>
      </c>
      <c r="U830">
        <v>0</v>
      </c>
      <c r="V830" s="21" t="s">
        <v>49</v>
      </c>
      <c r="W830">
        <v>1000</v>
      </c>
      <c r="X830">
        <v>100</v>
      </c>
      <c r="Y830" t="b">
        <v>1</v>
      </c>
      <c r="Z830">
        <v>80</v>
      </c>
      <c r="AA830">
        <v>1</v>
      </c>
      <c r="AB830">
        <v>105</v>
      </c>
      <c r="AC830">
        <v>60</v>
      </c>
      <c r="AD830">
        <v>0.05</v>
      </c>
      <c r="AE830" t="b">
        <v>1</v>
      </c>
      <c r="AF830" s="21" t="s">
        <v>724</v>
      </c>
      <c r="AG830">
        <v>5</v>
      </c>
      <c r="AH830">
        <v>9</v>
      </c>
      <c r="AI830">
        <v>10</v>
      </c>
      <c r="AJ830">
        <v>10</v>
      </c>
      <c r="AK830" s="21" t="s">
        <v>48</v>
      </c>
      <c r="AL830" t="b">
        <v>0</v>
      </c>
      <c r="AM830" t="b">
        <v>0</v>
      </c>
      <c r="AN830">
        <v>100</v>
      </c>
      <c r="AO830">
        <v>650</v>
      </c>
      <c r="AP830">
        <v>800</v>
      </c>
      <c r="AQ830" s="21" t="s">
        <v>216</v>
      </c>
      <c r="AR830" s="21"/>
      <c r="AS830" t="b">
        <v>0</v>
      </c>
      <c r="AT830" s="21"/>
      <c r="AU830" s="21"/>
      <c r="AV830" s="21" t="s">
        <v>500</v>
      </c>
      <c r="AW830" s="21"/>
      <c r="AX830" s="21"/>
      <c r="AY830" s="21"/>
      <c r="AZ830" s="21"/>
      <c r="BA830">
        <v>3</v>
      </c>
      <c r="BB830" s="21"/>
      <c r="BC830">
        <v>13828244</v>
      </c>
      <c r="BD830">
        <v>0</v>
      </c>
      <c r="BE830">
        <v>0</v>
      </c>
      <c r="BF830">
        <v>4</v>
      </c>
      <c r="BG830">
        <v>0</v>
      </c>
      <c r="BH830">
        <v>50</v>
      </c>
      <c r="BI830" s="21"/>
      <c r="BJ830">
        <v>0</v>
      </c>
    </row>
    <row r="831" spans="1:62" x14ac:dyDescent="0.25">
      <c r="A831" t="str">
        <f>VLOOKUP(ObjectiveData[[#This Row],[Template ID]],ID_Conversion[],3,FALSE)</f>
        <v>VMAT</v>
      </c>
      <c r="B831" t="str">
        <f>VLOOKUP(ObjectiveData[[#This Row],[Template ID]],ID_Conversion[],6,FALSE)</f>
        <v>PROS</v>
      </c>
      <c r="C831" s="15">
        <f>VLOOKUP(ObjectiveData[[#This Row],[Last Modified]],Date_Conversion[],13,FALSE)</f>
        <v>42921.46770833333</v>
      </c>
      <c r="D831" s="15" t="str">
        <f>VLOOKUP(ObjectiveData[[#This Row],[Template ID]],ObjectiveFiles[],3,FALSE)</f>
        <v>ObjectiveTemplate_11878.xml</v>
      </c>
      <c r="E831">
        <v>1.7</v>
      </c>
      <c r="F831" s="21" t="s">
        <v>152</v>
      </c>
      <c r="G831" s="21" t="s">
        <v>9</v>
      </c>
      <c r="H831" s="21" t="s">
        <v>14</v>
      </c>
      <c r="I831" s="21"/>
      <c r="J831" s="21"/>
      <c r="K831" s="21" t="s">
        <v>23</v>
      </c>
      <c r="L831" s="21"/>
      <c r="M831" s="21" t="s">
        <v>780</v>
      </c>
      <c r="N831" s="21" t="s">
        <v>525</v>
      </c>
      <c r="O831" s="21" t="s">
        <v>41</v>
      </c>
      <c r="P831" t="b">
        <v>0</v>
      </c>
      <c r="Q831" t="b">
        <v>0</v>
      </c>
      <c r="R831" t="b">
        <v>1</v>
      </c>
      <c r="S831">
        <v>40</v>
      </c>
      <c r="T831">
        <v>30</v>
      </c>
      <c r="U831">
        <v>0</v>
      </c>
      <c r="V831" s="21" t="s">
        <v>49</v>
      </c>
      <c r="W831">
        <v>1000</v>
      </c>
      <c r="X831">
        <v>100</v>
      </c>
      <c r="Y831" t="b">
        <v>1</v>
      </c>
      <c r="Z831">
        <v>80</v>
      </c>
      <c r="AA831">
        <v>1</v>
      </c>
      <c r="AB831">
        <v>105</v>
      </c>
      <c r="AC831">
        <v>60</v>
      </c>
      <c r="AD831">
        <v>0.05</v>
      </c>
      <c r="AE831" t="b">
        <v>1</v>
      </c>
      <c r="AF831" s="21" t="s">
        <v>724</v>
      </c>
      <c r="AG831">
        <v>5</v>
      </c>
      <c r="AH831">
        <v>9</v>
      </c>
      <c r="AI831">
        <v>10</v>
      </c>
      <c r="AJ831">
        <v>10</v>
      </c>
      <c r="AK831" s="21" t="s">
        <v>48</v>
      </c>
      <c r="AL831" t="b">
        <v>0</v>
      </c>
      <c r="AM831" t="b">
        <v>0</v>
      </c>
      <c r="AN831">
        <v>100</v>
      </c>
      <c r="AO831">
        <v>650</v>
      </c>
      <c r="AP831">
        <v>800</v>
      </c>
      <c r="AQ831" s="21" t="s">
        <v>222</v>
      </c>
      <c r="AR831" s="21"/>
      <c r="AS831" t="b">
        <v>0</v>
      </c>
      <c r="AT831" s="21"/>
      <c r="AU831" s="21"/>
      <c r="AV831" s="21" t="s">
        <v>501</v>
      </c>
      <c r="AW831" s="21"/>
      <c r="AX831" s="21"/>
      <c r="AY831" s="21"/>
      <c r="AZ831" s="21"/>
      <c r="BA831">
        <v>1.5009999999999999</v>
      </c>
      <c r="BB831" s="21"/>
      <c r="BC831">
        <v>13130346</v>
      </c>
      <c r="BI831" s="21"/>
    </row>
    <row r="832" spans="1:62" x14ac:dyDescent="0.25">
      <c r="A832" t="str">
        <f>VLOOKUP(ObjectiveData[[#This Row],[Template ID]],ID_Conversion[],3,FALSE)</f>
        <v>VMAT</v>
      </c>
      <c r="B832" t="str">
        <f>VLOOKUP(ObjectiveData[[#This Row],[Template ID]],ID_Conversion[],6,FALSE)</f>
        <v>PROS</v>
      </c>
      <c r="C832" s="15">
        <f>VLOOKUP(ObjectiveData[[#This Row],[Last Modified]],Date_Conversion[],13,FALSE)</f>
        <v>42921.46770833333</v>
      </c>
      <c r="D832" s="15" t="str">
        <f>VLOOKUP(ObjectiveData[[#This Row],[Template ID]],ObjectiveFiles[],3,FALSE)</f>
        <v>ObjectiveTemplate_11878.xml</v>
      </c>
      <c r="E832">
        <v>1.7</v>
      </c>
      <c r="F832" s="21" t="s">
        <v>152</v>
      </c>
      <c r="G832" s="21" t="s">
        <v>9</v>
      </c>
      <c r="H832" s="21" t="s">
        <v>14</v>
      </c>
      <c r="I832" s="21"/>
      <c r="J832" s="21"/>
      <c r="K832" s="21" t="s">
        <v>23</v>
      </c>
      <c r="L832" s="21"/>
      <c r="M832" s="21" t="s">
        <v>780</v>
      </c>
      <c r="N832" s="21" t="s">
        <v>525</v>
      </c>
      <c r="O832" s="21" t="s">
        <v>41</v>
      </c>
      <c r="P832" t="b">
        <v>0</v>
      </c>
      <c r="Q832" t="b">
        <v>0</v>
      </c>
      <c r="R832" t="b">
        <v>1</v>
      </c>
      <c r="S832">
        <v>40</v>
      </c>
      <c r="T832">
        <v>30</v>
      </c>
      <c r="U832">
        <v>0</v>
      </c>
      <c r="V832" s="21" t="s">
        <v>49</v>
      </c>
      <c r="W832">
        <v>1000</v>
      </c>
      <c r="X832">
        <v>100</v>
      </c>
      <c r="Y832" t="b">
        <v>1</v>
      </c>
      <c r="Z832">
        <v>80</v>
      </c>
      <c r="AA832">
        <v>1</v>
      </c>
      <c r="AB832">
        <v>105</v>
      </c>
      <c r="AC832">
        <v>60</v>
      </c>
      <c r="AD832">
        <v>0.05</v>
      </c>
      <c r="AE832" t="b">
        <v>1</v>
      </c>
      <c r="AF832" s="21" t="s">
        <v>724</v>
      </c>
      <c r="AG832">
        <v>5</v>
      </c>
      <c r="AH832">
        <v>9</v>
      </c>
      <c r="AI832">
        <v>10</v>
      </c>
      <c r="AJ832">
        <v>10</v>
      </c>
      <c r="AK832" s="21" t="s">
        <v>48</v>
      </c>
      <c r="AL832" t="b">
        <v>0</v>
      </c>
      <c r="AM832" t="b">
        <v>0</v>
      </c>
      <c r="AN832">
        <v>100</v>
      </c>
      <c r="AO832">
        <v>650</v>
      </c>
      <c r="AP832">
        <v>800</v>
      </c>
      <c r="AQ832" s="21" t="s">
        <v>223</v>
      </c>
      <c r="AR832" s="21"/>
      <c r="AS832" t="b">
        <v>0</v>
      </c>
      <c r="AT832" s="21"/>
      <c r="AU832" s="21"/>
      <c r="AV832" s="21" t="s">
        <v>502</v>
      </c>
      <c r="AW832" s="21"/>
      <c r="AX832" s="21"/>
      <c r="AY832" s="21"/>
      <c r="AZ832" s="21"/>
      <c r="BA832">
        <v>4.5</v>
      </c>
      <c r="BB832" s="21"/>
      <c r="BC832">
        <v>65280</v>
      </c>
      <c r="BI832" s="21"/>
    </row>
    <row r="833" spans="1:62" x14ac:dyDescent="0.25">
      <c r="A833" t="str">
        <f>VLOOKUP(ObjectiveData[[#This Row],[Template ID]],ID_Conversion[],3,FALSE)</f>
        <v>VMAT</v>
      </c>
      <c r="B833" t="str">
        <f>VLOOKUP(ObjectiveData[[#This Row],[Template ID]],ID_Conversion[],6,FALSE)</f>
        <v>PROS</v>
      </c>
      <c r="C833" s="15">
        <f>VLOOKUP(ObjectiveData[[#This Row],[Last Modified]],Date_Conversion[],13,FALSE)</f>
        <v>42921.46770833333</v>
      </c>
      <c r="D833" s="15" t="str">
        <f>VLOOKUP(ObjectiveData[[#This Row],[Template ID]],ObjectiveFiles[],3,FALSE)</f>
        <v>ObjectiveTemplate_11878.xml</v>
      </c>
      <c r="E833">
        <v>1.7</v>
      </c>
      <c r="F833" s="21" t="s">
        <v>152</v>
      </c>
      <c r="G833" s="21" t="s">
        <v>9</v>
      </c>
      <c r="H833" s="21" t="s">
        <v>14</v>
      </c>
      <c r="I833" s="21"/>
      <c r="J833" s="21"/>
      <c r="K833" s="21" t="s">
        <v>23</v>
      </c>
      <c r="L833" s="21"/>
      <c r="M833" s="21" t="s">
        <v>780</v>
      </c>
      <c r="N833" s="21" t="s">
        <v>525</v>
      </c>
      <c r="O833" s="21" t="s">
        <v>41</v>
      </c>
      <c r="P833" t="b">
        <v>0</v>
      </c>
      <c r="Q833" t="b">
        <v>0</v>
      </c>
      <c r="R833" t="b">
        <v>1</v>
      </c>
      <c r="S833">
        <v>40</v>
      </c>
      <c r="T833">
        <v>30</v>
      </c>
      <c r="U833">
        <v>0</v>
      </c>
      <c r="V833" s="21" t="s">
        <v>49</v>
      </c>
      <c r="W833">
        <v>1000</v>
      </c>
      <c r="X833">
        <v>100</v>
      </c>
      <c r="Y833" t="b">
        <v>1</v>
      </c>
      <c r="Z833">
        <v>80</v>
      </c>
      <c r="AA833">
        <v>1</v>
      </c>
      <c r="AB833">
        <v>105</v>
      </c>
      <c r="AC833">
        <v>60</v>
      </c>
      <c r="AD833">
        <v>0.05</v>
      </c>
      <c r="AE833" t="b">
        <v>1</v>
      </c>
      <c r="AF833" s="21" t="s">
        <v>724</v>
      </c>
      <c r="AG833">
        <v>5</v>
      </c>
      <c r="AH833">
        <v>9</v>
      </c>
      <c r="AI833">
        <v>10</v>
      </c>
      <c r="AJ833">
        <v>10</v>
      </c>
      <c r="AK833" s="21" t="s">
        <v>48</v>
      </c>
      <c r="AL833" t="b">
        <v>0</v>
      </c>
      <c r="AM833" t="b">
        <v>0</v>
      </c>
      <c r="AN833">
        <v>100</v>
      </c>
      <c r="AO833">
        <v>650</v>
      </c>
      <c r="AP833">
        <v>800</v>
      </c>
      <c r="AQ833" s="21" t="s">
        <v>244</v>
      </c>
      <c r="AR833" s="21"/>
      <c r="AS833" t="b">
        <v>0</v>
      </c>
      <c r="AT833" s="21"/>
      <c r="AU833" s="21"/>
      <c r="AV833" s="21" t="s">
        <v>244</v>
      </c>
      <c r="AW833" s="21"/>
      <c r="AX833" s="21"/>
      <c r="AY833" s="21"/>
      <c r="AZ833" s="21"/>
      <c r="BA833">
        <v>3</v>
      </c>
      <c r="BB833" s="21"/>
      <c r="BC833">
        <v>16776960</v>
      </c>
      <c r="BD833">
        <v>0</v>
      </c>
      <c r="BE833">
        <v>0</v>
      </c>
      <c r="BF833">
        <v>30.5</v>
      </c>
      <c r="BG833">
        <v>0</v>
      </c>
      <c r="BH833">
        <v>100</v>
      </c>
      <c r="BI833" s="21"/>
      <c r="BJ833">
        <v>0</v>
      </c>
    </row>
    <row r="834" spans="1:62" x14ac:dyDescent="0.25">
      <c r="A834" t="str">
        <f>VLOOKUP(ObjectiveData[[#This Row],[Template ID]],ID_Conversion[],3,FALSE)</f>
        <v>VMAT</v>
      </c>
      <c r="B834" t="str">
        <f>VLOOKUP(ObjectiveData[[#This Row],[Template ID]],ID_Conversion[],6,FALSE)</f>
        <v>PROS</v>
      </c>
      <c r="C834" s="15">
        <f>VLOOKUP(ObjectiveData[[#This Row],[Last Modified]],Date_Conversion[],13,FALSE)</f>
        <v>42921.46770833333</v>
      </c>
      <c r="D834" s="15" t="str">
        <f>VLOOKUP(ObjectiveData[[#This Row],[Template ID]],ObjectiveFiles[],3,FALSE)</f>
        <v>ObjectiveTemplate_11878.xml</v>
      </c>
      <c r="E834">
        <v>1.7</v>
      </c>
      <c r="F834" s="21" t="s">
        <v>152</v>
      </c>
      <c r="G834" s="21" t="s">
        <v>9</v>
      </c>
      <c r="H834" s="21" t="s">
        <v>14</v>
      </c>
      <c r="I834" s="21"/>
      <c r="J834" s="21"/>
      <c r="K834" s="21" t="s">
        <v>23</v>
      </c>
      <c r="L834" s="21"/>
      <c r="M834" s="21" t="s">
        <v>780</v>
      </c>
      <c r="N834" s="21" t="s">
        <v>525</v>
      </c>
      <c r="O834" s="21" t="s">
        <v>41</v>
      </c>
      <c r="P834" t="b">
        <v>0</v>
      </c>
      <c r="Q834" t="b">
        <v>0</v>
      </c>
      <c r="R834" t="b">
        <v>1</v>
      </c>
      <c r="S834">
        <v>40</v>
      </c>
      <c r="T834">
        <v>30</v>
      </c>
      <c r="U834">
        <v>0</v>
      </c>
      <c r="V834" s="21" t="s">
        <v>49</v>
      </c>
      <c r="W834">
        <v>1000</v>
      </c>
      <c r="X834">
        <v>100</v>
      </c>
      <c r="Y834" t="b">
        <v>1</v>
      </c>
      <c r="Z834">
        <v>80</v>
      </c>
      <c r="AA834">
        <v>1</v>
      </c>
      <c r="AB834">
        <v>105</v>
      </c>
      <c r="AC834">
        <v>60</v>
      </c>
      <c r="AD834">
        <v>0.05</v>
      </c>
      <c r="AE834" t="b">
        <v>1</v>
      </c>
      <c r="AF834" s="21" t="s">
        <v>724</v>
      </c>
      <c r="AG834">
        <v>5</v>
      </c>
      <c r="AH834">
        <v>9</v>
      </c>
      <c r="AI834">
        <v>10</v>
      </c>
      <c r="AJ834">
        <v>10</v>
      </c>
      <c r="AK834" s="21" t="s">
        <v>48</v>
      </c>
      <c r="AL834" t="b">
        <v>0</v>
      </c>
      <c r="AM834" t="b">
        <v>0</v>
      </c>
      <c r="AN834">
        <v>100</v>
      </c>
      <c r="AO834">
        <v>650</v>
      </c>
      <c r="AP834">
        <v>800</v>
      </c>
      <c r="AQ834" s="21" t="s">
        <v>244</v>
      </c>
      <c r="AR834" s="21"/>
      <c r="AS834" t="b">
        <v>0</v>
      </c>
      <c r="AT834" s="21"/>
      <c r="AU834" s="21"/>
      <c r="AV834" s="21" t="s">
        <v>244</v>
      </c>
      <c r="AW834" s="21"/>
      <c r="AX834" s="21"/>
      <c r="AY834" s="21"/>
      <c r="AZ834" s="21"/>
      <c r="BA834">
        <v>3</v>
      </c>
      <c r="BB834" s="21"/>
      <c r="BC834">
        <v>16776960</v>
      </c>
      <c r="BD834">
        <v>0</v>
      </c>
      <c r="BE834">
        <v>1</v>
      </c>
      <c r="BF834">
        <v>31.5</v>
      </c>
      <c r="BG834">
        <v>100</v>
      </c>
      <c r="BH834">
        <v>110</v>
      </c>
      <c r="BI834" s="21"/>
      <c r="BJ834">
        <v>0</v>
      </c>
    </row>
    <row r="835" spans="1:62" x14ac:dyDescent="0.25">
      <c r="A835" t="str">
        <f>VLOOKUP(ObjectiveData[[#This Row],[Template ID]],ID_Conversion[],3,FALSE)</f>
        <v>VMAT</v>
      </c>
      <c r="B835" t="str">
        <f>VLOOKUP(ObjectiveData[[#This Row],[Template ID]],ID_Conversion[],6,FALSE)</f>
        <v>PROS</v>
      </c>
      <c r="C835" s="15">
        <f>VLOOKUP(ObjectiveData[[#This Row],[Last Modified]],Date_Conversion[],13,FALSE)</f>
        <v>42921.46770833333</v>
      </c>
      <c r="D835" s="15" t="str">
        <f>VLOOKUP(ObjectiveData[[#This Row],[Template ID]],ObjectiveFiles[],3,FALSE)</f>
        <v>ObjectiveTemplate_11878.xml</v>
      </c>
      <c r="E835">
        <v>1.7</v>
      </c>
      <c r="F835" s="21" t="s">
        <v>152</v>
      </c>
      <c r="G835" s="21" t="s">
        <v>9</v>
      </c>
      <c r="H835" s="21" t="s">
        <v>14</v>
      </c>
      <c r="I835" s="21"/>
      <c r="J835" s="21"/>
      <c r="K835" s="21" t="s">
        <v>23</v>
      </c>
      <c r="L835" s="21"/>
      <c r="M835" s="21" t="s">
        <v>780</v>
      </c>
      <c r="N835" s="21" t="s">
        <v>525</v>
      </c>
      <c r="O835" s="21" t="s">
        <v>41</v>
      </c>
      <c r="P835" t="b">
        <v>0</v>
      </c>
      <c r="Q835" t="b">
        <v>0</v>
      </c>
      <c r="R835" t="b">
        <v>1</v>
      </c>
      <c r="S835">
        <v>40</v>
      </c>
      <c r="T835">
        <v>30</v>
      </c>
      <c r="U835">
        <v>0</v>
      </c>
      <c r="V835" s="21" t="s">
        <v>49</v>
      </c>
      <c r="W835">
        <v>1000</v>
      </c>
      <c r="X835">
        <v>100</v>
      </c>
      <c r="Y835" t="b">
        <v>1</v>
      </c>
      <c r="Z835">
        <v>80</v>
      </c>
      <c r="AA835">
        <v>1</v>
      </c>
      <c r="AB835">
        <v>105</v>
      </c>
      <c r="AC835">
        <v>60</v>
      </c>
      <c r="AD835">
        <v>0.05</v>
      </c>
      <c r="AE835" t="b">
        <v>1</v>
      </c>
      <c r="AF835" s="21" t="s">
        <v>724</v>
      </c>
      <c r="AG835">
        <v>5</v>
      </c>
      <c r="AH835">
        <v>9</v>
      </c>
      <c r="AI835">
        <v>10</v>
      </c>
      <c r="AJ835">
        <v>10</v>
      </c>
      <c r="AK835" s="21" t="s">
        <v>48</v>
      </c>
      <c r="AL835" t="b">
        <v>0</v>
      </c>
      <c r="AM835" t="b">
        <v>0</v>
      </c>
      <c r="AN835">
        <v>100</v>
      </c>
      <c r="AO835">
        <v>650</v>
      </c>
      <c r="AP835">
        <v>800</v>
      </c>
      <c r="AQ835" s="21" t="s">
        <v>265</v>
      </c>
      <c r="AR835" s="21"/>
      <c r="AS835" t="b">
        <v>0</v>
      </c>
      <c r="AT835" s="21"/>
      <c r="AU835" s="21"/>
      <c r="AV835" s="21" t="s">
        <v>501</v>
      </c>
      <c r="AW835" s="21"/>
      <c r="AX835" s="21"/>
      <c r="AY835" s="21"/>
      <c r="AZ835" s="21"/>
      <c r="BA835">
        <v>1.5009999999999999</v>
      </c>
      <c r="BB835" s="21"/>
      <c r="BC835">
        <v>32896</v>
      </c>
      <c r="BI835" s="21"/>
    </row>
    <row r="836" spans="1:62" x14ac:dyDescent="0.25">
      <c r="A836" t="str">
        <f>VLOOKUP(ObjectiveData[[#This Row],[Template ID]],ID_Conversion[],3,FALSE)</f>
        <v>VMAT</v>
      </c>
      <c r="B836" t="str">
        <f>VLOOKUP(ObjectiveData[[#This Row],[Template ID]],ID_Conversion[],6,FALSE)</f>
        <v>PROS</v>
      </c>
      <c r="C836" s="15">
        <f>VLOOKUP(ObjectiveData[[#This Row],[Last Modified]],Date_Conversion[],13,FALSE)</f>
        <v>42921.46770833333</v>
      </c>
      <c r="D836" s="15" t="str">
        <f>VLOOKUP(ObjectiveData[[#This Row],[Template ID]],ObjectiveFiles[],3,FALSE)</f>
        <v>ObjectiveTemplate_11878.xml</v>
      </c>
      <c r="E836">
        <v>1.7</v>
      </c>
      <c r="F836" s="21" t="s">
        <v>152</v>
      </c>
      <c r="G836" s="21" t="s">
        <v>9</v>
      </c>
      <c r="H836" s="21" t="s">
        <v>14</v>
      </c>
      <c r="I836" s="21"/>
      <c r="J836" s="21"/>
      <c r="K836" s="21" t="s">
        <v>23</v>
      </c>
      <c r="L836" s="21"/>
      <c r="M836" s="21" t="s">
        <v>780</v>
      </c>
      <c r="N836" s="21" t="s">
        <v>525</v>
      </c>
      <c r="O836" s="21" t="s">
        <v>41</v>
      </c>
      <c r="P836" t="b">
        <v>0</v>
      </c>
      <c r="Q836" t="b">
        <v>0</v>
      </c>
      <c r="R836" t="b">
        <v>1</v>
      </c>
      <c r="S836">
        <v>40</v>
      </c>
      <c r="T836">
        <v>30</v>
      </c>
      <c r="U836">
        <v>0</v>
      </c>
      <c r="V836" s="21" t="s">
        <v>49</v>
      </c>
      <c r="W836">
        <v>1000</v>
      </c>
      <c r="X836">
        <v>100</v>
      </c>
      <c r="Y836" t="b">
        <v>1</v>
      </c>
      <c r="Z836">
        <v>80</v>
      </c>
      <c r="AA836">
        <v>1</v>
      </c>
      <c r="AB836">
        <v>105</v>
      </c>
      <c r="AC836">
        <v>60</v>
      </c>
      <c r="AD836">
        <v>0.05</v>
      </c>
      <c r="AE836" t="b">
        <v>1</v>
      </c>
      <c r="AF836" s="21" t="s">
        <v>724</v>
      </c>
      <c r="AG836">
        <v>5</v>
      </c>
      <c r="AH836">
        <v>9</v>
      </c>
      <c r="AI836">
        <v>10</v>
      </c>
      <c r="AJ836">
        <v>10</v>
      </c>
      <c r="AK836" s="21" t="s">
        <v>48</v>
      </c>
      <c r="AL836" t="b">
        <v>0</v>
      </c>
      <c r="AM836" t="b">
        <v>0</v>
      </c>
      <c r="AN836">
        <v>100</v>
      </c>
      <c r="AO836">
        <v>650</v>
      </c>
      <c r="AP836">
        <v>800</v>
      </c>
      <c r="AQ836" s="21" t="s">
        <v>266</v>
      </c>
      <c r="AR836" s="21"/>
      <c r="AS836" t="b">
        <v>0</v>
      </c>
      <c r="AT836" s="21"/>
      <c r="AU836" s="21"/>
      <c r="AV836" s="21" t="s">
        <v>501</v>
      </c>
      <c r="AW836" s="21"/>
      <c r="AX836" s="21"/>
      <c r="AY836" s="21"/>
      <c r="AZ836" s="21"/>
      <c r="BA836">
        <v>1.5009999999999999</v>
      </c>
      <c r="BB836" s="21"/>
      <c r="BC836">
        <v>9221330</v>
      </c>
      <c r="BI836" s="21"/>
    </row>
    <row r="837" spans="1:62" x14ac:dyDescent="0.25">
      <c r="A837" t="str">
        <f>VLOOKUP(ObjectiveData[[#This Row],[Template ID]],ID_Conversion[],3,FALSE)</f>
        <v>VMAT</v>
      </c>
      <c r="B837" t="str">
        <f>VLOOKUP(ObjectiveData[[#This Row],[Template ID]],ID_Conversion[],6,FALSE)</f>
        <v>PROS</v>
      </c>
      <c r="C837" s="15">
        <f>VLOOKUP(ObjectiveData[[#This Row],[Last Modified]],Date_Conversion[],13,FALSE)</f>
        <v>42921.46770833333</v>
      </c>
      <c r="D837" s="15" t="str">
        <f>VLOOKUP(ObjectiveData[[#This Row],[Template ID]],ObjectiveFiles[],3,FALSE)</f>
        <v>ObjectiveTemplate_11878.xml</v>
      </c>
      <c r="E837">
        <v>1.7</v>
      </c>
      <c r="F837" s="21" t="s">
        <v>152</v>
      </c>
      <c r="G837" s="21" t="s">
        <v>9</v>
      </c>
      <c r="H837" s="21" t="s">
        <v>14</v>
      </c>
      <c r="I837" s="21"/>
      <c r="J837" s="21"/>
      <c r="K837" s="21" t="s">
        <v>23</v>
      </c>
      <c r="L837" s="21"/>
      <c r="M837" s="21" t="s">
        <v>780</v>
      </c>
      <c r="N837" s="21" t="s">
        <v>525</v>
      </c>
      <c r="O837" s="21" t="s">
        <v>41</v>
      </c>
      <c r="P837" t="b">
        <v>0</v>
      </c>
      <c r="Q837" t="b">
        <v>0</v>
      </c>
      <c r="R837" t="b">
        <v>1</v>
      </c>
      <c r="S837">
        <v>40</v>
      </c>
      <c r="T837">
        <v>30</v>
      </c>
      <c r="U837">
        <v>0</v>
      </c>
      <c r="V837" s="21" t="s">
        <v>49</v>
      </c>
      <c r="W837">
        <v>1000</v>
      </c>
      <c r="X837">
        <v>100</v>
      </c>
      <c r="Y837" t="b">
        <v>1</v>
      </c>
      <c r="Z837">
        <v>80</v>
      </c>
      <c r="AA837">
        <v>1</v>
      </c>
      <c r="AB837">
        <v>105</v>
      </c>
      <c r="AC837">
        <v>60</v>
      </c>
      <c r="AD837">
        <v>0.05</v>
      </c>
      <c r="AE837" t="b">
        <v>1</v>
      </c>
      <c r="AF837" s="21" t="s">
        <v>724</v>
      </c>
      <c r="AG837">
        <v>5</v>
      </c>
      <c r="AH837">
        <v>9</v>
      </c>
      <c r="AI837">
        <v>10</v>
      </c>
      <c r="AJ837">
        <v>10</v>
      </c>
      <c r="AK837" s="21" t="s">
        <v>48</v>
      </c>
      <c r="AL837" t="b">
        <v>0</v>
      </c>
      <c r="AM837" t="b">
        <v>0</v>
      </c>
      <c r="AN837">
        <v>100</v>
      </c>
      <c r="AO837">
        <v>650</v>
      </c>
      <c r="AP837">
        <v>800</v>
      </c>
      <c r="AQ837" s="21" t="s">
        <v>318</v>
      </c>
      <c r="AR837" s="21"/>
      <c r="AS837" t="b">
        <v>0</v>
      </c>
      <c r="AT837" s="21"/>
      <c r="AU837" s="21"/>
      <c r="AV837" s="21" t="s">
        <v>503</v>
      </c>
      <c r="AW837" s="21"/>
      <c r="AX837" s="21"/>
      <c r="AY837" s="21"/>
      <c r="AZ837" s="21"/>
      <c r="BA837">
        <v>3</v>
      </c>
      <c r="BB837" s="21"/>
      <c r="BC837">
        <v>13130346</v>
      </c>
      <c r="BD837">
        <v>0</v>
      </c>
      <c r="BE837">
        <v>0</v>
      </c>
      <c r="BF837">
        <v>15</v>
      </c>
      <c r="BG837">
        <v>40</v>
      </c>
      <c r="BH837">
        <v>50</v>
      </c>
      <c r="BI837" s="21"/>
      <c r="BJ837">
        <v>0</v>
      </c>
    </row>
    <row r="838" spans="1:62" x14ac:dyDescent="0.25">
      <c r="A838" t="str">
        <f>VLOOKUP(ObjectiveData[[#This Row],[Template ID]],ID_Conversion[],3,FALSE)</f>
        <v>VMAT</v>
      </c>
      <c r="B838" t="str">
        <f>VLOOKUP(ObjectiveData[[#This Row],[Template ID]],ID_Conversion[],6,FALSE)</f>
        <v>PROS</v>
      </c>
      <c r="C838" s="15">
        <f>VLOOKUP(ObjectiveData[[#This Row],[Last Modified]],Date_Conversion[],13,FALSE)</f>
        <v>42921.46770833333</v>
      </c>
      <c r="D838" s="15" t="str">
        <f>VLOOKUP(ObjectiveData[[#This Row],[Template ID]],ObjectiveFiles[],3,FALSE)</f>
        <v>ObjectiveTemplate_11878.xml</v>
      </c>
      <c r="E838">
        <v>1.7</v>
      </c>
      <c r="F838" s="21" t="s">
        <v>152</v>
      </c>
      <c r="G838" s="21" t="s">
        <v>9</v>
      </c>
      <c r="H838" s="21" t="s">
        <v>14</v>
      </c>
      <c r="I838" s="21"/>
      <c r="J838" s="21"/>
      <c r="K838" s="21" t="s">
        <v>23</v>
      </c>
      <c r="L838" s="21"/>
      <c r="M838" s="21" t="s">
        <v>780</v>
      </c>
      <c r="N838" s="21" t="s">
        <v>525</v>
      </c>
      <c r="O838" s="21" t="s">
        <v>41</v>
      </c>
      <c r="P838" t="b">
        <v>0</v>
      </c>
      <c r="Q838" t="b">
        <v>0</v>
      </c>
      <c r="R838" t="b">
        <v>1</v>
      </c>
      <c r="S838">
        <v>40</v>
      </c>
      <c r="T838">
        <v>30</v>
      </c>
      <c r="U838">
        <v>0</v>
      </c>
      <c r="V838" s="21" t="s">
        <v>49</v>
      </c>
      <c r="W838">
        <v>1000</v>
      </c>
      <c r="X838">
        <v>100</v>
      </c>
      <c r="Y838" t="b">
        <v>1</v>
      </c>
      <c r="Z838">
        <v>80</v>
      </c>
      <c r="AA838">
        <v>1</v>
      </c>
      <c r="AB838">
        <v>105</v>
      </c>
      <c r="AC838">
        <v>60</v>
      </c>
      <c r="AD838">
        <v>0.05</v>
      </c>
      <c r="AE838" t="b">
        <v>1</v>
      </c>
      <c r="AF838" s="21" t="s">
        <v>724</v>
      </c>
      <c r="AG838">
        <v>5</v>
      </c>
      <c r="AH838">
        <v>9</v>
      </c>
      <c r="AI838">
        <v>10</v>
      </c>
      <c r="AJ838">
        <v>10</v>
      </c>
      <c r="AK838" s="21" t="s">
        <v>48</v>
      </c>
      <c r="AL838" t="b">
        <v>0</v>
      </c>
      <c r="AM838" t="b">
        <v>0</v>
      </c>
      <c r="AN838">
        <v>100</v>
      </c>
      <c r="AO838">
        <v>650</v>
      </c>
      <c r="AP838">
        <v>800</v>
      </c>
      <c r="AQ838" s="21" t="s">
        <v>318</v>
      </c>
      <c r="AR838" s="21"/>
      <c r="AS838" t="b">
        <v>0</v>
      </c>
      <c r="AT838" s="21"/>
      <c r="AU838" s="21"/>
      <c r="AV838" s="21" t="s">
        <v>503</v>
      </c>
      <c r="AW838" s="21"/>
      <c r="AX838" s="21"/>
      <c r="AY838" s="21"/>
      <c r="AZ838" s="21"/>
      <c r="BA838">
        <v>3</v>
      </c>
      <c r="BB838" s="21"/>
      <c r="BC838">
        <v>13130346</v>
      </c>
      <c r="BD838">
        <v>0</v>
      </c>
      <c r="BE838">
        <v>0</v>
      </c>
      <c r="BF838">
        <v>20</v>
      </c>
      <c r="BG838">
        <v>25</v>
      </c>
      <c r="BH838">
        <v>50</v>
      </c>
      <c r="BI838" s="21"/>
      <c r="BJ838">
        <v>0</v>
      </c>
    </row>
    <row r="839" spans="1:62" x14ac:dyDescent="0.25">
      <c r="A839" t="str">
        <f>VLOOKUP(ObjectiveData[[#This Row],[Template ID]],ID_Conversion[],3,FALSE)</f>
        <v>VMAT</v>
      </c>
      <c r="B839" t="str">
        <f>VLOOKUP(ObjectiveData[[#This Row],[Template ID]],ID_Conversion[],6,FALSE)</f>
        <v>PROS</v>
      </c>
      <c r="C839" s="15">
        <f>VLOOKUP(ObjectiveData[[#This Row],[Last Modified]],Date_Conversion[],13,FALSE)</f>
        <v>42921.46770833333</v>
      </c>
      <c r="D839" s="15" t="str">
        <f>VLOOKUP(ObjectiveData[[#This Row],[Template ID]],ObjectiveFiles[],3,FALSE)</f>
        <v>ObjectiveTemplate_11878.xml</v>
      </c>
      <c r="E839">
        <v>1.7</v>
      </c>
      <c r="F839" s="21" t="s">
        <v>152</v>
      </c>
      <c r="G839" s="21" t="s">
        <v>9</v>
      </c>
      <c r="H839" s="21" t="s">
        <v>14</v>
      </c>
      <c r="I839" s="21"/>
      <c r="J839" s="21"/>
      <c r="K839" s="21" t="s">
        <v>23</v>
      </c>
      <c r="L839" s="21"/>
      <c r="M839" s="21" t="s">
        <v>780</v>
      </c>
      <c r="N839" s="21" t="s">
        <v>525</v>
      </c>
      <c r="O839" s="21" t="s">
        <v>41</v>
      </c>
      <c r="P839" t="b">
        <v>0</v>
      </c>
      <c r="Q839" t="b">
        <v>0</v>
      </c>
      <c r="R839" t="b">
        <v>1</v>
      </c>
      <c r="S839">
        <v>40</v>
      </c>
      <c r="T839">
        <v>30</v>
      </c>
      <c r="U839">
        <v>0</v>
      </c>
      <c r="V839" s="21" t="s">
        <v>49</v>
      </c>
      <c r="W839">
        <v>1000</v>
      </c>
      <c r="X839">
        <v>100</v>
      </c>
      <c r="Y839" t="b">
        <v>1</v>
      </c>
      <c r="Z839">
        <v>80</v>
      </c>
      <c r="AA839">
        <v>1</v>
      </c>
      <c r="AB839">
        <v>105</v>
      </c>
      <c r="AC839">
        <v>60</v>
      </c>
      <c r="AD839">
        <v>0.05</v>
      </c>
      <c r="AE839" t="b">
        <v>1</v>
      </c>
      <c r="AF839" s="21" t="s">
        <v>724</v>
      </c>
      <c r="AG839">
        <v>5</v>
      </c>
      <c r="AH839">
        <v>9</v>
      </c>
      <c r="AI839">
        <v>10</v>
      </c>
      <c r="AJ839">
        <v>10</v>
      </c>
      <c r="AK839" s="21" t="s">
        <v>48</v>
      </c>
      <c r="AL839" t="b">
        <v>0</v>
      </c>
      <c r="AM839" t="b">
        <v>0</v>
      </c>
      <c r="AN839">
        <v>100</v>
      </c>
      <c r="AO839">
        <v>650</v>
      </c>
      <c r="AP839">
        <v>800</v>
      </c>
      <c r="AQ839" s="21" t="s">
        <v>318</v>
      </c>
      <c r="AR839" s="21"/>
      <c r="AS839" t="b">
        <v>0</v>
      </c>
      <c r="AT839" s="21"/>
      <c r="AU839" s="21"/>
      <c r="AV839" s="21" t="s">
        <v>503</v>
      </c>
      <c r="AW839" s="21"/>
      <c r="AX839" s="21"/>
      <c r="AY839" s="21"/>
      <c r="AZ839" s="21"/>
      <c r="BA839">
        <v>3</v>
      </c>
      <c r="BB839" s="21"/>
      <c r="BC839">
        <v>13130346</v>
      </c>
      <c r="BD839">
        <v>0</v>
      </c>
      <c r="BE839">
        <v>0</v>
      </c>
      <c r="BF839">
        <v>25</v>
      </c>
      <c r="BG839">
        <v>15</v>
      </c>
      <c r="BH839">
        <v>50</v>
      </c>
      <c r="BI839" s="21"/>
      <c r="BJ839">
        <v>0</v>
      </c>
    </row>
    <row r="840" spans="1:62" x14ac:dyDescent="0.25">
      <c r="A840" t="str">
        <f>VLOOKUP(ObjectiveData[[#This Row],[Template ID]],ID_Conversion[],3,FALSE)</f>
        <v>VMAT</v>
      </c>
      <c r="B840" t="str">
        <f>VLOOKUP(ObjectiveData[[#This Row],[Template ID]],ID_Conversion[],6,FALSE)</f>
        <v>PROS</v>
      </c>
      <c r="C840" s="15">
        <f>VLOOKUP(ObjectiveData[[#This Row],[Last Modified]],Date_Conversion[],13,FALSE)</f>
        <v>42921.46770833333</v>
      </c>
      <c r="D840" s="15" t="str">
        <f>VLOOKUP(ObjectiveData[[#This Row],[Template ID]],ObjectiveFiles[],3,FALSE)</f>
        <v>ObjectiveTemplate_11878.xml</v>
      </c>
      <c r="E840">
        <v>1.7</v>
      </c>
      <c r="F840" s="21" t="s">
        <v>152</v>
      </c>
      <c r="G840" s="21" t="s">
        <v>9</v>
      </c>
      <c r="H840" s="21" t="s">
        <v>14</v>
      </c>
      <c r="I840" s="21"/>
      <c r="J840" s="21"/>
      <c r="K840" s="21" t="s">
        <v>23</v>
      </c>
      <c r="L840" s="21"/>
      <c r="M840" s="21" t="s">
        <v>780</v>
      </c>
      <c r="N840" s="21" t="s">
        <v>525</v>
      </c>
      <c r="O840" s="21" t="s">
        <v>41</v>
      </c>
      <c r="P840" t="b">
        <v>0</v>
      </c>
      <c r="Q840" t="b">
        <v>0</v>
      </c>
      <c r="R840" t="b">
        <v>1</v>
      </c>
      <c r="S840">
        <v>40</v>
      </c>
      <c r="T840">
        <v>30</v>
      </c>
      <c r="U840">
        <v>0</v>
      </c>
      <c r="V840" s="21" t="s">
        <v>49</v>
      </c>
      <c r="W840">
        <v>1000</v>
      </c>
      <c r="X840">
        <v>100</v>
      </c>
      <c r="Y840" t="b">
        <v>1</v>
      </c>
      <c r="Z840">
        <v>80</v>
      </c>
      <c r="AA840">
        <v>1</v>
      </c>
      <c r="AB840">
        <v>105</v>
      </c>
      <c r="AC840">
        <v>60</v>
      </c>
      <c r="AD840">
        <v>0.05</v>
      </c>
      <c r="AE840" t="b">
        <v>1</v>
      </c>
      <c r="AF840" s="21" t="s">
        <v>724</v>
      </c>
      <c r="AG840">
        <v>5</v>
      </c>
      <c r="AH840">
        <v>9</v>
      </c>
      <c r="AI840">
        <v>10</v>
      </c>
      <c r="AJ840">
        <v>10</v>
      </c>
      <c r="AK840" s="21" t="s">
        <v>48</v>
      </c>
      <c r="AL840" t="b">
        <v>0</v>
      </c>
      <c r="AM840" t="b">
        <v>0</v>
      </c>
      <c r="AN840">
        <v>100</v>
      </c>
      <c r="AO840">
        <v>650</v>
      </c>
      <c r="AP840">
        <v>800</v>
      </c>
      <c r="AQ840" s="21" t="s">
        <v>318</v>
      </c>
      <c r="AR840" s="21"/>
      <c r="AS840" t="b">
        <v>0</v>
      </c>
      <c r="AT840" s="21"/>
      <c r="AU840" s="21"/>
      <c r="AV840" s="21" t="s">
        <v>503</v>
      </c>
      <c r="AW840" s="21"/>
      <c r="AX840" s="21"/>
      <c r="AY840" s="21"/>
      <c r="AZ840" s="21"/>
      <c r="BA840">
        <v>3</v>
      </c>
      <c r="BB840" s="21"/>
      <c r="BC840">
        <v>13130346</v>
      </c>
      <c r="BD840">
        <v>0</v>
      </c>
      <c r="BE840">
        <v>0</v>
      </c>
      <c r="BF840">
        <v>30</v>
      </c>
      <c r="BG840">
        <v>5</v>
      </c>
      <c r="BH840">
        <v>50</v>
      </c>
      <c r="BI840" s="21"/>
      <c r="BJ840">
        <v>0</v>
      </c>
    </row>
    <row r="841" spans="1:62" x14ac:dyDescent="0.25">
      <c r="A841" t="str">
        <f>VLOOKUP(ObjectiveData[[#This Row],[Template ID]],ID_Conversion[],3,FALSE)</f>
        <v>VMAT</v>
      </c>
      <c r="B841" t="str">
        <f>VLOOKUP(ObjectiveData[[#This Row],[Template ID]],ID_Conversion[],6,FALSE)</f>
        <v>PROS</v>
      </c>
      <c r="C841" s="15">
        <f>VLOOKUP(ObjectiveData[[#This Row],[Last Modified]],Date_Conversion[],13,FALSE)</f>
        <v>42921.46770833333</v>
      </c>
      <c r="D841" s="15" t="str">
        <f>VLOOKUP(ObjectiveData[[#This Row],[Template ID]],ObjectiveFiles[],3,FALSE)</f>
        <v>ObjectiveTemplate_11878.xml</v>
      </c>
      <c r="E841">
        <v>1.7</v>
      </c>
      <c r="F841" s="21" t="s">
        <v>152</v>
      </c>
      <c r="G841" s="21" t="s">
        <v>9</v>
      </c>
      <c r="H841" s="21" t="s">
        <v>14</v>
      </c>
      <c r="I841" s="21"/>
      <c r="J841" s="21"/>
      <c r="K841" s="21" t="s">
        <v>23</v>
      </c>
      <c r="L841" s="21"/>
      <c r="M841" s="21" t="s">
        <v>780</v>
      </c>
      <c r="N841" s="21" t="s">
        <v>525</v>
      </c>
      <c r="O841" s="21" t="s">
        <v>41</v>
      </c>
      <c r="P841" t="b">
        <v>0</v>
      </c>
      <c r="Q841" t="b">
        <v>0</v>
      </c>
      <c r="R841" t="b">
        <v>1</v>
      </c>
      <c r="S841">
        <v>40</v>
      </c>
      <c r="T841">
        <v>30</v>
      </c>
      <c r="U841">
        <v>0</v>
      </c>
      <c r="V841" s="21" t="s">
        <v>49</v>
      </c>
      <c r="W841">
        <v>1000</v>
      </c>
      <c r="X841">
        <v>100</v>
      </c>
      <c r="Y841" t="b">
        <v>1</v>
      </c>
      <c r="Z841">
        <v>80</v>
      </c>
      <c r="AA841">
        <v>1</v>
      </c>
      <c r="AB841">
        <v>105</v>
      </c>
      <c r="AC841">
        <v>60</v>
      </c>
      <c r="AD841">
        <v>0.05</v>
      </c>
      <c r="AE841" t="b">
        <v>1</v>
      </c>
      <c r="AF841" s="21" t="s">
        <v>724</v>
      </c>
      <c r="AG841">
        <v>5</v>
      </c>
      <c r="AH841">
        <v>9</v>
      </c>
      <c r="AI841">
        <v>10</v>
      </c>
      <c r="AJ841">
        <v>10</v>
      </c>
      <c r="AK841" s="21" t="s">
        <v>48</v>
      </c>
      <c r="AL841" t="b">
        <v>0</v>
      </c>
      <c r="AM841" t="b">
        <v>0</v>
      </c>
      <c r="AN841">
        <v>100</v>
      </c>
      <c r="AO841">
        <v>650</v>
      </c>
      <c r="AP841">
        <v>800</v>
      </c>
      <c r="AQ841" s="21" t="s">
        <v>326</v>
      </c>
      <c r="AR841" s="21"/>
      <c r="AS841" t="b">
        <v>0</v>
      </c>
      <c r="AT841" s="21"/>
      <c r="AU841" s="21"/>
      <c r="AV841" s="21" t="s">
        <v>375</v>
      </c>
      <c r="AW841" s="21"/>
      <c r="AX841" s="21"/>
      <c r="AY841" s="21"/>
      <c r="AZ841" s="21"/>
      <c r="BA841">
        <v>3</v>
      </c>
      <c r="BB841" s="21"/>
      <c r="BC841">
        <v>15570276</v>
      </c>
      <c r="BD841">
        <v>0</v>
      </c>
      <c r="BE841">
        <v>0</v>
      </c>
      <c r="BF841">
        <v>29</v>
      </c>
      <c r="BG841">
        <v>0</v>
      </c>
      <c r="BH841">
        <v>100</v>
      </c>
      <c r="BI841" s="21"/>
      <c r="BJ841">
        <v>0</v>
      </c>
    </row>
    <row r="842" spans="1:62" x14ac:dyDescent="0.25">
      <c r="A842" t="str">
        <f>VLOOKUP(ObjectiveData[[#This Row],[Template ID]],ID_Conversion[],3,FALSE)</f>
        <v>VMAT</v>
      </c>
      <c r="B842" t="str">
        <f>VLOOKUP(ObjectiveData[[#This Row],[Template ID]],ID_Conversion[],6,FALSE)</f>
        <v>PROS</v>
      </c>
      <c r="C842" s="15">
        <f>VLOOKUP(ObjectiveData[[#This Row],[Last Modified]],Date_Conversion[],13,FALSE)</f>
        <v>42921.46770833333</v>
      </c>
      <c r="D842" s="15" t="str">
        <f>VLOOKUP(ObjectiveData[[#This Row],[Template ID]],ObjectiveFiles[],3,FALSE)</f>
        <v>ObjectiveTemplate_11878.xml</v>
      </c>
      <c r="E842">
        <v>1.7</v>
      </c>
      <c r="F842" s="21" t="s">
        <v>152</v>
      </c>
      <c r="G842" s="21" t="s">
        <v>9</v>
      </c>
      <c r="H842" s="21" t="s">
        <v>14</v>
      </c>
      <c r="I842" s="21"/>
      <c r="J842" s="21"/>
      <c r="K842" s="21" t="s">
        <v>23</v>
      </c>
      <c r="L842" s="21"/>
      <c r="M842" s="21" t="s">
        <v>780</v>
      </c>
      <c r="N842" s="21" t="s">
        <v>525</v>
      </c>
      <c r="O842" s="21" t="s">
        <v>41</v>
      </c>
      <c r="P842" t="b">
        <v>0</v>
      </c>
      <c r="Q842" t="b">
        <v>0</v>
      </c>
      <c r="R842" t="b">
        <v>1</v>
      </c>
      <c r="S842">
        <v>40</v>
      </c>
      <c r="T842">
        <v>30</v>
      </c>
      <c r="U842">
        <v>0</v>
      </c>
      <c r="V842" s="21" t="s">
        <v>49</v>
      </c>
      <c r="W842">
        <v>1000</v>
      </c>
      <c r="X842">
        <v>100</v>
      </c>
      <c r="Y842" t="b">
        <v>1</v>
      </c>
      <c r="Z842">
        <v>80</v>
      </c>
      <c r="AA842">
        <v>1</v>
      </c>
      <c r="AB842">
        <v>105</v>
      </c>
      <c r="AC842">
        <v>60</v>
      </c>
      <c r="AD842">
        <v>0.05</v>
      </c>
      <c r="AE842" t="b">
        <v>1</v>
      </c>
      <c r="AF842" s="21" t="s">
        <v>724</v>
      </c>
      <c r="AG842">
        <v>5</v>
      </c>
      <c r="AH842">
        <v>9</v>
      </c>
      <c r="AI842">
        <v>10</v>
      </c>
      <c r="AJ842">
        <v>10</v>
      </c>
      <c r="AK842" s="21" t="s">
        <v>48</v>
      </c>
      <c r="AL842" t="b">
        <v>0</v>
      </c>
      <c r="AM842" t="b">
        <v>0</v>
      </c>
      <c r="AN842">
        <v>100</v>
      </c>
      <c r="AO842">
        <v>650</v>
      </c>
      <c r="AP842">
        <v>800</v>
      </c>
      <c r="AQ842" s="21" t="s">
        <v>326</v>
      </c>
      <c r="AR842" s="21"/>
      <c r="AS842" t="b">
        <v>0</v>
      </c>
      <c r="AT842" s="21"/>
      <c r="AU842" s="21"/>
      <c r="AV842" s="21" t="s">
        <v>375</v>
      </c>
      <c r="AW842" s="21"/>
      <c r="AX842" s="21"/>
      <c r="AY842" s="21"/>
      <c r="AZ842" s="21"/>
      <c r="BA842">
        <v>3</v>
      </c>
      <c r="BB842" s="21"/>
      <c r="BC842">
        <v>15570276</v>
      </c>
      <c r="BD842">
        <v>0</v>
      </c>
      <c r="BE842">
        <v>0</v>
      </c>
      <c r="BF842">
        <v>29</v>
      </c>
      <c r="BG842">
        <v>0</v>
      </c>
      <c r="BH842">
        <v>100</v>
      </c>
      <c r="BI842" s="21"/>
      <c r="BJ842">
        <v>0</v>
      </c>
    </row>
    <row r="843" spans="1:62" x14ac:dyDescent="0.25">
      <c r="A843" t="str">
        <f>VLOOKUP(ObjectiveData[[#This Row],[Template ID]],ID_Conversion[],3,FALSE)</f>
        <v>VMAT</v>
      </c>
      <c r="B843" t="str">
        <f>VLOOKUP(ObjectiveData[[#This Row],[Template ID]],ID_Conversion[],6,FALSE)</f>
        <v>PROS</v>
      </c>
      <c r="C843" s="15">
        <f>VLOOKUP(ObjectiveData[[#This Row],[Last Modified]],Date_Conversion[],13,FALSE)</f>
        <v>42921.46770833333</v>
      </c>
      <c r="D843" s="15" t="str">
        <f>VLOOKUP(ObjectiveData[[#This Row],[Template ID]],ObjectiveFiles[],3,FALSE)</f>
        <v>ObjectiveTemplate_11878.xml</v>
      </c>
      <c r="E843">
        <v>1.7</v>
      </c>
      <c r="F843" s="21" t="s">
        <v>152</v>
      </c>
      <c r="G843" s="21" t="s">
        <v>9</v>
      </c>
      <c r="H843" s="21" t="s">
        <v>14</v>
      </c>
      <c r="I843" s="21"/>
      <c r="J843" s="21"/>
      <c r="K843" s="21" t="s">
        <v>23</v>
      </c>
      <c r="L843" s="21"/>
      <c r="M843" s="21" t="s">
        <v>780</v>
      </c>
      <c r="N843" s="21" t="s">
        <v>525</v>
      </c>
      <c r="O843" s="21" t="s">
        <v>41</v>
      </c>
      <c r="P843" t="b">
        <v>0</v>
      </c>
      <c r="Q843" t="b">
        <v>0</v>
      </c>
      <c r="R843" t="b">
        <v>1</v>
      </c>
      <c r="S843">
        <v>40</v>
      </c>
      <c r="T843">
        <v>30</v>
      </c>
      <c r="U843">
        <v>0</v>
      </c>
      <c r="V843" s="21" t="s">
        <v>49</v>
      </c>
      <c r="W843">
        <v>1000</v>
      </c>
      <c r="X843">
        <v>100</v>
      </c>
      <c r="Y843" t="b">
        <v>1</v>
      </c>
      <c r="Z843">
        <v>80</v>
      </c>
      <c r="AA843">
        <v>1</v>
      </c>
      <c r="AB843">
        <v>105</v>
      </c>
      <c r="AC843">
        <v>60</v>
      </c>
      <c r="AD843">
        <v>0.05</v>
      </c>
      <c r="AE843" t="b">
        <v>1</v>
      </c>
      <c r="AF843" s="21" t="s">
        <v>724</v>
      </c>
      <c r="AG843">
        <v>5</v>
      </c>
      <c r="AH843">
        <v>9</v>
      </c>
      <c r="AI843">
        <v>10</v>
      </c>
      <c r="AJ843">
        <v>10</v>
      </c>
      <c r="AK843" s="21" t="s">
        <v>48</v>
      </c>
      <c r="AL843" t="b">
        <v>0</v>
      </c>
      <c r="AM843" t="b">
        <v>0</v>
      </c>
      <c r="AN843">
        <v>100</v>
      </c>
      <c r="AO843">
        <v>650</v>
      </c>
      <c r="AP843">
        <v>800</v>
      </c>
      <c r="AQ843" s="21" t="s">
        <v>326</v>
      </c>
      <c r="AR843" s="21"/>
      <c r="AS843" t="b">
        <v>0</v>
      </c>
      <c r="AT843" s="21"/>
      <c r="AU843" s="21"/>
      <c r="AV843" s="21" t="s">
        <v>375</v>
      </c>
      <c r="AW843" s="21"/>
      <c r="AX843" s="21"/>
      <c r="AY843" s="21"/>
      <c r="AZ843" s="21"/>
      <c r="BA843">
        <v>3</v>
      </c>
      <c r="BB843" s="21"/>
      <c r="BC843">
        <v>15570276</v>
      </c>
      <c r="BD843">
        <v>0</v>
      </c>
      <c r="BE843">
        <v>1</v>
      </c>
      <c r="BF843">
        <v>31.5</v>
      </c>
      <c r="BG843">
        <v>100</v>
      </c>
      <c r="BH843">
        <v>120</v>
      </c>
      <c r="BI843" s="21"/>
      <c r="BJ843">
        <v>0</v>
      </c>
    </row>
    <row r="844" spans="1:62" x14ac:dyDescent="0.25">
      <c r="A844" t="str">
        <f>VLOOKUP(ObjectiveData[[#This Row],[Template ID]],ID_Conversion[],3,FALSE)</f>
        <v>VMAT</v>
      </c>
      <c r="B844" t="str">
        <f>VLOOKUP(ObjectiveData[[#This Row],[Template ID]],ID_Conversion[],6,FALSE)</f>
        <v>PROS</v>
      </c>
      <c r="C844" s="15">
        <f>VLOOKUP(ObjectiveData[[#This Row],[Last Modified]],Date_Conversion[],13,FALSE)</f>
        <v>42921.46770833333</v>
      </c>
      <c r="D844" s="15" t="str">
        <f>VLOOKUP(ObjectiveData[[#This Row],[Template ID]],ObjectiveFiles[],3,FALSE)</f>
        <v>ObjectiveTemplate_11878.xml</v>
      </c>
      <c r="E844">
        <v>1.7</v>
      </c>
      <c r="F844" s="21" t="s">
        <v>152</v>
      </c>
      <c r="G844" s="21" t="s">
        <v>9</v>
      </c>
      <c r="H844" s="21" t="s">
        <v>14</v>
      </c>
      <c r="I844" s="21"/>
      <c r="J844" s="21"/>
      <c r="K844" s="21" t="s">
        <v>23</v>
      </c>
      <c r="L844" s="21"/>
      <c r="M844" s="21" t="s">
        <v>780</v>
      </c>
      <c r="N844" s="21" t="s">
        <v>525</v>
      </c>
      <c r="O844" s="21" t="s">
        <v>41</v>
      </c>
      <c r="P844" t="b">
        <v>0</v>
      </c>
      <c r="Q844" t="b">
        <v>0</v>
      </c>
      <c r="R844" t="b">
        <v>1</v>
      </c>
      <c r="S844">
        <v>40</v>
      </c>
      <c r="T844">
        <v>30</v>
      </c>
      <c r="U844">
        <v>0</v>
      </c>
      <c r="V844" s="21" t="s">
        <v>49</v>
      </c>
      <c r="W844">
        <v>1000</v>
      </c>
      <c r="X844">
        <v>100</v>
      </c>
      <c r="Y844" t="b">
        <v>1</v>
      </c>
      <c r="Z844">
        <v>80</v>
      </c>
      <c r="AA844">
        <v>1</v>
      </c>
      <c r="AB844">
        <v>105</v>
      </c>
      <c r="AC844">
        <v>60</v>
      </c>
      <c r="AD844">
        <v>0.05</v>
      </c>
      <c r="AE844" t="b">
        <v>1</v>
      </c>
      <c r="AF844" s="21" t="s">
        <v>724</v>
      </c>
      <c r="AG844">
        <v>5</v>
      </c>
      <c r="AH844">
        <v>9</v>
      </c>
      <c r="AI844">
        <v>10</v>
      </c>
      <c r="AJ844">
        <v>10</v>
      </c>
      <c r="AK844" s="21" t="s">
        <v>48</v>
      </c>
      <c r="AL844" t="b">
        <v>0</v>
      </c>
      <c r="AM844" t="b">
        <v>0</v>
      </c>
      <c r="AN844">
        <v>100</v>
      </c>
      <c r="AO844">
        <v>650</v>
      </c>
      <c r="AP844">
        <v>800</v>
      </c>
      <c r="AQ844" s="21" t="s">
        <v>349</v>
      </c>
      <c r="AR844" s="21"/>
      <c r="AS844" t="b">
        <v>0</v>
      </c>
      <c r="AT844" s="21"/>
      <c r="AU844" s="21"/>
      <c r="AV844" s="21" t="s">
        <v>503</v>
      </c>
      <c r="AW844" s="21"/>
      <c r="AX844" s="21"/>
      <c r="AY844" s="21"/>
      <c r="AZ844" s="21"/>
      <c r="BA844">
        <v>3</v>
      </c>
      <c r="BB844" s="21"/>
      <c r="BC844">
        <v>2763429</v>
      </c>
      <c r="BD844">
        <v>0</v>
      </c>
      <c r="BE844">
        <v>0</v>
      </c>
      <c r="BF844">
        <v>15</v>
      </c>
      <c r="BG844">
        <v>40</v>
      </c>
      <c r="BH844">
        <v>70</v>
      </c>
      <c r="BI844" s="21"/>
      <c r="BJ844">
        <v>0</v>
      </c>
    </row>
    <row r="845" spans="1:62" x14ac:dyDescent="0.25">
      <c r="A845" t="str">
        <f>VLOOKUP(ObjectiveData[[#This Row],[Template ID]],ID_Conversion[],3,FALSE)</f>
        <v>VMAT</v>
      </c>
      <c r="B845" t="str">
        <f>VLOOKUP(ObjectiveData[[#This Row],[Template ID]],ID_Conversion[],6,FALSE)</f>
        <v>PROS</v>
      </c>
      <c r="C845" s="15">
        <f>VLOOKUP(ObjectiveData[[#This Row],[Last Modified]],Date_Conversion[],13,FALSE)</f>
        <v>42921.46770833333</v>
      </c>
      <c r="D845" s="15" t="str">
        <f>VLOOKUP(ObjectiveData[[#This Row],[Template ID]],ObjectiveFiles[],3,FALSE)</f>
        <v>ObjectiveTemplate_11878.xml</v>
      </c>
      <c r="E845">
        <v>1.7</v>
      </c>
      <c r="F845" s="21" t="s">
        <v>152</v>
      </c>
      <c r="G845" s="21" t="s">
        <v>9</v>
      </c>
      <c r="H845" s="21" t="s">
        <v>14</v>
      </c>
      <c r="I845" s="21"/>
      <c r="J845" s="21"/>
      <c r="K845" s="21" t="s">
        <v>23</v>
      </c>
      <c r="L845" s="21"/>
      <c r="M845" s="21" t="s">
        <v>780</v>
      </c>
      <c r="N845" s="21" t="s">
        <v>525</v>
      </c>
      <c r="O845" s="21" t="s">
        <v>41</v>
      </c>
      <c r="P845" t="b">
        <v>0</v>
      </c>
      <c r="Q845" t="b">
        <v>0</v>
      </c>
      <c r="R845" t="b">
        <v>1</v>
      </c>
      <c r="S845">
        <v>40</v>
      </c>
      <c r="T845">
        <v>30</v>
      </c>
      <c r="U845">
        <v>0</v>
      </c>
      <c r="V845" s="21" t="s">
        <v>49</v>
      </c>
      <c r="W845">
        <v>1000</v>
      </c>
      <c r="X845">
        <v>100</v>
      </c>
      <c r="Y845" t="b">
        <v>1</v>
      </c>
      <c r="Z845">
        <v>80</v>
      </c>
      <c r="AA845">
        <v>1</v>
      </c>
      <c r="AB845">
        <v>105</v>
      </c>
      <c r="AC845">
        <v>60</v>
      </c>
      <c r="AD845">
        <v>0.05</v>
      </c>
      <c r="AE845" t="b">
        <v>1</v>
      </c>
      <c r="AF845" s="21" t="s">
        <v>724</v>
      </c>
      <c r="AG845">
        <v>5</v>
      </c>
      <c r="AH845">
        <v>9</v>
      </c>
      <c r="AI845">
        <v>10</v>
      </c>
      <c r="AJ845">
        <v>10</v>
      </c>
      <c r="AK845" s="21" t="s">
        <v>48</v>
      </c>
      <c r="AL845" t="b">
        <v>0</v>
      </c>
      <c r="AM845" t="b">
        <v>0</v>
      </c>
      <c r="AN845">
        <v>100</v>
      </c>
      <c r="AO845">
        <v>650</v>
      </c>
      <c r="AP845">
        <v>800</v>
      </c>
      <c r="AQ845" s="21" t="s">
        <v>349</v>
      </c>
      <c r="AR845" s="21"/>
      <c r="AS845" t="b">
        <v>0</v>
      </c>
      <c r="AT845" s="21"/>
      <c r="AU845" s="21"/>
      <c r="AV845" s="21" t="s">
        <v>503</v>
      </c>
      <c r="AW845" s="21"/>
      <c r="AX845" s="21"/>
      <c r="AY845" s="21"/>
      <c r="AZ845" s="21"/>
      <c r="BA845">
        <v>3</v>
      </c>
      <c r="BB845" s="21"/>
      <c r="BC845">
        <v>2763429</v>
      </c>
      <c r="BD845">
        <v>0</v>
      </c>
      <c r="BE845">
        <v>0</v>
      </c>
      <c r="BF845">
        <v>20</v>
      </c>
      <c r="BG845">
        <v>25</v>
      </c>
      <c r="BH845">
        <v>70</v>
      </c>
      <c r="BI845" s="21"/>
      <c r="BJ845">
        <v>0</v>
      </c>
    </row>
    <row r="846" spans="1:62" x14ac:dyDescent="0.25">
      <c r="A846" t="str">
        <f>VLOOKUP(ObjectiveData[[#This Row],[Template ID]],ID_Conversion[],3,FALSE)</f>
        <v>VMAT</v>
      </c>
      <c r="B846" t="str">
        <f>VLOOKUP(ObjectiveData[[#This Row],[Template ID]],ID_Conversion[],6,FALSE)</f>
        <v>PROS</v>
      </c>
      <c r="C846" s="15">
        <f>VLOOKUP(ObjectiveData[[#This Row],[Last Modified]],Date_Conversion[],13,FALSE)</f>
        <v>42921.46770833333</v>
      </c>
      <c r="D846" s="15" t="str">
        <f>VLOOKUP(ObjectiveData[[#This Row],[Template ID]],ObjectiveFiles[],3,FALSE)</f>
        <v>ObjectiveTemplate_11878.xml</v>
      </c>
      <c r="E846">
        <v>1.7</v>
      </c>
      <c r="F846" s="21" t="s">
        <v>152</v>
      </c>
      <c r="G846" s="21" t="s">
        <v>9</v>
      </c>
      <c r="H846" s="21" t="s">
        <v>14</v>
      </c>
      <c r="I846" s="21"/>
      <c r="J846" s="21"/>
      <c r="K846" s="21" t="s">
        <v>23</v>
      </c>
      <c r="L846" s="21"/>
      <c r="M846" s="21" t="s">
        <v>780</v>
      </c>
      <c r="N846" s="21" t="s">
        <v>525</v>
      </c>
      <c r="O846" s="21" t="s">
        <v>41</v>
      </c>
      <c r="P846" t="b">
        <v>0</v>
      </c>
      <c r="Q846" t="b">
        <v>0</v>
      </c>
      <c r="R846" t="b">
        <v>1</v>
      </c>
      <c r="S846">
        <v>40</v>
      </c>
      <c r="T846">
        <v>30</v>
      </c>
      <c r="U846">
        <v>0</v>
      </c>
      <c r="V846" s="21" t="s">
        <v>49</v>
      </c>
      <c r="W846">
        <v>1000</v>
      </c>
      <c r="X846">
        <v>100</v>
      </c>
      <c r="Y846" t="b">
        <v>1</v>
      </c>
      <c r="Z846">
        <v>80</v>
      </c>
      <c r="AA846">
        <v>1</v>
      </c>
      <c r="AB846">
        <v>105</v>
      </c>
      <c r="AC846">
        <v>60</v>
      </c>
      <c r="AD846">
        <v>0.05</v>
      </c>
      <c r="AE846" t="b">
        <v>1</v>
      </c>
      <c r="AF846" s="21" t="s">
        <v>724</v>
      </c>
      <c r="AG846">
        <v>5</v>
      </c>
      <c r="AH846">
        <v>9</v>
      </c>
      <c r="AI846">
        <v>10</v>
      </c>
      <c r="AJ846">
        <v>10</v>
      </c>
      <c r="AK846" s="21" t="s">
        <v>48</v>
      </c>
      <c r="AL846" t="b">
        <v>0</v>
      </c>
      <c r="AM846" t="b">
        <v>0</v>
      </c>
      <c r="AN846">
        <v>100</v>
      </c>
      <c r="AO846">
        <v>650</v>
      </c>
      <c r="AP846">
        <v>800</v>
      </c>
      <c r="AQ846" s="21" t="s">
        <v>349</v>
      </c>
      <c r="AR846" s="21"/>
      <c r="AS846" t="b">
        <v>0</v>
      </c>
      <c r="AT846" s="21"/>
      <c r="AU846" s="21"/>
      <c r="AV846" s="21" t="s">
        <v>503</v>
      </c>
      <c r="AW846" s="21"/>
      <c r="AX846" s="21"/>
      <c r="AY846" s="21"/>
      <c r="AZ846" s="21"/>
      <c r="BA846">
        <v>3</v>
      </c>
      <c r="BB846" s="21"/>
      <c r="BC846">
        <v>2763429</v>
      </c>
      <c r="BD846">
        <v>0</v>
      </c>
      <c r="BE846">
        <v>0</v>
      </c>
      <c r="BF846">
        <v>25</v>
      </c>
      <c r="BG846">
        <v>15</v>
      </c>
      <c r="BH846">
        <v>70</v>
      </c>
      <c r="BI846" s="21"/>
      <c r="BJ846">
        <v>0</v>
      </c>
    </row>
    <row r="847" spans="1:62" x14ac:dyDescent="0.25">
      <c r="A847" t="str">
        <f>VLOOKUP(ObjectiveData[[#This Row],[Template ID]],ID_Conversion[],3,FALSE)</f>
        <v>VMAT</v>
      </c>
      <c r="B847" t="str">
        <f>VLOOKUP(ObjectiveData[[#This Row],[Template ID]],ID_Conversion[],6,FALSE)</f>
        <v>PROS</v>
      </c>
      <c r="C847" s="15">
        <f>VLOOKUP(ObjectiveData[[#This Row],[Last Modified]],Date_Conversion[],13,FALSE)</f>
        <v>42921.46770833333</v>
      </c>
      <c r="D847" s="15" t="str">
        <f>VLOOKUP(ObjectiveData[[#This Row],[Template ID]],ObjectiveFiles[],3,FALSE)</f>
        <v>ObjectiveTemplate_11878.xml</v>
      </c>
      <c r="E847">
        <v>1.7</v>
      </c>
      <c r="F847" s="21" t="s">
        <v>152</v>
      </c>
      <c r="G847" s="21" t="s">
        <v>9</v>
      </c>
      <c r="H847" s="21" t="s">
        <v>14</v>
      </c>
      <c r="I847" s="21"/>
      <c r="J847" s="21"/>
      <c r="K847" s="21" t="s">
        <v>23</v>
      </c>
      <c r="L847" s="21"/>
      <c r="M847" s="21" t="s">
        <v>780</v>
      </c>
      <c r="N847" s="21" t="s">
        <v>525</v>
      </c>
      <c r="O847" s="21" t="s">
        <v>41</v>
      </c>
      <c r="P847" t="b">
        <v>0</v>
      </c>
      <c r="Q847" t="b">
        <v>0</v>
      </c>
      <c r="R847" t="b">
        <v>1</v>
      </c>
      <c r="S847">
        <v>40</v>
      </c>
      <c r="T847">
        <v>30</v>
      </c>
      <c r="U847">
        <v>0</v>
      </c>
      <c r="V847" s="21" t="s">
        <v>49</v>
      </c>
      <c r="W847">
        <v>1000</v>
      </c>
      <c r="X847">
        <v>100</v>
      </c>
      <c r="Y847" t="b">
        <v>1</v>
      </c>
      <c r="Z847">
        <v>80</v>
      </c>
      <c r="AA847">
        <v>1</v>
      </c>
      <c r="AB847">
        <v>105</v>
      </c>
      <c r="AC847">
        <v>60</v>
      </c>
      <c r="AD847">
        <v>0.05</v>
      </c>
      <c r="AE847" t="b">
        <v>1</v>
      </c>
      <c r="AF847" s="21" t="s">
        <v>724</v>
      </c>
      <c r="AG847">
        <v>5</v>
      </c>
      <c r="AH847">
        <v>9</v>
      </c>
      <c r="AI847">
        <v>10</v>
      </c>
      <c r="AJ847">
        <v>10</v>
      </c>
      <c r="AK847" s="21" t="s">
        <v>48</v>
      </c>
      <c r="AL847" t="b">
        <v>0</v>
      </c>
      <c r="AM847" t="b">
        <v>0</v>
      </c>
      <c r="AN847">
        <v>100</v>
      </c>
      <c r="AO847">
        <v>650</v>
      </c>
      <c r="AP847">
        <v>800</v>
      </c>
      <c r="AQ847" s="21" t="s">
        <v>349</v>
      </c>
      <c r="AR847" s="21"/>
      <c r="AS847" t="b">
        <v>0</v>
      </c>
      <c r="AT847" s="21"/>
      <c r="AU847" s="21"/>
      <c r="AV847" s="21" t="s">
        <v>503</v>
      </c>
      <c r="AW847" s="21"/>
      <c r="AX847" s="21"/>
      <c r="AY847" s="21"/>
      <c r="AZ847" s="21"/>
      <c r="BA847">
        <v>3</v>
      </c>
      <c r="BB847" s="21"/>
      <c r="BC847">
        <v>2763429</v>
      </c>
      <c r="BD847">
        <v>0</v>
      </c>
      <c r="BE847">
        <v>0</v>
      </c>
      <c r="BF847">
        <v>30</v>
      </c>
      <c r="BG847">
        <v>5</v>
      </c>
      <c r="BH847">
        <v>70</v>
      </c>
      <c r="BI847" s="21"/>
      <c r="BJ847">
        <v>0</v>
      </c>
    </row>
    <row r="848" spans="1:62" x14ac:dyDescent="0.25">
      <c r="A848" t="str">
        <f>VLOOKUP(ObjectiveData[[#This Row],[Template ID]],ID_Conversion[],3,FALSE)</f>
        <v>VMAT</v>
      </c>
      <c r="B848" t="str">
        <f>VLOOKUP(ObjectiveData[[#This Row],[Template ID]],ID_Conversion[],6,FALSE)</f>
        <v>PROS</v>
      </c>
      <c r="C848" s="15">
        <f>VLOOKUP(ObjectiveData[[#This Row],[Last Modified]],Date_Conversion[],13,FALSE)</f>
        <v>42921.46770833333</v>
      </c>
      <c r="D848" s="15" t="str">
        <f>VLOOKUP(ObjectiveData[[#This Row],[Template ID]],ObjectiveFiles[],3,FALSE)</f>
        <v>ObjectiveTemplate_11878.xml</v>
      </c>
      <c r="E848">
        <v>1.7</v>
      </c>
      <c r="F848" s="21" t="s">
        <v>152</v>
      </c>
      <c r="G848" s="21" t="s">
        <v>9</v>
      </c>
      <c r="H848" s="21" t="s">
        <v>14</v>
      </c>
      <c r="I848" s="21"/>
      <c r="J848" s="21"/>
      <c r="K848" s="21" t="s">
        <v>23</v>
      </c>
      <c r="L848" s="21"/>
      <c r="M848" s="21" t="s">
        <v>780</v>
      </c>
      <c r="N848" s="21" t="s">
        <v>525</v>
      </c>
      <c r="O848" s="21" t="s">
        <v>41</v>
      </c>
      <c r="P848" t="b">
        <v>0</v>
      </c>
      <c r="Q848" t="b">
        <v>0</v>
      </c>
      <c r="R848" t="b">
        <v>1</v>
      </c>
      <c r="S848">
        <v>40</v>
      </c>
      <c r="T848">
        <v>30</v>
      </c>
      <c r="U848">
        <v>0</v>
      </c>
      <c r="V848" s="21" t="s">
        <v>49</v>
      </c>
      <c r="W848">
        <v>1000</v>
      </c>
      <c r="X848">
        <v>100</v>
      </c>
      <c r="Y848" t="b">
        <v>1</v>
      </c>
      <c r="Z848">
        <v>80</v>
      </c>
      <c r="AA848">
        <v>1</v>
      </c>
      <c r="AB848">
        <v>105</v>
      </c>
      <c r="AC848">
        <v>60</v>
      </c>
      <c r="AD848">
        <v>0.05</v>
      </c>
      <c r="AE848" t="b">
        <v>1</v>
      </c>
      <c r="AF848" s="21" t="s">
        <v>724</v>
      </c>
      <c r="AG848">
        <v>5</v>
      </c>
      <c r="AH848">
        <v>9</v>
      </c>
      <c r="AI848">
        <v>10</v>
      </c>
      <c r="AJ848">
        <v>10</v>
      </c>
      <c r="AK848" s="21" t="s">
        <v>48</v>
      </c>
      <c r="AL848" t="b">
        <v>0</v>
      </c>
      <c r="AM848" t="b">
        <v>0</v>
      </c>
      <c r="AN848">
        <v>100</v>
      </c>
      <c r="AO848">
        <v>650</v>
      </c>
      <c r="AP848">
        <v>800</v>
      </c>
      <c r="AQ848" s="21" t="s">
        <v>375</v>
      </c>
      <c r="AR848" s="21"/>
      <c r="AS848" t="b">
        <v>0</v>
      </c>
      <c r="AT848" s="21"/>
      <c r="AU848" s="21"/>
      <c r="AV848" s="21" t="s">
        <v>375</v>
      </c>
      <c r="AW848" s="21"/>
      <c r="AX848" s="21"/>
      <c r="AY848" s="21"/>
      <c r="AZ848" s="21"/>
      <c r="BA848">
        <v>1.5009999999999999</v>
      </c>
      <c r="BB848" s="21"/>
      <c r="BC848">
        <v>15570276</v>
      </c>
      <c r="BI848" s="21"/>
    </row>
    <row r="849" spans="1:62" x14ac:dyDescent="0.25">
      <c r="A849" t="str">
        <f>VLOOKUP(ObjectiveData[[#This Row],[Template ID]],ID_Conversion[],3,FALSE)</f>
        <v>VMAT</v>
      </c>
      <c r="B849" t="str">
        <f>VLOOKUP(ObjectiveData[[#This Row],[Template ID]],ID_Conversion[],6,FALSE)</f>
        <v>PROS</v>
      </c>
      <c r="C849" s="15">
        <f>VLOOKUP(ObjectiveData[[#This Row],[Last Modified]],Date_Conversion[],13,FALSE)</f>
        <v>42921.46770833333</v>
      </c>
      <c r="D849" s="15" t="str">
        <f>VLOOKUP(ObjectiveData[[#This Row],[Template ID]],ObjectiveFiles[],3,FALSE)</f>
        <v>ObjectiveTemplate_11878.xml</v>
      </c>
      <c r="E849">
        <v>1.7</v>
      </c>
      <c r="F849" s="21" t="s">
        <v>152</v>
      </c>
      <c r="G849" s="21" t="s">
        <v>9</v>
      </c>
      <c r="H849" s="21" t="s">
        <v>14</v>
      </c>
      <c r="I849" s="21"/>
      <c r="J849" s="21"/>
      <c r="K849" s="21" t="s">
        <v>23</v>
      </c>
      <c r="L849" s="21"/>
      <c r="M849" s="21" t="s">
        <v>780</v>
      </c>
      <c r="N849" s="21" t="s">
        <v>525</v>
      </c>
      <c r="O849" s="21" t="s">
        <v>41</v>
      </c>
      <c r="P849" t="b">
        <v>0</v>
      </c>
      <c r="Q849" t="b">
        <v>0</v>
      </c>
      <c r="R849" t="b">
        <v>1</v>
      </c>
      <c r="S849">
        <v>40</v>
      </c>
      <c r="T849">
        <v>30</v>
      </c>
      <c r="U849">
        <v>0</v>
      </c>
      <c r="V849" s="21" t="s">
        <v>49</v>
      </c>
      <c r="W849">
        <v>1000</v>
      </c>
      <c r="X849">
        <v>100</v>
      </c>
      <c r="Y849" t="b">
        <v>1</v>
      </c>
      <c r="Z849">
        <v>80</v>
      </c>
      <c r="AA849">
        <v>1</v>
      </c>
      <c r="AB849">
        <v>105</v>
      </c>
      <c r="AC849">
        <v>60</v>
      </c>
      <c r="AD849">
        <v>0.05</v>
      </c>
      <c r="AE849" t="b">
        <v>1</v>
      </c>
      <c r="AF849" s="21" t="s">
        <v>724</v>
      </c>
      <c r="AG849">
        <v>5</v>
      </c>
      <c r="AH849">
        <v>9</v>
      </c>
      <c r="AI849">
        <v>10</v>
      </c>
      <c r="AJ849">
        <v>10</v>
      </c>
      <c r="AK849" s="21" t="s">
        <v>48</v>
      </c>
      <c r="AL849" t="b">
        <v>0</v>
      </c>
      <c r="AM849" t="b">
        <v>0</v>
      </c>
      <c r="AN849">
        <v>100</v>
      </c>
      <c r="AO849">
        <v>650</v>
      </c>
      <c r="AP849">
        <v>800</v>
      </c>
      <c r="AQ849" s="21" t="s">
        <v>429</v>
      </c>
      <c r="AR849" s="21"/>
      <c r="AS849" t="b">
        <v>0</v>
      </c>
      <c r="AT849" s="21"/>
      <c r="AU849" s="21"/>
      <c r="AV849" s="21" t="s">
        <v>501</v>
      </c>
      <c r="AW849" s="21"/>
      <c r="AX849" s="21"/>
      <c r="AY849" s="21"/>
      <c r="AZ849" s="21"/>
      <c r="BA849">
        <v>1.5009999999999999</v>
      </c>
      <c r="BB849" s="21"/>
      <c r="BC849">
        <v>2763429</v>
      </c>
      <c r="BI849" s="21"/>
    </row>
    <row r="850" spans="1:62" x14ac:dyDescent="0.25">
      <c r="A850" t="str">
        <f>VLOOKUP(ObjectiveData[[#This Row],[Template ID]],ID_Conversion[],3,FALSE)</f>
        <v>VMAT</v>
      </c>
      <c r="B850" t="str">
        <f>VLOOKUP(ObjectiveData[[#This Row],[Template ID]],ID_Conversion[],6,FALSE)</f>
        <v>PROS</v>
      </c>
      <c r="C850" s="15">
        <f>VLOOKUP(ObjectiveData[[#This Row],[Last Modified]],Date_Conversion[],13,FALSE)</f>
        <v>42921.461597222224</v>
      </c>
      <c r="D850" s="15" t="str">
        <f>VLOOKUP(ObjectiveData[[#This Row],[Template ID]],ObjectiveFiles[],3,FALSE)</f>
        <v>ObjectiveTemplate_9958.xml</v>
      </c>
      <c r="E850">
        <v>1.7</v>
      </c>
      <c r="F850" s="21" t="s">
        <v>148</v>
      </c>
      <c r="G850" s="21" t="s">
        <v>9</v>
      </c>
      <c r="H850" s="21" t="s">
        <v>14</v>
      </c>
      <c r="I850" s="21"/>
      <c r="J850" s="21"/>
      <c r="K850" s="21" t="s">
        <v>23</v>
      </c>
      <c r="L850" s="21"/>
      <c r="M850" s="21" t="s">
        <v>781</v>
      </c>
      <c r="N850" s="21" t="s">
        <v>683</v>
      </c>
      <c r="O850" s="21" t="s">
        <v>41</v>
      </c>
      <c r="P850" t="b">
        <v>0</v>
      </c>
      <c r="Q850" t="b">
        <v>0</v>
      </c>
      <c r="R850" t="b">
        <v>1</v>
      </c>
      <c r="S850">
        <v>40</v>
      </c>
      <c r="T850">
        <v>30</v>
      </c>
      <c r="U850">
        <v>0</v>
      </c>
      <c r="V850" s="21" t="s">
        <v>49</v>
      </c>
      <c r="W850">
        <v>1000</v>
      </c>
      <c r="X850">
        <v>100</v>
      </c>
      <c r="Y850" t="b">
        <v>1</v>
      </c>
      <c r="Z850">
        <v>80</v>
      </c>
      <c r="AA850">
        <v>1</v>
      </c>
      <c r="AB850">
        <v>105</v>
      </c>
      <c r="AC850">
        <v>60</v>
      </c>
      <c r="AD850">
        <v>0.05</v>
      </c>
      <c r="AE850" t="b">
        <v>1</v>
      </c>
      <c r="AF850" s="21" t="s">
        <v>724</v>
      </c>
      <c r="AG850">
        <v>5</v>
      </c>
      <c r="AH850">
        <v>9</v>
      </c>
      <c r="AI850">
        <v>10</v>
      </c>
      <c r="AJ850">
        <v>10</v>
      </c>
      <c r="AK850" s="21" t="s">
        <v>48</v>
      </c>
      <c r="AL850" t="b">
        <v>0</v>
      </c>
      <c r="AM850" t="b">
        <v>0</v>
      </c>
      <c r="AN850">
        <v>100</v>
      </c>
      <c r="AO850">
        <v>650</v>
      </c>
      <c r="AP850">
        <v>800</v>
      </c>
      <c r="AQ850" s="21" t="s">
        <v>215</v>
      </c>
      <c r="AR850" s="21"/>
      <c r="AS850" t="b">
        <v>0</v>
      </c>
      <c r="AT850" s="21"/>
      <c r="AU850" s="21"/>
      <c r="AV850" s="21" t="s">
        <v>500</v>
      </c>
      <c r="AW850" s="21"/>
      <c r="AX850" s="21"/>
      <c r="AY850" s="21"/>
      <c r="AZ850" s="21"/>
      <c r="BA850">
        <v>3</v>
      </c>
      <c r="BB850" s="21"/>
      <c r="BC850">
        <v>9639167</v>
      </c>
      <c r="BD850">
        <v>0</v>
      </c>
      <c r="BE850">
        <v>0</v>
      </c>
      <c r="BF850">
        <v>20</v>
      </c>
      <c r="BG850">
        <v>0</v>
      </c>
      <c r="BH850">
        <v>50</v>
      </c>
      <c r="BI850" s="21"/>
      <c r="BJ850">
        <v>0</v>
      </c>
    </row>
    <row r="851" spans="1:62" x14ac:dyDescent="0.25">
      <c r="A851" t="str">
        <f>VLOOKUP(ObjectiveData[[#This Row],[Template ID]],ID_Conversion[],3,FALSE)</f>
        <v>VMAT</v>
      </c>
      <c r="B851" t="str">
        <f>VLOOKUP(ObjectiveData[[#This Row],[Template ID]],ID_Conversion[],6,FALSE)</f>
        <v>PROS</v>
      </c>
      <c r="C851" s="15">
        <f>VLOOKUP(ObjectiveData[[#This Row],[Last Modified]],Date_Conversion[],13,FALSE)</f>
        <v>42921.461597222224</v>
      </c>
      <c r="D851" s="15" t="str">
        <f>VLOOKUP(ObjectiveData[[#This Row],[Template ID]],ObjectiveFiles[],3,FALSE)</f>
        <v>ObjectiveTemplate_9958.xml</v>
      </c>
      <c r="E851">
        <v>1.7</v>
      </c>
      <c r="F851" s="21" t="s">
        <v>148</v>
      </c>
      <c r="G851" s="21" t="s">
        <v>9</v>
      </c>
      <c r="H851" s="21" t="s">
        <v>14</v>
      </c>
      <c r="I851" s="21"/>
      <c r="J851" s="21"/>
      <c r="K851" s="21" t="s">
        <v>23</v>
      </c>
      <c r="L851" s="21"/>
      <c r="M851" s="21" t="s">
        <v>781</v>
      </c>
      <c r="N851" s="21" t="s">
        <v>683</v>
      </c>
      <c r="O851" s="21" t="s">
        <v>41</v>
      </c>
      <c r="P851" t="b">
        <v>0</v>
      </c>
      <c r="Q851" t="b">
        <v>0</v>
      </c>
      <c r="R851" t="b">
        <v>1</v>
      </c>
      <c r="S851">
        <v>40</v>
      </c>
      <c r="T851">
        <v>30</v>
      </c>
      <c r="U851">
        <v>0</v>
      </c>
      <c r="V851" s="21" t="s">
        <v>49</v>
      </c>
      <c r="W851">
        <v>1000</v>
      </c>
      <c r="X851">
        <v>100</v>
      </c>
      <c r="Y851" t="b">
        <v>1</v>
      </c>
      <c r="Z851">
        <v>80</v>
      </c>
      <c r="AA851">
        <v>1</v>
      </c>
      <c r="AB851">
        <v>105</v>
      </c>
      <c r="AC851">
        <v>60</v>
      </c>
      <c r="AD851">
        <v>0.05</v>
      </c>
      <c r="AE851" t="b">
        <v>1</v>
      </c>
      <c r="AF851" s="21" t="s">
        <v>724</v>
      </c>
      <c r="AG851">
        <v>5</v>
      </c>
      <c r="AH851">
        <v>9</v>
      </c>
      <c r="AI851">
        <v>10</v>
      </c>
      <c r="AJ851">
        <v>10</v>
      </c>
      <c r="AK851" s="21" t="s">
        <v>48</v>
      </c>
      <c r="AL851" t="b">
        <v>0</v>
      </c>
      <c r="AM851" t="b">
        <v>0</v>
      </c>
      <c r="AN851">
        <v>100</v>
      </c>
      <c r="AO851">
        <v>650</v>
      </c>
      <c r="AP851">
        <v>800</v>
      </c>
      <c r="AQ851" s="21" t="s">
        <v>216</v>
      </c>
      <c r="AR851" s="21"/>
      <c r="AS851" t="b">
        <v>0</v>
      </c>
      <c r="AT851" s="21"/>
      <c r="AU851" s="21"/>
      <c r="AV851" s="21" t="s">
        <v>500</v>
      </c>
      <c r="AW851" s="21"/>
      <c r="AX851" s="21"/>
      <c r="AY851" s="21"/>
      <c r="AZ851" s="21"/>
      <c r="BA851">
        <v>3</v>
      </c>
      <c r="BB851" s="21"/>
      <c r="BC851">
        <v>13828244</v>
      </c>
      <c r="BD851">
        <v>0</v>
      </c>
      <c r="BE851">
        <v>0</v>
      </c>
      <c r="BF851">
        <v>10</v>
      </c>
      <c r="BG851">
        <v>0</v>
      </c>
      <c r="BH851">
        <v>50</v>
      </c>
      <c r="BI851" s="21"/>
      <c r="BJ851">
        <v>0</v>
      </c>
    </row>
    <row r="852" spans="1:62" x14ac:dyDescent="0.25">
      <c r="A852" t="str">
        <f>VLOOKUP(ObjectiveData[[#This Row],[Template ID]],ID_Conversion[],3,FALSE)</f>
        <v>VMAT</v>
      </c>
      <c r="B852" t="str">
        <f>VLOOKUP(ObjectiveData[[#This Row],[Template ID]],ID_Conversion[],6,FALSE)</f>
        <v>PROS</v>
      </c>
      <c r="C852" s="15">
        <f>VLOOKUP(ObjectiveData[[#This Row],[Last Modified]],Date_Conversion[],13,FALSE)</f>
        <v>42921.461597222224</v>
      </c>
      <c r="D852" s="15" t="str">
        <f>VLOOKUP(ObjectiveData[[#This Row],[Template ID]],ObjectiveFiles[],3,FALSE)</f>
        <v>ObjectiveTemplate_9958.xml</v>
      </c>
      <c r="E852">
        <v>1.7</v>
      </c>
      <c r="F852" s="21" t="s">
        <v>148</v>
      </c>
      <c r="G852" s="21" t="s">
        <v>9</v>
      </c>
      <c r="H852" s="21" t="s">
        <v>14</v>
      </c>
      <c r="I852" s="21"/>
      <c r="J852" s="21"/>
      <c r="K852" s="21" t="s">
        <v>23</v>
      </c>
      <c r="L852" s="21"/>
      <c r="M852" s="21" t="s">
        <v>781</v>
      </c>
      <c r="N852" s="21" t="s">
        <v>683</v>
      </c>
      <c r="O852" s="21" t="s">
        <v>41</v>
      </c>
      <c r="P852" t="b">
        <v>0</v>
      </c>
      <c r="Q852" t="b">
        <v>0</v>
      </c>
      <c r="R852" t="b">
        <v>1</v>
      </c>
      <c r="S852">
        <v>40</v>
      </c>
      <c r="T852">
        <v>30</v>
      </c>
      <c r="U852">
        <v>0</v>
      </c>
      <c r="V852" s="21" t="s">
        <v>49</v>
      </c>
      <c r="W852">
        <v>1000</v>
      </c>
      <c r="X852">
        <v>100</v>
      </c>
      <c r="Y852" t="b">
        <v>1</v>
      </c>
      <c r="Z852">
        <v>80</v>
      </c>
      <c r="AA852">
        <v>1</v>
      </c>
      <c r="AB852">
        <v>105</v>
      </c>
      <c r="AC852">
        <v>60</v>
      </c>
      <c r="AD852">
        <v>0.05</v>
      </c>
      <c r="AE852" t="b">
        <v>1</v>
      </c>
      <c r="AF852" s="21" t="s">
        <v>724</v>
      </c>
      <c r="AG852">
        <v>5</v>
      </c>
      <c r="AH852">
        <v>9</v>
      </c>
      <c r="AI852">
        <v>10</v>
      </c>
      <c r="AJ852">
        <v>10</v>
      </c>
      <c r="AK852" s="21" t="s">
        <v>48</v>
      </c>
      <c r="AL852" t="b">
        <v>0</v>
      </c>
      <c r="AM852" t="b">
        <v>0</v>
      </c>
      <c r="AN852">
        <v>100</v>
      </c>
      <c r="AO852">
        <v>650</v>
      </c>
      <c r="AP852">
        <v>800</v>
      </c>
      <c r="AQ852" s="21" t="s">
        <v>222</v>
      </c>
      <c r="AR852" s="21"/>
      <c r="AS852" t="b">
        <v>0</v>
      </c>
      <c r="AT852" s="21"/>
      <c r="AU852" s="21"/>
      <c r="AV852" s="21" t="s">
        <v>501</v>
      </c>
      <c r="AW852" s="21"/>
      <c r="AX852" s="21"/>
      <c r="AY852" s="21"/>
      <c r="AZ852" s="21"/>
      <c r="BA852">
        <v>1.5009999999999999</v>
      </c>
      <c r="BB852" s="21"/>
      <c r="BC852">
        <v>13130346</v>
      </c>
      <c r="BI852" s="21"/>
    </row>
    <row r="853" spans="1:62" x14ac:dyDescent="0.25">
      <c r="A853" t="str">
        <f>VLOOKUP(ObjectiveData[[#This Row],[Template ID]],ID_Conversion[],3,FALSE)</f>
        <v>VMAT</v>
      </c>
      <c r="B853" t="str">
        <f>VLOOKUP(ObjectiveData[[#This Row],[Template ID]],ID_Conversion[],6,FALSE)</f>
        <v>PROS</v>
      </c>
      <c r="C853" s="15">
        <f>VLOOKUP(ObjectiveData[[#This Row],[Last Modified]],Date_Conversion[],13,FALSE)</f>
        <v>42921.461597222224</v>
      </c>
      <c r="D853" s="15" t="str">
        <f>VLOOKUP(ObjectiveData[[#This Row],[Template ID]],ObjectiveFiles[],3,FALSE)</f>
        <v>ObjectiveTemplate_9958.xml</v>
      </c>
      <c r="E853">
        <v>1.7</v>
      </c>
      <c r="F853" s="21" t="s">
        <v>148</v>
      </c>
      <c r="G853" s="21" t="s">
        <v>9</v>
      </c>
      <c r="H853" s="21" t="s">
        <v>14</v>
      </c>
      <c r="I853" s="21"/>
      <c r="J853" s="21"/>
      <c r="K853" s="21" t="s">
        <v>23</v>
      </c>
      <c r="L853" s="21"/>
      <c r="M853" s="21" t="s">
        <v>781</v>
      </c>
      <c r="N853" s="21" t="s">
        <v>683</v>
      </c>
      <c r="O853" s="21" t="s">
        <v>41</v>
      </c>
      <c r="P853" t="b">
        <v>0</v>
      </c>
      <c r="Q853" t="b">
        <v>0</v>
      </c>
      <c r="R853" t="b">
        <v>1</v>
      </c>
      <c r="S853">
        <v>40</v>
      </c>
      <c r="T853">
        <v>30</v>
      </c>
      <c r="U853">
        <v>0</v>
      </c>
      <c r="V853" s="21" t="s">
        <v>49</v>
      </c>
      <c r="W853">
        <v>1000</v>
      </c>
      <c r="X853">
        <v>100</v>
      </c>
      <c r="Y853" t="b">
        <v>1</v>
      </c>
      <c r="Z853">
        <v>80</v>
      </c>
      <c r="AA853">
        <v>1</v>
      </c>
      <c r="AB853">
        <v>105</v>
      </c>
      <c r="AC853">
        <v>60</v>
      </c>
      <c r="AD853">
        <v>0.05</v>
      </c>
      <c r="AE853" t="b">
        <v>1</v>
      </c>
      <c r="AF853" s="21" t="s">
        <v>724</v>
      </c>
      <c r="AG853">
        <v>5</v>
      </c>
      <c r="AH853">
        <v>9</v>
      </c>
      <c r="AI853">
        <v>10</v>
      </c>
      <c r="AJ853">
        <v>10</v>
      </c>
      <c r="AK853" s="21" t="s">
        <v>48</v>
      </c>
      <c r="AL853" t="b">
        <v>0</v>
      </c>
      <c r="AM853" t="b">
        <v>0</v>
      </c>
      <c r="AN853">
        <v>100</v>
      </c>
      <c r="AO853">
        <v>650</v>
      </c>
      <c r="AP853">
        <v>800</v>
      </c>
      <c r="AQ853" s="21" t="s">
        <v>223</v>
      </c>
      <c r="AR853" s="21"/>
      <c r="AS853" t="b">
        <v>0</v>
      </c>
      <c r="AT853" s="21"/>
      <c r="AU853" s="21"/>
      <c r="AV853" s="21" t="s">
        <v>502</v>
      </c>
      <c r="AW853" s="21"/>
      <c r="AX853" s="21"/>
      <c r="AY853" s="21"/>
      <c r="AZ853" s="21"/>
      <c r="BA853">
        <v>4.5</v>
      </c>
      <c r="BB853" s="21"/>
      <c r="BC853">
        <v>65280</v>
      </c>
      <c r="BI853" s="21"/>
    </row>
    <row r="854" spans="1:62" x14ac:dyDescent="0.25">
      <c r="A854" t="str">
        <f>VLOOKUP(ObjectiveData[[#This Row],[Template ID]],ID_Conversion[],3,FALSE)</f>
        <v>VMAT</v>
      </c>
      <c r="B854" t="str">
        <f>VLOOKUP(ObjectiveData[[#This Row],[Template ID]],ID_Conversion[],6,FALSE)</f>
        <v>PROS</v>
      </c>
      <c r="C854" s="15">
        <f>VLOOKUP(ObjectiveData[[#This Row],[Last Modified]],Date_Conversion[],13,FALSE)</f>
        <v>42921.461597222224</v>
      </c>
      <c r="D854" s="15" t="str">
        <f>VLOOKUP(ObjectiveData[[#This Row],[Template ID]],ObjectiveFiles[],3,FALSE)</f>
        <v>ObjectiveTemplate_9958.xml</v>
      </c>
      <c r="E854">
        <v>1.7</v>
      </c>
      <c r="F854" s="21" t="s">
        <v>148</v>
      </c>
      <c r="G854" s="21" t="s">
        <v>9</v>
      </c>
      <c r="H854" s="21" t="s">
        <v>14</v>
      </c>
      <c r="I854" s="21"/>
      <c r="J854" s="21"/>
      <c r="K854" s="21" t="s">
        <v>23</v>
      </c>
      <c r="L854" s="21"/>
      <c r="M854" s="21" t="s">
        <v>781</v>
      </c>
      <c r="N854" s="21" t="s">
        <v>683</v>
      </c>
      <c r="O854" s="21" t="s">
        <v>41</v>
      </c>
      <c r="P854" t="b">
        <v>0</v>
      </c>
      <c r="Q854" t="b">
        <v>0</v>
      </c>
      <c r="R854" t="b">
        <v>1</v>
      </c>
      <c r="S854">
        <v>40</v>
      </c>
      <c r="T854">
        <v>30</v>
      </c>
      <c r="U854">
        <v>0</v>
      </c>
      <c r="V854" s="21" t="s">
        <v>49</v>
      </c>
      <c r="W854">
        <v>1000</v>
      </c>
      <c r="X854">
        <v>100</v>
      </c>
      <c r="Y854" t="b">
        <v>1</v>
      </c>
      <c r="Z854">
        <v>80</v>
      </c>
      <c r="AA854">
        <v>1</v>
      </c>
      <c r="AB854">
        <v>105</v>
      </c>
      <c r="AC854">
        <v>60</v>
      </c>
      <c r="AD854">
        <v>0.05</v>
      </c>
      <c r="AE854" t="b">
        <v>1</v>
      </c>
      <c r="AF854" s="21" t="s">
        <v>724</v>
      </c>
      <c r="AG854">
        <v>5</v>
      </c>
      <c r="AH854">
        <v>9</v>
      </c>
      <c r="AI854">
        <v>10</v>
      </c>
      <c r="AJ854">
        <v>10</v>
      </c>
      <c r="AK854" s="21" t="s">
        <v>48</v>
      </c>
      <c r="AL854" t="b">
        <v>0</v>
      </c>
      <c r="AM854" t="b">
        <v>0</v>
      </c>
      <c r="AN854">
        <v>100</v>
      </c>
      <c r="AO854">
        <v>650</v>
      </c>
      <c r="AP854">
        <v>800</v>
      </c>
      <c r="AQ854" s="21" t="s">
        <v>244</v>
      </c>
      <c r="AR854" s="21"/>
      <c r="AS854" t="b">
        <v>0</v>
      </c>
      <c r="AT854" s="21"/>
      <c r="AU854" s="21"/>
      <c r="AV854" s="21" t="s">
        <v>244</v>
      </c>
      <c r="AW854" s="21"/>
      <c r="AX854" s="21"/>
      <c r="AY854" s="21"/>
      <c r="AZ854" s="21"/>
      <c r="BA854">
        <v>3</v>
      </c>
      <c r="BB854" s="21"/>
      <c r="BC854">
        <v>16776960</v>
      </c>
      <c r="BD854">
        <v>0</v>
      </c>
      <c r="BE854">
        <v>0</v>
      </c>
      <c r="BF854">
        <v>77</v>
      </c>
      <c r="BG854">
        <v>0</v>
      </c>
      <c r="BH854">
        <v>100</v>
      </c>
      <c r="BI854" s="21"/>
      <c r="BJ854">
        <v>0</v>
      </c>
    </row>
    <row r="855" spans="1:62" x14ac:dyDescent="0.25">
      <c r="A855" t="str">
        <f>VLOOKUP(ObjectiveData[[#This Row],[Template ID]],ID_Conversion[],3,FALSE)</f>
        <v>VMAT</v>
      </c>
      <c r="B855" t="str">
        <f>VLOOKUP(ObjectiveData[[#This Row],[Template ID]],ID_Conversion[],6,FALSE)</f>
        <v>PROS</v>
      </c>
      <c r="C855" s="15">
        <f>VLOOKUP(ObjectiveData[[#This Row],[Last Modified]],Date_Conversion[],13,FALSE)</f>
        <v>42921.461597222224</v>
      </c>
      <c r="D855" s="15" t="str">
        <f>VLOOKUP(ObjectiveData[[#This Row],[Template ID]],ObjectiveFiles[],3,FALSE)</f>
        <v>ObjectiveTemplate_9958.xml</v>
      </c>
      <c r="E855">
        <v>1.7</v>
      </c>
      <c r="F855" s="21" t="s">
        <v>148</v>
      </c>
      <c r="G855" s="21" t="s">
        <v>9</v>
      </c>
      <c r="H855" s="21" t="s">
        <v>14</v>
      </c>
      <c r="I855" s="21"/>
      <c r="J855" s="21"/>
      <c r="K855" s="21" t="s">
        <v>23</v>
      </c>
      <c r="L855" s="21"/>
      <c r="M855" s="21" t="s">
        <v>781</v>
      </c>
      <c r="N855" s="21" t="s">
        <v>683</v>
      </c>
      <c r="O855" s="21" t="s">
        <v>41</v>
      </c>
      <c r="P855" t="b">
        <v>0</v>
      </c>
      <c r="Q855" t="b">
        <v>0</v>
      </c>
      <c r="R855" t="b">
        <v>1</v>
      </c>
      <c r="S855">
        <v>40</v>
      </c>
      <c r="T855">
        <v>30</v>
      </c>
      <c r="U855">
        <v>0</v>
      </c>
      <c r="V855" s="21" t="s">
        <v>49</v>
      </c>
      <c r="W855">
        <v>1000</v>
      </c>
      <c r="X855">
        <v>100</v>
      </c>
      <c r="Y855" t="b">
        <v>1</v>
      </c>
      <c r="Z855">
        <v>80</v>
      </c>
      <c r="AA855">
        <v>1</v>
      </c>
      <c r="AB855">
        <v>105</v>
      </c>
      <c r="AC855">
        <v>60</v>
      </c>
      <c r="AD855">
        <v>0.05</v>
      </c>
      <c r="AE855" t="b">
        <v>1</v>
      </c>
      <c r="AF855" s="21" t="s">
        <v>724</v>
      </c>
      <c r="AG855">
        <v>5</v>
      </c>
      <c r="AH855">
        <v>9</v>
      </c>
      <c r="AI855">
        <v>10</v>
      </c>
      <c r="AJ855">
        <v>10</v>
      </c>
      <c r="AK855" s="21" t="s">
        <v>48</v>
      </c>
      <c r="AL855" t="b">
        <v>0</v>
      </c>
      <c r="AM855" t="b">
        <v>0</v>
      </c>
      <c r="AN855">
        <v>100</v>
      </c>
      <c r="AO855">
        <v>650</v>
      </c>
      <c r="AP855">
        <v>800</v>
      </c>
      <c r="AQ855" s="21" t="s">
        <v>244</v>
      </c>
      <c r="AR855" s="21"/>
      <c r="AS855" t="b">
        <v>0</v>
      </c>
      <c r="AT855" s="21"/>
      <c r="AU855" s="21"/>
      <c r="AV855" s="21" t="s">
        <v>244</v>
      </c>
      <c r="AW855" s="21"/>
      <c r="AX855" s="21"/>
      <c r="AY855" s="21"/>
      <c r="AZ855" s="21"/>
      <c r="BA855">
        <v>3</v>
      </c>
      <c r="BB855" s="21"/>
      <c r="BC855">
        <v>16776960</v>
      </c>
      <c r="BD855">
        <v>0</v>
      </c>
      <c r="BE855">
        <v>1</v>
      </c>
      <c r="BF855">
        <v>79</v>
      </c>
      <c r="BG855">
        <v>100</v>
      </c>
      <c r="BH855">
        <v>110</v>
      </c>
      <c r="BI855" s="21"/>
      <c r="BJ855">
        <v>0</v>
      </c>
    </row>
    <row r="856" spans="1:62" x14ac:dyDescent="0.25">
      <c r="A856" t="str">
        <f>VLOOKUP(ObjectiveData[[#This Row],[Template ID]],ID_Conversion[],3,FALSE)</f>
        <v>VMAT</v>
      </c>
      <c r="B856" t="str">
        <f>VLOOKUP(ObjectiveData[[#This Row],[Template ID]],ID_Conversion[],6,FALSE)</f>
        <v>PROS</v>
      </c>
      <c r="C856" s="15">
        <f>VLOOKUP(ObjectiveData[[#This Row],[Last Modified]],Date_Conversion[],13,FALSE)</f>
        <v>42921.461597222224</v>
      </c>
      <c r="D856" s="15" t="str">
        <f>VLOOKUP(ObjectiveData[[#This Row],[Template ID]],ObjectiveFiles[],3,FALSE)</f>
        <v>ObjectiveTemplate_9958.xml</v>
      </c>
      <c r="E856">
        <v>1.7</v>
      </c>
      <c r="F856" s="21" t="s">
        <v>148</v>
      </c>
      <c r="G856" s="21" t="s">
        <v>9</v>
      </c>
      <c r="H856" s="21" t="s">
        <v>14</v>
      </c>
      <c r="I856" s="21"/>
      <c r="J856" s="21"/>
      <c r="K856" s="21" t="s">
        <v>23</v>
      </c>
      <c r="L856" s="21"/>
      <c r="M856" s="21" t="s">
        <v>781</v>
      </c>
      <c r="N856" s="21" t="s">
        <v>683</v>
      </c>
      <c r="O856" s="21" t="s">
        <v>41</v>
      </c>
      <c r="P856" t="b">
        <v>0</v>
      </c>
      <c r="Q856" t="b">
        <v>0</v>
      </c>
      <c r="R856" t="b">
        <v>1</v>
      </c>
      <c r="S856">
        <v>40</v>
      </c>
      <c r="T856">
        <v>30</v>
      </c>
      <c r="U856">
        <v>0</v>
      </c>
      <c r="V856" s="21" t="s">
        <v>49</v>
      </c>
      <c r="W856">
        <v>1000</v>
      </c>
      <c r="X856">
        <v>100</v>
      </c>
      <c r="Y856" t="b">
        <v>1</v>
      </c>
      <c r="Z856">
        <v>80</v>
      </c>
      <c r="AA856">
        <v>1</v>
      </c>
      <c r="AB856">
        <v>105</v>
      </c>
      <c r="AC856">
        <v>60</v>
      </c>
      <c r="AD856">
        <v>0.05</v>
      </c>
      <c r="AE856" t="b">
        <v>1</v>
      </c>
      <c r="AF856" s="21" t="s">
        <v>724</v>
      </c>
      <c r="AG856">
        <v>5</v>
      </c>
      <c r="AH856">
        <v>9</v>
      </c>
      <c r="AI856">
        <v>10</v>
      </c>
      <c r="AJ856">
        <v>10</v>
      </c>
      <c r="AK856" s="21" t="s">
        <v>48</v>
      </c>
      <c r="AL856" t="b">
        <v>0</v>
      </c>
      <c r="AM856" t="b">
        <v>0</v>
      </c>
      <c r="AN856">
        <v>100</v>
      </c>
      <c r="AO856">
        <v>650</v>
      </c>
      <c r="AP856">
        <v>800</v>
      </c>
      <c r="AQ856" s="21" t="s">
        <v>265</v>
      </c>
      <c r="AR856" s="21"/>
      <c r="AS856" t="b">
        <v>0</v>
      </c>
      <c r="AT856" s="21"/>
      <c r="AU856" s="21"/>
      <c r="AV856" s="21" t="s">
        <v>501</v>
      </c>
      <c r="AW856" s="21"/>
      <c r="AX856" s="21"/>
      <c r="AY856" s="21"/>
      <c r="AZ856" s="21"/>
      <c r="BA856">
        <v>1.5009999999999999</v>
      </c>
      <c r="BB856" s="21"/>
      <c r="BC856">
        <v>32896</v>
      </c>
      <c r="BD856">
        <v>0</v>
      </c>
      <c r="BE856">
        <v>0</v>
      </c>
      <c r="BF856">
        <v>50</v>
      </c>
      <c r="BG856">
        <v>0</v>
      </c>
      <c r="BH856">
        <v>50</v>
      </c>
      <c r="BI856" s="21"/>
      <c r="BJ856">
        <v>0</v>
      </c>
    </row>
    <row r="857" spans="1:62" x14ac:dyDescent="0.25">
      <c r="A857" t="str">
        <f>VLOOKUP(ObjectiveData[[#This Row],[Template ID]],ID_Conversion[],3,FALSE)</f>
        <v>VMAT</v>
      </c>
      <c r="B857" t="str">
        <f>VLOOKUP(ObjectiveData[[#This Row],[Template ID]],ID_Conversion[],6,FALSE)</f>
        <v>PROS</v>
      </c>
      <c r="C857" s="15">
        <f>VLOOKUP(ObjectiveData[[#This Row],[Last Modified]],Date_Conversion[],13,FALSE)</f>
        <v>42921.461597222224</v>
      </c>
      <c r="D857" s="15" t="str">
        <f>VLOOKUP(ObjectiveData[[#This Row],[Template ID]],ObjectiveFiles[],3,FALSE)</f>
        <v>ObjectiveTemplate_9958.xml</v>
      </c>
      <c r="E857">
        <v>1.7</v>
      </c>
      <c r="F857" s="21" t="s">
        <v>148</v>
      </c>
      <c r="G857" s="21" t="s">
        <v>9</v>
      </c>
      <c r="H857" s="21" t="s">
        <v>14</v>
      </c>
      <c r="I857" s="21"/>
      <c r="J857" s="21"/>
      <c r="K857" s="21" t="s">
        <v>23</v>
      </c>
      <c r="L857" s="21"/>
      <c r="M857" s="21" t="s">
        <v>781</v>
      </c>
      <c r="N857" s="21" t="s">
        <v>683</v>
      </c>
      <c r="O857" s="21" t="s">
        <v>41</v>
      </c>
      <c r="P857" t="b">
        <v>0</v>
      </c>
      <c r="Q857" t="b">
        <v>0</v>
      </c>
      <c r="R857" t="b">
        <v>1</v>
      </c>
      <c r="S857">
        <v>40</v>
      </c>
      <c r="T857">
        <v>30</v>
      </c>
      <c r="U857">
        <v>0</v>
      </c>
      <c r="V857" s="21" t="s">
        <v>49</v>
      </c>
      <c r="W857">
        <v>1000</v>
      </c>
      <c r="X857">
        <v>100</v>
      </c>
      <c r="Y857" t="b">
        <v>1</v>
      </c>
      <c r="Z857">
        <v>80</v>
      </c>
      <c r="AA857">
        <v>1</v>
      </c>
      <c r="AB857">
        <v>105</v>
      </c>
      <c r="AC857">
        <v>60</v>
      </c>
      <c r="AD857">
        <v>0.05</v>
      </c>
      <c r="AE857" t="b">
        <v>1</v>
      </c>
      <c r="AF857" s="21" t="s">
        <v>724</v>
      </c>
      <c r="AG857">
        <v>5</v>
      </c>
      <c r="AH857">
        <v>9</v>
      </c>
      <c r="AI857">
        <v>10</v>
      </c>
      <c r="AJ857">
        <v>10</v>
      </c>
      <c r="AK857" s="21" t="s">
        <v>48</v>
      </c>
      <c r="AL857" t="b">
        <v>0</v>
      </c>
      <c r="AM857" t="b">
        <v>0</v>
      </c>
      <c r="AN857">
        <v>100</v>
      </c>
      <c r="AO857">
        <v>650</v>
      </c>
      <c r="AP857">
        <v>800</v>
      </c>
      <c r="AQ857" s="21" t="s">
        <v>266</v>
      </c>
      <c r="AR857" s="21"/>
      <c r="AS857" t="b">
        <v>0</v>
      </c>
      <c r="AT857" s="21"/>
      <c r="AU857" s="21"/>
      <c r="AV857" s="21" t="s">
        <v>501</v>
      </c>
      <c r="AW857" s="21"/>
      <c r="AX857" s="21"/>
      <c r="AY857" s="21"/>
      <c r="AZ857" s="21"/>
      <c r="BA857">
        <v>1.5009999999999999</v>
      </c>
      <c r="BB857" s="21"/>
      <c r="BC857">
        <v>9221330</v>
      </c>
      <c r="BD857">
        <v>0</v>
      </c>
      <c r="BE857">
        <v>0</v>
      </c>
      <c r="BF857">
        <v>50</v>
      </c>
      <c r="BG857">
        <v>0</v>
      </c>
      <c r="BH857">
        <v>50</v>
      </c>
      <c r="BI857" s="21"/>
      <c r="BJ857">
        <v>0</v>
      </c>
    </row>
    <row r="858" spans="1:62" x14ac:dyDescent="0.25">
      <c r="A858" t="str">
        <f>VLOOKUP(ObjectiveData[[#This Row],[Template ID]],ID_Conversion[],3,FALSE)</f>
        <v>VMAT</v>
      </c>
      <c r="B858" t="str">
        <f>VLOOKUP(ObjectiveData[[#This Row],[Template ID]],ID_Conversion[],6,FALSE)</f>
        <v>PROS</v>
      </c>
      <c r="C858" s="15">
        <f>VLOOKUP(ObjectiveData[[#This Row],[Last Modified]],Date_Conversion[],13,FALSE)</f>
        <v>42921.461597222224</v>
      </c>
      <c r="D858" s="15" t="str">
        <f>VLOOKUP(ObjectiveData[[#This Row],[Template ID]],ObjectiveFiles[],3,FALSE)</f>
        <v>ObjectiveTemplate_9958.xml</v>
      </c>
      <c r="E858">
        <v>1.7</v>
      </c>
      <c r="F858" s="21" t="s">
        <v>148</v>
      </c>
      <c r="G858" s="21" t="s">
        <v>9</v>
      </c>
      <c r="H858" s="21" t="s">
        <v>14</v>
      </c>
      <c r="I858" s="21"/>
      <c r="J858" s="21"/>
      <c r="K858" s="21" t="s">
        <v>23</v>
      </c>
      <c r="L858" s="21"/>
      <c r="M858" s="21" t="s">
        <v>781</v>
      </c>
      <c r="N858" s="21" t="s">
        <v>683</v>
      </c>
      <c r="O858" s="21" t="s">
        <v>41</v>
      </c>
      <c r="P858" t="b">
        <v>0</v>
      </c>
      <c r="Q858" t="b">
        <v>0</v>
      </c>
      <c r="R858" t="b">
        <v>1</v>
      </c>
      <c r="S858">
        <v>40</v>
      </c>
      <c r="T858">
        <v>30</v>
      </c>
      <c r="U858">
        <v>0</v>
      </c>
      <c r="V858" s="21" t="s">
        <v>49</v>
      </c>
      <c r="W858">
        <v>1000</v>
      </c>
      <c r="X858">
        <v>100</v>
      </c>
      <c r="Y858" t="b">
        <v>1</v>
      </c>
      <c r="Z858">
        <v>80</v>
      </c>
      <c r="AA858">
        <v>1</v>
      </c>
      <c r="AB858">
        <v>105</v>
      </c>
      <c r="AC858">
        <v>60</v>
      </c>
      <c r="AD858">
        <v>0.05</v>
      </c>
      <c r="AE858" t="b">
        <v>1</v>
      </c>
      <c r="AF858" s="21" t="s">
        <v>724</v>
      </c>
      <c r="AG858">
        <v>5</v>
      </c>
      <c r="AH858">
        <v>9</v>
      </c>
      <c r="AI858">
        <v>10</v>
      </c>
      <c r="AJ858">
        <v>10</v>
      </c>
      <c r="AK858" s="21" t="s">
        <v>48</v>
      </c>
      <c r="AL858" t="b">
        <v>0</v>
      </c>
      <c r="AM858" t="b">
        <v>0</v>
      </c>
      <c r="AN858">
        <v>100</v>
      </c>
      <c r="AO858">
        <v>650</v>
      </c>
      <c r="AP858">
        <v>800</v>
      </c>
      <c r="AQ858" s="21" t="s">
        <v>318</v>
      </c>
      <c r="AR858" s="21"/>
      <c r="AS858" t="b">
        <v>0</v>
      </c>
      <c r="AT858" s="21"/>
      <c r="AU858" s="21"/>
      <c r="AV858" s="21" t="s">
        <v>503</v>
      </c>
      <c r="AW858" s="21"/>
      <c r="AX858" s="21"/>
      <c r="AY858" s="21"/>
      <c r="AZ858" s="21"/>
      <c r="BA858">
        <v>3</v>
      </c>
      <c r="BB858" s="21"/>
      <c r="BC858">
        <v>13130346</v>
      </c>
      <c r="BD858">
        <v>0</v>
      </c>
      <c r="BE858">
        <v>0</v>
      </c>
      <c r="BF858">
        <v>30</v>
      </c>
      <c r="BG858">
        <v>60</v>
      </c>
      <c r="BH858">
        <v>50</v>
      </c>
      <c r="BI858" s="21"/>
      <c r="BJ858">
        <v>0</v>
      </c>
    </row>
    <row r="859" spans="1:62" x14ac:dyDescent="0.25">
      <c r="A859" t="str">
        <f>VLOOKUP(ObjectiveData[[#This Row],[Template ID]],ID_Conversion[],3,FALSE)</f>
        <v>VMAT</v>
      </c>
      <c r="B859" t="str">
        <f>VLOOKUP(ObjectiveData[[#This Row],[Template ID]],ID_Conversion[],6,FALSE)</f>
        <v>PROS</v>
      </c>
      <c r="C859" s="15">
        <f>VLOOKUP(ObjectiveData[[#This Row],[Last Modified]],Date_Conversion[],13,FALSE)</f>
        <v>42921.461597222224</v>
      </c>
      <c r="D859" s="15" t="str">
        <f>VLOOKUP(ObjectiveData[[#This Row],[Template ID]],ObjectiveFiles[],3,FALSE)</f>
        <v>ObjectiveTemplate_9958.xml</v>
      </c>
      <c r="E859">
        <v>1.7</v>
      </c>
      <c r="F859" s="21" t="s">
        <v>148</v>
      </c>
      <c r="G859" s="21" t="s">
        <v>9</v>
      </c>
      <c r="H859" s="21" t="s">
        <v>14</v>
      </c>
      <c r="I859" s="21"/>
      <c r="J859" s="21"/>
      <c r="K859" s="21" t="s">
        <v>23</v>
      </c>
      <c r="L859" s="21"/>
      <c r="M859" s="21" t="s">
        <v>781</v>
      </c>
      <c r="N859" s="21" t="s">
        <v>683</v>
      </c>
      <c r="O859" s="21" t="s">
        <v>41</v>
      </c>
      <c r="P859" t="b">
        <v>0</v>
      </c>
      <c r="Q859" t="b">
        <v>0</v>
      </c>
      <c r="R859" t="b">
        <v>1</v>
      </c>
      <c r="S859">
        <v>40</v>
      </c>
      <c r="T859">
        <v>30</v>
      </c>
      <c r="U859">
        <v>0</v>
      </c>
      <c r="V859" s="21" t="s">
        <v>49</v>
      </c>
      <c r="W859">
        <v>1000</v>
      </c>
      <c r="X859">
        <v>100</v>
      </c>
      <c r="Y859" t="b">
        <v>1</v>
      </c>
      <c r="Z859">
        <v>80</v>
      </c>
      <c r="AA859">
        <v>1</v>
      </c>
      <c r="AB859">
        <v>105</v>
      </c>
      <c r="AC859">
        <v>60</v>
      </c>
      <c r="AD859">
        <v>0.05</v>
      </c>
      <c r="AE859" t="b">
        <v>1</v>
      </c>
      <c r="AF859" s="21" t="s">
        <v>724</v>
      </c>
      <c r="AG859">
        <v>5</v>
      </c>
      <c r="AH859">
        <v>9</v>
      </c>
      <c r="AI859">
        <v>10</v>
      </c>
      <c r="AJ859">
        <v>10</v>
      </c>
      <c r="AK859" s="21" t="s">
        <v>48</v>
      </c>
      <c r="AL859" t="b">
        <v>0</v>
      </c>
      <c r="AM859" t="b">
        <v>0</v>
      </c>
      <c r="AN859">
        <v>100</v>
      </c>
      <c r="AO859">
        <v>650</v>
      </c>
      <c r="AP859">
        <v>800</v>
      </c>
      <c r="AQ859" s="21" t="s">
        <v>318</v>
      </c>
      <c r="AR859" s="21"/>
      <c r="AS859" t="b">
        <v>0</v>
      </c>
      <c r="AT859" s="21"/>
      <c r="AU859" s="21"/>
      <c r="AV859" s="21" t="s">
        <v>503</v>
      </c>
      <c r="AW859" s="21"/>
      <c r="AX859" s="21"/>
      <c r="AY859" s="21"/>
      <c r="AZ859" s="21"/>
      <c r="BA859">
        <v>3</v>
      </c>
      <c r="BB859" s="21"/>
      <c r="BC859">
        <v>13130346</v>
      </c>
      <c r="BD859">
        <v>0</v>
      </c>
      <c r="BE859">
        <v>0</v>
      </c>
      <c r="BF859">
        <v>55</v>
      </c>
      <c r="BG859">
        <v>25</v>
      </c>
      <c r="BH859">
        <v>50</v>
      </c>
      <c r="BI859" s="21"/>
      <c r="BJ859">
        <v>0</v>
      </c>
    </row>
    <row r="860" spans="1:62" x14ac:dyDescent="0.25">
      <c r="A860" t="str">
        <f>VLOOKUP(ObjectiveData[[#This Row],[Template ID]],ID_Conversion[],3,FALSE)</f>
        <v>VMAT</v>
      </c>
      <c r="B860" t="str">
        <f>VLOOKUP(ObjectiveData[[#This Row],[Template ID]],ID_Conversion[],6,FALSE)</f>
        <v>PROS</v>
      </c>
      <c r="C860" s="15">
        <f>VLOOKUP(ObjectiveData[[#This Row],[Last Modified]],Date_Conversion[],13,FALSE)</f>
        <v>42921.461597222224</v>
      </c>
      <c r="D860" s="15" t="str">
        <f>VLOOKUP(ObjectiveData[[#This Row],[Template ID]],ObjectiveFiles[],3,FALSE)</f>
        <v>ObjectiveTemplate_9958.xml</v>
      </c>
      <c r="E860">
        <v>1.7</v>
      </c>
      <c r="F860" s="21" t="s">
        <v>148</v>
      </c>
      <c r="G860" s="21" t="s">
        <v>9</v>
      </c>
      <c r="H860" s="21" t="s">
        <v>14</v>
      </c>
      <c r="I860" s="21"/>
      <c r="J860" s="21"/>
      <c r="K860" s="21" t="s">
        <v>23</v>
      </c>
      <c r="L860" s="21"/>
      <c r="M860" s="21" t="s">
        <v>781</v>
      </c>
      <c r="N860" s="21" t="s">
        <v>683</v>
      </c>
      <c r="O860" s="21" t="s">
        <v>41</v>
      </c>
      <c r="P860" t="b">
        <v>0</v>
      </c>
      <c r="Q860" t="b">
        <v>0</v>
      </c>
      <c r="R860" t="b">
        <v>1</v>
      </c>
      <c r="S860">
        <v>40</v>
      </c>
      <c r="T860">
        <v>30</v>
      </c>
      <c r="U860">
        <v>0</v>
      </c>
      <c r="V860" s="21" t="s">
        <v>49</v>
      </c>
      <c r="W860">
        <v>1000</v>
      </c>
      <c r="X860">
        <v>100</v>
      </c>
      <c r="Y860" t="b">
        <v>1</v>
      </c>
      <c r="Z860">
        <v>80</v>
      </c>
      <c r="AA860">
        <v>1</v>
      </c>
      <c r="AB860">
        <v>105</v>
      </c>
      <c r="AC860">
        <v>60</v>
      </c>
      <c r="AD860">
        <v>0.05</v>
      </c>
      <c r="AE860" t="b">
        <v>1</v>
      </c>
      <c r="AF860" s="21" t="s">
        <v>724</v>
      </c>
      <c r="AG860">
        <v>5</v>
      </c>
      <c r="AH860">
        <v>9</v>
      </c>
      <c r="AI860">
        <v>10</v>
      </c>
      <c r="AJ860">
        <v>10</v>
      </c>
      <c r="AK860" s="21" t="s">
        <v>48</v>
      </c>
      <c r="AL860" t="b">
        <v>0</v>
      </c>
      <c r="AM860" t="b">
        <v>0</v>
      </c>
      <c r="AN860">
        <v>100</v>
      </c>
      <c r="AO860">
        <v>650</v>
      </c>
      <c r="AP860">
        <v>800</v>
      </c>
      <c r="AQ860" s="21" t="s">
        <v>318</v>
      </c>
      <c r="AR860" s="21"/>
      <c r="AS860" t="b">
        <v>0</v>
      </c>
      <c r="AT860" s="21"/>
      <c r="AU860" s="21"/>
      <c r="AV860" s="21" t="s">
        <v>503</v>
      </c>
      <c r="AW860" s="21"/>
      <c r="AX860" s="21"/>
      <c r="AY860" s="21"/>
      <c r="AZ860" s="21"/>
      <c r="BA860">
        <v>3</v>
      </c>
      <c r="BB860" s="21"/>
      <c r="BC860">
        <v>13130346</v>
      </c>
      <c r="BD860">
        <v>0</v>
      </c>
      <c r="BE860">
        <v>0</v>
      </c>
      <c r="BF860">
        <v>60</v>
      </c>
      <c r="BG860">
        <v>15</v>
      </c>
      <c r="BH860">
        <v>50</v>
      </c>
      <c r="BI860" s="21"/>
      <c r="BJ860">
        <v>0</v>
      </c>
    </row>
    <row r="861" spans="1:62" x14ac:dyDescent="0.25">
      <c r="A861" t="str">
        <f>VLOOKUP(ObjectiveData[[#This Row],[Template ID]],ID_Conversion[],3,FALSE)</f>
        <v>VMAT</v>
      </c>
      <c r="B861" t="str">
        <f>VLOOKUP(ObjectiveData[[#This Row],[Template ID]],ID_Conversion[],6,FALSE)</f>
        <v>PROS</v>
      </c>
      <c r="C861" s="15">
        <f>VLOOKUP(ObjectiveData[[#This Row],[Last Modified]],Date_Conversion[],13,FALSE)</f>
        <v>42921.461597222224</v>
      </c>
      <c r="D861" s="15" t="str">
        <f>VLOOKUP(ObjectiveData[[#This Row],[Template ID]],ObjectiveFiles[],3,FALSE)</f>
        <v>ObjectiveTemplate_9958.xml</v>
      </c>
      <c r="E861">
        <v>1.7</v>
      </c>
      <c r="F861" s="21" t="s">
        <v>148</v>
      </c>
      <c r="G861" s="21" t="s">
        <v>9</v>
      </c>
      <c r="H861" s="21" t="s">
        <v>14</v>
      </c>
      <c r="I861" s="21"/>
      <c r="J861" s="21"/>
      <c r="K861" s="21" t="s">
        <v>23</v>
      </c>
      <c r="L861" s="21"/>
      <c r="M861" s="21" t="s">
        <v>781</v>
      </c>
      <c r="N861" s="21" t="s">
        <v>683</v>
      </c>
      <c r="O861" s="21" t="s">
        <v>41</v>
      </c>
      <c r="P861" t="b">
        <v>0</v>
      </c>
      <c r="Q861" t="b">
        <v>0</v>
      </c>
      <c r="R861" t="b">
        <v>1</v>
      </c>
      <c r="S861">
        <v>40</v>
      </c>
      <c r="T861">
        <v>30</v>
      </c>
      <c r="U861">
        <v>0</v>
      </c>
      <c r="V861" s="21" t="s">
        <v>49</v>
      </c>
      <c r="W861">
        <v>1000</v>
      </c>
      <c r="X861">
        <v>100</v>
      </c>
      <c r="Y861" t="b">
        <v>1</v>
      </c>
      <c r="Z861">
        <v>80</v>
      </c>
      <c r="AA861">
        <v>1</v>
      </c>
      <c r="AB861">
        <v>105</v>
      </c>
      <c r="AC861">
        <v>60</v>
      </c>
      <c r="AD861">
        <v>0.05</v>
      </c>
      <c r="AE861" t="b">
        <v>1</v>
      </c>
      <c r="AF861" s="21" t="s">
        <v>724</v>
      </c>
      <c r="AG861">
        <v>5</v>
      </c>
      <c r="AH861">
        <v>9</v>
      </c>
      <c r="AI861">
        <v>10</v>
      </c>
      <c r="AJ861">
        <v>10</v>
      </c>
      <c r="AK861" s="21" t="s">
        <v>48</v>
      </c>
      <c r="AL861" t="b">
        <v>0</v>
      </c>
      <c r="AM861" t="b">
        <v>0</v>
      </c>
      <c r="AN861">
        <v>100</v>
      </c>
      <c r="AO861">
        <v>650</v>
      </c>
      <c r="AP861">
        <v>800</v>
      </c>
      <c r="AQ861" s="21" t="s">
        <v>318</v>
      </c>
      <c r="AR861" s="21"/>
      <c r="AS861" t="b">
        <v>0</v>
      </c>
      <c r="AT861" s="21"/>
      <c r="AU861" s="21"/>
      <c r="AV861" s="21" t="s">
        <v>503</v>
      </c>
      <c r="AW861" s="21"/>
      <c r="AX861" s="21"/>
      <c r="AY861" s="21"/>
      <c r="AZ861" s="21"/>
      <c r="BA861">
        <v>3</v>
      </c>
      <c r="BB861" s="21"/>
      <c r="BC861">
        <v>13130346</v>
      </c>
      <c r="BD861">
        <v>0</v>
      </c>
      <c r="BE861">
        <v>0</v>
      </c>
      <c r="BF861">
        <v>65</v>
      </c>
      <c r="BG861">
        <v>5</v>
      </c>
      <c r="BH861">
        <v>50</v>
      </c>
      <c r="BI861" s="21"/>
      <c r="BJ861">
        <v>0</v>
      </c>
    </row>
    <row r="862" spans="1:62" x14ac:dyDescent="0.25">
      <c r="A862" t="str">
        <f>VLOOKUP(ObjectiveData[[#This Row],[Template ID]],ID_Conversion[],3,FALSE)</f>
        <v>VMAT</v>
      </c>
      <c r="B862" t="str">
        <f>VLOOKUP(ObjectiveData[[#This Row],[Template ID]],ID_Conversion[],6,FALSE)</f>
        <v>PROS</v>
      </c>
      <c r="C862" s="15">
        <f>VLOOKUP(ObjectiveData[[#This Row],[Last Modified]],Date_Conversion[],13,FALSE)</f>
        <v>42921.461597222224</v>
      </c>
      <c r="D862" s="15" t="str">
        <f>VLOOKUP(ObjectiveData[[#This Row],[Template ID]],ObjectiveFiles[],3,FALSE)</f>
        <v>ObjectiveTemplate_9958.xml</v>
      </c>
      <c r="E862">
        <v>1.7</v>
      </c>
      <c r="F862" s="21" t="s">
        <v>148</v>
      </c>
      <c r="G862" s="21" t="s">
        <v>9</v>
      </c>
      <c r="H862" s="21" t="s">
        <v>14</v>
      </c>
      <c r="I862" s="21"/>
      <c r="J862" s="21"/>
      <c r="K862" s="21" t="s">
        <v>23</v>
      </c>
      <c r="L862" s="21"/>
      <c r="M862" s="21" t="s">
        <v>781</v>
      </c>
      <c r="N862" s="21" t="s">
        <v>683</v>
      </c>
      <c r="O862" s="21" t="s">
        <v>41</v>
      </c>
      <c r="P862" t="b">
        <v>0</v>
      </c>
      <c r="Q862" t="b">
        <v>0</v>
      </c>
      <c r="R862" t="b">
        <v>1</v>
      </c>
      <c r="S862">
        <v>40</v>
      </c>
      <c r="T862">
        <v>30</v>
      </c>
      <c r="U862">
        <v>0</v>
      </c>
      <c r="V862" s="21" t="s">
        <v>49</v>
      </c>
      <c r="W862">
        <v>1000</v>
      </c>
      <c r="X862">
        <v>100</v>
      </c>
      <c r="Y862" t="b">
        <v>1</v>
      </c>
      <c r="Z862">
        <v>80</v>
      </c>
      <c r="AA862">
        <v>1</v>
      </c>
      <c r="AB862">
        <v>105</v>
      </c>
      <c r="AC862">
        <v>60</v>
      </c>
      <c r="AD862">
        <v>0.05</v>
      </c>
      <c r="AE862" t="b">
        <v>1</v>
      </c>
      <c r="AF862" s="21" t="s">
        <v>724</v>
      </c>
      <c r="AG862">
        <v>5</v>
      </c>
      <c r="AH862">
        <v>9</v>
      </c>
      <c r="AI862">
        <v>10</v>
      </c>
      <c r="AJ862">
        <v>10</v>
      </c>
      <c r="AK862" s="21" t="s">
        <v>48</v>
      </c>
      <c r="AL862" t="b">
        <v>0</v>
      </c>
      <c r="AM862" t="b">
        <v>0</v>
      </c>
      <c r="AN862">
        <v>100</v>
      </c>
      <c r="AO862">
        <v>650</v>
      </c>
      <c r="AP862">
        <v>800</v>
      </c>
      <c r="AQ862" s="21" t="s">
        <v>326</v>
      </c>
      <c r="AR862" s="21"/>
      <c r="AS862" t="b">
        <v>0</v>
      </c>
      <c r="AT862" s="21"/>
      <c r="AU862" s="21"/>
      <c r="AV862" s="21" t="s">
        <v>375</v>
      </c>
      <c r="AW862" s="21"/>
      <c r="AX862" s="21"/>
      <c r="AY862" s="21"/>
      <c r="AZ862" s="21"/>
      <c r="BA862">
        <v>3</v>
      </c>
      <c r="BB862" s="21"/>
      <c r="BC862">
        <v>15570276</v>
      </c>
      <c r="BD862">
        <v>0</v>
      </c>
      <c r="BE862">
        <v>0</v>
      </c>
      <c r="BF862">
        <v>74</v>
      </c>
      <c r="BG862">
        <v>0</v>
      </c>
      <c r="BH862">
        <v>100</v>
      </c>
      <c r="BI862" s="21"/>
      <c r="BJ862">
        <v>0</v>
      </c>
    </row>
    <row r="863" spans="1:62" x14ac:dyDescent="0.25">
      <c r="A863" t="str">
        <f>VLOOKUP(ObjectiveData[[#This Row],[Template ID]],ID_Conversion[],3,FALSE)</f>
        <v>VMAT</v>
      </c>
      <c r="B863" t="str">
        <f>VLOOKUP(ObjectiveData[[#This Row],[Template ID]],ID_Conversion[],6,FALSE)</f>
        <v>PROS</v>
      </c>
      <c r="C863" s="15">
        <f>VLOOKUP(ObjectiveData[[#This Row],[Last Modified]],Date_Conversion[],13,FALSE)</f>
        <v>42921.461597222224</v>
      </c>
      <c r="D863" s="15" t="str">
        <f>VLOOKUP(ObjectiveData[[#This Row],[Template ID]],ObjectiveFiles[],3,FALSE)</f>
        <v>ObjectiveTemplate_9958.xml</v>
      </c>
      <c r="E863">
        <v>1.7</v>
      </c>
      <c r="F863" s="21" t="s">
        <v>148</v>
      </c>
      <c r="G863" s="21" t="s">
        <v>9</v>
      </c>
      <c r="H863" s="21" t="s">
        <v>14</v>
      </c>
      <c r="I863" s="21"/>
      <c r="J863" s="21"/>
      <c r="K863" s="21" t="s">
        <v>23</v>
      </c>
      <c r="L863" s="21"/>
      <c r="M863" s="21" t="s">
        <v>781</v>
      </c>
      <c r="N863" s="21" t="s">
        <v>683</v>
      </c>
      <c r="O863" s="21" t="s">
        <v>41</v>
      </c>
      <c r="P863" t="b">
        <v>0</v>
      </c>
      <c r="Q863" t="b">
        <v>0</v>
      </c>
      <c r="R863" t="b">
        <v>1</v>
      </c>
      <c r="S863">
        <v>40</v>
      </c>
      <c r="T863">
        <v>30</v>
      </c>
      <c r="U863">
        <v>0</v>
      </c>
      <c r="V863" s="21" t="s">
        <v>49</v>
      </c>
      <c r="W863">
        <v>1000</v>
      </c>
      <c r="X863">
        <v>100</v>
      </c>
      <c r="Y863" t="b">
        <v>1</v>
      </c>
      <c r="Z863">
        <v>80</v>
      </c>
      <c r="AA863">
        <v>1</v>
      </c>
      <c r="AB863">
        <v>105</v>
      </c>
      <c r="AC863">
        <v>60</v>
      </c>
      <c r="AD863">
        <v>0.05</v>
      </c>
      <c r="AE863" t="b">
        <v>1</v>
      </c>
      <c r="AF863" s="21" t="s">
        <v>724</v>
      </c>
      <c r="AG863">
        <v>5</v>
      </c>
      <c r="AH863">
        <v>9</v>
      </c>
      <c r="AI863">
        <v>10</v>
      </c>
      <c r="AJ863">
        <v>10</v>
      </c>
      <c r="AK863" s="21" t="s">
        <v>48</v>
      </c>
      <c r="AL863" t="b">
        <v>0</v>
      </c>
      <c r="AM863" t="b">
        <v>0</v>
      </c>
      <c r="AN863">
        <v>100</v>
      </c>
      <c r="AO863">
        <v>650</v>
      </c>
      <c r="AP863">
        <v>800</v>
      </c>
      <c r="AQ863" s="21" t="s">
        <v>326</v>
      </c>
      <c r="AR863" s="21"/>
      <c r="AS863" t="b">
        <v>0</v>
      </c>
      <c r="AT863" s="21"/>
      <c r="AU863" s="21"/>
      <c r="AV863" s="21" t="s">
        <v>375</v>
      </c>
      <c r="AW863" s="21"/>
      <c r="AX863" s="21"/>
      <c r="AY863" s="21"/>
      <c r="AZ863" s="21"/>
      <c r="BA863">
        <v>3</v>
      </c>
      <c r="BB863" s="21"/>
      <c r="BC863">
        <v>15570276</v>
      </c>
      <c r="BD863">
        <v>0</v>
      </c>
      <c r="BE863">
        <v>0</v>
      </c>
      <c r="BF863">
        <v>74</v>
      </c>
      <c r="BG863">
        <v>0</v>
      </c>
      <c r="BH863">
        <v>100</v>
      </c>
      <c r="BI863" s="21"/>
      <c r="BJ863">
        <v>0</v>
      </c>
    </row>
    <row r="864" spans="1:62" x14ac:dyDescent="0.25">
      <c r="A864" t="str">
        <f>VLOOKUP(ObjectiveData[[#This Row],[Template ID]],ID_Conversion[],3,FALSE)</f>
        <v>VMAT</v>
      </c>
      <c r="B864" t="str">
        <f>VLOOKUP(ObjectiveData[[#This Row],[Template ID]],ID_Conversion[],6,FALSE)</f>
        <v>PROS</v>
      </c>
      <c r="C864" s="15">
        <f>VLOOKUP(ObjectiveData[[#This Row],[Last Modified]],Date_Conversion[],13,FALSE)</f>
        <v>42921.461597222224</v>
      </c>
      <c r="D864" s="15" t="str">
        <f>VLOOKUP(ObjectiveData[[#This Row],[Template ID]],ObjectiveFiles[],3,FALSE)</f>
        <v>ObjectiveTemplate_9958.xml</v>
      </c>
      <c r="E864">
        <v>1.7</v>
      </c>
      <c r="F864" s="21" t="s">
        <v>148</v>
      </c>
      <c r="G864" s="21" t="s">
        <v>9</v>
      </c>
      <c r="H864" s="21" t="s">
        <v>14</v>
      </c>
      <c r="I864" s="21"/>
      <c r="J864" s="21"/>
      <c r="K864" s="21" t="s">
        <v>23</v>
      </c>
      <c r="L864" s="21"/>
      <c r="M864" s="21" t="s">
        <v>781</v>
      </c>
      <c r="N864" s="21" t="s">
        <v>683</v>
      </c>
      <c r="O864" s="21" t="s">
        <v>41</v>
      </c>
      <c r="P864" t="b">
        <v>0</v>
      </c>
      <c r="Q864" t="b">
        <v>0</v>
      </c>
      <c r="R864" t="b">
        <v>1</v>
      </c>
      <c r="S864">
        <v>40</v>
      </c>
      <c r="T864">
        <v>30</v>
      </c>
      <c r="U864">
        <v>0</v>
      </c>
      <c r="V864" s="21" t="s">
        <v>49</v>
      </c>
      <c r="W864">
        <v>1000</v>
      </c>
      <c r="X864">
        <v>100</v>
      </c>
      <c r="Y864" t="b">
        <v>1</v>
      </c>
      <c r="Z864">
        <v>80</v>
      </c>
      <c r="AA864">
        <v>1</v>
      </c>
      <c r="AB864">
        <v>105</v>
      </c>
      <c r="AC864">
        <v>60</v>
      </c>
      <c r="AD864">
        <v>0.05</v>
      </c>
      <c r="AE864" t="b">
        <v>1</v>
      </c>
      <c r="AF864" s="21" t="s">
        <v>724</v>
      </c>
      <c r="AG864">
        <v>5</v>
      </c>
      <c r="AH864">
        <v>9</v>
      </c>
      <c r="AI864">
        <v>10</v>
      </c>
      <c r="AJ864">
        <v>10</v>
      </c>
      <c r="AK864" s="21" t="s">
        <v>48</v>
      </c>
      <c r="AL864" t="b">
        <v>0</v>
      </c>
      <c r="AM864" t="b">
        <v>0</v>
      </c>
      <c r="AN864">
        <v>100</v>
      </c>
      <c r="AO864">
        <v>650</v>
      </c>
      <c r="AP864">
        <v>800</v>
      </c>
      <c r="AQ864" s="21" t="s">
        <v>326</v>
      </c>
      <c r="AR864" s="21"/>
      <c r="AS864" t="b">
        <v>0</v>
      </c>
      <c r="AT864" s="21"/>
      <c r="AU864" s="21"/>
      <c r="AV864" s="21" t="s">
        <v>375</v>
      </c>
      <c r="AW864" s="21"/>
      <c r="AX864" s="21"/>
      <c r="AY864" s="21"/>
      <c r="AZ864" s="21"/>
      <c r="BA864">
        <v>3</v>
      </c>
      <c r="BB864" s="21"/>
      <c r="BC864">
        <v>15570276</v>
      </c>
      <c r="BD864">
        <v>0</v>
      </c>
      <c r="BE864">
        <v>1</v>
      </c>
      <c r="BF864">
        <v>79</v>
      </c>
      <c r="BG864">
        <v>100</v>
      </c>
      <c r="BH864">
        <v>120</v>
      </c>
      <c r="BI864" s="21"/>
      <c r="BJ864">
        <v>0</v>
      </c>
    </row>
    <row r="865" spans="1:62" x14ac:dyDescent="0.25">
      <c r="A865" t="str">
        <f>VLOOKUP(ObjectiveData[[#This Row],[Template ID]],ID_Conversion[],3,FALSE)</f>
        <v>VMAT</v>
      </c>
      <c r="B865" t="str">
        <f>VLOOKUP(ObjectiveData[[#This Row],[Template ID]],ID_Conversion[],6,FALSE)</f>
        <v>PROS</v>
      </c>
      <c r="C865" s="15">
        <f>VLOOKUP(ObjectiveData[[#This Row],[Last Modified]],Date_Conversion[],13,FALSE)</f>
        <v>42921.461597222224</v>
      </c>
      <c r="D865" s="15" t="str">
        <f>VLOOKUP(ObjectiveData[[#This Row],[Template ID]],ObjectiveFiles[],3,FALSE)</f>
        <v>ObjectiveTemplate_9958.xml</v>
      </c>
      <c r="E865">
        <v>1.7</v>
      </c>
      <c r="F865" s="21" t="s">
        <v>148</v>
      </c>
      <c r="G865" s="21" t="s">
        <v>9</v>
      </c>
      <c r="H865" s="21" t="s">
        <v>14</v>
      </c>
      <c r="I865" s="21"/>
      <c r="J865" s="21"/>
      <c r="K865" s="21" t="s">
        <v>23</v>
      </c>
      <c r="L865" s="21"/>
      <c r="M865" s="21" t="s">
        <v>781</v>
      </c>
      <c r="N865" s="21" t="s">
        <v>683</v>
      </c>
      <c r="O865" s="21" t="s">
        <v>41</v>
      </c>
      <c r="P865" t="b">
        <v>0</v>
      </c>
      <c r="Q865" t="b">
        <v>0</v>
      </c>
      <c r="R865" t="b">
        <v>1</v>
      </c>
      <c r="S865">
        <v>40</v>
      </c>
      <c r="T865">
        <v>30</v>
      </c>
      <c r="U865">
        <v>0</v>
      </c>
      <c r="V865" s="21" t="s">
        <v>49</v>
      </c>
      <c r="W865">
        <v>1000</v>
      </c>
      <c r="X865">
        <v>100</v>
      </c>
      <c r="Y865" t="b">
        <v>1</v>
      </c>
      <c r="Z865">
        <v>80</v>
      </c>
      <c r="AA865">
        <v>1</v>
      </c>
      <c r="AB865">
        <v>105</v>
      </c>
      <c r="AC865">
        <v>60</v>
      </c>
      <c r="AD865">
        <v>0.05</v>
      </c>
      <c r="AE865" t="b">
        <v>1</v>
      </c>
      <c r="AF865" s="21" t="s">
        <v>724</v>
      </c>
      <c r="AG865">
        <v>5</v>
      </c>
      <c r="AH865">
        <v>9</v>
      </c>
      <c r="AI865">
        <v>10</v>
      </c>
      <c r="AJ865">
        <v>10</v>
      </c>
      <c r="AK865" s="21" t="s">
        <v>48</v>
      </c>
      <c r="AL865" t="b">
        <v>0</v>
      </c>
      <c r="AM865" t="b">
        <v>0</v>
      </c>
      <c r="AN865">
        <v>100</v>
      </c>
      <c r="AO865">
        <v>650</v>
      </c>
      <c r="AP865">
        <v>800</v>
      </c>
      <c r="AQ865" s="21" t="s">
        <v>349</v>
      </c>
      <c r="AR865" s="21"/>
      <c r="AS865" t="b">
        <v>0</v>
      </c>
      <c r="AT865" s="21"/>
      <c r="AU865" s="21"/>
      <c r="AV865" s="21" t="s">
        <v>503</v>
      </c>
      <c r="AW865" s="21"/>
      <c r="AX865" s="21"/>
      <c r="AY865" s="21"/>
      <c r="AZ865" s="21"/>
      <c r="BA865">
        <v>3</v>
      </c>
      <c r="BB865" s="21"/>
      <c r="BC865">
        <v>2763429</v>
      </c>
      <c r="BD865">
        <v>0</v>
      </c>
      <c r="BE865">
        <v>0</v>
      </c>
      <c r="BF865">
        <v>30</v>
      </c>
      <c r="BG865">
        <v>65</v>
      </c>
      <c r="BH865">
        <v>70</v>
      </c>
      <c r="BI865" s="21"/>
      <c r="BJ865">
        <v>0</v>
      </c>
    </row>
    <row r="866" spans="1:62" x14ac:dyDescent="0.25">
      <c r="A866" t="str">
        <f>VLOOKUP(ObjectiveData[[#This Row],[Template ID]],ID_Conversion[],3,FALSE)</f>
        <v>VMAT</v>
      </c>
      <c r="B866" t="str">
        <f>VLOOKUP(ObjectiveData[[#This Row],[Template ID]],ID_Conversion[],6,FALSE)</f>
        <v>PROS</v>
      </c>
      <c r="C866" s="15">
        <f>VLOOKUP(ObjectiveData[[#This Row],[Last Modified]],Date_Conversion[],13,FALSE)</f>
        <v>42921.461597222224</v>
      </c>
      <c r="D866" s="15" t="str">
        <f>VLOOKUP(ObjectiveData[[#This Row],[Template ID]],ObjectiveFiles[],3,FALSE)</f>
        <v>ObjectiveTemplate_9958.xml</v>
      </c>
      <c r="E866">
        <v>1.7</v>
      </c>
      <c r="F866" s="21" t="s">
        <v>148</v>
      </c>
      <c r="G866" s="21" t="s">
        <v>9</v>
      </c>
      <c r="H866" s="21" t="s">
        <v>14</v>
      </c>
      <c r="I866" s="21"/>
      <c r="J866" s="21"/>
      <c r="K866" s="21" t="s">
        <v>23</v>
      </c>
      <c r="L866" s="21"/>
      <c r="M866" s="21" t="s">
        <v>781</v>
      </c>
      <c r="N866" s="21" t="s">
        <v>683</v>
      </c>
      <c r="O866" s="21" t="s">
        <v>41</v>
      </c>
      <c r="P866" t="b">
        <v>0</v>
      </c>
      <c r="Q866" t="b">
        <v>0</v>
      </c>
      <c r="R866" t="b">
        <v>1</v>
      </c>
      <c r="S866">
        <v>40</v>
      </c>
      <c r="T866">
        <v>30</v>
      </c>
      <c r="U866">
        <v>0</v>
      </c>
      <c r="V866" s="21" t="s">
        <v>49</v>
      </c>
      <c r="W866">
        <v>1000</v>
      </c>
      <c r="X866">
        <v>100</v>
      </c>
      <c r="Y866" t="b">
        <v>1</v>
      </c>
      <c r="Z866">
        <v>80</v>
      </c>
      <c r="AA866">
        <v>1</v>
      </c>
      <c r="AB866">
        <v>105</v>
      </c>
      <c r="AC866">
        <v>60</v>
      </c>
      <c r="AD866">
        <v>0.05</v>
      </c>
      <c r="AE866" t="b">
        <v>1</v>
      </c>
      <c r="AF866" s="21" t="s">
        <v>724</v>
      </c>
      <c r="AG866">
        <v>5</v>
      </c>
      <c r="AH866">
        <v>9</v>
      </c>
      <c r="AI866">
        <v>10</v>
      </c>
      <c r="AJ866">
        <v>10</v>
      </c>
      <c r="AK866" s="21" t="s">
        <v>48</v>
      </c>
      <c r="AL866" t="b">
        <v>0</v>
      </c>
      <c r="AM866" t="b">
        <v>0</v>
      </c>
      <c r="AN866">
        <v>100</v>
      </c>
      <c r="AO866">
        <v>650</v>
      </c>
      <c r="AP866">
        <v>800</v>
      </c>
      <c r="AQ866" s="21" t="s">
        <v>349</v>
      </c>
      <c r="AR866" s="21"/>
      <c r="AS866" t="b">
        <v>0</v>
      </c>
      <c r="AT866" s="21"/>
      <c r="AU866" s="21"/>
      <c r="AV866" s="21" t="s">
        <v>503</v>
      </c>
      <c r="AW866" s="21"/>
      <c r="AX866" s="21"/>
      <c r="AY866" s="21"/>
      <c r="AZ866" s="21"/>
      <c r="BA866">
        <v>3</v>
      </c>
      <c r="BB866" s="21"/>
      <c r="BC866">
        <v>2763429</v>
      </c>
      <c r="BD866">
        <v>0</v>
      </c>
      <c r="BE866">
        <v>0</v>
      </c>
      <c r="BF866">
        <v>55</v>
      </c>
      <c r="BG866">
        <v>25</v>
      </c>
      <c r="BH866">
        <v>70</v>
      </c>
      <c r="BI866" s="21"/>
      <c r="BJ866">
        <v>0</v>
      </c>
    </row>
    <row r="867" spans="1:62" x14ac:dyDescent="0.25">
      <c r="A867" t="str">
        <f>VLOOKUP(ObjectiveData[[#This Row],[Template ID]],ID_Conversion[],3,FALSE)</f>
        <v>VMAT</v>
      </c>
      <c r="B867" t="str">
        <f>VLOOKUP(ObjectiveData[[#This Row],[Template ID]],ID_Conversion[],6,FALSE)</f>
        <v>PROS</v>
      </c>
      <c r="C867" s="15">
        <f>VLOOKUP(ObjectiveData[[#This Row],[Last Modified]],Date_Conversion[],13,FALSE)</f>
        <v>42921.461597222224</v>
      </c>
      <c r="D867" s="15" t="str">
        <f>VLOOKUP(ObjectiveData[[#This Row],[Template ID]],ObjectiveFiles[],3,FALSE)</f>
        <v>ObjectiveTemplate_9958.xml</v>
      </c>
      <c r="E867">
        <v>1.7</v>
      </c>
      <c r="F867" s="21" t="s">
        <v>148</v>
      </c>
      <c r="G867" s="21" t="s">
        <v>9</v>
      </c>
      <c r="H867" s="21" t="s">
        <v>14</v>
      </c>
      <c r="I867" s="21"/>
      <c r="J867" s="21"/>
      <c r="K867" s="21" t="s">
        <v>23</v>
      </c>
      <c r="L867" s="21"/>
      <c r="M867" s="21" t="s">
        <v>781</v>
      </c>
      <c r="N867" s="21" t="s">
        <v>683</v>
      </c>
      <c r="O867" s="21" t="s">
        <v>41</v>
      </c>
      <c r="P867" t="b">
        <v>0</v>
      </c>
      <c r="Q867" t="b">
        <v>0</v>
      </c>
      <c r="R867" t="b">
        <v>1</v>
      </c>
      <c r="S867">
        <v>40</v>
      </c>
      <c r="T867">
        <v>30</v>
      </c>
      <c r="U867">
        <v>0</v>
      </c>
      <c r="V867" s="21" t="s">
        <v>49</v>
      </c>
      <c r="W867">
        <v>1000</v>
      </c>
      <c r="X867">
        <v>100</v>
      </c>
      <c r="Y867" t="b">
        <v>1</v>
      </c>
      <c r="Z867">
        <v>80</v>
      </c>
      <c r="AA867">
        <v>1</v>
      </c>
      <c r="AB867">
        <v>105</v>
      </c>
      <c r="AC867">
        <v>60</v>
      </c>
      <c r="AD867">
        <v>0.05</v>
      </c>
      <c r="AE867" t="b">
        <v>1</v>
      </c>
      <c r="AF867" s="21" t="s">
        <v>724</v>
      </c>
      <c r="AG867">
        <v>5</v>
      </c>
      <c r="AH867">
        <v>9</v>
      </c>
      <c r="AI867">
        <v>10</v>
      </c>
      <c r="AJ867">
        <v>10</v>
      </c>
      <c r="AK867" s="21" t="s">
        <v>48</v>
      </c>
      <c r="AL867" t="b">
        <v>0</v>
      </c>
      <c r="AM867" t="b">
        <v>0</v>
      </c>
      <c r="AN867">
        <v>100</v>
      </c>
      <c r="AO867">
        <v>650</v>
      </c>
      <c r="AP867">
        <v>800</v>
      </c>
      <c r="AQ867" s="21" t="s">
        <v>349</v>
      </c>
      <c r="AR867" s="21"/>
      <c r="AS867" t="b">
        <v>0</v>
      </c>
      <c r="AT867" s="21"/>
      <c r="AU867" s="21"/>
      <c r="AV867" s="21" t="s">
        <v>503</v>
      </c>
      <c r="AW867" s="21"/>
      <c r="AX867" s="21"/>
      <c r="AY867" s="21"/>
      <c r="AZ867" s="21"/>
      <c r="BA867">
        <v>3</v>
      </c>
      <c r="BB867" s="21"/>
      <c r="BC867">
        <v>2763429</v>
      </c>
      <c r="BD867">
        <v>0</v>
      </c>
      <c r="BE867">
        <v>0</v>
      </c>
      <c r="BF867">
        <v>60</v>
      </c>
      <c r="BG867">
        <v>15</v>
      </c>
      <c r="BH867">
        <v>70</v>
      </c>
      <c r="BI867" s="21"/>
      <c r="BJ867">
        <v>0</v>
      </c>
    </row>
    <row r="868" spans="1:62" x14ac:dyDescent="0.25">
      <c r="A868" t="str">
        <f>VLOOKUP(ObjectiveData[[#This Row],[Template ID]],ID_Conversion[],3,FALSE)</f>
        <v>VMAT</v>
      </c>
      <c r="B868" t="str">
        <f>VLOOKUP(ObjectiveData[[#This Row],[Template ID]],ID_Conversion[],6,FALSE)</f>
        <v>PROS</v>
      </c>
      <c r="C868" s="15">
        <f>VLOOKUP(ObjectiveData[[#This Row],[Last Modified]],Date_Conversion[],13,FALSE)</f>
        <v>42921.461597222224</v>
      </c>
      <c r="D868" s="15" t="str">
        <f>VLOOKUP(ObjectiveData[[#This Row],[Template ID]],ObjectiveFiles[],3,FALSE)</f>
        <v>ObjectiveTemplate_9958.xml</v>
      </c>
      <c r="E868">
        <v>1.7</v>
      </c>
      <c r="F868" s="21" t="s">
        <v>148</v>
      </c>
      <c r="G868" s="21" t="s">
        <v>9</v>
      </c>
      <c r="H868" s="21" t="s">
        <v>14</v>
      </c>
      <c r="I868" s="21"/>
      <c r="J868" s="21"/>
      <c r="K868" s="21" t="s">
        <v>23</v>
      </c>
      <c r="L868" s="21"/>
      <c r="M868" s="21" t="s">
        <v>781</v>
      </c>
      <c r="N868" s="21" t="s">
        <v>683</v>
      </c>
      <c r="O868" s="21" t="s">
        <v>41</v>
      </c>
      <c r="P868" t="b">
        <v>0</v>
      </c>
      <c r="Q868" t="b">
        <v>0</v>
      </c>
      <c r="R868" t="b">
        <v>1</v>
      </c>
      <c r="S868">
        <v>40</v>
      </c>
      <c r="T868">
        <v>30</v>
      </c>
      <c r="U868">
        <v>0</v>
      </c>
      <c r="V868" s="21" t="s">
        <v>49</v>
      </c>
      <c r="W868">
        <v>1000</v>
      </c>
      <c r="X868">
        <v>100</v>
      </c>
      <c r="Y868" t="b">
        <v>1</v>
      </c>
      <c r="Z868">
        <v>80</v>
      </c>
      <c r="AA868">
        <v>1</v>
      </c>
      <c r="AB868">
        <v>105</v>
      </c>
      <c r="AC868">
        <v>60</v>
      </c>
      <c r="AD868">
        <v>0.05</v>
      </c>
      <c r="AE868" t="b">
        <v>1</v>
      </c>
      <c r="AF868" s="21" t="s">
        <v>724</v>
      </c>
      <c r="AG868">
        <v>5</v>
      </c>
      <c r="AH868">
        <v>9</v>
      </c>
      <c r="AI868">
        <v>10</v>
      </c>
      <c r="AJ868">
        <v>10</v>
      </c>
      <c r="AK868" s="21" t="s">
        <v>48</v>
      </c>
      <c r="AL868" t="b">
        <v>0</v>
      </c>
      <c r="AM868" t="b">
        <v>0</v>
      </c>
      <c r="AN868">
        <v>100</v>
      </c>
      <c r="AO868">
        <v>650</v>
      </c>
      <c r="AP868">
        <v>800</v>
      </c>
      <c r="AQ868" s="21" t="s">
        <v>349</v>
      </c>
      <c r="AR868" s="21"/>
      <c r="AS868" t="b">
        <v>0</v>
      </c>
      <c r="AT868" s="21"/>
      <c r="AU868" s="21"/>
      <c r="AV868" s="21" t="s">
        <v>503</v>
      </c>
      <c r="AW868" s="21"/>
      <c r="AX868" s="21"/>
      <c r="AY868" s="21"/>
      <c r="AZ868" s="21"/>
      <c r="BA868">
        <v>3</v>
      </c>
      <c r="BB868" s="21"/>
      <c r="BC868">
        <v>2763429</v>
      </c>
      <c r="BD868">
        <v>0</v>
      </c>
      <c r="BE868">
        <v>0</v>
      </c>
      <c r="BF868">
        <v>65</v>
      </c>
      <c r="BG868">
        <v>5</v>
      </c>
      <c r="BH868">
        <v>70</v>
      </c>
      <c r="BI868" s="21"/>
      <c r="BJ868">
        <v>0</v>
      </c>
    </row>
    <row r="869" spans="1:62" x14ac:dyDescent="0.25">
      <c r="A869" t="str">
        <f>VLOOKUP(ObjectiveData[[#This Row],[Template ID]],ID_Conversion[],3,FALSE)</f>
        <v>VMAT</v>
      </c>
      <c r="B869" t="str">
        <f>VLOOKUP(ObjectiveData[[#This Row],[Template ID]],ID_Conversion[],6,FALSE)</f>
        <v>PROS</v>
      </c>
      <c r="C869" s="15">
        <f>VLOOKUP(ObjectiveData[[#This Row],[Last Modified]],Date_Conversion[],13,FALSE)</f>
        <v>42921.461597222224</v>
      </c>
      <c r="D869" s="15" t="str">
        <f>VLOOKUP(ObjectiveData[[#This Row],[Template ID]],ObjectiveFiles[],3,FALSE)</f>
        <v>ObjectiveTemplate_9958.xml</v>
      </c>
      <c r="E869">
        <v>1.7</v>
      </c>
      <c r="F869" s="21" t="s">
        <v>148</v>
      </c>
      <c r="G869" s="21" t="s">
        <v>9</v>
      </c>
      <c r="H869" s="21" t="s">
        <v>14</v>
      </c>
      <c r="I869" s="21"/>
      <c r="J869" s="21"/>
      <c r="K869" s="21" t="s">
        <v>23</v>
      </c>
      <c r="L869" s="21"/>
      <c r="M869" s="21" t="s">
        <v>781</v>
      </c>
      <c r="N869" s="21" t="s">
        <v>683</v>
      </c>
      <c r="O869" s="21" t="s">
        <v>41</v>
      </c>
      <c r="P869" t="b">
        <v>0</v>
      </c>
      <c r="Q869" t="b">
        <v>0</v>
      </c>
      <c r="R869" t="b">
        <v>1</v>
      </c>
      <c r="S869">
        <v>40</v>
      </c>
      <c r="T869">
        <v>30</v>
      </c>
      <c r="U869">
        <v>0</v>
      </c>
      <c r="V869" s="21" t="s">
        <v>49</v>
      </c>
      <c r="W869">
        <v>1000</v>
      </c>
      <c r="X869">
        <v>100</v>
      </c>
      <c r="Y869" t="b">
        <v>1</v>
      </c>
      <c r="Z869">
        <v>80</v>
      </c>
      <c r="AA869">
        <v>1</v>
      </c>
      <c r="AB869">
        <v>105</v>
      </c>
      <c r="AC869">
        <v>60</v>
      </c>
      <c r="AD869">
        <v>0.05</v>
      </c>
      <c r="AE869" t="b">
        <v>1</v>
      </c>
      <c r="AF869" s="21" t="s">
        <v>724</v>
      </c>
      <c r="AG869">
        <v>5</v>
      </c>
      <c r="AH869">
        <v>9</v>
      </c>
      <c r="AI869">
        <v>10</v>
      </c>
      <c r="AJ869">
        <v>10</v>
      </c>
      <c r="AK869" s="21" t="s">
        <v>48</v>
      </c>
      <c r="AL869" t="b">
        <v>0</v>
      </c>
      <c r="AM869" t="b">
        <v>0</v>
      </c>
      <c r="AN869">
        <v>100</v>
      </c>
      <c r="AO869">
        <v>650</v>
      </c>
      <c r="AP869">
        <v>800</v>
      </c>
      <c r="AQ869" s="21" t="s">
        <v>375</v>
      </c>
      <c r="AR869" s="21"/>
      <c r="AS869" t="b">
        <v>0</v>
      </c>
      <c r="AT869" s="21"/>
      <c r="AU869" s="21"/>
      <c r="AV869" s="21" t="s">
        <v>375</v>
      </c>
      <c r="AW869" s="21"/>
      <c r="AX869" s="21"/>
      <c r="AY869" s="21"/>
      <c r="AZ869" s="21"/>
      <c r="BA869">
        <v>1.5009999999999999</v>
      </c>
      <c r="BB869" s="21"/>
      <c r="BC869">
        <v>15570276</v>
      </c>
      <c r="BI869" s="21"/>
    </row>
    <row r="870" spans="1:62" x14ac:dyDescent="0.25">
      <c r="A870" t="str">
        <f>VLOOKUP(ObjectiveData[[#This Row],[Template ID]],ID_Conversion[],3,FALSE)</f>
        <v>VMAT</v>
      </c>
      <c r="B870" t="str">
        <f>VLOOKUP(ObjectiveData[[#This Row],[Template ID]],ID_Conversion[],6,FALSE)</f>
        <v>PROS</v>
      </c>
      <c r="C870" s="15">
        <f>VLOOKUP(ObjectiveData[[#This Row],[Last Modified]],Date_Conversion[],13,FALSE)</f>
        <v>42921.461597222224</v>
      </c>
      <c r="D870" s="15" t="str">
        <f>VLOOKUP(ObjectiveData[[#This Row],[Template ID]],ObjectiveFiles[],3,FALSE)</f>
        <v>ObjectiveTemplate_9958.xml</v>
      </c>
      <c r="E870">
        <v>1.7</v>
      </c>
      <c r="F870" s="21" t="s">
        <v>148</v>
      </c>
      <c r="G870" s="21" t="s">
        <v>9</v>
      </c>
      <c r="H870" s="21" t="s">
        <v>14</v>
      </c>
      <c r="I870" s="21"/>
      <c r="J870" s="21"/>
      <c r="K870" s="21" t="s">
        <v>23</v>
      </c>
      <c r="L870" s="21"/>
      <c r="M870" s="21" t="s">
        <v>781</v>
      </c>
      <c r="N870" s="21" t="s">
        <v>683</v>
      </c>
      <c r="O870" s="21" t="s">
        <v>41</v>
      </c>
      <c r="P870" t="b">
        <v>0</v>
      </c>
      <c r="Q870" t="b">
        <v>0</v>
      </c>
      <c r="R870" t="b">
        <v>1</v>
      </c>
      <c r="S870">
        <v>40</v>
      </c>
      <c r="T870">
        <v>30</v>
      </c>
      <c r="U870">
        <v>0</v>
      </c>
      <c r="V870" s="21" t="s">
        <v>49</v>
      </c>
      <c r="W870">
        <v>1000</v>
      </c>
      <c r="X870">
        <v>100</v>
      </c>
      <c r="Y870" t="b">
        <v>1</v>
      </c>
      <c r="Z870">
        <v>80</v>
      </c>
      <c r="AA870">
        <v>1</v>
      </c>
      <c r="AB870">
        <v>105</v>
      </c>
      <c r="AC870">
        <v>60</v>
      </c>
      <c r="AD870">
        <v>0.05</v>
      </c>
      <c r="AE870" t="b">
        <v>1</v>
      </c>
      <c r="AF870" s="21" t="s">
        <v>724</v>
      </c>
      <c r="AG870">
        <v>5</v>
      </c>
      <c r="AH870">
        <v>9</v>
      </c>
      <c r="AI870">
        <v>10</v>
      </c>
      <c r="AJ870">
        <v>10</v>
      </c>
      <c r="AK870" s="21" t="s">
        <v>48</v>
      </c>
      <c r="AL870" t="b">
        <v>0</v>
      </c>
      <c r="AM870" t="b">
        <v>0</v>
      </c>
      <c r="AN870">
        <v>100</v>
      </c>
      <c r="AO870">
        <v>650</v>
      </c>
      <c r="AP870">
        <v>800</v>
      </c>
      <c r="AQ870" s="21" t="s">
        <v>429</v>
      </c>
      <c r="AR870" s="21"/>
      <c r="AS870" t="b">
        <v>0</v>
      </c>
      <c r="AT870" s="21"/>
      <c r="AU870" s="21"/>
      <c r="AV870" s="21" t="s">
        <v>501</v>
      </c>
      <c r="AW870" s="21"/>
      <c r="AX870" s="21"/>
      <c r="AY870" s="21"/>
      <c r="AZ870" s="21"/>
      <c r="BA870">
        <v>1.5009999999999999</v>
      </c>
      <c r="BB870" s="21"/>
      <c r="BC870">
        <v>2763429</v>
      </c>
      <c r="BI870" s="21"/>
    </row>
    <row r="871" spans="1:62" x14ac:dyDescent="0.25">
      <c r="A871" t="str">
        <f>VLOOKUP(ObjectiveData[[#This Row],[Template ID]],ID_Conversion[],3,FALSE)</f>
        <v>VMAT</v>
      </c>
      <c r="B871" t="str">
        <f>VLOOKUP(ObjectiveData[[#This Row],[Template ID]],ID_Conversion[],6,FALSE)</f>
        <v>LARY</v>
      </c>
      <c r="C871" s="15">
        <f>VLOOKUP(ObjectiveData[[#This Row],[Last Modified]],Date_Conversion[],13,FALSE)</f>
        <v>42887.658495370371</v>
      </c>
      <c r="D871" s="15" t="str">
        <f>VLOOKUP(ObjectiveData[[#This Row],[Template ID]],ObjectiveFiles[],3,FALSE)</f>
        <v>ObjectiveTemplate_7682.xml</v>
      </c>
      <c r="E871">
        <v>1.3</v>
      </c>
      <c r="F871" s="21" t="s">
        <v>139</v>
      </c>
      <c r="G871" s="21" t="s">
        <v>9</v>
      </c>
      <c r="H871" s="21" t="s">
        <v>14</v>
      </c>
      <c r="I871" s="21"/>
      <c r="J871" s="21"/>
      <c r="K871" s="21" t="s">
        <v>23</v>
      </c>
      <c r="L871" s="21"/>
      <c r="M871" s="21" t="s">
        <v>782</v>
      </c>
      <c r="N871" s="21" t="s">
        <v>676</v>
      </c>
      <c r="O871" s="21" t="s">
        <v>41</v>
      </c>
      <c r="P871" t="b">
        <v>0</v>
      </c>
      <c r="Q871" t="b">
        <v>0</v>
      </c>
      <c r="R871" t="b">
        <v>0</v>
      </c>
      <c r="S871">
        <v>40</v>
      </c>
      <c r="T871">
        <v>30</v>
      </c>
      <c r="U871">
        <v>0</v>
      </c>
      <c r="V871" s="21" t="s">
        <v>49</v>
      </c>
      <c r="W871">
        <v>1000</v>
      </c>
      <c r="X871">
        <v>100</v>
      </c>
      <c r="Y871" t="b">
        <v>0</v>
      </c>
      <c r="Z871">
        <v>80</v>
      </c>
      <c r="AA871">
        <v>1</v>
      </c>
      <c r="AB871">
        <v>105</v>
      </c>
      <c r="AC871">
        <v>60</v>
      </c>
      <c r="AD871">
        <v>0.05</v>
      </c>
      <c r="AE871" t="b">
        <v>1</v>
      </c>
      <c r="AF871" s="21" t="s">
        <v>724</v>
      </c>
      <c r="AG871">
        <v>5</v>
      </c>
      <c r="AH871">
        <v>9</v>
      </c>
      <c r="AI871">
        <v>90</v>
      </c>
      <c r="AJ871">
        <v>0</v>
      </c>
      <c r="AK871" s="21" t="s">
        <v>727</v>
      </c>
      <c r="AL871" t="b">
        <v>0</v>
      </c>
      <c r="AM871" t="b">
        <v>0</v>
      </c>
      <c r="AN871">
        <v>50</v>
      </c>
      <c r="AO871">
        <v>0</v>
      </c>
      <c r="AP871">
        <v>2000</v>
      </c>
      <c r="AQ871" s="21" t="s">
        <v>220</v>
      </c>
      <c r="AR871" s="21"/>
      <c r="AS871" t="b">
        <v>0</v>
      </c>
      <c r="AT871" s="21"/>
      <c r="AU871" s="21"/>
      <c r="AV871" s="21" t="s">
        <v>500</v>
      </c>
      <c r="AW871" s="21"/>
      <c r="AX871" s="21"/>
      <c r="AY871" s="21"/>
      <c r="AZ871" s="21"/>
      <c r="BA871">
        <v>1</v>
      </c>
      <c r="BB871" s="21"/>
      <c r="BC871">
        <v>9639167</v>
      </c>
    </row>
    <row r="872" spans="1:62" x14ac:dyDescent="0.25">
      <c r="A872" t="str">
        <f>VLOOKUP(ObjectiveData[[#This Row],[Template ID]],ID_Conversion[],3,FALSE)</f>
        <v>VMAT</v>
      </c>
      <c r="B872" t="str">
        <f>VLOOKUP(ObjectiveData[[#This Row],[Template ID]],ID_Conversion[],6,FALSE)</f>
        <v>LARY</v>
      </c>
      <c r="C872" s="15">
        <f>VLOOKUP(ObjectiveData[[#This Row],[Last Modified]],Date_Conversion[],13,FALSE)</f>
        <v>42887.658495370371</v>
      </c>
      <c r="D872" s="15" t="str">
        <f>VLOOKUP(ObjectiveData[[#This Row],[Template ID]],ObjectiveFiles[],3,FALSE)</f>
        <v>ObjectiveTemplate_7682.xml</v>
      </c>
      <c r="E872">
        <v>1.3</v>
      </c>
      <c r="F872" s="21" t="s">
        <v>139</v>
      </c>
      <c r="G872" s="21" t="s">
        <v>9</v>
      </c>
      <c r="H872" s="21" t="s">
        <v>14</v>
      </c>
      <c r="I872" s="21"/>
      <c r="J872" s="21"/>
      <c r="K872" s="21" t="s">
        <v>23</v>
      </c>
      <c r="L872" s="21"/>
      <c r="M872" s="21" t="s">
        <v>782</v>
      </c>
      <c r="N872" s="21" t="s">
        <v>676</v>
      </c>
      <c r="O872" s="21" t="s">
        <v>41</v>
      </c>
      <c r="P872" t="b">
        <v>0</v>
      </c>
      <c r="Q872" t="b">
        <v>0</v>
      </c>
      <c r="R872" t="b">
        <v>0</v>
      </c>
      <c r="S872">
        <v>40</v>
      </c>
      <c r="T872">
        <v>30</v>
      </c>
      <c r="U872">
        <v>0</v>
      </c>
      <c r="V872" s="21" t="s">
        <v>49</v>
      </c>
      <c r="W872">
        <v>1000</v>
      </c>
      <c r="X872">
        <v>100</v>
      </c>
      <c r="Y872" t="b">
        <v>0</v>
      </c>
      <c r="Z872">
        <v>80</v>
      </c>
      <c r="AA872">
        <v>1</v>
      </c>
      <c r="AB872">
        <v>105</v>
      </c>
      <c r="AC872">
        <v>60</v>
      </c>
      <c r="AD872">
        <v>0.05</v>
      </c>
      <c r="AE872" t="b">
        <v>1</v>
      </c>
      <c r="AF872" s="21" t="s">
        <v>724</v>
      </c>
      <c r="AG872">
        <v>5</v>
      </c>
      <c r="AH872">
        <v>9</v>
      </c>
      <c r="AI872">
        <v>90</v>
      </c>
      <c r="AJ872">
        <v>0</v>
      </c>
      <c r="AK872" s="21" t="s">
        <v>727</v>
      </c>
      <c r="AL872" t="b">
        <v>0</v>
      </c>
      <c r="AM872" t="b">
        <v>0</v>
      </c>
      <c r="AN872">
        <v>50</v>
      </c>
      <c r="AO872">
        <v>0</v>
      </c>
      <c r="AP872">
        <v>2000</v>
      </c>
      <c r="AQ872" s="21" t="s">
        <v>221</v>
      </c>
      <c r="AR872" s="21"/>
      <c r="AS872" t="b">
        <v>0</v>
      </c>
      <c r="AT872" s="21"/>
      <c r="AU872" s="21"/>
      <c r="AV872" s="21" t="s">
        <v>500</v>
      </c>
      <c r="AW872" s="21"/>
      <c r="AX872" s="21"/>
      <c r="AY872" s="21"/>
      <c r="AZ872" s="21"/>
      <c r="BA872">
        <v>1</v>
      </c>
      <c r="BB872" s="21"/>
      <c r="BC872">
        <v>9639167</v>
      </c>
    </row>
    <row r="873" spans="1:62" x14ac:dyDescent="0.25">
      <c r="A873" t="str">
        <f>VLOOKUP(ObjectiveData[[#This Row],[Template ID]],ID_Conversion[],3,FALSE)</f>
        <v>VMAT</v>
      </c>
      <c r="B873" t="str">
        <f>VLOOKUP(ObjectiveData[[#This Row],[Template ID]],ID_Conversion[],6,FALSE)</f>
        <v>LARY</v>
      </c>
      <c r="C873" s="15">
        <f>VLOOKUP(ObjectiveData[[#This Row],[Last Modified]],Date_Conversion[],13,FALSE)</f>
        <v>42887.658495370371</v>
      </c>
      <c r="D873" s="15" t="str">
        <f>VLOOKUP(ObjectiveData[[#This Row],[Template ID]],ObjectiveFiles[],3,FALSE)</f>
        <v>ObjectiveTemplate_7682.xml</v>
      </c>
      <c r="E873">
        <v>1.3</v>
      </c>
      <c r="F873" s="21" t="s">
        <v>139</v>
      </c>
      <c r="G873" s="21" t="s">
        <v>9</v>
      </c>
      <c r="H873" s="21" t="s">
        <v>14</v>
      </c>
      <c r="I873" s="21"/>
      <c r="J873" s="21"/>
      <c r="K873" s="21" t="s">
        <v>23</v>
      </c>
      <c r="L873" s="21"/>
      <c r="M873" s="21" t="s">
        <v>782</v>
      </c>
      <c r="N873" s="21" t="s">
        <v>676</v>
      </c>
      <c r="O873" s="21" t="s">
        <v>41</v>
      </c>
      <c r="P873" t="b">
        <v>0</v>
      </c>
      <c r="Q873" t="b">
        <v>0</v>
      </c>
      <c r="R873" t="b">
        <v>0</v>
      </c>
      <c r="S873">
        <v>40</v>
      </c>
      <c r="T873">
        <v>30</v>
      </c>
      <c r="U873">
        <v>0</v>
      </c>
      <c r="V873" s="21" t="s">
        <v>49</v>
      </c>
      <c r="W873">
        <v>1000</v>
      </c>
      <c r="X873">
        <v>100</v>
      </c>
      <c r="Y873" t="b">
        <v>0</v>
      </c>
      <c r="Z873">
        <v>80</v>
      </c>
      <c r="AA873">
        <v>1</v>
      </c>
      <c r="AB873">
        <v>105</v>
      </c>
      <c r="AC873">
        <v>60</v>
      </c>
      <c r="AD873">
        <v>0.05</v>
      </c>
      <c r="AE873" t="b">
        <v>1</v>
      </c>
      <c r="AF873" s="21" t="s">
        <v>724</v>
      </c>
      <c r="AG873">
        <v>5</v>
      </c>
      <c r="AH873">
        <v>9</v>
      </c>
      <c r="AI873">
        <v>90</v>
      </c>
      <c r="AJ873">
        <v>0</v>
      </c>
      <c r="AK873" s="21" t="s">
        <v>727</v>
      </c>
      <c r="AL873" t="b">
        <v>0</v>
      </c>
      <c r="AM873" t="b">
        <v>0</v>
      </c>
      <c r="AN873">
        <v>50</v>
      </c>
      <c r="AO873">
        <v>0</v>
      </c>
      <c r="AP873">
        <v>2000</v>
      </c>
      <c r="AQ873" s="21" t="s">
        <v>223</v>
      </c>
      <c r="AR873" s="21"/>
      <c r="AS873" t="b">
        <v>0</v>
      </c>
      <c r="AT873" s="21"/>
      <c r="AU873" s="21"/>
      <c r="AV873" s="21" t="s">
        <v>502</v>
      </c>
      <c r="AW873" s="21"/>
      <c r="AX873" s="21"/>
      <c r="AY873" s="21"/>
      <c r="AZ873" s="21"/>
      <c r="BA873">
        <v>4.5</v>
      </c>
      <c r="BB873" s="21"/>
      <c r="BC873">
        <v>65280</v>
      </c>
    </row>
    <row r="874" spans="1:62" x14ac:dyDescent="0.25">
      <c r="A874" t="str">
        <f>VLOOKUP(ObjectiveData[[#This Row],[Template ID]],ID_Conversion[],3,FALSE)</f>
        <v>VMAT</v>
      </c>
      <c r="B874" t="str">
        <f>VLOOKUP(ObjectiveData[[#This Row],[Template ID]],ID_Conversion[],6,FALSE)</f>
        <v>LARY</v>
      </c>
      <c r="C874" s="15">
        <f>VLOOKUP(ObjectiveData[[#This Row],[Last Modified]],Date_Conversion[],13,FALSE)</f>
        <v>42887.658495370371</v>
      </c>
      <c r="D874" s="15" t="str">
        <f>VLOOKUP(ObjectiveData[[#This Row],[Template ID]],ObjectiveFiles[],3,FALSE)</f>
        <v>ObjectiveTemplate_7682.xml</v>
      </c>
      <c r="E874">
        <v>1.3</v>
      </c>
      <c r="F874" s="21" t="s">
        <v>139</v>
      </c>
      <c r="G874" s="21" t="s">
        <v>9</v>
      </c>
      <c r="H874" s="21" t="s">
        <v>14</v>
      </c>
      <c r="I874" s="21"/>
      <c r="J874" s="21"/>
      <c r="K874" s="21" t="s">
        <v>23</v>
      </c>
      <c r="L874" s="21"/>
      <c r="M874" s="21" t="s">
        <v>782</v>
      </c>
      <c r="N874" s="21" t="s">
        <v>676</v>
      </c>
      <c r="O874" s="21" t="s">
        <v>41</v>
      </c>
      <c r="P874" t="b">
        <v>0</v>
      </c>
      <c r="Q874" t="b">
        <v>0</v>
      </c>
      <c r="R874" t="b">
        <v>0</v>
      </c>
      <c r="S874">
        <v>40</v>
      </c>
      <c r="T874">
        <v>30</v>
      </c>
      <c r="U874">
        <v>0</v>
      </c>
      <c r="V874" s="21" t="s">
        <v>49</v>
      </c>
      <c r="W874">
        <v>1000</v>
      </c>
      <c r="X874">
        <v>100</v>
      </c>
      <c r="Y874" t="b">
        <v>0</v>
      </c>
      <c r="Z874">
        <v>80</v>
      </c>
      <c r="AA874">
        <v>1</v>
      </c>
      <c r="AB874">
        <v>105</v>
      </c>
      <c r="AC874">
        <v>60</v>
      </c>
      <c r="AD874">
        <v>0.05</v>
      </c>
      <c r="AE874" t="b">
        <v>1</v>
      </c>
      <c r="AF874" s="21" t="s">
        <v>724</v>
      </c>
      <c r="AG874">
        <v>5</v>
      </c>
      <c r="AH874">
        <v>9</v>
      </c>
      <c r="AI874">
        <v>90</v>
      </c>
      <c r="AJ874">
        <v>0</v>
      </c>
      <c r="AK874" s="21" t="s">
        <v>727</v>
      </c>
      <c r="AL874" t="b">
        <v>0</v>
      </c>
      <c r="AM874" t="b">
        <v>0</v>
      </c>
      <c r="AN874">
        <v>50</v>
      </c>
      <c r="AO874">
        <v>0</v>
      </c>
      <c r="AP874">
        <v>2000</v>
      </c>
      <c r="AQ874" s="21" t="s">
        <v>229</v>
      </c>
      <c r="AR874" s="21"/>
      <c r="AS874" t="b">
        <v>0</v>
      </c>
      <c r="AT874" s="21"/>
      <c r="AU874" s="21"/>
      <c r="AV874" s="21" t="s">
        <v>503</v>
      </c>
      <c r="AW874" s="21"/>
      <c r="AX874" s="21"/>
      <c r="AY874" s="21"/>
      <c r="AZ874" s="21"/>
      <c r="BA874">
        <v>1</v>
      </c>
      <c r="BB874" s="21"/>
      <c r="BC874">
        <v>14524637</v>
      </c>
    </row>
    <row r="875" spans="1:62" x14ac:dyDescent="0.25">
      <c r="A875" t="str">
        <f>VLOOKUP(ObjectiveData[[#This Row],[Template ID]],ID_Conversion[],3,FALSE)</f>
        <v>VMAT</v>
      </c>
      <c r="B875" t="str">
        <f>VLOOKUP(ObjectiveData[[#This Row],[Template ID]],ID_Conversion[],6,FALSE)</f>
        <v>LARY</v>
      </c>
      <c r="C875" s="15">
        <f>VLOOKUP(ObjectiveData[[#This Row],[Last Modified]],Date_Conversion[],13,FALSE)</f>
        <v>42887.658495370371</v>
      </c>
      <c r="D875" s="15" t="str">
        <f>VLOOKUP(ObjectiveData[[#This Row],[Template ID]],ObjectiveFiles[],3,FALSE)</f>
        <v>ObjectiveTemplate_7682.xml</v>
      </c>
      <c r="E875">
        <v>1.3</v>
      </c>
      <c r="F875" s="21" t="s">
        <v>139</v>
      </c>
      <c r="G875" s="21" t="s">
        <v>9</v>
      </c>
      <c r="H875" s="21" t="s">
        <v>14</v>
      </c>
      <c r="I875" s="21"/>
      <c r="J875" s="21"/>
      <c r="K875" s="21" t="s">
        <v>23</v>
      </c>
      <c r="L875" s="21"/>
      <c r="M875" s="21" t="s">
        <v>782</v>
      </c>
      <c r="N875" s="21" t="s">
        <v>676</v>
      </c>
      <c r="O875" s="21" t="s">
        <v>41</v>
      </c>
      <c r="P875" t="b">
        <v>0</v>
      </c>
      <c r="Q875" t="b">
        <v>0</v>
      </c>
      <c r="R875" t="b">
        <v>0</v>
      </c>
      <c r="S875">
        <v>40</v>
      </c>
      <c r="T875">
        <v>30</v>
      </c>
      <c r="U875">
        <v>0</v>
      </c>
      <c r="V875" s="21" t="s">
        <v>49</v>
      </c>
      <c r="W875">
        <v>1000</v>
      </c>
      <c r="X875">
        <v>100</v>
      </c>
      <c r="Y875" t="b">
        <v>0</v>
      </c>
      <c r="Z875">
        <v>80</v>
      </c>
      <c r="AA875">
        <v>1</v>
      </c>
      <c r="AB875">
        <v>105</v>
      </c>
      <c r="AC875">
        <v>60</v>
      </c>
      <c r="AD875">
        <v>0.05</v>
      </c>
      <c r="AE875" t="b">
        <v>1</v>
      </c>
      <c r="AF875" s="21" t="s">
        <v>724</v>
      </c>
      <c r="AG875">
        <v>5</v>
      </c>
      <c r="AH875">
        <v>9</v>
      </c>
      <c r="AI875">
        <v>90</v>
      </c>
      <c r="AJ875">
        <v>0</v>
      </c>
      <c r="AK875" s="21" t="s">
        <v>727</v>
      </c>
      <c r="AL875" t="b">
        <v>0</v>
      </c>
      <c r="AM875" t="b">
        <v>0</v>
      </c>
      <c r="AN875">
        <v>50</v>
      </c>
      <c r="AO875">
        <v>0</v>
      </c>
      <c r="AP875">
        <v>2000</v>
      </c>
      <c r="AQ875" s="21" t="s">
        <v>232</v>
      </c>
      <c r="AR875" s="21"/>
      <c r="AS875" t="b">
        <v>0</v>
      </c>
      <c r="AT875" s="21"/>
      <c r="AU875" s="21"/>
      <c r="AV875" s="21" t="s">
        <v>501</v>
      </c>
      <c r="AW875" s="21"/>
      <c r="AX875" s="21"/>
      <c r="AY875" s="21"/>
      <c r="AZ875" s="21"/>
      <c r="BA875">
        <v>1</v>
      </c>
      <c r="BB875" s="21"/>
      <c r="BC875">
        <v>64636</v>
      </c>
    </row>
    <row r="876" spans="1:62" x14ac:dyDescent="0.25">
      <c r="A876" t="str">
        <f>VLOOKUP(ObjectiveData[[#This Row],[Template ID]],ID_Conversion[],3,FALSE)</f>
        <v>VMAT</v>
      </c>
      <c r="B876" t="str">
        <f>VLOOKUP(ObjectiveData[[#This Row],[Template ID]],ID_Conversion[],6,FALSE)</f>
        <v>LARY</v>
      </c>
      <c r="C876" s="15">
        <f>VLOOKUP(ObjectiveData[[#This Row],[Last Modified]],Date_Conversion[],13,FALSE)</f>
        <v>42887.658495370371</v>
      </c>
      <c r="D876" s="15" t="str">
        <f>VLOOKUP(ObjectiveData[[#This Row],[Template ID]],ObjectiveFiles[],3,FALSE)</f>
        <v>ObjectiveTemplate_7682.xml</v>
      </c>
      <c r="E876">
        <v>1.3</v>
      </c>
      <c r="F876" s="21" t="s">
        <v>139</v>
      </c>
      <c r="G876" s="21" t="s">
        <v>9</v>
      </c>
      <c r="H876" s="21" t="s">
        <v>14</v>
      </c>
      <c r="I876" s="21"/>
      <c r="J876" s="21"/>
      <c r="K876" s="21" t="s">
        <v>23</v>
      </c>
      <c r="L876" s="21"/>
      <c r="M876" s="21" t="s">
        <v>782</v>
      </c>
      <c r="N876" s="21" t="s">
        <v>676</v>
      </c>
      <c r="O876" s="21" t="s">
        <v>41</v>
      </c>
      <c r="P876" t="b">
        <v>0</v>
      </c>
      <c r="Q876" t="b">
        <v>0</v>
      </c>
      <c r="R876" t="b">
        <v>0</v>
      </c>
      <c r="S876">
        <v>40</v>
      </c>
      <c r="T876">
        <v>30</v>
      </c>
      <c r="U876">
        <v>0</v>
      </c>
      <c r="V876" s="21" t="s">
        <v>49</v>
      </c>
      <c r="W876">
        <v>1000</v>
      </c>
      <c r="X876">
        <v>100</v>
      </c>
      <c r="Y876" t="b">
        <v>0</v>
      </c>
      <c r="Z876">
        <v>80</v>
      </c>
      <c r="AA876">
        <v>1</v>
      </c>
      <c r="AB876">
        <v>105</v>
      </c>
      <c r="AC876">
        <v>60</v>
      </c>
      <c r="AD876">
        <v>0.05</v>
      </c>
      <c r="AE876" t="b">
        <v>1</v>
      </c>
      <c r="AF876" s="21" t="s">
        <v>724</v>
      </c>
      <c r="AG876">
        <v>5</v>
      </c>
      <c r="AH876">
        <v>9</v>
      </c>
      <c r="AI876">
        <v>90</v>
      </c>
      <c r="AJ876">
        <v>0</v>
      </c>
      <c r="AK876" s="21" t="s">
        <v>727</v>
      </c>
      <c r="AL876" t="b">
        <v>0</v>
      </c>
      <c r="AM876" t="b">
        <v>0</v>
      </c>
      <c r="AN876">
        <v>50</v>
      </c>
      <c r="AO876">
        <v>0</v>
      </c>
      <c r="AP876">
        <v>2000</v>
      </c>
      <c r="AQ876" s="21" t="s">
        <v>233</v>
      </c>
      <c r="AR876" s="21"/>
      <c r="AS876" t="b">
        <v>0</v>
      </c>
      <c r="AT876" s="21"/>
      <c r="AU876" s="21"/>
      <c r="AV876" s="21" t="s">
        <v>501</v>
      </c>
      <c r="AW876" s="21"/>
      <c r="AX876" s="21"/>
      <c r="AY876" s="21"/>
      <c r="AZ876" s="21"/>
      <c r="BA876">
        <v>1</v>
      </c>
      <c r="BB876" s="21"/>
      <c r="BC876">
        <v>8388736</v>
      </c>
    </row>
    <row r="877" spans="1:62" x14ac:dyDescent="0.25">
      <c r="A877" t="str">
        <f>VLOOKUP(ObjectiveData[[#This Row],[Template ID]],ID_Conversion[],3,FALSE)</f>
        <v>VMAT</v>
      </c>
      <c r="B877" t="str">
        <f>VLOOKUP(ObjectiveData[[#This Row],[Template ID]],ID_Conversion[],6,FALSE)</f>
        <v>LARY</v>
      </c>
      <c r="C877" s="15">
        <f>VLOOKUP(ObjectiveData[[#This Row],[Last Modified]],Date_Conversion[],13,FALSE)</f>
        <v>42887.658495370371</v>
      </c>
      <c r="D877" s="15" t="str">
        <f>VLOOKUP(ObjectiveData[[#This Row],[Template ID]],ObjectiveFiles[],3,FALSE)</f>
        <v>ObjectiveTemplate_7682.xml</v>
      </c>
      <c r="E877">
        <v>1.3</v>
      </c>
      <c r="F877" s="21" t="s">
        <v>139</v>
      </c>
      <c r="G877" s="21" t="s">
        <v>9</v>
      </c>
      <c r="H877" s="21" t="s">
        <v>14</v>
      </c>
      <c r="I877" s="21"/>
      <c r="J877" s="21"/>
      <c r="K877" s="21" t="s">
        <v>23</v>
      </c>
      <c r="L877" s="21"/>
      <c r="M877" s="21" t="s">
        <v>782</v>
      </c>
      <c r="N877" s="21" t="s">
        <v>676</v>
      </c>
      <c r="O877" s="21" t="s">
        <v>41</v>
      </c>
      <c r="P877" t="b">
        <v>0</v>
      </c>
      <c r="Q877" t="b">
        <v>0</v>
      </c>
      <c r="R877" t="b">
        <v>0</v>
      </c>
      <c r="S877">
        <v>40</v>
      </c>
      <c r="T877">
        <v>30</v>
      </c>
      <c r="U877">
        <v>0</v>
      </c>
      <c r="V877" s="21" t="s">
        <v>49</v>
      </c>
      <c r="W877">
        <v>1000</v>
      </c>
      <c r="X877">
        <v>100</v>
      </c>
      <c r="Y877" t="b">
        <v>0</v>
      </c>
      <c r="Z877">
        <v>80</v>
      </c>
      <c r="AA877">
        <v>1</v>
      </c>
      <c r="AB877">
        <v>105</v>
      </c>
      <c r="AC877">
        <v>60</v>
      </c>
      <c r="AD877">
        <v>0.05</v>
      </c>
      <c r="AE877" t="b">
        <v>1</v>
      </c>
      <c r="AF877" s="21" t="s">
        <v>724</v>
      </c>
      <c r="AG877">
        <v>5</v>
      </c>
      <c r="AH877">
        <v>9</v>
      </c>
      <c r="AI877">
        <v>90</v>
      </c>
      <c r="AJ877">
        <v>0</v>
      </c>
      <c r="AK877" s="21" t="s">
        <v>727</v>
      </c>
      <c r="AL877" t="b">
        <v>0</v>
      </c>
      <c r="AM877" t="b">
        <v>0</v>
      </c>
      <c r="AN877">
        <v>50</v>
      </c>
      <c r="AO877">
        <v>0</v>
      </c>
      <c r="AP877">
        <v>2000</v>
      </c>
      <c r="AQ877" s="21" t="s">
        <v>234</v>
      </c>
      <c r="AR877" s="21"/>
      <c r="AS877" t="b">
        <v>0</v>
      </c>
      <c r="AT877" s="21"/>
      <c r="AU877" s="21"/>
      <c r="AV877" s="21" t="s">
        <v>503</v>
      </c>
      <c r="AW877" s="21"/>
      <c r="AX877" s="21"/>
      <c r="AY877" s="21"/>
      <c r="AZ877" s="21"/>
      <c r="BA877">
        <v>1</v>
      </c>
      <c r="BB877" s="21"/>
      <c r="BC877">
        <v>14524637</v>
      </c>
    </row>
    <row r="878" spans="1:62" x14ac:dyDescent="0.25">
      <c r="A878" t="str">
        <f>VLOOKUP(ObjectiveData[[#This Row],[Template ID]],ID_Conversion[],3,FALSE)</f>
        <v>VMAT</v>
      </c>
      <c r="B878" t="str">
        <f>VLOOKUP(ObjectiveData[[#This Row],[Template ID]],ID_Conversion[],6,FALSE)</f>
        <v>LARY</v>
      </c>
      <c r="C878" s="15">
        <f>VLOOKUP(ObjectiveData[[#This Row],[Last Modified]],Date_Conversion[],13,FALSE)</f>
        <v>42887.658495370371</v>
      </c>
      <c r="D878" s="15" t="str">
        <f>VLOOKUP(ObjectiveData[[#This Row],[Template ID]],ObjectiveFiles[],3,FALSE)</f>
        <v>ObjectiveTemplate_7682.xml</v>
      </c>
      <c r="E878">
        <v>1.3</v>
      </c>
      <c r="F878" s="21" t="s">
        <v>139</v>
      </c>
      <c r="G878" s="21" t="s">
        <v>9</v>
      </c>
      <c r="H878" s="21" t="s">
        <v>14</v>
      </c>
      <c r="I878" s="21"/>
      <c r="J878" s="21"/>
      <c r="K878" s="21" t="s">
        <v>23</v>
      </c>
      <c r="L878" s="21"/>
      <c r="M878" s="21" t="s">
        <v>782</v>
      </c>
      <c r="N878" s="21" t="s">
        <v>676</v>
      </c>
      <c r="O878" s="21" t="s">
        <v>41</v>
      </c>
      <c r="P878" t="b">
        <v>0</v>
      </c>
      <c r="Q878" t="b">
        <v>0</v>
      </c>
      <c r="R878" t="b">
        <v>0</v>
      </c>
      <c r="S878">
        <v>40</v>
      </c>
      <c r="T878">
        <v>30</v>
      </c>
      <c r="U878">
        <v>0</v>
      </c>
      <c r="V878" s="21" t="s">
        <v>49</v>
      </c>
      <c r="W878">
        <v>1000</v>
      </c>
      <c r="X878">
        <v>100</v>
      </c>
      <c r="Y878" t="b">
        <v>0</v>
      </c>
      <c r="Z878">
        <v>80</v>
      </c>
      <c r="AA878">
        <v>1</v>
      </c>
      <c r="AB878">
        <v>105</v>
      </c>
      <c r="AC878">
        <v>60</v>
      </c>
      <c r="AD878">
        <v>0.05</v>
      </c>
      <c r="AE878" t="b">
        <v>1</v>
      </c>
      <c r="AF878" s="21" t="s">
        <v>724</v>
      </c>
      <c r="AG878">
        <v>5</v>
      </c>
      <c r="AH878">
        <v>9</v>
      </c>
      <c r="AI878">
        <v>90</v>
      </c>
      <c r="AJ878">
        <v>0</v>
      </c>
      <c r="AK878" s="21" t="s">
        <v>727</v>
      </c>
      <c r="AL878" t="b">
        <v>0</v>
      </c>
      <c r="AM878" t="b">
        <v>0</v>
      </c>
      <c r="AN878">
        <v>50</v>
      </c>
      <c r="AO878">
        <v>0</v>
      </c>
      <c r="AP878">
        <v>2000</v>
      </c>
      <c r="AQ878" s="21" t="s">
        <v>241</v>
      </c>
      <c r="AR878" s="21"/>
      <c r="AS878" t="b">
        <v>0</v>
      </c>
      <c r="AT878" s="21"/>
      <c r="AU878" s="21"/>
      <c r="AV878" s="21" t="s">
        <v>501</v>
      </c>
      <c r="AW878" s="21"/>
      <c r="AX878" s="21"/>
      <c r="AY878" s="21"/>
      <c r="AZ878" s="21"/>
      <c r="BA878">
        <v>1</v>
      </c>
      <c r="BB878" s="21"/>
      <c r="BC878">
        <v>10526303</v>
      </c>
    </row>
    <row r="879" spans="1:62" x14ac:dyDescent="0.25">
      <c r="A879" t="str">
        <f>VLOOKUP(ObjectiveData[[#This Row],[Template ID]],ID_Conversion[],3,FALSE)</f>
        <v>VMAT</v>
      </c>
      <c r="B879" t="str">
        <f>VLOOKUP(ObjectiveData[[#This Row],[Template ID]],ID_Conversion[],6,FALSE)</f>
        <v>LARY</v>
      </c>
      <c r="C879" s="15">
        <f>VLOOKUP(ObjectiveData[[#This Row],[Last Modified]],Date_Conversion[],13,FALSE)</f>
        <v>42887.658495370371</v>
      </c>
      <c r="D879" s="15" t="str">
        <f>VLOOKUP(ObjectiveData[[#This Row],[Template ID]],ObjectiveFiles[],3,FALSE)</f>
        <v>ObjectiveTemplate_7682.xml</v>
      </c>
      <c r="E879">
        <v>1.3</v>
      </c>
      <c r="F879" s="21" t="s">
        <v>139</v>
      </c>
      <c r="G879" s="21" t="s">
        <v>9</v>
      </c>
      <c r="H879" s="21" t="s">
        <v>14</v>
      </c>
      <c r="I879" s="21"/>
      <c r="J879" s="21"/>
      <c r="K879" s="21" t="s">
        <v>23</v>
      </c>
      <c r="L879" s="21"/>
      <c r="M879" s="21" t="s">
        <v>782</v>
      </c>
      <c r="N879" s="21" t="s">
        <v>676</v>
      </c>
      <c r="O879" s="21" t="s">
        <v>41</v>
      </c>
      <c r="P879" t="b">
        <v>0</v>
      </c>
      <c r="Q879" t="b">
        <v>0</v>
      </c>
      <c r="R879" t="b">
        <v>0</v>
      </c>
      <c r="S879">
        <v>40</v>
      </c>
      <c r="T879">
        <v>30</v>
      </c>
      <c r="U879">
        <v>0</v>
      </c>
      <c r="V879" s="21" t="s">
        <v>49</v>
      </c>
      <c r="W879">
        <v>1000</v>
      </c>
      <c r="X879">
        <v>100</v>
      </c>
      <c r="Y879" t="b">
        <v>0</v>
      </c>
      <c r="Z879">
        <v>80</v>
      </c>
      <c r="AA879">
        <v>1</v>
      </c>
      <c r="AB879">
        <v>105</v>
      </c>
      <c r="AC879">
        <v>60</v>
      </c>
      <c r="AD879">
        <v>0.05</v>
      </c>
      <c r="AE879" t="b">
        <v>1</v>
      </c>
      <c r="AF879" s="21" t="s">
        <v>724</v>
      </c>
      <c r="AG879">
        <v>5</v>
      </c>
      <c r="AH879">
        <v>9</v>
      </c>
      <c r="AI879">
        <v>90</v>
      </c>
      <c r="AJ879">
        <v>0</v>
      </c>
      <c r="AK879" s="21" t="s">
        <v>727</v>
      </c>
      <c r="AL879" t="b">
        <v>0</v>
      </c>
      <c r="AM879" t="b">
        <v>0</v>
      </c>
      <c r="AN879">
        <v>50</v>
      </c>
      <c r="AO879">
        <v>0</v>
      </c>
      <c r="AP879">
        <v>2000</v>
      </c>
      <c r="AQ879" s="21" t="s">
        <v>242</v>
      </c>
      <c r="AR879" s="21"/>
      <c r="AS879" t="b">
        <v>0</v>
      </c>
      <c r="AT879" s="21"/>
      <c r="AU879" s="21"/>
      <c r="AV879" s="21" t="s">
        <v>501</v>
      </c>
      <c r="AW879" s="21"/>
      <c r="AX879" s="21"/>
      <c r="AY879" s="21"/>
      <c r="AZ879" s="21"/>
      <c r="BA879">
        <v>1</v>
      </c>
      <c r="BB879" s="21"/>
      <c r="BC879">
        <v>2330219</v>
      </c>
    </row>
    <row r="880" spans="1:62" x14ac:dyDescent="0.25">
      <c r="A880" t="str">
        <f>VLOOKUP(ObjectiveData[[#This Row],[Template ID]],ID_Conversion[],3,FALSE)</f>
        <v>VMAT</v>
      </c>
      <c r="B880" t="str">
        <f>VLOOKUP(ObjectiveData[[#This Row],[Template ID]],ID_Conversion[],6,FALSE)</f>
        <v>LARY</v>
      </c>
      <c r="C880" s="15">
        <f>VLOOKUP(ObjectiveData[[#This Row],[Last Modified]],Date_Conversion[],13,FALSE)</f>
        <v>42887.658495370371</v>
      </c>
      <c r="D880" s="15" t="str">
        <f>VLOOKUP(ObjectiveData[[#This Row],[Template ID]],ObjectiveFiles[],3,FALSE)</f>
        <v>ObjectiveTemplate_7682.xml</v>
      </c>
      <c r="E880">
        <v>1.3</v>
      </c>
      <c r="F880" s="21" t="s">
        <v>139</v>
      </c>
      <c r="G880" s="21" t="s">
        <v>9</v>
      </c>
      <c r="H880" s="21" t="s">
        <v>14</v>
      </c>
      <c r="I880" s="21"/>
      <c r="J880" s="21"/>
      <c r="K880" s="21" t="s">
        <v>23</v>
      </c>
      <c r="L880" s="21"/>
      <c r="M880" s="21" t="s">
        <v>782</v>
      </c>
      <c r="N880" s="21" t="s">
        <v>676</v>
      </c>
      <c r="O880" s="21" t="s">
        <v>41</v>
      </c>
      <c r="P880" t="b">
        <v>0</v>
      </c>
      <c r="Q880" t="b">
        <v>0</v>
      </c>
      <c r="R880" t="b">
        <v>0</v>
      </c>
      <c r="S880">
        <v>40</v>
      </c>
      <c r="T880">
        <v>30</v>
      </c>
      <c r="U880">
        <v>0</v>
      </c>
      <c r="V880" s="21" t="s">
        <v>49</v>
      </c>
      <c r="W880">
        <v>1000</v>
      </c>
      <c r="X880">
        <v>100</v>
      </c>
      <c r="Y880" t="b">
        <v>0</v>
      </c>
      <c r="Z880">
        <v>80</v>
      </c>
      <c r="AA880">
        <v>1</v>
      </c>
      <c r="AB880">
        <v>105</v>
      </c>
      <c r="AC880">
        <v>60</v>
      </c>
      <c r="AD880">
        <v>0.05</v>
      </c>
      <c r="AE880" t="b">
        <v>1</v>
      </c>
      <c r="AF880" s="21" t="s">
        <v>724</v>
      </c>
      <c r="AG880">
        <v>5</v>
      </c>
      <c r="AH880">
        <v>9</v>
      </c>
      <c r="AI880">
        <v>90</v>
      </c>
      <c r="AJ880">
        <v>0</v>
      </c>
      <c r="AK880" s="21" t="s">
        <v>727</v>
      </c>
      <c r="AL880" t="b">
        <v>0</v>
      </c>
      <c r="AM880" t="b">
        <v>0</v>
      </c>
      <c r="AN880">
        <v>50</v>
      </c>
      <c r="AO880">
        <v>0</v>
      </c>
      <c r="AP880">
        <v>2000</v>
      </c>
      <c r="AQ880" s="21" t="s">
        <v>244</v>
      </c>
      <c r="AR880" s="21"/>
      <c r="AS880" t="b">
        <v>0</v>
      </c>
      <c r="AT880" s="21"/>
      <c r="AU880" s="21"/>
      <c r="AV880" s="21" t="s">
        <v>244</v>
      </c>
      <c r="AW880" s="21"/>
      <c r="AX880" s="21"/>
      <c r="AY880" s="21"/>
      <c r="AZ880" s="21"/>
      <c r="BA880">
        <v>1.92178</v>
      </c>
      <c r="BB880" s="21"/>
      <c r="BC880">
        <v>16776960</v>
      </c>
      <c r="BD880">
        <v>0</v>
      </c>
      <c r="BE880">
        <v>0</v>
      </c>
      <c r="BF880">
        <v>52.5</v>
      </c>
      <c r="BG880">
        <v>0</v>
      </c>
      <c r="BH880">
        <v>100</v>
      </c>
      <c r="BI880">
        <v>0</v>
      </c>
    </row>
    <row r="881" spans="1:61" x14ac:dyDescent="0.25">
      <c r="A881" t="str">
        <f>VLOOKUP(ObjectiveData[[#This Row],[Template ID]],ID_Conversion[],3,FALSE)</f>
        <v>VMAT</v>
      </c>
      <c r="B881" t="str">
        <f>VLOOKUP(ObjectiveData[[#This Row],[Template ID]],ID_Conversion[],6,FALSE)</f>
        <v>LARY</v>
      </c>
      <c r="C881" s="15">
        <f>VLOOKUP(ObjectiveData[[#This Row],[Last Modified]],Date_Conversion[],13,FALSE)</f>
        <v>42887.658495370371</v>
      </c>
      <c r="D881" s="15" t="str">
        <f>VLOOKUP(ObjectiveData[[#This Row],[Template ID]],ObjectiveFiles[],3,FALSE)</f>
        <v>ObjectiveTemplate_7682.xml</v>
      </c>
      <c r="E881">
        <v>1.3</v>
      </c>
      <c r="F881" s="21" t="s">
        <v>139</v>
      </c>
      <c r="G881" s="21" t="s">
        <v>9</v>
      </c>
      <c r="H881" s="21" t="s">
        <v>14</v>
      </c>
      <c r="I881" s="21"/>
      <c r="J881" s="21"/>
      <c r="K881" s="21" t="s">
        <v>23</v>
      </c>
      <c r="L881" s="21"/>
      <c r="M881" s="21" t="s">
        <v>782</v>
      </c>
      <c r="N881" s="21" t="s">
        <v>676</v>
      </c>
      <c r="O881" s="21" t="s">
        <v>41</v>
      </c>
      <c r="P881" t="b">
        <v>0</v>
      </c>
      <c r="Q881" t="b">
        <v>0</v>
      </c>
      <c r="R881" t="b">
        <v>0</v>
      </c>
      <c r="S881">
        <v>40</v>
      </c>
      <c r="T881">
        <v>30</v>
      </c>
      <c r="U881">
        <v>0</v>
      </c>
      <c r="V881" s="21" t="s">
        <v>49</v>
      </c>
      <c r="W881">
        <v>1000</v>
      </c>
      <c r="X881">
        <v>100</v>
      </c>
      <c r="Y881" t="b">
        <v>0</v>
      </c>
      <c r="Z881">
        <v>80</v>
      </c>
      <c r="AA881">
        <v>1</v>
      </c>
      <c r="AB881">
        <v>105</v>
      </c>
      <c r="AC881">
        <v>60</v>
      </c>
      <c r="AD881">
        <v>0.05</v>
      </c>
      <c r="AE881" t="b">
        <v>1</v>
      </c>
      <c r="AF881" s="21" t="s">
        <v>724</v>
      </c>
      <c r="AG881">
        <v>5</v>
      </c>
      <c r="AH881">
        <v>9</v>
      </c>
      <c r="AI881">
        <v>90</v>
      </c>
      <c r="AJ881">
        <v>0</v>
      </c>
      <c r="AK881" s="21" t="s">
        <v>727</v>
      </c>
      <c r="AL881" t="b">
        <v>0</v>
      </c>
      <c r="AM881" t="b">
        <v>0</v>
      </c>
      <c r="AN881">
        <v>50</v>
      </c>
      <c r="AO881">
        <v>0</v>
      </c>
      <c r="AP881">
        <v>2000</v>
      </c>
      <c r="AQ881" s="21" t="s">
        <v>244</v>
      </c>
      <c r="AR881" s="21"/>
      <c r="AS881" t="b">
        <v>0</v>
      </c>
      <c r="AT881" s="21"/>
      <c r="AU881" s="21"/>
      <c r="AV881" s="21" t="s">
        <v>244</v>
      </c>
      <c r="AW881" s="21"/>
      <c r="AX881" s="21"/>
      <c r="AY881" s="21"/>
      <c r="AZ881" s="21"/>
      <c r="BA881">
        <v>1.92178</v>
      </c>
      <c r="BB881" s="21"/>
      <c r="BC881">
        <v>16776960</v>
      </c>
      <c r="BD881">
        <v>0</v>
      </c>
      <c r="BE881">
        <v>1</v>
      </c>
      <c r="BF881">
        <v>54</v>
      </c>
      <c r="BG881">
        <v>100</v>
      </c>
      <c r="BH881">
        <v>120</v>
      </c>
      <c r="BI881">
        <v>0</v>
      </c>
    </row>
    <row r="882" spans="1:61" x14ac:dyDescent="0.25">
      <c r="A882" t="str">
        <f>VLOOKUP(ObjectiveData[[#This Row],[Template ID]],ID_Conversion[],3,FALSE)</f>
        <v>VMAT</v>
      </c>
      <c r="B882" t="str">
        <f>VLOOKUP(ObjectiveData[[#This Row],[Template ID]],ID_Conversion[],6,FALSE)</f>
        <v>LARY</v>
      </c>
      <c r="C882" s="15">
        <f>VLOOKUP(ObjectiveData[[#This Row],[Last Modified]],Date_Conversion[],13,FALSE)</f>
        <v>42887.658495370371</v>
      </c>
      <c r="D882" s="15" t="str">
        <f>VLOOKUP(ObjectiveData[[#This Row],[Template ID]],ObjectiveFiles[],3,FALSE)</f>
        <v>ObjectiveTemplate_7682.xml</v>
      </c>
      <c r="E882">
        <v>1.3</v>
      </c>
      <c r="F882" s="21" t="s">
        <v>139</v>
      </c>
      <c r="G882" s="21" t="s">
        <v>9</v>
      </c>
      <c r="H882" s="21" t="s">
        <v>14</v>
      </c>
      <c r="I882" s="21"/>
      <c r="J882" s="21"/>
      <c r="K882" s="21" t="s">
        <v>23</v>
      </c>
      <c r="L882" s="21"/>
      <c r="M882" s="21" t="s">
        <v>782</v>
      </c>
      <c r="N882" s="21" t="s">
        <v>676</v>
      </c>
      <c r="O882" s="21" t="s">
        <v>41</v>
      </c>
      <c r="P882" t="b">
        <v>0</v>
      </c>
      <c r="Q882" t="b">
        <v>0</v>
      </c>
      <c r="R882" t="b">
        <v>0</v>
      </c>
      <c r="S882">
        <v>40</v>
      </c>
      <c r="T882">
        <v>30</v>
      </c>
      <c r="U882">
        <v>0</v>
      </c>
      <c r="V882" s="21" t="s">
        <v>49</v>
      </c>
      <c r="W882">
        <v>1000</v>
      </c>
      <c r="X882">
        <v>100</v>
      </c>
      <c r="Y882" t="b">
        <v>0</v>
      </c>
      <c r="Z882">
        <v>80</v>
      </c>
      <c r="AA882">
        <v>1</v>
      </c>
      <c r="AB882">
        <v>105</v>
      </c>
      <c r="AC882">
        <v>60</v>
      </c>
      <c r="AD882">
        <v>0.05</v>
      </c>
      <c r="AE882" t="b">
        <v>1</v>
      </c>
      <c r="AF882" s="21" t="s">
        <v>724</v>
      </c>
      <c r="AG882">
        <v>5</v>
      </c>
      <c r="AH882">
        <v>9</v>
      </c>
      <c r="AI882">
        <v>90</v>
      </c>
      <c r="AJ882">
        <v>0</v>
      </c>
      <c r="AK882" s="21" t="s">
        <v>727</v>
      </c>
      <c r="AL882" t="b">
        <v>0</v>
      </c>
      <c r="AM882" t="b">
        <v>0</v>
      </c>
      <c r="AN882">
        <v>50</v>
      </c>
      <c r="AO882">
        <v>0</v>
      </c>
      <c r="AP882">
        <v>2000</v>
      </c>
      <c r="AQ882" s="21" t="s">
        <v>247</v>
      </c>
      <c r="AR882" s="21"/>
      <c r="AS882" t="b">
        <v>0</v>
      </c>
      <c r="AT882" s="21"/>
      <c r="AU882" s="21"/>
      <c r="AV882" s="21" t="s">
        <v>244</v>
      </c>
      <c r="AW882" s="21"/>
      <c r="AX882" s="21"/>
      <c r="AY882" s="21"/>
      <c r="AZ882" s="21"/>
      <c r="BA882">
        <v>1</v>
      </c>
      <c r="BB882" s="21"/>
      <c r="BC882">
        <v>7346457</v>
      </c>
    </row>
    <row r="883" spans="1:61" x14ac:dyDescent="0.25">
      <c r="A883" t="str">
        <f>VLOOKUP(ObjectiveData[[#This Row],[Template ID]],ID_Conversion[],3,FALSE)</f>
        <v>VMAT</v>
      </c>
      <c r="B883" t="str">
        <f>VLOOKUP(ObjectiveData[[#This Row],[Template ID]],ID_Conversion[],6,FALSE)</f>
        <v>LARY</v>
      </c>
      <c r="C883" s="15">
        <f>VLOOKUP(ObjectiveData[[#This Row],[Last Modified]],Date_Conversion[],13,FALSE)</f>
        <v>42887.658495370371</v>
      </c>
      <c r="D883" s="15" t="str">
        <f>VLOOKUP(ObjectiveData[[#This Row],[Template ID]],ObjectiveFiles[],3,FALSE)</f>
        <v>ObjectiveTemplate_7682.xml</v>
      </c>
      <c r="E883">
        <v>1.3</v>
      </c>
      <c r="F883" s="21" t="s">
        <v>139</v>
      </c>
      <c r="G883" s="21" t="s">
        <v>9</v>
      </c>
      <c r="H883" s="21" t="s">
        <v>14</v>
      </c>
      <c r="I883" s="21"/>
      <c r="J883" s="21"/>
      <c r="K883" s="21" t="s">
        <v>23</v>
      </c>
      <c r="L883" s="21"/>
      <c r="M883" s="21" t="s">
        <v>782</v>
      </c>
      <c r="N883" s="21" t="s">
        <v>676</v>
      </c>
      <c r="O883" s="21" t="s">
        <v>41</v>
      </c>
      <c r="P883" t="b">
        <v>0</v>
      </c>
      <c r="Q883" t="b">
        <v>0</v>
      </c>
      <c r="R883" t="b">
        <v>0</v>
      </c>
      <c r="S883">
        <v>40</v>
      </c>
      <c r="T883">
        <v>30</v>
      </c>
      <c r="U883">
        <v>0</v>
      </c>
      <c r="V883" s="21" t="s">
        <v>49</v>
      </c>
      <c r="W883">
        <v>1000</v>
      </c>
      <c r="X883">
        <v>100</v>
      </c>
      <c r="Y883" t="b">
        <v>0</v>
      </c>
      <c r="Z883">
        <v>80</v>
      </c>
      <c r="AA883">
        <v>1</v>
      </c>
      <c r="AB883">
        <v>105</v>
      </c>
      <c r="AC883">
        <v>60</v>
      </c>
      <c r="AD883">
        <v>0.05</v>
      </c>
      <c r="AE883" t="b">
        <v>1</v>
      </c>
      <c r="AF883" s="21" t="s">
        <v>724</v>
      </c>
      <c r="AG883">
        <v>5</v>
      </c>
      <c r="AH883">
        <v>9</v>
      </c>
      <c r="AI883">
        <v>90</v>
      </c>
      <c r="AJ883">
        <v>0</v>
      </c>
      <c r="AK883" s="21" t="s">
        <v>727</v>
      </c>
      <c r="AL883" t="b">
        <v>0</v>
      </c>
      <c r="AM883" t="b">
        <v>0</v>
      </c>
      <c r="AN883">
        <v>50</v>
      </c>
      <c r="AO883">
        <v>0</v>
      </c>
      <c r="AP883">
        <v>2000</v>
      </c>
      <c r="AQ883" s="21" t="s">
        <v>248</v>
      </c>
      <c r="AR883" s="21"/>
      <c r="AS883" t="b">
        <v>0</v>
      </c>
      <c r="AT883" s="21"/>
      <c r="AU883" s="21"/>
      <c r="AV883" s="21" t="s">
        <v>244</v>
      </c>
      <c r="AW883" s="21"/>
      <c r="AX883" s="21"/>
      <c r="AY883" s="21"/>
      <c r="AZ883" s="21"/>
      <c r="BA883">
        <v>1</v>
      </c>
      <c r="BB883" s="21"/>
      <c r="BC883">
        <v>25600</v>
      </c>
    </row>
    <row r="884" spans="1:61" x14ac:dyDescent="0.25">
      <c r="A884" t="str">
        <f>VLOOKUP(ObjectiveData[[#This Row],[Template ID]],ID_Conversion[],3,FALSE)</f>
        <v>VMAT</v>
      </c>
      <c r="B884" t="str">
        <f>VLOOKUP(ObjectiveData[[#This Row],[Template ID]],ID_Conversion[],6,FALSE)</f>
        <v>LARY</v>
      </c>
      <c r="C884" s="15">
        <f>VLOOKUP(ObjectiveData[[#This Row],[Last Modified]],Date_Conversion[],13,FALSE)</f>
        <v>42887.658495370371</v>
      </c>
      <c r="D884" s="15" t="str">
        <f>VLOOKUP(ObjectiveData[[#This Row],[Template ID]],ObjectiveFiles[],3,FALSE)</f>
        <v>ObjectiveTemplate_7682.xml</v>
      </c>
      <c r="E884">
        <v>1.3</v>
      </c>
      <c r="F884" s="21" t="s">
        <v>139</v>
      </c>
      <c r="G884" s="21" t="s">
        <v>9</v>
      </c>
      <c r="H884" s="21" t="s">
        <v>14</v>
      </c>
      <c r="I884" s="21"/>
      <c r="J884" s="21"/>
      <c r="K884" s="21" t="s">
        <v>23</v>
      </c>
      <c r="L884" s="21"/>
      <c r="M884" s="21" t="s">
        <v>782</v>
      </c>
      <c r="N884" s="21" t="s">
        <v>676</v>
      </c>
      <c r="O884" s="21" t="s">
        <v>41</v>
      </c>
      <c r="P884" t="b">
        <v>0</v>
      </c>
      <c r="Q884" t="b">
        <v>0</v>
      </c>
      <c r="R884" t="b">
        <v>0</v>
      </c>
      <c r="S884">
        <v>40</v>
      </c>
      <c r="T884">
        <v>30</v>
      </c>
      <c r="U884">
        <v>0</v>
      </c>
      <c r="V884" s="21" t="s">
        <v>49</v>
      </c>
      <c r="W884">
        <v>1000</v>
      </c>
      <c r="X884">
        <v>100</v>
      </c>
      <c r="Y884" t="b">
        <v>0</v>
      </c>
      <c r="Z884">
        <v>80</v>
      </c>
      <c r="AA884">
        <v>1</v>
      </c>
      <c r="AB884">
        <v>105</v>
      </c>
      <c r="AC884">
        <v>60</v>
      </c>
      <c r="AD884">
        <v>0.05</v>
      </c>
      <c r="AE884" t="b">
        <v>1</v>
      </c>
      <c r="AF884" s="21" t="s">
        <v>724</v>
      </c>
      <c r="AG884">
        <v>5</v>
      </c>
      <c r="AH884">
        <v>9</v>
      </c>
      <c r="AI884">
        <v>90</v>
      </c>
      <c r="AJ884">
        <v>0</v>
      </c>
      <c r="AK884" s="21" t="s">
        <v>727</v>
      </c>
      <c r="AL884" t="b">
        <v>0</v>
      </c>
      <c r="AM884" t="b">
        <v>0</v>
      </c>
      <c r="AN884">
        <v>50</v>
      </c>
      <c r="AO884">
        <v>0</v>
      </c>
      <c r="AP884">
        <v>2000</v>
      </c>
      <c r="AQ884" s="21" t="s">
        <v>249</v>
      </c>
      <c r="AR884" s="21"/>
      <c r="AS884" t="b">
        <v>0</v>
      </c>
      <c r="AT884" s="21"/>
      <c r="AU884" s="21"/>
      <c r="AV884" s="21" t="s">
        <v>244</v>
      </c>
      <c r="AW884" s="21"/>
      <c r="AX884" s="21"/>
      <c r="AY884" s="21"/>
      <c r="AZ884" s="21"/>
      <c r="BA884">
        <v>1</v>
      </c>
      <c r="BB884" s="21"/>
      <c r="BC884">
        <v>7346457</v>
      </c>
    </row>
    <row r="885" spans="1:61" x14ac:dyDescent="0.25">
      <c r="A885" t="str">
        <f>VLOOKUP(ObjectiveData[[#This Row],[Template ID]],ID_Conversion[],3,FALSE)</f>
        <v>VMAT</v>
      </c>
      <c r="B885" t="str">
        <f>VLOOKUP(ObjectiveData[[#This Row],[Template ID]],ID_Conversion[],6,FALSE)</f>
        <v>LARY</v>
      </c>
      <c r="C885" s="15">
        <f>VLOOKUP(ObjectiveData[[#This Row],[Last Modified]],Date_Conversion[],13,FALSE)</f>
        <v>42887.658495370371</v>
      </c>
      <c r="D885" s="15" t="str">
        <f>VLOOKUP(ObjectiveData[[#This Row],[Template ID]],ObjectiveFiles[],3,FALSE)</f>
        <v>ObjectiveTemplate_7682.xml</v>
      </c>
      <c r="E885">
        <v>1.3</v>
      </c>
      <c r="F885" s="21" t="s">
        <v>139</v>
      </c>
      <c r="G885" s="21" t="s">
        <v>9</v>
      </c>
      <c r="H885" s="21" t="s">
        <v>14</v>
      </c>
      <c r="I885" s="21"/>
      <c r="J885" s="21"/>
      <c r="K885" s="21" t="s">
        <v>23</v>
      </c>
      <c r="L885" s="21"/>
      <c r="M885" s="21" t="s">
        <v>782</v>
      </c>
      <c r="N885" s="21" t="s">
        <v>676</v>
      </c>
      <c r="O885" s="21" t="s">
        <v>41</v>
      </c>
      <c r="P885" t="b">
        <v>0</v>
      </c>
      <c r="Q885" t="b">
        <v>0</v>
      </c>
      <c r="R885" t="b">
        <v>0</v>
      </c>
      <c r="S885">
        <v>40</v>
      </c>
      <c r="T885">
        <v>30</v>
      </c>
      <c r="U885">
        <v>0</v>
      </c>
      <c r="V885" s="21" t="s">
        <v>49</v>
      </c>
      <c r="W885">
        <v>1000</v>
      </c>
      <c r="X885">
        <v>100</v>
      </c>
      <c r="Y885" t="b">
        <v>0</v>
      </c>
      <c r="Z885">
        <v>80</v>
      </c>
      <c r="AA885">
        <v>1</v>
      </c>
      <c r="AB885">
        <v>105</v>
      </c>
      <c r="AC885">
        <v>60</v>
      </c>
      <c r="AD885">
        <v>0.05</v>
      </c>
      <c r="AE885" t="b">
        <v>1</v>
      </c>
      <c r="AF885" s="21" t="s">
        <v>724</v>
      </c>
      <c r="AG885">
        <v>5</v>
      </c>
      <c r="AH885">
        <v>9</v>
      </c>
      <c r="AI885">
        <v>90</v>
      </c>
      <c r="AJ885">
        <v>0</v>
      </c>
      <c r="AK885" s="21" t="s">
        <v>727</v>
      </c>
      <c r="AL885" t="b">
        <v>0</v>
      </c>
      <c r="AM885" t="b">
        <v>0</v>
      </c>
      <c r="AN885">
        <v>50</v>
      </c>
      <c r="AO885">
        <v>0</v>
      </c>
      <c r="AP885">
        <v>2000</v>
      </c>
      <c r="AQ885" s="21" t="s">
        <v>250</v>
      </c>
      <c r="AR885" s="21"/>
      <c r="AS885" t="b">
        <v>0</v>
      </c>
      <c r="AT885" s="21"/>
      <c r="AU885" s="21"/>
      <c r="AV885" s="21" t="s">
        <v>244</v>
      </c>
      <c r="AW885" s="21"/>
      <c r="AX885" s="21"/>
      <c r="AY885" s="21"/>
      <c r="AZ885" s="21"/>
      <c r="BA885">
        <v>1</v>
      </c>
      <c r="BB885" s="21"/>
      <c r="BC885">
        <v>25600</v>
      </c>
    </row>
    <row r="886" spans="1:61" x14ac:dyDescent="0.25">
      <c r="A886" t="str">
        <f>VLOOKUP(ObjectiveData[[#This Row],[Template ID]],ID_Conversion[],3,FALSE)</f>
        <v>VMAT</v>
      </c>
      <c r="B886" t="str">
        <f>VLOOKUP(ObjectiveData[[#This Row],[Template ID]],ID_Conversion[],6,FALSE)</f>
        <v>LARY</v>
      </c>
      <c r="C886" s="15">
        <f>VLOOKUP(ObjectiveData[[#This Row],[Last Modified]],Date_Conversion[],13,FALSE)</f>
        <v>42887.658495370371</v>
      </c>
      <c r="D886" s="15" t="str">
        <f>VLOOKUP(ObjectiveData[[#This Row],[Template ID]],ObjectiveFiles[],3,FALSE)</f>
        <v>ObjectiveTemplate_7682.xml</v>
      </c>
      <c r="E886">
        <v>1.3</v>
      </c>
      <c r="F886" s="21" t="s">
        <v>139</v>
      </c>
      <c r="G886" s="21" t="s">
        <v>9</v>
      </c>
      <c r="H886" s="21" t="s">
        <v>14</v>
      </c>
      <c r="I886" s="21"/>
      <c r="J886" s="21"/>
      <c r="K886" s="21" t="s">
        <v>23</v>
      </c>
      <c r="L886" s="21"/>
      <c r="M886" s="21" t="s">
        <v>782</v>
      </c>
      <c r="N886" s="21" t="s">
        <v>676</v>
      </c>
      <c r="O886" s="21" t="s">
        <v>41</v>
      </c>
      <c r="P886" t="b">
        <v>0</v>
      </c>
      <c r="Q886" t="b">
        <v>0</v>
      </c>
      <c r="R886" t="b">
        <v>0</v>
      </c>
      <c r="S886">
        <v>40</v>
      </c>
      <c r="T886">
        <v>30</v>
      </c>
      <c r="U886">
        <v>0</v>
      </c>
      <c r="V886" s="21" t="s">
        <v>49</v>
      </c>
      <c r="W886">
        <v>1000</v>
      </c>
      <c r="X886">
        <v>100</v>
      </c>
      <c r="Y886" t="b">
        <v>0</v>
      </c>
      <c r="Z886">
        <v>80</v>
      </c>
      <c r="AA886">
        <v>1</v>
      </c>
      <c r="AB886">
        <v>105</v>
      </c>
      <c r="AC886">
        <v>60</v>
      </c>
      <c r="AD886">
        <v>0.05</v>
      </c>
      <c r="AE886" t="b">
        <v>1</v>
      </c>
      <c r="AF886" s="21" t="s">
        <v>724</v>
      </c>
      <c r="AG886">
        <v>5</v>
      </c>
      <c r="AH886">
        <v>9</v>
      </c>
      <c r="AI886">
        <v>90</v>
      </c>
      <c r="AJ886">
        <v>0</v>
      </c>
      <c r="AK886" s="21" t="s">
        <v>727</v>
      </c>
      <c r="AL886" t="b">
        <v>0</v>
      </c>
      <c r="AM886" t="b">
        <v>0</v>
      </c>
      <c r="AN886">
        <v>50</v>
      </c>
      <c r="AO886">
        <v>0</v>
      </c>
      <c r="AP886">
        <v>2000</v>
      </c>
      <c r="AQ886" s="21" t="s">
        <v>251</v>
      </c>
      <c r="AR886" s="21"/>
      <c r="AS886" t="b">
        <v>0</v>
      </c>
      <c r="AT886" s="21"/>
      <c r="AU886" s="21"/>
      <c r="AV886" s="21" t="s">
        <v>244</v>
      </c>
      <c r="AW886" s="21"/>
      <c r="AX886" s="21"/>
      <c r="AY886" s="21"/>
      <c r="AZ886" s="21"/>
      <c r="BA886">
        <v>1</v>
      </c>
      <c r="BB886" s="21"/>
      <c r="BC886">
        <v>16776960</v>
      </c>
    </row>
    <row r="887" spans="1:61" x14ac:dyDescent="0.25">
      <c r="A887" t="str">
        <f>VLOOKUP(ObjectiveData[[#This Row],[Template ID]],ID_Conversion[],3,FALSE)</f>
        <v>VMAT</v>
      </c>
      <c r="B887" t="str">
        <f>VLOOKUP(ObjectiveData[[#This Row],[Template ID]],ID_Conversion[],6,FALSE)</f>
        <v>LARY</v>
      </c>
      <c r="C887" s="15">
        <f>VLOOKUP(ObjectiveData[[#This Row],[Last Modified]],Date_Conversion[],13,FALSE)</f>
        <v>42887.658495370371</v>
      </c>
      <c r="D887" s="15" t="str">
        <f>VLOOKUP(ObjectiveData[[#This Row],[Template ID]],ObjectiveFiles[],3,FALSE)</f>
        <v>ObjectiveTemplate_7682.xml</v>
      </c>
      <c r="E887">
        <v>1.3</v>
      </c>
      <c r="F887" s="21" t="s">
        <v>139</v>
      </c>
      <c r="G887" s="21" t="s">
        <v>9</v>
      </c>
      <c r="H887" s="21" t="s">
        <v>14</v>
      </c>
      <c r="I887" s="21"/>
      <c r="J887" s="21"/>
      <c r="K887" s="21" t="s">
        <v>23</v>
      </c>
      <c r="L887" s="21"/>
      <c r="M887" s="21" t="s">
        <v>782</v>
      </c>
      <c r="N887" s="21" t="s">
        <v>676</v>
      </c>
      <c r="O887" s="21" t="s">
        <v>41</v>
      </c>
      <c r="P887" t="b">
        <v>0</v>
      </c>
      <c r="Q887" t="b">
        <v>0</v>
      </c>
      <c r="R887" t="b">
        <v>0</v>
      </c>
      <c r="S887">
        <v>40</v>
      </c>
      <c r="T887">
        <v>30</v>
      </c>
      <c r="U887">
        <v>0</v>
      </c>
      <c r="V887" s="21" t="s">
        <v>49</v>
      </c>
      <c r="W887">
        <v>1000</v>
      </c>
      <c r="X887">
        <v>100</v>
      </c>
      <c r="Y887" t="b">
        <v>0</v>
      </c>
      <c r="Z887">
        <v>80</v>
      </c>
      <c r="AA887">
        <v>1</v>
      </c>
      <c r="AB887">
        <v>105</v>
      </c>
      <c r="AC887">
        <v>60</v>
      </c>
      <c r="AD887">
        <v>0.05</v>
      </c>
      <c r="AE887" t="b">
        <v>1</v>
      </c>
      <c r="AF887" s="21" t="s">
        <v>724</v>
      </c>
      <c r="AG887">
        <v>5</v>
      </c>
      <c r="AH887">
        <v>9</v>
      </c>
      <c r="AI887">
        <v>90</v>
      </c>
      <c r="AJ887">
        <v>0</v>
      </c>
      <c r="AK887" s="21" t="s">
        <v>727</v>
      </c>
      <c r="AL887" t="b">
        <v>0</v>
      </c>
      <c r="AM887" t="b">
        <v>0</v>
      </c>
      <c r="AN887">
        <v>50</v>
      </c>
      <c r="AO887">
        <v>0</v>
      </c>
      <c r="AP887">
        <v>2000</v>
      </c>
      <c r="AQ887" s="21" t="s">
        <v>252</v>
      </c>
      <c r="AR887" s="21"/>
      <c r="AS887" t="b">
        <v>0</v>
      </c>
      <c r="AT887" s="21"/>
      <c r="AU887" s="21"/>
      <c r="AV887" s="21" t="s">
        <v>244</v>
      </c>
      <c r="AW887" s="21"/>
      <c r="AX887" s="21"/>
      <c r="AY887" s="21"/>
      <c r="AZ887" s="21"/>
      <c r="BA887">
        <v>1</v>
      </c>
      <c r="BB887" s="21"/>
      <c r="BC887">
        <v>13850042</v>
      </c>
    </row>
    <row r="888" spans="1:61" x14ac:dyDescent="0.25">
      <c r="A888" t="str">
        <f>VLOOKUP(ObjectiveData[[#This Row],[Template ID]],ID_Conversion[],3,FALSE)</f>
        <v>VMAT</v>
      </c>
      <c r="B888" t="str">
        <f>VLOOKUP(ObjectiveData[[#This Row],[Template ID]],ID_Conversion[],6,FALSE)</f>
        <v>LARY</v>
      </c>
      <c r="C888" s="15">
        <f>VLOOKUP(ObjectiveData[[#This Row],[Last Modified]],Date_Conversion[],13,FALSE)</f>
        <v>42887.658495370371</v>
      </c>
      <c r="D888" s="15" t="str">
        <f>VLOOKUP(ObjectiveData[[#This Row],[Template ID]],ObjectiveFiles[],3,FALSE)</f>
        <v>ObjectiveTemplate_7682.xml</v>
      </c>
      <c r="E888">
        <v>1.3</v>
      </c>
      <c r="F888" s="21" t="s">
        <v>139</v>
      </c>
      <c r="G888" s="21" t="s">
        <v>9</v>
      </c>
      <c r="H888" s="21" t="s">
        <v>14</v>
      </c>
      <c r="I888" s="21"/>
      <c r="J888" s="21"/>
      <c r="K888" s="21" t="s">
        <v>23</v>
      </c>
      <c r="L888" s="21"/>
      <c r="M888" s="21" t="s">
        <v>782</v>
      </c>
      <c r="N888" s="21" t="s">
        <v>676</v>
      </c>
      <c r="O888" s="21" t="s">
        <v>41</v>
      </c>
      <c r="P888" t="b">
        <v>0</v>
      </c>
      <c r="Q888" t="b">
        <v>0</v>
      </c>
      <c r="R888" t="b">
        <v>0</v>
      </c>
      <c r="S888">
        <v>40</v>
      </c>
      <c r="T888">
        <v>30</v>
      </c>
      <c r="U888">
        <v>0</v>
      </c>
      <c r="V888" s="21" t="s">
        <v>49</v>
      </c>
      <c r="W888">
        <v>1000</v>
      </c>
      <c r="X888">
        <v>100</v>
      </c>
      <c r="Y888" t="b">
        <v>0</v>
      </c>
      <c r="Z888">
        <v>80</v>
      </c>
      <c r="AA888">
        <v>1</v>
      </c>
      <c r="AB888">
        <v>105</v>
      </c>
      <c r="AC888">
        <v>60</v>
      </c>
      <c r="AD888">
        <v>0.05</v>
      </c>
      <c r="AE888" t="b">
        <v>1</v>
      </c>
      <c r="AF888" s="21" t="s">
        <v>724</v>
      </c>
      <c r="AG888">
        <v>5</v>
      </c>
      <c r="AH888">
        <v>9</v>
      </c>
      <c r="AI888">
        <v>90</v>
      </c>
      <c r="AJ888">
        <v>0</v>
      </c>
      <c r="AK888" s="21" t="s">
        <v>727</v>
      </c>
      <c r="AL888" t="b">
        <v>0</v>
      </c>
      <c r="AM888" t="b">
        <v>0</v>
      </c>
      <c r="AN888">
        <v>50</v>
      </c>
      <c r="AO888">
        <v>0</v>
      </c>
      <c r="AP888">
        <v>2000</v>
      </c>
      <c r="AQ888" s="21" t="s">
        <v>253</v>
      </c>
      <c r="AR888" s="21"/>
      <c r="AS888" t="b">
        <v>0</v>
      </c>
      <c r="AT888" s="21"/>
      <c r="AU888" s="21"/>
      <c r="AV888" s="21" t="s">
        <v>244</v>
      </c>
      <c r="AW888" s="21"/>
      <c r="AX888" s="21"/>
      <c r="AY888" s="21"/>
      <c r="AZ888" s="21"/>
      <c r="BA888">
        <v>1</v>
      </c>
      <c r="BB888" s="21"/>
      <c r="BC888">
        <v>13850042</v>
      </c>
    </row>
    <row r="889" spans="1:61" x14ac:dyDescent="0.25">
      <c r="A889" t="str">
        <f>VLOOKUP(ObjectiveData[[#This Row],[Template ID]],ID_Conversion[],3,FALSE)</f>
        <v>VMAT</v>
      </c>
      <c r="B889" t="str">
        <f>VLOOKUP(ObjectiveData[[#This Row],[Template ID]],ID_Conversion[],6,FALSE)</f>
        <v>LARY</v>
      </c>
      <c r="C889" s="15">
        <f>VLOOKUP(ObjectiveData[[#This Row],[Last Modified]],Date_Conversion[],13,FALSE)</f>
        <v>42887.658495370371</v>
      </c>
      <c r="D889" s="15" t="str">
        <f>VLOOKUP(ObjectiveData[[#This Row],[Template ID]],ObjectiveFiles[],3,FALSE)</f>
        <v>ObjectiveTemplate_7682.xml</v>
      </c>
      <c r="E889">
        <v>1.3</v>
      </c>
      <c r="F889" s="21" t="s">
        <v>139</v>
      </c>
      <c r="G889" s="21" t="s">
        <v>9</v>
      </c>
      <c r="H889" s="21" t="s">
        <v>14</v>
      </c>
      <c r="I889" s="21"/>
      <c r="J889" s="21"/>
      <c r="K889" s="21" t="s">
        <v>23</v>
      </c>
      <c r="L889" s="21"/>
      <c r="M889" s="21" t="s">
        <v>782</v>
      </c>
      <c r="N889" s="21" t="s">
        <v>676</v>
      </c>
      <c r="O889" s="21" t="s">
        <v>41</v>
      </c>
      <c r="P889" t="b">
        <v>0</v>
      </c>
      <c r="Q889" t="b">
        <v>0</v>
      </c>
      <c r="R889" t="b">
        <v>0</v>
      </c>
      <c r="S889">
        <v>40</v>
      </c>
      <c r="T889">
        <v>30</v>
      </c>
      <c r="U889">
        <v>0</v>
      </c>
      <c r="V889" s="21" t="s">
        <v>49</v>
      </c>
      <c r="W889">
        <v>1000</v>
      </c>
      <c r="X889">
        <v>100</v>
      </c>
      <c r="Y889" t="b">
        <v>0</v>
      </c>
      <c r="Z889">
        <v>80</v>
      </c>
      <c r="AA889">
        <v>1</v>
      </c>
      <c r="AB889">
        <v>105</v>
      </c>
      <c r="AC889">
        <v>60</v>
      </c>
      <c r="AD889">
        <v>0.05</v>
      </c>
      <c r="AE889" t="b">
        <v>1</v>
      </c>
      <c r="AF889" s="21" t="s">
        <v>724</v>
      </c>
      <c r="AG889">
        <v>5</v>
      </c>
      <c r="AH889">
        <v>9</v>
      </c>
      <c r="AI889">
        <v>90</v>
      </c>
      <c r="AJ889">
        <v>0</v>
      </c>
      <c r="AK889" s="21" t="s">
        <v>727</v>
      </c>
      <c r="AL889" t="b">
        <v>0</v>
      </c>
      <c r="AM889" t="b">
        <v>0</v>
      </c>
      <c r="AN889">
        <v>50</v>
      </c>
      <c r="AO889">
        <v>0</v>
      </c>
      <c r="AP889">
        <v>2000</v>
      </c>
      <c r="AQ889" s="21" t="s">
        <v>254</v>
      </c>
      <c r="AR889" s="21"/>
      <c r="AS889" t="b">
        <v>0</v>
      </c>
      <c r="AT889" s="21"/>
      <c r="AU889" s="21"/>
      <c r="AV889" s="21" t="s">
        <v>244</v>
      </c>
      <c r="AW889" s="21"/>
      <c r="AX889" s="21"/>
      <c r="AY889" s="21"/>
      <c r="AZ889" s="21"/>
      <c r="BA889">
        <v>1</v>
      </c>
      <c r="BB889" s="21"/>
      <c r="BC889">
        <v>2763429</v>
      </c>
    </row>
    <row r="890" spans="1:61" x14ac:dyDescent="0.25">
      <c r="A890" t="str">
        <f>VLOOKUP(ObjectiveData[[#This Row],[Template ID]],ID_Conversion[],3,FALSE)</f>
        <v>VMAT</v>
      </c>
      <c r="B890" t="str">
        <f>VLOOKUP(ObjectiveData[[#This Row],[Template ID]],ID_Conversion[],6,FALSE)</f>
        <v>LARY</v>
      </c>
      <c r="C890" s="15">
        <f>VLOOKUP(ObjectiveData[[#This Row],[Last Modified]],Date_Conversion[],13,FALSE)</f>
        <v>42887.658495370371</v>
      </c>
      <c r="D890" s="15" t="str">
        <f>VLOOKUP(ObjectiveData[[#This Row],[Template ID]],ObjectiveFiles[],3,FALSE)</f>
        <v>ObjectiveTemplate_7682.xml</v>
      </c>
      <c r="E890">
        <v>1.3</v>
      </c>
      <c r="F890" s="21" t="s">
        <v>139</v>
      </c>
      <c r="G890" s="21" t="s">
        <v>9</v>
      </c>
      <c r="H890" s="21" t="s">
        <v>14</v>
      </c>
      <c r="I890" s="21"/>
      <c r="J890" s="21"/>
      <c r="K890" s="21" t="s">
        <v>23</v>
      </c>
      <c r="L890" s="21"/>
      <c r="M890" s="21" t="s">
        <v>782</v>
      </c>
      <c r="N890" s="21" t="s">
        <v>676</v>
      </c>
      <c r="O890" s="21" t="s">
        <v>41</v>
      </c>
      <c r="P890" t="b">
        <v>0</v>
      </c>
      <c r="Q890" t="b">
        <v>0</v>
      </c>
      <c r="R890" t="b">
        <v>0</v>
      </c>
      <c r="S890">
        <v>40</v>
      </c>
      <c r="T890">
        <v>30</v>
      </c>
      <c r="U890">
        <v>0</v>
      </c>
      <c r="V890" s="21" t="s">
        <v>49</v>
      </c>
      <c r="W890">
        <v>1000</v>
      </c>
      <c r="X890">
        <v>100</v>
      </c>
      <c r="Y890" t="b">
        <v>0</v>
      </c>
      <c r="Z890">
        <v>80</v>
      </c>
      <c r="AA890">
        <v>1</v>
      </c>
      <c r="AB890">
        <v>105</v>
      </c>
      <c r="AC890">
        <v>60</v>
      </c>
      <c r="AD890">
        <v>0.05</v>
      </c>
      <c r="AE890" t="b">
        <v>1</v>
      </c>
      <c r="AF890" s="21" t="s">
        <v>724</v>
      </c>
      <c r="AG890">
        <v>5</v>
      </c>
      <c r="AH890">
        <v>9</v>
      </c>
      <c r="AI890">
        <v>90</v>
      </c>
      <c r="AJ890">
        <v>0</v>
      </c>
      <c r="AK890" s="21" t="s">
        <v>727</v>
      </c>
      <c r="AL890" t="b">
        <v>0</v>
      </c>
      <c r="AM890" t="b">
        <v>0</v>
      </c>
      <c r="AN890">
        <v>50</v>
      </c>
      <c r="AO890">
        <v>0</v>
      </c>
      <c r="AP890">
        <v>2000</v>
      </c>
      <c r="AQ890" s="21" t="s">
        <v>255</v>
      </c>
      <c r="AR890" s="21"/>
      <c r="AS890" t="b">
        <v>0</v>
      </c>
      <c r="AT890" s="21"/>
      <c r="AU890" s="21"/>
      <c r="AV890" s="21" t="s">
        <v>244</v>
      </c>
      <c r="AW890" s="21"/>
      <c r="AX890" s="21"/>
      <c r="AY890" s="21"/>
      <c r="AZ890" s="21"/>
      <c r="BA890">
        <v>1</v>
      </c>
      <c r="BB890" s="21"/>
      <c r="BC890">
        <v>16776960</v>
      </c>
    </row>
    <row r="891" spans="1:61" x14ac:dyDescent="0.25">
      <c r="A891" t="str">
        <f>VLOOKUP(ObjectiveData[[#This Row],[Template ID]],ID_Conversion[],3,FALSE)</f>
        <v>VMAT</v>
      </c>
      <c r="B891" t="str">
        <f>VLOOKUP(ObjectiveData[[#This Row],[Template ID]],ID_Conversion[],6,FALSE)</f>
        <v>LARY</v>
      </c>
      <c r="C891" s="15">
        <f>VLOOKUP(ObjectiveData[[#This Row],[Last Modified]],Date_Conversion[],13,FALSE)</f>
        <v>42887.658495370371</v>
      </c>
      <c r="D891" s="15" t="str">
        <f>VLOOKUP(ObjectiveData[[#This Row],[Template ID]],ObjectiveFiles[],3,FALSE)</f>
        <v>ObjectiveTemplate_7682.xml</v>
      </c>
      <c r="E891">
        <v>1.3</v>
      </c>
      <c r="F891" s="21" t="s">
        <v>139</v>
      </c>
      <c r="G891" s="21" t="s">
        <v>9</v>
      </c>
      <c r="H891" s="21" t="s">
        <v>14</v>
      </c>
      <c r="I891" s="21"/>
      <c r="J891" s="21"/>
      <c r="K891" s="21" t="s">
        <v>23</v>
      </c>
      <c r="L891" s="21"/>
      <c r="M891" s="21" t="s">
        <v>782</v>
      </c>
      <c r="N891" s="21" t="s">
        <v>676</v>
      </c>
      <c r="O891" s="21" t="s">
        <v>41</v>
      </c>
      <c r="P891" t="b">
        <v>0</v>
      </c>
      <c r="Q891" t="b">
        <v>0</v>
      </c>
      <c r="R891" t="b">
        <v>0</v>
      </c>
      <c r="S891">
        <v>40</v>
      </c>
      <c r="T891">
        <v>30</v>
      </c>
      <c r="U891">
        <v>0</v>
      </c>
      <c r="V891" s="21" t="s">
        <v>49</v>
      </c>
      <c r="W891">
        <v>1000</v>
      </c>
      <c r="X891">
        <v>100</v>
      </c>
      <c r="Y891" t="b">
        <v>0</v>
      </c>
      <c r="Z891">
        <v>80</v>
      </c>
      <c r="AA891">
        <v>1</v>
      </c>
      <c r="AB891">
        <v>105</v>
      </c>
      <c r="AC891">
        <v>60</v>
      </c>
      <c r="AD891">
        <v>0.05</v>
      </c>
      <c r="AE891" t="b">
        <v>1</v>
      </c>
      <c r="AF891" s="21" t="s">
        <v>724</v>
      </c>
      <c r="AG891">
        <v>5</v>
      </c>
      <c r="AH891">
        <v>9</v>
      </c>
      <c r="AI891">
        <v>90</v>
      </c>
      <c r="AJ891">
        <v>0</v>
      </c>
      <c r="AK891" s="21" t="s">
        <v>727</v>
      </c>
      <c r="AL891" t="b">
        <v>0</v>
      </c>
      <c r="AM891" t="b">
        <v>0</v>
      </c>
      <c r="AN891">
        <v>50</v>
      </c>
      <c r="AO891">
        <v>0</v>
      </c>
      <c r="AP891">
        <v>2000</v>
      </c>
      <c r="AQ891" s="21" t="s">
        <v>256</v>
      </c>
      <c r="AR891" s="21"/>
      <c r="AS891" t="b">
        <v>0</v>
      </c>
      <c r="AT891" s="21"/>
      <c r="AU891" s="21"/>
      <c r="AV891" s="21" t="s">
        <v>244</v>
      </c>
      <c r="AW891" s="21"/>
      <c r="AX891" s="21"/>
      <c r="AY891" s="21"/>
      <c r="AZ891" s="21"/>
      <c r="BA891">
        <v>1</v>
      </c>
      <c r="BB891" s="21"/>
      <c r="BC891">
        <v>16776960</v>
      </c>
    </row>
    <row r="892" spans="1:61" x14ac:dyDescent="0.25">
      <c r="A892" t="str">
        <f>VLOOKUP(ObjectiveData[[#This Row],[Template ID]],ID_Conversion[],3,FALSE)</f>
        <v>VMAT</v>
      </c>
      <c r="B892" t="str">
        <f>VLOOKUP(ObjectiveData[[#This Row],[Template ID]],ID_Conversion[],6,FALSE)</f>
        <v>LARY</v>
      </c>
      <c r="C892" s="15">
        <f>VLOOKUP(ObjectiveData[[#This Row],[Last Modified]],Date_Conversion[],13,FALSE)</f>
        <v>42887.658495370371</v>
      </c>
      <c r="D892" s="15" t="str">
        <f>VLOOKUP(ObjectiveData[[#This Row],[Template ID]],ObjectiveFiles[],3,FALSE)</f>
        <v>ObjectiveTemplate_7682.xml</v>
      </c>
      <c r="E892">
        <v>1.3</v>
      </c>
      <c r="F892" s="21" t="s">
        <v>139</v>
      </c>
      <c r="G892" s="21" t="s">
        <v>9</v>
      </c>
      <c r="H892" s="21" t="s">
        <v>14</v>
      </c>
      <c r="I892" s="21"/>
      <c r="J892" s="21"/>
      <c r="K892" s="21" t="s">
        <v>23</v>
      </c>
      <c r="L892" s="21"/>
      <c r="M892" s="21" t="s">
        <v>782</v>
      </c>
      <c r="N892" s="21" t="s">
        <v>676</v>
      </c>
      <c r="O892" s="21" t="s">
        <v>41</v>
      </c>
      <c r="P892" t="b">
        <v>0</v>
      </c>
      <c r="Q892" t="b">
        <v>0</v>
      </c>
      <c r="R892" t="b">
        <v>0</v>
      </c>
      <c r="S892">
        <v>40</v>
      </c>
      <c r="T892">
        <v>30</v>
      </c>
      <c r="U892">
        <v>0</v>
      </c>
      <c r="V892" s="21" t="s">
        <v>49</v>
      </c>
      <c r="W892">
        <v>1000</v>
      </c>
      <c r="X892">
        <v>100</v>
      </c>
      <c r="Y892" t="b">
        <v>0</v>
      </c>
      <c r="Z892">
        <v>80</v>
      </c>
      <c r="AA892">
        <v>1</v>
      </c>
      <c r="AB892">
        <v>105</v>
      </c>
      <c r="AC892">
        <v>60</v>
      </c>
      <c r="AD892">
        <v>0.05</v>
      </c>
      <c r="AE892" t="b">
        <v>1</v>
      </c>
      <c r="AF892" s="21" t="s">
        <v>724</v>
      </c>
      <c r="AG892">
        <v>5</v>
      </c>
      <c r="AH892">
        <v>9</v>
      </c>
      <c r="AI892">
        <v>90</v>
      </c>
      <c r="AJ892">
        <v>0</v>
      </c>
      <c r="AK892" s="21" t="s">
        <v>727</v>
      </c>
      <c r="AL892" t="b">
        <v>0</v>
      </c>
      <c r="AM892" t="b">
        <v>0</v>
      </c>
      <c r="AN892">
        <v>50</v>
      </c>
      <c r="AO892">
        <v>0</v>
      </c>
      <c r="AP892">
        <v>2000</v>
      </c>
      <c r="AQ892" s="21" t="s">
        <v>263</v>
      </c>
      <c r="AR892" s="21"/>
      <c r="AS892" t="b">
        <v>0</v>
      </c>
      <c r="AT892" s="21"/>
      <c r="AU892" s="21"/>
      <c r="AV892" s="21" t="s">
        <v>501</v>
      </c>
      <c r="AW892" s="21"/>
      <c r="AX892" s="21"/>
      <c r="AY892" s="21"/>
      <c r="AZ892" s="21"/>
      <c r="BA892">
        <v>1</v>
      </c>
      <c r="BB892" s="21"/>
      <c r="BC892">
        <v>13749760</v>
      </c>
    </row>
    <row r="893" spans="1:61" x14ac:dyDescent="0.25">
      <c r="A893" t="str">
        <f>VLOOKUP(ObjectiveData[[#This Row],[Template ID]],ID_Conversion[],3,FALSE)</f>
        <v>VMAT</v>
      </c>
      <c r="B893" t="str">
        <f>VLOOKUP(ObjectiveData[[#This Row],[Template ID]],ID_Conversion[],6,FALSE)</f>
        <v>LARY</v>
      </c>
      <c r="C893" s="15">
        <f>VLOOKUP(ObjectiveData[[#This Row],[Last Modified]],Date_Conversion[],13,FALSE)</f>
        <v>42887.658495370371</v>
      </c>
      <c r="D893" s="15" t="str">
        <f>VLOOKUP(ObjectiveData[[#This Row],[Template ID]],ObjectiveFiles[],3,FALSE)</f>
        <v>ObjectiveTemplate_7682.xml</v>
      </c>
      <c r="E893">
        <v>1.3</v>
      </c>
      <c r="F893" s="21" t="s">
        <v>139</v>
      </c>
      <c r="G893" s="21" t="s">
        <v>9</v>
      </c>
      <c r="H893" s="21" t="s">
        <v>14</v>
      </c>
      <c r="I893" s="21"/>
      <c r="J893" s="21"/>
      <c r="K893" s="21" t="s">
        <v>23</v>
      </c>
      <c r="L893" s="21"/>
      <c r="M893" s="21" t="s">
        <v>782</v>
      </c>
      <c r="N893" s="21" t="s">
        <v>676</v>
      </c>
      <c r="O893" s="21" t="s">
        <v>41</v>
      </c>
      <c r="P893" t="b">
        <v>0</v>
      </c>
      <c r="Q893" t="b">
        <v>0</v>
      </c>
      <c r="R893" t="b">
        <v>0</v>
      </c>
      <c r="S893">
        <v>40</v>
      </c>
      <c r="T893">
        <v>30</v>
      </c>
      <c r="U893">
        <v>0</v>
      </c>
      <c r="V893" s="21" t="s">
        <v>49</v>
      </c>
      <c r="W893">
        <v>1000</v>
      </c>
      <c r="X893">
        <v>100</v>
      </c>
      <c r="Y893" t="b">
        <v>0</v>
      </c>
      <c r="Z893">
        <v>80</v>
      </c>
      <c r="AA893">
        <v>1</v>
      </c>
      <c r="AB893">
        <v>105</v>
      </c>
      <c r="AC893">
        <v>60</v>
      </c>
      <c r="AD893">
        <v>0.05</v>
      </c>
      <c r="AE893" t="b">
        <v>1</v>
      </c>
      <c r="AF893" s="21" t="s">
        <v>724</v>
      </c>
      <c r="AG893">
        <v>5</v>
      </c>
      <c r="AH893">
        <v>9</v>
      </c>
      <c r="AI893">
        <v>90</v>
      </c>
      <c r="AJ893">
        <v>0</v>
      </c>
      <c r="AK893" s="21" t="s">
        <v>727</v>
      </c>
      <c r="AL893" t="b">
        <v>0</v>
      </c>
      <c r="AM893" t="b">
        <v>0</v>
      </c>
      <c r="AN893">
        <v>50</v>
      </c>
      <c r="AO893">
        <v>0</v>
      </c>
      <c r="AP893">
        <v>2000</v>
      </c>
      <c r="AQ893" s="21" t="s">
        <v>264</v>
      </c>
      <c r="AR893" s="21"/>
      <c r="AS893" t="b">
        <v>0</v>
      </c>
      <c r="AT893" s="21"/>
      <c r="AU893" s="21"/>
      <c r="AV893" s="21" t="s">
        <v>375</v>
      </c>
      <c r="AW893" s="21"/>
      <c r="AX893" s="21"/>
      <c r="AY893" s="21"/>
      <c r="AZ893" s="21"/>
      <c r="BA893">
        <v>1</v>
      </c>
      <c r="BB893" s="21"/>
      <c r="BC893">
        <v>15570276</v>
      </c>
    </row>
    <row r="894" spans="1:61" x14ac:dyDescent="0.25">
      <c r="A894" t="str">
        <f>VLOOKUP(ObjectiveData[[#This Row],[Template ID]],ID_Conversion[],3,FALSE)</f>
        <v>VMAT</v>
      </c>
      <c r="B894" t="str">
        <f>VLOOKUP(ObjectiveData[[#This Row],[Template ID]],ID_Conversion[],6,FALSE)</f>
        <v>LARY</v>
      </c>
      <c r="C894" s="15">
        <f>VLOOKUP(ObjectiveData[[#This Row],[Last Modified]],Date_Conversion[],13,FALSE)</f>
        <v>42887.658495370371</v>
      </c>
      <c r="D894" s="15" t="str">
        <f>VLOOKUP(ObjectiveData[[#This Row],[Template ID]],ObjectiveFiles[],3,FALSE)</f>
        <v>ObjectiveTemplate_7682.xml</v>
      </c>
      <c r="E894">
        <v>1.3</v>
      </c>
      <c r="F894" s="21" t="s">
        <v>139</v>
      </c>
      <c r="G894" s="21" t="s">
        <v>9</v>
      </c>
      <c r="H894" s="21" t="s">
        <v>14</v>
      </c>
      <c r="I894" s="21"/>
      <c r="J894" s="21"/>
      <c r="K894" s="21" t="s">
        <v>23</v>
      </c>
      <c r="L894" s="21"/>
      <c r="M894" s="21" t="s">
        <v>782</v>
      </c>
      <c r="N894" s="21" t="s">
        <v>676</v>
      </c>
      <c r="O894" s="21" t="s">
        <v>41</v>
      </c>
      <c r="P894" t="b">
        <v>0</v>
      </c>
      <c r="Q894" t="b">
        <v>0</v>
      </c>
      <c r="R894" t="b">
        <v>0</v>
      </c>
      <c r="S894">
        <v>40</v>
      </c>
      <c r="T894">
        <v>30</v>
      </c>
      <c r="U894">
        <v>0</v>
      </c>
      <c r="V894" s="21" t="s">
        <v>49</v>
      </c>
      <c r="W894">
        <v>1000</v>
      </c>
      <c r="X894">
        <v>100</v>
      </c>
      <c r="Y894" t="b">
        <v>0</v>
      </c>
      <c r="Z894">
        <v>80</v>
      </c>
      <c r="AA894">
        <v>1</v>
      </c>
      <c r="AB894">
        <v>105</v>
      </c>
      <c r="AC894">
        <v>60</v>
      </c>
      <c r="AD894">
        <v>0.05</v>
      </c>
      <c r="AE894" t="b">
        <v>1</v>
      </c>
      <c r="AF894" s="21" t="s">
        <v>724</v>
      </c>
      <c r="AG894">
        <v>5</v>
      </c>
      <c r="AH894">
        <v>9</v>
      </c>
      <c r="AI894">
        <v>90</v>
      </c>
      <c r="AJ894">
        <v>0</v>
      </c>
      <c r="AK894" s="21" t="s">
        <v>727</v>
      </c>
      <c r="AL894" t="b">
        <v>0</v>
      </c>
      <c r="AM894" t="b">
        <v>0</v>
      </c>
      <c r="AN894">
        <v>50</v>
      </c>
      <c r="AO894">
        <v>0</v>
      </c>
      <c r="AP894">
        <v>2000</v>
      </c>
      <c r="AQ894" s="21" t="s">
        <v>270</v>
      </c>
      <c r="AR894" s="21"/>
      <c r="AS894" t="b">
        <v>0</v>
      </c>
      <c r="AT894" s="21"/>
      <c r="AU894" s="21"/>
      <c r="AV894" s="21" t="s">
        <v>270</v>
      </c>
      <c r="AW894" s="21"/>
      <c r="AX894" s="21"/>
      <c r="AY894" s="21"/>
      <c r="AZ894" s="21"/>
      <c r="BA894">
        <v>1</v>
      </c>
      <c r="BB894" s="21"/>
      <c r="BC894">
        <v>255</v>
      </c>
    </row>
    <row r="895" spans="1:61" x14ac:dyDescent="0.25">
      <c r="A895" t="str">
        <f>VLOOKUP(ObjectiveData[[#This Row],[Template ID]],ID_Conversion[],3,FALSE)</f>
        <v>VMAT</v>
      </c>
      <c r="B895" t="str">
        <f>VLOOKUP(ObjectiveData[[#This Row],[Template ID]],ID_Conversion[],6,FALSE)</f>
        <v>LARY</v>
      </c>
      <c r="C895" s="15">
        <f>VLOOKUP(ObjectiveData[[#This Row],[Last Modified]],Date_Conversion[],13,FALSE)</f>
        <v>42887.658495370371</v>
      </c>
      <c r="D895" s="15" t="str">
        <f>VLOOKUP(ObjectiveData[[#This Row],[Template ID]],ObjectiveFiles[],3,FALSE)</f>
        <v>ObjectiveTemplate_7682.xml</v>
      </c>
      <c r="E895">
        <v>1.3</v>
      </c>
      <c r="F895" s="21" t="s">
        <v>139</v>
      </c>
      <c r="G895" s="21" t="s">
        <v>9</v>
      </c>
      <c r="H895" s="21" t="s">
        <v>14</v>
      </c>
      <c r="I895" s="21"/>
      <c r="J895" s="21"/>
      <c r="K895" s="21" t="s">
        <v>23</v>
      </c>
      <c r="L895" s="21"/>
      <c r="M895" s="21" t="s">
        <v>782</v>
      </c>
      <c r="N895" s="21" t="s">
        <v>676</v>
      </c>
      <c r="O895" s="21" t="s">
        <v>41</v>
      </c>
      <c r="P895" t="b">
        <v>0</v>
      </c>
      <c r="Q895" t="b">
        <v>0</v>
      </c>
      <c r="R895" t="b">
        <v>0</v>
      </c>
      <c r="S895">
        <v>40</v>
      </c>
      <c r="T895">
        <v>30</v>
      </c>
      <c r="U895">
        <v>0</v>
      </c>
      <c r="V895" s="21" t="s">
        <v>49</v>
      </c>
      <c r="W895">
        <v>1000</v>
      </c>
      <c r="X895">
        <v>100</v>
      </c>
      <c r="Y895" t="b">
        <v>0</v>
      </c>
      <c r="Z895">
        <v>80</v>
      </c>
      <c r="AA895">
        <v>1</v>
      </c>
      <c r="AB895">
        <v>105</v>
      </c>
      <c r="AC895">
        <v>60</v>
      </c>
      <c r="AD895">
        <v>0.05</v>
      </c>
      <c r="AE895" t="b">
        <v>1</v>
      </c>
      <c r="AF895" s="21" t="s">
        <v>724</v>
      </c>
      <c r="AG895">
        <v>5</v>
      </c>
      <c r="AH895">
        <v>9</v>
      </c>
      <c r="AI895">
        <v>90</v>
      </c>
      <c r="AJ895">
        <v>0</v>
      </c>
      <c r="AK895" s="21" t="s">
        <v>727</v>
      </c>
      <c r="AL895" t="b">
        <v>0</v>
      </c>
      <c r="AM895" t="b">
        <v>0</v>
      </c>
      <c r="AN895">
        <v>50</v>
      </c>
      <c r="AO895">
        <v>0</v>
      </c>
      <c r="AP895">
        <v>2000</v>
      </c>
      <c r="AQ895" s="21" t="s">
        <v>271</v>
      </c>
      <c r="AR895" s="21"/>
      <c r="AS895" t="b">
        <v>0</v>
      </c>
      <c r="AT895" s="21"/>
      <c r="AU895" s="21"/>
      <c r="AV895" s="21" t="s">
        <v>535</v>
      </c>
      <c r="AW895" s="21"/>
      <c r="AX895" s="21"/>
      <c r="AY895" s="21"/>
      <c r="AZ895" s="21"/>
      <c r="BA895">
        <v>1</v>
      </c>
      <c r="BB895" s="21"/>
      <c r="BC895">
        <v>255</v>
      </c>
    </row>
    <row r="896" spans="1:61" x14ac:dyDescent="0.25">
      <c r="A896" t="str">
        <f>VLOOKUP(ObjectiveData[[#This Row],[Template ID]],ID_Conversion[],3,FALSE)</f>
        <v>VMAT</v>
      </c>
      <c r="B896" t="str">
        <f>VLOOKUP(ObjectiveData[[#This Row],[Template ID]],ID_Conversion[],6,FALSE)</f>
        <v>LARY</v>
      </c>
      <c r="C896" s="15">
        <f>VLOOKUP(ObjectiveData[[#This Row],[Last Modified]],Date_Conversion[],13,FALSE)</f>
        <v>42887.658495370371</v>
      </c>
      <c r="D896" s="15" t="str">
        <f>VLOOKUP(ObjectiveData[[#This Row],[Template ID]],ObjectiveFiles[],3,FALSE)</f>
        <v>ObjectiveTemplate_7682.xml</v>
      </c>
      <c r="E896">
        <v>1.3</v>
      </c>
      <c r="F896" s="21" t="s">
        <v>139</v>
      </c>
      <c r="G896" s="21" t="s">
        <v>9</v>
      </c>
      <c r="H896" s="21" t="s">
        <v>14</v>
      </c>
      <c r="I896" s="21"/>
      <c r="J896" s="21"/>
      <c r="K896" s="21" t="s">
        <v>23</v>
      </c>
      <c r="L896" s="21"/>
      <c r="M896" s="21" t="s">
        <v>782</v>
      </c>
      <c r="N896" s="21" t="s">
        <v>676</v>
      </c>
      <c r="O896" s="21" t="s">
        <v>41</v>
      </c>
      <c r="P896" t="b">
        <v>0</v>
      </c>
      <c r="Q896" t="b">
        <v>0</v>
      </c>
      <c r="R896" t="b">
        <v>0</v>
      </c>
      <c r="S896">
        <v>40</v>
      </c>
      <c r="T896">
        <v>30</v>
      </c>
      <c r="U896">
        <v>0</v>
      </c>
      <c r="V896" s="21" t="s">
        <v>49</v>
      </c>
      <c r="W896">
        <v>1000</v>
      </c>
      <c r="X896">
        <v>100</v>
      </c>
      <c r="Y896" t="b">
        <v>0</v>
      </c>
      <c r="Z896">
        <v>80</v>
      </c>
      <c r="AA896">
        <v>1</v>
      </c>
      <c r="AB896">
        <v>105</v>
      </c>
      <c r="AC896">
        <v>60</v>
      </c>
      <c r="AD896">
        <v>0.05</v>
      </c>
      <c r="AE896" t="b">
        <v>1</v>
      </c>
      <c r="AF896" s="21" t="s">
        <v>724</v>
      </c>
      <c r="AG896">
        <v>5</v>
      </c>
      <c r="AH896">
        <v>9</v>
      </c>
      <c r="AI896">
        <v>90</v>
      </c>
      <c r="AJ896">
        <v>0</v>
      </c>
      <c r="AK896" s="21" t="s">
        <v>727</v>
      </c>
      <c r="AL896" t="b">
        <v>0</v>
      </c>
      <c r="AM896" t="b">
        <v>0</v>
      </c>
      <c r="AN896">
        <v>50</v>
      </c>
      <c r="AO896">
        <v>0</v>
      </c>
      <c r="AP896">
        <v>2000</v>
      </c>
      <c r="AQ896" s="21" t="s">
        <v>275</v>
      </c>
      <c r="AR896" s="21"/>
      <c r="AS896" t="b">
        <v>0</v>
      </c>
      <c r="AT896" s="21"/>
      <c r="AU896" s="21"/>
      <c r="AV896" s="21" t="s">
        <v>270</v>
      </c>
      <c r="AW896" s="21"/>
      <c r="AX896" s="21"/>
      <c r="AY896" s="21"/>
      <c r="AZ896" s="21"/>
      <c r="BA896">
        <v>1</v>
      </c>
      <c r="BB896" s="21"/>
      <c r="BC896">
        <v>255</v>
      </c>
    </row>
    <row r="897" spans="1:55" x14ac:dyDescent="0.25">
      <c r="A897" t="str">
        <f>VLOOKUP(ObjectiveData[[#This Row],[Template ID]],ID_Conversion[],3,FALSE)</f>
        <v>VMAT</v>
      </c>
      <c r="B897" t="str">
        <f>VLOOKUP(ObjectiveData[[#This Row],[Template ID]],ID_Conversion[],6,FALSE)</f>
        <v>LARY</v>
      </c>
      <c r="C897" s="15">
        <f>VLOOKUP(ObjectiveData[[#This Row],[Last Modified]],Date_Conversion[],13,FALSE)</f>
        <v>42887.658495370371</v>
      </c>
      <c r="D897" s="15" t="str">
        <f>VLOOKUP(ObjectiveData[[#This Row],[Template ID]],ObjectiveFiles[],3,FALSE)</f>
        <v>ObjectiveTemplate_7682.xml</v>
      </c>
      <c r="E897">
        <v>1.3</v>
      </c>
      <c r="F897" s="21" t="s">
        <v>139</v>
      </c>
      <c r="G897" s="21" t="s">
        <v>9</v>
      </c>
      <c r="H897" s="21" t="s">
        <v>14</v>
      </c>
      <c r="I897" s="21"/>
      <c r="J897" s="21"/>
      <c r="K897" s="21" t="s">
        <v>23</v>
      </c>
      <c r="L897" s="21"/>
      <c r="M897" s="21" t="s">
        <v>782</v>
      </c>
      <c r="N897" s="21" t="s">
        <v>676</v>
      </c>
      <c r="O897" s="21" t="s">
        <v>41</v>
      </c>
      <c r="P897" t="b">
        <v>0</v>
      </c>
      <c r="Q897" t="b">
        <v>0</v>
      </c>
      <c r="R897" t="b">
        <v>0</v>
      </c>
      <c r="S897">
        <v>40</v>
      </c>
      <c r="T897">
        <v>30</v>
      </c>
      <c r="U897">
        <v>0</v>
      </c>
      <c r="V897" s="21" t="s">
        <v>49</v>
      </c>
      <c r="W897">
        <v>1000</v>
      </c>
      <c r="X897">
        <v>100</v>
      </c>
      <c r="Y897" t="b">
        <v>0</v>
      </c>
      <c r="Z897">
        <v>80</v>
      </c>
      <c r="AA897">
        <v>1</v>
      </c>
      <c r="AB897">
        <v>105</v>
      </c>
      <c r="AC897">
        <v>60</v>
      </c>
      <c r="AD897">
        <v>0.05</v>
      </c>
      <c r="AE897" t="b">
        <v>1</v>
      </c>
      <c r="AF897" s="21" t="s">
        <v>724</v>
      </c>
      <c r="AG897">
        <v>5</v>
      </c>
      <c r="AH897">
        <v>9</v>
      </c>
      <c r="AI897">
        <v>90</v>
      </c>
      <c r="AJ897">
        <v>0</v>
      </c>
      <c r="AK897" s="21" t="s">
        <v>727</v>
      </c>
      <c r="AL897" t="b">
        <v>0</v>
      </c>
      <c r="AM897" t="b">
        <v>0</v>
      </c>
      <c r="AN897">
        <v>50</v>
      </c>
      <c r="AO897">
        <v>0</v>
      </c>
      <c r="AP897">
        <v>2000</v>
      </c>
      <c r="AQ897" s="21" t="s">
        <v>585</v>
      </c>
      <c r="AR897" s="21"/>
      <c r="AS897" t="b">
        <v>0</v>
      </c>
      <c r="AT897" s="21"/>
      <c r="AU897" s="21"/>
      <c r="AV897" s="21" t="s">
        <v>501</v>
      </c>
      <c r="AW897" s="21"/>
      <c r="AX897" s="21"/>
      <c r="AY897" s="21"/>
      <c r="AZ897" s="21"/>
      <c r="BA897">
        <v>1</v>
      </c>
      <c r="BB897" s="21"/>
      <c r="BC897">
        <v>14524637</v>
      </c>
    </row>
    <row r="898" spans="1:55" x14ac:dyDescent="0.25">
      <c r="A898" t="str">
        <f>VLOOKUP(ObjectiveData[[#This Row],[Template ID]],ID_Conversion[],3,FALSE)</f>
        <v>VMAT</v>
      </c>
      <c r="B898" t="str">
        <f>VLOOKUP(ObjectiveData[[#This Row],[Template ID]],ID_Conversion[],6,FALSE)</f>
        <v>LARY</v>
      </c>
      <c r="C898" s="15">
        <f>VLOOKUP(ObjectiveData[[#This Row],[Last Modified]],Date_Conversion[],13,FALSE)</f>
        <v>42887.658495370371</v>
      </c>
      <c r="D898" s="15" t="str">
        <f>VLOOKUP(ObjectiveData[[#This Row],[Template ID]],ObjectiveFiles[],3,FALSE)</f>
        <v>ObjectiveTemplate_7682.xml</v>
      </c>
      <c r="E898">
        <v>1.3</v>
      </c>
      <c r="F898" s="21" t="s">
        <v>139</v>
      </c>
      <c r="G898" s="21" t="s">
        <v>9</v>
      </c>
      <c r="H898" s="21" t="s">
        <v>14</v>
      </c>
      <c r="I898" s="21"/>
      <c r="J898" s="21"/>
      <c r="K898" s="21" t="s">
        <v>23</v>
      </c>
      <c r="L898" s="21"/>
      <c r="M898" s="21" t="s">
        <v>782</v>
      </c>
      <c r="N898" s="21" t="s">
        <v>676</v>
      </c>
      <c r="O898" s="21" t="s">
        <v>41</v>
      </c>
      <c r="P898" t="b">
        <v>0</v>
      </c>
      <c r="Q898" t="b">
        <v>0</v>
      </c>
      <c r="R898" t="b">
        <v>0</v>
      </c>
      <c r="S898">
        <v>40</v>
      </c>
      <c r="T898">
        <v>30</v>
      </c>
      <c r="U898">
        <v>0</v>
      </c>
      <c r="V898" s="21" t="s">
        <v>49</v>
      </c>
      <c r="W898">
        <v>1000</v>
      </c>
      <c r="X898">
        <v>100</v>
      </c>
      <c r="Y898" t="b">
        <v>0</v>
      </c>
      <c r="Z898">
        <v>80</v>
      </c>
      <c r="AA898">
        <v>1</v>
      </c>
      <c r="AB898">
        <v>105</v>
      </c>
      <c r="AC898">
        <v>60</v>
      </c>
      <c r="AD898">
        <v>0.05</v>
      </c>
      <c r="AE898" t="b">
        <v>1</v>
      </c>
      <c r="AF898" s="21" t="s">
        <v>724</v>
      </c>
      <c r="AG898">
        <v>5</v>
      </c>
      <c r="AH898">
        <v>9</v>
      </c>
      <c r="AI898">
        <v>90</v>
      </c>
      <c r="AJ898">
        <v>0</v>
      </c>
      <c r="AK898" s="21" t="s">
        <v>727</v>
      </c>
      <c r="AL898" t="b">
        <v>0</v>
      </c>
      <c r="AM898" t="b">
        <v>0</v>
      </c>
      <c r="AN898">
        <v>50</v>
      </c>
      <c r="AO898">
        <v>0</v>
      </c>
      <c r="AP898">
        <v>2000</v>
      </c>
      <c r="AQ898" s="21" t="s">
        <v>286</v>
      </c>
      <c r="AR898" s="21"/>
      <c r="AS898" t="b">
        <v>0</v>
      </c>
      <c r="AT898" s="21"/>
      <c r="AU898" s="21"/>
      <c r="AV898" s="21" t="s">
        <v>501</v>
      </c>
      <c r="AW898" s="21"/>
      <c r="AX898" s="21"/>
      <c r="AY898" s="21"/>
      <c r="AZ898" s="21"/>
      <c r="BA898">
        <v>1</v>
      </c>
      <c r="BB898" s="21"/>
      <c r="BC898">
        <v>14524637</v>
      </c>
    </row>
    <row r="899" spans="1:55" x14ac:dyDescent="0.25">
      <c r="A899" t="str">
        <f>VLOOKUP(ObjectiveData[[#This Row],[Template ID]],ID_Conversion[],3,FALSE)</f>
        <v>VMAT</v>
      </c>
      <c r="B899" t="str">
        <f>VLOOKUP(ObjectiveData[[#This Row],[Template ID]],ID_Conversion[],6,FALSE)</f>
        <v>LARY</v>
      </c>
      <c r="C899" s="15">
        <f>VLOOKUP(ObjectiveData[[#This Row],[Last Modified]],Date_Conversion[],13,FALSE)</f>
        <v>42887.658495370371</v>
      </c>
      <c r="D899" s="15" t="str">
        <f>VLOOKUP(ObjectiveData[[#This Row],[Template ID]],ObjectiveFiles[],3,FALSE)</f>
        <v>ObjectiveTemplate_7682.xml</v>
      </c>
      <c r="E899">
        <v>1.3</v>
      </c>
      <c r="F899" s="21" t="s">
        <v>139</v>
      </c>
      <c r="G899" s="21" t="s">
        <v>9</v>
      </c>
      <c r="H899" s="21" t="s">
        <v>14</v>
      </c>
      <c r="I899" s="21"/>
      <c r="J899" s="21"/>
      <c r="K899" s="21" t="s">
        <v>23</v>
      </c>
      <c r="L899" s="21"/>
      <c r="M899" s="21" t="s">
        <v>782</v>
      </c>
      <c r="N899" s="21" t="s">
        <v>676</v>
      </c>
      <c r="O899" s="21" t="s">
        <v>41</v>
      </c>
      <c r="P899" t="b">
        <v>0</v>
      </c>
      <c r="Q899" t="b">
        <v>0</v>
      </c>
      <c r="R899" t="b">
        <v>0</v>
      </c>
      <c r="S899">
        <v>40</v>
      </c>
      <c r="T899">
        <v>30</v>
      </c>
      <c r="U899">
        <v>0</v>
      </c>
      <c r="V899" s="21" t="s">
        <v>49</v>
      </c>
      <c r="W899">
        <v>1000</v>
      </c>
      <c r="X899">
        <v>100</v>
      </c>
      <c r="Y899" t="b">
        <v>0</v>
      </c>
      <c r="Z899">
        <v>80</v>
      </c>
      <c r="AA899">
        <v>1</v>
      </c>
      <c r="AB899">
        <v>105</v>
      </c>
      <c r="AC899">
        <v>60</v>
      </c>
      <c r="AD899">
        <v>0.05</v>
      </c>
      <c r="AE899" t="b">
        <v>1</v>
      </c>
      <c r="AF899" s="21" t="s">
        <v>724</v>
      </c>
      <c r="AG899">
        <v>5</v>
      </c>
      <c r="AH899">
        <v>9</v>
      </c>
      <c r="AI899">
        <v>90</v>
      </c>
      <c r="AJ899">
        <v>0</v>
      </c>
      <c r="AK899" s="21" t="s">
        <v>727</v>
      </c>
      <c r="AL899" t="b">
        <v>0</v>
      </c>
      <c r="AM899" t="b">
        <v>0</v>
      </c>
      <c r="AN899">
        <v>50</v>
      </c>
      <c r="AO899">
        <v>0</v>
      </c>
      <c r="AP899">
        <v>2000</v>
      </c>
      <c r="AQ899" s="21" t="s">
        <v>289</v>
      </c>
      <c r="AR899" s="21"/>
      <c r="AS899" t="b">
        <v>0</v>
      </c>
      <c r="AT899" s="21"/>
      <c r="AU899" s="21"/>
      <c r="AV899" s="21" t="s">
        <v>501</v>
      </c>
      <c r="AW899" s="21"/>
      <c r="AX899" s="21"/>
      <c r="AY899" s="21"/>
      <c r="AZ899" s="21"/>
      <c r="BA899">
        <v>1</v>
      </c>
      <c r="BB899" s="21"/>
      <c r="BC899">
        <v>65535</v>
      </c>
    </row>
    <row r="900" spans="1:55" x14ac:dyDescent="0.25">
      <c r="A900" t="str">
        <f>VLOOKUP(ObjectiveData[[#This Row],[Template ID]],ID_Conversion[],3,FALSE)</f>
        <v>VMAT</v>
      </c>
      <c r="B900" t="str">
        <f>VLOOKUP(ObjectiveData[[#This Row],[Template ID]],ID_Conversion[],6,FALSE)</f>
        <v>LARY</v>
      </c>
      <c r="C900" s="15">
        <f>VLOOKUP(ObjectiveData[[#This Row],[Last Modified]],Date_Conversion[],13,FALSE)</f>
        <v>42887.658495370371</v>
      </c>
      <c r="D900" s="15" t="str">
        <f>VLOOKUP(ObjectiveData[[#This Row],[Template ID]],ObjectiveFiles[],3,FALSE)</f>
        <v>ObjectiveTemplate_7682.xml</v>
      </c>
      <c r="E900">
        <v>1.3</v>
      </c>
      <c r="F900" s="21" t="s">
        <v>139</v>
      </c>
      <c r="G900" s="21" t="s">
        <v>9</v>
      </c>
      <c r="H900" s="21" t="s">
        <v>14</v>
      </c>
      <c r="I900" s="21"/>
      <c r="J900" s="21"/>
      <c r="K900" s="21" t="s">
        <v>23</v>
      </c>
      <c r="L900" s="21"/>
      <c r="M900" s="21" t="s">
        <v>782</v>
      </c>
      <c r="N900" s="21" t="s">
        <v>676</v>
      </c>
      <c r="O900" s="21" t="s">
        <v>41</v>
      </c>
      <c r="P900" t="b">
        <v>0</v>
      </c>
      <c r="Q900" t="b">
        <v>0</v>
      </c>
      <c r="R900" t="b">
        <v>0</v>
      </c>
      <c r="S900">
        <v>40</v>
      </c>
      <c r="T900">
        <v>30</v>
      </c>
      <c r="U900">
        <v>0</v>
      </c>
      <c r="V900" s="21" t="s">
        <v>49</v>
      </c>
      <c r="W900">
        <v>1000</v>
      </c>
      <c r="X900">
        <v>100</v>
      </c>
      <c r="Y900" t="b">
        <v>0</v>
      </c>
      <c r="Z900">
        <v>80</v>
      </c>
      <c r="AA900">
        <v>1</v>
      </c>
      <c r="AB900">
        <v>105</v>
      </c>
      <c r="AC900">
        <v>60</v>
      </c>
      <c r="AD900">
        <v>0.05</v>
      </c>
      <c r="AE900" t="b">
        <v>1</v>
      </c>
      <c r="AF900" s="21" t="s">
        <v>724</v>
      </c>
      <c r="AG900">
        <v>5</v>
      </c>
      <c r="AH900">
        <v>9</v>
      </c>
      <c r="AI900">
        <v>90</v>
      </c>
      <c r="AJ900">
        <v>0</v>
      </c>
      <c r="AK900" s="21" t="s">
        <v>727</v>
      </c>
      <c r="AL900" t="b">
        <v>0</v>
      </c>
      <c r="AM900" t="b">
        <v>0</v>
      </c>
      <c r="AN900">
        <v>50</v>
      </c>
      <c r="AO900">
        <v>0</v>
      </c>
      <c r="AP900">
        <v>2000</v>
      </c>
      <c r="AQ900" s="21" t="s">
        <v>290</v>
      </c>
      <c r="AR900" s="21"/>
      <c r="AS900" t="b">
        <v>0</v>
      </c>
      <c r="AT900" s="21"/>
      <c r="AU900" s="21"/>
      <c r="AV900" s="21" t="s">
        <v>501</v>
      </c>
      <c r="AW900" s="21"/>
      <c r="AX900" s="21"/>
      <c r="AY900" s="21"/>
      <c r="AZ900" s="21"/>
      <c r="BA900">
        <v>1</v>
      </c>
      <c r="BB900" s="21"/>
      <c r="BC900">
        <v>11186720</v>
      </c>
    </row>
    <row r="901" spans="1:55" x14ac:dyDescent="0.25">
      <c r="A901" t="str">
        <f>VLOOKUP(ObjectiveData[[#This Row],[Template ID]],ID_Conversion[],3,FALSE)</f>
        <v>VMAT</v>
      </c>
      <c r="B901" t="str">
        <f>VLOOKUP(ObjectiveData[[#This Row],[Template ID]],ID_Conversion[],6,FALSE)</f>
        <v>LARY</v>
      </c>
      <c r="C901" s="15">
        <f>VLOOKUP(ObjectiveData[[#This Row],[Last Modified]],Date_Conversion[],13,FALSE)</f>
        <v>42887.658495370371</v>
      </c>
      <c r="D901" s="15" t="str">
        <f>VLOOKUP(ObjectiveData[[#This Row],[Template ID]],ObjectiveFiles[],3,FALSE)</f>
        <v>ObjectiveTemplate_7682.xml</v>
      </c>
      <c r="E901">
        <v>1.3</v>
      </c>
      <c r="F901" s="21" t="s">
        <v>139</v>
      </c>
      <c r="G901" s="21" t="s">
        <v>9</v>
      </c>
      <c r="H901" s="21" t="s">
        <v>14</v>
      </c>
      <c r="I901" s="21"/>
      <c r="J901" s="21"/>
      <c r="K901" s="21" t="s">
        <v>23</v>
      </c>
      <c r="L901" s="21"/>
      <c r="M901" s="21" t="s">
        <v>782</v>
      </c>
      <c r="N901" s="21" t="s">
        <v>676</v>
      </c>
      <c r="O901" s="21" t="s">
        <v>41</v>
      </c>
      <c r="P901" t="b">
        <v>0</v>
      </c>
      <c r="Q901" t="b">
        <v>0</v>
      </c>
      <c r="R901" t="b">
        <v>0</v>
      </c>
      <c r="S901">
        <v>40</v>
      </c>
      <c r="T901">
        <v>30</v>
      </c>
      <c r="U901">
        <v>0</v>
      </c>
      <c r="V901" s="21" t="s">
        <v>49</v>
      </c>
      <c r="W901">
        <v>1000</v>
      </c>
      <c r="X901">
        <v>100</v>
      </c>
      <c r="Y901" t="b">
        <v>0</v>
      </c>
      <c r="Z901">
        <v>80</v>
      </c>
      <c r="AA901">
        <v>1</v>
      </c>
      <c r="AB901">
        <v>105</v>
      </c>
      <c r="AC901">
        <v>60</v>
      </c>
      <c r="AD901">
        <v>0.05</v>
      </c>
      <c r="AE901" t="b">
        <v>1</v>
      </c>
      <c r="AF901" s="21" t="s">
        <v>724</v>
      </c>
      <c r="AG901">
        <v>5</v>
      </c>
      <c r="AH901">
        <v>9</v>
      </c>
      <c r="AI901">
        <v>90</v>
      </c>
      <c r="AJ901">
        <v>0</v>
      </c>
      <c r="AK901" s="21" t="s">
        <v>727</v>
      </c>
      <c r="AL901" t="b">
        <v>0</v>
      </c>
      <c r="AM901" t="b">
        <v>0</v>
      </c>
      <c r="AN901">
        <v>50</v>
      </c>
      <c r="AO901">
        <v>0</v>
      </c>
      <c r="AP901">
        <v>2000</v>
      </c>
      <c r="AQ901" s="21" t="s">
        <v>308</v>
      </c>
      <c r="AR901" s="21"/>
      <c r="AS901" t="b">
        <v>0</v>
      </c>
      <c r="AT901" s="21"/>
      <c r="AU901" s="21"/>
      <c r="AV901" s="21" t="s">
        <v>501</v>
      </c>
      <c r="AW901" s="21"/>
      <c r="AX901" s="21"/>
      <c r="AY901" s="21"/>
      <c r="AZ901" s="21"/>
      <c r="BA901">
        <v>1</v>
      </c>
      <c r="BB901" s="21"/>
      <c r="BC901">
        <v>1262987</v>
      </c>
    </row>
    <row r="902" spans="1:55" x14ac:dyDescent="0.25">
      <c r="A902" t="str">
        <f>VLOOKUP(ObjectiveData[[#This Row],[Template ID]],ID_Conversion[],3,FALSE)</f>
        <v>VMAT</v>
      </c>
      <c r="B902" t="str">
        <f>VLOOKUP(ObjectiveData[[#This Row],[Template ID]],ID_Conversion[],6,FALSE)</f>
        <v>LARY</v>
      </c>
      <c r="C902" s="15">
        <f>VLOOKUP(ObjectiveData[[#This Row],[Last Modified]],Date_Conversion[],13,FALSE)</f>
        <v>42887.658495370371</v>
      </c>
      <c r="D902" s="15" t="str">
        <f>VLOOKUP(ObjectiveData[[#This Row],[Template ID]],ObjectiveFiles[],3,FALSE)</f>
        <v>ObjectiveTemplate_7682.xml</v>
      </c>
      <c r="E902">
        <v>1.3</v>
      </c>
      <c r="F902" s="21" t="s">
        <v>139</v>
      </c>
      <c r="G902" s="21" t="s">
        <v>9</v>
      </c>
      <c r="H902" s="21" t="s">
        <v>14</v>
      </c>
      <c r="I902" s="21"/>
      <c r="J902" s="21"/>
      <c r="K902" s="21" t="s">
        <v>23</v>
      </c>
      <c r="L902" s="21"/>
      <c r="M902" s="21" t="s">
        <v>782</v>
      </c>
      <c r="N902" s="21" t="s">
        <v>676</v>
      </c>
      <c r="O902" s="21" t="s">
        <v>41</v>
      </c>
      <c r="P902" t="b">
        <v>0</v>
      </c>
      <c r="Q902" t="b">
        <v>0</v>
      </c>
      <c r="R902" t="b">
        <v>0</v>
      </c>
      <c r="S902">
        <v>40</v>
      </c>
      <c r="T902">
        <v>30</v>
      </c>
      <c r="U902">
        <v>0</v>
      </c>
      <c r="V902" s="21" t="s">
        <v>49</v>
      </c>
      <c r="W902">
        <v>1000</v>
      </c>
      <c r="X902">
        <v>100</v>
      </c>
      <c r="Y902" t="b">
        <v>0</v>
      </c>
      <c r="Z902">
        <v>80</v>
      </c>
      <c r="AA902">
        <v>1</v>
      </c>
      <c r="AB902">
        <v>105</v>
      </c>
      <c r="AC902">
        <v>60</v>
      </c>
      <c r="AD902">
        <v>0.05</v>
      </c>
      <c r="AE902" t="b">
        <v>1</v>
      </c>
      <c r="AF902" s="21" t="s">
        <v>724</v>
      </c>
      <c r="AG902">
        <v>5</v>
      </c>
      <c r="AH902">
        <v>9</v>
      </c>
      <c r="AI902">
        <v>90</v>
      </c>
      <c r="AJ902">
        <v>0</v>
      </c>
      <c r="AK902" s="21" t="s">
        <v>727</v>
      </c>
      <c r="AL902" t="b">
        <v>0</v>
      </c>
      <c r="AM902" t="b">
        <v>0</v>
      </c>
      <c r="AN902">
        <v>50</v>
      </c>
      <c r="AO902">
        <v>0</v>
      </c>
      <c r="AP902">
        <v>2000</v>
      </c>
      <c r="AQ902" s="21" t="s">
        <v>323</v>
      </c>
      <c r="AR902" s="21"/>
      <c r="AS902" t="b">
        <v>0</v>
      </c>
      <c r="AT902" s="21"/>
      <c r="AU902" s="21"/>
      <c r="AV902" s="21" t="s">
        <v>503</v>
      </c>
      <c r="AW902" s="21"/>
      <c r="AX902" s="21"/>
      <c r="AY902" s="21"/>
      <c r="AZ902" s="21"/>
      <c r="BA902">
        <v>1</v>
      </c>
      <c r="BB902" s="21"/>
      <c r="BC902">
        <v>14524637</v>
      </c>
    </row>
    <row r="903" spans="1:55" x14ac:dyDescent="0.25">
      <c r="A903" t="str">
        <f>VLOOKUP(ObjectiveData[[#This Row],[Template ID]],ID_Conversion[],3,FALSE)</f>
        <v>VMAT</v>
      </c>
      <c r="B903" t="str">
        <f>VLOOKUP(ObjectiveData[[#This Row],[Template ID]],ID_Conversion[],6,FALSE)</f>
        <v>LARY</v>
      </c>
      <c r="C903" s="15">
        <f>VLOOKUP(ObjectiveData[[#This Row],[Last Modified]],Date_Conversion[],13,FALSE)</f>
        <v>42887.658495370371</v>
      </c>
      <c r="D903" s="15" t="str">
        <f>VLOOKUP(ObjectiveData[[#This Row],[Template ID]],ObjectiveFiles[],3,FALSE)</f>
        <v>ObjectiveTemplate_7682.xml</v>
      </c>
      <c r="E903">
        <v>1.3</v>
      </c>
      <c r="F903" s="21" t="s">
        <v>139</v>
      </c>
      <c r="G903" s="21" t="s">
        <v>9</v>
      </c>
      <c r="H903" s="21" t="s">
        <v>14</v>
      </c>
      <c r="I903" s="21"/>
      <c r="J903" s="21"/>
      <c r="K903" s="21" t="s">
        <v>23</v>
      </c>
      <c r="L903" s="21"/>
      <c r="M903" s="21" t="s">
        <v>782</v>
      </c>
      <c r="N903" s="21" t="s">
        <v>676</v>
      </c>
      <c r="O903" s="21" t="s">
        <v>41</v>
      </c>
      <c r="P903" t="b">
        <v>0</v>
      </c>
      <c r="Q903" t="b">
        <v>0</v>
      </c>
      <c r="R903" t="b">
        <v>0</v>
      </c>
      <c r="S903">
        <v>40</v>
      </c>
      <c r="T903">
        <v>30</v>
      </c>
      <c r="U903">
        <v>0</v>
      </c>
      <c r="V903" s="21" t="s">
        <v>49</v>
      </c>
      <c r="W903">
        <v>1000</v>
      </c>
      <c r="X903">
        <v>100</v>
      </c>
      <c r="Y903" t="b">
        <v>0</v>
      </c>
      <c r="Z903">
        <v>80</v>
      </c>
      <c r="AA903">
        <v>1</v>
      </c>
      <c r="AB903">
        <v>105</v>
      </c>
      <c r="AC903">
        <v>60</v>
      </c>
      <c r="AD903">
        <v>0.05</v>
      </c>
      <c r="AE903" t="b">
        <v>1</v>
      </c>
      <c r="AF903" s="21" t="s">
        <v>724</v>
      </c>
      <c r="AG903">
        <v>5</v>
      </c>
      <c r="AH903">
        <v>9</v>
      </c>
      <c r="AI903">
        <v>90</v>
      </c>
      <c r="AJ903">
        <v>0</v>
      </c>
      <c r="AK903" s="21" t="s">
        <v>727</v>
      </c>
      <c r="AL903" t="b">
        <v>0</v>
      </c>
      <c r="AM903" t="b">
        <v>0</v>
      </c>
      <c r="AN903">
        <v>50</v>
      </c>
      <c r="AO903">
        <v>0</v>
      </c>
      <c r="AP903">
        <v>2000</v>
      </c>
      <c r="AQ903" s="21" t="s">
        <v>324</v>
      </c>
      <c r="AR903" s="21"/>
      <c r="AS903" t="b">
        <v>0</v>
      </c>
      <c r="AT903" s="21"/>
      <c r="AU903" s="21"/>
      <c r="AV903" s="21" t="s">
        <v>503</v>
      </c>
      <c r="AW903" s="21"/>
      <c r="AX903" s="21"/>
      <c r="AY903" s="21"/>
      <c r="AZ903" s="21"/>
      <c r="BA903">
        <v>1</v>
      </c>
      <c r="BB903" s="21"/>
      <c r="BC903">
        <v>8421376</v>
      </c>
    </row>
    <row r="904" spans="1:55" x14ac:dyDescent="0.25">
      <c r="A904" t="str">
        <f>VLOOKUP(ObjectiveData[[#This Row],[Template ID]],ID_Conversion[],3,FALSE)</f>
        <v>VMAT</v>
      </c>
      <c r="B904" t="str">
        <f>VLOOKUP(ObjectiveData[[#This Row],[Template ID]],ID_Conversion[],6,FALSE)</f>
        <v>LARY</v>
      </c>
      <c r="C904" s="15">
        <f>VLOOKUP(ObjectiveData[[#This Row],[Last Modified]],Date_Conversion[],13,FALSE)</f>
        <v>42887.658495370371</v>
      </c>
      <c r="D904" s="15" t="str">
        <f>VLOOKUP(ObjectiveData[[#This Row],[Template ID]],ObjectiveFiles[],3,FALSE)</f>
        <v>ObjectiveTemplate_7682.xml</v>
      </c>
      <c r="E904">
        <v>1.3</v>
      </c>
      <c r="F904" s="21" t="s">
        <v>139</v>
      </c>
      <c r="G904" s="21" t="s">
        <v>9</v>
      </c>
      <c r="H904" s="21" t="s">
        <v>14</v>
      </c>
      <c r="I904" s="21"/>
      <c r="J904" s="21"/>
      <c r="K904" s="21" t="s">
        <v>23</v>
      </c>
      <c r="L904" s="21"/>
      <c r="M904" s="21" t="s">
        <v>782</v>
      </c>
      <c r="N904" s="21" t="s">
        <v>676</v>
      </c>
      <c r="O904" s="21" t="s">
        <v>41</v>
      </c>
      <c r="P904" t="b">
        <v>0</v>
      </c>
      <c r="Q904" t="b">
        <v>0</v>
      </c>
      <c r="R904" t="b">
        <v>0</v>
      </c>
      <c r="S904">
        <v>40</v>
      </c>
      <c r="T904">
        <v>30</v>
      </c>
      <c r="U904">
        <v>0</v>
      </c>
      <c r="V904" s="21" t="s">
        <v>49</v>
      </c>
      <c r="W904">
        <v>1000</v>
      </c>
      <c r="X904">
        <v>100</v>
      </c>
      <c r="Y904" t="b">
        <v>0</v>
      </c>
      <c r="Z904">
        <v>80</v>
      </c>
      <c r="AA904">
        <v>1</v>
      </c>
      <c r="AB904">
        <v>105</v>
      </c>
      <c r="AC904">
        <v>60</v>
      </c>
      <c r="AD904">
        <v>0.05</v>
      </c>
      <c r="AE904" t="b">
        <v>1</v>
      </c>
      <c r="AF904" s="21" t="s">
        <v>724</v>
      </c>
      <c r="AG904">
        <v>5</v>
      </c>
      <c r="AH904">
        <v>9</v>
      </c>
      <c r="AI904">
        <v>90</v>
      </c>
      <c r="AJ904">
        <v>0</v>
      </c>
      <c r="AK904" s="21" t="s">
        <v>727</v>
      </c>
      <c r="AL904" t="b">
        <v>0</v>
      </c>
      <c r="AM904" t="b">
        <v>0</v>
      </c>
      <c r="AN904">
        <v>50</v>
      </c>
      <c r="AO904">
        <v>0</v>
      </c>
      <c r="AP904">
        <v>2000</v>
      </c>
      <c r="AQ904" s="21" t="s">
        <v>325</v>
      </c>
      <c r="AR904" s="21"/>
      <c r="AS904" t="b">
        <v>0</v>
      </c>
      <c r="AT904" s="21"/>
      <c r="AU904" s="21"/>
      <c r="AV904" s="21" t="s">
        <v>503</v>
      </c>
      <c r="AW904" s="21"/>
      <c r="AX904" s="21"/>
      <c r="AY904" s="21"/>
      <c r="AZ904" s="21"/>
      <c r="BA904">
        <v>1</v>
      </c>
      <c r="BB904" s="21"/>
      <c r="BC904">
        <v>55295</v>
      </c>
    </row>
    <row r="905" spans="1:55" x14ac:dyDescent="0.25">
      <c r="A905" t="str">
        <f>VLOOKUP(ObjectiveData[[#This Row],[Template ID]],ID_Conversion[],3,FALSE)</f>
        <v>VMAT</v>
      </c>
      <c r="B905" t="str">
        <f>VLOOKUP(ObjectiveData[[#This Row],[Template ID]],ID_Conversion[],6,FALSE)</f>
        <v>LARY</v>
      </c>
      <c r="C905" s="15">
        <f>VLOOKUP(ObjectiveData[[#This Row],[Last Modified]],Date_Conversion[],13,FALSE)</f>
        <v>42887.658495370371</v>
      </c>
      <c r="D905" s="15" t="str">
        <f>VLOOKUP(ObjectiveData[[#This Row],[Template ID]],ObjectiveFiles[],3,FALSE)</f>
        <v>ObjectiveTemplate_7682.xml</v>
      </c>
      <c r="E905">
        <v>1.3</v>
      </c>
      <c r="F905" s="21" t="s">
        <v>139</v>
      </c>
      <c r="G905" s="21" t="s">
        <v>9</v>
      </c>
      <c r="H905" s="21" t="s">
        <v>14</v>
      </c>
      <c r="I905" s="21"/>
      <c r="J905" s="21"/>
      <c r="K905" s="21" t="s">
        <v>23</v>
      </c>
      <c r="L905" s="21"/>
      <c r="M905" s="21" t="s">
        <v>782</v>
      </c>
      <c r="N905" s="21" t="s">
        <v>676</v>
      </c>
      <c r="O905" s="21" t="s">
        <v>41</v>
      </c>
      <c r="P905" t="b">
        <v>0</v>
      </c>
      <c r="Q905" t="b">
        <v>0</v>
      </c>
      <c r="R905" t="b">
        <v>0</v>
      </c>
      <c r="S905">
        <v>40</v>
      </c>
      <c r="T905">
        <v>30</v>
      </c>
      <c r="U905">
        <v>0</v>
      </c>
      <c r="V905" s="21" t="s">
        <v>49</v>
      </c>
      <c r="W905">
        <v>1000</v>
      </c>
      <c r="X905">
        <v>100</v>
      </c>
      <c r="Y905" t="b">
        <v>0</v>
      </c>
      <c r="Z905">
        <v>80</v>
      </c>
      <c r="AA905">
        <v>1</v>
      </c>
      <c r="AB905">
        <v>105</v>
      </c>
      <c r="AC905">
        <v>60</v>
      </c>
      <c r="AD905">
        <v>0.05</v>
      </c>
      <c r="AE905" t="b">
        <v>1</v>
      </c>
      <c r="AF905" s="21" t="s">
        <v>724</v>
      </c>
      <c r="AG905">
        <v>5</v>
      </c>
      <c r="AH905">
        <v>9</v>
      </c>
      <c r="AI905">
        <v>90</v>
      </c>
      <c r="AJ905">
        <v>0</v>
      </c>
      <c r="AK905" s="21" t="s">
        <v>727</v>
      </c>
      <c r="AL905" t="b">
        <v>0</v>
      </c>
      <c r="AM905" t="b">
        <v>0</v>
      </c>
      <c r="AN905">
        <v>50</v>
      </c>
      <c r="AO905">
        <v>0</v>
      </c>
      <c r="AP905">
        <v>2000</v>
      </c>
      <c r="AQ905" s="21" t="s">
        <v>329</v>
      </c>
      <c r="AR905" s="21"/>
      <c r="AS905" t="b">
        <v>0</v>
      </c>
      <c r="AT905" s="21"/>
      <c r="AU905" s="21"/>
      <c r="AV905" s="21" t="s">
        <v>375</v>
      </c>
      <c r="AW905" s="21"/>
      <c r="AX905" s="21"/>
      <c r="AY905" s="21"/>
      <c r="AZ905" s="21"/>
      <c r="BA905">
        <v>1</v>
      </c>
      <c r="BB905" s="21"/>
      <c r="BC905">
        <v>16748574</v>
      </c>
    </row>
    <row r="906" spans="1:55" x14ac:dyDescent="0.25">
      <c r="A906" t="str">
        <f>VLOOKUP(ObjectiveData[[#This Row],[Template ID]],ID_Conversion[],3,FALSE)</f>
        <v>VMAT</v>
      </c>
      <c r="B906" t="str">
        <f>VLOOKUP(ObjectiveData[[#This Row],[Template ID]],ID_Conversion[],6,FALSE)</f>
        <v>LARY</v>
      </c>
      <c r="C906" s="15">
        <f>VLOOKUP(ObjectiveData[[#This Row],[Last Modified]],Date_Conversion[],13,FALSE)</f>
        <v>42887.658495370371</v>
      </c>
      <c r="D906" s="15" t="str">
        <f>VLOOKUP(ObjectiveData[[#This Row],[Template ID]],ObjectiveFiles[],3,FALSE)</f>
        <v>ObjectiveTemplate_7682.xml</v>
      </c>
      <c r="E906">
        <v>1.3</v>
      </c>
      <c r="F906" s="21" t="s">
        <v>139</v>
      </c>
      <c r="G906" s="21" t="s">
        <v>9</v>
      </c>
      <c r="H906" s="21" t="s">
        <v>14</v>
      </c>
      <c r="I906" s="21"/>
      <c r="J906" s="21"/>
      <c r="K906" s="21" t="s">
        <v>23</v>
      </c>
      <c r="L906" s="21"/>
      <c r="M906" s="21" t="s">
        <v>782</v>
      </c>
      <c r="N906" s="21" t="s">
        <v>676</v>
      </c>
      <c r="O906" s="21" t="s">
        <v>41</v>
      </c>
      <c r="P906" t="b">
        <v>0</v>
      </c>
      <c r="Q906" t="b">
        <v>0</v>
      </c>
      <c r="R906" t="b">
        <v>0</v>
      </c>
      <c r="S906">
        <v>40</v>
      </c>
      <c r="T906">
        <v>30</v>
      </c>
      <c r="U906">
        <v>0</v>
      </c>
      <c r="V906" s="21" t="s">
        <v>49</v>
      </c>
      <c r="W906">
        <v>1000</v>
      </c>
      <c r="X906">
        <v>100</v>
      </c>
      <c r="Y906" t="b">
        <v>0</v>
      </c>
      <c r="Z906">
        <v>80</v>
      </c>
      <c r="AA906">
        <v>1</v>
      </c>
      <c r="AB906">
        <v>105</v>
      </c>
      <c r="AC906">
        <v>60</v>
      </c>
      <c r="AD906">
        <v>0.05</v>
      </c>
      <c r="AE906" t="b">
        <v>1</v>
      </c>
      <c r="AF906" s="21" t="s">
        <v>724</v>
      </c>
      <c r="AG906">
        <v>5</v>
      </c>
      <c r="AH906">
        <v>9</v>
      </c>
      <c r="AI906">
        <v>90</v>
      </c>
      <c r="AJ906">
        <v>0</v>
      </c>
      <c r="AK906" s="21" t="s">
        <v>727</v>
      </c>
      <c r="AL906" t="b">
        <v>0</v>
      </c>
      <c r="AM906" t="b">
        <v>0</v>
      </c>
      <c r="AN906">
        <v>50</v>
      </c>
      <c r="AO906">
        <v>0</v>
      </c>
      <c r="AP906">
        <v>2000</v>
      </c>
      <c r="AQ906" s="21" t="s">
        <v>330</v>
      </c>
      <c r="AR906" s="21"/>
      <c r="AS906" t="b">
        <v>0</v>
      </c>
      <c r="AT906" s="21"/>
      <c r="AU906" s="21"/>
      <c r="AV906" s="21" t="s">
        <v>375</v>
      </c>
      <c r="AW906" s="21"/>
      <c r="AX906" s="21"/>
      <c r="AY906" s="21"/>
      <c r="AZ906" s="21"/>
      <c r="BA906">
        <v>1</v>
      </c>
      <c r="BB906" s="21"/>
      <c r="BC906">
        <v>16436871</v>
      </c>
    </row>
    <row r="907" spans="1:55" x14ac:dyDescent="0.25">
      <c r="A907" t="str">
        <f>VLOOKUP(ObjectiveData[[#This Row],[Template ID]],ID_Conversion[],3,FALSE)</f>
        <v>VMAT</v>
      </c>
      <c r="B907" t="str">
        <f>VLOOKUP(ObjectiveData[[#This Row],[Template ID]],ID_Conversion[],6,FALSE)</f>
        <v>LARY</v>
      </c>
      <c r="C907" s="15">
        <f>VLOOKUP(ObjectiveData[[#This Row],[Last Modified]],Date_Conversion[],13,FALSE)</f>
        <v>42887.658495370371</v>
      </c>
      <c r="D907" s="15" t="str">
        <f>VLOOKUP(ObjectiveData[[#This Row],[Template ID]],ObjectiveFiles[],3,FALSE)</f>
        <v>ObjectiveTemplate_7682.xml</v>
      </c>
      <c r="E907">
        <v>1.3</v>
      </c>
      <c r="F907" s="21" t="s">
        <v>139</v>
      </c>
      <c r="G907" s="21" t="s">
        <v>9</v>
      </c>
      <c r="H907" s="21" t="s">
        <v>14</v>
      </c>
      <c r="I907" s="21"/>
      <c r="J907" s="21"/>
      <c r="K907" s="21" t="s">
        <v>23</v>
      </c>
      <c r="L907" s="21"/>
      <c r="M907" s="21" t="s">
        <v>782</v>
      </c>
      <c r="N907" s="21" t="s">
        <v>676</v>
      </c>
      <c r="O907" s="21" t="s">
        <v>41</v>
      </c>
      <c r="P907" t="b">
        <v>0</v>
      </c>
      <c r="Q907" t="b">
        <v>0</v>
      </c>
      <c r="R907" t="b">
        <v>0</v>
      </c>
      <c r="S907">
        <v>40</v>
      </c>
      <c r="T907">
        <v>30</v>
      </c>
      <c r="U907">
        <v>0</v>
      </c>
      <c r="V907" s="21" t="s">
        <v>49</v>
      </c>
      <c r="W907">
        <v>1000</v>
      </c>
      <c r="X907">
        <v>100</v>
      </c>
      <c r="Y907" t="b">
        <v>0</v>
      </c>
      <c r="Z907">
        <v>80</v>
      </c>
      <c r="AA907">
        <v>1</v>
      </c>
      <c r="AB907">
        <v>105</v>
      </c>
      <c r="AC907">
        <v>60</v>
      </c>
      <c r="AD907">
        <v>0.05</v>
      </c>
      <c r="AE907" t="b">
        <v>1</v>
      </c>
      <c r="AF907" s="21" t="s">
        <v>724</v>
      </c>
      <c r="AG907">
        <v>5</v>
      </c>
      <c r="AH907">
        <v>9</v>
      </c>
      <c r="AI907">
        <v>90</v>
      </c>
      <c r="AJ907">
        <v>0</v>
      </c>
      <c r="AK907" s="21" t="s">
        <v>727</v>
      </c>
      <c r="AL907" t="b">
        <v>0</v>
      </c>
      <c r="AM907" t="b">
        <v>0</v>
      </c>
      <c r="AN907">
        <v>50</v>
      </c>
      <c r="AO907">
        <v>0</v>
      </c>
      <c r="AP907">
        <v>2000</v>
      </c>
      <c r="AQ907" s="21" t="s">
        <v>331</v>
      </c>
      <c r="AR907" s="21"/>
      <c r="AS907" t="b">
        <v>0</v>
      </c>
      <c r="AT907" s="21"/>
      <c r="AU907" s="21"/>
      <c r="AV907" s="21" t="s">
        <v>375</v>
      </c>
      <c r="AW907" s="21"/>
      <c r="AX907" s="21"/>
      <c r="AY907" s="21"/>
      <c r="AZ907" s="21"/>
      <c r="BA907">
        <v>1</v>
      </c>
      <c r="BB907" s="21"/>
      <c r="BC907">
        <v>15128749</v>
      </c>
    </row>
    <row r="908" spans="1:55" x14ac:dyDescent="0.25">
      <c r="A908" t="str">
        <f>VLOOKUP(ObjectiveData[[#This Row],[Template ID]],ID_Conversion[],3,FALSE)</f>
        <v>VMAT</v>
      </c>
      <c r="B908" t="str">
        <f>VLOOKUP(ObjectiveData[[#This Row],[Template ID]],ID_Conversion[],6,FALSE)</f>
        <v>LARY</v>
      </c>
      <c r="C908" s="15">
        <f>VLOOKUP(ObjectiveData[[#This Row],[Last Modified]],Date_Conversion[],13,FALSE)</f>
        <v>42887.658495370371</v>
      </c>
      <c r="D908" s="15" t="str">
        <f>VLOOKUP(ObjectiveData[[#This Row],[Template ID]],ObjectiveFiles[],3,FALSE)</f>
        <v>ObjectiveTemplate_7682.xml</v>
      </c>
      <c r="E908">
        <v>1.3</v>
      </c>
      <c r="F908" s="21" t="s">
        <v>139</v>
      </c>
      <c r="G908" s="21" t="s">
        <v>9</v>
      </c>
      <c r="H908" s="21" t="s">
        <v>14</v>
      </c>
      <c r="I908" s="21"/>
      <c r="J908" s="21"/>
      <c r="K908" s="21" t="s">
        <v>23</v>
      </c>
      <c r="L908" s="21"/>
      <c r="M908" s="21" t="s">
        <v>782</v>
      </c>
      <c r="N908" s="21" t="s">
        <v>676</v>
      </c>
      <c r="O908" s="21" t="s">
        <v>41</v>
      </c>
      <c r="P908" t="b">
        <v>0</v>
      </c>
      <c r="Q908" t="b">
        <v>0</v>
      </c>
      <c r="R908" t="b">
        <v>0</v>
      </c>
      <c r="S908">
        <v>40</v>
      </c>
      <c r="T908">
        <v>30</v>
      </c>
      <c r="U908">
        <v>0</v>
      </c>
      <c r="V908" s="21" t="s">
        <v>49</v>
      </c>
      <c r="W908">
        <v>1000</v>
      </c>
      <c r="X908">
        <v>100</v>
      </c>
      <c r="Y908" t="b">
        <v>0</v>
      </c>
      <c r="Z908">
        <v>80</v>
      </c>
      <c r="AA908">
        <v>1</v>
      </c>
      <c r="AB908">
        <v>105</v>
      </c>
      <c r="AC908">
        <v>60</v>
      </c>
      <c r="AD908">
        <v>0.05</v>
      </c>
      <c r="AE908" t="b">
        <v>1</v>
      </c>
      <c r="AF908" s="21" t="s">
        <v>724</v>
      </c>
      <c r="AG908">
        <v>5</v>
      </c>
      <c r="AH908">
        <v>9</v>
      </c>
      <c r="AI908">
        <v>90</v>
      </c>
      <c r="AJ908">
        <v>0</v>
      </c>
      <c r="AK908" s="21" t="s">
        <v>727</v>
      </c>
      <c r="AL908" t="b">
        <v>0</v>
      </c>
      <c r="AM908" t="b">
        <v>0</v>
      </c>
      <c r="AN908">
        <v>50</v>
      </c>
      <c r="AO908">
        <v>0</v>
      </c>
      <c r="AP908">
        <v>2000</v>
      </c>
      <c r="AQ908" s="21" t="s">
        <v>332</v>
      </c>
      <c r="AR908" s="21"/>
      <c r="AS908" t="b">
        <v>0</v>
      </c>
      <c r="AT908" s="21"/>
      <c r="AU908" s="21"/>
      <c r="AV908" s="21" t="s">
        <v>375</v>
      </c>
      <c r="AW908" s="21"/>
      <c r="AX908" s="21"/>
      <c r="AY908" s="21"/>
      <c r="AZ908" s="21"/>
      <c r="BA908">
        <v>1</v>
      </c>
      <c r="BB908" s="21"/>
      <c r="BC908">
        <v>2263842</v>
      </c>
    </row>
    <row r="909" spans="1:55" x14ac:dyDescent="0.25">
      <c r="A909" t="str">
        <f>VLOOKUP(ObjectiveData[[#This Row],[Template ID]],ID_Conversion[],3,FALSE)</f>
        <v>VMAT</v>
      </c>
      <c r="B909" t="str">
        <f>VLOOKUP(ObjectiveData[[#This Row],[Template ID]],ID_Conversion[],6,FALSE)</f>
        <v>LARY</v>
      </c>
      <c r="C909" s="15">
        <f>VLOOKUP(ObjectiveData[[#This Row],[Last Modified]],Date_Conversion[],13,FALSE)</f>
        <v>42887.658495370371</v>
      </c>
      <c r="D909" s="15" t="str">
        <f>VLOOKUP(ObjectiveData[[#This Row],[Template ID]],ObjectiveFiles[],3,FALSE)</f>
        <v>ObjectiveTemplate_7682.xml</v>
      </c>
      <c r="E909">
        <v>1.3</v>
      </c>
      <c r="F909" s="21" t="s">
        <v>139</v>
      </c>
      <c r="G909" s="21" t="s">
        <v>9</v>
      </c>
      <c r="H909" s="21" t="s">
        <v>14</v>
      </c>
      <c r="I909" s="21"/>
      <c r="J909" s="21"/>
      <c r="K909" s="21" t="s">
        <v>23</v>
      </c>
      <c r="L909" s="21"/>
      <c r="M909" s="21" t="s">
        <v>782</v>
      </c>
      <c r="N909" s="21" t="s">
        <v>676</v>
      </c>
      <c r="O909" s="21" t="s">
        <v>41</v>
      </c>
      <c r="P909" t="b">
        <v>0</v>
      </c>
      <c r="Q909" t="b">
        <v>0</v>
      </c>
      <c r="R909" t="b">
        <v>0</v>
      </c>
      <c r="S909">
        <v>40</v>
      </c>
      <c r="T909">
        <v>30</v>
      </c>
      <c r="U909">
        <v>0</v>
      </c>
      <c r="V909" s="21" t="s">
        <v>49</v>
      </c>
      <c r="W909">
        <v>1000</v>
      </c>
      <c r="X909">
        <v>100</v>
      </c>
      <c r="Y909" t="b">
        <v>0</v>
      </c>
      <c r="Z909">
        <v>80</v>
      </c>
      <c r="AA909">
        <v>1</v>
      </c>
      <c r="AB909">
        <v>105</v>
      </c>
      <c r="AC909">
        <v>60</v>
      </c>
      <c r="AD909">
        <v>0.05</v>
      </c>
      <c r="AE909" t="b">
        <v>1</v>
      </c>
      <c r="AF909" s="21" t="s">
        <v>724</v>
      </c>
      <c r="AG909">
        <v>5</v>
      </c>
      <c r="AH909">
        <v>9</v>
      </c>
      <c r="AI909">
        <v>90</v>
      </c>
      <c r="AJ909">
        <v>0</v>
      </c>
      <c r="AK909" s="21" t="s">
        <v>727</v>
      </c>
      <c r="AL909" t="b">
        <v>0</v>
      </c>
      <c r="AM909" t="b">
        <v>0</v>
      </c>
      <c r="AN909">
        <v>50</v>
      </c>
      <c r="AO909">
        <v>0</v>
      </c>
      <c r="AP909">
        <v>2000</v>
      </c>
      <c r="AQ909" s="21" t="s">
        <v>333</v>
      </c>
      <c r="AR909" s="21"/>
      <c r="AS909" t="b">
        <v>0</v>
      </c>
      <c r="AT909" s="21"/>
      <c r="AU909" s="21"/>
      <c r="AV909" s="21" t="s">
        <v>375</v>
      </c>
      <c r="AW909" s="21"/>
      <c r="AX909" s="21"/>
      <c r="AY909" s="21"/>
      <c r="AZ909" s="21"/>
      <c r="BA909">
        <v>1</v>
      </c>
      <c r="BB909" s="21"/>
      <c r="BC909">
        <v>8388352</v>
      </c>
    </row>
    <row r="910" spans="1:55" x14ac:dyDescent="0.25">
      <c r="A910" t="str">
        <f>VLOOKUP(ObjectiveData[[#This Row],[Template ID]],ID_Conversion[],3,FALSE)</f>
        <v>VMAT</v>
      </c>
      <c r="B910" t="str">
        <f>VLOOKUP(ObjectiveData[[#This Row],[Template ID]],ID_Conversion[],6,FALSE)</f>
        <v>LARY</v>
      </c>
      <c r="C910" s="15">
        <f>VLOOKUP(ObjectiveData[[#This Row],[Last Modified]],Date_Conversion[],13,FALSE)</f>
        <v>42887.658495370371</v>
      </c>
      <c r="D910" s="15" t="str">
        <f>VLOOKUP(ObjectiveData[[#This Row],[Template ID]],ObjectiveFiles[],3,FALSE)</f>
        <v>ObjectiveTemplate_7682.xml</v>
      </c>
      <c r="E910">
        <v>1.3</v>
      </c>
      <c r="F910" s="21" t="s">
        <v>139</v>
      </c>
      <c r="G910" s="21" t="s">
        <v>9</v>
      </c>
      <c r="H910" s="21" t="s">
        <v>14</v>
      </c>
      <c r="I910" s="21"/>
      <c r="J910" s="21"/>
      <c r="K910" s="21" t="s">
        <v>23</v>
      </c>
      <c r="L910" s="21"/>
      <c r="M910" s="21" t="s">
        <v>782</v>
      </c>
      <c r="N910" s="21" t="s">
        <v>676</v>
      </c>
      <c r="O910" s="21" t="s">
        <v>41</v>
      </c>
      <c r="P910" t="b">
        <v>0</v>
      </c>
      <c r="Q910" t="b">
        <v>0</v>
      </c>
      <c r="R910" t="b">
        <v>0</v>
      </c>
      <c r="S910">
        <v>40</v>
      </c>
      <c r="T910">
        <v>30</v>
      </c>
      <c r="U910">
        <v>0</v>
      </c>
      <c r="V910" s="21" t="s">
        <v>49</v>
      </c>
      <c r="W910">
        <v>1000</v>
      </c>
      <c r="X910">
        <v>100</v>
      </c>
      <c r="Y910" t="b">
        <v>0</v>
      </c>
      <c r="Z910">
        <v>80</v>
      </c>
      <c r="AA910">
        <v>1</v>
      </c>
      <c r="AB910">
        <v>105</v>
      </c>
      <c r="AC910">
        <v>60</v>
      </c>
      <c r="AD910">
        <v>0.05</v>
      </c>
      <c r="AE910" t="b">
        <v>1</v>
      </c>
      <c r="AF910" s="21" t="s">
        <v>724</v>
      </c>
      <c r="AG910">
        <v>5</v>
      </c>
      <c r="AH910">
        <v>9</v>
      </c>
      <c r="AI910">
        <v>90</v>
      </c>
      <c r="AJ910">
        <v>0</v>
      </c>
      <c r="AK910" s="21" t="s">
        <v>727</v>
      </c>
      <c r="AL910" t="b">
        <v>0</v>
      </c>
      <c r="AM910" t="b">
        <v>0</v>
      </c>
      <c r="AN910">
        <v>50</v>
      </c>
      <c r="AO910">
        <v>0</v>
      </c>
      <c r="AP910">
        <v>2000</v>
      </c>
      <c r="AQ910" s="21" t="s">
        <v>334</v>
      </c>
      <c r="AR910" s="21"/>
      <c r="AS910" t="b">
        <v>0</v>
      </c>
      <c r="AT910" s="21"/>
      <c r="AU910" s="21"/>
      <c r="AV910" s="21" t="s">
        <v>375</v>
      </c>
      <c r="AW910" s="21"/>
      <c r="AX910" s="21"/>
      <c r="AY910" s="21"/>
      <c r="AZ910" s="21"/>
      <c r="BA910">
        <v>1</v>
      </c>
      <c r="BB910" s="21"/>
      <c r="BC910">
        <v>3329330</v>
      </c>
    </row>
    <row r="911" spans="1:55" x14ac:dyDescent="0.25">
      <c r="A911" t="str">
        <f>VLOOKUP(ObjectiveData[[#This Row],[Template ID]],ID_Conversion[],3,FALSE)</f>
        <v>VMAT</v>
      </c>
      <c r="B911" t="str">
        <f>VLOOKUP(ObjectiveData[[#This Row],[Template ID]],ID_Conversion[],6,FALSE)</f>
        <v>LARY</v>
      </c>
      <c r="C911" s="15">
        <f>VLOOKUP(ObjectiveData[[#This Row],[Last Modified]],Date_Conversion[],13,FALSE)</f>
        <v>42887.658495370371</v>
      </c>
      <c r="D911" s="15" t="str">
        <f>VLOOKUP(ObjectiveData[[#This Row],[Template ID]],ObjectiveFiles[],3,FALSE)</f>
        <v>ObjectiveTemplate_7682.xml</v>
      </c>
      <c r="E911">
        <v>1.3</v>
      </c>
      <c r="F911" s="21" t="s">
        <v>139</v>
      </c>
      <c r="G911" s="21" t="s">
        <v>9</v>
      </c>
      <c r="H911" s="21" t="s">
        <v>14</v>
      </c>
      <c r="I911" s="21"/>
      <c r="J911" s="21"/>
      <c r="K911" s="21" t="s">
        <v>23</v>
      </c>
      <c r="L911" s="21"/>
      <c r="M911" s="21" t="s">
        <v>782</v>
      </c>
      <c r="N911" s="21" t="s">
        <v>676</v>
      </c>
      <c r="O911" s="21" t="s">
        <v>41</v>
      </c>
      <c r="P911" t="b">
        <v>0</v>
      </c>
      <c r="Q911" t="b">
        <v>0</v>
      </c>
      <c r="R911" t="b">
        <v>0</v>
      </c>
      <c r="S911">
        <v>40</v>
      </c>
      <c r="T911">
        <v>30</v>
      </c>
      <c r="U911">
        <v>0</v>
      </c>
      <c r="V911" s="21" t="s">
        <v>49</v>
      </c>
      <c r="W911">
        <v>1000</v>
      </c>
      <c r="X911">
        <v>100</v>
      </c>
      <c r="Y911" t="b">
        <v>0</v>
      </c>
      <c r="Z911">
        <v>80</v>
      </c>
      <c r="AA911">
        <v>1</v>
      </c>
      <c r="AB911">
        <v>105</v>
      </c>
      <c r="AC911">
        <v>60</v>
      </c>
      <c r="AD911">
        <v>0.05</v>
      </c>
      <c r="AE911" t="b">
        <v>1</v>
      </c>
      <c r="AF911" s="21" t="s">
        <v>724</v>
      </c>
      <c r="AG911">
        <v>5</v>
      </c>
      <c r="AH911">
        <v>9</v>
      </c>
      <c r="AI911">
        <v>90</v>
      </c>
      <c r="AJ911">
        <v>0</v>
      </c>
      <c r="AK911" s="21" t="s">
        <v>727</v>
      </c>
      <c r="AL911" t="b">
        <v>0</v>
      </c>
      <c r="AM911" t="b">
        <v>0</v>
      </c>
      <c r="AN911">
        <v>50</v>
      </c>
      <c r="AO911">
        <v>0</v>
      </c>
      <c r="AP911">
        <v>2000</v>
      </c>
      <c r="AQ911" s="21" t="s">
        <v>335</v>
      </c>
      <c r="AR911" s="21"/>
      <c r="AS911" t="b">
        <v>0</v>
      </c>
      <c r="AT911" s="21"/>
      <c r="AU911" s="21"/>
      <c r="AV911" s="21" t="s">
        <v>375</v>
      </c>
      <c r="AW911" s="21"/>
      <c r="AX911" s="21"/>
      <c r="AY911" s="21"/>
      <c r="AZ911" s="21"/>
      <c r="BA911">
        <v>1</v>
      </c>
      <c r="BB911" s="21"/>
      <c r="BC911">
        <v>16748574</v>
      </c>
    </row>
    <row r="912" spans="1:55" x14ac:dyDescent="0.25">
      <c r="A912" t="str">
        <f>VLOOKUP(ObjectiveData[[#This Row],[Template ID]],ID_Conversion[],3,FALSE)</f>
        <v>VMAT</v>
      </c>
      <c r="B912" t="str">
        <f>VLOOKUP(ObjectiveData[[#This Row],[Template ID]],ID_Conversion[],6,FALSE)</f>
        <v>LARY</v>
      </c>
      <c r="C912" s="15">
        <f>VLOOKUP(ObjectiveData[[#This Row],[Last Modified]],Date_Conversion[],13,FALSE)</f>
        <v>42887.658495370371</v>
      </c>
      <c r="D912" s="15" t="str">
        <f>VLOOKUP(ObjectiveData[[#This Row],[Template ID]],ObjectiveFiles[],3,FALSE)</f>
        <v>ObjectiveTemplate_7682.xml</v>
      </c>
      <c r="E912">
        <v>1.3</v>
      </c>
      <c r="F912" s="21" t="s">
        <v>139</v>
      </c>
      <c r="G912" s="21" t="s">
        <v>9</v>
      </c>
      <c r="H912" s="21" t="s">
        <v>14</v>
      </c>
      <c r="I912" s="21"/>
      <c r="J912" s="21"/>
      <c r="K912" s="21" t="s">
        <v>23</v>
      </c>
      <c r="L912" s="21"/>
      <c r="M912" s="21" t="s">
        <v>782</v>
      </c>
      <c r="N912" s="21" t="s">
        <v>676</v>
      </c>
      <c r="O912" s="21" t="s">
        <v>41</v>
      </c>
      <c r="P912" t="b">
        <v>0</v>
      </c>
      <c r="Q912" t="b">
        <v>0</v>
      </c>
      <c r="R912" t="b">
        <v>0</v>
      </c>
      <c r="S912">
        <v>40</v>
      </c>
      <c r="T912">
        <v>30</v>
      </c>
      <c r="U912">
        <v>0</v>
      </c>
      <c r="V912" s="21" t="s">
        <v>49</v>
      </c>
      <c r="W912">
        <v>1000</v>
      </c>
      <c r="X912">
        <v>100</v>
      </c>
      <c r="Y912" t="b">
        <v>0</v>
      </c>
      <c r="Z912">
        <v>80</v>
      </c>
      <c r="AA912">
        <v>1</v>
      </c>
      <c r="AB912">
        <v>105</v>
      </c>
      <c r="AC912">
        <v>60</v>
      </c>
      <c r="AD912">
        <v>0.05</v>
      </c>
      <c r="AE912" t="b">
        <v>1</v>
      </c>
      <c r="AF912" s="21" t="s">
        <v>724</v>
      </c>
      <c r="AG912">
        <v>5</v>
      </c>
      <c r="AH912">
        <v>9</v>
      </c>
      <c r="AI912">
        <v>90</v>
      </c>
      <c r="AJ912">
        <v>0</v>
      </c>
      <c r="AK912" s="21" t="s">
        <v>727</v>
      </c>
      <c r="AL912" t="b">
        <v>0</v>
      </c>
      <c r="AM912" t="b">
        <v>0</v>
      </c>
      <c r="AN912">
        <v>50</v>
      </c>
      <c r="AO912">
        <v>0</v>
      </c>
      <c r="AP912">
        <v>2000</v>
      </c>
      <c r="AQ912" s="21" t="s">
        <v>336</v>
      </c>
      <c r="AR912" s="21"/>
      <c r="AS912" t="b">
        <v>0</v>
      </c>
      <c r="AT912" s="21"/>
      <c r="AU912" s="21"/>
      <c r="AV912" s="21" t="s">
        <v>375</v>
      </c>
      <c r="AW912" s="21"/>
      <c r="AX912" s="21"/>
      <c r="AY912" s="21"/>
      <c r="AZ912" s="21"/>
      <c r="BA912">
        <v>1</v>
      </c>
      <c r="BB912" s="21"/>
      <c r="BC912">
        <v>16436871</v>
      </c>
    </row>
    <row r="913" spans="1:55" x14ac:dyDescent="0.25">
      <c r="A913" t="str">
        <f>VLOOKUP(ObjectiveData[[#This Row],[Template ID]],ID_Conversion[],3,FALSE)</f>
        <v>VMAT</v>
      </c>
      <c r="B913" t="str">
        <f>VLOOKUP(ObjectiveData[[#This Row],[Template ID]],ID_Conversion[],6,FALSE)</f>
        <v>LARY</v>
      </c>
      <c r="C913" s="15">
        <f>VLOOKUP(ObjectiveData[[#This Row],[Last Modified]],Date_Conversion[],13,FALSE)</f>
        <v>42887.658495370371</v>
      </c>
      <c r="D913" s="15" t="str">
        <f>VLOOKUP(ObjectiveData[[#This Row],[Template ID]],ObjectiveFiles[],3,FALSE)</f>
        <v>ObjectiveTemplate_7682.xml</v>
      </c>
      <c r="E913">
        <v>1.3</v>
      </c>
      <c r="F913" s="21" t="s">
        <v>139</v>
      </c>
      <c r="G913" s="21" t="s">
        <v>9</v>
      </c>
      <c r="H913" s="21" t="s">
        <v>14</v>
      </c>
      <c r="I913" s="21"/>
      <c r="J913" s="21"/>
      <c r="K913" s="21" t="s">
        <v>23</v>
      </c>
      <c r="L913" s="21"/>
      <c r="M913" s="21" t="s">
        <v>782</v>
      </c>
      <c r="N913" s="21" t="s">
        <v>676</v>
      </c>
      <c r="O913" s="21" t="s">
        <v>41</v>
      </c>
      <c r="P913" t="b">
        <v>0</v>
      </c>
      <c r="Q913" t="b">
        <v>0</v>
      </c>
      <c r="R913" t="b">
        <v>0</v>
      </c>
      <c r="S913">
        <v>40</v>
      </c>
      <c r="T913">
        <v>30</v>
      </c>
      <c r="U913">
        <v>0</v>
      </c>
      <c r="V913" s="21" t="s">
        <v>49</v>
      </c>
      <c r="W913">
        <v>1000</v>
      </c>
      <c r="X913">
        <v>100</v>
      </c>
      <c r="Y913" t="b">
        <v>0</v>
      </c>
      <c r="Z913">
        <v>80</v>
      </c>
      <c r="AA913">
        <v>1</v>
      </c>
      <c r="AB913">
        <v>105</v>
      </c>
      <c r="AC913">
        <v>60</v>
      </c>
      <c r="AD913">
        <v>0.05</v>
      </c>
      <c r="AE913" t="b">
        <v>1</v>
      </c>
      <c r="AF913" s="21" t="s">
        <v>724</v>
      </c>
      <c r="AG913">
        <v>5</v>
      </c>
      <c r="AH913">
        <v>9</v>
      </c>
      <c r="AI913">
        <v>90</v>
      </c>
      <c r="AJ913">
        <v>0</v>
      </c>
      <c r="AK913" s="21" t="s">
        <v>727</v>
      </c>
      <c r="AL913" t="b">
        <v>0</v>
      </c>
      <c r="AM913" t="b">
        <v>0</v>
      </c>
      <c r="AN913">
        <v>50</v>
      </c>
      <c r="AO913">
        <v>0</v>
      </c>
      <c r="AP913">
        <v>2000</v>
      </c>
      <c r="AQ913" s="21" t="s">
        <v>337</v>
      </c>
      <c r="AR913" s="21"/>
      <c r="AS913" t="b">
        <v>0</v>
      </c>
      <c r="AT913" s="21"/>
      <c r="AU913" s="21"/>
      <c r="AV913" s="21" t="s">
        <v>375</v>
      </c>
      <c r="AW913" s="21"/>
      <c r="AX913" s="21"/>
      <c r="AY913" s="21"/>
      <c r="AZ913" s="21"/>
      <c r="BA913">
        <v>1</v>
      </c>
      <c r="BB913" s="21"/>
      <c r="BC913">
        <v>15128749</v>
      </c>
    </row>
    <row r="914" spans="1:55" x14ac:dyDescent="0.25">
      <c r="A914" t="str">
        <f>VLOOKUP(ObjectiveData[[#This Row],[Template ID]],ID_Conversion[],3,FALSE)</f>
        <v>VMAT</v>
      </c>
      <c r="B914" t="str">
        <f>VLOOKUP(ObjectiveData[[#This Row],[Template ID]],ID_Conversion[],6,FALSE)</f>
        <v>LARY</v>
      </c>
      <c r="C914" s="15">
        <f>VLOOKUP(ObjectiveData[[#This Row],[Last Modified]],Date_Conversion[],13,FALSE)</f>
        <v>42887.658495370371</v>
      </c>
      <c r="D914" s="15" t="str">
        <f>VLOOKUP(ObjectiveData[[#This Row],[Template ID]],ObjectiveFiles[],3,FALSE)</f>
        <v>ObjectiveTemplate_7682.xml</v>
      </c>
      <c r="E914">
        <v>1.3</v>
      </c>
      <c r="F914" s="21" t="s">
        <v>139</v>
      </c>
      <c r="G914" s="21" t="s">
        <v>9</v>
      </c>
      <c r="H914" s="21" t="s">
        <v>14</v>
      </c>
      <c r="I914" s="21"/>
      <c r="J914" s="21"/>
      <c r="K914" s="21" t="s">
        <v>23</v>
      </c>
      <c r="L914" s="21"/>
      <c r="M914" s="21" t="s">
        <v>782</v>
      </c>
      <c r="N914" s="21" t="s">
        <v>676</v>
      </c>
      <c r="O914" s="21" t="s">
        <v>41</v>
      </c>
      <c r="P914" t="b">
        <v>0</v>
      </c>
      <c r="Q914" t="b">
        <v>0</v>
      </c>
      <c r="R914" t="b">
        <v>0</v>
      </c>
      <c r="S914">
        <v>40</v>
      </c>
      <c r="T914">
        <v>30</v>
      </c>
      <c r="U914">
        <v>0</v>
      </c>
      <c r="V914" s="21" t="s">
        <v>49</v>
      </c>
      <c r="W914">
        <v>1000</v>
      </c>
      <c r="X914">
        <v>100</v>
      </c>
      <c r="Y914" t="b">
        <v>0</v>
      </c>
      <c r="Z914">
        <v>80</v>
      </c>
      <c r="AA914">
        <v>1</v>
      </c>
      <c r="AB914">
        <v>105</v>
      </c>
      <c r="AC914">
        <v>60</v>
      </c>
      <c r="AD914">
        <v>0.05</v>
      </c>
      <c r="AE914" t="b">
        <v>1</v>
      </c>
      <c r="AF914" s="21" t="s">
        <v>724</v>
      </c>
      <c r="AG914">
        <v>5</v>
      </c>
      <c r="AH914">
        <v>9</v>
      </c>
      <c r="AI914">
        <v>90</v>
      </c>
      <c r="AJ914">
        <v>0</v>
      </c>
      <c r="AK914" s="21" t="s">
        <v>727</v>
      </c>
      <c r="AL914" t="b">
        <v>0</v>
      </c>
      <c r="AM914" t="b">
        <v>0</v>
      </c>
      <c r="AN914">
        <v>50</v>
      </c>
      <c r="AO914">
        <v>0</v>
      </c>
      <c r="AP914">
        <v>2000</v>
      </c>
      <c r="AQ914" s="21" t="s">
        <v>338</v>
      </c>
      <c r="AR914" s="21"/>
      <c r="AS914" t="b">
        <v>0</v>
      </c>
      <c r="AT914" s="21"/>
      <c r="AU914" s="21"/>
      <c r="AV914" s="21" t="s">
        <v>375</v>
      </c>
      <c r="AW914" s="21"/>
      <c r="AX914" s="21"/>
      <c r="AY914" s="21"/>
      <c r="AZ914" s="21"/>
      <c r="BA914">
        <v>1</v>
      </c>
      <c r="BB914" s="21"/>
      <c r="BC914">
        <v>2263842</v>
      </c>
    </row>
    <row r="915" spans="1:55" x14ac:dyDescent="0.25">
      <c r="A915" t="str">
        <f>VLOOKUP(ObjectiveData[[#This Row],[Template ID]],ID_Conversion[],3,FALSE)</f>
        <v>VMAT</v>
      </c>
      <c r="B915" t="str">
        <f>VLOOKUP(ObjectiveData[[#This Row],[Template ID]],ID_Conversion[],6,FALSE)</f>
        <v>LARY</v>
      </c>
      <c r="C915" s="15">
        <f>VLOOKUP(ObjectiveData[[#This Row],[Last Modified]],Date_Conversion[],13,FALSE)</f>
        <v>42887.658495370371</v>
      </c>
      <c r="D915" s="15" t="str">
        <f>VLOOKUP(ObjectiveData[[#This Row],[Template ID]],ObjectiveFiles[],3,FALSE)</f>
        <v>ObjectiveTemplate_7682.xml</v>
      </c>
      <c r="E915">
        <v>1.3</v>
      </c>
      <c r="F915" s="21" t="s">
        <v>139</v>
      </c>
      <c r="G915" s="21" t="s">
        <v>9</v>
      </c>
      <c r="H915" s="21" t="s">
        <v>14</v>
      </c>
      <c r="I915" s="21"/>
      <c r="J915" s="21"/>
      <c r="K915" s="21" t="s">
        <v>23</v>
      </c>
      <c r="L915" s="21"/>
      <c r="M915" s="21" t="s">
        <v>782</v>
      </c>
      <c r="N915" s="21" t="s">
        <v>676</v>
      </c>
      <c r="O915" s="21" t="s">
        <v>41</v>
      </c>
      <c r="P915" t="b">
        <v>0</v>
      </c>
      <c r="Q915" t="b">
        <v>0</v>
      </c>
      <c r="R915" t="b">
        <v>0</v>
      </c>
      <c r="S915">
        <v>40</v>
      </c>
      <c r="T915">
        <v>30</v>
      </c>
      <c r="U915">
        <v>0</v>
      </c>
      <c r="V915" s="21" t="s">
        <v>49</v>
      </c>
      <c r="W915">
        <v>1000</v>
      </c>
      <c r="X915">
        <v>100</v>
      </c>
      <c r="Y915" t="b">
        <v>0</v>
      </c>
      <c r="Z915">
        <v>80</v>
      </c>
      <c r="AA915">
        <v>1</v>
      </c>
      <c r="AB915">
        <v>105</v>
      </c>
      <c r="AC915">
        <v>60</v>
      </c>
      <c r="AD915">
        <v>0.05</v>
      </c>
      <c r="AE915" t="b">
        <v>1</v>
      </c>
      <c r="AF915" s="21" t="s">
        <v>724</v>
      </c>
      <c r="AG915">
        <v>5</v>
      </c>
      <c r="AH915">
        <v>9</v>
      </c>
      <c r="AI915">
        <v>90</v>
      </c>
      <c r="AJ915">
        <v>0</v>
      </c>
      <c r="AK915" s="21" t="s">
        <v>727</v>
      </c>
      <c r="AL915" t="b">
        <v>0</v>
      </c>
      <c r="AM915" t="b">
        <v>0</v>
      </c>
      <c r="AN915">
        <v>50</v>
      </c>
      <c r="AO915">
        <v>0</v>
      </c>
      <c r="AP915">
        <v>2000</v>
      </c>
      <c r="AQ915" s="21" t="s">
        <v>339</v>
      </c>
      <c r="AR915" s="21"/>
      <c r="AS915" t="b">
        <v>0</v>
      </c>
      <c r="AT915" s="21"/>
      <c r="AU915" s="21"/>
      <c r="AV915" s="21" t="s">
        <v>375</v>
      </c>
      <c r="AW915" s="21"/>
      <c r="AX915" s="21"/>
      <c r="AY915" s="21"/>
      <c r="AZ915" s="21"/>
      <c r="BA915">
        <v>1</v>
      </c>
      <c r="BB915" s="21"/>
      <c r="BC915">
        <v>8388352</v>
      </c>
    </row>
    <row r="916" spans="1:55" x14ac:dyDescent="0.25">
      <c r="A916" t="str">
        <f>VLOOKUP(ObjectiveData[[#This Row],[Template ID]],ID_Conversion[],3,FALSE)</f>
        <v>VMAT</v>
      </c>
      <c r="B916" t="str">
        <f>VLOOKUP(ObjectiveData[[#This Row],[Template ID]],ID_Conversion[],6,FALSE)</f>
        <v>LARY</v>
      </c>
      <c r="C916" s="15">
        <f>VLOOKUP(ObjectiveData[[#This Row],[Last Modified]],Date_Conversion[],13,FALSE)</f>
        <v>42887.658495370371</v>
      </c>
      <c r="D916" s="15" t="str">
        <f>VLOOKUP(ObjectiveData[[#This Row],[Template ID]],ObjectiveFiles[],3,FALSE)</f>
        <v>ObjectiveTemplate_7682.xml</v>
      </c>
      <c r="E916">
        <v>1.3</v>
      </c>
      <c r="F916" s="21" t="s">
        <v>139</v>
      </c>
      <c r="G916" s="21" t="s">
        <v>9</v>
      </c>
      <c r="H916" s="21" t="s">
        <v>14</v>
      </c>
      <c r="I916" s="21"/>
      <c r="J916" s="21"/>
      <c r="K916" s="21" t="s">
        <v>23</v>
      </c>
      <c r="L916" s="21"/>
      <c r="M916" s="21" t="s">
        <v>782</v>
      </c>
      <c r="N916" s="21" t="s">
        <v>676</v>
      </c>
      <c r="O916" s="21" t="s">
        <v>41</v>
      </c>
      <c r="P916" t="b">
        <v>0</v>
      </c>
      <c r="Q916" t="b">
        <v>0</v>
      </c>
      <c r="R916" t="b">
        <v>0</v>
      </c>
      <c r="S916">
        <v>40</v>
      </c>
      <c r="T916">
        <v>30</v>
      </c>
      <c r="U916">
        <v>0</v>
      </c>
      <c r="V916" s="21" t="s">
        <v>49</v>
      </c>
      <c r="W916">
        <v>1000</v>
      </c>
      <c r="X916">
        <v>100</v>
      </c>
      <c r="Y916" t="b">
        <v>0</v>
      </c>
      <c r="Z916">
        <v>80</v>
      </c>
      <c r="AA916">
        <v>1</v>
      </c>
      <c r="AB916">
        <v>105</v>
      </c>
      <c r="AC916">
        <v>60</v>
      </c>
      <c r="AD916">
        <v>0.05</v>
      </c>
      <c r="AE916" t="b">
        <v>1</v>
      </c>
      <c r="AF916" s="21" t="s">
        <v>724</v>
      </c>
      <c r="AG916">
        <v>5</v>
      </c>
      <c r="AH916">
        <v>9</v>
      </c>
      <c r="AI916">
        <v>90</v>
      </c>
      <c r="AJ916">
        <v>0</v>
      </c>
      <c r="AK916" s="21" t="s">
        <v>727</v>
      </c>
      <c r="AL916" t="b">
        <v>0</v>
      </c>
      <c r="AM916" t="b">
        <v>0</v>
      </c>
      <c r="AN916">
        <v>50</v>
      </c>
      <c r="AO916">
        <v>0</v>
      </c>
      <c r="AP916">
        <v>2000</v>
      </c>
      <c r="AQ916" s="21" t="s">
        <v>340</v>
      </c>
      <c r="AR916" s="21"/>
      <c r="AS916" t="b">
        <v>0</v>
      </c>
      <c r="AT916" s="21"/>
      <c r="AU916" s="21"/>
      <c r="AV916" s="21" t="s">
        <v>375</v>
      </c>
      <c r="AW916" s="21"/>
      <c r="AX916" s="21"/>
      <c r="AY916" s="21"/>
      <c r="AZ916" s="21"/>
      <c r="BA916">
        <v>1</v>
      </c>
      <c r="BB916" s="21"/>
      <c r="BC916">
        <v>3329330</v>
      </c>
    </row>
    <row r="917" spans="1:55" x14ac:dyDescent="0.25">
      <c r="A917" t="str">
        <f>VLOOKUP(ObjectiveData[[#This Row],[Template ID]],ID_Conversion[],3,FALSE)</f>
        <v>VMAT</v>
      </c>
      <c r="B917" t="str">
        <f>VLOOKUP(ObjectiveData[[#This Row],[Template ID]],ID_Conversion[],6,FALSE)</f>
        <v>LARY</v>
      </c>
      <c r="C917" s="15">
        <f>VLOOKUP(ObjectiveData[[#This Row],[Last Modified]],Date_Conversion[],13,FALSE)</f>
        <v>42887.658495370371</v>
      </c>
      <c r="D917" s="15" t="str">
        <f>VLOOKUP(ObjectiveData[[#This Row],[Template ID]],ObjectiveFiles[],3,FALSE)</f>
        <v>ObjectiveTemplate_7682.xml</v>
      </c>
      <c r="E917">
        <v>1.3</v>
      </c>
      <c r="F917" s="21" t="s">
        <v>139</v>
      </c>
      <c r="G917" s="21" t="s">
        <v>9</v>
      </c>
      <c r="H917" s="21" t="s">
        <v>14</v>
      </c>
      <c r="I917" s="21"/>
      <c r="J917" s="21"/>
      <c r="K917" s="21" t="s">
        <v>23</v>
      </c>
      <c r="L917" s="21"/>
      <c r="M917" s="21" t="s">
        <v>782</v>
      </c>
      <c r="N917" s="21" t="s">
        <v>676</v>
      </c>
      <c r="O917" s="21" t="s">
        <v>41</v>
      </c>
      <c r="P917" t="b">
        <v>0</v>
      </c>
      <c r="Q917" t="b">
        <v>0</v>
      </c>
      <c r="R917" t="b">
        <v>0</v>
      </c>
      <c r="S917">
        <v>40</v>
      </c>
      <c r="T917">
        <v>30</v>
      </c>
      <c r="U917">
        <v>0</v>
      </c>
      <c r="V917" s="21" t="s">
        <v>49</v>
      </c>
      <c r="W917">
        <v>1000</v>
      </c>
      <c r="X917">
        <v>100</v>
      </c>
      <c r="Y917" t="b">
        <v>0</v>
      </c>
      <c r="Z917">
        <v>80</v>
      </c>
      <c r="AA917">
        <v>1</v>
      </c>
      <c r="AB917">
        <v>105</v>
      </c>
      <c r="AC917">
        <v>60</v>
      </c>
      <c r="AD917">
        <v>0.05</v>
      </c>
      <c r="AE917" t="b">
        <v>1</v>
      </c>
      <c r="AF917" s="21" t="s">
        <v>724</v>
      </c>
      <c r="AG917">
        <v>5</v>
      </c>
      <c r="AH917">
        <v>9</v>
      </c>
      <c r="AI917">
        <v>90</v>
      </c>
      <c r="AJ917">
        <v>0</v>
      </c>
      <c r="AK917" s="21" t="s">
        <v>727</v>
      </c>
      <c r="AL917" t="b">
        <v>0</v>
      </c>
      <c r="AM917" t="b">
        <v>0</v>
      </c>
      <c r="AN917">
        <v>50</v>
      </c>
      <c r="AO917">
        <v>0</v>
      </c>
      <c r="AP917">
        <v>2000</v>
      </c>
      <c r="AQ917" s="21" t="s">
        <v>341</v>
      </c>
      <c r="AR917" s="21"/>
      <c r="AS917" t="b">
        <v>0</v>
      </c>
      <c r="AT917" s="21"/>
      <c r="AU917" s="21"/>
      <c r="AV917" s="21" t="s">
        <v>375</v>
      </c>
      <c r="AW917" s="21"/>
      <c r="AX917" s="21"/>
      <c r="AY917" s="21"/>
      <c r="AZ917" s="21"/>
      <c r="BA917">
        <v>1</v>
      </c>
      <c r="BB917" s="21"/>
      <c r="BC917">
        <v>14822282</v>
      </c>
    </row>
    <row r="918" spans="1:55" x14ac:dyDescent="0.25">
      <c r="A918" t="str">
        <f>VLOOKUP(ObjectiveData[[#This Row],[Template ID]],ID_Conversion[],3,FALSE)</f>
        <v>VMAT</v>
      </c>
      <c r="B918" t="str">
        <f>VLOOKUP(ObjectiveData[[#This Row],[Template ID]],ID_Conversion[],6,FALSE)</f>
        <v>LARY</v>
      </c>
      <c r="C918" s="15">
        <f>VLOOKUP(ObjectiveData[[#This Row],[Last Modified]],Date_Conversion[],13,FALSE)</f>
        <v>42887.658495370371</v>
      </c>
      <c r="D918" s="15" t="str">
        <f>VLOOKUP(ObjectiveData[[#This Row],[Template ID]],ObjectiveFiles[],3,FALSE)</f>
        <v>ObjectiveTemplate_7682.xml</v>
      </c>
      <c r="E918">
        <v>1.3</v>
      </c>
      <c r="F918" s="21" t="s">
        <v>139</v>
      </c>
      <c r="G918" s="21" t="s">
        <v>9</v>
      </c>
      <c r="H918" s="21" t="s">
        <v>14</v>
      </c>
      <c r="I918" s="21"/>
      <c r="J918" s="21"/>
      <c r="K918" s="21" t="s">
        <v>23</v>
      </c>
      <c r="L918" s="21"/>
      <c r="M918" s="21" t="s">
        <v>782</v>
      </c>
      <c r="N918" s="21" t="s">
        <v>676</v>
      </c>
      <c r="O918" s="21" t="s">
        <v>41</v>
      </c>
      <c r="P918" t="b">
        <v>0</v>
      </c>
      <c r="Q918" t="b">
        <v>0</v>
      </c>
      <c r="R918" t="b">
        <v>0</v>
      </c>
      <c r="S918">
        <v>40</v>
      </c>
      <c r="T918">
        <v>30</v>
      </c>
      <c r="U918">
        <v>0</v>
      </c>
      <c r="V918" s="21" t="s">
        <v>49</v>
      </c>
      <c r="W918">
        <v>1000</v>
      </c>
      <c r="X918">
        <v>100</v>
      </c>
      <c r="Y918" t="b">
        <v>0</v>
      </c>
      <c r="Z918">
        <v>80</v>
      </c>
      <c r="AA918">
        <v>1</v>
      </c>
      <c r="AB918">
        <v>105</v>
      </c>
      <c r="AC918">
        <v>60</v>
      </c>
      <c r="AD918">
        <v>0.05</v>
      </c>
      <c r="AE918" t="b">
        <v>1</v>
      </c>
      <c r="AF918" s="21" t="s">
        <v>724</v>
      </c>
      <c r="AG918">
        <v>5</v>
      </c>
      <c r="AH918">
        <v>9</v>
      </c>
      <c r="AI918">
        <v>90</v>
      </c>
      <c r="AJ918">
        <v>0</v>
      </c>
      <c r="AK918" s="21" t="s">
        <v>727</v>
      </c>
      <c r="AL918" t="b">
        <v>0</v>
      </c>
      <c r="AM918" t="b">
        <v>0</v>
      </c>
      <c r="AN918">
        <v>50</v>
      </c>
      <c r="AO918">
        <v>0</v>
      </c>
      <c r="AP918">
        <v>2000</v>
      </c>
      <c r="AQ918" s="21" t="s">
        <v>342</v>
      </c>
      <c r="AR918" s="21"/>
      <c r="AS918" t="b">
        <v>0</v>
      </c>
      <c r="AT918" s="21"/>
      <c r="AU918" s="21"/>
      <c r="AV918" s="21" t="s">
        <v>375</v>
      </c>
      <c r="AW918" s="21"/>
      <c r="AX918" s="21"/>
      <c r="AY918" s="21"/>
      <c r="AZ918" s="21"/>
      <c r="BA918">
        <v>1</v>
      </c>
      <c r="BB918" s="21"/>
      <c r="BC918">
        <v>42495</v>
      </c>
    </row>
    <row r="919" spans="1:55" x14ac:dyDescent="0.25">
      <c r="A919" t="str">
        <f>VLOOKUP(ObjectiveData[[#This Row],[Template ID]],ID_Conversion[],3,FALSE)</f>
        <v>VMAT</v>
      </c>
      <c r="B919" t="str">
        <f>VLOOKUP(ObjectiveData[[#This Row],[Template ID]],ID_Conversion[],6,FALSE)</f>
        <v>LARY</v>
      </c>
      <c r="C919" s="15">
        <f>VLOOKUP(ObjectiveData[[#This Row],[Last Modified]],Date_Conversion[],13,FALSE)</f>
        <v>42887.658495370371</v>
      </c>
      <c r="D919" s="15" t="str">
        <f>VLOOKUP(ObjectiveData[[#This Row],[Template ID]],ObjectiveFiles[],3,FALSE)</f>
        <v>ObjectiveTemplate_7682.xml</v>
      </c>
      <c r="E919">
        <v>1.3</v>
      </c>
      <c r="F919" s="21" t="s">
        <v>139</v>
      </c>
      <c r="G919" s="21" t="s">
        <v>9</v>
      </c>
      <c r="H919" s="21" t="s">
        <v>14</v>
      </c>
      <c r="I919" s="21"/>
      <c r="J919" s="21"/>
      <c r="K919" s="21" t="s">
        <v>23</v>
      </c>
      <c r="L919" s="21"/>
      <c r="M919" s="21" t="s">
        <v>782</v>
      </c>
      <c r="N919" s="21" t="s">
        <v>676</v>
      </c>
      <c r="O919" s="21" t="s">
        <v>41</v>
      </c>
      <c r="P919" t="b">
        <v>0</v>
      </c>
      <c r="Q919" t="b">
        <v>0</v>
      </c>
      <c r="R919" t="b">
        <v>0</v>
      </c>
      <c r="S919">
        <v>40</v>
      </c>
      <c r="T919">
        <v>30</v>
      </c>
      <c r="U919">
        <v>0</v>
      </c>
      <c r="V919" s="21" t="s">
        <v>49</v>
      </c>
      <c r="W919">
        <v>1000</v>
      </c>
      <c r="X919">
        <v>100</v>
      </c>
      <c r="Y919" t="b">
        <v>0</v>
      </c>
      <c r="Z919">
        <v>80</v>
      </c>
      <c r="AA919">
        <v>1</v>
      </c>
      <c r="AB919">
        <v>105</v>
      </c>
      <c r="AC919">
        <v>60</v>
      </c>
      <c r="AD919">
        <v>0.05</v>
      </c>
      <c r="AE919" t="b">
        <v>1</v>
      </c>
      <c r="AF919" s="21" t="s">
        <v>724</v>
      </c>
      <c r="AG919">
        <v>5</v>
      </c>
      <c r="AH919">
        <v>9</v>
      </c>
      <c r="AI919">
        <v>90</v>
      </c>
      <c r="AJ919">
        <v>0</v>
      </c>
      <c r="AK919" s="21" t="s">
        <v>727</v>
      </c>
      <c r="AL919" t="b">
        <v>0</v>
      </c>
      <c r="AM919" t="b">
        <v>0</v>
      </c>
      <c r="AN919">
        <v>50</v>
      </c>
      <c r="AO919">
        <v>0</v>
      </c>
      <c r="AP919">
        <v>2000</v>
      </c>
      <c r="AQ919" s="21" t="s">
        <v>343</v>
      </c>
      <c r="AR919" s="21"/>
      <c r="AS919" t="b">
        <v>0</v>
      </c>
      <c r="AT919" s="21"/>
      <c r="AU919" s="21"/>
      <c r="AV919" s="21" t="s">
        <v>375</v>
      </c>
      <c r="AW919" s="21"/>
      <c r="AX919" s="21"/>
      <c r="AY919" s="21"/>
      <c r="AZ919" s="21"/>
      <c r="BA919">
        <v>1</v>
      </c>
      <c r="BB919" s="21"/>
      <c r="BC919">
        <v>14822282</v>
      </c>
    </row>
    <row r="920" spans="1:55" x14ac:dyDescent="0.25">
      <c r="A920" t="str">
        <f>VLOOKUP(ObjectiveData[[#This Row],[Template ID]],ID_Conversion[],3,FALSE)</f>
        <v>VMAT</v>
      </c>
      <c r="B920" t="str">
        <f>VLOOKUP(ObjectiveData[[#This Row],[Template ID]],ID_Conversion[],6,FALSE)</f>
        <v>LARY</v>
      </c>
      <c r="C920" s="15">
        <f>VLOOKUP(ObjectiveData[[#This Row],[Last Modified]],Date_Conversion[],13,FALSE)</f>
        <v>42887.658495370371</v>
      </c>
      <c r="D920" s="15" t="str">
        <f>VLOOKUP(ObjectiveData[[#This Row],[Template ID]],ObjectiveFiles[],3,FALSE)</f>
        <v>ObjectiveTemplate_7682.xml</v>
      </c>
      <c r="E920">
        <v>1.3</v>
      </c>
      <c r="F920" s="21" t="s">
        <v>139</v>
      </c>
      <c r="G920" s="21" t="s">
        <v>9</v>
      </c>
      <c r="H920" s="21" t="s">
        <v>14</v>
      </c>
      <c r="I920" s="21"/>
      <c r="J920" s="21"/>
      <c r="K920" s="21" t="s">
        <v>23</v>
      </c>
      <c r="L920" s="21"/>
      <c r="M920" s="21" t="s">
        <v>782</v>
      </c>
      <c r="N920" s="21" t="s">
        <v>676</v>
      </c>
      <c r="O920" s="21" t="s">
        <v>41</v>
      </c>
      <c r="P920" t="b">
        <v>0</v>
      </c>
      <c r="Q920" t="b">
        <v>0</v>
      </c>
      <c r="R920" t="b">
        <v>0</v>
      </c>
      <c r="S920">
        <v>40</v>
      </c>
      <c r="T920">
        <v>30</v>
      </c>
      <c r="U920">
        <v>0</v>
      </c>
      <c r="V920" s="21" t="s">
        <v>49</v>
      </c>
      <c r="W920">
        <v>1000</v>
      </c>
      <c r="X920">
        <v>100</v>
      </c>
      <c r="Y920" t="b">
        <v>0</v>
      </c>
      <c r="Z920">
        <v>80</v>
      </c>
      <c r="AA920">
        <v>1</v>
      </c>
      <c r="AB920">
        <v>105</v>
      </c>
      <c r="AC920">
        <v>60</v>
      </c>
      <c r="AD920">
        <v>0.05</v>
      </c>
      <c r="AE920" t="b">
        <v>1</v>
      </c>
      <c r="AF920" s="21" t="s">
        <v>724</v>
      </c>
      <c r="AG920">
        <v>5</v>
      </c>
      <c r="AH920">
        <v>9</v>
      </c>
      <c r="AI920">
        <v>90</v>
      </c>
      <c r="AJ920">
        <v>0</v>
      </c>
      <c r="AK920" s="21" t="s">
        <v>727</v>
      </c>
      <c r="AL920" t="b">
        <v>0</v>
      </c>
      <c r="AM920" t="b">
        <v>0</v>
      </c>
      <c r="AN920">
        <v>50</v>
      </c>
      <c r="AO920">
        <v>0</v>
      </c>
      <c r="AP920">
        <v>2000</v>
      </c>
      <c r="AQ920" s="21" t="s">
        <v>344</v>
      </c>
      <c r="AR920" s="21"/>
      <c r="AS920" t="b">
        <v>0</v>
      </c>
      <c r="AT920" s="21"/>
      <c r="AU920" s="21"/>
      <c r="AV920" s="21" t="s">
        <v>375</v>
      </c>
      <c r="AW920" s="21"/>
      <c r="AX920" s="21"/>
      <c r="AY920" s="21"/>
      <c r="AZ920" s="21"/>
      <c r="BA920">
        <v>1</v>
      </c>
      <c r="BB920" s="21"/>
      <c r="BC920">
        <v>42495</v>
      </c>
    </row>
    <row r="921" spans="1:55" x14ac:dyDescent="0.25">
      <c r="A921" t="str">
        <f>VLOOKUP(ObjectiveData[[#This Row],[Template ID]],ID_Conversion[],3,FALSE)</f>
        <v>VMAT</v>
      </c>
      <c r="B921" t="str">
        <f>VLOOKUP(ObjectiveData[[#This Row],[Template ID]],ID_Conversion[],6,FALSE)</f>
        <v>LARY</v>
      </c>
      <c r="C921" s="15">
        <f>VLOOKUP(ObjectiveData[[#This Row],[Last Modified]],Date_Conversion[],13,FALSE)</f>
        <v>42887.658495370371</v>
      </c>
      <c r="D921" s="15" t="str">
        <f>VLOOKUP(ObjectiveData[[#This Row],[Template ID]],ObjectiveFiles[],3,FALSE)</f>
        <v>ObjectiveTemplate_7682.xml</v>
      </c>
      <c r="E921">
        <v>1.3</v>
      </c>
      <c r="F921" s="21" t="s">
        <v>139</v>
      </c>
      <c r="G921" s="21" t="s">
        <v>9</v>
      </c>
      <c r="H921" s="21" t="s">
        <v>14</v>
      </c>
      <c r="I921" s="21"/>
      <c r="J921" s="21"/>
      <c r="K921" s="21" t="s">
        <v>23</v>
      </c>
      <c r="L921" s="21"/>
      <c r="M921" s="21" t="s">
        <v>782</v>
      </c>
      <c r="N921" s="21" t="s">
        <v>676</v>
      </c>
      <c r="O921" s="21" t="s">
        <v>41</v>
      </c>
      <c r="P921" t="b">
        <v>0</v>
      </c>
      <c r="Q921" t="b">
        <v>0</v>
      </c>
      <c r="R921" t="b">
        <v>0</v>
      </c>
      <c r="S921">
        <v>40</v>
      </c>
      <c r="T921">
        <v>30</v>
      </c>
      <c r="U921">
        <v>0</v>
      </c>
      <c r="V921" s="21" t="s">
        <v>49</v>
      </c>
      <c r="W921">
        <v>1000</v>
      </c>
      <c r="X921">
        <v>100</v>
      </c>
      <c r="Y921" t="b">
        <v>0</v>
      </c>
      <c r="Z921">
        <v>80</v>
      </c>
      <c r="AA921">
        <v>1</v>
      </c>
      <c r="AB921">
        <v>105</v>
      </c>
      <c r="AC921">
        <v>60</v>
      </c>
      <c r="AD921">
        <v>0.05</v>
      </c>
      <c r="AE921" t="b">
        <v>1</v>
      </c>
      <c r="AF921" s="21" t="s">
        <v>724</v>
      </c>
      <c r="AG921">
        <v>5</v>
      </c>
      <c r="AH921">
        <v>9</v>
      </c>
      <c r="AI921">
        <v>90</v>
      </c>
      <c r="AJ921">
        <v>0</v>
      </c>
      <c r="AK921" s="21" t="s">
        <v>727</v>
      </c>
      <c r="AL921" t="b">
        <v>0</v>
      </c>
      <c r="AM921" t="b">
        <v>0</v>
      </c>
      <c r="AN921">
        <v>50</v>
      </c>
      <c r="AO921">
        <v>0</v>
      </c>
      <c r="AP921">
        <v>2000</v>
      </c>
      <c r="AQ921" s="21" t="s">
        <v>345</v>
      </c>
      <c r="AR921" s="21"/>
      <c r="AS921" t="b">
        <v>0</v>
      </c>
      <c r="AT921" s="21"/>
      <c r="AU921" s="21"/>
      <c r="AV921" s="21" t="s">
        <v>375</v>
      </c>
      <c r="AW921" s="21"/>
      <c r="AX921" s="21"/>
      <c r="AY921" s="21"/>
      <c r="AZ921" s="21"/>
      <c r="BA921">
        <v>1</v>
      </c>
      <c r="BB921" s="21"/>
      <c r="BC921">
        <v>15570276</v>
      </c>
    </row>
    <row r="922" spans="1:55" x14ac:dyDescent="0.25">
      <c r="A922" t="str">
        <f>VLOOKUP(ObjectiveData[[#This Row],[Template ID]],ID_Conversion[],3,FALSE)</f>
        <v>VMAT</v>
      </c>
      <c r="B922" t="str">
        <f>VLOOKUP(ObjectiveData[[#This Row],[Template ID]],ID_Conversion[],6,FALSE)</f>
        <v>LARY</v>
      </c>
      <c r="C922" s="15">
        <f>VLOOKUP(ObjectiveData[[#This Row],[Last Modified]],Date_Conversion[],13,FALSE)</f>
        <v>42887.658495370371</v>
      </c>
      <c r="D922" s="15" t="str">
        <f>VLOOKUP(ObjectiveData[[#This Row],[Template ID]],ObjectiveFiles[],3,FALSE)</f>
        <v>ObjectiveTemplate_7682.xml</v>
      </c>
      <c r="E922">
        <v>1.3</v>
      </c>
      <c r="F922" s="21" t="s">
        <v>139</v>
      </c>
      <c r="G922" s="21" t="s">
        <v>9</v>
      </c>
      <c r="H922" s="21" t="s">
        <v>14</v>
      </c>
      <c r="I922" s="21"/>
      <c r="J922" s="21"/>
      <c r="K922" s="21" t="s">
        <v>23</v>
      </c>
      <c r="L922" s="21"/>
      <c r="M922" s="21" t="s">
        <v>782</v>
      </c>
      <c r="N922" s="21" t="s">
        <v>676</v>
      </c>
      <c r="O922" s="21" t="s">
        <v>41</v>
      </c>
      <c r="P922" t="b">
        <v>0</v>
      </c>
      <c r="Q922" t="b">
        <v>0</v>
      </c>
      <c r="R922" t="b">
        <v>0</v>
      </c>
      <c r="S922">
        <v>40</v>
      </c>
      <c r="T922">
        <v>30</v>
      </c>
      <c r="U922">
        <v>0</v>
      </c>
      <c r="V922" s="21" t="s">
        <v>49</v>
      </c>
      <c r="W922">
        <v>1000</v>
      </c>
      <c r="X922">
        <v>100</v>
      </c>
      <c r="Y922" t="b">
        <v>0</v>
      </c>
      <c r="Z922">
        <v>80</v>
      </c>
      <c r="AA922">
        <v>1</v>
      </c>
      <c r="AB922">
        <v>105</v>
      </c>
      <c r="AC922">
        <v>60</v>
      </c>
      <c r="AD922">
        <v>0.05</v>
      </c>
      <c r="AE922" t="b">
        <v>1</v>
      </c>
      <c r="AF922" s="21" t="s">
        <v>724</v>
      </c>
      <c r="AG922">
        <v>5</v>
      </c>
      <c r="AH922">
        <v>9</v>
      </c>
      <c r="AI922">
        <v>90</v>
      </c>
      <c r="AJ922">
        <v>0</v>
      </c>
      <c r="AK922" s="21" t="s">
        <v>727</v>
      </c>
      <c r="AL922" t="b">
        <v>0</v>
      </c>
      <c r="AM922" t="b">
        <v>0</v>
      </c>
      <c r="AN922">
        <v>50</v>
      </c>
      <c r="AO922">
        <v>0</v>
      </c>
      <c r="AP922">
        <v>2000</v>
      </c>
      <c r="AQ922" s="21" t="s">
        <v>346</v>
      </c>
      <c r="AR922" s="21"/>
      <c r="AS922" t="b">
        <v>0</v>
      </c>
      <c r="AT922" s="21"/>
      <c r="AU922" s="21"/>
      <c r="AV922" s="21" t="s">
        <v>375</v>
      </c>
      <c r="AW922" s="21"/>
      <c r="AX922" s="21"/>
      <c r="AY922" s="21"/>
      <c r="AZ922" s="21"/>
      <c r="BA922">
        <v>1</v>
      </c>
      <c r="BB922" s="21"/>
      <c r="BC922">
        <v>15570276</v>
      </c>
    </row>
    <row r="923" spans="1:55" x14ac:dyDescent="0.25">
      <c r="A923" t="str">
        <f>VLOOKUP(ObjectiveData[[#This Row],[Template ID]],ID_Conversion[],3,FALSE)</f>
        <v>VMAT</v>
      </c>
      <c r="B923" t="str">
        <f>VLOOKUP(ObjectiveData[[#This Row],[Template ID]],ID_Conversion[],6,FALSE)</f>
        <v>LARY</v>
      </c>
      <c r="C923" s="15">
        <f>VLOOKUP(ObjectiveData[[#This Row],[Last Modified]],Date_Conversion[],13,FALSE)</f>
        <v>42887.658495370371</v>
      </c>
      <c r="D923" s="15" t="str">
        <f>VLOOKUP(ObjectiveData[[#This Row],[Template ID]],ObjectiveFiles[],3,FALSE)</f>
        <v>ObjectiveTemplate_7682.xml</v>
      </c>
      <c r="E923">
        <v>1.3</v>
      </c>
      <c r="F923" s="21" t="s">
        <v>139</v>
      </c>
      <c r="G923" s="21" t="s">
        <v>9</v>
      </c>
      <c r="H923" s="21" t="s">
        <v>14</v>
      </c>
      <c r="I923" s="21"/>
      <c r="J923" s="21"/>
      <c r="K923" s="21" t="s">
        <v>23</v>
      </c>
      <c r="L923" s="21"/>
      <c r="M923" s="21" t="s">
        <v>782</v>
      </c>
      <c r="N923" s="21" t="s">
        <v>676</v>
      </c>
      <c r="O923" s="21" t="s">
        <v>41</v>
      </c>
      <c r="P923" t="b">
        <v>0</v>
      </c>
      <c r="Q923" t="b">
        <v>0</v>
      </c>
      <c r="R923" t="b">
        <v>0</v>
      </c>
      <c r="S923">
        <v>40</v>
      </c>
      <c r="T923">
        <v>30</v>
      </c>
      <c r="U923">
        <v>0</v>
      </c>
      <c r="V923" s="21" t="s">
        <v>49</v>
      </c>
      <c r="W923">
        <v>1000</v>
      </c>
      <c r="X923">
        <v>100</v>
      </c>
      <c r="Y923" t="b">
        <v>0</v>
      </c>
      <c r="Z923">
        <v>80</v>
      </c>
      <c r="AA923">
        <v>1</v>
      </c>
      <c r="AB923">
        <v>105</v>
      </c>
      <c r="AC923">
        <v>60</v>
      </c>
      <c r="AD923">
        <v>0.05</v>
      </c>
      <c r="AE923" t="b">
        <v>1</v>
      </c>
      <c r="AF923" s="21" t="s">
        <v>724</v>
      </c>
      <c r="AG923">
        <v>5</v>
      </c>
      <c r="AH923">
        <v>9</v>
      </c>
      <c r="AI923">
        <v>90</v>
      </c>
      <c r="AJ923">
        <v>0</v>
      </c>
      <c r="AK923" s="21" t="s">
        <v>727</v>
      </c>
      <c r="AL923" t="b">
        <v>0</v>
      </c>
      <c r="AM923" t="b">
        <v>0</v>
      </c>
      <c r="AN923">
        <v>50</v>
      </c>
      <c r="AO923">
        <v>0</v>
      </c>
      <c r="AP923">
        <v>2000</v>
      </c>
      <c r="AQ923" s="21" t="s">
        <v>351</v>
      </c>
      <c r="AR923" s="21"/>
      <c r="AS923" t="b">
        <v>0</v>
      </c>
      <c r="AT923" s="21"/>
      <c r="AU923" s="21"/>
      <c r="AV923" s="21" t="s">
        <v>501</v>
      </c>
      <c r="AW923" s="21"/>
      <c r="AX923" s="21"/>
      <c r="AY923" s="21"/>
      <c r="AZ923" s="21"/>
      <c r="BA923">
        <v>1</v>
      </c>
      <c r="BB923" s="21"/>
      <c r="BC923">
        <v>6333684</v>
      </c>
    </row>
    <row r="924" spans="1:55" x14ac:dyDescent="0.25">
      <c r="A924" t="str">
        <f>VLOOKUP(ObjectiveData[[#This Row],[Template ID]],ID_Conversion[],3,FALSE)</f>
        <v>VMAT</v>
      </c>
      <c r="B924" t="str">
        <f>VLOOKUP(ObjectiveData[[#This Row],[Template ID]],ID_Conversion[],6,FALSE)</f>
        <v>LARY</v>
      </c>
      <c r="C924" s="15">
        <f>VLOOKUP(ObjectiveData[[#This Row],[Last Modified]],Date_Conversion[],13,FALSE)</f>
        <v>42887.658495370371</v>
      </c>
      <c r="D924" s="15" t="str">
        <f>VLOOKUP(ObjectiveData[[#This Row],[Template ID]],ObjectiveFiles[],3,FALSE)</f>
        <v>ObjectiveTemplate_7682.xml</v>
      </c>
      <c r="E924">
        <v>1.3</v>
      </c>
      <c r="F924" s="21" t="s">
        <v>139</v>
      </c>
      <c r="G924" s="21" t="s">
        <v>9</v>
      </c>
      <c r="H924" s="21" t="s">
        <v>14</v>
      </c>
      <c r="I924" s="21"/>
      <c r="J924" s="21"/>
      <c r="K924" s="21" t="s">
        <v>23</v>
      </c>
      <c r="L924" s="21"/>
      <c r="M924" s="21" t="s">
        <v>782</v>
      </c>
      <c r="N924" s="21" t="s">
        <v>676</v>
      </c>
      <c r="O924" s="21" t="s">
        <v>41</v>
      </c>
      <c r="P924" t="b">
        <v>0</v>
      </c>
      <c r="Q924" t="b">
        <v>0</v>
      </c>
      <c r="R924" t="b">
        <v>0</v>
      </c>
      <c r="S924">
        <v>40</v>
      </c>
      <c r="T924">
        <v>30</v>
      </c>
      <c r="U924">
        <v>0</v>
      </c>
      <c r="V924" s="21" t="s">
        <v>49</v>
      </c>
      <c r="W924">
        <v>1000</v>
      </c>
      <c r="X924">
        <v>100</v>
      </c>
      <c r="Y924" t="b">
        <v>0</v>
      </c>
      <c r="Z924">
        <v>80</v>
      </c>
      <c r="AA924">
        <v>1</v>
      </c>
      <c r="AB924">
        <v>105</v>
      </c>
      <c r="AC924">
        <v>60</v>
      </c>
      <c r="AD924">
        <v>0.05</v>
      </c>
      <c r="AE924" t="b">
        <v>1</v>
      </c>
      <c r="AF924" s="21" t="s">
        <v>724</v>
      </c>
      <c r="AG924">
        <v>5</v>
      </c>
      <c r="AH924">
        <v>9</v>
      </c>
      <c r="AI924">
        <v>90</v>
      </c>
      <c r="AJ924">
        <v>0</v>
      </c>
      <c r="AK924" s="21" t="s">
        <v>727</v>
      </c>
      <c r="AL924" t="b">
        <v>0</v>
      </c>
      <c r="AM924" t="b">
        <v>0</v>
      </c>
      <c r="AN924">
        <v>50</v>
      </c>
      <c r="AO924">
        <v>0</v>
      </c>
      <c r="AP924">
        <v>2000</v>
      </c>
      <c r="AQ924" s="21" t="s">
        <v>352</v>
      </c>
      <c r="AR924" s="21"/>
      <c r="AS924" t="b">
        <v>0</v>
      </c>
      <c r="AT924" s="21"/>
      <c r="AU924" s="21"/>
      <c r="AV924" s="21" t="s">
        <v>501</v>
      </c>
      <c r="AW924" s="21"/>
      <c r="AX924" s="21"/>
      <c r="AY924" s="21"/>
      <c r="AZ924" s="21"/>
      <c r="BA924">
        <v>1</v>
      </c>
      <c r="BB924" s="21"/>
      <c r="BC924">
        <v>5275647</v>
      </c>
    </row>
    <row r="925" spans="1:55" x14ac:dyDescent="0.25">
      <c r="A925" t="str">
        <f>VLOOKUP(ObjectiveData[[#This Row],[Template ID]],ID_Conversion[],3,FALSE)</f>
        <v>VMAT</v>
      </c>
      <c r="B925" t="str">
        <f>VLOOKUP(ObjectiveData[[#This Row],[Template ID]],ID_Conversion[],6,FALSE)</f>
        <v>LARY</v>
      </c>
      <c r="C925" s="15">
        <f>VLOOKUP(ObjectiveData[[#This Row],[Last Modified]],Date_Conversion[],13,FALSE)</f>
        <v>42887.658495370371</v>
      </c>
      <c r="D925" s="15" t="str">
        <f>VLOOKUP(ObjectiveData[[#This Row],[Template ID]],ObjectiveFiles[],3,FALSE)</f>
        <v>ObjectiveTemplate_7682.xml</v>
      </c>
      <c r="E925">
        <v>1.3</v>
      </c>
      <c r="F925" s="21" t="s">
        <v>139</v>
      </c>
      <c r="G925" s="21" t="s">
        <v>9</v>
      </c>
      <c r="H925" s="21" t="s">
        <v>14</v>
      </c>
      <c r="I925" s="21"/>
      <c r="J925" s="21"/>
      <c r="K925" s="21" t="s">
        <v>23</v>
      </c>
      <c r="L925" s="21"/>
      <c r="M925" s="21" t="s">
        <v>782</v>
      </c>
      <c r="N925" s="21" t="s">
        <v>676</v>
      </c>
      <c r="O925" s="21" t="s">
        <v>41</v>
      </c>
      <c r="P925" t="b">
        <v>0</v>
      </c>
      <c r="Q925" t="b">
        <v>0</v>
      </c>
      <c r="R925" t="b">
        <v>0</v>
      </c>
      <c r="S925">
        <v>40</v>
      </c>
      <c r="T925">
        <v>30</v>
      </c>
      <c r="U925">
        <v>0</v>
      </c>
      <c r="V925" s="21" t="s">
        <v>49</v>
      </c>
      <c r="W925">
        <v>1000</v>
      </c>
      <c r="X925">
        <v>100</v>
      </c>
      <c r="Y925" t="b">
        <v>0</v>
      </c>
      <c r="Z925">
        <v>80</v>
      </c>
      <c r="AA925">
        <v>1</v>
      </c>
      <c r="AB925">
        <v>105</v>
      </c>
      <c r="AC925">
        <v>60</v>
      </c>
      <c r="AD925">
        <v>0.05</v>
      </c>
      <c r="AE925" t="b">
        <v>1</v>
      </c>
      <c r="AF925" s="21" t="s">
        <v>724</v>
      </c>
      <c r="AG925">
        <v>5</v>
      </c>
      <c r="AH925">
        <v>9</v>
      </c>
      <c r="AI925">
        <v>90</v>
      </c>
      <c r="AJ925">
        <v>0</v>
      </c>
      <c r="AK925" s="21" t="s">
        <v>727</v>
      </c>
      <c r="AL925" t="b">
        <v>0</v>
      </c>
      <c r="AM925" t="b">
        <v>0</v>
      </c>
      <c r="AN925">
        <v>50</v>
      </c>
      <c r="AO925">
        <v>0</v>
      </c>
      <c r="AP925">
        <v>2000</v>
      </c>
      <c r="AQ925" s="21" t="s">
        <v>353</v>
      </c>
      <c r="AR925" s="21"/>
      <c r="AS925" t="b">
        <v>0</v>
      </c>
      <c r="AT925" s="21"/>
      <c r="AU925" s="21"/>
      <c r="AV925" s="21" t="s">
        <v>503</v>
      </c>
      <c r="AW925" s="21"/>
      <c r="AX925" s="21"/>
      <c r="AY925" s="21"/>
      <c r="AZ925" s="21"/>
      <c r="BA925">
        <v>1</v>
      </c>
      <c r="BB925" s="21"/>
      <c r="BC925">
        <v>14524637</v>
      </c>
    </row>
    <row r="926" spans="1:55" x14ac:dyDescent="0.25">
      <c r="A926" t="str">
        <f>VLOOKUP(ObjectiveData[[#This Row],[Template ID]],ID_Conversion[],3,FALSE)</f>
        <v>VMAT</v>
      </c>
      <c r="B926" t="str">
        <f>VLOOKUP(ObjectiveData[[#This Row],[Template ID]],ID_Conversion[],6,FALSE)</f>
        <v>LARY</v>
      </c>
      <c r="C926" s="15">
        <f>VLOOKUP(ObjectiveData[[#This Row],[Last Modified]],Date_Conversion[],13,FALSE)</f>
        <v>42887.658495370371</v>
      </c>
      <c r="D926" s="15" t="str">
        <f>VLOOKUP(ObjectiveData[[#This Row],[Template ID]],ObjectiveFiles[],3,FALSE)</f>
        <v>ObjectiveTemplate_7682.xml</v>
      </c>
      <c r="E926">
        <v>1.3</v>
      </c>
      <c r="F926" s="21" t="s">
        <v>139</v>
      </c>
      <c r="G926" s="21" t="s">
        <v>9</v>
      </c>
      <c r="H926" s="21" t="s">
        <v>14</v>
      </c>
      <c r="I926" s="21"/>
      <c r="J926" s="21"/>
      <c r="K926" s="21" t="s">
        <v>23</v>
      </c>
      <c r="L926" s="21"/>
      <c r="M926" s="21" t="s">
        <v>782</v>
      </c>
      <c r="N926" s="21" t="s">
        <v>676</v>
      </c>
      <c r="O926" s="21" t="s">
        <v>41</v>
      </c>
      <c r="P926" t="b">
        <v>0</v>
      </c>
      <c r="Q926" t="b">
        <v>0</v>
      </c>
      <c r="R926" t="b">
        <v>0</v>
      </c>
      <c r="S926">
        <v>40</v>
      </c>
      <c r="T926">
        <v>30</v>
      </c>
      <c r="U926">
        <v>0</v>
      </c>
      <c r="V926" s="21" t="s">
        <v>49</v>
      </c>
      <c r="W926">
        <v>1000</v>
      </c>
      <c r="X926">
        <v>100</v>
      </c>
      <c r="Y926" t="b">
        <v>0</v>
      </c>
      <c r="Z926">
        <v>80</v>
      </c>
      <c r="AA926">
        <v>1</v>
      </c>
      <c r="AB926">
        <v>105</v>
      </c>
      <c r="AC926">
        <v>60</v>
      </c>
      <c r="AD926">
        <v>0.05</v>
      </c>
      <c r="AE926" t="b">
        <v>1</v>
      </c>
      <c r="AF926" s="21" t="s">
        <v>724</v>
      </c>
      <c r="AG926">
        <v>5</v>
      </c>
      <c r="AH926">
        <v>9</v>
      </c>
      <c r="AI926">
        <v>90</v>
      </c>
      <c r="AJ926">
        <v>0</v>
      </c>
      <c r="AK926" s="21" t="s">
        <v>727</v>
      </c>
      <c r="AL926" t="b">
        <v>0</v>
      </c>
      <c r="AM926" t="b">
        <v>0</v>
      </c>
      <c r="AN926">
        <v>50</v>
      </c>
      <c r="AO926">
        <v>0</v>
      </c>
      <c r="AP926">
        <v>2000</v>
      </c>
      <c r="AQ926" s="21" t="s">
        <v>354</v>
      </c>
      <c r="AR926" s="21"/>
      <c r="AS926" t="b">
        <v>0</v>
      </c>
      <c r="AT926" s="21"/>
      <c r="AU926" s="21"/>
      <c r="AV926" s="21" t="s">
        <v>501</v>
      </c>
      <c r="AW926" s="21"/>
      <c r="AX926" s="21"/>
      <c r="AY926" s="21"/>
      <c r="AZ926" s="21"/>
      <c r="BA926">
        <v>1</v>
      </c>
      <c r="BB926" s="21"/>
      <c r="BC926">
        <v>55295</v>
      </c>
    </row>
    <row r="927" spans="1:55" x14ac:dyDescent="0.25">
      <c r="A927" t="str">
        <f>VLOOKUP(ObjectiveData[[#This Row],[Template ID]],ID_Conversion[],3,FALSE)</f>
        <v>VMAT</v>
      </c>
      <c r="B927" t="str">
        <f>VLOOKUP(ObjectiveData[[#This Row],[Template ID]],ID_Conversion[],6,FALSE)</f>
        <v>LARY</v>
      </c>
      <c r="C927" s="15">
        <f>VLOOKUP(ObjectiveData[[#This Row],[Last Modified]],Date_Conversion[],13,FALSE)</f>
        <v>42887.658495370371</v>
      </c>
      <c r="D927" s="15" t="str">
        <f>VLOOKUP(ObjectiveData[[#This Row],[Template ID]],ObjectiveFiles[],3,FALSE)</f>
        <v>ObjectiveTemplate_7682.xml</v>
      </c>
      <c r="E927">
        <v>1.3</v>
      </c>
      <c r="F927" s="21" t="s">
        <v>139</v>
      </c>
      <c r="G927" s="21" t="s">
        <v>9</v>
      </c>
      <c r="H927" s="21" t="s">
        <v>14</v>
      </c>
      <c r="I927" s="21"/>
      <c r="J927" s="21"/>
      <c r="K927" s="21" t="s">
        <v>23</v>
      </c>
      <c r="L927" s="21"/>
      <c r="M927" s="21" t="s">
        <v>782</v>
      </c>
      <c r="N927" s="21" t="s">
        <v>676</v>
      </c>
      <c r="O927" s="21" t="s">
        <v>41</v>
      </c>
      <c r="P927" t="b">
        <v>0</v>
      </c>
      <c r="Q927" t="b">
        <v>0</v>
      </c>
      <c r="R927" t="b">
        <v>0</v>
      </c>
      <c r="S927">
        <v>40</v>
      </c>
      <c r="T927">
        <v>30</v>
      </c>
      <c r="U927">
        <v>0</v>
      </c>
      <c r="V927" s="21" t="s">
        <v>49</v>
      </c>
      <c r="W927">
        <v>1000</v>
      </c>
      <c r="X927">
        <v>100</v>
      </c>
      <c r="Y927" t="b">
        <v>0</v>
      </c>
      <c r="Z927">
        <v>80</v>
      </c>
      <c r="AA927">
        <v>1</v>
      </c>
      <c r="AB927">
        <v>105</v>
      </c>
      <c r="AC927">
        <v>60</v>
      </c>
      <c r="AD927">
        <v>0.05</v>
      </c>
      <c r="AE927" t="b">
        <v>1</v>
      </c>
      <c r="AF927" s="21" t="s">
        <v>724</v>
      </c>
      <c r="AG927">
        <v>5</v>
      </c>
      <c r="AH927">
        <v>9</v>
      </c>
      <c r="AI927">
        <v>90</v>
      </c>
      <c r="AJ927">
        <v>0</v>
      </c>
      <c r="AK927" s="21" t="s">
        <v>727</v>
      </c>
      <c r="AL927" t="b">
        <v>0</v>
      </c>
      <c r="AM927" t="b">
        <v>0</v>
      </c>
      <c r="AN927">
        <v>50</v>
      </c>
      <c r="AO927">
        <v>0</v>
      </c>
      <c r="AP927">
        <v>2000</v>
      </c>
      <c r="AQ927" s="21" t="s">
        <v>357</v>
      </c>
      <c r="AR927" s="21"/>
      <c r="AS927" t="b">
        <v>0</v>
      </c>
      <c r="AT927" s="21"/>
      <c r="AU927" s="21"/>
      <c r="AV927" s="21" t="s">
        <v>501</v>
      </c>
      <c r="AW927" s="21"/>
      <c r="AX927" s="21"/>
      <c r="AY927" s="21"/>
      <c r="AZ927" s="21"/>
      <c r="BA927">
        <v>1</v>
      </c>
      <c r="BB927" s="21"/>
      <c r="BC927">
        <v>3937500</v>
      </c>
    </row>
    <row r="928" spans="1:55" x14ac:dyDescent="0.25">
      <c r="A928" t="str">
        <f>VLOOKUP(ObjectiveData[[#This Row],[Template ID]],ID_Conversion[],3,FALSE)</f>
        <v>VMAT</v>
      </c>
      <c r="B928" t="str">
        <f>VLOOKUP(ObjectiveData[[#This Row],[Template ID]],ID_Conversion[],6,FALSE)</f>
        <v>LARY</v>
      </c>
      <c r="C928" s="15">
        <f>VLOOKUP(ObjectiveData[[#This Row],[Last Modified]],Date_Conversion[],13,FALSE)</f>
        <v>42887.658495370371</v>
      </c>
      <c r="D928" s="15" t="str">
        <f>VLOOKUP(ObjectiveData[[#This Row],[Template ID]],ObjectiveFiles[],3,FALSE)</f>
        <v>ObjectiveTemplate_7682.xml</v>
      </c>
      <c r="E928">
        <v>1.3</v>
      </c>
      <c r="F928" s="21" t="s">
        <v>139</v>
      </c>
      <c r="G928" s="21" t="s">
        <v>9</v>
      </c>
      <c r="H928" s="21" t="s">
        <v>14</v>
      </c>
      <c r="I928" s="21"/>
      <c r="J928" s="21"/>
      <c r="K928" s="21" t="s">
        <v>23</v>
      </c>
      <c r="L928" s="21"/>
      <c r="M928" s="21" t="s">
        <v>782</v>
      </c>
      <c r="N928" s="21" t="s">
        <v>676</v>
      </c>
      <c r="O928" s="21" t="s">
        <v>41</v>
      </c>
      <c r="P928" t="b">
        <v>0</v>
      </c>
      <c r="Q928" t="b">
        <v>0</v>
      </c>
      <c r="R928" t="b">
        <v>0</v>
      </c>
      <c r="S928">
        <v>40</v>
      </c>
      <c r="T928">
        <v>30</v>
      </c>
      <c r="U928">
        <v>0</v>
      </c>
      <c r="V928" s="21" t="s">
        <v>49</v>
      </c>
      <c r="W928">
        <v>1000</v>
      </c>
      <c r="X928">
        <v>100</v>
      </c>
      <c r="Y928" t="b">
        <v>0</v>
      </c>
      <c r="Z928">
        <v>80</v>
      </c>
      <c r="AA928">
        <v>1</v>
      </c>
      <c r="AB928">
        <v>105</v>
      </c>
      <c r="AC928">
        <v>60</v>
      </c>
      <c r="AD928">
        <v>0.05</v>
      </c>
      <c r="AE928" t="b">
        <v>1</v>
      </c>
      <c r="AF928" s="21" t="s">
        <v>724</v>
      </c>
      <c r="AG928">
        <v>5</v>
      </c>
      <c r="AH928">
        <v>9</v>
      </c>
      <c r="AI928">
        <v>90</v>
      </c>
      <c r="AJ928">
        <v>0</v>
      </c>
      <c r="AK928" s="21" t="s">
        <v>727</v>
      </c>
      <c r="AL928" t="b">
        <v>0</v>
      </c>
      <c r="AM928" t="b">
        <v>0</v>
      </c>
      <c r="AN928">
        <v>50</v>
      </c>
      <c r="AO928">
        <v>0</v>
      </c>
      <c r="AP928">
        <v>2000</v>
      </c>
      <c r="AQ928" s="21" t="s">
        <v>358</v>
      </c>
      <c r="AR928" s="21"/>
      <c r="AS928" t="b">
        <v>0</v>
      </c>
      <c r="AT928" s="21"/>
      <c r="AU928" s="21"/>
      <c r="AV928" s="21" t="s">
        <v>501</v>
      </c>
      <c r="AW928" s="21"/>
      <c r="AX928" s="21"/>
      <c r="AY928" s="21"/>
      <c r="AZ928" s="21"/>
      <c r="BA928">
        <v>1</v>
      </c>
      <c r="BB928" s="21"/>
      <c r="BC928">
        <v>36095</v>
      </c>
    </row>
    <row r="929" spans="1:61" x14ac:dyDescent="0.25">
      <c r="A929" t="str">
        <f>VLOOKUP(ObjectiveData[[#This Row],[Template ID]],ID_Conversion[],3,FALSE)</f>
        <v>VMAT</v>
      </c>
      <c r="B929" t="str">
        <f>VLOOKUP(ObjectiveData[[#This Row],[Template ID]],ID_Conversion[],6,FALSE)</f>
        <v>LARY</v>
      </c>
      <c r="C929" s="15">
        <f>VLOOKUP(ObjectiveData[[#This Row],[Last Modified]],Date_Conversion[],13,FALSE)</f>
        <v>42887.658495370371</v>
      </c>
      <c r="D929" s="15" t="str">
        <f>VLOOKUP(ObjectiveData[[#This Row],[Template ID]],ObjectiveFiles[],3,FALSE)</f>
        <v>ObjectiveTemplate_7682.xml</v>
      </c>
      <c r="E929">
        <v>1.3</v>
      </c>
      <c r="F929" s="21" t="s">
        <v>139</v>
      </c>
      <c r="G929" s="21" t="s">
        <v>9</v>
      </c>
      <c r="H929" s="21" t="s">
        <v>14</v>
      </c>
      <c r="I929" s="21"/>
      <c r="J929" s="21"/>
      <c r="K929" s="21" t="s">
        <v>23</v>
      </c>
      <c r="L929" s="21"/>
      <c r="M929" s="21" t="s">
        <v>782</v>
      </c>
      <c r="N929" s="21" t="s">
        <v>676</v>
      </c>
      <c r="O929" s="21" t="s">
        <v>41</v>
      </c>
      <c r="P929" t="b">
        <v>0</v>
      </c>
      <c r="Q929" t="b">
        <v>0</v>
      </c>
      <c r="R929" t="b">
        <v>0</v>
      </c>
      <c r="S929">
        <v>40</v>
      </c>
      <c r="T929">
        <v>30</v>
      </c>
      <c r="U929">
        <v>0</v>
      </c>
      <c r="V929" s="21" t="s">
        <v>49</v>
      </c>
      <c r="W929">
        <v>1000</v>
      </c>
      <c r="X929">
        <v>100</v>
      </c>
      <c r="Y929" t="b">
        <v>0</v>
      </c>
      <c r="Z929">
        <v>80</v>
      </c>
      <c r="AA929">
        <v>1</v>
      </c>
      <c r="AB929">
        <v>105</v>
      </c>
      <c r="AC929">
        <v>60</v>
      </c>
      <c r="AD929">
        <v>0.05</v>
      </c>
      <c r="AE929" t="b">
        <v>1</v>
      </c>
      <c r="AF929" s="21" t="s">
        <v>724</v>
      </c>
      <c r="AG929">
        <v>5</v>
      </c>
      <c r="AH929">
        <v>9</v>
      </c>
      <c r="AI929">
        <v>90</v>
      </c>
      <c r="AJ929">
        <v>0</v>
      </c>
      <c r="AK929" s="21" t="s">
        <v>727</v>
      </c>
      <c r="AL929" t="b">
        <v>0</v>
      </c>
      <c r="AM929" t="b">
        <v>0</v>
      </c>
      <c r="AN929">
        <v>50</v>
      </c>
      <c r="AO929">
        <v>0</v>
      </c>
      <c r="AP929">
        <v>2000</v>
      </c>
      <c r="AQ929" s="21" t="s">
        <v>359</v>
      </c>
      <c r="AR929" s="21"/>
      <c r="AS929" t="b">
        <v>0</v>
      </c>
      <c r="AT929" s="21"/>
      <c r="AU929" s="21"/>
      <c r="AV929" s="21" t="s">
        <v>501</v>
      </c>
      <c r="AW929" s="21"/>
      <c r="AX929" s="21"/>
      <c r="AY929" s="21"/>
      <c r="AZ929" s="21"/>
      <c r="BA929">
        <v>1</v>
      </c>
      <c r="BB929" s="21"/>
      <c r="BC929">
        <v>49344</v>
      </c>
    </row>
    <row r="930" spans="1:61" x14ac:dyDescent="0.25">
      <c r="A930" t="str">
        <f>VLOOKUP(ObjectiveData[[#This Row],[Template ID]],ID_Conversion[],3,FALSE)</f>
        <v>VMAT</v>
      </c>
      <c r="B930" t="str">
        <f>VLOOKUP(ObjectiveData[[#This Row],[Template ID]],ID_Conversion[],6,FALSE)</f>
        <v>LARY</v>
      </c>
      <c r="C930" s="15">
        <f>VLOOKUP(ObjectiveData[[#This Row],[Last Modified]],Date_Conversion[],13,FALSE)</f>
        <v>42887.658495370371</v>
      </c>
      <c r="D930" s="15" t="str">
        <f>VLOOKUP(ObjectiveData[[#This Row],[Template ID]],ObjectiveFiles[],3,FALSE)</f>
        <v>ObjectiveTemplate_7682.xml</v>
      </c>
      <c r="E930">
        <v>1.3</v>
      </c>
      <c r="F930" s="21" t="s">
        <v>139</v>
      </c>
      <c r="G930" s="21" t="s">
        <v>9</v>
      </c>
      <c r="H930" s="21" t="s">
        <v>14</v>
      </c>
      <c r="I930" s="21"/>
      <c r="J930" s="21"/>
      <c r="K930" s="21" t="s">
        <v>23</v>
      </c>
      <c r="L930" s="21"/>
      <c r="M930" s="21" t="s">
        <v>782</v>
      </c>
      <c r="N930" s="21" t="s">
        <v>676</v>
      </c>
      <c r="O930" s="21" t="s">
        <v>41</v>
      </c>
      <c r="P930" t="b">
        <v>0</v>
      </c>
      <c r="Q930" t="b">
        <v>0</v>
      </c>
      <c r="R930" t="b">
        <v>0</v>
      </c>
      <c r="S930">
        <v>40</v>
      </c>
      <c r="T930">
        <v>30</v>
      </c>
      <c r="U930">
        <v>0</v>
      </c>
      <c r="V930" s="21" t="s">
        <v>49</v>
      </c>
      <c r="W930">
        <v>1000</v>
      </c>
      <c r="X930">
        <v>100</v>
      </c>
      <c r="Y930" t="b">
        <v>0</v>
      </c>
      <c r="Z930">
        <v>80</v>
      </c>
      <c r="AA930">
        <v>1</v>
      </c>
      <c r="AB930">
        <v>105</v>
      </c>
      <c r="AC930">
        <v>60</v>
      </c>
      <c r="AD930">
        <v>0.05</v>
      </c>
      <c r="AE930" t="b">
        <v>1</v>
      </c>
      <c r="AF930" s="21" t="s">
        <v>724</v>
      </c>
      <c r="AG930">
        <v>5</v>
      </c>
      <c r="AH930">
        <v>9</v>
      </c>
      <c r="AI930">
        <v>90</v>
      </c>
      <c r="AJ930">
        <v>0</v>
      </c>
      <c r="AK930" s="21" t="s">
        <v>727</v>
      </c>
      <c r="AL930" t="b">
        <v>0</v>
      </c>
      <c r="AM930" t="b">
        <v>0</v>
      </c>
      <c r="AN930">
        <v>50</v>
      </c>
      <c r="AO930">
        <v>0</v>
      </c>
      <c r="AP930">
        <v>2000</v>
      </c>
      <c r="AQ930" s="21" t="s">
        <v>360</v>
      </c>
      <c r="AR930" s="21"/>
      <c r="AS930" t="b">
        <v>0</v>
      </c>
      <c r="AT930" s="21"/>
      <c r="AU930" s="21"/>
      <c r="AV930" s="21" t="s">
        <v>501</v>
      </c>
      <c r="AW930" s="21"/>
      <c r="AX930" s="21"/>
      <c r="AY930" s="21"/>
      <c r="AZ930" s="21"/>
      <c r="BA930">
        <v>1</v>
      </c>
      <c r="BB930" s="21"/>
      <c r="BC930">
        <v>8421376</v>
      </c>
    </row>
    <row r="931" spans="1:61" x14ac:dyDescent="0.25">
      <c r="A931" t="str">
        <f>VLOOKUP(ObjectiveData[[#This Row],[Template ID]],ID_Conversion[],3,FALSE)</f>
        <v>VMAT</v>
      </c>
      <c r="B931" t="str">
        <f>VLOOKUP(ObjectiveData[[#This Row],[Template ID]],ID_Conversion[],6,FALSE)</f>
        <v>LARY</v>
      </c>
      <c r="C931" s="15">
        <f>VLOOKUP(ObjectiveData[[#This Row],[Last Modified]],Date_Conversion[],13,FALSE)</f>
        <v>42887.658495370371</v>
      </c>
      <c r="D931" s="15" t="str">
        <f>VLOOKUP(ObjectiveData[[#This Row],[Template ID]],ObjectiveFiles[],3,FALSE)</f>
        <v>ObjectiveTemplate_7682.xml</v>
      </c>
      <c r="E931">
        <v>1.3</v>
      </c>
      <c r="F931" s="21" t="s">
        <v>139</v>
      </c>
      <c r="G931" s="21" t="s">
        <v>9</v>
      </c>
      <c r="H931" s="21" t="s">
        <v>14</v>
      </c>
      <c r="I931" s="21"/>
      <c r="J931" s="21"/>
      <c r="K931" s="21" t="s">
        <v>23</v>
      </c>
      <c r="L931" s="21"/>
      <c r="M931" s="21" t="s">
        <v>782</v>
      </c>
      <c r="N931" s="21" t="s">
        <v>676</v>
      </c>
      <c r="O931" s="21" t="s">
        <v>41</v>
      </c>
      <c r="P931" t="b">
        <v>0</v>
      </c>
      <c r="Q931" t="b">
        <v>0</v>
      </c>
      <c r="R931" t="b">
        <v>0</v>
      </c>
      <c r="S931">
        <v>40</v>
      </c>
      <c r="T931">
        <v>30</v>
      </c>
      <c r="U931">
        <v>0</v>
      </c>
      <c r="V931" s="21" t="s">
        <v>49</v>
      </c>
      <c r="W931">
        <v>1000</v>
      </c>
      <c r="X931">
        <v>100</v>
      </c>
      <c r="Y931" t="b">
        <v>0</v>
      </c>
      <c r="Z931">
        <v>80</v>
      </c>
      <c r="AA931">
        <v>1</v>
      </c>
      <c r="AB931">
        <v>105</v>
      </c>
      <c r="AC931">
        <v>60</v>
      </c>
      <c r="AD931">
        <v>0.05</v>
      </c>
      <c r="AE931" t="b">
        <v>1</v>
      </c>
      <c r="AF931" s="21" t="s">
        <v>724</v>
      </c>
      <c r="AG931">
        <v>5</v>
      </c>
      <c r="AH931">
        <v>9</v>
      </c>
      <c r="AI931">
        <v>90</v>
      </c>
      <c r="AJ931">
        <v>0</v>
      </c>
      <c r="AK931" s="21" t="s">
        <v>727</v>
      </c>
      <c r="AL931" t="b">
        <v>0</v>
      </c>
      <c r="AM931" t="b">
        <v>0</v>
      </c>
      <c r="AN931">
        <v>50</v>
      </c>
      <c r="AO931">
        <v>0</v>
      </c>
      <c r="AP931">
        <v>2000</v>
      </c>
      <c r="AQ931" s="21" t="s">
        <v>361</v>
      </c>
      <c r="AR931" s="21"/>
      <c r="AS931" t="b">
        <v>0</v>
      </c>
      <c r="AT931" s="21"/>
      <c r="AU931" s="21"/>
      <c r="AV931" s="21" t="s">
        <v>501</v>
      </c>
      <c r="AW931" s="21"/>
      <c r="AX931" s="21"/>
      <c r="AY931" s="21"/>
      <c r="AZ931" s="21"/>
      <c r="BA931">
        <v>1</v>
      </c>
      <c r="BB931" s="21"/>
      <c r="BC931">
        <v>8421376</v>
      </c>
    </row>
    <row r="932" spans="1:61" x14ac:dyDescent="0.25">
      <c r="A932" t="str">
        <f>VLOOKUP(ObjectiveData[[#This Row],[Template ID]],ID_Conversion[],3,FALSE)</f>
        <v>VMAT</v>
      </c>
      <c r="B932" t="str">
        <f>VLOOKUP(ObjectiveData[[#This Row],[Template ID]],ID_Conversion[],6,FALSE)</f>
        <v>LARY</v>
      </c>
      <c r="C932" s="15">
        <f>VLOOKUP(ObjectiveData[[#This Row],[Last Modified]],Date_Conversion[],13,FALSE)</f>
        <v>42887.658495370371</v>
      </c>
      <c r="D932" s="15" t="str">
        <f>VLOOKUP(ObjectiveData[[#This Row],[Template ID]],ObjectiveFiles[],3,FALSE)</f>
        <v>ObjectiveTemplate_7682.xml</v>
      </c>
      <c r="E932">
        <v>1.3</v>
      </c>
      <c r="F932" s="21" t="s">
        <v>139</v>
      </c>
      <c r="G932" s="21" t="s">
        <v>9</v>
      </c>
      <c r="H932" s="21" t="s">
        <v>14</v>
      </c>
      <c r="I932" s="21"/>
      <c r="J932" s="21"/>
      <c r="K932" s="21" t="s">
        <v>23</v>
      </c>
      <c r="L932" s="21"/>
      <c r="M932" s="21" t="s">
        <v>782</v>
      </c>
      <c r="N932" s="21" t="s">
        <v>676</v>
      </c>
      <c r="O932" s="21" t="s">
        <v>41</v>
      </c>
      <c r="P932" t="b">
        <v>0</v>
      </c>
      <c r="Q932" t="b">
        <v>0</v>
      </c>
      <c r="R932" t="b">
        <v>0</v>
      </c>
      <c r="S932">
        <v>40</v>
      </c>
      <c r="T932">
        <v>30</v>
      </c>
      <c r="U932">
        <v>0</v>
      </c>
      <c r="V932" s="21" t="s">
        <v>49</v>
      </c>
      <c r="W932">
        <v>1000</v>
      </c>
      <c r="X932">
        <v>100</v>
      </c>
      <c r="Y932" t="b">
        <v>0</v>
      </c>
      <c r="Z932">
        <v>80</v>
      </c>
      <c r="AA932">
        <v>1</v>
      </c>
      <c r="AB932">
        <v>105</v>
      </c>
      <c r="AC932">
        <v>60</v>
      </c>
      <c r="AD932">
        <v>0.05</v>
      </c>
      <c r="AE932" t="b">
        <v>1</v>
      </c>
      <c r="AF932" s="21" t="s">
        <v>724</v>
      </c>
      <c r="AG932">
        <v>5</v>
      </c>
      <c r="AH932">
        <v>9</v>
      </c>
      <c r="AI932">
        <v>90</v>
      </c>
      <c r="AJ932">
        <v>0</v>
      </c>
      <c r="AK932" s="21" t="s">
        <v>727</v>
      </c>
      <c r="AL932" t="b">
        <v>0</v>
      </c>
      <c r="AM932" t="b">
        <v>0</v>
      </c>
      <c r="AN932">
        <v>50</v>
      </c>
      <c r="AO932">
        <v>0</v>
      </c>
      <c r="AP932">
        <v>2000</v>
      </c>
      <c r="AQ932" s="21" t="s">
        <v>362</v>
      </c>
      <c r="AR932" s="21"/>
      <c r="AS932" t="b">
        <v>0</v>
      </c>
      <c r="AT932" s="21"/>
      <c r="AU932" s="21"/>
      <c r="AV932" s="21" t="s">
        <v>501</v>
      </c>
      <c r="AW932" s="21"/>
      <c r="AX932" s="21"/>
      <c r="AY932" s="21"/>
      <c r="AZ932" s="21"/>
      <c r="BA932">
        <v>1</v>
      </c>
      <c r="BB932" s="21"/>
      <c r="BC932">
        <v>55295</v>
      </c>
    </row>
    <row r="933" spans="1:61" x14ac:dyDescent="0.25">
      <c r="A933" t="str">
        <f>VLOOKUP(ObjectiveData[[#This Row],[Template ID]],ID_Conversion[],3,FALSE)</f>
        <v>VMAT</v>
      </c>
      <c r="B933" t="str">
        <f>VLOOKUP(ObjectiveData[[#This Row],[Template ID]],ID_Conversion[],6,FALSE)</f>
        <v>LARY</v>
      </c>
      <c r="C933" s="15">
        <f>VLOOKUP(ObjectiveData[[#This Row],[Last Modified]],Date_Conversion[],13,FALSE)</f>
        <v>42887.658495370371</v>
      </c>
      <c r="D933" s="15" t="str">
        <f>VLOOKUP(ObjectiveData[[#This Row],[Template ID]],ObjectiveFiles[],3,FALSE)</f>
        <v>ObjectiveTemplate_7682.xml</v>
      </c>
      <c r="E933">
        <v>1.3</v>
      </c>
      <c r="F933" s="21" t="s">
        <v>139</v>
      </c>
      <c r="G933" s="21" t="s">
        <v>9</v>
      </c>
      <c r="H933" s="21" t="s">
        <v>14</v>
      </c>
      <c r="I933" s="21"/>
      <c r="J933" s="21"/>
      <c r="K933" s="21" t="s">
        <v>23</v>
      </c>
      <c r="L933" s="21"/>
      <c r="M933" s="21" t="s">
        <v>782</v>
      </c>
      <c r="N933" s="21" t="s">
        <v>676</v>
      </c>
      <c r="O933" s="21" t="s">
        <v>41</v>
      </c>
      <c r="P933" t="b">
        <v>0</v>
      </c>
      <c r="Q933" t="b">
        <v>0</v>
      </c>
      <c r="R933" t="b">
        <v>0</v>
      </c>
      <c r="S933">
        <v>40</v>
      </c>
      <c r="T933">
        <v>30</v>
      </c>
      <c r="U933">
        <v>0</v>
      </c>
      <c r="V933" s="21" t="s">
        <v>49</v>
      </c>
      <c r="W933">
        <v>1000</v>
      </c>
      <c r="X933">
        <v>100</v>
      </c>
      <c r="Y933" t="b">
        <v>0</v>
      </c>
      <c r="Z933">
        <v>80</v>
      </c>
      <c r="AA933">
        <v>1</v>
      </c>
      <c r="AB933">
        <v>105</v>
      </c>
      <c r="AC933">
        <v>60</v>
      </c>
      <c r="AD933">
        <v>0.05</v>
      </c>
      <c r="AE933" t="b">
        <v>1</v>
      </c>
      <c r="AF933" s="21" t="s">
        <v>724</v>
      </c>
      <c r="AG933">
        <v>5</v>
      </c>
      <c r="AH933">
        <v>9</v>
      </c>
      <c r="AI933">
        <v>90</v>
      </c>
      <c r="AJ933">
        <v>0</v>
      </c>
      <c r="AK933" s="21" t="s">
        <v>727</v>
      </c>
      <c r="AL933" t="b">
        <v>0</v>
      </c>
      <c r="AM933" t="b">
        <v>0</v>
      </c>
      <c r="AN933">
        <v>50</v>
      </c>
      <c r="AO933">
        <v>0</v>
      </c>
      <c r="AP933">
        <v>2000</v>
      </c>
      <c r="AQ933" s="21" t="s">
        <v>363</v>
      </c>
      <c r="AR933" s="21"/>
      <c r="AS933" t="b">
        <v>0</v>
      </c>
      <c r="AT933" s="21"/>
      <c r="AU933" s="21"/>
      <c r="AV933" s="21" t="s">
        <v>501</v>
      </c>
      <c r="AW933" s="21"/>
      <c r="AX933" s="21"/>
      <c r="AY933" s="21"/>
      <c r="AZ933" s="21"/>
      <c r="BA933">
        <v>1</v>
      </c>
      <c r="BB933" s="21"/>
      <c r="BC933">
        <v>55295</v>
      </c>
    </row>
    <row r="934" spans="1:61" x14ac:dyDescent="0.25">
      <c r="A934" t="str">
        <f>VLOOKUP(ObjectiveData[[#This Row],[Template ID]],ID_Conversion[],3,FALSE)</f>
        <v>VMAT</v>
      </c>
      <c r="B934" t="str">
        <f>VLOOKUP(ObjectiveData[[#This Row],[Template ID]],ID_Conversion[],6,FALSE)</f>
        <v>LARY</v>
      </c>
      <c r="C934" s="15">
        <f>VLOOKUP(ObjectiveData[[#This Row],[Last Modified]],Date_Conversion[],13,FALSE)</f>
        <v>42887.658495370371</v>
      </c>
      <c r="D934" s="15" t="str">
        <f>VLOOKUP(ObjectiveData[[#This Row],[Template ID]],ObjectiveFiles[],3,FALSE)</f>
        <v>ObjectiveTemplate_7682.xml</v>
      </c>
      <c r="E934">
        <v>1.3</v>
      </c>
      <c r="F934" s="21" t="s">
        <v>139</v>
      </c>
      <c r="G934" s="21" t="s">
        <v>9</v>
      </c>
      <c r="H934" s="21" t="s">
        <v>14</v>
      </c>
      <c r="I934" s="21"/>
      <c r="J934" s="21"/>
      <c r="K934" s="21" t="s">
        <v>23</v>
      </c>
      <c r="L934" s="21"/>
      <c r="M934" s="21" t="s">
        <v>782</v>
      </c>
      <c r="N934" s="21" t="s">
        <v>676</v>
      </c>
      <c r="O934" s="21" t="s">
        <v>41</v>
      </c>
      <c r="P934" t="b">
        <v>0</v>
      </c>
      <c r="Q934" t="b">
        <v>0</v>
      </c>
      <c r="R934" t="b">
        <v>0</v>
      </c>
      <c r="S934">
        <v>40</v>
      </c>
      <c r="T934">
        <v>30</v>
      </c>
      <c r="U934">
        <v>0</v>
      </c>
      <c r="V934" s="21" t="s">
        <v>49</v>
      </c>
      <c r="W934">
        <v>1000</v>
      </c>
      <c r="X934">
        <v>100</v>
      </c>
      <c r="Y934" t="b">
        <v>0</v>
      </c>
      <c r="Z934">
        <v>80</v>
      </c>
      <c r="AA934">
        <v>1</v>
      </c>
      <c r="AB934">
        <v>105</v>
      </c>
      <c r="AC934">
        <v>60</v>
      </c>
      <c r="AD934">
        <v>0.05</v>
      </c>
      <c r="AE934" t="b">
        <v>1</v>
      </c>
      <c r="AF934" s="21" t="s">
        <v>724</v>
      </c>
      <c r="AG934">
        <v>5</v>
      </c>
      <c r="AH934">
        <v>9</v>
      </c>
      <c r="AI934">
        <v>90</v>
      </c>
      <c r="AJ934">
        <v>0</v>
      </c>
      <c r="AK934" s="21" t="s">
        <v>727</v>
      </c>
      <c r="AL934" t="b">
        <v>0</v>
      </c>
      <c r="AM934" t="b">
        <v>0</v>
      </c>
      <c r="AN934">
        <v>50</v>
      </c>
      <c r="AO934">
        <v>0</v>
      </c>
      <c r="AP934">
        <v>2000</v>
      </c>
      <c r="AQ934" s="21" t="s">
        <v>364</v>
      </c>
      <c r="AR934" s="21"/>
      <c r="AS934" t="b">
        <v>0</v>
      </c>
      <c r="AT934" s="21"/>
      <c r="AU934" s="21"/>
      <c r="AV934" s="21" t="s">
        <v>503</v>
      </c>
      <c r="AW934" s="21"/>
      <c r="AX934" s="21"/>
      <c r="AY934" s="21"/>
      <c r="AZ934" s="21"/>
      <c r="BA934">
        <v>1</v>
      </c>
      <c r="BB934" s="21"/>
      <c r="BC934">
        <v>14524637</v>
      </c>
    </row>
    <row r="935" spans="1:61" x14ac:dyDescent="0.25">
      <c r="A935" t="str">
        <f>VLOOKUP(ObjectiveData[[#This Row],[Template ID]],ID_Conversion[],3,FALSE)</f>
        <v>VMAT</v>
      </c>
      <c r="B935" t="str">
        <f>VLOOKUP(ObjectiveData[[#This Row],[Template ID]],ID_Conversion[],6,FALSE)</f>
        <v>LARY</v>
      </c>
      <c r="C935" s="15">
        <f>VLOOKUP(ObjectiveData[[#This Row],[Last Modified]],Date_Conversion[],13,FALSE)</f>
        <v>42887.658495370371</v>
      </c>
      <c r="D935" s="15" t="str">
        <f>VLOOKUP(ObjectiveData[[#This Row],[Template ID]],ObjectiveFiles[],3,FALSE)</f>
        <v>ObjectiveTemplate_7682.xml</v>
      </c>
      <c r="E935">
        <v>1.3</v>
      </c>
      <c r="F935" s="21" t="s">
        <v>139</v>
      </c>
      <c r="G935" s="21" t="s">
        <v>9</v>
      </c>
      <c r="H935" s="21" t="s">
        <v>14</v>
      </c>
      <c r="I935" s="21"/>
      <c r="J935" s="21"/>
      <c r="K935" s="21" t="s">
        <v>23</v>
      </c>
      <c r="L935" s="21"/>
      <c r="M935" s="21" t="s">
        <v>782</v>
      </c>
      <c r="N935" s="21" t="s">
        <v>676</v>
      </c>
      <c r="O935" s="21" t="s">
        <v>41</v>
      </c>
      <c r="P935" t="b">
        <v>0</v>
      </c>
      <c r="Q935" t="b">
        <v>0</v>
      </c>
      <c r="R935" t="b">
        <v>0</v>
      </c>
      <c r="S935">
        <v>40</v>
      </c>
      <c r="T935">
        <v>30</v>
      </c>
      <c r="U935">
        <v>0</v>
      </c>
      <c r="V935" s="21" t="s">
        <v>49</v>
      </c>
      <c r="W935">
        <v>1000</v>
      </c>
      <c r="X935">
        <v>100</v>
      </c>
      <c r="Y935" t="b">
        <v>0</v>
      </c>
      <c r="Z935">
        <v>80</v>
      </c>
      <c r="AA935">
        <v>1</v>
      </c>
      <c r="AB935">
        <v>105</v>
      </c>
      <c r="AC935">
        <v>60</v>
      </c>
      <c r="AD935">
        <v>0.05</v>
      </c>
      <c r="AE935" t="b">
        <v>1</v>
      </c>
      <c r="AF935" s="21" t="s">
        <v>724</v>
      </c>
      <c r="AG935">
        <v>5</v>
      </c>
      <c r="AH935">
        <v>9</v>
      </c>
      <c r="AI935">
        <v>90</v>
      </c>
      <c r="AJ935">
        <v>0</v>
      </c>
      <c r="AK935" s="21" t="s">
        <v>727</v>
      </c>
      <c r="AL935" t="b">
        <v>0</v>
      </c>
      <c r="AM935" t="b">
        <v>0</v>
      </c>
      <c r="AN935">
        <v>50</v>
      </c>
      <c r="AO935">
        <v>0</v>
      </c>
      <c r="AP935">
        <v>2000</v>
      </c>
      <c r="AQ935" s="21" t="s">
        <v>367</v>
      </c>
      <c r="AR935" s="21"/>
      <c r="AS935" t="b">
        <v>0</v>
      </c>
      <c r="AT935" s="21"/>
      <c r="AU935" s="21"/>
      <c r="AV935" s="21" t="s">
        <v>503</v>
      </c>
      <c r="AW935" s="21"/>
      <c r="AX935" s="21"/>
      <c r="AY935" s="21"/>
      <c r="AZ935" s="21"/>
      <c r="BA935">
        <v>1</v>
      </c>
      <c r="BB935" s="21"/>
      <c r="BC935">
        <v>14524637</v>
      </c>
    </row>
    <row r="936" spans="1:61" x14ac:dyDescent="0.25">
      <c r="A936" t="str">
        <f>VLOOKUP(ObjectiveData[[#This Row],[Template ID]],ID_Conversion[],3,FALSE)</f>
        <v>VMAT</v>
      </c>
      <c r="B936" t="str">
        <f>VLOOKUP(ObjectiveData[[#This Row],[Template ID]],ID_Conversion[],6,FALSE)</f>
        <v>LARY</v>
      </c>
      <c r="C936" s="15">
        <f>VLOOKUP(ObjectiveData[[#This Row],[Last Modified]],Date_Conversion[],13,FALSE)</f>
        <v>42887.658495370371</v>
      </c>
      <c r="D936" s="15" t="str">
        <f>VLOOKUP(ObjectiveData[[#This Row],[Template ID]],ObjectiveFiles[],3,FALSE)</f>
        <v>ObjectiveTemplate_7682.xml</v>
      </c>
      <c r="E936">
        <v>1.3</v>
      </c>
      <c r="F936" s="21" t="s">
        <v>139</v>
      </c>
      <c r="G936" s="21" t="s">
        <v>9</v>
      </c>
      <c r="H936" s="21" t="s">
        <v>14</v>
      </c>
      <c r="I936" s="21"/>
      <c r="J936" s="21"/>
      <c r="K936" s="21" t="s">
        <v>23</v>
      </c>
      <c r="L936" s="21"/>
      <c r="M936" s="21" t="s">
        <v>782</v>
      </c>
      <c r="N936" s="21" t="s">
        <v>676</v>
      </c>
      <c r="O936" s="21" t="s">
        <v>41</v>
      </c>
      <c r="P936" t="b">
        <v>0</v>
      </c>
      <c r="Q936" t="b">
        <v>0</v>
      </c>
      <c r="R936" t="b">
        <v>0</v>
      </c>
      <c r="S936">
        <v>40</v>
      </c>
      <c r="T936">
        <v>30</v>
      </c>
      <c r="U936">
        <v>0</v>
      </c>
      <c r="V936" s="21" t="s">
        <v>49</v>
      </c>
      <c r="W936">
        <v>1000</v>
      </c>
      <c r="X936">
        <v>100</v>
      </c>
      <c r="Y936" t="b">
        <v>0</v>
      </c>
      <c r="Z936">
        <v>80</v>
      </c>
      <c r="AA936">
        <v>1</v>
      </c>
      <c r="AB936">
        <v>105</v>
      </c>
      <c r="AC936">
        <v>60</v>
      </c>
      <c r="AD936">
        <v>0.05</v>
      </c>
      <c r="AE936" t="b">
        <v>1</v>
      </c>
      <c r="AF936" s="21" t="s">
        <v>724</v>
      </c>
      <c r="AG936">
        <v>5</v>
      </c>
      <c r="AH936">
        <v>9</v>
      </c>
      <c r="AI936">
        <v>90</v>
      </c>
      <c r="AJ936">
        <v>0</v>
      </c>
      <c r="AK936" s="21" t="s">
        <v>727</v>
      </c>
      <c r="AL936" t="b">
        <v>0</v>
      </c>
      <c r="AM936" t="b">
        <v>0</v>
      </c>
      <c r="AN936">
        <v>50</v>
      </c>
      <c r="AO936">
        <v>0</v>
      </c>
      <c r="AP936">
        <v>2000</v>
      </c>
      <c r="AQ936" s="21" t="s">
        <v>372</v>
      </c>
      <c r="AR936" s="21"/>
      <c r="AS936" t="b">
        <v>0</v>
      </c>
      <c r="AT936" s="21"/>
      <c r="AU936" s="21"/>
      <c r="AV936" s="21" t="s">
        <v>503</v>
      </c>
      <c r="AW936" s="21"/>
      <c r="AX936" s="21"/>
      <c r="AY936" s="21"/>
      <c r="AZ936" s="21"/>
      <c r="BA936">
        <v>1</v>
      </c>
      <c r="BB936" s="21"/>
      <c r="BC936">
        <v>14524637</v>
      </c>
    </row>
    <row r="937" spans="1:61" x14ac:dyDescent="0.25">
      <c r="A937" t="str">
        <f>VLOOKUP(ObjectiveData[[#This Row],[Template ID]],ID_Conversion[],3,FALSE)</f>
        <v>VMAT</v>
      </c>
      <c r="B937" t="str">
        <f>VLOOKUP(ObjectiveData[[#This Row],[Template ID]],ID_Conversion[],6,FALSE)</f>
        <v>LARY</v>
      </c>
      <c r="C937" s="15">
        <f>VLOOKUP(ObjectiveData[[#This Row],[Last Modified]],Date_Conversion[],13,FALSE)</f>
        <v>42887.658495370371</v>
      </c>
      <c r="D937" s="15" t="str">
        <f>VLOOKUP(ObjectiveData[[#This Row],[Template ID]],ObjectiveFiles[],3,FALSE)</f>
        <v>ObjectiveTemplate_7682.xml</v>
      </c>
      <c r="E937">
        <v>1.3</v>
      </c>
      <c r="F937" s="21" t="s">
        <v>139</v>
      </c>
      <c r="G937" s="21" t="s">
        <v>9</v>
      </c>
      <c r="H937" s="21" t="s">
        <v>14</v>
      </c>
      <c r="I937" s="21"/>
      <c r="J937" s="21"/>
      <c r="K937" s="21" t="s">
        <v>23</v>
      </c>
      <c r="L937" s="21"/>
      <c r="M937" s="21" t="s">
        <v>782</v>
      </c>
      <c r="N937" s="21" t="s">
        <v>676</v>
      </c>
      <c r="O937" s="21" t="s">
        <v>41</v>
      </c>
      <c r="P937" t="b">
        <v>0</v>
      </c>
      <c r="Q937" t="b">
        <v>0</v>
      </c>
      <c r="R937" t="b">
        <v>0</v>
      </c>
      <c r="S937">
        <v>40</v>
      </c>
      <c r="T937">
        <v>30</v>
      </c>
      <c r="U937">
        <v>0</v>
      </c>
      <c r="V937" s="21" t="s">
        <v>49</v>
      </c>
      <c r="W937">
        <v>1000</v>
      </c>
      <c r="X937">
        <v>100</v>
      </c>
      <c r="Y937" t="b">
        <v>0</v>
      </c>
      <c r="Z937">
        <v>80</v>
      </c>
      <c r="AA937">
        <v>1</v>
      </c>
      <c r="AB937">
        <v>105</v>
      </c>
      <c r="AC937">
        <v>60</v>
      </c>
      <c r="AD937">
        <v>0.05</v>
      </c>
      <c r="AE937" t="b">
        <v>1</v>
      </c>
      <c r="AF937" s="21" t="s">
        <v>724</v>
      </c>
      <c r="AG937">
        <v>5</v>
      </c>
      <c r="AH937">
        <v>9</v>
      </c>
      <c r="AI937">
        <v>90</v>
      </c>
      <c r="AJ937">
        <v>0</v>
      </c>
      <c r="AK937" s="21" t="s">
        <v>727</v>
      </c>
      <c r="AL937" t="b">
        <v>0</v>
      </c>
      <c r="AM937" t="b">
        <v>0</v>
      </c>
      <c r="AN937">
        <v>50</v>
      </c>
      <c r="AO937">
        <v>0</v>
      </c>
      <c r="AP937">
        <v>2000</v>
      </c>
      <c r="AQ937" s="21" t="s">
        <v>373</v>
      </c>
      <c r="AR937" s="21"/>
      <c r="AS937" t="b">
        <v>0</v>
      </c>
      <c r="AT937" s="21"/>
      <c r="AU937" s="21"/>
      <c r="AV937" s="21" t="s">
        <v>503</v>
      </c>
      <c r="AW937" s="21"/>
      <c r="AX937" s="21"/>
      <c r="AY937" s="21"/>
      <c r="AZ937" s="21"/>
      <c r="BA937">
        <v>3</v>
      </c>
      <c r="BB937" s="21"/>
      <c r="BC937">
        <v>12695295</v>
      </c>
      <c r="BD937">
        <v>0</v>
      </c>
      <c r="BE937">
        <v>0</v>
      </c>
      <c r="BF937">
        <v>5</v>
      </c>
      <c r="BG937">
        <v>0</v>
      </c>
      <c r="BH937">
        <v>50</v>
      </c>
      <c r="BI937">
        <v>0</v>
      </c>
    </row>
    <row r="938" spans="1:61" x14ac:dyDescent="0.25">
      <c r="A938" t="str">
        <f>VLOOKUP(ObjectiveData[[#This Row],[Template ID]],ID_Conversion[],3,FALSE)</f>
        <v>VMAT</v>
      </c>
      <c r="B938" t="str">
        <f>VLOOKUP(ObjectiveData[[#This Row],[Template ID]],ID_Conversion[],6,FALSE)</f>
        <v>LARY</v>
      </c>
      <c r="C938" s="15">
        <f>VLOOKUP(ObjectiveData[[#This Row],[Last Modified]],Date_Conversion[],13,FALSE)</f>
        <v>42887.658495370371</v>
      </c>
      <c r="D938" s="15" t="str">
        <f>VLOOKUP(ObjectiveData[[#This Row],[Template ID]],ObjectiveFiles[],3,FALSE)</f>
        <v>ObjectiveTemplate_7682.xml</v>
      </c>
      <c r="E938">
        <v>1.3</v>
      </c>
      <c r="F938" s="21" t="s">
        <v>139</v>
      </c>
      <c r="G938" s="21" t="s">
        <v>9</v>
      </c>
      <c r="H938" s="21" t="s">
        <v>14</v>
      </c>
      <c r="I938" s="21"/>
      <c r="J938" s="21"/>
      <c r="K938" s="21" t="s">
        <v>23</v>
      </c>
      <c r="L938" s="21"/>
      <c r="M938" s="21" t="s">
        <v>782</v>
      </c>
      <c r="N938" s="21" t="s">
        <v>676</v>
      </c>
      <c r="O938" s="21" t="s">
        <v>41</v>
      </c>
      <c r="P938" t="b">
        <v>0</v>
      </c>
      <c r="Q938" t="b">
        <v>0</v>
      </c>
      <c r="R938" t="b">
        <v>0</v>
      </c>
      <c r="S938">
        <v>40</v>
      </c>
      <c r="T938">
        <v>30</v>
      </c>
      <c r="U938">
        <v>0</v>
      </c>
      <c r="V938" s="21" t="s">
        <v>49</v>
      </c>
      <c r="W938">
        <v>1000</v>
      </c>
      <c r="X938">
        <v>100</v>
      </c>
      <c r="Y938" t="b">
        <v>0</v>
      </c>
      <c r="Z938">
        <v>80</v>
      </c>
      <c r="AA938">
        <v>1</v>
      </c>
      <c r="AB938">
        <v>105</v>
      </c>
      <c r="AC938">
        <v>60</v>
      </c>
      <c r="AD938">
        <v>0.05</v>
      </c>
      <c r="AE938" t="b">
        <v>1</v>
      </c>
      <c r="AF938" s="21" t="s">
        <v>724</v>
      </c>
      <c r="AG938">
        <v>5</v>
      </c>
      <c r="AH938">
        <v>9</v>
      </c>
      <c r="AI938">
        <v>90</v>
      </c>
      <c r="AJ938">
        <v>0</v>
      </c>
      <c r="AK938" s="21" t="s">
        <v>727</v>
      </c>
      <c r="AL938" t="b">
        <v>0</v>
      </c>
      <c r="AM938" t="b">
        <v>0</v>
      </c>
      <c r="AN938">
        <v>50</v>
      </c>
      <c r="AO938">
        <v>0</v>
      </c>
      <c r="AP938">
        <v>2000</v>
      </c>
      <c r="AQ938" s="21" t="s">
        <v>374</v>
      </c>
      <c r="AR938" s="21"/>
      <c r="AS938" t="b">
        <v>0</v>
      </c>
      <c r="AT938" s="21"/>
      <c r="AU938" s="21"/>
      <c r="AV938" s="21" t="s">
        <v>503</v>
      </c>
      <c r="AW938" s="21"/>
      <c r="AX938" s="21"/>
      <c r="AY938" s="21"/>
      <c r="AZ938" s="21"/>
      <c r="BA938">
        <v>1</v>
      </c>
      <c r="BB938" s="21"/>
      <c r="BC938">
        <v>12695295</v>
      </c>
    </row>
    <row r="939" spans="1:61" x14ac:dyDescent="0.25">
      <c r="A939" t="str">
        <f>VLOOKUP(ObjectiveData[[#This Row],[Template ID]],ID_Conversion[],3,FALSE)</f>
        <v>VMAT</v>
      </c>
      <c r="B939" t="str">
        <f>VLOOKUP(ObjectiveData[[#This Row],[Template ID]],ID_Conversion[],6,FALSE)</f>
        <v>LARY</v>
      </c>
      <c r="C939" s="15">
        <f>VLOOKUP(ObjectiveData[[#This Row],[Last Modified]],Date_Conversion[],13,FALSE)</f>
        <v>42887.658495370371</v>
      </c>
      <c r="D939" s="15" t="str">
        <f>VLOOKUP(ObjectiveData[[#This Row],[Template ID]],ObjectiveFiles[],3,FALSE)</f>
        <v>ObjectiveTemplate_7682.xml</v>
      </c>
      <c r="E939">
        <v>1.3</v>
      </c>
      <c r="F939" s="21" t="s">
        <v>139</v>
      </c>
      <c r="G939" s="21" t="s">
        <v>9</v>
      </c>
      <c r="H939" s="21" t="s">
        <v>14</v>
      </c>
      <c r="I939" s="21"/>
      <c r="J939" s="21"/>
      <c r="K939" s="21" t="s">
        <v>23</v>
      </c>
      <c r="L939" s="21"/>
      <c r="M939" s="21" t="s">
        <v>782</v>
      </c>
      <c r="N939" s="21" t="s">
        <v>676</v>
      </c>
      <c r="O939" s="21" t="s">
        <v>41</v>
      </c>
      <c r="P939" t="b">
        <v>0</v>
      </c>
      <c r="Q939" t="b">
        <v>0</v>
      </c>
      <c r="R939" t="b">
        <v>0</v>
      </c>
      <c r="S939">
        <v>40</v>
      </c>
      <c r="T939">
        <v>30</v>
      </c>
      <c r="U939">
        <v>0</v>
      </c>
      <c r="V939" s="21" t="s">
        <v>49</v>
      </c>
      <c r="W939">
        <v>1000</v>
      </c>
      <c r="X939">
        <v>100</v>
      </c>
      <c r="Y939" t="b">
        <v>0</v>
      </c>
      <c r="Z939">
        <v>80</v>
      </c>
      <c r="AA939">
        <v>1</v>
      </c>
      <c r="AB939">
        <v>105</v>
      </c>
      <c r="AC939">
        <v>60</v>
      </c>
      <c r="AD939">
        <v>0.05</v>
      </c>
      <c r="AE939" t="b">
        <v>1</v>
      </c>
      <c r="AF939" s="21" t="s">
        <v>724</v>
      </c>
      <c r="AG939">
        <v>5</v>
      </c>
      <c r="AH939">
        <v>9</v>
      </c>
      <c r="AI939">
        <v>90</v>
      </c>
      <c r="AJ939">
        <v>0</v>
      </c>
      <c r="AK939" s="21" t="s">
        <v>727</v>
      </c>
      <c r="AL939" t="b">
        <v>0</v>
      </c>
      <c r="AM939" t="b">
        <v>0</v>
      </c>
      <c r="AN939">
        <v>50</v>
      </c>
      <c r="AO939">
        <v>0</v>
      </c>
      <c r="AP939">
        <v>2000</v>
      </c>
      <c r="AQ939" s="21" t="s">
        <v>375</v>
      </c>
      <c r="AR939" s="21"/>
      <c r="AS939" t="b">
        <v>0</v>
      </c>
      <c r="AT939" s="21"/>
      <c r="AU939" s="21"/>
      <c r="AV939" s="21" t="s">
        <v>375</v>
      </c>
      <c r="AW939" s="21"/>
      <c r="AX939" s="21"/>
      <c r="AY939" s="21"/>
      <c r="AZ939" s="21"/>
      <c r="BA939">
        <v>2.7805800000000001</v>
      </c>
      <c r="BB939" s="21"/>
      <c r="BC939">
        <v>15570276</v>
      </c>
      <c r="BD939">
        <v>0</v>
      </c>
      <c r="BE939">
        <v>0</v>
      </c>
      <c r="BF939">
        <v>52.5</v>
      </c>
      <c r="BG939">
        <v>0</v>
      </c>
      <c r="BH939">
        <v>100</v>
      </c>
      <c r="BI939">
        <v>0</v>
      </c>
    </row>
    <row r="940" spans="1:61" x14ac:dyDescent="0.25">
      <c r="A940" t="str">
        <f>VLOOKUP(ObjectiveData[[#This Row],[Template ID]],ID_Conversion[],3,FALSE)</f>
        <v>VMAT</v>
      </c>
      <c r="B940" t="str">
        <f>VLOOKUP(ObjectiveData[[#This Row],[Template ID]],ID_Conversion[],6,FALSE)</f>
        <v>LARY</v>
      </c>
      <c r="C940" s="15">
        <f>VLOOKUP(ObjectiveData[[#This Row],[Last Modified]],Date_Conversion[],13,FALSE)</f>
        <v>42887.658495370371</v>
      </c>
      <c r="D940" s="15" t="str">
        <f>VLOOKUP(ObjectiveData[[#This Row],[Template ID]],ObjectiveFiles[],3,FALSE)</f>
        <v>ObjectiveTemplate_7682.xml</v>
      </c>
      <c r="E940">
        <v>1.3</v>
      </c>
      <c r="F940" s="21" t="s">
        <v>139</v>
      </c>
      <c r="G940" s="21" t="s">
        <v>9</v>
      </c>
      <c r="H940" s="21" t="s">
        <v>14</v>
      </c>
      <c r="I940" s="21"/>
      <c r="J940" s="21"/>
      <c r="K940" s="21" t="s">
        <v>23</v>
      </c>
      <c r="L940" s="21"/>
      <c r="M940" s="21" t="s">
        <v>782</v>
      </c>
      <c r="N940" s="21" t="s">
        <v>676</v>
      </c>
      <c r="O940" s="21" t="s">
        <v>41</v>
      </c>
      <c r="P940" t="b">
        <v>0</v>
      </c>
      <c r="Q940" t="b">
        <v>0</v>
      </c>
      <c r="R940" t="b">
        <v>0</v>
      </c>
      <c r="S940">
        <v>40</v>
      </c>
      <c r="T940">
        <v>30</v>
      </c>
      <c r="U940">
        <v>0</v>
      </c>
      <c r="V940" s="21" t="s">
        <v>49</v>
      </c>
      <c r="W940">
        <v>1000</v>
      </c>
      <c r="X940">
        <v>100</v>
      </c>
      <c r="Y940" t="b">
        <v>0</v>
      </c>
      <c r="Z940">
        <v>80</v>
      </c>
      <c r="AA940">
        <v>1</v>
      </c>
      <c r="AB940">
        <v>105</v>
      </c>
      <c r="AC940">
        <v>60</v>
      </c>
      <c r="AD940">
        <v>0.05</v>
      </c>
      <c r="AE940" t="b">
        <v>1</v>
      </c>
      <c r="AF940" s="21" t="s">
        <v>724</v>
      </c>
      <c r="AG940">
        <v>5</v>
      </c>
      <c r="AH940">
        <v>9</v>
      </c>
      <c r="AI940">
        <v>90</v>
      </c>
      <c r="AJ940">
        <v>0</v>
      </c>
      <c r="AK940" s="21" t="s">
        <v>727</v>
      </c>
      <c r="AL940" t="b">
        <v>0</v>
      </c>
      <c r="AM940" t="b">
        <v>0</v>
      </c>
      <c r="AN940">
        <v>50</v>
      </c>
      <c r="AO940">
        <v>0</v>
      </c>
      <c r="AP940">
        <v>2000</v>
      </c>
      <c r="AQ940" s="21" t="s">
        <v>375</v>
      </c>
      <c r="AR940" s="21"/>
      <c r="AS940" t="b">
        <v>0</v>
      </c>
      <c r="AT940" s="21"/>
      <c r="AU940" s="21"/>
      <c r="AV940" s="21" t="s">
        <v>375</v>
      </c>
      <c r="AW940" s="21"/>
      <c r="AX940" s="21"/>
      <c r="AY940" s="21"/>
      <c r="AZ940" s="21"/>
      <c r="BA940">
        <v>2.7805800000000001</v>
      </c>
      <c r="BB940" s="21"/>
      <c r="BC940">
        <v>15570276</v>
      </c>
      <c r="BD940">
        <v>0</v>
      </c>
      <c r="BE940">
        <v>1</v>
      </c>
      <c r="BF940">
        <v>52.5</v>
      </c>
      <c r="BG940">
        <v>100</v>
      </c>
      <c r="BH940">
        <v>120</v>
      </c>
      <c r="BI940">
        <v>0</v>
      </c>
    </row>
    <row r="941" spans="1:61" x14ac:dyDescent="0.25">
      <c r="A941" t="str">
        <f>VLOOKUP(ObjectiveData[[#This Row],[Template ID]],ID_Conversion[],3,FALSE)</f>
        <v>VMAT</v>
      </c>
      <c r="B941" t="str">
        <f>VLOOKUP(ObjectiveData[[#This Row],[Template ID]],ID_Conversion[],6,FALSE)</f>
        <v>LARY</v>
      </c>
      <c r="C941" s="15">
        <f>VLOOKUP(ObjectiveData[[#This Row],[Last Modified]],Date_Conversion[],13,FALSE)</f>
        <v>42887.658495370371</v>
      </c>
      <c r="D941" s="15" t="str">
        <f>VLOOKUP(ObjectiveData[[#This Row],[Template ID]],ObjectiveFiles[],3,FALSE)</f>
        <v>ObjectiveTemplate_7682.xml</v>
      </c>
      <c r="E941">
        <v>1.3</v>
      </c>
      <c r="F941" s="21" t="s">
        <v>139</v>
      </c>
      <c r="G941" s="21" t="s">
        <v>9</v>
      </c>
      <c r="H941" s="21" t="s">
        <v>14</v>
      </c>
      <c r="I941" s="21"/>
      <c r="J941" s="21"/>
      <c r="K941" s="21" t="s">
        <v>23</v>
      </c>
      <c r="L941" s="21"/>
      <c r="M941" s="21" t="s">
        <v>782</v>
      </c>
      <c r="N941" s="21" t="s">
        <v>676</v>
      </c>
      <c r="O941" s="21" t="s">
        <v>41</v>
      </c>
      <c r="P941" t="b">
        <v>0</v>
      </c>
      <c r="Q941" t="b">
        <v>0</v>
      </c>
      <c r="R941" t="b">
        <v>0</v>
      </c>
      <c r="S941">
        <v>40</v>
      </c>
      <c r="T941">
        <v>30</v>
      </c>
      <c r="U941">
        <v>0</v>
      </c>
      <c r="V941" s="21" t="s">
        <v>49</v>
      </c>
      <c r="W941">
        <v>1000</v>
      </c>
      <c r="X941">
        <v>100</v>
      </c>
      <c r="Y941" t="b">
        <v>0</v>
      </c>
      <c r="Z941">
        <v>80</v>
      </c>
      <c r="AA941">
        <v>1</v>
      </c>
      <c r="AB941">
        <v>105</v>
      </c>
      <c r="AC941">
        <v>60</v>
      </c>
      <c r="AD941">
        <v>0.05</v>
      </c>
      <c r="AE941" t="b">
        <v>1</v>
      </c>
      <c r="AF941" s="21" t="s">
        <v>724</v>
      </c>
      <c r="AG941">
        <v>5</v>
      </c>
      <c r="AH941">
        <v>9</v>
      </c>
      <c r="AI941">
        <v>90</v>
      </c>
      <c r="AJ941">
        <v>0</v>
      </c>
      <c r="AK941" s="21" t="s">
        <v>727</v>
      </c>
      <c r="AL941" t="b">
        <v>0</v>
      </c>
      <c r="AM941" t="b">
        <v>0</v>
      </c>
      <c r="AN941">
        <v>50</v>
      </c>
      <c r="AO941">
        <v>0</v>
      </c>
      <c r="AP941">
        <v>2000</v>
      </c>
      <c r="AQ941" s="21" t="s">
        <v>382</v>
      </c>
      <c r="AR941" s="21"/>
      <c r="AS941" t="b">
        <v>0</v>
      </c>
      <c r="AT941" s="21"/>
      <c r="AU941" s="21"/>
      <c r="AV941" s="21" t="s">
        <v>375</v>
      </c>
      <c r="AW941" s="21"/>
      <c r="AX941" s="21"/>
      <c r="AY941" s="21"/>
      <c r="AZ941" s="21"/>
      <c r="BA941">
        <v>1</v>
      </c>
      <c r="BB941" s="21"/>
      <c r="BC941">
        <v>8519755</v>
      </c>
    </row>
    <row r="942" spans="1:61" x14ac:dyDescent="0.25">
      <c r="A942" t="str">
        <f>VLOOKUP(ObjectiveData[[#This Row],[Template ID]],ID_Conversion[],3,FALSE)</f>
        <v>VMAT</v>
      </c>
      <c r="B942" t="str">
        <f>VLOOKUP(ObjectiveData[[#This Row],[Template ID]],ID_Conversion[],6,FALSE)</f>
        <v>LARY</v>
      </c>
      <c r="C942" s="15">
        <f>VLOOKUP(ObjectiveData[[#This Row],[Last Modified]],Date_Conversion[],13,FALSE)</f>
        <v>42887.658495370371</v>
      </c>
      <c r="D942" s="15" t="str">
        <f>VLOOKUP(ObjectiveData[[#This Row],[Template ID]],ObjectiveFiles[],3,FALSE)</f>
        <v>ObjectiveTemplate_7682.xml</v>
      </c>
      <c r="E942">
        <v>1.3</v>
      </c>
      <c r="F942" s="21" t="s">
        <v>139</v>
      </c>
      <c r="G942" s="21" t="s">
        <v>9</v>
      </c>
      <c r="H942" s="21" t="s">
        <v>14</v>
      </c>
      <c r="I942" s="21"/>
      <c r="J942" s="21"/>
      <c r="K942" s="21" t="s">
        <v>23</v>
      </c>
      <c r="L942" s="21"/>
      <c r="M942" s="21" t="s">
        <v>782</v>
      </c>
      <c r="N942" s="21" t="s">
        <v>676</v>
      </c>
      <c r="O942" s="21" t="s">
        <v>41</v>
      </c>
      <c r="P942" t="b">
        <v>0</v>
      </c>
      <c r="Q942" t="b">
        <v>0</v>
      </c>
      <c r="R942" t="b">
        <v>0</v>
      </c>
      <c r="S942">
        <v>40</v>
      </c>
      <c r="T942">
        <v>30</v>
      </c>
      <c r="U942">
        <v>0</v>
      </c>
      <c r="V942" s="21" t="s">
        <v>49</v>
      </c>
      <c r="W942">
        <v>1000</v>
      </c>
      <c r="X942">
        <v>100</v>
      </c>
      <c r="Y942" t="b">
        <v>0</v>
      </c>
      <c r="Z942">
        <v>80</v>
      </c>
      <c r="AA942">
        <v>1</v>
      </c>
      <c r="AB942">
        <v>105</v>
      </c>
      <c r="AC942">
        <v>60</v>
      </c>
      <c r="AD942">
        <v>0.05</v>
      </c>
      <c r="AE942" t="b">
        <v>1</v>
      </c>
      <c r="AF942" s="21" t="s">
        <v>724</v>
      </c>
      <c r="AG942">
        <v>5</v>
      </c>
      <c r="AH942">
        <v>9</v>
      </c>
      <c r="AI942">
        <v>90</v>
      </c>
      <c r="AJ942">
        <v>0</v>
      </c>
      <c r="AK942" s="21" t="s">
        <v>727</v>
      </c>
      <c r="AL942" t="b">
        <v>0</v>
      </c>
      <c r="AM942" t="b">
        <v>0</v>
      </c>
      <c r="AN942">
        <v>50</v>
      </c>
      <c r="AO942">
        <v>0</v>
      </c>
      <c r="AP942">
        <v>2000</v>
      </c>
      <c r="AQ942" s="21" t="s">
        <v>383</v>
      </c>
      <c r="AR942" s="21"/>
      <c r="AS942" t="b">
        <v>0</v>
      </c>
      <c r="AT942" s="21"/>
      <c r="AU942" s="21"/>
      <c r="AV942" s="21" t="s">
        <v>375</v>
      </c>
      <c r="AW942" s="21"/>
      <c r="AX942" s="21"/>
      <c r="AY942" s="21"/>
      <c r="AZ942" s="21"/>
      <c r="BA942">
        <v>1</v>
      </c>
      <c r="BB942" s="21"/>
      <c r="BC942">
        <v>8519755</v>
      </c>
    </row>
    <row r="943" spans="1:61" x14ac:dyDescent="0.25">
      <c r="A943" t="str">
        <f>VLOOKUP(ObjectiveData[[#This Row],[Template ID]],ID_Conversion[],3,FALSE)</f>
        <v>VMAT</v>
      </c>
      <c r="B943" t="str">
        <f>VLOOKUP(ObjectiveData[[#This Row],[Template ID]],ID_Conversion[],6,FALSE)</f>
        <v>LARY</v>
      </c>
      <c r="C943" s="15">
        <f>VLOOKUP(ObjectiveData[[#This Row],[Last Modified]],Date_Conversion[],13,FALSE)</f>
        <v>42887.658495370371</v>
      </c>
      <c r="D943" s="15" t="str">
        <f>VLOOKUP(ObjectiveData[[#This Row],[Template ID]],ObjectiveFiles[],3,FALSE)</f>
        <v>ObjectiveTemplate_7682.xml</v>
      </c>
      <c r="E943">
        <v>1.3</v>
      </c>
      <c r="F943" s="21" t="s">
        <v>139</v>
      </c>
      <c r="G943" s="21" t="s">
        <v>9</v>
      </c>
      <c r="H943" s="21" t="s">
        <v>14</v>
      </c>
      <c r="I943" s="21"/>
      <c r="J943" s="21"/>
      <c r="K943" s="21" t="s">
        <v>23</v>
      </c>
      <c r="L943" s="21"/>
      <c r="M943" s="21" t="s">
        <v>782</v>
      </c>
      <c r="N943" s="21" t="s">
        <v>676</v>
      </c>
      <c r="O943" s="21" t="s">
        <v>41</v>
      </c>
      <c r="P943" t="b">
        <v>0</v>
      </c>
      <c r="Q943" t="b">
        <v>0</v>
      </c>
      <c r="R943" t="b">
        <v>0</v>
      </c>
      <c r="S943">
        <v>40</v>
      </c>
      <c r="T943">
        <v>30</v>
      </c>
      <c r="U943">
        <v>0</v>
      </c>
      <c r="V943" s="21" t="s">
        <v>49</v>
      </c>
      <c r="W943">
        <v>1000</v>
      </c>
      <c r="X943">
        <v>100</v>
      </c>
      <c r="Y943" t="b">
        <v>0</v>
      </c>
      <c r="Z943">
        <v>80</v>
      </c>
      <c r="AA943">
        <v>1</v>
      </c>
      <c r="AB943">
        <v>105</v>
      </c>
      <c r="AC943">
        <v>60</v>
      </c>
      <c r="AD943">
        <v>0.05</v>
      </c>
      <c r="AE943" t="b">
        <v>1</v>
      </c>
      <c r="AF943" s="21" t="s">
        <v>724</v>
      </c>
      <c r="AG943">
        <v>5</v>
      </c>
      <c r="AH943">
        <v>9</v>
      </c>
      <c r="AI943">
        <v>90</v>
      </c>
      <c r="AJ943">
        <v>0</v>
      </c>
      <c r="AK943" s="21" t="s">
        <v>727</v>
      </c>
      <c r="AL943" t="b">
        <v>0</v>
      </c>
      <c r="AM943" t="b">
        <v>0</v>
      </c>
      <c r="AN943">
        <v>50</v>
      </c>
      <c r="AO943">
        <v>0</v>
      </c>
      <c r="AP943">
        <v>2000</v>
      </c>
      <c r="AQ943" s="21" t="s">
        <v>384</v>
      </c>
      <c r="AR943" s="21"/>
      <c r="AS943" t="b">
        <v>0</v>
      </c>
      <c r="AT943" s="21"/>
      <c r="AU943" s="21"/>
      <c r="AV943" s="21" t="s">
        <v>375</v>
      </c>
      <c r="AW943" s="21"/>
      <c r="AX943" s="21"/>
      <c r="AY943" s="21"/>
      <c r="AZ943" s="21"/>
      <c r="BA943">
        <v>1</v>
      </c>
      <c r="BB943" s="21"/>
      <c r="BC943">
        <v>8519755</v>
      </c>
    </row>
    <row r="944" spans="1:61" x14ac:dyDescent="0.25">
      <c r="A944" t="str">
        <f>VLOOKUP(ObjectiveData[[#This Row],[Template ID]],ID_Conversion[],3,FALSE)</f>
        <v>VMAT</v>
      </c>
      <c r="B944" t="str">
        <f>VLOOKUP(ObjectiveData[[#This Row],[Template ID]],ID_Conversion[],6,FALSE)</f>
        <v>LARY</v>
      </c>
      <c r="C944" s="15">
        <f>VLOOKUP(ObjectiveData[[#This Row],[Last Modified]],Date_Conversion[],13,FALSE)</f>
        <v>42887.658495370371</v>
      </c>
      <c r="D944" s="15" t="str">
        <f>VLOOKUP(ObjectiveData[[#This Row],[Template ID]],ObjectiveFiles[],3,FALSE)</f>
        <v>ObjectiveTemplate_7682.xml</v>
      </c>
      <c r="E944">
        <v>1.3</v>
      </c>
      <c r="F944" s="21" t="s">
        <v>139</v>
      </c>
      <c r="G944" s="21" t="s">
        <v>9</v>
      </c>
      <c r="H944" s="21" t="s">
        <v>14</v>
      </c>
      <c r="I944" s="21"/>
      <c r="J944" s="21"/>
      <c r="K944" s="21" t="s">
        <v>23</v>
      </c>
      <c r="L944" s="21"/>
      <c r="M944" s="21" t="s">
        <v>782</v>
      </c>
      <c r="N944" s="21" t="s">
        <v>676</v>
      </c>
      <c r="O944" s="21" t="s">
        <v>41</v>
      </c>
      <c r="P944" t="b">
        <v>0</v>
      </c>
      <c r="Q944" t="b">
        <v>0</v>
      </c>
      <c r="R944" t="b">
        <v>0</v>
      </c>
      <c r="S944">
        <v>40</v>
      </c>
      <c r="T944">
        <v>30</v>
      </c>
      <c r="U944">
        <v>0</v>
      </c>
      <c r="V944" s="21" t="s">
        <v>49</v>
      </c>
      <c r="W944">
        <v>1000</v>
      </c>
      <c r="X944">
        <v>100</v>
      </c>
      <c r="Y944" t="b">
        <v>0</v>
      </c>
      <c r="Z944">
        <v>80</v>
      </c>
      <c r="AA944">
        <v>1</v>
      </c>
      <c r="AB944">
        <v>105</v>
      </c>
      <c r="AC944">
        <v>60</v>
      </c>
      <c r="AD944">
        <v>0.05</v>
      </c>
      <c r="AE944" t="b">
        <v>1</v>
      </c>
      <c r="AF944" s="21" t="s">
        <v>724</v>
      </c>
      <c r="AG944">
        <v>5</v>
      </c>
      <c r="AH944">
        <v>9</v>
      </c>
      <c r="AI944">
        <v>90</v>
      </c>
      <c r="AJ944">
        <v>0</v>
      </c>
      <c r="AK944" s="21" t="s">
        <v>727</v>
      </c>
      <c r="AL944" t="b">
        <v>0</v>
      </c>
      <c r="AM944" t="b">
        <v>0</v>
      </c>
      <c r="AN944">
        <v>50</v>
      </c>
      <c r="AO944">
        <v>0</v>
      </c>
      <c r="AP944">
        <v>2000</v>
      </c>
      <c r="AQ944" s="21" t="s">
        <v>385</v>
      </c>
      <c r="AR944" s="21"/>
      <c r="AS944" t="b">
        <v>0</v>
      </c>
      <c r="AT944" s="21"/>
      <c r="AU944" s="21"/>
      <c r="AV944" s="21" t="s">
        <v>375</v>
      </c>
      <c r="AW944" s="21"/>
      <c r="AX944" s="21"/>
      <c r="AY944" s="21"/>
      <c r="AZ944" s="21"/>
      <c r="BA944">
        <v>1</v>
      </c>
      <c r="BB944" s="21"/>
      <c r="BC944">
        <v>16748574</v>
      </c>
    </row>
    <row r="945" spans="1:55" x14ac:dyDescent="0.25">
      <c r="A945" t="str">
        <f>VLOOKUP(ObjectiveData[[#This Row],[Template ID]],ID_Conversion[],3,FALSE)</f>
        <v>VMAT</v>
      </c>
      <c r="B945" t="str">
        <f>VLOOKUP(ObjectiveData[[#This Row],[Template ID]],ID_Conversion[],6,FALSE)</f>
        <v>LARY</v>
      </c>
      <c r="C945" s="15">
        <f>VLOOKUP(ObjectiveData[[#This Row],[Last Modified]],Date_Conversion[],13,FALSE)</f>
        <v>42887.658495370371</v>
      </c>
      <c r="D945" s="15" t="str">
        <f>VLOOKUP(ObjectiveData[[#This Row],[Template ID]],ObjectiveFiles[],3,FALSE)</f>
        <v>ObjectiveTemplate_7682.xml</v>
      </c>
      <c r="E945">
        <v>1.3</v>
      </c>
      <c r="F945" s="21" t="s">
        <v>139</v>
      </c>
      <c r="G945" s="21" t="s">
        <v>9</v>
      </c>
      <c r="H945" s="21" t="s">
        <v>14</v>
      </c>
      <c r="I945" s="21"/>
      <c r="J945" s="21"/>
      <c r="K945" s="21" t="s">
        <v>23</v>
      </c>
      <c r="L945" s="21"/>
      <c r="M945" s="21" t="s">
        <v>782</v>
      </c>
      <c r="N945" s="21" t="s">
        <v>676</v>
      </c>
      <c r="O945" s="21" t="s">
        <v>41</v>
      </c>
      <c r="P945" t="b">
        <v>0</v>
      </c>
      <c r="Q945" t="b">
        <v>0</v>
      </c>
      <c r="R945" t="b">
        <v>0</v>
      </c>
      <c r="S945">
        <v>40</v>
      </c>
      <c r="T945">
        <v>30</v>
      </c>
      <c r="U945">
        <v>0</v>
      </c>
      <c r="V945" s="21" t="s">
        <v>49</v>
      </c>
      <c r="W945">
        <v>1000</v>
      </c>
      <c r="X945">
        <v>100</v>
      </c>
      <c r="Y945" t="b">
        <v>0</v>
      </c>
      <c r="Z945">
        <v>80</v>
      </c>
      <c r="AA945">
        <v>1</v>
      </c>
      <c r="AB945">
        <v>105</v>
      </c>
      <c r="AC945">
        <v>60</v>
      </c>
      <c r="AD945">
        <v>0.05</v>
      </c>
      <c r="AE945" t="b">
        <v>1</v>
      </c>
      <c r="AF945" s="21" t="s">
        <v>724</v>
      </c>
      <c r="AG945">
        <v>5</v>
      </c>
      <c r="AH945">
        <v>9</v>
      </c>
      <c r="AI945">
        <v>90</v>
      </c>
      <c r="AJ945">
        <v>0</v>
      </c>
      <c r="AK945" s="21" t="s">
        <v>727</v>
      </c>
      <c r="AL945" t="b">
        <v>0</v>
      </c>
      <c r="AM945" t="b">
        <v>0</v>
      </c>
      <c r="AN945">
        <v>50</v>
      </c>
      <c r="AO945">
        <v>0</v>
      </c>
      <c r="AP945">
        <v>2000</v>
      </c>
      <c r="AQ945" s="21" t="s">
        <v>386</v>
      </c>
      <c r="AR945" s="21"/>
      <c r="AS945" t="b">
        <v>0</v>
      </c>
      <c r="AT945" s="21"/>
      <c r="AU945" s="21"/>
      <c r="AV945" s="21" t="s">
        <v>375</v>
      </c>
      <c r="AW945" s="21"/>
      <c r="AX945" s="21"/>
      <c r="AY945" s="21"/>
      <c r="AZ945" s="21"/>
      <c r="BA945">
        <v>1</v>
      </c>
      <c r="BB945" s="21"/>
      <c r="BC945">
        <v>16436871</v>
      </c>
    </row>
    <row r="946" spans="1:55" x14ac:dyDescent="0.25">
      <c r="A946" t="str">
        <f>VLOOKUP(ObjectiveData[[#This Row],[Template ID]],ID_Conversion[],3,FALSE)</f>
        <v>VMAT</v>
      </c>
      <c r="B946" t="str">
        <f>VLOOKUP(ObjectiveData[[#This Row],[Template ID]],ID_Conversion[],6,FALSE)</f>
        <v>LARY</v>
      </c>
      <c r="C946" s="15">
        <f>VLOOKUP(ObjectiveData[[#This Row],[Last Modified]],Date_Conversion[],13,FALSE)</f>
        <v>42887.658495370371</v>
      </c>
      <c r="D946" s="15" t="str">
        <f>VLOOKUP(ObjectiveData[[#This Row],[Template ID]],ObjectiveFiles[],3,FALSE)</f>
        <v>ObjectiveTemplate_7682.xml</v>
      </c>
      <c r="E946">
        <v>1.3</v>
      </c>
      <c r="F946" s="21" t="s">
        <v>139</v>
      </c>
      <c r="G946" s="21" t="s">
        <v>9</v>
      </c>
      <c r="H946" s="21" t="s">
        <v>14</v>
      </c>
      <c r="I946" s="21"/>
      <c r="J946" s="21"/>
      <c r="K946" s="21" t="s">
        <v>23</v>
      </c>
      <c r="L946" s="21"/>
      <c r="M946" s="21" t="s">
        <v>782</v>
      </c>
      <c r="N946" s="21" t="s">
        <v>676</v>
      </c>
      <c r="O946" s="21" t="s">
        <v>41</v>
      </c>
      <c r="P946" t="b">
        <v>0</v>
      </c>
      <c r="Q946" t="b">
        <v>0</v>
      </c>
      <c r="R946" t="b">
        <v>0</v>
      </c>
      <c r="S946">
        <v>40</v>
      </c>
      <c r="T946">
        <v>30</v>
      </c>
      <c r="U946">
        <v>0</v>
      </c>
      <c r="V946" s="21" t="s">
        <v>49</v>
      </c>
      <c r="W946">
        <v>1000</v>
      </c>
      <c r="X946">
        <v>100</v>
      </c>
      <c r="Y946" t="b">
        <v>0</v>
      </c>
      <c r="Z946">
        <v>80</v>
      </c>
      <c r="AA946">
        <v>1</v>
      </c>
      <c r="AB946">
        <v>105</v>
      </c>
      <c r="AC946">
        <v>60</v>
      </c>
      <c r="AD946">
        <v>0.05</v>
      </c>
      <c r="AE946" t="b">
        <v>1</v>
      </c>
      <c r="AF946" s="21" t="s">
        <v>724</v>
      </c>
      <c r="AG946">
        <v>5</v>
      </c>
      <c r="AH946">
        <v>9</v>
      </c>
      <c r="AI946">
        <v>90</v>
      </c>
      <c r="AJ946">
        <v>0</v>
      </c>
      <c r="AK946" s="21" t="s">
        <v>727</v>
      </c>
      <c r="AL946" t="b">
        <v>0</v>
      </c>
      <c r="AM946" t="b">
        <v>0</v>
      </c>
      <c r="AN946">
        <v>50</v>
      </c>
      <c r="AO946">
        <v>0</v>
      </c>
      <c r="AP946">
        <v>2000</v>
      </c>
      <c r="AQ946" s="21" t="s">
        <v>387</v>
      </c>
      <c r="AR946" s="21"/>
      <c r="AS946" t="b">
        <v>0</v>
      </c>
      <c r="AT946" s="21"/>
      <c r="AU946" s="21"/>
      <c r="AV946" s="21" t="s">
        <v>375</v>
      </c>
      <c r="AW946" s="21"/>
      <c r="AX946" s="21"/>
      <c r="AY946" s="21"/>
      <c r="AZ946" s="21"/>
      <c r="BA946">
        <v>1</v>
      </c>
      <c r="BB946" s="21"/>
      <c r="BC946">
        <v>15128749</v>
      </c>
    </row>
    <row r="947" spans="1:55" x14ac:dyDescent="0.25">
      <c r="A947" t="str">
        <f>VLOOKUP(ObjectiveData[[#This Row],[Template ID]],ID_Conversion[],3,FALSE)</f>
        <v>VMAT</v>
      </c>
      <c r="B947" t="str">
        <f>VLOOKUP(ObjectiveData[[#This Row],[Template ID]],ID_Conversion[],6,FALSE)</f>
        <v>LARY</v>
      </c>
      <c r="C947" s="15">
        <f>VLOOKUP(ObjectiveData[[#This Row],[Last Modified]],Date_Conversion[],13,FALSE)</f>
        <v>42887.658495370371</v>
      </c>
      <c r="D947" s="15" t="str">
        <f>VLOOKUP(ObjectiveData[[#This Row],[Template ID]],ObjectiveFiles[],3,FALSE)</f>
        <v>ObjectiveTemplate_7682.xml</v>
      </c>
      <c r="E947">
        <v>1.3</v>
      </c>
      <c r="F947" s="21" t="s">
        <v>139</v>
      </c>
      <c r="G947" s="21" t="s">
        <v>9</v>
      </c>
      <c r="H947" s="21" t="s">
        <v>14</v>
      </c>
      <c r="I947" s="21"/>
      <c r="J947" s="21"/>
      <c r="K947" s="21" t="s">
        <v>23</v>
      </c>
      <c r="L947" s="21"/>
      <c r="M947" s="21" t="s">
        <v>782</v>
      </c>
      <c r="N947" s="21" t="s">
        <v>676</v>
      </c>
      <c r="O947" s="21" t="s">
        <v>41</v>
      </c>
      <c r="P947" t="b">
        <v>0</v>
      </c>
      <c r="Q947" t="b">
        <v>0</v>
      </c>
      <c r="R947" t="b">
        <v>0</v>
      </c>
      <c r="S947">
        <v>40</v>
      </c>
      <c r="T947">
        <v>30</v>
      </c>
      <c r="U947">
        <v>0</v>
      </c>
      <c r="V947" s="21" t="s">
        <v>49</v>
      </c>
      <c r="W947">
        <v>1000</v>
      </c>
      <c r="X947">
        <v>100</v>
      </c>
      <c r="Y947" t="b">
        <v>0</v>
      </c>
      <c r="Z947">
        <v>80</v>
      </c>
      <c r="AA947">
        <v>1</v>
      </c>
      <c r="AB947">
        <v>105</v>
      </c>
      <c r="AC947">
        <v>60</v>
      </c>
      <c r="AD947">
        <v>0.05</v>
      </c>
      <c r="AE947" t="b">
        <v>1</v>
      </c>
      <c r="AF947" s="21" t="s">
        <v>724</v>
      </c>
      <c r="AG947">
        <v>5</v>
      </c>
      <c r="AH947">
        <v>9</v>
      </c>
      <c r="AI947">
        <v>90</v>
      </c>
      <c r="AJ947">
        <v>0</v>
      </c>
      <c r="AK947" s="21" t="s">
        <v>727</v>
      </c>
      <c r="AL947" t="b">
        <v>0</v>
      </c>
      <c r="AM947" t="b">
        <v>0</v>
      </c>
      <c r="AN947">
        <v>50</v>
      </c>
      <c r="AO947">
        <v>0</v>
      </c>
      <c r="AP947">
        <v>2000</v>
      </c>
      <c r="AQ947" s="21" t="s">
        <v>388</v>
      </c>
      <c r="AR947" s="21"/>
      <c r="AS947" t="b">
        <v>0</v>
      </c>
      <c r="AT947" s="21"/>
      <c r="AU947" s="21"/>
      <c r="AV947" s="21" t="s">
        <v>375</v>
      </c>
      <c r="AW947" s="21"/>
      <c r="AX947" s="21"/>
      <c r="AY947" s="21"/>
      <c r="AZ947" s="21"/>
      <c r="BA947">
        <v>1</v>
      </c>
      <c r="BB947" s="21"/>
      <c r="BC947">
        <v>9498256</v>
      </c>
    </row>
    <row r="948" spans="1:55" x14ac:dyDescent="0.25">
      <c r="A948" t="str">
        <f>VLOOKUP(ObjectiveData[[#This Row],[Template ID]],ID_Conversion[],3,FALSE)</f>
        <v>VMAT</v>
      </c>
      <c r="B948" t="str">
        <f>VLOOKUP(ObjectiveData[[#This Row],[Template ID]],ID_Conversion[],6,FALSE)</f>
        <v>LARY</v>
      </c>
      <c r="C948" s="15">
        <f>VLOOKUP(ObjectiveData[[#This Row],[Last Modified]],Date_Conversion[],13,FALSE)</f>
        <v>42887.658495370371</v>
      </c>
      <c r="D948" s="15" t="str">
        <f>VLOOKUP(ObjectiveData[[#This Row],[Template ID]],ObjectiveFiles[],3,FALSE)</f>
        <v>ObjectiveTemplate_7682.xml</v>
      </c>
      <c r="E948">
        <v>1.3</v>
      </c>
      <c r="F948" s="21" t="s">
        <v>139</v>
      </c>
      <c r="G948" s="21" t="s">
        <v>9</v>
      </c>
      <c r="H948" s="21" t="s">
        <v>14</v>
      </c>
      <c r="I948" s="21"/>
      <c r="J948" s="21"/>
      <c r="K948" s="21" t="s">
        <v>23</v>
      </c>
      <c r="L948" s="21"/>
      <c r="M948" s="21" t="s">
        <v>782</v>
      </c>
      <c r="N948" s="21" t="s">
        <v>676</v>
      </c>
      <c r="O948" s="21" t="s">
        <v>41</v>
      </c>
      <c r="P948" t="b">
        <v>0</v>
      </c>
      <c r="Q948" t="b">
        <v>0</v>
      </c>
      <c r="R948" t="b">
        <v>0</v>
      </c>
      <c r="S948">
        <v>40</v>
      </c>
      <c r="T948">
        <v>30</v>
      </c>
      <c r="U948">
        <v>0</v>
      </c>
      <c r="V948" s="21" t="s">
        <v>49</v>
      </c>
      <c r="W948">
        <v>1000</v>
      </c>
      <c r="X948">
        <v>100</v>
      </c>
      <c r="Y948" t="b">
        <v>0</v>
      </c>
      <c r="Z948">
        <v>80</v>
      </c>
      <c r="AA948">
        <v>1</v>
      </c>
      <c r="AB948">
        <v>105</v>
      </c>
      <c r="AC948">
        <v>60</v>
      </c>
      <c r="AD948">
        <v>0.05</v>
      </c>
      <c r="AE948" t="b">
        <v>1</v>
      </c>
      <c r="AF948" s="21" t="s">
        <v>724</v>
      </c>
      <c r="AG948">
        <v>5</v>
      </c>
      <c r="AH948">
        <v>9</v>
      </c>
      <c r="AI948">
        <v>90</v>
      </c>
      <c r="AJ948">
        <v>0</v>
      </c>
      <c r="AK948" s="21" t="s">
        <v>727</v>
      </c>
      <c r="AL948" t="b">
        <v>0</v>
      </c>
      <c r="AM948" t="b">
        <v>0</v>
      </c>
      <c r="AN948">
        <v>50</v>
      </c>
      <c r="AO948">
        <v>0</v>
      </c>
      <c r="AP948">
        <v>2000</v>
      </c>
      <c r="AQ948" s="21" t="s">
        <v>389</v>
      </c>
      <c r="AR948" s="21"/>
      <c r="AS948" t="b">
        <v>0</v>
      </c>
      <c r="AT948" s="21"/>
      <c r="AU948" s="21"/>
      <c r="AV948" s="21" t="s">
        <v>375</v>
      </c>
      <c r="AW948" s="21"/>
      <c r="AX948" s="21"/>
      <c r="AY948" s="21"/>
      <c r="AZ948" s="21"/>
      <c r="BA948">
        <v>1</v>
      </c>
      <c r="BB948" s="21"/>
      <c r="BC948">
        <v>2263842</v>
      </c>
    </row>
    <row r="949" spans="1:55" x14ac:dyDescent="0.25">
      <c r="A949" t="str">
        <f>VLOOKUP(ObjectiveData[[#This Row],[Template ID]],ID_Conversion[],3,FALSE)</f>
        <v>VMAT</v>
      </c>
      <c r="B949" t="str">
        <f>VLOOKUP(ObjectiveData[[#This Row],[Template ID]],ID_Conversion[],6,FALSE)</f>
        <v>LARY</v>
      </c>
      <c r="C949" s="15">
        <f>VLOOKUP(ObjectiveData[[#This Row],[Last Modified]],Date_Conversion[],13,FALSE)</f>
        <v>42887.658495370371</v>
      </c>
      <c r="D949" s="15" t="str">
        <f>VLOOKUP(ObjectiveData[[#This Row],[Template ID]],ObjectiveFiles[],3,FALSE)</f>
        <v>ObjectiveTemplate_7682.xml</v>
      </c>
      <c r="E949">
        <v>1.3</v>
      </c>
      <c r="F949" s="21" t="s">
        <v>139</v>
      </c>
      <c r="G949" s="21" t="s">
        <v>9</v>
      </c>
      <c r="H949" s="21" t="s">
        <v>14</v>
      </c>
      <c r="I949" s="21"/>
      <c r="J949" s="21"/>
      <c r="K949" s="21" t="s">
        <v>23</v>
      </c>
      <c r="L949" s="21"/>
      <c r="M949" s="21" t="s">
        <v>782</v>
      </c>
      <c r="N949" s="21" t="s">
        <v>676</v>
      </c>
      <c r="O949" s="21" t="s">
        <v>41</v>
      </c>
      <c r="P949" t="b">
        <v>0</v>
      </c>
      <c r="Q949" t="b">
        <v>0</v>
      </c>
      <c r="R949" t="b">
        <v>0</v>
      </c>
      <c r="S949">
        <v>40</v>
      </c>
      <c r="T949">
        <v>30</v>
      </c>
      <c r="U949">
        <v>0</v>
      </c>
      <c r="V949" s="21" t="s">
        <v>49</v>
      </c>
      <c r="W949">
        <v>1000</v>
      </c>
      <c r="X949">
        <v>100</v>
      </c>
      <c r="Y949" t="b">
        <v>0</v>
      </c>
      <c r="Z949">
        <v>80</v>
      </c>
      <c r="AA949">
        <v>1</v>
      </c>
      <c r="AB949">
        <v>105</v>
      </c>
      <c r="AC949">
        <v>60</v>
      </c>
      <c r="AD949">
        <v>0.05</v>
      </c>
      <c r="AE949" t="b">
        <v>1</v>
      </c>
      <c r="AF949" s="21" t="s">
        <v>724</v>
      </c>
      <c r="AG949">
        <v>5</v>
      </c>
      <c r="AH949">
        <v>9</v>
      </c>
      <c r="AI949">
        <v>90</v>
      </c>
      <c r="AJ949">
        <v>0</v>
      </c>
      <c r="AK949" s="21" t="s">
        <v>727</v>
      </c>
      <c r="AL949" t="b">
        <v>0</v>
      </c>
      <c r="AM949" t="b">
        <v>0</v>
      </c>
      <c r="AN949">
        <v>50</v>
      </c>
      <c r="AO949">
        <v>0</v>
      </c>
      <c r="AP949">
        <v>2000</v>
      </c>
      <c r="AQ949" s="21" t="s">
        <v>390</v>
      </c>
      <c r="AR949" s="21"/>
      <c r="AS949" t="b">
        <v>0</v>
      </c>
      <c r="AT949" s="21"/>
      <c r="AU949" s="21"/>
      <c r="AV949" s="21" t="s">
        <v>375</v>
      </c>
      <c r="AW949" s="21"/>
      <c r="AX949" s="21"/>
      <c r="AY949" s="21"/>
      <c r="AZ949" s="21"/>
      <c r="BA949">
        <v>1</v>
      </c>
      <c r="BB949" s="21"/>
      <c r="BC949">
        <v>8388352</v>
      </c>
    </row>
    <row r="950" spans="1:55" x14ac:dyDescent="0.25">
      <c r="A950" t="str">
        <f>VLOOKUP(ObjectiveData[[#This Row],[Template ID]],ID_Conversion[],3,FALSE)</f>
        <v>VMAT</v>
      </c>
      <c r="B950" t="str">
        <f>VLOOKUP(ObjectiveData[[#This Row],[Template ID]],ID_Conversion[],6,FALSE)</f>
        <v>LARY</v>
      </c>
      <c r="C950" s="15">
        <f>VLOOKUP(ObjectiveData[[#This Row],[Last Modified]],Date_Conversion[],13,FALSE)</f>
        <v>42887.658495370371</v>
      </c>
      <c r="D950" s="15" t="str">
        <f>VLOOKUP(ObjectiveData[[#This Row],[Template ID]],ObjectiveFiles[],3,FALSE)</f>
        <v>ObjectiveTemplate_7682.xml</v>
      </c>
      <c r="E950">
        <v>1.3</v>
      </c>
      <c r="F950" s="21" t="s">
        <v>139</v>
      </c>
      <c r="G950" s="21" t="s">
        <v>9</v>
      </c>
      <c r="H950" s="21" t="s">
        <v>14</v>
      </c>
      <c r="I950" s="21"/>
      <c r="J950" s="21"/>
      <c r="K950" s="21" t="s">
        <v>23</v>
      </c>
      <c r="L950" s="21"/>
      <c r="M950" s="21" t="s">
        <v>782</v>
      </c>
      <c r="N950" s="21" t="s">
        <v>676</v>
      </c>
      <c r="O950" s="21" t="s">
        <v>41</v>
      </c>
      <c r="P950" t="b">
        <v>0</v>
      </c>
      <c r="Q950" t="b">
        <v>0</v>
      </c>
      <c r="R950" t="b">
        <v>0</v>
      </c>
      <c r="S950">
        <v>40</v>
      </c>
      <c r="T950">
        <v>30</v>
      </c>
      <c r="U950">
        <v>0</v>
      </c>
      <c r="V950" s="21" t="s">
        <v>49</v>
      </c>
      <c r="W950">
        <v>1000</v>
      </c>
      <c r="X950">
        <v>100</v>
      </c>
      <c r="Y950" t="b">
        <v>0</v>
      </c>
      <c r="Z950">
        <v>80</v>
      </c>
      <c r="AA950">
        <v>1</v>
      </c>
      <c r="AB950">
        <v>105</v>
      </c>
      <c r="AC950">
        <v>60</v>
      </c>
      <c r="AD950">
        <v>0.05</v>
      </c>
      <c r="AE950" t="b">
        <v>1</v>
      </c>
      <c r="AF950" s="21" t="s">
        <v>724</v>
      </c>
      <c r="AG950">
        <v>5</v>
      </c>
      <c r="AH950">
        <v>9</v>
      </c>
      <c r="AI950">
        <v>90</v>
      </c>
      <c r="AJ950">
        <v>0</v>
      </c>
      <c r="AK950" s="21" t="s">
        <v>727</v>
      </c>
      <c r="AL950" t="b">
        <v>0</v>
      </c>
      <c r="AM950" t="b">
        <v>0</v>
      </c>
      <c r="AN950">
        <v>50</v>
      </c>
      <c r="AO950">
        <v>0</v>
      </c>
      <c r="AP950">
        <v>2000</v>
      </c>
      <c r="AQ950" s="21" t="s">
        <v>391</v>
      </c>
      <c r="AR950" s="21"/>
      <c r="AS950" t="b">
        <v>0</v>
      </c>
      <c r="AT950" s="21"/>
      <c r="AU950" s="21"/>
      <c r="AV950" s="21" t="s">
        <v>375</v>
      </c>
      <c r="AW950" s="21"/>
      <c r="AX950" s="21"/>
      <c r="AY950" s="21"/>
      <c r="AZ950" s="21"/>
      <c r="BA950">
        <v>1</v>
      </c>
      <c r="BB950" s="21"/>
      <c r="BC950">
        <v>3329330</v>
      </c>
    </row>
    <row r="951" spans="1:55" x14ac:dyDescent="0.25">
      <c r="A951" t="str">
        <f>VLOOKUP(ObjectiveData[[#This Row],[Template ID]],ID_Conversion[],3,FALSE)</f>
        <v>VMAT</v>
      </c>
      <c r="B951" t="str">
        <f>VLOOKUP(ObjectiveData[[#This Row],[Template ID]],ID_Conversion[],6,FALSE)</f>
        <v>LARY</v>
      </c>
      <c r="C951" s="15">
        <f>VLOOKUP(ObjectiveData[[#This Row],[Last Modified]],Date_Conversion[],13,FALSE)</f>
        <v>42887.658495370371</v>
      </c>
      <c r="D951" s="15" t="str">
        <f>VLOOKUP(ObjectiveData[[#This Row],[Template ID]],ObjectiveFiles[],3,FALSE)</f>
        <v>ObjectiveTemplate_7682.xml</v>
      </c>
      <c r="E951">
        <v>1.3</v>
      </c>
      <c r="F951" s="21" t="s">
        <v>139</v>
      </c>
      <c r="G951" s="21" t="s">
        <v>9</v>
      </c>
      <c r="H951" s="21" t="s">
        <v>14</v>
      </c>
      <c r="I951" s="21"/>
      <c r="J951" s="21"/>
      <c r="K951" s="21" t="s">
        <v>23</v>
      </c>
      <c r="L951" s="21"/>
      <c r="M951" s="21" t="s">
        <v>782</v>
      </c>
      <c r="N951" s="21" t="s">
        <v>676</v>
      </c>
      <c r="O951" s="21" t="s">
        <v>41</v>
      </c>
      <c r="P951" t="b">
        <v>0</v>
      </c>
      <c r="Q951" t="b">
        <v>0</v>
      </c>
      <c r="R951" t="b">
        <v>0</v>
      </c>
      <c r="S951">
        <v>40</v>
      </c>
      <c r="T951">
        <v>30</v>
      </c>
      <c r="U951">
        <v>0</v>
      </c>
      <c r="V951" s="21" t="s">
        <v>49</v>
      </c>
      <c r="W951">
        <v>1000</v>
      </c>
      <c r="X951">
        <v>100</v>
      </c>
      <c r="Y951" t="b">
        <v>0</v>
      </c>
      <c r="Z951">
        <v>80</v>
      </c>
      <c r="AA951">
        <v>1</v>
      </c>
      <c r="AB951">
        <v>105</v>
      </c>
      <c r="AC951">
        <v>60</v>
      </c>
      <c r="AD951">
        <v>0.05</v>
      </c>
      <c r="AE951" t="b">
        <v>1</v>
      </c>
      <c r="AF951" s="21" t="s">
        <v>724</v>
      </c>
      <c r="AG951">
        <v>5</v>
      </c>
      <c r="AH951">
        <v>9</v>
      </c>
      <c r="AI951">
        <v>90</v>
      </c>
      <c r="AJ951">
        <v>0</v>
      </c>
      <c r="AK951" s="21" t="s">
        <v>727</v>
      </c>
      <c r="AL951" t="b">
        <v>0</v>
      </c>
      <c r="AM951" t="b">
        <v>0</v>
      </c>
      <c r="AN951">
        <v>50</v>
      </c>
      <c r="AO951">
        <v>0</v>
      </c>
      <c r="AP951">
        <v>2000</v>
      </c>
      <c r="AQ951" s="21" t="s">
        <v>392</v>
      </c>
      <c r="AR951" s="21"/>
      <c r="AS951" t="b">
        <v>0</v>
      </c>
      <c r="AT951" s="21"/>
      <c r="AU951" s="21"/>
      <c r="AV951" s="21" t="s">
        <v>375</v>
      </c>
      <c r="AW951" s="21"/>
      <c r="AX951" s="21"/>
      <c r="AY951" s="21"/>
      <c r="AZ951" s="21"/>
      <c r="BA951">
        <v>1</v>
      </c>
      <c r="BB951" s="21"/>
      <c r="BC951">
        <v>8519755</v>
      </c>
    </row>
    <row r="952" spans="1:55" x14ac:dyDescent="0.25">
      <c r="A952" t="str">
        <f>VLOOKUP(ObjectiveData[[#This Row],[Template ID]],ID_Conversion[],3,FALSE)</f>
        <v>VMAT</v>
      </c>
      <c r="B952" t="str">
        <f>VLOOKUP(ObjectiveData[[#This Row],[Template ID]],ID_Conversion[],6,FALSE)</f>
        <v>LARY</v>
      </c>
      <c r="C952" s="15">
        <f>VLOOKUP(ObjectiveData[[#This Row],[Last Modified]],Date_Conversion[],13,FALSE)</f>
        <v>42887.658495370371</v>
      </c>
      <c r="D952" s="15" t="str">
        <f>VLOOKUP(ObjectiveData[[#This Row],[Template ID]],ObjectiveFiles[],3,FALSE)</f>
        <v>ObjectiveTemplate_7682.xml</v>
      </c>
      <c r="E952">
        <v>1.3</v>
      </c>
      <c r="F952" s="21" t="s">
        <v>139</v>
      </c>
      <c r="G952" s="21" t="s">
        <v>9</v>
      </c>
      <c r="H952" s="21" t="s">
        <v>14</v>
      </c>
      <c r="I952" s="21"/>
      <c r="J952" s="21"/>
      <c r="K952" s="21" t="s">
        <v>23</v>
      </c>
      <c r="L952" s="21"/>
      <c r="M952" s="21" t="s">
        <v>782</v>
      </c>
      <c r="N952" s="21" t="s">
        <v>676</v>
      </c>
      <c r="O952" s="21" t="s">
        <v>41</v>
      </c>
      <c r="P952" t="b">
        <v>0</v>
      </c>
      <c r="Q952" t="b">
        <v>0</v>
      </c>
      <c r="R952" t="b">
        <v>0</v>
      </c>
      <c r="S952">
        <v>40</v>
      </c>
      <c r="T952">
        <v>30</v>
      </c>
      <c r="U952">
        <v>0</v>
      </c>
      <c r="V952" s="21" t="s">
        <v>49</v>
      </c>
      <c r="W952">
        <v>1000</v>
      </c>
      <c r="X952">
        <v>100</v>
      </c>
      <c r="Y952" t="b">
        <v>0</v>
      </c>
      <c r="Z952">
        <v>80</v>
      </c>
      <c r="AA952">
        <v>1</v>
      </c>
      <c r="AB952">
        <v>105</v>
      </c>
      <c r="AC952">
        <v>60</v>
      </c>
      <c r="AD952">
        <v>0.05</v>
      </c>
      <c r="AE952" t="b">
        <v>1</v>
      </c>
      <c r="AF952" s="21" t="s">
        <v>724</v>
      </c>
      <c r="AG952">
        <v>5</v>
      </c>
      <c r="AH952">
        <v>9</v>
      </c>
      <c r="AI952">
        <v>90</v>
      </c>
      <c r="AJ952">
        <v>0</v>
      </c>
      <c r="AK952" s="21" t="s">
        <v>727</v>
      </c>
      <c r="AL952" t="b">
        <v>0</v>
      </c>
      <c r="AM952" t="b">
        <v>0</v>
      </c>
      <c r="AN952">
        <v>50</v>
      </c>
      <c r="AO952">
        <v>0</v>
      </c>
      <c r="AP952">
        <v>2000</v>
      </c>
      <c r="AQ952" s="21" t="s">
        <v>393</v>
      </c>
      <c r="AR952" s="21"/>
      <c r="AS952" t="b">
        <v>0</v>
      </c>
      <c r="AT952" s="21"/>
      <c r="AU952" s="21"/>
      <c r="AV952" s="21" t="s">
        <v>375</v>
      </c>
      <c r="AW952" s="21"/>
      <c r="AX952" s="21"/>
      <c r="AY952" s="21"/>
      <c r="AZ952" s="21"/>
      <c r="BA952">
        <v>1</v>
      </c>
      <c r="BB952" s="21"/>
      <c r="BC952">
        <v>8519755</v>
      </c>
    </row>
    <row r="953" spans="1:55" x14ac:dyDescent="0.25">
      <c r="A953" t="str">
        <f>VLOOKUP(ObjectiveData[[#This Row],[Template ID]],ID_Conversion[],3,FALSE)</f>
        <v>VMAT</v>
      </c>
      <c r="B953" t="str">
        <f>VLOOKUP(ObjectiveData[[#This Row],[Template ID]],ID_Conversion[],6,FALSE)</f>
        <v>LARY</v>
      </c>
      <c r="C953" s="15">
        <f>VLOOKUP(ObjectiveData[[#This Row],[Last Modified]],Date_Conversion[],13,FALSE)</f>
        <v>42887.658495370371</v>
      </c>
      <c r="D953" s="15" t="str">
        <f>VLOOKUP(ObjectiveData[[#This Row],[Template ID]],ObjectiveFiles[],3,FALSE)</f>
        <v>ObjectiveTemplate_7682.xml</v>
      </c>
      <c r="E953">
        <v>1.3</v>
      </c>
      <c r="F953" s="21" t="s">
        <v>139</v>
      </c>
      <c r="G953" s="21" t="s">
        <v>9</v>
      </c>
      <c r="H953" s="21" t="s">
        <v>14</v>
      </c>
      <c r="I953" s="21"/>
      <c r="J953" s="21"/>
      <c r="K953" s="21" t="s">
        <v>23</v>
      </c>
      <c r="L953" s="21"/>
      <c r="M953" s="21" t="s">
        <v>782</v>
      </c>
      <c r="N953" s="21" t="s">
        <v>676</v>
      </c>
      <c r="O953" s="21" t="s">
        <v>41</v>
      </c>
      <c r="P953" t="b">
        <v>0</v>
      </c>
      <c r="Q953" t="b">
        <v>0</v>
      </c>
      <c r="R953" t="b">
        <v>0</v>
      </c>
      <c r="S953">
        <v>40</v>
      </c>
      <c r="T953">
        <v>30</v>
      </c>
      <c r="U953">
        <v>0</v>
      </c>
      <c r="V953" s="21" t="s">
        <v>49</v>
      </c>
      <c r="W953">
        <v>1000</v>
      </c>
      <c r="X953">
        <v>100</v>
      </c>
      <c r="Y953" t="b">
        <v>0</v>
      </c>
      <c r="Z953">
        <v>80</v>
      </c>
      <c r="AA953">
        <v>1</v>
      </c>
      <c r="AB953">
        <v>105</v>
      </c>
      <c r="AC953">
        <v>60</v>
      </c>
      <c r="AD953">
        <v>0.05</v>
      </c>
      <c r="AE953" t="b">
        <v>1</v>
      </c>
      <c r="AF953" s="21" t="s">
        <v>724</v>
      </c>
      <c r="AG953">
        <v>5</v>
      </c>
      <c r="AH953">
        <v>9</v>
      </c>
      <c r="AI953">
        <v>90</v>
      </c>
      <c r="AJ953">
        <v>0</v>
      </c>
      <c r="AK953" s="21" t="s">
        <v>727</v>
      </c>
      <c r="AL953" t="b">
        <v>0</v>
      </c>
      <c r="AM953" t="b">
        <v>0</v>
      </c>
      <c r="AN953">
        <v>50</v>
      </c>
      <c r="AO953">
        <v>0</v>
      </c>
      <c r="AP953">
        <v>2000</v>
      </c>
      <c r="AQ953" s="21" t="s">
        <v>394</v>
      </c>
      <c r="AR953" s="21"/>
      <c r="AS953" t="b">
        <v>0</v>
      </c>
      <c r="AT953" s="21"/>
      <c r="AU953" s="21"/>
      <c r="AV953" s="21" t="s">
        <v>375</v>
      </c>
      <c r="AW953" s="21"/>
      <c r="AX953" s="21"/>
      <c r="AY953" s="21"/>
      <c r="AZ953" s="21"/>
      <c r="BA953">
        <v>1</v>
      </c>
      <c r="BB953" s="21"/>
      <c r="BC953">
        <v>8519755</v>
      </c>
    </row>
    <row r="954" spans="1:55" x14ac:dyDescent="0.25">
      <c r="A954" t="str">
        <f>VLOOKUP(ObjectiveData[[#This Row],[Template ID]],ID_Conversion[],3,FALSE)</f>
        <v>VMAT</v>
      </c>
      <c r="B954" t="str">
        <f>VLOOKUP(ObjectiveData[[#This Row],[Template ID]],ID_Conversion[],6,FALSE)</f>
        <v>LARY</v>
      </c>
      <c r="C954" s="15">
        <f>VLOOKUP(ObjectiveData[[#This Row],[Last Modified]],Date_Conversion[],13,FALSE)</f>
        <v>42887.658495370371</v>
      </c>
      <c r="D954" s="15" t="str">
        <f>VLOOKUP(ObjectiveData[[#This Row],[Template ID]],ObjectiveFiles[],3,FALSE)</f>
        <v>ObjectiveTemplate_7682.xml</v>
      </c>
      <c r="E954">
        <v>1.3</v>
      </c>
      <c r="F954" s="21" t="s">
        <v>139</v>
      </c>
      <c r="G954" s="21" t="s">
        <v>9</v>
      </c>
      <c r="H954" s="21" t="s">
        <v>14</v>
      </c>
      <c r="I954" s="21"/>
      <c r="J954" s="21"/>
      <c r="K954" s="21" t="s">
        <v>23</v>
      </c>
      <c r="L954" s="21"/>
      <c r="M954" s="21" t="s">
        <v>782</v>
      </c>
      <c r="N954" s="21" t="s">
        <v>676</v>
      </c>
      <c r="O954" s="21" t="s">
        <v>41</v>
      </c>
      <c r="P954" t="b">
        <v>0</v>
      </c>
      <c r="Q954" t="b">
        <v>0</v>
      </c>
      <c r="R954" t="b">
        <v>0</v>
      </c>
      <c r="S954">
        <v>40</v>
      </c>
      <c r="T954">
        <v>30</v>
      </c>
      <c r="U954">
        <v>0</v>
      </c>
      <c r="V954" s="21" t="s">
        <v>49</v>
      </c>
      <c r="W954">
        <v>1000</v>
      </c>
      <c r="X954">
        <v>100</v>
      </c>
      <c r="Y954" t="b">
        <v>0</v>
      </c>
      <c r="Z954">
        <v>80</v>
      </c>
      <c r="AA954">
        <v>1</v>
      </c>
      <c r="AB954">
        <v>105</v>
      </c>
      <c r="AC954">
        <v>60</v>
      </c>
      <c r="AD954">
        <v>0.05</v>
      </c>
      <c r="AE954" t="b">
        <v>1</v>
      </c>
      <c r="AF954" s="21" t="s">
        <v>724</v>
      </c>
      <c r="AG954">
        <v>5</v>
      </c>
      <c r="AH954">
        <v>9</v>
      </c>
      <c r="AI954">
        <v>90</v>
      </c>
      <c r="AJ954">
        <v>0</v>
      </c>
      <c r="AK954" s="21" t="s">
        <v>727</v>
      </c>
      <c r="AL954" t="b">
        <v>0</v>
      </c>
      <c r="AM954" t="b">
        <v>0</v>
      </c>
      <c r="AN954">
        <v>50</v>
      </c>
      <c r="AO954">
        <v>0</v>
      </c>
      <c r="AP954">
        <v>2000</v>
      </c>
      <c r="AQ954" s="21" t="s">
        <v>395</v>
      </c>
      <c r="AR954" s="21"/>
      <c r="AS954" t="b">
        <v>0</v>
      </c>
      <c r="AT954" s="21"/>
      <c r="AU954" s="21"/>
      <c r="AV954" s="21" t="s">
        <v>375</v>
      </c>
      <c r="AW954" s="21"/>
      <c r="AX954" s="21"/>
      <c r="AY954" s="21"/>
      <c r="AZ954" s="21"/>
      <c r="BA954">
        <v>1</v>
      </c>
      <c r="BB954" s="21"/>
      <c r="BC954">
        <v>16748574</v>
      </c>
    </row>
    <row r="955" spans="1:55" x14ac:dyDescent="0.25">
      <c r="A955" t="str">
        <f>VLOOKUP(ObjectiveData[[#This Row],[Template ID]],ID_Conversion[],3,FALSE)</f>
        <v>VMAT</v>
      </c>
      <c r="B955" t="str">
        <f>VLOOKUP(ObjectiveData[[#This Row],[Template ID]],ID_Conversion[],6,FALSE)</f>
        <v>LARY</v>
      </c>
      <c r="C955" s="15">
        <f>VLOOKUP(ObjectiveData[[#This Row],[Last Modified]],Date_Conversion[],13,FALSE)</f>
        <v>42887.658495370371</v>
      </c>
      <c r="D955" s="15" t="str">
        <f>VLOOKUP(ObjectiveData[[#This Row],[Template ID]],ObjectiveFiles[],3,FALSE)</f>
        <v>ObjectiveTemplate_7682.xml</v>
      </c>
      <c r="E955">
        <v>1.3</v>
      </c>
      <c r="F955" s="21" t="s">
        <v>139</v>
      </c>
      <c r="G955" s="21" t="s">
        <v>9</v>
      </c>
      <c r="H955" s="21" t="s">
        <v>14</v>
      </c>
      <c r="I955" s="21"/>
      <c r="J955" s="21"/>
      <c r="K955" s="21" t="s">
        <v>23</v>
      </c>
      <c r="L955" s="21"/>
      <c r="M955" s="21" t="s">
        <v>782</v>
      </c>
      <c r="N955" s="21" t="s">
        <v>676</v>
      </c>
      <c r="O955" s="21" t="s">
        <v>41</v>
      </c>
      <c r="P955" t="b">
        <v>0</v>
      </c>
      <c r="Q955" t="b">
        <v>0</v>
      </c>
      <c r="R955" t="b">
        <v>0</v>
      </c>
      <c r="S955">
        <v>40</v>
      </c>
      <c r="T955">
        <v>30</v>
      </c>
      <c r="U955">
        <v>0</v>
      </c>
      <c r="V955" s="21" t="s">
        <v>49</v>
      </c>
      <c r="W955">
        <v>1000</v>
      </c>
      <c r="X955">
        <v>100</v>
      </c>
      <c r="Y955" t="b">
        <v>0</v>
      </c>
      <c r="Z955">
        <v>80</v>
      </c>
      <c r="AA955">
        <v>1</v>
      </c>
      <c r="AB955">
        <v>105</v>
      </c>
      <c r="AC955">
        <v>60</v>
      </c>
      <c r="AD955">
        <v>0.05</v>
      </c>
      <c r="AE955" t="b">
        <v>1</v>
      </c>
      <c r="AF955" s="21" t="s">
        <v>724</v>
      </c>
      <c r="AG955">
        <v>5</v>
      </c>
      <c r="AH955">
        <v>9</v>
      </c>
      <c r="AI955">
        <v>90</v>
      </c>
      <c r="AJ955">
        <v>0</v>
      </c>
      <c r="AK955" s="21" t="s">
        <v>727</v>
      </c>
      <c r="AL955" t="b">
        <v>0</v>
      </c>
      <c r="AM955" t="b">
        <v>0</v>
      </c>
      <c r="AN955">
        <v>50</v>
      </c>
      <c r="AO955">
        <v>0</v>
      </c>
      <c r="AP955">
        <v>2000</v>
      </c>
      <c r="AQ955" s="21" t="s">
        <v>396</v>
      </c>
      <c r="AR955" s="21"/>
      <c r="AS955" t="b">
        <v>0</v>
      </c>
      <c r="AT955" s="21"/>
      <c r="AU955" s="21"/>
      <c r="AV955" s="21" t="s">
        <v>375</v>
      </c>
      <c r="AW955" s="21"/>
      <c r="AX955" s="21"/>
      <c r="AY955" s="21"/>
      <c r="AZ955" s="21"/>
      <c r="BA955">
        <v>1</v>
      </c>
      <c r="BB955" s="21"/>
      <c r="BC955">
        <v>16436871</v>
      </c>
    </row>
    <row r="956" spans="1:55" x14ac:dyDescent="0.25">
      <c r="A956" t="str">
        <f>VLOOKUP(ObjectiveData[[#This Row],[Template ID]],ID_Conversion[],3,FALSE)</f>
        <v>VMAT</v>
      </c>
      <c r="B956" t="str">
        <f>VLOOKUP(ObjectiveData[[#This Row],[Template ID]],ID_Conversion[],6,FALSE)</f>
        <v>LARY</v>
      </c>
      <c r="C956" s="15">
        <f>VLOOKUP(ObjectiveData[[#This Row],[Last Modified]],Date_Conversion[],13,FALSE)</f>
        <v>42887.658495370371</v>
      </c>
      <c r="D956" s="15" t="str">
        <f>VLOOKUP(ObjectiveData[[#This Row],[Template ID]],ObjectiveFiles[],3,FALSE)</f>
        <v>ObjectiveTemplate_7682.xml</v>
      </c>
      <c r="E956">
        <v>1.3</v>
      </c>
      <c r="F956" s="21" t="s">
        <v>139</v>
      </c>
      <c r="G956" s="21" t="s">
        <v>9</v>
      </c>
      <c r="H956" s="21" t="s">
        <v>14</v>
      </c>
      <c r="I956" s="21"/>
      <c r="J956" s="21"/>
      <c r="K956" s="21" t="s">
        <v>23</v>
      </c>
      <c r="L956" s="21"/>
      <c r="M956" s="21" t="s">
        <v>782</v>
      </c>
      <c r="N956" s="21" t="s">
        <v>676</v>
      </c>
      <c r="O956" s="21" t="s">
        <v>41</v>
      </c>
      <c r="P956" t="b">
        <v>0</v>
      </c>
      <c r="Q956" t="b">
        <v>0</v>
      </c>
      <c r="R956" t="b">
        <v>0</v>
      </c>
      <c r="S956">
        <v>40</v>
      </c>
      <c r="T956">
        <v>30</v>
      </c>
      <c r="U956">
        <v>0</v>
      </c>
      <c r="V956" s="21" t="s">
        <v>49</v>
      </c>
      <c r="W956">
        <v>1000</v>
      </c>
      <c r="X956">
        <v>100</v>
      </c>
      <c r="Y956" t="b">
        <v>0</v>
      </c>
      <c r="Z956">
        <v>80</v>
      </c>
      <c r="AA956">
        <v>1</v>
      </c>
      <c r="AB956">
        <v>105</v>
      </c>
      <c r="AC956">
        <v>60</v>
      </c>
      <c r="AD956">
        <v>0.05</v>
      </c>
      <c r="AE956" t="b">
        <v>1</v>
      </c>
      <c r="AF956" s="21" t="s">
        <v>724</v>
      </c>
      <c r="AG956">
        <v>5</v>
      </c>
      <c r="AH956">
        <v>9</v>
      </c>
      <c r="AI956">
        <v>90</v>
      </c>
      <c r="AJ956">
        <v>0</v>
      </c>
      <c r="AK956" s="21" t="s">
        <v>727</v>
      </c>
      <c r="AL956" t="b">
        <v>0</v>
      </c>
      <c r="AM956" t="b">
        <v>0</v>
      </c>
      <c r="AN956">
        <v>50</v>
      </c>
      <c r="AO956">
        <v>0</v>
      </c>
      <c r="AP956">
        <v>2000</v>
      </c>
      <c r="AQ956" s="21" t="s">
        <v>397</v>
      </c>
      <c r="AR956" s="21"/>
      <c r="AS956" t="b">
        <v>0</v>
      </c>
      <c r="AT956" s="21"/>
      <c r="AU956" s="21"/>
      <c r="AV956" s="21" t="s">
        <v>375</v>
      </c>
      <c r="AW956" s="21"/>
      <c r="AX956" s="21"/>
      <c r="AY956" s="21"/>
      <c r="AZ956" s="21"/>
      <c r="BA956">
        <v>1</v>
      </c>
      <c r="BB956" s="21"/>
      <c r="BC956">
        <v>15128749</v>
      </c>
    </row>
    <row r="957" spans="1:55" x14ac:dyDescent="0.25">
      <c r="A957" t="str">
        <f>VLOOKUP(ObjectiveData[[#This Row],[Template ID]],ID_Conversion[],3,FALSE)</f>
        <v>VMAT</v>
      </c>
      <c r="B957" t="str">
        <f>VLOOKUP(ObjectiveData[[#This Row],[Template ID]],ID_Conversion[],6,FALSE)</f>
        <v>LARY</v>
      </c>
      <c r="C957" s="15">
        <f>VLOOKUP(ObjectiveData[[#This Row],[Last Modified]],Date_Conversion[],13,FALSE)</f>
        <v>42887.658495370371</v>
      </c>
      <c r="D957" s="15" t="str">
        <f>VLOOKUP(ObjectiveData[[#This Row],[Template ID]],ObjectiveFiles[],3,FALSE)</f>
        <v>ObjectiveTemplate_7682.xml</v>
      </c>
      <c r="E957">
        <v>1.3</v>
      </c>
      <c r="F957" s="21" t="s">
        <v>139</v>
      </c>
      <c r="G957" s="21" t="s">
        <v>9</v>
      </c>
      <c r="H957" s="21" t="s">
        <v>14</v>
      </c>
      <c r="I957" s="21"/>
      <c r="J957" s="21"/>
      <c r="K957" s="21" t="s">
        <v>23</v>
      </c>
      <c r="L957" s="21"/>
      <c r="M957" s="21" t="s">
        <v>782</v>
      </c>
      <c r="N957" s="21" t="s">
        <v>676</v>
      </c>
      <c r="O957" s="21" t="s">
        <v>41</v>
      </c>
      <c r="P957" t="b">
        <v>0</v>
      </c>
      <c r="Q957" t="b">
        <v>0</v>
      </c>
      <c r="R957" t="b">
        <v>0</v>
      </c>
      <c r="S957">
        <v>40</v>
      </c>
      <c r="T957">
        <v>30</v>
      </c>
      <c r="U957">
        <v>0</v>
      </c>
      <c r="V957" s="21" t="s">
        <v>49</v>
      </c>
      <c r="W957">
        <v>1000</v>
      </c>
      <c r="X957">
        <v>100</v>
      </c>
      <c r="Y957" t="b">
        <v>0</v>
      </c>
      <c r="Z957">
        <v>80</v>
      </c>
      <c r="AA957">
        <v>1</v>
      </c>
      <c r="AB957">
        <v>105</v>
      </c>
      <c r="AC957">
        <v>60</v>
      </c>
      <c r="AD957">
        <v>0.05</v>
      </c>
      <c r="AE957" t="b">
        <v>1</v>
      </c>
      <c r="AF957" s="21" t="s">
        <v>724</v>
      </c>
      <c r="AG957">
        <v>5</v>
      </c>
      <c r="AH957">
        <v>9</v>
      </c>
      <c r="AI957">
        <v>90</v>
      </c>
      <c r="AJ957">
        <v>0</v>
      </c>
      <c r="AK957" s="21" t="s">
        <v>727</v>
      </c>
      <c r="AL957" t="b">
        <v>0</v>
      </c>
      <c r="AM957" t="b">
        <v>0</v>
      </c>
      <c r="AN957">
        <v>50</v>
      </c>
      <c r="AO957">
        <v>0</v>
      </c>
      <c r="AP957">
        <v>2000</v>
      </c>
      <c r="AQ957" s="21" t="s">
        <v>398</v>
      </c>
      <c r="AR957" s="21"/>
      <c r="AS957" t="b">
        <v>0</v>
      </c>
      <c r="AT957" s="21"/>
      <c r="AU957" s="21"/>
      <c r="AV957" s="21" t="s">
        <v>375</v>
      </c>
      <c r="AW957" s="21"/>
      <c r="AX957" s="21"/>
      <c r="AY957" s="21"/>
      <c r="AZ957" s="21"/>
      <c r="BA957">
        <v>1</v>
      </c>
      <c r="BB957" s="21"/>
      <c r="BC957">
        <v>9498256</v>
      </c>
    </row>
    <row r="958" spans="1:55" x14ac:dyDescent="0.25">
      <c r="A958" t="str">
        <f>VLOOKUP(ObjectiveData[[#This Row],[Template ID]],ID_Conversion[],3,FALSE)</f>
        <v>VMAT</v>
      </c>
      <c r="B958" t="str">
        <f>VLOOKUP(ObjectiveData[[#This Row],[Template ID]],ID_Conversion[],6,FALSE)</f>
        <v>LARY</v>
      </c>
      <c r="C958" s="15">
        <f>VLOOKUP(ObjectiveData[[#This Row],[Last Modified]],Date_Conversion[],13,FALSE)</f>
        <v>42887.658495370371</v>
      </c>
      <c r="D958" s="15" t="str">
        <f>VLOOKUP(ObjectiveData[[#This Row],[Template ID]],ObjectiveFiles[],3,FALSE)</f>
        <v>ObjectiveTemplate_7682.xml</v>
      </c>
      <c r="E958">
        <v>1.3</v>
      </c>
      <c r="F958" s="21" t="s">
        <v>139</v>
      </c>
      <c r="G958" s="21" t="s">
        <v>9</v>
      </c>
      <c r="H958" s="21" t="s">
        <v>14</v>
      </c>
      <c r="I958" s="21"/>
      <c r="J958" s="21"/>
      <c r="K958" s="21" t="s">
        <v>23</v>
      </c>
      <c r="L958" s="21"/>
      <c r="M958" s="21" t="s">
        <v>782</v>
      </c>
      <c r="N958" s="21" t="s">
        <v>676</v>
      </c>
      <c r="O958" s="21" t="s">
        <v>41</v>
      </c>
      <c r="P958" t="b">
        <v>0</v>
      </c>
      <c r="Q958" t="b">
        <v>0</v>
      </c>
      <c r="R958" t="b">
        <v>0</v>
      </c>
      <c r="S958">
        <v>40</v>
      </c>
      <c r="T958">
        <v>30</v>
      </c>
      <c r="U958">
        <v>0</v>
      </c>
      <c r="V958" s="21" t="s">
        <v>49</v>
      </c>
      <c r="W958">
        <v>1000</v>
      </c>
      <c r="X958">
        <v>100</v>
      </c>
      <c r="Y958" t="b">
        <v>0</v>
      </c>
      <c r="Z958">
        <v>80</v>
      </c>
      <c r="AA958">
        <v>1</v>
      </c>
      <c r="AB958">
        <v>105</v>
      </c>
      <c r="AC958">
        <v>60</v>
      </c>
      <c r="AD958">
        <v>0.05</v>
      </c>
      <c r="AE958" t="b">
        <v>1</v>
      </c>
      <c r="AF958" s="21" t="s">
        <v>724</v>
      </c>
      <c r="AG958">
        <v>5</v>
      </c>
      <c r="AH958">
        <v>9</v>
      </c>
      <c r="AI958">
        <v>90</v>
      </c>
      <c r="AJ958">
        <v>0</v>
      </c>
      <c r="AK958" s="21" t="s">
        <v>727</v>
      </c>
      <c r="AL958" t="b">
        <v>0</v>
      </c>
      <c r="AM958" t="b">
        <v>0</v>
      </c>
      <c r="AN958">
        <v>50</v>
      </c>
      <c r="AO958">
        <v>0</v>
      </c>
      <c r="AP958">
        <v>2000</v>
      </c>
      <c r="AQ958" s="21" t="s">
        <v>399</v>
      </c>
      <c r="AR958" s="21"/>
      <c r="AS958" t="b">
        <v>0</v>
      </c>
      <c r="AT958" s="21"/>
      <c r="AU958" s="21"/>
      <c r="AV958" s="21" t="s">
        <v>375</v>
      </c>
      <c r="AW958" s="21"/>
      <c r="AX958" s="21"/>
      <c r="AY958" s="21"/>
      <c r="AZ958" s="21"/>
      <c r="BA958">
        <v>1</v>
      </c>
      <c r="BB958" s="21"/>
      <c r="BC958">
        <v>2263842</v>
      </c>
    </row>
    <row r="959" spans="1:55" x14ac:dyDescent="0.25">
      <c r="A959" t="str">
        <f>VLOOKUP(ObjectiveData[[#This Row],[Template ID]],ID_Conversion[],3,FALSE)</f>
        <v>VMAT</v>
      </c>
      <c r="B959" t="str">
        <f>VLOOKUP(ObjectiveData[[#This Row],[Template ID]],ID_Conversion[],6,FALSE)</f>
        <v>LARY</v>
      </c>
      <c r="C959" s="15">
        <f>VLOOKUP(ObjectiveData[[#This Row],[Last Modified]],Date_Conversion[],13,FALSE)</f>
        <v>42887.658495370371</v>
      </c>
      <c r="D959" s="15" t="str">
        <f>VLOOKUP(ObjectiveData[[#This Row],[Template ID]],ObjectiveFiles[],3,FALSE)</f>
        <v>ObjectiveTemplate_7682.xml</v>
      </c>
      <c r="E959">
        <v>1.3</v>
      </c>
      <c r="F959" s="21" t="s">
        <v>139</v>
      </c>
      <c r="G959" s="21" t="s">
        <v>9</v>
      </c>
      <c r="H959" s="21" t="s">
        <v>14</v>
      </c>
      <c r="I959" s="21"/>
      <c r="J959" s="21"/>
      <c r="K959" s="21" t="s">
        <v>23</v>
      </c>
      <c r="L959" s="21"/>
      <c r="M959" s="21" t="s">
        <v>782</v>
      </c>
      <c r="N959" s="21" t="s">
        <v>676</v>
      </c>
      <c r="O959" s="21" t="s">
        <v>41</v>
      </c>
      <c r="P959" t="b">
        <v>0</v>
      </c>
      <c r="Q959" t="b">
        <v>0</v>
      </c>
      <c r="R959" t="b">
        <v>0</v>
      </c>
      <c r="S959">
        <v>40</v>
      </c>
      <c r="T959">
        <v>30</v>
      </c>
      <c r="U959">
        <v>0</v>
      </c>
      <c r="V959" s="21" t="s">
        <v>49</v>
      </c>
      <c r="W959">
        <v>1000</v>
      </c>
      <c r="X959">
        <v>100</v>
      </c>
      <c r="Y959" t="b">
        <v>0</v>
      </c>
      <c r="Z959">
        <v>80</v>
      </c>
      <c r="AA959">
        <v>1</v>
      </c>
      <c r="AB959">
        <v>105</v>
      </c>
      <c r="AC959">
        <v>60</v>
      </c>
      <c r="AD959">
        <v>0.05</v>
      </c>
      <c r="AE959" t="b">
        <v>1</v>
      </c>
      <c r="AF959" s="21" t="s">
        <v>724</v>
      </c>
      <c r="AG959">
        <v>5</v>
      </c>
      <c r="AH959">
        <v>9</v>
      </c>
      <c r="AI959">
        <v>90</v>
      </c>
      <c r="AJ959">
        <v>0</v>
      </c>
      <c r="AK959" s="21" t="s">
        <v>727</v>
      </c>
      <c r="AL959" t="b">
        <v>0</v>
      </c>
      <c r="AM959" t="b">
        <v>0</v>
      </c>
      <c r="AN959">
        <v>50</v>
      </c>
      <c r="AO959">
        <v>0</v>
      </c>
      <c r="AP959">
        <v>2000</v>
      </c>
      <c r="AQ959" s="21" t="s">
        <v>400</v>
      </c>
      <c r="AR959" s="21"/>
      <c r="AS959" t="b">
        <v>0</v>
      </c>
      <c r="AT959" s="21"/>
      <c r="AU959" s="21"/>
      <c r="AV959" s="21" t="s">
        <v>375</v>
      </c>
      <c r="AW959" s="21"/>
      <c r="AX959" s="21"/>
      <c r="AY959" s="21"/>
      <c r="AZ959" s="21"/>
      <c r="BA959">
        <v>1</v>
      </c>
      <c r="BB959" s="21"/>
      <c r="BC959">
        <v>8388352</v>
      </c>
    </row>
    <row r="960" spans="1:55" x14ac:dyDescent="0.25">
      <c r="A960" t="str">
        <f>VLOOKUP(ObjectiveData[[#This Row],[Template ID]],ID_Conversion[],3,FALSE)</f>
        <v>VMAT</v>
      </c>
      <c r="B960" t="str">
        <f>VLOOKUP(ObjectiveData[[#This Row],[Template ID]],ID_Conversion[],6,FALSE)</f>
        <v>LARY</v>
      </c>
      <c r="C960" s="15">
        <f>VLOOKUP(ObjectiveData[[#This Row],[Last Modified]],Date_Conversion[],13,FALSE)</f>
        <v>42887.658495370371</v>
      </c>
      <c r="D960" s="15" t="str">
        <f>VLOOKUP(ObjectiveData[[#This Row],[Template ID]],ObjectiveFiles[],3,FALSE)</f>
        <v>ObjectiveTemplate_7682.xml</v>
      </c>
      <c r="E960">
        <v>1.3</v>
      </c>
      <c r="F960" s="21" t="s">
        <v>139</v>
      </c>
      <c r="G960" s="21" t="s">
        <v>9</v>
      </c>
      <c r="H960" s="21" t="s">
        <v>14</v>
      </c>
      <c r="I960" s="21"/>
      <c r="J960" s="21"/>
      <c r="K960" s="21" t="s">
        <v>23</v>
      </c>
      <c r="L960" s="21"/>
      <c r="M960" s="21" t="s">
        <v>782</v>
      </c>
      <c r="N960" s="21" t="s">
        <v>676</v>
      </c>
      <c r="O960" s="21" t="s">
        <v>41</v>
      </c>
      <c r="P960" t="b">
        <v>0</v>
      </c>
      <c r="Q960" t="b">
        <v>0</v>
      </c>
      <c r="R960" t="b">
        <v>0</v>
      </c>
      <c r="S960">
        <v>40</v>
      </c>
      <c r="T960">
        <v>30</v>
      </c>
      <c r="U960">
        <v>0</v>
      </c>
      <c r="V960" s="21" t="s">
        <v>49</v>
      </c>
      <c r="W960">
        <v>1000</v>
      </c>
      <c r="X960">
        <v>100</v>
      </c>
      <c r="Y960" t="b">
        <v>0</v>
      </c>
      <c r="Z960">
        <v>80</v>
      </c>
      <c r="AA960">
        <v>1</v>
      </c>
      <c r="AB960">
        <v>105</v>
      </c>
      <c r="AC960">
        <v>60</v>
      </c>
      <c r="AD960">
        <v>0.05</v>
      </c>
      <c r="AE960" t="b">
        <v>1</v>
      </c>
      <c r="AF960" s="21" t="s">
        <v>724</v>
      </c>
      <c r="AG960">
        <v>5</v>
      </c>
      <c r="AH960">
        <v>9</v>
      </c>
      <c r="AI960">
        <v>90</v>
      </c>
      <c r="AJ960">
        <v>0</v>
      </c>
      <c r="AK960" s="21" t="s">
        <v>727</v>
      </c>
      <c r="AL960" t="b">
        <v>0</v>
      </c>
      <c r="AM960" t="b">
        <v>0</v>
      </c>
      <c r="AN960">
        <v>50</v>
      </c>
      <c r="AO960">
        <v>0</v>
      </c>
      <c r="AP960">
        <v>2000</v>
      </c>
      <c r="AQ960" s="21" t="s">
        <v>401</v>
      </c>
      <c r="AR960" s="21"/>
      <c r="AS960" t="b">
        <v>0</v>
      </c>
      <c r="AT960" s="21"/>
      <c r="AU960" s="21"/>
      <c r="AV960" s="21" t="s">
        <v>375</v>
      </c>
      <c r="AW960" s="21"/>
      <c r="AX960" s="21"/>
      <c r="AY960" s="21"/>
      <c r="AZ960" s="21"/>
      <c r="BA960">
        <v>1</v>
      </c>
      <c r="BB960" s="21"/>
      <c r="BC960">
        <v>3329330</v>
      </c>
    </row>
    <row r="961" spans="1:61" x14ac:dyDescent="0.25">
      <c r="A961" t="str">
        <f>VLOOKUP(ObjectiveData[[#This Row],[Template ID]],ID_Conversion[],3,FALSE)</f>
        <v>VMAT</v>
      </c>
      <c r="B961" t="str">
        <f>VLOOKUP(ObjectiveData[[#This Row],[Template ID]],ID_Conversion[],6,FALSE)</f>
        <v>LARY</v>
      </c>
      <c r="C961" s="15">
        <f>VLOOKUP(ObjectiveData[[#This Row],[Last Modified]],Date_Conversion[],13,FALSE)</f>
        <v>42887.658495370371</v>
      </c>
      <c r="D961" s="15" t="str">
        <f>VLOOKUP(ObjectiveData[[#This Row],[Template ID]],ObjectiveFiles[],3,FALSE)</f>
        <v>ObjectiveTemplate_7682.xml</v>
      </c>
      <c r="E961">
        <v>1.3</v>
      </c>
      <c r="F961" s="21" t="s">
        <v>139</v>
      </c>
      <c r="G961" s="21" t="s">
        <v>9</v>
      </c>
      <c r="H961" s="21" t="s">
        <v>14</v>
      </c>
      <c r="I961" s="21"/>
      <c r="J961" s="21"/>
      <c r="K961" s="21" t="s">
        <v>23</v>
      </c>
      <c r="L961" s="21"/>
      <c r="M961" s="21" t="s">
        <v>782</v>
      </c>
      <c r="N961" s="21" t="s">
        <v>676</v>
      </c>
      <c r="O961" s="21" t="s">
        <v>41</v>
      </c>
      <c r="P961" t="b">
        <v>0</v>
      </c>
      <c r="Q961" t="b">
        <v>0</v>
      </c>
      <c r="R961" t="b">
        <v>0</v>
      </c>
      <c r="S961">
        <v>40</v>
      </c>
      <c r="T961">
        <v>30</v>
      </c>
      <c r="U961">
        <v>0</v>
      </c>
      <c r="V961" s="21" t="s">
        <v>49</v>
      </c>
      <c r="W961">
        <v>1000</v>
      </c>
      <c r="X961">
        <v>100</v>
      </c>
      <c r="Y961" t="b">
        <v>0</v>
      </c>
      <c r="Z961">
        <v>80</v>
      </c>
      <c r="AA961">
        <v>1</v>
      </c>
      <c r="AB961">
        <v>105</v>
      </c>
      <c r="AC961">
        <v>60</v>
      </c>
      <c r="AD961">
        <v>0.05</v>
      </c>
      <c r="AE961" t="b">
        <v>1</v>
      </c>
      <c r="AF961" s="21" t="s">
        <v>724</v>
      </c>
      <c r="AG961">
        <v>5</v>
      </c>
      <c r="AH961">
        <v>9</v>
      </c>
      <c r="AI961">
        <v>90</v>
      </c>
      <c r="AJ961">
        <v>0</v>
      </c>
      <c r="AK961" s="21" t="s">
        <v>727</v>
      </c>
      <c r="AL961" t="b">
        <v>0</v>
      </c>
      <c r="AM961" t="b">
        <v>0</v>
      </c>
      <c r="AN961">
        <v>50</v>
      </c>
      <c r="AO961">
        <v>0</v>
      </c>
      <c r="AP961">
        <v>2000</v>
      </c>
      <c r="AQ961" s="21" t="s">
        <v>402</v>
      </c>
      <c r="AR961" s="21"/>
      <c r="AS961" t="b">
        <v>0</v>
      </c>
      <c r="AT961" s="21"/>
      <c r="AU961" s="21"/>
      <c r="AV961" s="21" t="s">
        <v>375</v>
      </c>
      <c r="AW961" s="21"/>
      <c r="AX961" s="21"/>
      <c r="AY961" s="21"/>
      <c r="AZ961" s="21"/>
      <c r="BA961">
        <v>1</v>
      </c>
      <c r="BB961" s="21"/>
      <c r="BC961">
        <v>8388736</v>
      </c>
    </row>
    <row r="962" spans="1:61" x14ac:dyDescent="0.25">
      <c r="A962" t="str">
        <f>VLOOKUP(ObjectiveData[[#This Row],[Template ID]],ID_Conversion[],3,FALSE)</f>
        <v>VMAT</v>
      </c>
      <c r="B962" t="str">
        <f>VLOOKUP(ObjectiveData[[#This Row],[Template ID]],ID_Conversion[],6,FALSE)</f>
        <v>LARY</v>
      </c>
      <c r="C962" s="15">
        <f>VLOOKUP(ObjectiveData[[#This Row],[Last Modified]],Date_Conversion[],13,FALSE)</f>
        <v>42887.658495370371</v>
      </c>
      <c r="D962" s="15" t="str">
        <f>VLOOKUP(ObjectiveData[[#This Row],[Template ID]],ObjectiveFiles[],3,FALSE)</f>
        <v>ObjectiveTemplate_7682.xml</v>
      </c>
      <c r="E962">
        <v>1.3</v>
      </c>
      <c r="F962" s="21" t="s">
        <v>139</v>
      </c>
      <c r="G962" s="21" t="s">
        <v>9</v>
      </c>
      <c r="H962" s="21" t="s">
        <v>14</v>
      </c>
      <c r="I962" s="21"/>
      <c r="J962" s="21"/>
      <c r="K962" s="21" t="s">
        <v>23</v>
      </c>
      <c r="L962" s="21"/>
      <c r="M962" s="21" t="s">
        <v>782</v>
      </c>
      <c r="N962" s="21" t="s">
        <v>676</v>
      </c>
      <c r="O962" s="21" t="s">
        <v>41</v>
      </c>
      <c r="P962" t="b">
        <v>0</v>
      </c>
      <c r="Q962" t="b">
        <v>0</v>
      </c>
      <c r="R962" t="b">
        <v>0</v>
      </c>
      <c r="S962">
        <v>40</v>
      </c>
      <c r="T962">
        <v>30</v>
      </c>
      <c r="U962">
        <v>0</v>
      </c>
      <c r="V962" s="21" t="s">
        <v>49</v>
      </c>
      <c r="W962">
        <v>1000</v>
      </c>
      <c r="X962">
        <v>100</v>
      </c>
      <c r="Y962" t="b">
        <v>0</v>
      </c>
      <c r="Z962">
        <v>80</v>
      </c>
      <c r="AA962">
        <v>1</v>
      </c>
      <c r="AB962">
        <v>105</v>
      </c>
      <c r="AC962">
        <v>60</v>
      </c>
      <c r="AD962">
        <v>0.05</v>
      </c>
      <c r="AE962" t="b">
        <v>1</v>
      </c>
      <c r="AF962" s="21" t="s">
        <v>724</v>
      </c>
      <c r="AG962">
        <v>5</v>
      </c>
      <c r="AH962">
        <v>9</v>
      </c>
      <c r="AI962">
        <v>90</v>
      </c>
      <c r="AJ962">
        <v>0</v>
      </c>
      <c r="AK962" s="21" t="s">
        <v>727</v>
      </c>
      <c r="AL962" t="b">
        <v>0</v>
      </c>
      <c r="AM962" t="b">
        <v>0</v>
      </c>
      <c r="AN962">
        <v>50</v>
      </c>
      <c r="AO962">
        <v>0</v>
      </c>
      <c r="AP962">
        <v>2000</v>
      </c>
      <c r="AQ962" s="21" t="s">
        <v>403</v>
      </c>
      <c r="AR962" s="21"/>
      <c r="AS962" t="b">
        <v>0</v>
      </c>
      <c r="AT962" s="21"/>
      <c r="AU962" s="21"/>
      <c r="AV962" s="21" t="s">
        <v>375</v>
      </c>
      <c r="AW962" s="21"/>
      <c r="AX962" s="21"/>
      <c r="AY962" s="21"/>
      <c r="AZ962" s="21"/>
      <c r="BA962">
        <v>1</v>
      </c>
      <c r="BB962" s="21"/>
      <c r="BC962">
        <v>14822282</v>
      </c>
    </row>
    <row r="963" spans="1:61" x14ac:dyDescent="0.25">
      <c r="A963" t="str">
        <f>VLOOKUP(ObjectiveData[[#This Row],[Template ID]],ID_Conversion[],3,FALSE)</f>
        <v>VMAT</v>
      </c>
      <c r="B963" t="str">
        <f>VLOOKUP(ObjectiveData[[#This Row],[Template ID]],ID_Conversion[],6,FALSE)</f>
        <v>LARY</v>
      </c>
      <c r="C963" s="15">
        <f>VLOOKUP(ObjectiveData[[#This Row],[Last Modified]],Date_Conversion[],13,FALSE)</f>
        <v>42887.658495370371</v>
      </c>
      <c r="D963" s="15" t="str">
        <f>VLOOKUP(ObjectiveData[[#This Row],[Template ID]],ObjectiveFiles[],3,FALSE)</f>
        <v>ObjectiveTemplate_7682.xml</v>
      </c>
      <c r="E963">
        <v>1.3</v>
      </c>
      <c r="F963" s="21" t="s">
        <v>139</v>
      </c>
      <c r="G963" s="21" t="s">
        <v>9</v>
      </c>
      <c r="H963" s="21" t="s">
        <v>14</v>
      </c>
      <c r="I963" s="21"/>
      <c r="J963" s="21"/>
      <c r="K963" s="21" t="s">
        <v>23</v>
      </c>
      <c r="L963" s="21"/>
      <c r="M963" s="21" t="s">
        <v>782</v>
      </c>
      <c r="N963" s="21" t="s">
        <v>676</v>
      </c>
      <c r="O963" s="21" t="s">
        <v>41</v>
      </c>
      <c r="P963" t="b">
        <v>0</v>
      </c>
      <c r="Q963" t="b">
        <v>0</v>
      </c>
      <c r="R963" t="b">
        <v>0</v>
      </c>
      <c r="S963">
        <v>40</v>
      </c>
      <c r="T963">
        <v>30</v>
      </c>
      <c r="U963">
        <v>0</v>
      </c>
      <c r="V963" s="21" t="s">
        <v>49</v>
      </c>
      <c r="W963">
        <v>1000</v>
      </c>
      <c r="X963">
        <v>100</v>
      </c>
      <c r="Y963" t="b">
        <v>0</v>
      </c>
      <c r="Z963">
        <v>80</v>
      </c>
      <c r="AA963">
        <v>1</v>
      </c>
      <c r="AB963">
        <v>105</v>
      </c>
      <c r="AC963">
        <v>60</v>
      </c>
      <c r="AD963">
        <v>0.05</v>
      </c>
      <c r="AE963" t="b">
        <v>1</v>
      </c>
      <c r="AF963" s="21" t="s">
        <v>724</v>
      </c>
      <c r="AG963">
        <v>5</v>
      </c>
      <c r="AH963">
        <v>9</v>
      </c>
      <c r="AI963">
        <v>90</v>
      </c>
      <c r="AJ963">
        <v>0</v>
      </c>
      <c r="AK963" s="21" t="s">
        <v>727</v>
      </c>
      <c r="AL963" t="b">
        <v>0</v>
      </c>
      <c r="AM963" t="b">
        <v>0</v>
      </c>
      <c r="AN963">
        <v>50</v>
      </c>
      <c r="AO963">
        <v>0</v>
      </c>
      <c r="AP963">
        <v>2000</v>
      </c>
      <c r="AQ963" s="21" t="s">
        <v>404</v>
      </c>
      <c r="AR963" s="21"/>
      <c r="AS963" t="b">
        <v>0</v>
      </c>
      <c r="AT963" s="21"/>
      <c r="AU963" s="21"/>
      <c r="AV963" s="21" t="s">
        <v>375</v>
      </c>
      <c r="AW963" s="21"/>
      <c r="AX963" s="21"/>
      <c r="AY963" s="21"/>
      <c r="AZ963" s="21"/>
      <c r="BA963">
        <v>1</v>
      </c>
      <c r="BB963" s="21"/>
      <c r="BC963">
        <v>42495</v>
      </c>
    </row>
    <row r="964" spans="1:61" x14ac:dyDescent="0.25">
      <c r="A964" t="str">
        <f>VLOOKUP(ObjectiveData[[#This Row],[Template ID]],ID_Conversion[],3,FALSE)</f>
        <v>VMAT</v>
      </c>
      <c r="B964" t="str">
        <f>VLOOKUP(ObjectiveData[[#This Row],[Template ID]],ID_Conversion[],6,FALSE)</f>
        <v>LARY</v>
      </c>
      <c r="C964" s="15">
        <f>VLOOKUP(ObjectiveData[[#This Row],[Last Modified]],Date_Conversion[],13,FALSE)</f>
        <v>42887.658495370371</v>
      </c>
      <c r="D964" s="15" t="str">
        <f>VLOOKUP(ObjectiveData[[#This Row],[Template ID]],ObjectiveFiles[],3,FALSE)</f>
        <v>ObjectiveTemplate_7682.xml</v>
      </c>
      <c r="E964">
        <v>1.3</v>
      </c>
      <c r="F964" s="21" t="s">
        <v>139</v>
      </c>
      <c r="G964" s="21" t="s">
        <v>9</v>
      </c>
      <c r="H964" s="21" t="s">
        <v>14</v>
      </c>
      <c r="I964" s="21"/>
      <c r="J964" s="21"/>
      <c r="K964" s="21" t="s">
        <v>23</v>
      </c>
      <c r="L964" s="21"/>
      <c r="M964" s="21" t="s">
        <v>782</v>
      </c>
      <c r="N964" s="21" t="s">
        <v>676</v>
      </c>
      <c r="O964" s="21" t="s">
        <v>41</v>
      </c>
      <c r="P964" t="b">
        <v>0</v>
      </c>
      <c r="Q964" t="b">
        <v>0</v>
      </c>
      <c r="R964" t="b">
        <v>0</v>
      </c>
      <c r="S964">
        <v>40</v>
      </c>
      <c r="T964">
        <v>30</v>
      </c>
      <c r="U964">
        <v>0</v>
      </c>
      <c r="V964" s="21" t="s">
        <v>49</v>
      </c>
      <c r="W964">
        <v>1000</v>
      </c>
      <c r="X964">
        <v>100</v>
      </c>
      <c r="Y964" t="b">
        <v>0</v>
      </c>
      <c r="Z964">
        <v>80</v>
      </c>
      <c r="AA964">
        <v>1</v>
      </c>
      <c r="AB964">
        <v>105</v>
      </c>
      <c r="AC964">
        <v>60</v>
      </c>
      <c r="AD964">
        <v>0.05</v>
      </c>
      <c r="AE964" t="b">
        <v>1</v>
      </c>
      <c r="AF964" s="21" t="s">
        <v>724</v>
      </c>
      <c r="AG964">
        <v>5</v>
      </c>
      <c r="AH964">
        <v>9</v>
      </c>
      <c r="AI964">
        <v>90</v>
      </c>
      <c r="AJ964">
        <v>0</v>
      </c>
      <c r="AK964" s="21" t="s">
        <v>727</v>
      </c>
      <c r="AL964" t="b">
        <v>0</v>
      </c>
      <c r="AM964" t="b">
        <v>0</v>
      </c>
      <c r="AN964">
        <v>50</v>
      </c>
      <c r="AO964">
        <v>0</v>
      </c>
      <c r="AP964">
        <v>2000</v>
      </c>
      <c r="AQ964" s="21" t="s">
        <v>405</v>
      </c>
      <c r="AR964" s="21"/>
      <c r="AS964" t="b">
        <v>0</v>
      </c>
      <c r="AT964" s="21"/>
      <c r="AU964" s="21"/>
      <c r="AV964" s="21" t="s">
        <v>375</v>
      </c>
      <c r="AW964" s="21"/>
      <c r="AX964" s="21"/>
      <c r="AY964" s="21"/>
      <c r="AZ964" s="21"/>
      <c r="BA964">
        <v>1</v>
      </c>
      <c r="BB964" s="21"/>
      <c r="BC964">
        <v>8388736</v>
      </c>
    </row>
    <row r="965" spans="1:61" x14ac:dyDescent="0.25">
      <c r="A965" t="str">
        <f>VLOOKUP(ObjectiveData[[#This Row],[Template ID]],ID_Conversion[],3,FALSE)</f>
        <v>VMAT</v>
      </c>
      <c r="B965" t="str">
        <f>VLOOKUP(ObjectiveData[[#This Row],[Template ID]],ID_Conversion[],6,FALSE)</f>
        <v>LARY</v>
      </c>
      <c r="C965" s="15">
        <f>VLOOKUP(ObjectiveData[[#This Row],[Last Modified]],Date_Conversion[],13,FALSE)</f>
        <v>42887.658495370371</v>
      </c>
      <c r="D965" s="15" t="str">
        <f>VLOOKUP(ObjectiveData[[#This Row],[Template ID]],ObjectiveFiles[],3,FALSE)</f>
        <v>ObjectiveTemplate_7682.xml</v>
      </c>
      <c r="E965">
        <v>1.3</v>
      </c>
      <c r="F965" s="21" t="s">
        <v>139</v>
      </c>
      <c r="G965" s="21" t="s">
        <v>9</v>
      </c>
      <c r="H965" s="21" t="s">
        <v>14</v>
      </c>
      <c r="I965" s="21"/>
      <c r="J965" s="21"/>
      <c r="K965" s="21" t="s">
        <v>23</v>
      </c>
      <c r="L965" s="21"/>
      <c r="M965" s="21" t="s">
        <v>782</v>
      </c>
      <c r="N965" s="21" t="s">
        <v>676</v>
      </c>
      <c r="O965" s="21" t="s">
        <v>41</v>
      </c>
      <c r="P965" t="b">
        <v>0</v>
      </c>
      <c r="Q965" t="b">
        <v>0</v>
      </c>
      <c r="R965" t="b">
        <v>0</v>
      </c>
      <c r="S965">
        <v>40</v>
      </c>
      <c r="T965">
        <v>30</v>
      </c>
      <c r="U965">
        <v>0</v>
      </c>
      <c r="V965" s="21" t="s">
        <v>49</v>
      </c>
      <c r="W965">
        <v>1000</v>
      </c>
      <c r="X965">
        <v>100</v>
      </c>
      <c r="Y965" t="b">
        <v>0</v>
      </c>
      <c r="Z965">
        <v>80</v>
      </c>
      <c r="AA965">
        <v>1</v>
      </c>
      <c r="AB965">
        <v>105</v>
      </c>
      <c r="AC965">
        <v>60</v>
      </c>
      <c r="AD965">
        <v>0.05</v>
      </c>
      <c r="AE965" t="b">
        <v>1</v>
      </c>
      <c r="AF965" s="21" t="s">
        <v>724</v>
      </c>
      <c r="AG965">
        <v>5</v>
      </c>
      <c r="AH965">
        <v>9</v>
      </c>
      <c r="AI965">
        <v>90</v>
      </c>
      <c r="AJ965">
        <v>0</v>
      </c>
      <c r="AK965" s="21" t="s">
        <v>727</v>
      </c>
      <c r="AL965" t="b">
        <v>0</v>
      </c>
      <c r="AM965" t="b">
        <v>0</v>
      </c>
      <c r="AN965">
        <v>50</v>
      </c>
      <c r="AO965">
        <v>0</v>
      </c>
      <c r="AP965">
        <v>2000</v>
      </c>
      <c r="AQ965" s="21" t="s">
        <v>406</v>
      </c>
      <c r="AR965" s="21"/>
      <c r="AS965" t="b">
        <v>0</v>
      </c>
      <c r="AT965" s="21"/>
      <c r="AU965" s="21"/>
      <c r="AV965" s="21" t="s">
        <v>375</v>
      </c>
      <c r="AW965" s="21"/>
      <c r="AX965" s="21"/>
      <c r="AY965" s="21"/>
      <c r="AZ965" s="21"/>
      <c r="BA965">
        <v>1</v>
      </c>
      <c r="BB965" s="21"/>
      <c r="BC965">
        <v>8388736</v>
      </c>
    </row>
    <row r="966" spans="1:61" x14ac:dyDescent="0.25">
      <c r="A966" t="str">
        <f>VLOOKUP(ObjectiveData[[#This Row],[Template ID]],ID_Conversion[],3,FALSE)</f>
        <v>VMAT</v>
      </c>
      <c r="B966" t="str">
        <f>VLOOKUP(ObjectiveData[[#This Row],[Template ID]],ID_Conversion[],6,FALSE)</f>
        <v>LARY</v>
      </c>
      <c r="C966" s="15">
        <f>VLOOKUP(ObjectiveData[[#This Row],[Last Modified]],Date_Conversion[],13,FALSE)</f>
        <v>42887.658495370371</v>
      </c>
      <c r="D966" s="15" t="str">
        <f>VLOOKUP(ObjectiveData[[#This Row],[Template ID]],ObjectiveFiles[],3,FALSE)</f>
        <v>ObjectiveTemplate_7682.xml</v>
      </c>
      <c r="E966">
        <v>1.3</v>
      </c>
      <c r="F966" s="21" t="s">
        <v>139</v>
      </c>
      <c r="G966" s="21" t="s">
        <v>9</v>
      </c>
      <c r="H966" s="21" t="s">
        <v>14</v>
      </c>
      <c r="I966" s="21"/>
      <c r="J966" s="21"/>
      <c r="K966" s="21" t="s">
        <v>23</v>
      </c>
      <c r="L966" s="21"/>
      <c r="M966" s="21" t="s">
        <v>782</v>
      </c>
      <c r="N966" s="21" t="s">
        <v>676</v>
      </c>
      <c r="O966" s="21" t="s">
        <v>41</v>
      </c>
      <c r="P966" t="b">
        <v>0</v>
      </c>
      <c r="Q966" t="b">
        <v>0</v>
      </c>
      <c r="R966" t="b">
        <v>0</v>
      </c>
      <c r="S966">
        <v>40</v>
      </c>
      <c r="T966">
        <v>30</v>
      </c>
      <c r="U966">
        <v>0</v>
      </c>
      <c r="V966" s="21" t="s">
        <v>49</v>
      </c>
      <c r="W966">
        <v>1000</v>
      </c>
      <c r="X966">
        <v>100</v>
      </c>
      <c r="Y966" t="b">
        <v>0</v>
      </c>
      <c r="Z966">
        <v>80</v>
      </c>
      <c r="AA966">
        <v>1</v>
      </c>
      <c r="AB966">
        <v>105</v>
      </c>
      <c r="AC966">
        <v>60</v>
      </c>
      <c r="AD966">
        <v>0.05</v>
      </c>
      <c r="AE966" t="b">
        <v>1</v>
      </c>
      <c r="AF966" s="21" t="s">
        <v>724</v>
      </c>
      <c r="AG966">
        <v>5</v>
      </c>
      <c r="AH966">
        <v>9</v>
      </c>
      <c r="AI966">
        <v>90</v>
      </c>
      <c r="AJ966">
        <v>0</v>
      </c>
      <c r="AK966" s="21" t="s">
        <v>727</v>
      </c>
      <c r="AL966" t="b">
        <v>0</v>
      </c>
      <c r="AM966" t="b">
        <v>0</v>
      </c>
      <c r="AN966">
        <v>50</v>
      </c>
      <c r="AO966">
        <v>0</v>
      </c>
      <c r="AP966">
        <v>2000</v>
      </c>
      <c r="AQ966" s="21" t="s">
        <v>407</v>
      </c>
      <c r="AR966" s="21"/>
      <c r="AS966" t="b">
        <v>0</v>
      </c>
      <c r="AT966" s="21"/>
      <c r="AU966" s="21"/>
      <c r="AV966" s="21" t="s">
        <v>375</v>
      </c>
      <c r="AW966" s="21"/>
      <c r="AX966" s="21"/>
      <c r="AY966" s="21"/>
      <c r="AZ966" s="21"/>
      <c r="BA966">
        <v>1</v>
      </c>
      <c r="BB966" s="21"/>
      <c r="BC966">
        <v>14822282</v>
      </c>
    </row>
    <row r="967" spans="1:61" x14ac:dyDescent="0.25">
      <c r="A967" t="str">
        <f>VLOOKUP(ObjectiveData[[#This Row],[Template ID]],ID_Conversion[],3,FALSE)</f>
        <v>VMAT</v>
      </c>
      <c r="B967" t="str">
        <f>VLOOKUP(ObjectiveData[[#This Row],[Template ID]],ID_Conversion[],6,FALSE)</f>
        <v>LARY</v>
      </c>
      <c r="C967" s="15">
        <f>VLOOKUP(ObjectiveData[[#This Row],[Last Modified]],Date_Conversion[],13,FALSE)</f>
        <v>42887.658495370371</v>
      </c>
      <c r="D967" s="15" t="str">
        <f>VLOOKUP(ObjectiveData[[#This Row],[Template ID]],ObjectiveFiles[],3,FALSE)</f>
        <v>ObjectiveTemplate_7682.xml</v>
      </c>
      <c r="E967">
        <v>1.3</v>
      </c>
      <c r="F967" s="21" t="s">
        <v>139</v>
      </c>
      <c r="G967" s="21" t="s">
        <v>9</v>
      </c>
      <c r="H967" s="21" t="s">
        <v>14</v>
      </c>
      <c r="I967" s="21"/>
      <c r="J967" s="21"/>
      <c r="K967" s="21" t="s">
        <v>23</v>
      </c>
      <c r="L967" s="21"/>
      <c r="M967" s="21" t="s">
        <v>782</v>
      </c>
      <c r="N967" s="21" t="s">
        <v>676</v>
      </c>
      <c r="O967" s="21" t="s">
        <v>41</v>
      </c>
      <c r="P967" t="b">
        <v>0</v>
      </c>
      <c r="Q967" t="b">
        <v>0</v>
      </c>
      <c r="R967" t="b">
        <v>0</v>
      </c>
      <c r="S967">
        <v>40</v>
      </c>
      <c r="T967">
        <v>30</v>
      </c>
      <c r="U967">
        <v>0</v>
      </c>
      <c r="V967" s="21" t="s">
        <v>49</v>
      </c>
      <c r="W967">
        <v>1000</v>
      </c>
      <c r="X967">
        <v>100</v>
      </c>
      <c r="Y967" t="b">
        <v>0</v>
      </c>
      <c r="Z967">
        <v>80</v>
      </c>
      <c r="AA967">
        <v>1</v>
      </c>
      <c r="AB967">
        <v>105</v>
      </c>
      <c r="AC967">
        <v>60</v>
      </c>
      <c r="AD967">
        <v>0.05</v>
      </c>
      <c r="AE967" t="b">
        <v>1</v>
      </c>
      <c r="AF967" s="21" t="s">
        <v>724</v>
      </c>
      <c r="AG967">
        <v>5</v>
      </c>
      <c r="AH967">
        <v>9</v>
      </c>
      <c r="AI967">
        <v>90</v>
      </c>
      <c r="AJ967">
        <v>0</v>
      </c>
      <c r="AK967" s="21" t="s">
        <v>727</v>
      </c>
      <c r="AL967" t="b">
        <v>0</v>
      </c>
      <c r="AM967" t="b">
        <v>0</v>
      </c>
      <c r="AN967">
        <v>50</v>
      </c>
      <c r="AO967">
        <v>0</v>
      </c>
      <c r="AP967">
        <v>2000</v>
      </c>
      <c r="AQ967" s="21" t="s">
        <v>408</v>
      </c>
      <c r="AR967" s="21"/>
      <c r="AS967" t="b">
        <v>0</v>
      </c>
      <c r="AT967" s="21"/>
      <c r="AU967" s="21"/>
      <c r="AV967" s="21" t="s">
        <v>375</v>
      </c>
      <c r="AW967" s="21"/>
      <c r="AX967" s="21"/>
      <c r="AY967" s="21"/>
      <c r="AZ967" s="21"/>
      <c r="BA967">
        <v>1</v>
      </c>
      <c r="BB967" s="21"/>
      <c r="BC967">
        <v>42495</v>
      </c>
    </row>
    <row r="968" spans="1:61" x14ac:dyDescent="0.25">
      <c r="A968" t="str">
        <f>VLOOKUP(ObjectiveData[[#This Row],[Template ID]],ID_Conversion[],3,FALSE)</f>
        <v>VMAT</v>
      </c>
      <c r="B968" t="str">
        <f>VLOOKUP(ObjectiveData[[#This Row],[Template ID]],ID_Conversion[],6,FALSE)</f>
        <v>LARY</v>
      </c>
      <c r="C968" s="15">
        <f>VLOOKUP(ObjectiveData[[#This Row],[Last Modified]],Date_Conversion[],13,FALSE)</f>
        <v>42887.658495370371</v>
      </c>
      <c r="D968" s="15" t="str">
        <f>VLOOKUP(ObjectiveData[[#This Row],[Template ID]],ObjectiveFiles[],3,FALSE)</f>
        <v>ObjectiveTemplate_7682.xml</v>
      </c>
      <c r="E968">
        <v>1.3</v>
      </c>
      <c r="F968" s="21" t="s">
        <v>139</v>
      </c>
      <c r="G968" s="21" t="s">
        <v>9</v>
      </c>
      <c r="H968" s="21" t="s">
        <v>14</v>
      </c>
      <c r="I968" s="21"/>
      <c r="J968" s="21"/>
      <c r="K968" s="21" t="s">
        <v>23</v>
      </c>
      <c r="L968" s="21"/>
      <c r="M968" s="21" t="s">
        <v>782</v>
      </c>
      <c r="N968" s="21" t="s">
        <v>676</v>
      </c>
      <c r="O968" s="21" t="s">
        <v>41</v>
      </c>
      <c r="P968" t="b">
        <v>0</v>
      </c>
      <c r="Q968" t="b">
        <v>0</v>
      </c>
      <c r="R968" t="b">
        <v>0</v>
      </c>
      <c r="S968">
        <v>40</v>
      </c>
      <c r="T968">
        <v>30</v>
      </c>
      <c r="U968">
        <v>0</v>
      </c>
      <c r="V968" s="21" t="s">
        <v>49</v>
      </c>
      <c r="W968">
        <v>1000</v>
      </c>
      <c r="X968">
        <v>100</v>
      </c>
      <c r="Y968" t="b">
        <v>0</v>
      </c>
      <c r="Z968">
        <v>80</v>
      </c>
      <c r="AA968">
        <v>1</v>
      </c>
      <c r="AB968">
        <v>105</v>
      </c>
      <c r="AC968">
        <v>60</v>
      </c>
      <c r="AD968">
        <v>0.05</v>
      </c>
      <c r="AE968" t="b">
        <v>1</v>
      </c>
      <c r="AF968" s="21" t="s">
        <v>724</v>
      </c>
      <c r="AG968">
        <v>5</v>
      </c>
      <c r="AH968">
        <v>9</v>
      </c>
      <c r="AI968">
        <v>90</v>
      </c>
      <c r="AJ968">
        <v>0</v>
      </c>
      <c r="AK968" s="21" t="s">
        <v>727</v>
      </c>
      <c r="AL968" t="b">
        <v>0</v>
      </c>
      <c r="AM968" t="b">
        <v>0</v>
      </c>
      <c r="AN968">
        <v>50</v>
      </c>
      <c r="AO968">
        <v>0</v>
      </c>
      <c r="AP968">
        <v>2000</v>
      </c>
      <c r="AQ968" s="21" t="s">
        <v>409</v>
      </c>
      <c r="AR968" s="21"/>
      <c r="AS968" t="b">
        <v>0</v>
      </c>
      <c r="AT968" s="21"/>
      <c r="AU968" s="21"/>
      <c r="AV968" s="21" t="s">
        <v>375</v>
      </c>
      <c r="AW968" s="21"/>
      <c r="AX968" s="21"/>
      <c r="AY968" s="21"/>
      <c r="AZ968" s="21"/>
      <c r="BA968">
        <v>1</v>
      </c>
      <c r="BB968" s="21"/>
      <c r="BC968">
        <v>8388736</v>
      </c>
    </row>
    <row r="969" spans="1:61" x14ac:dyDescent="0.25">
      <c r="A969" t="str">
        <f>VLOOKUP(ObjectiveData[[#This Row],[Template ID]],ID_Conversion[],3,FALSE)</f>
        <v>VMAT</v>
      </c>
      <c r="B969" t="str">
        <f>VLOOKUP(ObjectiveData[[#This Row],[Template ID]],ID_Conversion[],6,FALSE)</f>
        <v>LARY</v>
      </c>
      <c r="C969" s="15">
        <f>VLOOKUP(ObjectiveData[[#This Row],[Last Modified]],Date_Conversion[],13,FALSE)</f>
        <v>42887.658495370371</v>
      </c>
      <c r="D969" s="15" t="str">
        <f>VLOOKUP(ObjectiveData[[#This Row],[Template ID]],ObjectiveFiles[],3,FALSE)</f>
        <v>ObjectiveTemplate_7682.xml</v>
      </c>
      <c r="E969">
        <v>1.3</v>
      </c>
      <c r="F969" s="21" t="s">
        <v>139</v>
      </c>
      <c r="G969" s="21" t="s">
        <v>9</v>
      </c>
      <c r="H969" s="21" t="s">
        <v>14</v>
      </c>
      <c r="I969" s="21"/>
      <c r="J969" s="21"/>
      <c r="K969" s="21" t="s">
        <v>23</v>
      </c>
      <c r="L969" s="21"/>
      <c r="M969" s="21" t="s">
        <v>782</v>
      </c>
      <c r="N969" s="21" t="s">
        <v>676</v>
      </c>
      <c r="O969" s="21" t="s">
        <v>41</v>
      </c>
      <c r="P969" t="b">
        <v>0</v>
      </c>
      <c r="Q969" t="b">
        <v>0</v>
      </c>
      <c r="R969" t="b">
        <v>0</v>
      </c>
      <c r="S969">
        <v>40</v>
      </c>
      <c r="T969">
        <v>30</v>
      </c>
      <c r="U969">
        <v>0</v>
      </c>
      <c r="V969" s="21" t="s">
        <v>49</v>
      </c>
      <c r="W969">
        <v>1000</v>
      </c>
      <c r="X969">
        <v>100</v>
      </c>
      <c r="Y969" t="b">
        <v>0</v>
      </c>
      <c r="Z969">
        <v>80</v>
      </c>
      <c r="AA969">
        <v>1</v>
      </c>
      <c r="AB969">
        <v>105</v>
      </c>
      <c r="AC969">
        <v>60</v>
      </c>
      <c r="AD969">
        <v>0.05</v>
      </c>
      <c r="AE969" t="b">
        <v>1</v>
      </c>
      <c r="AF969" s="21" t="s">
        <v>724</v>
      </c>
      <c r="AG969">
        <v>5</v>
      </c>
      <c r="AH969">
        <v>9</v>
      </c>
      <c r="AI969">
        <v>90</v>
      </c>
      <c r="AJ969">
        <v>0</v>
      </c>
      <c r="AK969" s="21" t="s">
        <v>727</v>
      </c>
      <c r="AL969" t="b">
        <v>0</v>
      </c>
      <c r="AM969" t="b">
        <v>0</v>
      </c>
      <c r="AN969">
        <v>50</v>
      </c>
      <c r="AO969">
        <v>0</v>
      </c>
      <c r="AP969">
        <v>2000</v>
      </c>
      <c r="AQ969" s="21" t="s">
        <v>410</v>
      </c>
      <c r="AR969" s="21"/>
      <c r="AS969" t="b">
        <v>0</v>
      </c>
      <c r="AT969" s="21"/>
      <c r="AU969" s="21"/>
      <c r="AV969" s="21" t="s">
        <v>375</v>
      </c>
      <c r="AW969" s="21"/>
      <c r="AX969" s="21"/>
      <c r="AY969" s="21"/>
      <c r="AZ969" s="21"/>
      <c r="BA969">
        <v>1</v>
      </c>
      <c r="BB969" s="21"/>
      <c r="BC969">
        <v>15570276</v>
      </c>
    </row>
    <row r="970" spans="1:61" x14ac:dyDescent="0.25">
      <c r="A970" t="str">
        <f>VLOOKUP(ObjectiveData[[#This Row],[Template ID]],ID_Conversion[],3,FALSE)</f>
        <v>VMAT</v>
      </c>
      <c r="B970" t="str">
        <f>VLOOKUP(ObjectiveData[[#This Row],[Template ID]],ID_Conversion[],6,FALSE)</f>
        <v>LARY</v>
      </c>
      <c r="C970" s="15">
        <f>VLOOKUP(ObjectiveData[[#This Row],[Last Modified]],Date_Conversion[],13,FALSE)</f>
        <v>42887.658495370371</v>
      </c>
      <c r="D970" s="15" t="str">
        <f>VLOOKUP(ObjectiveData[[#This Row],[Template ID]],ObjectiveFiles[],3,FALSE)</f>
        <v>ObjectiveTemplate_7682.xml</v>
      </c>
      <c r="E970">
        <v>1.3</v>
      </c>
      <c r="F970" s="21" t="s">
        <v>139</v>
      </c>
      <c r="G970" s="21" t="s">
        <v>9</v>
      </c>
      <c r="H970" s="21" t="s">
        <v>14</v>
      </c>
      <c r="I970" s="21"/>
      <c r="J970" s="21"/>
      <c r="K970" s="21" t="s">
        <v>23</v>
      </c>
      <c r="L970" s="21"/>
      <c r="M970" s="21" t="s">
        <v>782</v>
      </c>
      <c r="N970" s="21" t="s">
        <v>676</v>
      </c>
      <c r="O970" s="21" t="s">
        <v>41</v>
      </c>
      <c r="P970" t="b">
        <v>0</v>
      </c>
      <c r="Q970" t="b">
        <v>0</v>
      </c>
      <c r="R970" t="b">
        <v>0</v>
      </c>
      <c r="S970">
        <v>40</v>
      </c>
      <c r="T970">
        <v>30</v>
      </c>
      <c r="U970">
        <v>0</v>
      </c>
      <c r="V970" s="21" t="s">
        <v>49</v>
      </c>
      <c r="W970">
        <v>1000</v>
      </c>
      <c r="X970">
        <v>100</v>
      </c>
      <c r="Y970" t="b">
        <v>0</v>
      </c>
      <c r="Z970">
        <v>80</v>
      </c>
      <c r="AA970">
        <v>1</v>
      </c>
      <c r="AB970">
        <v>105</v>
      </c>
      <c r="AC970">
        <v>60</v>
      </c>
      <c r="AD970">
        <v>0.05</v>
      </c>
      <c r="AE970" t="b">
        <v>1</v>
      </c>
      <c r="AF970" s="21" t="s">
        <v>724</v>
      </c>
      <c r="AG970">
        <v>5</v>
      </c>
      <c r="AH970">
        <v>9</v>
      </c>
      <c r="AI970">
        <v>90</v>
      </c>
      <c r="AJ970">
        <v>0</v>
      </c>
      <c r="AK970" s="21" t="s">
        <v>727</v>
      </c>
      <c r="AL970" t="b">
        <v>0</v>
      </c>
      <c r="AM970" t="b">
        <v>0</v>
      </c>
      <c r="AN970">
        <v>50</v>
      </c>
      <c r="AO970">
        <v>0</v>
      </c>
      <c r="AP970">
        <v>2000</v>
      </c>
      <c r="AQ970" s="21" t="s">
        <v>411</v>
      </c>
      <c r="AR970" s="21"/>
      <c r="AS970" t="b">
        <v>0</v>
      </c>
      <c r="AT970" s="21"/>
      <c r="AU970" s="21"/>
      <c r="AV970" s="21" t="s">
        <v>375</v>
      </c>
      <c r="AW970" s="21"/>
      <c r="AX970" s="21"/>
      <c r="AY970" s="21"/>
      <c r="AZ970" s="21"/>
      <c r="BA970">
        <v>1</v>
      </c>
      <c r="BB970" s="21"/>
      <c r="BC970">
        <v>15570276</v>
      </c>
    </row>
    <row r="971" spans="1:61" x14ac:dyDescent="0.25">
      <c r="A971" t="str">
        <f>VLOOKUP(ObjectiveData[[#This Row],[Template ID]],ID_Conversion[],3,FALSE)</f>
        <v>VMAT</v>
      </c>
      <c r="B971" t="str">
        <f>VLOOKUP(ObjectiveData[[#This Row],[Template ID]],ID_Conversion[],6,FALSE)</f>
        <v>LARY</v>
      </c>
      <c r="C971" s="15">
        <f>VLOOKUP(ObjectiveData[[#This Row],[Last Modified]],Date_Conversion[],13,FALSE)</f>
        <v>42887.658495370371</v>
      </c>
      <c r="D971" s="15" t="str">
        <f>VLOOKUP(ObjectiveData[[#This Row],[Template ID]],ObjectiveFiles[],3,FALSE)</f>
        <v>ObjectiveTemplate_7682.xml</v>
      </c>
      <c r="E971">
        <v>1.3</v>
      </c>
      <c r="F971" s="21" t="s">
        <v>139</v>
      </c>
      <c r="G971" s="21" t="s">
        <v>9</v>
      </c>
      <c r="H971" s="21" t="s">
        <v>14</v>
      </c>
      <c r="I971" s="21"/>
      <c r="J971" s="21"/>
      <c r="K971" s="21" t="s">
        <v>23</v>
      </c>
      <c r="L971" s="21"/>
      <c r="M971" s="21" t="s">
        <v>782</v>
      </c>
      <c r="N971" s="21" t="s">
        <v>676</v>
      </c>
      <c r="O971" s="21" t="s">
        <v>41</v>
      </c>
      <c r="P971" t="b">
        <v>0</v>
      </c>
      <c r="Q971" t="b">
        <v>0</v>
      </c>
      <c r="R971" t="b">
        <v>0</v>
      </c>
      <c r="S971">
        <v>40</v>
      </c>
      <c r="T971">
        <v>30</v>
      </c>
      <c r="U971">
        <v>0</v>
      </c>
      <c r="V971" s="21" t="s">
        <v>49</v>
      </c>
      <c r="W971">
        <v>1000</v>
      </c>
      <c r="X971">
        <v>100</v>
      </c>
      <c r="Y971" t="b">
        <v>0</v>
      </c>
      <c r="Z971">
        <v>80</v>
      </c>
      <c r="AA971">
        <v>1</v>
      </c>
      <c r="AB971">
        <v>105</v>
      </c>
      <c r="AC971">
        <v>60</v>
      </c>
      <c r="AD971">
        <v>0.05</v>
      </c>
      <c r="AE971" t="b">
        <v>1</v>
      </c>
      <c r="AF971" s="21" t="s">
        <v>724</v>
      </c>
      <c r="AG971">
        <v>5</v>
      </c>
      <c r="AH971">
        <v>9</v>
      </c>
      <c r="AI971">
        <v>90</v>
      </c>
      <c r="AJ971">
        <v>0</v>
      </c>
      <c r="AK971" s="21" t="s">
        <v>727</v>
      </c>
      <c r="AL971" t="b">
        <v>0</v>
      </c>
      <c r="AM971" t="b">
        <v>0</v>
      </c>
      <c r="AN971">
        <v>50</v>
      </c>
      <c r="AO971">
        <v>0</v>
      </c>
      <c r="AP971">
        <v>2000</v>
      </c>
      <c r="AQ971" s="21" t="s">
        <v>412</v>
      </c>
      <c r="AR971" s="21"/>
      <c r="AS971" t="b">
        <v>0</v>
      </c>
      <c r="AT971" s="21"/>
      <c r="AU971" s="21"/>
      <c r="AV971" s="21" t="s">
        <v>375</v>
      </c>
      <c r="AW971" s="21"/>
      <c r="AX971" s="21"/>
      <c r="AY971" s="21"/>
      <c r="AZ971" s="21"/>
      <c r="BA971">
        <v>1</v>
      </c>
      <c r="BB971" s="21"/>
      <c r="BC971">
        <v>15570276</v>
      </c>
    </row>
    <row r="972" spans="1:61" x14ac:dyDescent="0.25">
      <c r="A972" t="str">
        <f>VLOOKUP(ObjectiveData[[#This Row],[Template ID]],ID_Conversion[],3,FALSE)</f>
        <v>VMAT</v>
      </c>
      <c r="B972" t="str">
        <f>VLOOKUP(ObjectiveData[[#This Row],[Template ID]],ID_Conversion[],6,FALSE)</f>
        <v>LARY</v>
      </c>
      <c r="C972" s="15">
        <f>VLOOKUP(ObjectiveData[[#This Row],[Last Modified]],Date_Conversion[],13,FALSE)</f>
        <v>42887.658495370371</v>
      </c>
      <c r="D972" s="15" t="str">
        <f>VLOOKUP(ObjectiveData[[#This Row],[Template ID]],ObjectiveFiles[],3,FALSE)</f>
        <v>ObjectiveTemplate_7682.xml</v>
      </c>
      <c r="E972">
        <v>1.3</v>
      </c>
      <c r="F972" s="21" t="s">
        <v>139</v>
      </c>
      <c r="G972" s="21" t="s">
        <v>9</v>
      </c>
      <c r="H972" s="21" t="s">
        <v>14</v>
      </c>
      <c r="I972" s="21"/>
      <c r="J972" s="21"/>
      <c r="K972" s="21" t="s">
        <v>23</v>
      </c>
      <c r="L972" s="21"/>
      <c r="M972" s="21" t="s">
        <v>782</v>
      </c>
      <c r="N972" s="21" t="s">
        <v>676</v>
      </c>
      <c r="O972" s="21" t="s">
        <v>41</v>
      </c>
      <c r="P972" t="b">
        <v>0</v>
      </c>
      <c r="Q972" t="b">
        <v>0</v>
      </c>
      <c r="R972" t="b">
        <v>0</v>
      </c>
      <c r="S972">
        <v>40</v>
      </c>
      <c r="T972">
        <v>30</v>
      </c>
      <c r="U972">
        <v>0</v>
      </c>
      <c r="V972" s="21" t="s">
        <v>49</v>
      </c>
      <c r="W972">
        <v>1000</v>
      </c>
      <c r="X972">
        <v>100</v>
      </c>
      <c r="Y972" t="b">
        <v>0</v>
      </c>
      <c r="Z972">
        <v>80</v>
      </c>
      <c r="AA972">
        <v>1</v>
      </c>
      <c r="AB972">
        <v>105</v>
      </c>
      <c r="AC972">
        <v>60</v>
      </c>
      <c r="AD972">
        <v>0.05</v>
      </c>
      <c r="AE972" t="b">
        <v>1</v>
      </c>
      <c r="AF972" s="21" t="s">
        <v>724</v>
      </c>
      <c r="AG972">
        <v>5</v>
      </c>
      <c r="AH972">
        <v>9</v>
      </c>
      <c r="AI972">
        <v>90</v>
      </c>
      <c r="AJ972">
        <v>0</v>
      </c>
      <c r="AK972" s="21" t="s">
        <v>727</v>
      </c>
      <c r="AL972" t="b">
        <v>0</v>
      </c>
      <c r="AM972" t="b">
        <v>0</v>
      </c>
      <c r="AN972">
        <v>50</v>
      </c>
      <c r="AO972">
        <v>0</v>
      </c>
      <c r="AP972">
        <v>2000</v>
      </c>
      <c r="AQ972" s="21" t="s">
        <v>413</v>
      </c>
      <c r="AR972" s="21"/>
      <c r="AS972" t="b">
        <v>0</v>
      </c>
      <c r="AT972" s="21"/>
      <c r="AU972" s="21"/>
      <c r="AV972" s="21" t="s">
        <v>375</v>
      </c>
      <c r="AW972" s="21"/>
      <c r="AX972" s="21"/>
      <c r="AY972" s="21"/>
      <c r="AZ972" s="21"/>
      <c r="BA972">
        <v>1</v>
      </c>
      <c r="BB972" s="21"/>
      <c r="BC972">
        <v>15570276</v>
      </c>
    </row>
    <row r="973" spans="1:61" x14ac:dyDescent="0.25">
      <c r="A973" t="str">
        <f>VLOOKUP(ObjectiveData[[#This Row],[Template ID]],ID_Conversion[],3,FALSE)</f>
        <v>VMAT</v>
      </c>
      <c r="B973" t="str">
        <f>VLOOKUP(ObjectiveData[[#This Row],[Template ID]],ID_Conversion[],6,FALSE)</f>
        <v>LARY</v>
      </c>
      <c r="C973" s="15">
        <f>VLOOKUP(ObjectiveData[[#This Row],[Last Modified]],Date_Conversion[],13,FALSE)</f>
        <v>42887.658495370371</v>
      </c>
      <c r="D973" s="15" t="str">
        <f>VLOOKUP(ObjectiveData[[#This Row],[Template ID]],ObjectiveFiles[],3,FALSE)</f>
        <v>ObjectiveTemplate_7682.xml</v>
      </c>
      <c r="E973">
        <v>1.3</v>
      </c>
      <c r="F973" s="21" t="s">
        <v>139</v>
      </c>
      <c r="G973" s="21" t="s">
        <v>9</v>
      </c>
      <c r="H973" s="21" t="s">
        <v>14</v>
      </c>
      <c r="I973" s="21"/>
      <c r="J973" s="21"/>
      <c r="K973" s="21" t="s">
        <v>23</v>
      </c>
      <c r="L973" s="21"/>
      <c r="M973" s="21" t="s">
        <v>782</v>
      </c>
      <c r="N973" s="21" t="s">
        <v>676</v>
      </c>
      <c r="O973" s="21" t="s">
        <v>41</v>
      </c>
      <c r="P973" t="b">
        <v>0</v>
      </c>
      <c r="Q973" t="b">
        <v>0</v>
      </c>
      <c r="R973" t="b">
        <v>0</v>
      </c>
      <c r="S973">
        <v>40</v>
      </c>
      <c r="T973">
        <v>30</v>
      </c>
      <c r="U973">
        <v>0</v>
      </c>
      <c r="V973" s="21" t="s">
        <v>49</v>
      </c>
      <c r="W973">
        <v>1000</v>
      </c>
      <c r="X973">
        <v>100</v>
      </c>
      <c r="Y973" t="b">
        <v>0</v>
      </c>
      <c r="Z973">
        <v>80</v>
      </c>
      <c r="AA973">
        <v>1</v>
      </c>
      <c r="AB973">
        <v>105</v>
      </c>
      <c r="AC973">
        <v>60</v>
      </c>
      <c r="AD973">
        <v>0.05</v>
      </c>
      <c r="AE973" t="b">
        <v>1</v>
      </c>
      <c r="AF973" s="21" t="s">
        <v>724</v>
      </c>
      <c r="AG973">
        <v>5</v>
      </c>
      <c r="AH973">
        <v>9</v>
      </c>
      <c r="AI973">
        <v>90</v>
      </c>
      <c r="AJ973">
        <v>0</v>
      </c>
      <c r="AK973" s="21" t="s">
        <v>727</v>
      </c>
      <c r="AL973" t="b">
        <v>0</v>
      </c>
      <c r="AM973" t="b">
        <v>0</v>
      </c>
      <c r="AN973">
        <v>50</v>
      </c>
      <c r="AO973">
        <v>0</v>
      </c>
      <c r="AP973">
        <v>2000</v>
      </c>
      <c r="AQ973" s="21" t="s">
        <v>414</v>
      </c>
      <c r="AR973" s="21"/>
      <c r="AS973" t="b">
        <v>0</v>
      </c>
      <c r="AT973" s="21"/>
      <c r="AU973" s="21"/>
      <c r="AV973" s="21" t="s">
        <v>375</v>
      </c>
      <c r="AW973" s="21"/>
      <c r="AX973" s="21"/>
      <c r="AY973" s="21"/>
      <c r="AZ973" s="21"/>
      <c r="BA973">
        <v>1</v>
      </c>
      <c r="BB973" s="21"/>
      <c r="BC973">
        <v>15570276</v>
      </c>
    </row>
    <row r="974" spans="1:61" x14ac:dyDescent="0.25">
      <c r="A974" t="str">
        <f>VLOOKUP(ObjectiveData[[#This Row],[Template ID]],ID_Conversion[],3,FALSE)</f>
        <v>VMAT</v>
      </c>
      <c r="B974" t="str">
        <f>VLOOKUP(ObjectiveData[[#This Row],[Template ID]],ID_Conversion[],6,FALSE)</f>
        <v>LARY</v>
      </c>
      <c r="C974" s="15">
        <f>VLOOKUP(ObjectiveData[[#This Row],[Last Modified]],Date_Conversion[],13,FALSE)</f>
        <v>42887.658495370371</v>
      </c>
      <c r="D974" s="15" t="str">
        <f>VLOOKUP(ObjectiveData[[#This Row],[Template ID]],ObjectiveFiles[],3,FALSE)</f>
        <v>ObjectiveTemplate_7682.xml</v>
      </c>
      <c r="E974">
        <v>1.3</v>
      </c>
      <c r="F974" s="21" t="s">
        <v>139</v>
      </c>
      <c r="G974" s="21" t="s">
        <v>9</v>
      </c>
      <c r="H974" s="21" t="s">
        <v>14</v>
      </c>
      <c r="I974" s="21"/>
      <c r="J974" s="21"/>
      <c r="K974" s="21" t="s">
        <v>23</v>
      </c>
      <c r="L974" s="21"/>
      <c r="M974" s="21" t="s">
        <v>782</v>
      </c>
      <c r="N974" s="21" t="s">
        <v>676</v>
      </c>
      <c r="O974" s="21" t="s">
        <v>41</v>
      </c>
      <c r="P974" t="b">
        <v>0</v>
      </c>
      <c r="Q974" t="b">
        <v>0</v>
      </c>
      <c r="R974" t="b">
        <v>0</v>
      </c>
      <c r="S974">
        <v>40</v>
      </c>
      <c r="T974">
        <v>30</v>
      </c>
      <c r="U974">
        <v>0</v>
      </c>
      <c r="V974" s="21" t="s">
        <v>49</v>
      </c>
      <c r="W974">
        <v>1000</v>
      </c>
      <c r="X974">
        <v>100</v>
      </c>
      <c r="Y974" t="b">
        <v>0</v>
      </c>
      <c r="Z974">
        <v>80</v>
      </c>
      <c r="AA974">
        <v>1</v>
      </c>
      <c r="AB974">
        <v>105</v>
      </c>
      <c r="AC974">
        <v>60</v>
      </c>
      <c r="AD974">
        <v>0.05</v>
      </c>
      <c r="AE974" t="b">
        <v>1</v>
      </c>
      <c r="AF974" s="21" t="s">
        <v>724</v>
      </c>
      <c r="AG974">
        <v>5</v>
      </c>
      <c r="AH974">
        <v>9</v>
      </c>
      <c r="AI974">
        <v>90</v>
      </c>
      <c r="AJ974">
        <v>0</v>
      </c>
      <c r="AK974" s="21" t="s">
        <v>727</v>
      </c>
      <c r="AL974" t="b">
        <v>0</v>
      </c>
      <c r="AM974" t="b">
        <v>0</v>
      </c>
      <c r="AN974">
        <v>50</v>
      </c>
      <c r="AO974">
        <v>0</v>
      </c>
      <c r="AP974">
        <v>2000</v>
      </c>
      <c r="AQ974" s="21" t="s">
        <v>415</v>
      </c>
      <c r="AR974" s="21"/>
      <c r="AS974" t="b">
        <v>0</v>
      </c>
      <c r="AT974" s="21"/>
      <c r="AU974" s="21"/>
      <c r="AV974" s="21" t="s">
        <v>375</v>
      </c>
      <c r="AW974" s="21"/>
      <c r="AX974" s="21"/>
      <c r="AY974" s="21"/>
      <c r="AZ974" s="21"/>
      <c r="BA974">
        <v>1</v>
      </c>
      <c r="BB974" s="21"/>
      <c r="BC974">
        <v>15570276</v>
      </c>
    </row>
    <row r="975" spans="1:61" x14ac:dyDescent="0.25">
      <c r="A975" t="str">
        <f>VLOOKUP(ObjectiveData[[#This Row],[Template ID]],ID_Conversion[],3,FALSE)</f>
        <v>VMAT</v>
      </c>
      <c r="B975" t="str">
        <f>VLOOKUP(ObjectiveData[[#This Row],[Template ID]],ID_Conversion[],6,FALSE)</f>
        <v>LARY</v>
      </c>
      <c r="C975" s="15">
        <f>VLOOKUP(ObjectiveData[[#This Row],[Last Modified]],Date_Conversion[],13,FALSE)</f>
        <v>42887.658495370371</v>
      </c>
      <c r="D975" s="15" t="str">
        <f>VLOOKUP(ObjectiveData[[#This Row],[Template ID]],ObjectiveFiles[],3,FALSE)</f>
        <v>ObjectiveTemplate_7682.xml</v>
      </c>
      <c r="E975">
        <v>1.3</v>
      </c>
      <c r="F975" s="21" t="s">
        <v>139</v>
      </c>
      <c r="G975" s="21" t="s">
        <v>9</v>
      </c>
      <c r="H975" s="21" t="s">
        <v>14</v>
      </c>
      <c r="I975" s="21"/>
      <c r="J975" s="21"/>
      <c r="K975" s="21" t="s">
        <v>23</v>
      </c>
      <c r="L975" s="21"/>
      <c r="M975" s="21" t="s">
        <v>782</v>
      </c>
      <c r="N975" s="21" t="s">
        <v>676</v>
      </c>
      <c r="O975" s="21" t="s">
        <v>41</v>
      </c>
      <c r="P975" t="b">
        <v>0</v>
      </c>
      <c r="Q975" t="b">
        <v>0</v>
      </c>
      <c r="R975" t="b">
        <v>0</v>
      </c>
      <c r="S975">
        <v>40</v>
      </c>
      <c r="T975">
        <v>30</v>
      </c>
      <c r="U975">
        <v>0</v>
      </c>
      <c r="V975" s="21" t="s">
        <v>49</v>
      </c>
      <c r="W975">
        <v>1000</v>
      </c>
      <c r="X975">
        <v>100</v>
      </c>
      <c r="Y975" t="b">
        <v>0</v>
      </c>
      <c r="Z975">
        <v>80</v>
      </c>
      <c r="AA975">
        <v>1</v>
      </c>
      <c r="AB975">
        <v>105</v>
      </c>
      <c r="AC975">
        <v>60</v>
      </c>
      <c r="AD975">
        <v>0.05</v>
      </c>
      <c r="AE975" t="b">
        <v>1</v>
      </c>
      <c r="AF975" s="21" t="s">
        <v>724</v>
      </c>
      <c r="AG975">
        <v>5</v>
      </c>
      <c r="AH975">
        <v>9</v>
      </c>
      <c r="AI975">
        <v>90</v>
      </c>
      <c r="AJ975">
        <v>0</v>
      </c>
      <c r="AK975" s="21" t="s">
        <v>727</v>
      </c>
      <c r="AL975" t="b">
        <v>0</v>
      </c>
      <c r="AM975" t="b">
        <v>0</v>
      </c>
      <c r="AN975">
        <v>50</v>
      </c>
      <c r="AO975">
        <v>0</v>
      </c>
      <c r="AP975">
        <v>2000</v>
      </c>
      <c r="AQ975" s="21" t="s">
        <v>447</v>
      </c>
      <c r="AR975" s="21"/>
      <c r="AS975" t="b">
        <v>0</v>
      </c>
      <c r="AT975" s="21"/>
      <c r="AU975" s="21"/>
      <c r="AV975" s="21" t="s">
        <v>501</v>
      </c>
      <c r="AW975" s="21"/>
      <c r="AX975" s="21"/>
      <c r="AY975" s="21"/>
      <c r="AZ975" s="21"/>
      <c r="BA975">
        <v>2.1354700000000002</v>
      </c>
      <c r="BB975" s="21"/>
      <c r="BC975">
        <v>255</v>
      </c>
      <c r="BD975">
        <v>0</v>
      </c>
      <c r="BE975">
        <v>0</v>
      </c>
      <c r="BF975">
        <v>1</v>
      </c>
      <c r="BG975">
        <v>0</v>
      </c>
      <c r="BH975">
        <v>100</v>
      </c>
      <c r="BI975">
        <v>0</v>
      </c>
    </row>
    <row r="976" spans="1:61" x14ac:dyDescent="0.25">
      <c r="A976" t="str">
        <f>VLOOKUP(ObjectiveData[[#This Row],[Template ID]],ID_Conversion[],3,FALSE)</f>
        <v>VMAT</v>
      </c>
      <c r="B976" t="str">
        <f>VLOOKUP(ObjectiveData[[#This Row],[Template ID]],ID_Conversion[],6,FALSE)</f>
        <v>LARY</v>
      </c>
      <c r="C976" s="15">
        <f>VLOOKUP(ObjectiveData[[#This Row],[Last Modified]],Date_Conversion[],13,FALSE)</f>
        <v>42887.658495370371</v>
      </c>
      <c r="D976" s="15" t="str">
        <f>VLOOKUP(ObjectiveData[[#This Row],[Template ID]],ObjectiveFiles[],3,FALSE)</f>
        <v>ObjectiveTemplate_7682.xml</v>
      </c>
      <c r="E976">
        <v>1.3</v>
      </c>
      <c r="F976" s="21" t="s">
        <v>139</v>
      </c>
      <c r="G976" s="21" t="s">
        <v>9</v>
      </c>
      <c r="H976" s="21" t="s">
        <v>14</v>
      </c>
      <c r="I976" s="21"/>
      <c r="J976" s="21"/>
      <c r="K976" s="21" t="s">
        <v>23</v>
      </c>
      <c r="L976" s="21"/>
      <c r="M976" s="21" t="s">
        <v>782</v>
      </c>
      <c r="N976" s="21" t="s">
        <v>676</v>
      </c>
      <c r="O976" s="21" t="s">
        <v>41</v>
      </c>
      <c r="P976" t="b">
        <v>0</v>
      </c>
      <c r="Q976" t="b">
        <v>0</v>
      </c>
      <c r="R976" t="b">
        <v>0</v>
      </c>
      <c r="S976">
        <v>40</v>
      </c>
      <c r="T976">
        <v>30</v>
      </c>
      <c r="U976">
        <v>0</v>
      </c>
      <c r="V976" s="21" t="s">
        <v>49</v>
      </c>
      <c r="W976">
        <v>1000</v>
      </c>
      <c r="X976">
        <v>100</v>
      </c>
      <c r="Y976" t="b">
        <v>0</v>
      </c>
      <c r="Z976">
        <v>80</v>
      </c>
      <c r="AA976">
        <v>1</v>
      </c>
      <c r="AB976">
        <v>105</v>
      </c>
      <c r="AC976">
        <v>60</v>
      </c>
      <c r="AD976">
        <v>0.05</v>
      </c>
      <c r="AE976" t="b">
        <v>1</v>
      </c>
      <c r="AF976" s="21" t="s">
        <v>724</v>
      </c>
      <c r="AG976">
        <v>5</v>
      </c>
      <c r="AH976">
        <v>9</v>
      </c>
      <c r="AI976">
        <v>90</v>
      </c>
      <c r="AJ976">
        <v>0</v>
      </c>
      <c r="AK976" s="21" t="s">
        <v>727</v>
      </c>
      <c r="AL976" t="b">
        <v>0</v>
      </c>
      <c r="AM976" t="b">
        <v>0</v>
      </c>
      <c r="AN976">
        <v>50</v>
      </c>
      <c r="AO976">
        <v>0</v>
      </c>
      <c r="AP976">
        <v>2000</v>
      </c>
      <c r="AQ976" s="21" t="s">
        <v>448</v>
      </c>
      <c r="AR976" s="21"/>
      <c r="AS976" t="b">
        <v>0</v>
      </c>
      <c r="AT976" s="21"/>
      <c r="AU976" s="21"/>
      <c r="AV976" s="21" t="s">
        <v>503</v>
      </c>
      <c r="AW976" s="21"/>
      <c r="AX976" s="21"/>
      <c r="AY976" s="21"/>
      <c r="AZ976" s="21"/>
      <c r="BA976">
        <v>1</v>
      </c>
      <c r="BB976" s="21"/>
      <c r="BC976">
        <v>12695295</v>
      </c>
    </row>
    <row r="977" spans="1:62" x14ac:dyDescent="0.25">
      <c r="A977" t="str">
        <f>VLOOKUP(ObjectiveData[[#This Row],[Template ID]],ID_Conversion[],3,FALSE)</f>
        <v>VMAT</v>
      </c>
      <c r="B977" t="str">
        <f>VLOOKUP(ObjectiveData[[#This Row],[Template ID]],ID_Conversion[],6,FALSE)</f>
        <v>LARY</v>
      </c>
      <c r="C977" s="15">
        <f>VLOOKUP(ObjectiveData[[#This Row],[Last Modified]],Date_Conversion[],13,FALSE)</f>
        <v>42887.658495370371</v>
      </c>
      <c r="D977" s="15" t="str">
        <f>VLOOKUP(ObjectiveData[[#This Row],[Template ID]],ObjectiveFiles[],3,FALSE)</f>
        <v>ObjectiveTemplate_7682.xml</v>
      </c>
      <c r="E977">
        <v>1.3</v>
      </c>
      <c r="F977" s="21" t="s">
        <v>139</v>
      </c>
      <c r="G977" s="21" t="s">
        <v>9</v>
      </c>
      <c r="H977" s="21" t="s">
        <v>14</v>
      </c>
      <c r="I977" s="21"/>
      <c r="J977" s="21"/>
      <c r="K977" s="21" t="s">
        <v>23</v>
      </c>
      <c r="L977" s="21"/>
      <c r="M977" s="21" t="s">
        <v>782</v>
      </c>
      <c r="N977" s="21" t="s">
        <v>676</v>
      </c>
      <c r="O977" s="21" t="s">
        <v>41</v>
      </c>
      <c r="P977" t="b">
        <v>0</v>
      </c>
      <c r="Q977" t="b">
        <v>0</v>
      </c>
      <c r="R977" t="b">
        <v>0</v>
      </c>
      <c r="S977">
        <v>40</v>
      </c>
      <c r="T977">
        <v>30</v>
      </c>
      <c r="U977">
        <v>0</v>
      </c>
      <c r="V977" s="21" t="s">
        <v>49</v>
      </c>
      <c r="W977">
        <v>1000</v>
      </c>
      <c r="X977">
        <v>100</v>
      </c>
      <c r="Y977" t="b">
        <v>0</v>
      </c>
      <c r="Z977">
        <v>80</v>
      </c>
      <c r="AA977">
        <v>1</v>
      </c>
      <c r="AB977">
        <v>105</v>
      </c>
      <c r="AC977">
        <v>60</v>
      </c>
      <c r="AD977">
        <v>0.05</v>
      </c>
      <c r="AE977" t="b">
        <v>1</v>
      </c>
      <c r="AF977" s="21" t="s">
        <v>724</v>
      </c>
      <c r="AG977">
        <v>5</v>
      </c>
      <c r="AH977">
        <v>9</v>
      </c>
      <c r="AI977">
        <v>90</v>
      </c>
      <c r="AJ977">
        <v>0</v>
      </c>
      <c r="AK977" s="21" t="s">
        <v>727</v>
      </c>
      <c r="AL977" t="b">
        <v>0</v>
      </c>
      <c r="AM977" t="b">
        <v>0</v>
      </c>
      <c r="AN977">
        <v>50</v>
      </c>
      <c r="AO977">
        <v>0</v>
      </c>
      <c r="AP977">
        <v>2000</v>
      </c>
      <c r="AQ977" s="21" t="s">
        <v>449</v>
      </c>
      <c r="AR977" s="21"/>
      <c r="AS977" t="b">
        <v>0</v>
      </c>
      <c r="AT977" s="21"/>
      <c r="AU977" s="21"/>
      <c r="AV977" s="21" t="s">
        <v>503</v>
      </c>
      <c r="AW977" s="21"/>
      <c r="AX977" s="21"/>
      <c r="AY977" s="21"/>
      <c r="AZ977" s="21"/>
      <c r="BA977">
        <v>1</v>
      </c>
      <c r="BB977" s="21"/>
      <c r="BC977">
        <v>12695295</v>
      </c>
    </row>
    <row r="978" spans="1:62" x14ac:dyDescent="0.25">
      <c r="A978" t="str">
        <f>VLOOKUP(ObjectiveData[[#This Row],[Template ID]],ID_Conversion[],3,FALSE)</f>
        <v>VMAT</v>
      </c>
      <c r="B978" t="str">
        <f>VLOOKUP(ObjectiveData[[#This Row],[Template ID]],ID_Conversion[],6,FALSE)</f>
        <v>LARY</v>
      </c>
      <c r="C978" s="15">
        <f>VLOOKUP(ObjectiveData[[#This Row],[Last Modified]],Date_Conversion[],13,FALSE)</f>
        <v>42887.658495370371</v>
      </c>
      <c r="D978" s="15" t="str">
        <f>VLOOKUP(ObjectiveData[[#This Row],[Template ID]],ObjectiveFiles[],3,FALSE)</f>
        <v>ObjectiveTemplate_7682.xml</v>
      </c>
      <c r="E978">
        <v>1.3</v>
      </c>
      <c r="F978" s="21" t="s">
        <v>139</v>
      </c>
      <c r="G978" s="21" t="s">
        <v>9</v>
      </c>
      <c r="H978" s="21" t="s">
        <v>14</v>
      </c>
      <c r="I978" s="21"/>
      <c r="J978" s="21"/>
      <c r="K978" s="21" t="s">
        <v>23</v>
      </c>
      <c r="L978" s="21"/>
      <c r="M978" s="21" t="s">
        <v>782</v>
      </c>
      <c r="N978" s="21" t="s">
        <v>676</v>
      </c>
      <c r="O978" s="21" t="s">
        <v>41</v>
      </c>
      <c r="P978" t="b">
        <v>0</v>
      </c>
      <c r="Q978" t="b">
        <v>0</v>
      </c>
      <c r="R978" t="b">
        <v>0</v>
      </c>
      <c r="S978">
        <v>40</v>
      </c>
      <c r="T978">
        <v>30</v>
      </c>
      <c r="U978">
        <v>0</v>
      </c>
      <c r="V978" s="21" t="s">
        <v>49</v>
      </c>
      <c r="W978">
        <v>1000</v>
      </c>
      <c r="X978">
        <v>100</v>
      </c>
      <c r="Y978" t="b">
        <v>0</v>
      </c>
      <c r="Z978">
        <v>80</v>
      </c>
      <c r="AA978">
        <v>1</v>
      </c>
      <c r="AB978">
        <v>105</v>
      </c>
      <c r="AC978">
        <v>60</v>
      </c>
      <c r="AD978">
        <v>0.05</v>
      </c>
      <c r="AE978" t="b">
        <v>1</v>
      </c>
      <c r="AF978" s="21" t="s">
        <v>724</v>
      </c>
      <c r="AG978">
        <v>5</v>
      </c>
      <c r="AH978">
        <v>9</v>
      </c>
      <c r="AI978">
        <v>90</v>
      </c>
      <c r="AJ978">
        <v>0</v>
      </c>
      <c r="AK978" s="21" t="s">
        <v>727</v>
      </c>
      <c r="AL978" t="b">
        <v>0</v>
      </c>
      <c r="AM978" t="b">
        <v>0</v>
      </c>
      <c r="AN978">
        <v>50</v>
      </c>
      <c r="AO978">
        <v>0</v>
      </c>
      <c r="AP978">
        <v>2000</v>
      </c>
      <c r="AQ978" s="21" t="s">
        <v>451</v>
      </c>
      <c r="AR978" s="21"/>
      <c r="AS978" t="b">
        <v>0</v>
      </c>
      <c r="AT978" s="21"/>
      <c r="AU978" s="21"/>
      <c r="AV978" s="21" t="s">
        <v>501</v>
      </c>
      <c r="AW978" s="21"/>
      <c r="AX978" s="21"/>
      <c r="AY978" s="21"/>
      <c r="AZ978" s="21"/>
      <c r="BA978">
        <v>1</v>
      </c>
      <c r="BB978" s="21"/>
      <c r="BC978">
        <v>14524637</v>
      </c>
    </row>
    <row r="979" spans="1:62" x14ac:dyDescent="0.25">
      <c r="A979" t="str">
        <f>VLOOKUP(ObjectiveData[[#This Row],[Template ID]],ID_Conversion[],3,FALSE)</f>
        <v>VMAT</v>
      </c>
      <c r="B979" t="str">
        <f>VLOOKUP(ObjectiveData[[#This Row],[Template ID]],ID_Conversion[],6,FALSE)</f>
        <v>LARY</v>
      </c>
      <c r="C979" s="15">
        <f>VLOOKUP(ObjectiveData[[#This Row],[Last Modified]],Date_Conversion[],13,FALSE)</f>
        <v>42887.658495370371</v>
      </c>
      <c r="D979" s="15" t="str">
        <f>VLOOKUP(ObjectiveData[[#This Row],[Template ID]],ObjectiveFiles[],3,FALSE)</f>
        <v>ObjectiveTemplate_7682.xml</v>
      </c>
      <c r="E979">
        <v>1.3</v>
      </c>
      <c r="F979" s="21" t="s">
        <v>139</v>
      </c>
      <c r="G979" s="21" t="s">
        <v>9</v>
      </c>
      <c r="H979" s="21" t="s">
        <v>14</v>
      </c>
      <c r="I979" s="21"/>
      <c r="J979" s="21"/>
      <c r="K979" s="21" t="s">
        <v>23</v>
      </c>
      <c r="L979" s="21"/>
      <c r="M979" s="21" t="s">
        <v>782</v>
      </c>
      <c r="N979" s="21" t="s">
        <v>676</v>
      </c>
      <c r="O979" s="21" t="s">
        <v>41</v>
      </c>
      <c r="P979" t="b">
        <v>0</v>
      </c>
      <c r="Q979" t="b">
        <v>0</v>
      </c>
      <c r="R979" t="b">
        <v>0</v>
      </c>
      <c r="S979">
        <v>40</v>
      </c>
      <c r="T979">
        <v>30</v>
      </c>
      <c r="U979">
        <v>0</v>
      </c>
      <c r="V979" s="21" t="s">
        <v>49</v>
      </c>
      <c r="W979">
        <v>1000</v>
      </c>
      <c r="X979">
        <v>100</v>
      </c>
      <c r="Y979" t="b">
        <v>0</v>
      </c>
      <c r="Z979">
        <v>80</v>
      </c>
      <c r="AA979">
        <v>1</v>
      </c>
      <c r="AB979">
        <v>105</v>
      </c>
      <c r="AC979">
        <v>60</v>
      </c>
      <c r="AD979">
        <v>0.05</v>
      </c>
      <c r="AE979" t="b">
        <v>1</v>
      </c>
      <c r="AF979" s="21" t="s">
        <v>724</v>
      </c>
      <c r="AG979">
        <v>5</v>
      </c>
      <c r="AH979">
        <v>9</v>
      </c>
      <c r="AI979">
        <v>90</v>
      </c>
      <c r="AJ979">
        <v>0</v>
      </c>
      <c r="AK979" s="21" t="s">
        <v>727</v>
      </c>
      <c r="AL979" t="b">
        <v>0</v>
      </c>
      <c r="AM979" t="b">
        <v>0</v>
      </c>
      <c r="AN979">
        <v>50</v>
      </c>
      <c r="AO979">
        <v>0</v>
      </c>
      <c r="AP979">
        <v>2000</v>
      </c>
      <c r="AQ979" s="21" t="s">
        <v>452</v>
      </c>
      <c r="AR979" s="21"/>
      <c r="AS979" t="b">
        <v>0</v>
      </c>
      <c r="AT979" s="21"/>
      <c r="AU979" s="21"/>
      <c r="AV979" s="21" t="s">
        <v>501</v>
      </c>
      <c r="AW979" s="21"/>
      <c r="AX979" s="21"/>
      <c r="AY979" s="21"/>
      <c r="AZ979" s="21"/>
      <c r="BA979">
        <v>1</v>
      </c>
      <c r="BB979" s="21"/>
      <c r="BC979">
        <v>12180223</v>
      </c>
    </row>
    <row r="980" spans="1:62" x14ac:dyDescent="0.25">
      <c r="A980" t="str">
        <f>VLOOKUP(ObjectiveData[[#This Row],[Template ID]],ID_Conversion[],3,FALSE)</f>
        <v>VMAT</v>
      </c>
      <c r="B980" t="str">
        <f>VLOOKUP(ObjectiveData[[#This Row],[Template ID]],ID_Conversion[],6,FALSE)</f>
        <v>PROS</v>
      </c>
      <c r="C980" s="15">
        <f>VLOOKUP(ObjectiveData[[#This Row],[Last Modified]],Date_Conversion[],13,FALSE)</f>
        <v>42921.465960648151</v>
      </c>
      <c r="D980" s="15" t="str">
        <f>VLOOKUP(ObjectiveData[[#This Row],[Template ID]],ObjectiveFiles[],3,FALSE)</f>
        <v>ObjectiveTemplate_11385.xml</v>
      </c>
      <c r="E980">
        <v>1.7</v>
      </c>
      <c r="F980" s="21" t="s">
        <v>150</v>
      </c>
      <c r="G980" s="21" t="s">
        <v>9</v>
      </c>
      <c r="H980" s="21" t="s">
        <v>14</v>
      </c>
      <c r="I980" s="21"/>
      <c r="J980" s="21"/>
      <c r="K980" s="21" t="s">
        <v>23</v>
      </c>
      <c r="L980" s="21"/>
      <c r="M980" s="21" t="s">
        <v>783</v>
      </c>
      <c r="N980" s="21" t="s">
        <v>510</v>
      </c>
      <c r="O980" s="21" t="s">
        <v>41</v>
      </c>
      <c r="P980" t="b">
        <v>0</v>
      </c>
      <c r="Q980" t="b">
        <v>0</v>
      </c>
      <c r="R980" t="b">
        <v>1</v>
      </c>
      <c r="S980">
        <v>40</v>
      </c>
      <c r="T980">
        <v>30</v>
      </c>
      <c r="U980">
        <v>0</v>
      </c>
      <c r="V980" s="21" t="s">
        <v>49</v>
      </c>
      <c r="W980">
        <v>1000</v>
      </c>
      <c r="X980">
        <v>100</v>
      </c>
      <c r="Y980" t="b">
        <v>1</v>
      </c>
      <c r="Z980">
        <v>80</v>
      </c>
      <c r="AA980">
        <v>1</v>
      </c>
      <c r="AB980">
        <v>105</v>
      </c>
      <c r="AC980">
        <v>60</v>
      </c>
      <c r="AD980">
        <v>0.05</v>
      </c>
      <c r="AE980" t="b">
        <v>1</v>
      </c>
      <c r="AF980" s="21" t="s">
        <v>724</v>
      </c>
      <c r="AG980">
        <v>5</v>
      </c>
      <c r="AH980">
        <v>9</v>
      </c>
      <c r="AI980">
        <v>10</v>
      </c>
      <c r="AJ980">
        <v>10</v>
      </c>
      <c r="AK980" s="21" t="s">
        <v>48</v>
      </c>
      <c r="AL980" t="b">
        <v>0</v>
      </c>
      <c r="AM980" t="b">
        <v>0</v>
      </c>
      <c r="AN980">
        <v>100</v>
      </c>
      <c r="AO980">
        <v>650</v>
      </c>
      <c r="AP980">
        <v>800</v>
      </c>
      <c r="AQ980" s="21" t="s">
        <v>215</v>
      </c>
      <c r="AR980" s="21"/>
      <c r="AS980" t="b">
        <v>0</v>
      </c>
      <c r="AT980" s="21"/>
      <c r="AU980" s="21"/>
      <c r="AV980" s="21" t="s">
        <v>500</v>
      </c>
      <c r="AW980" s="21"/>
      <c r="AX980" s="21"/>
      <c r="AY980" s="21"/>
      <c r="AZ980" s="21"/>
      <c r="BA980">
        <v>3</v>
      </c>
      <c r="BB980" s="21"/>
      <c r="BC980">
        <v>9639167</v>
      </c>
      <c r="BD980">
        <v>0</v>
      </c>
      <c r="BE980">
        <v>0</v>
      </c>
      <c r="BF980">
        <v>10</v>
      </c>
      <c r="BG980">
        <v>0</v>
      </c>
      <c r="BH980">
        <v>50</v>
      </c>
      <c r="BI980" s="21"/>
      <c r="BJ980">
        <v>0</v>
      </c>
    </row>
    <row r="981" spans="1:62" x14ac:dyDescent="0.25">
      <c r="A981" t="str">
        <f>VLOOKUP(ObjectiveData[[#This Row],[Template ID]],ID_Conversion[],3,FALSE)</f>
        <v>VMAT</v>
      </c>
      <c r="B981" t="str">
        <f>VLOOKUP(ObjectiveData[[#This Row],[Template ID]],ID_Conversion[],6,FALSE)</f>
        <v>PROS</v>
      </c>
      <c r="C981" s="15">
        <f>VLOOKUP(ObjectiveData[[#This Row],[Last Modified]],Date_Conversion[],13,FALSE)</f>
        <v>42921.465960648151</v>
      </c>
      <c r="D981" s="15" t="str">
        <f>VLOOKUP(ObjectiveData[[#This Row],[Template ID]],ObjectiveFiles[],3,FALSE)</f>
        <v>ObjectiveTemplate_11385.xml</v>
      </c>
      <c r="E981">
        <v>1.7</v>
      </c>
      <c r="F981" s="21" t="s">
        <v>150</v>
      </c>
      <c r="G981" s="21" t="s">
        <v>9</v>
      </c>
      <c r="H981" s="21" t="s">
        <v>14</v>
      </c>
      <c r="I981" s="21"/>
      <c r="J981" s="21"/>
      <c r="K981" s="21" t="s">
        <v>23</v>
      </c>
      <c r="L981" s="21"/>
      <c r="M981" s="21" t="s">
        <v>783</v>
      </c>
      <c r="N981" s="21" t="s">
        <v>510</v>
      </c>
      <c r="O981" s="21" t="s">
        <v>41</v>
      </c>
      <c r="P981" t="b">
        <v>0</v>
      </c>
      <c r="Q981" t="b">
        <v>0</v>
      </c>
      <c r="R981" t="b">
        <v>1</v>
      </c>
      <c r="S981">
        <v>40</v>
      </c>
      <c r="T981">
        <v>30</v>
      </c>
      <c r="U981">
        <v>0</v>
      </c>
      <c r="V981" s="21" t="s">
        <v>49</v>
      </c>
      <c r="W981">
        <v>1000</v>
      </c>
      <c r="X981">
        <v>100</v>
      </c>
      <c r="Y981" t="b">
        <v>1</v>
      </c>
      <c r="Z981">
        <v>80</v>
      </c>
      <c r="AA981">
        <v>1</v>
      </c>
      <c r="AB981">
        <v>105</v>
      </c>
      <c r="AC981">
        <v>60</v>
      </c>
      <c r="AD981">
        <v>0.05</v>
      </c>
      <c r="AE981" t="b">
        <v>1</v>
      </c>
      <c r="AF981" s="21" t="s">
        <v>724</v>
      </c>
      <c r="AG981">
        <v>5</v>
      </c>
      <c r="AH981">
        <v>9</v>
      </c>
      <c r="AI981">
        <v>10</v>
      </c>
      <c r="AJ981">
        <v>10</v>
      </c>
      <c r="AK981" s="21" t="s">
        <v>48</v>
      </c>
      <c r="AL981" t="b">
        <v>0</v>
      </c>
      <c r="AM981" t="b">
        <v>0</v>
      </c>
      <c r="AN981">
        <v>100</v>
      </c>
      <c r="AO981">
        <v>650</v>
      </c>
      <c r="AP981">
        <v>800</v>
      </c>
      <c r="AQ981" s="21" t="s">
        <v>216</v>
      </c>
      <c r="AR981" s="21"/>
      <c r="AS981" t="b">
        <v>0</v>
      </c>
      <c r="AT981" s="21"/>
      <c r="AU981" s="21"/>
      <c r="AV981" s="21" t="s">
        <v>500</v>
      </c>
      <c r="AW981" s="21"/>
      <c r="AX981" s="21"/>
      <c r="AY981" s="21"/>
      <c r="AZ981" s="21"/>
      <c r="BA981">
        <v>3</v>
      </c>
      <c r="BB981" s="21"/>
      <c r="BC981">
        <v>13828244</v>
      </c>
      <c r="BD981">
        <v>0</v>
      </c>
      <c r="BE981">
        <v>0</v>
      </c>
      <c r="BF981">
        <v>5</v>
      </c>
      <c r="BG981">
        <v>0</v>
      </c>
      <c r="BH981">
        <v>50</v>
      </c>
      <c r="BI981" s="21"/>
      <c r="BJ981">
        <v>0</v>
      </c>
    </row>
    <row r="982" spans="1:62" x14ac:dyDescent="0.25">
      <c r="A982" t="str">
        <f>VLOOKUP(ObjectiveData[[#This Row],[Template ID]],ID_Conversion[],3,FALSE)</f>
        <v>VMAT</v>
      </c>
      <c r="B982" t="str">
        <f>VLOOKUP(ObjectiveData[[#This Row],[Template ID]],ID_Conversion[],6,FALSE)</f>
        <v>PROS</v>
      </c>
      <c r="C982" s="15">
        <f>VLOOKUP(ObjectiveData[[#This Row],[Last Modified]],Date_Conversion[],13,FALSE)</f>
        <v>42921.465960648151</v>
      </c>
      <c r="D982" s="15" t="str">
        <f>VLOOKUP(ObjectiveData[[#This Row],[Template ID]],ObjectiveFiles[],3,FALSE)</f>
        <v>ObjectiveTemplate_11385.xml</v>
      </c>
      <c r="E982">
        <v>1.7</v>
      </c>
      <c r="F982" s="21" t="s">
        <v>150</v>
      </c>
      <c r="G982" s="21" t="s">
        <v>9</v>
      </c>
      <c r="H982" s="21" t="s">
        <v>14</v>
      </c>
      <c r="I982" s="21"/>
      <c r="J982" s="21"/>
      <c r="K982" s="21" t="s">
        <v>23</v>
      </c>
      <c r="L982" s="21"/>
      <c r="M982" s="21" t="s">
        <v>783</v>
      </c>
      <c r="N982" s="21" t="s">
        <v>510</v>
      </c>
      <c r="O982" s="21" t="s">
        <v>41</v>
      </c>
      <c r="P982" t="b">
        <v>0</v>
      </c>
      <c r="Q982" t="b">
        <v>0</v>
      </c>
      <c r="R982" t="b">
        <v>1</v>
      </c>
      <c r="S982">
        <v>40</v>
      </c>
      <c r="T982">
        <v>30</v>
      </c>
      <c r="U982">
        <v>0</v>
      </c>
      <c r="V982" s="21" t="s">
        <v>49</v>
      </c>
      <c r="W982">
        <v>1000</v>
      </c>
      <c r="X982">
        <v>100</v>
      </c>
      <c r="Y982" t="b">
        <v>1</v>
      </c>
      <c r="Z982">
        <v>80</v>
      </c>
      <c r="AA982">
        <v>1</v>
      </c>
      <c r="AB982">
        <v>105</v>
      </c>
      <c r="AC982">
        <v>60</v>
      </c>
      <c r="AD982">
        <v>0.05</v>
      </c>
      <c r="AE982" t="b">
        <v>1</v>
      </c>
      <c r="AF982" s="21" t="s">
        <v>724</v>
      </c>
      <c r="AG982">
        <v>5</v>
      </c>
      <c r="AH982">
        <v>9</v>
      </c>
      <c r="AI982">
        <v>10</v>
      </c>
      <c r="AJ982">
        <v>10</v>
      </c>
      <c r="AK982" s="21" t="s">
        <v>48</v>
      </c>
      <c r="AL982" t="b">
        <v>0</v>
      </c>
      <c r="AM982" t="b">
        <v>0</v>
      </c>
      <c r="AN982">
        <v>100</v>
      </c>
      <c r="AO982">
        <v>650</v>
      </c>
      <c r="AP982">
        <v>800</v>
      </c>
      <c r="AQ982" s="21" t="s">
        <v>222</v>
      </c>
      <c r="AR982" s="21"/>
      <c r="AS982" t="b">
        <v>0</v>
      </c>
      <c r="AT982" s="21"/>
      <c r="AU982" s="21"/>
      <c r="AV982" s="21" t="s">
        <v>501</v>
      </c>
      <c r="AW982" s="21"/>
      <c r="AX982" s="21"/>
      <c r="AY982" s="21"/>
      <c r="AZ982" s="21"/>
      <c r="BA982">
        <v>1.5009999999999999</v>
      </c>
      <c r="BB982" s="21"/>
      <c r="BC982">
        <v>13130346</v>
      </c>
      <c r="BI982" s="21"/>
    </row>
    <row r="983" spans="1:62" x14ac:dyDescent="0.25">
      <c r="A983" t="str">
        <f>VLOOKUP(ObjectiveData[[#This Row],[Template ID]],ID_Conversion[],3,FALSE)</f>
        <v>VMAT</v>
      </c>
      <c r="B983" t="str">
        <f>VLOOKUP(ObjectiveData[[#This Row],[Template ID]],ID_Conversion[],6,FALSE)</f>
        <v>PROS</v>
      </c>
      <c r="C983" s="15">
        <f>VLOOKUP(ObjectiveData[[#This Row],[Last Modified]],Date_Conversion[],13,FALSE)</f>
        <v>42921.465960648151</v>
      </c>
      <c r="D983" s="15" t="str">
        <f>VLOOKUP(ObjectiveData[[#This Row],[Template ID]],ObjectiveFiles[],3,FALSE)</f>
        <v>ObjectiveTemplate_11385.xml</v>
      </c>
      <c r="E983">
        <v>1.7</v>
      </c>
      <c r="F983" s="21" t="s">
        <v>150</v>
      </c>
      <c r="G983" s="21" t="s">
        <v>9</v>
      </c>
      <c r="H983" s="21" t="s">
        <v>14</v>
      </c>
      <c r="I983" s="21"/>
      <c r="J983" s="21"/>
      <c r="K983" s="21" t="s">
        <v>23</v>
      </c>
      <c r="L983" s="21"/>
      <c r="M983" s="21" t="s">
        <v>783</v>
      </c>
      <c r="N983" s="21" t="s">
        <v>510</v>
      </c>
      <c r="O983" s="21" t="s">
        <v>41</v>
      </c>
      <c r="P983" t="b">
        <v>0</v>
      </c>
      <c r="Q983" t="b">
        <v>0</v>
      </c>
      <c r="R983" t="b">
        <v>1</v>
      </c>
      <c r="S983">
        <v>40</v>
      </c>
      <c r="T983">
        <v>30</v>
      </c>
      <c r="U983">
        <v>0</v>
      </c>
      <c r="V983" s="21" t="s">
        <v>49</v>
      </c>
      <c r="W983">
        <v>1000</v>
      </c>
      <c r="X983">
        <v>100</v>
      </c>
      <c r="Y983" t="b">
        <v>1</v>
      </c>
      <c r="Z983">
        <v>80</v>
      </c>
      <c r="AA983">
        <v>1</v>
      </c>
      <c r="AB983">
        <v>105</v>
      </c>
      <c r="AC983">
        <v>60</v>
      </c>
      <c r="AD983">
        <v>0.05</v>
      </c>
      <c r="AE983" t="b">
        <v>1</v>
      </c>
      <c r="AF983" s="21" t="s">
        <v>724</v>
      </c>
      <c r="AG983">
        <v>5</v>
      </c>
      <c r="AH983">
        <v>9</v>
      </c>
      <c r="AI983">
        <v>10</v>
      </c>
      <c r="AJ983">
        <v>10</v>
      </c>
      <c r="AK983" s="21" t="s">
        <v>48</v>
      </c>
      <c r="AL983" t="b">
        <v>0</v>
      </c>
      <c r="AM983" t="b">
        <v>0</v>
      </c>
      <c r="AN983">
        <v>100</v>
      </c>
      <c r="AO983">
        <v>650</v>
      </c>
      <c r="AP983">
        <v>800</v>
      </c>
      <c r="AQ983" s="21" t="s">
        <v>223</v>
      </c>
      <c r="AR983" s="21"/>
      <c r="AS983" t="b">
        <v>0</v>
      </c>
      <c r="AT983" s="21"/>
      <c r="AU983" s="21"/>
      <c r="AV983" s="21" t="s">
        <v>502</v>
      </c>
      <c r="AW983" s="21"/>
      <c r="AX983" s="21"/>
      <c r="AY983" s="21"/>
      <c r="AZ983" s="21"/>
      <c r="BA983">
        <v>4.5</v>
      </c>
      <c r="BB983" s="21"/>
      <c r="BC983">
        <v>65280</v>
      </c>
      <c r="BI983" s="21"/>
    </row>
    <row r="984" spans="1:62" x14ac:dyDescent="0.25">
      <c r="A984" t="str">
        <f>VLOOKUP(ObjectiveData[[#This Row],[Template ID]],ID_Conversion[],3,FALSE)</f>
        <v>VMAT</v>
      </c>
      <c r="B984" t="str">
        <f>VLOOKUP(ObjectiveData[[#This Row],[Template ID]],ID_Conversion[],6,FALSE)</f>
        <v>PROS</v>
      </c>
      <c r="C984" s="15">
        <f>VLOOKUP(ObjectiveData[[#This Row],[Last Modified]],Date_Conversion[],13,FALSE)</f>
        <v>42921.465960648151</v>
      </c>
      <c r="D984" s="15" t="str">
        <f>VLOOKUP(ObjectiveData[[#This Row],[Template ID]],ObjectiveFiles[],3,FALSE)</f>
        <v>ObjectiveTemplate_11385.xml</v>
      </c>
      <c r="E984">
        <v>1.7</v>
      </c>
      <c r="F984" s="21" t="s">
        <v>150</v>
      </c>
      <c r="G984" s="21" t="s">
        <v>9</v>
      </c>
      <c r="H984" s="21" t="s">
        <v>14</v>
      </c>
      <c r="I984" s="21"/>
      <c r="J984" s="21"/>
      <c r="K984" s="21" t="s">
        <v>23</v>
      </c>
      <c r="L984" s="21"/>
      <c r="M984" s="21" t="s">
        <v>783</v>
      </c>
      <c r="N984" s="21" t="s">
        <v>510</v>
      </c>
      <c r="O984" s="21" t="s">
        <v>41</v>
      </c>
      <c r="P984" t="b">
        <v>0</v>
      </c>
      <c r="Q984" t="b">
        <v>0</v>
      </c>
      <c r="R984" t="b">
        <v>1</v>
      </c>
      <c r="S984">
        <v>40</v>
      </c>
      <c r="T984">
        <v>30</v>
      </c>
      <c r="U984">
        <v>0</v>
      </c>
      <c r="V984" s="21" t="s">
        <v>49</v>
      </c>
      <c r="W984">
        <v>1000</v>
      </c>
      <c r="X984">
        <v>100</v>
      </c>
      <c r="Y984" t="b">
        <v>1</v>
      </c>
      <c r="Z984">
        <v>80</v>
      </c>
      <c r="AA984">
        <v>1</v>
      </c>
      <c r="AB984">
        <v>105</v>
      </c>
      <c r="AC984">
        <v>60</v>
      </c>
      <c r="AD984">
        <v>0.05</v>
      </c>
      <c r="AE984" t="b">
        <v>1</v>
      </c>
      <c r="AF984" s="21" t="s">
        <v>724</v>
      </c>
      <c r="AG984">
        <v>5</v>
      </c>
      <c r="AH984">
        <v>9</v>
      </c>
      <c r="AI984">
        <v>10</v>
      </c>
      <c r="AJ984">
        <v>10</v>
      </c>
      <c r="AK984" s="21" t="s">
        <v>48</v>
      </c>
      <c r="AL984" t="b">
        <v>0</v>
      </c>
      <c r="AM984" t="b">
        <v>0</v>
      </c>
      <c r="AN984">
        <v>100</v>
      </c>
      <c r="AO984">
        <v>650</v>
      </c>
      <c r="AP984">
        <v>800</v>
      </c>
      <c r="AQ984" s="21" t="s">
        <v>244</v>
      </c>
      <c r="AR984" s="21"/>
      <c r="AS984" t="b">
        <v>0</v>
      </c>
      <c r="AT984" s="21"/>
      <c r="AU984" s="21"/>
      <c r="AV984" s="21" t="s">
        <v>244</v>
      </c>
      <c r="AW984" s="21"/>
      <c r="AX984" s="21"/>
      <c r="AY984" s="21"/>
      <c r="AZ984" s="21"/>
      <c r="BA984">
        <v>3</v>
      </c>
      <c r="BB984" s="21"/>
      <c r="BC984">
        <v>16776960</v>
      </c>
      <c r="BD984">
        <v>0</v>
      </c>
      <c r="BE984">
        <v>0</v>
      </c>
      <c r="BF984">
        <v>38</v>
      </c>
      <c r="BG984">
        <v>0</v>
      </c>
      <c r="BH984">
        <v>100</v>
      </c>
      <c r="BI984" s="21"/>
      <c r="BJ984">
        <v>0</v>
      </c>
    </row>
    <row r="985" spans="1:62" x14ac:dyDescent="0.25">
      <c r="A985" t="str">
        <f>VLOOKUP(ObjectiveData[[#This Row],[Template ID]],ID_Conversion[],3,FALSE)</f>
        <v>VMAT</v>
      </c>
      <c r="B985" t="str">
        <f>VLOOKUP(ObjectiveData[[#This Row],[Template ID]],ID_Conversion[],6,FALSE)</f>
        <v>PROS</v>
      </c>
      <c r="C985" s="15">
        <f>VLOOKUP(ObjectiveData[[#This Row],[Last Modified]],Date_Conversion[],13,FALSE)</f>
        <v>42921.465960648151</v>
      </c>
      <c r="D985" s="15" t="str">
        <f>VLOOKUP(ObjectiveData[[#This Row],[Template ID]],ObjectiveFiles[],3,FALSE)</f>
        <v>ObjectiveTemplate_11385.xml</v>
      </c>
      <c r="E985">
        <v>1.7</v>
      </c>
      <c r="F985" s="21" t="s">
        <v>150</v>
      </c>
      <c r="G985" s="21" t="s">
        <v>9</v>
      </c>
      <c r="H985" s="21" t="s">
        <v>14</v>
      </c>
      <c r="I985" s="21"/>
      <c r="J985" s="21"/>
      <c r="K985" s="21" t="s">
        <v>23</v>
      </c>
      <c r="L985" s="21"/>
      <c r="M985" s="21" t="s">
        <v>783</v>
      </c>
      <c r="N985" s="21" t="s">
        <v>510</v>
      </c>
      <c r="O985" s="21" t="s">
        <v>41</v>
      </c>
      <c r="P985" t="b">
        <v>0</v>
      </c>
      <c r="Q985" t="b">
        <v>0</v>
      </c>
      <c r="R985" t="b">
        <v>1</v>
      </c>
      <c r="S985">
        <v>40</v>
      </c>
      <c r="T985">
        <v>30</v>
      </c>
      <c r="U985">
        <v>0</v>
      </c>
      <c r="V985" s="21" t="s">
        <v>49</v>
      </c>
      <c r="W985">
        <v>1000</v>
      </c>
      <c r="X985">
        <v>100</v>
      </c>
      <c r="Y985" t="b">
        <v>1</v>
      </c>
      <c r="Z985">
        <v>80</v>
      </c>
      <c r="AA985">
        <v>1</v>
      </c>
      <c r="AB985">
        <v>105</v>
      </c>
      <c r="AC985">
        <v>60</v>
      </c>
      <c r="AD985">
        <v>0.05</v>
      </c>
      <c r="AE985" t="b">
        <v>1</v>
      </c>
      <c r="AF985" s="21" t="s">
        <v>724</v>
      </c>
      <c r="AG985">
        <v>5</v>
      </c>
      <c r="AH985">
        <v>9</v>
      </c>
      <c r="AI985">
        <v>10</v>
      </c>
      <c r="AJ985">
        <v>10</v>
      </c>
      <c r="AK985" s="21" t="s">
        <v>48</v>
      </c>
      <c r="AL985" t="b">
        <v>0</v>
      </c>
      <c r="AM985" t="b">
        <v>0</v>
      </c>
      <c r="AN985">
        <v>100</v>
      </c>
      <c r="AO985">
        <v>650</v>
      </c>
      <c r="AP985">
        <v>800</v>
      </c>
      <c r="AQ985" s="21" t="s">
        <v>244</v>
      </c>
      <c r="AR985" s="21"/>
      <c r="AS985" t="b">
        <v>0</v>
      </c>
      <c r="AT985" s="21"/>
      <c r="AU985" s="21"/>
      <c r="AV985" s="21" t="s">
        <v>244</v>
      </c>
      <c r="AW985" s="21"/>
      <c r="AX985" s="21"/>
      <c r="AY985" s="21"/>
      <c r="AZ985" s="21"/>
      <c r="BA985">
        <v>3</v>
      </c>
      <c r="BB985" s="21"/>
      <c r="BC985">
        <v>16776960</v>
      </c>
      <c r="BD985">
        <v>0</v>
      </c>
      <c r="BE985">
        <v>1</v>
      </c>
      <c r="BF985">
        <v>39</v>
      </c>
      <c r="BG985">
        <v>100</v>
      </c>
      <c r="BH985">
        <v>110</v>
      </c>
      <c r="BI985" s="21"/>
      <c r="BJ985">
        <v>0</v>
      </c>
    </row>
    <row r="986" spans="1:62" x14ac:dyDescent="0.25">
      <c r="A986" t="str">
        <f>VLOOKUP(ObjectiveData[[#This Row],[Template ID]],ID_Conversion[],3,FALSE)</f>
        <v>VMAT</v>
      </c>
      <c r="B986" t="str">
        <f>VLOOKUP(ObjectiveData[[#This Row],[Template ID]],ID_Conversion[],6,FALSE)</f>
        <v>PROS</v>
      </c>
      <c r="C986" s="15">
        <f>VLOOKUP(ObjectiveData[[#This Row],[Last Modified]],Date_Conversion[],13,FALSE)</f>
        <v>42921.465960648151</v>
      </c>
      <c r="D986" s="15" t="str">
        <f>VLOOKUP(ObjectiveData[[#This Row],[Template ID]],ObjectiveFiles[],3,FALSE)</f>
        <v>ObjectiveTemplate_11385.xml</v>
      </c>
      <c r="E986">
        <v>1.7</v>
      </c>
      <c r="F986" s="21" t="s">
        <v>150</v>
      </c>
      <c r="G986" s="21" t="s">
        <v>9</v>
      </c>
      <c r="H986" s="21" t="s">
        <v>14</v>
      </c>
      <c r="I986" s="21"/>
      <c r="J986" s="21"/>
      <c r="K986" s="21" t="s">
        <v>23</v>
      </c>
      <c r="L986" s="21"/>
      <c r="M986" s="21" t="s">
        <v>783</v>
      </c>
      <c r="N986" s="21" t="s">
        <v>510</v>
      </c>
      <c r="O986" s="21" t="s">
        <v>41</v>
      </c>
      <c r="P986" t="b">
        <v>0</v>
      </c>
      <c r="Q986" t="b">
        <v>0</v>
      </c>
      <c r="R986" t="b">
        <v>1</v>
      </c>
      <c r="S986">
        <v>40</v>
      </c>
      <c r="T986">
        <v>30</v>
      </c>
      <c r="U986">
        <v>0</v>
      </c>
      <c r="V986" s="21" t="s">
        <v>49</v>
      </c>
      <c r="W986">
        <v>1000</v>
      </c>
      <c r="X986">
        <v>100</v>
      </c>
      <c r="Y986" t="b">
        <v>1</v>
      </c>
      <c r="Z986">
        <v>80</v>
      </c>
      <c r="AA986">
        <v>1</v>
      </c>
      <c r="AB986">
        <v>105</v>
      </c>
      <c r="AC986">
        <v>60</v>
      </c>
      <c r="AD986">
        <v>0.05</v>
      </c>
      <c r="AE986" t="b">
        <v>1</v>
      </c>
      <c r="AF986" s="21" t="s">
        <v>724</v>
      </c>
      <c r="AG986">
        <v>5</v>
      </c>
      <c r="AH986">
        <v>9</v>
      </c>
      <c r="AI986">
        <v>10</v>
      </c>
      <c r="AJ986">
        <v>10</v>
      </c>
      <c r="AK986" s="21" t="s">
        <v>48</v>
      </c>
      <c r="AL986" t="b">
        <v>0</v>
      </c>
      <c r="AM986" t="b">
        <v>0</v>
      </c>
      <c r="AN986">
        <v>100</v>
      </c>
      <c r="AO986">
        <v>650</v>
      </c>
      <c r="AP986">
        <v>800</v>
      </c>
      <c r="AQ986" s="21" t="s">
        <v>265</v>
      </c>
      <c r="AR986" s="21"/>
      <c r="AS986" t="b">
        <v>0</v>
      </c>
      <c r="AT986" s="21"/>
      <c r="AU986" s="21"/>
      <c r="AV986" s="21" t="s">
        <v>501</v>
      </c>
      <c r="AW986" s="21"/>
      <c r="AX986" s="21"/>
      <c r="AY986" s="21"/>
      <c r="AZ986" s="21"/>
      <c r="BA986">
        <v>1.5009999999999999</v>
      </c>
      <c r="BB986" s="21"/>
      <c r="BC986">
        <v>32896</v>
      </c>
      <c r="BI986" s="21"/>
    </row>
    <row r="987" spans="1:62" x14ac:dyDescent="0.25">
      <c r="A987" t="str">
        <f>VLOOKUP(ObjectiveData[[#This Row],[Template ID]],ID_Conversion[],3,FALSE)</f>
        <v>VMAT</v>
      </c>
      <c r="B987" t="str">
        <f>VLOOKUP(ObjectiveData[[#This Row],[Template ID]],ID_Conversion[],6,FALSE)</f>
        <v>PROS</v>
      </c>
      <c r="C987" s="15">
        <f>VLOOKUP(ObjectiveData[[#This Row],[Last Modified]],Date_Conversion[],13,FALSE)</f>
        <v>42921.465960648151</v>
      </c>
      <c r="D987" s="15" t="str">
        <f>VLOOKUP(ObjectiveData[[#This Row],[Template ID]],ObjectiveFiles[],3,FALSE)</f>
        <v>ObjectiveTemplate_11385.xml</v>
      </c>
      <c r="E987">
        <v>1.7</v>
      </c>
      <c r="F987" s="21" t="s">
        <v>150</v>
      </c>
      <c r="G987" s="21" t="s">
        <v>9</v>
      </c>
      <c r="H987" s="21" t="s">
        <v>14</v>
      </c>
      <c r="I987" s="21"/>
      <c r="J987" s="21"/>
      <c r="K987" s="21" t="s">
        <v>23</v>
      </c>
      <c r="L987" s="21"/>
      <c r="M987" s="21" t="s">
        <v>783</v>
      </c>
      <c r="N987" s="21" t="s">
        <v>510</v>
      </c>
      <c r="O987" s="21" t="s">
        <v>41</v>
      </c>
      <c r="P987" t="b">
        <v>0</v>
      </c>
      <c r="Q987" t="b">
        <v>0</v>
      </c>
      <c r="R987" t="b">
        <v>1</v>
      </c>
      <c r="S987">
        <v>40</v>
      </c>
      <c r="T987">
        <v>30</v>
      </c>
      <c r="U987">
        <v>0</v>
      </c>
      <c r="V987" s="21" t="s">
        <v>49</v>
      </c>
      <c r="W987">
        <v>1000</v>
      </c>
      <c r="X987">
        <v>100</v>
      </c>
      <c r="Y987" t="b">
        <v>1</v>
      </c>
      <c r="Z987">
        <v>80</v>
      </c>
      <c r="AA987">
        <v>1</v>
      </c>
      <c r="AB987">
        <v>105</v>
      </c>
      <c r="AC987">
        <v>60</v>
      </c>
      <c r="AD987">
        <v>0.05</v>
      </c>
      <c r="AE987" t="b">
        <v>1</v>
      </c>
      <c r="AF987" s="21" t="s">
        <v>724</v>
      </c>
      <c r="AG987">
        <v>5</v>
      </c>
      <c r="AH987">
        <v>9</v>
      </c>
      <c r="AI987">
        <v>10</v>
      </c>
      <c r="AJ987">
        <v>10</v>
      </c>
      <c r="AK987" s="21" t="s">
        <v>48</v>
      </c>
      <c r="AL987" t="b">
        <v>0</v>
      </c>
      <c r="AM987" t="b">
        <v>0</v>
      </c>
      <c r="AN987">
        <v>100</v>
      </c>
      <c r="AO987">
        <v>650</v>
      </c>
      <c r="AP987">
        <v>800</v>
      </c>
      <c r="AQ987" s="21" t="s">
        <v>266</v>
      </c>
      <c r="AR987" s="21"/>
      <c r="AS987" t="b">
        <v>0</v>
      </c>
      <c r="AT987" s="21"/>
      <c r="AU987" s="21"/>
      <c r="AV987" s="21" t="s">
        <v>501</v>
      </c>
      <c r="AW987" s="21"/>
      <c r="AX987" s="21"/>
      <c r="AY987" s="21"/>
      <c r="AZ987" s="21"/>
      <c r="BA987">
        <v>1.5009999999999999</v>
      </c>
      <c r="BB987" s="21"/>
      <c r="BC987">
        <v>9221330</v>
      </c>
      <c r="BI987" s="21"/>
    </row>
    <row r="988" spans="1:62" x14ac:dyDescent="0.25">
      <c r="A988" t="str">
        <f>VLOOKUP(ObjectiveData[[#This Row],[Template ID]],ID_Conversion[],3,FALSE)</f>
        <v>VMAT</v>
      </c>
      <c r="B988" t="str">
        <f>VLOOKUP(ObjectiveData[[#This Row],[Template ID]],ID_Conversion[],6,FALSE)</f>
        <v>PROS</v>
      </c>
      <c r="C988" s="15">
        <f>VLOOKUP(ObjectiveData[[#This Row],[Last Modified]],Date_Conversion[],13,FALSE)</f>
        <v>42921.465960648151</v>
      </c>
      <c r="D988" s="15" t="str">
        <f>VLOOKUP(ObjectiveData[[#This Row],[Template ID]],ObjectiveFiles[],3,FALSE)</f>
        <v>ObjectiveTemplate_11385.xml</v>
      </c>
      <c r="E988">
        <v>1.7</v>
      </c>
      <c r="F988" s="21" t="s">
        <v>150</v>
      </c>
      <c r="G988" s="21" t="s">
        <v>9</v>
      </c>
      <c r="H988" s="21" t="s">
        <v>14</v>
      </c>
      <c r="I988" s="21"/>
      <c r="J988" s="21"/>
      <c r="K988" s="21" t="s">
        <v>23</v>
      </c>
      <c r="L988" s="21"/>
      <c r="M988" s="21" t="s">
        <v>783</v>
      </c>
      <c r="N988" s="21" t="s">
        <v>510</v>
      </c>
      <c r="O988" s="21" t="s">
        <v>41</v>
      </c>
      <c r="P988" t="b">
        <v>0</v>
      </c>
      <c r="Q988" t="b">
        <v>0</v>
      </c>
      <c r="R988" t="b">
        <v>1</v>
      </c>
      <c r="S988">
        <v>40</v>
      </c>
      <c r="T988">
        <v>30</v>
      </c>
      <c r="U988">
        <v>0</v>
      </c>
      <c r="V988" s="21" t="s">
        <v>49</v>
      </c>
      <c r="W988">
        <v>1000</v>
      </c>
      <c r="X988">
        <v>100</v>
      </c>
      <c r="Y988" t="b">
        <v>1</v>
      </c>
      <c r="Z988">
        <v>80</v>
      </c>
      <c r="AA988">
        <v>1</v>
      </c>
      <c r="AB988">
        <v>105</v>
      </c>
      <c r="AC988">
        <v>60</v>
      </c>
      <c r="AD988">
        <v>0.05</v>
      </c>
      <c r="AE988" t="b">
        <v>1</v>
      </c>
      <c r="AF988" s="21" t="s">
        <v>724</v>
      </c>
      <c r="AG988">
        <v>5</v>
      </c>
      <c r="AH988">
        <v>9</v>
      </c>
      <c r="AI988">
        <v>10</v>
      </c>
      <c r="AJ988">
        <v>10</v>
      </c>
      <c r="AK988" s="21" t="s">
        <v>48</v>
      </c>
      <c r="AL988" t="b">
        <v>0</v>
      </c>
      <c r="AM988" t="b">
        <v>0</v>
      </c>
      <c r="AN988">
        <v>100</v>
      </c>
      <c r="AO988">
        <v>650</v>
      </c>
      <c r="AP988">
        <v>800</v>
      </c>
      <c r="AQ988" s="21" t="s">
        <v>318</v>
      </c>
      <c r="AR988" s="21"/>
      <c r="AS988" t="b">
        <v>0</v>
      </c>
      <c r="AT988" s="21"/>
      <c r="AU988" s="21"/>
      <c r="AV988" s="21" t="s">
        <v>503</v>
      </c>
      <c r="AW988" s="21"/>
      <c r="AX988" s="21"/>
      <c r="AY988" s="21"/>
      <c r="AZ988" s="21"/>
      <c r="BA988">
        <v>3</v>
      </c>
      <c r="BB988" s="21"/>
      <c r="BC988">
        <v>13130346</v>
      </c>
      <c r="BD988">
        <v>0</v>
      </c>
      <c r="BE988">
        <v>0</v>
      </c>
      <c r="BF988">
        <v>10</v>
      </c>
      <c r="BG988">
        <v>40</v>
      </c>
      <c r="BH988">
        <v>50</v>
      </c>
      <c r="BI988" s="21"/>
      <c r="BJ988">
        <v>0</v>
      </c>
    </row>
    <row r="989" spans="1:62" x14ac:dyDescent="0.25">
      <c r="A989" t="str">
        <f>VLOOKUP(ObjectiveData[[#This Row],[Template ID]],ID_Conversion[],3,FALSE)</f>
        <v>VMAT</v>
      </c>
      <c r="B989" t="str">
        <f>VLOOKUP(ObjectiveData[[#This Row],[Template ID]],ID_Conversion[],6,FALSE)</f>
        <v>PROS</v>
      </c>
      <c r="C989" s="15">
        <f>VLOOKUP(ObjectiveData[[#This Row],[Last Modified]],Date_Conversion[],13,FALSE)</f>
        <v>42921.465960648151</v>
      </c>
      <c r="D989" s="15" t="str">
        <f>VLOOKUP(ObjectiveData[[#This Row],[Template ID]],ObjectiveFiles[],3,FALSE)</f>
        <v>ObjectiveTemplate_11385.xml</v>
      </c>
      <c r="E989">
        <v>1.7</v>
      </c>
      <c r="F989" s="21" t="s">
        <v>150</v>
      </c>
      <c r="G989" s="21" t="s">
        <v>9</v>
      </c>
      <c r="H989" s="21" t="s">
        <v>14</v>
      </c>
      <c r="I989" s="21"/>
      <c r="J989" s="21"/>
      <c r="K989" s="21" t="s">
        <v>23</v>
      </c>
      <c r="L989" s="21"/>
      <c r="M989" s="21" t="s">
        <v>783</v>
      </c>
      <c r="N989" s="21" t="s">
        <v>510</v>
      </c>
      <c r="O989" s="21" t="s">
        <v>41</v>
      </c>
      <c r="P989" t="b">
        <v>0</v>
      </c>
      <c r="Q989" t="b">
        <v>0</v>
      </c>
      <c r="R989" t="b">
        <v>1</v>
      </c>
      <c r="S989">
        <v>40</v>
      </c>
      <c r="T989">
        <v>30</v>
      </c>
      <c r="U989">
        <v>0</v>
      </c>
      <c r="V989" s="21" t="s">
        <v>49</v>
      </c>
      <c r="W989">
        <v>1000</v>
      </c>
      <c r="X989">
        <v>100</v>
      </c>
      <c r="Y989" t="b">
        <v>1</v>
      </c>
      <c r="Z989">
        <v>80</v>
      </c>
      <c r="AA989">
        <v>1</v>
      </c>
      <c r="AB989">
        <v>105</v>
      </c>
      <c r="AC989">
        <v>60</v>
      </c>
      <c r="AD989">
        <v>0.05</v>
      </c>
      <c r="AE989" t="b">
        <v>1</v>
      </c>
      <c r="AF989" s="21" t="s">
        <v>724</v>
      </c>
      <c r="AG989">
        <v>5</v>
      </c>
      <c r="AH989">
        <v>9</v>
      </c>
      <c r="AI989">
        <v>10</v>
      </c>
      <c r="AJ989">
        <v>10</v>
      </c>
      <c r="AK989" s="21" t="s">
        <v>48</v>
      </c>
      <c r="AL989" t="b">
        <v>0</v>
      </c>
      <c r="AM989" t="b">
        <v>0</v>
      </c>
      <c r="AN989">
        <v>100</v>
      </c>
      <c r="AO989">
        <v>650</v>
      </c>
      <c r="AP989">
        <v>800</v>
      </c>
      <c r="AQ989" s="21" t="s">
        <v>318</v>
      </c>
      <c r="AR989" s="21"/>
      <c r="AS989" t="b">
        <v>0</v>
      </c>
      <c r="AT989" s="21"/>
      <c r="AU989" s="21"/>
      <c r="AV989" s="21" t="s">
        <v>503</v>
      </c>
      <c r="AW989" s="21"/>
      <c r="AX989" s="21"/>
      <c r="AY989" s="21"/>
      <c r="AZ989" s="21"/>
      <c r="BA989">
        <v>3</v>
      </c>
      <c r="BB989" s="21"/>
      <c r="BC989">
        <v>13130346</v>
      </c>
      <c r="BD989">
        <v>0</v>
      </c>
      <c r="BE989">
        <v>0</v>
      </c>
      <c r="BF989">
        <v>15</v>
      </c>
      <c r="BG989">
        <v>25</v>
      </c>
      <c r="BH989">
        <v>50</v>
      </c>
      <c r="BI989" s="21"/>
      <c r="BJ989">
        <v>0</v>
      </c>
    </row>
    <row r="990" spans="1:62" x14ac:dyDescent="0.25">
      <c r="A990" t="str">
        <f>VLOOKUP(ObjectiveData[[#This Row],[Template ID]],ID_Conversion[],3,FALSE)</f>
        <v>VMAT</v>
      </c>
      <c r="B990" t="str">
        <f>VLOOKUP(ObjectiveData[[#This Row],[Template ID]],ID_Conversion[],6,FALSE)</f>
        <v>PROS</v>
      </c>
      <c r="C990" s="15">
        <f>VLOOKUP(ObjectiveData[[#This Row],[Last Modified]],Date_Conversion[],13,FALSE)</f>
        <v>42921.465960648151</v>
      </c>
      <c r="D990" s="15" t="str">
        <f>VLOOKUP(ObjectiveData[[#This Row],[Template ID]],ObjectiveFiles[],3,FALSE)</f>
        <v>ObjectiveTemplate_11385.xml</v>
      </c>
      <c r="E990">
        <v>1.7</v>
      </c>
      <c r="F990" s="21" t="s">
        <v>150</v>
      </c>
      <c r="G990" s="21" t="s">
        <v>9</v>
      </c>
      <c r="H990" s="21" t="s">
        <v>14</v>
      </c>
      <c r="I990" s="21"/>
      <c r="J990" s="21"/>
      <c r="K990" s="21" t="s">
        <v>23</v>
      </c>
      <c r="L990" s="21"/>
      <c r="M990" s="21" t="s">
        <v>783</v>
      </c>
      <c r="N990" s="21" t="s">
        <v>510</v>
      </c>
      <c r="O990" s="21" t="s">
        <v>41</v>
      </c>
      <c r="P990" t="b">
        <v>0</v>
      </c>
      <c r="Q990" t="b">
        <v>0</v>
      </c>
      <c r="R990" t="b">
        <v>1</v>
      </c>
      <c r="S990">
        <v>40</v>
      </c>
      <c r="T990">
        <v>30</v>
      </c>
      <c r="U990">
        <v>0</v>
      </c>
      <c r="V990" s="21" t="s">
        <v>49</v>
      </c>
      <c r="W990">
        <v>1000</v>
      </c>
      <c r="X990">
        <v>100</v>
      </c>
      <c r="Y990" t="b">
        <v>1</v>
      </c>
      <c r="Z990">
        <v>80</v>
      </c>
      <c r="AA990">
        <v>1</v>
      </c>
      <c r="AB990">
        <v>105</v>
      </c>
      <c r="AC990">
        <v>60</v>
      </c>
      <c r="AD990">
        <v>0.05</v>
      </c>
      <c r="AE990" t="b">
        <v>1</v>
      </c>
      <c r="AF990" s="21" t="s">
        <v>724</v>
      </c>
      <c r="AG990">
        <v>5</v>
      </c>
      <c r="AH990">
        <v>9</v>
      </c>
      <c r="AI990">
        <v>10</v>
      </c>
      <c r="AJ990">
        <v>10</v>
      </c>
      <c r="AK990" s="21" t="s">
        <v>48</v>
      </c>
      <c r="AL990" t="b">
        <v>0</v>
      </c>
      <c r="AM990" t="b">
        <v>0</v>
      </c>
      <c r="AN990">
        <v>100</v>
      </c>
      <c r="AO990">
        <v>650</v>
      </c>
      <c r="AP990">
        <v>800</v>
      </c>
      <c r="AQ990" s="21" t="s">
        <v>318</v>
      </c>
      <c r="AR990" s="21"/>
      <c r="AS990" t="b">
        <v>0</v>
      </c>
      <c r="AT990" s="21"/>
      <c r="AU990" s="21"/>
      <c r="AV990" s="21" t="s">
        <v>503</v>
      </c>
      <c r="AW990" s="21"/>
      <c r="AX990" s="21"/>
      <c r="AY990" s="21"/>
      <c r="AZ990" s="21"/>
      <c r="BA990">
        <v>3</v>
      </c>
      <c r="BB990" s="21"/>
      <c r="BC990">
        <v>13130346</v>
      </c>
      <c r="BD990">
        <v>0</v>
      </c>
      <c r="BE990">
        <v>0</v>
      </c>
      <c r="BF990">
        <v>20</v>
      </c>
      <c r="BG990">
        <v>15</v>
      </c>
      <c r="BH990">
        <v>50</v>
      </c>
      <c r="BI990" s="21"/>
      <c r="BJ990">
        <v>0</v>
      </c>
    </row>
    <row r="991" spans="1:62" x14ac:dyDescent="0.25">
      <c r="A991" t="str">
        <f>VLOOKUP(ObjectiveData[[#This Row],[Template ID]],ID_Conversion[],3,FALSE)</f>
        <v>VMAT</v>
      </c>
      <c r="B991" t="str">
        <f>VLOOKUP(ObjectiveData[[#This Row],[Template ID]],ID_Conversion[],6,FALSE)</f>
        <v>PROS</v>
      </c>
      <c r="C991" s="15">
        <f>VLOOKUP(ObjectiveData[[#This Row],[Last Modified]],Date_Conversion[],13,FALSE)</f>
        <v>42921.465960648151</v>
      </c>
      <c r="D991" s="15" t="str">
        <f>VLOOKUP(ObjectiveData[[#This Row],[Template ID]],ObjectiveFiles[],3,FALSE)</f>
        <v>ObjectiveTemplate_11385.xml</v>
      </c>
      <c r="E991">
        <v>1.7</v>
      </c>
      <c r="F991" s="21" t="s">
        <v>150</v>
      </c>
      <c r="G991" s="21" t="s">
        <v>9</v>
      </c>
      <c r="H991" s="21" t="s">
        <v>14</v>
      </c>
      <c r="I991" s="21"/>
      <c r="J991" s="21"/>
      <c r="K991" s="21" t="s">
        <v>23</v>
      </c>
      <c r="L991" s="21"/>
      <c r="M991" s="21" t="s">
        <v>783</v>
      </c>
      <c r="N991" s="21" t="s">
        <v>510</v>
      </c>
      <c r="O991" s="21" t="s">
        <v>41</v>
      </c>
      <c r="P991" t="b">
        <v>0</v>
      </c>
      <c r="Q991" t="b">
        <v>0</v>
      </c>
      <c r="R991" t="b">
        <v>1</v>
      </c>
      <c r="S991">
        <v>40</v>
      </c>
      <c r="T991">
        <v>30</v>
      </c>
      <c r="U991">
        <v>0</v>
      </c>
      <c r="V991" s="21" t="s">
        <v>49</v>
      </c>
      <c r="W991">
        <v>1000</v>
      </c>
      <c r="X991">
        <v>100</v>
      </c>
      <c r="Y991" t="b">
        <v>1</v>
      </c>
      <c r="Z991">
        <v>80</v>
      </c>
      <c r="AA991">
        <v>1</v>
      </c>
      <c r="AB991">
        <v>105</v>
      </c>
      <c r="AC991">
        <v>60</v>
      </c>
      <c r="AD991">
        <v>0.05</v>
      </c>
      <c r="AE991" t="b">
        <v>1</v>
      </c>
      <c r="AF991" s="21" t="s">
        <v>724</v>
      </c>
      <c r="AG991">
        <v>5</v>
      </c>
      <c r="AH991">
        <v>9</v>
      </c>
      <c r="AI991">
        <v>10</v>
      </c>
      <c r="AJ991">
        <v>10</v>
      </c>
      <c r="AK991" s="21" t="s">
        <v>48</v>
      </c>
      <c r="AL991" t="b">
        <v>0</v>
      </c>
      <c r="AM991" t="b">
        <v>0</v>
      </c>
      <c r="AN991">
        <v>100</v>
      </c>
      <c r="AO991">
        <v>650</v>
      </c>
      <c r="AP991">
        <v>800</v>
      </c>
      <c r="AQ991" s="21" t="s">
        <v>318</v>
      </c>
      <c r="AR991" s="21"/>
      <c r="AS991" t="b">
        <v>0</v>
      </c>
      <c r="AT991" s="21"/>
      <c r="AU991" s="21"/>
      <c r="AV991" s="21" t="s">
        <v>503</v>
      </c>
      <c r="AW991" s="21"/>
      <c r="AX991" s="21"/>
      <c r="AY991" s="21"/>
      <c r="AZ991" s="21"/>
      <c r="BA991">
        <v>3</v>
      </c>
      <c r="BB991" s="21"/>
      <c r="BC991">
        <v>13130346</v>
      </c>
      <c r="BD991">
        <v>0</v>
      </c>
      <c r="BE991">
        <v>0</v>
      </c>
      <c r="BF991">
        <v>25</v>
      </c>
      <c r="BG991">
        <v>5</v>
      </c>
      <c r="BH991">
        <v>50</v>
      </c>
      <c r="BI991" s="21"/>
      <c r="BJ991">
        <v>0</v>
      </c>
    </row>
    <row r="992" spans="1:62" x14ac:dyDescent="0.25">
      <c r="A992" t="str">
        <f>VLOOKUP(ObjectiveData[[#This Row],[Template ID]],ID_Conversion[],3,FALSE)</f>
        <v>VMAT</v>
      </c>
      <c r="B992" t="str">
        <f>VLOOKUP(ObjectiveData[[#This Row],[Template ID]],ID_Conversion[],6,FALSE)</f>
        <v>PROS</v>
      </c>
      <c r="C992" s="15">
        <f>VLOOKUP(ObjectiveData[[#This Row],[Last Modified]],Date_Conversion[],13,FALSE)</f>
        <v>42921.465960648151</v>
      </c>
      <c r="D992" s="15" t="str">
        <f>VLOOKUP(ObjectiveData[[#This Row],[Template ID]],ObjectiveFiles[],3,FALSE)</f>
        <v>ObjectiveTemplate_11385.xml</v>
      </c>
      <c r="E992">
        <v>1.7</v>
      </c>
      <c r="F992" s="21" t="s">
        <v>150</v>
      </c>
      <c r="G992" s="21" t="s">
        <v>9</v>
      </c>
      <c r="H992" s="21" t="s">
        <v>14</v>
      </c>
      <c r="I992" s="21"/>
      <c r="J992" s="21"/>
      <c r="K992" s="21" t="s">
        <v>23</v>
      </c>
      <c r="L992" s="21"/>
      <c r="M992" s="21" t="s">
        <v>783</v>
      </c>
      <c r="N992" s="21" t="s">
        <v>510</v>
      </c>
      <c r="O992" s="21" t="s">
        <v>41</v>
      </c>
      <c r="P992" t="b">
        <v>0</v>
      </c>
      <c r="Q992" t="b">
        <v>0</v>
      </c>
      <c r="R992" t="b">
        <v>1</v>
      </c>
      <c r="S992">
        <v>40</v>
      </c>
      <c r="T992">
        <v>30</v>
      </c>
      <c r="U992">
        <v>0</v>
      </c>
      <c r="V992" s="21" t="s">
        <v>49</v>
      </c>
      <c r="W992">
        <v>1000</v>
      </c>
      <c r="X992">
        <v>100</v>
      </c>
      <c r="Y992" t="b">
        <v>1</v>
      </c>
      <c r="Z992">
        <v>80</v>
      </c>
      <c r="AA992">
        <v>1</v>
      </c>
      <c r="AB992">
        <v>105</v>
      </c>
      <c r="AC992">
        <v>60</v>
      </c>
      <c r="AD992">
        <v>0.05</v>
      </c>
      <c r="AE992" t="b">
        <v>1</v>
      </c>
      <c r="AF992" s="21" t="s">
        <v>724</v>
      </c>
      <c r="AG992">
        <v>5</v>
      </c>
      <c r="AH992">
        <v>9</v>
      </c>
      <c r="AI992">
        <v>10</v>
      </c>
      <c r="AJ992">
        <v>10</v>
      </c>
      <c r="AK992" s="21" t="s">
        <v>48</v>
      </c>
      <c r="AL992" t="b">
        <v>0</v>
      </c>
      <c r="AM992" t="b">
        <v>0</v>
      </c>
      <c r="AN992">
        <v>100</v>
      </c>
      <c r="AO992">
        <v>650</v>
      </c>
      <c r="AP992">
        <v>800</v>
      </c>
      <c r="AQ992" s="21" t="s">
        <v>326</v>
      </c>
      <c r="AR992" s="21"/>
      <c r="AS992" t="b">
        <v>0</v>
      </c>
      <c r="AT992" s="21"/>
      <c r="AU992" s="21"/>
      <c r="AV992" s="21" t="s">
        <v>375</v>
      </c>
      <c r="AW992" s="21"/>
      <c r="AX992" s="21"/>
      <c r="AY992" s="21"/>
      <c r="AZ992" s="21"/>
      <c r="BA992">
        <v>3</v>
      </c>
      <c r="BB992" s="21"/>
      <c r="BC992">
        <v>15570276</v>
      </c>
      <c r="BD992">
        <v>0</v>
      </c>
      <c r="BE992">
        <v>0</v>
      </c>
      <c r="BF992">
        <v>36.5</v>
      </c>
      <c r="BG992">
        <v>0</v>
      </c>
      <c r="BH992">
        <v>100</v>
      </c>
      <c r="BI992" s="21"/>
      <c r="BJ992">
        <v>0</v>
      </c>
    </row>
    <row r="993" spans="1:62" x14ac:dyDescent="0.25">
      <c r="A993" t="str">
        <f>VLOOKUP(ObjectiveData[[#This Row],[Template ID]],ID_Conversion[],3,FALSE)</f>
        <v>VMAT</v>
      </c>
      <c r="B993" t="str">
        <f>VLOOKUP(ObjectiveData[[#This Row],[Template ID]],ID_Conversion[],6,FALSE)</f>
        <v>PROS</v>
      </c>
      <c r="C993" s="15">
        <f>VLOOKUP(ObjectiveData[[#This Row],[Last Modified]],Date_Conversion[],13,FALSE)</f>
        <v>42921.465960648151</v>
      </c>
      <c r="D993" s="15" t="str">
        <f>VLOOKUP(ObjectiveData[[#This Row],[Template ID]],ObjectiveFiles[],3,FALSE)</f>
        <v>ObjectiveTemplate_11385.xml</v>
      </c>
      <c r="E993">
        <v>1.7</v>
      </c>
      <c r="F993" s="21" t="s">
        <v>150</v>
      </c>
      <c r="G993" s="21" t="s">
        <v>9</v>
      </c>
      <c r="H993" s="21" t="s">
        <v>14</v>
      </c>
      <c r="I993" s="21"/>
      <c r="J993" s="21"/>
      <c r="K993" s="21" t="s">
        <v>23</v>
      </c>
      <c r="L993" s="21"/>
      <c r="M993" s="21" t="s">
        <v>783</v>
      </c>
      <c r="N993" s="21" t="s">
        <v>510</v>
      </c>
      <c r="O993" s="21" t="s">
        <v>41</v>
      </c>
      <c r="P993" t="b">
        <v>0</v>
      </c>
      <c r="Q993" t="b">
        <v>0</v>
      </c>
      <c r="R993" t="b">
        <v>1</v>
      </c>
      <c r="S993">
        <v>40</v>
      </c>
      <c r="T993">
        <v>30</v>
      </c>
      <c r="U993">
        <v>0</v>
      </c>
      <c r="V993" s="21" t="s">
        <v>49</v>
      </c>
      <c r="W993">
        <v>1000</v>
      </c>
      <c r="X993">
        <v>100</v>
      </c>
      <c r="Y993" t="b">
        <v>1</v>
      </c>
      <c r="Z993">
        <v>80</v>
      </c>
      <c r="AA993">
        <v>1</v>
      </c>
      <c r="AB993">
        <v>105</v>
      </c>
      <c r="AC993">
        <v>60</v>
      </c>
      <c r="AD993">
        <v>0.05</v>
      </c>
      <c r="AE993" t="b">
        <v>1</v>
      </c>
      <c r="AF993" s="21" t="s">
        <v>724</v>
      </c>
      <c r="AG993">
        <v>5</v>
      </c>
      <c r="AH993">
        <v>9</v>
      </c>
      <c r="AI993">
        <v>10</v>
      </c>
      <c r="AJ993">
        <v>10</v>
      </c>
      <c r="AK993" s="21" t="s">
        <v>48</v>
      </c>
      <c r="AL993" t="b">
        <v>0</v>
      </c>
      <c r="AM993" t="b">
        <v>0</v>
      </c>
      <c r="AN993">
        <v>100</v>
      </c>
      <c r="AO993">
        <v>650</v>
      </c>
      <c r="AP993">
        <v>800</v>
      </c>
      <c r="AQ993" s="21" t="s">
        <v>326</v>
      </c>
      <c r="AR993" s="21"/>
      <c r="AS993" t="b">
        <v>0</v>
      </c>
      <c r="AT993" s="21"/>
      <c r="AU993" s="21"/>
      <c r="AV993" s="21" t="s">
        <v>375</v>
      </c>
      <c r="AW993" s="21"/>
      <c r="AX993" s="21"/>
      <c r="AY993" s="21"/>
      <c r="AZ993" s="21"/>
      <c r="BA993">
        <v>3</v>
      </c>
      <c r="BB993" s="21"/>
      <c r="BC993">
        <v>15570276</v>
      </c>
      <c r="BD993">
        <v>0</v>
      </c>
      <c r="BE993">
        <v>0</v>
      </c>
      <c r="BF993">
        <v>36.5</v>
      </c>
      <c r="BG993">
        <v>0</v>
      </c>
      <c r="BH993">
        <v>100</v>
      </c>
      <c r="BI993" s="21"/>
      <c r="BJ993">
        <v>0</v>
      </c>
    </row>
    <row r="994" spans="1:62" x14ac:dyDescent="0.25">
      <c r="A994" t="str">
        <f>VLOOKUP(ObjectiveData[[#This Row],[Template ID]],ID_Conversion[],3,FALSE)</f>
        <v>VMAT</v>
      </c>
      <c r="B994" t="str">
        <f>VLOOKUP(ObjectiveData[[#This Row],[Template ID]],ID_Conversion[],6,FALSE)</f>
        <v>PROS</v>
      </c>
      <c r="C994" s="15">
        <f>VLOOKUP(ObjectiveData[[#This Row],[Last Modified]],Date_Conversion[],13,FALSE)</f>
        <v>42921.465960648151</v>
      </c>
      <c r="D994" s="15" t="str">
        <f>VLOOKUP(ObjectiveData[[#This Row],[Template ID]],ObjectiveFiles[],3,FALSE)</f>
        <v>ObjectiveTemplate_11385.xml</v>
      </c>
      <c r="E994">
        <v>1.7</v>
      </c>
      <c r="F994" s="21" t="s">
        <v>150</v>
      </c>
      <c r="G994" s="21" t="s">
        <v>9</v>
      </c>
      <c r="H994" s="21" t="s">
        <v>14</v>
      </c>
      <c r="I994" s="21"/>
      <c r="J994" s="21"/>
      <c r="K994" s="21" t="s">
        <v>23</v>
      </c>
      <c r="L994" s="21"/>
      <c r="M994" s="21" t="s">
        <v>783</v>
      </c>
      <c r="N994" s="21" t="s">
        <v>510</v>
      </c>
      <c r="O994" s="21" t="s">
        <v>41</v>
      </c>
      <c r="P994" t="b">
        <v>0</v>
      </c>
      <c r="Q994" t="b">
        <v>0</v>
      </c>
      <c r="R994" t="b">
        <v>1</v>
      </c>
      <c r="S994">
        <v>40</v>
      </c>
      <c r="T994">
        <v>30</v>
      </c>
      <c r="U994">
        <v>0</v>
      </c>
      <c r="V994" s="21" t="s">
        <v>49</v>
      </c>
      <c r="W994">
        <v>1000</v>
      </c>
      <c r="X994">
        <v>100</v>
      </c>
      <c r="Y994" t="b">
        <v>1</v>
      </c>
      <c r="Z994">
        <v>80</v>
      </c>
      <c r="AA994">
        <v>1</v>
      </c>
      <c r="AB994">
        <v>105</v>
      </c>
      <c r="AC994">
        <v>60</v>
      </c>
      <c r="AD994">
        <v>0.05</v>
      </c>
      <c r="AE994" t="b">
        <v>1</v>
      </c>
      <c r="AF994" s="21" t="s">
        <v>724</v>
      </c>
      <c r="AG994">
        <v>5</v>
      </c>
      <c r="AH994">
        <v>9</v>
      </c>
      <c r="AI994">
        <v>10</v>
      </c>
      <c r="AJ994">
        <v>10</v>
      </c>
      <c r="AK994" s="21" t="s">
        <v>48</v>
      </c>
      <c r="AL994" t="b">
        <v>0</v>
      </c>
      <c r="AM994" t="b">
        <v>0</v>
      </c>
      <c r="AN994">
        <v>100</v>
      </c>
      <c r="AO994">
        <v>650</v>
      </c>
      <c r="AP994">
        <v>800</v>
      </c>
      <c r="AQ994" s="21" t="s">
        <v>326</v>
      </c>
      <c r="AR994" s="21"/>
      <c r="AS994" t="b">
        <v>0</v>
      </c>
      <c r="AT994" s="21"/>
      <c r="AU994" s="21"/>
      <c r="AV994" s="21" t="s">
        <v>375</v>
      </c>
      <c r="AW994" s="21"/>
      <c r="AX994" s="21"/>
      <c r="AY994" s="21"/>
      <c r="AZ994" s="21"/>
      <c r="BA994">
        <v>3</v>
      </c>
      <c r="BB994" s="21"/>
      <c r="BC994">
        <v>15570276</v>
      </c>
      <c r="BD994">
        <v>0</v>
      </c>
      <c r="BE994">
        <v>1</v>
      </c>
      <c r="BF994">
        <v>39</v>
      </c>
      <c r="BG994">
        <v>100</v>
      </c>
      <c r="BH994">
        <v>120</v>
      </c>
      <c r="BI994" s="21"/>
      <c r="BJ994">
        <v>0</v>
      </c>
    </row>
    <row r="995" spans="1:62" x14ac:dyDescent="0.25">
      <c r="A995" t="str">
        <f>VLOOKUP(ObjectiveData[[#This Row],[Template ID]],ID_Conversion[],3,FALSE)</f>
        <v>VMAT</v>
      </c>
      <c r="B995" t="str">
        <f>VLOOKUP(ObjectiveData[[#This Row],[Template ID]],ID_Conversion[],6,FALSE)</f>
        <v>PROS</v>
      </c>
      <c r="C995" s="15">
        <f>VLOOKUP(ObjectiveData[[#This Row],[Last Modified]],Date_Conversion[],13,FALSE)</f>
        <v>42921.465960648151</v>
      </c>
      <c r="D995" s="15" t="str">
        <f>VLOOKUP(ObjectiveData[[#This Row],[Template ID]],ObjectiveFiles[],3,FALSE)</f>
        <v>ObjectiveTemplate_11385.xml</v>
      </c>
      <c r="E995">
        <v>1.7</v>
      </c>
      <c r="F995" s="21" t="s">
        <v>150</v>
      </c>
      <c r="G995" s="21" t="s">
        <v>9</v>
      </c>
      <c r="H995" s="21" t="s">
        <v>14</v>
      </c>
      <c r="I995" s="21"/>
      <c r="J995" s="21"/>
      <c r="K995" s="21" t="s">
        <v>23</v>
      </c>
      <c r="L995" s="21"/>
      <c r="M995" s="21" t="s">
        <v>783</v>
      </c>
      <c r="N995" s="21" t="s">
        <v>510</v>
      </c>
      <c r="O995" s="21" t="s">
        <v>41</v>
      </c>
      <c r="P995" t="b">
        <v>0</v>
      </c>
      <c r="Q995" t="b">
        <v>0</v>
      </c>
      <c r="R995" t="b">
        <v>1</v>
      </c>
      <c r="S995">
        <v>40</v>
      </c>
      <c r="T995">
        <v>30</v>
      </c>
      <c r="U995">
        <v>0</v>
      </c>
      <c r="V995" s="21" t="s">
        <v>49</v>
      </c>
      <c r="W995">
        <v>1000</v>
      </c>
      <c r="X995">
        <v>100</v>
      </c>
      <c r="Y995" t="b">
        <v>1</v>
      </c>
      <c r="Z995">
        <v>80</v>
      </c>
      <c r="AA995">
        <v>1</v>
      </c>
      <c r="AB995">
        <v>105</v>
      </c>
      <c r="AC995">
        <v>60</v>
      </c>
      <c r="AD995">
        <v>0.05</v>
      </c>
      <c r="AE995" t="b">
        <v>1</v>
      </c>
      <c r="AF995" s="21" t="s">
        <v>724</v>
      </c>
      <c r="AG995">
        <v>5</v>
      </c>
      <c r="AH995">
        <v>9</v>
      </c>
      <c r="AI995">
        <v>10</v>
      </c>
      <c r="AJ995">
        <v>10</v>
      </c>
      <c r="AK995" s="21" t="s">
        <v>48</v>
      </c>
      <c r="AL995" t="b">
        <v>0</v>
      </c>
      <c r="AM995" t="b">
        <v>0</v>
      </c>
      <c r="AN995">
        <v>100</v>
      </c>
      <c r="AO995">
        <v>650</v>
      </c>
      <c r="AP995">
        <v>800</v>
      </c>
      <c r="AQ995" s="21" t="s">
        <v>349</v>
      </c>
      <c r="AR995" s="21"/>
      <c r="AS995" t="b">
        <v>0</v>
      </c>
      <c r="AT995" s="21"/>
      <c r="AU995" s="21"/>
      <c r="AV995" s="21" t="s">
        <v>503</v>
      </c>
      <c r="AW995" s="21"/>
      <c r="AX995" s="21"/>
      <c r="AY995" s="21"/>
      <c r="AZ995" s="21"/>
      <c r="BA995">
        <v>3</v>
      </c>
      <c r="BB995" s="21"/>
      <c r="BC995">
        <v>2763429</v>
      </c>
      <c r="BD995">
        <v>0</v>
      </c>
      <c r="BE995">
        <v>0</v>
      </c>
      <c r="BF995">
        <v>15</v>
      </c>
      <c r="BG995">
        <v>40</v>
      </c>
      <c r="BH995">
        <v>70</v>
      </c>
      <c r="BI995" s="21"/>
      <c r="BJ995">
        <v>0</v>
      </c>
    </row>
    <row r="996" spans="1:62" x14ac:dyDescent="0.25">
      <c r="A996" t="str">
        <f>VLOOKUP(ObjectiveData[[#This Row],[Template ID]],ID_Conversion[],3,FALSE)</f>
        <v>VMAT</v>
      </c>
      <c r="B996" t="str">
        <f>VLOOKUP(ObjectiveData[[#This Row],[Template ID]],ID_Conversion[],6,FALSE)</f>
        <v>PROS</v>
      </c>
      <c r="C996" s="15">
        <f>VLOOKUP(ObjectiveData[[#This Row],[Last Modified]],Date_Conversion[],13,FALSE)</f>
        <v>42921.465960648151</v>
      </c>
      <c r="D996" s="15" t="str">
        <f>VLOOKUP(ObjectiveData[[#This Row],[Template ID]],ObjectiveFiles[],3,FALSE)</f>
        <v>ObjectiveTemplate_11385.xml</v>
      </c>
      <c r="E996">
        <v>1.7</v>
      </c>
      <c r="F996" s="21" t="s">
        <v>150</v>
      </c>
      <c r="G996" s="21" t="s">
        <v>9</v>
      </c>
      <c r="H996" s="21" t="s">
        <v>14</v>
      </c>
      <c r="I996" s="21"/>
      <c r="J996" s="21"/>
      <c r="K996" s="21" t="s">
        <v>23</v>
      </c>
      <c r="L996" s="21"/>
      <c r="M996" s="21" t="s">
        <v>783</v>
      </c>
      <c r="N996" s="21" t="s">
        <v>510</v>
      </c>
      <c r="O996" s="21" t="s">
        <v>41</v>
      </c>
      <c r="P996" t="b">
        <v>0</v>
      </c>
      <c r="Q996" t="b">
        <v>0</v>
      </c>
      <c r="R996" t="b">
        <v>1</v>
      </c>
      <c r="S996">
        <v>40</v>
      </c>
      <c r="T996">
        <v>30</v>
      </c>
      <c r="U996">
        <v>0</v>
      </c>
      <c r="V996" s="21" t="s">
        <v>49</v>
      </c>
      <c r="W996">
        <v>1000</v>
      </c>
      <c r="X996">
        <v>100</v>
      </c>
      <c r="Y996" t="b">
        <v>1</v>
      </c>
      <c r="Z996">
        <v>80</v>
      </c>
      <c r="AA996">
        <v>1</v>
      </c>
      <c r="AB996">
        <v>105</v>
      </c>
      <c r="AC996">
        <v>60</v>
      </c>
      <c r="AD996">
        <v>0.05</v>
      </c>
      <c r="AE996" t="b">
        <v>1</v>
      </c>
      <c r="AF996" s="21" t="s">
        <v>724</v>
      </c>
      <c r="AG996">
        <v>5</v>
      </c>
      <c r="AH996">
        <v>9</v>
      </c>
      <c r="AI996">
        <v>10</v>
      </c>
      <c r="AJ996">
        <v>10</v>
      </c>
      <c r="AK996" s="21" t="s">
        <v>48</v>
      </c>
      <c r="AL996" t="b">
        <v>0</v>
      </c>
      <c r="AM996" t="b">
        <v>0</v>
      </c>
      <c r="AN996">
        <v>100</v>
      </c>
      <c r="AO996">
        <v>650</v>
      </c>
      <c r="AP996">
        <v>800</v>
      </c>
      <c r="AQ996" s="21" t="s">
        <v>349</v>
      </c>
      <c r="AR996" s="21"/>
      <c r="AS996" t="b">
        <v>0</v>
      </c>
      <c r="AT996" s="21"/>
      <c r="AU996" s="21"/>
      <c r="AV996" s="21" t="s">
        <v>503</v>
      </c>
      <c r="AW996" s="21"/>
      <c r="AX996" s="21"/>
      <c r="AY996" s="21"/>
      <c r="AZ996" s="21"/>
      <c r="BA996">
        <v>3</v>
      </c>
      <c r="BB996" s="21"/>
      <c r="BC996">
        <v>2763429</v>
      </c>
      <c r="BD996">
        <v>0</v>
      </c>
      <c r="BE996">
        <v>0</v>
      </c>
      <c r="BF996">
        <v>20</v>
      </c>
      <c r="BG996">
        <v>25</v>
      </c>
      <c r="BH996">
        <v>70</v>
      </c>
      <c r="BI996" s="21"/>
      <c r="BJ996">
        <v>0</v>
      </c>
    </row>
    <row r="997" spans="1:62" x14ac:dyDescent="0.25">
      <c r="A997" t="str">
        <f>VLOOKUP(ObjectiveData[[#This Row],[Template ID]],ID_Conversion[],3,FALSE)</f>
        <v>VMAT</v>
      </c>
      <c r="B997" t="str">
        <f>VLOOKUP(ObjectiveData[[#This Row],[Template ID]],ID_Conversion[],6,FALSE)</f>
        <v>PROS</v>
      </c>
      <c r="C997" s="15">
        <f>VLOOKUP(ObjectiveData[[#This Row],[Last Modified]],Date_Conversion[],13,FALSE)</f>
        <v>42921.465960648151</v>
      </c>
      <c r="D997" s="15" t="str">
        <f>VLOOKUP(ObjectiveData[[#This Row],[Template ID]],ObjectiveFiles[],3,FALSE)</f>
        <v>ObjectiveTemplate_11385.xml</v>
      </c>
      <c r="E997">
        <v>1.7</v>
      </c>
      <c r="F997" s="21" t="s">
        <v>150</v>
      </c>
      <c r="G997" s="21" t="s">
        <v>9</v>
      </c>
      <c r="H997" s="21" t="s">
        <v>14</v>
      </c>
      <c r="I997" s="21"/>
      <c r="J997" s="21"/>
      <c r="K997" s="21" t="s">
        <v>23</v>
      </c>
      <c r="L997" s="21"/>
      <c r="M997" s="21" t="s">
        <v>783</v>
      </c>
      <c r="N997" s="21" t="s">
        <v>510</v>
      </c>
      <c r="O997" s="21" t="s">
        <v>41</v>
      </c>
      <c r="P997" t="b">
        <v>0</v>
      </c>
      <c r="Q997" t="b">
        <v>0</v>
      </c>
      <c r="R997" t="b">
        <v>1</v>
      </c>
      <c r="S997">
        <v>40</v>
      </c>
      <c r="T997">
        <v>30</v>
      </c>
      <c r="U997">
        <v>0</v>
      </c>
      <c r="V997" s="21" t="s">
        <v>49</v>
      </c>
      <c r="W997">
        <v>1000</v>
      </c>
      <c r="X997">
        <v>100</v>
      </c>
      <c r="Y997" t="b">
        <v>1</v>
      </c>
      <c r="Z997">
        <v>80</v>
      </c>
      <c r="AA997">
        <v>1</v>
      </c>
      <c r="AB997">
        <v>105</v>
      </c>
      <c r="AC997">
        <v>60</v>
      </c>
      <c r="AD997">
        <v>0.05</v>
      </c>
      <c r="AE997" t="b">
        <v>1</v>
      </c>
      <c r="AF997" s="21" t="s">
        <v>724</v>
      </c>
      <c r="AG997">
        <v>5</v>
      </c>
      <c r="AH997">
        <v>9</v>
      </c>
      <c r="AI997">
        <v>10</v>
      </c>
      <c r="AJ997">
        <v>10</v>
      </c>
      <c r="AK997" s="21" t="s">
        <v>48</v>
      </c>
      <c r="AL997" t="b">
        <v>0</v>
      </c>
      <c r="AM997" t="b">
        <v>0</v>
      </c>
      <c r="AN997">
        <v>100</v>
      </c>
      <c r="AO997">
        <v>650</v>
      </c>
      <c r="AP997">
        <v>800</v>
      </c>
      <c r="AQ997" s="21" t="s">
        <v>349</v>
      </c>
      <c r="AR997" s="21"/>
      <c r="AS997" t="b">
        <v>0</v>
      </c>
      <c r="AT997" s="21"/>
      <c r="AU997" s="21"/>
      <c r="AV997" s="21" t="s">
        <v>503</v>
      </c>
      <c r="AW997" s="21"/>
      <c r="AX997" s="21"/>
      <c r="AY997" s="21"/>
      <c r="AZ997" s="21"/>
      <c r="BA997">
        <v>3</v>
      </c>
      <c r="BB997" s="21"/>
      <c r="BC997">
        <v>2763429</v>
      </c>
      <c r="BD997">
        <v>0</v>
      </c>
      <c r="BE997">
        <v>0</v>
      </c>
      <c r="BF997">
        <v>25</v>
      </c>
      <c r="BG997">
        <v>15</v>
      </c>
      <c r="BH997">
        <v>70</v>
      </c>
      <c r="BI997" s="21"/>
      <c r="BJ997">
        <v>0</v>
      </c>
    </row>
    <row r="998" spans="1:62" x14ac:dyDescent="0.25">
      <c r="A998" t="str">
        <f>VLOOKUP(ObjectiveData[[#This Row],[Template ID]],ID_Conversion[],3,FALSE)</f>
        <v>VMAT</v>
      </c>
      <c r="B998" t="str">
        <f>VLOOKUP(ObjectiveData[[#This Row],[Template ID]],ID_Conversion[],6,FALSE)</f>
        <v>PROS</v>
      </c>
      <c r="C998" s="15">
        <f>VLOOKUP(ObjectiveData[[#This Row],[Last Modified]],Date_Conversion[],13,FALSE)</f>
        <v>42921.465960648151</v>
      </c>
      <c r="D998" s="15" t="str">
        <f>VLOOKUP(ObjectiveData[[#This Row],[Template ID]],ObjectiveFiles[],3,FALSE)</f>
        <v>ObjectiveTemplate_11385.xml</v>
      </c>
      <c r="E998">
        <v>1.7</v>
      </c>
      <c r="F998" s="21" t="s">
        <v>150</v>
      </c>
      <c r="G998" s="21" t="s">
        <v>9</v>
      </c>
      <c r="H998" s="21" t="s">
        <v>14</v>
      </c>
      <c r="I998" s="21"/>
      <c r="J998" s="21"/>
      <c r="K998" s="21" t="s">
        <v>23</v>
      </c>
      <c r="L998" s="21"/>
      <c r="M998" s="21" t="s">
        <v>783</v>
      </c>
      <c r="N998" s="21" t="s">
        <v>510</v>
      </c>
      <c r="O998" s="21" t="s">
        <v>41</v>
      </c>
      <c r="P998" t="b">
        <v>0</v>
      </c>
      <c r="Q998" t="b">
        <v>0</v>
      </c>
      <c r="R998" t="b">
        <v>1</v>
      </c>
      <c r="S998">
        <v>40</v>
      </c>
      <c r="T998">
        <v>30</v>
      </c>
      <c r="U998">
        <v>0</v>
      </c>
      <c r="V998" s="21" t="s">
        <v>49</v>
      </c>
      <c r="W998">
        <v>1000</v>
      </c>
      <c r="X998">
        <v>100</v>
      </c>
      <c r="Y998" t="b">
        <v>1</v>
      </c>
      <c r="Z998">
        <v>80</v>
      </c>
      <c r="AA998">
        <v>1</v>
      </c>
      <c r="AB998">
        <v>105</v>
      </c>
      <c r="AC998">
        <v>60</v>
      </c>
      <c r="AD998">
        <v>0.05</v>
      </c>
      <c r="AE998" t="b">
        <v>1</v>
      </c>
      <c r="AF998" s="21" t="s">
        <v>724</v>
      </c>
      <c r="AG998">
        <v>5</v>
      </c>
      <c r="AH998">
        <v>9</v>
      </c>
      <c r="AI998">
        <v>10</v>
      </c>
      <c r="AJ998">
        <v>10</v>
      </c>
      <c r="AK998" s="21" t="s">
        <v>48</v>
      </c>
      <c r="AL998" t="b">
        <v>0</v>
      </c>
      <c r="AM998" t="b">
        <v>0</v>
      </c>
      <c r="AN998">
        <v>100</v>
      </c>
      <c r="AO998">
        <v>650</v>
      </c>
      <c r="AP998">
        <v>800</v>
      </c>
      <c r="AQ998" s="21" t="s">
        <v>349</v>
      </c>
      <c r="AR998" s="21"/>
      <c r="AS998" t="b">
        <v>0</v>
      </c>
      <c r="AT998" s="21"/>
      <c r="AU998" s="21"/>
      <c r="AV998" s="21" t="s">
        <v>503</v>
      </c>
      <c r="AW998" s="21"/>
      <c r="AX998" s="21"/>
      <c r="AY998" s="21"/>
      <c r="AZ998" s="21"/>
      <c r="BA998">
        <v>3</v>
      </c>
      <c r="BB998" s="21"/>
      <c r="BC998">
        <v>2763429</v>
      </c>
      <c r="BD998">
        <v>0</v>
      </c>
      <c r="BE998">
        <v>0</v>
      </c>
      <c r="BF998">
        <v>30</v>
      </c>
      <c r="BG998">
        <v>5</v>
      </c>
      <c r="BH998">
        <v>70</v>
      </c>
      <c r="BI998" s="21"/>
      <c r="BJ998">
        <v>0</v>
      </c>
    </row>
    <row r="999" spans="1:62" x14ac:dyDescent="0.25">
      <c r="A999" t="str">
        <f>VLOOKUP(ObjectiveData[[#This Row],[Template ID]],ID_Conversion[],3,FALSE)</f>
        <v>VMAT</v>
      </c>
      <c r="B999" t="str">
        <f>VLOOKUP(ObjectiveData[[#This Row],[Template ID]],ID_Conversion[],6,FALSE)</f>
        <v>PROS</v>
      </c>
      <c r="C999" s="15">
        <f>VLOOKUP(ObjectiveData[[#This Row],[Last Modified]],Date_Conversion[],13,FALSE)</f>
        <v>42921.465960648151</v>
      </c>
      <c r="D999" s="15" t="str">
        <f>VLOOKUP(ObjectiveData[[#This Row],[Template ID]],ObjectiveFiles[],3,FALSE)</f>
        <v>ObjectiveTemplate_11385.xml</v>
      </c>
      <c r="E999">
        <v>1.7</v>
      </c>
      <c r="F999" s="21" t="s">
        <v>150</v>
      </c>
      <c r="G999" s="21" t="s">
        <v>9</v>
      </c>
      <c r="H999" s="21" t="s">
        <v>14</v>
      </c>
      <c r="I999" s="21"/>
      <c r="J999" s="21"/>
      <c r="K999" s="21" t="s">
        <v>23</v>
      </c>
      <c r="L999" s="21"/>
      <c r="M999" s="21" t="s">
        <v>783</v>
      </c>
      <c r="N999" s="21" t="s">
        <v>510</v>
      </c>
      <c r="O999" s="21" t="s">
        <v>41</v>
      </c>
      <c r="P999" t="b">
        <v>0</v>
      </c>
      <c r="Q999" t="b">
        <v>0</v>
      </c>
      <c r="R999" t="b">
        <v>1</v>
      </c>
      <c r="S999">
        <v>40</v>
      </c>
      <c r="T999">
        <v>30</v>
      </c>
      <c r="U999">
        <v>0</v>
      </c>
      <c r="V999" s="21" t="s">
        <v>49</v>
      </c>
      <c r="W999">
        <v>1000</v>
      </c>
      <c r="X999">
        <v>100</v>
      </c>
      <c r="Y999" t="b">
        <v>1</v>
      </c>
      <c r="Z999">
        <v>80</v>
      </c>
      <c r="AA999">
        <v>1</v>
      </c>
      <c r="AB999">
        <v>105</v>
      </c>
      <c r="AC999">
        <v>60</v>
      </c>
      <c r="AD999">
        <v>0.05</v>
      </c>
      <c r="AE999" t="b">
        <v>1</v>
      </c>
      <c r="AF999" s="21" t="s">
        <v>724</v>
      </c>
      <c r="AG999">
        <v>5</v>
      </c>
      <c r="AH999">
        <v>9</v>
      </c>
      <c r="AI999">
        <v>10</v>
      </c>
      <c r="AJ999">
        <v>10</v>
      </c>
      <c r="AK999" s="21" t="s">
        <v>48</v>
      </c>
      <c r="AL999" t="b">
        <v>0</v>
      </c>
      <c r="AM999" t="b">
        <v>0</v>
      </c>
      <c r="AN999">
        <v>100</v>
      </c>
      <c r="AO999">
        <v>650</v>
      </c>
      <c r="AP999">
        <v>800</v>
      </c>
      <c r="AQ999" s="21" t="s">
        <v>375</v>
      </c>
      <c r="AR999" s="21"/>
      <c r="AS999" t="b">
        <v>0</v>
      </c>
      <c r="AT999" s="21"/>
      <c r="AU999" s="21"/>
      <c r="AV999" s="21" t="s">
        <v>375</v>
      </c>
      <c r="AW999" s="21"/>
      <c r="AX999" s="21"/>
      <c r="AY999" s="21"/>
      <c r="AZ999" s="21"/>
      <c r="BA999">
        <v>1.5009999999999999</v>
      </c>
      <c r="BB999" s="21"/>
      <c r="BC999">
        <v>15570276</v>
      </c>
      <c r="BI999" s="21"/>
    </row>
    <row r="1000" spans="1:62" x14ac:dyDescent="0.25">
      <c r="A1000" t="str">
        <f>VLOOKUP(ObjectiveData[[#This Row],[Template ID]],ID_Conversion[],3,FALSE)</f>
        <v>VMAT</v>
      </c>
      <c r="B1000" t="str">
        <f>VLOOKUP(ObjectiveData[[#This Row],[Template ID]],ID_Conversion[],6,FALSE)</f>
        <v>PROS</v>
      </c>
      <c r="C1000" s="15">
        <f>VLOOKUP(ObjectiveData[[#This Row],[Last Modified]],Date_Conversion[],13,FALSE)</f>
        <v>42921.465960648151</v>
      </c>
      <c r="D1000" s="15" t="str">
        <f>VLOOKUP(ObjectiveData[[#This Row],[Template ID]],ObjectiveFiles[],3,FALSE)</f>
        <v>ObjectiveTemplate_11385.xml</v>
      </c>
      <c r="E1000">
        <v>1.7</v>
      </c>
      <c r="F1000" s="21" t="s">
        <v>150</v>
      </c>
      <c r="G1000" s="21" t="s">
        <v>9</v>
      </c>
      <c r="H1000" s="21" t="s">
        <v>14</v>
      </c>
      <c r="I1000" s="21"/>
      <c r="J1000" s="21"/>
      <c r="K1000" s="21" t="s">
        <v>23</v>
      </c>
      <c r="L1000" s="21"/>
      <c r="M1000" s="21" t="s">
        <v>783</v>
      </c>
      <c r="N1000" s="21" t="s">
        <v>510</v>
      </c>
      <c r="O1000" s="21" t="s">
        <v>41</v>
      </c>
      <c r="P1000" t="b">
        <v>0</v>
      </c>
      <c r="Q1000" t="b">
        <v>0</v>
      </c>
      <c r="R1000" t="b">
        <v>1</v>
      </c>
      <c r="S1000">
        <v>40</v>
      </c>
      <c r="T1000">
        <v>30</v>
      </c>
      <c r="U1000">
        <v>0</v>
      </c>
      <c r="V1000" s="21" t="s">
        <v>49</v>
      </c>
      <c r="W1000">
        <v>1000</v>
      </c>
      <c r="X1000">
        <v>100</v>
      </c>
      <c r="Y1000" t="b">
        <v>1</v>
      </c>
      <c r="Z1000">
        <v>80</v>
      </c>
      <c r="AA1000">
        <v>1</v>
      </c>
      <c r="AB1000">
        <v>105</v>
      </c>
      <c r="AC1000">
        <v>60</v>
      </c>
      <c r="AD1000">
        <v>0.05</v>
      </c>
      <c r="AE1000" t="b">
        <v>1</v>
      </c>
      <c r="AF1000" s="21" t="s">
        <v>724</v>
      </c>
      <c r="AG1000">
        <v>5</v>
      </c>
      <c r="AH1000">
        <v>9</v>
      </c>
      <c r="AI1000">
        <v>10</v>
      </c>
      <c r="AJ1000">
        <v>10</v>
      </c>
      <c r="AK1000" s="21" t="s">
        <v>48</v>
      </c>
      <c r="AL1000" t="b">
        <v>0</v>
      </c>
      <c r="AM1000" t="b">
        <v>0</v>
      </c>
      <c r="AN1000">
        <v>100</v>
      </c>
      <c r="AO1000">
        <v>650</v>
      </c>
      <c r="AP1000">
        <v>800</v>
      </c>
      <c r="AQ1000" s="21" t="s">
        <v>429</v>
      </c>
      <c r="AR1000" s="21"/>
      <c r="AS1000" t="b">
        <v>0</v>
      </c>
      <c r="AT1000" s="21"/>
      <c r="AU1000" s="21"/>
      <c r="AV1000" s="21" t="s">
        <v>501</v>
      </c>
      <c r="AW1000" s="21"/>
      <c r="AX1000" s="21"/>
      <c r="AY1000" s="21"/>
      <c r="AZ1000" s="21"/>
      <c r="BA1000">
        <v>1.5009999999999999</v>
      </c>
      <c r="BB1000" s="21"/>
      <c r="BC1000">
        <v>2763429</v>
      </c>
      <c r="BI1000" s="21"/>
    </row>
    <row r="1001" spans="1:62" x14ac:dyDescent="0.25">
      <c r="A1001" t="str">
        <f>VLOOKUP(ObjectiveData[[#This Row],[Template ID]],ID_Conversion[],3,FALSE)</f>
        <v>VMAT</v>
      </c>
      <c r="B1001" t="str">
        <f>VLOOKUP(ObjectiveData[[#This Row],[Template ID]],ID_Conversion[],6,FALSE)</f>
        <v>CNS</v>
      </c>
      <c r="C1001" s="15">
        <f>VLOOKUP(ObjectiveData[[#This Row],[Last Modified]],Date_Conversion[],13,FALSE)</f>
        <v>42962.648182870369</v>
      </c>
      <c r="D1001" s="15" t="str">
        <f>VLOOKUP(ObjectiveData[[#This Row],[Template ID]],ObjectiveFiles[],3,FALSE)</f>
        <v>ObjectiveTemplate_11662.xml</v>
      </c>
      <c r="E1001">
        <v>1.7</v>
      </c>
      <c r="F1001" s="21" t="s">
        <v>175</v>
      </c>
      <c r="G1001" s="21" t="s">
        <v>9</v>
      </c>
      <c r="H1001" s="21" t="s">
        <v>14</v>
      </c>
      <c r="I1001" s="21"/>
      <c r="J1001" s="21"/>
      <c r="K1001" s="21" t="s">
        <v>23</v>
      </c>
      <c r="L1001" s="21"/>
      <c r="M1001" s="21" t="s">
        <v>723</v>
      </c>
      <c r="N1001" s="21" t="s">
        <v>522</v>
      </c>
      <c r="O1001" s="21" t="s">
        <v>41</v>
      </c>
      <c r="P1001" t="b">
        <v>0</v>
      </c>
      <c r="Q1001" t="b">
        <v>0</v>
      </c>
      <c r="R1001" t="b">
        <v>0</v>
      </c>
      <c r="S1001">
        <v>40</v>
      </c>
      <c r="T1001">
        <v>30</v>
      </c>
      <c r="U1001">
        <v>0</v>
      </c>
      <c r="V1001" s="21" t="s">
        <v>49</v>
      </c>
      <c r="W1001">
        <v>1000</v>
      </c>
      <c r="X1001">
        <v>100</v>
      </c>
      <c r="Y1001" t="b">
        <v>1</v>
      </c>
      <c r="Z1001">
        <v>100</v>
      </c>
      <c r="AA1001">
        <v>1</v>
      </c>
      <c r="AB1001">
        <v>105</v>
      </c>
      <c r="AC1001">
        <v>60</v>
      </c>
      <c r="AD1001">
        <v>0.05</v>
      </c>
      <c r="AE1001" t="b">
        <v>1</v>
      </c>
      <c r="AF1001" s="21" t="s">
        <v>724</v>
      </c>
      <c r="AG1001">
        <v>5</v>
      </c>
      <c r="AH1001">
        <v>9</v>
      </c>
      <c r="AI1001">
        <v>10</v>
      </c>
      <c r="AJ1001">
        <v>10</v>
      </c>
      <c r="AK1001" s="21" t="s">
        <v>48</v>
      </c>
      <c r="AL1001" t="b">
        <v>0</v>
      </c>
      <c r="AM1001" t="b">
        <v>0</v>
      </c>
      <c r="AN1001">
        <v>0</v>
      </c>
      <c r="AO1001">
        <v>0</v>
      </c>
      <c r="AP1001">
        <v>295</v>
      </c>
      <c r="AQ1001" s="21" t="s">
        <v>217</v>
      </c>
      <c r="AR1001" s="21"/>
      <c r="AS1001" t="b">
        <v>0</v>
      </c>
      <c r="AT1001" s="21"/>
      <c r="AU1001" s="21"/>
      <c r="AV1001" s="21" t="s">
        <v>500</v>
      </c>
      <c r="AW1001" s="21"/>
      <c r="AY1001" s="21"/>
      <c r="BA1001">
        <v>1.52674</v>
      </c>
      <c r="BB1001" s="21"/>
      <c r="BC1001">
        <v>9639167</v>
      </c>
      <c r="BI1001" s="21"/>
    </row>
    <row r="1002" spans="1:62" x14ac:dyDescent="0.25">
      <c r="A1002" t="str">
        <f>VLOOKUP(ObjectiveData[[#This Row],[Template ID]],ID_Conversion[],3,FALSE)</f>
        <v>VMAT</v>
      </c>
      <c r="B1002" t="str">
        <f>VLOOKUP(ObjectiveData[[#This Row],[Template ID]],ID_Conversion[],6,FALSE)</f>
        <v>CNS</v>
      </c>
      <c r="C1002" s="15">
        <f>VLOOKUP(ObjectiveData[[#This Row],[Last Modified]],Date_Conversion[],13,FALSE)</f>
        <v>42962.648182870369</v>
      </c>
      <c r="D1002" s="15" t="str">
        <f>VLOOKUP(ObjectiveData[[#This Row],[Template ID]],ObjectiveFiles[],3,FALSE)</f>
        <v>ObjectiveTemplate_11662.xml</v>
      </c>
      <c r="E1002">
        <v>1.7</v>
      </c>
      <c r="F1002" s="21" t="s">
        <v>175</v>
      </c>
      <c r="G1002" s="21" t="s">
        <v>9</v>
      </c>
      <c r="H1002" s="21" t="s">
        <v>14</v>
      </c>
      <c r="I1002" s="21"/>
      <c r="J1002" s="21"/>
      <c r="K1002" s="21" t="s">
        <v>23</v>
      </c>
      <c r="L1002" s="21"/>
      <c r="M1002" s="21" t="s">
        <v>723</v>
      </c>
      <c r="N1002" s="21" t="s">
        <v>522</v>
      </c>
      <c r="O1002" s="21" t="s">
        <v>41</v>
      </c>
      <c r="P1002" t="b">
        <v>0</v>
      </c>
      <c r="Q1002" t="b">
        <v>0</v>
      </c>
      <c r="R1002" t="b">
        <v>0</v>
      </c>
      <c r="S1002">
        <v>40</v>
      </c>
      <c r="T1002">
        <v>30</v>
      </c>
      <c r="U1002">
        <v>0</v>
      </c>
      <c r="V1002" s="21" t="s">
        <v>49</v>
      </c>
      <c r="W1002">
        <v>1000</v>
      </c>
      <c r="X1002">
        <v>100</v>
      </c>
      <c r="Y1002" t="b">
        <v>1</v>
      </c>
      <c r="Z1002">
        <v>100</v>
      </c>
      <c r="AA1002">
        <v>1</v>
      </c>
      <c r="AB1002">
        <v>105</v>
      </c>
      <c r="AC1002">
        <v>60</v>
      </c>
      <c r="AD1002">
        <v>0.05</v>
      </c>
      <c r="AE1002" t="b">
        <v>1</v>
      </c>
      <c r="AF1002" s="21" t="s">
        <v>724</v>
      </c>
      <c r="AG1002">
        <v>5</v>
      </c>
      <c r="AH1002">
        <v>9</v>
      </c>
      <c r="AI1002">
        <v>10</v>
      </c>
      <c r="AJ1002">
        <v>10</v>
      </c>
      <c r="AK1002" s="21" t="s">
        <v>48</v>
      </c>
      <c r="AL1002" t="b">
        <v>0</v>
      </c>
      <c r="AM1002" t="b">
        <v>0</v>
      </c>
      <c r="AN1002">
        <v>0</v>
      </c>
      <c r="AO1002">
        <v>0</v>
      </c>
      <c r="AP1002">
        <v>295</v>
      </c>
      <c r="AQ1002" s="21" t="s">
        <v>218</v>
      </c>
      <c r="AR1002" s="21"/>
      <c r="AS1002" t="b">
        <v>0</v>
      </c>
      <c r="AT1002" s="21"/>
      <c r="AU1002" s="21"/>
      <c r="AV1002" s="21" t="s">
        <v>500</v>
      </c>
      <c r="AW1002" s="21"/>
      <c r="AY1002" s="21"/>
      <c r="BA1002">
        <v>1.52674</v>
      </c>
      <c r="BB1002" s="21"/>
      <c r="BC1002">
        <v>13828244</v>
      </c>
      <c r="BI1002" s="21"/>
    </row>
    <row r="1003" spans="1:62" x14ac:dyDescent="0.25">
      <c r="A1003" t="str">
        <f>VLOOKUP(ObjectiveData[[#This Row],[Template ID]],ID_Conversion[],3,FALSE)</f>
        <v>VMAT</v>
      </c>
      <c r="B1003" t="str">
        <f>VLOOKUP(ObjectiveData[[#This Row],[Template ID]],ID_Conversion[],6,FALSE)</f>
        <v>CNS</v>
      </c>
      <c r="C1003" s="15">
        <f>VLOOKUP(ObjectiveData[[#This Row],[Last Modified]],Date_Conversion[],13,FALSE)</f>
        <v>42962.648182870369</v>
      </c>
      <c r="D1003" s="15" t="str">
        <f>VLOOKUP(ObjectiveData[[#This Row],[Template ID]],ObjectiveFiles[],3,FALSE)</f>
        <v>ObjectiveTemplate_11662.xml</v>
      </c>
      <c r="E1003">
        <v>1.7</v>
      </c>
      <c r="F1003" s="21" t="s">
        <v>175</v>
      </c>
      <c r="G1003" s="21" t="s">
        <v>9</v>
      </c>
      <c r="H1003" s="21" t="s">
        <v>14</v>
      </c>
      <c r="I1003" s="21"/>
      <c r="J1003" s="21"/>
      <c r="K1003" s="21" t="s">
        <v>23</v>
      </c>
      <c r="L1003" s="21"/>
      <c r="M1003" s="21" t="s">
        <v>723</v>
      </c>
      <c r="N1003" s="21" t="s">
        <v>522</v>
      </c>
      <c r="O1003" s="21" t="s">
        <v>41</v>
      </c>
      <c r="P1003" t="b">
        <v>0</v>
      </c>
      <c r="Q1003" t="b">
        <v>0</v>
      </c>
      <c r="R1003" t="b">
        <v>0</v>
      </c>
      <c r="S1003">
        <v>40</v>
      </c>
      <c r="T1003">
        <v>30</v>
      </c>
      <c r="U1003">
        <v>0</v>
      </c>
      <c r="V1003" s="21" t="s">
        <v>49</v>
      </c>
      <c r="W1003">
        <v>1000</v>
      </c>
      <c r="X1003">
        <v>100</v>
      </c>
      <c r="Y1003" t="b">
        <v>1</v>
      </c>
      <c r="Z1003">
        <v>100</v>
      </c>
      <c r="AA1003">
        <v>1</v>
      </c>
      <c r="AB1003">
        <v>105</v>
      </c>
      <c r="AC1003">
        <v>60</v>
      </c>
      <c r="AD1003">
        <v>0.05</v>
      </c>
      <c r="AE1003" t="b">
        <v>1</v>
      </c>
      <c r="AF1003" s="21" t="s">
        <v>724</v>
      </c>
      <c r="AG1003">
        <v>5</v>
      </c>
      <c r="AH1003">
        <v>9</v>
      </c>
      <c r="AI1003">
        <v>10</v>
      </c>
      <c r="AJ1003">
        <v>10</v>
      </c>
      <c r="AK1003" s="21" t="s">
        <v>48</v>
      </c>
      <c r="AL1003" t="b">
        <v>0</v>
      </c>
      <c r="AM1003" t="b">
        <v>0</v>
      </c>
      <c r="AN1003">
        <v>0</v>
      </c>
      <c r="AO1003">
        <v>0</v>
      </c>
      <c r="AP1003">
        <v>295</v>
      </c>
      <c r="AQ1003" s="21" t="s">
        <v>219</v>
      </c>
      <c r="AR1003" s="21"/>
      <c r="AS1003" t="b">
        <v>0</v>
      </c>
      <c r="AT1003" s="21"/>
      <c r="AU1003" s="21"/>
      <c r="AV1003" s="21" t="s">
        <v>500</v>
      </c>
      <c r="AW1003" s="21"/>
      <c r="AY1003" s="21"/>
      <c r="BA1003">
        <v>1.52674</v>
      </c>
      <c r="BB1003" s="21"/>
      <c r="BC1003">
        <v>9639167</v>
      </c>
      <c r="BI1003" s="21"/>
    </row>
    <row r="1004" spans="1:62" x14ac:dyDescent="0.25">
      <c r="A1004" t="str">
        <f>VLOOKUP(ObjectiveData[[#This Row],[Template ID]],ID_Conversion[],3,FALSE)</f>
        <v>VMAT</v>
      </c>
      <c r="B1004" t="str">
        <f>VLOOKUP(ObjectiveData[[#This Row],[Template ID]],ID_Conversion[],6,FALSE)</f>
        <v>CNS</v>
      </c>
      <c r="C1004" s="15">
        <f>VLOOKUP(ObjectiveData[[#This Row],[Last Modified]],Date_Conversion[],13,FALSE)</f>
        <v>42962.648182870369</v>
      </c>
      <c r="D1004" s="15" t="str">
        <f>VLOOKUP(ObjectiveData[[#This Row],[Template ID]],ObjectiveFiles[],3,FALSE)</f>
        <v>ObjectiveTemplate_11662.xml</v>
      </c>
      <c r="E1004">
        <v>1.7</v>
      </c>
      <c r="F1004" s="21" t="s">
        <v>175</v>
      </c>
      <c r="G1004" s="21" t="s">
        <v>9</v>
      </c>
      <c r="H1004" s="21" t="s">
        <v>14</v>
      </c>
      <c r="I1004" s="21"/>
      <c r="J1004" s="21"/>
      <c r="K1004" s="21" t="s">
        <v>23</v>
      </c>
      <c r="L1004" s="21"/>
      <c r="M1004" s="21" t="s">
        <v>723</v>
      </c>
      <c r="N1004" s="21" t="s">
        <v>522</v>
      </c>
      <c r="O1004" s="21" t="s">
        <v>41</v>
      </c>
      <c r="P1004" t="b">
        <v>0</v>
      </c>
      <c r="Q1004" t="b">
        <v>0</v>
      </c>
      <c r="R1004" t="b">
        <v>0</v>
      </c>
      <c r="S1004">
        <v>40</v>
      </c>
      <c r="T1004">
        <v>30</v>
      </c>
      <c r="U1004">
        <v>0</v>
      </c>
      <c r="V1004" s="21" t="s">
        <v>49</v>
      </c>
      <c r="W1004">
        <v>1000</v>
      </c>
      <c r="X1004">
        <v>100</v>
      </c>
      <c r="Y1004" t="b">
        <v>1</v>
      </c>
      <c r="Z1004">
        <v>100</v>
      </c>
      <c r="AA1004">
        <v>1</v>
      </c>
      <c r="AB1004">
        <v>105</v>
      </c>
      <c r="AC1004">
        <v>60</v>
      </c>
      <c r="AD1004">
        <v>0.05</v>
      </c>
      <c r="AE1004" t="b">
        <v>1</v>
      </c>
      <c r="AF1004" s="21" t="s">
        <v>724</v>
      </c>
      <c r="AG1004">
        <v>5</v>
      </c>
      <c r="AH1004">
        <v>9</v>
      </c>
      <c r="AI1004">
        <v>10</v>
      </c>
      <c r="AJ1004">
        <v>10</v>
      </c>
      <c r="AK1004" s="21" t="s">
        <v>48</v>
      </c>
      <c r="AL1004" t="b">
        <v>0</v>
      </c>
      <c r="AM1004" t="b">
        <v>0</v>
      </c>
      <c r="AN1004">
        <v>0</v>
      </c>
      <c r="AO1004">
        <v>0</v>
      </c>
      <c r="AP1004">
        <v>295</v>
      </c>
      <c r="AQ1004" s="21" t="s">
        <v>223</v>
      </c>
      <c r="AR1004" s="21"/>
      <c r="AS1004" t="b">
        <v>0</v>
      </c>
      <c r="AT1004" s="21"/>
      <c r="AU1004" s="21"/>
      <c r="AV1004" s="21" t="s">
        <v>502</v>
      </c>
      <c r="AW1004" s="21"/>
      <c r="AY1004" s="21"/>
      <c r="BA1004">
        <v>4.5</v>
      </c>
      <c r="BB1004" s="21"/>
      <c r="BC1004">
        <v>65280</v>
      </c>
      <c r="BI1004" s="21"/>
    </row>
    <row r="1005" spans="1:62" x14ac:dyDescent="0.25">
      <c r="A1005" t="str">
        <f>VLOOKUP(ObjectiveData[[#This Row],[Template ID]],ID_Conversion[],3,FALSE)</f>
        <v>VMAT</v>
      </c>
      <c r="B1005" t="str">
        <f>VLOOKUP(ObjectiveData[[#This Row],[Template ID]],ID_Conversion[],6,FALSE)</f>
        <v>CNS</v>
      </c>
      <c r="C1005" s="15">
        <f>VLOOKUP(ObjectiveData[[#This Row],[Last Modified]],Date_Conversion[],13,FALSE)</f>
        <v>42962.648182870369</v>
      </c>
      <c r="D1005" s="15" t="str">
        <f>VLOOKUP(ObjectiveData[[#This Row],[Template ID]],ObjectiveFiles[],3,FALSE)</f>
        <v>ObjectiveTemplate_11662.xml</v>
      </c>
      <c r="E1005">
        <v>1.7</v>
      </c>
      <c r="F1005" s="21" t="s">
        <v>175</v>
      </c>
      <c r="G1005" s="21" t="s">
        <v>9</v>
      </c>
      <c r="H1005" s="21" t="s">
        <v>14</v>
      </c>
      <c r="I1005" s="21"/>
      <c r="J1005" s="21"/>
      <c r="K1005" s="21" t="s">
        <v>23</v>
      </c>
      <c r="L1005" s="21"/>
      <c r="M1005" s="21" t="s">
        <v>723</v>
      </c>
      <c r="N1005" s="21" t="s">
        <v>522</v>
      </c>
      <c r="O1005" s="21" t="s">
        <v>41</v>
      </c>
      <c r="P1005" t="b">
        <v>0</v>
      </c>
      <c r="Q1005" t="b">
        <v>0</v>
      </c>
      <c r="R1005" t="b">
        <v>0</v>
      </c>
      <c r="S1005">
        <v>40</v>
      </c>
      <c r="T1005">
        <v>30</v>
      </c>
      <c r="U1005">
        <v>0</v>
      </c>
      <c r="V1005" s="21" t="s">
        <v>49</v>
      </c>
      <c r="W1005">
        <v>1000</v>
      </c>
      <c r="X1005">
        <v>100</v>
      </c>
      <c r="Y1005" t="b">
        <v>1</v>
      </c>
      <c r="Z1005">
        <v>100</v>
      </c>
      <c r="AA1005">
        <v>1</v>
      </c>
      <c r="AB1005">
        <v>105</v>
      </c>
      <c r="AC1005">
        <v>60</v>
      </c>
      <c r="AD1005">
        <v>0.05</v>
      </c>
      <c r="AE1005" t="b">
        <v>1</v>
      </c>
      <c r="AF1005" s="21" t="s">
        <v>724</v>
      </c>
      <c r="AG1005">
        <v>5</v>
      </c>
      <c r="AH1005">
        <v>9</v>
      </c>
      <c r="AI1005">
        <v>10</v>
      </c>
      <c r="AJ1005">
        <v>10</v>
      </c>
      <c r="AK1005" s="21" t="s">
        <v>48</v>
      </c>
      <c r="AL1005" t="b">
        <v>0</v>
      </c>
      <c r="AM1005" t="b">
        <v>0</v>
      </c>
      <c r="AN1005">
        <v>0</v>
      </c>
      <c r="AO1005">
        <v>0</v>
      </c>
      <c r="AP1005">
        <v>295</v>
      </c>
      <c r="AQ1005" s="21" t="s">
        <v>232</v>
      </c>
      <c r="AR1005" s="21"/>
      <c r="AS1005" t="b">
        <v>0</v>
      </c>
      <c r="AT1005" s="21"/>
      <c r="AU1005" s="21"/>
      <c r="AV1005" s="21" t="s">
        <v>501</v>
      </c>
      <c r="AW1005" s="21"/>
      <c r="AY1005" s="21"/>
      <c r="BA1005">
        <v>1.52674</v>
      </c>
      <c r="BB1005" s="21"/>
      <c r="BC1005">
        <v>64636</v>
      </c>
      <c r="BI1005" s="21"/>
    </row>
    <row r="1006" spans="1:62" x14ac:dyDescent="0.25">
      <c r="A1006" t="str">
        <f>VLOOKUP(ObjectiveData[[#This Row],[Template ID]],ID_Conversion[],3,FALSE)</f>
        <v>VMAT</v>
      </c>
      <c r="B1006" t="str">
        <f>VLOOKUP(ObjectiveData[[#This Row],[Template ID]],ID_Conversion[],6,FALSE)</f>
        <v>CNS</v>
      </c>
      <c r="C1006" s="15">
        <f>VLOOKUP(ObjectiveData[[#This Row],[Last Modified]],Date_Conversion[],13,FALSE)</f>
        <v>42962.648182870369</v>
      </c>
      <c r="D1006" s="15" t="str">
        <f>VLOOKUP(ObjectiveData[[#This Row],[Template ID]],ObjectiveFiles[],3,FALSE)</f>
        <v>ObjectiveTemplate_11662.xml</v>
      </c>
      <c r="E1006">
        <v>1.7</v>
      </c>
      <c r="F1006" s="21" t="s">
        <v>175</v>
      </c>
      <c r="G1006" s="21" t="s">
        <v>9</v>
      </c>
      <c r="H1006" s="21" t="s">
        <v>14</v>
      </c>
      <c r="I1006" s="21"/>
      <c r="J1006" s="21"/>
      <c r="K1006" s="21" t="s">
        <v>23</v>
      </c>
      <c r="L1006" s="21"/>
      <c r="M1006" s="21" t="s">
        <v>723</v>
      </c>
      <c r="N1006" s="21" t="s">
        <v>522</v>
      </c>
      <c r="O1006" s="21" t="s">
        <v>41</v>
      </c>
      <c r="P1006" t="b">
        <v>0</v>
      </c>
      <c r="Q1006" t="b">
        <v>0</v>
      </c>
      <c r="R1006" t="b">
        <v>0</v>
      </c>
      <c r="S1006">
        <v>40</v>
      </c>
      <c r="T1006">
        <v>30</v>
      </c>
      <c r="U1006">
        <v>0</v>
      </c>
      <c r="V1006" s="21" t="s">
        <v>49</v>
      </c>
      <c r="W1006">
        <v>1000</v>
      </c>
      <c r="X1006">
        <v>100</v>
      </c>
      <c r="Y1006" t="b">
        <v>1</v>
      </c>
      <c r="Z1006">
        <v>100</v>
      </c>
      <c r="AA1006">
        <v>1</v>
      </c>
      <c r="AB1006">
        <v>105</v>
      </c>
      <c r="AC1006">
        <v>60</v>
      </c>
      <c r="AD1006">
        <v>0.05</v>
      </c>
      <c r="AE1006" t="b">
        <v>1</v>
      </c>
      <c r="AF1006" s="21" t="s">
        <v>724</v>
      </c>
      <c r="AG1006">
        <v>5</v>
      </c>
      <c r="AH1006">
        <v>9</v>
      </c>
      <c r="AI1006">
        <v>10</v>
      </c>
      <c r="AJ1006">
        <v>10</v>
      </c>
      <c r="AK1006" s="21" t="s">
        <v>48</v>
      </c>
      <c r="AL1006" t="b">
        <v>0</v>
      </c>
      <c r="AM1006" t="b">
        <v>0</v>
      </c>
      <c r="AN1006">
        <v>0</v>
      </c>
      <c r="AO1006">
        <v>0</v>
      </c>
      <c r="AP1006">
        <v>295</v>
      </c>
      <c r="AQ1006" s="21" t="s">
        <v>233</v>
      </c>
      <c r="AR1006" s="21"/>
      <c r="AS1006" t="b">
        <v>0</v>
      </c>
      <c r="AT1006" s="21"/>
      <c r="AU1006" s="21"/>
      <c r="AV1006" s="21" t="s">
        <v>501</v>
      </c>
      <c r="AW1006" s="21"/>
      <c r="AY1006" s="21"/>
      <c r="BA1006">
        <v>2.51688</v>
      </c>
      <c r="BB1006" s="21"/>
      <c r="BC1006">
        <v>8388736</v>
      </c>
      <c r="BD1006">
        <v>0</v>
      </c>
      <c r="BE1006">
        <v>0</v>
      </c>
      <c r="BF1006">
        <v>30</v>
      </c>
      <c r="BG1006">
        <v>0</v>
      </c>
      <c r="BH1006">
        <v>50</v>
      </c>
      <c r="BI1006" s="21"/>
      <c r="BJ1006">
        <v>0</v>
      </c>
    </row>
    <row r="1007" spans="1:62" x14ac:dyDescent="0.25">
      <c r="A1007" t="str">
        <f>VLOOKUP(ObjectiveData[[#This Row],[Template ID]],ID_Conversion[],3,FALSE)</f>
        <v>VMAT</v>
      </c>
      <c r="B1007" t="str">
        <f>VLOOKUP(ObjectiveData[[#This Row],[Template ID]],ID_Conversion[],6,FALSE)</f>
        <v>CNS</v>
      </c>
      <c r="C1007" s="15">
        <f>VLOOKUP(ObjectiveData[[#This Row],[Last Modified]],Date_Conversion[],13,FALSE)</f>
        <v>42962.648182870369</v>
      </c>
      <c r="D1007" s="15" t="str">
        <f>VLOOKUP(ObjectiveData[[#This Row],[Template ID]],ObjectiveFiles[],3,FALSE)</f>
        <v>ObjectiveTemplate_11662.xml</v>
      </c>
      <c r="E1007">
        <v>1.7</v>
      </c>
      <c r="F1007" s="21" t="s">
        <v>175</v>
      </c>
      <c r="G1007" s="21" t="s">
        <v>9</v>
      </c>
      <c r="H1007" s="21" t="s">
        <v>14</v>
      </c>
      <c r="I1007" s="21"/>
      <c r="J1007" s="21"/>
      <c r="K1007" s="21" t="s">
        <v>23</v>
      </c>
      <c r="L1007" s="21"/>
      <c r="M1007" s="21" t="s">
        <v>723</v>
      </c>
      <c r="N1007" s="21" t="s">
        <v>522</v>
      </c>
      <c r="O1007" s="21" t="s">
        <v>41</v>
      </c>
      <c r="P1007" t="b">
        <v>0</v>
      </c>
      <c r="Q1007" t="b">
        <v>0</v>
      </c>
      <c r="R1007" t="b">
        <v>0</v>
      </c>
      <c r="S1007">
        <v>40</v>
      </c>
      <c r="T1007">
        <v>30</v>
      </c>
      <c r="U1007">
        <v>0</v>
      </c>
      <c r="V1007" s="21" t="s">
        <v>49</v>
      </c>
      <c r="W1007">
        <v>1000</v>
      </c>
      <c r="X1007">
        <v>100</v>
      </c>
      <c r="Y1007" t="b">
        <v>1</v>
      </c>
      <c r="Z1007">
        <v>100</v>
      </c>
      <c r="AA1007">
        <v>1</v>
      </c>
      <c r="AB1007">
        <v>105</v>
      </c>
      <c r="AC1007">
        <v>60</v>
      </c>
      <c r="AD1007">
        <v>0.05</v>
      </c>
      <c r="AE1007" t="b">
        <v>1</v>
      </c>
      <c r="AF1007" s="21" t="s">
        <v>724</v>
      </c>
      <c r="AG1007">
        <v>5</v>
      </c>
      <c r="AH1007">
        <v>9</v>
      </c>
      <c r="AI1007">
        <v>10</v>
      </c>
      <c r="AJ1007">
        <v>10</v>
      </c>
      <c r="AK1007" s="21" t="s">
        <v>48</v>
      </c>
      <c r="AL1007" t="b">
        <v>0</v>
      </c>
      <c r="AM1007" t="b">
        <v>0</v>
      </c>
      <c r="AN1007">
        <v>0</v>
      </c>
      <c r="AO1007">
        <v>0</v>
      </c>
      <c r="AP1007">
        <v>295</v>
      </c>
      <c r="AQ1007" s="21" t="s">
        <v>241</v>
      </c>
      <c r="AR1007" s="21"/>
      <c r="AS1007" t="b">
        <v>0</v>
      </c>
      <c r="AT1007" s="21"/>
      <c r="AU1007" s="21"/>
      <c r="AV1007" s="21" t="s">
        <v>501</v>
      </c>
      <c r="AW1007" s="21"/>
      <c r="AY1007" s="21"/>
      <c r="BA1007">
        <v>1.52674</v>
      </c>
      <c r="BB1007" s="21"/>
      <c r="BC1007">
        <v>10526303</v>
      </c>
      <c r="BI1007" s="21"/>
    </row>
    <row r="1008" spans="1:62" x14ac:dyDescent="0.25">
      <c r="A1008" t="str">
        <f>VLOOKUP(ObjectiveData[[#This Row],[Template ID]],ID_Conversion[],3,FALSE)</f>
        <v>VMAT</v>
      </c>
      <c r="B1008" t="str">
        <f>VLOOKUP(ObjectiveData[[#This Row],[Template ID]],ID_Conversion[],6,FALSE)</f>
        <v>CNS</v>
      </c>
      <c r="C1008" s="15">
        <f>VLOOKUP(ObjectiveData[[#This Row],[Last Modified]],Date_Conversion[],13,FALSE)</f>
        <v>42962.648182870369</v>
      </c>
      <c r="D1008" s="15" t="str">
        <f>VLOOKUP(ObjectiveData[[#This Row],[Template ID]],ObjectiveFiles[],3,FALSE)</f>
        <v>ObjectiveTemplate_11662.xml</v>
      </c>
      <c r="E1008">
        <v>1.7</v>
      </c>
      <c r="F1008" s="21" t="s">
        <v>175</v>
      </c>
      <c r="G1008" s="21" t="s">
        <v>9</v>
      </c>
      <c r="H1008" s="21" t="s">
        <v>14</v>
      </c>
      <c r="I1008" s="21"/>
      <c r="J1008" s="21"/>
      <c r="K1008" s="21" t="s">
        <v>23</v>
      </c>
      <c r="L1008" s="21"/>
      <c r="M1008" s="21" t="s">
        <v>723</v>
      </c>
      <c r="N1008" s="21" t="s">
        <v>522</v>
      </c>
      <c r="O1008" s="21" t="s">
        <v>41</v>
      </c>
      <c r="P1008" t="b">
        <v>0</v>
      </c>
      <c r="Q1008" t="b">
        <v>0</v>
      </c>
      <c r="R1008" t="b">
        <v>0</v>
      </c>
      <c r="S1008">
        <v>40</v>
      </c>
      <c r="T1008">
        <v>30</v>
      </c>
      <c r="U1008">
        <v>0</v>
      </c>
      <c r="V1008" s="21" t="s">
        <v>49</v>
      </c>
      <c r="W1008">
        <v>1000</v>
      </c>
      <c r="X1008">
        <v>100</v>
      </c>
      <c r="Y1008" t="b">
        <v>1</v>
      </c>
      <c r="Z1008">
        <v>100</v>
      </c>
      <c r="AA1008">
        <v>1</v>
      </c>
      <c r="AB1008">
        <v>105</v>
      </c>
      <c r="AC1008">
        <v>60</v>
      </c>
      <c r="AD1008">
        <v>0.05</v>
      </c>
      <c r="AE1008" t="b">
        <v>1</v>
      </c>
      <c r="AF1008" s="21" t="s">
        <v>724</v>
      </c>
      <c r="AG1008">
        <v>5</v>
      </c>
      <c r="AH1008">
        <v>9</v>
      </c>
      <c r="AI1008">
        <v>10</v>
      </c>
      <c r="AJ1008">
        <v>10</v>
      </c>
      <c r="AK1008" s="21" t="s">
        <v>48</v>
      </c>
      <c r="AL1008" t="b">
        <v>0</v>
      </c>
      <c r="AM1008" t="b">
        <v>0</v>
      </c>
      <c r="AN1008">
        <v>0</v>
      </c>
      <c r="AO1008">
        <v>0</v>
      </c>
      <c r="AP1008">
        <v>295</v>
      </c>
      <c r="AQ1008" s="21" t="s">
        <v>242</v>
      </c>
      <c r="AR1008" s="21"/>
      <c r="AS1008" t="b">
        <v>0</v>
      </c>
      <c r="AT1008" s="21"/>
      <c r="AU1008" s="21"/>
      <c r="AV1008" s="21" t="s">
        <v>501</v>
      </c>
      <c r="AW1008" s="21"/>
      <c r="AY1008" s="21"/>
      <c r="BA1008">
        <v>1.52674</v>
      </c>
      <c r="BB1008" s="21"/>
      <c r="BC1008">
        <v>2330219</v>
      </c>
      <c r="BI1008" s="21"/>
    </row>
    <row r="1009" spans="1:62" x14ac:dyDescent="0.25">
      <c r="A1009" t="str">
        <f>VLOOKUP(ObjectiveData[[#This Row],[Template ID]],ID_Conversion[],3,FALSE)</f>
        <v>VMAT</v>
      </c>
      <c r="B1009" t="str">
        <f>VLOOKUP(ObjectiveData[[#This Row],[Template ID]],ID_Conversion[],6,FALSE)</f>
        <v>CNS</v>
      </c>
      <c r="C1009" s="15">
        <f>VLOOKUP(ObjectiveData[[#This Row],[Last Modified]],Date_Conversion[],13,FALSE)</f>
        <v>42962.648182870369</v>
      </c>
      <c r="D1009" s="15" t="str">
        <f>VLOOKUP(ObjectiveData[[#This Row],[Template ID]],ObjectiveFiles[],3,FALSE)</f>
        <v>ObjectiveTemplate_11662.xml</v>
      </c>
      <c r="E1009">
        <v>1.7</v>
      </c>
      <c r="F1009" s="21" t="s">
        <v>175</v>
      </c>
      <c r="G1009" s="21" t="s">
        <v>9</v>
      </c>
      <c r="H1009" s="21" t="s">
        <v>14</v>
      </c>
      <c r="I1009" s="21"/>
      <c r="J1009" s="21"/>
      <c r="K1009" s="21" t="s">
        <v>23</v>
      </c>
      <c r="L1009" s="21"/>
      <c r="M1009" s="21" t="s">
        <v>723</v>
      </c>
      <c r="N1009" s="21" t="s">
        <v>522</v>
      </c>
      <c r="O1009" s="21" t="s">
        <v>41</v>
      </c>
      <c r="P1009" t="b">
        <v>0</v>
      </c>
      <c r="Q1009" t="b">
        <v>0</v>
      </c>
      <c r="R1009" t="b">
        <v>0</v>
      </c>
      <c r="S1009">
        <v>40</v>
      </c>
      <c r="T1009">
        <v>30</v>
      </c>
      <c r="U1009">
        <v>0</v>
      </c>
      <c r="V1009" s="21" t="s">
        <v>49</v>
      </c>
      <c r="W1009">
        <v>1000</v>
      </c>
      <c r="X1009">
        <v>100</v>
      </c>
      <c r="Y1009" t="b">
        <v>1</v>
      </c>
      <c r="Z1009">
        <v>100</v>
      </c>
      <c r="AA1009">
        <v>1</v>
      </c>
      <c r="AB1009">
        <v>105</v>
      </c>
      <c r="AC1009">
        <v>60</v>
      </c>
      <c r="AD1009">
        <v>0.05</v>
      </c>
      <c r="AE1009" t="b">
        <v>1</v>
      </c>
      <c r="AF1009" s="21" t="s">
        <v>724</v>
      </c>
      <c r="AG1009">
        <v>5</v>
      </c>
      <c r="AH1009">
        <v>9</v>
      </c>
      <c r="AI1009">
        <v>10</v>
      </c>
      <c r="AJ1009">
        <v>10</v>
      </c>
      <c r="AK1009" s="21" t="s">
        <v>48</v>
      </c>
      <c r="AL1009" t="b">
        <v>0</v>
      </c>
      <c r="AM1009" t="b">
        <v>0</v>
      </c>
      <c r="AN1009">
        <v>0</v>
      </c>
      <c r="AO1009">
        <v>0</v>
      </c>
      <c r="AP1009">
        <v>295</v>
      </c>
      <c r="AQ1009" s="21" t="s">
        <v>244</v>
      </c>
      <c r="AR1009" s="21"/>
      <c r="AS1009" t="b">
        <v>0</v>
      </c>
      <c r="AT1009" s="21"/>
      <c r="AU1009" s="21"/>
      <c r="AV1009" s="21" t="s">
        <v>244</v>
      </c>
      <c r="AW1009" s="21"/>
      <c r="AY1009" s="21"/>
      <c r="BA1009">
        <v>3</v>
      </c>
      <c r="BB1009" s="21"/>
      <c r="BC1009">
        <v>16776960</v>
      </c>
      <c r="BD1009">
        <v>0</v>
      </c>
      <c r="BE1009">
        <v>0</v>
      </c>
      <c r="BF1009">
        <v>60</v>
      </c>
      <c r="BG1009">
        <v>0</v>
      </c>
      <c r="BH1009">
        <v>100</v>
      </c>
      <c r="BI1009" s="21"/>
      <c r="BJ1009">
        <v>0</v>
      </c>
    </row>
    <row r="1010" spans="1:62" x14ac:dyDescent="0.25">
      <c r="A1010" t="str">
        <f>VLOOKUP(ObjectiveData[[#This Row],[Template ID]],ID_Conversion[],3,FALSE)</f>
        <v>VMAT</v>
      </c>
      <c r="B1010" t="str">
        <f>VLOOKUP(ObjectiveData[[#This Row],[Template ID]],ID_Conversion[],6,FALSE)</f>
        <v>CNS</v>
      </c>
      <c r="C1010" s="15">
        <f>VLOOKUP(ObjectiveData[[#This Row],[Last Modified]],Date_Conversion[],13,FALSE)</f>
        <v>42962.648182870369</v>
      </c>
      <c r="D1010" s="15" t="str">
        <f>VLOOKUP(ObjectiveData[[#This Row],[Template ID]],ObjectiveFiles[],3,FALSE)</f>
        <v>ObjectiveTemplate_11662.xml</v>
      </c>
      <c r="E1010">
        <v>1.7</v>
      </c>
      <c r="F1010" s="21" t="s">
        <v>175</v>
      </c>
      <c r="G1010" s="21" t="s">
        <v>9</v>
      </c>
      <c r="H1010" s="21" t="s">
        <v>14</v>
      </c>
      <c r="I1010" s="21"/>
      <c r="J1010" s="21"/>
      <c r="K1010" s="21" t="s">
        <v>23</v>
      </c>
      <c r="L1010" s="21"/>
      <c r="M1010" s="21" t="s">
        <v>723</v>
      </c>
      <c r="N1010" s="21" t="s">
        <v>522</v>
      </c>
      <c r="O1010" s="21" t="s">
        <v>41</v>
      </c>
      <c r="P1010" t="b">
        <v>0</v>
      </c>
      <c r="Q1010" t="b">
        <v>0</v>
      </c>
      <c r="R1010" t="b">
        <v>0</v>
      </c>
      <c r="S1010">
        <v>40</v>
      </c>
      <c r="T1010">
        <v>30</v>
      </c>
      <c r="U1010">
        <v>0</v>
      </c>
      <c r="V1010" s="21" t="s">
        <v>49</v>
      </c>
      <c r="W1010">
        <v>1000</v>
      </c>
      <c r="X1010">
        <v>100</v>
      </c>
      <c r="Y1010" t="b">
        <v>1</v>
      </c>
      <c r="Z1010">
        <v>100</v>
      </c>
      <c r="AA1010">
        <v>1</v>
      </c>
      <c r="AB1010">
        <v>105</v>
      </c>
      <c r="AC1010">
        <v>60</v>
      </c>
      <c r="AD1010">
        <v>0.05</v>
      </c>
      <c r="AE1010" t="b">
        <v>1</v>
      </c>
      <c r="AF1010" s="21" t="s">
        <v>724</v>
      </c>
      <c r="AG1010">
        <v>5</v>
      </c>
      <c r="AH1010">
        <v>9</v>
      </c>
      <c r="AI1010">
        <v>10</v>
      </c>
      <c r="AJ1010">
        <v>10</v>
      </c>
      <c r="AK1010" s="21" t="s">
        <v>48</v>
      </c>
      <c r="AL1010" t="b">
        <v>0</v>
      </c>
      <c r="AM1010" t="b">
        <v>0</v>
      </c>
      <c r="AN1010">
        <v>0</v>
      </c>
      <c r="AO1010">
        <v>0</v>
      </c>
      <c r="AP1010">
        <v>295</v>
      </c>
      <c r="AQ1010" s="21" t="s">
        <v>244</v>
      </c>
      <c r="AR1010" s="21"/>
      <c r="AS1010" t="b">
        <v>0</v>
      </c>
      <c r="AT1010" s="21"/>
      <c r="AU1010" s="21"/>
      <c r="AV1010" s="21" t="s">
        <v>244</v>
      </c>
      <c r="AW1010" s="21"/>
      <c r="AY1010" s="21"/>
      <c r="BA1010">
        <v>3</v>
      </c>
      <c r="BB1010" s="21"/>
      <c r="BC1010">
        <v>16776960</v>
      </c>
      <c r="BD1010">
        <v>0</v>
      </c>
      <c r="BE1010">
        <v>1</v>
      </c>
      <c r="BF1010">
        <v>60</v>
      </c>
      <c r="BG1010">
        <v>100</v>
      </c>
      <c r="BH1010">
        <v>120</v>
      </c>
      <c r="BI1010" s="21"/>
      <c r="BJ1010">
        <v>0</v>
      </c>
    </row>
    <row r="1011" spans="1:62" x14ac:dyDescent="0.25">
      <c r="A1011" t="str">
        <f>VLOOKUP(ObjectiveData[[#This Row],[Template ID]],ID_Conversion[],3,FALSE)</f>
        <v>VMAT</v>
      </c>
      <c r="B1011" t="str">
        <f>VLOOKUP(ObjectiveData[[#This Row],[Template ID]],ID_Conversion[],6,FALSE)</f>
        <v>CNS</v>
      </c>
      <c r="C1011" s="15">
        <f>VLOOKUP(ObjectiveData[[#This Row],[Last Modified]],Date_Conversion[],13,FALSE)</f>
        <v>42962.648182870369</v>
      </c>
      <c r="D1011" s="15" t="str">
        <f>VLOOKUP(ObjectiveData[[#This Row],[Template ID]],ObjectiveFiles[],3,FALSE)</f>
        <v>ObjectiveTemplate_11662.xml</v>
      </c>
      <c r="E1011">
        <v>1.7</v>
      </c>
      <c r="F1011" s="21" t="s">
        <v>175</v>
      </c>
      <c r="G1011" s="21" t="s">
        <v>9</v>
      </c>
      <c r="H1011" s="21" t="s">
        <v>14</v>
      </c>
      <c r="I1011" s="21"/>
      <c r="J1011" s="21"/>
      <c r="K1011" s="21" t="s">
        <v>23</v>
      </c>
      <c r="L1011" s="21"/>
      <c r="M1011" s="21" t="s">
        <v>723</v>
      </c>
      <c r="N1011" s="21" t="s">
        <v>522</v>
      </c>
      <c r="O1011" s="21" t="s">
        <v>41</v>
      </c>
      <c r="P1011" t="b">
        <v>0</v>
      </c>
      <c r="Q1011" t="b">
        <v>0</v>
      </c>
      <c r="R1011" t="b">
        <v>0</v>
      </c>
      <c r="S1011">
        <v>40</v>
      </c>
      <c r="T1011">
        <v>30</v>
      </c>
      <c r="U1011">
        <v>0</v>
      </c>
      <c r="V1011" s="21" t="s">
        <v>49</v>
      </c>
      <c r="W1011">
        <v>1000</v>
      </c>
      <c r="X1011">
        <v>100</v>
      </c>
      <c r="Y1011" t="b">
        <v>1</v>
      </c>
      <c r="Z1011">
        <v>100</v>
      </c>
      <c r="AA1011">
        <v>1</v>
      </c>
      <c r="AB1011">
        <v>105</v>
      </c>
      <c r="AC1011">
        <v>60</v>
      </c>
      <c r="AD1011">
        <v>0.05</v>
      </c>
      <c r="AE1011" t="b">
        <v>1</v>
      </c>
      <c r="AF1011" s="21" t="s">
        <v>724</v>
      </c>
      <c r="AG1011">
        <v>5</v>
      </c>
      <c r="AH1011">
        <v>9</v>
      </c>
      <c r="AI1011">
        <v>10</v>
      </c>
      <c r="AJ1011">
        <v>10</v>
      </c>
      <c r="AK1011" s="21" t="s">
        <v>48</v>
      </c>
      <c r="AL1011" t="b">
        <v>0</v>
      </c>
      <c r="AM1011" t="b">
        <v>0</v>
      </c>
      <c r="AN1011">
        <v>0</v>
      </c>
      <c r="AO1011">
        <v>0</v>
      </c>
      <c r="AP1011">
        <v>295</v>
      </c>
      <c r="AQ1011" s="21" t="s">
        <v>268</v>
      </c>
      <c r="AR1011" s="21"/>
      <c r="AS1011" t="b">
        <v>0</v>
      </c>
      <c r="AT1011" s="21"/>
      <c r="AU1011" s="21"/>
      <c r="AV1011" s="21" t="s">
        <v>501</v>
      </c>
      <c r="AW1011" s="21"/>
      <c r="AX1011">
        <v>12515</v>
      </c>
      <c r="AY1011" s="21" t="s">
        <v>507</v>
      </c>
      <c r="AZ1011">
        <v>3.2</v>
      </c>
      <c r="BA1011">
        <v>1.52674</v>
      </c>
      <c r="BB1011" s="21"/>
      <c r="BC1011">
        <v>3937500</v>
      </c>
      <c r="BD1011">
        <v>0</v>
      </c>
      <c r="BE1011">
        <v>0</v>
      </c>
      <c r="BF1011">
        <v>20</v>
      </c>
      <c r="BG1011">
        <v>0</v>
      </c>
      <c r="BH1011">
        <v>50</v>
      </c>
      <c r="BI1011" s="21"/>
      <c r="BJ1011">
        <v>0</v>
      </c>
    </row>
    <row r="1012" spans="1:62" x14ac:dyDescent="0.25">
      <c r="A1012" t="str">
        <f>VLOOKUP(ObjectiveData[[#This Row],[Template ID]],ID_Conversion[],3,FALSE)</f>
        <v>VMAT</v>
      </c>
      <c r="B1012" t="str">
        <f>VLOOKUP(ObjectiveData[[#This Row],[Template ID]],ID_Conversion[],6,FALSE)</f>
        <v>CNS</v>
      </c>
      <c r="C1012" s="15">
        <f>VLOOKUP(ObjectiveData[[#This Row],[Last Modified]],Date_Conversion[],13,FALSE)</f>
        <v>42962.648182870369</v>
      </c>
      <c r="D1012" s="15" t="str">
        <f>VLOOKUP(ObjectiveData[[#This Row],[Template ID]],ObjectiveFiles[],3,FALSE)</f>
        <v>ObjectiveTemplate_11662.xml</v>
      </c>
      <c r="E1012">
        <v>1.7</v>
      </c>
      <c r="F1012" s="21" t="s">
        <v>175</v>
      </c>
      <c r="G1012" s="21" t="s">
        <v>9</v>
      </c>
      <c r="H1012" s="21" t="s">
        <v>14</v>
      </c>
      <c r="I1012" s="21"/>
      <c r="J1012" s="21"/>
      <c r="K1012" s="21" t="s">
        <v>23</v>
      </c>
      <c r="L1012" s="21"/>
      <c r="M1012" s="21" t="s">
        <v>723</v>
      </c>
      <c r="N1012" s="21" t="s">
        <v>522</v>
      </c>
      <c r="O1012" s="21" t="s">
        <v>41</v>
      </c>
      <c r="P1012" t="b">
        <v>0</v>
      </c>
      <c r="Q1012" t="b">
        <v>0</v>
      </c>
      <c r="R1012" t="b">
        <v>0</v>
      </c>
      <c r="S1012">
        <v>40</v>
      </c>
      <c r="T1012">
        <v>30</v>
      </c>
      <c r="U1012">
        <v>0</v>
      </c>
      <c r="V1012" s="21" t="s">
        <v>49</v>
      </c>
      <c r="W1012">
        <v>1000</v>
      </c>
      <c r="X1012">
        <v>100</v>
      </c>
      <c r="Y1012" t="b">
        <v>1</v>
      </c>
      <c r="Z1012">
        <v>100</v>
      </c>
      <c r="AA1012">
        <v>1</v>
      </c>
      <c r="AB1012">
        <v>105</v>
      </c>
      <c r="AC1012">
        <v>60</v>
      </c>
      <c r="AD1012">
        <v>0.05</v>
      </c>
      <c r="AE1012" t="b">
        <v>1</v>
      </c>
      <c r="AF1012" s="21" t="s">
        <v>724</v>
      </c>
      <c r="AG1012">
        <v>5</v>
      </c>
      <c r="AH1012">
        <v>9</v>
      </c>
      <c r="AI1012">
        <v>10</v>
      </c>
      <c r="AJ1012">
        <v>10</v>
      </c>
      <c r="AK1012" s="21" t="s">
        <v>48</v>
      </c>
      <c r="AL1012" t="b">
        <v>0</v>
      </c>
      <c r="AM1012" t="b">
        <v>0</v>
      </c>
      <c r="AN1012">
        <v>0</v>
      </c>
      <c r="AO1012">
        <v>0</v>
      </c>
      <c r="AP1012">
        <v>295</v>
      </c>
      <c r="AQ1012" s="21" t="s">
        <v>269</v>
      </c>
      <c r="AR1012" s="21"/>
      <c r="AS1012" t="b">
        <v>0</v>
      </c>
      <c r="AT1012" s="21"/>
      <c r="AU1012" s="21"/>
      <c r="AV1012" s="21" t="s">
        <v>501</v>
      </c>
      <c r="AW1012" s="21"/>
      <c r="AX1012">
        <v>12514</v>
      </c>
      <c r="AY1012" s="21" t="s">
        <v>507</v>
      </c>
      <c r="AZ1012">
        <v>3.2</v>
      </c>
      <c r="BA1012">
        <v>1.52674</v>
      </c>
      <c r="BB1012" s="21"/>
      <c r="BC1012">
        <v>36095</v>
      </c>
      <c r="BD1012">
        <v>0</v>
      </c>
      <c r="BE1012">
        <v>0</v>
      </c>
      <c r="BF1012">
        <v>20</v>
      </c>
      <c r="BG1012">
        <v>0</v>
      </c>
      <c r="BH1012">
        <v>50</v>
      </c>
      <c r="BI1012" s="21"/>
      <c r="BJ1012">
        <v>0</v>
      </c>
    </row>
    <row r="1013" spans="1:62" x14ac:dyDescent="0.25">
      <c r="A1013" t="str">
        <f>VLOOKUP(ObjectiveData[[#This Row],[Template ID]],ID_Conversion[],3,FALSE)</f>
        <v>VMAT</v>
      </c>
      <c r="B1013" t="str">
        <f>VLOOKUP(ObjectiveData[[#This Row],[Template ID]],ID_Conversion[],6,FALSE)</f>
        <v>CNS</v>
      </c>
      <c r="C1013" s="15">
        <f>VLOOKUP(ObjectiveData[[#This Row],[Last Modified]],Date_Conversion[],13,FALSE)</f>
        <v>42962.648182870369</v>
      </c>
      <c r="D1013" s="15" t="str">
        <f>VLOOKUP(ObjectiveData[[#This Row],[Template ID]],ObjectiveFiles[],3,FALSE)</f>
        <v>ObjectiveTemplate_11662.xml</v>
      </c>
      <c r="E1013">
        <v>1.7</v>
      </c>
      <c r="F1013" s="21" t="s">
        <v>175</v>
      </c>
      <c r="G1013" s="21" t="s">
        <v>9</v>
      </c>
      <c r="H1013" s="21" t="s">
        <v>14</v>
      </c>
      <c r="I1013" s="21"/>
      <c r="J1013" s="21"/>
      <c r="K1013" s="21" t="s">
        <v>23</v>
      </c>
      <c r="L1013" s="21"/>
      <c r="M1013" s="21" t="s">
        <v>723</v>
      </c>
      <c r="N1013" s="21" t="s">
        <v>522</v>
      </c>
      <c r="O1013" s="21" t="s">
        <v>41</v>
      </c>
      <c r="P1013" t="b">
        <v>0</v>
      </c>
      <c r="Q1013" t="b">
        <v>0</v>
      </c>
      <c r="R1013" t="b">
        <v>0</v>
      </c>
      <c r="S1013">
        <v>40</v>
      </c>
      <c r="T1013">
        <v>30</v>
      </c>
      <c r="U1013">
        <v>0</v>
      </c>
      <c r="V1013" s="21" t="s">
        <v>49</v>
      </c>
      <c r="W1013">
        <v>1000</v>
      </c>
      <c r="X1013">
        <v>100</v>
      </c>
      <c r="Y1013" t="b">
        <v>1</v>
      </c>
      <c r="Z1013">
        <v>100</v>
      </c>
      <c r="AA1013">
        <v>1</v>
      </c>
      <c r="AB1013">
        <v>105</v>
      </c>
      <c r="AC1013">
        <v>60</v>
      </c>
      <c r="AD1013">
        <v>0.05</v>
      </c>
      <c r="AE1013" t="b">
        <v>1</v>
      </c>
      <c r="AF1013" s="21" t="s">
        <v>724</v>
      </c>
      <c r="AG1013">
        <v>5</v>
      </c>
      <c r="AH1013">
        <v>9</v>
      </c>
      <c r="AI1013">
        <v>10</v>
      </c>
      <c r="AJ1013">
        <v>10</v>
      </c>
      <c r="AK1013" s="21" t="s">
        <v>48</v>
      </c>
      <c r="AL1013" t="b">
        <v>0</v>
      </c>
      <c r="AM1013" t="b">
        <v>0</v>
      </c>
      <c r="AN1013">
        <v>0</v>
      </c>
      <c r="AO1013">
        <v>0</v>
      </c>
      <c r="AP1013">
        <v>295</v>
      </c>
      <c r="AQ1013" s="21" t="s">
        <v>270</v>
      </c>
      <c r="AR1013" s="21"/>
      <c r="AS1013" t="b">
        <v>0</v>
      </c>
      <c r="AT1013" s="21"/>
      <c r="AU1013" s="21"/>
      <c r="AV1013" s="21" t="s">
        <v>270</v>
      </c>
      <c r="AW1013" s="21"/>
      <c r="AY1013" s="21"/>
      <c r="BA1013">
        <v>1.52674</v>
      </c>
      <c r="BB1013" s="21"/>
      <c r="BC1013">
        <v>255</v>
      </c>
      <c r="BI1013" s="21"/>
    </row>
    <row r="1014" spans="1:62" x14ac:dyDescent="0.25">
      <c r="A1014" t="str">
        <f>VLOOKUP(ObjectiveData[[#This Row],[Template ID]],ID_Conversion[],3,FALSE)</f>
        <v>VMAT</v>
      </c>
      <c r="B1014" t="str">
        <f>VLOOKUP(ObjectiveData[[#This Row],[Template ID]],ID_Conversion[],6,FALSE)</f>
        <v>CNS</v>
      </c>
      <c r="C1014" s="15">
        <f>VLOOKUP(ObjectiveData[[#This Row],[Last Modified]],Date_Conversion[],13,FALSE)</f>
        <v>42962.648182870369</v>
      </c>
      <c r="D1014" s="15" t="str">
        <f>VLOOKUP(ObjectiveData[[#This Row],[Template ID]],ObjectiveFiles[],3,FALSE)</f>
        <v>ObjectiveTemplate_11662.xml</v>
      </c>
      <c r="E1014">
        <v>1.7</v>
      </c>
      <c r="F1014" s="21" t="s">
        <v>175</v>
      </c>
      <c r="G1014" s="21" t="s">
        <v>9</v>
      </c>
      <c r="H1014" s="21" t="s">
        <v>14</v>
      </c>
      <c r="I1014" s="21"/>
      <c r="J1014" s="21"/>
      <c r="K1014" s="21" t="s">
        <v>23</v>
      </c>
      <c r="L1014" s="21"/>
      <c r="M1014" s="21" t="s">
        <v>723</v>
      </c>
      <c r="N1014" s="21" t="s">
        <v>522</v>
      </c>
      <c r="O1014" s="21" t="s">
        <v>41</v>
      </c>
      <c r="P1014" t="b">
        <v>0</v>
      </c>
      <c r="Q1014" t="b">
        <v>0</v>
      </c>
      <c r="R1014" t="b">
        <v>0</v>
      </c>
      <c r="S1014">
        <v>40</v>
      </c>
      <c r="T1014">
        <v>30</v>
      </c>
      <c r="U1014">
        <v>0</v>
      </c>
      <c r="V1014" s="21" t="s">
        <v>49</v>
      </c>
      <c r="W1014">
        <v>1000</v>
      </c>
      <c r="X1014">
        <v>100</v>
      </c>
      <c r="Y1014" t="b">
        <v>1</v>
      </c>
      <c r="Z1014">
        <v>100</v>
      </c>
      <c r="AA1014">
        <v>1</v>
      </c>
      <c r="AB1014">
        <v>105</v>
      </c>
      <c r="AC1014">
        <v>60</v>
      </c>
      <c r="AD1014">
        <v>0.05</v>
      </c>
      <c r="AE1014" t="b">
        <v>1</v>
      </c>
      <c r="AF1014" s="21" t="s">
        <v>724</v>
      </c>
      <c r="AG1014">
        <v>5</v>
      </c>
      <c r="AH1014">
        <v>9</v>
      </c>
      <c r="AI1014">
        <v>10</v>
      </c>
      <c r="AJ1014">
        <v>10</v>
      </c>
      <c r="AK1014" s="21" t="s">
        <v>48</v>
      </c>
      <c r="AL1014" t="b">
        <v>0</v>
      </c>
      <c r="AM1014" t="b">
        <v>0</v>
      </c>
      <c r="AN1014">
        <v>0</v>
      </c>
      <c r="AO1014">
        <v>0</v>
      </c>
      <c r="AP1014">
        <v>295</v>
      </c>
      <c r="AQ1014" s="21" t="s">
        <v>289</v>
      </c>
      <c r="AR1014" s="21"/>
      <c r="AS1014" t="b">
        <v>0</v>
      </c>
      <c r="AT1014" s="21"/>
      <c r="AU1014" s="21"/>
      <c r="AV1014" s="21" t="s">
        <v>501</v>
      </c>
      <c r="AW1014" s="21"/>
      <c r="AY1014" s="21"/>
      <c r="BA1014">
        <v>1</v>
      </c>
      <c r="BB1014" s="21"/>
      <c r="BC1014">
        <v>65535</v>
      </c>
      <c r="BD1014">
        <v>0</v>
      </c>
      <c r="BE1014">
        <v>0</v>
      </c>
      <c r="BF1014">
        <v>2.5</v>
      </c>
      <c r="BG1014">
        <v>0</v>
      </c>
      <c r="BH1014">
        <v>50</v>
      </c>
      <c r="BI1014" s="21"/>
      <c r="BJ1014">
        <v>0</v>
      </c>
    </row>
    <row r="1015" spans="1:62" x14ac:dyDescent="0.25">
      <c r="A1015" t="str">
        <f>VLOOKUP(ObjectiveData[[#This Row],[Template ID]],ID_Conversion[],3,FALSE)</f>
        <v>VMAT</v>
      </c>
      <c r="B1015" t="str">
        <f>VLOOKUP(ObjectiveData[[#This Row],[Template ID]],ID_Conversion[],6,FALSE)</f>
        <v>CNS</v>
      </c>
      <c r="C1015" s="15">
        <f>VLOOKUP(ObjectiveData[[#This Row],[Last Modified]],Date_Conversion[],13,FALSE)</f>
        <v>42962.648182870369</v>
      </c>
      <c r="D1015" s="15" t="str">
        <f>VLOOKUP(ObjectiveData[[#This Row],[Template ID]],ObjectiveFiles[],3,FALSE)</f>
        <v>ObjectiveTemplate_11662.xml</v>
      </c>
      <c r="E1015">
        <v>1.7</v>
      </c>
      <c r="F1015" s="21" t="s">
        <v>175</v>
      </c>
      <c r="G1015" s="21" t="s">
        <v>9</v>
      </c>
      <c r="H1015" s="21" t="s">
        <v>14</v>
      </c>
      <c r="I1015" s="21"/>
      <c r="J1015" s="21"/>
      <c r="K1015" s="21" t="s">
        <v>23</v>
      </c>
      <c r="L1015" s="21"/>
      <c r="M1015" s="21" t="s">
        <v>723</v>
      </c>
      <c r="N1015" s="21" t="s">
        <v>522</v>
      </c>
      <c r="O1015" s="21" t="s">
        <v>41</v>
      </c>
      <c r="P1015" t="b">
        <v>0</v>
      </c>
      <c r="Q1015" t="b">
        <v>0</v>
      </c>
      <c r="R1015" t="b">
        <v>0</v>
      </c>
      <c r="S1015">
        <v>40</v>
      </c>
      <c r="T1015">
        <v>30</v>
      </c>
      <c r="U1015">
        <v>0</v>
      </c>
      <c r="V1015" s="21" t="s">
        <v>49</v>
      </c>
      <c r="W1015">
        <v>1000</v>
      </c>
      <c r="X1015">
        <v>100</v>
      </c>
      <c r="Y1015" t="b">
        <v>1</v>
      </c>
      <c r="Z1015">
        <v>100</v>
      </c>
      <c r="AA1015">
        <v>1</v>
      </c>
      <c r="AB1015">
        <v>105</v>
      </c>
      <c r="AC1015">
        <v>60</v>
      </c>
      <c r="AD1015">
        <v>0.05</v>
      </c>
      <c r="AE1015" t="b">
        <v>1</v>
      </c>
      <c r="AF1015" s="21" t="s">
        <v>724</v>
      </c>
      <c r="AG1015">
        <v>5</v>
      </c>
      <c r="AH1015">
        <v>9</v>
      </c>
      <c r="AI1015">
        <v>10</v>
      </c>
      <c r="AJ1015">
        <v>10</v>
      </c>
      <c r="AK1015" s="21" t="s">
        <v>48</v>
      </c>
      <c r="AL1015" t="b">
        <v>0</v>
      </c>
      <c r="AM1015" t="b">
        <v>0</v>
      </c>
      <c r="AN1015">
        <v>0</v>
      </c>
      <c r="AO1015">
        <v>0</v>
      </c>
      <c r="AP1015">
        <v>295</v>
      </c>
      <c r="AQ1015" s="21" t="s">
        <v>290</v>
      </c>
      <c r="AR1015" s="21"/>
      <c r="AS1015" t="b">
        <v>0</v>
      </c>
      <c r="AT1015" s="21"/>
      <c r="AU1015" s="21"/>
      <c r="AV1015" s="21" t="s">
        <v>501</v>
      </c>
      <c r="AW1015" s="21"/>
      <c r="AY1015" s="21"/>
      <c r="BA1015">
        <v>1</v>
      </c>
      <c r="BB1015" s="21"/>
      <c r="BC1015">
        <v>11186720</v>
      </c>
      <c r="BD1015">
        <v>0</v>
      </c>
      <c r="BE1015">
        <v>0</v>
      </c>
      <c r="BF1015">
        <v>2.5</v>
      </c>
      <c r="BG1015">
        <v>0</v>
      </c>
      <c r="BH1015">
        <v>50</v>
      </c>
      <c r="BI1015" s="21"/>
      <c r="BJ1015">
        <v>0</v>
      </c>
    </row>
    <row r="1016" spans="1:62" x14ac:dyDescent="0.25">
      <c r="A1016" t="str">
        <f>VLOOKUP(ObjectiveData[[#This Row],[Template ID]],ID_Conversion[],3,FALSE)</f>
        <v>VMAT</v>
      </c>
      <c r="B1016" t="str">
        <f>VLOOKUP(ObjectiveData[[#This Row],[Template ID]],ID_Conversion[],6,FALSE)</f>
        <v>CNS</v>
      </c>
      <c r="C1016" s="15">
        <f>VLOOKUP(ObjectiveData[[#This Row],[Last Modified]],Date_Conversion[],13,FALSE)</f>
        <v>42962.648182870369</v>
      </c>
      <c r="D1016" s="15" t="str">
        <f>VLOOKUP(ObjectiveData[[#This Row],[Template ID]],ObjectiveFiles[],3,FALSE)</f>
        <v>ObjectiveTemplate_11662.xml</v>
      </c>
      <c r="E1016">
        <v>1.7</v>
      </c>
      <c r="F1016" s="21" t="s">
        <v>175</v>
      </c>
      <c r="G1016" s="21" t="s">
        <v>9</v>
      </c>
      <c r="H1016" s="21" t="s">
        <v>14</v>
      </c>
      <c r="I1016" s="21"/>
      <c r="J1016" s="21"/>
      <c r="K1016" s="21" t="s">
        <v>23</v>
      </c>
      <c r="L1016" s="21"/>
      <c r="M1016" s="21" t="s">
        <v>723</v>
      </c>
      <c r="N1016" s="21" t="s">
        <v>522</v>
      </c>
      <c r="O1016" s="21" t="s">
        <v>41</v>
      </c>
      <c r="P1016" t="b">
        <v>0</v>
      </c>
      <c r="Q1016" t="b">
        <v>0</v>
      </c>
      <c r="R1016" t="b">
        <v>0</v>
      </c>
      <c r="S1016">
        <v>40</v>
      </c>
      <c r="T1016">
        <v>30</v>
      </c>
      <c r="U1016">
        <v>0</v>
      </c>
      <c r="V1016" s="21" t="s">
        <v>49</v>
      </c>
      <c r="W1016">
        <v>1000</v>
      </c>
      <c r="X1016">
        <v>100</v>
      </c>
      <c r="Y1016" t="b">
        <v>1</v>
      </c>
      <c r="Z1016">
        <v>100</v>
      </c>
      <c r="AA1016">
        <v>1</v>
      </c>
      <c r="AB1016">
        <v>105</v>
      </c>
      <c r="AC1016">
        <v>60</v>
      </c>
      <c r="AD1016">
        <v>0.05</v>
      </c>
      <c r="AE1016" t="b">
        <v>1</v>
      </c>
      <c r="AF1016" s="21" t="s">
        <v>724</v>
      </c>
      <c r="AG1016">
        <v>5</v>
      </c>
      <c r="AH1016">
        <v>9</v>
      </c>
      <c r="AI1016">
        <v>10</v>
      </c>
      <c r="AJ1016">
        <v>10</v>
      </c>
      <c r="AK1016" s="21" t="s">
        <v>48</v>
      </c>
      <c r="AL1016" t="b">
        <v>0</v>
      </c>
      <c r="AM1016" t="b">
        <v>0</v>
      </c>
      <c r="AN1016">
        <v>0</v>
      </c>
      <c r="AO1016">
        <v>0</v>
      </c>
      <c r="AP1016">
        <v>295</v>
      </c>
      <c r="AQ1016" s="21" t="s">
        <v>321</v>
      </c>
      <c r="AR1016" s="21"/>
      <c r="AS1016" t="b">
        <v>0</v>
      </c>
      <c r="AT1016" s="21"/>
      <c r="AU1016" s="21"/>
      <c r="AV1016" s="21" t="s">
        <v>503</v>
      </c>
      <c r="AW1016" s="21"/>
      <c r="AY1016" s="21"/>
      <c r="BA1016">
        <v>1.52674</v>
      </c>
      <c r="BB1016" s="21"/>
      <c r="BC1016">
        <v>64636</v>
      </c>
      <c r="BI1016" s="21"/>
    </row>
    <row r="1017" spans="1:62" x14ac:dyDescent="0.25">
      <c r="A1017" t="str">
        <f>VLOOKUP(ObjectiveData[[#This Row],[Template ID]],ID_Conversion[],3,FALSE)</f>
        <v>VMAT</v>
      </c>
      <c r="B1017" t="str">
        <f>VLOOKUP(ObjectiveData[[#This Row],[Template ID]],ID_Conversion[],6,FALSE)</f>
        <v>CNS</v>
      </c>
      <c r="C1017" s="15">
        <f>VLOOKUP(ObjectiveData[[#This Row],[Last Modified]],Date_Conversion[],13,FALSE)</f>
        <v>42962.648182870369</v>
      </c>
      <c r="D1017" s="15" t="str">
        <f>VLOOKUP(ObjectiveData[[#This Row],[Template ID]],ObjectiveFiles[],3,FALSE)</f>
        <v>ObjectiveTemplate_11662.xml</v>
      </c>
      <c r="E1017">
        <v>1.7</v>
      </c>
      <c r="F1017" s="21" t="s">
        <v>175</v>
      </c>
      <c r="G1017" s="21" t="s">
        <v>9</v>
      </c>
      <c r="H1017" s="21" t="s">
        <v>14</v>
      </c>
      <c r="I1017" s="21"/>
      <c r="J1017" s="21"/>
      <c r="K1017" s="21" t="s">
        <v>23</v>
      </c>
      <c r="L1017" s="21"/>
      <c r="M1017" s="21" t="s">
        <v>723</v>
      </c>
      <c r="N1017" s="21" t="s">
        <v>522</v>
      </c>
      <c r="O1017" s="21" t="s">
        <v>41</v>
      </c>
      <c r="P1017" t="b">
        <v>0</v>
      </c>
      <c r="Q1017" t="b">
        <v>0</v>
      </c>
      <c r="R1017" t="b">
        <v>0</v>
      </c>
      <c r="S1017">
        <v>40</v>
      </c>
      <c r="T1017">
        <v>30</v>
      </c>
      <c r="U1017">
        <v>0</v>
      </c>
      <c r="V1017" s="21" t="s">
        <v>49</v>
      </c>
      <c r="W1017">
        <v>1000</v>
      </c>
      <c r="X1017">
        <v>100</v>
      </c>
      <c r="Y1017" t="b">
        <v>1</v>
      </c>
      <c r="Z1017">
        <v>100</v>
      </c>
      <c r="AA1017">
        <v>1</v>
      </c>
      <c r="AB1017">
        <v>105</v>
      </c>
      <c r="AC1017">
        <v>60</v>
      </c>
      <c r="AD1017">
        <v>0.05</v>
      </c>
      <c r="AE1017" t="b">
        <v>1</v>
      </c>
      <c r="AF1017" s="21" t="s">
        <v>724</v>
      </c>
      <c r="AG1017">
        <v>5</v>
      </c>
      <c r="AH1017">
        <v>9</v>
      </c>
      <c r="AI1017">
        <v>10</v>
      </c>
      <c r="AJ1017">
        <v>10</v>
      </c>
      <c r="AK1017" s="21" t="s">
        <v>48</v>
      </c>
      <c r="AL1017" t="b">
        <v>0</v>
      </c>
      <c r="AM1017" t="b">
        <v>0</v>
      </c>
      <c r="AN1017">
        <v>0</v>
      </c>
      <c r="AO1017">
        <v>0</v>
      </c>
      <c r="AP1017">
        <v>295</v>
      </c>
      <c r="AQ1017" s="21" t="s">
        <v>322</v>
      </c>
      <c r="AR1017" s="21"/>
      <c r="AS1017" t="b">
        <v>0</v>
      </c>
      <c r="AT1017" s="21"/>
      <c r="AU1017" s="21"/>
      <c r="AV1017" s="21" t="s">
        <v>503</v>
      </c>
      <c r="AW1017" s="21"/>
      <c r="AY1017" s="21"/>
      <c r="BA1017">
        <v>1.52674</v>
      </c>
      <c r="BB1017" s="21"/>
      <c r="BC1017">
        <v>9639167</v>
      </c>
      <c r="BI1017" s="21"/>
    </row>
    <row r="1018" spans="1:62" x14ac:dyDescent="0.25">
      <c r="A1018" t="str">
        <f>VLOOKUP(ObjectiveData[[#This Row],[Template ID]],ID_Conversion[],3,FALSE)</f>
        <v>VMAT</v>
      </c>
      <c r="B1018" t="str">
        <f>VLOOKUP(ObjectiveData[[#This Row],[Template ID]],ID_Conversion[],6,FALSE)</f>
        <v>CNS</v>
      </c>
      <c r="C1018" s="15">
        <f>VLOOKUP(ObjectiveData[[#This Row],[Last Modified]],Date_Conversion[],13,FALSE)</f>
        <v>42962.648182870369</v>
      </c>
      <c r="D1018" s="15" t="str">
        <f>VLOOKUP(ObjectiveData[[#This Row],[Template ID]],ObjectiveFiles[],3,FALSE)</f>
        <v>ObjectiveTemplate_11662.xml</v>
      </c>
      <c r="E1018">
        <v>1.7</v>
      </c>
      <c r="F1018" s="21" t="s">
        <v>175</v>
      </c>
      <c r="G1018" s="21" t="s">
        <v>9</v>
      </c>
      <c r="H1018" s="21" t="s">
        <v>14</v>
      </c>
      <c r="I1018" s="21"/>
      <c r="J1018" s="21"/>
      <c r="K1018" s="21" t="s">
        <v>23</v>
      </c>
      <c r="L1018" s="21"/>
      <c r="M1018" s="21" t="s">
        <v>723</v>
      </c>
      <c r="N1018" s="21" t="s">
        <v>522</v>
      </c>
      <c r="O1018" s="21" t="s">
        <v>41</v>
      </c>
      <c r="P1018" t="b">
        <v>0</v>
      </c>
      <c r="Q1018" t="b">
        <v>0</v>
      </c>
      <c r="R1018" t="b">
        <v>0</v>
      </c>
      <c r="S1018">
        <v>40</v>
      </c>
      <c r="T1018">
        <v>30</v>
      </c>
      <c r="U1018">
        <v>0</v>
      </c>
      <c r="V1018" s="21" t="s">
        <v>49</v>
      </c>
      <c r="W1018">
        <v>1000</v>
      </c>
      <c r="X1018">
        <v>100</v>
      </c>
      <c r="Y1018" t="b">
        <v>1</v>
      </c>
      <c r="Z1018">
        <v>100</v>
      </c>
      <c r="AA1018">
        <v>1</v>
      </c>
      <c r="AB1018">
        <v>105</v>
      </c>
      <c r="AC1018">
        <v>60</v>
      </c>
      <c r="AD1018">
        <v>0.05</v>
      </c>
      <c r="AE1018" t="b">
        <v>1</v>
      </c>
      <c r="AF1018" s="21" t="s">
        <v>724</v>
      </c>
      <c r="AG1018">
        <v>5</v>
      </c>
      <c r="AH1018">
        <v>9</v>
      </c>
      <c r="AI1018">
        <v>10</v>
      </c>
      <c r="AJ1018">
        <v>10</v>
      </c>
      <c r="AK1018" s="21" t="s">
        <v>48</v>
      </c>
      <c r="AL1018" t="b">
        <v>0</v>
      </c>
      <c r="AM1018" t="b">
        <v>0</v>
      </c>
      <c r="AN1018">
        <v>0</v>
      </c>
      <c r="AO1018">
        <v>0</v>
      </c>
      <c r="AP1018">
        <v>295</v>
      </c>
      <c r="AQ1018" s="21" t="s">
        <v>326</v>
      </c>
      <c r="AR1018" s="21"/>
      <c r="AS1018" t="b">
        <v>0</v>
      </c>
      <c r="AT1018" s="21"/>
      <c r="AU1018" s="21"/>
      <c r="AV1018" s="21" t="s">
        <v>375</v>
      </c>
      <c r="AW1018" s="21"/>
      <c r="AY1018" s="21"/>
      <c r="BA1018">
        <v>3</v>
      </c>
      <c r="BB1018" s="21"/>
      <c r="BC1018">
        <v>15570276</v>
      </c>
      <c r="BD1018">
        <v>0</v>
      </c>
      <c r="BE1018">
        <v>0</v>
      </c>
      <c r="BF1018">
        <v>60</v>
      </c>
      <c r="BG1018">
        <v>0</v>
      </c>
      <c r="BH1018">
        <v>110</v>
      </c>
      <c r="BI1018" s="21"/>
      <c r="BJ1018">
        <v>0</v>
      </c>
    </row>
    <row r="1019" spans="1:62" x14ac:dyDescent="0.25">
      <c r="A1019" t="str">
        <f>VLOOKUP(ObjectiveData[[#This Row],[Template ID]],ID_Conversion[],3,FALSE)</f>
        <v>VMAT</v>
      </c>
      <c r="B1019" t="str">
        <f>VLOOKUP(ObjectiveData[[#This Row],[Template ID]],ID_Conversion[],6,FALSE)</f>
        <v>CNS</v>
      </c>
      <c r="C1019" s="15">
        <f>VLOOKUP(ObjectiveData[[#This Row],[Last Modified]],Date_Conversion[],13,FALSE)</f>
        <v>42962.648182870369</v>
      </c>
      <c r="D1019" s="15" t="str">
        <f>VLOOKUP(ObjectiveData[[#This Row],[Template ID]],ObjectiveFiles[],3,FALSE)</f>
        <v>ObjectiveTemplate_11662.xml</v>
      </c>
      <c r="E1019">
        <v>1.7</v>
      </c>
      <c r="F1019" s="21" t="s">
        <v>175</v>
      </c>
      <c r="G1019" s="21" t="s">
        <v>9</v>
      </c>
      <c r="H1019" s="21" t="s">
        <v>14</v>
      </c>
      <c r="I1019" s="21"/>
      <c r="J1019" s="21"/>
      <c r="K1019" s="21" t="s">
        <v>23</v>
      </c>
      <c r="L1019" s="21"/>
      <c r="M1019" s="21" t="s">
        <v>723</v>
      </c>
      <c r="N1019" s="21" t="s">
        <v>522</v>
      </c>
      <c r="O1019" s="21" t="s">
        <v>41</v>
      </c>
      <c r="P1019" t="b">
        <v>0</v>
      </c>
      <c r="Q1019" t="b">
        <v>0</v>
      </c>
      <c r="R1019" t="b">
        <v>0</v>
      </c>
      <c r="S1019">
        <v>40</v>
      </c>
      <c r="T1019">
        <v>30</v>
      </c>
      <c r="U1019">
        <v>0</v>
      </c>
      <c r="V1019" s="21" t="s">
        <v>49</v>
      </c>
      <c r="W1019">
        <v>1000</v>
      </c>
      <c r="X1019">
        <v>100</v>
      </c>
      <c r="Y1019" t="b">
        <v>1</v>
      </c>
      <c r="Z1019">
        <v>100</v>
      </c>
      <c r="AA1019">
        <v>1</v>
      </c>
      <c r="AB1019">
        <v>105</v>
      </c>
      <c r="AC1019">
        <v>60</v>
      </c>
      <c r="AD1019">
        <v>0.05</v>
      </c>
      <c r="AE1019" t="b">
        <v>1</v>
      </c>
      <c r="AF1019" s="21" t="s">
        <v>724</v>
      </c>
      <c r="AG1019">
        <v>5</v>
      </c>
      <c r="AH1019">
        <v>9</v>
      </c>
      <c r="AI1019">
        <v>10</v>
      </c>
      <c r="AJ1019">
        <v>10</v>
      </c>
      <c r="AK1019" s="21" t="s">
        <v>48</v>
      </c>
      <c r="AL1019" t="b">
        <v>0</v>
      </c>
      <c r="AM1019" t="b">
        <v>0</v>
      </c>
      <c r="AN1019">
        <v>0</v>
      </c>
      <c r="AO1019">
        <v>0</v>
      </c>
      <c r="AP1019">
        <v>295</v>
      </c>
      <c r="AQ1019" s="21" t="s">
        <v>326</v>
      </c>
      <c r="AR1019" s="21"/>
      <c r="AS1019" t="b">
        <v>0</v>
      </c>
      <c r="AT1019" s="21"/>
      <c r="AU1019" s="21"/>
      <c r="AV1019" s="21" t="s">
        <v>375</v>
      </c>
      <c r="AW1019" s="21"/>
      <c r="AY1019" s="21"/>
      <c r="BA1019">
        <v>3</v>
      </c>
      <c r="BB1019" s="21"/>
      <c r="BC1019">
        <v>15570276</v>
      </c>
      <c r="BD1019">
        <v>0</v>
      </c>
      <c r="BE1019">
        <v>1</v>
      </c>
      <c r="BF1019">
        <v>60</v>
      </c>
      <c r="BG1019">
        <v>100</v>
      </c>
      <c r="BH1019">
        <v>120</v>
      </c>
      <c r="BI1019" s="21"/>
      <c r="BJ1019">
        <v>0</v>
      </c>
    </row>
    <row r="1020" spans="1:62" x14ac:dyDescent="0.25">
      <c r="A1020" t="str">
        <f>VLOOKUP(ObjectiveData[[#This Row],[Template ID]],ID_Conversion[],3,FALSE)</f>
        <v>VMAT</v>
      </c>
      <c r="B1020" t="str">
        <f>VLOOKUP(ObjectiveData[[#This Row],[Template ID]],ID_Conversion[],6,FALSE)</f>
        <v>CNS</v>
      </c>
      <c r="C1020" s="15">
        <f>VLOOKUP(ObjectiveData[[#This Row],[Last Modified]],Date_Conversion[],13,FALSE)</f>
        <v>42962.648182870369</v>
      </c>
      <c r="D1020" s="15" t="str">
        <f>VLOOKUP(ObjectiveData[[#This Row],[Template ID]],ObjectiveFiles[],3,FALSE)</f>
        <v>ObjectiveTemplate_11662.xml</v>
      </c>
      <c r="E1020">
        <v>1.7</v>
      </c>
      <c r="F1020" s="21" t="s">
        <v>175</v>
      </c>
      <c r="G1020" s="21" t="s">
        <v>9</v>
      </c>
      <c r="H1020" s="21" t="s">
        <v>14</v>
      </c>
      <c r="I1020" s="21"/>
      <c r="J1020" s="21"/>
      <c r="K1020" s="21" t="s">
        <v>23</v>
      </c>
      <c r="L1020" s="21"/>
      <c r="M1020" s="21" t="s">
        <v>723</v>
      </c>
      <c r="N1020" s="21" t="s">
        <v>522</v>
      </c>
      <c r="O1020" s="21" t="s">
        <v>41</v>
      </c>
      <c r="P1020" t="b">
        <v>0</v>
      </c>
      <c r="Q1020" t="b">
        <v>0</v>
      </c>
      <c r="R1020" t="b">
        <v>0</v>
      </c>
      <c r="S1020">
        <v>40</v>
      </c>
      <c r="T1020">
        <v>30</v>
      </c>
      <c r="U1020">
        <v>0</v>
      </c>
      <c r="V1020" s="21" t="s">
        <v>49</v>
      </c>
      <c r="W1020">
        <v>1000</v>
      </c>
      <c r="X1020">
        <v>100</v>
      </c>
      <c r="Y1020" t="b">
        <v>1</v>
      </c>
      <c r="Z1020">
        <v>100</v>
      </c>
      <c r="AA1020">
        <v>1</v>
      </c>
      <c r="AB1020">
        <v>105</v>
      </c>
      <c r="AC1020">
        <v>60</v>
      </c>
      <c r="AD1020">
        <v>0.05</v>
      </c>
      <c r="AE1020" t="b">
        <v>1</v>
      </c>
      <c r="AF1020" s="21" t="s">
        <v>724</v>
      </c>
      <c r="AG1020">
        <v>5</v>
      </c>
      <c r="AH1020">
        <v>9</v>
      </c>
      <c r="AI1020">
        <v>10</v>
      </c>
      <c r="AJ1020">
        <v>10</v>
      </c>
      <c r="AK1020" s="21" t="s">
        <v>48</v>
      </c>
      <c r="AL1020" t="b">
        <v>0</v>
      </c>
      <c r="AM1020" t="b">
        <v>0</v>
      </c>
      <c r="AN1020">
        <v>0</v>
      </c>
      <c r="AO1020">
        <v>0</v>
      </c>
      <c r="AP1020">
        <v>295</v>
      </c>
      <c r="AQ1020" s="21" t="s">
        <v>351</v>
      </c>
      <c r="AR1020" s="21"/>
      <c r="AS1020" t="b">
        <v>0</v>
      </c>
      <c r="AT1020" s="21"/>
      <c r="AU1020" s="21"/>
      <c r="AV1020" s="21" t="s">
        <v>501</v>
      </c>
      <c r="AW1020" s="21"/>
      <c r="AY1020" s="21"/>
      <c r="BA1020">
        <v>1</v>
      </c>
      <c r="BB1020" s="21"/>
      <c r="BC1020">
        <v>6333684</v>
      </c>
      <c r="BD1020">
        <v>0</v>
      </c>
      <c r="BE1020">
        <v>0</v>
      </c>
      <c r="BF1020">
        <v>30</v>
      </c>
      <c r="BG1020">
        <v>0</v>
      </c>
      <c r="BH1020">
        <v>50</v>
      </c>
      <c r="BI1020" s="21"/>
      <c r="BJ1020">
        <v>0</v>
      </c>
    </row>
    <row r="1021" spans="1:62" x14ac:dyDescent="0.25">
      <c r="A1021" t="str">
        <f>VLOOKUP(ObjectiveData[[#This Row],[Template ID]],ID_Conversion[],3,FALSE)</f>
        <v>VMAT</v>
      </c>
      <c r="B1021" t="str">
        <f>VLOOKUP(ObjectiveData[[#This Row],[Template ID]],ID_Conversion[],6,FALSE)</f>
        <v>CNS</v>
      </c>
      <c r="C1021" s="15">
        <f>VLOOKUP(ObjectiveData[[#This Row],[Last Modified]],Date_Conversion[],13,FALSE)</f>
        <v>42962.648182870369</v>
      </c>
      <c r="D1021" s="15" t="str">
        <f>VLOOKUP(ObjectiveData[[#This Row],[Template ID]],ObjectiveFiles[],3,FALSE)</f>
        <v>ObjectiveTemplate_11662.xml</v>
      </c>
      <c r="E1021">
        <v>1.7</v>
      </c>
      <c r="F1021" s="21" t="s">
        <v>175</v>
      </c>
      <c r="G1021" s="21" t="s">
        <v>9</v>
      </c>
      <c r="H1021" s="21" t="s">
        <v>14</v>
      </c>
      <c r="I1021" s="21"/>
      <c r="J1021" s="21"/>
      <c r="K1021" s="21" t="s">
        <v>23</v>
      </c>
      <c r="L1021" s="21"/>
      <c r="M1021" s="21" t="s">
        <v>723</v>
      </c>
      <c r="N1021" s="21" t="s">
        <v>522</v>
      </c>
      <c r="O1021" s="21" t="s">
        <v>41</v>
      </c>
      <c r="P1021" t="b">
        <v>0</v>
      </c>
      <c r="Q1021" t="b">
        <v>0</v>
      </c>
      <c r="R1021" t="b">
        <v>0</v>
      </c>
      <c r="S1021">
        <v>40</v>
      </c>
      <c r="T1021">
        <v>30</v>
      </c>
      <c r="U1021">
        <v>0</v>
      </c>
      <c r="V1021" s="21" t="s">
        <v>49</v>
      </c>
      <c r="W1021">
        <v>1000</v>
      </c>
      <c r="X1021">
        <v>100</v>
      </c>
      <c r="Y1021" t="b">
        <v>1</v>
      </c>
      <c r="Z1021">
        <v>100</v>
      </c>
      <c r="AA1021">
        <v>1</v>
      </c>
      <c r="AB1021">
        <v>105</v>
      </c>
      <c r="AC1021">
        <v>60</v>
      </c>
      <c r="AD1021">
        <v>0.05</v>
      </c>
      <c r="AE1021" t="b">
        <v>1</v>
      </c>
      <c r="AF1021" s="21" t="s">
        <v>724</v>
      </c>
      <c r="AG1021">
        <v>5</v>
      </c>
      <c r="AH1021">
        <v>9</v>
      </c>
      <c r="AI1021">
        <v>10</v>
      </c>
      <c r="AJ1021">
        <v>10</v>
      </c>
      <c r="AK1021" s="21" t="s">
        <v>48</v>
      </c>
      <c r="AL1021" t="b">
        <v>0</v>
      </c>
      <c r="AM1021" t="b">
        <v>0</v>
      </c>
      <c r="AN1021">
        <v>0</v>
      </c>
      <c r="AO1021">
        <v>0</v>
      </c>
      <c r="AP1021">
        <v>295</v>
      </c>
      <c r="AQ1021" s="21" t="s">
        <v>352</v>
      </c>
      <c r="AR1021" s="21"/>
      <c r="AS1021" t="b">
        <v>0</v>
      </c>
      <c r="AT1021" s="21"/>
      <c r="AU1021" s="21"/>
      <c r="AV1021" s="21" t="s">
        <v>501</v>
      </c>
      <c r="AW1021" s="21"/>
      <c r="AY1021" s="21"/>
      <c r="BA1021">
        <v>1</v>
      </c>
      <c r="BB1021" s="21"/>
      <c r="BC1021">
        <v>5275647</v>
      </c>
      <c r="BD1021">
        <v>0</v>
      </c>
      <c r="BE1021">
        <v>0</v>
      </c>
      <c r="BF1021">
        <v>30</v>
      </c>
      <c r="BG1021">
        <v>0</v>
      </c>
      <c r="BH1021">
        <v>50</v>
      </c>
      <c r="BI1021" s="21"/>
      <c r="BJ1021">
        <v>0</v>
      </c>
    </row>
    <row r="1022" spans="1:62" x14ac:dyDescent="0.25">
      <c r="A1022" t="str">
        <f>VLOOKUP(ObjectiveData[[#This Row],[Template ID]],ID_Conversion[],3,FALSE)</f>
        <v>VMAT</v>
      </c>
      <c r="B1022" t="str">
        <f>VLOOKUP(ObjectiveData[[#This Row],[Template ID]],ID_Conversion[],6,FALSE)</f>
        <v>CNS</v>
      </c>
      <c r="C1022" s="15">
        <f>VLOOKUP(ObjectiveData[[#This Row],[Last Modified]],Date_Conversion[],13,FALSE)</f>
        <v>42962.648182870369</v>
      </c>
      <c r="D1022" s="15" t="str">
        <f>VLOOKUP(ObjectiveData[[#This Row],[Template ID]],ObjectiveFiles[],3,FALSE)</f>
        <v>ObjectiveTemplate_11662.xml</v>
      </c>
      <c r="E1022">
        <v>1.7</v>
      </c>
      <c r="F1022" s="21" t="s">
        <v>175</v>
      </c>
      <c r="G1022" s="21" t="s">
        <v>9</v>
      </c>
      <c r="H1022" s="21" t="s">
        <v>14</v>
      </c>
      <c r="I1022" s="21"/>
      <c r="J1022" s="21"/>
      <c r="K1022" s="21" t="s">
        <v>23</v>
      </c>
      <c r="L1022" s="21"/>
      <c r="M1022" s="21" t="s">
        <v>723</v>
      </c>
      <c r="N1022" s="21" t="s">
        <v>522</v>
      </c>
      <c r="O1022" s="21" t="s">
        <v>41</v>
      </c>
      <c r="P1022" t="b">
        <v>0</v>
      </c>
      <c r="Q1022" t="b">
        <v>0</v>
      </c>
      <c r="R1022" t="b">
        <v>0</v>
      </c>
      <c r="S1022">
        <v>40</v>
      </c>
      <c r="T1022">
        <v>30</v>
      </c>
      <c r="U1022">
        <v>0</v>
      </c>
      <c r="V1022" s="21" t="s">
        <v>49</v>
      </c>
      <c r="W1022">
        <v>1000</v>
      </c>
      <c r="X1022">
        <v>100</v>
      </c>
      <c r="Y1022" t="b">
        <v>1</v>
      </c>
      <c r="Z1022">
        <v>100</v>
      </c>
      <c r="AA1022">
        <v>1</v>
      </c>
      <c r="AB1022">
        <v>105</v>
      </c>
      <c r="AC1022">
        <v>60</v>
      </c>
      <c r="AD1022">
        <v>0.05</v>
      </c>
      <c r="AE1022" t="b">
        <v>1</v>
      </c>
      <c r="AF1022" s="21" t="s">
        <v>724</v>
      </c>
      <c r="AG1022">
        <v>5</v>
      </c>
      <c r="AH1022">
        <v>9</v>
      </c>
      <c r="AI1022">
        <v>10</v>
      </c>
      <c r="AJ1022">
        <v>10</v>
      </c>
      <c r="AK1022" s="21" t="s">
        <v>48</v>
      </c>
      <c r="AL1022" t="b">
        <v>0</v>
      </c>
      <c r="AM1022" t="b">
        <v>0</v>
      </c>
      <c r="AN1022">
        <v>0</v>
      </c>
      <c r="AO1022">
        <v>0</v>
      </c>
      <c r="AP1022">
        <v>295</v>
      </c>
      <c r="AQ1022" s="21" t="s">
        <v>354</v>
      </c>
      <c r="AR1022" s="21"/>
      <c r="AS1022" t="b">
        <v>0</v>
      </c>
      <c r="AT1022" s="21"/>
      <c r="AU1022" s="21"/>
      <c r="AV1022" s="21" t="s">
        <v>501</v>
      </c>
      <c r="AW1022" s="21"/>
      <c r="AY1022" s="21"/>
      <c r="BA1022">
        <v>1</v>
      </c>
      <c r="BB1022" s="21"/>
      <c r="BC1022">
        <v>55295</v>
      </c>
      <c r="BD1022">
        <v>0</v>
      </c>
      <c r="BE1022">
        <v>0</v>
      </c>
      <c r="BF1022">
        <v>30</v>
      </c>
      <c r="BG1022">
        <v>0</v>
      </c>
      <c r="BH1022">
        <v>50</v>
      </c>
      <c r="BI1022" s="21"/>
      <c r="BJ1022">
        <v>0</v>
      </c>
    </row>
    <row r="1023" spans="1:62" x14ac:dyDescent="0.25">
      <c r="A1023" t="str">
        <f>VLOOKUP(ObjectiveData[[#This Row],[Template ID]],ID_Conversion[],3,FALSE)</f>
        <v>VMAT</v>
      </c>
      <c r="B1023" t="str">
        <f>VLOOKUP(ObjectiveData[[#This Row],[Template ID]],ID_Conversion[],6,FALSE)</f>
        <v>CNS</v>
      </c>
      <c r="C1023" s="15">
        <f>VLOOKUP(ObjectiveData[[#This Row],[Last Modified]],Date_Conversion[],13,FALSE)</f>
        <v>42962.648182870369</v>
      </c>
      <c r="D1023" s="15" t="str">
        <f>VLOOKUP(ObjectiveData[[#This Row],[Template ID]],ObjectiveFiles[],3,FALSE)</f>
        <v>ObjectiveTemplate_11662.xml</v>
      </c>
      <c r="E1023">
        <v>1.7</v>
      </c>
      <c r="F1023" s="21" t="s">
        <v>175</v>
      </c>
      <c r="G1023" s="21" t="s">
        <v>9</v>
      </c>
      <c r="H1023" s="21" t="s">
        <v>14</v>
      </c>
      <c r="I1023" s="21"/>
      <c r="J1023" s="21"/>
      <c r="K1023" s="21" t="s">
        <v>23</v>
      </c>
      <c r="L1023" s="21"/>
      <c r="M1023" s="21" t="s">
        <v>723</v>
      </c>
      <c r="N1023" s="21" t="s">
        <v>522</v>
      </c>
      <c r="O1023" s="21" t="s">
        <v>41</v>
      </c>
      <c r="P1023" t="b">
        <v>0</v>
      </c>
      <c r="Q1023" t="b">
        <v>0</v>
      </c>
      <c r="R1023" t="b">
        <v>0</v>
      </c>
      <c r="S1023">
        <v>40</v>
      </c>
      <c r="T1023">
        <v>30</v>
      </c>
      <c r="U1023">
        <v>0</v>
      </c>
      <c r="V1023" s="21" t="s">
        <v>49</v>
      </c>
      <c r="W1023">
        <v>1000</v>
      </c>
      <c r="X1023">
        <v>100</v>
      </c>
      <c r="Y1023" t="b">
        <v>1</v>
      </c>
      <c r="Z1023">
        <v>100</v>
      </c>
      <c r="AA1023">
        <v>1</v>
      </c>
      <c r="AB1023">
        <v>105</v>
      </c>
      <c r="AC1023">
        <v>60</v>
      </c>
      <c r="AD1023">
        <v>0.05</v>
      </c>
      <c r="AE1023" t="b">
        <v>1</v>
      </c>
      <c r="AF1023" s="21" t="s">
        <v>724</v>
      </c>
      <c r="AG1023">
        <v>5</v>
      </c>
      <c r="AH1023">
        <v>9</v>
      </c>
      <c r="AI1023">
        <v>10</v>
      </c>
      <c r="AJ1023">
        <v>10</v>
      </c>
      <c r="AK1023" s="21" t="s">
        <v>48</v>
      </c>
      <c r="AL1023" t="b">
        <v>0</v>
      </c>
      <c r="AM1023" t="b">
        <v>0</v>
      </c>
      <c r="AN1023">
        <v>0</v>
      </c>
      <c r="AO1023">
        <v>0</v>
      </c>
      <c r="AP1023">
        <v>295</v>
      </c>
      <c r="AQ1023" s="21" t="s">
        <v>357</v>
      </c>
      <c r="AR1023" s="21"/>
      <c r="AS1023" t="b">
        <v>0</v>
      </c>
      <c r="AT1023" s="21"/>
      <c r="AU1023" s="21"/>
      <c r="AV1023" s="21" t="s">
        <v>48</v>
      </c>
      <c r="AW1023" s="21"/>
      <c r="AY1023" s="21"/>
      <c r="BA1023">
        <v>1.46692</v>
      </c>
      <c r="BB1023" s="21"/>
      <c r="BC1023">
        <v>3937500</v>
      </c>
      <c r="BI1023" s="21"/>
    </row>
    <row r="1024" spans="1:62" x14ac:dyDescent="0.25">
      <c r="A1024" t="str">
        <f>VLOOKUP(ObjectiveData[[#This Row],[Template ID]],ID_Conversion[],3,FALSE)</f>
        <v>VMAT</v>
      </c>
      <c r="B1024" t="str">
        <f>VLOOKUP(ObjectiveData[[#This Row],[Template ID]],ID_Conversion[],6,FALSE)</f>
        <v>CNS</v>
      </c>
      <c r="C1024" s="15">
        <f>VLOOKUP(ObjectiveData[[#This Row],[Last Modified]],Date_Conversion[],13,FALSE)</f>
        <v>42962.648182870369</v>
      </c>
      <c r="D1024" s="15" t="str">
        <f>VLOOKUP(ObjectiveData[[#This Row],[Template ID]],ObjectiveFiles[],3,FALSE)</f>
        <v>ObjectiveTemplate_11662.xml</v>
      </c>
      <c r="E1024">
        <v>1.7</v>
      </c>
      <c r="F1024" s="21" t="s">
        <v>175</v>
      </c>
      <c r="G1024" s="21" t="s">
        <v>9</v>
      </c>
      <c r="H1024" s="21" t="s">
        <v>14</v>
      </c>
      <c r="I1024" s="21"/>
      <c r="J1024" s="21"/>
      <c r="K1024" s="21" t="s">
        <v>23</v>
      </c>
      <c r="L1024" s="21"/>
      <c r="M1024" s="21" t="s">
        <v>723</v>
      </c>
      <c r="N1024" s="21" t="s">
        <v>522</v>
      </c>
      <c r="O1024" s="21" t="s">
        <v>41</v>
      </c>
      <c r="P1024" t="b">
        <v>0</v>
      </c>
      <c r="Q1024" t="b">
        <v>0</v>
      </c>
      <c r="R1024" t="b">
        <v>0</v>
      </c>
      <c r="S1024">
        <v>40</v>
      </c>
      <c r="T1024">
        <v>30</v>
      </c>
      <c r="U1024">
        <v>0</v>
      </c>
      <c r="V1024" s="21" t="s">
        <v>49</v>
      </c>
      <c r="W1024">
        <v>1000</v>
      </c>
      <c r="X1024">
        <v>100</v>
      </c>
      <c r="Y1024" t="b">
        <v>1</v>
      </c>
      <c r="Z1024">
        <v>100</v>
      </c>
      <c r="AA1024">
        <v>1</v>
      </c>
      <c r="AB1024">
        <v>105</v>
      </c>
      <c r="AC1024">
        <v>60</v>
      </c>
      <c r="AD1024">
        <v>0.05</v>
      </c>
      <c r="AE1024" t="b">
        <v>1</v>
      </c>
      <c r="AF1024" s="21" t="s">
        <v>724</v>
      </c>
      <c r="AG1024">
        <v>5</v>
      </c>
      <c r="AH1024">
        <v>9</v>
      </c>
      <c r="AI1024">
        <v>10</v>
      </c>
      <c r="AJ1024">
        <v>10</v>
      </c>
      <c r="AK1024" s="21" t="s">
        <v>48</v>
      </c>
      <c r="AL1024" t="b">
        <v>0</v>
      </c>
      <c r="AM1024" t="b">
        <v>0</v>
      </c>
      <c r="AN1024">
        <v>0</v>
      </c>
      <c r="AO1024">
        <v>0</v>
      </c>
      <c r="AP1024">
        <v>295</v>
      </c>
      <c r="AQ1024" s="21" t="s">
        <v>358</v>
      </c>
      <c r="AR1024" s="21"/>
      <c r="AS1024" t="b">
        <v>0</v>
      </c>
      <c r="AT1024" s="21"/>
      <c r="AU1024" s="21"/>
      <c r="AV1024" s="21" t="s">
        <v>501</v>
      </c>
      <c r="AW1024" s="21"/>
      <c r="AY1024" s="21"/>
      <c r="BA1024">
        <v>1.5466</v>
      </c>
      <c r="BB1024" s="21"/>
      <c r="BC1024">
        <v>36095</v>
      </c>
      <c r="BI1024" s="21"/>
    </row>
    <row r="1025" spans="1:62" x14ac:dyDescent="0.25">
      <c r="A1025" t="str">
        <f>VLOOKUP(ObjectiveData[[#This Row],[Template ID]],ID_Conversion[],3,FALSE)</f>
        <v>VMAT</v>
      </c>
      <c r="B1025" t="str">
        <f>VLOOKUP(ObjectiveData[[#This Row],[Template ID]],ID_Conversion[],6,FALSE)</f>
        <v>CNS</v>
      </c>
      <c r="C1025" s="15">
        <f>VLOOKUP(ObjectiveData[[#This Row],[Last Modified]],Date_Conversion[],13,FALSE)</f>
        <v>42962.648182870369</v>
      </c>
      <c r="D1025" s="15" t="str">
        <f>VLOOKUP(ObjectiveData[[#This Row],[Template ID]],ObjectiveFiles[],3,FALSE)</f>
        <v>ObjectiveTemplate_11662.xml</v>
      </c>
      <c r="E1025">
        <v>1.7</v>
      </c>
      <c r="F1025" s="21" t="s">
        <v>175</v>
      </c>
      <c r="G1025" s="21" t="s">
        <v>9</v>
      </c>
      <c r="H1025" s="21" t="s">
        <v>14</v>
      </c>
      <c r="I1025" s="21"/>
      <c r="J1025" s="21"/>
      <c r="K1025" s="21" t="s">
        <v>23</v>
      </c>
      <c r="L1025" s="21"/>
      <c r="M1025" s="21" t="s">
        <v>723</v>
      </c>
      <c r="N1025" s="21" t="s">
        <v>522</v>
      </c>
      <c r="O1025" s="21" t="s">
        <v>41</v>
      </c>
      <c r="P1025" t="b">
        <v>0</v>
      </c>
      <c r="Q1025" t="b">
        <v>0</v>
      </c>
      <c r="R1025" t="b">
        <v>0</v>
      </c>
      <c r="S1025">
        <v>40</v>
      </c>
      <c r="T1025">
        <v>30</v>
      </c>
      <c r="U1025">
        <v>0</v>
      </c>
      <c r="V1025" s="21" t="s">
        <v>49</v>
      </c>
      <c r="W1025">
        <v>1000</v>
      </c>
      <c r="X1025">
        <v>100</v>
      </c>
      <c r="Y1025" t="b">
        <v>1</v>
      </c>
      <c r="Z1025">
        <v>100</v>
      </c>
      <c r="AA1025">
        <v>1</v>
      </c>
      <c r="AB1025">
        <v>105</v>
      </c>
      <c r="AC1025">
        <v>60</v>
      </c>
      <c r="AD1025">
        <v>0.05</v>
      </c>
      <c r="AE1025" t="b">
        <v>1</v>
      </c>
      <c r="AF1025" s="21" t="s">
        <v>724</v>
      </c>
      <c r="AG1025">
        <v>5</v>
      </c>
      <c r="AH1025">
        <v>9</v>
      </c>
      <c r="AI1025">
        <v>10</v>
      </c>
      <c r="AJ1025">
        <v>10</v>
      </c>
      <c r="AK1025" s="21" t="s">
        <v>48</v>
      </c>
      <c r="AL1025" t="b">
        <v>0</v>
      </c>
      <c r="AM1025" t="b">
        <v>0</v>
      </c>
      <c r="AN1025">
        <v>0</v>
      </c>
      <c r="AO1025">
        <v>0</v>
      </c>
      <c r="AP1025">
        <v>295</v>
      </c>
      <c r="AQ1025" s="21" t="s">
        <v>371</v>
      </c>
      <c r="AR1025" s="21"/>
      <c r="AS1025" t="b">
        <v>0</v>
      </c>
      <c r="AT1025" s="21"/>
      <c r="AU1025" s="21"/>
      <c r="AV1025" s="21" t="s">
        <v>503</v>
      </c>
      <c r="AW1025" s="21"/>
      <c r="AY1025" s="21"/>
      <c r="BA1025">
        <v>1.52674</v>
      </c>
      <c r="BB1025" s="21"/>
      <c r="BC1025">
        <v>14524637</v>
      </c>
      <c r="BI1025" s="21"/>
    </row>
    <row r="1026" spans="1:62" x14ac:dyDescent="0.25">
      <c r="A1026" t="str">
        <f>VLOOKUP(ObjectiveData[[#This Row],[Template ID]],ID_Conversion[],3,FALSE)</f>
        <v>VMAT</v>
      </c>
      <c r="B1026" t="str">
        <f>VLOOKUP(ObjectiveData[[#This Row],[Template ID]],ID_Conversion[],6,FALSE)</f>
        <v>CNS</v>
      </c>
      <c r="C1026" s="15">
        <f>VLOOKUP(ObjectiveData[[#This Row],[Last Modified]],Date_Conversion[],13,FALSE)</f>
        <v>42962.648182870369</v>
      </c>
      <c r="D1026" s="15" t="str">
        <f>VLOOKUP(ObjectiveData[[#This Row],[Template ID]],ObjectiveFiles[],3,FALSE)</f>
        <v>ObjectiveTemplate_11662.xml</v>
      </c>
      <c r="E1026">
        <v>1.7</v>
      </c>
      <c r="F1026" s="21" t="s">
        <v>175</v>
      </c>
      <c r="G1026" s="21" t="s">
        <v>9</v>
      </c>
      <c r="H1026" s="21" t="s">
        <v>14</v>
      </c>
      <c r="I1026" s="21"/>
      <c r="J1026" s="21"/>
      <c r="K1026" s="21" t="s">
        <v>23</v>
      </c>
      <c r="L1026" s="21"/>
      <c r="M1026" s="21" t="s">
        <v>723</v>
      </c>
      <c r="N1026" s="21" t="s">
        <v>522</v>
      </c>
      <c r="O1026" s="21" t="s">
        <v>41</v>
      </c>
      <c r="P1026" t="b">
        <v>0</v>
      </c>
      <c r="Q1026" t="b">
        <v>0</v>
      </c>
      <c r="R1026" t="b">
        <v>0</v>
      </c>
      <c r="S1026">
        <v>40</v>
      </c>
      <c r="T1026">
        <v>30</v>
      </c>
      <c r="U1026">
        <v>0</v>
      </c>
      <c r="V1026" s="21" t="s">
        <v>49</v>
      </c>
      <c r="W1026">
        <v>1000</v>
      </c>
      <c r="X1026">
        <v>100</v>
      </c>
      <c r="Y1026" t="b">
        <v>1</v>
      </c>
      <c r="Z1026">
        <v>100</v>
      </c>
      <c r="AA1026">
        <v>1</v>
      </c>
      <c r="AB1026">
        <v>105</v>
      </c>
      <c r="AC1026">
        <v>60</v>
      </c>
      <c r="AD1026">
        <v>0.05</v>
      </c>
      <c r="AE1026" t="b">
        <v>1</v>
      </c>
      <c r="AF1026" s="21" t="s">
        <v>724</v>
      </c>
      <c r="AG1026">
        <v>5</v>
      </c>
      <c r="AH1026">
        <v>9</v>
      </c>
      <c r="AI1026">
        <v>10</v>
      </c>
      <c r="AJ1026">
        <v>10</v>
      </c>
      <c r="AK1026" s="21" t="s">
        <v>48</v>
      </c>
      <c r="AL1026" t="b">
        <v>0</v>
      </c>
      <c r="AM1026" t="b">
        <v>0</v>
      </c>
      <c r="AN1026">
        <v>0</v>
      </c>
      <c r="AO1026">
        <v>0</v>
      </c>
      <c r="AP1026">
        <v>295</v>
      </c>
      <c r="AQ1026" s="21" t="s">
        <v>372</v>
      </c>
      <c r="AR1026" s="21"/>
      <c r="AS1026" t="b">
        <v>0</v>
      </c>
      <c r="AT1026" s="21"/>
      <c r="AU1026" s="21"/>
      <c r="AV1026" s="21" t="s">
        <v>503</v>
      </c>
      <c r="AW1026" s="21"/>
      <c r="AY1026" s="21"/>
      <c r="BA1026">
        <v>1.52674</v>
      </c>
      <c r="BB1026" s="21"/>
      <c r="BC1026">
        <v>14524637</v>
      </c>
      <c r="BI1026" s="21"/>
    </row>
    <row r="1027" spans="1:62" x14ac:dyDescent="0.25">
      <c r="A1027" t="str">
        <f>VLOOKUP(ObjectiveData[[#This Row],[Template ID]],ID_Conversion[],3,FALSE)</f>
        <v>VMAT</v>
      </c>
      <c r="B1027" t="str">
        <f>VLOOKUP(ObjectiveData[[#This Row],[Template ID]],ID_Conversion[],6,FALSE)</f>
        <v>CNS</v>
      </c>
      <c r="C1027" s="15">
        <f>VLOOKUP(ObjectiveData[[#This Row],[Last Modified]],Date_Conversion[],13,FALSE)</f>
        <v>42962.648182870369</v>
      </c>
      <c r="D1027" s="15" t="str">
        <f>VLOOKUP(ObjectiveData[[#This Row],[Template ID]],ObjectiveFiles[],3,FALSE)</f>
        <v>ObjectiveTemplate_11662.xml</v>
      </c>
      <c r="E1027">
        <v>1.7</v>
      </c>
      <c r="F1027" s="21" t="s">
        <v>175</v>
      </c>
      <c r="G1027" s="21" t="s">
        <v>9</v>
      </c>
      <c r="H1027" s="21" t="s">
        <v>14</v>
      </c>
      <c r="I1027" s="21"/>
      <c r="J1027" s="21"/>
      <c r="K1027" s="21" t="s">
        <v>23</v>
      </c>
      <c r="L1027" s="21"/>
      <c r="M1027" s="21" t="s">
        <v>723</v>
      </c>
      <c r="N1027" s="21" t="s">
        <v>522</v>
      </c>
      <c r="O1027" s="21" t="s">
        <v>41</v>
      </c>
      <c r="P1027" t="b">
        <v>0</v>
      </c>
      <c r="Q1027" t="b">
        <v>0</v>
      </c>
      <c r="R1027" t="b">
        <v>0</v>
      </c>
      <c r="S1027">
        <v>40</v>
      </c>
      <c r="T1027">
        <v>30</v>
      </c>
      <c r="U1027">
        <v>0</v>
      </c>
      <c r="V1027" s="21" t="s">
        <v>49</v>
      </c>
      <c r="W1027">
        <v>1000</v>
      </c>
      <c r="X1027">
        <v>100</v>
      </c>
      <c r="Y1027" t="b">
        <v>1</v>
      </c>
      <c r="Z1027">
        <v>100</v>
      </c>
      <c r="AA1027">
        <v>1</v>
      </c>
      <c r="AB1027">
        <v>105</v>
      </c>
      <c r="AC1027">
        <v>60</v>
      </c>
      <c r="AD1027">
        <v>0.05</v>
      </c>
      <c r="AE1027" t="b">
        <v>1</v>
      </c>
      <c r="AF1027" s="21" t="s">
        <v>724</v>
      </c>
      <c r="AG1027">
        <v>5</v>
      </c>
      <c r="AH1027">
        <v>9</v>
      </c>
      <c r="AI1027">
        <v>10</v>
      </c>
      <c r="AJ1027">
        <v>10</v>
      </c>
      <c r="AK1027" s="21" t="s">
        <v>48</v>
      </c>
      <c r="AL1027" t="b">
        <v>0</v>
      </c>
      <c r="AM1027" t="b">
        <v>0</v>
      </c>
      <c r="AN1027">
        <v>0</v>
      </c>
      <c r="AO1027">
        <v>0</v>
      </c>
      <c r="AP1027">
        <v>295</v>
      </c>
      <c r="AQ1027" s="21" t="s">
        <v>373</v>
      </c>
      <c r="AR1027" s="21"/>
      <c r="AS1027" t="b">
        <v>0</v>
      </c>
      <c r="AT1027" s="21"/>
      <c r="AU1027" s="21"/>
      <c r="AV1027" s="21" t="s">
        <v>503</v>
      </c>
      <c r="AW1027" s="21"/>
      <c r="AY1027" s="21"/>
      <c r="BA1027">
        <v>1.52674</v>
      </c>
      <c r="BB1027" s="21"/>
      <c r="BC1027">
        <v>12695295</v>
      </c>
      <c r="BI1027" s="21"/>
    </row>
    <row r="1028" spans="1:62" x14ac:dyDescent="0.25">
      <c r="A1028" t="str">
        <f>VLOOKUP(ObjectiveData[[#This Row],[Template ID]],ID_Conversion[],3,FALSE)</f>
        <v>VMAT</v>
      </c>
      <c r="B1028" t="str">
        <f>VLOOKUP(ObjectiveData[[#This Row],[Template ID]],ID_Conversion[],6,FALSE)</f>
        <v>CNS</v>
      </c>
      <c r="C1028" s="15">
        <f>VLOOKUP(ObjectiveData[[#This Row],[Last Modified]],Date_Conversion[],13,FALSE)</f>
        <v>42962.648182870369</v>
      </c>
      <c r="D1028" s="15" t="str">
        <f>VLOOKUP(ObjectiveData[[#This Row],[Template ID]],ObjectiveFiles[],3,FALSE)</f>
        <v>ObjectiveTemplate_11662.xml</v>
      </c>
      <c r="E1028">
        <v>1.7</v>
      </c>
      <c r="F1028" s="21" t="s">
        <v>175</v>
      </c>
      <c r="G1028" s="21" t="s">
        <v>9</v>
      </c>
      <c r="H1028" s="21" t="s">
        <v>14</v>
      </c>
      <c r="I1028" s="21"/>
      <c r="J1028" s="21"/>
      <c r="K1028" s="21" t="s">
        <v>23</v>
      </c>
      <c r="L1028" s="21"/>
      <c r="M1028" s="21" t="s">
        <v>723</v>
      </c>
      <c r="N1028" s="21" t="s">
        <v>522</v>
      </c>
      <c r="O1028" s="21" t="s">
        <v>41</v>
      </c>
      <c r="P1028" t="b">
        <v>0</v>
      </c>
      <c r="Q1028" t="b">
        <v>0</v>
      </c>
      <c r="R1028" t="b">
        <v>0</v>
      </c>
      <c r="S1028">
        <v>40</v>
      </c>
      <c r="T1028">
        <v>30</v>
      </c>
      <c r="U1028">
        <v>0</v>
      </c>
      <c r="V1028" s="21" t="s">
        <v>49</v>
      </c>
      <c r="W1028">
        <v>1000</v>
      </c>
      <c r="X1028">
        <v>100</v>
      </c>
      <c r="Y1028" t="b">
        <v>1</v>
      </c>
      <c r="Z1028">
        <v>100</v>
      </c>
      <c r="AA1028">
        <v>1</v>
      </c>
      <c r="AB1028">
        <v>105</v>
      </c>
      <c r="AC1028">
        <v>60</v>
      </c>
      <c r="AD1028">
        <v>0.05</v>
      </c>
      <c r="AE1028" t="b">
        <v>1</v>
      </c>
      <c r="AF1028" s="21" t="s">
        <v>724</v>
      </c>
      <c r="AG1028">
        <v>5</v>
      </c>
      <c r="AH1028">
        <v>9</v>
      </c>
      <c r="AI1028">
        <v>10</v>
      </c>
      <c r="AJ1028">
        <v>10</v>
      </c>
      <c r="AK1028" s="21" t="s">
        <v>48</v>
      </c>
      <c r="AL1028" t="b">
        <v>0</v>
      </c>
      <c r="AM1028" t="b">
        <v>0</v>
      </c>
      <c r="AN1028">
        <v>0</v>
      </c>
      <c r="AO1028">
        <v>0</v>
      </c>
      <c r="AP1028">
        <v>295</v>
      </c>
      <c r="AQ1028" s="21" t="s">
        <v>375</v>
      </c>
      <c r="AR1028" s="21"/>
      <c r="AS1028" t="b">
        <v>0</v>
      </c>
      <c r="AT1028" s="21"/>
      <c r="AU1028" s="21"/>
      <c r="AV1028" s="21" t="s">
        <v>375</v>
      </c>
      <c r="AW1028" s="21"/>
      <c r="AY1028" s="21"/>
      <c r="BA1028">
        <v>1.52674</v>
      </c>
      <c r="BB1028" s="21"/>
      <c r="BC1028">
        <v>15570276</v>
      </c>
      <c r="BI1028" s="21"/>
    </row>
    <row r="1029" spans="1:62" x14ac:dyDescent="0.25">
      <c r="A1029" t="str">
        <f>VLOOKUP(ObjectiveData[[#This Row],[Template ID]],ID_Conversion[],3,FALSE)</f>
        <v>VMAT</v>
      </c>
      <c r="B1029" t="str">
        <f>VLOOKUP(ObjectiveData[[#This Row],[Template ID]],ID_Conversion[],6,FALSE)</f>
        <v>CNS</v>
      </c>
      <c r="C1029" s="15">
        <f>VLOOKUP(ObjectiveData[[#This Row],[Last Modified]],Date_Conversion[],13,FALSE)</f>
        <v>42962.648182870369</v>
      </c>
      <c r="D1029" s="15" t="str">
        <f>VLOOKUP(ObjectiveData[[#This Row],[Template ID]],ObjectiveFiles[],3,FALSE)</f>
        <v>ObjectiveTemplate_11662.xml</v>
      </c>
      <c r="E1029">
        <v>1.7</v>
      </c>
      <c r="F1029" s="21" t="s">
        <v>175</v>
      </c>
      <c r="G1029" s="21" t="s">
        <v>9</v>
      </c>
      <c r="H1029" s="21" t="s">
        <v>14</v>
      </c>
      <c r="I1029" s="21"/>
      <c r="J1029" s="21"/>
      <c r="K1029" s="21" t="s">
        <v>23</v>
      </c>
      <c r="L1029" s="21"/>
      <c r="M1029" s="21" t="s">
        <v>723</v>
      </c>
      <c r="N1029" s="21" t="s">
        <v>522</v>
      </c>
      <c r="O1029" s="21" t="s">
        <v>41</v>
      </c>
      <c r="P1029" t="b">
        <v>0</v>
      </c>
      <c r="Q1029" t="b">
        <v>0</v>
      </c>
      <c r="R1029" t="b">
        <v>0</v>
      </c>
      <c r="S1029">
        <v>40</v>
      </c>
      <c r="T1029">
        <v>30</v>
      </c>
      <c r="U1029">
        <v>0</v>
      </c>
      <c r="V1029" s="21" t="s">
        <v>49</v>
      </c>
      <c r="W1029">
        <v>1000</v>
      </c>
      <c r="X1029">
        <v>100</v>
      </c>
      <c r="Y1029" t="b">
        <v>1</v>
      </c>
      <c r="Z1029">
        <v>100</v>
      </c>
      <c r="AA1029">
        <v>1</v>
      </c>
      <c r="AB1029">
        <v>105</v>
      </c>
      <c r="AC1029">
        <v>60</v>
      </c>
      <c r="AD1029">
        <v>0.05</v>
      </c>
      <c r="AE1029" t="b">
        <v>1</v>
      </c>
      <c r="AF1029" s="21" t="s">
        <v>724</v>
      </c>
      <c r="AG1029">
        <v>5</v>
      </c>
      <c r="AH1029">
        <v>9</v>
      </c>
      <c r="AI1029">
        <v>10</v>
      </c>
      <c r="AJ1029">
        <v>10</v>
      </c>
      <c r="AK1029" s="21" t="s">
        <v>48</v>
      </c>
      <c r="AL1029" t="b">
        <v>0</v>
      </c>
      <c r="AM1029" t="b">
        <v>0</v>
      </c>
      <c r="AN1029">
        <v>0</v>
      </c>
      <c r="AO1029">
        <v>0</v>
      </c>
      <c r="AP1029">
        <v>295</v>
      </c>
      <c r="AQ1029" s="21" t="s">
        <v>376</v>
      </c>
      <c r="AR1029" s="21"/>
      <c r="AS1029" t="b">
        <v>0</v>
      </c>
      <c r="AT1029" s="21"/>
      <c r="AU1029" s="21"/>
      <c r="AV1029" s="21" t="s">
        <v>375</v>
      </c>
      <c r="AW1029" s="21"/>
      <c r="AY1029" s="21"/>
      <c r="BA1029">
        <v>1.52674</v>
      </c>
      <c r="BB1029" s="21"/>
      <c r="BC1029">
        <v>15570276</v>
      </c>
      <c r="BI1029" s="21"/>
    </row>
    <row r="1030" spans="1:62" x14ac:dyDescent="0.25">
      <c r="A1030" t="str">
        <f>VLOOKUP(ObjectiveData[[#This Row],[Template ID]],ID_Conversion[],3,FALSE)</f>
        <v>VMAT</v>
      </c>
      <c r="B1030" t="str">
        <f>VLOOKUP(ObjectiveData[[#This Row],[Template ID]],ID_Conversion[],6,FALSE)</f>
        <v>CNS</v>
      </c>
      <c r="C1030" s="15">
        <f>VLOOKUP(ObjectiveData[[#This Row],[Last Modified]],Date_Conversion[],13,FALSE)</f>
        <v>42962.648182870369</v>
      </c>
      <c r="D1030" s="15" t="str">
        <f>VLOOKUP(ObjectiveData[[#This Row],[Template ID]],ObjectiveFiles[],3,FALSE)</f>
        <v>ObjectiveTemplate_11662.xml</v>
      </c>
      <c r="E1030">
        <v>1.7</v>
      </c>
      <c r="F1030" s="21" t="s">
        <v>175</v>
      </c>
      <c r="G1030" s="21" t="s">
        <v>9</v>
      </c>
      <c r="H1030" s="21" t="s">
        <v>14</v>
      </c>
      <c r="I1030" s="21"/>
      <c r="J1030" s="21"/>
      <c r="K1030" s="21" t="s">
        <v>23</v>
      </c>
      <c r="L1030" s="21"/>
      <c r="M1030" s="21" t="s">
        <v>723</v>
      </c>
      <c r="N1030" s="21" t="s">
        <v>522</v>
      </c>
      <c r="O1030" s="21" t="s">
        <v>41</v>
      </c>
      <c r="P1030" t="b">
        <v>0</v>
      </c>
      <c r="Q1030" t="b">
        <v>0</v>
      </c>
      <c r="R1030" t="b">
        <v>0</v>
      </c>
      <c r="S1030">
        <v>40</v>
      </c>
      <c r="T1030">
        <v>30</v>
      </c>
      <c r="U1030">
        <v>0</v>
      </c>
      <c r="V1030" s="21" t="s">
        <v>49</v>
      </c>
      <c r="W1030">
        <v>1000</v>
      </c>
      <c r="X1030">
        <v>100</v>
      </c>
      <c r="Y1030" t="b">
        <v>1</v>
      </c>
      <c r="Z1030">
        <v>100</v>
      </c>
      <c r="AA1030">
        <v>1</v>
      </c>
      <c r="AB1030">
        <v>105</v>
      </c>
      <c r="AC1030">
        <v>60</v>
      </c>
      <c r="AD1030">
        <v>0.05</v>
      </c>
      <c r="AE1030" t="b">
        <v>1</v>
      </c>
      <c r="AF1030" s="21" t="s">
        <v>724</v>
      </c>
      <c r="AG1030">
        <v>5</v>
      </c>
      <c r="AH1030">
        <v>9</v>
      </c>
      <c r="AI1030">
        <v>10</v>
      </c>
      <c r="AJ1030">
        <v>10</v>
      </c>
      <c r="AK1030" s="21" t="s">
        <v>48</v>
      </c>
      <c r="AL1030" t="b">
        <v>0</v>
      </c>
      <c r="AM1030" t="b">
        <v>0</v>
      </c>
      <c r="AN1030">
        <v>0</v>
      </c>
      <c r="AO1030">
        <v>0</v>
      </c>
      <c r="AP1030">
        <v>295</v>
      </c>
      <c r="AQ1030" s="21" t="s">
        <v>377</v>
      </c>
      <c r="AR1030" s="21"/>
      <c r="AS1030" t="b">
        <v>0</v>
      </c>
      <c r="AT1030" s="21"/>
      <c r="AU1030" s="21"/>
      <c r="AV1030" s="21" t="s">
        <v>375</v>
      </c>
      <c r="AW1030" s="21"/>
      <c r="AY1030" s="21"/>
      <c r="BA1030">
        <v>1.52674</v>
      </c>
      <c r="BB1030" s="21"/>
      <c r="BC1030">
        <v>15570276</v>
      </c>
      <c r="BI1030" s="21"/>
    </row>
    <row r="1031" spans="1:62" x14ac:dyDescent="0.25">
      <c r="A1031" t="str">
        <f>VLOOKUP(ObjectiveData[[#This Row],[Template ID]],ID_Conversion[],3,FALSE)</f>
        <v>VMAT</v>
      </c>
      <c r="B1031" t="str">
        <f>VLOOKUP(ObjectiveData[[#This Row],[Template ID]],ID_Conversion[],6,FALSE)</f>
        <v>CNS</v>
      </c>
      <c r="C1031" s="15">
        <f>VLOOKUP(ObjectiveData[[#This Row],[Last Modified]],Date_Conversion[],13,FALSE)</f>
        <v>42962.648182870369</v>
      </c>
      <c r="D1031" s="15" t="str">
        <f>VLOOKUP(ObjectiveData[[#This Row],[Template ID]],ObjectiveFiles[],3,FALSE)</f>
        <v>ObjectiveTemplate_11662.xml</v>
      </c>
      <c r="E1031">
        <v>1.7</v>
      </c>
      <c r="F1031" s="21" t="s">
        <v>175</v>
      </c>
      <c r="G1031" s="21" t="s">
        <v>9</v>
      </c>
      <c r="H1031" s="21" t="s">
        <v>14</v>
      </c>
      <c r="I1031" s="21"/>
      <c r="J1031" s="21"/>
      <c r="K1031" s="21" t="s">
        <v>23</v>
      </c>
      <c r="L1031" s="21"/>
      <c r="M1031" s="21" t="s">
        <v>723</v>
      </c>
      <c r="N1031" s="21" t="s">
        <v>522</v>
      </c>
      <c r="O1031" s="21" t="s">
        <v>41</v>
      </c>
      <c r="P1031" t="b">
        <v>0</v>
      </c>
      <c r="Q1031" t="b">
        <v>0</v>
      </c>
      <c r="R1031" t="b">
        <v>0</v>
      </c>
      <c r="S1031">
        <v>40</v>
      </c>
      <c r="T1031">
        <v>30</v>
      </c>
      <c r="U1031">
        <v>0</v>
      </c>
      <c r="V1031" s="21" t="s">
        <v>49</v>
      </c>
      <c r="W1031">
        <v>1000</v>
      </c>
      <c r="X1031">
        <v>100</v>
      </c>
      <c r="Y1031" t="b">
        <v>1</v>
      </c>
      <c r="Z1031">
        <v>100</v>
      </c>
      <c r="AA1031">
        <v>1</v>
      </c>
      <c r="AB1031">
        <v>105</v>
      </c>
      <c r="AC1031">
        <v>60</v>
      </c>
      <c r="AD1031">
        <v>0.05</v>
      </c>
      <c r="AE1031" t="b">
        <v>1</v>
      </c>
      <c r="AF1031" s="21" t="s">
        <v>724</v>
      </c>
      <c r="AG1031">
        <v>5</v>
      </c>
      <c r="AH1031">
        <v>9</v>
      </c>
      <c r="AI1031">
        <v>10</v>
      </c>
      <c r="AJ1031">
        <v>10</v>
      </c>
      <c r="AK1031" s="21" t="s">
        <v>48</v>
      </c>
      <c r="AL1031" t="b">
        <v>0</v>
      </c>
      <c r="AM1031" t="b">
        <v>0</v>
      </c>
      <c r="AN1031">
        <v>0</v>
      </c>
      <c r="AO1031">
        <v>0</v>
      </c>
      <c r="AP1031">
        <v>295</v>
      </c>
      <c r="AQ1031" s="21" t="s">
        <v>378</v>
      </c>
      <c r="AR1031" s="21"/>
      <c r="AS1031" t="b">
        <v>0</v>
      </c>
      <c r="AT1031" s="21"/>
      <c r="AU1031" s="21"/>
      <c r="AV1031" s="21" t="s">
        <v>375</v>
      </c>
      <c r="AW1031" s="21"/>
      <c r="AY1031" s="21"/>
      <c r="BA1031">
        <v>1.52674</v>
      </c>
      <c r="BB1031" s="21"/>
      <c r="BC1031">
        <v>15570276</v>
      </c>
      <c r="BI1031" s="21"/>
    </row>
    <row r="1032" spans="1:62" x14ac:dyDescent="0.25">
      <c r="A1032" t="str">
        <f>VLOOKUP(ObjectiveData[[#This Row],[Template ID]],ID_Conversion[],3,FALSE)</f>
        <v>VMAT</v>
      </c>
      <c r="B1032" t="str">
        <f>VLOOKUP(ObjectiveData[[#This Row],[Template ID]],ID_Conversion[],6,FALSE)</f>
        <v>CNS</v>
      </c>
      <c r="C1032" s="15">
        <f>VLOOKUP(ObjectiveData[[#This Row],[Last Modified]],Date_Conversion[],13,FALSE)</f>
        <v>42962.648182870369</v>
      </c>
      <c r="D1032" s="15" t="str">
        <f>VLOOKUP(ObjectiveData[[#This Row],[Template ID]],ObjectiveFiles[],3,FALSE)</f>
        <v>ObjectiveTemplate_11662.xml</v>
      </c>
      <c r="E1032">
        <v>1.7</v>
      </c>
      <c r="F1032" s="21" t="s">
        <v>175</v>
      </c>
      <c r="G1032" s="21" t="s">
        <v>9</v>
      </c>
      <c r="H1032" s="21" t="s">
        <v>14</v>
      </c>
      <c r="I1032" s="21"/>
      <c r="J1032" s="21"/>
      <c r="K1032" s="21" t="s">
        <v>23</v>
      </c>
      <c r="L1032" s="21"/>
      <c r="M1032" s="21" t="s">
        <v>723</v>
      </c>
      <c r="N1032" s="21" t="s">
        <v>522</v>
      </c>
      <c r="O1032" s="21" t="s">
        <v>41</v>
      </c>
      <c r="P1032" t="b">
        <v>0</v>
      </c>
      <c r="Q1032" t="b">
        <v>0</v>
      </c>
      <c r="R1032" t="b">
        <v>0</v>
      </c>
      <c r="S1032">
        <v>40</v>
      </c>
      <c r="T1032">
        <v>30</v>
      </c>
      <c r="U1032">
        <v>0</v>
      </c>
      <c r="V1032" s="21" t="s">
        <v>49</v>
      </c>
      <c r="W1032">
        <v>1000</v>
      </c>
      <c r="X1032">
        <v>100</v>
      </c>
      <c r="Y1032" t="b">
        <v>1</v>
      </c>
      <c r="Z1032">
        <v>100</v>
      </c>
      <c r="AA1032">
        <v>1</v>
      </c>
      <c r="AB1032">
        <v>105</v>
      </c>
      <c r="AC1032">
        <v>60</v>
      </c>
      <c r="AD1032">
        <v>0.05</v>
      </c>
      <c r="AE1032" t="b">
        <v>1</v>
      </c>
      <c r="AF1032" s="21" t="s">
        <v>724</v>
      </c>
      <c r="AG1032">
        <v>5</v>
      </c>
      <c r="AH1032">
        <v>9</v>
      </c>
      <c r="AI1032">
        <v>10</v>
      </c>
      <c r="AJ1032">
        <v>10</v>
      </c>
      <c r="AK1032" s="21" t="s">
        <v>48</v>
      </c>
      <c r="AL1032" t="b">
        <v>0</v>
      </c>
      <c r="AM1032" t="b">
        <v>0</v>
      </c>
      <c r="AN1032">
        <v>0</v>
      </c>
      <c r="AO1032">
        <v>0</v>
      </c>
      <c r="AP1032">
        <v>295</v>
      </c>
      <c r="AQ1032" s="21" t="s">
        <v>380</v>
      </c>
      <c r="AR1032" s="21"/>
      <c r="AS1032" t="b">
        <v>0</v>
      </c>
      <c r="AT1032" s="21"/>
      <c r="AU1032" s="21"/>
      <c r="AV1032" s="21" t="s">
        <v>375</v>
      </c>
      <c r="AW1032" s="21"/>
      <c r="AY1032" s="21"/>
      <c r="BA1032">
        <v>1.52674</v>
      </c>
      <c r="BB1032" s="21"/>
      <c r="BC1032">
        <v>15570276</v>
      </c>
      <c r="BI1032" s="21"/>
    </row>
    <row r="1033" spans="1:62" x14ac:dyDescent="0.25">
      <c r="A1033" t="str">
        <f>VLOOKUP(ObjectiveData[[#This Row],[Template ID]],ID_Conversion[],3,FALSE)</f>
        <v>VMAT</v>
      </c>
      <c r="B1033" t="str">
        <f>VLOOKUP(ObjectiveData[[#This Row],[Template ID]],ID_Conversion[],6,FALSE)</f>
        <v>CNS</v>
      </c>
      <c r="C1033" s="15">
        <f>VLOOKUP(ObjectiveData[[#This Row],[Last Modified]],Date_Conversion[],13,FALSE)</f>
        <v>42962.648182870369</v>
      </c>
      <c r="D1033" s="15" t="str">
        <f>VLOOKUP(ObjectiveData[[#This Row],[Template ID]],ObjectiveFiles[],3,FALSE)</f>
        <v>ObjectiveTemplate_11662.xml</v>
      </c>
      <c r="E1033">
        <v>1.7</v>
      </c>
      <c r="F1033" s="21" t="s">
        <v>175</v>
      </c>
      <c r="G1033" s="21" t="s">
        <v>9</v>
      </c>
      <c r="H1033" s="21" t="s">
        <v>14</v>
      </c>
      <c r="I1033" s="21"/>
      <c r="J1033" s="21"/>
      <c r="K1033" s="21" t="s">
        <v>23</v>
      </c>
      <c r="L1033" s="21"/>
      <c r="M1033" s="21" t="s">
        <v>723</v>
      </c>
      <c r="N1033" s="21" t="s">
        <v>522</v>
      </c>
      <c r="O1033" s="21" t="s">
        <v>41</v>
      </c>
      <c r="P1033" t="b">
        <v>0</v>
      </c>
      <c r="Q1033" t="b">
        <v>0</v>
      </c>
      <c r="R1033" t="b">
        <v>0</v>
      </c>
      <c r="S1033">
        <v>40</v>
      </c>
      <c r="T1033">
        <v>30</v>
      </c>
      <c r="U1033">
        <v>0</v>
      </c>
      <c r="V1033" s="21" t="s">
        <v>49</v>
      </c>
      <c r="W1033">
        <v>1000</v>
      </c>
      <c r="X1033">
        <v>100</v>
      </c>
      <c r="Y1033" t="b">
        <v>1</v>
      </c>
      <c r="Z1033">
        <v>100</v>
      </c>
      <c r="AA1033">
        <v>1</v>
      </c>
      <c r="AB1033">
        <v>105</v>
      </c>
      <c r="AC1033">
        <v>60</v>
      </c>
      <c r="AD1033">
        <v>0.05</v>
      </c>
      <c r="AE1033" t="b">
        <v>1</v>
      </c>
      <c r="AF1033" s="21" t="s">
        <v>724</v>
      </c>
      <c r="AG1033">
        <v>5</v>
      </c>
      <c r="AH1033">
        <v>9</v>
      </c>
      <c r="AI1033">
        <v>10</v>
      </c>
      <c r="AJ1033">
        <v>10</v>
      </c>
      <c r="AK1033" s="21" t="s">
        <v>48</v>
      </c>
      <c r="AL1033" t="b">
        <v>0</v>
      </c>
      <c r="AM1033" t="b">
        <v>0</v>
      </c>
      <c r="AN1033">
        <v>0</v>
      </c>
      <c r="AO1033">
        <v>0</v>
      </c>
      <c r="AP1033">
        <v>295</v>
      </c>
      <c r="AQ1033" s="21" t="s">
        <v>444</v>
      </c>
      <c r="AR1033" s="21"/>
      <c r="AS1033" t="b">
        <v>0</v>
      </c>
      <c r="AT1033" s="21"/>
      <c r="AU1033" s="21"/>
      <c r="AV1033" s="21" t="s">
        <v>501</v>
      </c>
      <c r="AW1033" s="21"/>
      <c r="AY1033" s="21"/>
      <c r="BA1033">
        <v>1.52674</v>
      </c>
      <c r="BB1033" s="21"/>
      <c r="BC1033">
        <v>15794160</v>
      </c>
      <c r="BI1033" s="21"/>
    </row>
    <row r="1034" spans="1:62" x14ac:dyDescent="0.25">
      <c r="A1034" t="str">
        <f>VLOOKUP(ObjectiveData[[#This Row],[Template ID]],ID_Conversion[],3,FALSE)</f>
        <v>VMAT</v>
      </c>
      <c r="B1034" t="str">
        <f>VLOOKUP(ObjectiveData[[#This Row],[Template ID]],ID_Conversion[],6,FALSE)</f>
        <v>CNS</v>
      </c>
      <c r="C1034" s="15">
        <f>VLOOKUP(ObjectiveData[[#This Row],[Last Modified]],Date_Conversion[],13,FALSE)</f>
        <v>42962.648182870369</v>
      </c>
      <c r="D1034" s="15" t="str">
        <f>VLOOKUP(ObjectiveData[[#This Row],[Template ID]],ObjectiveFiles[],3,FALSE)</f>
        <v>ObjectiveTemplate_11662.xml</v>
      </c>
      <c r="E1034">
        <v>1.7</v>
      </c>
      <c r="F1034" s="21" t="s">
        <v>175</v>
      </c>
      <c r="G1034" s="21" t="s">
        <v>9</v>
      </c>
      <c r="H1034" s="21" t="s">
        <v>14</v>
      </c>
      <c r="I1034" s="21"/>
      <c r="J1034" s="21"/>
      <c r="K1034" s="21" t="s">
        <v>23</v>
      </c>
      <c r="L1034" s="21"/>
      <c r="M1034" s="21" t="s">
        <v>723</v>
      </c>
      <c r="N1034" s="21" t="s">
        <v>522</v>
      </c>
      <c r="O1034" s="21" t="s">
        <v>41</v>
      </c>
      <c r="P1034" t="b">
        <v>0</v>
      </c>
      <c r="Q1034" t="b">
        <v>0</v>
      </c>
      <c r="R1034" t="b">
        <v>0</v>
      </c>
      <c r="S1034">
        <v>40</v>
      </c>
      <c r="T1034">
        <v>30</v>
      </c>
      <c r="U1034">
        <v>0</v>
      </c>
      <c r="V1034" s="21" t="s">
        <v>49</v>
      </c>
      <c r="W1034">
        <v>1000</v>
      </c>
      <c r="X1034">
        <v>100</v>
      </c>
      <c r="Y1034" t="b">
        <v>1</v>
      </c>
      <c r="Z1034">
        <v>100</v>
      </c>
      <c r="AA1034">
        <v>1</v>
      </c>
      <c r="AB1034">
        <v>105</v>
      </c>
      <c r="AC1034">
        <v>60</v>
      </c>
      <c r="AD1034">
        <v>0.05</v>
      </c>
      <c r="AE1034" t="b">
        <v>1</v>
      </c>
      <c r="AF1034" s="21" t="s">
        <v>724</v>
      </c>
      <c r="AG1034">
        <v>5</v>
      </c>
      <c r="AH1034">
        <v>9</v>
      </c>
      <c r="AI1034">
        <v>10</v>
      </c>
      <c r="AJ1034">
        <v>10</v>
      </c>
      <c r="AK1034" s="21" t="s">
        <v>48</v>
      </c>
      <c r="AL1034" t="b">
        <v>0</v>
      </c>
      <c r="AM1034" t="b">
        <v>0</v>
      </c>
      <c r="AN1034">
        <v>0</v>
      </c>
      <c r="AO1034">
        <v>0</v>
      </c>
      <c r="AP1034">
        <v>295</v>
      </c>
      <c r="AQ1034" s="21" t="s">
        <v>447</v>
      </c>
      <c r="AR1034" s="21"/>
      <c r="AS1034" t="b">
        <v>0</v>
      </c>
      <c r="AT1034" s="21"/>
      <c r="AU1034" s="21"/>
      <c r="AV1034" s="21" t="s">
        <v>501</v>
      </c>
      <c r="AW1034" s="21"/>
      <c r="AY1034" s="21"/>
      <c r="BA1034">
        <v>2.20079</v>
      </c>
      <c r="BB1034" s="21"/>
      <c r="BC1034">
        <v>255</v>
      </c>
      <c r="BD1034">
        <v>0</v>
      </c>
      <c r="BE1034">
        <v>0</v>
      </c>
      <c r="BF1034">
        <v>20</v>
      </c>
      <c r="BG1034">
        <v>0</v>
      </c>
      <c r="BH1034">
        <v>50</v>
      </c>
      <c r="BI1034" s="21"/>
      <c r="BJ1034">
        <v>0</v>
      </c>
    </row>
    <row r="1035" spans="1:62" x14ac:dyDescent="0.25">
      <c r="A1035" t="str">
        <f>VLOOKUP(ObjectiveData[[#This Row],[Template ID]],ID_Conversion[],3,FALSE)</f>
        <v>VMAT</v>
      </c>
      <c r="B1035" t="str">
        <f>VLOOKUP(ObjectiveData[[#This Row],[Template ID]],ID_Conversion[],6,FALSE)</f>
        <v>ESO</v>
      </c>
      <c r="C1035" s="15">
        <f>VLOOKUP(ObjectiveData[[#This Row],[Last Modified]],Date_Conversion[],13,FALSE)</f>
        <v>43425.697500000002</v>
      </c>
      <c r="D1035" s="15" t="str">
        <f>VLOOKUP(ObjectiveData[[#This Row],[Template ID]],ObjectiveFiles[],3,FALSE)</f>
        <v>ObjectiveTemplate_11554.xml</v>
      </c>
      <c r="E1035">
        <v>1.7</v>
      </c>
      <c r="F1035" s="21" t="s">
        <v>204</v>
      </c>
      <c r="G1035" s="21" t="s">
        <v>9</v>
      </c>
      <c r="H1035" s="21" t="s">
        <v>14</v>
      </c>
      <c r="I1035" s="21"/>
      <c r="J1035" s="21"/>
      <c r="K1035" s="21" t="s">
        <v>23</v>
      </c>
      <c r="L1035" s="21"/>
      <c r="M1035" s="21" t="s">
        <v>784</v>
      </c>
      <c r="N1035" s="21" t="s">
        <v>513</v>
      </c>
      <c r="O1035" s="21" t="s">
        <v>41</v>
      </c>
      <c r="P1035" t="b">
        <v>0</v>
      </c>
      <c r="Q1035" t="b">
        <v>0</v>
      </c>
      <c r="R1035" t="b">
        <v>0</v>
      </c>
      <c r="S1035">
        <v>40</v>
      </c>
      <c r="T1035">
        <v>30</v>
      </c>
      <c r="U1035">
        <v>0</v>
      </c>
      <c r="V1035" s="21" t="s">
        <v>49</v>
      </c>
      <c r="W1035">
        <v>1000</v>
      </c>
      <c r="X1035">
        <v>12</v>
      </c>
      <c r="Y1035" t="b">
        <v>1</v>
      </c>
      <c r="Z1035">
        <v>80</v>
      </c>
      <c r="AA1035">
        <v>1</v>
      </c>
      <c r="AB1035">
        <v>105</v>
      </c>
      <c r="AC1035">
        <v>60</v>
      </c>
      <c r="AD1035">
        <v>0.05</v>
      </c>
      <c r="AE1035" t="b">
        <v>1</v>
      </c>
      <c r="AF1035" s="21" t="s">
        <v>724</v>
      </c>
      <c r="AG1035">
        <v>5</v>
      </c>
      <c r="AH1035">
        <v>9</v>
      </c>
      <c r="AI1035">
        <v>10</v>
      </c>
      <c r="AJ1035">
        <v>10</v>
      </c>
      <c r="AK1035" s="21" t="s">
        <v>48</v>
      </c>
      <c r="AL1035" t="b">
        <v>0</v>
      </c>
      <c r="AM1035" t="b">
        <v>0</v>
      </c>
      <c r="AN1035">
        <v>50</v>
      </c>
      <c r="AO1035">
        <v>0</v>
      </c>
      <c r="AP1035">
        <v>2000</v>
      </c>
      <c r="AQ1035" s="21" t="s">
        <v>502</v>
      </c>
      <c r="AR1035" s="21"/>
      <c r="AS1035" t="b">
        <v>0</v>
      </c>
      <c r="AT1035" s="21"/>
      <c r="AU1035" s="21"/>
      <c r="AV1035" s="21" t="s">
        <v>502</v>
      </c>
      <c r="AW1035" s="21"/>
      <c r="AX1035" s="21" t="s">
        <v>502</v>
      </c>
      <c r="AY1035" s="21" t="s">
        <v>514</v>
      </c>
      <c r="AZ1035">
        <v>1</v>
      </c>
      <c r="BA1035" s="21"/>
      <c r="BB1035" s="21"/>
      <c r="BC1035">
        <v>65280</v>
      </c>
      <c r="BI1035" s="21"/>
    </row>
    <row r="1036" spans="1:62" x14ac:dyDescent="0.25">
      <c r="A1036" t="str">
        <f>VLOOKUP(ObjectiveData[[#This Row],[Template ID]],ID_Conversion[],3,FALSE)</f>
        <v>VMAT</v>
      </c>
      <c r="B1036" t="str">
        <f>VLOOKUP(ObjectiveData[[#This Row],[Template ID]],ID_Conversion[],6,FALSE)</f>
        <v>ESO</v>
      </c>
      <c r="C1036" s="15">
        <f>VLOOKUP(ObjectiveData[[#This Row],[Last Modified]],Date_Conversion[],13,FALSE)</f>
        <v>43425.697500000002</v>
      </c>
      <c r="D1036" s="15" t="str">
        <f>VLOOKUP(ObjectiveData[[#This Row],[Template ID]],ObjectiveFiles[],3,FALSE)</f>
        <v>ObjectiveTemplate_11554.xml</v>
      </c>
      <c r="E1036">
        <v>1.7</v>
      </c>
      <c r="F1036" s="21" t="s">
        <v>204</v>
      </c>
      <c r="G1036" s="21" t="s">
        <v>9</v>
      </c>
      <c r="H1036" s="21" t="s">
        <v>14</v>
      </c>
      <c r="I1036" s="21"/>
      <c r="J1036" s="21"/>
      <c r="K1036" s="21" t="s">
        <v>23</v>
      </c>
      <c r="L1036" s="21"/>
      <c r="M1036" s="21" t="s">
        <v>784</v>
      </c>
      <c r="N1036" s="21" t="s">
        <v>513</v>
      </c>
      <c r="O1036" s="21" t="s">
        <v>41</v>
      </c>
      <c r="P1036" t="b">
        <v>0</v>
      </c>
      <c r="Q1036" t="b">
        <v>0</v>
      </c>
      <c r="R1036" t="b">
        <v>0</v>
      </c>
      <c r="S1036">
        <v>40</v>
      </c>
      <c r="T1036">
        <v>30</v>
      </c>
      <c r="U1036">
        <v>0</v>
      </c>
      <c r="V1036" s="21" t="s">
        <v>49</v>
      </c>
      <c r="W1036">
        <v>1000</v>
      </c>
      <c r="X1036">
        <v>12</v>
      </c>
      <c r="Y1036" t="b">
        <v>1</v>
      </c>
      <c r="Z1036">
        <v>80</v>
      </c>
      <c r="AA1036">
        <v>1</v>
      </c>
      <c r="AB1036">
        <v>105</v>
      </c>
      <c r="AC1036">
        <v>60</v>
      </c>
      <c r="AD1036">
        <v>0.05</v>
      </c>
      <c r="AE1036" t="b">
        <v>1</v>
      </c>
      <c r="AF1036" s="21" t="s">
        <v>724</v>
      </c>
      <c r="AG1036">
        <v>5</v>
      </c>
      <c r="AH1036">
        <v>9</v>
      </c>
      <c r="AI1036">
        <v>10</v>
      </c>
      <c r="AJ1036">
        <v>10</v>
      </c>
      <c r="AK1036" s="21" t="s">
        <v>48</v>
      </c>
      <c r="AL1036" t="b">
        <v>0</v>
      </c>
      <c r="AM1036" t="b">
        <v>0</v>
      </c>
      <c r="AN1036">
        <v>50</v>
      </c>
      <c r="AO1036">
        <v>0</v>
      </c>
      <c r="AP1036">
        <v>2000</v>
      </c>
      <c r="AQ1036" s="21" t="s">
        <v>230</v>
      </c>
      <c r="AR1036" s="21"/>
      <c r="AS1036" t="b">
        <v>0</v>
      </c>
      <c r="AT1036" s="21"/>
      <c r="AU1036" s="21"/>
      <c r="AV1036" s="21" t="s">
        <v>501</v>
      </c>
      <c r="AW1036" s="21"/>
      <c r="AX1036" s="21" t="s">
        <v>754</v>
      </c>
      <c r="AY1036" s="21" t="s">
        <v>507</v>
      </c>
      <c r="AZ1036">
        <v>3.2</v>
      </c>
      <c r="BA1036" s="21"/>
      <c r="BB1036" s="21"/>
      <c r="BC1036">
        <v>16748574</v>
      </c>
      <c r="BI1036" s="21"/>
    </row>
    <row r="1037" spans="1:62" x14ac:dyDescent="0.25">
      <c r="A1037" t="str">
        <f>VLOOKUP(ObjectiveData[[#This Row],[Template ID]],ID_Conversion[],3,FALSE)</f>
        <v>VMAT</v>
      </c>
      <c r="B1037" t="str">
        <f>VLOOKUP(ObjectiveData[[#This Row],[Template ID]],ID_Conversion[],6,FALSE)</f>
        <v>ESO</v>
      </c>
      <c r="C1037" s="15">
        <f>VLOOKUP(ObjectiveData[[#This Row],[Last Modified]],Date_Conversion[],13,FALSE)</f>
        <v>43425.697500000002</v>
      </c>
      <c r="D1037" s="15" t="str">
        <f>VLOOKUP(ObjectiveData[[#This Row],[Template ID]],ObjectiveFiles[],3,FALSE)</f>
        <v>ObjectiveTemplate_11554.xml</v>
      </c>
      <c r="E1037">
        <v>1.7</v>
      </c>
      <c r="F1037" s="21" t="s">
        <v>204</v>
      </c>
      <c r="G1037" s="21" t="s">
        <v>9</v>
      </c>
      <c r="H1037" s="21" t="s">
        <v>14</v>
      </c>
      <c r="I1037" s="21"/>
      <c r="J1037" s="21"/>
      <c r="K1037" s="21" t="s">
        <v>23</v>
      </c>
      <c r="L1037" s="21"/>
      <c r="M1037" s="21" t="s">
        <v>784</v>
      </c>
      <c r="N1037" s="21" t="s">
        <v>513</v>
      </c>
      <c r="O1037" s="21" t="s">
        <v>41</v>
      </c>
      <c r="P1037" t="b">
        <v>0</v>
      </c>
      <c r="Q1037" t="b">
        <v>0</v>
      </c>
      <c r="R1037" t="b">
        <v>0</v>
      </c>
      <c r="S1037">
        <v>40</v>
      </c>
      <c r="T1037">
        <v>30</v>
      </c>
      <c r="U1037">
        <v>0</v>
      </c>
      <c r="V1037" s="21" t="s">
        <v>49</v>
      </c>
      <c r="W1037">
        <v>1000</v>
      </c>
      <c r="X1037">
        <v>12</v>
      </c>
      <c r="Y1037" t="b">
        <v>1</v>
      </c>
      <c r="Z1037">
        <v>80</v>
      </c>
      <c r="AA1037">
        <v>1</v>
      </c>
      <c r="AB1037">
        <v>105</v>
      </c>
      <c r="AC1037">
        <v>60</v>
      </c>
      <c r="AD1037">
        <v>0.05</v>
      </c>
      <c r="AE1037" t="b">
        <v>1</v>
      </c>
      <c r="AF1037" s="21" t="s">
        <v>724</v>
      </c>
      <c r="AG1037">
        <v>5</v>
      </c>
      <c r="AH1037">
        <v>9</v>
      </c>
      <c r="AI1037">
        <v>10</v>
      </c>
      <c r="AJ1037">
        <v>10</v>
      </c>
      <c r="AK1037" s="21" t="s">
        <v>48</v>
      </c>
      <c r="AL1037" t="b">
        <v>0</v>
      </c>
      <c r="AM1037" t="b">
        <v>0</v>
      </c>
      <c r="AN1037">
        <v>50</v>
      </c>
      <c r="AO1037">
        <v>0</v>
      </c>
      <c r="AP1037">
        <v>2000</v>
      </c>
      <c r="AQ1037" s="21" t="s">
        <v>231</v>
      </c>
      <c r="AR1037" s="21"/>
      <c r="AS1037" t="b">
        <v>0</v>
      </c>
      <c r="AT1037" s="21"/>
      <c r="AU1037" s="21"/>
      <c r="AV1037" s="21" t="s">
        <v>501</v>
      </c>
      <c r="AW1037" s="21"/>
      <c r="AX1037" s="21" t="s">
        <v>755</v>
      </c>
      <c r="AY1037" s="21" t="s">
        <v>507</v>
      </c>
      <c r="AZ1037">
        <v>3.2</v>
      </c>
      <c r="BA1037" s="21"/>
      <c r="BB1037" s="21"/>
      <c r="BC1037">
        <v>32896</v>
      </c>
      <c r="BI1037" s="21"/>
    </row>
    <row r="1038" spans="1:62" x14ac:dyDescent="0.25">
      <c r="A1038" t="str">
        <f>VLOOKUP(ObjectiveData[[#This Row],[Template ID]],ID_Conversion[],3,FALSE)</f>
        <v>VMAT</v>
      </c>
      <c r="B1038" t="str">
        <f>VLOOKUP(ObjectiveData[[#This Row],[Template ID]],ID_Conversion[],6,FALSE)</f>
        <v>ESO</v>
      </c>
      <c r="C1038" s="15">
        <f>VLOOKUP(ObjectiveData[[#This Row],[Last Modified]],Date_Conversion[],13,FALSE)</f>
        <v>43425.697500000002</v>
      </c>
      <c r="D1038" s="15" t="str">
        <f>VLOOKUP(ObjectiveData[[#This Row],[Template ID]],ObjectiveFiles[],3,FALSE)</f>
        <v>ObjectiveTemplate_11554.xml</v>
      </c>
      <c r="E1038">
        <v>1.7</v>
      </c>
      <c r="F1038" s="21" t="s">
        <v>204</v>
      </c>
      <c r="G1038" s="21" t="s">
        <v>9</v>
      </c>
      <c r="H1038" s="21" t="s">
        <v>14</v>
      </c>
      <c r="I1038" s="21"/>
      <c r="J1038" s="21"/>
      <c r="K1038" s="21" t="s">
        <v>23</v>
      </c>
      <c r="L1038" s="21"/>
      <c r="M1038" s="21" t="s">
        <v>784</v>
      </c>
      <c r="N1038" s="21" t="s">
        <v>513</v>
      </c>
      <c r="O1038" s="21" t="s">
        <v>41</v>
      </c>
      <c r="P1038" t="b">
        <v>0</v>
      </c>
      <c r="Q1038" t="b">
        <v>0</v>
      </c>
      <c r="R1038" t="b">
        <v>0</v>
      </c>
      <c r="S1038">
        <v>40</v>
      </c>
      <c r="T1038">
        <v>30</v>
      </c>
      <c r="U1038">
        <v>0</v>
      </c>
      <c r="V1038" s="21" t="s">
        <v>49</v>
      </c>
      <c r="W1038">
        <v>1000</v>
      </c>
      <c r="X1038">
        <v>12</v>
      </c>
      <c r="Y1038" t="b">
        <v>1</v>
      </c>
      <c r="Z1038">
        <v>80</v>
      </c>
      <c r="AA1038">
        <v>1</v>
      </c>
      <c r="AB1038">
        <v>105</v>
      </c>
      <c r="AC1038">
        <v>60</v>
      </c>
      <c r="AD1038">
        <v>0.05</v>
      </c>
      <c r="AE1038" t="b">
        <v>1</v>
      </c>
      <c r="AF1038" s="21" t="s">
        <v>724</v>
      </c>
      <c r="AG1038">
        <v>5</v>
      </c>
      <c r="AH1038">
        <v>9</v>
      </c>
      <c r="AI1038">
        <v>10</v>
      </c>
      <c r="AJ1038">
        <v>10</v>
      </c>
      <c r="AK1038" s="21" t="s">
        <v>48</v>
      </c>
      <c r="AL1038" t="b">
        <v>0</v>
      </c>
      <c r="AM1038" t="b">
        <v>0</v>
      </c>
      <c r="AN1038">
        <v>50</v>
      </c>
      <c r="AO1038">
        <v>0</v>
      </c>
      <c r="AP1038">
        <v>2000</v>
      </c>
      <c r="AQ1038" s="21" t="s">
        <v>238</v>
      </c>
      <c r="AR1038" s="21"/>
      <c r="AS1038" t="b">
        <v>0</v>
      </c>
      <c r="AT1038" s="21"/>
      <c r="AU1038" s="21"/>
      <c r="AV1038" s="21" t="s">
        <v>501</v>
      </c>
      <c r="AW1038" s="21"/>
      <c r="AX1038" s="21" t="s">
        <v>756</v>
      </c>
      <c r="AY1038" s="21" t="s">
        <v>507</v>
      </c>
      <c r="AZ1038">
        <v>3.2</v>
      </c>
      <c r="BA1038" s="21"/>
      <c r="BB1038" s="21"/>
      <c r="BC1038">
        <v>16760576</v>
      </c>
      <c r="BI1038" s="21"/>
    </row>
    <row r="1039" spans="1:62" x14ac:dyDescent="0.25">
      <c r="A1039" t="str">
        <f>VLOOKUP(ObjectiveData[[#This Row],[Template ID]],ID_Conversion[],3,FALSE)</f>
        <v>VMAT</v>
      </c>
      <c r="B1039" t="str">
        <f>VLOOKUP(ObjectiveData[[#This Row],[Template ID]],ID_Conversion[],6,FALSE)</f>
        <v>ESO</v>
      </c>
      <c r="C1039" s="15">
        <f>VLOOKUP(ObjectiveData[[#This Row],[Last Modified]],Date_Conversion[],13,FALSE)</f>
        <v>43425.697500000002</v>
      </c>
      <c r="D1039" s="15" t="str">
        <f>VLOOKUP(ObjectiveData[[#This Row],[Template ID]],ObjectiveFiles[],3,FALSE)</f>
        <v>ObjectiveTemplate_11554.xml</v>
      </c>
      <c r="E1039">
        <v>1.7</v>
      </c>
      <c r="F1039" s="21" t="s">
        <v>204</v>
      </c>
      <c r="G1039" s="21" t="s">
        <v>9</v>
      </c>
      <c r="H1039" s="21" t="s">
        <v>14</v>
      </c>
      <c r="I1039" s="21"/>
      <c r="J1039" s="21"/>
      <c r="K1039" s="21" t="s">
        <v>23</v>
      </c>
      <c r="L1039" s="21"/>
      <c r="M1039" s="21" t="s">
        <v>784</v>
      </c>
      <c r="N1039" s="21" t="s">
        <v>513</v>
      </c>
      <c r="O1039" s="21" t="s">
        <v>41</v>
      </c>
      <c r="P1039" t="b">
        <v>0</v>
      </c>
      <c r="Q1039" t="b">
        <v>0</v>
      </c>
      <c r="R1039" t="b">
        <v>0</v>
      </c>
      <c r="S1039">
        <v>40</v>
      </c>
      <c r="T1039">
        <v>30</v>
      </c>
      <c r="U1039">
        <v>0</v>
      </c>
      <c r="V1039" s="21" t="s">
        <v>49</v>
      </c>
      <c r="W1039">
        <v>1000</v>
      </c>
      <c r="X1039">
        <v>12</v>
      </c>
      <c r="Y1039" t="b">
        <v>1</v>
      </c>
      <c r="Z1039">
        <v>80</v>
      </c>
      <c r="AA1039">
        <v>1</v>
      </c>
      <c r="AB1039">
        <v>105</v>
      </c>
      <c r="AC1039">
        <v>60</v>
      </c>
      <c r="AD1039">
        <v>0.05</v>
      </c>
      <c r="AE1039" t="b">
        <v>1</v>
      </c>
      <c r="AF1039" s="21" t="s">
        <v>724</v>
      </c>
      <c r="AG1039">
        <v>5</v>
      </c>
      <c r="AH1039">
        <v>9</v>
      </c>
      <c r="AI1039">
        <v>10</v>
      </c>
      <c r="AJ1039">
        <v>10</v>
      </c>
      <c r="AK1039" s="21" t="s">
        <v>48</v>
      </c>
      <c r="AL1039" t="b">
        <v>0</v>
      </c>
      <c r="AM1039" t="b">
        <v>0</v>
      </c>
      <c r="AN1039">
        <v>50</v>
      </c>
      <c r="AO1039">
        <v>0</v>
      </c>
      <c r="AP1039">
        <v>2000</v>
      </c>
      <c r="AQ1039" s="21" t="s">
        <v>244</v>
      </c>
      <c r="AR1039" s="21"/>
      <c r="AS1039" t="b">
        <v>0</v>
      </c>
      <c r="AT1039" s="21"/>
      <c r="AU1039" s="21"/>
      <c r="AV1039" s="21" t="s">
        <v>244</v>
      </c>
      <c r="AW1039" s="21"/>
      <c r="AX1039" s="21" t="s">
        <v>260</v>
      </c>
      <c r="AY1039" s="21" t="s">
        <v>514</v>
      </c>
      <c r="AZ1039">
        <v>1</v>
      </c>
      <c r="BA1039" s="21"/>
      <c r="BB1039" s="21"/>
      <c r="BC1039">
        <v>16776960</v>
      </c>
      <c r="BD1039">
        <v>0</v>
      </c>
      <c r="BE1039">
        <v>1</v>
      </c>
      <c r="BF1039">
        <v>50</v>
      </c>
      <c r="BG1039">
        <v>100</v>
      </c>
      <c r="BH1039">
        <v>120</v>
      </c>
      <c r="BI1039" s="21"/>
      <c r="BJ1039">
        <v>0</v>
      </c>
    </row>
    <row r="1040" spans="1:62" x14ac:dyDescent="0.25">
      <c r="A1040" t="str">
        <f>VLOOKUP(ObjectiveData[[#This Row],[Template ID]],ID_Conversion[],3,FALSE)</f>
        <v>VMAT</v>
      </c>
      <c r="B1040" t="str">
        <f>VLOOKUP(ObjectiveData[[#This Row],[Template ID]],ID_Conversion[],6,FALSE)</f>
        <v>ESO</v>
      </c>
      <c r="C1040" s="15">
        <f>VLOOKUP(ObjectiveData[[#This Row],[Last Modified]],Date_Conversion[],13,FALSE)</f>
        <v>43425.697500000002</v>
      </c>
      <c r="D1040" s="15" t="str">
        <f>VLOOKUP(ObjectiveData[[#This Row],[Template ID]],ObjectiveFiles[],3,FALSE)</f>
        <v>ObjectiveTemplate_11554.xml</v>
      </c>
      <c r="E1040">
        <v>1.7</v>
      </c>
      <c r="F1040" s="21" t="s">
        <v>204</v>
      </c>
      <c r="G1040" s="21" t="s">
        <v>9</v>
      </c>
      <c r="H1040" s="21" t="s">
        <v>14</v>
      </c>
      <c r="I1040" s="21"/>
      <c r="J1040" s="21"/>
      <c r="K1040" s="21" t="s">
        <v>23</v>
      </c>
      <c r="L1040" s="21"/>
      <c r="M1040" s="21" t="s">
        <v>784</v>
      </c>
      <c r="N1040" s="21" t="s">
        <v>513</v>
      </c>
      <c r="O1040" s="21" t="s">
        <v>41</v>
      </c>
      <c r="P1040" t="b">
        <v>0</v>
      </c>
      <c r="Q1040" t="b">
        <v>0</v>
      </c>
      <c r="R1040" t="b">
        <v>0</v>
      </c>
      <c r="S1040">
        <v>40</v>
      </c>
      <c r="T1040">
        <v>30</v>
      </c>
      <c r="U1040">
        <v>0</v>
      </c>
      <c r="V1040" s="21" t="s">
        <v>49</v>
      </c>
      <c r="W1040">
        <v>1000</v>
      </c>
      <c r="X1040">
        <v>12</v>
      </c>
      <c r="Y1040" t="b">
        <v>1</v>
      </c>
      <c r="Z1040">
        <v>80</v>
      </c>
      <c r="AA1040">
        <v>1</v>
      </c>
      <c r="AB1040">
        <v>105</v>
      </c>
      <c r="AC1040">
        <v>60</v>
      </c>
      <c r="AD1040">
        <v>0.05</v>
      </c>
      <c r="AE1040" t="b">
        <v>1</v>
      </c>
      <c r="AF1040" s="21" t="s">
        <v>724</v>
      </c>
      <c r="AG1040">
        <v>5</v>
      </c>
      <c r="AH1040">
        <v>9</v>
      </c>
      <c r="AI1040">
        <v>10</v>
      </c>
      <c r="AJ1040">
        <v>10</v>
      </c>
      <c r="AK1040" s="21" t="s">
        <v>48</v>
      </c>
      <c r="AL1040" t="b">
        <v>0</v>
      </c>
      <c r="AM1040" t="b">
        <v>0</v>
      </c>
      <c r="AN1040">
        <v>50</v>
      </c>
      <c r="AO1040">
        <v>0</v>
      </c>
      <c r="AP1040">
        <v>2000</v>
      </c>
      <c r="AQ1040" s="21" t="s">
        <v>244</v>
      </c>
      <c r="AR1040" s="21"/>
      <c r="AS1040" t="b">
        <v>0</v>
      </c>
      <c r="AT1040" s="21"/>
      <c r="AU1040" s="21"/>
      <c r="AV1040" s="21" t="s">
        <v>244</v>
      </c>
      <c r="AW1040" s="21"/>
      <c r="AX1040" s="21" t="s">
        <v>260</v>
      </c>
      <c r="AY1040" s="21" t="s">
        <v>514</v>
      </c>
      <c r="AZ1040">
        <v>1</v>
      </c>
      <c r="BA1040" s="21"/>
      <c r="BB1040" s="21"/>
      <c r="BC1040">
        <v>16776960</v>
      </c>
      <c r="BD1040">
        <v>0</v>
      </c>
      <c r="BE1040">
        <v>0</v>
      </c>
      <c r="BF1040">
        <v>50</v>
      </c>
      <c r="BG1040">
        <v>0</v>
      </c>
      <c r="BH1040">
        <v>100</v>
      </c>
      <c r="BI1040" s="21"/>
      <c r="BJ1040">
        <v>0</v>
      </c>
    </row>
    <row r="1041" spans="1:62" x14ac:dyDescent="0.25">
      <c r="A1041" t="str">
        <f>VLOOKUP(ObjectiveData[[#This Row],[Template ID]],ID_Conversion[],3,FALSE)</f>
        <v>VMAT</v>
      </c>
      <c r="B1041" t="str">
        <f>VLOOKUP(ObjectiveData[[#This Row],[Template ID]],ID_Conversion[],6,FALSE)</f>
        <v>ESO</v>
      </c>
      <c r="C1041" s="15">
        <f>VLOOKUP(ObjectiveData[[#This Row],[Last Modified]],Date_Conversion[],13,FALSE)</f>
        <v>43425.697500000002</v>
      </c>
      <c r="D1041" s="15" t="str">
        <f>VLOOKUP(ObjectiveData[[#This Row],[Template ID]],ObjectiveFiles[],3,FALSE)</f>
        <v>ObjectiveTemplate_11554.xml</v>
      </c>
      <c r="E1041">
        <v>1.7</v>
      </c>
      <c r="F1041" s="21" t="s">
        <v>204</v>
      </c>
      <c r="G1041" s="21" t="s">
        <v>9</v>
      </c>
      <c r="H1041" s="21" t="s">
        <v>14</v>
      </c>
      <c r="I1041" s="21"/>
      <c r="J1041" s="21"/>
      <c r="K1041" s="21" t="s">
        <v>23</v>
      </c>
      <c r="L1041" s="21"/>
      <c r="M1041" s="21" t="s">
        <v>784</v>
      </c>
      <c r="N1041" s="21" t="s">
        <v>513</v>
      </c>
      <c r="O1041" s="21" t="s">
        <v>41</v>
      </c>
      <c r="P1041" t="b">
        <v>0</v>
      </c>
      <c r="Q1041" t="b">
        <v>0</v>
      </c>
      <c r="R1041" t="b">
        <v>0</v>
      </c>
      <c r="S1041">
        <v>40</v>
      </c>
      <c r="T1041">
        <v>30</v>
      </c>
      <c r="U1041">
        <v>0</v>
      </c>
      <c r="V1041" s="21" t="s">
        <v>49</v>
      </c>
      <c r="W1041">
        <v>1000</v>
      </c>
      <c r="X1041">
        <v>12</v>
      </c>
      <c r="Y1041" t="b">
        <v>1</v>
      </c>
      <c r="Z1041">
        <v>80</v>
      </c>
      <c r="AA1041">
        <v>1</v>
      </c>
      <c r="AB1041">
        <v>105</v>
      </c>
      <c r="AC1041">
        <v>60</v>
      </c>
      <c r="AD1041">
        <v>0.05</v>
      </c>
      <c r="AE1041" t="b">
        <v>1</v>
      </c>
      <c r="AF1041" s="21" t="s">
        <v>724</v>
      </c>
      <c r="AG1041">
        <v>5</v>
      </c>
      <c r="AH1041">
        <v>9</v>
      </c>
      <c r="AI1041">
        <v>10</v>
      </c>
      <c r="AJ1041">
        <v>10</v>
      </c>
      <c r="AK1041" s="21" t="s">
        <v>48</v>
      </c>
      <c r="AL1041" t="b">
        <v>0</v>
      </c>
      <c r="AM1041" t="b">
        <v>0</v>
      </c>
      <c r="AN1041">
        <v>50</v>
      </c>
      <c r="AO1041">
        <v>0</v>
      </c>
      <c r="AP1041">
        <v>2000</v>
      </c>
      <c r="AQ1041" s="21" t="s">
        <v>263</v>
      </c>
      <c r="AR1041" s="21"/>
      <c r="AS1041" t="b">
        <v>0</v>
      </c>
      <c r="AT1041" s="21"/>
      <c r="AU1041" s="21"/>
      <c r="AV1041" s="21" t="s">
        <v>501</v>
      </c>
      <c r="AW1041" s="21"/>
      <c r="AX1041" s="21" t="s">
        <v>749</v>
      </c>
      <c r="AY1041" s="21" t="s">
        <v>507</v>
      </c>
      <c r="AZ1041">
        <v>3.2</v>
      </c>
      <c r="BA1041" s="21"/>
      <c r="BB1041" s="21"/>
      <c r="BC1041">
        <v>13749760</v>
      </c>
      <c r="BI1041" s="21"/>
    </row>
    <row r="1042" spans="1:62" x14ac:dyDescent="0.25">
      <c r="A1042" t="str">
        <f>VLOOKUP(ObjectiveData[[#This Row],[Template ID]],ID_Conversion[],3,FALSE)</f>
        <v>VMAT</v>
      </c>
      <c r="B1042" t="str">
        <f>VLOOKUP(ObjectiveData[[#This Row],[Template ID]],ID_Conversion[],6,FALSE)</f>
        <v>ESO</v>
      </c>
      <c r="C1042" s="15">
        <f>VLOOKUP(ObjectiveData[[#This Row],[Last Modified]],Date_Conversion[],13,FALSE)</f>
        <v>43425.697500000002</v>
      </c>
      <c r="D1042" s="15" t="str">
        <f>VLOOKUP(ObjectiveData[[#This Row],[Template ID]],ObjectiveFiles[],3,FALSE)</f>
        <v>ObjectiveTemplate_11554.xml</v>
      </c>
      <c r="E1042">
        <v>1.7</v>
      </c>
      <c r="F1042" s="21" t="s">
        <v>204</v>
      </c>
      <c r="G1042" s="21" t="s">
        <v>9</v>
      </c>
      <c r="H1042" s="21" t="s">
        <v>14</v>
      </c>
      <c r="I1042" s="21"/>
      <c r="J1042" s="21"/>
      <c r="K1042" s="21" t="s">
        <v>23</v>
      </c>
      <c r="L1042" s="21"/>
      <c r="M1042" s="21" t="s">
        <v>784</v>
      </c>
      <c r="N1042" s="21" t="s">
        <v>513</v>
      </c>
      <c r="O1042" s="21" t="s">
        <v>41</v>
      </c>
      <c r="P1042" t="b">
        <v>0</v>
      </c>
      <c r="Q1042" t="b">
        <v>0</v>
      </c>
      <c r="R1042" t="b">
        <v>0</v>
      </c>
      <c r="S1042">
        <v>40</v>
      </c>
      <c r="T1042">
        <v>30</v>
      </c>
      <c r="U1042">
        <v>0</v>
      </c>
      <c r="V1042" s="21" t="s">
        <v>49</v>
      </c>
      <c r="W1042">
        <v>1000</v>
      </c>
      <c r="X1042">
        <v>12</v>
      </c>
      <c r="Y1042" t="b">
        <v>1</v>
      </c>
      <c r="Z1042">
        <v>80</v>
      </c>
      <c r="AA1042">
        <v>1</v>
      </c>
      <c r="AB1042">
        <v>105</v>
      </c>
      <c r="AC1042">
        <v>60</v>
      </c>
      <c r="AD1042">
        <v>0.05</v>
      </c>
      <c r="AE1042" t="b">
        <v>1</v>
      </c>
      <c r="AF1042" s="21" t="s">
        <v>724</v>
      </c>
      <c r="AG1042">
        <v>5</v>
      </c>
      <c r="AH1042">
        <v>9</v>
      </c>
      <c r="AI1042">
        <v>10</v>
      </c>
      <c r="AJ1042">
        <v>10</v>
      </c>
      <c r="AK1042" s="21" t="s">
        <v>48</v>
      </c>
      <c r="AL1042" t="b">
        <v>0</v>
      </c>
      <c r="AM1042" t="b">
        <v>0</v>
      </c>
      <c r="AN1042">
        <v>50</v>
      </c>
      <c r="AO1042">
        <v>0</v>
      </c>
      <c r="AP1042">
        <v>2000</v>
      </c>
      <c r="AQ1042" s="21" t="s">
        <v>274</v>
      </c>
      <c r="AR1042" s="21"/>
      <c r="AS1042" t="b">
        <v>0</v>
      </c>
      <c r="AT1042" s="21"/>
      <c r="AU1042" s="21"/>
      <c r="AV1042" s="21" t="s">
        <v>501</v>
      </c>
      <c r="AW1042" s="21"/>
      <c r="AX1042" s="21" t="s">
        <v>743</v>
      </c>
      <c r="AY1042" s="21" t="s">
        <v>507</v>
      </c>
      <c r="AZ1042">
        <v>3.2</v>
      </c>
      <c r="BA1042" s="21"/>
      <c r="BB1042" s="21"/>
      <c r="BC1042">
        <v>8388736</v>
      </c>
      <c r="BD1042">
        <v>0</v>
      </c>
      <c r="BE1042">
        <v>0</v>
      </c>
      <c r="BF1042">
        <v>25</v>
      </c>
      <c r="BG1042">
        <v>50</v>
      </c>
      <c r="BH1042">
        <v>50</v>
      </c>
      <c r="BI1042" s="21"/>
      <c r="BJ1042">
        <v>0</v>
      </c>
    </row>
    <row r="1043" spans="1:62" x14ac:dyDescent="0.25">
      <c r="A1043" t="str">
        <f>VLOOKUP(ObjectiveData[[#This Row],[Template ID]],ID_Conversion[],3,FALSE)</f>
        <v>VMAT</v>
      </c>
      <c r="B1043" t="str">
        <f>VLOOKUP(ObjectiveData[[#This Row],[Template ID]],ID_Conversion[],6,FALSE)</f>
        <v>ESO</v>
      </c>
      <c r="C1043" s="15">
        <f>VLOOKUP(ObjectiveData[[#This Row],[Last Modified]],Date_Conversion[],13,FALSE)</f>
        <v>43425.697500000002</v>
      </c>
      <c r="D1043" s="15" t="str">
        <f>VLOOKUP(ObjectiveData[[#This Row],[Template ID]],ObjectiveFiles[],3,FALSE)</f>
        <v>ObjectiveTemplate_11554.xml</v>
      </c>
      <c r="E1043">
        <v>1.7</v>
      </c>
      <c r="F1043" s="21" t="s">
        <v>204</v>
      </c>
      <c r="G1043" s="21" t="s">
        <v>9</v>
      </c>
      <c r="H1043" s="21" t="s">
        <v>14</v>
      </c>
      <c r="I1043" s="21"/>
      <c r="J1043" s="21"/>
      <c r="K1043" s="21" t="s">
        <v>23</v>
      </c>
      <c r="L1043" s="21"/>
      <c r="M1043" s="21" t="s">
        <v>784</v>
      </c>
      <c r="N1043" s="21" t="s">
        <v>513</v>
      </c>
      <c r="O1043" s="21" t="s">
        <v>41</v>
      </c>
      <c r="P1043" t="b">
        <v>0</v>
      </c>
      <c r="Q1043" t="b">
        <v>0</v>
      </c>
      <c r="R1043" t="b">
        <v>0</v>
      </c>
      <c r="S1043">
        <v>40</v>
      </c>
      <c r="T1043">
        <v>30</v>
      </c>
      <c r="U1043">
        <v>0</v>
      </c>
      <c r="V1043" s="21" t="s">
        <v>49</v>
      </c>
      <c r="W1043">
        <v>1000</v>
      </c>
      <c r="X1043">
        <v>12</v>
      </c>
      <c r="Y1043" t="b">
        <v>1</v>
      </c>
      <c r="Z1043">
        <v>80</v>
      </c>
      <c r="AA1043">
        <v>1</v>
      </c>
      <c r="AB1043">
        <v>105</v>
      </c>
      <c r="AC1043">
        <v>60</v>
      </c>
      <c r="AD1043">
        <v>0.05</v>
      </c>
      <c r="AE1043" t="b">
        <v>1</v>
      </c>
      <c r="AF1043" s="21" t="s">
        <v>724</v>
      </c>
      <c r="AG1043">
        <v>5</v>
      </c>
      <c r="AH1043">
        <v>9</v>
      </c>
      <c r="AI1043">
        <v>10</v>
      </c>
      <c r="AJ1043">
        <v>10</v>
      </c>
      <c r="AK1043" s="21" t="s">
        <v>48</v>
      </c>
      <c r="AL1043" t="b">
        <v>0</v>
      </c>
      <c r="AM1043" t="b">
        <v>0</v>
      </c>
      <c r="AN1043">
        <v>50</v>
      </c>
      <c r="AO1043">
        <v>0</v>
      </c>
      <c r="AP1043">
        <v>2000</v>
      </c>
      <c r="AQ1043" s="21" t="s">
        <v>274</v>
      </c>
      <c r="AR1043" s="21"/>
      <c r="AS1043" t="b">
        <v>0</v>
      </c>
      <c r="AT1043" s="21"/>
      <c r="AU1043" s="21"/>
      <c r="AV1043" s="21" t="s">
        <v>501</v>
      </c>
      <c r="AW1043" s="21"/>
      <c r="AX1043" s="21" t="s">
        <v>743</v>
      </c>
      <c r="AY1043" s="21" t="s">
        <v>507</v>
      </c>
      <c r="AZ1043">
        <v>3.2</v>
      </c>
      <c r="BA1043" s="21"/>
      <c r="BB1043" s="21"/>
      <c r="BC1043">
        <v>8388736</v>
      </c>
      <c r="BD1043">
        <v>0</v>
      </c>
      <c r="BE1043">
        <v>0</v>
      </c>
      <c r="BF1043">
        <v>40</v>
      </c>
      <c r="BG1043">
        <v>10</v>
      </c>
      <c r="BH1043">
        <v>50</v>
      </c>
      <c r="BI1043" s="21"/>
      <c r="BJ1043">
        <v>0</v>
      </c>
    </row>
    <row r="1044" spans="1:62" x14ac:dyDescent="0.25">
      <c r="A1044" t="str">
        <f>VLOOKUP(ObjectiveData[[#This Row],[Template ID]],ID_Conversion[],3,FALSE)</f>
        <v>VMAT</v>
      </c>
      <c r="B1044" t="str">
        <f>VLOOKUP(ObjectiveData[[#This Row],[Template ID]],ID_Conversion[],6,FALSE)</f>
        <v>ESO</v>
      </c>
      <c r="C1044" s="15">
        <f>VLOOKUP(ObjectiveData[[#This Row],[Last Modified]],Date_Conversion[],13,FALSE)</f>
        <v>43425.697500000002</v>
      </c>
      <c r="D1044" s="15" t="str">
        <f>VLOOKUP(ObjectiveData[[#This Row],[Template ID]],ObjectiveFiles[],3,FALSE)</f>
        <v>ObjectiveTemplate_11554.xml</v>
      </c>
      <c r="E1044">
        <v>1.7</v>
      </c>
      <c r="F1044" s="21" t="s">
        <v>204</v>
      </c>
      <c r="G1044" s="21" t="s">
        <v>9</v>
      </c>
      <c r="H1044" s="21" t="s">
        <v>14</v>
      </c>
      <c r="I1044" s="21"/>
      <c r="J1044" s="21"/>
      <c r="K1044" s="21" t="s">
        <v>23</v>
      </c>
      <c r="L1044" s="21"/>
      <c r="M1044" s="21" t="s">
        <v>784</v>
      </c>
      <c r="N1044" s="21" t="s">
        <v>513</v>
      </c>
      <c r="O1044" s="21" t="s">
        <v>41</v>
      </c>
      <c r="P1044" t="b">
        <v>0</v>
      </c>
      <c r="Q1044" t="b">
        <v>0</v>
      </c>
      <c r="R1044" t="b">
        <v>0</v>
      </c>
      <c r="S1044">
        <v>40</v>
      </c>
      <c r="T1044">
        <v>30</v>
      </c>
      <c r="U1044">
        <v>0</v>
      </c>
      <c r="V1044" s="21" t="s">
        <v>49</v>
      </c>
      <c r="W1044">
        <v>1000</v>
      </c>
      <c r="X1044">
        <v>12</v>
      </c>
      <c r="Y1044" t="b">
        <v>1</v>
      </c>
      <c r="Z1044">
        <v>80</v>
      </c>
      <c r="AA1044">
        <v>1</v>
      </c>
      <c r="AB1044">
        <v>105</v>
      </c>
      <c r="AC1044">
        <v>60</v>
      </c>
      <c r="AD1044">
        <v>0.05</v>
      </c>
      <c r="AE1044" t="b">
        <v>1</v>
      </c>
      <c r="AF1044" s="21" t="s">
        <v>724</v>
      </c>
      <c r="AG1044">
        <v>5</v>
      </c>
      <c r="AH1044">
        <v>9</v>
      </c>
      <c r="AI1044">
        <v>10</v>
      </c>
      <c r="AJ1044">
        <v>10</v>
      </c>
      <c r="AK1044" s="21" t="s">
        <v>48</v>
      </c>
      <c r="AL1044" t="b">
        <v>0</v>
      </c>
      <c r="AM1044" t="b">
        <v>0</v>
      </c>
      <c r="AN1044">
        <v>50</v>
      </c>
      <c r="AO1044">
        <v>0</v>
      </c>
      <c r="AP1044">
        <v>2000</v>
      </c>
      <c r="AQ1044" s="21" t="s">
        <v>276</v>
      </c>
      <c r="AR1044" s="21"/>
      <c r="AS1044" t="b">
        <v>0</v>
      </c>
      <c r="AT1044" s="21"/>
      <c r="AU1044" s="21"/>
      <c r="AV1044" s="21" t="s">
        <v>270</v>
      </c>
      <c r="AW1044" s="21"/>
      <c r="AX1044" s="21" t="s">
        <v>515</v>
      </c>
      <c r="AY1044" s="21" t="s">
        <v>514</v>
      </c>
      <c r="AZ1044">
        <v>1</v>
      </c>
      <c r="BA1044" s="21"/>
      <c r="BB1044" s="21"/>
      <c r="BC1044">
        <v>255</v>
      </c>
      <c r="BI1044" s="21"/>
    </row>
    <row r="1045" spans="1:62" x14ac:dyDescent="0.25">
      <c r="A1045" t="str">
        <f>VLOOKUP(ObjectiveData[[#This Row],[Template ID]],ID_Conversion[],3,FALSE)</f>
        <v>VMAT</v>
      </c>
      <c r="B1045" t="str">
        <f>VLOOKUP(ObjectiveData[[#This Row],[Template ID]],ID_Conversion[],6,FALSE)</f>
        <v>ESO</v>
      </c>
      <c r="C1045" s="15">
        <f>VLOOKUP(ObjectiveData[[#This Row],[Last Modified]],Date_Conversion[],13,FALSE)</f>
        <v>43425.697500000002</v>
      </c>
      <c r="D1045" s="15" t="str">
        <f>VLOOKUP(ObjectiveData[[#This Row],[Template ID]],ObjectiveFiles[],3,FALSE)</f>
        <v>ObjectiveTemplate_11554.xml</v>
      </c>
      <c r="E1045">
        <v>1.7</v>
      </c>
      <c r="F1045" s="21" t="s">
        <v>204</v>
      </c>
      <c r="G1045" s="21" t="s">
        <v>9</v>
      </c>
      <c r="H1045" s="21" t="s">
        <v>14</v>
      </c>
      <c r="I1045" s="21"/>
      <c r="J1045" s="21"/>
      <c r="K1045" s="21" t="s">
        <v>23</v>
      </c>
      <c r="L1045" s="21"/>
      <c r="M1045" s="21" t="s">
        <v>784</v>
      </c>
      <c r="N1045" s="21" t="s">
        <v>513</v>
      </c>
      <c r="O1045" s="21" t="s">
        <v>41</v>
      </c>
      <c r="P1045" t="b">
        <v>0</v>
      </c>
      <c r="Q1045" t="b">
        <v>0</v>
      </c>
      <c r="R1045" t="b">
        <v>0</v>
      </c>
      <c r="S1045">
        <v>40</v>
      </c>
      <c r="T1045">
        <v>30</v>
      </c>
      <c r="U1045">
        <v>0</v>
      </c>
      <c r="V1045" s="21" t="s">
        <v>49</v>
      </c>
      <c r="W1045">
        <v>1000</v>
      </c>
      <c r="X1045">
        <v>12</v>
      </c>
      <c r="Y1045" t="b">
        <v>1</v>
      </c>
      <c r="Z1045">
        <v>80</v>
      </c>
      <c r="AA1045">
        <v>1</v>
      </c>
      <c r="AB1045">
        <v>105</v>
      </c>
      <c r="AC1045">
        <v>60</v>
      </c>
      <c r="AD1045">
        <v>0.05</v>
      </c>
      <c r="AE1045" t="b">
        <v>1</v>
      </c>
      <c r="AF1045" s="21" t="s">
        <v>724</v>
      </c>
      <c r="AG1045">
        <v>5</v>
      </c>
      <c r="AH1045">
        <v>9</v>
      </c>
      <c r="AI1045">
        <v>10</v>
      </c>
      <c r="AJ1045">
        <v>10</v>
      </c>
      <c r="AK1045" s="21" t="s">
        <v>48</v>
      </c>
      <c r="AL1045" t="b">
        <v>0</v>
      </c>
      <c r="AM1045" t="b">
        <v>0</v>
      </c>
      <c r="AN1045">
        <v>50</v>
      </c>
      <c r="AO1045">
        <v>0</v>
      </c>
      <c r="AP1045">
        <v>2000</v>
      </c>
      <c r="AQ1045" s="21" t="s">
        <v>280</v>
      </c>
      <c r="AR1045" s="21"/>
      <c r="AS1045" t="b">
        <v>0</v>
      </c>
      <c r="AT1045" s="21"/>
      <c r="AU1045" s="21"/>
      <c r="AV1045" s="21" t="s">
        <v>244</v>
      </c>
      <c r="AW1045" s="21"/>
      <c r="AX1045" s="21" t="s">
        <v>280</v>
      </c>
      <c r="AY1045" s="21" t="s">
        <v>514</v>
      </c>
      <c r="AZ1045">
        <v>1</v>
      </c>
      <c r="BA1045" s="21"/>
      <c r="BB1045" s="21"/>
      <c r="BC1045">
        <v>16776960</v>
      </c>
      <c r="BI1045" s="21"/>
    </row>
    <row r="1046" spans="1:62" x14ac:dyDescent="0.25">
      <c r="A1046" t="str">
        <f>VLOOKUP(ObjectiveData[[#This Row],[Template ID]],ID_Conversion[],3,FALSE)</f>
        <v>VMAT</v>
      </c>
      <c r="B1046" t="str">
        <f>VLOOKUP(ObjectiveData[[#This Row],[Template ID]],ID_Conversion[],6,FALSE)</f>
        <v>ESO</v>
      </c>
      <c r="C1046" s="15">
        <f>VLOOKUP(ObjectiveData[[#This Row],[Last Modified]],Date_Conversion[],13,FALSE)</f>
        <v>43425.697500000002</v>
      </c>
      <c r="D1046" s="15" t="str">
        <f>VLOOKUP(ObjectiveData[[#This Row],[Template ID]],ObjectiveFiles[],3,FALSE)</f>
        <v>ObjectiveTemplate_11554.xml</v>
      </c>
      <c r="E1046">
        <v>1.7</v>
      </c>
      <c r="F1046" s="21" t="s">
        <v>204</v>
      </c>
      <c r="G1046" s="21" t="s">
        <v>9</v>
      </c>
      <c r="H1046" s="21" t="s">
        <v>14</v>
      </c>
      <c r="I1046" s="21"/>
      <c r="J1046" s="21"/>
      <c r="K1046" s="21" t="s">
        <v>23</v>
      </c>
      <c r="L1046" s="21"/>
      <c r="M1046" s="21" t="s">
        <v>784</v>
      </c>
      <c r="N1046" s="21" t="s">
        <v>513</v>
      </c>
      <c r="O1046" s="21" t="s">
        <v>41</v>
      </c>
      <c r="P1046" t="b">
        <v>0</v>
      </c>
      <c r="Q1046" t="b">
        <v>0</v>
      </c>
      <c r="R1046" t="b">
        <v>0</v>
      </c>
      <c r="S1046">
        <v>40</v>
      </c>
      <c r="T1046">
        <v>30</v>
      </c>
      <c r="U1046">
        <v>0</v>
      </c>
      <c r="V1046" s="21" t="s">
        <v>49</v>
      </c>
      <c r="W1046">
        <v>1000</v>
      </c>
      <c r="X1046">
        <v>12</v>
      </c>
      <c r="Y1046" t="b">
        <v>1</v>
      </c>
      <c r="Z1046">
        <v>80</v>
      </c>
      <c r="AA1046">
        <v>1</v>
      </c>
      <c r="AB1046">
        <v>105</v>
      </c>
      <c r="AC1046">
        <v>60</v>
      </c>
      <c r="AD1046">
        <v>0.05</v>
      </c>
      <c r="AE1046" t="b">
        <v>1</v>
      </c>
      <c r="AF1046" s="21" t="s">
        <v>724</v>
      </c>
      <c r="AG1046">
        <v>5</v>
      </c>
      <c r="AH1046">
        <v>9</v>
      </c>
      <c r="AI1046">
        <v>10</v>
      </c>
      <c r="AJ1046">
        <v>10</v>
      </c>
      <c r="AK1046" s="21" t="s">
        <v>48</v>
      </c>
      <c r="AL1046" t="b">
        <v>0</v>
      </c>
      <c r="AM1046" t="b">
        <v>0</v>
      </c>
      <c r="AN1046">
        <v>50</v>
      </c>
      <c r="AO1046">
        <v>0</v>
      </c>
      <c r="AP1046">
        <v>2000</v>
      </c>
      <c r="AQ1046" s="21" t="s">
        <v>305</v>
      </c>
      <c r="AR1046" s="21"/>
      <c r="AS1046" t="b">
        <v>0</v>
      </c>
      <c r="AT1046" s="21"/>
      <c r="AU1046" s="21"/>
      <c r="AV1046" s="21" t="s">
        <v>501</v>
      </c>
      <c r="AW1046" s="21"/>
      <c r="AX1046" s="21" t="s">
        <v>742</v>
      </c>
      <c r="AY1046" s="21" t="s">
        <v>507</v>
      </c>
      <c r="AZ1046">
        <v>3.2</v>
      </c>
      <c r="BA1046" s="21"/>
      <c r="BB1046" s="21"/>
      <c r="BC1046">
        <v>2139610</v>
      </c>
      <c r="BD1046">
        <v>0</v>
      </c>
      <c r="BE1046">
        <v>0</v>
      </c>
      <c r="BF1046">
        <v>5</v>
      </c>
      <c r="BG1046">
        <v>50</v>
      </c>
      <c r="BH1046">
        <v>100</v>
      </c>
      <c r="BI1046" s="21"/>
      <c r="BJ1046">
        <v>0</v>
      </c>
    </row>
    <row r="1047" spans="1:62" x14ac:dyDescent="0.25">
      <c r="A1047" t="str">
        <f>VLOOKUP(ObjectiveData[[#This Row],[Template ID]],ID_Conversion[],3,FALSE)</f>
        <v>VMAT</v>
      </c>
      <c r="B1047" t="str">
        <f>VLOOKUP(ObjectiveData[[#This Row],[Template ID]],ID_Conversion[],6,FALSE)</f>
        <v>ESO</v>
      </c>
      <c r="C1047" s="15">
        <f>VLOOKUP(ObjectiveData[[#This Row],[Last Modified]],Date_Conversion[],13,FALSE)</f>
        <v>43425.697500000002</v>
      </c>
      <c r="D1047" s="15" t="str">
        <f>VLOOKUP(ObjectiveData[[#This Row],[Template ID]],ObjectiveFiles[],3,FALSE)</f>
        <v>ObjectiveTemplate_11554.xml</v>
      </c>
      <c r="E1047">
        <v>1.7</v>
      </c>
      <c r="F1047" s="21" t="s">
        <v>204</v>
      </c>
      <c r="G1047" s="21" t="s">
        <v>9</v>
      </c>
      <c r="H1047" s="21" t="s">
        <v>14</v>
      </c>
      <c r="I1047" s="21"/>
      <c r="J1047" s="21"/>
      <c r="K1047" s="21" t="s">
        <v>23</v>
      </c>
      <c r="L1047" s="21"/>
      <c r="M1047" s="21" t="s">
        <v>784</v>
      </c>
      <c r="N1047" s="21" t="s">
        <v>513</v>
      </c>
      <c r="O1047" s="21" t="s">
        <v>41</v>
      </c>
      <c r="P1047" t="b">
        <v>0</v>
      </c>
      <c r="Q1047" t="b">
        <v>0</v>
      </c>
      <c r="R1047" t="b">
        <v>0</v>
      </c>
      <c r="S1047">
        <v>40</v>
      </c>
      <c r="T1047">
        <v>30</v>
      </c>
      <c r="U1047">
        <v>0</v>
      </c>
      <c r="V1047" s="21" t="s">
        <v>49</v>
      </c>
      <c r="W1047">
        <v>1000</v>
      </c>
      <c r="X1047">
        <v>12</v>
      </c>
      <c r="Y1047" t="b">
        <v>1</v>
      </c>
      <c r="Z1047">
        <v>80</v>
      </c>
      <c r="AA1047">
        <v>1</v>
      </c>
      <c r="AB1047">
        <v>105</v>
      </c>
      <c r="AC1047">
        <v>60</v>
      </c>
      <c r="AD1047">
        <v>0.05</v>
      </c>
      <c r="AE1047" t="b">
        <v>1</v>
      </c>
      <c r="AF1047" s="21" t="s">
        <v>724</v>
      </c>
      <c r="AG1047">
        <v>5</v>
      </c>
      <c r="AH1047">
        <v>9</v>
      </c>
      <c r="AI1047">
        <v>10</v>
      </c>
      <c r="AJ1047">
        <v>10</v>
      </c>
      <c r="AK1047" s="21" t="s">
        <v>48</v>
      </c>
      <c r="AL1047" t="b">
        <v>0</v>
      </c>
      <c r="AM1047" t="b">
        <v>0</v>
      </c>
      <c r="AN1047">
        <v>50</v>
      </c>
      <c r="AO1047">
        <v>0</v>
      </c>
      <c r="AP1047">
        <v>2000</v>
      </c>
      <c r="AQ1047" s="21" t="s">
        <v>305</v>
      </c>
      <c r="AR1047" s="21"/>
      <c r="AS1047" t="b">
        <v>0</v>
      </c>
      <c r="AT1047" s="21"/>
      <c r="AU1047" s="21"/>
      <c r="AV1047" s="21" t="s">
        <v>501</v>
      </c>
      <c r="AW1047" s="21"/>
      <c r="AX1047" s="21" t="s">
        <v>742</v>
      </c>
      <c r="AY1047" s="21" t="s">
        <v>507</v>
      </c>
      <c r="AZ1047">
        <v>3.2</v>
      </c>
      <c r="BA1047" s="21"/>
      <c r="BB1047" s="21"/>
      <c r="BC1047">
        <v>2139610</v>
      </c>
      <c r="BD1047">
        <v>0</v>
      </c>
      <c r="BE1047">
        <v>0</v>
      </c>
      <c r="BF1047">
        <v>20</v>
      </c>
      <c r="BG1047">
        <v>20</v>
      </c>
      <c r="BH1047">
        <v>100</v>
      </c>
      <c r="BI1047" s="21"/>
      <c r="BJ1047">
        <v>0</v>
      </c>
    </row>
    <row r="1048" spans="1:62" x14ac:dyDescent="0.25">
      <c r="A1048" t="str">
        <f>VLOOKUP(ObjectiveData[[#This Row],[Template ID]],ID_Conversion[],3,FALSE)</f>
        <v>VMAT</v>
      </c>
      <c r="B1048" t="str">
        <f>VLOOKUP(ObjectiveData[[#This Row],[Template ID]],ID_Conversion[],6,FALSE)</f>
        <v>ESO</v>
      </c>
      <c r="C1048" s="15">
        <f>VLOOKUP(ObjectiveData[[#This Row],[Last Modified]],Date_Conversion[],13,FALSE)</f>
        <v>43425.697500000002</v>
      </c>
      <c r="D1048" s="15" t="str">
        <f>VLOOKUP(ObjectiveData[[#This Row],[Template ID]],ObjectiveFiles[],3,FALSE)</f>
        <v>ObjectiveTemplate_11554.xml</v>
      </c>
      <c r="E1048">
        <v>1.7</v>
      </c>
      <c r="F1048" s="21" t="s">
        <v>204</v>
      </c>
      <c r="G1048" s="21" t="s">
        <v>9</v>
      </c>
      <c r="H1048" s="21" t="s">
        <v>14</v>
      </c>
      <c r="I1048" s="21"/>
      <c r="J1048" s="21"/>
      <c r="K1048" s="21" t="s">
        <v>23</v>
      </c>
      <c r="L1048" s="21"/>
      <c r="M1048" s="21" t="s">
        <v>784</v>
      </c>
      <c r="N1048" s="21" t="s">
        <v>513</v>
      </c>
      <c r="O1048" s="21" t="s">
        <v>41</v>
      </c>
      <c r="P1048" t="b">
        <v>0</v>
      </c>
      <c r="Q1048" t="b">
        <v>0</v>
      </c>
      <c r="R1048" t="b">
        <v>0</v>
      </c>
      <c r="S1048">
        <v>40</v>
      </c>
      <c r="T1048">
        <v>30</v>
      </c>
      <c r="U1048">
        <v>0</v>
      </c>
      <c r="V1048" s="21" t="s">
        <v>49</v>
      </c>
      <c r="W1048">
        <v>1000</v>
      </c>
      <c r="X1048">
        <v>12</v>
      </c>
      <c r="Y1048" t="b">
        <v>1</v>
      </c>
      <c r="Z1048">
        <v>80</v>
      </c>
      <c r="AA1048">
        <v>1</v>
      </c>
      <c r="AB1048">
        <v>105</v>
      </c>
      <c r="AC1048">
        <v>60</v>
      </c>
      <c r="AD1048">
        <v>0.05</v>
      </c>
      <c r="AE1048" t="b">
        <v>1</v>
      </c>
      <c r="AF1048" s="21" t="s">
        <v>724</v>
      </c>
      <c r="AG1048">
        <v>5</v>
      </c>
      <c r="AH1048">
        <v>9</v>
      </c>
      <c r="AI1048">
        <v>10</v>
      </c>
      <c r="AJ1048">
        <v>10</v>
      </c>
      <c r="AK1048" s="21" t="s">
        <v>48</v>
      </c>
      <c r="AL1048" t="b">
        <v>0</v>
      </c>
      <c r="AM1048" t="b">
        <v>0</v>
      </c>
      <c r="AN1048">
        <v>50</v>
      </c>
      <c r="AO1048">
        <v>0</v>
      </c>
      <c r="AP1048">
        <v>2000</v>
      </c>
      <c r="AQ1048" s="21" t="s">
        <v>306</v>
      </c>
      <c r="AR1048" s="21"/>
      <c r="AS1048" t="b">
        <v>0</v>
      </c>
      <c r="AT1048" s="21"/>
      <c r="AU1048" s="21"/>
      <c r="AV1048" s="21" t="s">
        <v>501</v>
      </c>
      <c r="AW1048" s="21"/>
      <c r="AX1048" s="21" t="s">
        <v>740</v>
      </c>
      <c r="AY1048" s="21" t="s">
        <v>507</v>
      </c>
      <c r="AZ1048">
        <v>3.2</v>
      </c>
      <c r="BA1048" s="21"/>
      <c r="BB1048" s="21"/>
      <c r="BC1048">
        <v>16777184</v>
      </c>
      <c r="BI1048" s="21"/>
    </row>
    <row r="1049" spans="1:62" x14ac:dyDescent="0.25">
      <c r="A1049" t="str">
        <f>VLOOKUP(ObjectiveData[[#This Row],[Template ID]],ID_Conversion[],3,FALSE)</f>
        <v>VMAT</v>
      </c>
      <c r="B1049" t="str">
        <f>VLOOKUP(ObjectiveData[[#This Row],[Template ID]],ID_Conversion[],6,FALSE)</f>
        <v>ESO</v>
      </c>
      <c r="C1049" s="15">
        <f>VLOOKUP(ObjectiveData[[#This Row],[Last Modified]],Date_Conversion[],13,FALSE)</f>
        <v>43425.697500000002</v>
      </c>
      <c r="D1049" s="15" t="str">
        <f>VLOOKUP(ObjectiveData[[#This Row],[Template ID]],ObjectiveFiles[],3,FALSE)</f>
        <v>ObjectiveTemplate_11554.xml</v>
      </c>
      <c r="E1049">
        <v>1.7</v>
      </c>
      <c r="F1049" s="21" t="s">
        <v>204</v>
      </c>
      <c r="G1049" s="21" t="s">
        <v>9</v>
      </c>
      <c r="H1049" s="21" t="s">
        <v>14</v>
      </c>
      <c r="I1049" s="21"/>
      <c r="J1049" s="21"/>
      <c r="K1049" s="21" t="s">
        <v>23</v>
      </c>
      <c r="L1049" s="21"/>
      <c r="M1049" s="21" t="s">
        <v>784</v>
      </c>
      <c r="N1049" s="21" t="s">
        <v>513</v>
      </c>
      <c r="O1049" s="21" t="s">
        <v>41</v>
      </c>
      <c r="P1049" t="b">
        <v>0</v>
      </c>
      <c r="Q1049" t="b">
        <v>0</v>
      </c>
      <c r="R1049" t="b">
        <v>0</v>
      </c>
      <c r="S1049">
        <v>40</v>
      </c>
      <c r="T1049">
        <v>30</v>
      </c>
      <c r="U1049">
        <v>0</v>
      </c>
      <c r="V1049" s="21" t="s">
        <v>49</v>
      </c>
      <c r="W1049">
        <v>1000</v>
      </c>
      <c r="X1049">
        <v>12</v>
      </c>
      <c r="Y1049" t="b">
        <v>1</v>
      </c>
      <c r="Z1049">
        <v>80</v>
      </c>
      <c r="AA1049">
        <v>1</v>
      </c>
      <c r="AB1049">
        <v>105</v>
      </c>
      <c r="AC1049">
        <v>60</v>
      </c>
      <c r="AD1049">
        <v>0.05</v>
      </c>
      <c r="AE1049" t="b">
        <v>1</v>
      </c>
      <c r="AF1049" s="21" t="s">
        <v>724</v>
      </c>
      <c r="AG1049">
        <v>5</v>
      </c>
      <c r="AH1049">
        <v>9</v>
      </c>
      <c r="AI1049">
        <v>10</v>
      </c>
      <c r="AJ1049">
        <v>10</v>
      </c>
      <c r="AK1049" s="21" t="s">
        <v>48</v>
      </c>
      <c r="AL1049" t="b">
        <v>0</v>
      </c>
      <c r="AM1049" t="b">
        <v>0</v>
      </c>
      <c r="AN1049">
        <v>50</v>
      </c>
      <c r="AO1049">
        <v>0</v>
      </c>
      <c r="AP1049">
        <v>2000</v>
      </c>
      <c r="AQ1049" s="21" t="s">
        <v>307</v>
      </c>
      <c r="AR1049" s="21"/>
      <c r="AS1049" t="b">
        <v>0</v>
      </c>
      <c r="AT1049" s="21"/>
      <c r="AU1049" s="21"/>
      <c r="AV1049" s="21" t="s">
        <v>501</v>
      </c>
      <c r="AW1049" s="21"/>
      <c r="AX1049" s="21" t="s">
        <v>741</v>
      </c>
      <c r="AY1049" s="21" t="s">
        <v>507</v>
      </c>
      <c r="AZ1049">
        <v>3.2</v>
      </c>
      <c r="BA1049" s="21"/>
      <c r="BB1049" s="21"/>
      <c r="BC1049">
        <v>12180223</v>
      </c>
      <c r="BI1049" s="21"/>
    </row>
    <row r="1050" spans="1:62" x14ac:dyDescent="0.25">
      <c r="A1050" t="str">
        <f>VLOOKUP(ObjectiveData[[#This Row],[Template ID]],ID_Conversion[],3,FALSE)</f>
        <v>VMAT</v>
      </c>
      <c r="B1050" t="str">
        <f>VLOOKUP(ObjectiveData[[#This Row],[Template ID]],ID_Conversion[],6,FALSE)</f>
        <v>ESO</v>
      </c>
      <c r="C1050" s="15">
        <f>VLOOKUP(ObjectiveData[[#This Row],[Last Modified]],Date_Conversion[],13,FALSE)</f>
        <v>43425.697500000002</v>
      </c>
      <c r="D1050" s="15" t="str">
        <f>VLOOKUP(ObjectiveData[[#This Row],[Template ID]],ObjectiveFiles[],3,FALSE)</f>
        <v>ObjectiveTemplate_11554.xml</v>
      </c>
      <c r="E1050">
        <v>1.7</v>
      </c>
      <c r="F1050" s="21" t="s">
        <v>204</v>
      </c>
      <c r="G1050" s="21" t="s">
        <v>9</v>
      </c>
      <c r="H1050" s="21" t="s">
        <v>14</v>
      </c>
      <c r="I1050" s="21"/>
      <c r="J1050" s="21"/>
      <c r="K1050" s="21" t="s">
        <v>23</v>
      </c>
      <c r="L1050" s="21"/>
      <c r="M1050" s="21" t="s">
        <v>784</v>
      </c>
      <c r="N1050" s="21" t="s">
        <v>513</v>
      </c>
      <c r="O1050" s="21" t="s">
        <v>41</v>
      </c>
      <c r="P1050" t="b">
        <v>0</v>
      </c>
      <c r="Q1050" t="b">
        <v>0</v>
      </c>
      <c r="R1050" t="b">
        <v>0</v>
      </c>
      <c r="S1050">
        <v>40</v>
      </c>
      <c r="T1050">
        <v>30</v>
      </c>
      <c r="U1050">
        <v>0</v>
      </c>
      <c r="V1050" s="21" t="s">
        <v>49</v>
      </c>
      <c r="W1050">
        <v>1000</v>
      </c>
      <c r="X1050">
        <v>12</v>
      </c>
      <c r="Y1050" t="b">
        <v>1</v>
      </c>
      <c r="Z1050">
        <v>80</v>
      </c>
      <c r="AA1050">
        <v>1</v>
      </c>
      <c r="AB1050">
        <v>105</v>
      </c>
      <c r="AC1050">
        <v>60</v>
      </c>
      <c r="AD1050">
        <v>0.05</v>
      </c>
      <c r="AE1050" t="b">
        <v>1</v>
      </c>
      <c r="AF1050" s="21" t="s">
        <v>724</v>
      </c>
      <c r="AG1050">
        <v>5</v>
      </c>
      <c r="AH1050">
        <v>9</v>
      </c>
      <c r="AI1050">
        <v>10</v>
      </c>
      <c r="AJ1050">
        <v>10</v>
      </c>
      <c r="AK1050" s="21" t="s">
        <v>48</v>
      </c>
      <c r="AL1050" t="b">
        <v>0</v>
      </c>
      <c r="AM1050" t="b">
        <v>0</v>
      </c>
      <c r="AN1050">
        <v>50</v>
      </c>
      <c r="AO1050">
        <v>0</v>
      </c>
      <c r="AP1050">
        <v>2000</v>
      </c>
      <c r="AQ1050" s="21" t="s">
        <v>326</v>
      </c>
      <c r="AR1050" s="21"/>
      <c r="AS1050" t="b">
        <v>0</v>
      </c>
      <c r="AT1050" s="21"/>
      <c r="AU1050" s="21"/>
      <c r="AV1050" s="21" t="s">
        <v>375</v>
      </c>
      <c r="AW1050" s="21"/>
      <c r="AX1050" s="21" t="s">
        <v>426</v>
      </c>
      <c r="AY1050" s="21" t="s">
        <v>514</v>
      </c>
      <c r="AZ1050">
        <v>1</v>
      </c>
      <c r="BA1050" s="21"/>
      <c r="BB1050" s="21"/>
      <c r="BC1050">
        <v>16711935</v>
      </c>
      <c r="BI1050" s="21"/>
    </row>
    <row r="1051" spans="1:62" x14ac:dyDescent="0.25">
      <c r="A1051" t="str">
        <f>VLOOKUP(ObjectiveData[[#This Row],[Template ID]],ID_Conversion[],3,FALSE)</f>
        <v>VMAT</v>
      </c>
      <c r="B1051" t="str">
        <f>VLOOKUP(ObjectiveData[[#This Row],[Template ID]],ID_Conversion[],6,FALSE)</f>
        <v>ESO</v>
      </c>
      <c r="C1051" s="15">
        <f>VLOOKUP(ObjectiveData[[#This Row],[Last Modified]],Date_Conversion[],13,FALSE)</f>
        <v>43425.697500000002</v>
      </c>
      <c r="D1051" s="15" t="str">
        <f>VLOOKUP(ObjectiveData[[#This Row],[Template ID]],ObjectiveFiles[],3,FALSE)</f>
        <v>ObjectiveTemplate_11554.xml</v>
      </c>
      <c r="E1051">
        <v>1.7</v>
      </c>
      <c r="F1051" s="21" t="s">
        <v>204</v>
      </c>
      <c r="G1051" s="21" t="s">
        <v>9</v>
      </c>
      <c r="H1051" s="21" t="s">
        <v>14</v>
      </c>
      <c r="I1051" s="21"/>
      <c r="J1051" s="21"/>
      <c r="K1051" s="21" t="s">
        <v>23</v>
      </c>
      <c r="L1051" s="21"/>
      <c r="M1051" s="21" t="s">
        <v>784</v>
      </c>
      <c r="N1051" s="21" t="s">
        <v>513</v>
      </c>
      <c r="O1051" s="21" t="s">
        <v>41</v>
      </c>
      <c r="P1051" t="b">
        <v>0</v>
      </c>
      <c r="Q1051" t="b">
        <v>0</v>
      </c>
      <c r="R1051" t="b">
        <v>0</v>
      </c>
      <c r="S1051">
        <v>40</v>
      </c>
      <c r="T1051">
        <v>30</v>
      </c>
      <c r="U1051">
        <v>0</v>
      </c>
      <c r="V1051" s="21" t="s">
        <v>49</v>
      </c>
      <c r="W1051">
        <v>1000</v>
      </c>
      <c r="X1051">
        <v>12</v>
      </c>
      <c r="Y1051" t="b">
        <v>1</v>
      </c>
      <c r="Z1051">
        <v>80</v>
      </c>
      <c r="AA1051">
        <v>1</v>
      </c>
      <c r="AB1051">
        <v>105</v>
      </c>
      <c r="AC1051">
        <v>60</v>
      </c>
      <c r="AD1051">
        <v>0.05</v>
      </c>
      <c r="AE1051" t="b">
        <v>1</v>
      </c>
      <c r="AF1051" s="21" t="s">
        <v>724</v>
      </c>
      <c r="AG1051">
        <v>5</v>
      </c>
      <c r="AH1051">
        <v>9</v>
      </c>
      <c r="AI1051">
        <v>10</v>
      </c>
      <c r="AJ1051">
        <v>10</v>
      </c>
      <c r="AK1051" s="21" t="s">
        <v>48</v>
      </c>
      <c r="AL1051" t="b">
        <v>0</v>
      </c>
      <c r="AM1051" t="b">
        <v>0</v>
      </c>
      <c r="AN1051">
        <v>50</v>
      </c>
      <c r="AO1051">
        <v>0</v>
      </c>
      <c r="AP1051">
        <v>2000</v>
      </c>
      <c r="AQ1051" s="21" t="s">
        <v>373</v>
      </c>
      <c r="AR1051" s="21"/>
      <c r="AS1051" t="b">
        <v>0</v>
      </c>
      <c r="AT1051" s="21"/>
      <c r="AU1051" s="21"/>
      <c r="AV1051" s="21" t="s">
        <v>503</v>
      </c>
      <c r="AW1051" s="21"/>
      <c r="AX1051" s="21" t="s">
        <v>516</v>
      </c>
      <c r="AY1051" s="21" t="s">
        <v>514</v>
      </c>
      <c r="AZ1051">
        <v>1</v>
      </c>
      <c r="BA1051" s="21"/>
      <c r="BB1051" s="21"/>
      <c r="BC1051">
        <v>12695295</v>
      </c>
      <c r="BI1051" s="21"/>
    </row>
    <row r="1052" spans="1:62" x14ac:dyDescent="0.25">
      <c r="A1052" t="str">
        <f>VLOOKUP(ObjectiveData[[#This Row],[Template ID]],ID_Conversion[],3,FALSE)</f>
        <v>VMAT</v>
      </c>
      <c r="B1052" t="str">
        <f>VLOOKUP(ObjectiveData[[#This Row],[Template ID]],ID_Conversion[],6,FALSE)</f>
        <v>ESO</v>
      </c>
      <c r="C1052" s="15">
        <f>VLOOKUP(ObjectiveData[[#This Row],[Last Modified]],Date_Conversion[],13,FALSE)</f>
        <v>43425.697500000002</v>
      </c>
      <c r="D1052" s="15" t="str">
        <f>VLOOKUP(ObjectiveData[[#This Row],[Template ID]],ObjectiveFiles[],3,FALSE)</f>
        <v>ObjectiveTemplate_11554.xml</v>
      </c>
      <c r="E1052">
        <v>1.7</v>
      </c>
      <c r="F1052" s="21" t="s">
        <v>204</v>
      </c>
      <c r="G1052" s="21" t="s">
        <v>9</v>
      </c>
      <c r="H1052" s="21" t="s">
        <v>14</v>
      </c>
      <c r="I1052" s="21"/>
      <c r="J1052" s="21"/>
      <c r="K1052" s="21" t="s">
        <v>23</v>
      </c>
      <c r="L1052" s="21"/>
      <c r="M1052" s="21" t="s">
        <v>784</v>
      </c>
      <c r="N1052" s="21" t="s">
        <v>513</v>
      </c>
      <c r="O1052" s="21" t="s">
        <v>41</v>
      </c>
      <c r="P1052" t="b">
        <v>0</v>
      </c>
      <c r="Q1052" t="b">
        <v>0</v>
      </c>
      <c r="R1052" t="b">
        <v>0</v>
      </c>
      <c r="S1052">
        <v>40</v>
      </c>
      <c r="T1052">
        <v>30</v>
      </c>
      <c r="U1052">
        <v>0</v>
      </c>
      <c r="V1052" s="21" t="s">
        <v>49</v>
      </c>
      <c r="W1052">
        <v>1000</v>
      </c>
      <c r="X1052">
        <v>12</v>
      </c>
      <c r="Y1052" t="b">
        <v>1</v>
      </c>
      <c r="Z1052">
        <v>80</v>
      </c>
      <c r="AA1052">
        <v>1</v>
      </c>
      <c r="AB1052">
        <v>105</v>
      </c>
      <c r="AC1052">
        <v>60</v>
      </c>
      <c r="AD1052">
        <v>0.05</v>
      </c>
      <c r="AE1052" t="b">
        <v>1</v>
      </c>
      <c r="AF1052" s="21" t="s">
        <v>724</v>
      </c>
      <c r="AG1052">
        <v>5</v>
      </c>
      <c r="AH1052">
        <v>9</v>
      </c>
      <c r="AI1052">
        <v>10</v>
      </c>
      <c r="AJ1052">
        <v>10</v>
      </c>
      <c r="AK1052" s="21" t="s">
        <v>48</v>
      </c>
      <c r="AL1052" t="b">
        <v>0</v>
      </c>
      <c r="AM1052" t="b">
        <v>0</v>
      </c>
      <c r="AN1052">
        <v>50</v>
      </c>
      <c r="AO1052">
        <v>0</v>
      </c>
      <c r="AP1052">
        <v>2000</v>
      </c>
      <c r="AQ1052" s="21" t="s">
        <v>375</v>
      </c>
      <c r="AR1052" s="21"/>
      <c r="AS1052" t="b">
        <v>0</v>
      </c>
      <c r="AT1052" s="21"/>
      <c r="AU1052" s="21"/>
      <c r="AV1052" s="21" t="s">
        <v>375</v>
      </c>
      <c r="AW1052" s="21"/>
      <c r="AX1052" s="21" t="s">
        <v>426</v>
      </c>
      <c r="AY1052" s="21" t="s">
        <v>514</v>
      </c>
      <c r="AZ1052">
        <v>1</v>
      </c>
      <c r="BA1052" s="21"/>
      <c r="BB1052" s="21"/>
      <c r="BC1052">
        <v>16711935</v>
      </c>
      <c r="BD1052">
        <v>0</v>
      </c>
      <c r="BE1052">
        <v>0</v>
      </c>
      <c r="BF1052">
        <v>50</v>
      </c>
      <c r="BG1052">
        <v>0</v>
      </c>
      <c r="BH1052">
        <v>100</v>
      </c>
      <c r="BI1052" s="21"/>
      <c r="BJ1052">
        <v>0</v>
      </c>
    </row>
    <row r="1053" spans="1:62" x14ac:dyDescent="0.25">
      <c r="A1053" t="str">
        <f>VLOOKUP(ObjectiveData[[#This Row],[Template ID]],ID_Conversion[],3,FALSE)</f>
        <v>VMAT</v>
      </c>
      <c r="B1053" t="str">
        <f>VLOOKUP(ObjectiveData[[#This Row],[Template ID]],ID_Conversion[],6,FALSE)</f>
        <v>ESO</v>
      </c>
      <c r="C1053" s="15">
        <f>VLOOKUP(ObjectiveData[[#This Row],[Last Modified]],Date_Conversion[],13,FALSE)</f>
        <v>43425.697500000002</v>
      </c>
      <c r="D1053" s="15" t="str">
        <f>VLOOKUP(ObjectiveData[[#This Row],[Template ID]],ObjectiveFiles[],3,FALSE)</f>
        <v>ObjectiveTemplate_11554.xml</v>
      </c>
      <c r="E1053">
        <v>1.7</v>
      </c>
      <c r="F1053" s="21" t="s">
        <v>204</v>
      </c>
      <c r="G1053" s="21" t="s">
        <v>9</v>
      </c>
      <c r="H1053" s="21" t="s">
        <v>14</v>
      </c>
      <c r="I1053" s="21"/>
      <c r="J1053" s="21"/>
      <c r="K1053" s="21" t="s">
        <v>23</v>
      </c>
      <c r="L1053" s="21"/>
      <c r="M1053" s="21" t="s">
        <v>784</v>
      </c>
      <c r="N1053" s="21" t="s">
        <v>513</v>
      </c>
      <c r="O1053" s="21" t="s">
        <v>41</v>
      </c>
      <c r="P1053" t="b">
        <v>0</v>
      </c>
      <c r="Q1053" t="b">
        <v>0</v>
      </c>
      <c r="R1053" t="b">
        <v>0</v>
      </c>
      <c r="S1053">
        <v>40</v>
      </c>
      <c r="T1053">
        <v>30</v>
      </c>
      <c r="U1053">
        <v>0</v>
      </c>
      <c r="V1053" s="21" t="s">
        <v>49</v>
      </c>
      <c r="W1053">
        <v>1000</v>
      </c>
      <c r="X1053">
        <v>12</v>
      </c>
      <c r="Y1053" t="b">
        <v>1</v>
      </c>
      <c r="Z1053">
        <v>80</v>
      </c>
      <c r="AA1053">
        <v>1</v>
      </c>
      <c r="AB1053">
        <v>105</v>
      </c>
      <c r="AC1053">
        <v>60</v>
      </c>
      <c r="AD1053">
        <v>0.05</v>
      </c>
      <c r="AE1053" t="b">
        <v>1</v>
      </c>
      <c r="AF1053" s="21" t="s">
        <v>724</v>
      </c>
      <c r="AG1053">
        <v>5</v>
      </c>
      <c r="AH1053">
        <v>9</v>
      </c>
      <c r="AI1053">
        <v>10</v>
      </c>
      <c r="AJ1053">
        <v>10</v>
      </c>
      <c r="AK1053" s="21" t="s">
        <v>48</v>
      </c>
      <c r="AL1053" t="b">
        <v>0</v>
      </c>
      <c r="AM1053" t="b">
        <v>0</v>
      </c>
      <c r="AN1053">
        <v>50</v>
      </c>
      <c r="AO1053">
        <v>0</v>
      </c>
      <c r="AP1053">
        <v>2000</v>
      </c>
      <c r="AQ1053" s="21" t="s">
        <v>375</v>
      </c>
      <c r="AR1053" s="21"/>
      <c r="AS1053" t="b">
        <v>0</v>
      </c>
      <c r="AT1053" s="21"/>
      <c r="AU1053" s="21"/>
      <c r="AV1053" s="21" t="s">
        <v>375</v>
      </c>
      <c r="AW1053" s="21"/>
      <c r="AX1053" s="21" t="s">
        <v>426</v>
      </c>
      <c r="AY1053" s="21" t="s">
        <v>514</v>
      </c>
      <c r="AZ1053">
        <v>1</v>
      </c>
      <c r="BA1053" s="21"/>
      <c r="BB1053" s="21"/>
      <c r="BC1053">
        <v>16711935</v>
      </c>
      <c r="BD1053">
        <v>0</v>
      </c>
      <c r="BE1053">
        <v>1</v>
      </c>
      <c r="BF1053">
        <v>50</v>
      </c>
      <c r="BG1053">
        <v>100</v>
      </c>
      <c r="BH1053">
        <v>120</v>
      </c>
      <c r="BI1053" s="21"/>
      <c r="BJ1053">
        <v>0</v>
      </c>
    </row>
    <row r="1054" spans="1:62" x14ac:dyDescent="0.25">
      <c r="A1054" t="str">
        <f>VLOOKUP(ObjectiveData[[#This Row],[Template ID]],ID_Conversion[],3,FALSE)</f>
        <v>VMAT</v>
      </c>
      <c r="B1054" t="str">
        <f>VLOOKUP(ObjectiveData[[#This Row],[Template ID]],ID_Conversion[],6,FALSE)</f>
        <v>ESO</v>
      </c>
      <c r="C1054" s="15">
        <f>VLOOKUP(ObjectiveData[[#This Row],[Last Modified]],Date_Conversion[],13,FALSE)</f>
        <v>43425.697500000002</v>
      </c>
      <c r="D1054" s="15" t="str">
        <f>VLOOKUP(ObjectiveData[[#This Row],[Template ID]],ObjectiveFiles[],3,FALSE)</f>
        <v>ObjectiveTemplate_11554.xml</v>
      </c>
      <c r="E1054">
        <v>1.7</v>
      </c>
      <c r="F1054" s="21" t="s">
        <v>204</v>
      </c>
      <c r="G1054" s="21" t="s">
        <v>9</v>
      </c>
      <c r="H1054" s="21" t="s">
        <v>14</v>
      </c>
      <c r="I1054" s="21"/>
      <c r="J1054" s="21"/>
      <c r="K1054" s="21" t="s">
        <v>23</v>
      </c>
      <c r="L1054" s="21"/>
      <c r="M1054" s="21" t="s">
        <v>784</v>
      </c>
      <c r="N1054" s="21" t="s">
        <v>513</v>
      </c>
      <c r="O1054" s="21" t="s">
        <v>41</v>
      </c>
      <c r="P1054" t="b">
        <v>0</v>
      </c>
      <c r="Q1054" t="b">
        <v>0</v>
      </c>
      <c r="R1054" t="b">
        <v>0</v>
      </c>
      <c r="S1054">
        <v>40</v>
      </c>
      <c r="T1054">
        <v>30</v>
      </c>
      <c r="U1054">
        <v>0</v>
      </c>
      <c r="V1054" s="21" t="s">
        <v>49</v>
      </c>
      <c r="W1054">
        <v>1000</v>
      </c>
      <c r="X1054">
        <v>12</v>
      </c>
      <c r="Y1054" t="b">
        <v>1</v>
      </c>
      <c r="Z1054">
        <v>80</v>
      </c>
      <c r="AA1054">
        <v>1</v>
      </c>
      <c r="AB1054">
        <v>105</v>
      </c>
      <c r="AC1054">
        <v>60</v>
      </c>
      <c r="AD1054">
        <v>0.05</v>
      </c>
      <c r="AE1054" t="b">
        <v>1</v>
      </c>
      <c r="AF1054" s="21" t="s">
        <v>724</v>
      </c>
      <c r="AG1054">
        <v>5</v>
      </c>
      <c r="AH1054">
        <v>9</v>
      </c>
      <c r="AI1054">
        <v>10</v>
      </c>
      <c r="AJ1054">
        <v>10</v>
      </c>
      <c r="AK1054" s="21" t="s">
        <v>48</v>
      </c>
      <c r="AL1054" t="b">
        <v>0</v>
      </c>
      <c r="AM1054" t="b">
        <v>0</v>
      </c>
      <c r="AN1054">
        <v>50</v>
      </c>
      <c r="AO1054">
        <v>0</v>
      </c>
      <c r="AP1054">
        <v>2000</v>
      </c>
      <c r="AQ1054" s="21" t="s">
        <v>444</v>
      </c>
      <c r="AR1054" s="21"/>
      <c r="AS1054" t="b">
        <v>0</v>
      </c>
      <c r="AT1054" s="21"/>
      <c r="AU1054" s="21"/>
      <c r="AV1054" s="21" t="s">
        <v>501</v>
      </c>
      <c r="AW1054" s="21"/>
      <c r="AX1054" s="21" t="s">
        <v>757</v>
      </c>
      <c r="AY1054" s="21" t="s">
        <v>507</v>
      </c>
      <c r="AZ1054">
        <v>3.2</v>
      </c>
      <c r="BA1054" s="21"/>
      <c r="BB1054" s="21"/>
      <c r="BC1054">
        <v>15794160</v>
      </c>
      <c r="BI1054" s="21"/>
    </row>
    <row r="1055" spans="1:62" x14ac:dyDescent="0.25">
      <c r="A1055" t="str">
        <f>VLOOKUP(ObjectiveData[[#This Row],[Template ID]],ID_Conversion[],3,FALSE)</f>
        <v>VMAT</v>
      </c>
      <c r="B1055" t="str">
        <f>VLOOKUP(ObjectiveData[[#This Row],[Template ID]],ID_Conversion[],6,FALSE)</f>
        <v>ESO</v>
      </c>
      <c r="C1055" s="15">
        <f>VLOOKUP(ObjectiveData[[#This Row],[Last Modified]],Date_Conversion[],13,FALSE)</f>
        <v>43425.697500000002</v>
      </c>
      <c r="D1055" s="15" t="str">
        <f>VLOOKUP(ObjectiveData[[#This Row],[Template ID]],ObjectiveFiles[],3,FALSE)</f>
        <v>ObjectiveTemplate_11554.xml</v>
      </c>
      <c r="E1055">
        <v>1.7</v>
      </c>
      <c r="F1055" s="21" t="s">
        <v>204</v>
      </c>
      <c r="G1055" s="21" t="s">
        <v>9</v>
      </c>
      <c r="H1055" s="21" t="s">
        <v>14</v>
      </c>
      <c r="I1055" s="21"/>
      <c r="J1055" s="21"/>
      <c r="K1055" s="21" t="s">
        <v>23</v>
      </c>
      <c r="L1055" s="21"/>
      <c r="M1055" s="21" t="s">
        <v>784</v>
      </c>
      <c r="N1055" s="21" t="s">
        <v>513</v>
      </c>
      <c r="O1055" s="21" t="s">
        <v>41</v>
      </c>
      <c r="P1055" t="b">
        <v>0</v>
      </c>
      <c r="Q1055" t="b">
        <v>0</v>
      </c>
      <c r="R1055" t="b">
        <v>0</v>
      </c>
      <c r="S1055">
        <v>40</v>
      </c>
      <c r="T1055">
        <v>30</v>
      </c>
      <c r="U1055">
        <v>0</v>
      </c>
      <c r="V1055" s="21" t="s">
        <v>49</v>
      </c>
      <c r="W1055">
        <v>1000</v>
      </c>
      <c r="X1055">
        <v>12</v>
      </c>
      <c r="Y1055" t="b">
        <v>1</v>
      </c>
      <c r="Z1055">
        <v>80</v>
      </c>
      <c r="AA1055">
        <v>1</v>
      </c>
      <c r="AB1055">
        <v>105</v>
      </c>
      <c r="AC1055">
        <v>60</v>
      </c>
      <c r="AD1055">
        <v>0.05</v>
      </c>
      <c r="AE1055" t="b">
        <v>1</v>
      </c>
      <c r="AF1055" s="21" t="s">
        <v>724</v>
      </c>
      <c r="AG1055">
        <v>5</v>
      </c>
      <c r="AH1055">
        <v>9</v>
      </c>
      <c r="AI1055">
        <v>10</v>
      </c>
      <c r="AJ1055">
        <v>10</v>
      </c>
      <c r="AK1055" s="21" t="s">
        <v>48</v>
      </c>
      <c r="AL1055" t="b">
        <v>0</v>
      </c>
      <c r="AM1055" t="b">
        <v>0</v>
      </c>
      <c r="AN1055">
        <v>50</v>
      </c>
      <c r="AO1055">
        <v>0</v>
      </c>
      <c r="AP1055">
        <v>2000</v>
      </c>
      <c r="AQ1055" s="21" t="s">
        <v>446</v>
      </c>
      <c r="AR1055" s="21"/>
      <c r="AS1055" t="b">
        <v>0</v>
      </c>
      <c r="AT1055" s="21"/>
      <c r="AU1055" s="21"/>
      <c r="AV1055" s="21" t="s">
        <v>501</v>
      </c>
      <c r="AW1055" s="21"/>
      <c r="AX1055" s="21" t="s">
        <v>744</v>
      </c>
      <c r="AY1055" s="21" t="s">
        <v>507</v>
      </c>
      <c r="AZ1055">
        <v>3.2</v>
      </c>
      <c r="BA1055" s="21"/>
      <c r="BB1055" s="21"/>
      <c r="BC1055">
        <v>255</v>
      </c>
      <c r="BD1055">
        <v>0</v>
      </c>
      <c r="BE1055">
        <v>0</v>
      </c>
      <c r="BF1055">
        <v>20</v>
      </c>
      <c r="BG1055">
        <v>0</v>
      </c>
      <c r="BH1055">
        <v>60</v>
      </c>
      <c r="BI1055" s="21"/>
      <c r="BJ1055">
        <v>0</v>
      </c>
    </row>
    <row r="1056" spans="1:62" x14ac:dyDescent="0.25">
      <c r="A1056" t="str">
        <f>VLOOKUP(ObjectiveData[[#This Row],[Template ID]],ID_Conversion[],3,FALSE)</f>
        <v>VMAT</v>
      </c>
      <c r="B1056" t="str">
        <f>VLOOKUP(ObjectiveData[[#This Row],[Template ID]],ID_Conversion[],6,FALSE)</f>
        <v>ESO</v>
      </c>
      <c r="C1056" s="15">
        <f>VLOOKUP(ObjectiveData[[#This Row],[Last Modified]],Date_Conversion[],13,FALSE)</f>
        <v>43425.697500000002</v>
      </c>
      <c r="D1056" s="15" t="str">
        <f>VLOOKUP(ObjectiveData[[#This Row],[Template ID]],ObjectiveFiles[],3,FALSE)</f>
        <v>ObjectiveTemplate_11554.xml</v>
      </c>
      <c r="E1056">
        <v>1.7</v>
      </c>
      <c r="F1056" s="21" t="s">
        <v>204</v>
      </c>
      <c r="G1056" s="21" t="s">
        <v>9</v>
      </c>
      <c r="H1056" s="21" t="s">
        <v>14</v>
      </c>
      <c r="I1056" s="21"/>
      <c r="J1056" s="21"/>
      <c r="K1056" s="21" t="s">
        <v>23</v>
      </c>
      <c r="L1056" s="21"/>
      <c r="M1056" s="21" t="s">
        <v>784</v>
      </c>
      <c r="N1056" s="21" t="s">
        <v>513</v>
      </c>
      <c r="O1056" s="21" t="s">
        <v>41</v>
      </c>
      <c r="P1056" t="b">
        <v>0</v>
      </c>
      <c r="Q1056" t="b">
        <v>0</v>
      </c>
      <c r="R1056" t="b">
        <v>0</v>
      </c>
      <c r="S1056">
        <v>40</v>
      </c>
      <c r="T1056">
        <v>30</v>
      </c>
      <c r="U1056">
        <v>0</v>
      </c>
      <c r="V1056" s="21" t="s">
        <v>49</v>
      </c>
      <c r="W1056">
        <v>1000</v>
      </c>
      <c r="X1056">
        <v>12</v>
      </c>
      <c r="Y1056" t="b">
        <v>1</v>
      </c>
      <c r="Z1056">
        <v>80</v>
      </c>
      <c r="AA1056">
        <v>1</v>
      </c>
      <c r="AB1056">
        <v>105</v>
      </c>
      <c r="AC1056">
        <v>60</v>
      </c>
      <c r="AD1056">
        <v>0.05</v>
      </c>
      <c r="AE1056" t="b">
        <v>1</v>
      </c>
      <c r="AF1056" s="21" t="s">
        <v>724</v>
      </c>
      <c r="AG1056">
        <v>5</v>
      </c>
      <c r="AH1056">
        <v>9</v>
      </c>
      <c r="AI1056">
        <v>10</v>
      </c>
      <c r="AJ1056">
        <v>10</v>
      </c>
      <c r="AK1056" s="21" t="s">
        <v>48</v>
      </c>
      <c r="AL1056" t="b">
        <v>0</v>
      </c>
      <c r="AM1056" t="b">
        <v>0</v>
      </c>
      <c r="AN1056">
        <v>50</v>
      </c>
      <c r="AO1056">
        <v>0</v>
      </c>
      <c r="AP1056">
        <v>2000</v>
      </c>
      <c r="AQ1056" s="21" t="s">
        <v>454</v>
      </c>
      <c r="AR1056" s="21"/>
      <c r="AS1056" t="b">
        <v>0</v>
      </c>
      <c r="AT1056" s="21"/>
      <c r="AU1056" s="21"/>
      <c r="AV1056" s="21" t="s">
        <v>501</v>
      </c>
      <c r="AW1056" s="21"/>
      <c r="AX1056" s="21" t="s">
        <v>758</v>
      </c>
      <c r="AY1056" s="21" t="s">
        <v>507</v>
      </c>
      <c r="AZ1056">
        <v>3.2</v>
      </c>
      <c r="BA1056" s="21"/>
      <c r="BB1056" s="21"/>
      <c r="BC1056">
        <v>64636</v>
      </c>
      <c r="BI1056" s="21"/>
    </row>
    <row r="1057" spans="1:62" x14ac:dyDescent="0.25">
      <c r="A1057" t="str">
        <f>VLOOKUP(ObjectiveData[[#This Row],[Template ID]],ID_Conversion[],3,FALSE)</f>
        <v>VMAT</v>
      </c>
      <c r="B1057" t="str">
        <f>VLOOKUP(ObjectiveData[[#This Row],[Template ID]],ID_Conversion[],6,FALSE)</f>
        <v>ESO</v>
      </c>
      <c r="C1057" s="15">
        <f>VLOOKUP(ObjectiveData[[#This Row],[Last Modified]],Date_Conversion[],13,FALSE)</f>
        <v>43425.697500000002</v>
      </c>
      <c r="D1057" s="15" t="str">
        <f>VLOOKUP(ObjectiveData[[#This Row],[Template ID]],ObjectiveFiles[],3,FALSE)</f>
        <v>ObjectiveTemplate_11554.xml</v>
      </c>
      <c r="E1057">
        <v>1.7</v>
      </c>
      <c r="F1057" s="21" t="s">
        <v>204</v>
      </c>
      <c r="G1057" s="21" t="s">
        <v>9</v>
      </c>
      <c r="H1057" s="21" t="s">
        <v>14</v>
      </c>
      <c r="I1057" s="21"/>
      <c r="J1057" s="21"/>
      <c r="K1057" s="21" t="s">
        <v>23</v>
      </c>
      <c r="L1057" s="21"/>
      <c r="M1057" s="21" t="s">
        <v>784</v>
      </c>
      <c r="N1057" s="21" t="s">
        <v>513</v>
      </c>
      <c r="O1057" s="21" t="s">
        <v>41</v>
      </c>
      <c r="P1057" t="b">
        <v>0</v>
      </c>
      <c r="Q1057" t="b">
        <v>0</v>
      </c>
      <c r="R1057" t="b">
        <v>0</v>
      </c>
      <c r="S1057">
        <v>40</v>
      </c>
      <c r="T1057">
        <v>30</v>
      </c>
      <c r="U1057">
        <v>0</v>
      </c>
      <c r="V1057" s="21" t="s">
        <v>49</v>
      </c>
      <c r="W1057">
        <v>1000</v>
      </c>
      <c r="X1057">
        <v>12</v>
      </c>
      <c r="Y1057" t="b">
        <v>1</v>
      </c>
      <c r="Z1057">
        <v>80</v>
      </c>
      <c r="AA1057">
        <v>1</v>
      </c>
      <c r="AB1057">
        <v>105</v>
      </c>
      <c r="AC1057">
        <v>60</v>
      </c>
      <c r="AD1057">
        <v>0.05</v>
      </c>
      <c r="AE1057" t="b">
        <v>1</v>
      </c>
      <c r="AF1057" s="21" t="s">
        <v>724</v>
      </c>
      <c r="AG1057">
        <v>5</v>
      </c>
      <c r="AH1057">
        <v>9</v>
      </c>
      <c r="AI1057">
        <v>10</v>
      </c>
      <c r="AJ1057">
        <v>10</v>
      </c>
      <c r="AK1057" s="21" t="s">
        <v>48</v>
      </c>
      <c r="AL1057" t="b">
        <v>0</v>
      </c>
      <c r="AM1057" t="b">
        <v>0</v>
      </c>
      <c r="AN1057">
        <v>50</v>
      </c>
      <c r="AO1057">
        <v>0</v>
      </c>
      <c r="AP1057">
        <v>2000</v>
      </c>
      <c r="AQ1057" s="21" t="s">
        <v>213</v>
      </c>
      <c r="AR1057" s="21"/>
      <c r="AS1057" t="b">
        <v>0</v>
      </c>
      <c r="AT1057" s="21"/>
      <c r="AU1057" s="21"/>
      <c r="AV1057" s="21" t="s">
        <v>501</v>
      </c>
      <c r="AW1057" s="21"/>
      <c r="AX1057" s="21" t="s">
        <v>759</v>
      </c>
      <c r="AY1057" s="21" t="s">
        <v>507</v>
      </c>
      <c r="AZ1057">
        <v>3.2</v>
      </c>
      <c r="BA1057" s="21"/>
      <c r="BB1057" s="21"/>
      <c r="BC1057">
        <v>42495</v>
      </c>
      <c r="BI1057" s="21"/>
    </row>
    <row r="1058" spans="1:62" x14ac:dyDescent="0.25">
      <c r="A1058" t="str">
        <f>VLOOKUP(ObjectiveData[[#This Row],[Template ID]],ID_Conversion[],3,FALSE)</f>
        <v>VMAT</v>
      </c>
      <c r="B1058" t="str">
        <f>VLOOKUP(ObjectiveData[[#This Row],[Template ID]],ID_Conversion[],6,FALSE)</f>
        <v>ESO</v>
      </c>
      <c r="C1058" s="15">
        <f>VLOOKUP(ObjectiveData[[#This Row],[Last Modified]],Date_Conversion[],13,FALSE)</f>
        <v>43425.697500000002</v>
      </c>
      <c r="D1058" s="15" t="str">
        <f>VLOOKUP(ObjectiveData[[#This Row],[Template ID]],ObjectiveFiles[],3,FALSE)</f>
        <v>ObjectiveTemplate_11554.xml</v>
      </c>
      <c r="E1058">
        <v>1.7</v>
      </c>
      <c r="F1058" s="21" t="s">
        <v>204</v>
      </c>
      <c r="G1058" s="21" t="s">
        <v>9</v>
      </c>
      <c r="H1058" s="21" t="s">
        <v>14</v>
      </c>
      <c r="I1058" s="21"/>
      <c r="J1058" s="21"/>
      <c r="K1058" s="21" t="s">
        <v>23</v>
      </c>
      <c r="L1058" s="21"/>
      <c r="M1058" s="21" t="s">
        <v>784</v>
      </c>
      <c r="N1058" s="21" t="s">
        <v>513</v>
      </c>
      <c r="O1058" s="21" t="s">
        <v>41</v>
      </c>
      <c r="P1058" t="b">
        <v>0</v>
      </c>
      <c r="Q1058" t="b">
        <v>0</v>
      </c>
      <c r="R1058" t="b">
        <v>0</v>
      </c>
      <c r="S1058">
        <v>40</v>
      </c>
      <c r="T1058">
        <v>30</v>
      </c>
      <c r="U1058">
        <v>0</v>
      </c>
      <c r="V1058" s="21" t="s">
        <v>49</v>
      </c>
      <c r="W1058">
        <v>1000</v>
      </c>
      <c r="X1058">
        <v>12</v>
      </c>
      <c r="Y1058" t="b">
        <v>1</v>
      </c>
      <c r="Z1058">
        <v>80</v>
      </c>
      <c r="AA1058">
        <v>1</v>
      </c>
      <c r="AB1058">
        <v>105</v>
      </c>
      <c r="AC1058">
        <v>60</v>
      </c>
      <c r="AD1058">
        <v>0.05</v>
      </c>
      <c r="AE1058" t="b">
        <v>1</v>
      </c>
      <c r="AF1058" s="21" t="s">
        <v>724</v>
      </c>
      <c r="AG1058">
        <v>5</v>
      </c>
      <c r="AH1058">
        <v>9</v>
      </c>
      <c r="AI1058">
        <v>10</v>
      </c>
      <c r="AJ1058">
        <v>10</v>
      </c>
      <c r="AK1058" s="21" t="s">
        <v>48</v>
      </c>
      <c r="AL1058" t="b">
        <v>0</v>
      </c>
      <c r="AM1058" t="b">
        <v>0</v>
      </c>
      <c r="AN1058">
        <v>50</v>
      </c>
      <c r="AO1058">
        <v>0</v>
      </c>
      <c r="AP1058">
        <v>2000</v>
      </c>
      <c r="AQ1058" s="21" t="s">
        <v>225</v>
      </c>
      <c r="AR1058" s="21"/>
      <c r="AS1058" t="b">
        <v>0</v>
      </c>
      <c r="AT1058" s="21"/>
      <c r="AU1058" s="21"/>
      <c r="AV1058" s="21" t="s">
        <v>503</v>
      </c>
      <c r="AW1058" s="21"/>
      <c r="AX1058" s="21" t="s">
        <v>517</v>
      </c>
      <c r="AY1058" s="21" t="s">
        <v>514</v>
      </c>
      <c r="AZ1058">
        <v>1</v>
      </c>
      <c r="BA1058" s="21"/>
      <c r="BB1058" s="21"/>
      <c r="BC1058">
        <v>15570276</v>
      </c>
      <c r="BI1058" s="21"/>
    </row>
    <row r="1059" spans="1:62" x14ac:dyDescent="0.25">
      <c r="A1059" t="str">
        <f>VLOOKUP(ObjectiveData[[#This Row],[Template ID]],ID_Conversion[],3,FALSE)</f>
        <v>VMAT</v>
      </c>
      <c r="B1059" t="str">
        <f>VLOOKUP(ObjectiveData[[#This Row],[Template ID]],ID_Conversion[],6,FALSE)</f>
        <v>ESO</v>
      </c>
      <c r="C1059" s="15">
        <f>VLOOKUP(ObjectiveData[[#This Row],[Last Modified]],Date_Conversion[],13,FALSE)</f>
        <v>43425.697500000002</v>
      </c>
      <c r="D1059" s="15" t="str">
        <f>VLOOKUP(ObjectiveData[[#This Row],[Template ID]],ObjectiveFiles[],3,FALSE)</f>
        <v>ObjectiveTemplate_11554.xml</v>
      </c>
      <c r="E1059">
        <v>1.7</v>
      </c>
      <c r="F1059" s="21" t="s">
        <v>204</v>
      </c>
      <c r="G1059" s="21" t="s">
        <v>9</v>
      </c>
      <c r="H1059" s="21" t="s">
        <v>14</v>
      </c>
      <c r="I1059" s="21"/>
      <c r="J1059" s="21"/>
      <c r="K1059" s="21" t="s">
        <v>23</v>
      </c>
      <c r="L1059" s="21"/>
      <c r="M1059" s="21" t="s">
        <v>784</v>
      </c>
      <c r="N1059" s="21" t="s">
        <v>513</v>
      </c>
      <c r="O1059" s="21" t="s">
        <v>41</v>
      </c>
      <c r="P1059" t="b">
        <v>0</v>
      </c>
      <c r="Q1059" t="b">
        <v>0</v>
      </c>
      <c r="R1059" t="b">
        <v>0</v>
      </c>
      <c r="S1059">
        <v>40</v>
      </c>
      <c r="T1059">
        <v>30</v>
      </c>
      <c r="U1059">
        <v>0</v>
      </c>
      <c r="V1059" s="21" t="s">
        <v>49</v>
      </c>
      <c r="W1059">
        <v>1000</v>
      </c>
      <c r="X1059">
        <v>12</v>
      </c>
      <c r="Y1059" t="b">
        <v>1</v>
      </c>
      <c r="Z1059">
        <v>80</v>
      </c>
      <c r="AA1059">
        <v>1</v>
      </c>
      <c r="AB1059">
        <v>105</v>
      </c>
      <c r="AC1059">
        <v>60</v>
      </c>
      <c r="AD1059">
        <v>0.05</v>
      </c>
      <c r="AE1059" t="b">
        <v>1</v>
      </c>
      <c r="AF1059" s="21" t="s">
        <v>724</v>
      </c>
      <c r="AG1059">
        <v>5</v>
      </c>
      <c r="AH1059">
        <v>9</v>
      </c>
      <c r="AI1059">
        <v>10</v>
      </c>
      <c r="AJ1059">
        <v>10</v>
      </c>
      <c r="AK1059" s="21" t="s">
        <v>48</v>
      </c>
      <c r="AL1059" t="b">
        <v>0</v>
      </c>
      <c r="AM1059" t="b">
        <v>0</v>
      </c>
      <c r="AN1059">
        <v>50</v>
      </c>
      <c r="AO1059">
        <v>0</v>
      </c>
      <c r="AP1059">
        <v>2000</v>
      </c>
      <c r="AQ1059" s="21" t="s">
        <v>235</v>
      </c>
      <c r="AR1059" s="21"/>
      <c r="AS1059" t="b">
        <v>0</v>
      </c>
      <c r="AT1059" s="21"/>
      <c r="AU1059" s="21"/>
      <c r="AV1059" s="21" t="s">
        <v>501</v>
      </c>
      <c r="AW1059" s="21"/>
      <c r="AX1059" s="21" t="s">
        <v>760</v>
      </c>
      <c r="AY1059" s="21" t="s">
        <v>507</v>
      </c>
      <c r="AZ1059">
        <v>3.2</v>
      </c>
      <c r="BA1059" s="21"/>
      <c r="BB1059" s="21"/>
      <c r="BC1059">
        <v>5275647</v>
      </c>
      <c r="BI1059" s="21"/>
    </row>
    <row r="1060" spans="1:62" x14ac:dyDescent="0.25">
      <c r="A1060" t="str">
        <f>VLOOKUP(ObjectiveData[[#This Row],[Template ID]],ID_Conversion[],3,FALSE)</f>
        <v>VMAT</v>
      </c>
      <c r="B1060" t="str">
        <f>VLOOKUP(ObjectiveData[[#This Row],[Template ID]],ID_Conversion[],6,FALSE)</f>
        <v>ESO</v>
      </c>
      <c r="C1060" s="15">
        <f>VLOOKUP(ObjectiveData[[#This Row],[Last Modified]],Date_Conversion[],13,FALSE)</f>
        <v>43425.697500000002</v>
      </c>
      <c r="D1060" s="15" t="str">
        <f>VLOOKUP(ObjectiveData[[#This Row],[Template ID]],ObjectiveFiles[],3,FALSE)</f>
        <v>ObjectiveTemplate_11554.xml</v>
      </c>
      <c r="E1060">
        <v>1.7</v>
      </c>
      <c r="F1060" s="21" t="s">
        <v>204</v>
      </c>
      <c r="G1060" s="21" t="s">
        <v>9</v>
      </c>
      <c r="H1060" s="21" t="s">
        <v>14</v>
      </c>
      <c r="I1060" s="21"/>
      <c r="J1060" s="21"/>
      <c r="K1060" s="21" t="s">
        <v>23</v>
      </c>
      <c r="L1060" s="21"/>
      <c r="M1060" s="21" t="s">
        <v>784</v>
      </c>
      <c r="N1060" s="21" t="s">
        <v>513</v>
      </c>
      <c r="O1060" s="21" t="s">
        <v>41</v>
      </c>
      <c r="P1060" t="b">
        <v>0</v>
      </c>
      <c r="Q1060" t="b">
        <v>0</v>
      </c>
      <c r="R1060" t="b">
        <v>0</v>
      </c>
      <c r="S1060">
        <v>40</v>
      </c>
      <c r="T1060">
        <v>30</v>
      </c>
      <c r="U1060">
        <v>0</v>
      </c>
      <c r="V1060" s="21" t="s">
        <v>49</v>
      </c>
      <c r="W1060">
        <v>1000</v>
      </c>
      <c r="X1060">
        <v>12</v>
      </c>
      <c r="Y1060" t="b">
        <v>1</v>
      </c>
      <c r="Z1060">
        <v>80</v>
      </c>
      <c r="AA1060">
        <v>1</v>
      </c>
      <c r="AB1060">
        <v>105</v>
      </c>
      <c r="AC1060">
        <v>60</v>
      </c>
      <c r="AD1060">
        <v>0.05</v>
      </c>
      <c r="AE1060" t="b">
        <v>1</v>
      </c>
      <c r="AF1060" s="21" t="s">
        <v>724</v>
      </c>
      <c r="AG1060">
        <v>5</v>
      </c>
      <c r="AH1060">
        <v>9</v>
      </c>
      <c r="AI1060">
        <v>10</v>
      </c>
      <c r="AJ1060">
        <v>10</v>
      </c>
      <c r="AK1060" s="21" t="s">
        <v>48</v>
      </c>
      <c r="AL1060" t="b">
        <v>0</v>
      </c>
      <c r="AM1060" t="b">
        <v>0</v>
      </c>
      <c r="AN1060">
        <v>50</v>
      </c>
      <c r="AO1060">
        <v>0</v>
      </c>
      <c r="AP1060">
        <v>2000</v>
      </c>
      <c r="AQ1060" s="21" t="s">
        <v>261</v>
      </c>
      <c r="AR1060" s="21"/>
      <c r="AS1060" t="b">
        <v>0</v>
      </c>
      <c r="AT1060" s="21"/>
      <c r="AU1060" s="21"/>
      <c r="AV1060" s="21" t="s">
        <v>518</v>
      </c>
      <c r="AW1060" s="21"/>
      <c r="AX1060" s="21" t="s">
        <v>105</v>
      </c>
      <c r="AY1060" s="21" t="s">
        <v>514</v>
      </c>
      <c r="AZ1060">
        <v>1</v>
      </c>
      <c r="BA1060" s="21"/>
      <c r="BB1060" s="21"/>
      <c r="BC1060">
        <v>65535</v>
      </c>
      <c r="BI1060" s="21"/>
    </row>
    <row r="1061" spans="1:62" x14ac:dyDescent="0.25">
      <c r="A1061" t="str">
        <f>VLOOKUP(ObjectiveData[[#This Row],[Template ID]],ID_Conversion[],3,FALSE)</f>
        <v>VMAT</v>
      </c>
      <c r="B1061" t="str">
        <f>VLOOKUP(ObjectiveData[[#This Row],[Template ID]],ID_Conversion[],6,FALSE)</f>
        <v>ESO</v>
      </c>
      <c r="C1061" s="15">
        <f>VLOOKUP(ObjectiveData[[#This Row],[Last Modified]],Date_Conversion[],13,FALSE)</f>
        <v>43425.697500000002</v>
      </c>
      <c r="D1061" s="15" t="str">
        <f>VLOOKUP(ObjectiveData[[#This Row],[Template ID]],ObjectiveFiles[],3,FALSE)</f>
        <v>ObjectiveTemplate_11554.xml</v>
      </c>
      <c r="E1061">
        <v>1.7</v>
      </c>
      <c r="F1061" s="21" t="s">
        <v>204</v>
      </c>
      <c r="G1061" s="21" t="s">
        <v>9</v>
      </c>
      <c r="H1061" s="21" t="s">
        <v>14</v>
      </c>
      <c r="I1061" s="21"/>
      <c r="J1061" s="21"/>
      <c r="K1061" s="21" t="s">
        <v>23</v>
      </c>
      <c r="L1061" s="21"/>
      <c r="M1061" s="21" t="s">
        <v>784</v>
      </c>
      <c r="N1061" s="21" t="s">
        <v>513</v>
      </c>
      <c r="O1061" s="21" t="s">
        <v>41</v>
      </c>
      <c r="P1061" t="b">
        <v>0</v>
      </c>
      <c r="Q1061" t="b">
        <v>0</v>
      </c>
      <c r="R1061" t="b">
        <v>0</v>
      </c>
      <c r="S1061">
        <v>40</v>
      </c>
      <c r="T1061">
        <v>30</v>
      </c>
      <c r="U1061">
        <v>0</v>
      </c>
      <c r="V1061" s="21" t="s">
        <v>49</v>
      </c>
      <c r="W1061">
        <v>1000</v>
      </c>
      <c r="X1061">
        <v>12</v>
      </c>
      <c r="Y1061" t="b">
        <v>1</v>
      </c>
      <c r="Z1061">
        <v>80</v>
      </c>
      <c r="AA1061">
        <v>1</v>
      </c>
      <c r="AB1061">
        <v>105</v>
      </c>
      <c r="AC1061">
        <v>60</v>
      </c>
      <c r="AD1061">
        <v>0.05</v>
      </c>
      <c r="AE1061" t="b">
        <v>1</v>
      </c>
      <c r="AF1061" s="21" t="s">
        <v>724</v>
      </c>
      <c r="AG1061">
        <v>5</v>
      </c>
      <c r="AH1061">
        <v>9</v>
      </c>
      <c r="AI1061">
        <v>10</v>
      </c>
      <c r="AJ1061">
        <v>10</v>
      </c>
      <c r="AK1061" s="21" t="s">
        <v>48</v>
      </c>
      <c r="AL1061" t="b">
        <v>0</v>
      </c>
      <c r="AM1061" t="b">
        <v>0</v>
      </c>
      <c r="AN1061">
        <v>50</v>
      </c>
      <c r="AO1061">
        <v>0</v>
      </c>
      <c r="AP1061">
        <v>2000</v>
      </c>
      <c r="AQ1061" s="21" t="s">
        <v>292</v>
      </c>
      <c r="AR1061" s="21"/>
      <c r="AS1061" t="b">
        <v>0</v>
      </c>
      <c r="AT1061" s="21"/>
      <c r="AU1061" s="21"/>
      <c r="AV1061" s="21" t="s">
        <v>501</v>
      </c>
      <c r="AW1061" s="21"/>
      <c r="AX1061" s="21" t="s">
        <v>747</v>
      </c>
      <c r="AY1061" s="21" t="s">
        <v>507</v>
      </c>
      <c r="AZ1061">
        <v>3.2</v>
      </c>
      <c r="BA1061" s="21"/>
      <c r="BB1061" s="21"/>
      <c r="BC1061">
        <v>65535</v>
      </c>
      <c r="BD1061">
        <v>0</v>
      </c>
      <c r="BE1061">
        <v>0</v>
      </c>
      <c r="BF1061">
        <v>20</v>
      </c>
      <c r="BG1061">
        <v>10</v>
      </c>
      <c r="BH1061">
        <v>50</v>
      </c>
      <c r="BI1061" s="21"/>
      <c r="BJ1061">
        <v>0</v>
      </c>
    </row>
    <row r="1062" spans="1:62" x14ac:dyDescent="0.25">
      <c r="A1062" t="str">
        <f>VLOOKUP(ObjectiveData[[#This Row],[Template ID]],ID_Conversion[],3,FALSE)</f>
        <v>VMAT</v>
      </c>
      <c r="B1062" t="str">
        <f>VLOOKUP(ObjectiveData[[#This Row],[Template ID]],ID_Conversion[],6,FALSE)</f>
        <v>ESO</v>
      </c>
      <c r="C1062" s="15">
        <f>VLOOKUP(ObjectiveData[[#This Row],[Last Modified]],Date_Conversion[],13,FALSE)</f>
        <v>43425.697500000002</v>
      </c>
      <c r="D1062" s="15" t="str">
        <f>VLOOKUP(ObjectiveData[[#This Row],[Template ID]],ObjectiveFiles[],3,FALSE)</f>
        <v>ObjectiveTemplate_11554.xml</v>
      </c>
      <c r="E1062">
        <v>1.7</v>
      </c>
      <c r="F1062" s="21" t="s">
        <v>204</v>
      </c>
      <c r="G1062" s="21" t="s">
        <v>9</v>
      </c>
      <c r="H1062" s="21" t="s">
        <v>14</v>
      </c>
      <c r="I1062" s="21"/>
      <c r="J1062" s="21"/>
      <c r="K1062" s="21" t="s">
        <v>23</v>
      </c>
      <c r="L1062" s="21"/>
      <c r="M1062" s="21" t="s">
        <v>784</v>
      </c>
      <c r="N1062" s="21" t="s">
        <v>513</v>
      </c>
      <c r="O1062" s="21" t="s">
        <v>41</v>
      </c>
      <c r="P1062" t="b">
        <v>0</v>
      </c>
      <c r="Q1062" t="b">
        <v>0</v>
      </c>
      <c r="R1062" t="b">
        <v>0</v>
      </c>
      <c r="S1062">
        <v>40</v>
      </c>
      <c r="T1062">
        <v>30</v>
      </c>
      <c r="U1062">
        <v>0</v>
      </c>
      <c r="V1062" s="21" t="s">
        <v>49</v>
      </c>
      <c r="W1062">
        <v>1000</v>
      </c>
      <c r="X1062">
        <v>12</v>
      </c>
      <c r="Y1062" t="b">
        <v>1</v>
      </c>
      <c r="Z1062">
        <v>80</v>
      </c>
      <c r="AA1062">
        <v>1</v>
      </c>
      <c r="AB1062">
        <v>105</v>
      </c>
      <c r="AC1062">
        <v>60</v>
      </c>
      <c r="AD1062">
        <v>0.05</v>
      </c>
      <c r="AE1062" t="b">
        <v>1</v>
      </c>
      <c r="AF1062" s="21" t="s">
        <v>724</v>
      </c>
      <c r="AG1062">
        <v>5</v>
      </c>
      <c r="AH1062">
        <v>9</v>
      </c>
      <c r="AI1062">
        <v>10</v>
      </c>
      <c r="AJ1062">
        <v>10</v>
      </c>
      <c r="AK1062" s="21" t="s">
        <v>48</v>
      </c>
      <c r="AL1062" t="b">
        <v>0</v>
      </c>
      <c r="AM1062" t="b">
        <v>0</v>
      </c>
      <c r="AN1062">
        <v>50</v>
      </c>
      <c r="AO1062">
        <v>0</v>
      </c>
      <c r="AP1062">
        <v>2000</v>
      </c>
      <c r="AQ1062" s="21" t="s">
        <v>370</v>
      </c>
      <c r="AR1062" s="21"/>
      <c r="AS1062" t="b">
        <v>0</v>
      </c>
      <c r="AT1062" s="21"/>
      <c r="AU1062" s="21"/>
      <c r="AV1062" s="21" t="s">
        <v>503</v>
      </c>
      <c r="AW1062" s="21"/>
      <c r="AX1062" s="21" t="s">
        <v>500</v>
      </c>
      <c r="AY1062" s="21" t="s">
        <v>514</v>
      </c>
      <c r="AZ1062">
        <v>1</v>
      </c>
      <c r="BA1062" s="21"/>
      <c r="BB1062" s="21"/>
      <c r="BC1062">
        <v>14524637</v>
      </c>
      <c r="BI1062" s="21"/>
    </row>
    <row r="1063" spans="1:62" x14ac:dyDescent="0.25">
      <c r="A1063" t="str">
        <f>VLOOKUP(ObjectiveData[[#This Row],[Template ID]],ID_Conversion[],3,FALSE)</f>
        <v>VMAT</v>
      </c>
      <c r="B1063" t="str">
        <f>VLOOKUP(ObjectiveData[[#This Row],[Template ID]],ID_Conversion[],6,FALSE)</f>
        <v>ESO</v>
      </c>
      <c r="C1063" s="15">
        <f>VLOOKUP(ObjectiveData[[#This Row],[Last Modified]],Date_Conversion[],13,FALSE)</f>
        <v>43425.697500000002</v>
      </c>
      <c r="D1063" s="15" t="str">
        <f>VLOOKUP(ObjectiveData[[#This Row],[Template ID]],ObjectiveFiles[],3,FALSE)</f>
        <v>ObjectiveTemplate_11554.xml</v>
      </c>
      <c r="E1063">
        <v>1.7</v>
      </c>
      <c r="F1063" s="21" t="s">
        <v>204</v>
      </c>
      <c r="G1063" s="21" t="s">
        <v>9</v>
      </c>
      <c r="H1063" s="21" t="s">
        <v>14</v>
      </c>
      <c r="I1063" s="21"/>
      <c r="J1063" s="21"/>
      <c r="K1063" s="21" t="s">
        <v>23</v>
      </c>
      <c r="L1063" s="21"/>
      <c r="M1063" s="21" t="s">
        <v>784</v>
      </c>
      <c r="N1063" s="21" t="s">
        <v>513</v>
      </c>
      <c r="O1063" s="21" t="s">
        <v>41</v>
      </c>
      <c r="P1063" t="b">
        <v>0</v>
      </c>
      <c r="Q1063" t="b">
        <v>0</v>
      </c>
      <c r="R1063" t="b">
        <v>0</v>
      </c>
      <c r="S1063">
        <v>40</v>
      </c>
      <c r="T1063">
        <v>30</v>
      </c>
      <c r="U1063">
        <v>0</v>
      </c>
      <c r="V1063" s="21" t="s">
        <v>49</v>
      </c>
      <c r="W1063">
        <v>1000</v>
      </c>
      <c r="X1063">
        <v>12</v>
      </c>
      <c r="Y1063" t="b">
        <v>1</v>
      </c>
      <c r="Z1063">
        <v>80</v>
      </c>
      <c r="AA1063">
        <v>1</v>
      </c>
      <c r="AB1063">
        <v>105</v>
      </c>
      <c r="AC1063">
        <v>60</v>
      </c>
      <c r="AD1063">
        <v>0.05</v>
      </c>
      <c r="AE1063" t="b">
        <v>1</v>
      </c>
      <c r="AF1063" s="21" t="s">
        <v>724</v>
      </c>
      <c r="AG1063">
        <v>5</v>
      </c>
      <c r="AH1063">
        <v>9</v>
      </c>
      <c r="AI1063">
        <v>10</v>
      </c>
      <c r="AJ1063">
        <v>10</v>
      </c>
      <c r="AK1063" s="21" t="s">
        <v>48</v>
      </c>
      <c r="AL1063" t="b">
        <v>0</v>
      </c>
      <c r="AM1063" t="b">
        <v>0</v>
      </c>
      <c r="AN1063">
        <v>50</v>
      </c>
      <c r="AO1063">
        <v>0</v>
      </c>
      <c r="AP1063">
        <v>2000</v>
      </c>
      <c r="AQ1063" s="21" t="s">
        <v>416</v>
      </c>
      <c r="AR1063" s="21"/>
      <c r="AS1063" t="b">
        <v>0</v>
      </c>
      <c r="AT1063" s="21"/>
      <c r="AU1063" s="21"/>
      <c r="AV1063" s="21" t="s">
        <v>500</v>
      </c>
      <c r="AW1063" s="21"/>
      <c r="AX1063" s="21" t="s">
        <v>519</v>
      </c>
      <c r="AY1063" s="21" t="s">
        <v>514</v>
      </c>
      <c r="AZ1063">
        <v>1</v>
      </c>
      <c r="BA1063" s="21"/>
      <c r="BB1063" s="21"/>
      <c r="BC1063">
        <v>65280</v>
      </c>
      <c r="BI1063" s="21"/>
    </row>
    <row r="1064" spans="1:62" x14ac:dyDescent="0.25">
      <c r="A1064" t="str">
        <f>VLOOKUP(ObjectiveData[[#This Row],[Template ID]],ID_Conversion[],3,FALSE)</f>
        <v>VMAT</v>
      </c>
      <c r="B1064" t="str">
        <f>VLOOKUP(ObjectiveData[[#This Row],[Template ID]],ID_Conversion[],6,FALSE)</f>
        <v>ESO</v>
      </c>
      <c r="C1064" s="15">
        <f>VLOOKUP(ObjectiveData[[#This Row],[Last Modified]],Date_Conversion[],13,FALSE)</f>
        <v>43425.697500000002</v>
      </c>
      <c r="D1064" s="15" t="str">
        <f>VLOOKUP(ObjectiveData[[#This Row],[Template ID]],ObjectiveFiles[],3,FALSE)</f>
        <v>ObjectiveTemplate_11554.xml</v>
      </c>
      <c r="E1064">
        <v>1.7</v>
      </c>
      <c r="F1064" s="21" t="s">
        <v>204</v>
      </c>
      <c r="G1064" s="21" t="s">
        <v>9</v>
      </c>
      <c r="H1064" s="21" t="s">
        <v>14</v>
      </c>
      <c r="I1064" s="21"/>
      <c r="J1064" s="21"/>
      <c r="K1064" s="21" t="s">
        <v>23</v>
      </c>
      <c r="L1064" s="21"/>
      <c r="M1064" s="21" t="s">
        <v>784</v>
      </c>
      <c r="N1064" s="21" t="s">
        <v>513</v>
      </c>
      <c r="O1064" s="21" t="s">
        <v>41</v>
      </c>
      <c r="P1064" t="b">
        <v>0</v>
      </c>
      <c r="Q1064" t="b">
        <v>0</v>
      </c>
      <c r="R1064" t="b">
        <v>0</v>
      </c>
      <c r="S1064">
        <v>40</v>
      </c>
      <c r="T1064">
        <v>30</v>
      </c>
      <c r="U1064">
        <v>0</v>
      </c>
      <c r="V1064" s="21" t="s">
        <v>49</v>
      </c>
      <c r="W1064">
        <v>1000</v>
      </c>
      <c r="X1064">
        <v>12</v>
      </c>
      <c r="Y1064" t="b">
        <v>1</v>
      </c>
      <c r="Z1064">
        <v>80</v>
      </c>
      <c r="AA1064">
        <v>1</v>
      </c>
      <c r="AB1064">
        <v>105</v>
      </c>
      <c r="AC1064">
        <v>60</v>
      </c>
      <c r="AD1064">
        <v>0.05</v>
      </c>
      <c r="AE1064" t="b">
        <v>1</v>
      </c>
      <c r="AF1064" s="21" t="s">
        <v>724</v>
      </c>
      <c r="AG1064">
        <v>5</v>
      </c>
      <c r="AH1064">
        <v>9</v>
      </c>
      <c r="AI1064">
        <v>10</v>
      </c>
      <c r="AJ1064">
        <v>10</v>
      </c>
      <c r="AK1064" s="21" t="s">
        <v>48</v>
      </c>
      <c r="AL1064" t="b">
        <v>0</v>
      </c>
      <c r="AM1064" t="b">
        <v>0</v>
      </c>
      <c r="AN1064">
        <v>50</v>
      </c>
      <c r="AO1064">
        <v>0</v>
      </c>
      <c r="AP1064">
        <v>2000</v>
      </c>
      <c r="AQ1064" s="21" t="s">
        <v>427</v>
      </c>
      <c r="AR1064" s="21"/>
      <c r="AS1064" t="b">
        <v>0</v>
      </c>
      <c r="AT1064" s="21"/>
      <c r="AU1064" s="21"/>
      <c r="AV1064" s="21" t="s">
        <v>501</v>
      </c>
      <c r="AW1064" s="21"/>
      <c r="AX1064" s="21" t="s">
        <v>761</v>
      </c>
      <c r="AY1064" s="21" t="s">
        <v>507</v>
      </c>
      <c r="AZ1064">
        <v>3.2</v>
      </c>
      <c r="BA1064" s="21"/>
      <c r="BB1064" s="21"/>
      <c r="BC1064">
        <v>8421376</v>
      </c>
      <c r="BI1064" s="21"/>
    </row>
    <row r="1065" spans="1:62" x14ac:dyDescent="0.25">
      <c r="A1065" t="str">
        <f>VLOOKUP(ObjectiveData[[#This Row],[Template ID]],ID_Conversion[],3,FALSE)</f>
        <v>VMAT</v>
      </c>
      <c r="B1065" t="str">
        <f>VLOOKUP(ObjectiveData[[#This Row],[Template ID]],ID_Conversion[],6,FALSE)</f>
        <v>ESO</v>
      </c>
      <c r="C1065" s="15">
        <f>VLOOKUP(ObjectiveData[[#This Row],[Last Modified]],Date_Conversion[],13,FALSE)</f>
        <v>43425.697500000002</v>
      </c>
      <c r="D1065" s="15" t="str">
        <f>VLOOKUP(ObjectiveData[[#This Row],[Template ID]],ObjectiveFiles[],3,FALSE)</f>
        <v>ObjectiveTemplate_11554.xml</v>
      </c>
      <c r="E1065">
        <v>1.7</v>
      </c>
      <c r="F1065" s="21" t="s">
        <v>204</v>
      </c>
      <c r="G1065" s="21" t="s">
        <v>9</v>
      </c>
      <c r="H1065" s="21" t="s">
        <v>14</v>
      </c>
      <c r="I1065" s="21"/>
      <c r="J1065" s="21"/>
      <c r="K1065" s="21" t="s">
        <v>23</v>
      </c>
      <c r="L1065" s="21"/>
      <c r="M1065" s="21" t="s">
        <v>784</v>
      </c>
      <c r="N1065" s="21" t="s">
        <v>513</v>
      </c>
      <c r="O1065" s="21" t="s">
        <v>41</v>
      </c>
      <c r="P1065" t="b">
        <v>0</v>
      </c>
      <c r="Q1065" t="b">
        <v>0</v>
      </c>
      <c r="R1065" t="b">
        <v>0</v>
      </c>
      <c r="S1065">
        <v>40</v>
      </c>
      <c r="T1065">
        <v>30</v>
      </c>
      <c r="U1065">
        <v>0</v>
      </c>
      <c r="V1065" s="21" t="s">
        <v>49</v>
      </c>
      <c r="W1065">
        <v>1000</v>
      </c>
      <c r="X1065">
        <v>12</v>
      </c>
      <c r="Y1065" t="b">
        <v>1</v>
      </c>
      <c r="Z1065">
        <v>80</v>
      </c>
      <c r="AA1065">
        <v>1</v>
      </c>
      <c r="AB1065">
        <v>105</v>
      </c>
      <c r="AC1065">
        <v>60</v>
      </c>
      <c r="AD1065">
        <v>0.05</v>
      </c>
      <c r="AE1065" t="b">
        <v>1</v>
      </c>
      <c r="AF1065" s="21" t="s">
        <v>724</v>
      </c>
      <c r="AG1065">
        <v>5</v>
      </c>
      <c r="AH1065">
        <v>9</v>
      </c>
      <c r="AI1065">
        <v>10</v>
      </c>
      <c r="AJ1065">
        <v>10</v>
      </c>
      <c r="AK1065" s="21" t="s">
        <v>48</v>
      </c>
      <c r="AL1065" t="b">
        <v>0</v>
      </c>
      <c r="AM1065" t="b">
        <v>0</v>
      </c>
      <c r="AN1065">
        <v>50</v>
      </c>
      <c r="AO1065">
        <v>0</v>
      </c>
      <c r="AP1065">
        <v>2000</v>
      </c>
      <c r="AQ1065" s="21" t="s">
        <v>450</v>
      </c>
      <c r="AR1065" s="21"/>
      <c r="AS1065" t="b">
        <v>0</v>
      </c>
      <c r="AT1065" s="21"/>
      <c r="AU1065" s="21"/>
      <c r="AV1065" s="21" t="s">
        <v>501</v>
      </c>
      <c r="AW1065" s="21"/>
      <c r="AX1065" s="21" t="s">
        <v>762</v>
      </c>
      <c r="AY1065" s="21" t="s">
        <v>507</v>
      </c>
      <c r="AZ1065">
        <v>3.2</v>
      </c>
      <c r="BA1065" s="21"/>
      <c r="BB1065" s="21"/>
      <c r="BC1065">
        <v>25600</v>
      </c>
      <c r="BI1065" s="21"/>
    </row>
    <row r="1066" spans="1:62" x14ac:dyDescent="0.25">
      <c r="A1066" t="str">
        <f>VLOOKUP(ObjectiveData[[#This Row],[Template ID]],ID_Conversion[],3,FALSE)</f>
        <v>VMAT</v>
      </c>
      <c r="B1066" t="str">
        <f>VLOOKUP(ObjectiveData[[#This Row],[Template ID]],ID_Conversion[],6,FALSE)</f>
        <v>ESO</v>
      </c>
      <c r="C1066" s="15">
        <f>VLOOKUP(ObjectiveData[[#This Row],[Last Modified]],Date_Conversion[],13,FALSE)</f>
        <v>43425.697500000002</v>
      </c>
      <c r="D1066" s="15" t="str">
        <f>VLOOKUP(ObjectiveData[[#This Row],[Template ID]],ObjectiveFiles[],3,FALSE)</f>
        <v>ObjectiveTemplate_11554.xml</v>
      </c>
      <c r="E1066">
        <v>1.7</v>
      </c>
      <c r="F1066" s="21" t="s">
        <v>204</v>
      </c>
      <c r="G1066" s="21" t="s">
        <v>9</v>
      </c>
      <c r="H1066" s="21" t="s">
        <v>14</v>
      </c>
      <c r="I1066" s="21"/>
      <c r="J1066" s="21"/>
      <c r="K1066" s="21" t="s">
        <v>23</v>
      </c>
      <c r="L1066" s="21"/>
      <c r="M1066" s="21" t="s">
        <v>784</v>
      </c>
      <c r="N1066" s="21" t="s">
        <v>513</v>
      </c>
      <c r="O1066" s="21" t="s">
        <v>41</v>
      </c>
      <c r="P1066" t="b">
        <v>0</v>
      </c>
      <c r="Q1066" t="b">
        <v>0</v>
      </c>
      <c r="R1066" t="b">
        <v>0</v>
      </c>
      <c r="S1066">
        <v>40</v>
      </c>
      <c r="T1066">
        <v>30</v>
      </c>
      <c r="U1066">
        <v>0</v>
      </c>
      <c r="V1066" s="21" t="s">
        <v>49</v>
      </c>
      <c r="W1066">
        <v>1000</v>
      </c>
      <c r="X1066">
        <v>12</v>
      </c>
      <c r="Y1066" t="b">
        <v>1</v>
      </c>
      <c r="Z1066">
        <v>80</v>
      </c>
      <c r="AA1066">
        <v>1</v>
      </c>
      <c r="AB1066">
        <v>105</v>
      </c>
      <c r="AC1066">
        <v>60</v>
      </c>
      <c r="AD1066">
        <v>0.05</v>
      </c>
      <c r="AE1066" t="b">
        <v>1</v>
      </c>
      <c r="AF1066" s="21" t="s">
        <v>724</v>
      </c>
      <c r="AG1066">
        <v>5</v>
      </c>
      <c r="AH1066">
        <v>9</v>
      </c>
      <c r="AI1066">
        <v>10</v>
      </c>
      <c r="AJ1066">
        <v>10</v>
      </c>
      <c r="AK1066" s="21" t="s">
        <v>48</v>
      </c>
      <c r="AL1066" t="b">
        <v>0</v>
      </c>
      <c r="AM1066" t="b">
        <v>0</v>
      </c>
      <c r="AN1066">
        <v>50</v>
      </c>
      <c r="AO1066">
        <v>0</v>
      </c>
      <c r="AP1066">
        <v>2000</v>
      </c>
      <c r="AQ1066" s="21" t="s">
        <v>282</v>
      </c>
      <c r="AR1066" s="21"/>
      <c r="AS1066" t="b">
        <v>0</v>
      </c>
      <c r="AT1066" s="21"/>
      <c r="AU1066" s="21"/>
      <c r="AV1066" s="21" t="s">
        <v>501</v>
      </c>
      <c r="AW1066" s="21"/>
      <c r="AX1066" s="21" t="s">
        <v>745</v>
      </c>
      <c r="AY1066" s="21" t="s">
        <v>507</v>
      </c>
      <c r="AZ1066">
        <v>3.2</v>
      </c>
      <c r="BA1066" s="21"/>
      <c r="BB1066" s="21"/>
      <c r="BC1066">
        <v>16777184</v>
      </c>
      <c r="BD1066">
        <v>0</v>
      </c>
      <c r="BE1066">
        <v>0</v>
      </c>
      <c r="BF1066">
        <v>16</v>
      </c>
      <c r="BG1066">
        <v>10</v>
      </c>
      <c r="BH1066">
        <v>50</v>
      </c>
      <c r="BI1066" s="21"/>
      <c r="BJ1066">
        <v>0</v>
      </c>
    </row>
    <row r="1067" spans="1:62" x14ac:dyDescent="0.25">
      <c r="A1067" t="str">
        <f>VLOOKUP(ObjectiveData[[#This Row],[Template ID]],ID_Conversion[],3,FALSE)</f>
        <v>VMAT</v>
      </c>
      <c r="B1067" t="str">
        <f>VLOOKUP(ObjectiveData[[#This Row],[Template ID]],ID_Conversion[],6,FALSE)</f>
        <v>ESO</v>
      </c>
      <c r="C1067" s="15">
        <f>VLOOKUP(ObjectiveData[[#This Row],[Last Modified]],Date_Conversion[],13,FALSE)</f>
        <v>43425.697500000002</v>
      </c>
      <c r="D1067" s="15" t="str">
        <f>VLOOKUP(ObjectiveData[[#This Row],[Template ID]],ObjectiveFiles[],3,FALSE)</f>
        <v>ObjectiveTemplate_11554.xml</v>
      </c>
      <c r="E1067">
        <v>1.7</v>
      </c>
      <c r="F1067" s="21" t="s">
        <v>204</v>
      </c>
      <c r="G1067" s="21" t="s">
        <v>9</v>
      </c>
      <c r="H1067" s="21" t="s">
        <v>14</v>
      </c>
      <c r="I1067" s="21"/>
      <c r="J1067" s="21"/>
      <c r="K1067" s="21" t="s">
        <v>23</v>
      </c>
      <c r="L1067" s="21"/>
      <c r="M1067" s="21" t="s">
        <v>784</v>
      </c>
      <c r="N1067" s="21" t="s">
        <v>513</v>
      </c>
      <c r="O1067" s="21" t="s">
        <v>41</v>
      </c>
      <c r="P1067" t="b">
        <v>0</v>
      </c>
      <c r="Q1067" t="b">
        <v>0</v>
      </c>
      <c r="R1067" t="b">
        <v>0</v>
      </c>
      <c r="S1067">
        <v>40</v>
      </c>
      <c r="T1067">
        <v>30</v>
      </c>
      <c r="U1067">
        <v>0</v>
      </c>
      <c r="V1067" s="21" t="s">
        <v>49</v>
      </c>
      <c r="W1067">
        <v>1000</v>
      </c>
      <c r="X1067">
        <v>12</v>
      </c>
      <c r="Y1067" t="b">
        <v>1</v>
      </c>
      <c r="Z1067">
        <v>80</v>
      </c>
      <c r="AA1067">
        <v>1</v>
      </c>
      <c r="AB1067">
        <v>105</v>
      </c>
      <c r="AC1067">
        <v>60</v>
      </c>
      <c r="AD1067">
        <v>0.05</v>
      </c>
      <c r="AE1067" t="b">
        <v>1</v>
      </c>
      <c r="AF1067" s="21" t="s">
        <v>724</v>
      </c>
      <c r="AG1067">
        <v>5</v>
      </c>
      <c r="AH1067">
        <v>9</v>
      </c>
      <c r="AI1067">
        <v>10</v>
      </c>
      <c r="AJ1067">
        <v>10</v>
      </c>
      <c r="AK1067" s="21" t="s">
        <v>48</v>
      </c>
      <c r="AL1067" t="b">
        <v>0</v>
      </c>
      <c r="AM1067" t="b">
        <v>0</v>
      </c>
      <c r="AN1067">
        <v>50</v>
      </c>
      <c r="AO1067">
        <v>0</v>
      </c>
      <c r="AP1067">
        <v>2000</v>
      </c>
      <c r="AQ1067" s="21" t="s">
        <v>282</v>
      </c>
      <c r="AR1067" s="21"/>
      <c r="AS1067" t="b">
        <v>0</v>
      </c>
      <c r="AT1067" s="21"/>
      <c r="AU1067" s="21"/>
      <c r="AV1067" s="21" t="s">
        <v>501</v>
      </c>
      <c r="AW1067" s="21"/>
      <c r="AX1067" s="21" t="s">
        <v>745</v>
      </c>
      <c r="AY1067" s="21" t="s">
        <v>507</v>
      </c>
      <c r="AZ1067">
        <v>3.2</v>
      </c>
      <c r="BA1067" s="21"/>
      <c r="BB1067" s="21"/>
      <c r="BC1067">
        <v>16777184</v>
      </c>
      <c r="BD1067">
        <v>0</v>
      </c>
      <c r="BE1067">
        <v>0</v>
      </c>
      <c r="BF1067">
        <v>13</v>
      </c>
      <c r="BG1067">
        <v>30</v>
      </c>
      <c r="BH1067">
        <v>50</v>
      </c>
      <c r="BI1067" s="21"/>
      <c r="BJ1067">
        <v>0</v>
      </c>
    </row>
    <row r="1068" spans="1:62" x14ac:dyDescent="0.25">
      <c r="A1068" t="str">
        <f>VLOOKUP(ObjectiveData[[#This Row],[Template ID]],ID_Conversion[],3,FALSE)</f>
        <v>VMAT</v>
      </c>
      <c r="B1068" t="str">
        <f>VLOOKUP(ObjectiveData[[#This Row],[Template ID]],ID_Conversion[],6,FALSE)</f>
        <v>ESO</v>
      </c>
      <c r="C1068" s="15">
        <f>VLOOKUP(ObjectiveData[[#This Row],[Last Modified]],Date_Conversion[],13,FALSE)</f>
        <v>43425.697500000002</v>
      </c>
      <c r="D1068" s="15" t="str">
        <f>VLOOKUP(ObjectiveData[[#This Row],[Template ID]],ObjectiveFiles[],3,FALSE)</f>
        <v>ObjectiveTemplate_11554.xml</v>
      </c>
      <c r="E1068">
        <v>1.7</v>
      </c>
      <c r="F1068" s="21" t="s">
        <v>204</v>
      </c>
      <c r="G1068" s="21" t="s">
        <v>9</v>
      </c>
      <c r="H1068" s="21" t="s">
        <v>14</v>
      </c>
      <c r="I1068" s="21"/>
      <c r="J1068" s="21"/>
      <c r="K1068" s="21" t="s">
        <v>23</v>
      </c>
      <c r="L1068" s="21"/>
      <c r="M1068" s="21" t="s">
        <v>784</v>
      </c>
      <c r="N1068" s="21" t="s">
        <v>513</v>
      </c>
      <c r="O1068" s="21" t="s">
        <v>41</v>
      </c>
      <c r="P1068" t="b">
        <v>0</v>
      </c>
      <c r="Q1068" t="b">
        <v>0</v>
      </c>
      <c r="R1068" t="b">
        <v>0</v>
      </c>
      <c r="S1068">
        <v>40</v>
      </c>
      <c r="T1068">
        <v>30</v>
      </c>
      <c r="U1068">
        <v>0</v>
      </c>
      <c r="V1068" s="21" t="s">
        <v>49</v>
      </c>
      <c r="W1068">
        <v>1000</v>
      </c>
      <c r="X1068">
        <v>12</v>
      </c>
      <c r="Y1068" t="b">
        <v>1</v>
      </c>
      <c r="Z1068">
        <v>80</v>
      </c>
      <c r="AA1068">
        <v>1</v>
      </c>
      <c r="AB1068">
        <v>105</v>
      </c>
      <c r="AC1068">
        <v>60</v>
      </c>
      <c r="AD1068">
        <v>0.05</v>
      </c>
      <c r="AE1068" t="b">
        <v>1</v>
      </c>
      <c r="AF1068" s="21" t="s">
        <v>724</v>
      </c>
      <c r="AG1068">
        <v>5</v>
      </c>
      <c r="AH1068">
        <v>9</v>
      </c>
      <c r="AI1068">
        <v>10</v>
      </c>
      <c r="AJ1068">
        <v>10</v>
      </c>
      <c r="AK1068" s="21" t="s">
        <v>48</v>
      </c>
      <c r="AL1068" t="b">
        <v>0</v>
      </c>
      <c r="AM1068" t="b">
        <v>0</v>
      </c>
      <c r="AN1068">
        <v>50</v>
      </c>
      <c r="AO1068">
        <v>0</v>
      </c>
      <c r="AP1068">
        <v>2000</v>
      </c>
      <c r="AQ1068" s="21" t="s">
        <v>282</v>
      </c>
      <c r="AR1068" s="21"/>
      <c r="AS1068" t="b">
        <v>0</v>
      </c>
      <c r="AT1068" s="21"/>
      <c r="AU1068" s="21"/>
      <c r="AV1068" s="21" t="s">
        <v>501</v>
      </c>
      <c r="AW1068" s="21"/>
      <c r="AX1068" s="21" t="s">
        <v>745</v>
      </c>
      <c r="AY1068" s="21" t="s">
        <v>507</v>
      </c>
      <c r="AZ1068">
        <v>3.2</v>
      </c>
      <c r="BA1068" s="21"/>
      <c r="BB1068" s="21"/>
      <c r="BC1068">
        <v>16777184</v>
      </c>
      <c r="BD1068">
        <v>0</v>
      </c>
      <c r="BE1068">
        <v>0</v>
      </c>
      <c r="BF1068">
        <v>10</v>
      </c>
      <c r="BG1068">
        <v>50</v>
      </c>
      <c r="BH1068">
        <v>50</v>
      </c>
      <c r="BI1068" s="21"/>
      <c r="BJ1068">
        <v>0</v>
      </c>
    </row>
    <row r="1069" spans="1:62" x14ac:dyDescent="0.25">
      <c r="A1069" t="str">
        <f>VLOOKUP(ObjectiveData[[#This Row],[Template ID]],ID_Conversion[],3,FALSE)</f>
        <v>VMAT</v>
      </c>
      <c r="B1069" t="str">
        <f>VLOOKUP(ObjectiveData[[#This Row],[Template ID]],ID_Conversion[],6,FALSE)</f>
        <v>ESO</v>
      </c>
      <c r="C1069" s="15">
        <f>VLOOKUP(ObjectiveData[[#This Row],[Last Modified]],Date_Conversion[],13,FALSE)</f>
        <v>43425.697500000002</v>
      </c>
      <c r="D1069" s="15" t="str">
        <f>VLOOKUP(ObjectiveData[[#This Row],[Template ID]],ObjectiveFiles[],3,FALSE)</f>
        <v>ObjectiveTemplate_11554.xml</v>
      </c>
      <c r="E1069">
        <v>1.7</v>
      </c>
      <c r="F1069" s="21" t="s">
        <v>204</v>
      </c>
      <c r="G1069" s="21" t="s">
        <v>9</v>
      </c>
      <c r="H1069" s="21" t="s">
        <v>14</v>
      </c>
      <c r="I1069" s="21"/>
      <c r="J1069" s="21"/>
      <c r="K1069" s="21" t="s">
        <v>23</v>
      </c>
      <c r="L1069" s="21"/>
      <c r="M1069" s="21" t="s">
        <v>784</v>
      </c>
      <c r="N1069" s="21" t="s">
        <v>513</v>
      </c>
      <c r="O1069" s="21" t="s">
        <v>41</v>
      </c>
      <c r="P1069" t="b">
        <v>0</v>
      </c>
      <c r="Q1069" t="b">
        <v>0</v>
      </c>
      <c r="R1069" t="b">
        <v>0</v>
      </c>
      <c r="S1069">
        <v>40</v>
      </c>
      <c r="T1069">
        <v>30</v>
      </c>
      <c r="U1069">
        <v>0</v>
      </c>
      <c r="V1069" s="21" t="s">
        <v>49</v>
      </c>
      <c r="W1069">
        <v>1000</v>
      </c>
      <c r="X1069">
        <v>12</v>
      </c>
      <c r="Y1069" t="b">
        <v>1</v>
      </c>
      <c r="Z1069">
        <v>80</v>
      </c>
      <c r="AA1069">
        <v>1</v>
      </c>
      <c r="AB1069">
        <v>105</v>
      </c>
      <c r="AC1069">
        <v>60</v>
      </c>
      <c r="AD1069">
        <v>0.05</v>
      </c>
      <c r="AE1069" t="b">
        <v>1</v>
      </c>
      <c r="AF1069" s="21" t="s">
        <v>724</v>
      </c>
      <c r="AG1069">
        <v>5</v>
      </c>
      <c r="AH1069">
        <v>9</v>
      </c>
      <c r="AI1069">
        <v>10</v>
      </c>
      <c r="AJ1069">
        <v>10</v>
      </c>
      <c r="AK1069" s="21" t="s">
        <v>48</v>
      </c>
      <c r="AL1069" t="b">
        <v>0</v>
      </c>
      <c r="AM1069" t="b">
        <v>0</v>
      </c>
      <c r="AN1069">
        <v>50</v>
      </c>
      <c r="AO1069">
        <v>0</v>
      </c>
      <c r="AP1069">
        <v>2000</v>
      </c>
      <c r="AQ1069" s="21" t="s">
        <v>283</v>
      </c>
      <c r="AR1069" s="21"/>
      <c r="AS1069" t="b">
        <v>0</v>
      </c>
      <c r="AT1069" s="21"/>
      <c r="AU1069" s="21"/>
      <c r="AV1069" s="21" t="s">
        <v>501</v>
      </c>
      <c r="AW1069" s="21"/>
      <c r="AX1069" s="21" t="s">
        <v>746</v>
      </c>
      <c r="AY1069" s="21" t="s">
        <v>507</v>
      </c>
      <c r="AZ1069">
        <v>3.2</v>
      </c>
      <c r="BA1069" s="21"/>
      <c r="BB1069" s="21"/>
      <c r="BC1069">
        <v>12180223</v>
      </c>
      <c r="BD1069">
        <v>0</v>
      </c>
      <c r="BE1069">
        <v>0</v>
      </c>
      <c r="BF1069">
        <v>16</v>
      </c>
      <c r="BG1069">
        <v>10</v>
      </c>
      <c r="BH1069">
        <v>50</v>
      </c>
      <c r="BI1069" s="21"/>
      <c r="BJ1069">
        <v>0</v>
      </c>
    </row>
    <row r="1070" spans="1:62" x14ac:dyDescent="0.25">
      <c r="A1070" t="str">
        <f>VLOOKUP(ObjectiveData[[#This Row],[Template ID]],ID_Conversion[],3,FALSE)</f>
        <v>VMAT</v>
      </c>
      <c r="B1070" t="str">
        <f>VLOOKUP(ObjectiveData[[#This Row],[Template ID]],ID_Conversion[],6,FALSE)</f>
        <v>ESO</v>
      </c>
      <c r="C1070" s="15">
        <f>VLOOKUP(ObjectiveData[[#This Row],[Last Modified]],Date_Conversion[],13,FALSE)</f>
        <v>43425.697500000002</v>
      </c>
      <c r="D1070" s="15" t="str">
        <f>VLOOKUP(ObjectiveData[[#This Row],[Template ID]],ObjectiveFiles[],3,FALSE)</f>
        <v>ObjectiveTemplate_11554.xml</v>
      </c>
      <c r="E1070">
        <v>1.7</v>
      </c>
      <c r="F1070" s="21" t="s">
        <v>204</v>
      </c>
      <c r="G1070" s="21" t="s">
        <v>9</v>
      </c>
      <c r="H1070" s="21" t="s">
        <v>14</v>
      </c>
      <c r="I1070" s="21"/>
      <c r="J1070" s="21"/>
      <c r="K1070" s="21" t="s">
        <v>23</v>
      </c>
      <c r="L1070" s="21"/>
      <c r="M1070" s="21" t="s">
        <v>784</v>
      </c>
      <c r="N1070" s="21" t="s">
        <v>513</v>
      </c>
      <c r="O1070" s="21" t="s">
        <v>41</v>
      </c>
      <c r="P1070" t="b">
        <v>0</v>
      </c>
      <c r="Q1070" t="b">
        <v>0</v>
      </c>
      <c r="R1070" t="b">
        <v>0</v>
      </c>
      <c r="S1070">
        <v>40</v>
      </c>
      <c r="T1070">
        <v>30</v>
      </c>
      <c r="U1070">
        <v>0</v>
      </c>
      <c r="V1070" s="21" t="s">
        <v>49</v>
      </c>
      <c r="W1070">
        <v>1000</v>
      </c>
      <c r="X1070">
        <v>12</v>
      </c>
      <c r="Y1070" t="b">
        <v>1</v>
      </c>
      <c r="Z1070">
        <v>80</v>
      </c>
      <c r="AA1070">
        <v>1</v>
      </c>
      <c r="AB1070">
        <v>105</v>
      </c>
      <c r="AC1070">
        <v>60</v>
      </c>
      <c r="AD1070">
        <v>0.05</v>
      </c>
      <c r="AE1070" t="b">
        <v>1</v>
      </c>
      <c r="AF1070" s="21" t="s">
        <v>724</v>
      </c>
      <c r="AG1070">
        <v>5</v>
      </c>
      <c r="AH1070">
        <v>9</v>
      </c>
      <c r="AI1070">
        <v>10</v>
      </c>
      <c r="AJ1070">
        <v>10</v>
      </c>
      <c r="AK1070" s="21" t="s">
        <v>48</v>
      </c>
      <c r="AL1070" t="b">
        <v>0</v>
      </c>
      <c r="AM1070" t="b">
        <v>0</v>
      </c>
      <c r="AN1070">
        <v>50</v>
      </c>
      <c r="AO1070">
        <v>0</v>
      </c>
      <c r="AP1070">
        <v>2000</v>
      </c>
      <c r="AQ1070" s="21" t="s">
        <v>283</v>
      </c>
      <c r="AR1070" s="21"/>
      <c r="AS1070" t="b">
        <v>0</v>
      </c>
      <c r="AT1070" s="21"/>
      <c r="AU1070" s="21"/>
      <c r="AV1070" s="21" t="s">
        <v>501</v>
      </c>
      <c r="AW1070" s="21"/>
      <c r="AX1070" s="21" t="s">
        <v>746</v>
      </c>
      <c r="AY1070" s="21" t="s">
        <v>507</v>
      </c>
      <c r="AZ1070">
        <v>3.2</v>
      </c>
      <c r="BA1070" s="21"/>
      <c r="BB1070" s="21"/>
      <c r="BC1070">
        <v>12180223</v>
      </c>
      <c r="BD1070">
        <v>0</v>
      </c>
      <c r="BE1070">
        <v>0</v>
      </c>
      <c r="BF1070">
        <v>13</v>
      </c>
      <c r="BG1070">
        <v>30</v>
      </c>
      <c r="BH1070">
        <v>50</v>
      </c>
      <c r="BI1070" s="21"/>
      <c r="BJ1070">
        <v>0</v>
      </c>
    </row>
    <row r="1071" spans="1:62" x14ac:dyDescent="0.25">
      <c r="A1071" t="str">
        <f>VLOOKUP(ObjectiveData[[#This Row],[Template ID]],ID_Conversion[],3,FALSE)</f>
        <v>VMAT</v>
      </c>
      <c r="B1071" t="str">
        <f>VLOOKUP(ObjectiveData[[#This Row],[Template ID]],ID_Conversion[],6,FALSE)</f>
        <v>ESO</v>
      </c>
      <c r="C1071" s="15">
        <f>VLOOKUP(ObjectiveData[[#This Row],[Last Modified]],Date_Conversion[],13,FALSE)</f>
        <v>43425.697500000002</v>
      </c>
      <c r="D1071" s="15" t="str">
        <f>VLOOKUP(ObjectiveData[[#This Row],[Template ID]],ObjectiveFiles[],3,FALSE)</f>
        <v>ObjectiveTemplate_11554.xml</v>
      </c>
      <c r="E1071">
        <v>1.7</v>
      </c>
      <c r="F1071" s="21" t="s">
        <v>204</v>
      </c>
      <c r="G1071" s="21" t="s">
        <v>9</v>
      </c>
      <c r="H1071" s="21" t="s">
        <v>14</v>
      </c>
      <c r="I1071" s="21"/>
      <c r="J1071" s="21"/>
      <c r="K1071" s="21" t="s">
        <v>23</v>
      </c>
      <c r="L1071" s="21"/>
      <c r="M1071" s="21" t="s">
        <v>784</v>
      </c>
      <c r="N1071" s="21" t="s">
        <v>513</v>
      </c>
      <c r="O1071" s="21" t="s">
        <v>41</v>
      </c>
      <c r="P1071" t="b">
        <v>0</v>
      </c>
      <c r="Q1071" t="b">
        <v>0</v>
      </c>
      <c r="R1071" t="b">
        <v>0</v>
      </c>
      <c r="S1071">
        <v>40</v>
      </c>
      <c r="T1071">
        <v>30</v>
      </c>
      <c r="U1071">
        <v>0</v>
      </c>
      <c r="V1071" s="21" t="s">
        <v>49</v>
      </c>
      <c r="W1071">
        <v>1000</v>
      </c>
      <c r="X1071">
        <v>12</v>
      </c>
      <c r="Y1071" t="b">
        <v>1</v>
      </c>
      <c r="Z1071">
        <v>80</v>
      </c>
      <c r="AA1071">
        <v>1</v>
      </c>
      <c r="AB1071">
        <v>105</v>
      </c>
      <c r="AC1071">
        <v>60</v>
      </c>
      <c r="AD1071">
        <v>0.05</v>
      </c>
      <c r="AE1071" t="b">
        <v>1</v>
      </c>
      <c r="AF1071" s="21" t="s">
        <v>724</v>
      </c>
      <c r="AG1071">
        <v>5</v>
      </c>
      <c r="AH1071">
        <v>9</v>
      </c>
      <c r="AI1071">
        <v>10</v>
      </c>
      <c r="AJ1071">
        <v>10</v>
      </c>
      <c r="AK1071" s="21" t="s">
        <v>48</v>
      </c>
      <c r="AL1071" t="b">
        <v>0</v>
      </c>
      <c r="AM1071" t="b">
        <v>0</v>
      </c>
      <c r="AN1071">
        <v>50</v>
      </c>
      <c r="AO1071">
        <v>0</v>
      </c>
      <c r="AP1071">
        <v>2000</v>
      </c>
      <c r="AQ1071" s="21" t="s">
        <v>283</v>
      </c>
      <c r="AR1071" s="21"/>
      <c r="AS1071" t="b">
        <v>0</v>
      </c>
      <c r="AT1071" s="21"/>
      <c r="AU1071" s="21"/>
      <c r="AV1071" s="21" t="s">
        <v>501</v>
      </c>
      <c r="AW1071" s="21"/>
      <c r="AX1071" s="21" t="s">
        <v>746</v>
      </c>
      <c r="AY1071" s="21" t="s">
        <v>507</v>
      </c>
      <c r="AZ1071">
        <v>3.2</v>
      </c>
      <c r="BA1071" s="21"/>
      <c r="BB1071" s="21"/>
      <c r="BC1071">
        <v>12180223</v>
      </c>
      <c r="BD1071">
        <v>0</v>
      </c>
      <c r="BE1071">
        <v>0</v>
      </c>
      <c r="BF1071">
        <v>10</v>
      </c>
      <c r="BG1071">
        <v>50</v>
      </c>
      <c r="BH1071">
        <v>50</v>
      </c>
      <c r="BI1071" s="21"/>
      <c r="BJ1071">
        <v>0</v>
      </c>
    </row>
    <row r="1072" spans="1:62" x14ac:dyDescent="0.25">
      <c r="A1072" t="str">
        <f>VLOOKUP(ObjectiveData[[#This Row],[Template ID]],ID_Conversion[],3,FALSE)</f>
        <v>VMAT</v>
      </c>
      <c r="B1072" t="str">
        <f>VLOOKUP(ObjectiveData[[#This Row],[Template ID]],ID_Conversion[],6,FALSE)</f>
        <v>ESO</v>
      </c>
      <c r="C1072" s="15">
        <f>VLOOKUP(ObjectiveData[[#This Row],[Last Modified]],Date_Conversion[],13,FALSE)</f>
        <v>43425.697500000002</v>
      </c>
      <c r="D1072" s="15" t="str">
        <f>VLOOKUP(ObjectiveData[[#This Row],[Template ID]],ObjectiveFiles[],3,FALSE)</f>
        <v>ObjectiveTemplate_11554.xml</v>
      </c>
      <c r="E1072">
        <v>1.7</v>
      </c>
      <c r="F1072" s="21" t="s">
        <v>204</v>
      </c>
      <c r="G1072" s="21" t="s">
        <v>9</v>
      </c>
      <c r="H1072" s="21" t="s">
        <v>14</v>
      </c>
      <c r="I1072" s="21"/>
      <c r="J1072" s="21"/>
      <c r="K1072" s="21" t="s">
        <v>23</v>
      </c>
      <c r="L1072" s="21"/>
      <c r="M1072" s="21" t="s">
        <v>784</v>
      </c>
      <c r="N1072" s="21" t="s">
        <v>513</v>
      </c>
      <c r="O1072" s="21" t="s">
        <v>41</v>
      </c>
      <c r="P1072" t="b">
        <v>0</v>
      </c>
      <c r="Q1072" t="b">
        <v>0</v>
      </c>
      <c r="R1072" t="b">
        <v>0</v>
      </c>
      <c r="S1072">
        <v>40</v>
      </c>
      <c r="T1072">
        <v>30</v>
      </c>
      <c r="U1072">
        <v>0</v>
      </c>
      <c r="V1072" s="21" t="s">
        <v>49</v>
      </c>
      <c r="W1072">
        <v>1000</v>
      </c>
      <c r="X1072">
        <v>12</v>
      </c>
      <c r="Y1072" t="b">
        <v>1</v>
      </c>
      <c r="Z1072">
        <v>80</v>
      </c>
      <c r="AA1072">
        <v>1</v>
      </c>
      <c r="AB1072">
        <v>105</v>
      </c>
      <c r="AC1072">
        <v>60</v>
      </c>
      <c r="AD1072">
        <v>0.05</v>
      </c>
      <c r="AE1072" t="b">
        <v>1</v>
      </c>
      <c r="AF1072" s="21" t="s">
        <v>724</v>
      </c>
      <c r="AG1072">
        <v>5</v>
      </c>
      <c r="AH1072">
        <v>9</v>
      </c>
      <c r="AI1072">
        <v>10</v>
      </c>
      <c r="AJ1072">
        <v>10</v>
      </c>
      <c r="AK1072" s="21" t="s">
        <v>48</v>
      </c>
      <c r="AL1072" t="b">
        <v>0</v>
      </c>
      <c r="AM1072" t="b">
        <v>0</v>
      </c>
      <c r="AN1072">
        <v>50</v>
      </c>
      <c r="AO1072">
        <v>0</v>
      </c>
      <c r="AP1072">
        <v>2000</v>
      </c>
      <c r="AQ1072" s="21" t="s">
        <v>281</v>
      </c>
      <c r="AR1072" s="21"/>
      <c r="AS1072" t="b">
        <v>0</v>
      </c>
      <c r="AT1072" s="21"/>
      <c r="AU1072" s="21"/>
      <c r="AV1072" s="21" t="s">
        <v>501</v>
      </c>
      <c r="AW1072" s="21"/>
      <c r="AX1072" s="21" t="s">
        <v>763</v>
      </c>
      <c r="AY1072" s="21" t="s">
        <v>507</v>
      </c>
      <c r="AZ1072">
        <v>3.2</v>
      </c>
      <c r="BA1072" s="21"/>
      <c r="BB1072" s="21"/>
      <c r="BC1072">
        <v>65535</v>
      </c>
      <c r="BI1072" s="21"/>
    </row>
    <row r="1073" spans="1:62" x14ac:dyDescent="0.25">
      <c r="A1073" t="str">
        <f>VLOOKUP(ObjectiveData[[#This Row],[Template ID]],ID_Conversion[],3,FALSE)</f>
        <v>VMAT</v>
      </c>
      <c r="B1073" t="str">
        <f>VLOOKUP(ObjectiveData[[#This Row],[Template ID]],ID_Conversion[],6,FALSE)</f>
        <v>H&amp;N</v>
      </c>
      <c r="C1073" s="15">
        <f>VLOOKUP(ObjectiveData[[#This Row],[Last Modified]],Date_Conversion[],13,FALSE)</f>
        <v>43426.537673611114</v>
      </c>
      <c r="D1073" s="15" t="str">
        <f>VLOOKUP(ObjectiveData[[#This Row],[Template ID]],ObjectiveFiles[],3,FALSE)</f>
        <v>ObjectiveTemplate_2621.xml</v>
      </c>
      <c r="E1073">
        <v>1.7</v>
      </c>
      <c r="F1073" s="21" t="s">
        <v>206</v>
      </c>
      <c r="G1073" s="21" t="s">
        <v>9</v>
      </c>
      <c r="H1073" s="21" t="s">
        <v>14</v>
      </c>
      <c r="I1073" s="21"/>
      <c r="J1073" s="21"/>
      <c r="K1073" s="21" t="s">
        <v>23</v>
      </c>
      <c r="L1073" s="21"/>
      <c r="M1073" s="21" t="s">
        <v>785</v>
      </c>
      <c r="N1073" s="21" t="s">
        <v>607</v>
      </c>
      <c r="O1073" s="21" t="s">
        <v>41</v>
      </c>
      <c r="P1073" t="b">
        <v>0</v>
      </c>
      <c r="Q1073" t="b">
        <v>0</v>
      </c>
      <c r="R1073" t="b">
        <v>0</v>
      </c>
      <c r="S1073">
        <v>40</v>
      </c>
      <c r="T1073">
        <v>30</v>
      </c>
      <c r="U1073">
        <v>0</v>
      </c>
      <c r="V1073" s="21" t="s">
        <v>49</v>
      </c>
      <c r="W1073">
        <v>1000</v>
      </c>
      <c r="X1073">
        <v>100</v>
      </c>
      <c r="Y1073" t="b">
        <v>1</v>
      </c>
      <c r="Z1073">
        <v>100</v>
      </c>
      <c r="AA1073">
        <v>1</v>
      </c>
      <c r="AB1073">
        <v>105</v>
      </c>
      <c r="AC1073">
        <v>60</v>
      </c>
      <c r="AD1073">
        <v>0.05</v>
      </c>
      <c r="AE1073" t="b">
        <v>1</v>
      </c>
      <c r="AF1073" s="21" t="s">
        <v>724</v>
      </c>
      <c r="AG1073">
        <v>5</v>
      </c>
      <c r="AH1073">
        <v>9</v>
      </c>
      <c r="AI1073">
        <v>10</v>
      </c>
      <c r="AJ1073">
        <v>10</v>
      </c>
      <c r="AK1073" s="21" t="s">
        <v>48</v>
      </c>
      <c r="AL1073" t="b">
        <v>0</v>
      </c>
      <c r="AM1073" t="b">
        <v>0</v>
      </c>
      <c r="AN1073">
        <v>50</v>
      </c>
      <c r="AO1073">
        <v>0</v>
      </c>
      <c r="AP1073">
        <v>2000</v>
      </c>
      <c r="AQ1073" s="21" t="s">
        <v>220</v>
      </c>
      <c r="AR1073" s="21"/>
      <c r="AS1073" t="b">
        <v>0</v>
      </c>
      <c r="AT1073" s="21"/>
      <c r="AU1073" s="21"/>
      <c r="AV1073" s="21" t="s">
        <v>500</v>
      </c>
      <c r="AW1073" s="21"/>
      <c r="AY1073" s="21"/>
      <c r="BA1073">
        <v>1</v>
      </c>
      <c r="BB1073" s="21"/>
      <c r="BC1073">
        <v>9639167</v>
      </c>
      <c r="BI1073" s="21"/>
    </row>
    <row r="1074" spans="1:62" x14ac:dyDescent="0.25">
      <c r="A1074" t="str">
        <f>VLOOKUP(ObjectiveData[[#This Row],[Template ID]],ID_Conversion[],3,FALSE)</f>
        <v>VMAT</v>
      </c>
      <c r="B1074" t="str">
        <f>VLOOKUP(ObjectiveData[[#This Row],[Template ID]],ID_Conversion[],6,FALSE)</f>
        <v>H&amp;N</v>
      </c>
      <c r="C1074" s="15">
        <f>VLOOKUP(ObjectiveData[[#This Row],[Last Modified]],Date_Conversion[],13,FALSE)</f>
        <v>43426.537673611114</v>
      </c>
      <c r="D1074" s="15" t="str">
        <f>VLOOKUP(ObjectiveData[[#This Row],[Template ID]],ObjectiveFiles[],3,FALSE)</f>
        <v>ObjectiveTemplate_2621.xml</v>
      </c>
      <c r="E1074">
        <v>1.7</v>
      </c>
      <c r="F1074" s="21" t="s">
        <v>206</v>
      </c>
      <c r="G1074" s="21" t="s">
        <v>9</v>
      </c>
      <c r="H1074" s="21" t="s">
        <v>14</v>
      </c>
      <c r="I1074" s="21"/>
      <c r="J1074" s="21"/>
      <c r="K1074" s="21" t="s">
        <v>23</v>
      </c>
      <c r="L1074" s="21"/>
      <c r="M1074" s="21" t="s">
        <v>785</v>
      </c>
      <c r="N1074" s="21" t="s">
        <v>607</v>
      </c>
      <c r="O1074" s="21" t="s">
        <v>41</v>
      </c>
      <c r="P1074" t="b">
        <v>0</v>
      </c>
      <c r="Q1074" t="b">
        <v>0</v>
      </c>
      <c r="R1074" t="b">
        <v>0</v>
      </c>
      <c r="S1074">
        <v>40</v>
      </c>
      <c r="T1074">
        <v>30</v>
      </c>
      <c r="U1074">
        <v>0</v>
      </c>
      <c r="V1074" s="21" t="s">
        <v>49</v>
      </c>
      <c r="W1074">
        <v>1000</v>
      </c>
      <c r="X1074">
        <v>100</v>
      </c>
      <c r="Y1074" t="b">
        <v>1</v>
      </c>
      <c r="Z1074">
        <v>100</v>
      </c>
      <c r="AA1074">
        <v>1</v>
      </c>
      <c r="AB1074">
        <v>105</v>
      </c>
      <c r="AC1074">
        <v>60</v>
      </c>
      <c r="AD1074">
        <v>0.05</v>
      </c>
      <c r="AE1074" t="b">
        <v>1</v>
      </c>
      <c r="AF1074" s="21" t="s">
        <v>724</v>
      </c>
      <c r="AG1074">
        <v>5</v>
      </c>
      <c r="AH1074">
        <v>9</v>
      </c>
      <c r="AI1074">
        <v>10</v>
      </c>
      <c r="AJ1074">
        <v>10</v>
      </c>
      <c r="AK1074" s="21" t="s">
        <v>48</v>
      </c>
      <c r="AL1074" t="b">
        <v>0</v>
      </c>
      <c r="AM1074" t="b">
        <v>0</v>
      </c>
      <c r="AN1074">
        <v>50</v>
      </c>
      <c r="AO1074">
        <v>0</v>
      </c>
      <c r="AP1074">
        <v>2000</v>
      </c>
      <c r="AQ1074" s="21" t="s">
        <v>221</v>
      </c>
      <c r="AR1074" s="21"/>
      <c r="AS1074" t="b">
        <v>0</v>
      </c>
      <c r="AT1074" s="21"/>
      <c r="AU1074" s="21"/>
      <c r="AV1074" s="21" t="s">
        <v>500</v>
      </c>
      <c r="AW1074" s="21"/>
      <c r="AY1074" s="21"/>
      <c r="BA1074">
        <v>1</v>
      </c>
      <c r="BB1074" s="21"/>
      <c r="BC1074">
        <v>9639167</v>
      </c>
      <c r="BI1074" s="21"/>
    </row>
    <row r="1075" spans="1:62" x14ac:dyDescent="0.25">
      <c r="A1075" t="str">
        <f>VLOOKUP(ObjectiveData[[#This Row],[Template ID]],ID_Conversion[],3,FALSE)</f>
        <v>VMAT</v>
      </c>
      <c r="B1075" t="str">
        <f>VLOOKUP(ObjectiveData[[#This Row],[Template ID]],ID_Conversion[],6,FALSE)</f>
        <v>H&amp;N</v>
      </c>
      <c r="C1075" s="15">
        <f>VLOOKUP(ObjectiveData[[#This Row],[Last Modified]],Date_Conversion[],13,FALSE)</f>
        <v>43426.537673611114</v>
      </c>
      <c r="D1075" s="15" t="str">
        <f>VLOOKUP(ObjectiveData[[#This Row],[Template ID]],ObjectiveFiles[],3,FALSE)</f>
        <v>ObjectiveTemplate_2621.xml</v>
      </c>
      <c r="E1075">
        <v>1.7</v>
      </c>
      <c r="F1075" s="21" t="s">
        <v>206</v>
      </c>
      <c r="G1075" s="21" t="s">
        <v>9</v>
      </c>
      <c r="H1075" s="21" t="s">
        <v>14</v>
      </c>
      <c r="I1075" s="21"/>
      <c r="J1075" s="21"/>
      <c r="K1075" s="21" t="s">
        <v>23</v>
      </c>
      <c r="L1075" s="21"/>
      <c r="M1075" s="21" t="s">
        <v>785</v>
      </c>
      <c r="N1075" s="21" t="s">
        <v>607</v>
      </c>
      <c r="O1075" s="21" t="s">
        <v>41</v>
      </c>
      <c r="P1075" t="b">
        <v>0</v>
      </c>
      <c r="Q1075" t="b">
        <v>0</v>
      </c>
      <c r="R1075" t="b">
        <v>0</v>
      </c>
      <c r="S1075">
        <v>40</v>
      </c>
      <c r="T1075">
        <v>30</v>
      </c>
      <c r="U1075">
        <v>0</v>
      </c>
      <c r="V1075" s="21" t="s">
        <v>49</v>
      </c>
      <c r="W1075">
        <v>1000</v>
      </c>
      <c r="X1075">
        <v>100</v>
      </c>
      <c r="Y1075" t="b">
        <v>1</v>
      </c>
      <c r="Z1075">
        <v>100</v>
      </c>
      <c r="AA1075">
        <v>1</v>
      </c>
      <c r="AB1075">
        <v>105</v>
      </c>
      <c r="AC1075">
        <v>60</v>
      </c>
      <c r="AD1075">
        <v>0.05</v>
      </c>
      <c r="AE1075" t="b">
        <v>1</v>
      </c>
      <c r="AF1075" s="21" t="s">
        <v>724</v>
      </c>
      <c r="AG1075">
        <v>5</v>
      </c>
      <c r="AH1075">
        <v>9</v>
      </c>
      <c r="AI1075">
        <v>10</v>
      </c>
      <c r="AJ1075">
        <v>10</v>
      </c>
      <c r="AK1075" s="21" t="s">
        <v>48</v>
      </c>
      <c r="AL1075" t="b">
        <v>0</v>
      </c>
      <c r="AM1075" t="b">
        <v>0</v>
      </c>
      <c r="AN1075">
        <v>50</v>
      </c>
      <c r="AO1075">
        <v>0</v>
      </c>
      <c r="AP1075">
        <v>2000</v>
      </c>
      <c r="AQ1075" s="21" t="s">
        <v>223</v>
      </c>
      <c r="AR1075" s="21"/>
      <c r="AS1075" t="b">
        <v>0</v>
      </c>
      <c r="AT1075" s="21"/>
      <c r="AU1075" s="21"/>
      <c r="AV1075" s="21" t="s">
        <v>502</v>
      </c>
      <c r="AW1075" s="21"/>
      <c r="AY1075" s="21"/>
      <c r="BA1075">
        <v>4.5</v>
      </c>
      <c r="BB1075" s="21"/>
      <c r="BC1075">
        <v>65280</v>
      </c>
      <c r="BI1075" s="21"/>
    </row>
    <row r="1076" spans="1:62" x14ac:dyDescent="0.25">
      <c r="A1076" t="str">
        <f>VLOOKUP(ObjectiveData[[#This Row],[Template ID]],ID_Conversion[],3,FALSE)</f>
        <v>VMAT</v>
      </c>
      <c r="B1076" t="str">
        <f>VLOOKUP(ObjectiveData[[#This Row],[Template ID]],ID_Conversion[],6,FALSE)</f>
        <v>H&amp;N</v>
      </c>
      <c r="C1076" s="15">
        <f>VLOOKUP(ObjectiveData[[#This Row],[Last Modified]],Date_Conversion[],13,FALSE)</f>
        <v>43426.537673611114</v>
      </c>
      <c r="D1076" s="15" t="str">
        <f>VLOOKUP(ObjectiveData[[#This Row],[Template ID]],ObjectiveFiles[],3,FALSE)</f>
        <v>ObjectiveTemplate_2621.xml</v>
      </c>
      <c r="E1076">
        <v>1.7</v>
      </c>
      <c r="F1076" s="21" t="s">
        <v>206</v>
      </c>
      <c r="G1076" s="21" t="s">
        <v>9</v>
      </c>
      <c r="H1076" s="21" t="s">
        <v>14</v>
      </c>
      <c r="I1076" s="21"/>
      <c r="J1076" s="21"/>
      <c r="K1076" s="21" t="s">
        <v>23</v>
      </c>
      <c r="L1076" s="21"/>
      <c r="M1076" s="21" t="s">
        <v>785</v>
      </c>
      <c r="N1076" s="21" t="s">
        <v>607</v>
      </c>
      <c r="O1076" s="21" t="s">
        <v>41</v>
      </c>
      <c r="P1076" t="b">
        <v>0</v>
      </c>
      <c r="Q1076" t="b">
        <v>0</v>
      </c>
      <c r="R1076" t="b">
        <v>0</v>
      </c>
      <c r="S1076">
        <v>40</v>
      </c>
      <c r="T1076">
        <v>30</v>
      </c>
      <c r="U1076">
        <v>0</v>
      </c>
      <c r="V1076" s="21" t="s">
        <v>49</v>
      </c>
      <c r="W1076">
        <v>1000</v>
      </c>
      <c r="X1076">
        <v>100</v>
      </c>
      <c r="Y1076" t="b">
        <v>1</v>
      </c>
      <c r="Z1076">
        <v>100</v>
      </c>
      <c r="AA1076">
        <v>1</v>
      </c>
      <c r="AB1076">
        <v>105</v>
      </c>
      <c r="AC1076">
        <v>60</v>
      </c>
      <c r="AD1076">
        <v>0.05</v>
      </c>
      <c r="AE1076" t="b">
        <v>1</v>
      </c>
      <c r="AF1076" s="21" t="s">
        <v>724</v>
      </c>
      <c r="AG1076">
        <v>5</v>
      </c>
      <c r="AH1076">
        <v>9</v>
      </c>
      <c r="AI1076">
        <v>10</v>
      </c>
      <c r="AJ1076">
        <v>10</v>
      </c>
      <c r="AK1076" s="21" t="s">
        <v>48</v>
      </c>
      <c r="AL1076" t="b">
        <v>0</v>
      </c>
      <c r="AM1076" t="b">
        <v>0</v>
      </c>
      <c r="AN1076">
        <v>50</v>
      </c>
      <c r="AO1076">
        <v>0</v>
      </c>
      <c r="AP1076">
        <v>2000</v>
      </c>
      <c r="AQ1076" s="21" t="s">
        <v>229</v>
      </c>
      <c r="AR1076" s="21"/>
      <c r="AS1076" t="b">
        <v>0</v>
      </c>
      <c r="AT1076" s="21"/>
      <c r="AU1076" s="21"/>
      <c r="AV1076" s="21" t="s">
        <v>503</v>
      </c>
      <c r="AW1076" s="21"/>
      <c r="AY1076" s="21"/>
      <c r="BA1076">
        <v>1</v>
      </c>
      <c r="BB1076" s="21"/>
      <c r="BC1076">
        <v>14524637</v>
      </c>
      <c r="BI1076" s="21"/>
    </row>
    <row r="1077" spans="1:62" x14ac:dyDescent="0.25">
      <c r="A1077" t="str">
        <f>VLOOKUP(ObjectiveData[[#This Row],[Template ID]],ID_Conversion[],3,FALSE)</f>
        <v>VMAT</v>
      </c>
      <c r="B1077" t="str">
        <f>VLOOKUP(ObjectiveData[[#This Row],[Template ID]],ID_Conversion[],6,FALSE)</f>
        <v>H&amp;N</v>
      </c>
      <c r="C1077" s="15">
        <f>VLOOKUP(ObjectiveData[[#This Row],[Last Modified]],Date_Conversion[],13,FALSE)</f>
        <v>43426.537673611114</v>
      </c>
      <c r="D1077" s="15" t="str">
        <f>VLOOKUP(ObjectiveData[[#This Row],[Template ID]],ObjectiveFiles[],3,FALSE)</f>
        <v>ObjectiveTemplate_2621.xml</v>
      </c>
      <c r="E1077">
        <v>1.7</v>
      </c>
      <c r="F1077" s="21" t="s">
        <v>206</v>
      </c>
      <c r="G1077" s="21" t="s">
        <v>9</v>
      </c>
      <c r="H1077" s="21" t="s">
        <v>14</v>
      </c>
      <c r="I1077" s="21"/>
      <c r="J1077" s="21"/>
      <c r="K1077" s="21" t="s">
        <v>23</v>
      </c>
      <c r="L1077" s="21"/>
      <c r="M1077" s="21" t="s">
        <v>785</v>
      </c>
      <c r="N1077" s="21" t="s">
        <v>607</v>
      </c>
      <c r="O1077" s="21" t="s">
        <v>41</v>
      </c>
      <c r="P1077" t="b">
        <v>0</v>
      </c>
      <c r="Q1077" t="b">
        <v>0</v>
      </c>
      <c r="R1077" t="b">
        <v>0</v>
      </c>
      <c r="S1077">
        <v>40</v>
      </c>
      <c r="T1077">
        <v>30</v>
      </c>
      <c r="U1077">
        <v>0</v>
      </c>
      <c r="V1077" s="21" t="s">
        <v>49</v>
      </c>
      <c r="W1077">
        <v>1000</v>
      </c>
      <c r="X1077">
        <v>100</v>
      </c>
      <c r="Y1077" t="b">
        <v>1</v>
      </c>
      <c r="Z1077">
        <v>100</v>
      </c>
      <c r="AA1077">
        <v>1</v>
      </c>
      <c r="AB1077">
        <v>105</v>
      </c>
      <c r="AC1077">
        <v>60</v>
      </c>
      <c r="AD1077">
        <v>0.05</v>
      </c>
      <c r="AE1077" t="b">
        <v>1</v>
      </c>
      <c r="AF1077" s="21" t="s">
        <v>724</v>
      </c>
      <c r="AG1077">
        <v>5</v>
      </c>
      <c r="AH1077">
        <v>9</v>
      </c>
      <c r="AI1077">
        <v>10</v>
      </c>
      <c r="AJ1077">
        <v>10</v>
      </c>
      <c r="AK1077" s="21" t="s">
        <v>48</v>
      </c>
      <c r="AL1077" t="b">
        <v>0</v>
      </c>
      <c r="AM1077" t="b">
        <v>0</v>
      </c>
      <c r="AN1077">
        <v>50</v>
      </c>
      <c r="AO1077">
        <v>0</v>
      </c>
      <c r="AP1077">
        <v>2000</v>
      </c>
      <c r="AQ1077" s="21" t="s">
        <v>232</v>
      </c>
      <c r="AR1077" s="21"/>
      <c r="AS1077" t="b">
        <v>0</v>
      </c>
      <c r="AT1077" s="21"/>
      <c r="AU1077" s="21"/>
      <c r="AV1077" s="21" t="s">
        <v>501</v>
      </c>
      <c r="AW1077" s="21"/>
      <c r="AY1077" s="21"/>
      <c r="BA1077">
        <v>1</v>
      </c>
      <c r="BB1077" s="21"/>
      <c r="BC1077">
        <v>64636</v>
      </c>
      <c r="BI1077" s="21"/>
    </row>
    <row r="1078" spans="1:62" x14ac:dyDescent="0.25">
      <c r="A1078" t="str">
        <f>VLOOKUP(ObjectiveData[[#This Row],[Template ID]],ID_Conversion[],3,FALSE)</f>
        <v>VMAT</v>
      </c>
      <c r="B1078" t="str">
        <f>VLOOKUP(ObjectiveData[[#This Row],[Template ID]],ID_Conversion[],6,FALSE)</f>
        <v>H&amp;N</v>
      </c>
      <c r="C1078" s="15">
        <f>VLOOKUP(ObjectiveData[[#This Row],[Last Modified]],Date_Conversion[],13,FALSE)</f>
        <v>43426.537673611114</v>
      </c>
      <c r="D1078" s="15" t="str">
        <f>VLOOKUP(ObjectiveData[[#This Row],[Template ID]],ObjectiveFiles[],3,FALSE)</f>
        <v>ObjectiveTemplate_2621.xml</v>
      </c>
      <c r="E1078">
        <v>1.7</v>
      </c>
      <c r="F1078" s="21" t="s">
        <v>206</v>
      </c>
      <c r="G1078" s="21" t="s">
        <v>9</v>
      </c>
      <c r="H1078" s="21" t="s">
        <v>14</v>
      </c>
      <c r="I1078" s="21"/>
      <c r="J1078" s="21"/>
      <c r="K1078" s="21" t="s">
        <v>23</v>
      </c>
      <c r="L1078" s="21"/>
      <c r="M1078" s="21" t="s">
        <v>785</v>
      </c>
      <c r="N1078" s="21" t="s">
        <v>607</v>
      </c>
      <c r="O1078" s="21" t="s">
        <v>41</v>
      </c>
      <c r="P1078" t="b">
        <v>0</v>
      </c>
      <c r="Q1078" t="b">
        <v>0</v>
      </c>
      <c r="R1078" t="b">
        <v>0</v>
      </c>
      <c r="S1078">
        <v>40</v>
      </c>
      <c r="T1078">
        <v>30</v>
      </c>
      <c r="U1078">
        <v>0</v>
      </c>
      <c r="V1078" s="21" t="s">
        <v>49</v>
      </c>
      <c r="W1078">
        <v>1000</v>
      </c>
      <c r="X1078">
        <v>100</v>
      </c>
      <c r="Y1078" t="b">
        <v>1</v>
      </c>
      <c r="Z1078">
        <v>100</v>
      </c>
      <c r="AA1078">
        <v>1</v>
      </c>
      <c r="AB1078">
        <v>105</v>
      </c>
      <c r="AC1078">
        <v>60</v>
      </c>
      <c r="AD1078">
        <v>0.05</v>
      </c>
      <c r="AE1078" t="b">
        <v>1</v>
      </c>
      <c r="AF1078" s="21" t="s">
        <v>724</v>
      </c>
      <c r="AG1078">
        <v>5</v>
      </c>
      <c r="AH1078">
        <v>9</v>
      </c>
      <c r="AI1078">
        <v>10</v>
      </c>
      <c r="AJ1078">
        <v>10</v>
      </c>
      <c r="AK1078" s="21" t="s">
        <v>48</v>
      </c>
      <c r="AL1078" t="b">
        <v>0</v>
      </c>
      <c r="AM1078" t="b">
        <v>0</v>
      </c>
      <c r="AN1078">
        <v>50</v>
      </c>
      <c r="AO1078">
        <v>0</v>
      </c>
      <c r="AP1078">
        <v>2000</v>
      </c>
      <c r="AQ1078" s="21" t="s">
        <v>233</v>
      </c>
      <c r="AR1078" s="21"/>
      <c r="AS1078" t="b">
        <v>0</v>
      </c>
      <c r="AT1078" s="21"/>
      <c r="AU1078" s="21"/>
      <c r="AV1078" s="21" t="s">
        <v>501</v>
      </c>
      <c r="AW1078" s="21"/>
      <c r="AY1078" s="21"/>
      <c r="BA1078">
        <v>2.3821500000000002</v>
      </c>
      <c r="BB1078" s="21"/>
      <c r="BC1078">
        <v>8388736</v>
      </c>
      <c r="BD1078">
        <v>0</v>
      </c>
      <c r="BE1078">
        <v>0</v>
      </c>
      <c r="BF1078">
        <v>20</v>
      </c>
      <c r="BG1078">
        <v>0</v>
      </c>
      <c r="BH1078">
        <v>80</v>
      </c>
      <c r="BI1078" s="21"/>
      <c r="BJ1078">
        <v>0</v>
      </c>
    </row>
    <row r="1079" spans="1:62" x14ac:dyDescent="0.25">
      <c r="A1079" t="str">
        <f>VLOOKUP(ObjectiveData[[#This Row],[Template ID]],ID_Conversion[],3,FALSE)</f>
        <v>VMAT</v>
      </c>
      <c r="B1079" t="str">
        <f>VLOOKUP(ObjectiveData[[#This Row],[Template ID]],ID_Conversion[],6,FALSE)</f>
        <v>H&amp;N</v>
      </c>
      <c r="C1079" s="15">
        <f>VLOOKUP(ObjectiveData[[#This Row],[Last Modified]],Date_Conversion[],13,FALSE)</f>
        <v>43426.537673611114</v>
      </c>
      <c r="D1079" s="15" t="str">
        <f>VLOOKUP(ObjectiveData[[#This Row],[Template ID]],ObjectiveFiles[],3,FALSE)</f>
        <v>ObjectiveTemplate_2621.xml</v>
      </c>
      <c r="E1079">
        <v>1.7</v>
      </c>
      <c r="F1079" s="21" t="s">
        <v>206</v>
      </c>
      <c r="G1079" s="21" t="s">
        <v>9</v>
      </c>
      <c r="H1079" s="21" t="s">
        <v>14</v>
      </c>
      <c r="I1079" s="21"/>
      <c r="J1079" s="21"/>
      <c r="K1079" s="21" t="s">
        <v>23</v>
      </c>
      <c r="L1079" s="21"/>
      <c r="M1079" s="21" t="s">
        <v>785</v>
      </c>
      <c r="N1079" s="21" t="s">
        <v>607</v>
      </c>
      <c r="O1079" s="21" t="s">
        <v>41</v>
      </c>
      <c r="P1079" t="b">
        <v>0</v>
      </c>
      <c r="Q1079" t="b">
        <v>0</v>
      </c>
      <c r="R1079" t="b">
        <v>0</v>
      </c>
      <c r="S1079">
        <v>40</v>
      </c>
      <c r="T1079">
        <v>30</v>
      </c>
      <c r="U1079">
        <v>0</v>
      </c>
      <c r="V1079" s="21" t="s">
        <v>49</v>
      </c>
      <c r="W1079">
        <v>1000</v>
      </c>
      <c r="X1079">
        <v>100</v>
      </c>
      <c r="Y1079" t="b">
        <v>1</v>
      </c>
      <c r="Z1079">
        <v>100</v>
      </c>
      <c r="AA1079">
        <v>1</v>
      </c>
      <c r="AB1079">
        <v>105</v>
      </c>
      <c r="AC1079">
        <v>60</v>
      </c>
      <c r="AD1079">
        <v>0.05</v>
      </c>
      <c r="AE1079" t="b">
        <v>1</v>
      </c>
      <c r="AF1079" s="21" t="s">
        <v>724</v>
      </c>
      <c r="AG1079">
        <v>5</v>
      </c>
      <c r="AH1079">
        <v>9</v>
      </c>
      <c r="AI1079">
        <v>10</v>
      </c>
      <c r="AJ1079">
        <v>10</v>
      </c>
      <c r="AK1079" s="21" t="s">
        <v>48</v>
      </c>
      <c r="AL1079" t="b">
        <v>0</v>
      </c>
      <c r="AM1079" t="b">
        <v>0</v>
      </c>
      <c r="AN1079">
        <v>50</v>
      </c>
      <c r="AO1079">
        <v>0</v>
      </c>
      <c r="AP1079">
        <v>2000</v>
      </c>
      <c r="AQ1079" s="21" t="s">
        <v>234</v>
      </c>
      <c r="AR1079" s="21"/>
      <c r="AS1079" t="b">
        <v>0</v>
      </c>
      <c r="AT1079" s="21"/>
      <c r="AU1079" s="21"/>
      <c r="AV1079" s="21" t="s">
        <v>503</v>
      </c>
      <c r="AW1079" s="21"/>
      <c r="AY1079" s="21"/>
      <c r="BA1079">
        <v>1</v>
      </c>
      <c r="BB1079" s="21"/>
      <c r="BC1079">
        <v>14524637</v>
      </c>
      <c r="BI1079" s="21"/>
    </row>
    <row r="1080" spans="1:62" x14ac:dyDescent="0.25">
      <c r="A1080" t="str">
        <f>VLOOKUP(ObjectiveData[[#This Row],[Template ID]],ID_Conversion[],3,FALSE)</f>
        <v>VMAT</v>
      </c>
      <c r="B1080" t="str">
        <f>VLOOKUP(ObjectiveData[[#This Row],[Template ID]],ID_Conversion[],6,FALSE)</f>
        <v>H&amp;N</v>
      </c>
      <c r="C1080" s="15">
        <f>VLOOKUP(ObjectiveData[[#This Row],[Last Modified]],Date_Conversion[],13,FALSE)</f>
        <v>43426.537673611114</v>
      </c>
      <c r="D1080" s="15" t="str">
        <f>VLOOKUP(ObjectiveData[[#This Row],[Template ID]],ObjectiveFiles[],3,FALSE)</f>
        <v>ObjectiveTemplate_2621.xml</v>
      </c>
      <c r="E1080">
        <v>1.7</v>
      </c>
      <c r="F1080" s="21" t="s">
        <v>206</v>
      </c>
      <c r="G1080" s="21" t="s">
        <v>9</v>
      </c>
      <c r="H1080" s="21" t="s">
        <v>14</v>
      </c>
      <c r="I1080" s="21"/>
      <c r="J1080" s="21"/>
      <c r="K1080" s="21" t="s">
        <v>23</v>
      </c>
      <c r="L1080" s="21"/>
      <c r="M1080" s="21" t="s">
        <v>785</v>
      </c>
      <c r="N1080" s="21" t="s">
        <v>607</v>
      </c>
      <c r="O1080" s="21" t="s">
        <v>41</v>
      </c>
      <c r="P1080" t="b">
        <v>0</v>
      </c>
      <c r="Q1080" t="b">
        <v>0</v>
      </c>
      <c r="R1080" t="b">
        <v>0</v>
      </c>
      <c r="S1080">
        <v>40</v>
      </c>
      <c r="T1080">
        <v>30</v>
      </c>
      <c r="U1080">
        <v>0</v>
      </c>
      <c r="V1080" s="21" t="s">
        <v>49</v>
      </c>
      <c r="W1080">
        <v>1000</v>
      </c>
      <c r="X1080">
        <v>100</v>
      </c>
      <c r="Y1080" t="b">
        <v>1</v>
      </c>
      <c r="Z1080">
        <v>100</v>
      </c>
      <c r="AA1080">
        <v>1</v>
      </c>
      <c r="AB1080">
        <v>105</v>
      </c>
      <c r="AC1080">
        <v>60</v>
      </c>
      <c r="AD1080">
        <v>0.05</v>
      </c>
      <c r="AE1080" t="b">
        <v>1</v>
      </c>
      <c r="AF1080" s="21" t="s">
        <v>724</v>
      </c>
      <c r="AG1080">
        <v>5</v>
      </c>
      <c r="AH1080">
        <v>9</v>
      </c>
      <c r="AI1080">
        <v>10</v>
      </c>
      <c r="AJ1080">
        <v>10</v>
      </c>
      <c r="AK1080" s="21" t="s">
        <v>48</v>
      </c>
      <c r="AL1080" t="b">
        <v>0</v>
      </c>
      <c r="AM1080" t="b">
        <v>0</v>
      </c>
      <c r="AN1080">
        <v>50</v>
      </c>
      <c r="AO1080">
        <v>0</v>
      </c>
      <c r="AP1080">
        <v>2000</v>
      </c>
      <c r="AQ1080" s="21" t="s">
        <v>241</v>
      </c>
      <c r="AR1080" s="21"/>
      <c r="AS1080" t="b">
        <v>0</v>
      </c>
      <c r="AT1080" s="21"/>
      <c r="AU1080" s="21"/>
      <c r="AV1080" s="21" t="s">
        <v>501</v>
      </c>
      <c r="AW1080" s="21"/>
      <c r="AY1080" s="21"/>
      <c r="BA1080">
        <v>1</v>
      </c>
      <c r="BB1080" s="21"/>
      <c r="BC1080">
        <v>10526303</v>
      </c>
      <c r="BD1080">
        <v>0</v>
      </c>
      <c r="BE1080">
        <v>0</v>
      </c>
      <c r="BF1080">
        <v>15</v>
      </c>
      <c r="BG1080">
        <v>20</v>
      </c>
      <c r="BH1080">
        <v>50</v>
      </c>
      <c r="BI1080" s="21"/>
      <c r="BJ1080">
        <v>0</v>
      </c>
    </row>
    <row r="1081" spans="1:62" x14ac:dyDescent="0.25">
      <c r="A1081" t="str">
        <f>VLOOKUP(ObjectiveData[[#This Row],[Template ID]],ID_Conversion[],3,FALSE)</f>
        <v>VMAT</v>
      </c>
      <c r="B1081" t="str">
        <f>VLOOKUP(ObjectiveData[[#This Row],[Template ID]],ID_Conversion[],6,FALSE)</f>
        <v>H&amp;N</v>
      </c>
      <c r="C1081" s="15">
        <f>VLOOKUP(ObjectiveData[[#This Row],[Last Modified]],Date_Conversion[],13,FALSE)</f>
        <v>43426.537673611114</v>
      </c>
      <c r="D1081" s="15" t="str">
        <f>VLOOKUP(ObjectiveData[[#This Row],[Template ID]],ObjectiveFiles[],3,FALSE)</f>
        <v>ObjectiveTemplate_2621.xml</v>
      </c>
      <c r="E1081">
        <v>1.7</v>
      </c>
      <c r="F1081" s="21" t="s">
        <v>206</v>
      </c>
      <c r="G1081" s="21" t="s">
        <v>9</v>
      </c>
      <c r="H1081" s="21" t="s">
        <v>14</v>
      </c>
      <c r="I1081" s="21"/>
      <c r="J1081" s="21"/>
      <c r="K1081" s="21" t="s">
        <v>23</v>
      </c>
      <c r="L1081" s="21"/>
      <c r="M1081" s="21" t="s">
        <v>785</v>
      </c>
      <c r="N1081" s="21" t="s">
        <v>607</v>
      </c>
      <c r="O1081" s="21" t="s">
        <v>41</v>
      </c>
      <c r="P1081" t="b">
        <v>0</v>
      </c>
      <c r="Q1081" t="b">
        <v>0</v>
      </c>
      <c r="R1081" t="b">
        <v>0</v>
      </c>
      <c r="S1081">
        <v>40</v>
      </c>
      <c r="T1081">
        <v>30</v>
      </c>
      <c r="U1081">
        <v>0</v>
      </c>
      <c r="V1081" s="21" t="s">
        <v>49</v>
      </c>
      <c r="W1081">
        <v>1000</v>
      </c>
      <c r="X1081">
        <v>100</v>
      </c>
      <c r="Y1081" t="b">
        <v>1</v>
      </c>
      <c r="Z1081">
        <v>100</v>
      </c>
      <c r="AA1081">
        <v>1</v>
      </c>
      <c r="AB1081">
        <v>105</v>
      </c>
      <c r="AC1081">
        <v>60</v>
      </c>
      <c r="AD1081">
        <v>0.05</v>
      </c>
      <c r="AE1081" t="b">
        <v>1</v>
      </c>
      <c r="AF1081" s="21" t="s">
        <v>724</v>
      </c>
      <c r="AG1081">
        <v>5</v>
      </c>
      <c r="AH1081">
        <v>9</v>
      </c>
      <c r="AI1081">
        <v>10</v>
      </c>
      <c r="AJ1081">
        <v>10</v>
      </c>
      <c r="AK1081" s="21" t="s">
        <v>48</v>
      </c>
      <c r="AL1081" t="b">
        <v>0</v>
      </c>
      <c r="AM1081" t="b">
        <v>0</v>
      </c>
      <c r="AN1081">
        <v>50</v>
      </c>
      <c r="AO1081">
        <v>0</v>
      </c>
      <c r="AP1081">
        <v>2000</v>
      </c>
      <c r="AQ1081" s="21" t="s">
        <v>241</v>
      </c>
      <c r="AR1081" s="21"/>
      <c r="AS1081" t="b">
        <v>0</v>
      </c>
      <c r="AT1081" s="21"/>
      <c r="AU1081" s="21"/>
      <c r="AV1081" s="21" t="s">
        <v>501</v>
      </c>
      <c r="AW1081" s="21"/>
      <c r="AY1081" s="21"/>
      <c r="BA1081">
        <v>1</v>
      </c>
      <c r="BB1081" s="21"/>
      <c r="BC1081">
        <v>10526303</v>
      </c>
      <c r="BD1081">
        <v>0</v>
      </c>
      <c r="BE1081">
        <v>0</v>
      </c>
      <c r="BF1081">
        <v>30</v>
      </c>
      <c r="BG1081">
        <v>2</v>
      </c>
      <c r="BH1081">
        <v>50</v>
      </c>
      <c r="BI1081" s="21"/>
      <c r="BJ1081">
        <v>0</v>
      </c>
    </row>
    <row r="1082" spans="1:62" x14ac:dyDescent="0.25">
      <c r="A1082" t="str">
        <f>VLOOKUP(ObjectiveData[[#This Row],[Template ID]],ID_Conversion[],3,FALSE)</f>
        <v>VMAT</v>
      </c>
      <c r="B1082" t="str">
        <f>VLOOKUP(ObjectiveData[[#This Row],[Template ID]],ID_Conversion[],6,FALSE)</f>
        <v>H&amp;N</v>
      </c>
      <c r="C1082" s="15">
        <f>VLOOKUP(ObjectiveData[[#This Row],[Last Modified]],Date_Conversion[],13,FALSE)</f>
        <v>43426.537673611114</v>
      </c>
      <c r="D1082" s="15" t="str">
        <f>VLOOKUP(ObjectiveData[[#This Row],[Template ID]],ObjectiveFiles[],3,FALSE)</f>
        <v>ObjectiveTemplate_2621.xml</v>
      </c>
      <c r="E1082">
        <v>1.7</v>
      </c>
      <c r="F1082" s="21" t="s">
        <v>206</v>
      </c>
      <c r="G1082" s="21" t="s">
        <v>9</v>
      </c>
      <c r="H1082" s="21" t="s">
        <v>14</v>
      </c>
      <c r="I1082" s="21"/>
      <c r="J1082" s="21"/>
      <c r="K1082" s="21" t="s">
        <v>23</v>
      </c>
      <c r="L1082" s="21"/>
      <c r="M1082" s="21" t="s">
        <v>785</v>
      </c>
      <c r="N1082" s="21" t="s">
        <v>607</v>
      </c>
      <c r="O1082" s="21" t="s">
        <v>41</v>
      </c>
      <c r="P1082" t="b">
        <v>0</v>
      </c>
      <c r="Q1082" t="b">
        <v>0</v>
      </c>
      <c r="R1082" t="b">
        <v>0</v>
      </c>
      <c r="S1082">
        <v>40</v>
      </c>
      <c r="T1082">
        <v>30</v>
      </c>
      <c r="U1082">
        <v>0</v>
      </c>
      <c r="V1082" s="21" t="s">
        <v>49</v>
      </c>
      <c r="W1082">
        <v>1000</v>
      </c>
      <c r="X1082">
        <v>100</v>
      </c>
      <c r="Y1082" t="b">
        <v>1</v>
      </c>
      <c r="Z1082">
        <v>100</v>
      </c>
      <c r="AA1082">
        <v>1</v>
      </c>
      <c r="AB1082">
        <v>105</v>
      </c>
      <c r="AC1082">
        <v>60</v>
      </c>
      <c r="AD1082">
        <v>0.05</v>
      </c>
      <c r="AE1082" t="b">
        <v>1</v>
      </c>
      <c r="AF1082" s="21" t="s">
        <v>724</v>
      </c>
      <c r="AG1082">
        <v>5</v>
      </c>
      <c r="AH1082">
        <v>9</v>
      </c>
      <c r="AI1082">
        <v>10</v>
      </c>
      <c r="AJ1082">
        <v>10</v>
      </c>
      <c r="AK1082" s="21" t="s">
        <v>48</v>
      </c>
      <c r="AL1082" t="b">
        <v>0</v>
      </c>
      <c r="AM1082" t="b">
        <v>0</v>
      </c>
      <c r="AN1082">
        <v>50</v>
      </c>
      <c r="AO1082">
        <v>0</v>
      </c>
      <c r="AP1082">
        <v>2000</v>
      </c>
      <c r="AQ1082" s="21" t="s">
        <v>242</v>
      </c>
      <c r="AR1082" s="21"/>
      <c r="AS1082" t="b">
        <v>0</v>
      </c>
      <c r="AT1082" s="21"/>
      <c r="AU1082" s="21"/>
      <c r="AV1082" s="21" t="s">
        <v>501</v>
      </c>
      <c r="AW1082" s="21"/>
      <c r="AY1082" s="21"/>
      <c r="BA1082">
        <v>1</v>
      </c>
      <c r="BB1082" s="21"/>
      <c r="BC1082">
        <v>2330219</v>
      </c>
      <c r="BD1082">
        <v>0</v>
      </c>
      <c r="BE1082">
        <v>0</v>
      </c>
      <c r="BF1082">
        <v>15</v>
      </c>
      <c r="BG1082">
        <v>20</v>
      </c>
      <c r="BH1082">
        <v>50</v>
      </c>
      <c r="BI1082" s="21"/>
      <c r="BJ1082">
        <v>0</v>
      </c>
    </row>
    <row r="1083" spans="1:62" x14ac:dyDescent="0.25">
      <c r="A1083" t="str">
        <f>VLOOKUP(ObjectiveData[[#This Row],[Template ID]],ID_Conversion[],3,FALSE)</f>
        <v>VMAT</v>
      </c>
      <c r="B1083" t="str">
        <f>VLOOKUP(ObjectiveData[[#This Row],[Template ID]],ID_Conversion[],6,FALSE)</f>
        <v>H&amp;N</v>
      </c>
      <c r="C1083" s="15">
        <f>VLOOKUP(ObjectiveData[[#This Row],[Last Modified]],Date_Conversion[],13,FALSE)</f>
        <v>43426.537673611114</v>
      </c>
      <c r="D1083" s="15" t="str">
        <f>VLOOKUP(ObjectiveData[[#This Row],[Template ID]],ObjectiveFiles[],3,FALSE)</f>
        <v>ObjectiveTemplate_2621.xml</v>
      </c>
      <c r="E1083">
        <v>1.7</v>
      </c>
      <c r="F1083" s="21" t="s">
        <v>206</v>
      </c>
      <c r="G1083" s="21" t="s">
        <v>9</v>
      </c>
      <c r="H1083" s="21" t="s">
        <v>14</v>
      </c>
      <c r="I1083" s="21"/>
      <c r="J1083" s="21"/>
      <c r="K1083" s="21" t="s">
        <v>23</v>
      </c>
      <c r="L1083" s="21"/>
      <c r="M1083" s="21" t="s">
        <v>785</v>
      </c>
      <c r="N1083" s="21" t="s">
        <v>607</v>
      </c>
      <c r="O1083" s="21" t="s">
        <v>41</v>
      </c>
      <c r="P1083" t="b">
        <v>0</v>
      </c>
      <c r="Q1083" t="b">
        <v>0</v>
      </c>
      <c r="R1083" t="b">
        <v>0</v>
      </c>
      <c r="S1083">
        <v>40</v>
      </c>
      <c r="T1083">
        <v>30</v>
      </c>
      <c r="U1083">
        <v>0</v>
      </c>
      <c r="V1083" s="21" t="s">
        <v>49</v>
      </c>
      <c r="W1083">
        <v>1000</v>
      </c>
      <c r="X1083">
        <v>100</v>
      </c>
      <c r="Y1083" t="b">
        <v>1</v>
      </c>
      <c r="Z1083">
        <v>100</v>
      </c>
      <c r="AA1083">
        <v>1</v>
      </c>
      <c r="AB1083">
        <v>105</v>
      </c>
      <c r="AC1083">
        <v>60</v>
      </c>
      <c r="AD1083">
        <v>0.05</v>
      </c>
      <c r="AE1083" t="b">
        <v>1</v>
      </c>
      <c r="AF1083" s="21" t="s">
        <v>724</v>
      </c>
      <c r="AG1083">
        <v>5</v>
      </c>
      <c r="AH1083">
        <v>9</v>
      </c>
      <c r="AI1083">
        <v>10</v>
      </c>
      <c r="AJ1083">
        <v>10</v>
      </c>
      <c r="AK1083" s="21" t="s">
        <v>48</v>
      </c>
      <c r="AL1083" t="b">
        <v>0</v>
      </c>
      <c r="AM1083" t="b">
        <v>0</v>
      </c>
      <c r="AN1083">
        <v>50</v>
      </c>
      <c r="AO1083">
        <v>0</v>
      </c>
      <c r="AP1083">
        <v>2000</v>
      </c>
      <c r="AQ1083" s="21" t="s">
        <v>242</v>
      </c>
      <c r="AR1083" s="21"/>
      <c r="AS1083" t="b">
        <v>0</v>
      </c>
      <c r="AT1083" s="21"/>
      <c r="AU1083" s="21"/>
      <c r="AV1083" s="21" t="s">
        <v>501</v>
      </c>
      <c r="AW1083" s="21"/>
      <c r="AY1083" s="21"/>
      <c r="BA1083">
        <v>1</v>
      </c>
      <c r="BB1083" s="21"/>
      <c r="BC1083">
        <v>2330219</v>
      </c>
      <c r="BD1083">
        <v>0</v>
      </c>
      <c r="BE1083">
        <v>0</v>
      </c>
      <c r="BF1083">
        <v>30</v>
      </c>
      <c r="BG1083">
        <v>2</v>
      </c>
      <c r="BH1083">
        <v>50</v>
      </c>
      <c r="BI1083" s="21"/>
      <c r="BJ1083">
        <v>0</v>
      </c>
    </row>
    <row r="1084" spans="1:62" x14ac:dyDescent="0.25">
      <c r="A1084" t="str">
        <f>VLOOKUP(ObjectiveData[[#This Row],[Template ID]],ID_Conversion[],3,FALSE)</f>
        <v>VMAT</v>
      </c>
      <c r="B1084" t="str">
        <f>VLOOKUP(ObjectiveData[[#This Row],[Template ID]],ID_Conversion[],6,FALSE)</f>
        <v>H&amp;N</v>
      </c>
      <c r="C1084" s="15">
        <f>VLOOKUP(ObjectiveData[[#This Row],[Last Modified]],Date_Conversion[],13,FALSE)</f>
        <v>43426.537673611114</v>
      </c>
      <c r="D1084" s="15" t="str">
        <f>VLOOKUP(ObjectiveData[[#This Row],[Template ID]],ObjectiveFiles[],3,FALSE)</f>
        <v>ObjectiveTemplate_2621.xml</v>
      </c>
      <c r="E1084">
        <v>1.7</v>
      </c>
      <c r="F1084" s="21" t="s">
        <v>206</v>
      </c>
      <c r="G1084" s="21" t="s">
        <v>9</v>
      </c>
      <c r="H1084" s="21" t="s">
        <v>14</v>
      </c>
      <c r="I1084" s="21"/>
      <c r="J1084" s="21"/>
      <c r="K1084" s="21" t="s">
        <v>23</v>
      </c>
      <c r="L1084" s="21"/>
      <c r="M1084" s="21" t="s">
        <v>785</v>
      </c>
      <c r="N1084" s="21" t="s">
        <v>607</v>
      </c>
      <c r="O1084" s="21" t="s">
        <v>41</v>
      </c>
      <c r="P1084" t="b">
        <v>0</v>
      </c>
      <c r="Q1084" t="b">
        <v>0</v>
      </c>
      <c r="R1084" t="b">
        <v>0</v>
      </c>
      <c r="S1084">
        <v>40</v>
      </c>
      <c r="T1084">
        <v>30</v>
      </c>
      <c r="U1084">
        <v>0</v>
      </c>
      <c r="V1084" s="21" t="s">
        <v>49</v>
      </c>
      <c r="W1084">
        <v>1000</v>
      </c>
      <c r="X1084">
        <v>100</v>
      </c>
      <c r="Y1084" t="b">
        <v>1</v>
      </c>
      <c r="Z1084">
        <v>100</v>
      </c>
      <c r="AA1084">
        <v>1</v>
      </c>
      <c r="AB1084">
        <v>105</v>
      </c>
      <c r="AC1084">
        <v>60</v>
      </c>
      <c r="AD1084">
        <v>0.05</v>
      </c>
      <c r="AE1084" t="b">
        <v>1</v>
      </c>
      <c r="AF1084" s="21" t="s">
        <v>724</v>
      </c>
      <c r="AG1084">
        <v>5</v>
      </c>
      <c r="AH1084">
        <v>9</v>
      </c>
      <c r="AI1084">
        <v>10</v>
      </c>
      <c r="AJ1084">
        <v>10</v>
      </c>
      <c r="AK1084" s="21" t="s">
        <v>48</v>
      </c>
      <c r="AL1084" t="b">
        <v>0</v>
      </c>
      <c r="AM1084" t="b">
        <v>0</v>
      </c>
      <c r="AN1084">
        <v>50</v>
      </c>
      <c r="AO1084">
        <v>0</v>
      </c>
      <c r="AP1084">
        <v>2000</v>
      </c>
      <c r="AQ1084" s="21" t="s">
        <v>244</v>
      </c>
      <c r="AR1084" s="21"/>
      <c r="AS1084" t="b">
        <v>0</v>
      </c>
      <c r="AT1084" s="21"/>
      <c r="AU1084" s="21"/>
      <c r="AV1084" s="21" t="s">
        <v>244</v>
      </c>
      <c r="AW1084" s="21"/>
      <c r="AY1084" s="21"/>
      <c r="BA1084">
        <v>1</v>
      </c>
      <c r="BB1084" s="21"/>
      <c r="BC1084">
        <v>16776960</v>
      </c>
      <c r="BI1084" s="21"/>
    </row>
    <row r="1085" spans="1:62" x14ac:dyDescent="0.25">
      <c r="A1085" t="str">
        <f>VLOOKUP(ObjectiveData[[#This Row],[Template ID]],ID_Conversion[],3,FALSE)</f>
        <v>VMAT</v>
      </c>
      <c r="B1085" t="str">
        <f>VLOOKUP(ObjectiveData[[#This Row],[Template ID]],ID_Conversion[],6,FALSE)</f>
        <v>H&amp;N</v>
      </c>
      <c r="C1085" s="15">
        <f>VLOOKUP(ObjectiveData[[#This Row],[Last Modified]],Date_Conversion[],13,FALSE)</f>
        <v>43426.537673611114</v>
      </c>
      <c r="D1085" s="15" t="str">
        <f>VLOOKUP(ObjectiveData[[#This Row],[Template ID]],ObjectiveFiles[],3,FALSE)</f>
        <v>ObjectiveTemplate_2621.xml</v>
      </c>
      <c r="E1085">
        <v>1.7</v>
      </c>
      <c r="F1085" s="21" t="s">
        <v>206</v>
      </c>
      <c r="G1085" s="21" t="s">
        <v>9</v>
      </c>
      <c r="H1085" s="21" t="s">
        <v>14</v>
      </c>
      <c r="I1085" s="21"/>
      <c r="J1085" s="21"/>
      <c r="K1085" s="21" t="s">
        <v>23</v>
      </c>
      <c r="L1085" s="21"/>
      <c r="M1085" s="21" t="s">
        <v>785</v>
      </c>
      <c r="N1085" s="21" t="s">
        <v>607</v>
      </c>
      <c r="O1085" s="21" t="s">
        <v>41</v>
      </c>
      <c r="P1085" t="b">
        <v>0</v>
      </c>
      <c r="Q1085" t="b">
        <v>0</v>
      </c>
      <c r="R1085" t="b">
        <v>0</v>
      </c>
      <c r="S1085">
        <v>40</v>
      </c>
      <c r="T1085">
        <v>30</v>
      </c>
      <c r="U1085">
        <v>0</v>
      </c>
      <c r="V1085" s="21" t="s">
        <v>49</v>
      </c>
      <c r="W1085">
        <v>1000</v>
      </c>
      <c r="X1085">
        <v>100</v>
      </c>
      <c r="Y1085" t="b">
        <v>1</v>
      </c>
      <c r="Z1085">
        <v>100</v>
      </c>
      <c r="AA1085">
        <v>1</v>
      </c>
      <c r="AB1085">
        <v>105</v>
      </c>
      <c r="AC1085">
        <v>60</v>
      </c>
      <c r="AD1085">
        <v>0.05</v>
      </c>
      <c r="AE1085" t="b">
        <v>1</v>
      </c>
      <c r="AF1085" s="21" t="s">
        <v>724</v>
      </c>
      <c r="AG1085">
        <v>5</v>
      </c>
      <c r="AH1085">
        <v>9</v>
      </c>
      <c r="AI1085">
        <v>10</v>
      </c>
      <c r="AJ1085">
        <v>10</v>
      </c>
      <c r="AK1085" s="21" t="s">
        <v>48</v>
      </c>
      <c r="AL1085" t="b">
        <v>0</v>
      </c>
      <c r="AM1085" t="b">
        <v>0</v>
      </c>
      <c r="AN1085">
        <v>50</v>
      </c>
      <c r="AO1085">
        <v>0</v>
      </c>
      <c r="AP1085">
        <v>2000</v>
      </c>
      <c r="AQ1085" s="21" t="s">
        <v>247</v>
      </c>
      <c r="AR1085" s="21"/>
      <c r="AS1085" t="b">
        <v>0</v>
      </c>
      <c r="AT1085" s="21"/>
      <c r="AU1085" s="21"/>
      <c r="AV1085" s="21" t="s">
        <v>244</v>
      </c>
      <c r="AW1085" s="21"/>
      <c r="AY1085" s="21"/>
      <c r="BA1085">
        <v>1</v>
      </c>
      <c r="BB1085" s="21"/>
      <c r="BC1085">
        <v>7346457</v>
      </c>
      <c r="BI1085" s="21"/>
    </row>
    <row r="1086" spans="1:62" x14ac:dyDescent="0.25">
      <c r="A1086" t="str">
        <f>VLOOKUP(ObjectiveData[[#This Row],[Template ID]],ID_Conversion[],3,FALSE)</f>
        <v>VMAT</v>
      </c>
      <c r="B1086" t="str">
        <f>VLOOKUP(ObjectiveData[[#This Row],[Template ID]],ID_Conversion[],6,FALSE)</f>
        <v>H&amp;N</v>
      </c>
      <c r="C1086" s="15">
        <f>VLOOKUP(ObjectiveData[[#This Row],[Last Modified]],Date_Conversion[],13,FALSE)</f>
        <v>43426.537673611114</v>
      </c>
      <c r="D1086" s="15" t="str">
        <f>VLOOKUP(ObjectiveData[[#This Row],[Template ID]],ObjectiveFiles[],3,FALSE)</f>
        <v>ObjectiveTemplate_2621.xml</v>
      </c>
      <c r="E1086">
        <v>1.7</v>
      </c>
      <c r="F1086" s="21" t="s">
        <v>206</v>
      </c>
      <c r="G1086" s="21" t="s">
        <v>9</v>
      </c>
      <c r="H1086" s="21" t="s">
        <v>14</v>
      </c>
      <c r="I1086" s="21"/>
      <c r="J1086" s="21"/>
      <c r="K1086" s="21" t="s">
        <v>23</v>
      </c>
      <c r="L1086" s="21"/>
      <c r="M1086" s="21" t="s">
        <v>785</v>
      </c>
      <c r="N1086" s="21" t="s">
        <v>607</v>
      </c>
      <c r="O1086" s="21" t="s">
        <v>41</v>
      </c>
      <c r="P1086" t="b">
        <v>0</v>
      </c>
      <c r="Q1086" t="b">
        <v>0</v>
      </c>
      <c r="R1086" t="b">
        <v>0</v>
      </c>
      <c r="S1086">
        <v>40</v>
      </c>
      <c r="T1086">
        <v>30</v>
      </c>
      <c r="U1086">
        <v>0</v>
      </c>
      <c r="V1086" s="21" t="s">
        <v>49</v>
      </c>
      <c r="W1086">
        <v>1000</v>
      </c>
      <c r="X1086">
        <v>100</v>
      </c>
      <c r="Y1086" t="b">
        <v>1</v>
      </c>
      <c r="Z1086">
        <v>100</v>
      </c>
      <c r="AA1086">
        <v>1</v>
      </c>
      <c r="AB1086">
        <v>105</v>
      </c>
      <c r="AC1086">
        <v>60</v>
      </c>
      <c r="AD1086">
        <v>0.05</v>
      </c>
      <c r="AE1086" t="b">
        <v>1</v>
      </c>
      <c r="AF1086" s="21" t="s">
        <v>724</v>
      </c>
      <c r="AG1086">
        <v>5</v>
      </c>
      <c r="AH1086">
        <v>9</v>
      </c>
      <c r="AI1086">
        <v>10</v>
      </c>
      <c r="AJ1086">
        <v>10</v>
      </c>
      <c r="AK1086" s="21" t="s">
        <v>48</v>
      </c>
      <c r="AL1086" t="b">
        <v>0</v>
      </c>
      <c r="AM1086" t="b">
        <v>0</v>
      </c>
      <c r="AN1086">
        <v>50</v>
      </c>
      <c r="AO1086">
        <v>0</v>
      </c>
      <c r="AP1086">
        <v>2000</v>
      </c>
      <c r="AQ1086" s="21" t="s">
        <v>248</v>
      </c>
      <c r="AR1086" s="21"/>
      <c r="AS1086" t="b">
        <v>0</v>
      </c>
      <c r="AT1086" s="21"/>
      <c r="AU1086" s="21"/>
      <c r="AV1086" s="21" t="s">
        <v>244</v>
      </c>
      <c r="AW1086" s="21"/>
      <c r="AY1086" s="21"/>
      <c r="BA1086">
        <v>1</v>
      </c>
      <c r="BB1086" s="21"/>
      <c r="BC1086">
        <v>25600</v>
      </c>
      <c r="BI1086" s="21"/>
    </row>
    <row r="1087" spans="1:62" x14ac:dyDescent="0.25">
      <c r="A1087" t="str">
        <f>VLOOKUP(ObjectiveData[[#This Row],[Template ID]],ID_Conversion[],3,FALSE)</f>
        <v>VMAT</v>
      </c>
      <c r="B1087" t="str">
        <f>VLOOKUP(ObjectiveData[[#This Row],[Template ID]],ID_Conversion[],6,FALSE)</f>
        <v>H&amp;N</v>
      </c>
      <c r="C1087" s="15">
        <f>VLOOKUP(ObjectiveData[[#This Row],[Last Modified]],Date_Conversion[],13,FALSE)</f>
        <v>43426.537673611114</v>
      </c>
      <c r="D1087" s="15" t="str">
        <f>VLOOKUP(ObjectiveData[[#This Row],[Template ID]],ObjectiveFiles[],3,FALSE)</f>
        <v>ObjectiveTemplate_2621.xml</v>
      </c>
      <c r="E1087">
        <v>1.7</v>
      </c>
      <c r="F1087" s="21" t="s">
        <v>206</v>
      </c>
      <c r="G1087" s="21" t="s">
        <v>9</v>
      </c>
      <c r="H1087" s="21" t="s">
        <v>14</v>
      </c>
      <c r="I1087" s="21"/>
      <c r="J1087" s="21"/>
      <c r="K1087" s="21" t="s">
        <v>23</v>
      </c>
      <c r="L1087" s="21"/>
      <c r="M1087" s="21" t="s">
        <v>785</v>
      </c>
      <c r="N1087" s="21" t="s">
        <v>607</v>
      </c>
      <c r="O1087" s="21" t="s">
        <v>41</v>
      </c>
      <c r="P1087" t="b">
        <v>0</v>
      </c>
      <c r="Q1087" t="b">
        <v>0</v>
      </c>
      <c r="R1087" t="b">
        <v>0</v>
      </c>
      <c r="S1087">
        <v>40</v>
      </c>
      <c r="T1087">
        <v>30</v>
      </c>
      <c r="U1087">
        <v>0</v>
      </c>
      <c r="V1087" s="21" t="s">
        <v>49</v>
      </c>
      <c r="W1087">
        <v>1000</v>
      </c>
      <c r="X1087">
        <v>100</v>
      </c>
      <c r="Y1087" t="b">
        <v>1</v>
      </c>
      <c r="Z1087">
        <v>100</v>
      </c>
      <c r="AA1087">
        <v>1</v>
      </c>
      <c r="AB1087">
        <v>105</v>
      </c>
      <c r="AC1087">
        <v>60</v>
      </c>
      <c r="AD1087">
        <v>0.05</v>
      </c>
      <c r="AE1087" t="b">
        <v>1</v>
      </c>
      <c r="AF1087" s="21" t="s">
        <v>724</v>
      </c>
      <c r="AG1087">
        <v>5</v>
      </c>
      <c r="AH1087">
        <v>9</v>
      </c>
      <c r="AI1087">
        <v>10</v>
      </c>
      <c r="AJ1087">
        <v>10</v>
      </c>
      <c r="AK1087" s="21" t="s">
        <v>48</v>
      </c>
      <c r="AL1087" t="b">
        <v>0</v>
      </c>
      <c r="AM1087" t="b">
        <v>0</v>
      </c>
      <c r="AN1087">
        <v>50</v>
      </c>
      <c r="AO1087">
        <v>0</v>
      </c>
      <c r="AP1087">
        <v>2000</v>
      </c>
      <c r="AQ1087" s="21" t="s">
        <v>249</v>
      </c>
      <c r="AR1087" s="21"/>
      <c r="AS1087" t="b">
        <v>0</v>
      </c>
      <c r="AT1087" s="21"/>
      <c r="AU1087" s="21"/>
      <c r="AV1087" s="21" t="s">
        <v>244</v>
      </c>
      <c r="AW1087" s="21"/>
      <c r="AY1087" s="21"/>
      <c r="BA1087">
        <v>1</v>
      </c>
      <c r="BB1087" s="21"/>
      <c r="BC1087">
        <v>7346457</v>
      </c>
      <c r="BI1087" s="21"/>
    </row>
    <row r="1088" spans="1:62" x14ac:dyDescent="0.25">
      <c r="A1088" t="str">
        <f>VLOOKUP(ObjectiveData[[#This Row],[Template ID]],ID_Conversion[],3,FALSE)</f>
        <v>VMAT</v>
      </c>
      <c r="B1088" t="str">
        <f>VLOOKUP(ObjectiveData[[#This Row],[Template ID]],ID_Conversion[],6,FALSE)</f>
        <v>H&amp;N</v>
      </c>
      <c r="C1088" s="15">
        <f>VLOOKUP(ObjectiveData[[#This Row],[Last Modified]],Date_Conversion[],13,FALSE)</f>
        <v>43426.537673611114</v>
      </c>
      <c r="D1088" s="15" t="str">
        <f>VLOOKUP(ObjectiveData[[#This Row],[Template ID]],ObjectiveFiles[],3,FALSE)</f>
        <v>ObjectiveTemplate_2621.xml</v>
      </c>
      <c r="E1088">
        <v>1.7</v>
      </c>
      <c r="F1088" s="21" t="s">
        <v>206</v>
      </c>
      <c r="G1088" s="21" t="s">
        <v>9</v>
      </c>
      <c r="H1088" s="21" t="s">
        <v>14</v>
      </c>
      <c r="I1088" s="21"/>
      <c r="J1088" s="21"/>
      <c r="K1088" s="21" t="s">
        <v>23</v>
      </c>
      <c r="L1088" s="21"/>
      <c r="M1088" s="21" t="s">
        <v>785</v>
      </c>
      <c r="N1088" s="21" t="s">
        <v>607</v>
      </c>
      <c r="O1088" s="21" t="s">
        <v>41</v>
      </c>
      <c r="P1088" t="b">
        <v>0</v>
      </c>
      <c r="Q1088" t="b">
        <v>0</v>
      </c>
      <c r="R1088" t="b">
        <v>0</v>
      </c>
      <c r="S1088">
        <v>40</v>
      </c>
      <c r="T1088">
        <v>30</v>
      </c>
      <c r="U1088">
        <v>0</v>
      </c>
      <c r="V1088" s="21" t="s">
        <v>49</v>
      </c>
      <c r="W1088">
        <v>1000</v>
      </c>
      <c r="X1088">
        <v>100</v>
      </c>
      <c r="Y1088" t="b">
        <v>1</v>
      </c>
      <c r="Z1088">
        <v>100</v>
      </c>
      <c r="AA1088">
        <v>1</v>
      </c>
      <c r="AB1088">
        <v>105</v>
      </c>
      <c r="AC1088">
        <v>60</v>
      </c>
      <c r="AD1088">
        <v>0.05</v>
      </c>
      <c r="AE1088" t="b">
        <v>1</v>
      </c>
      <c r="AF1088" s="21" t="s">
        <v>724</v>
      </c>
      <c r="AG1088">
        <v>5</v>
      </c>
      <c r="AH1088">
        <v>9</v>
      </c>
      <c r="AI1088">
        <v>10</v>
      </c>
      <c r="AJ1088">
        <v>10</v>
      </c>
      <c r="AK1088" s="21" t="s">
        <v>48</v>
      </c>
      <c r="AL1088" t="b">
        <v>0</v>
      </c>
      <c r="AM1088" t="b">
        <v>0</v>
      </c>
      <c r="AN1088">
        <v>50</v>
      </c>
      <c r="AO1088">
        <v>0</v>
      </c>
      <c r="AP1088">
        <v>2000</v>
      </c>
      <c r="AQ1088" s="21" t="s">
        <v>250</v>
      </c>
      <c r="AR1088" s="21"/>
      <c r="AS1088" t="b">
        <v>0</v>
      </c>
      <c r="AT1088" s="21"/>
      <c r="AU1088" s="21"/>
      <c r="AV1088" s="21" t="s">
        <v>244</v>
      </c>
      <c r="AW1088" s="21"/>
      <c r="AY1088" s="21"/>
      <c r="BA1088">
        <v>1</v>
      </c>
      <c r="BB1088" s="21"/>
      <c r="BC1088">
        <v>25600</v>
      </c>
      <c r="BI1088" s="21"/>
    </row>
    <row r="1089" spans="1:62" x14ac:dyDescent="0.25">
      <c r="A1089" t="str">
        <f>VLOOKUP(ObjectiveData[[#This Row],[Template ID]],ID_Conversion[],3,FALSE)</f>
        <v>VMAT</v>
      </c>
      <c r="B1089" t="str">
        <f>VLOOKUP(ObjectiveData[[#This Row],[Template ID]],ID_Conversion[],6,FALSE)</f>
        <v>H&amp;N</v>
      </c>
      <c r="C1089" s="15">
        <f>VLOOKUP(ObjectiveData[[#This Row],[Last Modified]],Date_Conversion[],13,FALSE)</f>
        <v>43426.537673611114</v>
      </c>
      <c r="D1089" s="15" t="str">
        <f>VLOOKUP(ObjectiveData[[#This Row],[Template ID]],ObjectiveFiles[],3,FALSE)</f>
        <v>ObjectiveTemplate_2621.xml</v>
      </c>
      <c r="E1089">
        <v>1.7</v>
      </c>
      <c r="F1089" s="21" t="s">
        <v>206</v>
      </c>
      <c r="G1089" s="21" t="s">
        <v>9</v>
      </c>
      <c r="H1089" s="21" t="s">
        <v>14</v>
      </c>
      <c r="I1089" s="21"/>
      <c r="J1089" s="21"/>
      <c r="K1089" s="21" t="s">
        <v>23</v>
      </c>
      <c r="L1089" s="21"/>
      <c r="M1089" s="21" t="s">
        <v>785</v>
      </c>
      <c r="N1089" s="21" t="s">
        <v>607</v>
      </c>
      <c r="O1089" s="21" t="s">
        <v>41</v>
      </c>
      <c r="P1089" t="b">
        <v>0</v>
      </c>
      <c r="Q1089" t="b">
        <v>0</v>
      </c>
      <c r="R1089" t="b">
        <v>0</v>
      </c>
      <c r="S1089">
        <v>40</v>
      </c>
      <c r="T1089">
        <v>30</v>
      </c>
      <c r="U1089">
        <v>0</v>
      </c>
      <c r="V1089" s="21" t="s">
        <v>49</v>
      </c>
      <c r="W1089">
        <v>1000</v>
      </c>
      <c r="X1089">
        <v>100</v>
      </c>
      <c r="Y1089" t="b">
        <v>1</v>
      </c>
      <c r="Z1089">
        <v>100</v>
      </c>
      <c r="AA1089">
        <v>1</v>
      </c>
      <c r="AB1089">
        <v>105</v>
      </c>
      <c r="AC1089">
        <v>60</v>
      </c>
      <c r="AD1089">
        <v>0.05</v>
      </c>
      <c r="AE1089" t="b">
        <v>1</v>
      </c>
      <c r="AF1089" s="21" t="s">
        <v>724</v>
      </c>
      <c r="AG1089">
        <v>5</v>
      </c>
      <c r="AH1089">
        <v>9</v>
      </c>
      <c r="AI1089">
        <v>10</v>
      </c>
      <c r="AJ1089">
        <v>10</v>
      </c>
      <c r="AK1089" s="21" t="s">
        <v>48</v>
      </c>
      <c r="AL1089" t="b">
        <v>0</v>
      </c>
      <c r="AM1089" t="b">
        <v>0</v>
      </c>
      <c r="AN1089">
        <v>50</v>
      </c>
      <c r="AO1089">
        <v>0</v>
      </c>
      <c r="AP1089">
        <v>2000</v>
      </c>
      <c r="AQ1089" s="21" t="s">
        <v>251</v>
      </c>
      <c r="AR1089" s="21"/>
      <c r="AS1089" t="b">
        <v>0</v>
      </c>
      <c r="AT1089" s="21"/>
      <c r="AU1089" s="21"/>
      <c r="AV1089" s="21" t="s">
        <v>244</v>
      </c>
      <c r="AW1089" s="21"/>
      <c r="AY1089" s="21"/>
      <c r="BA1089">
        <v>1</v>
      </c>
      <c r="BB1089" s="21"/>
      <c r="BC1089">
        <v>16776960</v>
      </c>
      <c r="BI1089" s="21"/>
    </row>
    <row r="1090" spans="1:62" x14ac:dyDescent="0.25">
      <c r="A1090" t="str">
        <f>VLOOKUP(ObjectiveData[[#This Row],[Template ID]],ID_Conversion[],3,FALSE)</f>
        <v>VMAT</v>
      </c>
      <c r="B1090" t="str">
        <f>VLOOKUP(ObjectiveData[[#This Row],[Template ID]],ID_Conversion[],6,FALSE)</f>
        <v>H&amp;N</v>
      </c>
      <c r="C1090" s="15">
        <f>VLOOKUP(ObjectiveData[[#This Row],[Last Modified]],Date_Conversion[],13,FALSE)</f>
        <v>43426.537673611114</v>
      </c>
      <c r="D1090" s="15" t="str">
        <f>VLOOKUP(ObjectiveData[[#This Row],[Template ID]],ObjectiveFiles[],3,FALSE)</f>
        <v>ObjectiveTemplate_2621.xml</v>
      </c>
      <c r="E1090">
        <v>1.7</v>
      </c>
      <c r="F1090" s="21" t="s">
        <v>206</v>
      </c>
      <c r="G1090" s="21" t="s">
        <v>9</v>
      </c>
      <c r="H1090" s="21" t="s">
        <v>14</v>
      </c>
      <c r="I1090" s="21"/>
      <c r="J1090" s="21"/>
      <c r="K1090" s="21" t="s">
        <v>23</v>
      </c>
      <c r="L1090" s="21"/>
      <c r="M1090" s="21" t="s">
        <v>785</v>
      </c>
      <c r="N1090" s="21" t="s">
        <v>607</v>
      </c>
      <c r="O1090" s="21" t="s">
        <v>41</v>
      </c>
      <c r="P1090" t="b">
        <v>0</v>
      </c>
      <c r="Q1090" t="b">
        <v>0</v>
      </c>
      <c r="R1090" t="b">
        <v>0</v>
      </c>
      <c r="S1090">
        <v>40</v>
      </c>
      <c r="T1090">
        <v>30</v>
      </c>
      <c r="U1090">
        <v>0</v>
      </c>
      <c r="V1090" s="21" t="s">
        <v>49</v>
      </c>
      <c r="W1090">
        <v>1000</v>
      </c>
      <c r="X1090">
        <v>100</v>
      </c>
      <c r="Y1090" t="b">
        <v>1</v>
      </c>
      <c r="Z1090">
        <v>100</v>
      </c>
      <c r="AA1090">
        <v>1</v>
      </c>
      <c r="AB1090">
        <v>105</v>
      </c>
      <c r="AC1090">
        <v>60</v>
      </c>
      <c r="AD1090">
        <v>0.05</v>
      </c>
      <c r="AE1090" t="b">
        <v>1</v>
      </c>
      <c r="AF1090" s="21" t="s">
        <v>724</v>
      </c>
      <c r="AG1090">
        <v>5</v>
      </c>
      <c r="AH1090">
        <v>9</v>
      </c>
      <c r="AI1090">
        <v>10</v>
      </c>
      <c r="AJ1090">
        <v>10</v>
      </c>
      <c r="AK1090" s="21" t="s">
        <v>48</v>
      </c>
      <c r="AL1090" t="b">
        <v>0</v>
      </c>
      <c r="AM1090" t="b">
        <v>0</v>
      </c>
      <c r="AN1090">
        <v>50</v>
      </c>
      <c r="AO1090">
        <v>0</v>
      </c>
      <c r="AP1090">
        <v>2000</v>
      </c>
      <c r="AQ1090" s="21" t="s">
        <v>252</v>
      </c>
      <c r="AR1090" s="21"/>
      <c r="AS1090" t="b">
        <v>0</v>
      </c>
      <c r="AT1090" s="21"/>
      <c r="AU1090" s="21"/>
      <c r="AV1090" s="21" t="s">
        <v>244</v>
      </c>
      <c r="AW1090" s="21"/>
      <c r="AY1090" s="21"/>
      <c r="BA1090">
        <v>1</v>
      </c>
      <c r="BB1090" s="21"/>
      <c r="BC1090">
        <v>13850042</v>
      </c>
      <c r="BI1090" s="21"/>
    </row>
    <row r="1091" spans="1:62" x14ac:dyDescent="0.25">
      <c r="A1091" t="str">
        <f>VLOOKUP(ObjectiveData[[#This Row],[Template ID]],ID_Conversion[],3,FALSE)</f>
        <v>VMAT</v>
      </c>
      <c r="B1091" t="str">
        <f>VLOOKUP(ObjectiveData[[#This Row],[Template ID]],ID_Conversion[],6,FALSE)</f>
        <v>H&amp;N</v>
      </c>
      <c r="C1091" s="15">
        <f>VLOOKUP(ObjectiveData[[#This Row],[Last Modified]],Date_Conversion[],13,FALSE)</f>
        <v>43426.537673611114</v>
      </c>
      <c r="D1091" s="15" t="str">
        <f>VLOOKUP(ObjectiveData[[#This Row],[Template ID]],ObjectiveFiles[],3,FALSE)</f>
        <v>ObjectiveTemplate_2621.xml</v>
      </c>
      <c r="E1091">
        <v>1.7</v>
      </c>
      <c r="F1091" s="21" t="s">
        <v>206</v>
      </c>
      <c r="G1091" s="21" t="s">
        <v>9</v>
      </c>
      <c r="H1091" s="21" t="s">
        <v>14</v>
      </c>
      <c r="I1091" s="21"/>
      <c r="J1091" s="21"/>
      <c r="K1091" s="21" t="s">
        <v>23</v>
      </c>
      <c r="L1091" s="21"/>
      <c r="M1091" s="21" t="s">
        <v>785</v>
      </c>
      <c r="N1091" s="21" t="s">
        <v>607</v>
      </c>
      <c r="O1091" s="21" t="s">
        <v>41</v>
      </c>
      <c r="P1091" t="b">
        <v>0</v>
      </c>
      <c r="Q1091" t="b">
        <v>0</v>
      </c>
      <c r="R1091" t="b">
        <v>0</v>
      </c>
      <c r="S1091">
        <v>40</v>
      </c>
      <c r="T1091">
        <v>30</v>
      </c>
      <c r="U1091">
        <v>0</v>
      </c>
      <c r="V1091" s="21" t="s">
        <v>49</v>
      </c>
      <c r="W1091">
        <v>1000</v>
      </c>
      <c r="X1091">
        <v>100</v>
      </c>
      <c r="Y1091" t="b">
        <v>1</v>
      </c>
      <c r="Z1091">
        <v>100</v>
      </c>
      <c r="AA1091">
        <v>1</v>
      </c>
      <c r="AB1091">
        <v>105</v>
      </c>
      <c r="AC1091">
        <v>60</v>
      </c>
      <c r="AD1091">
        <v>0.05</v>
      </c>
      <c r="AE1091" t="b">
        <v>1</v>
      </c>
      <c r="AF1091" s="21" t="s">
        <v>724</v>
      </c>
      <c r="AG1091">
        <v>5</v>
      </c>
      <c r="AH1091">
        <v>9</v>
      </c>
      <c r="AI1091">
        <v>10</v>
      </c>
      <c r="AJ1091">
        <v>10</v>
      </c>
      <c r="AK1091" s="21" t="s">
        <v>48</v>
      </c>
      <c r="AL1091" t="b">
        <v>0</v>
      </c>
      <c r="AM1091" t="b">
        <v>0</v>
      </c>
      <c r="AN1091">
        <v>50</v>
      </c>
      <c r="AO1091">
        <v>0</v>
      </c>
      <c r="AP1091">
        <v>2000</v>
      </c>
      <c r="AQ1091" s="21" t="s">
        <v>253</v>
      </c>
      <c r="AR1091" s="21"/>
      <c r="AS1091" t="b">
        <v>0</v>
      </c>
      <c r="AT1091" s="21"/>
      <c r="AU1091" s="21"/>
      <c r="AV1091" s="21" t="s">
        <v>244</v>
      </c>
      <c r="AW1091" s="21"/>
      <c r="AY1091" s="21"/>
      <c r="BA1091">
        <v>1</v>
      </c>
      <c r="BB1091" s="21"/>
      <c r="BC1091">
        <v>13850042</v>
      </c>
      <c r="BI1091" s="21"/>
    </row>
    <row r="1092" spans="1:62" x14ac:dyDescent="0.25">
      <c r="A1092" t="str">
        <f>VLOOKUP(ObjectiveData[[#This Row],[Template ID]],ID_Conversion[],3,FALSE)</f>
        <v>VMAT</v>
      </c>
      <c r="B1092" t="str">
        <f>VLOOKUP(ObjectiveData[[#This Row],[Template ID]],ID_Conversion[],6,FALSE)</f>
        <v>H&amp;N</v>
      </c>
      <c r="C1092" s="15">
        <f>VLOOKUP(ObjectiveData[[#This Row],[Last Modified]],Date_Conversion[],13,FALSE)</f>
        <v>43426.537673611114</v>
      </c>
      <c r="D1092" s="15" t="str">
        <f>VLOOKUP(ObjectiveData[[#This Row],[Template ID]],ObjectiveFiles[],3,FALSE)</f>
        <v>ObjectiveTemplate_2621.xml</v>
      </c>
      <c r="E1092">
        <v>1.7</v>
      </c>
      <c r="F1092" s="21" t="s">
        <v>206</v>
      </c>
      <c r="G1092" s="21" t="s">
        <v>9</v>
      </c>
      <c r="H1092" s="21" t="s">
        <v>14</v>
      </c>
      <c r="I1092" s="21"/>
      <c r="J1092" s="21"/>
      <c r="K1092" s="21" t="s">
        <v>23</v>
      </c>
      <c r="L1092" s="21"/>
      <c r="M1092" s="21" t="s">
        <v>785</v>
      </c>
      <c r="N1092" s="21" t="s">
        <v>607</v>
      </c>
      <c r="O1092" s="21" t="s">
        <v>41</v>
      </c>
      <c r="P1092" t="b">
        <v>0</v>
      </c>
      <c r="Q1092" t="b">
        <v>0</v>
      </c>
      <c r="R1092" t="b">
        <v>0</v>
      </c>
      <c r="S1092">
        <v>40</v>
      </c>
      <c r="T1092">
        <v>30</v>
      </c>
      <c r="U1092">
        <v>0</v>
      </c>
      <c r="V1092" s="21" t="s">
        <v>49</v>
      </c>
      <c r="W1092">
        <v>1000</v>
      </c>
      <c r="X1092">
        <v>100</v>
      </c>
      <c r="Y1092" t="b">
        <v>1</v>
      </c>
      <c r="Z1092">
        <v>100</v>
      </c>
      <c r="AA1092">
        <v>1</v>
      </c>
      <c r="AB1092">
        <v>105</v>
      </c>
      <c r="AC1092">
        <v>60</v>
      </c>
      <c r="AD1092">
        <v>0.05</v>
      </c>
      <c r="AE1092" t="b">
        <v>1</v>
      </c>
      <c r="AF1092" s="21" t="s">
        <v>724</v>
      </c>
      <c r="AG1092">
        <v>5</v>
      </c>
      <c r="AH1092">
        <v>9</v>
      </c>
      <c r="AI1092">
        <v>10</v>
      </c>
      <c r="AJ1092">
        <v>10</v>
      </c>
      <c r="AK1092" s="21" t="s">
        <v>48</v>
      </c>
      <c r="AL1092" t="b">
        <v>0</v>
      </c>
      <c r="AM1092" t="b">
        <v>0</v>
      </c>
      <c r="AN1092">
        <v>50</v>
      </c>
      <c r="AO1092">
        <v>0</v>
      </c>
      <c r="AP1092">
        <v>2000</v>
      </c>
      <c r="AQ1092" s="21" t="s">
        <v>254</v>
      </c>
      <c r="AR1092" s="21"/>
      <c r="AS1092" t="b">
        <v>0</v>
      </c>
      <c r="AT1092" s="21"/>
      <c r="AU1092" s="21"/>
      <c r="AV1092" s="21" t="s">
        <v>244</v>
      </c>
      <c r="AW1092" s="21"/>
      <c r="AY1092" s="21"/>
      <c r="BA1092">
        <v>1</v>
      </c>
      <c r="BB1092" s="21"/>
      <c r="BC1092">
        <v>2763429</v>
      </c>
      <c r="BI1092" s="21"/>
    </row>
    <row r="1093" spans="1:62" x14ac:dyDescent="0.25">
      <c r="A1093" t="str">
        <f>VLOOKUP(ObjectiveData[[#This Row],[Template ID]],ID_Conversion[],3,FALSE)</f>
        <v>VMAT</v>
      </c>
      <c r="B1093" t="str">
        <f>VLOOKUP(ObjectiveData[[#This Row],[Template ID]],ID_Conversion[],6,FALSE)</f>
        <v>H&amp;N</v>
      </c>
      <c r="C1093" s="15">
        <f>VLOOKUP(ObjectiveData[[#This Row],[Last Modified]],Date_Conversion[],13,FALSE)</f>
        <v>43426.537673611114</v>
      </c>
      <c r="D1093" s="15" t="str">
        <f>VLOOKUP(ObjectiveData[[#This Row],[Template ID]],ObjectiveFiles[],3,FALSE)</f>
        <v>ObjectiveTemplate_2621.xml</v>
      </c>
      <c r="E1093">
        <v>1.7</v>
      </c>
      <c r="F1093" s="21" t="s">
        <v>206</v>
      </c>
      <c r="G1093" s="21" t="s">
        <v>9</v>
      </c>
      <c r="H1093" s="21" t="s">
        <v>14</v>
      </c>
      <c r="I1093" s="21"/>
      <c r="J1093" s="21"/>
      <c r="K1093" s="21" t="s">
        <v>23</v>
      </c>
      <c r="L1093" s="21"/>
      <c r="M1093" s="21" t="s">
        <v>785</v>
      </c>
      <c r="N1093" s="21" t="s">
        <v>607</v>
      </c>
      <c r="O1093" s="21" t="s">
        <v>41</v>
      </c>
      <c r="P1093" t="b">
        <v>0</v>
      </c>
      <c r="Q1093" t="b">
        <v>0</v>
      </c>
      <c r="R1093" t="b">
        <v>0</v>
      </c>
      <c r="S1093">
        <v>40</v>
      </c>
      <c r="T1093">
        <v>30</v>
      </c>
      <c r="U1093">
        <v>0</v>
      </c>
      <c r="V1093" s="21" t="s">
        <v>49</v>
      </c>
      <c r="W1093">
        <v>1000</v>
      </c>
      <c r="X1093">
        <v>100</v>
      </c>
      <c r="Y1093" t="b">
        <v>1</v>
      </c>
      <c r="Z1093">
        <v>100</v>
      </c>
      <c r="AA1093">
        <v>1</v>
      </c>
      <c r="AB1093">
        <v>105</v>
      </c>
      <c r="AC1093">
        <v>60</v>
      </c>
      <c r="AD1093">
        <v>0.05</v>
      </c>
      <c r="AE1093" t="b">
        <v>1</v>
      </c>
      <c r="AF1093" s="21" t="s">
        <v>724</v>
      </c>
      <c r="AG1093">
        <v>5</v>
      </c>
      <c r="AH1093">
        <v>9</v>
      </c>
      <c r="AI1093">
        <v>10</v>
      </c>
      <c r="AJ1093">
        <v>10</v>
      </c>
      <c r="AK1093" s="21" t="s">
        <v>48</v>
      </c>
      <c r="AL1093" t="b">
        <v>0</v>
      </c>
      <c r="AM1093" t="b">
        <v>0</v>
      </c>
      <c r="AN1093">
        <v>50</v>
      </c>
      <c r="AO1093">
        <v>0</v>
      </c>
      <c r="AP1093">
        <v>2000</v>
      </c>
      <c r="AQ1093" s="21" t="s">
        <v>255</v>
      </c>
      <c r="AR1093" s="21"/>
      <c r="AS1093" t="b">
        <v>0</v>
      </c>
      <c r="AT1093" s="21"/>
      <c r="AU1093" s="21"/>
      <c r="AV1093" s="21" t="s">
        <v>244</v>
      </c>
      <c r="AW1093" s="21"/>
      <c r="AY1093" s="21"/>
      <c r="BA1093">
        <v>1</v>
      </c>
      <c r="BB1093" s="21"/>
      <c r="BC1093">
        <v>16776960</v>
      </c>
      <c r="BI1093" s="21"/>
    </row>
    <row r="1094" spans="1:62" x14ac:dyDescent="0.25">
      <c r="A1094" t="str">
        <f>VLOOKUP(ObjectiveData[[#This Row],[Template ID]],ID_Conversion[],3,FALSE)</f>
        <v>VMAT</v>
      </c>
      <c r="B1094" t="str">
        <f>VLOOKUP(ObjectiveData[[#This Row],[Template ID]],ID_Conversion[],6,FALSE)</f>
        <v>H&amp;N</v>
      </c>
      <c r="C1094" s="15">
        <f>VLOOKUP(ObjectiveData[[#This Row],[Last Modified]],Date_Conversion[],13,FALSE)</f>
        <v>43426.537673611114</v>
      </c>
      <c r="D1094" s="15" t="str">
        <f>VLOOKUP(ObjectiveData[[#This Row],[Template ID]],ObjectiveFiles[],3,FALSE)</f>
        <v>ObjectiveTemplate_2621.xml</v>
      </c>
      <c r="E1094">
        <v>1.7</v>
      </c>
      <c r="F1094" s="21" t="s">
        <v>206</v>
      </c>
      <c r="G1094" s="21" t="s">
        <v>9</v>
      </c>
      <c r="H1094" s="21" t="s">
        <v>14</v>
      </c>
      <c r="I1094" s="21"/>
      <c r="J1094" s="21"/>
      <c r="K1094" s="21" t="s">
        <v>23</v>
      </c>
      <c r="L1094" s="21"/>
      <c r="M1094" s="21" t="s">
        <v>785</v>
      </c>
      <c r="N1094" s="21" t="s">
        <v>607</v>
      </c>
      <c r="O1094" s="21" t="s">
        <v>41</v>
      </c>
      <c r="P1094" t="b">
        <v>0</v>
      </c>
      <c r="Q1094" t="b">
        <v>0</v>
      </c>
      <c r="R1094" t="b">
        <v>0</v>
      </c>
      <c r="S1094">
        <v>40</v>
      </c>
      <c r="T1094">
        <v>30</v>
      </c>
      <c r="U1094">
        <v>0</v>
      </c>
      <c r="V1094" s="21" t="s">
        <v>49</v>
      </c>
      <c r="W1094">
        <v>1000</v>
      </c>
      <c r="X1094">
        <v>100</v>
      </c>
      <c r="Y1094" t="b">
        <v>1</v>
      </c>
      <c r="Z1094">
        <v>100</v>
      </c>
      <c r="AA1094">
        <v>1</v>
      </c>
      <c r="AB1094">
        <v>105</v>
      </c>
      <c r="AC1094">
        <v>60</v>
      </c>
      <c r="AD1094">
        <v>0.05</v>
      </c>
      <c r="AE1094" t="b">
        <v>1</v>
      </c>
      <c r="AF1094" s="21" t="s">
        <v>724</v>
      </c>
      <c r="AG1094">
        <v>5</v>
      </c>
      <c r="AH1094">
        <v>9</v>
      </c>
      <c r="AI1094">
        <v>10</v>
      </c>
      <c r="AJ1094">
        <v>10</v>
      </c>
      <c r="AK1094" s="21" t="s">
        <v>48</v>
      </c>
      <c r="AL1094" t="b">
        <v>0</v>
      </c>
      <c r="AM1094" t="b">
        <v>0</v>
      </c>
      <c r="AN1094">
        <v>50</v>
      </c>
      <c r="AO1094">
        <v>0</v>
      </c>
      <c r="AP1094">
        <v>2000</v>
      </c>
      <c r="AQ1094" s="21" t="s">
        <v>256</v>
      </c>
      <c r="AR1094" s="21"/>
      <c r="AS1094" t="b">
        <v>0</v>
      </c>
      <c r="AT1094" s="21"/>
      <c r="AU1094" s="21"/>
      <c r="AV1094" s="21" t="s">
        <v>244</v>
      </c>
      <c r="AW1094" s="21"/>
      <c r="AY1094" s="21"/>
      <c r="BA1094">
        <v>2.4473699999999998</v>
      </c>
      <c r="BB1094" s="21"/>
      <c r="BC1094">
        <v>16776960</v>
      </c>
      <c r="BD1094">
        <v>0</v>
      </c>
      <c r="BE1094">
        <v>0</v>
      </c>
      <c r="BF1094">
        <v>70</v>
      </c>
      <c r="BG1094">
        <v>0</v>
      </c>
      <c r="BH1094">
        <v>100</v>
      </c>
      <c r="BI1094" s="21"/>
      <c r="BJ1094">
        <v>0</v>
      </c>
    </row>
    <row r="1095" spans="1:62" x14ac:dyDescent="0.25">
      <c r="A1095" t="str">
        <f>VLOOKUP(ObjectiveData[[#This Row],[Template ID]],ID_Conversion[],3,FALSE)</f>
        <v>VMAT</v>
      </c>
      <c r="B1095" t="str">
        <f>VLOOKUP(ObjectiveData[[#This Row],[Template ID]],ID_Conversion[],6,FALSE)</f>
        <v>H&amp;N</v>
      </c>
      <c r="C1095" s="15">
        <f>VLOOKUP(ObjectiveData[[#This Row],[Last Modified]],Date_Conversion[],13,FALSE)</f>
        <v>43426.537673611114</v>
      </c>
      <c r="D1095" s="15" t="str">
        <f>VLOOKUP(ObjectiveData[[#This Row],[Template ID]],ObjectiveFiles[],3,FALSE)</f>
        <v>ObjectiveTemplate_2621.xml</v>
      </c>
      <c r="E1095">
        <v>1.7</v>
      </c>
      <c r="F1095" s="21" t="s">
        <v>206</v>
      </c>
      <c r="G1095" s="21" t="s">
        <v>9</v>
      </c>
      <c r="H1095" s="21" t="s">
        <v>14</v>
      </c>
      <c r="I1095" s="21"/>
      <c r="J1095" s="21"/>
      <c r="K1095" s="21" t="s">
        <v>23</v>
      </c>
      <c r="L1095" s="21"/>
      <c r="M1095" s="21" t="s">
        <v>785</v>
      </c>
      <c r="N1095" s="21" t="s">
        <v>607</v>
      </c>
      <c r="O1095" s="21" t="s">
        <v>41</v>
      </c>
      <c r="P1095" t="b">
        <v>0</v>
      </c>
      <c r="Q1095" t="b">
        <v>0</v>
      </c>
      <c r="R1095" t="b">
        <v>0</v>
      </c>
      <c r="S1095">
        <v>40</v>
      </c>
      <c r="T1095">
        <v>30</v>
      </c>
      <c r="U1095">
        <v>0</v>
      </c>
      <c r="V1095" s="21" t="s">
        <v>49</v>
      </c>
      <c r="W1095">
        <v>1000</v>
      </c>
      <c r="X1095">
        <v>100</v>
      </c>
      <c r="Y1095" t="b">
        <v>1</v>
      </c>
      <c r="Z1095">
        <v>100</v>
      </c>
      <c r="AA1095">
        <v>1</v>
      </c>
      <c r="AB1095">
        <v>105</v>
      </c>
      <c r="AC1095">
        <v>60</v>
      </c>
      <c r="AD1095">
        <v>0.05</v>
      </c>
      <c r="AE1095" t="b">
        <v>1</v>
      </c>
      <c r="AF1095" s="21" t="s">
        <v>724</v>
      </c>
      <c r="AG1095">
        <v>5</v>
      </c>
      <c r="AH1095">
        <v>9</v>
      </c>
      <c r="AI1095">
        <v>10</v>
      </c>
      <c r="AJ1095">
        <v>10</v>
      </c>
      <c r="AK1095" s="21" t="s">
        <v>48</v>
      </c>
      <c r="AL1095" t="b">
        <v>0</v>
      </c>
      <c r="AM1095" t="b">
        <v>0</v>
      </c>
      <c r="AN1095">
        <v>50</v>
      </c>
      <c r="AO1095">
        <v>0</v>
      </c>
      <c r="AP1095">
        <v>2000</v>
      </c>
      <c r="AQ1095" s="21" t="s">
        <v>256</v>
      </c>
      <c r="AR1095" s="21"/>
      <c r="AS1095" t="b">
        <v>0</v>
      </c>
      <c r="AT1095" s="21"/>
      <c r="AU1095" s="21"/>
      <c r="AV1095" s="21" t="s">
        <v>244</v>
      </c>
      <c r="AW1095" s="21"/>
      <c r="AY1095" s="21"/>
      <c r="BA1095">
        <v>2.4473699999999998</v>
      </c>
      <c r="BB1095" s="21"/>
      <c r="BC1095">
        <v>16776960</v>
      </c>
      <c r="BD1095">
        <v>0</v>
      </c>
      <c r="BE1095">
        <v>1</v>
      </c>
      <c r="BF1095">
        <v>71</v>
      </c>
      <c r="BG1095">
        <v>100</v>
      </c>
      <c r="BH1095">
        <v>120</v>
      </c>
      <c r="BI1095" s="21"/>
      <c r="BJ1095">
        <v>0</v>
      </c>
    </row>
    <row r="1096" spans="1:62" x14ac:dyDescent="0.25">
      <c r="A1096" t="str">
        <f>VLOOKUP(ObjectiveData[[#This Row],[Template ID]],ID_Conversion[],3,FALSE)</f>
        <v>VMAT</v>
      </c>
      <c r="B1096" t="str">
        <f>VLOOKUP(ObjectiveData[[#This Row],[Template ID]],ID_Conversion[],6,FALSE)</f>
        <v>H&amp;N</v>
      </c>
      <c r="C1096" s="15">
        <f>VLOOKUP(ObjectiveData[[#This Row],[Last Modified]],Date_Conversion[],13,FALSE)</f>
        <v>43426.537673611114</v>
      </c>
      <c r="D1096" s="15" t="str">
        <f>VLOOKUP(ObjectiveData[[#This Row],[Template ID]],ObjectiveFiles[],3,FALSE)</f>
        <v>ObjectiveTemplate_2621.xml</v>
      </c>
      <c r="E1096">
        <v>1.7</v>
      </c>
      <c r="F1096" s="21" t="s">
        <v>206</v>
      </c>
      <c r="G1096" s="21" t="s">
        <v>9</v>
      </c>
      <c r="H1096" s="21" t="s">
        <v>14</v>
      </c>
      <c r="I1096" s="21"/>
      <c r="J1096" s="21"/>
      <c r="K1096" s="21" t="s">
        <v>23</v>
      </c>
      <c r="L1096" s="21"/>
      <c r="M1096" s="21" t="s">
        <v>785</v>
      </c>
      <c r="N1096" s="21" t="s">
        <v>607</v>
      </c>
      <c r="O1096" s="21" t="s">
        <v>41</v>
      </c>
      <c r="P1096" t="b">
        <v>0</v>
      </c>
      <c r="Q1096" t="b">
        <v>0</v>
      </c>
      <c r="R1096" t="b">
        <v>0</v>
      </c>
      <c r="S1096">
        <v>40</v>
      </c>
      <c r="T1096">
        <v>30</v>
      </c>
      <c r="U1096">
        <v>0</v>
      </c>
      <c r="V1096" s="21" t="s">
        <v>49</v>
      </c>
      <c r="W1096">
        <v>1000</v>
      </c>
      <c r="X1096">
        <v>100</v>
      </c>
      <c r="Y1096" t="b">
        <v>1</v>
      </c>
      <c r="Z1096">
        <v>100</v>
      </c>
      <c r="AA1096">
        <v>1</v>
      </c>
      <c r="AB1096">
        <v>105</v>
      </c>
      <c r="AC1096">
        <v>60</v>
      </c>
      <c r="AD1096">
        <v>0.05</v>
      </c>
      <c r="AE1096" t="b">
        <v>1</v>
      </c>
      <c r="AF1096" s="21" t="s">
        <v>724</v>
      </c>
      <c r="AG1096">
        <v>5</v>
      </c>
      <c r="AH1096">
        <v>9</v>
      </c>
      <c r="AI1096">
        <v>10</v>
      </c>
      <c r="AJ1096">
        <v>10</v>
      </c>
      <c r="AK1096" s="21" t="s">
        <v>48</v>
      </c>
      <c r="AL1096" t="b">
        <v>0</v>
      </c>
      <c r="AM1096" t="b">
        <v>0</v>
      </c>
      <c r="AN1096">
        <v>50</v>
      </c>
      <c r="AO1096">
        <v>0</v>
      </c>
      <c r="AP1096">
        <v>2000</v>
      </c>
      <c r="AQ1096" s="21" t="s">
        <v>263</v>
      </c>
      <c r="AR1096" s="21"/>
      <c r="AS1096" t="b">
        <v>0</v>
      </c>
      <c r="AT1096" s="21"/>
      <c r="AU1096" s="21"/>
      <c r="AV1096" s="21" t="s">
        <v>501</v>
      </c>
      <c r="AW1096" s="21"/>
      <c r="AY1096" s="21"/>
      <c r="BA1096">
        <v>1</v>
      </c>
      <c r="BB1096" s="21"/>
      <c r="BC1096">
        <v>13749760</v>
      </c>
      <c r="BI1096" s="21"/>
    </row>
    <row r="1097" spans="1:62" x14ac:dyDescent="0.25">
      <c r="A1097" t="str">
        <f>VLOOKUP(ObjectiveData[[#This Row],[Template ID]],ID_Conversion[],3,FALSE)</f>
        <v>VMAT</v>
      </c>
      <c r="B1097" t="str">
        <f>VLOOKUP(ObjectiveData[[#This Row],[Template ID]],ID_Conversion[],6,FALSE)</f>
        <v>H&amp;N</v>
      </c>
      <c r="C1097" s="15">
        <f>VLOOKUP(ObjectiveData[[#This Row],[Last Modified]],Date_Conversion[],13,FALSE)</f>
        <v>43426.537673611114</v>
      </c>
      <c r="D1097" s="15" t="str">
        <f>VLOOKUP(ObjectiveData[[#This Row],[Template ID]],ObjectiveFiles[],3,FALSE)</f>
        <v>ObjectiveTemplate_2621.xml</v>
      </c>
      <c r="E1097">
        <v>1.7</v>
      </c>
      <c r="F1097" s="21" t="s">
        <v>206</v>
      </c>
      <c r="G1097" s="21" t="s">
        <v>9</v>
      </c>
      <c r="H1097" s="21" t="s">
        <v>14</v>
      </c>
      <c r="I1097" s="21"/>
      <c r="J1097" s="21"/>
      <c r="K1097" s="21" t="s">
        <v>23</v>
      </c>
      <c r="L1097" s="21"/>
      <c r="M1097" s="21" t="s">
        <v>785</v>
      </c>
      <c r="N1097" s="21" t="s">
        <v>607</v>
      </c>
      <c r="O1097" s="21" t="s">
        <v>41</v>
      </c>
      <c r="P1097" t="b">
        <v>0</v>
      </c>
      <c r="Q1097" t="b">
        <v>0</v>
      </c>
      <c r="R1097" t="b">
        <v>0</v>
      </c>
      <c r="S1097">
        <v>40</v>
      </c>
      <c r="T1097">
        <v>30</v>
      </c>
      <c r="U1097">
        <v>0</v>
      </c>
      <c r="V1097" s="21" t="s">
        <v>49</v>
      </c>
      <c r="W1097">
        <v>1000</v>
      </c>
      <c r="X1097">
        <v>100</v>
      </c>
      <c r="Y1097" t="b">
        <v>1</v>
      </c>
      <c r="Z1097">
        <v>100</v>
      </c>
      <c r="AA1097">
        <v>1</v>
      </c>
      <c r="AB1097">
        <v>105</v>
      </c>
      <c r="AC1097">
        <v>60</v>
      </c>
      <c r="AD1097">
        <v>0.05</v>
      </c>
      <c r="AE1097" t="b">
        <v>1</v>
      </c>
      <c r="AF1097" s="21" t="s">
        <v>724</v>
      </c>
      <c r="AG1097">
        <v>5</v>
      </c>
      <c r="AH1097">
        <v>9</v>
      </c>
      <c r="AI1097">
        <v>10</v>
      </c>
      <c r="AJ1097">
        <v>10</v>
      </c>
      <c r="AK1097" s="21" t="s">
        <v>48</v>
      </c>
      <c r="AL1097" t="b">
        <v>0</v>
      </c>
      <c r="AM1097" t="b">
        <v>0</v>
      </c>
      <c r="AN1097">
        <v>50</v>
      </c>
      <c r="AO1097">
        <v>0</v>
      </c>
      <c r="AP1097">
        <v>2000</v>
      </c>
      <c r="AQ1097" s="21" t="s">
        <v>264</v>
      </c>
      <c r="AR1097" s="21"/>
      <c r="AS1097" t="b">
        <v>0</v>
      </c>
      <c r="AT1097" s="21"/>
      <c r="AU1097" s="21"/>
      <c r="AV1097" s="21" t="s">
        <v>375</v>
      </c>
      <c r="AW1097" s="21"/>
      <c r="AY1097" s="21"/>
      <c r="BA1097">
        <v>1</v>
      </c>
      <c r="BB1097" s="21"/>
      <c r="BC1097">
        <v>16711935</v>
      </c>
      <c r="BI1097" s="21"/>
    </row>
    <row r="1098" spans="1:62" x14ac:dyDescent="0.25">
      <c r="A1098" t="str">
        <f>VLOOKUP(ObjectiveData[[#This Row],[Template ID]],ID_Conversion[],3,FALSE)</f>
        <v>VMAT</v>
      </c>
      <c r="B1098" t="str">
        <f>VLOOKUP(ObjectiveData[[#This Row],[Template ID]],ID_Conversion[],6,FALSE)</f>
        <v>H&amp;N</v>
      </c>
      <c r="C1098" s="15">
        <f>VLOOKUP(ObjectiveData[[#This Row],[Last Modified]],Date_Conversion[],13,FALSE)</f>
        <v>43426.537673611114</v>
      </c>
      <c r="D1098" s="15" t="str">
        <f>VLOOKUP(ObjectiveData[[#This Row],[Template ID]],ObjectiveFiles[],3,FALSE)</f>
        <v>ObjectiveTemplate_2621.xml</v>
      </c>
      <c r="E1098">
        <v>1.7</v>
      </c>
      <c r="F1098" s="21" t="s">
        <v>206</v>
      </c>
      <c r="G1098" s="21" t="s">
        <v>9</v>
      </c>
      <c r="H1098" s="21" t="s">
        <v>14</v>
      </c>
      <c r="I1098" s="21"/>
      <c r="J1098" s="21"/>
      <c r="K1098" s="21" t="s">
        <v>23</v>
      </c>
      <c r="L1098" s="21"/>
      <c r="M1098" s="21" t="s">
        <v>785</v>
      </c>
      <c r="N1098" s="21" t="s">
        <v>607</v>
      </c>
      <c r="O1098" s="21" t="s">
        <v>41</v>
      </c>
      <c r="P1098" t="b">
        <v>0</v>
      </c>
      <c r="Q1098" t="b">
        <v>0</v>
      </c>
      <c r="R1098" t="b">
        <v>0</v>
      </c>
      <c r="S1098">
        <v>40</v>
      </c>
      <c r="T1098">
        <v>30</v>
      </c>
      <c r="U1098">
        <v>0</v>
      </c>
      <c r="V1098" s="21" t="s">
        <v>49</v>
      </c>
      <c r="W1098">
        <v>1000</v>
      </c>
      <c r="X1098">
        <v>100</v>
      </c>
      <c r="Y1098" t="b">
        <v>1</v>
      </c>
      <c r="Z1098">
        <v>100</v>
      </c>
      <c r="AA1098">
        <v>1</v>
      </c>
      <c r="AB1098">
        <v>105</v>
      </c>
      <c r="AC1098">
        <v>60</v>
      </c>
      <c r="AD1098">
        <v>0.05</v>
      </c>
      <c r="AE1098" t="b">
        <v>1</v>
      </c>
      <c r="AF1098" s="21" t="s">
        <v>724</v>
      </c>
      <c r="AG1098">
        <v>5</v>
      </c>
      <c r="AH1098">
        <v>9</v>
      </c>
      <c r="AI1098">
        <v>10</v>
      </c>
      <c r="AJ1098">
        <v>10</v>
      </c>
      <c r="AK1098" s="21" t="s">
        <v>48</v>
      </c>
      <c r="AL1098" t="b">
        <v>0</v>
      </c>
      <c r="AM1098" t="b">
        <v>0</v>
      </c>
      <c r="AN1098">
        <v>50</v>
      </c>
      <c r="AO1098">
        <v>0</v>
      </c>
      <c r="AP1098">
        <v>2000</v>
      </c>
      <c r="AQ1098" s="21" t="s">
        <v>268</v>
      </c>
      <c r="AR1098" s="21"/>
      <c r="AS1098" t="b">
        <v>0</v>
      </c>
      <c r="AT1098" s="21"/>
      <c r="AU1098" s="21"/>
      <c r="AV1098" s="21" t="s">
        <v>501</v>
      </c>
      <c r="AW1098" s="21"/>
      <c r="AX1098">
        <v>12515</v>
      </c>
      <c r="AY1098" s="21" t="s">
        <v>507</v>
      </c>
      <c r="AZ1098">
        <v>3.2</v>
      </c>
      <c r="BA1098">
        <v>1</v>
      </c>
      <c r="BB1098" s="21"/>
      <c r="BC1098">
        <v>3937500</v>
      </c>
      <c r="BD1098">
        <v>0</v>
      </c>
      <c r="BE1098">
        <v>0</v>
      </c>
      <c r="BF1098">
        <v>40</v>
      </c>
      <c r="BG1098">
        <v>0</v>
      </c>
      <c r="BH1098">
        <v>50</v>
      </c>
      <c r="BI1098" s="21"/>
      <c r="BJ1098">
        <v>0</v>
      </c>
    </row>
    <row r="1099" spans="1:62" x14ac:dyDescent="0.25">
      <c r="A1099" t="str">
        <f>VLOOKUP(ObjectiveData[[#This Row],[Template ID]],ID_Conversion[],3,FALSE)</f>
        <v>VMAT</v>
      </c>
      <c r="B1099" t="str">
        <f>VLOOKUP(ObjectiveData[[#This Row],[Template ID]],ID_Conversion[],6,FALSE)</f>
        <v>H&amp;N</v>
      </c>
      <c r="C1099" s="15">
        <f>VLOOKUP(ObjectiveData[[#This Row],[Last Modified]],Date_Conversion[],13,FALSE)</f>
        <v>43426.537673611114</v>
      </c>
      <c r="D1099" s="15" t="str">
        <f>VLOOKUP(ObjectiveData[[#This Row],[Template ID]],ObjectiveFiles[],3,FALSE)</f>
        <v>ObjectiveTemplate_2621.xml</v>
      </c>
      <c r="E1099">
        <v>1.7</v>
      </c>
      <c r="F1099" s="21" t="s">
        <v>206</v>
      </c>
      <c r="G1099" s="21" t="s">
        <v>9</v>
      </c>
      <c r="H1099" s="21" t="s">
        <v>14</v>
      </c>
      <c r="I1099" s="21"/>
      <c r="J1099" s="21"/>
      <c r="K1099" s="21" t="s">
        <v>23</v>
      </c>
      <c r="L1099" s="21"/>
      <c r="M1099" s="21" t="s">
        <v>785</v>
      </c>
      <c r="N1099" s="21" t="s">
        <v>607</v>
      </c>
      <c r="O1099" s="21" t="s">
        <v>41</v>
      </c>
      <c r="P1099" t="b">
        <v>0</v>
      </c>
      <c r="Q1099" t="b">
        <v>0</v>
      </c>
      <c r="R1099" t="b">
        <v>0</v>
      </c>
      <c r="S1099">
        <v>40</v>
      </c>
      <c r="T1099">
        <v>30</v>
      </c>
      <c r="U1099">
        <v>0</v>
      </c>
      <c r="V1099" s="21" t="s">
        <v>49</v>
      </c>
      <c r="W1099">
        <v>1000</v>
      </c>
      <c r="X1099">
        <v>100</v>
      </c>
      <c r="Y1099" t="b">
        <v>1</v>
      </c>
      <c r="Z1099">
        <v>100</v>
      </c>
      <c r="AA1099">
        <v>1</v>
      </c>
      <c r="AB1099">
        <v>105</v>
      </c>
      <c r="AC1099">
        <v>60</v>
      </c>
      <c r="AD1099">
        <v>0.05</v>
      </c>
      <c r="AE1099" t="b">
        <v>1</v>
      </c>
      <c r="AF1099" s="21" t="s">
        <v>724</v>
      </c>
      <c r="AG1099">
        <v>5</v>
      </c>
      <c r="AH1099">
        <v>9</v>
      </c>
      <c r="AI1099">
        <v>10</v>
      </c>
      <c r="AJ1099">
        <v>10</v>
      </c>
      <c r="AK1099" s="21" t="s">
        <v>48</v>
      </c>
      <c r="AL1099" t="b">
        <v>0</v>
      </c>
      <c r="AM1099" t="b">
        <v>0</v>
      </c>
      <c r="AN1099">
        <v>50</v>
      </c>
      <c r="AO1099">
        <v>0</v>
      </c>
      <c r="AP1099">
        <v>2000</v>
      </c>
      <c r="AQ1099" s="21" t="s">
        <v>269</v>
      </c>
      <c r="AR1099" s="21"/>
      <c r="AS1099" t="b">
        <v>0</v>
      </c>
      <c r="AT1099" s="21"/>
      <c r="AU1099" s="21"/>
      <c r="AV1099" s="21" t="s">
        <v>501</v>
      </c>
      <c r="AW1099" s="21"/>
      <c r="AX1099">
        <v>12514</v>
      </c>
      <c r="AY1099" s="21" t="s">
        <v>507</v>
      </c>
      <c r="AZ1099">
        <v>3.2</v>
      </c>
      <c r="BA1099">
        <v>1</v>
      </c>
      <c r="BB1099" s="21"/>
      <c r="BC1099">
        <v>36095</v>
      </c>
      <c r="BD1099">
        <v>0</v>
      </c>
      <c r="BE1099">
        <v>0</v>
      </c>
      <c r="BF1099">
        <v>40</v>
      </c>
      <c r="BG1099">
        <v>0</v>
      </c>
      <c r="BH1099">
        <v>50</v>
      </c>
      <c r="BI1099" s="21"/>
      <c r="BJ1099">
        <v>0</v>
      </c>
    </row>
    <row r="1100" spans="1:62" x14ac:dyDescent="0.25">
      <c r="A1100" t="str">
        <f>VLOOKUP(ObjectiveData[[#This Row],[Template ID]],ID_Conversion[],3,FALSE)</f>
        <v>VMAT</v>
      </c>
      <c r="B1100" t="str">
        <f>VLOOKUP(ObjectiveData[[#This Row],[Template ID]],ID_Conversion[],6,FALSE)</f>
        <v>H&amp;N</v>
      </c>
      <c r="C1100" s="15">
        <f>VLOOKUP(ObjectiveData[[#This Row],[Last Modified]],Date_Conversion[],13,FALSE)</f>
        <v>43426.537673611114</v>
      </c>
      <c r="D1100" s="15" t="str">
        <f>VLOOKUP(ObjectiveData[[#This Row],[Template ID]],ObjectiveFiles[],3,FALSE)</f>
        <v>ObjectiveTemplate_2621.xml</v>
      </c>
      <c r="E1100">
        <v>1.7</v>
      </c>
      <c r="F1100" s="21" t="s">
        <v>206</v>
      </c>
      <c r="G1100" s="21" t="s">
        <v>9</v>
      </c>
      <c r="H1100" s="21" t="s">
        <v>14</v>
      </c>
      <c r="I1100" s="21"/>
      <c r="J1100" s="21"/>
      <c r="K1100" s="21" t="s">
        <v>23</v>
      </c>
      <c r="L1100" s="21"/>
      <c r="M1100" s="21" t="s">
        <v>785</v>
      </c>
      <c r="N1100" s="21" t="s">
        <v>607</v>
      </c>
      <c r="O1100" s="21" t="s">
        <v>41</v>
      </c>
      <c r="P1100" t="b">
        <v>0</v>
      </c>
      <c r="Q1100" t="b">
        <v>0</v>
      </c>
      <c r="R1100" t="b">
        <v>0</v>
      </c>
      <c r="S1100">
        <v>40</v>
      </c>
      <c r="T1100">
        <v>30</v>
      </c>
      <c r="U1100">
        <v>0</v>
      </c>
      <c r="V1100" s="21" t="s">
        <v>49</v>
      </c>
      <c r="W1100">
        <v>1000</v>
      </c>
      <c r="X1100">
        <v>100</v>
      </c>
      <c r="Y1100" t="b">
        <v>1</v>
      </c>
      <c r="Z1100">
        <v>100</v>
      </c>
      <c r="AA1100">
        <v>1</v>
      </c>
      <c r="AB1100">
        <v>105</v>
      </c>
      <c r="AC1100">
        <v>60</v>
      </c>
      <c r="AD1100">
        <v>0.05</v>
      </c>
      <c r="AE1100" t="b">
        <v>1</v>
      </c>
      <c r="AF1100" s="21" t="s">
        <v>724</v>
      </c>
      <c r="AG1100">
        <v>5</v>
      </c>
      <c r="AH1100">
        <v>9</v>
      </c>
      <c r="AI1100">
        <v>10</v>
      </c>
      <c r="AJ1100">
        <v>10</v>
      </c>
      <c r="AK1100" s="21" t="s">
        <v>48</v>
      </c>
      <c r="AL1100" t="b">
        <v>0</v>
      </c>
      <c r="AM1100" t="b">
        <v>0</v>
      </c>
      <c r="AN1100">
        <v>50</v>
      </c>
      <c r="AO1100">
        <v>0</v>
      </c>
      <c r="AP1100">
        <v>2000</v>
      </c>
      <c r="AQ1100" s="21" t="s">
        <v>270</v>
      </c>
      <c r="AR1100" s="21"/>
      <c r="AS1100" t="b">
        <v>0</v>
      </c>
      <c r="AT1100" s="21"/>
      <c r="AU1100" s="21"/>
      <c r="AV1100" s="21" t="s">
        <v>270</v>
      </c>
      <c r="AW1100" s="21"/>
      <c r="AY1100" s="21"/>
      <c r="BA1100">
        <v>1</v>
      </c>
      <c r="BB1100" s="21"/>
      <c r="BC1100">
        <v>255</v>
      </c>
      <c r="BI1100" s="21"/>
    </row>
    <row r="1101" spans="1:62" x14ac:dyDescent="0.25">
      <c r="A1101" t="str">
        <f>VLOOKUP(ObjectiveData[[#This Row],[Template ID]],ID_Conversion[],3,FALSE)</f>
        <v>VMAT</v>
      </c>
      <c r="B1101" t="str">
        <f>VLOOKUP(ObjectiveData[[#This Row],[Template ID]],ID_Conversion[],6,FALSE)</f>
        <v>H&amp;N</v>
      </c>
      <c r="C1101" s="15">
        <f>VLOOKUP(ObjectiveData[[#This Row],[Last Modified]],Date_Conversion[],13,FALSE)</f>
        <v>43426.537673611114</v>
      </c>
      <c r="D1101" s="15" t="str">
        <f>VLOOKUP(ObjectiveData[[#This Row],[Template ID]],ObjectiveFiles[],3,FALSE)</f>
        <v>ObjectiveTemplate_2621.xml</v>
      </c>
      <c r="E1101">
        <v>1.7</v>
      </c>
      <c r="F1101" s="21" t="s">
        <v>206</v>
      </c>
      <c r="G1101" s="21" t="s">
        <v>9</v>
      </c>
      <c r="H1101" s="21" t="s">
        <v>14</v>
      </c>
      <c r="I1101" s="21"/>
      <c r="J1101" s="21"/>
      <c r="K1101" s="21" t="s">
        <v>23</v>
      </c>
      <c r="L1101" s="21"/>
      <c r="M1101" s="21" t="s">
        <v>785</v>
      </c>
      <c r="N1101" s="21" t="s">
        <v>607</v>
      </c>
      <c r="O1101" s="21" t="s">
        <v>41</v>
      </c>
      <c r="P1101" t="b">
        <v>0</v>
      </c>
      <c r="Q1101" t="b">
        <v>0</v>
      </c>
      <c r="R1101" t="b">
        <v>0</v>
      </c>
      <c r="S1101">
        <v>40</v>
      </c>
      <c r="T1101">
        <v>30</v>
      </c>
      <c r="U1101">
        <v>0</v>
      </c>
      <c r="V1101" s="21" t="s">
        <v>49</v>
      </c>
      <c r="W1101">
        <v>1000</v>
      </c>
      <c r="X1101">
        <v>100</v>
      </c>
      <c r="Y1101" t="b">
        <v>1</v>
      </c>
      <c r="Z1101">
        <v>100</v>
      </c>
      <c r="AA1101">
        <v>1</v>
      </c>
      <c r="AB1101">
        <v>105</v>
      </c>
      <c r="AC1101">
        <v>60</v>
      </c>
      <c r="AD1101">
        <v>0.05</v>
      </c>
      <c r="AE1101" t="b">
        <v>1</v>
      </c>
      <c r="AF1101" s="21" t="s">
        <v>724</v>
      </c>
      <c r="AG1101">
        <v>5</v>
      </c>
      <c r="AH1101">
        <v>9</v>
      </c>
      <c r="AI1101">
        <v>10</v>
      </c>
      <c r="AJ1101">
        <v>10</v>
      </c>
      <c r="AK1101" s="21" t="s">
        <v>48</v>
      </c>
      <c r="AL1101" t="b">
        <v>0</v>
      </c>
      <c r="AM1101" t="b">
        <v>0</v>
      </c>
      <c r="AN1101">
        <v>50</v>
      </c>
      <c r="AO1101">
        <v>0</v>
      </c>
      <c r="AP1101">
        <v>2000</v>
      </c>
      <c r="AQ1101" s="21" t="s">
        <v>271</v>
      </c>
      <c r="AR1101" s="21"/>
      <c r="AS1101" t="b">
        <v>0</v>
      </c>
      <c r="AT1101" s="21"/>
      <c r="AU1101" s="21"/>
      <c r="AV1101" s="21" t="s">
        <v>535</v>
      </c>
      <c r="AW1101" s="21"/>
      <c r="AY1101" s="21"/>
      <c r="BA1101">
        <v>1</v>
      </c>
      <c r="BB1101" s="21"/>
      <c r="BC1101">
        <v>255</v>
      </c>
      <c r="BI1101" s="21"/>
    </row>
    <row r="1102" spans="1:62" x14ac:dyDescent="0.25">
      <c r="A1102" t="str">
        <f>VLOOKUP(ObjectiveData[[#This Row],[Template ID]],ID_Conversion[],3,FALSE)</f>
        <v>VMAT</v>
      </c>
      <c r="B1102" t="str">
        <f>VLOOKUP(ObjectiveData[[#This Row],[Template ID]],ID_Conversion[],6,FALSE)</f>
        <v>H&amp;N</v>
      </c>
      <c r="C1102" s="15">
        <f>VLOOKUP(ObjectiveData[[#This Row],[Last Modified]],Date_Conversion[],13,FALSE)</f>
        <v>43426.537673611114</v>
      </c>
      <c r="D1102" s="15" t="str">
        <f>VLOOKUP(ObjectiveData[[#This Row],[Template ID]],ObjectiveFiles[],3,FALSE)</f>
        <v>ObjectiveTemplate_2621.xml</v>
      </c>
      <c r="E1102">
        <v>1.7</v>
      </c>
      <c r="F1102" s="21" t="s">
        <v>206</v>
      </c>
      <c r="G1102" s="21" t="s">
        <v>9</v>
      </c>
      <c r="H1102" s="21" t="s">
        <v>14</v>
      </c>
      <c r="I1102" s="21"/>
      <c r="J1102" s="21"/>
      <c r="K1102" s="21" t="s">
        <v>23</v>
      </c>
      <c r="L1102" s="21"/>
      <c r="M1102" s="21" t="s">
        <v>785</v>
      </c>
      <c r="N1102" s="21" t="s">
        <v>607</v>
      </c>
      <c r="O1102" s="21" t="s">
        <v>41</v>
      </c>
      <c r="P1102" t="b">
        <v>0</v>
      </c>
      <c r="Q1102" t="b">
        <v>0</v>
      </c>
      <c r="R1102" t="b">
        <v>0</v>
      </c>
      <c r="S1102">
        <v>40</v>
      </c>
      <c r="T1102">
        <v>30</v>
      </c>
      <c r="U1102">
        <v>0</v>
      </c>
      <c r="V1102" s="21" t="s">
        <v>49</v>
      </c>
      <c r="W1102">
        <v>1000</v>
      </c>
      <c r="X1102">
        <v>100</v>
      </c>
      <c r="Y1102" t="b">
        <v>1</v>
      </c>
      <c r="Z1102">
        <v>100</v>
      </c>
      <c r="AA1102">
        <v>1</v>
      </c>
      <c r="AB1102">
        <v>105</v>
      </c>
      <c r="AC1102">
        <v>60</v>
      </c>
      <c r="AD1102">
        <v>0.05</v>
      </c>
      <c r="AE1102" t="b">
        <v>1</v>
      </c>
      <c r="AF1102" s="21" t="s">
        <v>724</v>
      </c>
      <c r="AG1102">
        <v>5</v>
      </c>
      <c r="AH1102">
        <v>9</v>
      </c>
      <c r="AI1102">
        <v>10</v>
      </c>
      <c r="AJ1102">
        <v>10</v>
      </c>
      <c r="AK1102" s="21" t="s">
        <v>48</v>
      </c>
      <c r="AL1102" t="b">
        <v>0</v>
      </c>
      <c r="AM1102" t="b">
        <v>0</v>
      </c>
      <c r="AN1102">
        <v>50</v>
      </c>
      <c r="AO1102">
        <v>0</v>
      </c>
      <c r="AP1102">
        <v>2000</v>
      </c>
      <c r="AQ1102" s="21" t="s">
        <v>275</v>
      </c>
      <c r="AR1102" s="21"/>
      <c r="AS1102" t="b">
        <v>0</v>
      </c>
      <c r="AT1102" s="21"/>
      <c r="AU1102" s="21"/>
      <c r="AV1102" s="21" t="s">
        <v>270</v>
      </c>
      <c r="AW1102" s="21"/>
      <c r="AY1102" s="21"/>
      <c r="BA1102">
        <v>1</v>
      </c>
      <c r="BB1102" s="21"/>
      <c r="BC1102">
        <v>255</v>
      </c>
      <c r="BI1102" s="21"/>
    </row>
    <row r="1103" spans="1:62" x14ac:dyDescent="0.25">
      <c r="A1103" t="str">
        <f>VLOOKUP(ObjectiveData[[#This Row],[Template ID]],ID_Conversion[],3,FALSE)</f>
        <v>VMAT</v>
      </c>
      <c r="B1103" t="str">
        <f>VLOOKUP(ObjectiveData[[#This Row],[Template ID]],ID_Conversion[],6,FALSE)</f>
        <v>H&amp;N</v>
      </c>
      <c r="C1103" s="15">
        <f>VLOOKUP(ObjectiveData[[#This Row],[Last Modified]],Date_Conversion[],13,FALSE)</f>
        <v>43426.537673611114</v>
      </c>
      <c r="D1103" s="15" t="str">
        <f>VLOOKUP(ObjectiveData[[#This Row],[Template ID]],ObjectiveFiles[],3,FALSE)</f>
        <v>ObjectiveTemplate_2621.xml</v>
      </c>
      <c r="E1103">
        <v>1.7</v>
      </c>
      <c r="F1103" s="21" t="s">
        <v>206</v>
      </c>
      <c r="G1103" s="21" t="s">
        <v>9</v>
      </c>
      <c r="H1103" s="21" t="s">
        <v>14</v>
      </c>
      <c r="I1103" s="21"/>
      <c r="J1103" s="21"/>
      <c r="K1103" s="21" t="s">
        <v>23</v>
      </c>
      <c r="L1103" s="21"/>
      <c r="M1103" s="21" t="s">
        <v>785</v>
      </c>
      <c r="N1103" s="21" t="s">
        <v>607</v>
      </c>
      <c r="O1103" s="21" t="s">
        <v>41</v>
      </c>
      <c r="P1103" t="b">
        <v>0</v>
      </c>
      <c r="Q1103" t="b">
        <v>0</v>
      </c>
      <c r="R1103" t="b">
        <v>0</v>
      </c>
      <c r="S1103">
        <v>40</v>
      </c>
      <c r="T1103">
        <v>30</v>
      </c>
      <c r="U1103">
        <v>0</v>
      </c>
      <c r="V1103" s="21" t="s">
        <v>49</v>
      </c>
      <c r="W1103">
        <v>1000</v>
      </c>
      <c r="X1103">
        <v>100</v>
      </c>
      <c r="Y1103" t="b">
        <v>1</v>
      </c>
      <c r="Z1103">
        <v>100</v>
      </c>
      <c r="AA1103">
        <v>1</v>
      </c>
      <c r="AB1103">
        <v>105</v>
      </c>
      <c r="AC1103">
        <v>60</v>
      </c>
      <c r="AD1103">
        <v>0.05</v>
      </c>
      <c r="AE1103" t="b">
        <v>1</v>
      </c>
      <c r="AF1103" s="21" t="s">
        <v>724</v>
      </c>
      <c r="AG1103">
        <v>5</v>
      </c>
      <c r="AH1103">
        <v>9</v>
      </c>
      <c r="AI1103">
        <v>10</v>
      </c>
      <c r="AJ1103">
        <v>10</v>
      </c>
      <c r="AK1103" s="21" t="s">
        <v>48</v>
      </c>
      <c r="AL1103" t="b">
        <v>0</v>
      </c>
      <c r="AM1103" t="b">
        <v>0</v>
      </c>
      <c r="AN1103">
        <v>50</v>
      </c>
      <c r="AO1103">
        <v>0</v>
      </c>
      <c r="AP1103">
        <v>2000</v>
      </c>
      <c r="AQ1103" s="21" t="s">
        <v>585</v>
      </c>
      <c r="AR1103" s="21"/>
      <c r="AS1103" t="b">
        <v>0</v>
      </c>
      <c r="AT1103" s="21"/>
      <c r="AU1103" s="21"/>
      <c r="AV1103" s="21" t="s">
        <v>501</v>
      </c>
      <c r="AW1103" s="21"/>
      <c r="AY1103" s="21"/>
      <c r="BA1103">
        <v>1.9349700000000001</v>
      </c>
      <c r="BB1103" s="21"/>
      <c r="BC1103">
        <v>14524637</v>
      </c>
      <c r="BD1103">
        <v>0</v>
      </c>
      <c r="BE1103">
        <v>0</v>
      </c>
      <c r="BF1103">
        <v>20</v>
      </c>
      <c r="BG1103">
        <v>20</v>
      </c>
      <c r="BH1103">
        <v>50</v>
      </c>
      <c r="BI1103" s="21"/>
      <c r="BJ1103">
        <v>0</v>
      </c>
    </row>
    <row r="1104" spans="1:62" x14ac:dyDescent="0.25">
      <c r="A1104" t="str">
        <f>VLOOKUP(ObjectiveData[[#This Row],[Template ID]],ID_Conversion[],3,FALSE)</f>
        <v>VMAT</v>
      </c>
      <c r="B1104" t="str">
        <f>VLOOKUP(ObjectiveData[[#This Row],[Template ID]],ID_Conversion[],6,FALSE)</f>
        <v>H&amp;N</v>
      </c>
      <c r="C1104" s="15">
        <f>VLOOKUP(ObjectiveData[[#This Row],[Last Modified]],Date_Conversion[],13,FALSE)</f>
        <v>43426.537673611114</v>
      </c>
      <c r="D1104" s="15" t="str">
        <f>VLOOKUP(ObjectiveData[[#This Row],[Template ID]],ObjectiveFiles[],3,FALSE)</f>
        <v>ObjectiveTemplate_2621.xml</v>
      </c>
      <c r="E1104">
        <v>1.7</v>
      </c>
      <c r="F1104" s="21" t="s">
        <v>206</v>
      </c>
      <c r="G1104" s="21" t="s">
        <v>9</v>
      </c>
      <c r="H1104" s="21" t="s">
        <v>14</v>
      </c>
      <c r="I1104" s="21"/>
      <c r="J1104" s="21"/>
      <c r="K1104" s="21" t="s">
        <v>23</v>
      </c>
      <c r="L1104" s="21"/>
      <c r="M1104" s="21" t="s">
        <v>785</v>
      </c>
      <c r="N1104" s="21" t="s">
        <v>607</v>
      </c>
      <c r="O1104" s="21" t="s">
        <v>41</v>
      </c>
      <c r="P1104" t="b">
        <v>0</v>
      </c>
      <c r="Q1104" t="b">
        <v>0</v>
      </c>
      <c r="R1104" t="b">
        <v>0</v>
      </c>
      <c r="S1104">
        <v>40</v>
      </c>
      <c r="T1104">
        <v>30</v>
      </c>
      <c r="U1104">
        <v>0</v>
      </c>
      <c r="V1104" s="21" t="s">
        <v>49</v>
      </c>
      <c r="W1104">
        <v>1000</v>
      </c>
      <c r="X1104">
        <v>100</v>
      </c>
      <c r="Y1104" t="b">
        <v>1</v>
      </c>
      <c r="Z1104">
        <v>100</v>
      </c>
      <c r="AA1104">
        <v>1</v>
      </c>
      <c r="AB1104">
        <v>105</v>
      </c>
      <c r="AC1104">
        <v>60</v>
      </c>
      <c r="AD1104">
        <v>0.05</v>
      </c>
      <c r="AE1104" t="b">
        <v>1</v>
      </c>
      <c r="AF1104" s="21" t="s">
        <v>724</v>
      </c>
      <c r="AG1104">
        <v>5</v>
      </c>
      <c r="AH1104">
        <v>9</v>
      </c>
      <c r="AI1104">
        <v>10</v>
      </c>
      <c r="AJ1104">
        <v>10</v>
      </c>
      <c r="AK1104" s="21" t="s">
        <v>48</v>
      </c>
      <c r="AL1104" t="b">
        <v>0</v>
      </c>
      <c r="AM1104" t="b">
        <v>0</v>
      </c>
      <c r="AN1104">
        <v>50</v>
      </c>
      <c r="AO1104">
        <v>0</v>
      </c>
      <c r="AP1104">
        <v>2000</v>
      </c>
      <c r="AQ1104" s="21" t="s">
        <v>585</v>
      </c>
      <c r="AR1104" s="21"/>
      <c r="AS1104" t="b">
        <v>0</v>
      </c>
      <c r="AT1104" s="21"/>
      <c r="AU1104" s="21"/>
      <c r="AV1104" s="21" t="s">
        <v>501</v>
      </c>
      <c r="AW1104" s="21"/>
      <c r="AY1104" s="21"/>
      <c r="BA1104">
        <v>1.9349700000000001</v>
      </c>
      <c r="BB1104" s="21"/>
      <c r="BC1104">
        <v>14524637</v>
      </c>
      <c r="BD1104">
        <v>0</v>
      </c>
      <c r="BE1104">
        <v>0</v>
      </c>
      <c r="BF1104">
        <v>54</v>
      </c>
      <c r="BG1104">
        <v>2</v>
      </c>
      <c r="BH1104">
        <v>50</v>
      </c>
      <c r="BI1104" s="21"/>
      <c r="BJ1104">
        <v>0</v>
      </c>
    </row>
    <row r="1105" spans="1:62" x14ac:dyDescent="0.25">
      <c r="A1105" t="str">
        <f>VLOOKUP(ObjectiveData[[#This Row],[Template ID]],ID_Conversion[],3,FALSE)</f>
        <v>VMAT</v>
      </c>
      <c r="B1105" t="str">
        <f>VLOOKUP(ObjectiveData[[#This Row],[Template ID]],ID_Conversion[],6,FALSE)</f>
        <v>H&amp;N</v>
      </c>
      <c r="C1105" s="15">
        <f>VLOOKUP(ObjectiveData[[#This Row],[Last Modified]],Date_Conversion[],13,FALSE)</f>
        <v>43426.537673611114</v>
      </c>
      <c r="D1105" s="15" t="str">
        <f>VLOOKUP(ObjectiveData[[#This Row],[Template ID]],ObjectiveFiles[],3,FALSE)</f>
        <v>ObjectiveTemplate_2621.xml</v>
      </c>
      <c r="E1105">
        <v>1.7</v>
      </c>
      <c r="F1105" s="21" t="s">
        <v>206</v>
      </c>
      <c r="G1105" s="21" t="s">
        <v>9</v>
      </c>
      <c r="H1105" s="21" t="s">
        <v>14</v>
      </c>
      <c r="I1105" s="21"/>
      <c r="J1105" s="21"/>
      <c r="K1105" s="21" t="s">
        <v>23</v>
      </c>
      <c r="L1105" s="21"/>
      <c r="M1105" s="21" t="s">
        <v>785</v>
      </c>
      <c r="N1105" s="21" t="s">
        <v>607</v>
      </c>
      <c r="O1105" s="21" t="s">
        <v>41</v>
      </c>
      <c r="P1105" t="b">
        <v>0</v>
      </c>
      <c r="Q1105" t="b">
        <v>0</v>
      </c>
      <c r="R1105" t="b">
        <v>0</v>
      </c>
      <c r="S1105">
        <v>40</v>
      </c>
      <c r="T1105">
        <v>30</v>
      </c>
      <c r="U1105">
        <v>0</v>
      </c>
      <c r="V1105" s="21" t="s">
        <v>49</v>
      </c>
      <c r="W1105">
        <v>1000</v>
      </c>
      <c r="X1105">
        <v>100</v>
      </c>
      <c r="Y1105" t="b">
        <v>1</v>
      </c>
      <c r="Z1105">
        <v>100</v>
      </c>
      <c r="AA1105">
        <v>1</v>
      </c>
      <c r="AB1105">
        <v>105</v>
      </c>
      <c r="AC1105">
        <v>60</v>
      </c>
      <c r="AD1105">
        <v>0.05</v>
      </c>
      <c r="AE1105" t="b">
        <v>1</v>
      </c>
      <c r="AF1105" s="21" t="s">
        <v>724</v>
      </c>
      <c r="AG1105">
        <v>5</v>
      </c>
      <c r="AH1105">
        <v>9</v>
      </c>
      <c r="AI1105">
        <v>10</v>
      </c>
      <c r="AJ1105">
        <v>10</v>
      </c>
      <c r="AK1105" s="21" t="s">
        <v>48</v>
      </c>
      <c r="AL1105" t="b">
        <v>0</v>
      </c>
      <c r="AM1105" t="b">
        <v>0</v>
      </c>
      <c r="AN1105">
        <v>50</v>
      </c>
      <c r="AO1105">
        <v>0</v>
      </c>
      <c r="AP1105">
        <v>2000</v>
      </c>
      <c r="AQ1105" s="21" t="s">
        <v>286</v>
      </c>
      <c r="AR1105" s="21"/>
      <c r="AS1105" t="b">
        <v>0</v>
      </c>
      <c r="AT1105" s="21"/>
      <c r="AU1105" s="21"/>
      <c r="AV1105" s="21" t="s">
        <v>501</v>
      </c>
      <c r="AW1105" s="21"/>
      <c r="AY1105" s="21"/>
      <c r="BA1105">
        <v>1</v>
      </c>
      <c r="BB1105" s="21"/>
      <c r="BC1105">
        <v>14524637</v>
      </c>
      <c r="BI1105" s="21"/>
    </row>
    <row r="1106" spans="1:62" x14ac:dyDescent="0.25">
      <c r="A1106" t="str">
        <f>VLOOKUP(ObjectiveData[[#This Row],[Template ID]],ID_Conversion[],3,FALSE)</f>
        <v>VMAT</v>
      </c>
      <c r="B1106" t="str">
        <f>VLOOKUP(ObjectiveData[[#This Row],[Template ID]],ID_Conversion[],6,FALSE)</f>
        <v>H&amp;N</v>
      </c>
      <c r="C1106" s="15">
        <f>VLOOKUP(ObjectiveData[[#This Row],[Last Modified]],Date_Conversion[],13,FALSE)</f>
        <v>43426.537673611114</v>
      </c>
      <c r="D1106" s="15" t="str">
        <f>VLOOKUP(ObjectiveData[[#This Row],[Template ID]],ObjectiveFiles[],3,FALSE)</f>
        <v>ObjectiveTemplate_2621.xml</v>
      </c>
      <c r="E1106">
        <v>1.7</v>
      </c>
      <c r="F1106" s="21" t="s">
        <v>206</v>
      </c>
      <c r="G1106" s="21" t="s">
        <v>9</v>
      </c>
      <c r="H1106" s="21" t="s">
        <v>14</v>
      </c>
      <c r="I1106" s="21"/>
      <c r="J1106" s="21"/>
      <c r="K1106" s="21" t="s">
        <v>23</v>
      </c>
      <c r="L1106" s="21"/>
      <c r="M1106" s="21" t="s">
        <v>785</v>
      </c>
      <c r="N1106" s="21" t="s">
        <v>607</v>
      </c>
      <c r="O1106" s="21" t="s">
        <v>41</v>
      </c>
      <c r="P1106" t="b">
        <v>0</v>
      </c>
      <c r="Q1106" t="b">
        <v>0</v>
      </c>
      <c r="R1106" t="b">
        <v>0</v>
      </c>
      <c r="S1106">
        <v>40</v>
      </c>
      <c r="T1106">
        <v>30</v>
      </c>
      <c r="U1106">
        <v>0</v>
      </c>
      <c r="V1106" s="21" t="s">
        <v>49</v>
      </c>
      <c r="W1106">
        <v>1000</v>
      </c>
      <c r="X1106">
        <v>100</v>
      </c>
      <c r="Y1106" t="b">
        <v>1</v>
      </c>
      <c r="Z1106">
        <v>100</v>
      </c>
      <c r="AA1106">
        <v>1</v>
      </c>
      <c r="AB1106">
        <v>105</v>
      </c>
      <c r="AC1106">
        <v>60</v>
      </c>
      <c r="AD1106">
        <v>0.05</v>
      </c>
      <c r="AE1106" t="b">
        <v>1</v>
      </c>
      <c r="AF1106" s="21" t="s">
        <v>724</v>
      </c>
      <c r="AG1106">
        <v>5</v>
      </c>
      <c r="AH1106">
        <v>9</v>
      </c>
      <c r="AI1106">
        <v>10</v>
      </c>
      <c r="AJ1106">
        <v>10</v>
      </c>
      <c r="AK1106" s="21" t="s">
        <v>48</v>
      </c>
      <c r="AL1106" t="b">
        <v>0</v>
      </c>
      <c r="AM1106" t="b">
        <v>0</v>
      </c>
      <c r="AN1106">
        <v>50</v>
      </c>
      <c r="AO1106">
        <v>0</v>
      </c>
      <c r="AP1106">
        <v>2000</v>
      </c>
      <c r="AQ1106" s="21" t="s">
        <v>289</v>
      </c>
      <c r="AR1106" s="21"/>
      <c r="AS1106" t="b">
        <v>0</v>
      </c>
      <c r="AT1106" s="21"/>
      <c r="AU1106" s="21"/>
      <c r="AV1106" s="21" t="s">
        <v>501</v>
      </c>
      <c r="AW1106" s="21"/>
      <c r="AY1106" s="21"/>
      <c r="BA1106">
        <v>1</v>
      </c>
      <c r="BB1106" s="21"/>
      <c r="BC1106">
        <v>65535</v>
      </c>
      <c r="BD1106">
        <v>0</v>
      </c>
      <c r="BE1106">
        <v>0</v>
      </c>
      <c r="BF1106">
        <v>5</v>
      </c>
      <c r="BG1106">
        <v>0</v>
      </c>
      <c r="BH1106">
        <v>70</v>
      </c>
      <c r="BI1106" s="21"/>
      <c r="BJ1106">
        <v>0</v>
      </c>
    </row>
    <row r="1107" spans="1:62" x14ac:dyDescent="0.25">
      <c r="A1107" t="str">
        <f>VLOOKUP(ObjectiveData[[#This Row],[Template ID]],ID_Conversion[],3,FALSE)</f>
        <v>VMAT</v>
      </c>
      <c r="B1107" t="str">
        <f>VLOOKUP(ObjectiveData[[#This Row],[Template ID]],ID_Conversion[],6,FALSE)</f>
        <v>H&amp;N</v>
      </c>
      <c r="C1107" s="15">
        <f>VLOOKUP(ObjectiveData[[#This Row],[Last Modified]],Date_Conversion[],13,FALSE)</f>
        <v>43426.537673611114</v>
      </c>
      <c r="D1107" s="15" t="str">
        <f>VLOOKUP(ObjectiveData[[#This Row],[Template ID]],ObjectiveFiles[],3,FALSE)</f>
        <v>ObjectiveTemplate_2621.xml</v>
      </c>
      <c r="E1107">
        <v>1.7</v>
      </c>
      <c r="F1107" s="21" t="s">
        <v>206</v>
      </c>
      <c r="G1107" s="21" t="s">
        <v>9</v>
      </c>
      <c r="H1107" s="21" t="s">
        <v>14</v>
      </c>
      <c r="I1107" s="21"/>
      <c r="J1107" s="21"/>
      <c r="K1107" s="21" t="s">
        <v>23</v>
      </c>
      <c r="L1107" s="21"/>
      <c r="M1107" s="21" t="s">
        <v>785</v>
      </c>
      <c r="N1107" s="21" t="s">
        <v>607</v>
      </c>
      <c r="O1107" s="21" t="s">
        <v>41</v>
      </c>
      <c r="P1107" t="b">
        <v>0</v>
      </c>
      <c r="Q1107" t="b">
        <v>0</v>
      </c>
      <c r="R1107" t="b">
        <v>0</v>
      </c>
      <c r="S1107">
        <v>40</v>
      </c>
      <c r="T1107">
        <v>30</v>
      </c>
      <c r="U1107">
        <v>0</v>
      </c>
      <c r="V1107" s="21" t="s">
        <v>49</v>
      </c>
      <c r="W1107">
        <v>1000</v>
      </c>
      <c r="X1107">
        <v>100</v>
      </c>
      <c r="Y1107" t="b">
        <v>1</v>
      </c>
      <c r="Z1107">
        <v>100</v>
      </c>
      <c r="AA1107">
        <v>1</v>
      </c>
      <c r="AB1107">
        <v>105</v>
      </c>
      <c r="AC1107">
        <v>60</v>
      </c>
      <c r="AD1107">
        <v>0.05</v>
      </c>
      <c r="AE1107" t="b">
        <v>1</v>
      </c>
      <c r="AF1107" s="21" t="s">
        <v>724</v>
      </c>
      <c r="AG1107">
        <v>5</v>
      </c>
      <c r="AH1107">
        <v>9</v>
      </c>
      <c r="AI1107">
        <v>10</v>
      </c>
      <c r="AJ1107">
        <v>10</v>
      </c>
      <c r="AK1107" s="21" t="s">
        <v>48</v>
      </c>
      <c r="AL1107" t="b">
        <v>0</v>
      </c>
      <c r="AM1107" t="b">
        <v>0</v>
      </c>
      <c r="AN1107">
        <v>50</v>
      </c>
      <c r="AO1107">
        <v>0</v>
      </c>
      <c r="AP1107">
        <v>2000</v>
      </c>
      <c r="AQ1107" s="21" t="s">
        <v>290</v>
      </c>
      <c r="AR1107" s="21"/>
      <c r="AS1107" t="b">
        <v>0</v>
      </c>
      <c r="AT1107" s="21"/>
      <c r="AU1107" s="21"/>
      <c r="AV1107" s="21" t="s">
        <v>501</v>
      </c>
      <c r="AW1107" s="21"/>
      <c r="AY1107" s="21"/>
      <c r="BA1107">
        <v>1</v>
      </c>
      <c r="BB1107" s="21"/>
      <c r="BC1107">
        <v>11186720</v>
      </c>
      <c r="BD1107">
        <v>0</v>
      </c>
      <c r="BE1107">
        <v>0</v>
      </c>
      <c r="BF1107">
        <v>5</v>
      </c>
      <c r="BG1107">
        <v>0</v>
      </c>
      <c r="BH1107">
        <v>70</v>
      </c>
      <c r="BI1107" s="21"/>
      <c r="BJ1107">
        <v>0</v>
      </c>
    </row>
    <row r="1108" spans="1:62" x14ac:dyDescent="0.25">
      <c r="A1108" t="str">
        <f>VLOOKUP(ObjectiveData[[#This Row],[Template ID]],ID_Conversion[],3,FALSE)</f>
        <v>VMAT</v>
      </c>
      <c r="B1108" t="str">
        <f>VLOOKUP(ObjectiveData[[#This Row],[Template ID]],ID_Conversion[],6,FALSE)</f>
        <v>H&amp;N</v>
      </c>
      <c r="C1108" s="15">
        <f>VLOOKUP(ObjectiveData[[#This Row],[Last Modified]],Date_Conversion[],13,FALSE)</f>
        <v>43426.537673611114</v>
      </c>
      <c r="D1108" s="15" t="str">
        <f>VLOOKUP(ObjectiveData[[#This Row],[Template ID]],ObjectiveFiles[],3,FALSE)</f>
        <v>ObjectiveTemplate_2621.xml</v>
      </c>
      <c r="E1108">
        <v>1.7</v>
      </c>
      <c r="F1108" s="21" t="s">
        <v>206</v>
      </c>
      <c r="G1108" s="21" t="s">
        <v>9</v>
      </c>
      <c r="H1108" s="21" t="s">
        <v>14</v>
      </c>
      <c r="I1108" s="21"/>
      <c r="J1108" s="21"/>
      <c r="K1108" s="21" t="s">
        <v>23</v>
      </c>
      <c r="L1108" s="21"/>
      <c r="M1108" s="21" t="s">
        <v>785</v>
      </c>
      <c r="N1108" s="21" t="s">
        <v>607</v>
      </c>
      <c r="O1108" s="21" t="s">
        <v>41</v>
      </c>
      <c r="P1108" t="b">
        <v>0</v>
      </c>
      <c r="Q1108" t="b">
        <v>0</v>
      </c>
      <c r="R1108" t="b">
        <v>0</v>
      </c>
      <c r="S1108">
        <v>40</v>
      </c>
      <c r="T1108">
        <v>30</v>
      </c>
      <c r="U1108">
        <v>0</v>
      </c>
      <c r="V1108" s="21" t="s">
        <v>49</v>
      </c>
      <c r="W1108">
        <v>1000</v>
      </c>
      <c r="X1108">
        <v>100</v>
      </c>
      <c r="Y1108" t="b">
        <v>1</v>
      </c>
      <c r="Z1108">
        <v>100</v>
      </c>
      <c r="AA1108">
        <v>1</v>
      </c>
      <c r="AB1108">
        <v>105</v>
      </c>
      <c r="AC1108">
        <v>60</v>
      </c>
      <c r="AD1108">
        <v>0.05</v>
      </c>
      <c r="AE1108" t="b">
        <v>1</v>
      </c>
      <c r="AF1108" s="21" t="s">
        <v>724</v>
      </c>
      <c r="AG1108">
        <v>5</v>
      </c>
      <c r="AH1108">
        <v>9</v>
      </c>
      <c r="AI1108">
        <v>10</v>
      </c>
      <c r="AJ1108">
        <v>10</v>
      </c>
      <c r="AK1108" s="21" t="s">
        <v>48</v>
      </c>
      <c r="AL1108" t="b">
        <v>0</v>
      </c>
      <c r="AM1108" t="b">
        <v>0</v>
      </c>
      <c r="AN1108">
        <v>50</v>
      </c>
      <c r="AO1108">
        <v>0</v>
      </c>
      <c r="AP1108">
        <v>2000</v>
      </c>
      <c r="AQ1108" s="21" t="s">
        <v>308</v>
      </c>
      <c r="AR1108" s="21"/>
      <c r="AS1108" t="b">
        <v>0</v>
      </c>
      <c r="AT1108" s="21"/>
      <c r="AU1108" s="21"/>
      <c r="AV1108" s="21" t="s">
        <v>501</v>
      </c>
      <c r="AW1108" s="21"/>
      <c r="AY1108" s="21"/>
      <c r="BA1108">
        <v>1</v>
      </c>
      <c r="BB1108" s="21"/>
      <c r="BC1108">
        <v>1262987</v>
      </c>
      <c r="BI1108" s="21"/>
    </row>
    <row r="1109" spans="1:62" x14ac:dyDescent="0.25">
      <c r="A1109" t="str">
        <f>VLOOKUP(ObjectiveData[[#This Row],[Template ID]],ID_Conversion[],3,FALSE)</f>
        <v>VMAT</v>
      </c>
      <c r="B1109" t="str">
        <f>VLOOKUP(ObjectiveData[[#This Row],[Template ID]],ID_Conversion[],6,FALSE)</f>
        <v>H&amp;N</v>
      </c>
      <c r="C1109" s="15">
        <f>VLOOKUP(ObjectiveData[[#This Row],[Last Modified]],Date_Conversion[],13,FALSE)</f>
        <v>43426.537673611114</v>
      </c>
      <c r="D1109" s="15" t="str">
        <f>VLOOKUP(ObjectiveData[[#This Row],[Template ID]],ObjectiveFiles[],3,FALSE)</f>
        <v>ObjectiveTemplate_2621.xml</v>
      </c>
      <c r="E1109">
        <v>1.7</v>
      </c>
      <c r="F1109" s="21" t="s">
        <v>206</v>
      </c>
      <c r="G1109" s="21" t="s">
        <v>9</v>
      </c>
      <c r="H1109" s="21" t="s">
        <v>14</v>
      </c>
      <c r="I1109" s="21"/>
      <c r="J1109" s="21"/>
      <c r="K1109" s="21" t="s">
        <v>23</v>
      </c>
      <c r="L1109" s="21"/>
      <c r="M1109" s="21" t="s">
        <v>785</v>
      </c>
      <c r="N1109" s="21" t="s">
        <v>607</v>
      </c>
      <c r="O1109" s="21" t="s">
        <v>41</v>
      </c>
      <c r="P1109" t="b">
        <v>0</v>
      </c>
      <c r="Q1109" t="b">
        <v>0</v>
      </c>
      <c r="R1109" t="b">
        <v>0</v>
      </c>
      <c r="S1109">
        <v>40</v>
      </c>
      <c r="T1109">
        <v>30</v>
      </c>
      <c r="U1109">
        <v>0</v>
      </c>
      <c r="V1109" s="21" t="s">
        <v>49</v>
      </c>
      <c r="W1109">
        <v>1000</v>
      </c>
      <c r="X1109">
        <v>100</v>
      </c>
      <c r="Y1109" t="b">
        <v>1</v>
      </c>
      <c r="Z1109">
        <v>100</v>
      </c>
      <c r="AA1109">
        <v>1</v>
      </c>
      <c r="AB1109">
        <v>105</v>
      </c>
      <c r="AC1109">
        <v>60</v>
      </c>
      <c r="AD1109">
        <v>0.05</v>
      </c>
      <c r="AE1109" t="b">
        <v>1</v>
      </c>
      <c r="AF1109" s="21" t="s">
        <v>724</v>
      </c>
      <c r="AG1109">
        <v>5</v>
      </c>
      <c r="AH1109">
        <v>9</v>
      </c>
      <c r="AI1109">
        <v>10</v>
      </c>
      <c r="AJ1109">
        <v>10</v>
      </c>
      <c r="AK1109" s="21" t="s">
        <v>48</v>
      </c>
      <c r="AL1109" t="b">
        <v>0</v>
      </c>
      <c r="AM1109" t="b">
        <v>0</v>
      </c>
      <c r="AN1109">
        <v>50</v>
      </c>
      <c r="AO1109">
        <v>0</v>
      </c>
      <c r="AP1109">
        <v>2000</v>
      </c>
      <c r="AQ1109" s="21" t="s">
        <v>323</v>
      </c>
      <c r="AR1109" s="21"/>
      <c r="AS1109" t="b">
        <v>0</v>
      </c>
      <c r="AT1109" s="21"/>
      <c r="AU1109" s="21"/>
      <c r="AV1109" s="21" t="s">
        <v>503</v>
      </c>
      <c r="AW1109" s="21"/>
      <c r="AY1109" s="21"/>
      <c r="BA1109">
        <v>1</v>
      </c>
      <c r="BB1109" s="21"/>
      <c r="BC1109">
        <v>14524637</v>
      </c>
      <c r="BI1109" s="21"/>
    </row>
    <row r="1110" spans="1:62" x14ac:dyDescent="0.25">
      <c r="A1110" t="str">
        <f>VLOOKUP(ObjectiveData[[#This Row],[Template ID]],ID_Conversion[],3,FALSE)</f>
        <v>VMAT</v>
      </c>
      <c r="B1110" t="str">
        <f>VLOOKUP(ObjectiveData[[#This Row],[Template ID]],ID_Conversion[],6,FALSE)</f>
        <v>H&amp;N</v>
      </c>
      <c r="C1110" s="15">
        <f>VLOOKUP(ObjectiveData[[#This Row],[Last Modified]],Date_Conversion[],13,FALSE)</f>
        <v>43426.537673611114</v>
      </c>
      <c r="D1110" s="15" t="str">
        <f>VLOOKUP(ObjectiveData[[#This Row],[Template ID]],ObjectiveFiles[],3,FALSE)</f>
        <v>ObjectiveTemplate_2621.xml</v>
      </c>
      <c r="E1110">
        <v>1.7</v>
      </c>
      <c r="F1110" s="21" t="s">
        <v>206</v>
      </c>
      <c r="G1110" s="21" t="s">
        <v>9</v>
      </c>
      <c r="H1110" s="21" t="s">
        <v>14</v>
      </c>
      <c r="I1110" s="21"/>
      <c r="J1110" s="21"/>
      <c r="K1110" s="21" t="s">
        <v>23</v>
      </c>
      <c r="L1110" s="21"/>
      <c r="M1110" s="21" t="s">
        <v>785</v>
      </c>
      <c r="N1110" s="21" t="s">
        <v>607</v>
      </c>
      <c r="O1110" s="21" t="s">
        <v>41</v>
      </c>
      <c r="P1110" t="b">
        <v>0</v>
      </c>
      <c r="Q1110" t="b">
        <v>0</v>
      </c>
      <c r="R1110" t="b">
        <v>0</v>
      </c>
      <c r="S1110">
        <v>40</v>
      </c>
      <c r="T1110">
        <v>30</v>
      </c>
      <c r="U1110">
        <v>0</v>
      </c>
      <c r="V1110" s="21" t="s">
        <v>49</v>
      </c>
      <c r="W1110">
        <v>1000</v>
      </c>
      <c r="X1110">
        <v>100</v>
      </c>
      <c r="Y1110" t="b">
        <v>1</v>
      </c>
      <c r="Z1110">
        <v>100</v>
      </c>
      <c r="AA1110">
        <v>1</v>
      </c>
      <c r="AB1110">
        <v>105</v>
      </c>
      <c r="AC1110">
        <v>60</v>
      </c>
      <c r="AD1110">
        <v>0.05</v>
      </c>
      <c r="AE1110" t="b">
        <v>1</v>
      </c>
      <c r="AF1110" s="21" t="s">
        <v>724</v>
      </c>
      <c r="AG1110">
        <v>5</v>
      </c>
      <c r="AH1110">
        <v>9</v>
      </c>
      <c r="AI1110">
        <v>10</v>
      </c>
      <c r="AJ1110">
        <v>10</v>
      </c>
      <c r="AK1110" s="21" t="s">
        <v>48</v>
      </c>
      <c r="AL1110" t="b">
        <v>0</v>
      </c>
      <c r="AM1110" t="b">
        <v>0</v>
      </c>
      <c r="AN1110">
        <v>50</v>
      </c>
      <c r="AO1110">
        <v>0</v>
      </c>
      <c r="AP1110">
        <v>2000</v>
      </c>
      <c r="AQ1110" s="21" t="s">
        <v>324</v>
      </c>
      <c r="AR1110" s="21"/>
      <c r="AS1110" t="b">
        <v>0</v>
      </c>
      <c r="AT1110" s="21"/>
      <c r="AU1110" s="21"/>
      <c r="AV1110" s="21" t="s">
        <v>503</v>
      </c>
      <c r="AW1110" s="21"/>
      <c r="AY1110" s="21"/>
      <c r="BA1110">
        <v>1.74664</v>
      </c>
      <c r="BB1110" s="21"/>
      <c r="BC1110">
        <v>8421376</v>
      </c>
      <c r="BD1110">
        <v>0</v>
      </c>
      <c r="BE1110">
        <v>0</v>
      </c>
      <c r="BF1110">
        <v>10</v>
      </c>
      <c r="BG1110">
        <v>20</v>
      </c>
      <c r="BH1110">
        <v>60</v>
      </c>
      <c r="BI1110" s="21"/>
      <c r="BJ1110">
        <v>0</v>
      </c>
    </row>
    <row r="1111" spans="1:62" x14ac:dyDescent="0.25">
      <c r="A1111" t="str">
        <f>VLOOKUP(ObjectiveData[[#This Row],[Template ID]],ID_Conversion[],3,FALSE)</f>
        <v>VMAT</v>
      </c>
      <c r="B1111" t="str">
        <f>VLOOKUP(ObjectiveData[[#This Row],[Template ID]],ID_Conversion[],6,FALSE)</f>
        <v>H&amp;N</v>
      </c>
      <c r="C1111" s="15">
        <f>VLOOKUP(ObjectiveData[[#This Row],[Last Modified]],Date_Conversion[],13,FALSE)</f>
        <v>43426.537673611114</v>
      </c>
      <c r="D1111" s="15" t="str">
        <f>VLOOKUP(ObjectiveData[[#This Row],[Template ID]],ObjectiveFiles[],3,FALSE)</f>
        <v>ObjectiveTemplate_2621.xml</v>
      </c>
      <c r="E1111">
        <v>1.7</v>
      </c>
      <c r="F1111" s="21" t="s">
        <v>206</v>
      </c>
      <c r="G1111" s="21" t="s">
        <v>9</v>
      </c>
      <c r="H1111" s="21" t="s">
        <v>14</v>
      </c>
      <c r="I1111" s="21"/>
      <c r="J1111" s="21"/>
      <c r="K1111" s="21" t="s">
        <v>23</v>
      </c>
      <c r="L1111" s="21"/>
      <c r="M1111" s="21" t="s">
        <v>785</v>
      </c>
      <c r="N1111" s="21" t="s">
        <v>607</v>
      </c>
      <c r="O1111" s="21" t="s">
        <v>41</v>
      </c>
      <c r="P1111" t="b">
        <v>0</v>
      </c>
      <c r="Q1111" t="b">
        <v>0</v>
      </c>
      <c r="R1111" t="b">
        <v>0</v>
      </c>
      <c r="S1111">
        <v>40</v>
      </c>
      <c r="T1111">
        <v>30</v>
      </c>
      <c r="U1111">
        <v>0</v>
      </c>
      <c r="V1111" s="21" t="s">
        <v>49</v>
      </c>
      <c r="W1111">
        <v>1000</v>
      </c>
      <c r="X1111">
        <v>100</v>
      </c>
      <c r="Y1111" t="b">
        <v>1</v>
      </c>
      <c r="Z1111">
        <v>100</v>
      </c>
      <c r="AA1111">
        <v>1</v>
      </c>
      <c r="AB1111">
        <v>105</v>
      </c>
      <c r="AC1111">
        <v>60</v>
      </c>
      <c r="AD1111">
        <v>0.05</v>
      </c>
      <c r="AE1111" t="b">
        <v>1</v>
      </c>
      <c r="AF1111" s="21" t="s">
        <v>724</v>
      </c>
      <c r="AG1111">
        <v>5</v>
      </c>
      <c r="AH1111">
        <v>9</v>
      </c>
      <c r="AI1111">
        <v>10</v>
      </c>
      <c r="AJ1111">
        <v>10</v>
      </c>
      <c r="AK1111" s="21" t="s">
        <v>48</v>
      </c>
      <c r="AL1111" t="b">
        <v>0</v>
      </c>
      <c r="AM1111" t="b">
        <v>0</v>
      </c>
      <c r="AN1111">
        <v>50</v>
      </c>
      <c r="AO1111">
        <v>0</v>
      </c>
      <c r="AP1111">
        <v>2000</v>
      </c>
      <c r="AQ1111" s="21" t="s">
        <v>324</v>
      </c>
      <c r="AR1111" s="21"/>
      <c r="AS1111" t="b">
        <v>0</v>
      </c>
      <c r="AT1111" s="21"/>
      <c r="AU1111" s="21"/>
      <c r="AV1111" s="21" t="s">
        <v>503</v>
      </c>
      <c r="AW1111" s="21"/>
      <c r="AY1111" s="21"/>
      <c r="BA1111">
        <v>1.74664</v>
      </c>
      <c r="BB1111" s="21"/>
      <c r="BC1111">
        <v>8421376</v>
      </c>
      <c r="BD1111">
        <v>0</v>
      </c>
      <c r="BE1111">
        <v>0</v>
      </c>
      <c r="BF1111">
        <v>30</v>
      </c>
      <c r="BG1111">
        <v>5</v>
      </c>
      <c r="BH1111">
        <v>60</v>
      </c>
      <c r="BI1111" s="21"/>
      <c r="BJ1111">
        <v>0</v>
      </c>
    </row>
    <row r="1112" spans="1:62" x14ac:dyDescent="0.25">
      <c r="A1112" t="str">
        <f>VLOOKUP(ObjectiveData[[#This Row],[Template ID]],ID_Conversion[],3,FALSE)</f>
        <v>VMAT</v>
      </c>
      <c r="B1112" t="str">
        <f>VLOOKUP(ObjectiveData[[#This Row],[Template ID]],ID_Conversion[],6,FALSE)</f>
        <v>H&amp;N</v>
      </c>
      <c r="C1112" s="15">
        <f>VLOOKUP(ObjectiveData[[#This Row],[Last Modified]],Date_Conversion[],13,FALSE)</f>
        <v>43426.537673611114</v>
      </c>
      <c r="D1112" s="15" t="str">
        <f>VLOOKUP(ObjectiveData[[#This Row],[Template ID]],ObjectiveFiles[],3,FALSE)</f>
        <v>ObjectiveTemplate_2621.xml</v>
      </c>
      <c r="E1112">
        <v>1.7</v>
      </c>
      <c r="F1112" s="21" t="s">
        <v>206</v>
      </c>
      <c r="G1112" s="21" t="s">
        <v>9</v>
      </c>
      <c r="H1112" s="21" t="s">
        <v>14</v>
      </c>
      <c r="I1112" s="21"/>
      <c r="J1112" s="21"/>
      <c r="K1112" s="21" t="s">
        <v>23</v>
      </c>
      <c r="L1112" s="21"/>
      <c r="M1112" s="21" t="s">
        <v>785</v>
      </c>
      <c r="N1112" s="21" t="s">
        <v>607</v>
      </c>
      <c r="O1112" s="21" t="s">
        <v>41</v>
      </c>
      <c r="P1112" t="b">
        <v>0</v>
      </c>
      <c r="Q1112" t="b">
        <v>0</v>
      </c>
      <c r="R1112" t="b">
        <v>0</v>
      </c>
      <c r="S1112">
        <v>40</v>
      </c>
      <c r="T1112">
        <v>30</v>
      </c>
      <c r="U1112">
        <v>0</v>
      </c>
      <c r="V1112" s="21" t="s">
        <v>49</v>
      </c>
      <c r="W1112">
        <v>1000</v>
      </c>
      <c r="X1112">
        <v>100</v>
      </c>
      <c r="Y1112" t="b">
        <v>1</v>
      </c>
      <c r="Z1112">
        <v>100</v>
      </c>
      <c r="AA1112">
        <v>1</v>
      </c>
      <c r="AB1112">
        <v>105</v>
      </c>
      <c r="AC1112">
        <v>60</v>
      </c>
      <c r="AD1112">
        <v>0.05</v>
      </c>
      <c r="AE1112" t="b">
        <v>1</v>
      </c>
      <c r="AF1112" s="21" t="s">
        <v>724</v>
      </c>
      <c r="AG1112">
        <v>5</v>
      </c>
      <c r="AH1112">
        <v>9</v>
      </c>
      <c r="AI1112">
        <v>10</v>
      </c>
      <c r="AJ1112">
        <v>10</v>
      </c>
      <c r="AK1112" s="21" t="s">
        <v>48</v>
      </c>
      <c r="AL1112" t="b">
        <v>0</v>
      </c>
      <c r="AM1112" t="b">
        <v>0</v>
      </c>
      <c r="AN1112">
        <v>50</v>
      </c>
      <c r="AO1112">
        <v>0</v>
      </c>
      <c r="AP1112">
        <v>2000</v>
      </c>
      <c r="AQ1112" s="21" t="s">
        <v>324</v>
      </c>
      <c r="AR1112" s="21"/>
      <c r="AS1112" t="b">
        <v>0</v>
      </c>
      <c r="AT1112" s="21"/>
      <c r="AU1112" s="21"/>
      <c r="AV1112" s="21" t="s">
        <v>503</v>
      </c>
      <c r="AW1112" s="21"/>
      <c r="AY1112" s="21"/>
      <c r="BA1112">
        <v>1.74664</v>
      </c>
      <c r="BB1112" s="21"/>
      <c r="BC1112">
        <v>8421376</v>
      </c>
      <c r="BD1112">
        <v>0</v>
      </c>
      <c r="BE1112">
        <v>0</v>
      </c>
      <c r="BF1112">
        <v>50</v>
      </c>
      <c r="BG1112">
        <v>2</v>
      </c>
      <c r="BH1112">
        <v>60</v>
      </c>
      <c r="BI1112" s="21"/>
      <c r="BJ1112">
        <v>0</v>
      </c>
    </row>
    <row r="1113" spans="1:62" x14ac:dyDescent="0.25">
      <c r="A1113" t="str">
        <f>VLOOKUP(ObjectiveData[[#This Row],[Template ID]],ID_Conversion[],3,FALSE)</f>
        <v>VMAT</v>
      </c>
      <c r="B1113" t="str">
        <f>VLOOKUP(ObjectiveData[[#This Row],[Template ID]],ID_Conversion[],6,FALSE)</f>
        <v>H&amp;N</v>
      </c>
      <c r="C1113" s="15">
        <f>VLOOKUP(ObjectiveData[[#This Row],[Last Modified]],Date_Conversion[],13,FALSE)</f>
        <v>43426.537673611114</v>
      </c>
      <c r="D1113" s="15" t="str">
        <f>VLOOKUP(ObjectiveData[[#This Row],[Template ID]],ObjectiveFiles[],3,FALSE)</f>
        <v>ObjectiveTemplate_2621.xml</v>
      </c>
      <c r="E1113">
        <v>1.7</v>
      </c>
      <c r="F1113" s="21" t="s">
        <v>206</v>
      </c>
      <c r="G1113" s="21" t="s">
        <v>9</v>
      </c>
      <c r="H1113" s="21" t="s">
        <v>14</v>
      </c>
      <c r="I1113" s="21"/>
      <c r="J1113" s="21"/>
      <c r="K1113" s="21" t="s">
        <v>23</v>
      </c>
      <c r="L1113" s="21"/>
      <c r="M1113" s="21" t="s">
        <v>785</v>
      </c>
      <c r="N1113" s="21" t="s">
        <v>607</v>
      </c>
      <c r="O1113" s="21" t="s">
        <v>41</v>
      </c>
      <c r="P1113" t="b">
        <v>0</v>
      </c>
      <c r="Q1113" t="b">
        <v>0</v>
      </c>
      <c r="R1113" t="b">
        <v>0</v>
      </c>
      <c r="S1113">
        <v>40</v>
      </c>
      <c r="T1113">
        <v>30</v>
      </c>
      <c r="U1113">
        <v>0</v>
      </c>
      <c r="V1113" s="21" t="s">
        <v>49</v>
      </c>
      <c r="W1113">
        <v>1000</v>
      </c>
      <c r="X1113">
        <v>100</v>
      </c>
      <c r="Y1113" t="b">
        <v>1</v>
      </c>
      <c r="Z1113">
        <v>100</v>
      </c>
      <c r="AA1113">
        <v>1</v>
      </c>
      <c r="AB1113">
        <v>105</v>
      </c>
      <c r="AC1113">
        <v>60</v>
      </c>
      <c r="AD1113">
        <v>0.05</v>
      </c>
      <c r="AE1113" t="b">
        <v>1</v>
      </c>
      <c r="AF1113" s="21" t="s">
        <v>724</v>
      </c>
      <c r="AG1113">
        <v>5</v>
      </c>
      <c r="AH1113">
        <v>9</v>
      </c>
      <c r="AI1113">
        <v>10</v>
      </c>
      <c r="AJ1113">
        <v>10</v>
      </c>
      <c r="AK1113" s="21" t="s">
        <v>48</v>
      </c>
      <c r="AL1113" t="b">
        <v>0</v>
      </c>
      <c r="AM1113" t="b">
        <v>0</v>
      </c>
      <c r="AN1113">
        <v>50</v>
      </c>
      <c r="AO1113">
        <v>0</v>
      </c>
      <c r="AP1113">
        <v>2000</v>
      </c>
      <c r="AQ1113" s="21" t="s">
        <v>325</v>
      </c>
      <c r="AR1113" s="21"/>
      <c r="AS1113" t="b">
        <v>0</v>
      </c>
      <c r="AT1113" s="21"/>
      <c r="AU1113" s="21"/>
      <c r="AV1113" s="21" t="s">
        <v>503</v>
      </c>
      <c r="AW1113" s="21"/>
      <c r="AY1113" s="21"/>
      <c r="BA1113">
        <v>1.66466</v>
      </c>
      <c r="BB1113" s="21"/>
      <c r="BC1113">
        <v>55295</v>
      </c>
      <c r="BD1113">
        <v>0</v>
      </c>
      <c r="BE1113">
        <v>0</v>
      </c>
      <c r="BF1113">
        <v>10</v>
      </c>
      <c r="BG1113">
        <v>20</v>
      </c>
      <c r="BH1113">
        <v>60</v>
      </c>
      <c r="BI1113" s="21"/>
      <c r="BJ1113">
        <v>0</v>
      </c>
    </row>
    <row r="1114" spans="1:62" x14ac:dyDescent="0.25">
      <c r="A1114" t="str">
        <f>VLOOKUP(ObjectiveData[[#This Row],[Template ID]],ID_Conversion[],3,FALSE)</f>
        <v>VMAT</v>
      </c>
      <c r="B1114" t="str">
        <f>VLOOKUP(ObjectiveData[[#This Row],[Template ID]],ID_Conversion[],6,FALSE)</f>
        <v>H&amp;N</v>
      </c>
      <c r="C1114" s="15">
        <f>VLOOKUP(ObjectiveData[[#This Row],[Last Modified]],Date_Conversion[],13,FALSE)</f>
        <v>43426.537673611114</v>
      </c>
      <c r="D1114" s="15" t="str">
        <f>VLOOKUP(ObjectiveData[[#This Row],[Template ID]],ObjectiveFiles[],3,FALSE)</f>
        <v>ObjectiveTemplate_2621.xml</v>
      </c>
      <c r="E1114">
        <v>1.7</v>
      </c>
      <c r="F1114" s="21" t="s">
        <v>206</v>
      </c>
      <c r="G1114" s="21" t="s">
        <v>9</v>
      </c>
      <c r="H1114" s="21" t="s">
        <v>14</v>
      </c>
      <c r="I1114" s="21"/>
      <c r="J1114" s="21"/>
      <c r="K1114" s="21" t="s">
        <v>23</v>
      </c>
      <c r="L1114" s="21"/>
      <c r="M1114" s="21" t="s">
        <v>785</v>
      </c>
      <c r="N1114" s="21" t="s">
        <v>607</v>
      </c>
      <c r="O1114" s="21" t="s">
        <v>41</v>
      </c>
      <c r="P1114" t="b">
        <v>0</v>
      </c>
      <c r="Q1114" t="b">
        <v>0</v>
      </c>
      <c r="R1114" t="b">
        <v>0</v>
      </c>
      <c r="S1114">
        <v>40</v>
      </c>
      <c r="T1114">
        <v>30</v>
      </c>
      <c r="U1114">
        <v>0</v>
      </c>
      <c r="V1114" s="21" t="s">
        <v>49</v>
      </c>
      <c r="W1114">
        <v>1000</v>
      </c>
      <c r="X1114">
        <v>100</v>
      </c>
      <c r="Y1114" t="b">
        <v>1</v>
      </c>
      <c r="Z1114">
        <v>100</v>
      </c>
      <c r="AA1114">
        <v>1</v>
      </c>
      <c r="AB1114">
        <v>105</v>
      </c>
      <c r="AC1114">
        <v>60</v>
      </c>
      <c r="AD1114">
        <v>0.05</v>
      </c>
      <c r="AE1114" t="b">
        <v>1</v>
      </c>
      <c r="AF1114" s="21" t="s">
        <v>724</v>
      </c>
      <c r="AG1114">
        <v>5</v>
      </c>
      <c r="AH1114">
        <v>9</v>
      </c>
      <c r="AI1114">
        <v>10</v>
      </c>
      <c r="AJ1114">
        <v>10</v>
      </c>
      <c r="AK1114" s="21" t="s">
        <v>48</v>
      </c>
      <c r="AL1114" t="b">
        <v>0</v>
      </c>
      <c r="AM1114" t="b">
        <v>0</v>
      </c>
      <c r="AN1114">
        <v>50</v>
      </c>
      <c r="AO1114">
        <v>0</v>
      </c>
      <c r="AP1114">
        <v>2000</v>
      </c>
      <c r="AQ1114" s="21" t="s">
        <v>325</v>
      </c>
      <c r="AR1114" s="21"/>
      <c r="AS1114" t="b">
        <v>0</v>
      </c>
      <c r="AT1114" s="21"/>
      <c r="AU1114" s="21"/>
      <c r="AV1114" s="21" t="s">
        <v>503</v>
      </c>
      <c r="AW1114" s="21"/>
      <c r="AY1114" s="21"/>
      <c r="BA1114">
        <v>1.66466</v>
      </c>
      <c r="BB1114" s="21"/>
      <c r="BC1114">
        <v>55295</v>
      </c>
      <c r="BD1114">
        <v>0</v>
      </c>
      <c r="BE1114">
        <v>0</v>
      </c>
      <c r="BF1114">
        <v>30</v>
      </c>
      <c r="BG1114">
        <v>5</v>
      </c>
      <c r="BH1114">
        <v>60</v>
      </c>
      <c r="BI1114" s="21"/>
      <c r="BJ1114">
        <v>0</v>
      </c>
    </row>
    <row r="1115" spans="1:62" x14ac:dyDescent="0.25">
      <c r="A1115" t="str">
        <f>VLOOKUP(ObjectiveData[[#This Row],[Template ID]],ID_Conversion[],3,FALSE)</f>
        <v>VMAT</v>
      </c>
      <c r="B1115" t="str">
        <f>VLOOKUP(ObjectiveData[[#This Row],[Template ID]],ID_Conversion[],6,FALSE)</f>
        <v>H&amp;N</v>
      </c>
      <c r="C1115" s="15">
        <f>VLOOKUP(ObjectiveData[[#This Row],[Last Modified]],Date_Conversion[],13,FALSE)</f>
        <v>43426.537673611114</v>
      </c>
      <c r="D1115" s="15" t="str">
        <f>VLOOKUP(ObjectiveData[[#This Row],[Template ID]],ObjectiveFiles[],3,FALSE)</f>
        <v>ObjectiveTemplate_2621.xml</v>
      </c>
      <c r="E1115">
        <v>1.7</v>
      </c>
      <c r="F1115" s="21" t="s">
        <v>206</v>
      </c>
      <c r="G1115" s="21" t="s">
        <v>9</v>
      </c>
      <c r="H1115" s="21" t="s">
        <v>14</v>
      </c>
      <c r="I1115" s="21"/>
      <c r="J1115" s="21"/>
      <c r="K1115" s="21" t="s">
        <v>23</v>
      </c>
      <c r="L1115" s="21"/>
      <c r="M1115" s="21" t="s">
        <v>785</v>
      </c>
      <c r="N1115" s="21" t="s">
        <v>607</v>
      </c>
      <c r="O1115" s="21" t="s">
        <v>41</v>
      </c>
      <c r="P1115" t="b">
        <v>0</v>
      </c>
      <c r="Q1115" t="b">
        <v>0</v>
      </c>
      <c r="R1115" t="b">
        <v>0</v>
      </c>
      <c r="S1115">
        <v>40</v>
      </c>
      <c r="T1115">
        <v>30</v>
      </c>
      <c r="U1115">
        <v>0</v>
      </c>
      <c r="V1115" s="21" t="s">
        <v>49</v>
      </c>
      <c r="W1115">
        <v>1000</v>
      </c>
      <c r="X1115">
        <v>100</v>
      </c>
      <c r="Y1115" t="b">
        <v>1</v>
      </c>
      <c r="Z1115">
        <v>100</v>
      </c>
      <c r="AA1115">
        <v>1</v>
      </c>
      <c r="AB1115">
        <v>105</v>
      </c>
      <c r="AC1115">
        <v>60</v>
      </c>
      <c r="AD1115">
        <v>0.05</v>
      </c>
      <c r="AE1115" t="b">
        <v>1</v>
      </c>
      <c r="AF1115" s="21" t="s">
        <v>724</v>
      </c>
      <c r="AG1115">
        <v>5</v>
      </c>
      <c r="AH1115">
        <v>9</v>
      </c>
      <c r="AI1115">
        <v>10</v>
      </c>
      <c r="AJ1115">
        <v>10</v>
      </c>
      <c r="AK1115" s="21" t="s">
        <v>48</v>
      </c>
      <c r="AL1115" t="b">
        <v>0</v>
      </c>
      <c r="AM1115" t="b">
        <v>0</v>
      </c>
      <c r="AN1115">
        <v>50</v>
      </c>
      <c r="AO1115">
        <v>0</v>
      </c>
      <c r="AP1115">
        <v>2000</v>
      </c>
      <c r="AQ1115" s="21" t="s">
        <v>325</v>
      </c>
      <c r="AR1115" s="21"/>
      <c r="AS1115" t="b">
        <v>0</v>
      </c>
      <c r="AT1115" s="21"/>
      <c r="AU1115" s="21"/>
      <c r="AV1115" s="21" t="s">
        <v>503</v>
      </c>
      <c r="AW1115" s="21"/>
      <c r="AY1115" s="21"/>
      <c r="BA1115">
        <v>1.66466</v>
      </c>
      <c r="BB1115" s="21"/>
      <c r="BC1115">
        <v>55295</v>
      </c>
      <c r="BD1115">
        <v>0</v>
      </c>
      <c r="BE1115">
        <v>0</v>
      </c>
      <c r="BF1115">
        <v>50</v>
      </c>
      <c r="BG1115">
        <v>2</v>
      </c>
      <c r="BH1115">
        <v>60</v>
      </c>
      <c r="BI1115" s="21"/>
      <c r="BJ1115">
        <v>0</v>
      </c>
    </row>
    <row r="1116" spans="1:62" x14ac:dyDescent="0.25">
      <c r="A1116" t="str">
        <f>VLOOKUP(ObjectiveData[[#This Row],[Template ID]],ID_Conversion[],3,FALSE)</f>
        <v>VMAT</v>
      </c>
      <c r="B1116" t="str">
        <f>VLOOKUP(ObjectiveData[[#This Row],[Template ID]],ID_Conversion[],6,FALSE)</f>
        <v>H&amp;N</v>
      </c>
      <c r="C1116" s="15">
        <f>VLOOKUP(ObjectiveData[[#This Row],[Last Modified]],Date_Conversion[],13,FALSE)</f>
        <v>43426.537673611114</v>
      </c>
      <c r="D1116" s="15" t="str">
        <f>VLOOKUP(ObjectiveData[[#This Row],[Template ID]],ObjectiveFiles[],3,FALSE)</f>
        <v>ObjectiveTemplate_2621.xml</v>
      </c>
      <c r="E1116">
        <v>1.7</v>
      </c>
      <c r="F1116" s="21" t="s">
        <v>206</v>
      </c>
      <c r="G1116" s="21" t="s">
        <v>9</v>
      </c>
      <c r="H1116" s="21" t="s">
        <v>14</v>
      </c>
      <c r="I1116" s="21"/>
      <c r="J1116" s="21"/>
      <c r="K1116" s="21" t="s">
        <v>23</v>
      </c>
      <c r="L1116" s="21"/>
      <c r="M1116" s="21" t="s">
        <v>785</v>
      </c>
      <c r="N1116" s="21" t="s">
        <v>607</v>
      </c>
      <c r="O1116" s="21" t="s">
        <v>41</v>
      </c>
      <c r="P1116" t="b">
        <v>0</v>
      </c>
      <c r="Q1116" t="b">
        <v>0</v>
      </c>
      <c r="R1116" t="b">
        <v>0</v>
      </c>
      <c r="S1116">
        <v>40</v>
      </c>
      <c r="T1116">
        <v>30</v>
      </c>
      <c r="U1116">
        <v>0</v>
      </c>
      <c r="V1116" s="21" t="s">
        <v>49</v>
      </c>
      <c r="W1116">
        <v>1000</v>
      </c>
      <c r="X1116">
        <v>100</v>
      </c>
      <c r="Y1116" t="b">
        <v>1</v>
      </c>
      <c r="Z1116">
        <v>100</v>
      </c>
      <c r="AA1116">
        <v>1</v>
      </c>
      <c r="AB1116">
        <v>105</v>
      </c>
      <c r="AC1116">
        <v>60</v>
      </c>
      <c r="AD1116">
        <v>0.05</v>
      </c>
      <c r="AE1116" t="b">
        <v>1</v>
      </c>
      <c r="AF1116" s="21" t="s">
        <v>724</v>
      </c>
      <c r="AG1116">
        <v>5</v>
      </c>
      <c r="AH1116">
        <v>9</v>
      </c>
      <c r="AI1116">
        <v>10</v>
      </c>
      <c r="AJ1116">
        <v>10</v>
      </c>
      <c r="AK1116" s="21" t="s">
        <v>48</v>
      </c>
      <c r="AL1116" t="b">
        <v>0</v>
      </c>
      <c r="AM1116" t="b">
        <v>0</v>
      </c>
      <c r="AN1116">
        <v>50</v>
      </c>
      <c r="AO1116">
        <v>0</v>
      </c>
      <c r="AP1116">
        <v>2000</v>
      </c>
      <c r="AQ1116" s="21" t="s">
        <v>329</v>
      </c>
      <c r="AR1116" s="21"/>
      <c r="AS1116" t="b">
        <v>0</v>
      </c>
      <c r="AT1116" s="21"/>
      <c r="AU1116" s="21"/>
      <c r="AV1116" s="21" t="s">
        <v>375</v>
      </c>
      <c r="AW1116" s="21"/>
      <c r="AY1116" s="21"/>
      <c r="BA1116">
        <v>1</v>
      </c>
      <c r="BB1116" s="21"/>
      <c r="BC1116">
        <v>16748574</v>
      </c>
      <c r="BI1116" s="21"/>
    </row>
    <row r="1117" spans="1:62" x14ac:dyDescent="0.25">
      <c r="A1117" t="str">
        <f>VLOOKUP(ObjectiveData[[#This Row],[Template ID]],ID_Conversion[],3,FALSE)</f>
        <v>VMAT</v>
      </c>
      <c r="B1117" t="str">
        <f>VLOOKUP(ObjectiveData[[#This Row],[Template ID]],ID_Conversion[],6,FALSE)</f>
        <v>H&amp;N</v>
      </c>
      <c r="C1117" s="15">
        <f>VLOOKUP(ObjectiveData[[#This Row],[Last Modified]],Date_Conversion[],13,FALSE)</f>
        <v>43426.537673611114</v>
      </c>
      <c r="D1117" s="15" t="str">
        <f>VLOOKUP(ObjectiveData[[#This Row],[Template ID]],ObjectiveFiles[],3,FALSE)</f>
        <v>ObjectiveTemplate_2621.xml</v>
      </c>
      <c r="E1117">
        <v>1.7</v>
      </c>
      <c r="F1117" s="21" t="s">
        <v>206</v>
      </c>
      <c r="G1117" s="21" t="s">
        <v>9</v>
      </c>
      <c r="H1117" s="21" t="s">
        <v>14</v>
      </c>
      <c r="I1117" s="21"/>
      <c r="J1117" s="21"/>
      <c r="K1117" s="21" t="s">
        <v>23</v>
      </c>
      <c r="L1117" s="21"/>
      <c r="M1117" s="21" t="s">
        <v>785</v>
      </c>
      <c r="N1117" s="21" t="s">
        <v>607</v>
      </c>
      <c r="O1117" s="21" t="s">
        <v>41</v>
      </c>
      <c r="P1117" t="b">
        <v>0</v>
      </c>
      <c r="Q1117" t="b">
        <v>0</v>
      </c>
      <c r="R1117" t="b">
        <v>0</v>
      </c>
      <c r="S1117">
        <v>40</v>
      </c>
      <c r="T1117">
        <v>30</v>
      </c>
      <c r="U1117">
        <v>0</v>
      </c>
      <c r="V1117" s="21" t="s">
        <v>49</v>
      </c>
      <c r="W1117">
        <v>1000</v>
      </c>
      <c r="X1117">
        <v>100</v>
      </c>
      <c r="Y1117" t="b">
        <v>1</v>
      </c>
      <c r="Z1117">
        <v>100</v>
      </c>
      <c r="AA1117">
        <v>1</v>
      </c>
      <c r="AB1117">
        <v>105</v>
      </c>
      <c r="AC1117">
        <v>60</v>
      </c>
      <c r="AD1117">
        <v>0.05</v>
      </c>
      <c r="AE1117" t="b">
        <v>1</v>
      </c>
      <c r="AF1117" s="21" t="s">
        <v>724</v>
      </c>
      <c r="AG1117">
        <v>5</v>
      </c>
      <c r="AH1117">
        <v>9</v>
      </c>
      <c r="AI1117">
        <v>10</v>
      </c>
      <c r="AJ1117">
        <v>10</v>
      </c>
      <c r="AK1117" s="21" t="s">
        <v>48</v>
      </c>
      <c r="AL1117" t="b">
        <v>0</v>
      </c>
      <c r="AM1117" t="b">
        <v>0</v>
      </c>
      <c r="AN1117">
        <v>50</v>
      </c>
      <c r="AO1117">
        <v>0</v>
      </c>
      <c r="AP1117">
        <v>2000</v>
      </c>
      <c r="AQ1117" s="21" t="s">
        <v>330</v>
      </c>
      <c r="AR1117" s="21"/>
      <c r="AS1117" t="b">
        <v>0</v>
      </c>
      <c r="AT1117" s="21"/>
      <c r="AU1117" s="21"/>
      <c r="AV1117" s="21" t="s">
        <v>375</v>
      </c>
      <c r="AW1117" s="21"/>
      <c r="AY1117" s="21"/>
      <c r="BA1117">
        <v>1</v>
      </c>
      <c r="BB1117" s="21"/>
      <c r="BC1117">
        <v>16436871</v>
      </c>
      <c r="BI1117" s="21"/>
    </row>
    <row r="1118" spans="1:62" x14ac:dyDescent="0.25">
      <c r="A1118" t="str">
        <f>VLOOKUP(ObjectiveData[[#This Row],[Template ID]],ID_Conversion[],3,FALSE)</f>
        <v>VMAT</v>
      </c>
      <c r="B1118" t="str">
        <f>VLOOKUP(ObjectiveData[[#This Row],[Template ID]],ID_Conversion[],6,FALSE)</f>
        <v>H&amp;N</v>
      </c>
      <c r="C1118" s="15">
        <f>VLOOKUP(ObjectiveData[[#This Row],[Last Modified]],Date_Conversion[],13,FALSE)</f>
        <v>43426.537673611114</v>
      </c>
      <c r="D1118" s="15" t="str">
        <f>VLOOKUP(ObjectiveData[[#This Row],[Template ID]],ObjectiveFiles[],3,FALSE)</f>
        <v>ObjectiveTemplate_2621.xml</v>
      </c>
      <c r="E1118">
        <v>1.7</v>
      </c>
      <c r="F1118" s="21" t="s">
        <v>206</v>
      </c>
      <c r="G1118" s="21" t="s">
        <v>9</v>
      </c>
      <c r="H1118" s="21" t="s">
        <v>14</v>
      </c>
      <c r="I1118" s="21"/>
      <c r="J1118" s="21"/>
      <c r="K1118" s="21" t="s">
        <v>23</v>
      </c>
      <c r="L1118" s="21"/>
      <c r="M1118" s="21" t="s">
        <v>785</v>
      </c>
      <c r="N1118" s="21" t="s">
        <v>607</v>
      </c>
      <c r="O1118" s="21" t="s">
        <v>41</v>
      </c>
      <c r="P1118" t="b">
        <v>0</v>
      </c>
      <c r="Q1118" t="b">
        <v>0</v>
      </c>
      <c r="R1118" t="b">
        <v>0</v>
      </c>
      <c r="S1118">
        <v>40</v>
      </c>
      <c r="T1118">
        <v>30</v>
      </c>
      <c r="U1118">
        <v>0</v>
      </c>
      <c r="V1118" s="21" t="s">
        <v>49</v>
      </c>
      <c r="W1118">
        <v>1000</v>
      </c>
      <c r="X1118">
        <v>100</v>
      </c>
      <c r="Y1118" t="b">
        <v>1</v>
      </c>
      <c r="Z1118">
        <v>100</v>
      </c>
      <c r="AA1118">
        <v>1</v>
      </c>
      <c r="AB1118">
        <v>105</v>
      </c>
      <c r="AC1118">
        <v>60</v>
      </c>
      <c r="AD1118">
        <v>0.05</v>
      </c>
      <c r="AE1118" t="b">
        <v>1</v>
      </c>
      <c r="AF1118" s="21" t="s">
        <v>724</v>
      </c>
      <c r="AG1118">
        <v>5</v>
      </c>
      <c r="AH1118">
        <v>9</v>
      </c>
      <c r="AI1118">
        <v>10</v>
      </c>
      <c r="AJ1118">
        <v>10</v>
      </c>
      <c r="AK1118" s="21" t="s">
        <v>48</v>
      </c>
      <c r="AL1118" t="b">
        <v>0</v>
      </c>
      <c r="AM1118" t="b">
        <v>0</v>
      </c>
      <c r="AN1118">
        <v>50</v>
      </c>
      <c r="AO1118">
        <v>0</v>
      </c>
      <c r="AP1118">
        <v>2000</v>
      </c>
      <c r="AQ1118" s="21" t="s">
        <v>331</v>
      </c>
      <c r="AR1118" s="21"/>
      <c r="AS1118" t="b">
        <v>0</v>
      </c>
      <c r="AT1118" s="21"/>
      <c r="AU1118" s="21"/>
      <c r="AV1118" s="21" t="s">
        <v>375</v>
      </c>
      <c r="AW1118" s="21"/>
      <c r="AY1118" s="21"/>
      <c r="BA1118">
        <v>1</v>
      </c>
      <c r="BB1118" s="21"/>
      <c r="BC1118">
        <v>15128749</v>
      </c>
      <c r="BI1118" s="21"/>
    </row>
    <row r="1119" spans="1:62" x14ac:dyDescent="0.25">
      <c r="A1119" t="str">
        <f>VLOOKUP(ObjectiveData[[#This Row],[Template ID]],ID_Conversion[],3,FALSE)</f>
        <v>VMAT</v>
      </c>
      <c r="B1119" t="str">
        <f>VLOOKUP(ObjectiveData[[#This Row],[Template ID]],ID_Conversion[],6,FALSE)</f>
        <v>H&amp;N</v>
      </c>
      <c r="C1119" s="15">
        <f>VLOOKUP(ObjectiveData[[#This Row],[Last Modified]],Date_Conversion[],13,FALSE)</f>
        <v>43426.537673611114</v>
      </c>
      <c r="D1119" s="15" t="str">
        <f>VLOOKUP(ObjectiveData[[#This Row],[Template ID]],ObjectiveFiles[],3,FALSE)</f>
        <v>ObjectiveTemplate_2621.xml</v>
      </c>
      <c r="E1119">
        <v>1.7</v>
      </c>
      <c r="F1119" s="21" t="s">
        <v>206</v>
      </c>
      <c r="G1119" s="21" t="s">
        <v>9</v>
      </c>
      <c r="H1119" s="21" t="s">
        <v>14</v>
      </c>
      <c r="I1119" s="21"/>
      <c r="J1119" s="21"/>
      <c r="K1119" s="21" t="s">
        <v>23</v>
      </c>
      <c r="L1119" s="21"/>
      <c r="M1119" s="21" t="s">
        <v>785</v>
      </c>
      <c r="N1119" s="21" t="s">
        <v>607</v>
      </c>
      <c r="O1119" s="21" t="s">
        <v>41</v>
      </c>
      <c r="P1119" t="b">
        <v>0</v>
      </c>
      <c r="Q1119" t="b">
        <v>0</v>
      </c>
      <c r="R1119" t="b">
        <v>0</v>
      </c>
      <c r="S1119">
        <v>40</v>
      </c>
      <c r="T1119">
        <v>30</v>
      </c>
      <c r="U1119">
        <v>0</v>
      </c>
      <c r="V1119" s="21" t="s">
        <v>49</v>
      </c>
      <c r="W1119">
        <v>1000</v>
      </c>
      <c r="X1119">
        <v>100</v>
      </c>
      <c r="Y1119" t="b">
        <v>1</v>
      </c>
      <c r="Z1119">
        <v>100</v>
      </c>
      <c r="AA1119">
        <v>1</v>
      </c>
      <c r="AB1119">
        <v>105</v>
      </c>
      <c r="AC1119">
        <v>60</v>
      </c>
      <c r="AD1119">
        <v>0.05</v>
      </c>
      <c r="AE1119" t="b">
        <v>1</v>
      </c>
      <c r="AF1119" s="21" t="s">
        <v>724</v>
      </c>
      <c r="AG1119">
        <v>5</v>
      </c>
      <c r="AH1119">
        <v>9</v>
      </c>
      <c r="AI1119">
        <v>10</v>
      </c>
      <c r="AJ1119">
        <v>10</v>
      </c>
      <c r="AK1119" s="21" t="s">
        <v>48</v>
      </c>
      <c r="AL1119" t="b">
        <v>0</v>
      </c>
      <c r="AM1119" t="b">
        <v>0</v>
      </c>
      <c r="AN1119">
        <v>50</v>
      </c>
      <c r="AO1119">
        <v>0</v>
      </c>
      <c r="AP1119">
        <v>2000</v>
      </c>
      <c r="AQ1119" s="21" t="s">
        <v>332</v>
      </c>
      <c r="AR1119" s="21"/>
      <c r="AS1119" t="b">
        <v>0</v>
      </c>
      <c r="AT1119" s="21"/>
      <c r="AU1119" s="21"/>
      <c r="AV1119" s="21" t="s">
        <v>375</v>
      </c>
      <c r="AW1119" s="21"/>
      <c r="AY1119" s="21"/>
      <c r="BA1119">
        <v>1</v>
      </c>
      <c r="BB1119" s="21"/>
      <c r="BC1119">
        <v>2263842</v>
      </c>
      <c r="BI1119" s="21"/>
    </row>
    <row r="1120" spans="1:62" x14ac:dyDescent="0.25">
      <c r="A1120" t="str">
        <f>VLOOKUP(ObjectiveData[[#This Row],[Template ID]],ID_Conversion[],3,FALSE)</f>
        <v>VMAT</v>
      </c>
      <c r="B1120" t="str">
        <f>VLOOKUP(ObjectiveData[[#This Row],[Template ID]],ID_Conversion[],6,FALSE)</f>
        <v>H&amp;N</v>
      </c>
      <c r="C1120" s="15">
        <f>VLOOKUP(ObjectiveData[[#This Row],[Last Modified]],Date_Conversion[],13,FALSE)</f>
        <v>43426.537673611114</v>
      </c>
      <c r="D1120" s="15" t="str">
        <f>VLOOKUP(ObjectiveData[[#This Row],[Template ID]],ObjectiveFiles[],3,FALSE)</f>
        <v>ObjectiveTemplate_2621.xml</v>
      </c>
      <c r="E1120">
        <v>1.7</v>
      </c>
      <c r="F1120" s="21" t="s">
        <v>206</v>
      </c>
      <c r="G1120" s="21" t="s">
        <v>9</v>
      </c>
      <c r="H1120" s="21" t="s">
        <v>14</v>
      </c>
      <c r="I1120" s="21"/>
      <c r="J1120" s="21"/>
      <c r="K1120" s="21" t="s">
        <v>23</v>
      </c>
      <c r="L1120" s="21"/>
      <c r="M1120" s="21" t="s">
        <v>785</v>
      </c>
      <c r="N1120" s="21" t="s">
        <v>607</v>
      </c>
      <c r="O1120" s="21" t="s">
        <v>41</v>
      </c>
      <c r="P1120" t="b">
        <v>0</v>
      </c>
      <c r="Q1120" t="b">
        <v>0</v>
      </c>
      <c r="R1120" t="b">
        <v>0</v>
      </c>
      <c r="S1120">
        <v>40</v>
      </c>
      <c r="T1120">
        <v>30</v>
      </c>
      <c r="U1120">
        <v>0</v>
      </c>
      <c r="V1120" s="21" t="s">
        <v>49</v>
      </c>
      <c r="W1120">
        <v>1000</v>
      </c>
      <c r="X1120">
        <v>100</v>
      </c>
      <c r="Y1120" t="b">
        <v>1</v>
      </c>
      <c r="Z1120">
        <v>100</v>
      </c>
      <c r="AA1120">
        <v>1</v>
      </c>
      <c r="AB1120">
        <v>105</v>
      </c>
      <c r="AC1120">
        <v>60</v>
      </c>
      <c r="AD1120">
        <v>0.05</v>
      </c>
      <c r="AE1120" t="b">
        <v>1</v>
      </c>
      <c r="AF1120" s="21" t="s">
        <v>724</v>
      </c>
      <c r="AG1120">
        <v>5</v>
      </c>
      <c r="AH1120">
        <v>9</v>
      </c>
      <c r="AI1120">
        <v>10</v>
      </c>
      <c r="AJ1120">
        <v>10</v>
      </c>
      <c r="AK1120" s="21" t="s">
        <v>48</v>
      </c>
      <c r="AL1120" t="b">
        <v>0</v>
      </c>
      <c r="AM1120" t="b">
        <v>0</v>
      </c>
      <c r="AN1120">
        <v>50</v>
      </c>
      <c r="AO1120">
        <v>0</v>
      </c>
      <c r="AP1120">
        <v>2000</v>
      </c>
      <c r="AQ1120" s="21" t="s">
        <v>333</v>
      </c>
      <c r="AR1120" s="21"/>
      <c r="AS1120" t="b">
        <v>0</v>
      </c>
      <c r="AT1120" s="21"/>
      <c r="AU1120" s="21"/>
      <c r="AV1120" s="21" t="s">
        <v>375</v>
      </c>
      <c r="AW1120" s="21"/>
      <c r="AY1120" s="21"/>
      <c r="BA1120">
        <v>1</v>
      </c>
      <c r="BB1120" s="21"/>
      <c r="BC1120">
        <v>8388352</v>
      </c>
      <c r="BI1120" s="21"/>
    </row>
    <row r="1121" spans="1:62" x14ac:dyDescent="0.25">
      <c r="A1121" t="str">
        <f>VLOOKUP(ObjectiveData[[#This Row],[Template ID]],ID_Conversion[],3,FALSE)</f>
        <v>VMAT</v>
      </c>
      <c r="B1121" t="str">
        <f>VLOOKUP(ObjectiveData[[#This Row],[Template ID]],ID_Conversion[],6,FALSE)</f>
        <v>H&amp;N</v>
      </c>
      <c r="C1121" s="15">
        <f>VLOOKUP(ObjectiveData[[#This Row],[Last Modified]],Date_Conversion[],13,FALSE)</f>
        <v>43426.537673611114</v>
      </c>
      <c r="D1121" s="15" t="str">
        <f>VLOOKUP(ObjectiveData[[#This Row],[Template ID]],ObjectiveFiles[],3,FALSE)</f>
        <v>ObjectiveTemplate_2621.xml</v>
      </c>
      <c r="E1121">
        <v>1.7</v>
      </c>
      <c r="F1121" s="21" t="s">
        <v>206</v>
      </c>
      <c r="G1121" s="21" t="s">
        <v>9</v>
      </c>
      <c r="H1121" s="21" t="s">
        <v>14</v>
      </c>
      <c r="I1121" s="21"/>
      <c r="J1121" s="21"/>
      <c r="K1121" s="21" t="s">
        <v>23</v>
      </c>
      <c r="L1121" s="21"/>
      <c r="M1121" s="21" t="s">
        <v>785</v>
      </c>
      <c r="N1121" s="21" t="s">
        <v>607</v>
      </c>
      <c r="O1121" s="21" t="s">
        <v>41</v>
      </c>
      <c r="P1121" t="b">
        <v>0</v>
      </c>
      <c r="Q1121" t="b">
        <v>0</v>
      </c>
      <c r="R1121" t="b">
        <v>0</v>
      </c>
      <c r="S1121">
        <v>40</v>
      </c>
      <c r="T1121">
        <v>30</v>
      </c>
      <c r="U1121">
        <v>0</v>
      </c>
      <c r="V1121" s="21" t="s">
        <v>49</v>
      </c>
      <c r="W1121">
        <v>1000</v>
      </c>
      <c r="X1121">
        <v>100</v>
      </c>
      <c r="Y1121" t="b">
        <v>1</v>
      </c>
      <c r="Z1121">
        <v>100</v>
      </c>
      <c r="AA1121">
        <v>1</v>
      </c>
      <c r="AB1121">
        <v>105</v>
      </c>
      <c r="AC1121">
        <v>60</v>
      </c>
      <c r="AD1121">
        <v>0.05</v>
      </c>
      <c r="AE1121" t="b">
        <v>1</v>
      </c>
      <c r="AF1121" s="21" t="s">
        <v>724</v>
      </c>
      <c r="AG1121">
        <v>5</v>
      </c>
      <c r="AH1121">
        <v>9</v>
      </c>
      <c r="AI1121">
        <v>10</v>
      </c>
      <c r="AJ1121">
        <v>10</v>
      </c>
      <c r="AK1121" s="21" t="s">
        <v>48</v>
      </c>
      <c r="AL1121" t="b">
        <v>0</v>
      </c>
      <c r="AM1121" t="b">
        <v>0</v>
      </c>
      <c r="AN1121">
        <v>50</v>
      </c>
      <c r="AO1121">
        <v>0</v>
      </c>
      <c r="AP1121">
        <v>2000</v>
      </c>
      <c r="AQ1121" s="21" t="s">
        <v>334</v>
      </c>
      <c r="AR1121" s="21"/>
      <c r="AS1121" t="b">
        <v>0</v>
      </c>
      <c r="AT1121" s="21"/>
      <c r="AU1121" s="21"/>
      <c r="AV1121" s="21" t="s">
        <v>375</v>
      </c>
      <c r="AW1121" s="21"/>
      <c r="AY1121" s="21"/>
      <c r="BA1121">
        <v>1</v>
      </c>
      <c r="BB1121" s="21"/>
      <c r="BC1121">
        <v>3329330</v>
      </c>
      <c r="BI1121" s="21"/>
    </row>
    <row r="1122" spans="1:62" x14ac:dyDescent="0.25">
      <c r="A1122" t="str">
        <f>VLOOKUP(ObjectiveData[[#This Row],[Template ID]],ID_Conversion[],3,FALSE)</f>
        <v>VMAT</v>
      </c>
      <c r="B1122" t="str">
        <f>VLOOKUP(ObjectiveData[[#This Row],[Template ID]],ID_Conversion[],6,FALSE)</f>
        <v>H&amp;N</v>
      </c>
      <c r="C1122" s="15">
        <f>VLOOKUP(ObjectiveData[[#This Row],[Last Modified]],Date_Conversion[],13,FALSE)</f>
        <v>43426.537673611114</v>
      </c>
      <c r="D1122" s="15" t="str">
        <f>VLOOKUP(ObjectiveData[[#This Row],[Template ID]],ObjectiveFiles[],3,FALSE)</f>
        <v>ObjectiveTemplate_2621.xml</v>
      </c>
      <c r="E1122">
        <v>1.7</v>
      </c>
      <c r="F1122" s="21" t="s">
        <v>206</v>
      </c>
      <c r="G1122" s="21" t="s">
        <v>9</v>
      </c>
      <c r="H1122" s="21" t="s">
        <v>14</v>
      </c>
      <c r="I1122" s="21"/>
      <c r="J1122" s="21"/>
      <c r="K1122" s="21" t="s">
        <v>23</v>
      </c>
      <c r="L1122" s="21"/>
      <c r="M1122" s="21" t="s">
        <v>785</v>
      </c>
      <c r="N1122" s="21" t="s">
        <v>607</v>
      </c>
      <c r="O1122" s="21" t="s">
        <v>41</v>
      </c>
      <c r="P1122" t="b">
        <v>0</v>
      </c>
      <c r="Q1122" t="b">
        <v>0</v>
      </c>
      <c r="R1122" t="b">
        <v>0</v>
      </c>
      <c r="S1122">
        <v>40</v>
      </c>
      <c r="T1122">
        <v>30</v>
      </c>
      <c r="U1122">
        <v>0</v>
      </c>
      <c r="V1122" s="21" t="s">
        <v>49</v>
      </c>
      <c r="W1122">
        <v>1000</v>
      </c>
      <c r="X1122">
        <v>100</v>
      </c>
      <c r="Y1122" t="b">
        <v>1</v>
      </c>
      <c r="Z1122">
        <v>100</v>
      </c>
      <c r="AA1122">
        <v>1</v>
      </c>
      <c r="AB1122">
        <v>105</v>
      </c>
      <c r="AC1122">
        <v>60</v>
      </c>
      <c r="AD1122">
        <v>0.05</v>
      </c>
      <c r="AE1122" t="b">
        <v>1</v>
      </c>
      <c r="AF1122" s="21" t="s">
        <v>724</v>
      </c>
      <c r="AG1122">
        <v>5</v>
      </c>
      <c r="AH1122">
        <v>9</v>
      </c>
      <c r="AI1122">
        <v>10</v>
      </c>
      <c r="AJ1122">
        <v>10</v>
      </c>
      <c r="AK1122" s="21" t="s">
        <v>48</v>
      </c>
      <c r="AL1122" t="b">
        <v>0</v>
      </c>
      <c r="AM1122" t="b">
        <v>0</v>
      </c>
      <c r="AN1122">
        <v>50</v>
      </c>
      <c r="AO1122">
        <v>0</v>
      </c>
      <c r="AP1122">
        <v>2000</v>
      </c>
      <c r="AQ1122" s="21" t="s">
        <v>335</v>
      </c>
      <c r="AR1122" s="21"/>
      <c r="AS1122" t="b">
        <v>0</v>
      </c>
      <c r="AT1122" s="21"/>
      <c r="AU1122" s="21"/>
      <c r="AV1122" s="21" t="s">
        <v>375</v>
      </c>
      <c r="AW1122" s="21"/>
      <c r="AY1122" s="21"/>
      <c r="BA1122">
        <v>3</v>
      </c>
      <c r="BB1122" s="21"/>
      <c r="BC1122">
        <v>16748574</v>
      </c>
      <c r="BD1122">
        <v>0</v>
      </c>
      <c r="BE1122">
        <v>0</v>
      </c>
      <c r="BF1122">
        <v>65</v>
      </c>
      <c r="BG1122">
        <v>0</v>
      </c>
      <c r="BH1122">
        <v>100</v>
      </c>
      <c r="BI1122" s="21"/>
      <c r="BJ1122">
        <v>0</v>
      </c>
    </row>
    <row r="1123" spans="1:62" x14ac:dyDescent="0.25">
      <c r="A1123" t="str">
        <f>VLOOKUP(ObjectiveData[[#This Row],[Template ID]],ID_Conversion[],3,FALSE)</f>
        <v>VMAT</v>
      </c>
      <c r="B1123" t="str">
        <f>VLOOKUP(ObjectiveData[[#This Row],[Template ID]],ID_Conversion[],6,FALSE)</f>
        <v>H&amp;N</v>
      </c>
      <c r="C1123" s="15">
        <f>VLOOKUP(ObjectiveData[[#This Row],[Last Modified]],Date_Conversion[],13,FALSE)</f>
        <v>43426.537673611114</v>
      </c>
      <c r="D1123" s="15" t="str">
        <f>VLOOKUP(ObjectiveData[[#This Row],[Template ID]],ObjectiveFiles[],3,FALSE)</f>
        <v>ObjectiveTemplate_2621.xml</v>
      </c>
      <c r="E1123">
        <v>1.7</v>
      </c>
      <c r="F1123" s="21" t="s">
        <v>206</v>
      </c>
      <c r="G1123" s="21" t="s">
        <v>9</v>
      </c>
      <c r="H1123" s="21" t="s">
        <v>14</v>
      </c>
      <c r="I1123" s="21"/>
      <c r="J1123" s="21"/>
      <c r="K1123" s="21" t="s">
        <v>23</v>
      </c>
      <c r="L1123" s="21"/>
      <c r="M1123" s="21" t="s">
        <v>785</v>
      </c>
      <c r="N1123" s="21" t="s">
        <v>607</v>
      </c>
      <c r="O1123" s="21" t="s">
        <v>41</v>
      </c>
      <c r="P1123" t="b">
        <v>0</v>
      </c>
      <c r="Q1123" t="b">
        <v>0</v>
      </c>
      <c r="R1123" t="b">
        <v>0</v>
      </c>
      <c r="S1123">
        <v>40</v>
      </c>
      <c r="T1123">
        <v>30</v>
      </c>
      <c r="U1123">
        <v>0</v>
      </c>
      <c r="V1123" s="21" t="s">
        <v>49</v>
      </c>
      <c r="W1123">
        <v>1000</v>
      </c>
      <c r="X1123">
        <v>100</v>
      </c>
      <c r="Y1123" t="b">
        <v>1</v>
      </c>
      <c r="Z1123">
        <v>100</v>
      </c>
      <c r="AA1123">
        <v>1</v>
      </c>
      <c r="AB1123">
        <v>105</v>
      </c>
      <c r="AC1123">
        <v>60</v>
      </c>
      <c r="AD1123">
        <v>0.05</v>
      </c>
      <c r="AE1123" t="b">
        <v>1</v>
      </c>
      <c r="AF1123" s="21" t="s">
        <v>724</v>
      </c>
      <c r="AG1123">
        <v>5</v>
      </c>
      <c r="AH1123">
        <v>9</v>
      </c>
      <c r="AI1123">
        <v>10</v>
      </c>
      <c r="AJ1123">
        <v>10</v>
      </c>
      <c r="AK1123" s="21" t="s">
        <v>48</v>
      </c>
      <c r="AL1123" t="b">
        <v>0</v>
      </c>
      <c r="AM1123" t="b">
        <v>0</v>
      </c>
      <c r="AN1123">
        <v>50</v>
      </c>
      <c r="AO1123">
        <v>0</v>
      </c>
      <c r="AP1123">
        <v>2000</v>
      </c>
      <c r="AQ1123" s="21" t="s">
        <v>335</v>
      </c>
      <c r="AR1123" s="21"/>
      <c r="AS1123" t="b">
        <v>0</v>
      </c>
      <c r="AT1123" s="21"/>
      <c r="AU1123" s="21"/>
      <c r="AV1123" s="21" t="s">
        <v>375</v>
      </c>
      <c r="AW1123" s="21"/>
      <c r="AY1123" s="21"/>
      <c r="BA1123">
        <v>3</v>
      </c>
      <c r="BB1123" s="21"/>
      <c r="BC1123">
        <v>16748574</v>
      </c>
      <c r="BD1123">
        <v>0</v>
      </c>
      <c r="BE1123">
        <v>0</v>
      </c>
      <c r="BF1123">
        <v>56</v>
      </c>
      <c r="BG1123">
        <v>5</v>
      </c>
      <c r="BH1123">
        <v>100</v>
      </c>
      <c r="BI1123" s="21"/>
      <c r="BJ1123">
        <v>0</v>
      </c>
    </row>
    <row r="1124" spans="1:62" x14ac:dyDescent="0.25">
      <c r="A1124" t="str">
        <f>VLOOKUP(ObjectiveData[[#This Row],[Template ID]],ID_Conversion[],3,FALSE)</f>
        <v>VMAT</v>
      </c>
      <c r="B1124" t="str">
        <f>VLOOKUP(ObjectiveData[[#This Row],[Template ID]],ID_Conversion[],6,FALSE)</f>
        <v>H&amp;N</v>
      </c>
      <c r="C1124" s="15">
        <f>VLOOKUP(ObjectiveData[[#This Row],[Last Modified]],Date_Conversion[],13,FALSE)</f>
        <v>43426.537673611114</v>
      </c>
      <c r="D1124" s="15" t="str">
        <f>VLOOKUP(ObjectiveData[[#This Row],[Template ID]],ObjectiveFiles[],3,FALSE)</f>
        <v>ObjectiveTemplate_2621.xml</v>
      </c>
      <c r="E1124">
        <v>1.7</v>
      </c>
      <c r="F1124" s="21" t="s">
        <v>206</v>
      </c>
      <c r="G1124" s="21" t="s">
        <v>9</v>
      </c>
      <c r="H1124" s="21" t="s">
        <v>14</v>
      </c>
      <c r="I1124" s="21"/>
      <c r="J1124" s="21"/>
      <c r="K1124" s="21" t="s">
        <v>23</v>
      </c>
      <c r="L1124" s="21"/>
      <c r="M1124" s="21" t="s">
        <v>785</v>
      </c>
      <c r="N1124" s="21" t="s">
        <v>607</v>
      </c>
      <c r="O1124" s="21" t="s">
        <v>41</v>
      </c>
      <c r="P1124" t="b">
        <v>0</v>
      </c>
      <c r="Q1124" t="b">
        <v>0</v>
      </c>
      <c r="R1124" t="b">
        <v>0</v>
      </c>
      <c r="S1124">
        <v>40</v>
      </c>
      <c r="T1124">
        <v>30</v>
      </c>
      <c r="U1124">
        <v>0</v>
      </c>
      <c r="V1124" s="21" t="s">
        <v>49</v>
      </c>
      <c r="W1124">
        <v>1000</v>
      </c>
      <c r="X1124">
        <v>100</v>
      </c>
      <c r="Y1124" t="b">
        <v>1</v>
      </c>
      <c r="Z1124">
        <v>100</v>
      </c>
      <c r="AA1124">
        <v>1</v>
      </c>
      <c r="AB1124">
        <v>105</v>
      </c>
      <c r="AC1124">
        <v>60</v>
      </c>
      <c r="AD1124">
        <v>0.05</v>
      </c>
      <c r="AE1124" t="b">
        <v>1</v>
      </c>
      <c r="AF1124" s="21" t="s">
        <v>724</v>
      </c>
      <c r="AG1124">
        <v>5</v>
      </c>
      <c r="AH1124">
        <v>9</v>
      </c>
      <c r="AI1124">
        <v>10</v>
      </c>
      <c r="AJ1124">
        <v>10</v>
      </c>
      <c r="AK1124" s="21" t="s">
        <v>48</v>
      </c>
      <c r="AL1124" t="b">
        <v>0</v>
      </c>
      <c r="AM1124" t="b">
        <v>0</v>
      </c>
      <c r="AN1124">
        <v>50</v>
      </c>
      <c r="AO1124">
        <v>0</v>
      </c>
      <c r="AP1124">
        <v>2000</v>
      </c>
      <c r="AQ1124" s="21" t="s">
        <v>335</v>
      </c>
      <c r="AR1124" s="21"/>
      <c r="AS1124" t="b">
        <v>0</v>
      </c>
      <c r="AT1124" s="21"/>
      <c r="AU1124" s="21"/>
      <c r="AV1124" s="21" t="s">
        <v>375</v>
      </c>
      <c r="AW1124" s="21"/>
      <c r="AY1124" s="21"/>
      <c r="BA1124">
        <v>3</v>
      </c>
      <c r="BB1124" s="21"/>
      <c r="BC1124">
        <v>16748574</v>
      </c>
      <c r="BD1124">
        <v>0</v>
      </c>
      <c r="BE1124">
        <v>1</v>
      </c>
      <c r="BF1124">
        <v>57</v>
      </c>
      <c r="BG1124">
        <v>100</v>
      </c>
      <c r="BH1124">
        <v>120</v>
      </c>
      <c r="BI1124" s="21"/>
      <c r="BJ1124">
        <v>0</v>
      </c>
    </row>
    <row r="1125" spans="1:62" x14ac:dyDescent="0.25">
      <c r="A1125" t="str">
        <f>VLOOKUP(ObjectiveData[[#This Row],[Template ID]],ID_Conversion[],3,FALSE)</f>
        <v>VMAT</v>
      </c>
      <c r="B1125" t="str">
        <f>VLOOKUP(ObjectiveData[[#This Row],[Template ID]],ID_Conversion[],6,FALSE)</f>
        <v>H&amp;N</v>
      </c>
      <c r="C1125" s="15">
        <f>VLOOKUP(ObjectiveData[[#This Row],[Last Modified]],Date_Conversion[],13,FALSE)</f>
        <v>43426.537673611114</v>
      </c>
      <c r="D1125" s="15" t="str">
        <f>VLOOKUP(ObjectiveData[[#This Row],[Template ID]],ObjectiveFiles[],3,FALSE)</f>
        <v>ObjectiveTemplate_2621.xml</v>
      </c>
      <c r="E1125">
        <v>1.7</v>
      </c>
      <c r="F1125" s="21" t="s">
        <v>206</v>
      </c>
      <c r="G1125" s="21" t="s">
        <v>9</v>
      </c>
      <c r="H1125" s="21" t="s">
        <v>14</v>
      </c>
      <c r="I1125" s="21"/>
      <c r="J1125" s="21"/>
      <c r="K1125" s="21" t="s">
        <v>23</v>
      </c>
      <c r="L1125" s="21"/>
      <c r="M1125" s="21" t="s">
        <v>785</v>
      </c>
      <c r="N1125" s="21" t="s">
        <v>607</v>
      </c>
      <c r="O1125" s="21" t="s">
        <v>41</v>
      </c>
      <c r="P1125" t="b">
        <v>0</v>
      </c>
      <c r="Q1125" t="b">
        <v>0</v>
      </c>
      <c r="R1125" t="b">
        <v>0</v>
      </c>
      <c r="S1125">
        <v>40</v>
      </c>
      <c r="T1125">
        <v>30</v>
      </c>
      <c r="U1125">
        <v>0</v>
      </c>
      <c r="V1125" s="21" t="s">
        <v>49</v>
      </c>
      <c r="W1125">
        <v>1000</v>
      </c>
      <c r="X1125">
        <v>100</v>
      </c>
      <c r="Y1125" t="b">
        <v>1</v>
      </c>
      <c r="Z1125">
        <v>100</v>
      </c>
      <c r="AA1125">
        <v>1</v>
      </c>
      <c r="AB1125">
        <v>105</v>
      </c>
      <c r="AC1125">
        <v>60</v>
      </c>
      <c r="AD1125">
        <v>0.05</v>
      </c>
      <c r="AE1125" t="b">
        <v>1</v>
      </c>
      <c r="AF1125" s="21" t="s">
        <v>724</v>
      </c>
      <c r="AG1125">
        <v>5</v>
      </c>
      <c r="AH1125">
        <v>9</v>
      </c>
      <c r="AI1125">
        <v>10</v>
      </c>
      <c r="AJ1125">
        <v>10</v>
      </c>
      <c r="AK1125" s="21" t="s">
        <v>48</v>
      </c>
      <c r="AL1125" t="b">
        <v>0</v>
      </c>
      <c r="AM1125" t="b">
        <v>0</v>
      </c>
      <c r="AN1125">
        <v>50</v>
      </c>
      <c r="AO1125">
        <v>0</v>
      </c>
      <c r="AP1125">
        <v>2000</v>
      </c>
      <c r="AQ1125" s="21" t="s">
        <v>336</v>
      </c>
      <c r="AR1125" s="21"/>
      <c r="AS1125" t="b">
        <v>0</v>
      </c>
      <c r="AT1125" s="21"/>
      <c r="AU1125" s="21"/>
      <c r="AV1125" s="21" t="s">
        <v>375</v>
      </c>
      <c r="AW1125" s="21"/>
      <c r="AY1125" s="21"/>
      <c r="BA1125">
        <v>3</v>
      </c>
      <c r="BB1125" s="21"/>
      <c r="BC1125">
        <v>16436871</v>
      </c>
      <c r="BD1125">
        <v>0</v>
      </c>
      <c r="BE1125">
        <v>0</v>
      </c>
      <c r="BF1125">
        <v>56</v>
      </c>
      <c r="BG1125">
        <v>0</v>
      </c>
      <c r="BH1125">
        <v>100</v>
      </c>
      <c r="BI1125" s="21"/>
      <c r="BJ1125">
        <v>0</v>
      </c>
    </row>
    <row r="1126" spans="1:62" x14ac:dyDescent="0.25">
      <c r="A1126" t="str">
        <f>VLOOKUP(ObjectiveData[[#This Row],[Template ID]],ID_Conversion[],3,FALSE)</f>
        <v>VMAT</v>
      </c>
      <c r="B1126" t="str">
        <f>VLOOKUP(ObjectiveData[[#This Row],[Template ID]],ID_Conversion[],6,FALSE)</f>
        <v>H&amp;N</v>
      </c>
      <c r="C1126" s="15">
        <f>VLOOKUP(ObjectiveData[[#This Row],[Last Modified]],Date_Conversion[],13,FALSE)</f>
        <v>43426.537673611114</v>
      </c>
      <c r="D1126" s="15" t="str">
        <f>VLOOKUP(ObjectiveData[[#This Row],[Template ID]],ObjectiveFiles[],3,FALSE)</f>
        <v>ObjectiveTemplate_2621.xml</v>
      </c>
      <c r="E1126">
        <v>1.7</v>
      </c>
      <c r="F1126" s="21" t="s">
        <v>206</v>
      </c>
      <c r="G1126" s="21" t="s">
        <v>9</v>
      </c>
      <c r="H1126" s="21" t="s">
        <v>14</v>
      </c>
      <c r="I1126" s="21"/>
      <c r="J1126" s="21"/>
      <c r="K1126" s="21" t="s">
        <v>23</v>
      </c>
      <c r="L1126" s="21"/>
      <c r="M1126" s="21" t="s">
        <v>785</v>
      </c>
      <c r="N1126" s="21" t="s">
        <v>607</v>
      </c>
      <c r="O1126" s="21" t="s">
        <v>41</v>
      </c>
      <c r="P1126" t="b">
        <v>0</v>
      </c>
      <c r="Q1126" t="b">
        <v>0</v>
      </c>
      <c r="R1126" t="b">
        <v>0</v>
      </c>
      <c r="S1126">
        <v>40</v>
      </c>
      <c r="T1126">
        <v>30</v>
      </c>
      <c r="U1126">
        <v>0</v>
      </c>
      <c r="V1126" s="21" t="s">
        <v>49</v>
      </c>
      <c r="W1126">
        <v>1000</v>
      </c>
      <c r="X1126">
        <v>100</v>
      </c>
      <c r="Y1126" t="b">
        <v>1</v>
      </c>
      <c r="Z1126">
        <v>100</v>
      </c>
      <c r="AA1126">
        <v>1</v>
      </c>
      <c r="AB1126">
        <v>105</v>
      </c>
      <c r="AC1126">
        <v>60</v>
      </c>
      <c r="AD1126">
        <v>0.05</v>
      </c>
      <c r="AE1126" t="b">
        <v>1</v>
      </c>
      <c r="AF1126" s="21" t="s">
        <v>724</v>
      </c>
      <c r="AG1126">
        <v>5</v>
      </c>
      <c r="AH1126">
        <v>9</v>
      </c>
      <c r="AI1126">
        <v>10</v>
      </c>
      <c r="AJ1126">
        <v>10</v>
      </c>
      <c r="AK1126" s="21" t="s">
        <v>48</v>
      </c>
      <c r="AL1126" t="b">
        <v>0</v>
      </c>
      <c r="AM1126" t="b">
        <v>0</v>
      </c>
      <c r="AN1126">
        <v>50</v>
      </c>
      <c r="AO1126">
        <v>0</v>
      </c>
      <c r="AP1126">
        <v>2000</v>
      </c>
      <c r="AQ1126" s="21" t="s">
        <v>336</v>
      </c>
      <c r="AR1126" s="21"/>
      <c r="AS1126" t="b">
        <v>0</v>
      </c>
      <c r="AT1126" s="21"/>
      <c r="AU1126" s="21"/>
      <c r="AV1126" s="21" t="s">
        <v>375</v>
      </c>
      <c r="AW1126" s="21"/>
      <c r="AY1126" s="21"/>
      <c r="BA1126">
        <v>3</v>
      </c>
      <c r="BB1126" s="21"/>
      <c r="BC1126">
        <v>16436871</v>
      </c>
      <c r="BD1126">
        <v>0</v>
      </c>
      <c r="BE1126">
        <v>1</v>
      </c>
      <c r="BF1126">
        <v>57</v>
      </c>
      <c r="BG1126">
        <v>100</v>
      </c>
      <c r="BH1126">
        <v>120</v>
      </c>
      <c r="BI1126" s="21"/>
      <c r="BJ1126">
        <v>0</v>
      </c>
    </row>
    <row r="1127" spans="1:62" x14ac:dyDescent="0.25">
      <c r="A1127" t="str">
        <f>VLOOKUP(ObjectiveData[[#This Row],[Template ID]],ID_Conversion[],3,FALSE)</f>
        <v>VMAT</v>
      </c>
      <c r="B1127" t="str">
        <f>VLOOKUP(ObjectiveData[[#This Row],[Template ID]],ID_Conversion[],6,FALSE)</f>
        <v>H&amp;N</v>
      </c>
      <c r="C1127" s="15">
        <f>VLOOKUP(ObjectiveData[[#This Row],[Last Modified]],Date_Conversion[],13,FALSE)</f>
        <v>43426.537673611114</v>
      </c>
      <c r="D1127" s="15" t="str">
        <f>VLOOKUP(ObjectiveData[[#This Row],[Template ID]],ObjectiveFiles[],3,FALSE)</f>
        <v>ObjectiveTemplate_2621.xml</v>
      </c>
      <c r="E1127">
        <v>1.7</v>
      </c>
      <c r="F1127" s="21" t="s">
        <v>206</v>
      </c>
      <c r="G1127" s="21" t="s">
        <v>9</v>
      </c>
      <c r="H1127" s="21" t="s">
        <v>14</v>
      </c>
      <c r="I1127" s="21"/>
      <c r="J1127" s="21"/>
      <c r="K1127" s="21" t="s">
        <v>23</v>
      </c>
      <c r="L1127" s="21"/>
      <c r="M1127" s="21" t="s">
        <v>785</v>
      </c>
      <c r="N1127" s="21" t="s">
        <v>607</v>
      </c>
      <c r="O1127" s="21" t="s">
        <v>41</v>
      </c>
      <c r="P1127" t="b">
        <v>0</v>
      </c>
      <c r="Q1127" t="b">
        <v>0</v>
      </c>
      <c r="R1127" t="b">
        <v>0</v>
      </c>
      <c r="S1127">
        <v>40</v>
      </c>
      <c r="T1127">
        <v>30</v>
      </c>
      <c r="U1127">
        <v>0</v>
      </c>
      <c r="V1127" s="21" t="s">
        <v>49</v>
      </c>
      <c r="W1127">
        <v>1000</v>
      </c>
      <c r="X1127">
        <v>100</v>
      </c>
      <c r="Y1127" t="b">
        <v>1</v>
      </c>
      <c r="Z1127">
        <v>100</v>
      </c>
      <c r="AA1127">
        <v>1</v>
      </c>
      <c r="AB1127">
        <v>105</v>
      </c>
      <c r="AC1127">
        <v>60</v>
      </c>
      <c r="AD1127">
        <v>0.05</v>
      </c>
      <c r="AE1127" t="b">
        <v>1</v>
      </c>
      <c r="AF1127" s="21" t="s">
        <v>724</v>
      </c>
      <c r="AG1127">
        <v>5</v>
      </c>
      <c r="AH1127">
        <v>9</v>
      </c>
      <c r="AI1127">
        <v>10</v>
      </c>
      <c r="AJ1127">
        <v>10</v>
      </c>
      <c r="AK1127" s="21" t="s">
        <v>48</v>
      </c>
      <c r="AL1127" t="b">
        <v>0</v>
      </c>
      <c r="AM1127" t="b">
        <v>0</v>
      </c>
      <c r="AN1127">
        <v>50</v>
      </c>
      <c r="AO1127">
        <v>0</v>
      </c>
      <c r="AP1127">
        <v>2000</v>
      </c>
      <c r="AQ1127" s="21" t="s">
        <v>337</v>
      </c>
      <c r="AR1127" s="21"/>
      <c r="AS1127" t="b">
        <v>0</v>
      </c>
      <c r="AT1127" s="21"/>
      <c r="AU1127" s="21"/>
      <c r="AV1127" s="21" t="s">
        <v>375</v>
      </c>
      <c r="AW1127" s="21"/>
      <c r="AY1127" s="21"/>
      <c r="BA1127">
        <v>1</v>
      </c>
      <c r="BB1127" s="21"/>
      <c r="BC1127">
        <v>15128749</v>
      </c>
      <c r="BI1127" s="21"/>
    </row>
    <row r="1128" spans="1:62" x14ac:dyDescent="0.25">
      <c r="A1128" t="str">
        <f>VLOOKUP(ObjectiveData[[#This Row],[Template ID]],ID_Conversion[],3,FALSE)</f>
        <v>VMAT</v>
      </c>
      <c r="B1128" t="str">
        <f>VLOOKUP(ObjectiveData[[#This Row],[Template ID]],ID_Conversion[],6,FALSE)</f>
        <v>H&amp;N</v>
      </c>
      <c r="C1128" s="15">
        <f>VLOOKUP(ObjectiveData[[#This Row],[Last Modified]],Date_Conversion[],13,FALSE)</f>
        <v>43426.537673611114</v>
      </c>
      <c r="D1128" s="15" t="str">
        <f>VLOOKUP(ObjectiveData[[#This Row],[Template ID]],ObjectiveFiles[],3,FALSE)</f>
        <v>ObjectiveTemplate_2621.xml</v>
      </c>
      <c r="E1128">
        <v>1.7</v>
      </c>
      <c r="F1128" s="21" t="s">
        <v>206</v>
      </c>
      <c r="G1128" s="21" t="s">
        <v>9</v>
      </c>
      <c r="H1128" s="21" t="s">
        <v>14</v>
      </c>
      <c r="I1128" s="21"/>
      <c r="J1128" s="21"/>
      <c r="K1128" s="21" t="s">
        <v>23</v>
      </c>
      <c r="L1128" s="21"/>
      <c r="M1128" s="21" t="s">
        <v>785</v>
      </c>
      <c r="N1128" s="21" t="s">
        <v>607</v>
      </c>
      <c r="O1128" s="21" t="s">
        <v>41</v>
      </c>
      <c r="P1128" t="b">
        <v>0</v>
      </c>
      <c r="Q1128" t="b">
        <v>0</v>
      </c>
      <c r="R1128" t="b">
        <v>0</v>
      </c>
      <c r="S1128">
        <v>40</v>
      </c>
      <c r="T1128">
        <v>30</v>
      </c>
      <c r="U1128">
        <v>0</v>
      </c>
      <c r="V1128" s="21" t="s">
        <v>49</v>
      </c>
      <c r="W1128">
        <v>1000</v>
      </c>
      <c r="X1128">
        <v>100</v>
      </c>
      <c r="Y1128" t="b">
        <v>1</v>
      </c>
      <c r="Z1128">
        <v>100</v>
      </c>
      <c r="AA1128">
        <v>1</v>
      </c>
      <c r="AB1128">
        <v>105</v>
      </c>
      <c r="AC1128">
        <v>60</v>
      </c>
      <c r="AD1128">
        <v>0.05</v>
      </c>
      <c r="AE1128" t="b">
        <v>1</v>
      </c>
      <c r="AF1128" s="21" t="s">
        <v>724</v>
      </c>
      <c r="AG1128">
        <v>5</v>
      </c>
      <c r="AH1128">
        <v>9</v>
      </c>
      <c r="AI1128">
        <v>10</v>
      </c>
      <c r="AJ1128">
        <v>10</v>
      </c>
      <c r="AK1128" s="21" t="s">
        <v>48</v>
      </c>
      <c r="AL1128" t="b">
        <v>0</v>
      </c>
      <c r="AM1128" t="b">
        <v>0</v>
      </c>
      <c r="AN1128">
        <v>50</v>
      </c>
      <c r="AO1128">
        <v>0</v>
      </c>
      <c r="AP1128">
        <v>2000</v>
      </c>
      <c r="AQ1128" s="21" t="s">
        <v>338</v>
      </c>
      <c r="AR1128" s="21"/>
      <c r="AS1128" t="b">
        <v>0</v>
      </c>
      <c r="AT1128" s="21"/>
      <c r="AU1128" s="21"/>
      <c r="AV1128" s="21" t="s">
        <v>375</v>
      </c>
      <c r="AW1128" s="21"/>
      <c r="AY1128" s="21"/>
      <c r="BA1128">
        <v>2.35398</v>
      </c>
      <c r="BB1128" s="21"/>
      <c r="BC1128">
        <v>2263842</v>
      </c>
      <c r="BD1128">
        <v>0</v>
      </c>
      <c r="BE1128">
        <v>0</v>
      </c>
      <c r="BF1128">
        <v>56</v>
      </c>
      <c r="BG1128">
        <v>5</v>
      </c>
      <c r="BH1128">
        <v>100</v>
      </c>
      <c r="BI1128" s="21"/>
      <c r="BJ1128">
        <v>0</v>
      </c>
    </row>
    <row r="1129" spans="1:62" x14ac:dyDescent="0.25">
      <c r="A1129" t="str">
        <f>VLOOKUP(ObjectiveData[[#This Row],[Template ID]],ID_Conversion[],3,FALSE)</f>
        <v>VMAT</v>
      </c>
      <c r="B1129" t="str">
        <f>VLOOKUP(ObjectiveData[[#This Row],[Template ID]],ID_Conversion[],6,FALSE)</f>
        <v>H&amp;N</v>
      </c>
      <c r="C1129" s="15">
        <f>VLOOKUP(ObjectiveData[[#This Row],[Last Modified]],Date_Conversion[],13,FALSE)</f>
        <v>43426.537673611114</v>
      </c>
      <c r="D1129" s="15" t="str">
        <f>VLOOKUP(ObjectiveData[[#This Row],[Template ID]],ObjectiveFiles[],3,FALSE)</f>
        <v>ObjectiveTemplate_2621.xml</v>
      </c>
      <c r="E1129">
        <v>1.7</v>
      </c>
      <c r="F1129" s="21" t="s">
        <v>206</v>
      </c>
      <c r="G1129" s="21" t="s">
        <v>9</v>
      </c>
      <c r="H1129" s="21" t="s">
        <v>14</v>
      </c>
      <c r="I1129" s="21"/>
      <c r="J1129" s="21"/>
      <c r="K1129" s="21" t="s">
        <v>23</v>
      </c>
      <c r="L1129" s="21"/>
      <c r="M1129" s="21" t="s">
        <v>785</v>
      </c>
      <c r="N1129" s="21" t="s">
        <v>607</v>
      </c>
      <c r="O1129" s="21" t="s">
        <v>41</v>
      </c>
      <c r="P1129" t="b">
        <v>0</v>
      </c>
      <c r="Q1129" t="b">
        <v>0</v>
      </c>
      <c r="R1129" t="b">
        <v>0</v>
      </c>
      <c r="S1129">
        <v>40</v>
      </c>
      <c r="T1129">
        <v>30</v>
      </c>
      <c r="U1129">
        <v>0</v>
      </c>
      <c r="V1129" s="21" t="s">
        <v>49</v>
      </c>
      <c r="W1129">
        <v>1000</v>
      </c>
      <c r="X1129">
        <v>100</v>
      </c>
      <c r="Y1129" t="b">
        <v>1</v>
      </c>
      <c r="Z1129">
        <v>100</v>
      </c>
      <c r="AA1129">
        <v>1</v>
      </c>
      <c r="AB1129">
        <v>105</v>
      </c>
      <c r="AC1129">
        <v>60</v>
      </c>
      <c r="AD1129">
        <v>0.05</v>
      </c>
      <c r="AE1129" t="b">
        <v>1</v>
      </c>
      <c r="AF1129" s="21" t="s">
        <v>724</v>
      </c>
      <c r="AG1129">
        <v>5</v>
      </c>
      <c r="AH1129">
        <v>9</v>
      </c>
      <c r="AI1129">
        <v>10</v>
      </c>
      <c r="AJ1129">
        <v>10</v>
      </c>
      <c r="AK1129" s="21" t="s">
        <v>48</v>
      </c>
      <c r="AL1129" t="b">
        <v>0</v>
      </c>
      <c r="AM1129" t="b">
        <v>0</v>
      </c>
      <c r="AN1129">
        <v>50</v>
      </c>
      <c r="AO1129">
        <v>0</v>
      </c>
      <c r="AP1129">
        <v>2000</v>
      </c>
      <c r="AQ1129" s="21" t="s">
        <v>338</v>
      </c>
      <c r="AR1129" s="21"/>
      <c r="AS1129" t="b">
        <v>0</v>
      </c>
      <c r="AT1129" s="21"/>
      <c r="AU1129" s="21"/>
      <c r="AV1129" s="21" t="s">
        <v>375</v>
      </c>
      <c r="AW1129" s="21"/>
      <c r="AY1129" s="21"/>
      <c r="BA1129">
        <v>2.35398</v>
      </c>
      <c r="BB1129" s="21"/>
      <c r="BC1129">
        <v>2263842</v>
      </c>
      <c r="BD1129">
        <v>0</v>
      </c>
      <c r="BE1129">
        <v>0</v>
      </c>
      <c r="BF1129">
        <v>65</v>
      </c>
      <c r="BG1129">
        <v>0</v>
      </c>
      <c r="BH1129">
        <v>100</v>
      </c>
      <c r="BI1129" s="21"/>
      <c r="BJ1129">
        <v>0</v>
      </c>
    </row>
    <row r="1130" spans="1:62" x14ac:dyDescent="0.25">
      <c r="A1130" t="str">
        <f>VLOOKUP(ObjectiveData[[#This Row],[Template ID]],ID_Conversion[],3,FALSE)</f>
        <v>VMAT</v>
      </c>
      <c r="B1130" t="str">
        <f>VLOOKUP(ObjectiveData[[#This Row],[Template ID]],ID_Conversion[],6,FALSE)</f>
        <v>H&amp;N</v>
      </c>
      <c r="C1130" s="15">
        <f>VLOOKUP(ObjectiveData[[#This Row],[Last Modified]],Date_Conversion[],13,FALSE)</f>
        <v>43426.537673611114</v>
      </c>
      <c r="D1130" s="15" t="str">
        <f>VLOOKUP(ObjectiveData[[#This Row],[Template ID]],ObjectiveFiles[],3,FALSE)</f>
        <v>ObjectiveTemplate_2621.xml</v>
      </c>
      <c r="E1130">
        <v>1.7</v>
      </c>
      <c r="F1130" s="21" t="s">
        <v>206</v>
      </c>
      <c r="G1130" s="21" t="s">
        <v>9</v>
      </c>
      <c r="H1130" s="21" t="s">
        <v>14</v>
      </c>
      <c r="I1130" s="21"/>
      <c r="J1130" s="21"/>
      <c r="K1130" s="21" t="s">
        <v>23</v>
      </c>
      <c r="L1130" s="21"/>
      <c r="M1130" s="21" t="s">
        <v>785</v>
      </c>
      <c r="N1130" s="21" t="s">
        <v>607</v>
      </c>
      <c r="O1130" s="21" t="s">
        <v>41</v>
      </c>
      <c r="P1130" t="b">
        <v>0</v>
      </c>
      <c r="Q1130" t="b">
        <v>0</v>
      </c>
      <c r="R1130" t="b">
        <v>0</v>
      </c>
      <c r="S1130">
        <v>40</v>
      </c>
      <c r="T1130">
        <v>30</v>
      </c>
      <c r="U1130">
        <v>0</v>
      </c>
      <c r="V1130" s="21" t="s">
        <v>49</v>
      </c>
      <c r="W1130">
        <v>1000</v>
      </c>
      <c r="X1130">
        <v>100</v>
      </c>
      <c r="Y1130" t="b">
        <v>1</v>
      </c>
      <c r="Z1130">
        <v>100</v>
      </c>
      <c r="AA1130">
        <v>1</v>
      </c>
      <c r="AB1130">
        <v>105</v>
      </c>
      <c r="AC1130">
        <v>60</v>
      </c>
      <c r="AD1130">
        <v>0.05</v>
      </c>
      <c r="AE1130" t="b">
        <v>1</v>
      </c>
      <c r="AF1130" s="21" t="s">
        <v>724</v>
      </c>
      <c r="AG1130">
        <v>5</v>
      </c>
      <c r="AH1130">
        <v>9</v>
      </c>
      <c r="AI1130">
        <v>10</v>
      </c>
      <c r="AJ1130">
        <v>10</v>
      </c>
      <c r="AK1130" s="21" t="s">
        <v>48</v>
      </c>
      <c r="AL1130" t="b">
        <v>0</v>
      </c>
      <c r="AM1130" t="b">
        <v>0</v>
      </c>
      <c r="AN1130">
        <v>50</v>
      </c>
      <c r="AO1130">
        <v>0</v>
      </c>
      <c r="AP1130">
        <v>2000</v>
      </c>
      <c r="AQ1130" s="21" t="s">
        <v>338</v>
      </c>
      <c r="AR1130" s="21"/>
      <c r="AS1130" t="b">
        <v>0</v>
      </c>
      <c r="AT1130" s="21"/>
      <c r="AU1130" s="21"/>
      <c r="AV1130" s="21" t="s">
        <v>375</v>
      </c>
      <c r="AW1130" s="21"/>
      <c r="AY1130" s="21"/>
      <c r="BA1130">
        <v>2.35398</v>
      </c>
      <c r="BB1130" s="21"/>
      <c r="BC1130">
        <v>2263842</v>
      </c>
      <c r="BD1130">
        <v>0</v>
      </c>
      <c r="BE1130">
        <v>1</v>
      </c>
      <c r="BF1130">
        <v>57</v>
      </c>
      <c r="BG1130">
        <v>100</v>
      </c>
      <c r="BH1130">
        <v>120</v>
      </c>
      <c r="BI1130" s="21"/>
      <c r="BJ1130">
        <v>0</v>
      </c>
    </row>
    <row r="1131" spans="1:62" x14ac:dyDescent="0.25">
      <c r="A1131" t="str">
        <f>VLOOKUP(ObjectiveData[[#This Row],[Template ID]],ID_Conversion[],3,FALSE)</f>
        <v>VMAT</v>
      </c>
      <c r="B1131" t="str">
        <f>VLOOKUP(ObjectiveData[[#This Row],[Template ID]],ID_Conversion[],6,FALSE)</f>
        <v>H&amp;N</v>
      </c>
      <c r="C1131" s="15">
        <f>VLOOKUP(ObjectiveData[[#This Row],[Last Modified]],Date_Conversion[],13,FALSE)</f>
        <v>43426.537673611114</v>
      </c>
      <c r="D1131" s="15" t="str">
        <f>VLOOKUP(ObjectiveData[[#This Row],[Template ID]],ObjectiveFiles[],3,FALSE)</f>
        <v>ObjectiveTemplate_2621.xml</v>
      </c>
      <c r="E1131">
        <v>1.7</v>
      </c>
      <c r="F1131" s="21" t="s">
        <v>206</v>
      </c>
      <c r="G1131" s="21" t="s">
        <v>9</v>
      </c>
      <c r="H1131" s="21" t="s">
        <v>14</v>
      </c>
      <c r="I1131" s="21"/>
      <c r="J1131" s="21"/>
      <c r="K1131" s="21" t="s">
        <v>23</v>
      </c>
      <c r="L1131" s="21"/>
      <c r="M1131" s="21" t="s">
        <v>785</v>
      </c>
      <c r="N1131" s="21" t="s">
        <v>607</v>
      </c>
      <c r="O1131" s="21" t="s">
        <v>41</v>
      </c>
      <c r="P1131" t="b">
        <v>0</v>
      </c>
      <c r="Q1131" t="b">
        <v>0</v>
      </c>
      <c r="R1131" t="b">
        <v>0</v>
      </c>
      <c r="S1131">
        <v>40</v>
      </c>
      <c r="T1131">
        <v>30</v>
      </c>
      <c r="U1131">
        <v>0</v>
      </c>
      <c r="V1131" s="21" t="s">
        <v>49</v>
      </c>
      <c r="W1131">
        <v>1000</v>
      </c>
      <c r="X1131">
        <v>100</v>
      </c>
      <c r="Y1131" t="b">
        <v>1</v>
      </c>
      <c r="Z1131">
        <v>100</v>
      </c>
      <c r="AA1131">
        <v>1</v>
      </c>
      <c r="AB1131">
        <v>105</v>
      </c>
      <c r="AC1131">
        <v>60</v>
      </c>
      <c r="AD1131">
        <v>0.05</v>
      </c>
      <c r="AE1131" t="b">
        <v>1</v>
      </c>
      <c r="AF1131" s="21" t="s">
        <v>724</v>
      </c>
      <c r="AG1131">
        <v>5</v>
      </c>
      <c r="AH1131">
        <v>9</v>
      </c>
      <c r="AI1131">
        <v>10</v>
      </c>
      <c r="AJ1131">
        <v>10</v>
      </c>
      <c r="AK1131" s="21" t="s">
        <v>48</v>
      </c>
      <c r="AL1131" t="b">
        <v>0</v>
      </c>
      <c r="AM1131" t="b">
        <v>0</v>
      </c>
      <c r="AN1131">
        <v>50</v>
      </c>
      <c r="AO1131">
        <v>0</v>
      </c>
      <c r="AP1131">
        <v>2000</v>
      </c>
      <c r="AQ1131" s="21" t="s">
        <v>339</v>
      </c>
      <c r="AR1131" s="21"/>
      <c r="AS1131" t="b">
        <v>0</v>
      </c>
      <c r="AT1131" s="21"/>
      <c r="AU1131" s="21"/>
      <c r="AV1131" s="21" t="s">
        <v>375</v>
      </c>
      <c r="AW1131" s="21"/>
      <c r="AY1131" s="21"/>
      <c r="BA1131">
        <v>3</v>
      </c>
      <c r="BB1131" s="21"/>
      <c r="BC1131">
        <v>8388352</v>
      </c>
      <c r="BD1131">
        <v>0</v>
      </c>
      <c r="BE1131">
        <v>0</v>
      </c>
      <c r="BF1131">
        <v>56</v>
      </c>
      <c r="BG1131">
        <v>0</v>
      </c>
      <c r="BH1131">
        <v>100</v>
      </c>
      <c r="BI1131" s="21"/>
      <c r="BJ1131">
        <v>0</v>
      </c>
    </row>
    <row r="1132" spans="1:62" x14ac:dyDescent="0.25">
      <c r="A1132" t="str">
        <f>VLOOKUP(ObjectiveData[[#This Row],[Template ID]],ID_Conversion[],3,FALSE)</f>
        <v>VMAT</v>
      </c>
      <c r="B1132" t="str">
        <f>VLOOKUP(ObjectiveData[[#This Row],[Template ID]],ID_Conversion[],6,FALSE)</f>
        <v>H&amp;N</v>
      </c>
      <c r="C1132" s="15">
        <f>VLOOKUP(ObjectiveData[[#This Row],[Last Modified]],Date_Conversion[],13,FALSE)</f>
        <v>43426.537673611114</v>
      </c>
      <c r="D1132" s="15" t="str">
        <f>VLOOKUP(ObjectiveData[[#This Row],[Template ID]],ObjectiveFiles[],3,FALSE)</f>
        <v>ObjectiveTemplate_2621.xml</v>
      </c>
      <c r="E1132">
        <v>1.7</v>
      </c>
      <c r="F1132" s="21" t="s">
        <v>206</v>
      </c>
      <c r="G1132" s="21" t="s">
        <v>9</v>
      </c>
      <c r="H1132" s="21" t="s">
        <v>14</v>
      </c>
      <c r="I1132" s="21"/>
      <c r="J1132" s="21"/>
      <c r="K1132" s="21" t="s">
        <v>23</v>
      </c>
      <c r="L1132" s="21"/>
      <c r="M1132" s="21" t="s">
        <v>785</v>
      </c>
      <c r="N1132" s="21" t="s">
        <v>607</v>
      </c>
      <c r="O1132" s="21" t="s">
        <v>41</v>
      </c>
      <c r="P1132" t="b">
        <v>0</v>
      </c>
      <c r="Q1132" t="b">
        <v>0</v>
      </c>
      <c r="R1132" t="b">
        <v>0</v>
      </c>
      <c r="S1132">
        <v>40</v>
      </c>
      <c r="T1132">
        <v>30</v>
      </c>
      <c r="U1132">
        <v>0</v>
      </c>
      <c r="V1132" s="21" t="s">
        <v>49</v>
      </c>
      <c r="W1132">
        <v>1000</v>
      </c>
      <c r="X1132">
        <v>100</v>
      </c>
      <c r="Y1132" t="b">
        <v>1</v>
      </c>
      <c r="Z1132">
        <v>100</v>
      </c>
      <c r="AA1132">
        <v>1</v>
      </c>
      <c r="AB1132">
        <v>105</v>
      </c>
      <c r="AC1132">
        <v>60</v>
      </c>
      <c r="AD1132">
        <v>0.05</v>
      </c>
      <c r="AE1132" t="b">
        <v>1</v>
      </c>
      <c r="AF1132" s="21" t="s">
        <v>724</v>
      </c>
      <c r="AG1132">
        <v>5</v>
      </c>
      <c r="AH1132">
        <v>9</v>
      </c>
      <c r="AI1132">
        <v>10</v>
      </c>
      <c r="AJ1132">
        <v>10</v>
      </c>
      <c r="AK1132" s="21" t="s">
        <v>48</v>
      </c>
      <c r="AL1132" t="b">
        <v>0</v>
      </c>
      <c r="AM1132" t="b">
        <v>0</v>
      </c>
      <c r="AN1132">
        <v>50</v>
      </c>
      <c r="AO1132">
        <v>0</v>
      </c>
      <c r="AP1132">
        <v>2000</v>
      </c>
      <c r="AQ1132" s="21" t="s">
        <v>339</v>
      </c>
      <c r="AR1132" s="21"/>
      <c r="AS1132" t="b">
        <v>0</v>
      </c>
      <c r="AT1132" s="21"/>
      <c r="AU1132" s="21"/>
      <c r="AV1132" s="21" t="s">
        <v>375</v>
      </c>
      <c r="AW1132" s="21"/>
      <c r="AY1132" s="21"/>
      <c r="BA1132">
        <v>3</v>
      </c>
      <c r="BB1132" s="21"/>
      <c r="BC1132">
        <v>8388352</v>
      </c>
      <c r="BD1132">
        <v>0</v>
      </c>
      <c r="BE1132">
        <v>1</v>
      </c>
      <c r="BF1132">
        <v>57</v>
      </c>
      <c r="BG1132">
        <v>100</v>
      </c>
      <c r="BH1132">
        <v>120</v>
      </c>
      <c r="BI1132" s="21"/>
      <c r="BJ1132">
        <v>0</v>
      </c>
    </row>
    <row r="1133" spans="1:62" x14ac:dyDescent="0.25">
      <c r="A1133" t="str">
        <f>VLOOKUP(ObjectiveData[[#This Row],[Template ID]],ID_Conversion[],3,FALSE)</f>
        <v>VMAT</v>
      </c>
      <c r="B1133" t="str">
        <f>VLOOKUP(ObjectiveData[[#This Row],[Template ID]],ID_Conversion[],6,FALSE)</f>
        <v>H&amp;N</v>
      </c>
      <c r="C1133" s="15">
        <f>VLOOKUP(ObjectiveData[[#This Row],[Last Modified]],Date_Conversion[],13,FALSE)</f>
        <v>43426.537673611114</v>
      </c>
      <c r="D1133" s="15" t="str">
        <f>VLOOKUP(ObjectiveData[[#This Row],[Template ID]],ObjectiveFiles[],3,FALSE)</f>
        <v>ObjectiveTemplate_2621.xml</v>
      </c>
      <c r="E1133">
        <v>1.7</v>
      </c>
      <c r="F1133" s="21" t="s">
        <v>206</v>
      </c>
      <c r="G1133" s="21" t="s">
        <v>9</v>
      </c>
      <c r="H1133" s="21" t="s">
        <v>14</v>
      </c>
      <c r="I1133" s="21"/>
      <c r="J1133" s="21"/>
      <c r="K1133" s="21" t="s">
        <v>23</v>
      </c>
      <c r="L1133" s="21"/>
      <c r="M1133" s="21" t="s">
        <v>785</v>
      </c>
      <c r="N1133" s="21" t="s">
        <v>607</v>
      </c>
      <c r="O1133" s="21" t="s">
        <v>41</v>
      </c>
      <c r="P1133" t="b">
        <v>0</v>
      </c>
      <c r="Q1133" t="b">
        <v>0</v>
      </c>
      <c r="R1133" t="b">
        <v>0</v>
      </c>
      <c r="S1133">
        <v>40</v>
      </c>
      <c r="T1133">
        <v>30</v>
      </c>
      <c r="U1133">
        <v>0</v>
      </c>
      <c r="V1133" s="21" t="s">
        <v>49</v>
      </c>
      <c r="W1133">
        <v>1000</v>
      </c>
      <c r="X1133">
        <v>100</v>
      </c>
      <c r="Y1133" t="b">
        <v>1</v>
      </c>
      <c r="Z1133">
        <v>100</v>
      </c>
      <c r="AA1133">
        <v>1</v>
      </c>
      <c r="AB1133">
        <v>105</v>
      </c>
      <c r="AC1133">
        <v>60</v>
      </c>
      <c r="AD1133">
        <v>0.05</v>
      </c>
      <c r="AE1133" t="b">
        <v>1</v>
      </c>
      <c r="AF1133" s="21" t="s">
        <v>724</v>
      </c>
      <c r="AG1133">
        <v>5</v>
      </c>
      <c r="AH1133">
        <v>9</v>
      </c>
      <c r="AI1133">
        <v>10</v>
      </c>
      <c r="AJ1133">
        <v>10</v>
      </c>
      <c r="AK1133" s="21" t="s">
        <v>48</v>
      </c>
      <c r="AL1133" t="b">
        <v>0</v>
      </c>
      <c r="AM1133" t="b">
        <v>0</v>
      </c>
      <c r="AN1133">
        <v>50</v>
      </c>
      <c r="AO1133">
        <v>0</v>
      </c>
      <c r="AP1133">
        <v>2000</v>
      </c>
      <c r="AQ1133" s="21" t="s">
        <v>340</v>
      </c>
      <c r="AR1133" s="21"/>
      <c r="AS1133" t="b">
        <v>0</v>
      </c>
      <c r="AT1133" s="21"/>
      <c r="AU1133" s="21"/>
      <c r="AV1133" s="21" t="s">
        <v>375</v>
      </c>
      <c r="AW1133" s="21"/>
      <c r="AY1133" s="21"/>
      <c r="BA1133">
        <v>1</v>
      </c>
      <c r="BB1133" s="21"/>
      <c r="BC1133">
        <v>3329330</v>
      </c>
      <c r="BI1133" s="21"/>
    </row>
    <row r="1134" spans="1:62" x14ac:dyDescent="0.25">
      <c r="A1134" t="str">
        <f>VLOOKUP(ObjectiveData[[#This Row],[Template ID]],ID_Conversion[],3,FALSE)</f>
        <v>VMAT</v>
      </c>
      <c r="B1134" t="str">
        <f>VLOOKUP(ObjectiveData[[#This Row],[Template ID]],ID_Conversion[],6,FALSE)</f>
        <v>H&amp;N</v>
      </c>
      <c r="C1134" s="15">
        <f>VLOOKUP(ObjectiveData[[#This Row],[Last Modified]],Date_Conversion[],13,FALSE)</f>
        <v>43426.537673611114</v>
      </c>
      <c r="D1134" s="15" t="str">
        <f>VLOOKUP(ObjectiveData[[#This Row],[Template ID]],ObjectiveFiles[],3,FALSE)</f>
        <v>ObjectiveTemplate_2621.xml</v>
      </c>
      <c r="E1134">
        <v>1.7</v>
      </c>
      <c r="F1134" s="21" t="s">
        <v>206</v>
      </c>
      <c r="G1134" s="21" t="s">
        <v>9</v>
      </c>
      <c r="H1134" s="21" t="s">
        <v>14</v>
      </c>
      <c r="I1134" s="21"/>
      <c r="J1134" s="21"/>
      <c r="K1134" s="21" t="s">
        <v>23</v>
      </c>
      <c r="L1134" s="21"/>
      <c r="M1134" s="21" t="s">
        <v>785</v>
      </c>
      <c r="N1134" s="21" t="s">
        <v>607</v>
      </c>
      <c r="O1134" s="21" t="s">
        <v>41</v>
      </c>
      <c r="P1134" t="b">
        <v>0</v>
      </c>
      <c r="Q1134" t="b">
        <v>0</v>
      </c>
      <c r="R1134" t="b">
        <v>0</v>
      </c>
      <c r="S1134">
        <v>40</v>
      </c>
      <c r="T1134">
        <v>30</v>
      </c>
      <c r="U1134">
        <v>0</v>
      </c>
      <c r="V1134" s="21" t="s">
        <v>49</v>
      </c>
      <c r="W1134">
        <v>1000</v>
      </c>
      <c r="X1134">
        <v>100</v>
      </c>
      <c r="Y1134" t="b">
        <v>1</v>
      </c>
      <c r="Z1134">
        <v>100</v>
      </c>
      <c r="AA1134">
        <v>1</v>
      </c>
      <c r="AB1134">
        <v>105</v>
      </c>
      <c r="AC1134">
        <v>60</v>
      </c>
      <c r="AD1134">
        <v>0.05</v>
      </c>
      <c r="AE1134" t="b">
        <v>1</v>
      </c>
      <c r="AF1134" s="21" t="s">
        <v>724</v>
      </c>
      <c r="AG1134">
        <v>5</v>
      </c>
      <c r="AH1134">
        <v>9</v>
      </c>
      <c r="AI1134">
        <v>10</v>
      </c>
      <c r="AJ1134">
        <v>10</v>
      </c>
      <c r="AK1134" s="21" t="s">
        <v>48</v>
      </c>
      <c r="AL1134" t="b">
        <v>0</v>
      </c>
      <c r="AM1134" t="b">
        <v>0</v>
      </c>
      <c r="AN1134">
        <v>50</v>
      </c>
      <c r="AO1134">
        <v>0</v>
      </c>
      <c r="AP1134">
        <v>2000</v>
      </c>
      <c r="AQ1134" s="21" t="s">
        <v>341</v>
      </c>
      <c r="AR1134" s="21"/>
      <c r="AS1134" t="b">
        <v>0</v>
      </c>
      <c r="AT1134" s="21"/>
      <c r="AU1134" s="21"/>
      <c r="AV1134" s="21" t="s">
        <v>375</v>
      </c>
      <c r="AW1134" s="21"/>
      <c r="AY1134" s="21"/>
      <c r="BA1134">
        <v>1</v>
      </c>
      <c r="BB1134" s="21"/>
      <c r="BC1134">
        <v>14822282</v>
      </c>
      <c r="BI1134" s="21"/>
    </row>
    <row r="1135" spans="1:62" x14ac:dyDescent="0.25">
      <c r="A1135" t="str">
        <f>VLOOKUP(ObjectiveData[[#This Row],[Template ID]],ID_Conversion[],3,FALSE)</f>
        <v>VMAT</v>
      </c>
      <c r="B1135" t="str">
        <f>VLOOKUP(ObjectiveData[[#This Row],[Template ID]],ID_Conversion[],6,FALSE)</f>
        <v>H&amp;N</v>
      </c>
      <c r="C1135" s="15">
        <f>VLOOKUP(ObjectiveData[[#This Row],[Last Modified]],Date_Conversion[],13,FALSE)</f>
        <v>43426.537673611114</v>
      </c>
      <c r="D1135" s="15" t="str">
        <f>VLOOKUP(ObjectiveData[[#This Row],[Template ID]],ObjectiveFiles[],3,FALSE)</f>
        <v>ObjectiveTemplate_2621.xml</v>
      </c>
      <c r="E1135">
        <v>1.7</v>
      </c>
      <c r="F1135" s="21" t="s">
        <v>206</v>
      </c>
      <c r="G1135" s="21" t="s">
        <v>9</v>
      </c>
      <c r="H1135" s="21" t="s">
        <v>14</v>
      </c>
      <c r="I1135" s="21"/>
      <c r="J1135" s="21"/>
      <c r="K1135" s="21" t="s">
        <v>23</v>
      </c>
      <c r="L1135" s="21"/>
      <c r="M1135" s="21" t="s">
        <v>785</v>
      </c>
      <c r="N1135" s="21" t="s">
        <v>607</v>
      </c>
      <c r="O1135" s="21" t="s">
        <v>41</v>
      </c>
      <c r="P1135" t="b">
        <v>0</v>
      </c>
      <c r="Q1135" t="b">
        <v>0</v>
      </c>
      <c r="R1135" t="b">
        <v>0</v>
      </c>
      <c r="S1135">
        <v>40</v>
      </c>
      <c r="T1135">
        <v>30</v>
      </c>
      <c r="U1135">
        <v>0</v>
      </c>
      <c r="V1135" s="21" t="s">
        <v>49</v>
      </c>
      <c r="W1135">
        <v>1000</v>
      </c>
      <c r="X1135">
        <v>100</v>
      </c>
      <c r="Y1135" t="b">
        <v>1</v>
      </c>
      <c r="Z1135">
        <v>100</v>
      </c>
      <c r="AA1135">
        <v>1</v>
      </c>
      <c r="AB1135">
        <v>105</v>
      </c>
      <c r="AC1135">
        <v>60</v>
      </c>
      <c r="AD1135">
        <v>0.05</v>
      </c>
      <c r="AE1135" t="b">
        <v>1</v>
      </c>
      <c r="AF1135" s="21" t="s">
        <v>724</v>
      </c>
      <c r="AG1135">
        <v>5</v>
      </c>
      <c r="AH1135">
        <v>9</v>
      </c>
      <c r="AI1135">
        <v>10</v>
      </c>
      <c r="AJ1135">
        <v>10</v>
      </c>
      <c r="AK1135" s="21" t="s">
        <v>48</v>
      </c>
      <c r="AL1135" t="b">
        <v>0</v>
      </c>
      <c r="AM1135" t="b">
        <v>0</v>
      </c>
      <c r="AN1135">
        <v>50</v>
      </c>
      <c r="AO1135">
        <v>0</v>
      </c>
      <c r="AP1135">
        <v>2000</v>
      </c>
      <c r="AQ1135" s="21" t="s">
        <v>342</v>
      </c>
      <c r="AR1135" s="21"/>
      <c r="AS1135" t="b">
        <v>0</v>
      </c>
      <c r="AT1135" s="21"/>
      <c r="AU1135" s="21"/>
      <c r="AV1135" s="21" t="s">
        <v>375</v>
      </c>
      <c r="AW1135" s="21"/>
      <c r="AY1135" s="21"/>
      <c r="BA1135">
        <v>1</v>
      </c>
      <c r="BB1135" s="21"/>
      <c r="BC1135">
        <v>42495</v>
      </c>
      <c r="BI1135" s="21"/>
    </row>
    <row r="1136" spans="1:62" x14ac:dyDescent="0.25">
      <c r="A1136" t="str">
        <f>VLOOKUP(ObjectiveData[[#This Row],[Template ID]],ID_Conversion[],3,FALSE)</f>
        <v>VMAT</v>
      </c>
      <c r="B1136" t="str">
        <f>VLOOKUP(ObjectiveData[[#This Row],[Template ID]],ID_Conversion[],6,FALSE)</f>
        <v>H&amp;N</v>
      </c>
      <c r="C1136" s="15">
        <f>VLOOKUP(ObjectiveData[[#This Row],[Last Modified]],Date_Conversion[],13,FALSE)</f>
        <v>43426.537673611114</v>
      </c>
      <c r="D1136" s="15" t="str">
        <f>VLOOKUP(ObjectiveData[[#This Row],[Template ID]],ObjectiveFiles[],3,FALSE)</f>
        <v>ObjectiveTemplate_2621.xml</v>
      </c>
      <c r="E1136">
        <v>1.7</v>
      </c>
      <c r="F1136" s="21" t="s">
        <v>206</v>
      </c>
      <c r="G1136" s="21" t="s">
        <v>9</v>
      </c>
      <c r="H1136" s="21" t="s">
        <v>14</v>
      </c>
      <c r="I1136" s="21"/>
      <c r="J1136" s="21"/>
      <c r="K1136" s="21" t="s">
        <v>23</v>
      </c>
      <c r="L1136" s="21"/>
      <c r="M1136" s="21" t="s">
        <v>785</v>
      </c>
      <c r="N1136" s="21" t="s">
        <v>607</v>
      </c>
      <c r="O1136" s="21" t="s">
        <v>41</v>
      </c>
      <c r="P1136" t="b">
        <v>0</v>
      </c>
      <c r="Q1136" t="b">
        <v>0</v>
      </c>
      <c r="R1136" t="b">
        <v>0</v>
      </c>
      <c r="S1136">
        <v>40</v>
      </c>
      <c r="T1136">
        <v>30</v>
      </c>
      <c r="U1136">
        <v>0</v>
      </c>
      <c r="V1136" s="21" t="s">
        <v>49</v>
      </c>
      <c r="W1136">
        <v>1000</v>
      </c>
      <c r="X1136">
        <v>100</v>
      </c>
      <c r="Y1136" t="b">
        <v>1</v>
      </c>
      <c r="Z1136">
        <v>100</v>
      </c>
      <c r="AA1136">
        <v>1</v>
      </c>
      <c r="AB1136">
        <v>105</v>
      </c>
      <c r="AC1136">
        <v>60</v>
      </c>
      <c r="AD1136">
        <v>0.05</v>
      </c>
      <c r="AE1136" t="b">
        <v>1</v>
      </c>
      <c r="AF1136" s="21" t="s">
        <v>724</v>
      </c>
      <c r="AG1136">
        <v>5</v>
      </c>
      <c r="AH1136">
        <v>9</v>
      </c>
      <c r="AI1136">
        <v>10</v>
      </c>
      <c r="AJ1136">
        <v>10</v>
      </c>
      <c r="AK1136" s="21" t="s">
        <v>48</v>
      </c>
      <c r="AL1136" t="b">
        <v>0</v>
      </c>
      <c r="AM1136" t="b">
        <v>0</v>
      </c>
      <c r="AN1136">
        <v>50</v>
      </c>
      <c r="AO1136">
        <v>0</v>
      </c>
      <c r="AP1136">
        <v>2000</v>
      </c>
      <c r="AQ1136" s="21" t="s">
        <v>343</v>
      </c>
      <c r="AR1136" s="21"/>
      <c r="AS1136" t="b">
        <v>0</v>
      </c>
      <c r="AT1136" s="21"/>
      <c r="AU1136" s="21"/>
      <c r="AV1136" s="21" t="s">
        <v>375</v>
      </c>
      <c r="AW1136" s="21"/>
      <c r="AY1136" s="21"/>
      <c r="BA1136">
        <v>1</v>
      </c>
      <c r="BB1136" s="21"/>
      <c r="BC1136">
        <v>14822282</v>
      </c>
      <c r="BI1136" s="21"/>
    </row>
    <row r="1137" spans="1:62" x14ac:dyDescent="0.25">
      <c r="A1137" t="str">
        <f>VLOOKUP(ObjectiveData[[#This Row],[Template ID]],ID_Conversion[],3,FALSE)</f>
        <v>VMAT</v>
      </c>
      <c r="B1137" t="str">
        <f>VLOOKUP(ObjectiveData[[#This Row],[Template ID]],ID_Conversion[],6,FALSE)</f>
        <v>H&amp;N</v>
      </c>
      <c r="C1137" s="15">
        <f>VLOOKUP(ObjectiveData[[#This Row],[Last Modified]],Date_Conversion[],13,FALSE)</f>
        <v>43426.537673611114</v>
      </c>
      <c r="D1137" s="15" t="str">
        <f>VLOOKUP(ObjectiveData[[#This Row],[Template ID]],ObjectiveFiles[],3,FALSE)</f>
        <v>ObjectiveTemplate_2621.xml</v>
      </c>
      <c r="E1137">
        <v>1.7</v>
      </c>
      <c r="F1137" s="21" t="s">
        <v>206</v>
      </c>
      <c r="G1137" s="21" t="s">
        <v>9</v>
      </c>
      <c r="H1137" s="21" t="s">
        <v>14</v>
      </c>
      <c r="I1137" s="21"/>
      <c r="J1137" s="21"/>
      <c r="K1137" s="21" t="s">
        <v>23</v>
      </c>
      <c r="L1137" s="21"/>
      <c r="M1137" s="21" t="s">
        <v>785</v>
      </c>
      <c r="N1137" s="21" t="s">
        <v>607</v>
      </c>
      <c r="O1137" s="21" t="s">
        <v>41</v>
      </c>
      <c r="P1137" t="b">
        <v>0</v>
      </c>
      <c r="Q1137" t="b">
        <v>0</v>
      </c>
      <c r="R1137" t="b">
        <v>0</v>
      </c>
      <c r="S1137">
        <v>40</v>
      </c>
      <c r="T1137">
        <v>30</v>
      </c>
      <c r="U1137">
        <v>0</v>
      </c>
      <c r="V1137" s="21" t="s">
        <v>49</v>
      </c>
      <c r="W1137">
        <v>1000</v>
      </c>
      <c r="X1137">
        <v>100</v>
      </c>
      <c r="Y1137" t="b">
        <v>1</v>
      </c>
      <c r="Z1137">
        <v>100</v>
      </c>
      <c r="AA1137">
        <v>1</v>
      </c>
      <c r="AB1137">
        <v>105</v>
      </c>
      <c r="AC1137">
        <v>60</v>
      </c>
      <c r="AD1137">
        <v>0.05</v>
      </c>
      <c r="AE1137" t="b">
        <v>1</v>
      </c>
      <c r="AF1137" s="21" t="s">
        <v>724</v>
      </c>
      <c r="AG1137">
        <v>5</v>
      </c>
      <c r="AH1137">
        <v>9</v>
      </c>
      <c r="AI1137">
        <v>10</v>
      </c>
      <c r="AJ1137">
        <v>10</v>
      </c>
      <c r="AK1137" s="21" t="s">
        <v>48</v>
      </c>
      <c r="AL1137" t="b">
        <v>0</v>
      </c>
      <c r="AM1137" t="b">
        <v>0</v>
      </c>
      <c r="AN1137">
        <v>50</v>
      </c>
      <c r="AO1137">
        <v>0</v>
      </c>
      <c r="AP1137">
        <v>2000</v>
      </c>
      <c r="AQ1137" s="21" t="s">
        <v>344</v>
      </c>
      <c r="AR1137" s="21"/>
      <c r="AS1137" t="b">
        <v>0</v>
      </c>
      <c r="AT1137" s="21"/>
      <c r="AU1137" s="21"/>
      <c r="AV1137" s="21" t="s">
        <v>375</v>
      </c>
      <c r="AW1137" s="21"/>
      <c r="AY1137" s="21"/>
      <c r="BA1137">
        <v>1</v>
      </c>
      <c r="BB1137" s="21"/>
      <c r="BC1137">
        <v>42495</v>
      </c>
      <c r="BI1137" s="21"/>
    </row>
    <row r="1138" spans="1:62" x14ac:dyDescent="0.25">
      <c r="A1138" t="str">
        <f>VLOOKUP(ObjectiveData[[#This Row],[Template ID]],ID_Conversion[],3,FALSE)</f>
        <v>VMAT</v>
      </c>
      <c r="B1138" t="str">
        <f>VLOOKUP(ObjectiveData[[#This Row],[Template ID]],ID_Conversion[],6,FALSE)</f>
        <v>H&amp;N</v>
      </c>
      <c r="C1138" s="15">
        <f>VLOOKUP(ObjectiveData[[#This Row],[Last Modified]],Date_Conversion[],13,FALSE)</f>
        <v>43426.537673611114</v>
      </c>
      <c r="D1138" s="15" t="str">
        <f>VLOOKUP(ObjectiveData[[#This Row],[Template ID]],ObjectiveFiles[],3,FALSE)</f>
        <v>ObjectiveTemplate_2621.xml</v>
      </c>
      <c r="E1138">
        <v>1.7</v>
      </c>
      <c r="F1138" s="21" t="s">
        <v>206</v>
      </c>
      <c r="G1138" s="21" t="s">
        <v>9</v>
      </c>
      <c r="H1138" s="21" t="s">
        <v>14</v>
      </c>
      <c r="I1138" s="21"/>
      <c r="J1138" s="21"/>
      <c r="K1138" s="21" t="s">
        <v>23</v>
      </c>
      <c r="L1138" s="21"/>
      <c r="M1138" s="21" t="s">
        <v>785</v>
      </c>
      <c r="N1138" s="21" t="s">
        <v>607</v>
      </c>
      <c r="O1138" s="21" t="s">
        <v>41</v>
      </c>
      <c r="P1138" t="b">
        <v>0</v>
      </c>
      <c r="Q1138" t="b">
        <v>0</v>
      </c>
      <c r="R1138" t="b">
        <v>0</v>
      </c>
      <c r="S1138">
        <v>40</v>
      </c>
      <c r="T1138">
        <v>30</v>
      </c>
      <c r="U1138">
        <v>0</v>
      </c>
      <c r="V1138" s="21" t="s">
        <v>49</v>
      </c>
      <c r="W1138">
        <v>1000</v>
      </c>
      <c r="X1138">
        <v>100</v>
      </c>
      <c r="Y1138" t="b">
        <v>1</v>
      </c>
      <c r="Z1138">
        <v>100</v>
      </c>
      <c r="AA1138">
        <v>1</v>
      </c>
      <c r="AB1138">
        <v>105</v>
      </c>
      <c r="AC1138">
        <v>60</v>
      </c>
      <c r="AD1138">
        <v>0.05</v>
      </c>
      <c r="AE1138" t="b">
        <v>1</v>
      </c>
      <c r="AF1138" s="21" t="s">
        <v>724</v>
      </c>
      <c r="AG1138">
        <v>5</v>
      </c>
      <c r="AH1138">
        <v>9</v>
      </c>
      <c r="AI1138">
        <v>10</v>
      </c>
      <c r="AJ1138">
        <v>10</v>
      </c>
      <c r="AK1138" s="21" t="s">
        <v>48</v>
      </c>
      <c r="AL1138" t="b">
        <v>0</v>
      </c>
      <c r="AM1138" t="b">
        <v>0</v>
      </c>
      <c r="AN1138">
        <v>50</v>
      </c>
      <c r="AO1138">
        <v>0</v>
      </c>
      <c r="AP1138">
        <v>2000</v>
      </c>
      <c r="AQ1138" s="21" t="s">
        <v>345</v>
      </c>
      <c r="AR1138" s="21"/>
      <c r="AS1138" t="b">
        <v>0</v>
      </c>
      <c r="AT1138" s="21"/>
      <c r="AU1138" s="21"/>
      <c r="AV1138" s="21" t="s">
        <v>375</v>
      </c>
      <c r="AW1138" s="21"/>
      <c r="AY1138" s="21"/>
      <c r="BA1138">
        <v>1</v>
      </c>
      <c r="BB1138" s="21"/>
      <c r="BC1138">
        <v>16711935</v>
      </c>
      <c r="BI1138" s="21"/>
    </row>
    <row r="1139" spans="1:62" x14ac:dyDescent="0.25">
      <c r="A1139" t="str">
        <f>VLOOKUP(ObjectiveData[[#This Row],[Template ID]],ID_Conversion[],3,FALSE)</f>
        <v>VMAT</v>
      </c>
      <c r="B1139" t="str">
        <f>VLOOKUP(ObjectiveData[[#This Row],[Template ID]],ID_Conversion[],6,FALSE)</f>
        <v>H&amp;N</v>
      </c>
      <c r="C1139" s="15">
        <f>VLOOKUP(ObjectiveData[[#This Row],[Last Modified]],Date_Conversion[],13,FALSE)</f>
        <v>43426.537673611114</v>
      </c>
      <c r="D1139" s="15" t="str">
        <f>VLOOKUP(ObjectiveData[[#This Row],[Template ID]],ObjectiveFiles[],3,FALSE)</f>
        <v>ObjectiveTemplate_2621.xml</v>
      </c>
      <c r="E1139">
        <v>1.7</v>
      </c>
      <c r="F1139" s="21" t="s">
        <v>206</v>
      </c>
      <c r="G1139" s="21" t="s">
        <v>9</v>
      </c>
      <c r="H1139" s="21" t="s">
        <v>14</v>
      </c>
      <c r="I1139" s="21"/>
      <c r="J1139" s="21"/>
      <c r="K1139" s="21" t="s">
        <v>23</v>
      </c>
      <c r="L1139" s="21"/>
      <c r="M1139" s="21" t="s">
        <v>785</v>
      </c>
      <c r="N1139" s="21" t="s">
        <v>607</v>
      </c>
      <c r="O1139" s="21" t="s">
        <v>41</v>
      </c>
      <c r="P1139" t="b">
        <v>0</v>
      </c>
      <c r="Q1139" t="b">
        <v>0</v>
      </c>
      <c r="R1139" t="b">
        <v>0</v>
      </c>
      <c r="S1139">
        <v>40</v>
      </c>
      <c r="T1139">
        <v>30</v>
      </c>
      <c r="U1139">
        <v>0</v>
      </c>
      <c r="V1139" s="21" t="s">
        <v>49</v>
      </c>
      <c r="W1139">
        <v>1000</v>
      </c>
      <c r="X1139">
        <v>100</v>
      </c>
      <c r="Y1139" t="b">
        <v>1</v>
      </c>
      <c r="Z1139">
        <v>100</v>
      </c>
      <c r="AA1139">
        <v>1</v>
      </c>
      <c r="AB1139">
        <v>105</v>
      </c>
      <c r="AC1139">
        <v>60</v>
      </c>
      <c r="AD1139">
        <v>0.05</v>
      </c>
      <c r="AE1139" t="b">
        <v>1</v>
      </c>
      <c r="AF1139" s="21" t="s">
        <v>724</v>
      </c>
      <c r="AG1139">
        <v>5</v>
      </c>
      <c r="AH1139">
        <v>9</v>
      </c>
      <c r="AI1139">
        <v>10</v>
      </c>
      <c r="AJ1139">
        <v>10</v>
      </c>
      <c r="AK1139" s="21" t="s">
        <v>48</v>
      </c>
      <c r="AL1139" t="b">
        <v>0</v>
      </c>
      <c r="AM1139" t="b">
        <v>0</v>
      </c>
      <c r="AN1139">
        <v>50</v>
      </c>
      <c r="AO1139">
        <v>0</v>
      </c>
      <c r="AP1139">
        <v>2000</v>
      </c>
      <c r="AQ1139" s="21" t="s">
        <v>346</v>
      </c>
      <c r="AR1139" s="21"/>
      <c r="AS1139" t="b">
        <v>0</v>
      </c>
      <c r="AT1139" s="21"/>
      <c r="AU1139" s="21"/>
      <c r="AV1139" s="21" t="s">
        <v>375</v>
      </c>
      <c r="AW1139" s="21"/>
      <c r="AY1139" s="21"/>
      <c r="BA1139">
        <v>3</v>
      </c>
      <c r="BB1139" s="21"/>
      <c r="BC1139">
        <v>16711935</v>
      </c>
      <c r="BD1139">
        <v>0</v>
      </c>
      <c r="BE1139">
        <v>0</v>
      </c>
      <c r="BF1139">
        <v>70</v>
      </c>
      <c r="BG1139">
        <v>0</v>
      </c>
      <c r="BH1139">
        <v>100</v>
      </c>
      <c r="BI1139" s="21"/>
      <c r="BJ1139">
        <v>0</v>
      </c>
    </row>
    <row r="1140" spans="1:62" x14ac:dyDescent="0.25">
      <c r="A1140" t="str">
        <f>VLOOKUP(ObjectiveData[[#This Row],[Template ID]],ID_Conversion[],3,FALSE)</f>
        <v>VMAT</v>
      </c>
      <c r="B1140" t="str">
        <f>VLOOKUP(ObjectiveData[[#This Row],[Template ID]],ID_Conversion[],6,FALSE)</f>
        <v>H&amp;N</v>
      </c>
      <c r="C1140" s="15">
        <f>VLOOKUP(ObjectiveData[[#This Row],[Last Modified]],Date_Conversion[],13,FALSE)</f>
        <v>43426.537673611114</v>
      </c>
      <c r="D1140" s="15" t="str">
        <f>VLOOKUP(ObjectiveData[[#This Row],[Template ID]],ObjectiveFiles[],3,FALSE)</f>
        <v>ObjectiveTemplate_2621.xml</v>
      </c>
      <c r="E1140">
        <v>1.7</v>
      </c>
      <c r="F1140" s="21" t="s">
        <v>206</v>
      </c>
      <c r="G1140" s="21" t="s">
        <v>9</v>
      </c>
      <c r="H1140" s="21" t="s">
        <v>14</v>
      </c>
      <c r="I1140" s="21"/>
      <c r="J1140" s="21"/>
      <c r="K1140" s="21" t="s">
        <v>23</v>
      </c>
      <c r="L1140" s="21"/>
      <c r="M1140" s="21" t="s">
        <v>785</v>
      </c>
      <c r="N1140" s="21" t="s">
        <v>607</v>
      </c>
      <c r="O1140" s="21" t="s">
        <v>41</v>
      </c>
      <c r="P1140" t="b">
        <v>0</v>
      </c>
      <c r="Q1140" t="b">
        <v>0</v>
      </c>
      <c r="R1140" t="b">
        <v>0</v>
      </c>
      <c r="S1140">
        <v>40</v>
      </c>
      <c r="T1140">
        <v>30</v>
      </c>
      <c r="U1140">
        <v>0</v>
      </c>
      <c r="V1140" s="21" t="s">
        <v>49</v>
      </c>
      <c r="W1140">
        <v>1000</v>
      </c>
      <c r="X1140">
        <v>100</v>
      </c>
      <c r="Y1140" t="b">
        <v>1</v>
      </c>
      <c r="Z1140">
        <v>100</v>
      </c>
      <c r="AA1140">
        <v>1</v>
      </c>
      <c r="AB1140">
        <v>105</v>
      </c>
      <c r="AC1140">
        <v>60</v>
      </c>
      <c r="AD1140">
        <v>0.05</v>
      </c>
      <c r="AE1140" t="b">
        <v>1</v>
      </c>
      <c r="AF1140" s="21" t="s">
        <v>724</v>
      </c>
      <c r="AG1140">
        <v>5</v>
      </c>
      <c r="AH1140">
        <v>9</v>
      </c>
      <c r="AI1140">
        <v>10</v>
      </c>
      <c r="AJ1140">
        <v>10</v>
      </c>
      <c r="AK1140" s="21" t="s">
        <v>48</v>
      </c>
      <c r="AL1140" t="b">
        <v>0</v>
      </c>
      <c r="AM1140" t="b">
        <v>0</v>
      </c>
      <c r="AN1140">
        <v>50</v>
      </c>
      <c r="AO1140">
        <v>0</v>
      </c>
      <c r="AP1140">
        <v>2000</v>
      </c>
      <c r="AQ1140" s="21" t="s">
        <v>346</v>
      </c>
      <c r="AR1140" s="21"/>
      <c r="AS1140" t="b">
        <v>0</v>
      </c>
      <c r="AT1140" s="21"/>
      <c r="AU1140" s="21"/>
      <c r="AV1140" s="21" t="s">
        <v>375</v>
      </c>
      <c r="AW1140" s="21"/>
      <c r="AY1140" s="21"/>
      <c r="BA1140">
        <v>3</v>
      </c>
      <c r="BB1140" s="21"/>
      <c r="BC1140">
        <v>16711935</v>
      </c>
      <c r="BD1140">
        <v>0</v>
      </c>
      <c r="BE1140">
        <v>1</v>
      </c>
      <c r="BF1140">
        <v>71</v>
      </c>
      <c r="BG1140">
        <v>100</v>
      </c>
      <c r="BH1140">
        <v>140</v>
      </c>
      <c r="BI1140" s="21"/>
      <c r="BJ1140">
        <v>0</v>
      </c>
    </row>
    <row r="1141" spans="1:62" x14ac:dyDescent="0.25">
      <c r="A1141" t="str">
        <f>VLOOKUP(ObjectiveData[[#This Row],[Template ID]],ID_Conversion[],3,FALSE)</f>
        <v>VMAT</v>
      </c>
      <c r="B1141" t="str">
        <f>VLOOKUP(ObjectiveData[[#This Row],[Template ID]],ID_Conversion[],6,FALSE)</f>
        <v>H&amp;N</v>
      </c>
      <c r="C1141" s="15">
        <f>VLOOKUP(ObjectiveData[[#This Row],[Last Modified]],Date_Conversion[],13,FALSE)</f>
        <v>43426.537673611114</v>
      </c>
      <c r="D1141" s="15" t="str">
        <f>VLOOKUP(ObjectiveData[[#This Row],[Template ID]],ObjectiveFiles[],3,FALSE)</f>
        <v>ObjectiveTemplate_2621.xml</v>
      </c>
      <c r="E1141">
        <v>1.7</v>
      </c>
      <c r="F1141" s="21" t="s">
        <v>206</v>
      </c>
      <c r="G1141" s="21" t="s">
        <v>9</v>
      </c>
      <c r="H1141" s="21" t="s">
        <v>14</v>
      </c>
      <c r="I1141" s="21"/>
      <c r="J1141" s="21"/>
      <c r="K1141" s="21" t="s">
        <v>23</v>
      </c>
      <c r="L1141" s="21"/>
      <c r="M1141" s="21" t="s">
        <v>785</v>
      </c>
      <c r="N1141" s="21" t="s">
        <v>607</v>
      </c>
      <c r="O1141" s="21" t="s">
        <v>41</v>
      </c>
      <c r="P1141" t="b">
        <v>0</v>
      </c>
      <c r="Q1141" t="b">
        <v>0</v>
      </c>
      <c r="R1141" t="b">
        <v>0</v>
      </c>
      <c r="S1141">
        <v>40</v>
      </c>
      <c r="T1141">
        <v>30</v>
      </c>
      <c r="U1141">
        <v>0</v>
      </c>
      <c r="V1141" s="21" t="s">
        <v>49</v>
      </c>
      <c r="W1141">
        <v>1000</v>
      </c>
      <c r="X1141">
        <v>100</v>
      </c>
      <c r="Y1141" t="b">
        <v>1</v>
      </c>
      <c r="Z1141">
        <v>100</v>
      </c>
      <c r="AA1141">
        <v>1</v>
      </c>
      <c r="AB1141">
        <v>105</v>
      </c>
      <c r="AC1141">
        <v>60</v>
      </c>
      <c r="AD1141">
        <v>0.05</v>
      </c>
      <c r="AE1141" t="b">
        <v>1</v>
      </c>
      <c r="AF1141" s="21" t="s">
        <v>724</v>
      </c>
      <c r="AG1141">
        <v>5</v>
      </c>
      <c r="AH1141">
        <v>9</v>
      </c>
      <c r="AI1141">
        <v>10</v>
      </c>
      <c r="AJ1141">
        <v>10</v>
      </c>
      <c r="AK1141" s="21" t="s">
        <v>48</v>
      </c>
      <c r="AL1141" t="b">
        <v>0</v>
      </c>
      <c r="AM1141" t="b">
        <v>0</v>
      </c>
      <c r="AN1141">
        <v>50</v>
      </c>
      <c r="AO1141">
        <v>0</v>
      </c>
      <c r="AP1141">
        <v>2000</v>
      </c>
      <c r="AQ1141" s="21" t="s">
        <v>351</v>
      </c>
      <c r="AR1141" s="21"/>
      <c r="AS1141" t="b">
        <v>0</v>
      </c>
      <c r="AT1141" s="21"/>
      <c r="AU1141" s="21"/>
      <c r="AV1141" s="21" t="s">
        <v>501</v>
      </c>
      <c r="AW1141" s="21"/>
      <c r="AY1141" s="21"/>
      <c r="BA1141">
        <v>1</v>
      </c>
      <c r="BB1141" s="21"/>
      <c r="BC1141">
        <v>6333684</v>
      </c>
      <c r="BD1141">
        <v>0</v>
      </c>
      <c r="BE1141">
        <v>0</v>
      </c>
      <c r="BF1141">
        <v>45</v>
      </c>
      <c r="BG1141">
        <v>0</v>
      </c>
      <c r="BH1141">
        <v>50</v>
      </c>
      <c r="BI1141" s="21"/>
      <c r="BJ1141">
        <v>0</v>
      </c>
    </row>
    <row r="1142" spans="1:62" x14ac:dyDescent="0.25">
      <c r="A1142" t="str">
        <f>VLOOKUP(ObjectiveData[[#This Row],[Template ID]],ID_Conversion[],3,FALSE)</f>
        <v>VMAT</v>
      </c>
      <c r="B1142" t="str">
        <f>VLOOKUP(ObjectiveData[[#This Row],[Template ID]],ID_Conversion[],6,FALSE)</f>
        <v>H&amp;N</v>
      </c>
      <c r="C1142" s="15">
        <f>VLOOKUP(ObjectiveData[[#This Row],[Last Modified]],Date_Conversion[],13,FALSE)</f>
        <v>43426.537673611114</v>
      </c>
      <c r="D1142" s="15" t="str">
        <f>VLOOKUP(ObjectiveData[[#This Row],[Template ID]],ObjectiveFiles[],3,FALSE)</f>
        <v>ObjectiveTemplate_2621.xml</v>
      </c>
      <c r="E1142">
        <v>1.7</v>
      </c>
      <c r="F1142" s="21" t="s">
        <v>206</v>
      </c>
      <c r="G1142" s="21" t="s">
        <v>9</v>
      </c>
      <c r="H1142" s="21" t="s">
        <v>14</v>
      </c>
      <c r="I1142" s="21"/>
      <c r="J1142" s="21"/>
      <c r="K1142" s="21" t="s">
        <v>23</v>
      </c>
      <c r="L1142" s="21"/>
      <c r="M1142" s="21" t="s">
        <v>785</v>
      </c>
      <c r="N1142" s="21" t="s">
        <v>607</v>
      </c>
      <c r="O1142" s="21" t="s">
        <v>41</v>
      </c>
      <c r="P1142" t="b">
        <v>0</v>
      </c>
      <c r="Q1142" t="b">
        <v>0</v>
      </c>
      <c r="R1142" t="b">
        <v>0</v>
      </c>
      <c r="S1142">
        <v>40</v>
      </c>
      <c r="T1142">
        <v>30</v>
      </c>
      <c r="U1142">
        <v>0</v>
      </c>
      <c r="V1142" s="21" t="s">
        <v>49</v>
      </c>
      <c r="W1142">
        <v>1000</v>
      </c>
      <c r="X1142">
        <v>100</v>
      </c>
      <c r="Y1142" t="b">
        <v>1</v>
      </c>
      <c r="Z1142">
        <v>100</v>
      </c>
      <c r="AA1142">
        <v>1</v>
      </c>
      <c r="AB1142">
        <v>105</v>
      </c>
      <c r="AC1142">
        <v>60</v>
      </c>
      <c r="AD1142">
        <v>0.05</v>
      </c>
      <c r="AE1142" t="b">
        <v>1</v>
      </c>
      <c r="AF1142" s="21" t="s">
        <v>724</v>
      </c>
      <c r="AG1142">
        <v>5</v>
      </c>
      <c r="AH1142">
        <v>9</v>
      </c>
      <c r="AI1142">
        <v>10</v>
      </c>
      <c r="AJ1142">
        <v>10</v>
      </c>
      <c r="AK1142" s="21" t="s">
        <v>48</v>
      </c>
      <c r="AL1142" t="b">
        <v>0</v>
      </c>
      <c r="AM1142" t="b">
        <v>0</v>
      </c>
      <c r="AN1142">
        <v>50</v>
      </c>
      <c r="AO1142">
        <v>0</v>
      </c>
      <c r="AP1142">
        <v>2000</v>
      </c>
      <c r="AQ1142" s="21" t="s">
        <v>352</v>
      </c>
      <c r="AR1142" s="21"/>
      <c r="AS1142" t="b">
        <v>0</v>
      </c>
      <c r="AT1142" s="21"/>
      <c r="AU1142" s="21"/>
      <c r="AV1142" s="21" t="s">
        <v>501</v>
      </c>
      <c r="AW1142" s="21"/>
      <c r="AY1142" s="21"/>
      <c r="BA1142">
        <v>1</v>
      </c>
      <c r="BB1142" s="21"/>
      <c r="BC1142">
        <v>5275647</v>
      </c>
      <c r="BD1142">
        <v>0</v>
      </c>
      <c r="BE1142">
        <v>0</v>
      </c>
      <c r="BF1142">
        <v>45</v>
      </c>
      <c r="BG1142">
        <v>0</v>
      </c>
      <c r="BH1142">
        <v>50</v>
      </c>
      <c r="BI1142" s="21"/>
      <c r="BJ1142">
        <v>0</v>
      </c>
    </row>
    <row r="1143" spans="1:62" x14ac:dyDescent="0.25">
      <c r="A1143" t="str">
        <f>VLOOKUP(ObjectiveData[[#This Row],[Template ID]],ID_Conversion[],3,FALSE)</f>
        <v>VMAT</v>
      </c>
      <c r="B1143" t="str">
        <f>VLOOKUP(ObjectiveData[[#This Row],[Template ID]],ID_Conversion[],6,FALSE)</f>
        <v>H&amp;N</v>
      </c>
      <c r="C1143" s="15">
        <f>VLOOKUP(ObjectiveData[[#This Row],[Last Modified]],Date_Conversion[],13,FALSE)</f>
        <v>43426.537673611114</v>
      </c>
      <c r="D1143" s="15" t="str">
        <f>VLOOKUP(ObjectiveData[[#This Row],[Template ID]],ObjectiveFiles[],3,FALSE)</f>
        <v>ObjectiveTemplate_2621.xml</v>
      </c>
      <c r="E1143">
        <v>1.7</v>
      </c>
      <c r="F1143" s="21" t="s">
        <v>206</v>
      </c>
      <c r="G1143" s="21" t="s">
        <v>9</v>
      </c>
      <c r="H1143" s="21" t="s">
        <v>14</v>
      </c>
      <c r="I1143" s="21"/>
      <c r="J1143" s="21"/>
      <c r="K1143" s="21" t="s">
        <v>23</v>
      </c>
      <c r="L1143" s="21"/>
      <c r="M1143" s="21" t="s">
        <v>785</v>
      </c>
      <c r="N1143" s="21" t="s">
        <v>607</v>
      </c>
      <c r="O1143" s="21" t="s">
        <v>41</v>
      </c>
      <c r="P1143" t="b">
        <v>0</v>
      </c>
      <c r="Q1143" t="b">
        <v>0</v>
      </c>
      <c r="R1143" t="b">
        <v>0</v>
      </c>
      <c r="S1143">
        <v>40</v>
      </c>
      <c r="T1143">
        <v>30</v>
      </c>
      <c r="U1143">
        <v>0</v>
      </c>
      <c r="V1143" s="21" t="s">
        <v>49</v>
      </c>
      <c r="W1143">
        <v>1000</v>
      </c>
      <c r="X1143">
        <v>100</v>
      </c>
      <c r="Y1143" t="b">
        <v>1</v>
      </c>
      <c r="Z1143">
        <v>100</v>
      </c>
      <c r="AA1143">
        <v>1</v>
      </c>
      <c r="AB1143">
        <v>105</v>
      </c>
      <c r="AC1143">
        <v>60</v>
      </c>
      <c r="AD1143">
        <v>0.05</v>
      </c>
      <c r="AE1143" t="b">
        <v>1</v>
      </c>
      <c r="AF1143" s="21" t="s">
        <v>724</v>
      </c>
      <c r="AG1143">
        <v>5</v>
      </c>
      <c r="AH1143">
        <v>9</v>
      </c>
      <c r="AI1143">
        <v>10</v>
      </c>
      <c r="AJ1143">
        <v>10</v>
      </c>
      <c r="AK1143" s="21" t="s">
        <v>48</v>
      </c>
      <c r="AL1143" t="b">
        <v>0</v>
      </c>
      <c r="AM1143" t="b">
        <v>0</v>
      </c>
      <c r="AN1143">
        <v>50</v>
      </c>
      <c r="AO1143">
        <v>0</v>
      </c>
      <c r="AP1143">
        <v>2000</v>
      </c>
      <c r="AQ1143" s="21" t="s">
        <v>353</v>
      </c>
      <c r="AR1143" s="21"/>
      <c r="AS1143" t="b">
        <v>0</v>
      </c>
      <c r="AT1143" s="21"/>
      <c r="AU1143" s="21"/>
      <c r="AV1143" s="21" t="s">
        <v>503</v>
      </c>
      <c r="AW1143" s="21"/>
      <c r="AY1143" s="21"/>
      <c r="BA1143">
        <v>1</v>
      </c>
      <c r="BB1143" s="21"/>
      <c r="BC1143">
        <v>14524637</v>
      </c>
      <c r="BI1143" s="21"/>
    </row>
    <row r="1144" spans="1:62" x14ac:dyDescent="0.25">
      <c r="A1144" t="str">
        <f>VLOOKUP(ObjectiveData[[#This Row],[Template ID]],ID_Conversion[],3,FALSE)</f>
        <v>VMAT</v>
      </c>
      <c r="B1144" t="str">
        <f>VLOOKUP(ObjectiveData[[#This Row],[Template ID]],ID_Conversion[],6,FALSE)</f>
        <v>H&amp;N</v>
      </c>
      <c r="C1144" s="15">
        <f>VLOOKUP(ObjectiveData[[#This Row],[Last Modified]],Date_Conversion[],13,FALSE)</f>
        <v>43426.537673611114</v>
      </c>
      <c r="D1144" s="15" t="str">
        <f>VLOOKUP(ObjectiveData[[#This Row],[Template ID]],ObjectiveFiles[],3,FALSE)</f>
        <v>ObjectiveTemplate_2621.xml</v>
      </c>
      <c r="E1144">
        <v>1.7</v>
      </c>
      <c r="F1144" s="21" t="s">
        <v>206</v>
      </c>
      <c r="G1144" s="21" t="s">
        <v>9</v>
      </c>
      <c r="H1144" s="21" t="s">
        <v>14</v>
      </c>
      <c r="I1144" s="21"/>
      <c r="J1144" s="21"/>
      <c r="K1144" s="21" t="s">
        <v>23</v>
      </c>
      <c r="L1144" s="21"/>
      <c r="M1144" s="21" t="s">
        <v>785</v>
      </c>
      <c r="N1144" s="21" t="s">
        <v>607</v>
      </c>
      <c r="O1144" s="21" t="s">
        <v>41</v>
      </c>
      <c r="P1144" t="b">
        <v>0</v>
      </c>
      <c r="Q1144" t="b">
        <v>0</v>
      </c>
      <c r="R1144" t="b">
        <v>0</v>
      </c>
      <c r="S1144">
        <v>40</v>
      </c>
      <c r="T1144">
        <v>30</v>
      </c>
      <c r="U1144">
        <v>0</v>
      </c>
      <c r="V1144" s="21" t="s">
        <v>49</v>
      </c>
      <c r="W1144">
        <v>1000</v>
      </c>
      <c r="X1144">
        <v>100</v>
      </c>
      <c r="Y1144" t="b">
        <v>1</v>
      </c>
      <c r="Z1144">
        <v>100</v>
      </c>
      <c r="AA1144">
        <v>1</v>
      </c>
      <c r="AB1144">
        <v>105</v>
      </c>
      <c r="AC1144">
        <v>60</v>
      </c>
      <c r="AD1144">
        <v>0.05</v>
      </c>
      <c r="AE1144" t="b">
        <v>1</v>
      </c>
      <c r="AF1144" s="21" t="s">
        <v>724</v>
      </c>
      <c r="AG1144">
        <v>5</v>
      </c>
      <c r="AH1144">
        <v>9</v>
      </c>
      <c r="AI1144">
        <v>10</v>
      </c>
      <c r="AJ1144">
        <v>10</v>
      </c>
      <c r="AK1144" s="21" t="s">
        <v>48</v>
      </c>
      <c r="AL1144" t="b">
        <v>0</v>
      </c>
      <c r="AM1144" t="b">
        <v>0</v>
      </c>
      <c r="AN1144">
        <v>50</v>
      </c>
      <c r="AO1144">
        <v>0</v>
      </c>
      <c r="AP1144">
        <v>2000</v>
      </c>
      <c r="AQ1144" s="21" t="s">
        <v>354</v>
      </c>
      <c r="AR1144" s="21"/>
      <c r="AS1144" t="b">
        <v>0</v>
      </c>
      <c r="AT1144" s="21"/>
      <c r="AU1144" s="21"/>
      <c r="AV1144" s="21" t="s">
        <v>501</v>
      </c>
      <c r="AW1144" s="21"/>
      <c r="AY1144" s="21"/>
      <c r="BA1144">
        <v>1</v>
      </c>
      <c r="BB1144" s="21"/>
      <c r="BC1144">
        <v>55295</v>
      </c>
      <c r="BD1144">
        <v>0</v>
      </c>
      <c r="BE1144">
        <v>0</v>
      </c>
      <c r="BF1144">
        <v>45</v>
      </c>
      <c r="BG1144">
        <v>0</v>
      </c>
      <c r="BH1144">
        <v>50</v>
      </c>
      <c r="BI1144" s="21"/>
      <c r="BJ1144">
        <v>0</v>
      </c>
    </row>
    <row r="1145" spans="1:62" x14ac:dyDescent="0.25">
      <c r="A1145" t="str">
        <f>VLOOKUP(ObjectiveData[[#This Row],[Template ID]],ID_Conversion[],3,FALSE)</f>
        <v>VMAT</v>
      </c>
      <c r="B1145" t="str">
        <f>VLOOKUP(ObjectiveData[[#This Row],[Template ID]],ID_Conversion[],6,FALSE)</f>
        <v>H&amp;N</v>
      </c>
      <c r="C1145" s="15">
        <f>VLOOKUP(ObjectiveData[[#This Row],[Last Modified]],Date_Conversion[],13,FALSE)</f>
        <v>43426.537673611114</v>
      </c>
      <c r="D1145" s="15" t="str">
        <f>VLOOKUP(ObjectiveData[[#This Row],[Template ID]],ObjectiveFiles[],3,FALSE)</f>
        <v>ObjectiveTemplate_2621.xml</v>
      </c>
      <c r="E1145">
        <v>1.7</v>
      </c>
      <c r="F1145" s="21" t="s">
        <v>206</v>
      </c>
      <c r="G1145" s="21" t="s">
        <v>9</v>
      </c>
      <c r="H1145" s="21" t="s">
        <v>14</v>
      </c>
      <c r="I1145" s="21"/>
      <c r="J1145" s="21"/>
      <c r="K1145" s="21" t="s">
        <v>23</v>
      </c>
      <c r="L1145" s="21"/>
      <c r="M1145" s="21" t="s">
        <v>785</v>
      </c>
      <c r="N1145" s="21" t="s">
        <v>607</v>
      </c>
      <c r="O1145" s="21" t="s">
        <v>41</v>
      </c>
      <c r="P1145" t="b">
        <v>0</v>
      </c>
      <c r="Q1145" t="b">
        <v>0</v>
      </c>
      <c r="R1145" t="b">
        <v>0</v>
      </c>
      <c r="S1145">
        <v>40</v>
      </c>
      <c r="T1145">
        <v>30</v>
      </c>
      <c r="U1145">
        <v>0</v>
      </c>
      <c r="V1145" s="21" t="s">
        <v>49</v>
      </c>
      <c r="W1145">
        <v>1000</v>
      </c>
      <c r="X1145">
        <v>100</v>
      </c>
      <c r="Y1145" t="b">
        <v>1</v>
      </c>
      <c r="Z1145">
        <v>100</v>
      </c>
      <c r="AA1145">
        <v>1</v>
      </c>
      <c r="AB1145">
        <v>105</v>
      </c>
      <c r="AC1145">
        <v>60</v>
      </c>
      <c r="AD1145">
        <v>0.05</v>
      </c>
      <c r="AE1145" t="b">
        <v>1</v>
      </c>
      <c r="AF1145" s="21" t="s">
        <v>724</v>
      </c>
      <c r="AG1145">
        <v>5</v>
      </c>
      <c r="AH1145">
        <v>9</v>
      </c>
      <c r="AI1145">
        <v>10</v>
      </c>
      <c r="AJ1145">
        <v>10</v>
      </c>
      <c r="AK1145" s="21" t="s">
        <v>48</v>
      </c>
      <c r="AL1145" t="b">
        <v>0</v>
      </c>
      <c r="AM1145" t="b">
        <v>0</v>
      </c>
      <c r="AN1145">
        <v>50</v>
      </c>
      <c r="AO1145">
        <v>0</v>
      </c>
      <c r="AP1145">
        <v>2000</v>
      </c>
      <c r="AQ1145" s="21" t="s">
        <v>357</v>
      </c>
      <c r="AR1145" s="21"/>
      <c r="AS1145" t="b">
        <v>0</v>
      </c>
      <c r="AT1145" s="21"/>
      <c r="AU1145" s="21"/>
      <c r="AV1145" s="21" t="s">
        <v>501</v>
      </c>
      <c r="AW1145" s="21"/>
      <c r="AY1145" s="21"/>
      <c r="BA1145">
        <v>1.6040399999999999</v>
      </c>
      <c r="BB1145" s="21"/>
      <c r="BC1145">
        <v>3937500</v>
      </c>
      <c r="BI1145" s="21"/>
    </row>
    <row r="1146" spans="1:62" x14ac:dyDescent="0.25">
      <c r="A1146" t="str">
        <f>VLOOKUP(ObjectiveData[[#This Row],[Template ID]],ID_Conversion[],3,FALSE)</f>
        <v>VMAT</v>
      </c>
      <c r="B1146" t="str">
        <f>VLOOKUP(ObjectiveData[[#This Row],[Template ID]],ID_Conversion[],6,FALSE)</f>
        <v>H&amp;N</v>
      </c>
      <c r="C1146" s="15">
        <f>VLOOKUP(ObjectiveData[[#This Row],[Last Modified]],Date_Conversion[],13,FALSE)</f>
        <v>43426.537673611114</v>
      </c>
      <c r="D1146" s="15" t="str">
        <f>VLOOKUP(ObjectiveData[[#This Row],[Template ID]],ObjectiveFiles[],3,FALSE)</f>
        <v>ObjectiveTemplate_2621.xml</v>
      </c>
      <c r="E1146">
        <v>1.7</v>
      </c>
      <c r="F1146" s="21" t="s">
        <v>206</v>
      </c>
      <c r="G1146" s="21" t="s">
        <v>9</v>
      </c>
      <c r="H1146" s="21" t="s">
        <v>14</v>
      </c>
      <c r="I1146" s="21"/>
      <c r="J1146" s="21"/>
      <c r="K1146" s="21" t="s">
        <v>23</v>
      </c>
      <c r="L1146" s="21"/>
      <c r="M1146" s="21" t="s">
        <v>785</v>
      </c>
      <c r="N1146" s="21" t="s">
        <v>607</v>
      </c>
      <c r="O1146" s="21" t="s">
        <v>41</v>
      </c>
      <c r="P1146" t="b">
        <v>0</v>
      </c>
      <c r="Q1146" t="b">
        <v>0</v>
      </c>
      <c r="R1146" t="b">
        <v>0</v>
      </c>
      <c r="S1146">
        <v>40</v>
      </c>
      <c r="T1146">
        <v>30</v>
      </c>
      <c r="U1146">
        <v>0</v>
      </c>
      <c r="V1146" s="21" t="s">
        <v>49</v>
      </c>
      <c r="W1146">
        <v>1000</v>
      </c>
      <c r="X1146">
        <v>100</v>
      </c>
      <c r="Y1146" t="b">
        <v>1</v>
      </c>
      <c r="Z1146">
        <v>100</v>
      </c>
      <c r="AA1146">
        <v>1</v>
      </c>
      <c r="AB1146">
        <v>105</v>
      </c>
      <c r="AC1146">
        <v>60</v>
      </c>
      <c r="AD1146">
        <v>0.05</v>
      </c>
      <c r="AE1146" t="b">
        <v>1</v>
      </c>
      <c r="AF1146" s="21" t="s">
        <v>724</v>
      </c>
      <c r="AG1146">
        <v>5</v>
      </c>
      <c r="AH1146">
        <v>9</v>
      </c>
      <c r="AI1146">
        <v>10</v>
      </c>
      <c r="AJ1146">
        <v>10</v>
      </c>
      <c r="AK1146" s="21" t="s">
        <v>48</v>
      </c>
      <c r="AL1146" t="b">
        <v>0</v>
      </c>
      <c r="AM1146" t="b">
        <v>0</v>
      </c>
      <c r="AN1146">
        <v>50</v>
      </c>
      <c r="AO1146">
        <v>0</v>
      </c>
      <c r="AP1146">
        <v>2000</v>
      </c>
      <c r="AQ1146" s="21" t="s">
        <v>358</v>
      </c>
      <c r="AR1146" s="21"/>
      <c r="AS1146" t="b">
        <v>0</v>
      </c>
      <c r="AT1146" s="21"/>
      <c r="AU1146" s="21"/>
      <c r="AV1146" s="21" t="s">
        <v>501</v>
      </c>
      <c r="AW1146" s="21"/>
      <c r="AY1146" s="21"/>
      <c r="BA1146">
        <v>1.5968</v>
      </c>
      <c r="BB1146" s="21"/>
      <c r="BC1146">
        <v>36095</v>
      </c>
      <c r="BI1146" s="21"/>
    </row>
    <row r="1147" spans="1:62" x14ac:dyDescent="0.25">
      <c r="A1147" t="str">
        <f>VLOOKUP(ObjectiveData[[#This Row],[Template ID]],ID_Conversion[],3,FALSE)</f>
        <v>VMAT</v>
      </c>
      <c r="B1147" t="str">
        <f>VLOOKUP(ObjectiveData[[#This Row],[Template ID]],ID_Conversion[],6,FALSE)</f>
        <v>H&amp;N</v>
      </c>
      <c r="C1147" s="15">
        <f>VLOOKUP(ObjectiveData[[#This Row],[Last Modified]],Date_Conversion[],13,FALSE)</f>
        <v>43426.537673611114</v>
      </c>
      <c r="D1147" s="15" t="str">
        <f>VLOOKUP(ObjectiveData[[#This Row],[Template ID]],ObjectiveFiles[],3,FALSE)</f>
        <v>ObjectiveTemplate_2621.xml</v>
      </c>
      <c r="E1147">
        <v>1.7</v>
      </c>
      <c r="F1147" s="21" t="s">
        <v>206</v>
      </c>
      <c r="G1147" s="21" t="s">
        <v>9</v>
      </c>
      <c r="H1147" s="21" t="s">
        <v>14</v>
      </c>
      <c r="I1147" s="21"/>
      <c r="J1147" s="21"/>
      <c r="K1147" s="21" t="s">
        <v>23</v>
      </c>
      <c r="L1147" s="21"/>
      <c r="M1147" s="21" t="s">
        <v>785</v>
      </c>
      <c r="N1147" s="21" t="s">
        <v>607</v>
      </c>
      <c r="O1147" s="21" t="s">
        <v>41</v>
      </c>
      <c r="P1147" t="b">
        <v>0</v>
      </c>
      <c r="Q1147" t="b">
        <v>0</v>
      </c>
      <c r="R1147" t="b">
        <v>0</v>
      </c>
      <c r="S1147">
        <v>40</v>
      </c>
      <c r="T1147">
        <v>30</v>
      </c>
      <c r="U1147">
        <v>0</v>
      </c>
      <c r="V1147" s="21" t="s">
        <v>49</v>
      </c>
      <c r="W1147">
        <v>1000</v>
      </c>
      <c r="X1147">
        <v>100</v>
      </c>
      <c r="Y1147" t="b">
        <v>1</v>
      </c>
      <c r="Z1147">
        <v>100</v>
      </c>
      <c r="AA1147">
        <v>1</v>
      </c>
      <c r="AB1147">
        <v>105</v>
      </c>
      <c r="AC1147">
        <v>60</v>
      </c>
      <c r="AD1147">
        <v>0.05</v>
      </c>
      <c r="AE1147" t="b">
        <v>1</v>
      </c>
      <c r="AF1147" s="21" t="s">
        <v>724</v>
      </c>
      <c r="AG1147">
        <v>5</v>
      </c>
      <c r="AH1147">
        <v>9</v>
      </c>
      <c r="AI1147">
        <v>10</v>
      </c>
      <c r="AJ1147">
        <v>10</v>
      </c>
      <c r="AK1147" s="21" t="s">
        <v>48</v>
      </c>
      <c r="AL1147" t="b">
        <v>0</v>
      </c>
      <c r="AM1147" t="b">
        <v>0</v>
      </c>
      <c r="AN1147">
        <v>50</v>
      </c>
      <c r="AO1147">
        <v>0</v>
      </c>
      <c r="AP1147">
        <v>2000</v>
      </c>
      <c r="AQ1147" s="21" t="s">
        <v>359</v>
      </c>
      <c r="AR1147" s="21"/>
      <c r="AS1147" t="b">
        <v>0</v>
      </c>
      <c r="AT1147" s="21"/>
      <c r="AU1147" s="21"/>
      <c r="AV1147" s="21" t="s">
        <v>501</v>
      </c>
      <c r="AW1147" s="21"/>
      <c r="AY1147" s="21"/>
      <c r="BA1147">
        <v>1</v>
      </c>
      <c r="BB1147" s="21"/>
      <c r="BC1147">
        <v>49344</v>
      </c>
      <c r="BI1147" s="21"/>
    </row>
    <row r="1148" spans="1:62" x14ac:dyDescent="0.25">
      <c r="A1148" t="str">
        <f>VLOOKUP(ObjectiveData[[#This Row],[Template ID]],ID_Conversion[],3,FALSE)</f>
        <v>VMAT</v>
      </c>
      <c r="B1148" t="str">
        <f>VLOOKUP(ObjectiveData[[#This Row],[Template ID]],ID_Conversion[],6,FALSE)</f>
        <v>H&amp;N</v>
      </c>
      <c r="C1148" s="15">
        <f>VLOOKUP(ObjectiveData[[#This Row],[Last Modified]],Date_Conversion[],13,FALSE)</f>
        <v>43426.537673611114</v>
      </c>
      <c r="D1148" s="15" t="str">
        <f>VLOOKUP(ObjectiveData[[#This Row],[Template ID]],ObjectiveFiles[],3,FALSE)</f>
        <v>ObjectiveTemplate_2621.xml</v>
      </c>
      <c r="E1148">
        <v>1.7</v>
      </c>
      <c r="F1148" s="21" t="s">
        <v>206</v>
      </c>
      <c r="G1148" s="21" t="s">
        <v>9</v>
      </c>
      <c r="H1148" s="21" t="s">
        <v>14</v>
      </c>
      <c r="I1148" s="21"/>
      <c r="J1148" s="21"/>
      <c r="K1148" s="21" t="s">
        <v>23</v>
      </c>
      <c r="L1148" s="21"/>
      <c r="M1148" s="21" t="s">
        <v>785</v>
      </c>
      <c r="N1148" s="21" t="s">
        <v>607</v>
      </c>
      <c r="O1148" s="21" t="s">
        <v>41</v>
      </c>
      <c r="P1148" t="b">
        <v>0</v>
      </c>
      <c r="Q1148" t="b">
        <v>0</v>
      </c>
      <c r="R1148" t="b">
        <v>0</v>
      </c>
      <c r="S1148">
        <v>40</v>
      </c>
      <c r="T1148">
        <v>30</v>
      </c>
      <c r="U1148">
        <v>0</v>
      </c>
      <c r="V1148" s="21" t="s">
        <v>49</v>
      </c>
      <c r="W1148">
        <v>1000</v>
      </c>
      <c r="X1148">
        <v>100</v>
      </c>
      <c r="Y1148" t="b">
        <v>1</v>
      </c>
      <c r="Z1148">
        <v>100</v>
      </c>
      <c r="AA1148">
        <v>1</v>
      </c>
      <c r="AB1148">
        <v>105</v>
      </c>
      <c r="AC1148">
        <v>60</v>
      </c>
      <c r="AD1148">
        <v>0.05</v>
      </c>
      <c r="AE1148" t="b">
        <v>1</v>
      </c>
      <c r="AF1148" s="21" t="s">
        <v>724</v>
      </c>
      <c r="AG1148">
        <v>5</v>
      </c>
      <c r="AH1148">
        <v>9</v>
      </c>
      <c r="AI1148">
        <v>10</v>
      </c>
      <c r="AJ1148">
        <v>10</v>
      </c>
      <c r="AK1148" s="21" t="s">
        <v>48</v>
      </c>
      <c r="AL1148" t="b">
        <v>0</v>
      </c>
      <c r="AM1148" t="b">
        <v>0</v>
      </c>
      <c r="AN1148">
        <v>50</v>
      </c>
      <c r="AO1148">
        <v>0</v>
      </c>
      <c r="AP1148">
        <v>2000</v>
      </c>
      <c r="AQ1148" s="21" t="s">
        <v>360</v>
      </c>
      <c r="AR1148" s="21"/>
      <c r="AS1148" t="b">
        <v>0</v>
      </c>
      <c r="AT1148" s="21"/>
      <c r="AU1148" s="21"/>
      <c r="AV1148" s="21" t="s">
        <v>501</v>
      </c>
      <c r="AW1148" s="21"/>
      <c r="AY1148" s="21"/>
      <c r="BA1148">
        <v>1</v>
      </c>
      <c r="BB1148" s="21"/>
      <c r="BC1148">
        <v>8421376</v>
      </c>
      <c r="BI1148" s="21"/>
    </row>
    <row r="1149" spans="1:62" x14ac:dyDescent="0.25">
      <c r="A1149" t="str">
        <f>VLOOKUP(ObjectiveData[[#This Row],[Template ID]],ID_Conversion[],3,FALSE)</f>
        <v>VMAT</v>
      </c>
      <c r="B1149" t="str">
        <f>VLOOKUP(ObjectiveData[[#This Row],[Template ID]],ID_Conversion[],6,FALSE)</f>
        <v>H&amp;N</v>
      </c>
      <c r="C1149" s="15">
        <f>VLOOKUP(ObjectiveData[[#This Row],[Last Modified]],Date_Conversion[],13,FALSE)</f>
        <v>43426.537673611114</v>
      </c>
      <c r="D1149" s="15" t="str">
        <f>VLOOKUP(ObjectiveData[[#This Row],[Template ID]],ObjectiveFiles[],3,FALSE)</f>
        <v>ObjectiveTemplate_2621.xml</v>
      </c>
      <c r="E1149">
        <v>1.7</v>
      </c>
      <c r="F1149" s="21" t="s">
        <v>206</v>
      </c>
      <c r="G1149" s="21" t="s">
        <v>9</v>
      </c>
      <c r="H1149" s="21" t="s">
        <v>14</v>
      </c>
      <c r="I1149" s="21"/>
      <c r="J1149" s="21"/>
      <c r="K1149" s="21" t="s">
        <v>23</v>
      </c>
      <c r="L1149" s="21"/>
      <c r="M1149" s="21" t="s">
        <v>785</v>
      </c>
      <c r="N1149" s="21" t="s">
        <v>607</v>
      </c>
      <c r="O1149" s="21" t="s">
        <v>41</v>
      </c>
      <c r="P1149" t="b">
        <v>0</v>
      </c>
      <c r="Q1149" t="b">
        <v>0</v>
      </c>
      <c r="R1149" t="b">
        <v>0</v>
      </c>
      <c r="S1149">
        <v>40</v>
      </c>
      <c r="T1149">
        <v>30</v>
      </c>
      <c r="U1149">
        <v>0</v>
      </c>
      <c r="V1149" s="21" t="s">
        <v>49</v>
      </c>
      <c r="W1149">
        <v>1000</v>
      </c>
      <c r="X1149">
        <v>100</v>
      </c>
      <c r="Y1149" t="b">
        <v>1</v>
      </c>
      <c r="Z1149">
        <v>100</v>
      </c>
      <c r="AA1149">
        <v>1</v>
      </c>
      <c r="AB1149">
        <v>105</v>
      </c>
      <c r="AC1149">
        <v>60</v>
      </c>
      <c r="AD1149">
        <v>0.05</v>
      </c>
      <c r="AE1149" t="b">
        <v>1</v>
      </c>
      <c r="AF1149" s="21" t="s">
        <v>724</v>
      </c>
      <c r="AG1149">
        <v>5</v>
      </c>
      <c r="AH1149">
        <v>9</v>
      </c>
      <c r="AI1149">
        <v>10</v>
      </c>
      <c r="AJ1149">
        <v>10</v>
      </c>
      <c r="AK1149" s="21" t="s">
        <v>48</v>
      </c>
      <c r="AL1149" t="b">
        <v>0</v>
      </c>
      <c r="AM1149" t="b">
        <v>0</v>
      </c>
      <c r="AN1149">
        <v>50</v>
      </c>
      <c r="AO1149">
        <v>0</v>
      </c>
      <c r="AP1149">
        <v>2000</v>
      </c>
      <c r="AQ1149" s="21" t="s">
        <v>361</v>
      </c>
      <c r="AR1149" s="21"/>
      <c r="AS1149" t="b">
        <v>0</v>
      </c>
      <c r="AT1149" s="21"/>
      <c r="AU1149" s="21"/>
      <c r="AV1149" s="21" t="s">
        <v>501</v>
      </c>
      <c r="AW1149" s="21"/>
      <c r="AY1149" s="21"/>
      <c r="BA1149">
        <v>1.74664</v>
      </c>
      <c r="BB1149" s="21"/>
      <c r="BC1149">
        <v>8421376</v>
      </c>
      <c r="BI1149" s="21"/>
    </row>
    <row r="1150" spans="1:62" x14ac:dyDescent="0.25">
      <c r="A1150" t="str">
        <f>VLOOKUP(ObjectiveData[[#This Row],[Template ID]],ID_Conversion[],3,FALSE)</f>
        <v>VMAT</v>
      </c>
      <c r="B1150" t="str">
        <f>VLOOKUP(ObjectiveData[[#This Row],[Template ID]],ID_Conversion[],6,FALSE)</f>
        <v>H&amp;N</v>
      </c>
      <c r="C1150" s="15">
        <f>VLOOKUP(ObjectiveData[[#This Row],[Last Modified]],Date_Conversion[],13,FALSE)</f>
        <v>43426.537673611114</v>
      </c>
      <c r="D1150" s="15" t="str">
        <f>VLOOKUP(ObjectiveData[[#This Row],[Template ID]],ObjectiveFiles[],3,FALSE)</f>
        <v>ObjectiveTemplate_2621.xml</v>
      </c>
      <c r="E1150">
        <v>1.7</v>
      </c>
      <c r="F1150" s="21" t="s">
        <v>206</v>
      </c>
      <c r="G1150" s="21" t="s">
        <v>9</v>
      </c>
      <c r="H1150" s="21" t="s">
        <v>14</v>
      </c>
      <c r="I1150" s="21"/>
      <c r="J1150" s="21"/>
      <c r="K1150" s="21" t="s">
        <v>23</v>
      </c>
      <c r="L1150" s="21"/>
      <c r="M1150" s="21" t="s">
        <v>785</v>
      </c>
      <c r="N1150" s="21" t="s">
        <v>607</v>
      </c>
      <c r="O1150" s="21" t="s">
        <v>41</v>
      </c>
      <c r="P1150" t="b">
        <v>0</v>
      </c>
      <c r="Q1150" t="b">
        <v>0</v>
      </c>
      <c r="R1150" t="b">
        <v>0</v>
      </c>
      <c r="S1150">
        <v>40</v>
      </c>
      <c r="T1150">
        <v>30</v>
      </c>
      <c r="U1150">
        <v>0</v>
      </c>
      <c r="V1150" s="21" t="s">
        <v>49</v>
      </c>
      <c r="W1150">
        <v>1000</v>
      </c>
      <c r="X1150">
        <v>100</v>
      </c>
      <c r="Y1150" t="b">
        <v>1</v>
      </c>
      <c r="Z1150">
        <v>100</v>
      </c>
      <c r="AA1150">
        <v>1</v>
      </c>
      <c r="AB1150">
        <v>105</v>
      </c>
      <c r="AC1150">
        <v>60</v>
      </c>
      <c r="AD1150">
        <v>0.05</v>
      </c>
      <c r="AE1150" t="b">
        <v>1</v>
      </c>
      <c r="AF1150" s="21" t="s">
        <v>724</v>
      </c>
      <c r="AG1150">
        <v>5</v>
      </c>
      <c r="AH1150">
        <v>9</v>
      </c>
      <c r="AI1150">
        <v>10</v>
      </c>
      <c r="AJ1150">
        <v>10</v>
      </c>
      <c r="AK1150" s="21" t="s">
        <v>48</v>
      </c>
      <c r="AL1150" t="b">
        <v>0</v>
      </c>
      <c r="AM1150" t="b">
        <v>0</v>
      </c>
      <c r="AN1150">
        <v>50</v>
      </c>
      <c r="AO1150">
        <v>0</v>
      </c>
      <c r="AP1150">
        <v>2000</v>
      </c>
      <c r="AQ1150" s="21" t="s">
        <v>362</v>
      </c>
      <c r="AR1150" s="21"/>
      <c r="AS1150" t="b">
        <v>0</v>
      </c>
      <c r="AT1150" s="21"/>
      <c r="AU1150" s="21"/>
      <c r="AV1150" s="21" t="s">
        <v>501</v>
      </c>
      <c r="AW1150" s="21"/>
      <c r="AY1150" s="21"/>
      <c r="BA1150">
        <v>1</v>
      </c>
      <c r="BB1150" s="21"/>
      <c r="BC1150">
        <v>55295</v>
      </c>
      <c r="BI1150" s="21"/>
    </row>
    <row r="1151" spans="1:62" x14ac:dyDescent="0.25">
      <c r="A1151" t="str">
        <f>VLOOKUP(ObjectiveData[[#This Row],[Template ID]],ID_Conversion[],3,FALSE)</f>
        <v>VMAT</v>
      </c>
      <c r="B1151" t="str">
        <f>VLOOKUP(ObjectiveData[[#This Row],[Template ID]],ID_Conversion[],6,FALSE)</f>
        <v>H&amp;N</v>
      </c>
      <c r="C1151" s="15">
        <f>VLOOKUP(ObjectiveData[[#This Row],[Last Modified]],Date_Conversion[],13,FALSE)</f>
        <v>43426.537673611114</v>
      </c>
      <c r="D1151" s="15" t="str">
        <f>VLOOKUP(ObjectiveData[[#This Row],[Template ID]],ObjectiveFiles[],3,FALSE)</f>
        <v>ObjectiveTemplate_2621.xml</v>
      </c>
      <c r="E1151">
        <v>1.7</v>
      </c>
      <c r="F1151" s="21" t="s">
        <v>206</v>
      </c>
      <c r="G1151" s="21" t="s">
        <v>9</v>
      </c>
      <c r="H1151" s="21" t="s">
        <v>14</v>
      </c>
      <c r="I1151" s="21"/>
      <c r="J1151" s="21"/>
      <c r="K1151" s="21" t="s">
        <v>23</v>
      </c>
      <c r="L1151" s="21"/>
      <c r="M1151" s="21" t="s">
        <v>785</v>
      </c>
      <c r="N1151" s="21" t="s">
        <v>607</v>
      </c>
      <c r="O1151" s="21" t="s">
        <v>41</v>
      </c>
      <c r="P1151" t="b">
        <v>0</v>
      </c>
      <c r="Q1151" t="b">
        <v>0</v>
      </c>
      <c r="R1151" t="b">
        <v>0</v>
      </c>
      <c r="S1151">
        <v>40</v>
      </c>
      <c r="T1151">
        <v>30</v>
      </c>
      <c r="U1151">
        <v>0</v>
      </c>
      <c r="V1151" s="21" t="s">
        <v>49</v>
      </c>
      <c r="W1151">
        <v>1000</v>
      </c>
      <c r="X1151">
        <v>100</v>
      </c>
      <c r="Y1151" t="b">
        <v>1</v>
      </c>
      <c r="Z1151">
        <v>100</v>
      </c>
      <c r="AA1151">
        <v>1</v>
      </c>
      <c r="AB1151">
        <v>105</v>
      </c>
      <c r="AC1151">
        <v>60</v>
      </c>
      <c r="AD1151">
        <v>0.05</v>
      </c>
      <c r="AE1151" t="b">
        <v>1</v>
      </c>
      <c r="AF1151" s="21" t="s">
        <v>724</v>
      </c>
      <c r="AG1151">
        <v>5</v>
      </c>
      <c r="AH1151">
        <v>9</v>
      </c>
      <c r="AI1151">
        <v>10</v>
      </c>
      <c r="AJ1151">
        <v>10</v>
      </c>
      <c r="AK1151" s="21" t="s">
        <v>48</v>
      </c>
      <c r="AL1151" t="b">
        <v>0</v>
      </c>
      <c r="AM1151" t="b">
        <v>0</v>
      </c>
      <c r="AN1151">
        <v>50</v>
      </c>
      <c r="AO1151">
        <v>0</v>
      </c>
      <c r="AP1151">
        <v>2000</v>
      </c>
      <c r="AQ1151" s="21" t="s">
        <v>363</v>
      </c>
      <c r="AR1151" s="21"/>
      <c r="AS1151" t="b">
        <v>0</v>
      </c>
      <c r="AT1151" s="21"/>
      <c r="AU1151" s="21"/>
      <c r="AV1151" s="21" t="s">
        <v>501</v>
      </c>
      <c r="AW1151" s="21"/>
      <c r="AY1151" s="21"/>
      <c r="BA1151">
        <v>1.66466</v>
      </c>
      <c r="BB1151" s="21"/>
      <c r="BC1151">
        <v>55295</v>
      </c>
      <c r="BI1151" s="21"/>
    </row>
    <row r="1152" spans="1:62" x14ac:dyDescent="0.25">
      <c r="A1152" t="str">
        <f>VLOOKUP(ObjectiveData[[#This Row],[Template ID]],ID_Conversion[],3,FALSE)</f>
        <v>VMAT</v>
      </c>
      <c r="B1152" t="str">
        <f>VLOOKUP(ObjectiveData[[#This Row],[Template ID]],ID_Conversion[],6,FALSE)</f>
        <v>H&amp;N</v>
      </c>
      <c r="C1152" s="15">
        <f>VLOOKUP(ObjectiveData[[#This Row],[Last Modified]],Date_Conversion[],13,FALSE)</f>
        <v>43426.537673611114</v>
      </c>
      <c r="D1152" s="15" t="str">
        <f>VLOOKUP(ObjectiveData[[#This Row],[Template ID]],ObjectiveFiles[],3,FALSE)</f>
        <v>ObjectiveTemplate_2621.xml</v>
      </c>
      <c r="E1152">
        <v>1.7</v>
      </c>
      <c r="F1152" s="21" t="s">
        <v>206</v>
      </c>
      <c r="G1152" s="21" t="s">
        <v>9</v>
      </c>
      <c r="H1152" s="21" t="s">
        <v>14</v>
      </c>
      <c r="I1152" s="21"/>
      <c r="J1152" s="21"/>
      <c r="K1152" s="21" t="s">
        <v>23</v>
      </c>
      <c r="L1152" s="21"/>
      <c r="M1152" s="21" t="s">
        <v>785</v>
      </c>
      <c r="N1152" s="21" t="s">
        <v>607</v>
      </c>
      <c r="O1152" s="21" t="s">
        <v>41</v>
      </c>
      <c r="P1152" t="b">
        <v>0</v>
      </c>
      <c r="Q1152" t="b">
        <v>0</v>
      </c>
      <c r="R1152" t="b">
        <v>0</v>
      </c>
      <c r="S1152">
        <v>40</v>
      </c>
      <c r="T1152">
        <v>30</v>
      </c>
      <c r="U1152">
        <v>0</v>
      </c>
      <c r="V1152" s="21" t="s">
        <v>49</v>
      </c>
      <c r="W1152">
        <v>1000</v>
      </c>
      <c r="X1152">
        <v>100</v>
      </c>
      <c r="Y1152" t="b">
        <v>1</v>
      </c>
      <c r="Z1152">
        <v>100</v>
      </c>
      <c r="AA1152">
        <v>1</v>
      </c>
      <c r="AB1152">
        <v>105</v>
      </c>
      <c r="AC1152">
        <v>60</v>
      </c>
      <c r="AD1152">
        <v>0.05</v>
      </c>
      <c r="AE1152" t="b">
        <v>1</v>
      </c>
      <c r="AF1152" s="21" t="s">
        <v>724</v>
      </c>
      <c r="AG1152">
        <v>5</v>
      </c>
      <c r="AH1152">
        <v>9</v>
      </c>
      <c r="AI1152">
        <v>10</v>
      </c>
      <c r="AJ1152">
        <v>10</v>
      </c>
      <c r="AK1152" s="21" t="s">
        <v>48</v>
      </c>
      <c r="AL1152" t="b">
        <v>0</v>
      </c>
      <c r="AM1152" t="b">
        <v>0</v>
      </c>
      <c r="AN1152">
        <v>50</v>
      </c>
      <c r="AO1152">
        <v>0</v>
      </c>
      <c r="AP1152">
        <v>2000</v>
      </c>
      <c r="AQ1152" s="21" t="s">
        <v>364</v>
      </c>
      <c r="AR1152" s="21"/>
      <c r="AS1152" t="b">
        <v>0</v>
      </c>
      <c r="AT1152" s="21"/>
      <c r="AU1152" s="21"/>
      <c r="AV1152" s="21" t="s">
        <v>503</v>
      </c>
      <c r="AW1152" s="21"/>
      <c r="AY1152" s="21"/>
      <c r="BA1152">
        <v>1</v>
      </c>
      <c r="BB1152" s="21"/>
      <c r="BC1152">
        <v>14524637</v>
      </c>
      <c r="BI1152" s="21"/>
    </row>
    <row r="1153" spans="1:62" x14ac:dyDescent="0.25">
      <c r="A1153" t="str">
        <f>VLOOKUP(ObjectiveData[[#This Row],[Template ID]],ID_Conversion[],3,FALSE)</f>
        <v>VMAT</v>
      </c>
      <c r="B1153" t="str">
        <f>VLOOKUP(ObjectiveData[[#This Row],[Template ID]],ID_Conversion[],6,FALSE)</f>
        <v>H&amp;N</v>
      </c>
      <c r="C1153" s="15">
        <f>VLOOKUP(ObjectiveData[[#This Row],[Last Modified]],Date_Conversion[],13,FALSE)</f>
        <v>43426.537673611114</v>
      </c>
      <c r="D1153" s="15" t="str">
        <f>VLOOKUP(ObjectiveData[[#This Row],[Template ID]],ObjectiveFiles[],3,FALSE)</f>
        <v>ObjectiveTemplate_2621.xml</v>
      </c>
      <c r="E1153">
        <v>1.7</v>
      </c>
      <c r="F1153" s="21" t="s">
        <v>206</v>
      </c>
      <c r="G1153" s="21" t="s">
        <v>9</v>
      </c>
      <c r="H1153" s="21" t="s">
        <v>14</v>
      </c>
      <c r="I1153" s="21"/>
      <c r="J1153" s="21"/>
      <c r="K1153" s="21" t="s">
        <v>23</v>
      </c>
      <c r="L1153" s="21"/>
      <c r="M1153" s="21" t="s">
        <v>785</v>
      </c>
      <c r="N1153" s="21" t="s">
        <v>607</v>
      </c>
      <c r="O1153" s="21" t="s">
        <v>41</v>
      </c>
      <c r="P1153" t="b">
        <v>0</v>
      </c>
      <c r="Q1153" t="b">
        <v>0</v>
      </c>
      <c r="R1153" t="b">
        <v>0</v>
      </c>
      <c r="S1153">
        <v>40</v>
      </c>
      <c r="T1153">
        <v>30</v>
      </c>
      <c r="U1153">
        <v>0</v>
      </c>
      <c r="V1153" s="21" t="s">
        <v>49</v>
      </c>
      <c r="W1153">
        <v>1000</v>
      </c>
      <c r="X1153">
        <v>100</v>
      </c>
      <c r="Y1153" t="b">
        <v>1</v>
      </c>
      <c r="Z1153">
        <v>100</v>
      </c>
      <c r="AA1153">
        <v>1</v>
      </c>
      <c r="AB1153">
        <v>105</v>
      </c>
      <c r="AC1153">
        <v>60</v>
      </c>
      <c r="AD1153">
        <v>0.05</v>
      </c>
      <c r="AE1153" t="b">
        <v>1</v>
      </c>
      <c r="AF1153" s="21" t="s">
        <v>724</v>
      </c>
      <c r="AG1153">
        <v>5</v>
      </c>
      <c r="AH1153">
        <v>9</v>
      </c>
      <c r="AI1153">
        <v>10</v>
      </c>
      <c r="AJ1153">
        <v>10</v>
      </c>
      <c r="AK1153" s="21" t="s">
        <v>48</v>
      </c>
      <c r="AL1153" t="b">
        <v>0</v>
      </c>
      <c r="AM1153" t="b">
        <v>0</v>
      </c>
      <c r="AN1153">
        <v>50</v>
      </c>
      <c r="AO1153">
        <v>0</v>
      </c>
      <c r="AP1153">
        <v>2000</v>
      </c>
      <c r="AQ1153" s="21" t="s">
        <v>367</v>
      </c>
      <c r="AR1153" s="21"/>
      <c r="AS1153" t="b">
        <v>0</v>
      </c>
      <c r="AT1153" s="21"/>
      <c r="AU1153" s="21"/>
      <c r="AV1153" s="21" t="s">
        <v>503</v>
      </c>
      <c r="AW1153" s="21"/>
      <c r="AY1153" s="21"/>
      <c r="BA1153">
        <v>1</v>
      </c>
      <c r="BB1153" s="21"/>
      <c r="BC1153">
        <v>14524637</v>
      </c>
      <c r="BI1153" s="21"/>
    </row>
    <row r="1154" spans="1:62" x14ac:dyDescent="0.25">
      <c r="A1154" t="str">
        <f>VLOOKUP(ObjectiveData[[#This Row],[Template ID]],ID_Conversion[],3,FALSE)</f>
        <v>VMAT</v>
      </c>
      <c r="B1154" t="str">
        <f>VLOOKUP(ObjectiveData[[#This Row],[Template ID]],ID_Conversion[],6,FALSE)</f>
        <v>H&amp;N</v>
      </c>
      <c r="C1154" s="15">
        <f>VLOOKUP(ObjectiveData[[#This Row],[Last Modified]],Date_Conversion[],13,FALSE)</f>
        <v>43426.537673611114</v>
      </c>
      <c r="D1154" s="15" t="str">
        <f>VLOOKUP(ObjectiveData[[#This Row],[Template ID]],ObjectiveFiles[],3,FALSE)</f>
        <v>ObjectiveTemplate_2621.xml</v>
      </c>
      <c r="E1154">
        <v>1.7</v>
      </c>
      <c r="F1154" s="21" t="s">
        <v>206</v>
      </c>
      <c r="G1154" s="21" t="s">
        <v>9</v>
      </c>
      <c r="H1154" s="21" t="s">
        <v>14</v>
      </c>
      <c r="I1154" s="21"/>
      <c r="J1154" s="21"/>
      <c r="K1154" s="21" t="s">
        <v>23</v>
      </c>
      <c r="L1154" s="21"/>
      <c r="M1154" s="21" t="s">
        <v>785</v>
      </c>
      <c r="N1154" s="21" t="s">
        <v>607</v>
      </c>
      <c r="O1154" s="21" t="s">
        <v>41</v>
      </c>
      <c r="P1154" t="b">
        <v>0</v>
      </c>
      <c r="Q1154" t="b">
        <v>0</v>
      </c>
      <c r="R1154" t="b">
        <v>0</v>
      </c>
      <c r="S1154">
        <v>40</v>
      </c>
      <c r="T1154">
        <v>30</v>
      </c>
      <c r="U1154">
        <v>0</v>
      </c>
      <c r="V1154" s="21" t="s">
        <v>49</v>
      </c>
      <c r="W1154">
        <v>1000</v>
      </c>
      <c r="X1154">
        <v>100</v>
      </c>
      <c r="Y1154" t="b">
        <v>1</v>
      </c>
      <c r="Z1154">
        <v>100</v>
      </c>
      <c r="AA1154">
        <v>1</v>
      </c>
      <c r="AB1154">
        <v>105</v>
      </c>
      <c r="AC1154">
        <v>60</v>
      </c>
      <c r="AD1154">
        <v>0.05</v>
      </c>
      <c r="AE1154" t="b">
        <v>1</v>
      </c>
      <c r="AF1154" s="21" t="s">
        <v>724</v>
      </c>
      <c r="AG1154">
        <v>5</v>
      </c>
      <c r="AH1154">
        <v>9</v>
      </c>
      <c r="AI1154">
        <v>10</v>
      </c>
      <c r="AJ1154">
        <v>10</v>
      </c>
      <c r="AK1154" s="21" t="s">
        <v>48</v>
      </c>
      <c r="AL1154" t="b">
        <v>0</v>
      </c>
      <c r="AM1154" t="b">
        <v>0</v>
      </c>
      <c r="AN1154">
        <v>50</v>
      </c>
      <c r="AO1154">
        <v>0</v>
      </c>
      <c r="AP1154">
        <v>2000</v>
      </c>
      <c r="AQ1154" s="21" t="s">
        <v>372</v>
      </c>
      <c r="AR1154" s="21"/>
      <c r="AS1154" t="b">
        <v>0</v>
      </c>
      <c r="AT1154" s="21"/>
      <c r="AU1154" s="21"/>
      <c r="AV1154" s="21" t="s">
        <v>503</v>
      </c>
      <c r="AW1154" s="21"/>
      <c r="AY1154" s="21"/>
      <c r="BA1154">
        <v>1</v>
      </c>
      <c r="BB1154" s="21"/>
      <c r="BC1154">
        <v>14524637</v>
      </c>
      <c r="BI1154" s="21"/>
    </row>
    <row r="1155" spans="1:62" x14ac:dyDescent="0.25">
      <c r="A1155" t="str">
        <f>VLOOKUP(ObjectiveData[[#This Row],[Template ID]],ID_Conversion[],3,FALSE)</f>
        <v>VMAT</v>
      </c>
      <c r="B1155" t="str">
        <f>VLOOKUP(ObjectiveData[[#This Row],[Template ID]],ID_Conversion[],6,FALSE)</f>
        <v>H&amp;N</v>
      </c>
      <c r="C1155" s="15">
        <f>VLOOKUP(ObjectiveData[[#This Row],[Last Modified]],Date_Conversion[],13,FALSE)</f>
        <v>43426.537673611114</v>
      </c>
      <c r="D1155" s="15" t="str">
        <f>VLOOKUP(ObjectiveData[[#This Row],[Template ID]],ObjectiveFiles[],3,FALSE)</f>
        <v>ObjectiveTemplate_2621.xml</v>
      </c>
      <c r="E1155">
        <v>1.7</v>
      </c>
      <c r="F1155" s="21" t="s">
        <v>206</v>
      </c>
      <c r="G1155" s="21" t="s">
        <v>9</v>
      </c>
      <c r="H1155" s="21" t="s">
        <v>14</v>
      </c>
      <c r="I1155" s="21"/>
      <c r="J1155" s="21"/>
      <c r="K1155" s="21" t="s">
        <v>23</v>
      </c>
      <c r="L1155" s="21"/>
      <c r="M1155" s="21" t="s">
        <v>785</v>
      </c>
      <c r="N1155" s="21" t="s">
        <v>607</v>
      </c>
      <c r="O1155" s="21" t="s">
        <v>41</v>
      </c>
      <c r="P1155" t="b">
        <v>0</v>
      </c>
      <c r="Q1155" t="b">
        <v>0</v>
      </c>
      <c r="R1155" t="b">
        <v>0</v>
      </c>
      <c r="S1155">
        <v>40</v>
      </c>
      <c r="T1155">
        <v>30</v>
      </c>
      <c r="U1155">
        <v>0</v>
      </c>
      <c r="V1155" s="21" t="s">
        <v>49</v>
      </c>
      <c r="W1155">
        <v>1000</v>
      </c>
      <c r="X1155">
        <v>100</v>
      </c>
      <c r="Y1155" t="b">
        <v>1</v>
      </c>
      <c r="Z1155">
        <v>100</v>
      </c>
      <c r="AA1155">
        <v>1</v>
      </c>
      <c r="AB1155">
        <v>105</v>
      </c>
      <c r="AC1155">
        <v>60</v>
      </c>
      <c r="AD1155">
        <v>0.05</v>
      </c>
      <c r="AE1155" t="b">
        <v>1</v>
      </c>
      <c r="AF1155" s="21" t="s">
        <v>724</v>
      </c>
      <c r="AG1155">
        <v>5</v>
      </c>
      <c r="AH1155">
        <v>9</v>
      </c>
      <c r="AI1155">
        <v>10</v>
      </c>
      <c r="AJ1155">
        <v>10</v>
      </c>
      <c r="AK1155" s="21" t="s">
        <v>48</v>
      </c>
      <c r="AL1155" t="b">
        <v>0</v>
      </c>
      <c r="AM1155" t="b">
        <v>0</v>
      </c>
      <c r="AN1155">
        <v>50</v>
      </c>
      <c r="AO1155">
        <v>0</v>
      </c>
      <c r="AP1155">
        <v>2000</v>
      </c>
      <c r="AQ1155" s="21" t="s">
        <v>373</v>
      </c>
      <c r="AR1155" s="21"/>
      <c r="AS1155" t="b">
        <v>0</v>
      </c>
      <c r="AT1155" s="21"/>
      <c r="AU1155" s="21"/>
      <c r="AV1155" s="21" t="s">
        <v>503</v>
      </c>
      <c r="AW1155" s="21"/>
      <c r="AY1155" s="21"/>
      <c r="BA1155">
        <v>3</v>
      </c>
      <c r="BB1155" s="21"/>
      <c r="BC1155">
        <v>12695295</v>
      </c>
      <c r="BD1155">
        <v>0</v>
      </c>
      <c r="BE1155">
        <v>0</v>
      </c>
      <c r="BF1155">
        <v>35</v>
      </c>
      <c r="BG1155">
        <v>0</v>
      </c>
      <c r="BH1155">
        <v>80</v>
      </c>
      <c r="BI1155" s="21"/>
      <c r="BJ1155">
        <v>0</v>
      </c>
    </row>
    <row r="1156" spans="1:62" x14ac:dyDescent="0.25">
      <c r="A1156" t="str">
        <f>VLOOKUP(ObjectiveData[[#This Row],[Template ID]],ID_Conversion[],3,FALSE)</f>
        <v>VMAT</v>
      </c>
      <c r="B1156" t="str">
        <f>VLOOKUP(ObjectiveData[[#This Row],[Template ID]],ID_Conversion[],6,FALSE)</f>
        <v>H&amp;N</v>
      </c>
      <c r="C1156" s="15">
        <f>VLOOKUP(ObjectiveData[[#This Row],[Last Modified]],Date_Conversion[],13,FALSE)</f>
        <v>43426.537673611114</v>
      </c>
      <c r="D1156" s="15" t="str">
        <f>VLOOKUP(ObjectiveData[[#This Row],[Template ID]],ObjectiveFiles[],3,FALSE)</f>
        <v>ObjectiveTemplate_2621.xml</v>
      </c>
      <c r="E1156">
        <v>1.7</v>
      </c>
      <c r="F1156" s="21" t="s">
        <v>206</v>
      </c>
      <c r="G1156" s="21" t="s">
        <v>9</v>
      </c>
      <c r="H1156" s="21" t="s">
        <v>14</v>
      </c>
      <c r="I1156" s="21"/>
      <c r="J1156" s="21"/>
      <c r="K1156" s="21" t="s">
        <v>23</v>
      </c>
      <c r="L1156" s="21"/>
      <c r="M1156" s="21" t="s">
        <v>785</v>
      </c>
      <c r="N1156" s="21" t="s">
        <v>607</v>
      </c>
      <c r="O1156" s="21" t="s">
        <v>41</v>
      </c>
      <c r="P1156" t="b">
        <v>0</v>
      </c>
      <c r="Q1156" t="b">
        <v>0</v>
      </c>
      <c r="R1156" t="b">
        <v>0</v>
      </c>
      <c r="S1156">
        <v>40</v>
      </c>
      <c r="T1156">
        <v>30</v>
      </c>
      <c r="U1156">
        <v>0</v>
      </c>
      <c r="V1156" s="21" t="s">
        <v>49</v>
      </c>
      <c r="W1156">
        <v>1000</v>
      </c>
      <c r="X1156">
        <v>100</v>
      </c>
      <c r="Y1156" t="b">
        <v>1</v>
      </c>
      <c r="Z1156">
        <v>100</v>
      </c>
      <c r="AA1156">
        <v>1</v>
      </c>
      <c r="AB1156">
        <v>105</v>
      </c>
      <c r="AC1156">
        <v>60</v>
      </c>
      <c r="AD1156">
        <v>0.05</v>
      </c>
      <c r="AE1156" t="b">
        <v>1</v>
      </c>
      <c r="AF1156" s="21" t="s">
        <v>724</v>
      </c>
      <c r="AG1156">
        <v>5</v>
      </c>
      <c r="AH1156">
        <v>9</v>
      </c>
      <c r="AI1156">
        <v>10</v>
      </c>
      <c r="AJ1156">
        <v>10</v>
      </c>
      <c r="AK1156" s="21" t="s">
        <v>48</v>
      </c>
      <c r="AL1156" t="b">
        <v>0</v>
      </c>
      <c r="AM1156" t="b">
        <v>0</v>
      </c>
      <c r="AN1156">
        <v>50</v>
      </c>
      <c r="AO1156">
        <v>0</v>
      </c>
      <c r="AP1156">
        <v>2000</v>
      </c>
      <c r="AQ1156" s="21" t="s">
        <v>374</v>
      </c>
      <c r="AR1156" s="21"/>
      <c r="AS1156" t="b">
        <v>0</v>
      </c>
      <c r="AT1156" s="21"/>
      <c r="AU1156" s="21"/>
      <c r="AV1156" s="21" t="s">
        <v>503</v>
      </c>
      <c r="AW1156" s="21"/>
      <c r="AY1156" s="21"/>
      <c r="BA1156">
        <v>1</v>
      </c>
      <c r="BB1156" s="21"/>
      <c r="BC1156">
        <v>12695295</v>
      </c>
      <c r="BI1156" s="21"/>
    </row>
    <row r="1157" spans="1:62" x14ac:dyDescent="0.25">
      <c r="A1157" t="str">
        <f>VLOOKUP(ObjectiveData[[#This Row],[Template ID]],ID_Conversion[],3,FALSE)</f>
        <v>VMAT</v>
      </c>
      <c r="B1157" t="str">
        <f>VLOOKUP(ObjectiveData[[#This Row],[Template ID]],ID_Conversion[],6,FALSE)</f>
        <v>H&amp;N</v>
      </c>
      <c r="C1157" s="15">
        <f>VLOOKUP(ObjectiveData[[#This Row],[Last Modified]],Date_Conversion[],13,FALSE)</f>
        <v>43426.537673611114</v>
      </c>
      <c r="D1157" s="15" t="str">
        <f>VLOOKUP(ObjectiveData[[#This Row],[Template ID]],ObjectiveFiles[],3,FALSE)</f>
        <v>ObjectiveTemplate_2621.xml</v>
      </c>
      <c r="E1157">
        <v>1.7</v>
      </c>
      <c r="F1157" s="21" t="s">
        <v>206</v>
      </c>
      <c r="G1157" s="21" t="s">
        <v>9</v>
      </c>
      <c r="H1157" s="21" t="s">
        <v>14</v>
      </c>
      <c r="I1157" s="21"/>
      <c r="J1157" s="21"/>
      <c r="K1157" s="21" t="s">
        <v>23</v>
      </c>
      <c r="L1157" s="21"/>
      <c r="M1157" s="21" t="s">
        <v>785</v>
      </c>
      <c r="N1157" s="21" t="s">
        <v>607</v>
      </c>
      <c r="O1157" s="21" t="s">
        <v>41</v>
      </c>
      <c r="P1157" t="b">
        <v>0</v>
      </c>
      <c r="Q1157" t="b">
        <v>0</v>
      </c>
      <c r="R1157" t="b">
        <v>0</v>
      </c>
      <c r="S1157">
        <v>40</v>
      </c>
      <c r="T1157">
        <v>30</v>
      </c>
      <c r="U1157">
        <v>0</v>
      </c>
      <c r="V1157" s="21" t="s">
        <v>49</v>
      </c>
      <c r="W1157">
        <v>1000</v>
      </c>
      <c r="X1157">
        <v>100</v>
      </c>
      <c r="Y1157" t="b">
        <v>1</v>
      </c>
      <c r="Z1157">
        <v>100</v>
      </c>
      <c r="AA1157">
        <v>1</v>
      </c>
      <c r="AB1157">
        <v>105</v>
      </c>
      <c r="AC1157">
        <v>60</v>
      </c>
      <c r="AD1157">
        <v>0.05</v>
      </c>
      <c r="AE1157" t="b">
        <v>1</v>
      </c>
      <c r="AF1157" s="21" t="s">
        <v>724</v>
      </c>
      <c r="AG1157">
        <v>5</v>
      </c>
      <c r="AH1157">
        <v>9</v>
      </c>
      <c r="AI1157">
        <v>10</v>
      </c>
      <c r="AJ1157">
        <v>10</v>
      </c>
      <c r="AK1157" s="21" t="s">
        <v>48</v>
      </c>
      <c r="AL1157" t="b">
        <v>0</v>
      </c>
      <c r="AM1157" t="b">
        <v>0</v>
      </c>
      <c r="AN1157">
        <v>50</v>
      </c>
      <c r="AO1157">
        <v>0</v>
      </c>
      <c r="AP1157">
        <v>2000</v>
      </c>
      <c r="AQ1157" s="21" t="s">
        <v>375</v>
      </c>
      <c r="AR1157" s="21"/>
      <c r="AS1157" t="b">
        <v>0</v>
      </c>
      <c r="AT1157" s="21"/>
      <c r="AU1157" s="21"/>
      <c r="AV1157" s="21" t="s">
        <v>375</v>
      </c>
      <c r="AW1157" s="21"/>
      <c r="AY1157" s="21"/>
      <c r="BA1157">
        <v>1</v>
      </c>
      <c r="BB1157" s="21"/>
      <c r="BC1157">
        <v>16711935</v>
      </c>
      <c r="BI1157" s="21"/>
    </row>
    <row r="1158" spans="1:62" x14ac:dyDescent="0.25">
      <c r="A1158" t="str">
        <f>VLOOKUP(ObjectiveData[[#This Row],[Template ID]],ID_Conversion[],3,FALSE)</f>
        <v>VMAT</v>
      </c>
      <c r="B1158" t="str">
        <f>VLOOKUP(ObjectiveData[[#This Row],[Template ID]],ID_Conversion[],6,FALSE)</f>
        <v>H&amp;N</v>
      </c>
      <c r="C1158" s="15">
        <f>VLOOKUP(ObjectiveData[[#This Row],[Last Modified]],Date_Conversion[],13,FALSE)</f>
        <v>43426.537673611114</v>
      </c>
      <c r="D1158" s="15" t="str">
        <f>VLOOKUP(ObjectiveData[[#This Row],[Template ID]],ObjectiveFiles[],3,FALSE)</f>
        <v>ObjectiveTemplate_2621.xml</v>
      </c>
      <c r="E1158">
        <v>1.7</v>
      </c>
      <c r="F1158" s="21" t="s">
        <v>206</v>
      </c>
      <c r="G1158" s="21" t="s">
        <v>9</v>
      </c>
      <c r="H1158" s="21" t="s">
        <v>14</v>
      </c>
      <c r="I1158" s="21"/>
      <c r="J1158" s="21"/>
      <c r="K1158" s="21" t="s">
        <v>23</v>
      </c>
      <c r="L1158" s="21"/>
      <c r="M1158" s="21" t="s">
        <v>785</v>
      </c>
      <c r="N1158" s="21" t="s">
        <v>607</v>
      </c>
      <c r="O1158" s="21" t="s">
        <v>41</v>
      </c>
      <c r="P1158" t="b">
        <v>0</v>
      </c>
      <c r="Q1158" t="b">
        <v>0</v>
      </c>
      <c r="R1158" t="b">
        <v>0</v>
      </c>
      <c r="S1158">
        <v>40</v>
      </c>
      <c r="T1158">
        <v>30</v>
      </c>
      <c r="U1158">
        <v>0</v>
      </c>
      <c r="V1158" s="21" t="s">
        <v>49</v>
      </c>
      <c r="W1158">
        <v>1000</v>
      </c>
      <c r="X1158">
        <v>100</v>
      </c>
      <c r="Y1158" t="b">
        <v>1</v>
      </c>
      <c r="Z1158">
        <v>100</v>
      </c>
      <c r="AA1158">
        <v>1</v>
      </c>
      <c r="AB1158">
        <v>105</v>
      </c>
      <c r="AC1158">
        <v>60</v>
      </c>
      <c r="AD1158">
        <v>0.05</v>
      </c>
      <c r="AE1158" t="b">
        <v>1</v>
      </c>
      <c r="AF1158" s="21" t="s">
        <v>724</v>
      </c>
      <c r="AG1158">
        <v>5</v>
      </c>
      <c r="AH1158">
        <v>9</v>
      </c>
      <c r="AI1158">
        <v>10</v>
      </c>
      <c r="AJ1158">
        <v>10</v>
      </c>
      <c r="AK1158" s="21" t="s">
        <v>48</v>
      </c>
      <c r="AL1158" t="b">
        <v>0</v>
      </c>
      <c r="AM1158" t="b">
        <v>0</v>
      </c>
      <c r="AN1158">
        <v>50</v>
      </c>
      <c r="AO1158">
        <v>0</v>
      </c>
      <c r="AP1158">
        <v>2000</v>
      </c>
      <c r="AQ1158" s="21" t="s">
        <v>382</v>
      </c>
      <c r="AR1158" s="21"/>
      <c r="AS1158" t="b">
        <v>0</v>
      </c>
      <c r="AT1158" s="21"/>
      <c r="AU1158" s="21"/>
      <c r="AV1158" s="21" t="s">
        <v>375</v>
      </c>
      <c r="AW1158" s="21"/>
      <c r="AY1158" s="21"/>
      <c r="BA1158">
        <v>1</v>
      </c>
      <c r="BB1158" s="21"/>
      <c r="BC1158">
        <v>8519755</v>
      </c>
      <c r="BI1158" s="21"/>
    </row>
    <row r="1159" spans="1:62" x14ac:dyDescent="0.25">
      <c r="A1159" t="str">
        <f>VLOOKUP(ObjectiveData[[#This Row],[Template ID]],ID_Conversion[],3,FALSE)</f>
        <v>VMAT</v>
      </c>
      <c r="B1159" t="str">
        <f>VLOOKUP(ObjectiveData[[#This Row],[Template ID]],ID_Conversion[],6,FALSE)</f>
        <v>H&amp;N</v>
      </c>
      <c r="C1159" s="15">
        <f>VLOOKUP(ObjectiveData[[#This Row],[Last Modified]],Date_Conversion[],13,FALSE)</f>
        <v>43426.537673611114</v>
      </c>
      <c r="D1159" s="15" t="str">
        <f>VLOOKUP(ObjectiveData[[#This Row],[Template ID]],ObjectiveFiles[],3,FALSE)</f>
        <v>ObjectiveTemplate_2621.xml</v>
      </c>
      <c r="E1159">
        <v>1.7</v>
      </c>
      <c r="F1159" s="21" t="s">
        <v>206</v>
      </c>
      <c r="G1159" s="21" t="s">
        <v>9</v>
      </c>
      <c r="H1159" s="21" t="s">
        <v>14</v>
      </c>
      <c r="I1159" s="21"/>
      <c r="J1159" s="21"/>
      <c r="K1159" s="21" t="s">
        <v>23</v>
      </c>
      <c r="L1159" s="21"/>
      <c r="M1159" s="21" t="s">
        <v>785</v>
      </c>
      <c r="N1159" s="21" t="s">
        <v>607</v>
      </c>
      <c r="O1159" s="21" t="s">
        <v>41</v>
      </c>
      <c r="P1159" t="b">
        <v>0</v>
      </c>
      <c r="Q1159" t="b">
        <v>0</v>
      </c>
      <c r="R1159" t="b">
        <v>0</v>
      </c>
      <c r="S1159">
        <v>40</v>
      </c>
      <c r="T1159">
        <v>30</v>
      </c>
      <c r="U1159">
        <v>0</v>
      </c>
      <c r="V1159" s="21" t="s">
        <v>49</v>
      </c>
      <c r="W1159">
        <v>1000</v>
      </c>
      <c r="X1159">
        <v>100</v>
      </c>
      <c r="Y1159" t="b">
        <v>1</v>
      </c>
      <c r="Z1159">
        <v>100</v>
      </c>
      <c r="AA1159">
        <v>1</v>
      </c>
      <c r="AB1159">
        <v>105</v>
      </c>
      <c r="AC1159">
        <v>60</v>
      </c>
      <c r="AD1159">
        <v>0.05</v>
      </c>
      <c r="AE1159" t="b">
        <v>1</v>
      </c>
      <c r="AF1159" s="21" t="s">
        <v>724</v>
      </c>
      <c r="AG1159">
        <v>5</v>
      </c>
      <c r="AH1159">
        <v>9</v>
      </c>
      <c r="AI1159">
        <v>10</v>
      </c>
      <c r="AJ1159">
        <v>10</v>
      </c>
      <c r="AK1159" s="21" t="s">
        <v>48</v>
      </c>
      <c r="AL1159" t="b">
        <v>0</v>
      </c>
      <c r="AM1159" t="b">
        <v>0</v>
      </c>
      <c r="AN1159">
        <v>50</v>
      </c>
      <c r="AO1159">
        <v>0</v>
      </c>
      <c r="AP1159">
        <v>2000</v>
      </c>
      <c r="AQ1159" s="21" t="s">
        <v>383</v>
      </c>
      <c r="AR1159" s="21"/>
      <c r="AS1159" t="b">
        <v>0</v>
      </c>
      <c r="AT1159" s="21"/>
      <c r="AU1159" s="21"/>
      <c r="AV1159" s="21" t="s">
        <v>375</v>
      </c>
      <c r="AW1159" s="21"/>
      <c r="AY1159" s="21"/>
      <c r="BA1159">
        <v>1</v>
      </c>
      <c r="BB1159" s="21"/>
      <c r="BC1159">
        <v>8519755</v>
      </c>
      <c r="BI1159" s="21"/>
    </row>
    <row r="1160" spans="1:62" x14ac:dyDescent="0.25">
      <c r="A1160" t="str">
        <f>VLOOKUP(ObjectiveData[[#This Row],[Template ID]],ID_Conversion[],3,FALSE)</f>
        <v>VMAT</v>
      </c>
      <c r="B1160" t="str">
        <f>VLOOKUP(ObjectiveData[[#This Row],[Template ID]],ID_Conversion[],6,FALSE)</f>
        <v>H&amp;N</v>
      </c>
      <c r="C1160" s="15">
        <f>VLOOKUP(ObjectiveData[[#This Row],[Last Modified]],Date_Conversion[],13,FALSE)</f>
        <v>43426.537673611114</v>
      </c>
      <c r="D1160" s="15" t="str">
        <f>VLOOKUP(ObjectiveData[[#This Row],[Template ID]],ObjectiveFiles[],3,FALSE)</f>
        <v>ObjectiveTemplate_2621.xml</v>
      </c>
      <c r="E1160">
        <v>1.7</v>
      </c>
      <c r="F1160" s="21" t="s">
        <v>206</v>
      </c>
      <c r="G1160" s="21" t="s">
        <v>9</v>
      </c>
      <c r="H1160" s="21" t="s">
        <v>14</v>
      </c>
      <c r="I1160" s="21"/>
      <c r="J1160" s="21"/>
      <c r="K1160" s="21" t="s">
        <v>23</v>
      </c>
      <c r="L1160" s="21"/>
      <c r="M1160" s="21" t="s">
        <v>785</v>
      </c>
      <c r="N1160" s="21" t="s">
        <v>607</v>
      </c>
      <c r="O1160" s="21" t="s">
        <v>41</v>
      </c>
      <c r="P1160" t="b">
        <v>0</v>
      </c>
      <c r="Q1160" t="b">
        <v>0</v>
      </c>
      <c r="R1160" t="b">
        <v>0</v>
      </c>
      <c r="S1160">
        <v>40</v>
      </c>
      <c r="T1160">
        <v>30</v>
      </c>
      <c r="U1160">
        <v>0</v>
      </c>
      <c r="V1160" s="21" t="s">
        <v>49</v>
      </c>
      <c r="W1160">
        <v>1000</v>
      </c>
      <c r="X1160">
        <v>100</v>
      </c>
      <c r="Y1160" t="b">
        <v>1</v>
      </c>
      <c r="Z1160">
        <v>100</v>
      </c>
      <c r="AA1160">
        <v>1</v>
      </c>
      <c r="AB1160">
        <v>105</v>
      </c>
      <c r="AC1160">
        <v>60</v>
      </c>
      <c r="AD1160">
        <v>0.05</v>
      </c>
      <c r="AE1160" t="b">
        <v>1</v>
      </c>
      <c r="AF1160" s="21" t="s">
        <v>724</v>
      </c>
      <c r="AG1160">
        <v>5</v>
      </c>
      <c r="AH1160">
        <v>9</v>
      </c>
      <c r="AI1160">
        <v>10</v>
      </c>
      <c r="AJ1160">
        <v>10</v>
      </c>
      <c r="AK1160" s="21" t="s">
        <v>48</v>
      </c>
      <c r="AL1160" t="b">
        <v>0</v>
      </c>
      <c r="AM1160" t="b">
        <v>0</v>
      </c>
      <c r="AN1160">
        <v>50</v>
      </c>
      <c r="AO1160">
        <v>0</v>
      </c>
      <c r="AP1160">
        <v>2000</v>
      </c>
      <c r="AQ1160" s="21" t="s">
        <v>384</v>
      </c>
      <c r="AR1160" s="21"/>
      <c r="AS1160" t="b">
        <v>0</v>
      </c>
      <c r="AT1160" s="21"/>
      <c r="AU1160" s="21"/>
      <c r="AV1160" s="21" t="s">
        <v>375</v>
      </c>
      <c r="AW1160" s="21"/>
      <c r="AY1160" s="21"/>
      <c r="BA1160">
        <v>1</v>
      </c>
      <c r="BB1160" s="21"/>
      <c r="BC1160">
        <v>8519755</v>
      </c>
      <c r="BI1160" s="21"/>
    </row>
    <row r="1161" spans="1:62" x14ac:dyDescent="0.25">
      <c r="A1161" t="str">
        <f>VLOOKUP(ObjectiveData[[#This Row],[Template ID]],ID_Conversion[],3,FALSE)</f>
        <v>VMAT</v>
      </c>
      <c r="B1161" t="str">
        <f>VLOOKUP(ObjectiveData[[#This Row],[Template ID]],ID_Conversion[],6,FALSE)</f>
        <v>H&amp;N</v>
      </c>
      <c r="C1161" s="15">
        <f>VLOOKUP(ObjectiveData[[#This Row],[Last Modified]],Date_Conversion[],13,FALSE)</f>
        <v>43426.537673611114</v>
      </c>
      <c r="D1161" s="15" t="str">
        <f>VLOOKUP(ObjectiveData[[#This Row],[Template ID]],ObjectiveFiles[],3,FALSE)</f>
        <v>ObjectiveTemplate_2621.xml</v>
      </c>
      <c r="E1161">
        <v>1.7</v>
      </c>
      <c r="F1161" s="21" t="s">
        <v>206</v>
      </c>
      <c r="G1161" s="21" t="s">
        <v>9</v>
      </c>
      <c r="H1161" s="21" t="s">
        <v>14</v>
      </c>
      <c r="I1161" s="21"/>
      <c r="J1161" s="21"/>
      <c r="K1161" s="21" t="s">
        <v>23</v>
      </c>
      <c r="L1161" s="21"/>
      <c r="M1161" s="21" t="s">
        <v>785</v>
      </c>
      <c r="N1161" s="21" t="s">
        <v>607</v>
      </c>
      <c r="O1161" s="21" t="s">
        <v>41</v>
      </c>
      <c r="P1161" t="b">
        <v>0</v>
      </c>
      <c r="Q1161" t="b">
        <v>0</v>
      </c>
      <c r="R1161" t="b">
        <v>0</v>
      </c>
      <c r="S1161">
        <v>40</v>
      </c>
      <c r="T1161">
        <v>30</v>
      </c>
      <c r="U1161">
        <v>0</v>
      </c>
      <c r="V1161" s="21" t="s">
        <v>49</v>
      </c>
      <c r="W1161">
        <v>1000</v>
      </c>
      <c r="X1161">
        <v>100</v>
      </c>
      <c r="Y1161" t="b">
        <v>1</v>
      </c>
      <c r="Z1161">
        <v>100</v>
      </c>
      <c r="AA1161">
        <v>1</v>
      </c>
      <c r="AB1161">
        <v>105</v>
      </c>
      <c r="AC1161">
        <v>60</v>
      </c>
      <c r="AD1161">
        <v>0.05</v>
      </c>
      <c r="AE1161" t="b">
        <v>1</v>
      </c>
      <c r="AF1161" s="21" t="s">
        <v>724</v>
      </c>
      <c r="AG1161">
        <v>5</v>
      </c>
      <c r="AH1161">
        <v>9</v>
      </c>
      <c r="AI1161">
        <v>10</v>
      </c>
      <c r="AJ1161">
        <v>10</v>
      </c>
      <c r="AK1161" s="21" t="s">
        <v>48</v>
      </c>
      <c r="AL1161" t="b">
        <v>0</v>
      </c>
      <c r="AM1161" t="b">
        <v>0</v>
      </c>
      <c r="AN1161">
        <v>50</v>
      </c>
      <c r="AO1161">
        <v>0</v>
      </c>
      <c r="AP1161">
        <v>2000</v>
      </c>
      <c r="AQ1161" s="21" t="s">
        <v>385</v>
      </c>
      <c r="AR1161" s="21"/>
      <c r="AS1161" t="b">
        <v>0</v>
      </c>
      <c r="AT1161" s="21"/>
      <c r="AU1161" s="21"/>
      <c r="AV1161" s="21" t="s">
        <v>375</v>
      </c>
      <c r="AW1161" s="21"/>
      <c r="AY1161" s="21"/>
      <c r="BA1161">
        <v>1</v>
      </c>
      <c r="BB1161" s="21"/>
      <c r="BC1161">
        <v>16748574</v>
      </c>
      <c r="BI1161" s="21"/>
    </row>
    <row r="1162" spans="1:62" x14ac:dyDescent="0.25">
      <c r="A1162" t="str">
        <f>VLOOKUP(ObjectiveData[[#This Row],[Template ID]],ID_Conversion[],3,FALSE)</f>
        <v>VMAT</v>
      </c>
      <c r="B1162" t="str">
        <f>VLOOKUP(ObjectiveData[[#This Row],[Template ID]],ID_Conversion[],6,FALSE)</f>
        <v>H&amp;N</v>
      </c>
      <c r="C1162" s="15">
        <f>VLOOKUP(ObjectiveData[[#This Row],[Last Modified]],Date_Conversion[],13,FALSE)</f>
        <v>43426.537673611114</v>
      </c>
      <c r="D1162" s="15" t="str">
        <f>VLOOKUP(ObjectiveData[[#This Row],[Template ID]],ObjectiveFiles[],3,FALSE)</f>
        <v>ObjectiveTemplate_2621.xml</v>
      </c>
      <c r="E1162">
        <v>1.7</v>
      </c>
      <c r="F1162" s="21" t="s">
        <v>206</v>
      </c>
      <c r="G1162" s="21" t="s">
        <v>9</v>
      </c>
      <c r="H1162" s="21" t="s">
        <v>14</v>
      </c>
      <c r="I1162" s="21"/>
      <c r="J1162" s="21"/>
      <c r="K1162" s="21" t="s">
        <v>23</v>
      </c>
      <c r="L1162" s="21"/>
      <c r="M1162" s="21" t="s">
        <v>785</v>
      </c>
      <c r="N1162" s="21" t="s">
        <v>607</v>
      </c>
      <c r="O1162" s="21" t="s">
        <v>41</v>
      </c>
      <c r="P1162" t="b">
        <v>0</v>
      </c>
      <c r="Q1162" t="b">
        <v>0</v>
      </c>
      <c r="R1162" t="b">
        <v>0</v>
      </c>
      <c r="S1162">
        <v>40</v>
      </c>
      <c r="T1162">
        <v>30</v>
      </c>
      <c r="U1162">
        <v>0</v>
      </c>
      <c r="V1162" s="21" t="s">
        <v>49</v>
      </c>
      <c r="W1162">
        <v>1000</v>
      </c>
      <c r="X1162">
        <v>100</v>
      </c>
      <c r="Y1162" t="b">
        <v>1</v>
      </c>
      <c r="Z1162">
        <v>100</v>
      </c>
      <c r="AA1162">
        <v>1</v>
      </c>
      <c r="AB1162">
        <v>105</v>
      </c>
      <c r="AC1162">
        <v>60</v>
      </c>
      <c r="AD1162">
        <v>0.05</v>
      </c>
      <c r="AE1162" t="b">
        <v>1</v>
      </c>
      <c r="AF1162" s="21" t="s">
        <v>724</v>
      </c>
      <c r="AG1162">
        <v>5</v>
      </c>
      <c r="AH1162">
        <v>9</v>
      </c>
      <c r="AI1162">
        <v>10</v>
      </c>
      <c r="AJ1162">
        <v>10</v>
      </c>
      <c r="AK1162" s="21" t="s">
        <v>48</v>
      </c>
      <c r="AL1162" t="b">
        <v>0</v>
      </c>
      <c r="AM1162" t="b">
        <v>0</v>
      </c>
      <c r="AN1162">
        <v>50</v>
      </c>
      <c r="AO1162">
        <v>0</v>
      </c>
      <c r="AP1162">
        <v>2000</v>
      </c>
      <c r="AQ1162" s="21" t="s">
        <v>386</v>
      </c>
      <c r="AR1162" s="21"/>
      <c r="AS1162" t="b">
        <v>0</v>
      </c>
      <c r="AT1162" s="21"/>
      <c r="AU1162" s="21"/>
      <c r="AV1162" s="21" t="s">
        <v>375</v>
      </c>
      <c r="AW1162" s="21"/>
      <c r="AY1162" s="21"/>
      <c r="BA1162">
        <v>1</v>
      </c>
      <c r="BB1162" s="21"/>
      <c r="BC1162">
        <v>16436871</v>
      </c>
      <c r="BI1162" s="21"/>
    </row>
    <row r="1163" spans="1:62" x14ac:dyDescent="0.25">
      <c r="A1163" t="str">
        <f>VLOOKUP(ObjectiveData[[#This Row],[Template ID]],ID_Conversion[],3,FALSE)</f>
        <v>VMAT</v>
      </c>
      <c r="B1163" t="str">
        <f>VLOOKUP(ObjectiveData[[#This Row],[Template ID]],ID_Conversion[],6,FALSE)</f>
        <v>H&amp;N</v>
      </c>
      <c r="C1163" s="15">
        <f>VLOOKUP(ObjectiveData[[#This Row],[Last Modified]],Date_Conversion[],13,FALSE)</f>
        <v>43426.537673611114</v>
      </c>
      <c r="D1163" s="15" t="str">
        <f>VLOOKUP(ObjectiveData[[#This Row],[Template ID]],ObjectiveFiles[],3,FALSE)</f>
        <v>ObjectiveTemplate_2621.xml</v>
      </c>
      <c r="E1163">
        <v>1.7</v>
      </c>
      <c r="F1163" s="21" t="s">
        <v>206</v>
      </c>
      <c r="G1163" s="21" t="s">
        <v>9</v>
      </c>
      <c r="H1163" s="21" t="s">
        <v>14</v>
      </c>
      <c r="I1163" s="21"/>
      <c r="J1163" s="21"/>
      <c r="K1163" s="21" t="s">
        <v>23</v>
      </c>
      <c r="L1163" s="21"/>
      <c r="M1163" s="21" t="s">
        <v>785</v>
      </c>
      <c r="N1163" s="21" t="s">
        <v>607</v>
      </c>
      <c r="O1163" s="21" t="s">
        <v>41</v>
      </c>
      <c r="P1163" t="b">
        <v>0</v>
      </c>
      <c r="Q1163" t="b">
        <v>0</v>
      </c>
      <c r="R1163" t="b">
        <v>0</v>
      </c>
      <c r="S1163">
        <v>40</v>
      </c>
      <c r="T1163">
        <v>30</v>
      </c>
      <c r="U1163">
        <v>0</v>
      </c>
      <c r="V1163" s="21" t="s">
        <v>49</v>
      </c>
      <c r="W1163">
        <v>1000</v>
      </c>
      <c r="X1163">
        <v>100</v>
      </c>
      <c r="Y1163" t="b">
        <v>1</v>
      </c>
      <c r="Z1163">
        <v>100</v>
      </c>
      <c r="AA1163">
        <v>1</v>
      </c>
      <c r="AB1163">
        <v>105</v>
      </c>
      <c r="AC1163">
        <v>60</v>
      </c>
      <c r="AD1163">
        <v>0.05</v>
      </c>
      <c r="AE1163" t="b">
        <v>1</v>
      </c>
      <c r="AF1163" s="21" t="s">
        <v>724</v>
      </c>
      <c r="AG1163">
        <v>5</v>
      </c>
      <c r="AH1163">
        <v>9</v>
      </c>
      <c r="AI1163">
        <v>10</v>
      </c>
      <c r="AJ1163">
        <v>10</v>
      </c>
      <c r="AK1163" s="21" t="s">
        <v>48</v>
      </c>
      <c r="AL1163" t="b">
        <v>0</v>
      </c>
      <c r="AM1163" t="b">
        <v>0</v>
      </c>
      <c r="AN1163">
        <v>50</v>
      </c>
      <c r="AO1163">
        <v>0</v>
      </c>
      <c r="AP1163">
        <v>2000</v>
      </c>
      <c r="AQ1163" s="21" t="s">
        <v>387</v>
      </c>
      <c r="AR1163" s="21"/>
      <c r="AS1163" t="b">
        <v>0</v>
      </c>
      <c r="AT1163" s="21"/>
      <c r="AU1163" s="21"/>
      <c r="AV1163" s="21" t="s">
        <v>375</v>
      </c>
      <c r="AW1163" s="21"/>
      <c r="AY1163" s="21"/>
      <c r="BA1163">
        <v>1</v>
      </c>
      <c r="BB1163" s="21"/>
      <c r="BC1163">
        <v>15128749</v>
      </c>
      <c r="BI1163" s="21"/>
    </row>
    <row r="1164" spans="1:62" x14ac:dyDescent="0.25">
      <c r="A1164" t="str">
        <f>VLOOKUP(ObjectiveData[[#This Row],[Template ID]],ID_Conversion[],3,FALSE)</f>
        <v>VMAT</v>
      </c>
      <c r="B1164" t="str">
        <f>VLOOKUP(ObjectiveData[[#This Row],[Template ID]],ID_Conversion[],6,FALSE)</f>
        <v>H&amp;N</v>
      </c>
      <c r="C1164" s="15">
        <f>VLOOKUP(ObjectiveData[[#This Row],[Last Modified]],Date_Conversion[],13,FALSE)</f>
        <v>43426.537673611114</v>
      </c>
      <c r="D1164" s="15" t="str">
        <f>VLOOKUP(ObjectiveData[[#This Row],[Template ID]],ObjectiveFiles[],3,FALSE)</f>
        <v>ObjectiveTemplate_2621.xml</v>
      </c>
      <c r="E1164">
        <v>1.7</v>
      </c>
      <c r="F1164" s="21" t="s">
        <v>206</v>
      </c>
      <c r="G1164" s="21" t="s">
        <v>9</v>
      </c>
      <c r="H1164" s="21" t="s">
        <v>14</v>
      </c>
      <c r="I1164" s="21"/>
      <c r="J1164" s="21"/>
      <c r="K1164" s="21" t="s">
        <v>23</v>
      </c>
      <c r="L1164" s="21"/>
      <c r="M1164" s="21" t="s">
        <v>785</v>
      </c>
      <c r="N1164" s="21" t="s">
        <v>607</v>
      </c>
      <c r="O1164" s="21" t="s">
        <v>41</v>
      </c>
      <c r="P1164" t="b">
        <v>0</v>
      </c>
      <c r="Q1164" t="b">
        <v>0</v>
      </c>
      <c r="R1164" t="b">
        <v>0</v>
      </c>
      <c r="S1164">
        <v>40</v>
      </c>
      <c r="T1164">
        <v>30</v>
      </c>
      <c r="U1164">
        <v>0</v>
      </c>
      <c r="V1164" s="21" t="s">
        <v>49</v>
      </c>
      <c r="W1164">
        <v>1000</v>
      </c>
      <c r="X1164">
        <v>100</v>
      </c>
      <c r="Y1164" t="b">
        <v>1</v>
      </c>
      <c r="Z1164">
        <v>100</v>
      </c>
      <c r="AA1164">
        <v>1</v>
      </c>
      <c r="AB1164">
        <v>105</v>
      </c>
      <c r="AC1164">
        <v>60</v>
      </c>
      <c r="AD1164">
        <v>0.05</v>
      </c>
      <c r="AE1164" t="b">
        <v>1</v>
      </c>
      <c r="AF1164" s="21" t="s">
        <v>724</v>
      </c>
      <c r="AG1164">
        <v>5</v>
      </c>
      <c r="AH1164">
        <v>9</v>
      </c>
      <c r="AI1164">
        <v>10</v>
      </c>
      <c r="AJ1164">
        <v>10</v>
      </c>
      <c r="AK1164" s="21" t="s">
        <v>48</v>
      </c>
      <c r="AL1164" t="b">
        <v>0</v>
      </c>
      <c r="AM1164" t="b">
        <v>0</v>
      </c>
      <c r="AN1164">
        <v>50</v>
      </c>
      <c r="AO1164">
        <v>0</v>
      </c>
      <c r="AP1164">
        <v>2000</v>
      </c>
      <c r="AQ1164" s="21" t="s">
        <v>388</v>
      </c>
      <c r="AR1164" s="21"/>
      <c r="AS1164" t="b">
        <v>0</v>
      </c>
      <c r="AT1164" s="21"/>
      <c r="AU1164" s="21"/>
      <c r="AV1164" s="21" t="s">
        <v>375</v>
      </c>
      <c r="AW1164" s="21"/>
      <c r="AY1164" s="21"/>
      <c r="BA1164">
        <v>1</v>
      </c>
      <c r="BB1164" s="21"/>
      <c r="BC1164">
        <v>9498256</v>
      </c>
      <c r="BI1164" s="21"/>
    </row>
    <row r="1165" spans="1:62" x14ac:dyDescent="0.25">
      <c r="A1165" t="str">
        <f>VLOOKUP(ObjectiveData[[#This Row],[Template ID]],ID_Conversion[],3,FALSE)</f>
        <v>VMAT</v>
      </c>
      <c r="B1165" t="str">
        <f>VLOOKUP(ObjectiveData[[#This Row],[Template ID]],ID_Conversion[],6,FALSE)</f>
        <v>H&amp;N</v>
      </c>
      <c r="C1165" s="15">
        <f>VLOOKUP(ObjectiveData[[#This Row],[Last Modified]],Date_Conversion[],13,FALSE)</f>
        <v>43426.537673611114</v>
      </c>
      <c r="D1165" s="15" t="str">
        <f>VLOOKUP(ObjectiveData[[#This Row],[Template ID]],ObjectiveFiles[],3,FALSE)</f>
        <v>ObjectiveTemplate_2621.xml</v>
      </c>
      <c r="E1165">
        <v>1.7</v>
      </c>
      <c r="F1165" s="21" t="s">
        <v>206</v>
      </c>
      <c r="G1165" s="21" t="s">
        <v>9</v>
      </c>
      <c r="H1165" s="21" t="s">
        <v>14</v>
      </c>
      <c r="I1165" s="21"/>
      <c r="J1165" s="21"/>
      <c r="K1165" s="21" t="s">
        <v>23</v>
      </c>
      <c r="L1165" s="21"/>
      <c r="M1165" s="21" t="s">
        <v>785</v>
      </c>
      <c r="N1165" s="21" t="s">
        <v>607</v>
      </c>
      <c r="O1165" s="21" t="s">
        <v>41</v>
      </c>
      <c r="P1165" t="b">
        <v>0</v>
      </c>
      <c r="Q1165" t="b">
        <v>0</v>
      </c>
      <c r="R1165" t="b">
        <v>0</v>
      </c>
      <c r="S1165">
        <v>40</v>
      </c>
      <c r="T1165">
        <v>30</v>
      </c>
      <c r="U1165">
        <v>0</v>
      </c>
      <c r="V1165" s="21" t="s">
        <v>49</v>
      </c>
      <c r="W1165">
        <v>1000</v>
      </c>
      <c r="X1165">
        <v>100</v>
      </c>
      <c r="Y1165" t="b">
        <v>1</v>
      </c>
      <c r="Z1165">
        <v>100</v>
      </c>
      <c r="AA1165">
        <v>1</v>
      </c>
      <c r="AB1165">
        <v>105</v>
      </c>
      <c r="AC1165">
        <v>60</v>
      </c>
      <c r="AD1165">
        <v>0.05</v>
      </c>
      <c r="AE1165" t="b">
        <v>1</v>
      </c>
      <c r="AF1165" s="21" t="s">
        <v>724</v>
      </c>
      <c r="AG1165">
        <v>5</v>
      </c>
      <c r="AH1165">
        <v>9</v>
      </c>
      <c r="AI1165">
        <v>10</v>
      </c>
      <c r="AJ1165">
        <v>10</v>
      </c>
      <c r="AK1165" s="21" t="s">
        <v>48</v>
      </c>
      <c r="AL1165" t="b">
        <v>0</v>
      </c>
      <c r="AM1165" t="b">
        <v>0</v>
      </c>
      <c r="AN1165">
        <v>50</v>
      </c>
      <c r="AO1165">
        <v>0</v>
      </c>
      <c r="AP1165">
        <v>2000</v>
      </c>
      <c r="AQ1165" s="21" t="s">
        <v>389</v>
      </c>
      <c r="AR1165" s="21"/>
      <c r="AS1165" t="b">
        <v>0</v>
      </c>
      <c r="AT1165" s="21"/>
      <c r="AU1165" s="21"/>
      <c r="AV1165" s="21" t="s">
        <v>375</v>
      </c>
      <c r="AW1165" s="21"/>
      <c r="AY1165" s="21"/>
      <c r="BA1165">
        <v>1</v>
      </c>
      <c r="BB1165" s="21"/>
      <c r="BC1165">
        <v>2263842</v>
      </c>
      <c r="BI1165" s="21"/>
    </row>
    <row r="1166" spans="1:62" x14ac:dyDescent="0.25">
      <c r="A1166" t="str">
        <f>VLOOKUP(ObjectiveData[[#This Row],[Template ID]],ID_Conversion[],3,FALSE)</f>
        <v>VMAT</v>
      </c>
      <c r="B1166" t="str">
        <f>VLOOKUP(ObjectiveData[[#This Row],[Template ID]],ID_Conversion[],6,FALSE)</f>
        <v>H&amp;N</v>
      </c>
      <c r="C1166" s="15">
        <f>VLOOKUP(ObjectiveData[[#This Row],[Last Modified]],Date_Conversion[],13,FALSE)</f>
        <v>43426.537673611114</v>
      </c>
      <c r="D1166" s="15" t="str">
        <f>VLOOKUP(ObjectiveData[[#This Row],[Template ID]],ObjectiveFiles[],3,FALSE)</f>
        <v>ObjectiveTemplate_2621.xml</v>
      </c>
      <c r="E1166">
        <v>1.7</v>
      </c>
      <c r="F1166" s="21" t="s">
        <v>206</v>
      </c>
      <c r="G1166" s="21" t="s">
        <v>9</v>
      </c>
      <c r="H1166" s="21" t="s">
        <v>14</v>
      </c>
      <c r="I1166" s="21"/>
      <c r="J1166" s="21"/>
      <c r="K1166" s="21" t="s">
        <v>23</v>
      </c>
      <c r="L1166" s="21"/>
      <c r="M1166" s="21" t="s">
        <v>785</v>
      </c>
      <c r="N1166" s="21" t="s">
        <v>607</v>
      </c>
      <c r="O1166" s="21" t="s">
        <v>41</v>
      </c>
      <c r="P1166" t="b">
        <v>0</v>
      </c>
      <c r="Q1166" t="b">
        <v>0</v>
      </c>
      <c r="R1166" t="b">
        <v>0</v>
      </c>
      <c r="S1166">
        <v>40</v>
      </c>
      <c r="T1166">
        <v>30</v>
      </c>
      <c r="U1166">
        <v>0</v>
      </c>
      <c r="V1166" s="21" t="s">
        <v>49</v>
      </c>
      <c r="W1166">
        <v>1000</v>
      </c>
      <c r="X1166">
        <v>100</v>
      </c>
      <c r="Y1166" t="b">
        <v>1</v>
      </c>
      <c r="Z1166">
        <v>100</v>
      </c>
      <c r="AA1166">
        <v>1</v>
      </c>
      <c r="AB1166">
        <v>105</v>
      </c>
      <c r="AC1166">
        <v>60</v>
      </c>
      <c r="AD1166">
        <v>0.05</v>
      </c>
      <c r="AE1166" t="b">
        <v>1</v>
      </c>
      <c r="AF1166" s="21" t="s">
        <v>724</v>
      </c>
      <c r="AG1166">
        <v>5</v>
      </c>
      <c r="AH1166">
        <v>9</v>
      </c>
      <c r="AI1166">
        <v>10</v>
      </c>
      <c r="AJ1166">
        <v>10</v>
      </c>
      <c r="AK1166" s="21" t="s">
        <v>48</v>
      </c>
      <c r="AL1166" t="b">
        <v>0</v>
      </c>
      <c r="AM1166" t="b">
        <v>0</v>
      </c>
      <c r="AN1166">
        <v>50</v>
      </c>
      <c r="AO1166">
        <v>0</v>
      </c>
      <c r="AP1166">
        <v>2000</v>
      </c>
      <c r="AQ1166" s="21" t="s">
        <v>390</v>
      </c>
      <c r="AR1166" s="21"/>
      <c r="AS1166" t="b">
        <v>0</v>
      </c>
      <c r="AT1166" s="21"/>
      <c r="AU1166" s="21"/>
      <c r="AV1166" s="21" t="s">
        <v>375</v>
      </c>
      <c r="AW1166" s="21"/>
      <c r="AY1166" s="21"/>
      <c r="BA1166">
        <v>1</v>
      </c>
      <c r="BB1166" s="21"/>
      <c r="BC1166">
        <v>8388352</v>
      </c>
      <c r="BI1166" s="21"/>
    </row>
    <row r="1167" spans="1:62" x14ac:dyDescent="0.25">
      <c r="A1167" t="str">
        <f>VLOOKUP(ObjectiveData[[#This Row],[Template ID]],ID_Conversion[],3,FALSE)</f>
        <v>VMAT</v>
      </c>
      <c r="B1167" t="str">
        <f>VLOOKUP(ObjectiveData[[#This Row],[Template ID]],ID_Conversion[],6,FALSE)</f>
        <v>H&amp;N</v>
      </c>
      <c r="C1167" s="15">
        <f>VLOOKUP(ObjectiveData[[#This Row],[Last Modified]],Date_Conversion[],13,FALSE)</f>
        <v>43426.537673611114</v>
      </c>
      <c r="D1167" s="15" t="str">
        <f>VLOOKUP(ObjectiveData[[#This Row],[Template ID]],ObjectiveFiles[],3,FALSE)</f>
        <v>ObjectiveTemplate_2621.xml</v>
      </c>
      <c r="E1167">
        <v>1.7</v>
      </c>
      <c r="F1167" s="21" t="s">
        <v>206</v>
      </c>
      <c r="G1167" s="21" t="s">
        <v>9</v>
      </c>
      <c r="H1167" s="21" t="s">
        <v>14</v>
      </c>
      <c r="I1167" s="21"/>
      <c r="J1167" s="21"/>
      <c r="K1167" s="21" t="s">
        <v>23</v>
      </c>
      <c r="L1167" s="21"/>
      <c r="M1167" s="21" t="s">
        <v>785</v>
      </c>
      <c r="N1167" s="21" t="s">
        <v>607</v>
      </c>
      <c r="O1167" s="21" t="s">
        <v>41</v>
      </c>
      <c r="P1167" t="b">
        <v>0</v>
      </c>
      <c r="Q1167" t="b">
        <v>0</v>
      </c>
      <c r="R1167" t="b">
        <v>0</v>
      </c>
      <c r="S1167">
        <v>40</v>
      </c>
      <c r="T1167">
        <v>30</v>
      </c>
      <c r="U1167">
        <v>0</v>
      </c>
      <c r="V1167" s="21" t="s">
        <v>49</v>
      </c>
      <c r="W1167">
        <v>1000</v>
      </c>
      <c r="X1167">
        <v>100</v>
      </c>
      <c r="Y1167" t="b">
        <v>1</v>
      </c>
      <c r="Z1167">
        <v>100</v>
      </c>
      <c r="AA1167">
        <v>1</v>
      </c>
      <c r="AB1167">
        <v>105</v>
      </c>
      <c r="AC1167">
        <v>60</v>
      </c>
      <c r="AD1167">
        <v>0.05</v>
      </c>
      <c r="AE1167" t="b">
        <v>1</v>
      </c>
      <c r="AF1167" s="21" t="s">
        <v>724</v>
      </c>
      <c r="AG1167">
        <v>5</v>
      </c>
      <c r="AH1167">
        <v>9</v>
      </c>
      <c r="AI1167">
        <v>10</v>
      </c>
      <c r="AJ1167">
        <v>10</v>
      </c>
      <c r="AK1167" s="21" t="s">
        <v>48</v>
      </c>
      <c r="AL1167" t="b">
        <v>0</v>
      </c>
      <c r="AM1167" t="b">
        <v>0</v>
      </c>
      <c r="AN1167">
        <v>50</v>
      </c>
      <c r="AO1167">
        <v>0</v>
      </c>
      <c r="AP1167">
        <v>2000</v>
      </c>
      <c r="AQ1167" s="21" t="s">
        <v>391</v>
      </c>
      <c r="AR1167" s="21"/>
      <c r="AS1167" t="b">
        <v>0</v>
      </c>
      <c r="AT1167" s="21"/>
      <c r="AU1167" s="21"/>
      <c r="AV1167" s="21" t="s">
        <v>375</v>
      </c>
      <c r="AW1167" s="21"/>
      <c r="AY1167" s="21"/>
      <c r="BA1167">
        <v>1</v>
      </c>
      <c r="BB1167" s="21"/>
      <c r="BC1167">
        <v>3329330</v>
      </c>
      <c r="BI1167" s="21"/>
    </row>
    <row r="1168" spans="1:62" x14ac:dyDescent="0.25">
      <c r="A1168" t="str">
        <f>VLOOKUP(ObjectiveData[[#This Row],[Template ID]],ID_Conversion[],3,FALSE)</f>
        <v>VMAT</v>
      </c>
      <c r="B1168" t="str">
        <f>VLOOKUP(ObjectiveData[[#This Row],[Template ID]],ID_Conversion[],6,FALSE)</f>
        <v>H&amp;N</v>
      </c>
      <c r="C1168" s="15">
        <f>VLOOKUP(ObjectiveData[[#This Row],[Last Modified]],Date_Conversion[],13,FALSE)</f>
        <v>43426.537673611114</v>
      </c>
      <c r="D1168" s="15" t="str">
        <f>VLOOKUP(ObjectiveData[[#This Row],[Template ID]],ObjectiveFiles[],3,FALSE)</f>
        <v>ObjectiveTemplate_2621.xml</v>
      </c>
      <c r="E1168">
        <v>1.7</v>
      </c>
      <c r="F1168" s="21" t="s">
        <v>206</v>
      </c>
      <c r="G1168" s="21" t="s">
        <v>9</v>
      </c>
      <c r="H1168" s="21" t="s">
        <v>14</v>
      </c>
      <c r="I1168" s="21"/>
      <c r="J1168" s="21"/>
      <c r="K1168" s="21" t="s">
        <v>23</v>
      </c>
      <c r="L1168" s="21"/>
      <c r="M1168" s="21" t="s">
        <v>785</v>
      </c>
      <c r="N1168" s="21" t="s">
        <v>607</v>
      </c>
      <c r="O1168" s="21" t="s">
        <v>41</v>
      </c>
      <c r="P1168" t="b">
        <v>0</v>
      </c>
      <c r="Q1168" t="b">
        <v>0</v>
      </c>
      <c r="R1168" t="b">
        <v>0</v>
      </c>
      <c r="S1168">
        <v>40</v>
      </c>
      <c r="T1168">
        <v>30</v>
      </c>
      <c r="U1168">
        <v>0</v>
      </c>
      <c r="V1168" s="21" t="s">
        <v>49</v>
      </c>
      <c r="W1168">
        <v>1000</v>
      </c>
      <c r="X1168">
        <v>100</v>
      </c>
      <c r="Y1168" t="b">
        <v>1</v>
      </c>
      <c r="Z1168">
        <v>100</v>
      </c>
      <c r="AA1168">
        <v>1</v>
      </c>
      <c r="AB1168">
        <v>105</v>
      </c>
      <c r="AC1168">
        <v>60</v>
      </c>
      <c r="AD1168">
        <v>0.05</v>
      </c>
      <c r="AE1168" t="b">
        <v>1</v>
      </c>
      <c r="AF1168" s="21" t="s">
        <v>724</v>
      </c>
      <c r="AG1168">
        <v>5</v>
      </c>
      <c r="AH1168">
        <v>9</v>
      </c>
      <c r="AI1168">
        <v>10</v>
      </c>
      <c r="AJ1168">
        <v>10</v>
      </c>
      <c r="AK1168" s="21" t="s">
        <v>48</v>
      </c>
      <c r="AL1168" t="b">
        <v>0</v>
      </c>
      <c r="AM1168" t="b">
        <v>0</v>
      </c>
      <c r="AN1168">
        <v>50</v>
      </c>
      <c r="AO1168">
        <v>0</v>
      </c>
      <c r="AP1168">
        <v>2000</v>
      </c>
      <c r="AQ1168" s="21" t="s">
        <v>392</v>
      </c>
      <c r="AR1168" s="21"/>
      <c r="AS1168" t="b">
        <v>0</v>
      </c>
      <c r="AT1168" s="21"/>
      <c r="AU1168" s="21"/>
      <c r="AV1168" s="21" t="s">
        <v>375</v>
      </c>
      <c r="AW1168" s="21"/>
      <c r="AY1168" s="21"/>
      <c r="BA1168">
        <v>1</v>
      </c>
      <c r="BB1168" s="21"/>
      <c r="BC1168">
        <v>8519755</v>
      </c>
      <c r="BI1168" s="21"/>
    </row>
    <row r="1169" spans="1:62" x14ac:dyDescent="0.25">
      <c r="A1169" t="str">
        <f>VLOOKUP(ObjectiveData[[#This Row],[Template ID]],ID_Conversion[],3,FALSE)</f>
        <v>VMAT</v>
      </c>
      <c r="B1169" t="str">
        <f>VLOOKUP(ObjectiveData[[#This Row],[Template ID]],ID_Conversion[],6,FALSE)</f>
        <v>H&amp;N</v>
      </c>
      <c r="C1169" s="15">
        <f>VLOOKUP(ObjectiveData[[#This Row],[Last Modified]],Date_Conversion[],13,FALSE)</f>
        <v>43426.537673611114</v>
      </c>
      <c r="D1169" s="15" t="str">
        <f>VLOOKUP(ObjectiveData[[#This Row],[Template ID]],ObjectiveFiles[],3,FALSE)</f>
        <v>ObjectiveTemplate_2621.xml</v>
      </c>
      <c r="E1169">
        <v>1.7</v>
      </c>
      <c r="F1169" s="21" t="s">
        <v>206</v>
      </c>
      <c r="G1169" s="21" t="s">
        <v>9</v>
      </c>
      <c r="H1169" s="21" t="s">
        <v>14</v>
      </c>
      <c r="I1169" s="21"/>
      <c r="J1169" s="21"/>
      <c r="K1169" s="21" t="s">
        <v>23</v>
      </c>
      <c r="L1169" s="21"/>
      <c r="M1169" s="21" t="s">
        <v>785</v>
      </c>
      <c r="N1169" s="21" t="s">
        <v>607</v>
      </c>
      <c r="O1169" s="21" t="s">
        <v>41</v>
      </c>
      <c r="P1169" t="b">
        <v>0</v>
      </c>
      <c r="Q1169" t="b">
        <v>0</v>
      </c>
      <c r="R1169" t="b">
        <v>0</v>
      </c>
      <c r="S1169">
        <v>40</v>
      </c>
      <c r="T1169">
        <v>30</v>
      </c>
      <c r="U1169">
        <v>0</v>
      </c>
      <c r="V1169" s="21" t="s">
        <v>49</v>
      </c>
      <c r="W1169">
        <v>1000</v>
      </c>
      <c r="X1169">
        <v>100</v>
      </c>
      <c r="Y1169" t="b">
        <v>1</v>
      </c>
      <c r="Z1169">
        <v>100</v>
      </c>
      <c r="AA1169">
        <v>1</v>
      </c>
      <c r="AB1169">
        <v>105</v>
      </c>
      <c r="AC1169">
        <v>60</v>
      </c>
      <c r="AD1169">
        <v>0.05</v>
      </c>
      <c r="AE1169" t="b">
        <v>1</v>
      </c>
      <c r="AF1169" s="21" t="s">
        <v>724</v>
      </c>
      <c r="AG1169">
        <v>5</v>
      </c>
      <c r="AH1169">
        <v>9</v>
      </c>
      <c r="AI1169">
        <v>10</v>
      </c>
      <c r="AJ1169">
        <v>10</v>
      </c>
      <c r="AK1169" s="21" t="s">
        <v>48</v>
      </c>
      <c r="AL1169" t="b">
        <v>0</v>
      </c>
      <c r="AM1169" t="b">
        <v>0</v>
      </c>
      <c r="AN1169">
        <v>50</v>
      </c>
      <c r="AO1169">
        <v>0</v>
      </c>
      <c r="AP1169">
        <v>2000</v>
      </c>
      <c r="AQ1169" s="21" t="s">
        <v>393</v>
      </c>
      <c r="AR1169" s="21"/>
      <c r="AS1169" t="b">
        <v>0</v>
      </c>
      <c r="AT1169" s="21"/>
      <c r="AU1169" s="21"/>
      <c r="AV1169" s="21" t="s">
        <v>375</v>
      </c>
      <c r="AW1169" s="21"/>
      <c r="AY1169" s="21"/>
      <c r="BA1169">
        <v>1</v>
      </c>
      <c r="BB1169" s="21"/>
      <c r="BC1169">
        <v>8519755</v>
      </c>
      <c r="BI1169" s="21"/>
    </row>
    <row r="1170" spans="1:62" x14ac:dyDescent="0.25">
      <c r="A1170" t="str">
        <f>VLOOKUP(ObjectiveData[[#This Row],[Template ID]],ID_Conversion[],3,FALSE)</f>
        <v>VMAT</v>
      </c>
      <c r="B1170" t="str">
        <f>VLOOKUP(ObjectiveData[[#This Row],[Template ID]],ID_Conversion[],6,FALSE)</f>
        <v>H&amp;N</v>
      </c>
      <c r="C1170" s="15">
        <f>VLOOKUP(ObjectiveData[[#This Row],[Last Modified]],Date_Conversion[],13,FALSE)</f>
        <v>43426.537673611114</v>
      </c>
      <c r="D1170" s="15" t="str">
        <f>VLOOKUP(ObjectiveData[[#This Row],[Template ID]],ObjectiveFiles[],3,FALSE)</f>
        <v>ObjectiveTemplate_2621.xml</v>
      </c>
      <c r="E1170">
        <v>1.7</v>
      </c>
      <c r="F1170" s="21" t="s">
        <v>206</v>
      </c>
      <c r="G1170" s="21" t="s">
        <v>9</v>
      </c>
      <c r="H1170" s="21" t="s">
        <v>14</v>
      </c>
      <c r="I1170" s="21"/>
      <c r="J1170" s="21"/>
      <c r="K1170" s="21" t="s">
        <v>23</v>
      </c>
      <c r="L1170" s="21"/>
      <c r="M1170" s="21" t="s">
        <v>785</v>
      </c>
      <c r="N1170" s="21" t="s">
        <v>607</v>
      </c>
      <c r="O1170" s="21" t="s">
        <v>41</v>
      </c>
      <c r="P1170" t="b">
        <v>0</v>
      </c>
      <c r="Q1170" t="b">
        <v>0</v>
      </c>
      <c r="R1170" t="b">
        <v>0</v>
      </c>
      <c r="S1170">
        <v>40</v>
      </c>
      <c r="T1170">
        <v>30</v>
      </c>
      <c r="U1170">
        <v>0</v>
      </c>
      <c r="V1170" s="21" t="s">
        <v>49</v>
      </c>
      <c r="W1170">
        <v>1000</v>
      </c>
      <c r="X1170">
        <v>100</v>
      </c>
      <c r="Y1170" t="b">
        <v>1</v>
      </c>
      <c r="Z1170">
        <v>100</v>
      </c>
      <c r="AA1170">
        <v>1</v>
      </c>
      <c r="AB1170">
        <v>105</v>
      </c>
      <c r="AC1170">
        <v>60</v>
      </c>
      <c r="AD1170">
        <v>0.05</v>
      </c>
      <c r="AE1170" t="b">
        <v>1</v>
      </c>
      <c r="AF1170" s="21" t="s">
        <v>724</v>
      </c>
      <c r="AG1170">
        <v>5</v>
      </c>
      <c r="AH1170">
        <v>9</v>
      </c>
      <c r="AI1170">
        <v>10</v>
      </c>
      <c r="AJ1170">
        <v>10</v>
      </c>
      <c r="AK1170" s="21" t="s">
        <v>48</v>
      </c>
      <c r="AL1170" t="b">
        <v>0</v>
      </c>
      <c r="AM1170" t="b">
        <v>0</v>
      </c>
      <c r="AN1170">
        <v>50</v>
      </c>
      <c r="AO1170">
        <v>0</v>
      </c>
      <c r="AP1170">
        <v>2000</v>
      </c>
      <c r="AQ1170" s="21" t="s">
        <v>394</v>
      </c>
      <c r="AR1170" s="21"/>
      <c r="AS1170" t="b">
        <v>0</v>
      </c>
      <c r="AT1170" s="21"/>
      <c r="AU1170" s="21"/>
      <c r="AV1170" s="21" t="s">
        <v>375</v>
      </c>
      <c r="AW1170" s="21"/>
      <c r="AY1170" s="21"/>
      <c r="BA1170">
        <v>1</v>
      </c>
      <c r="BB1170" s="21"/>
      <c r="BC1170">
        <v>8519755</v>
      </c>
      <c r="BI1170" s="21"/>
    </row>
    <row r="1171" spans="1:62" x14ac:dyDescent="0.25">
      <c r="A1171" t="str">
        <f>VLOOKUP(ObjectiveData[[#This Row],[Template ID]],ID_Conversion[],3,FALSE)</f>
        <v>VMAT</v>
      </c>
      <c r="B1171" t="str">
        <f>VLOOKUP(ObjectiveData[[#This Row],[Template ID]],ID_Conversion[],6,FALSE)</f>
        <v>H&amp;N</v>
      </c>
      <c r="C1171" s="15">
        <f>VLOOKUP(ObjectiveData[[#This Row],[Last Modified]],Date_Conversion[],13,FALSE)</f>
        <v>43426.537673611114</v>
      </c>
      <c r="D1171" s="15" t="str">
        <f>VLOOKUP(ObjectiveData[[#This Row],[Template ID]],ObjectiveFiles[],3,FALSE)</f>
        <v>ObjectiveTemplate_2621.xml</v>
      </c>
      <c r="E1171">
        <v>1.7</v>
      </c>
      <c r="F1171" s="21" t="s">
        <v>206</v>
      </c>
      <c r="G1171" s="21" t="s">
        <v>9</v>
      </c>
      <c r="H1171" s="21" t="s">
        <v>14</v>
      </c>
      <c r="I1171" s="21"/>
      <c r="J1171" s="21"/>
      <c r="K1171" s="21" t="s">
        <v>23</v>
      </c>
      <c r="L1171" s="21"/>
      <c r="M1171" s="21" t="s">
        <v>785</v>
      </c>
      <c r="N1171" s="21" t="s">
        <v>607</v>
      </c>
      <c r="O1171" s="21" t="s">
        <v>41</v>
      </c>
      <c r="P1171" t="b">
        <v>0</v>
      </c>
      <c r="Q1171" t="b">
        <v>0</v>
      </c>
      <c r="R1171" t="b">
        <v>0</v>
      </c>
      <c r="S1171">
        <v>40</v>
      </c>
      <c r="T1171">
        <v>30</v>
      </c>
      <c r="U1171">
        <v>0</v>
      </c>
      <c r="V1171" s="21" t="s">
        <v>49</v>
      </c>
      <c r="W1171">
        <v>1000</v>
      </c>
      <c r="X1171">
        <v>100</v>
      </c>
      <c r="Y1171" t="b">
        <v>1</v>
      </c>
      <c r="Z1171">
        <v>100</v>
      </c>
      <c r="AA1171">
        <v>1</v>
      </c>
      <c r="AB1171">
        <v>105</v>
      </c>
      <c r="AC1171">
        <v>60</v>
      </c>
      <c r="AD1171">
        <v>0.05</v>
      </c>
      <c r="AE1171" t="b">
        <v>1</v>
      </c>
      <c r="AF1171" s="21" t="s">
        <v>724</v>
      </c>
      <c r="AG1171">
        <v>5</v>
      </c>
      <c r="AH1171">
        <v>9</v>
      </c>
      <c r="AI1171">
        <v>10</v>
      </c>
      <c r="AJ1171">
        <v>10</v>
      </c>
      <c r="AK1171" s="21" t="s">
        <v>48</v>
      </c>
      <c r="AL1171" t="b">
        <v>0</v>
      </c>
      <c r="AM1171" t="b">
        <v>0</v>
      </c>
      <c r="AN1171">
        <v>50</v>
      </c>
      <c r="AO1171">
        <v>0</v>
      </c>
      <c r="AP1171">
        <v>2000</v>
      </c>
      <c r="AQ1171" s="21" t="s">
        <v>395</v>
      </c>
      <c r="AR1171" s="21"/>
      <c r="AS1171" t="b">
        <v>0</v>
      </c>
      <c r="AT1171" s="21"/>
      <c r="AU1171" s="21"/>
      <c r="AV1171" s="21" t="s">
        <v>375</v>
      </c>
      <c r="AW1171" s="21"/>
      <c r="AY1171" s="21"/>
      <c r="BA1171">
        <v>3</v>
      </c>
      <c r="BB1171" s="21"/>
      <c r="BC1171">
        <v>16748574</v>
      </c>
      <c r="BI1171" s="21"/>
    </row>
    <row r="1172" spans="1:62" x14ac:dyDescent="0.25">
      <c r="A1172" t="str">
        <f>VLOOKUP(ObjectiveData[[#This Row],[Template ID]],ID_Conversion[],3,FALSE)</f>
        <v>VMAT</v>
      </c>
      <c r="B1172" t="str">
        <f>VLOOKUP(ObjectiveData[[#This Row],[Template ID]],ID_Conversion[],6,FALSE)</f>
        <v>H&amp;N</v>
      </c>
      <c r="C1172" s="15">
        <f>VLOOKUP(ObjectiveData[[#This Row],[Last Modified]],Date_Conversion[],13,FALSE)</f>
        <v>43426.537673611114</v>
      </c>
      <c r="D1172" s="15" t="str">
        <f>VLOOKUP(ObjectiveData[[#This Row],[Template ID]],ObjectiveFiles[],3,FALSE)</f>
        <v>ObjectiveTemplate_2621.xml</v>
      </c>
      <c r="E1172">
        <v>1.7</v>
      </c>
      <c r="F1172" s="21" t="s">
        <v>206</v>
      </c>
      <c r="G1172" s="21" t="s">
        <v>9</v>
      </c>
      <c r="H1172" s="21" t="s">
        <v>14</v>
      </c>
      <c r="I1172" s="21"/>
      <c r="J1172" s="21"/>
      <c r="K1172" s="21" t="s">
        <v>23</v>
      </c>
      <c r="L1172" s="21"/>
      <c r="M1172" s="21" t="s">
        <v>785</v>
      </c>
      <c r="N1172" s="21" t="s">
        <v>607</v>
      </c>
      <c r="O1172" s="21" t="s">
        <v>41</v>
      </c>
      <c r="P1172" t="b">
        <v>0</v>
      </c>
      <c r="Q1172" t="b">
        <v>0</v>
      </c>
      <c r="R1172" t="b">
        <v>0</v>
      </c>
      <c r="S1172">
        <v>40</v>
      </c>
      <c r="T1172">
        <v>30</v>
      </c>
      <c r="U1172">
        <v>0</v>
      </c>
      <c r="V1172" s="21" t="s">
        <v>49</v>
      </c>
      <c r="W1172">
        <v>1000</v>
      </c>
      <c r="X1172">
        <v>100</v>
      </c>
      <c r="Y1172" t="b">
        <v>1</v>
      </c>
      <c r="Z1172">
        <v>100</v>
      </c>
      <c r="AA1172">
        <v>1</v>
      </c>
      <c r="AB1172">
        <v>105</v>
      </c>
      <c r="AC1172">
        <v>60</v>
      </c>
      <c r="AD1172">
        <v>0.05</v>
      </c>
      <c r="AE1172" t="b">
        <v>1</v>
      </c>
      <c r="AF1172" s="21" t="s">
        <v>724</v>
      </c>
      <c r="AG1172">
        <v>5</v>
      </c>
      <c r="AH1172">
        <v>9</v>
      </c>
      <c r="AI1172">
        <v>10</v>
      </c>
      <c r="AJ1172">
        <v>10</v>
      </c>
      <c r="AK1172" s="21" t="s">
        <v>48</v>
      </c>
      <c r="AL1172" t="b">
        <v>0</v>
      </c>
      <c r="AM1172" t="b">
        <v>0</v>
      </c>
      <c r="AN1172">
        <v>50</v>
      </c>
      <c r="AO1172">
        <v>0</v>
      </c>
      <c r="AP1172">
        <v>2000</v>
      </c>
      <c r="AQ1172" s="21" t="s">
        <v>396</v>
      </c>
      <c r="AR1172" s="21"/>
      <c r="AS1172" t="b">
        <v>0</v>
      </c>
      <c r="AT1172" s="21"/>
      <c r="AU1172" s="21"/>
      <c r="AV1172" s="21" t="s">
        <v>375</v>
      </c>
      <c r="AW1172" s="21"/>
      <c r="AY1172" s="21"/>
      <c r="BA1172">
        <v>3</v>
      </c>
      <c r="BB1172" s="21"/>
      <c r="BC1172">
        <v>16436871</v>
      </c>
      <c r="BI1172" s="21"/>
    </row>
    <row r="1173" spans="1:62" x14ac:dyDescent="0.25">
      <c r="A1173" t="str">
        <f>VLOOKUP(ObjectiveData[[#This Row],[Template ID]],ID_Conversion[],3,FALSE)</f>
        <v>VMAT</v>
      </c>
      <c r="B1173" t="str">
        <f>VLOOKUP(ObjectiveData[[#This Row],[Template ID]],ID_Conversion[],6,FALSE)</f>
        <v>H&amp;N</v>
      </c>
      <c r="C1173" s="15">
        <f>VLOOKUP(ObjectiveData[[#This Row],[Last Modified]],Date_Conversion[],13,FALSE)</f>
        <v>43426.537673611114</v>
      </c>
      <c r="D1173" s="15" t="str">
        <f>VLOOKUP(ObjectiveData[[#This Row],[Template ID]],ObjectiveFiles[],3,FALSE)</f>
        <v>ObjectiveTemplate_2621.xml</v>
      </c>
      <c r="E1173">
        <v>1.7</v>
      </c>
      <c r="F1173" s="21" t="s">
        <v>206</v>
      </c>
      <c r="G1173" s="21" t="s">
        <v>9</v>
      </c>
      <c r="H1173" s="21" t="s">
        <v>14</v>
      </c>
      <c r="I1173" s="21"/>
      <c r="J1173" s="21"/>
      <c r="K1173" s="21" t="s">
        <v>23</v>
      </c>
      <c r="L1173" s="21"/>
      <c r="M1173" s="21" t="s">
        <v>785</v>
      </c>
      <c r="N1173" s="21" t="s">
        <v>607</v>
      </c>
      <c r="O1173" s="21" t="s">
        <v>41</v>
      </c>
      <c r="P1173" t="b">
        <v>0</v>
      </c>
      <c r="Q1173" t="b">
        <v>0</v>
      </c>
      <c r="R1173" t="b">
        <v>0</v>
      </c>
      <c r="S1173">
        <v>40</v>
      </c>
      <c r="T1173">
        <v>30</v>
      </c>
      <c r="U1173">
        <v>0</v>
      </c>
      <c r="V1173" s="21" t="s">
        <v>49</v>
      </c>
      <c r="W1173">
        <v>1000</v>
      </c>
      <c r="X1173">
        <v>100</v>
      </c>
      <c r="Y1173" t="b">
        <v>1</v>
      </c>
      <c r="Z1173">
        <v>100</v>
      </c>
      <c r="AA1173">
        <v>1</v>
      </c>
      <c r="AB1173">
        <v>105</v>
      </c>
      <c r="AC1173">
        <v>60</v>
      </c>
      <c r="AD1173">
        <v>0.05</v>
      </c>
      <c r="AE1173" t="b">
        <v>1</v>
      </c>
      <c r="AF1173" s="21" t="s">
        <v>724</v>
      </c>
      <c r="AG1173">
        <v>5</v>
      </c>
      <c r="AH1173">
        <v>9</v>
      </c>
      <c r="AI1173">
        <v>10</v>
      </c>
      <c r="AJ1173">
        <v>10</v>
      </c>
      <c r="AK1173" s="21" t="s">
        <v>48</v>
      </c>
      <c r="AL1173" t="b">
        <v>0</v>
      </c>
      <c r="AM1173" t="b">
        <v>0</v>
      </c>
      <c r="AN1173">
        <v>50</v>
      </c>
      <c r="AO1173">
        <v>0</v>
      </c>
      <c r="AP1173">
        <v>2000</v>
      </c>
      <c r="AQ1173" s="21" t="s">
        <v>397</v>
      </c>
      <c r="AR1173" s="21"/>
      <c r="AS1173" t="b">
        <v>0</v>
      </c>
      <c r="AT1173" s="21"/>
      <c r="AU1173" s="21"/>
      <c r="AV1173" s="21" t="s">
        <v>375</v>
      </c>
      <c r="AW1173" s="21"/>
      <c r="AY1173" s="21"/>
      <c r="BA1173">
        <v>1</v>
      </c>
      <c r="BB1173" s="21"/>
      <c r="BC1173">
        <v>15128749</v>
      </c>
      <c r="BI1173" s="21"/>
    </row>
    <row r="1174" spans="1:62" x14ac:dyDescent="0.25">
      <c r="A1174" t="str">
        <f>VLOOKUP(ObjectiveData[[#This Row],[Template ID]],ID_Conversion[],3,FALSE)</f>
        <v>VMAT</v>
      </c>
      <c r="B1174" t="str">
        <f>VLOOKUP(ObjectiveData[[#This Row],[Template ID]],ID_Conversion[],6,FALSE)</f>
        <v>H&amp;N</v>
      </c>
      <c r="C1174" s="15">
        <f>VLOOKUP(ObjectiveData[[#This Row],[Last Modified]],Date_Conversion[],13,FALSE)</f>
        <v>43426.537673611114</v>
      </c>
      <c r="D1174" s="15" t="str">
        <f>VLOOKUP(ObjectiveData[[#This Row],[Template ID]],ObjectiveFiles[],3,FALSE)</f>
        <v>ObjectiveTemplate_2621.xml</v>
      </c>
      <c r="E1174">
        <v>1.7</v>
      </c>
      <c r="F1174" s="21" t="s">
        <v>206</v>
      </c>
      <c r="G1174" s="21" t="s">
        <v>9</v>
      </c>
      <c r="H1174" s="21" t="s">
        <v>14</v>
      </c>
      <c r="I1174" s="21"/>
      <c r="J1174" s="21"/>
      <c r="K1174" s="21" t="s">
        <v>23</v>
      </c>
      <c r="L1174" s="21"/>
      <c r="M1174" s="21" t="s">
        <v>785</v>
      </c>
      <c r="N1174" s="21" t="s">
        <v>607</v>
      </c>
      <c r="O1174" s="21" t="s">
        <v>41</v>
      </c>
      <c r="P1174" t="b">
        <v>0</v>
      </c>
      <c r="Q1174" t="b">
        <v>0</v>
      </c>
      <c r="R1174" t="b">
        <v>0</v>
      </c>
      <c r="S1174">
        <v>40</v>
      </c>
      <c r="T1174">
        <v>30</v>
      </c>
      <c r="U1174">
        <v>0</v>
      </c>
      <c r="V1174" s="21" t="s">
        <v>49</v>
      </c>
      <c r="W1174">
        <v>1000</v>
      </c>
      <c r="X1174">
        <v>100</v>
      </c>
      <c r="Y1174" t="b">
        <v>1</v>
      </c>
      <c r="Z1174">
        <v>100</v>
      </c>
      <c r="AA1174">
        <v>1</v>
      </c>
      <c r="AB1174">
        <v>105</v>
      </c>
      <c r="AC1174">
        <v>60</v>
      </c>
      <c r="AD1174">
        <v>0.05</v>
      </c>
      <c r="AE1174" t="b">
        <v>1</v>
      </c>
      <c r="AF1174" s="21" t="s">
        <v>724</v>
      </c>
      <c r="AG1174">
        <v>5</v>
      </c>
      <c r="AH1174">
        <v>9</v>
      </c>
      <c r="AI1174">
        <v>10</v>
      </c>
      <c r="AJ1174">
        <v>10</v>
      </c>
      <c r="AK1174" s="21" t="s">
        <v>48</v>
      </c>
      <c r="AL1174" t="b">
        <v>0</v>
      </c>
      <c r="AM1174" t="b">
        <v>0</v>
      </c>
      <c r="AN1174">
        <v>50</v>
      </c>
      <c r="AO1174">
        <v>0</v>
      </c>
      <c r="AP1174">
        <v>2000</v>
      </c>
      <c r="AQ1174" s="21" t="s">
        <v>398</v>
      </c>
      <c r="AR1174" s="21"/>
      <c r="AS1174" t="b">
        <v>0</v>
      </c>
      <c r="AT1174" s="21"/>
      <c r="AU1174" s="21"/>
      <c r="AV1174" s="21" t="s">
        <v>375</v>
      </c>
      <c r="AW1174" s="21"/>
      <c r="AY1174" s="21"/>
      <c r="BA1174">
        <v>1</v>
      </c>
      <c r="BB1174" s="21"/>
      <c r="BC1174">
        <v>9498256</v>
      </c>
      <c r="BI1174" s="21"/>
    </row>
    <row r="1175" spans="1:62" x14ac:dyDescent="0.25">
      <c r="A1175" t="str">
        <f>VLOOKUP(ObjectiveData[[#This Row],[Template ID]],ID_Conversion[],3,FALSE)</f>
        <v>VMAT</v>
      </c>
      <c r="B1175" t="str">
        <f>VLOOKUP(ObjectiveData[[#This Row],[Template ID]],ID_Conversion[],6,FALSE)</f>
        <v>H&amp;N</v>
      </c>
      <c r="C1175" s="15">
        <f>VLOOKUP(ObjectiveData[[#This Row],[Last Modified]],Date_Conversion[],13,FALSE)</f>
        <v>43426.537673611114</v>
      </c>
      <c r="D1175" s="15" t="str">
        <f>VLOOKUP(ObjectiveData[[#This Row],[Template ID]],ObjectiveFiles[],3,FALSE)</f>
        <v>ObjectiveTemplate_2621.xml</v>
      </c>
      <c r="E1175">
        <v>1.7</v>
      </c>
      <c r="F1175" s="21" t="s">
        <v>206</v>
      </c>
      <c r="G1175" s="21" t="s">
        <v>9</v>
      </c>
      <c r="H1175" s="21" t="s">
        <v>14</v>
      </c>
      <c r="I1175" s="21"/>
      <c r="J1175" s="21"/>
      <c r="K1175" s="21" t="s">
        <v>23</v>
      </c>
      <c r="L1175" s="21"/>
      <c r="M1175" s="21" t="s">
        <v>785</v>
      </c>
      <c r="N1175" s="21" t="s">
        <v>607</v>
      </c>
      <c r="O1175" s="21" t="s">
        <v>41</v>
      </c>
      <c r="P1175" t="b">
        <v>0</v>
      </c>
      <c r="Q1175" t="b">
        <v>0</v>
      </c>
      <c r="R1175" t="b">
        <v>0</v>
      </c>
      <c r="S1175">
        <v>40</v>
      </c>
      <c r="T1175">
        <v>30</v>
      </c>
      <c r="U1175">
        <v>0</v>
      </c>
      <c r="V1175" s="21" t="s">
        <v>49</v>
      </c>
      <c r="W1175">
        <v>1000</v>
      </c>
      <c r="X1175">
        <v>100</v>
      </c>
      <c r="Y1175" t="b">
        <v>1</v>
      </c>
      <c r="Z1175">
        <v>100</v>
      </c>
      <c r="AA1175">
        <v>1</v>
      </c>
      <c r="AB1175">
        <v>105</v>
      </c>
      <c r="AC1175">
        <v>60</v>
      </c>
      <c r="AD1175">
        <v>0.05</v>
      </c>
      <c r="AE1175" t="b">
        <v>1</v>
      </c>
      <c r="AF1175" s="21" t="s">
        <v>724</v>
      </c>
      <c r="AG1175">
        <v>5</v>
      </c>
      <c r="AH1175">
        <v>9</v>
      </c>
      <c r="AI1175">
        <v>10</v>
      </c>
      <c r="AJ1175">
        <v>10</v>
      </c>
      <c r="AK1175" s="21" t="s">
        <v>48</v>
      </c>
      <c r="AL1175" t="b">
        <v>0</v>
      </c>
      <c r="AM1175" t="b">
        <v>0</v>
      </c>
      <c r="AN1175">
        <v>50</v>
      </c>
      <c r="AO1175">
        <v>0</v>
      </c>
      <c r="AP1175">
        <v>2000</v>
      </c>
      <c r="AQ1175" s="21" t="s">
        <v>399</v>
      </c>
      <c r="AR1175" s="21"/>
      <c r="AS1175" t="b">
        <v>0</v>
      </c>
      <c r="AT1175" s="21"/>
      <c r="AU1175" s="21"/>
      <c r="AV1175" s="21" t="s">
        <v>375</v>
      </c>
      <c r="AW1175" s="21"/>
      <c r="AY1175" s="21"/>
      <c r="BA1175">
        <v>2.35398</v>
      </c>
      <c r="BB1175" s="21"/>
      <c r="BC1175">
        <v>2263842</v>
      </c>
      <c r="BI1175" s="21"/>
    </row>
    <row r="1176" spans="1:62" x14ac:dyDescent="0.25">
      <c r="A1176" t="str">
        <f>VLOOKUP(ObjectiveData[[#This Row],[Template ID]],ID_Conversion[],3,FALSE)</f>
        <v>VMAT</v>
      </c>
      <c r="B1176" t="str">
        <f>VLOOKUP(ObjectiveData[[#This Row],[Template ID]],ID_Conversion[],6,FALSE)</f>
        <v>H&amp;N</v>
      </c>
      <c r="C1176" s="15">
        <f>VLOOKUP(ObjectiveData[[#This Row],[Last Modified]],Date_Conversion[],13,FALSE)</f>
        <v>43426.537673611114</v>
      </c>
      <c r="D1176" s="15" t="str">
        <f>VLOOKUP(ObjectiveData[[#This Row],[Template ID]],ObjectiveFiles[],3,FALSE)</f>
        <v>ObjectiveTemplate_2621.xml</v>
      </c>
      <c r="E1176">
        <v>1.7</v>
      </c>
      <c r="F1176" s="21" t="s">
        <v>206</v>
      </c>
      <c r="G1176" s="21" t="s">
        <v>9</v>
      </c>
      <c r="H1176" s="21" t="s">
        <v>14</v>
      </c>
      <c r="I1176" s="21"/>
      <c r="J1176" s="21"/>
      <c r="K1176" s="21" t="s">
        <v>23</v>
      </c>
      <c r="L1176" s="21"/>
      <c r="M1176" s="21" t="s">
        <v>785</v>
      </c>
      <c r="N1176" s="21" t="s">
        <v>607</v>
      </c>
      <c r="O1176" s="21" t="s">
        <v>41</v>
      </c>
      <c r="P1176" t="b">
        <v>0</v>
      </c>
      <c r="Q1176" t="b">
        <v>0</v>
      </c>
      <c r="R1176" t="b">
        <v>0</v>
      </c>
      <c r="S1176">
        <v>40</v>
      </c>
      <c r="T1176">
        <v>30</v>
      </c>
      <c r="U1176">
        <v>0</v>
      </c>
      <c r="V1176" s="21" t="s">
        <v>49</v>
      </c>
      <c r="W1176">
        <v>1000</v>
      </c>
      <c r="X1176">
        <v>100</v>
      </c>
      <c r="Y1176" t="b">
        <v>1</v>
      </c>
      <c r="Z1176">
        <v>100</v>
      </c>
      <c r="AA1176">
        <v>1</v>
      </c>
      <c r="AB1176">
        <v>105</v>
      </c>
      <c r="AC1176">
        <v>60</v>
      </c>
      <c r="AD1176">
        <v>0.05</v>
      </c>
      <c r="AE1176" t="b">
        <v>1</v>
      </c>
      <c r="AF1176" s="21" t="s">
        <v>724</v>
      </c>
      <c r="AG1176">
        <v>5</v>
      </c>
      <c r="AH1176">
        <v>9</v>
      </c>
      <c r="AI1176">
        <v>10</v>
      </c>
      <c r="AJ1176">
        <v>10</v>
      </c>
      <c r="AK1176" s="21" t="s">
        <v>48</v>
      </c>
      <c r="AL1176" t="b">
        <v>0</v>
      </c>
      <c r="AM1176" t="b">
        <v>0</v>
      </c>
      <c r="AN1176">
        <v>50</v>
      </c>
      <c r="AO1176">
        <v>0</v>
      </c>
      <c r="AP1176">
        <v>2000</v>
      </c>
      <c r="AQ1176" s="21" t="s">
        <v>400</v>
      </c>
      <c r="AR1176" s="21"/>
      <c r="AS1176" t="b">
        <v>0</v>
      </c>
      <c r="AT1176" s="21"/>
      <c r="AU1176" s="21"/>
      <c r="AV1176" s="21" t="s">
        <v>375</v>
      </c>
      <c r="AW1176" s="21"/>
      <c r="AY1176" s="21"/>
      <c r="BA1176">
        <v>3</v>
      </c>
      <c r="BB1176" s="21"/>
      <c r="BC1176">
        <v>8388352</v>
      </c>
      <c r="BI1176" s="21"/>
    </row>
    <row r="1177" spans="1:62" x14ac:dyDescent="0.25">
      <c r="A1177" t="str">
        <f>VLOOKUP(ObjectiveData[[#This Row],[Template ID]],ID_Conversion[],3,FALSE)</f>
        <v>VMAT</v>
      </c>
      <c r="B1177" t="str">
        <f>VLOOKUP(ObjectiveData[[#This Row],[Template ID]],ID_Conversion[],6,FALSE)</f>
        <v>H&amp;N</v>
      </c>
      <c r="C1177" s="15">
        <f>VLOOKUP(ObjectiveData[[#This Row],[Last Modified]],Date_Conversion[],13,FALSE)</f>
        <v>43426.537673611114</v>
      </c>
      <c r="D1177" s="15" t="str">
        <f>VLOOKUP(ObjectiveData[[#This Row],[Template ID]],ObjectiveFiles[],3,FALSE)</f>
        <v>ObjectiveTemplate_2621.xml</v>
      </c>
      <c r="E1177">
        <v>1.7</v>
      </c>
      <c r="F1177" s="21" t="s">
        <v>206</v>
      </c>
      <c r="G1177" s="21" t="s">
        <v>9</v>
      </c>
      <c r="H1177" s="21" t="s">
        <v>14</v>
      </c>
      <c r="I1177" s="21"/>
      <c r="J1177" s="21"/>
      <c r="K1177" s="21" t="s">
        <v>23</v>
      </c>
      <c r="L1177" s="21"/>
      <c r="M1177" s="21" t="s">
        <v>785</v>
      </c>
      <c r="N1177" s="21" t="s">
        <v>607</v>
      </c>
      <c r="O1177" s="21" t="s">
        <v>41</v>
      </c>
      <c r="P1177" t="b">
        <v>0</v>
      </c>
      <c r="Q1177" t="b">
        <v>0</v>
      </c>
      <c r="R1177" t="b">
        <v>0</v>
      </c>
      <c r="S1177">
        <v>40</v>
      </c>
      <c r="T1177">
        <v>30</v>
      </c>
      <c r="U1177">
        <v>0</v>
      </c>
      <c r="V1177" s="21" t="s">
        <v>49</v>
      </c>
      <c r="W1177">
        <v>1000</v>
      </c>
      <c r="X1177">
        <v>100</v>
      </c>
      <c r="Y1177" t="b">
        <v>1</v>
      </c>
      <c r="Z1177">
        <v>100</v>
      </c>
      <c r="AA1177">
        <v>1</v>
      </c>
      <c r="AB1177">
        <v>105</v>
      </c>
      <c r="AC1177">
        <v>60</v>
      </c>
      <c r="AD1177">
        <v>0.05</v>
      </c>
      <c r="AE1177" t="b">
        <v>1</v>
      </c>
      <c r="AF1177" s="21" t="s">
        <v>724</v>
      </c>
      <c r="AG1177">
        <v>5</v>
      </c>
      <c r="AH1177">
        <v>9</v>
      </c>
      <c r="AI1177">
        <v>10</v>
      </c>
      <c r="AJ1177">
        <v>10</v>
      </c>
      <c r="AK1177" s="21" t="s">
        <v>48</v>
      </c>
      <c r="AL1177" t="b">
        <v>0</v>
      </c>
      <c r="AM1177" t="b">
        <v>0</v>
      </c>
      <c r="AN1177">
        <v>50</v>
      </c>
      <c r="AO1177">
        <v>0</v>
      </c>
      <c r="AP1177">
        <v>2000</v>
      </c>
      <c r="AQ1177" s="21" t="s">
        <v>401</v>
      </c>
      <c r="AR1177" s="21"/>
      <c r="AS1177" t="b">
        <v>0</v>
      </c>
      <c r="AT1177" s="21"/>
      <c r="AU1177" s="21"/>
      <c r="AV1177" s="21" t="s">
        <v>375</v>
      </c>
      <c r="AW1177" s="21"/>
      <c r="AY1177" s="21"/>
      <c r="BA1177">
        <v>1</v>
      </c>
      <c r="BB1177" s="21"/>
      <c r="BC1177">
        <v>3329330</v>
      </c>
      <c r="BI1177" s="21"/>
    </row>
    <row r="1178" spans="1:62" x14ac:dyDescent="0.25">
      <c r="A1178" t="str">
        <f>VLOOKUP(ObjectiveData[[#This Row],[Template ID]],ID_Conversion[],3,FALSE)</f>
        <v>VMAT</v>
      </c>
      <c r="B1178" t="str">
        <f>VLOOKUP(ObjectiveData[[#This Row],[Template ID]],ID_Conversion[],6,FALSE)</f>
        <v>H&amp;N</v>
      </c>
      <c r="C1178" s="15">
        <f>VLOOKUP(ObjectiveData[[#This Row],[Last Modified]],Date_Conversion[],13,FALSE)</f>
        <v>43426.537673611114</v>
      </c>
      <c r="D1178" s="15" t="str">
        <f>VLOOKUP(ObjectiveData[[#This Row],[Template ID]],ObjectiveFiles[],3,FALSE)</f>
        <v>ObjectiveTemplate_2621.xml</v>
      </c>
      <c r="E1178">
        <v>1.7</v>
      </c>
      <c r="F1178" s="21" t="s">
        <v>206</v>
      </c>
      <c r="G1178" s="21" t="s">
        <v>9</v>
      </c>
      <c r="H1178" s="21" t="s">
        <v>14</v>
      </c>
      <c r="I1178" s="21"/>
      <c r="J1178" s="21"/>
      <c r="K1178" s="21" t="s">
        <v>23</v>
      </c>
      <c r="L1178" s="21"/>
      <c r="M1178" s="21" t="s">
        <v>785</v>
      </c>
      <c r="N1178" s="21" t="s">
        <v>607</v>
      </c>
      <c r="O1178" s="21" t="s">
        <v>41</v>
      </c>
      <c r="P1178" t="b">
        <v>0</v>
      </c>
      <c r="Q1178" t="b">
        <v>0</v>
      </c>
      <c r="R1178" t="b">
        <v>0</v>
      </c>
      <c r="S1178">
        <v>40</v>
      </c>
      <c r="T1178">
        <v>30</v>
      </c>
      <c r="U1178">
        <v>0</v>
      </c>
      <c r="V1178" s="21" t="s">
        <v>49</v>
      </c>
      <c r="W1178">
        <v>1000</v>
      </c>
      <c r="X1178">
        <v>100</v>
      </c>
      <c r="Y1178" t="b">
        <v>1</v>
      </c>
      <c r="Z1178">
        <v>100</v>
      </c>
      <c r="AA1178">
        <v>1</v>
      </c>
      <c r="AB1178">
        <v>105</v>
      </c>
      <c r="AC1178">
        <v>60</v>
      </c>
      <c r="AD1178">
        <v>0.05</v>
      </c>
      <c r="AE1178" t="b">
        <v>1</v>
      </c>
      <c r="AF1178" s="21" t="s">
        <v>724</v>
      </c>
      <c r="AG1178">
        <v>5</v>
      </c>
      <c r="AH1178">
        <v>9</v>
      </c>
      <c r="AI1178">
        <v>10</v>
      </c>
      <c r="AJ1178">
        <v>10</v>
      </c>
      <c r="AK1178" s="21" t="s">
        <v>48</v>
      </c>
      <c r="AL1178" t="b">
        <v>0</v>
      </c>
      <c r="AM1178" t="b">
        <v>0</v>
      </c>
      <c r="AN1178">
        <v>50</v>
      </c>
      <c r="AO1178">
        <v>0</v>
      </c>
      <c r="AP1178">
        <v>2000</v>
      </c>
      <c r="AQ1178" s="21" t="s">
        <v>402</v>
      </c>
      <c r="AR1178" s="21"/>
      <c r="AS1178" t="b">
        <v>0</v>
      </c>
      <c r="AT1178" s="21"/>
      <c r="AU1178" s="21"/>
      <c r="AV1178" s="21" t="s">
        <v>375</v>
      </c>
      <c r="AW1178" s="21"/>
      <c r="AY1178" s="21"/>
      <c r="BA1178">
        <v>1</v>
      </c>
      <c r="BB1178" s="21"/>
      <c r="BC1178">
        <v>8388736</v>
      </c>
      <c r="BI1178" s="21"/>
    </row>
    <row r="1179" spans="1:62" x14ac:dyDescent="0.25">
      <c r="A1179" t="str">
        <f>VLOOKUP(ObjectiveData[[#This Row],[Template ID]],ID_Conversion[],3,FALSE)</f>
        <v>VMAT</v>
      </c>
      <c r="B1179" t="str">
        <f>VLOOKUP(ObjectiveData[[#This Row],[Template ID]],ID_Conversion[],6,FALSE)</f>
        <v>H&amp;N</v>
      </c>
      <c r="C1179" s="15">
        <f>VLOOKUP(ObjectiveData[[#This Row],[Last Modified]],Date_Conversion[],13,FALSE)</f>
        <v>43426.537673611114</v>
      </c>
      <c r="D1179" s="15" t="str">
        <f>VLOOKUP(ObjectiveData[[#This Row],[Template ID]],ObjectiveFiles[],3,FALSE)</f>
        <v>ObjectiveTemplate_2621.xml</v>
      </c>
      <c r="E1179">
        <v>1.7</v>
      </c>
      <c r="F1179" s="21" t="s">
        <v>206</v>
      </c>
      <c r="G1179" s="21" t="s">
        <v>9</v>
      </c>
      <c r="H1179" s="21" t="s">
        <v>14</v>
      </c>
      <c r="I1179" s="21"/>
      <c r="J1179" s="21"/>
      <c r="K1179" s="21" t="s">
        <v>23</v>
      </c>
      <c r="L1179" s="21"/>
      <c r="M1179" s="21" t="s">
        <v>785</v>
      </c>
      <c r="N1179" s="21" t="s">
        <v>607</v>
      </c>
      <c r="O1179" s="21" t="s">
        <v>41</v>
      </c>
      <c r="P1179" t="b">
        <v>0</v>
      </c>
      <c r="Q1179" t="b">
        <v>0</v>
      </c>
      <c r="R1179" t="b">
        <v>0</v>
      </c>
      <c r="S1179">
        <v>40</v>
      </c>
      <c r="T1179">
        <v>30</v>
      </c>
      <c r="U1179">
        <v>0</v>
      </c>
      <c r="V1179" s="21" t="s">
        <v>49</v>
      </c>
      <c r="W1179">
        <v>1000</v>
      </c>
      <c r="X1179">
        <v>100</v>
      </c>
      <c r="Y1179" t="b">
        <v>1</v>
      </c>
      <c r="Z1179">
        <v>100</v>
      </c>
      <c r="AA1179">
        <v>1</v>
      </c>
      <c r="AB1179">
        <v>105</v>
      </c>
      <c r="AC1179">
        <v>60</v>
      </c>
      <c r="AD1179">
        <v>0.05</v>
      </c>
      <c r="AE1179" t="b">
        <v>1</v>
      </c>
      <c r="AF1179" s="21" t="s">
        <v>724</v>
      </c>
      <c r="AG1179">
        <v>5</v>
      </c>
      <c r="AH1179">
        <v>9</v>
      </c>
      <c r="AI1179">
        <v>10</v>
      </c>
      <c r="AJ1179">
        <v>10</v>
      </c>
      <c r="AK1179" s="21" t="s">
        <v>48</v>
      </c>
      <c r="AL1179" t="b">
        <v>0</v>
      </c>
      <c r="AM1179" t="b">
        <v>0</v>
      </c>
      <c r="AN1179">
        <v>50</v>
      </c>
      <c r="AO1179">
        <v>0</v>
      </c>
      <c r="AP1179">
        <v>2000</v>
      </c>
      <c r="AQ1179" s="21" t="s">
        <v>403</v>
      </c>
      <c r="AR1179" s="21"/>
      <c r="AS1179" t="b">
        <v>0</v>
      </c>
      <c r="AT1179" s="21"/>
      <c r="AU1179" s="21"/>
      <c r="AV1179" s="21" t="s">
        <v>375</v>
      </c>
      <c r="AW1179" s="21"/>
      <c r="AY1179" s="21"/>
      <c r="BA1179">
        <v>1</v>
      </c>
      <c r="BB1179" s="21"/>
      <c r="BC1179">
        <v>14822282</v>
      </c>
      <c r="BI1179" s="21"/>
    </row>
    <row r="1180" spans="1:62" x14ac:dyDescent="0.25">
      <c r="A1180" t="str">
        <f>VLOOKUP(ObjectiveData[[#This Row],[Template ID]],ID_Conversion[],3,FALSE)</f>
        <v>VMAT</v>
      </c>
      <c r="B1180" t="str">
        <f>VLOOKUP(ObjectiveData[[#This Row],[Template ID]],ID_Conversion[],6,FALSE)</f>
        <v>H&amp;N</v>
      </c>
      <c r="C1180" s="15">
        <f>VLOOKUP(ObjectiveData[[#This Row],[Last Modified]],Date_Conversion[],13,FALSE)</f>
        <v>43426.537673611114</v>
      </c>
      <c r="D1180" s="15" t="str">
        <f>VLOOKUP(ObjectiveData[[#This Row],[Template ID]],ObjectiveFiles[],3,FALSE)</f>
        <v>ObjectiveTemplate_2621.xml</v>
      </c>
      <c r="E1180">
        <v>1.7</v>
      </c>
      <c r="F1180" s="21" t="s">
        <v>206</v>
      </c>
      <c r="G1180" s="21" t="s">
        <v>9</v>
      </c>
      <c r="H1180" s="21" t="s">
        <v>14</v>
      </c>
      <c r="I1180" s="21"/>
      <c r="J1180" s="21"/>
      <c r="K1180" s="21" t="s">
        <v>23</v>
      </c>
      <c r="L1180" s="21"/>
      <c r="M1180" s="21" t="s">
        <v>785</v>
      </c>
      <c r="N1180" s="21" t="s">
        <v>607</v>
      </c>
      <c r="O1180" s="21" t="s">
        <v>41</v>
      </c>
      <c r="P1180" t="b">
        <v>0</v>
      </c>
      <c r="Q1180" t="b">
        <v>0</v>
      </c>
      <c r="R1180" t="b">
        <v>0</v>
      </c>
      <c r="S1180">
        <v>40</v>
      </c>
      <c r="T1180">
        <v>30</v>
      </c>
      <c r="U1180">
        <v>0</v>
      </c>
      <c r="V1180" s="21" t="s">
        <v>49</v>
      </c>
      <c r="W1180">
        <v>1000</v>
      </c>
      <c r="X1180">
        <v>100</v>
      </c>
      <c r="Y1180" t="b">
        <v>1</v>
      </c>
      <c r="Z1180">
        <v>100</v>
      </c>
      <c r="AA1180">
        <v>1</v>
      </c>
      <c r="AB1180">
        <v>105</v>
      </c>
      <c r="AC1180">
        <v>60</v>
      </c>
      <c r="AD1180">
        <v>0.05</v>
      </c>
      <c r="AE1180" t="b">
        <v>1</v>
      </c>
      <c r="AF1180" s="21" t="s">
        <v>724</v>
      </c>
      <c r="AG1180">
        <v>5</v>
      </c>
      <c r="AH1180">
        <v>9</v>
      </c>
      <c r="AI1180">
        <v>10</v>
      </c>
      <c r="AJ1180">
        <v>10</v>
      </c>
      <c r="AK1180" s="21" t="s">
        <v>48</v>
      </c>
      <c r="AL1180" t="b">
        <v>0</v>
      </c>
      <c r="AM1180" t="b">
        <v>0</v>
      </c>
      <c r="AN1180">
        <v>50</v>
      </c>
      <c r="AO1180">
        <v>0</v>
      </c>
      <c r="AP1180">
        <v>2000</v>
      </c>
      <c r="AQ1180" s="21" t="s">
        <v>404</v>
      </c>
      <c r="AR1180" s="21"/>
      <c r="AS1180" t="b">
        <v>0</v>
      </c>
      <c r="AT1180" s="21"/>
      <c r="AU1180" s="21"/>
      <c r="AV1180" s="21" t="s">
        <v>375</v>
      </c>
      <c r="AW1180" s="21"/>
      <c r="AY1180" s="21"/>
      <c r="BA1180">
        <v>1</v>
      </c>
      <c r="BB1180" s="21"/>
      <c r="BC1180">
        <v>42495</v>
      </c>
      <c r="BI1180" s="21"/>
    </row>
    <row r="1181" spans="1:62" x14ac:dyDescent="0.25">
      <c r="A1181" t="str">
        <f>VLOOKUP(ObjectiveData[[#This Row],[Template ID]],ID_Conversion[],3,FALSE)</f>
        <v>VMAT</v>
      </c>
      <c r="B1181" t="str">
        <f>VLOOKUP(ObjectiveData[[#This Row],[Template ID]],ID_Conversion[],6,FALSE)</f>
        <v>H&amp;N</v>
      </c>
      <c r="C1181" s="15">
        <f>VLOOKUP(ObjectiveData[[#This Row],[Last Modified]],Date_Conversion[],13,FALSE)</f>
        <v>43426.537673611114</v>
      </c>
      <c r="D1181" s="15" t="str">
        <f>VLOOKUP(ObjectiveData[[#This Row],[Template ID]],ObjectiveFiles[],3,FALSE)</f>
        <v>ObjectiveTemplate_2621.xml</v>
      </c>
      <c r="E1181">
        <v>1.7</v>
      </c>
      <c r="F1181" s="21" t="s">
        <v>206</v>
      </c>
      <c r="G1181" s="21" t="s">
        <v>9</v>
      </c>
      <c r="H1181" s="21" t="s">
        <v>14</v>
      </c>
      <c r="I1181" s="21"/>
      <c r="J1181" s="21"/>
      <c r="K1181" s="21" t="s">
        <v>23</v>
      </c>
      <c r="L1181" s="21"/>
      <c r="M1181" s="21" t="s">
        <v>785</v>
      </c>
      <c r="N1181" s="21" t="s">
        <v>607</v>
      </c>
      <c r="O1181" s="21" t="s">
        <v>41</v>
      </c>
      <c r="P1181" t="b">
        <v>0</v>
      </c>
      <c r="Q1181" t="b">
        <v>0</v>
      </c>
      <c r="R1181" t="b">
        <v>0</v>
      </c>
      <c r="S1181">
        <v>40</v>
      </c>
      <c r="T1181">
        <v>30</v>
      </c>
      <c r="U1181">
        <v>0</v>
      </c>
      <c r="V1181" s="21" t="s">
        <v>49</v>
      </c>
      <c r="W1181">
        <v>1000</v>
      </c>
      <c r="X1181">
        <v>100</v>
      </c>
      <c r="Y1181" t="b">
        <v>1</v>
      </c>
      <c r="Z1181">
        <v>100</v>
      </c>
      <c r="AA1181">
        <v>1</v>
      </c>
      <c r="AB1181">
        <v>105</v>
      </c>
      <c r="AC1181">
        <v>60</v>
      </c>
      <c r="AD1181">
        <v>0.05</v>
      </c>
      <c r="AE1181" t="b">
        <v>1</v>
      </c>
      <c r="AF1181" s="21" t="s">
        <v>724</v>
      </c>
      <c r="AG1181">
        <v>5</v>
      </c>
      <c r="AH1181">
        <v>9</v>
      </c>
      <c r="AI1181">
        <v>10</v>
      </c>
      <c r="AJ1181">
        <v>10</v>
      </c>
      <c r="AK1181" s="21" t="s">
        <v>48</v>
      </c>
      <c r="AL1181" t="b">
        <v>0</v>
      </c>
      <c r="AM1181" t="b">
        <v>0</v>
      </c>
      <c r="AN1181">
        <v>50</v>
      </c>
      <c r="AO1181">
        <v>0</v>
      </c>
      <c r="AP1181">
        <v>2000</v>
      </c>
      <c r="AQ1181" s="21" t="s">
        <v>405</v>
      </c>
      <c r="AR1181" s="21"/>
      <c r="AS1181" t="b">
        <v>0</v>
      </c>
      <c r="AT1181" s="21"/>
      <c r="AU1181" s="21"/>
      <c r="AV1181" s="21" t="s">
        <v>375</v>
      </c>
      <c r="AW1181" s="21"/>
      <c r="AY1181" s="21"/>
      <c r="BA1181">
        <v>1</v>
      </c>
      <c r="BB1181" s="21"/>
      <c r="BC1181">
        <v>8388736</v>
      </c>
      <c r="BI1181" s="21"/>
    </row>
    <row r="1182" spans="1:62" x14ac:dyDescent="0.25">
      <c r="A1182" t="str">
        <f>VLOOKUP(ObjectiveData[[#This Row],[Template ID]],ID_Conversion[],3,FALSE)</f>
        <v>VMAT</v>
      </c>
      <c r="B1182" t="str">
        <f>VLOOKUP(ObjectiveData[[#This Row],[Template ID]],ID_Conversion[],6,FALSE)</f>
        <v>H&amp;N</v>
      </c>
      <c r="C1182" s="15">
        <f>VLOOKUP(ObjectiveData[[#This Row],[Last Modified]],Date_Conversion[],13,FALSE)</f>
        <v>43426.537673611114</v>
      </c>
      <c r="D1182" s="15" t="str">
        <f>VLOOKUP(ObjectiveData[[#This Row],[Template ID]],ObjectiveFiles[],3,FALSE)</f>
        <v>ObjectiveTemplate_2621.xml</v>
      </c>
      <c r="E1182">
        <v>1.7</v>
      </c>
      <c r="F1182" s="21" t="s">
        <v>206</v>
      </c>
      <c r="G1182" s="21" t="s">
        <v>9</v>
      </c>
      <c r="H1182" s="21" t="s">
        <v>14</v>
      </c>
      <c r="I1182" s="21"/>
      <c r="J1182" s="21"/>
      <c r="K1182" s="21" t="s">
        <v>23</v>
      </c>
      <c r="L1182" s="21"/>
      <c r="M1182" s="21" t="s">
        <v>785</v>
      </c>
      <c r="N1182" s="21" t="s">
        <v>607</v>
      </c>
      <c r="O1182" s="21" t="s">
        <v>41</v>
      </c>
      <c r="P1182" t="b">
        <v>0</v>
      </c>
      <c r="Q1182" t="b">
        <v>0</v>
      </c>
      <c r="R1182" t="b">
        <v>0</v>
      </c>
      <c r="S1182">
        <v>40</v>
      </c>
      <c r="T1182">
        <v>30</v>
      </c>
      <c r="U1182">
        <v>0</v>
      </c>
      <c r="V1182" s="21" t="s">
        <v>49</v>
      </c>
      <c r="W1182">
        <v>1000</v>
      </c>
      <c r="X1182">
        <v>100</v>
      </c>
      <c r="Y1182" t="b">
        <v>1</v>
      </c>
      <c r="Z1182">
        <v>100</v>
      </c>
      <c r="AA1182">
        <v>1</v>
      </c>
      <c r="AB1182">
        <v>105</v>
      </c>
      <c r="AC1182">
        <v>60</v>
      </c>
      <c r="AD1182">
        <v>0.05</v>
      </c>
      <c r="AE1182" t="b">
        <v>1</v>
      </c>
      <c r="AF1182" s="21" t="s">
        <v>724</v>
      </c>
      <c r="AG1182">
        <v>5</v>
      </c>
      <c r="AH1182">
        <v>9</v>
      </c>
      <c r="AI1182">
        <v>10</v>
      </c>
      <c r="AJ1182">
        <v>10</v>
      </c>
      <c r="AK1182" s="21" t="s">
        <v>48</v>
      </c>
      <c r="AL1182" t="b">
        <v>0</v>
      </c>
      <c r="AM1182" t="b">
        <v>0</v>
      </c>
      <c r="AN1182">
        <v>50</v>
      </c>
      <c r="AO1182">
        <v>0</v>
      </c>
      <c r="AP1182">
        <v>2000</v>
      </c>
      <c r="AQ1182" s="21" t="s">
        <v>406</v>
      </c>
      <c r="AR1182" s="21"/>
      <c r="AS1182" t="b">
        <v>0</v>
      </c>
      <c r="AT1182" s="21"/>
      <c r="AU1182" s="21"/>
      <c r="AV1182" s="21" t="s">
        <v>375</v>
      </c>
      <c r="AW1182" s="21"/>
      <c r="AY1182" s="21"/>
      <c r="BA1182">
        <v>1.00739</v>
      </c>
      <c r="BB1182" s="21"/>
      <c r="BC1182">
        <v>8388736</v>
      </c>
      <c r="BD1182">
        <v>0</v>
      </c>
      <c r="BE1182">
        <v>0</v>
      </c>
      <c r="BF1182">
        <v>63</v>
      </c>
      <c r="BG1182">
        <v>0</v>
      </c>
      <c r="BH1182">
        <v>100</v>
      </c>
      <c r="BI1182" s="21"/>
      <c r="BJ1182">
        <v>0</v>
      </c>
    </row>
    <row r="1183" spans="1:62" x14ac:dyDescent="0.25">
      <c r="A1183" t="str">
        <f>VLOOKUP(ObjectiveData[[#This Row],[Template ID]],ID_Conversion[],3,FALSE)</f>
        <v>VMAT</v>
      </c>
      <c r="B1183" t="str">
        <f>VLOOKUP(ObjectiveData[[#This Row],[Template ID]],ID_Conversion[],6,FALSE)</f>
        <v>H&amp;N</v>
      </c>
      <c r="C1183" s="15">
        <f>VLOOKUP(ObjectiveData[[#This Row],[Last Modified]],Date_Conversion[],13,FALSE)</f>
        <v>43426.537673611114</v>
      </c>
      <c r="D1183" s="15" t="str">
        <f>VLOOKUP(ObjectiveData[[#This Row],[Template ID]],ObjectiveFiles[],3,FALSE)</f>
        <v>ObjectiveTemplate_2621.xml</v>
      </c>
      <c r="E1183">
        <v>1.7</v>
      </c>
      <c r="F1183" s="21" t="s">
        <v>206</v>
      </c>
      <c r="G1183" s="21" t="s">
        <v>9</v>
      </c>
      <c r="H1183" s="21" t="s">
        <v>14</v>
      </c>
      <c r="I1183" s="21"/>
      <c r="J1183" s="21"/>
      <c r="K1183" s="21" t="s">
        <v>23</v>
      </c>
      <c r="L1183" s="21"/>
      <c r="M1183" s="21" t="s">
        <v>785</v>
      </c>
      <c r="N1183" s="21" t="s">
        <v>607</v>
      </c>
      <c r="O1183" s="21" t="s">
        <v>41</v>
      </c>
      <c r="P1183" t="b">
        <v>0</v>
      </c>
      <c r="Q1183" t="b">
        <v>0</v>
      </c>
      <c r="R1183" t="b">
        <v>0</v>
      </c>
      <c r="S1183">
        <v>40</v>
      </c>
      <c r="T1183">
        <v>30</v>
      </c>
      <c r="U1183">
        <v>0</v>
      </c>
      <c r="V1183" s="21" t="s">
        <v>49</v>
      </c>
      <c r="W1183">
        <v>1000</v>
      </c>
      <c r="X1183">
        <v>100</v>
      </c>
      <c r="Y1183" t="b">
        <v>1</v>
      </c>
      <c r="Z1183">
        <v>100</v>
      </c>
      <c r="AA1183">
        <v>1</v>
      </c>
      <c r="AB1183">
        <v>105</v>
      </c>
      <c r="AC1183">
        <v>60</v>
      </c>
      <c r="AD1183">
        <v>0.05</v>
      </c>
      <c r="AE1183" t="b">
        <v>1</v>
      </c>
      <c r="AF1183" s="21" t="s">
        <v>724</v>
      </c>
      <c r="AG1183">
        <v>5</v>
      </c>
      <c r="AH1183">
        <v>9</v>
      </c>
      <c r="AI1183">
        <v>10</v>
      </c>
      <c r="AJ1183">
        <v>10</v>
      </c>
      <c r="AK1183" s="21" t="s">
        <v>48</v>
      </c>
      <c r="AL1183" t="b">
        <v>0</v>
      </c>
      <c r="AM1183" t="b">
        <v>0</v>
      </c>
      <c r="AN1183">
        <v>50</v>
      </c>
      <c r="AO1183">
        <v>0</v>
      </c>
      <c r="AP1183">
        <v>2000</v>
      </c>
      <c r="AQ1183" s="21" t="s">
        <v>406</v>
      </c>
      <c r="AR1183" s="21"/>
      <c r="AS1183" t="b">
        <v>0</v>
      </c>
      <c r="AT1183" s="21"/>
      <c r="AU1183" s="21"/>
      <c r="AV1183" s="21" t="s">
        <v>375</v>
      </c>
      <c r="AW1183" s="21"/>
      <c r="AY1183" s="21"/>
      <c r="BA1183">
        <v>1.00739</v>
      </c>
      <c r="BB1183" s="21"/>
      <c r="BC1183">
        <v>8388736</v>
      </c>
      <c r="BD1183">
        <v>0</v>
      </c>
      <c r="BE1183">
        <v>1</v>
      </c>
      <c r="BF1183">
        <v>64</v>
      </c>
      <c r="BG1183">
        <v>100</v>
      </c>
      <c r="BH1183">
        <v>120</v>
      </c>
      <c r="BI1183" s="21"/>
      <c r="BJ1183">
        <v>0</v>
      </c>
    </row>
    <row r="1184" spans="1:62" x14ac:dyDescent="0.25">
      <c r="A1184" t="str">
        <f>VLOOKUP(ObjectiveData[[#This Row],[Template ID]],ID_Conversion[],3,FALSE)</f>
        <v>VMAT</v>
      </c>
      <c r="B1184" t="str">
        <f>VLOOKUP(ObjectiveData[[#This Row],[Template ID]],ID_Conversion[],6,FALSE)</f>
        <v>H&amp;N</v>
      </c>
      <c r="C1184" s="15">
        <f>VLOOKUP(ObjectiveData[[#This Row],[Last Modified]],Date_Conversion[],13,FALSE)</f>
        <v>43426.537673611114</v>
      </c>
      <c r="D1184" s="15" t="str">
        <f>VLOOKUP(ObjectiveData[[#This Row],[Template ID]],ObjectiveFiles[],3,FALSE)</f>
        <v>ObjectiveTemplate_2621.xml</v>
      </c>
      <c r="E1184">
        <v>1.7</v>
      </c>
      <c r="F1184" s="21" t="s">
        <v>206</v>
      </c>
      <c r="G1184" s="21" t="s">
        <v>9</v>
      </c>
      <c r="H1184" s="21" t="s">
        <v>14</v>
      </c>
      <c r="I1184" s="21"/>
      <c r="J1184" s="21"/>
      <c r="K1184" s="21" t="s">
        <v>23</v>
      </c>
      <c r="L1184" s="21"/>
      <c r="M1184" s="21" t="s">
        <v>785</v>
      </c>
      <c r="N1184" s="21" t="s">
        <v>607</v>
      </c>
      <c r="O1184" s="21" t="s">
        <v>41</v>
      </c>
      <c r="P1184" t="b">
        <v>0</v>
      </c>
      <c r="Q1184" t="b">
        <v>0</v>
      </c>
      <c r="R1184" t="b">
        <v>0</v>
      </c>
      <c r="S1184">
        <v>40</v>
      </c>
      <c r="T1184">
        <v>30</v>
      </c>
      <c r="U1184">
        <v>0</v>
      </c>
      <c r="V1184" s="21" t="s">
        <v>49</v>
      </c>
      <c r="W1184">
        <v>1000</v>
      </c>
      <c r="X1184">
        <v>100</v>
      </c>
      <c r="Y1184" t="b">
        <v>1</v>
      </c>
      <c r="Z1184">
        <v>100</v>
      </c>
      <c r="AA1184">
        <v>1</v>
      </c>
      <c r="AB1184">
        <v>105</v>
      </c>
      <c r="AC1184">
        <v>60</v>
      </c>
      <c r="AD1184">
        <v>0.05</v>
      </c>
      <c r="AE1184" t="b">
        <v>1</v>
      </c>
      <c r="AF1184" s="21" t="s">
        <v>724</v>
      </c>
      <c r="AG1184">
        <v>5</v>
      </c>
      <c r="AH1184">
        <v>9</v>
      </c>
      <c r="AI1184">
        <v>10</v>
      </c>
      <c r="AJ1184">
        <v>10</v>
      </c>
      <c r="AK1184" s="21" t="s">
        <v>48</v>
      </c>
      <c r="AL1184" t="b">
        <v>0</v>
      </c>
      <c r="AM1184" t="b">
        <v>0</v>
      </c>
      <c r="AN1184">
        <v>50</v>
      </c>
      <c r="AO1184">
        <v>0</v>
      </c>
      <c r="AP1184">
        <v>2000</v>
      </c>
      <c r="AQ1184" s="21" t="s">
        <v>407</v>
      </c>
      <c r="AR1184" s="21"/>
      <c r="AS1184" t="b">
        <v>0</v>
      </c>
      <c r="AT1184" s="21"/>
      <c r="AU1184" s="21"/>
      <c r="AV1184" s="21" t="s">
        <v>375</v>
      </c>
      <c r="AW1184" s="21"/>
      <c r="AY1184" s="21"/>
      <c r="BA1184">
        <v>1</v>
      </c>
      <c r="BB1184" s="21"/>
      <c r="BC1184">
        <v>14822282</v>
      </c>
      <c r="BI1184" s="21"/>
    </row>
    <row r="1185" spans="1:62" x14ac:dyDescent="0.25">
      <c r="A1185" t="str">
        <f>VLOOKUP(ObjectiveData[[#This Row],[Template ID]],ID_Conversion[],3,FALSE)</f>
        <v>VMAT</v>
      </c>
      <c r="B1185" t="str">
        <f>VLOOKUP(ObjectiveData[[#This Row],[Template ID]],ID_Conversion[],6,FALSE)</f>
        <v>H&amp;N</v>
      </c>
      <c r="C1185" s="15">
        <f>VLOOKUP(ObjectiveData[[#This Row],[Last Modified]],Date_Conversion[],13,FALSE)</f>
        <v>43426.537673611114</v>
      </c>
      <c r="D1185" s="15" t="str">
        <f>VLOOKUP(ObjectiveData[[#This Row],[Template ID]],ObjectiveFiles[],3,FALSE)</f>
        <v>ObjectiveTemplate_2621.xml</v>
      </c>
      <c r="E1185">
        <v>1.7</v>
      </c>
      <c r="F1185" s="21" t="s">
        <v>206</v>
      </c>
      <c r="G1185" s="21" t="s">
        <v>9</v>
      </c>
      <c r="H1185" s="21" t="s">
        <v>14</v>
      </c>
      <c r="I1185" s="21"/>
      <c r="J1185" s="21"/>
      <c r="K1185" s="21" t="s">
        <v>23</v>
      </c>
      <c r="L1185" s="21"/>
      <c r="M1185" s="21" t="s">
        <v>785</v>
      </c>
      <c r="N1185" s="21" t="s">
        <v>607</v>
      </c>
      <c r="O1185" s="21" t="s">
        <v>41</v>
      </c>
      <c r="P1185" t="b">
        <v>0</v>
      </c>
      <c r="Q1185" t="b">
        <v>0</v>
      </c>
      <c r="R1185" t="b">
        <v>0</v>
      </c>
      <c r="S1185">
        <v>40</v>
      </c>
      <c r="T1185">
        <v>30</v>
      </c>
      <c r="U1185">
        <v>0</v>
      </c>
      <c r="V1185" s="21" t="s">
        <v>49</v>
      </c>
      <c r="W1185">
        <v>1000</v>
      </c>
      <c r="X1185">
        <v>100</v>
      </c>
      <c r="Y1185" t="b">
        <v>1</v>
      </c>
      <c r="Z1185">
        <v>100</v>
      </c>
      <c r="AA1185">
        <v>1</v>
      </c>
      <c r="AB1185">
        <v>105</v>
      </c>
      <c r="AC1185">
        <v>60</v>
      </c>
      <c r="AD1185">
        <v>0.05</v>
      </c>
      <c r="AE1185" t="b">
        <v>1</v>
      </c>
      <c r="AF1185" s="21" t="s">
        <v>724</v>
      </c>
      <c r="AG1185">
        <v>5</v>
      </c>
      <c r="AH1185">
        <v>9</v>
      </c>
      <c r="AI1185">
        <v>10</v>
      </c>
      <c r="AJ1185">
        <v>10</v>
      </c>
      <c r="AK1185" s="21" t="s">
        <v>48</v>
      </c>
      <c r="AL1185" t="b">
        <v>0</v>
      </c>
      <c r="AM1185" t="b">
        <v>0</v>
      </c>
      <c r="AN1185">
        <v>50</v>
      </c>
      <c r="AO1185">
        <v>0</v>
      </c>
      <c r="AP1185">
        <v>2000</v>
      </c>
      <c r="AQ1185" s="21" t="s">
        <v>408</v>
      </c>
      <c r="AR1185" s="21"/>
      <c r="AS1185" t="b">
        <v>0</v>
      </c>
      <c r="AT1185" s="21"/>
      <c r="AU1185" s="21"/>
      <c r="AV1185" s="21" t="s">
        <v>375</v>
      </c>
      <c r="AW1185" s="21"/>
      <c r="AY1185" s="21"/>
      <c r="BA1185">
        <v>1</v>
      </c>
      <c r="BB1185" s="21"/>
      <c r="BC1185">
        <v>42495</v>
      </c>
      <c r="BI1185" s="21"/>
    </row>
    <row r="1186" spans="1:62" x14ac:dyDescent="0.25">
      <c r="A1186" t="str">
        <f>VLOOKUP(ObjectiveData[[#This Row],[Template ID]],ID_Conversion[],3,FALSE)</f>
        <v>VMAT</v>
      </c>
      <c r="B1186" t="str">
        <f>VLOOKUP(ObjectiveData[[#This Row],[Template ID]],ID_Conversion[],6,FALSE)</f>
        <v>H&amp;N</v>
      </c>
      <c r="C1186" s="15">
        <f>VLOOKUP(ObjectiveData[[#This Row],[Last Modified]],Date_Conversion[],13,FALSE)</f>
        <v>43426.537673611114</v>
      </c>
      <c r="D1186" s="15" t="str">
        <f>VLOOKUP(ObjectiveData[[#This Row],[Template ID]],ObjectiveFiles[],3,FALSE)</f>
        <v>ObjectiveTemplate_2621.xml</v>
      </c>
      <c r="E1186">
        <v>1.7</v>
      </c>
      <c r="F1186" s="21" t="s">
        <v>206</v>
      </c>
      <c r="G1186" s="21" t="s">
        <v>9</v>
      </c>
      <c r="H1186" s="21" t="s">
        <v>14</v>
      </c>
      <c r="I1186" s="21"/>
      <c r="J1186" s="21"/>
      <c r="K1186" s="21" t="s">
        <v>23</v>
      </c>
      <c r="L1186" s="21"/>
      <c r="M1186" s="21" t="s">
        <v>785</v>
      </c>
      <c r="N1186" s="21" t="s">
        <v>607</v>
      </c>
      <c r="O1186" s="21" t="s">
        <v>41</v>
      </c>
      <c r="P1186" t="b">
        <v>0</v>
      </c>
      <c r="Q1186" t="b">
        <v>0</v>
      </c>
      <c r="R1186" t="b">
        <v>0</v>
      </c>
      <c r="S1186">
        <v>40</v>
      </c>
      <c r="T1186">
        <v>30</v>
      </c>
      <c r="U1186">
        <v>0</v>
      </c>
      <c r="V1186" s="21" t="s">
        <v>49</v>
      </c>
      <c r="W1186">
        <v>1000</v>
      </c>
      <c r="X1186">
        <v>100</v>
      </c>
      <c r="Y1186" t="b">
        <v>1</v>
      </c>
      <c r="Z1186">
        <v>100</v>
      </c>
      <c r="AA1186">
        <v>1</v>
      </c>
      <c r="AB1186">
        <v>105</v>
      </c>
      <c r="AC1186">
        <v>60</v>
      </c>
      <c r="AD1186">
        <v>0.05</v>
      </c>
      <c r="AE1186" t="b">
        <v>1</v>
      </c>
      <c r="AF1186" s="21" t="s">
        <v>724</v>
      </c>
      <c r="AG1186">
        <v>5</v>
      </c>
      <c r="AH1186">
        <v>9</v>
      </c>
      <c r="AI1186">
        <v>10</v>
      </c>
      <c r="AJ1186">
        <v>10</v>
      </c>
      <c r="AK1186" s="21" t="s">
        <v>48</v>
      </c>
      <c r="AL1186" t="b">
        <v>0</v>
      </c>
      <c r="AM1186" t="b">
        <v>0</v>
      </c>
      <c r="AN1186">
        <v>50</v>
      </c>
      <c r="AO1186">
        <v>0</v>
      </c>
      <c r="AP1186">
        <v>2000</v>
      </c>
      <c r="AQ1186" s="21" t="s">
        <v>409</v>
      </c>
      <c r="AR1186" s="21"/>
      <c r="AS1186" t="b">
        <v>0</v>
      </c>
      <c r="AT1186" s="21"/>
      <c r="AU1186" s="21"/>
      <c r="AV1186" s="21" t="s">
        <v>375</v>
      </c>
      <c r="AW1186" s="21"/>
      <c r="AY1186" s="21"/>
      <c r="BA1186">
        <v>1</v>
      </c>
      <c r="BB1186" s="21"/>
      <c r="BC1186">
        <v>8388736</v>
      </c>
      <c r="BI1186" s="21"/>
    </row>
    <row r="1187" spans="1:62" x14ac:dyDescent="0.25">
      <c r="A1187" t="str">
        <f>VLOOKUP(ObjectiveData[[#This Row],[Template ID]],ID_Conversion[],3,FALSE)</f>
        <v>VMAT</v>
      </c>
      <c r="B1187" t="str">
        <f>VLOOKUP(ObjectiveData[[#This Row],[Template ID]],ID_Conversion[],6,FALSE)</f>
        <v>H&amp;N</v>
      </c>
      <c r="C1187" s="15">
        <f>VLOOKUP(ObjectiveData[[#This Row],[Last Modified]],Date_Conversion[],13,FALSE)</f>
        <v>43426.537673611114</v>
      </c>
      <c r="D1187" s="15" t="str">
        <f>VLOOKUP(ObjectiveData[[#This Row],[Template ID]],ObjectiveFiles[],3,FALSE)</f>
        <v>ObjectiveTemplate_2621.xml</v>
      </c>
      <c r="E1187">
        <v>1.7</v>
      </c>
      <c r="F1187" s="21" t="s">
        <v>206</v>
      </c>
      <c r="G1187" s="21" t="s">
        <v>9</v>
      </c>
      <c r="H1187" s="21" t="s">
        <v>14</v>
      </c>
      <c r="I1187" s="21"/>
      <c r="J1187" s="21"/>
      <c r="K1187" s="21" t="s">
        <v>23</v>
      </c>
      <c r="L1187" s="21"/>
      <c r="M1187" s="21" t="s">
        <v>785</v>
      </c>
      <c r="N1187" s="21" t="s">
        <v>607</v>
      </c>
      <c r="O1187" s="21" t="s">
        <v>41</v>
      </c>
      <c r="P1187" t="b">
        <v>0</v>
      </c>
      <c r="Q1187" t="b">
        <v>0</v>
      </c>
      <c r="R1187" t="b">
        <v>0</v>
      </c>
      <c r="S1187">
        <v>40</v>
      </c>
      <c r="T1187">
        <v>30</v>
      </c>
      <c r="U1187">
        <v>0</v>
      </c>
      <c r="V1187" s="21" t="s">
        <v>49</v>
      </c>
      <c r="W1187">
        <v>1000</v>
      </c>
      <c r="X1187">
        <v>100</v>
      </c>
      <c r="Y1187" t="b">
        <v>1</v>
      </c>
      <c r="Z1187">
        <v>100</v>
      </c>
      <c r="AA1187">
        <v>1</v>
      </c>
      <c r="AB1187">
        <v>105</v>
      </c>
      <c r="AC1187">
        <v>60</v>
      </c>
      <c r="AD1187">
        <v>0.05</v>
      </c>
      <c r="AE1187" t="b">
        <v>1</v>
      </c>
      <c r="AF1187" s="21" t="s">
        <v>724</v>
      </c>
      <c r="AG1187">
        <v>5</v>
      </c>
      <c r="AH1187">
        <v>9</v>
      </c>
      <c r="AI1187">
        <v>10</v>
      </c>
      <c r="AJ1187">
        <v>10</v>
      </c>
      <c r="AK1187" s="21" t="s">
        <v>48</v>
      </c>
      <c r="AL1187" t="b">
        <v>0</v>
      </c>
      <c r="AM1187" t="b">
        <v>0</v>
      </c>
      <c r="AN1187">
        <v>50</v>
      </c>
      <c r="AO1187">
        <v>0</v>
      </c>
      <c r="AP1187">
        <v>2000</v>
      </c>
      <c r="AQ1187" s="21" t="s">
        <v>410</v>
      </c>
      <c r="AR1187" s="21"/>
      <c r="AS1187" t="b">
        <v>0</v>
      </c>
      <c r="AT1187" s="21"/>
      <c r="AU1187" s="21"/>
      <c r="AV1187" s="21" t="s">
        <v>375</v>
      </c>
      <c r="AW1187" s="21"/>
      <c r="AY1187" s="21"/>
      <c r="BA1187">
        <v>1</v>
      </c>
      <c r="BB1187" s="21"/>
      <c r="BC1187">
        <v>16711935</v>
      </c>
      <c r="BI1187" s="21"/>
    </row>
    <row r="1188" spans="1:62" x14ac:dyDescent="0.25">
      <c r="A1188" t="str">
        <f>VLOOKUP(ObjectiveData[[#This Row],[Template ID]],ID_Conversion[],3,FALSE)</f>
        <v>VMAT</v>
      </c>
      <c r="B1188" t="str">
        <f>VLOOKUP(ObjectiveData[[#This Row],[Template ID]],ID_Conversion[],6,FALSE)</f>
        <v>H&amp;N</v>
      </c>
      <c r="C1188" s="15">
        <f>VLOOKUP(ObjectiveData[[#This Row],[Last Modified]],Date_Conversion[],13,FALSE)</f>
        <v>43426.537673611114</v>
      </c>
      <c r="D1188" s="15" t="str">
        <f>VLOOKUP(ObjectiveData[[#This Row],[Template ID]],ObjectiveFiles[],3,FALSE)</f>
        <v>ObjectiveTemplate_2621.xml</v>
      </c>
      <c r="E1188">
        <v>1.7</v>
      </c>
      <c r="F1188" s="21" t="s">
        <v>206</v>
      </c>
      <c r="G1188" s="21" t="s">
        <v>9</v>
      </c>
      <c r="H1188" s="21" t="s">
        <v>14</v>
      </c>
      <c r="I1188" s="21"/>
      <c r="J1188" s="21"/>
      <c r="K1188" s="21" t="s">
        <v>23</v>
      </c>
      <c r="L1188" s="21"/>
      <c r="M1188" s="21" t="s">
        <v>785</v>
      </c>
      <c r="N1188" s="21" t="s">
        <v>607</v>
      </c>
      <c r="O1188" s="21" t="s">
        <v>41</v>
      </c>
      <c r="P1188" t="b">
        <v>0</v>
      </c>
      <c r="Q1188" t="b">
        <v>0</v>
      </c>
      <c r="R1188" t="b">
        <v>0</v>
      </c>
      <c r="S1188">
        <v>40</v>
      </c>
      <c r="T1188">
        <v>30</v>
      </c>
      <c r="U1188">
        <v>0</v>
      </c>
      <c r="V1188" s="21" t="s">
        <v>49</v>
      </c>
      <c r="W1188">
        <v>1000</v>
      </c>
      <c r="X1188">
        <v>100</v>
      </c>
      <c r="Y1188" t="b">
        <v>1</v>
      </c>
      <c r="Z1188">
        <v>100</v>
      </c>
      <c r="AA1188">
        <v>1</v>
      </c>
      <c r="AB1188">
        <v>105</v>
      </c>
      <c r="AC1188">
        <v>60</v>
      </c>
      <c r="AD1188">
        <v>0.05</v>
      </c>
      <c r="AE1188" t="b">
        <v>1</v>
      </c>
      <c r="AF1188" s="21" t="s">
        <v>724</v>
      </c>
      <c r="AG1188">
        <v>5</v>
      </c>
      <c r="AH1188">
        <v>9</v>
      </c>
      <c r="AI1188">
        <v>10</v>
      </c>
      <c r="AJ1188">
        <v>10</v>
      </c>
      <c r="AK1188" s="21" t="s">
        <v>48</v>
      </c>
      <c r="AL1188" t="b">
        <v>0</v>
      </c>
      <c r="AM1188" t="b">
        <v>0</v>
      </c>
      <c r="AN1188">
        <v>50</v>
      </c>
      <c r="AO1188">
        <v>0</v>
      </c>
      <c r="AP1188">
        <v>2000</v>
      </c>
      <c r="AQ1188" s="21" t="s">
        <v>411</v>
      </c>
      <c r="AR1188" s="21"/>
      <c r="AS1188" t="b">
        <v>0</v>
      </c>
      <c r="AT1188" s="21"/>
      <c r="AU1188" s="21"/>
      <c r="AV1188" s="21" t="s">
        <v>375</v>
      </c>
      <c r="AW1188" s="21"/>
      <c r="AY1188" s="21"/>
      <c r="BA1188">
        <v>1</v>
      </c>
      <c r="BB1188" s="21"/>
      <c r="BC1188">
        <v>16711935</v>
      </c>
      <c r="BI1188" s="21"/>
    </row>
    <row r="1189" spans="1:62" x14ac:dyDescent="0.25">
      <c r="A1189" t="str">
        <f>VLOOKUP(ObjectiveData[[#This Row],[Template ID]],ID_Conversion[],3,FALSE)</f>
        <v>VMAT</v>
      </c>
      <c r="B1189" t="str">
        <f>VLOOKUP(ObjectiveData[[#This Row],[Template ID]],ID_Conversion[],6,FALSE)</f>
        <v>H&amp;N</v>
      </c>
      <c r="C1189" s="15">
        <f>VLOOKUP(ObjectiveData[[#This Row],[Last Modified]],Date_Conversion[],13,FALSE)</f>
        <v>43426.537673611114</v>
      </c>
      <c r="D1189" s="15" t="str">
        <f>VLOOKUP(ObjectiveData[[#This Row],[Template ID]],ObjectiveFiles[],3,FALSE)</f>
        <v>ObjectiveTemplate_2621.xml</v>
      </c>
      <c r="E1189">
        <v>1.7</v>
      </c>
      <c r="F1189" s="21" t="s">
        <v>206</v>
      </c>
      <c r="G1189" s="21" t="s">
        <v>9</v>
      </c>
      <c r="H1189" s="21" t="s">
        <v>14</v>
      </c>
      <c r="I1189" s="21"/>
      <c r="J1189" s="21"/>
      <c r="K1189" s="21" t="s">
        <v>23</v>
      </c>
      <c r="L1189" s="21"/>
      <c r="M1189" s="21" t="s">
        <v>785</v>
      </c>
      <c r="N1189" s="21" t="s">
        <v>607</v>
      </c>
      <c r="O1189" s="21" t="s">
        <v>41</v>
      </c>
      <c r="P1189" t="b">
        <v>0</v>
      </c>
      <c r="Q1189" t="b">
        <v>0</v>
      </c>
      <c r="R1189" t="b">
        <v>0</v>
      </c>
      <c r="S1189">
        <v>40</v>
      </c>
      <c r="T1189">
        <v>30</v>
      </c>
      <c r="U1189">
        <v>0</v>
      </c>
      <c r="V1189" s="21" t="s">
        <v>49</v>
      </c>
      <c r="W1189">
        <v>1000</v>
      </c>
      <c r="X1189">
        <v>100</v>
      </c>
      <c r="Y1189" t="b">
        <v>1</v>
      </c>
      <c r="Z1189">
        <v>100</v>
      </c>
      <c r="AA1189">
        <v>1</v>
      </c>
      <c r="AB1189">
        <v>105</v>
      </c>
      <c r="AC1189">
        <v>60</v>
      </c>
      <c r="AD1189">
        <v>0.05</v>
      </c>
      <c r="AE1189" t="b">
        <v>1</v>
      </c>
      <c r="AF1189" s="21" t="s">
        <v>724</v>
      </c>
      <c r="AG1189">
        <v>5</v>
      </c>
      <c r="AH1189">
        <v>9</v>
      </c>
      <c r="AI1189">
        <v>10</v>
      </c>
      <c r="AJ1189">
        <v>10</v>
      </c>
      <c r="AK1189" s="21" t="s">
        <v>48</v>
      </c>
      <c r="AL1189" t="b">
        <v>0</v>
      </c>
      <c r="AM1189" t="b">
        <v>0</v>
      </c>
      <c r="AN1189">
        <v>50</v>
      </c>
      <c r="AO1189">
        <v>0</v>
      </c>
      <c r="AP1189">
        <v>2000</v>
      </c>
      <c r="AQ1189" s="21" t="s">
        <v>412</v>
      </c>
      <c r="AR1189" s="21"/>
      <c r="AS1189" t="b">
        <v>0</v>
      </c>
      <c r="AT1189" s="21"/>
      <c r="AU1189" s="21"/>
      <c r="AV1189" s="21" t="s">
        <v>375</v>
      </c>
      <c r="AW1189" s="21"/>
      <c r="AY1189" s="21"/>
      <c r="BA1189">
        <v>1</v>
      </c>
      <c r="BB1189" s="21"/>
      <c r="BC1189">
        <v>16711935</v>
      </c>
      <c r="BI1189" s="21"/>
    </row>
    <row r="1190" spans="1:62" x14ac:dyDescent="0.25">
      <c r="A1190" t="str">
        <f>VLOOKUP(ObjectiveData[[#This Row],[Template ID]],ID_Conversion[],3,FALSE)</f>
        <v>VMAT</v>
      </c>
      <c r="B1190" t="str">
        <f>VLOOKUP(ObjectiveData[[#This Row],[Template ID]],ID_Conversion[],6,FALSE)</f>
        <v>H&amp;N</v>
      </c>
      <c r="C1190" s="15">
        <f>VLOOKUP(ObjectiveData[[#This Row],[Last Modified]],Date_Conversion[],13,FALSE)</f>
        <v>43426.537673611114</v>
      </c>
      <c r="D1190" s="15" t="str">
        <f>VLOOKUP(ObjectiveData[[#This Row],[Template ID]],ObjectiveFiles[],3,FALSE)</f>
        <v>ObjectiveTemplate_2621.xml</v>
      </c>
      <c r="E1190">
        <v>1.7</v>
      </c>
      <c r="F1190" s="21" t="s">
        <v>206</v>
      </c>
      <c r="G1190" s="21" t="s">
        <v>9</v>
      </c>
      <c r="H1190" s="21" t="s">
        <v>14</v>
      </c>
      <c r="I1190" s="21"/>
      <c r="J1190" s="21"/>
      <c r="K1190" s="21" t="s">
        <v>23</v>
      </c>
      <c r="L1190" s="21"/>
      <c r="M1190" s="21" t="s">
        <v>785</v>
      </c>
      <c r="N1190" s="21" t="s">
        <v>607</v>
      </c>
      <c r="O1190" s="21" t="s">
        <v>41</v>
      </c>
      <c r="P1190" t="b">
        <v>0</v>
      </c>
      <c r="Q1190" t="b">
        <v>0</v>
      </c>
      <c r="R1190" t="b">
        <v>0</v>
      </c>
      <c r="S1190">
        <v>40</v>
      </c>
      <c r="T1190">
        <v>30</v>
      </c>
      <c r="U1190">
        <v>0</v>
      </c>
      <c r="V1190" s="21" t="s">
        <v>49</v>
      </c>
      <c r="W1190">
        <v>1000</v>
      </c>
      <c r="X1190">
        <v>100</v>
      </c>
      <c r="Y1190" t="b">
        <v>1</v>
      </c>
      <c r="Z1190">
        <v>100</v>
      </c>
      <c r="AA1190">
        <v>1</v>
      </c>
      <c r="AB1190">
        <v>105</v>
      </c>
      <c r="AC1190">
        <v>60</v>
      </c>
      <c r="AD1190">
        <v>0.05</v>
      </c>
      <c r="AE1190" t="b">
        <v>1</v>
      </c>
      <c r="AF1190" s="21" t="s">
        <v>724</v>
      </c>
      <c r="AG1190">
        <v>5</v>
      </c>
      <c r="AH1190">
        <v>9</v>
      </c>
      <c r="AI1190">
        <v>10</v>
      </c>
      <c r="AJ1190">
        <v>10</v>
      </c>
      <c r="AK1190" s="21" t="s">
        <v>48</v>
      </c>
      <c r="AL1190" t="b">
        <v>0</v>
      </c>
      <c r="AM1190" t="b">
        <v>0</v>
      </c>
      <c r="AN1190">
        <v>50</v>
      </c>
      <c r="AO1190">
        <v>0</v>
      </c>
      <c r="AP1190">
        <v>2000</v>
      </c>
      <c r="AQ1190" s="21" t="s">
        <v>413</v>
      </c>
      <c r="AR1190" s="21"/>
      <c r="AS1190" t="b">
        <v>0</v>
      </c>
      <c r="AT1190" s="21"/>
      <c r="AU1190" s="21"/>
      <c r="AV1190" s="21" t="s">
        <v>375</v>
      </c>
      <c r="AW1190" s="21"/>
      <c r="AY1190" s="21"/>
      <c r="BA1190">
        <v>1</v>
      </c>
      <c r="BB1190" s="21"/>
      <c r="BC1190">
        <v>16711935</v>
      </c>
      <c r="BI1190" s="21"/>
    </row>
    <row r="1191" spans="1:62" x14ac:dyDescent="0.25">
      <c r="A1191" t="str">
        <f>VLOOKUP(ObjectiveData[[#This Row],[Template ID]],ID_Conversion[],3,FALSE)</f>
        <v>VMAT</v>
      </c>
      <c r="B1191" t="str">
        <f>VLOOKUP(ObjectiveData[[#This Row],[Template ID]],ID_Conversion[],6,FALSE)</f>
        <v>H&amp;N</v>
      </c>
      <c r="C1191" s="15">
        <f>VLOOKUP(ObjectiveData[[#This Row],[Last Modified]],Date_Conversion[],13,FALSE)</f>
        <v>43426.537673611114</v>
      </c>
      <c r="D1191" s="15" t="str">
        <f>VLOOKUP(ObjectiveData[[#This Row],[Template ID]],ObjectiveFiles[],3,FALSE)</f>
        <v>ObjectiveTemplate_2621.xml</v>
      </c>
      <c r="E1191">
        <v>1.7</v>
      </c>
      <c r="F1191" s="21" t="s">
        <v>206</v>
      </c>
      <c r="G1191" s="21" t="s">
        <v>9</v>
      </c>
      <c r="H1191" s="21" t="s">
        <v>14</v>
      </c>
      <c r="I1191" s="21"/>
      <c r="J1191" s="21"/>
      <c r="K1191" s="21" t="s">
        <v>23</v>
      </c>
      <c r="L1191" s="21"/>
      <c r="M1191" s="21" t="s">
        <v>785</v>
      </c>
      <c r="N1191" s="21" t="s">
        <v>607</v>
      </c>
      <c r="O1191" s="21" t="s">
        <v>41</v>
      </c>
      <c r="P1191" t="b">
        <v>0</v>
      </c>
      <c r="Q1191" t="b">
        <v>0</v>
      </c>
      <c r="R1191" t="b">
        <v>0</v>
      </c>
      <c r="S1191">
        <v>40</v>
      </c>
      <c r="T1191">
        <v>30</v>
      </c>
      <c r="U1191">
        <v>0</v>
      </c>
      <c r="V1191" s="21" t="s">
        <v>49</v>
      </c>
      <c r="W1191">
        <v>1000</v>
      </c>
      <c r="X1191">
        <v>100</v>
      </c>
      <c r="Y1191" t="b">
        <v>1</v>
      </c>
      <c r="Z1191">
        <v>100</v>
      </c>
      <c r="AA1191">
        <v>1</v>
      </c>
      <c r="AB1191">
        <v>105</v>
      </c>
      <c r="AC1191">
        <v>60</v>
      </c>
      <c r="AD1191">
        <v>0.05</v>
      </c>
      <c r="AE1191" t="b">
        <v>1</v>
      </c>
      <c r="AF1191" s="21" t="s">
        <v>724</v>
      </c>
      <c r="AG1191">
        <v>5</v>
      </c>
      <c r="AH1191">
        <v>9</v>
      </c>
      <c r="AI1191">
        <v>10</v>
      </c>
      <c r="AJ1191">
        <v>10</v>
      </c>
      <c r="AK1191" s="21" t="s">
        <v>48</v>
      </c>
      <c r="AL1191" t="b">
        <v>0</v>
      </c>
      <c r="AM1191" t="b">
        <v>0</v>
      </c>
      <c r="AN1191">
        <v>50</v>
      </c>
      <c r="AO1191">
        <v>0</v>
      </c>
      <c r="AP1191">
        <v>2000</v>
      </c>
      <c r="AQ1191" s="21" t="s">
        <v>414</v>
      </c>
      <c r="AR1191" s="21"/>
      <c r="AS1191" t="b">
        <v>0</v>
      </c>
      <c r="AT1191" s="21"/>
      <c r="AU1191" s="21"/>
      <c r="AV1191" s="21" t="s">
        <v>375</v>
      </c>
      <c r="AW1191" s="21"/>
      <c r="AY1191" s="21"/>
      <c r="BA1191">
        <v>1</v>
      </c>
      <c r="BB1191" s="21"/>
      <c r="BC1191">
        <v>16711935</v>
      </c>
      <c r="BI1191" s="21"/>
    </row>
    <row r="1192" spans="1:62" x14ac:dyDescent="0.25">
      <c r="A1192" t="str">
        <f>VLOOKUP(ObjectiveData[[#This Row],[Template ID]],ID_Conversion[],3,FALSE)</f>
        <v>VMAT</v>
      </c>
      <c r="B1192" t="str">
        <f>VLOOKUP(ObjectiveData[[#This Row],[Template ID]],ID_Conversion[],6,FALSE)</f>
        <v>H&amp;N</v>
      </c>
      <c r="C1192" s="15">
        <f>VLOOKUP(ObjectiveData[[#This Row],[Last Modified]],Date_Conversion[],13,FALSE)</f>
        <v>43426.537673611114</v>
      </c>
      <c r="D1192" s="15" t="str">
        <f>VLOOKUP(ObjectiveData[[#This Row],[Template ID]],ObjectiveFiles[],3,FALSE)</f>
        <v>ObjectiveTemplate_2621.xml</v>
      </c>
      <c r="E1192">
        <v>1.7</v>
      </c>
      <c r="F1192" s="21" t="s">
        <v>206</v>
      </c>
      <c r="G1192" s="21" t="s">
        <v>9</v>
      </c>
      <c r="H1192" s="21" t="s">
        <v>14</v>
      </c>
      <c r="I1192" s="21"/>
      <c r="J1192" s="21"/>
      <c r="K1192" s="21" t="s">
        <v>23</v>
      </c>
      <c r="L1192" s="21"/>
      <c r="M1192" s="21" t="s">
        <v>785</v>
      </c>
      <c r="N1192" s="21" t="s">
        <v>607</v>
      </c>
      <c r="O1192" s="21" t="s">
        <v>41</v>
      </c>
      <c r="P1192" t="b">
        <v>0</v>
      </c>
      <c r="Q1192" t="b">
        <v>0</v>
      </c>
      <c r="R1192" t="b">
        <v>0</v>
      </c>
      <c r="S1192">
        <v>40</v>
      </c>
      <c r="T1192">
        <v>30</v>
      </c>
      <c r="U1192">
        <v>0</v>
      </c>
      <c r="V1192" s="21" t="s">
        <v>49</v>
      </c>
      <c r="W1192">
        <v>1000</v>
      </c>
      <c r="X1192">
        <v>100</v>
      </c>
      <c r="Y1192" t="b">
        <v>1</v>
      </c>
      <c r="Z1192">
        <v>100</v>
      </c>
      <c r="AA1192">
        <v>1</v>
      </c>
      <c r="AB1192">
        <v>105</v>
      </c>
      <c r="AC1192">
        <v>60</v>
      </c>
      <c r="AD1192">
        <v>0.05</v>
      </c>
      <c r="AE1192" t="b">
        <v>1</v>
      </c>
      <c r="AF1192" s="21" t="s">
        <v>724</v>
      </c>
      <c r="AG1192">
        <v>5</v>
      </c>
      <c r="AH1192">
        <v>9</v>
      </c>
      <c r="AI1192">
        <v>10</v>
      </c>
      <c r="AJ1192">
        <v>10</v>
      </c>
      <c r="AK1192" s="21" t="s">
        <v>48</v>
      </c>
      <c r="AL1192" t="b">
        <v>0</v>
      </c>
      <c r="AM1192" t="b">
        <v>0</v>
      </c>
      <c r="AN1192">
        <v>50</v>
      </c>
      <c r="AO1192">
        <v>0</v>
      </c>
      <c r="AP1192">
        <v>2000</v>
      </c>
      <c r="AQ1192" s="21" t="s">
        <v>415</v>
      </c>
      <c r="AR1192" s="21"/>
      <c r="AS1192" t="b">
        <v>0</v>
      </c>
      <c r="AT1192" s="21"/>
      <c r="AU1192" s="21"/>
      <c r="AV1192" s="21" t="s">
        <v>375</v>
      </c>
      <c r="AW1192" s="21"/>
      <c r="AY1192" s="21"/>
      <c r="BA1192">
        <v>3</v>
      </c>
      <c r="BB1192" s="21"/>
      <c r="BC1192">
        <v>16711935</v>
      </c>
      <c r="BI1192" s="21"/>
    </row>
    <row r="1193" spans="1:62" x14ac:dyDescent="0.25">
      <c r="A1193" t="str">
        <f>VLOOKUP(ObjectiveData[[#This Row],[Template ID]],ID_Conversion[],3,FALSE)</f>
        <v>VMAT</v>
      </c>
      <c r="B1193" t="str">
        <f>VLOOKUP(ObjectiveData[[#This Row],[Template ID]],ID_Conversion[],6,FALSE)</f>
        <v>H&amp;N</v>
      </c>
      <c r="C1193" s="15">
        <f>VLOOKUP(ObjectiveData[[#This Row],[Last Modified]],Date_Conversion[],13,FALSE)</f>
        <v>43426.537673611114</v>
      </c>
      <c r="D1193" s="15" t="str">
        <f>VLOOKUP(ObjectiveData[[#This Row],[Template ID]],ObjectiveFiles[],3,FALSE)</f>
        <v>ObjectiveTemplate_2621.xml</v>
      </c>
      <c r="E1193">
        <v>1.7</v>
      </c>
      <c r="F1193" s="21" t="s">
        <v>206</v>
      </c>
      <c r="G1193" s="21" t="s">
        <v>9</v>
      </c>
      <c r="H1193" s="21" t="s">
        <v>14</v>
      </c>
      <c r="I1193" s="21"/>
      <c r="J1193" s="21"/>
      <c r="K1193" s="21" t="s">
        <v>23</v>
      </c>
      <c r="L1193" s="21"/>
      <c r="M1193" s="21" t="s">
        <v>785</v>
      </c>
      <c r="N1193" s="21" t="s">
        <v>607</v>
      </c>
      <c r="O1193" s="21" t="s">
        <v>41</v>
      </c>
      <c r="P1193" t="b">
        <v>0</v>
      </c>
      <c r="Q1193" t="b">
        <v>0</v>
      </c>
      <c r="R1193" t="b">
        <v>0</v>
      </c>
      <c r="S1193">
        <v>40</v>
      </c>
      <c r="T1193">
        <v>30</v>
      </c>
      <c r="U1193">
        <v>0</v>
      </c>
      <c r="V1193" s="21" t="s">
        <v>49</v>
      </c>
      <c r="W1193">
        <v>1000</v>
      </c>
      <c r="X1193">
        <v>100</v>
      </c>
      <c r="Y1193" t="b">
        <v>1</v>
      </c>
      <c r="Z1193">
        <v>100</v>
      </c>
      <c r="AA1193">
        <v>1</v>
      </c>
      <c r="AB1193">
        <v>105</v>
      </c>
      <c r="AC1193">
        <v>60</v>
      </c>
      <c r="AD1193">
        <v>0.05</v>
      </c>
      <c r="AE1193" t="b">
        <v>1</v>
      </c>
      <c r="AF1193" s="21" t="s">
        <v>724</v>
      </c>
      <c r="AG1193">
        <v>5</v>
      </c>
      <c r="AH1193">
        <v>9</v>
      </c>
      <c r="AI1193">
        <v>10</v>
      </c>
      <c r="AJ1193">
        <v>10</v>
      </c>
      <c r="AK1193" s="21" t="s">
        <v>48</v>
      </c>
      <c r="AL1193" t="b">
        <v>0</v>
      </c>
      <c r="AM1193" t="b">
        <v>0</v>
      </c>
      <c r="AN1193">
        <v>50</v>
      </c>
      <c r="AO1193">
        <v>0</v>
      </c>
      <c r="AP1193">
        <v>2000</v>
      </c>
      <c r="AQ1193" s="21" t="s">
        <v>447</v>
      </c>
      <c r="AR1193" s="21"/>
      <c r="AS1193" t="b">
        <v>0</v>
      </c>
      <c r="AT1193" s="21"/>
      <c r="AU1193" s="21"/>
      <c r="AV1193" s="21" t="s">
        <v>501</v>
      </c>
      <c r="AW1193" s="21"/>
      <c r="AY1193" s="21"/>
      <c r="BA1193">
        <v>2.2913399999999999</v>
      </c>
      <c r="BB1193" s="21"/>
      <c r="BC1193">
        <v>255</v>
      </c>
      <c r="BD1193">
        <v>0</v>
      </c>
      <c r="BE1193">
        <v>0</v>
      </c>
      <c r="BF1193">
        <v>15</v>
      </c>
      <c r="BG1193">
        <v>0</v>
      </c>
      <c r="BH1193">
        <v>80</v>
      </c>
      <c r="BI1193" s="21"/>
      <c r="BJ1193">
        <v>0</v>
      </c>
    </row>
    <row r="1194" spans="1:62" x14ac:dyDescent="0.25">
      <c r="A1194" t="str">
        <f>VLOOKUP(ObjectiveData[[#This Row],[Template ID]],ID_Conversion[],3,FALSE)</f>
        <v>VMAT</v>
      </c>
      <c r="B1194" t="str">
        <f>VLOOKUP(ObjectiveData[[#This Row],[Template ID]],ID_Conversion[],6,FALSE)</f>
        <v>H&amp;N</v>
      </c>
      <c r="C1194" s="15">
        <f>VLOOKUP(ObjectiveData[[#This Row],[Last Modified]],Date_Conversion[],13,FALSE)</f>
        <v>43426.537673611114</v>
      </c>
      <c r="D1194" s="15" t="str">
        <f>VLOOKUP(ObjectiveData[[#This Row],[Template ID]],ObjectiveFiles[],3,FALSE)</f>
        <v>ObjectiveTemplate_2621.xml</v>
      </c>
      <c r="E1194">
        <v>1.7</v>
      </c>
      <c r="F1194" s="21" t="s">
        <v>206</v>
      </c>
      <c r="G1194" s="21" t="s">
        <v>9</v>
      </c>
      <c r="H1194" s="21" t="s">
        <v>14</v>
      </c>
      <c r="I1194" s="21"/>
      <c r="J1194" s="21"/>
      <c r="K1194" s="21" t="s">
        <v>23</v>
      </c>
      <c r="L1194" s="21"/>
      <c r="M1194" s="21" t="s">
        <v>785</v>
      </c>
      <c r="N1194" s="21" t="s">
        <v>607</v>
      </c>
      <c r="O1194" s="21" t="s">
        <v>41</v>
      </c>
      <c r="P1194" t="b">
        <v>0</v>
      </c>
      <c r="Q1194" t="b">
        <v>0</v>
      </c>
      <c r="R1194" t="b">
        <v>0</v>
      </c>
      <c r="S1194">
        <v>40</v>
      </c>
      <c r="T1194">
        <v>30</v>
      </c>
      <c r="U1194">
        <v>0</v>
      </c>
      <c r="V1194" s="21" t="s">
        <v>49</v>
      </c>
      <c r="W1194">
        <v>1000</v>
      </c>
      <c r="X1194">
        <v>100</v>
      </c>
      <c r="Y1194" t="b">
        <v>1</v>
      </c>
      <c r="Z1194">
        <v>100</v>
      </c>
      <c r="AA1194">
        <v>1</v>
      </c>
      <c r="AB1194">
        <v>105</v>
      </c>
      <c r="AC1194">
        <v>60</v>
      </c>
      <c r="AD1194">
        <v>0.05</v>
      </c>
      <c r="AE1194" t="b">
        <v>1</v>
      </c>
      <c r="AF1194" s="21" t="s">
        <v>724</v>
      </c>
      <c r="AG1194">
        <v>5</v>
      </c>
      <c r="AH1194">
        <v>9</v>
      </c>
      <c r="AI1194">
        <v>10</v>
      </c>
      <c r="AJ1194">
        <v>10</v>
      </c>
      <c r="AK1194" s="21" t="s">
        <v>48</v>
      </c>
      <c r="AL1194" t="b">
        <v>0</v>
      </c>
      <c r="AM1194" t="b">
        <v>0</v>
      </c>
      <c r="AN1194">
        <v>50</v>
      </c>
      <c r="AO1194">
        <v>0</v>
      </c>
      <c r="AP1194">
        <v>2000</v>
      </c>
      <c r="AQ1194" s="21" t="s">
        <v>447</v>
      </c>
      <c r="AR1194" s="21"/>
      <c r="AS1194" t="b">
        <v>0</v>
      </c>
      <c r="AT1194" s="21"/>
      <c r="AU1194" s="21"/>
      <c r="AV1194" s="21" t="s">
        <v>501</v>
      </c>
      <c r="AW1194" s="21"/>
      <c r="AY1194" s="21"/>
      <c r="BA1194">
        <v>2.2913399999999999</v>
      </c>
      <c r="BB1194" s="21"/>
      <c r="BC1194">
        <v>255</v>
      </c>
      <c r="BD1194">
        <v>0</v>
      </c>
      <c r="BE1194">
        <v>0</v>
      </c>
      <c r="BF1194">
        <v>5</v>
      </c>
      <c r="BG1194">
        <v>20</v>
      </c>
      <c r="BH1194">
        <v>80</v>
      </c>
      <c r="BI1194" s="21"/>
      <c r="BJ1194">
        <v>0</v>
      </c>
    </row>
    <row r="1195" spans="1:62" x14ac:dyDescent="0.25">
      <c r="A1195" t="str">
        <f>VLOOKUP(ObjectiveData[[#This Row],[Template ID]],ID_Conversion[],3,FALSE)</f>
        <v>VMAT</v>
      </c>
      <c r="B1195" t="str">
        <f>VLOOKUP(ObjectiveData[[#This Row],[Template ID]],ID_Conversion[],6,FALSE)</f>
        <v>H&amp;N</v>
      </c>
      <c r="C1195" s="15">
        <f>VLOOKUP(ObjectiveData[[#This Row],[Last Modified]],Date_Conversion[],13,FALSE)</f>
        <v>43426.537673611114</v>
      </c>
      <c r="D1195" s="15" t="str">
        <f>VLOOKUP(ObjectiveData[[#This Row],[Template ID]],ObjectiveFiles[],3,FALSE)</f>
        <v>ObjectiveTemplate_2621.xml</v>
      </c>
      <c r="E1195">
        <v>1.7</v>
      </c>
      <c r="F1195" s="21" t="s">
        <v>206</v>
      </c>
      <c r="G1195" s="21" t="s">
        <v>9</v>
      </c>
      <c r="H1195" s="21" t="s">
        <v>14</v>
      </c>
      <c r="I1195" s="21"/>
      <c r="J1195" s="21"/>
      <c r="K1195" s="21" t="s">
        <v>23</v>
      </c>
      <c r="L1195" s="21"/>
      <c r="M1195" s="21" t="s">
        <v>785</v>
      </c>
      <c r="N1195" s="21" t="s">
        <v>607</v>
      </c>
      <c r="O1195" s="21" t="s">
        <v>41</v>
      </c>
      <c r="P1195" t="b">
        <v>0</v>
      </c>
      <c r="Q1195" t="b">
        <v>0</v>
      </c>
      <c r="R1195" t="b">
        <v>0</v>
      </c>
      <c r="S1195">
        <v>40</v>
      </c>
      <c r="T1195">
        <v>30</v>
      </c>
      <c r="U1195">
        <v>0</v>
      </c>
      <c r="V1195" s="21" t="s">
        <v>49</v>
      </c>
      <c r="W1195">
        <v>1000</v>
      </c>
      <c r="X1195">
        <v>100</v>
      </c>
      <c r="Y1195" t="b">
        <v>1</v>
      </c>
      <c r="Z1195">
        <v>100</v>
      </c>
      <c r="AA1195">
        <v>1</v>
      </c>
      <c r="AB1195">
        <v>105</v>
      </c>
      <c r="AC1195">
        <v>60</v>
      </c>
      <c r="AD1195">
        <v>0.05</v>
      </c>
      <c r="AE1195" t="b">
        <v>1</v>
      </c>
      <c r="AF1195" s="21" t="s">
        <v>724</v>
      </c>
      <c r="AG1195">
        <v>5</v>
      </c>
      <c r="AH1195">
        <v>9</v>
      </c>
      <c r="AI1195">
        <v>10</v>
      </c>
      <c r="AJ1195">
        <v>10</v>
      </c>
      <c r="AK1195" s="21" t="s">
        <v>48</v>
      </c>
      <c r="AL1195" t="b">
        <v>0</v>
      </c>
      <c r="AM1195" t="b">
        <v>0</v>
      </c>
      <c r="AN1195">
        <v>50</v>
      </c>
      <c r="AO1195">
        <v>0</v>
      </c>
      <c r="AP1195">
        <v>2000</v>
      </c>
      <c r="AQ1195" s="21" t="s">
        <v>448</v>
      </c>
      <c r="AR1195" s="21"/>
      <c r="AS1195" t="b">
        <v>0</v>
      </c>
      <c r="AT1195" s="21"/>
      <c r="AU1195" s="21"/>
      <c r="AV1195" s="21" t="s">
        <v>503</v>
      </c>
      <c r="AW1195" s="21"/>
      <c r="AY1195" s="21"/>
      <c r="BA1195">
        <v>3</v>
      </c>
      <c r="BB1195" s="21"/>
      <c r="BC1195">
        <v>12695295</v>
      </c>
      <c r="BI1195" s="21"/>
    </row>
    <row r="1196" spans="1:62" x14ac:dyDescent="0.25">
      <c r="A1196" t="str">
        <f>VLOOKUP(ObjectiveData[[#This Row],[Template ID]],ID_Conversion[],3,FALSE)</f>
        <v>VMAT</v>
      </c>
      <c r="B1196" t="str">
        <f>VLOOKUP(ObjectiveData[[#This Row],[Template ID]],ID_Conversion[],6,FALSE)</f>
        <v>H&amp;N</v>
      </c>
      <c r="C1196" s="15">
        <f>VLOOKUP(ObjectiveData[[#This Row],[Last Modified]],Date_Conversion[],13,FALSE)</f>
        <v>43426.537673611114</v>
      </c>
      <c r="D1196" s="15" t="str">
        <f>VLOOKUP(ObjectiveData[[#This Row],[Template ID]],ObjectiveFiles[],3,FALSE)</f>
        <v>ObjectiveTemplate_2621.xml</v>
      </c>
      <c r="E1196">
        <v>1.7</v>
      </c>
      <c r="F1196" s="21" t="s">
        <v>206</v>
      </c>
      <c r="G1196" s="21" t="s">
        <v>9</v>
      </c>
      <c r="H1196" s="21" t="s">
        <v>14</v>
      </c>
      <c r="I1196" s="21"/>
      <c r="J1196" s="21"/>
      <c r="K1196" s="21" t="s">
        <v>23</v>
      </c>
      <c r="L1196" s="21"/>
      <c r="M1196" s="21" t="s">
        <v>785</v>
      </c>
      <c r="N1196" s="21" t="s">
        <v>607</v>
      </c>
      <c r="O1196" s="21" t="s">
        <v>41</v>
      </c>
      <c r="P1196" t="b">
        <v>0</v>
      </c>
      <c r="Q1196" t="b">
        <v>0</v>
      </c>
      <c r="R1196" t="b">
        <v>0</v>
      </c>
      <c r="S1196">
        <v>40</v>
      </c>
      <c r="T1196">
        <v>30</v>
      </c>
      <c r="U1196">
        <v>0</v>
      </c>
      <c r="V1196" s="21" t="s">
        <v>49</v>
      </c>
      <c r="W1196">
        <v>1000</v>
      </c>
      <c r="X1196">
        <v>100</v>
      </c>
      <c r="Y1196" t="b">
        <v>1</v>
      </c>
      <c r="Z1196">
        <v>100</v>
      </c>
      <c r="AA1196">
        <v>1</v>
      </c>
      <c r="AB1196">
        <v>105</v>
      </c>
      <c r="AC1196">
        <v>60</v>
      </c>
      <c r="AD1196">
        <v>0.05</v>
      </c>
      <c r="AE1196" t="b">
        <v>1</v>
      </c>
      <c r="AF1196" s="21" t="s">
        <v>724</v>
      </c>
      <c r="AG1196">
        <v>5</v>
      </c>
      <c r="AH1196">
        <v>9</v>
      </c>
      <c r="AI1196">
        <v>10</v>
      </c>
      <c r="AJ1196">
        <v>10</v>
      </c>
      <c r="AK1196" s="21" t="s">
        <v>48</v>
      </c>
      <c r="AL1196" t="b">
        <v>0</v>
      </c>
      <c r="AM1196" t="b">
        <v>0</v>
      </c>
      <c r="AN1196">
        <v>50</v>
      </c>
      <c r="AO1196">
        <v>0</v>
      </c>
      <c r="AP1196">
        <v>2000</v>
      </c>
      <c r="AQ1196" s="21" t="s">
        <v>449</v>
      </c>
      <c r="AR1196" s="21"/>
      <c r="AS1196" t="b">
        <v>0</v>
      </c>
      <c r="AT1196" s="21"/>
      <c r="AU1196" s="21"/>
      <c r="AV1196" s="21" t="s">
        <v>503</v>
      </c>
      <c r="AW1196" s="21"/>
      <c r="AY1196" s="21"/>
      <c r="BA1196">
        <v>1</v>
      </c>
      <c r="BB1196" s="21"/>
      <c r="BC1196">
        <v>12695295</v>
      </c>
      <c r="BI1196" s="21"/>
    </row>
    <row r="1197" spans="1:62" x14ac:dyDescent="0.25">
      <c r="A1197" t="str">
        <f>VLOOKUP(ObjectiveData[[#This Row],[Template ID]],ID_Conversion[],3,FALSE)</f>
        <v>VMAT</v>
      </c>
      <c r="B1197" t="str">
        <f>VLOOKUP(ObjectiveData[[#This Row],[Template ID]],ID_Conversion[],6,FALSE)</f>
        <v>H&amp;N</v>
      </c>
      <c r="C1197" s="15">
        <f>VLOOKUP(ObjectiveData[[#This Row],[Last Modified]],Date_Conversion[],13,FALSE)</f>
        <v>43426.537673611114</v>
      </c>
      <c r="D1197" s="15" t="str">
        <f>VLOOKUP(ObjectiveData[[#This Row],[Template ID]],ObjectiveFiles[],3,FALSE)</f>
        <v>ObjectiveTemplate_2621.xml</v>
      </c>
      <c r="E1197">
        <v>1.7</v>
      </c>
      <c r="F1197" s="21" t="s">
        <v>206</v>
      </c>
      <c r="G1197" s="21" t="s">
        <v>9</v>
      </c>
      <c r="H1197" s="21" t="s">
        <v>14</v>
      </c>
      <c r="I1197" s="21"/>
      <c r="J1197" s="21"/>
      <c r="K1197" s="21" t="s">
        <v>23</v>
      </c>
      <c r="L1197" s="21"/>
      <c r="M1197" s="21" t="s">
        <v>785</v>
      </c>
      <c r="N1197" s="21" t="s">
        <v>607</v>
      </c>
      <c r="O1197" s="21" t="s">
        <v>41</v>
      </c>
      <c r="P1197" t="b">
        <v>0</v>
      </c>
      <c r="Q1197" t="b">
        <v>0</v>
      </c>
      <c r="R1197" t="b">
        <v>0</v>
      </c>
      <c r="S1197">
        <v>40</v>
      </c>
      <c r="T1197">
        <v>30</v>
      </c>
      <c r="U1197">
        <v>0</v>
      </c>
      <c r="V1197" s="21" t="s">
        <v>49</v>
      </c>
      <c r="W1197">
        <v>1000</v>
      </c>
      <c r="X1197">
        <v>100</v>
      </c>
      <c r="Y1197" t="b">
        <v>1</v>
      </c>
      <c r="Z1197">
        <v>100</v>
      </c>
      <c r="AA1197">
        <v>1</v>
      </c>
      <c r="AB1197">
        <v>105</v>
      </c>
      <c r="AC1197">
        <v>60</v>
      </c>
      <c r="AD1197">
        <v>0.05</v>
      </c>
      <c r="AE1197" t="b">
        <v>1</v>
      </c>
      <c r="AF1197" s="21" t="s">
        <v>724</v>
      </c>
      <c r="AG1197">
        <v>5</v>
      </c>
      <c r="AH1197">
        <v>9</v>
      </c>
      <c r="AI1197">
        <v>10</v>
      </c>
      <c r="AJ1197">
        <v>10</v>
      </c>
      <c r="AK1197" s="21" t="s">
        <v>48</v>
      </c>
      <c r="AL1197" t="b">
        <v>0</v>
      </c>
      <c r="AM1197" t="b">
        <v>0</v>
      </c>
      <c r="AN1197">
        <v>50</v>
      </c>
      <c r="AO1197">
        <v>0</v>
      </c>
      <c r="AP1197">
        <v>2000</v>
      </c>
      <c r="AQ1197" s="21" t="s">
        <v>451</v>
      </c>
      <c r="AR1197" s="21"/>
      <c r="AS1197" t="b">
        <v>0</v>
      </c>
      <c r="AT1197" s="21"/>
      <c r="AU1197" s="21"/>
      <c r="AV1197" s="21" t="s">
        <v>501</v>
      </c>
      <c r="AW1197" s="21"/>
      <c r="AY1197" s="21"/>
      <c r="BA1197">
        <v>1</v>
      </c>
      <c r="BB1197" s="21"/>
      <c r="BC1197">
        <v>14524637</v>
      </c>
      <c r="BI1197" s="21"/>
    </row>
    <row r="1198" spans="1:62" x14ac:dyDescent="0.25">
      <c r="A1198" t="str">
        <f>VLOOKUP(ObjectiveData[[#This Row],[Template ID]],ID_Conversion[],3,FALSE)</f>
        <v>VMAT</v>
      </c>
      <c r="B1198" t="str">
        <f>VLOOKUP(ObjectiveData[[#This Row],[Template ID]],ID_Conversion[],6,FALSE)</f>
        <v>H&amp;N</v>
      </c>
      <c r="C1198" s="15">
        <f>VLOOKUP(ObjectiveData[[#This Row],[Last Modified]],Date_Conversion[],13,FALSE)</f>
        <v>43426.537673611114</v>
      </c>
      <c r="D1198" s="15" t="str">
        <f>VLOOKUP(ObjectiveData[[#This Row],[Template ID]],ObjectiveFiles[],3,FALSE)</f>
        <v>ObjectiveTemplate_2621.xml</v>
      </c>
      <c r="E1198">
        <v>1.7</v>
      </c>
      <c r="F1198" s="21" t="s">
        <v>206</v>
      </c>
      <c r="G1198" s="21" t="s">
        <v>9</v>
      </c>
      <c r="H1198" s="21" t="s">
        <v>14</v>
      </c>
      <c r="I1198" s="21"/>
      <c r="J1198" s="21"/>
      <c r="K1198" s="21" t="s">
        <v>23</v>
      </c>
      <c r="L1198" s="21"/>
      <c r="M1198" s="21" t="s">
        <v>785</v>
      </c>
      <c r="N1198" s="21" t="s">
        <v>607</v>
      </c>
      <c r="O1198" s="21" t="s">
        <v>41</v>
      </c>
      <c r="P1198" t="b">
        <v>0</v>
      </c>
      <c r="Q1198" t="b">
        <v>0</v>
      </c>
      <c r="R1198" t="b">
        <v>0</v>
      </c>
      <c r="S1198">
        <v>40</v>
      </c>
      <c r="T1198">
        <v>30</v>
      </c>
      <c r="U1198">
        <v>0</v>
      </c>
      <c r="V1198" s="21" t="s">
        <v>49</v>
      </c>
      <c r="W1198">
        <v>1000</v>
      </c>
      <c r="X1198">
        <v>100</v>
      </c>
      <c r="Y1198" t="b">
        <v>1</v>
      </c>
      <c r="Z1198">
        <v>100</v>
      </c>
      <c r="AA1198">
        <v>1</v>
      </c>
      <c r="AB1198">
        <v>105</v>
      </c>
      <c r="AC1198">
        <v>60</v>
      </c>
      <c r="AD1198">
        <v>0.05</v>
      </c>
      <c r="AE1198" t="b">
        <v>1</v>
      </c>
      <c r="AF1198" s="21" t="s">
        <v>724</v>
      </c>
      <c r="AG1198">
        <v>5</v>
      </c>
      <c r="AH1198">
        <v>9</v>
      </c>
      <c r="AI1198">
        <v>10</v>
      </c>
      <c r="AJ1198">
        <v>10</v>
      </c>
      <c r="AK1198" s="21" t="s">
        <v>48</v>
      </c>
      <c r="AL1198" t="b">
        <v>0</v>
      </c>
      <c r="AM1198" t="b">
        <v>0</v>
      </c>
      <c r="AN1198">
        <v>50</v>
      </c>
      <c r="AO1198">
        <v>0</v>
      </c>
      <c r="AP1198">
        <v>2000</v>
      </c>
      <c r="AQ1198" s="21" t="s">
        <v>452</v>
      </c>
      <c r="AR1198" s="21"/>
      <c r="AS1198" t="b">
        <v>0</v>
      </c>
      <c r="AT1198" s="21"/>
      <c r="AU1198" s="21"/>
      <c r="AV1198" s="21" t="s">
        <v>501</v>
      </c>
      <c r="AW1198" s="21"/>
      <c r="AY1198" s="21"/>
      <c r="BA1198">
        <v>1</v>
      </c>
      <c r="BB1198" s="21"/>
      <c r="BC1198">
        <v>12180223</v>
      </c>
      <c r="BI1198" s="21"/>
    </row>
    <row r="1199" spans="1:62" x14ac:dyDescent="0.25">
      <c r="A1199" t="str">
        <f>VLOOKUP(ObjectiveData[[#This Row],[Template ID]],ID_Conversion[],3,FALSE)</f>
        <v>VMAT</v>
      </c>
      <c r="B1199" t="str">
        <f>VLOOKUP(ObjectiveData[[#This Row],[Template ID]],ID_Conversion[],6,FALSE)</f>
        <v>FSRT</v>
      </c>
      <c r="C1199" s="15">
        <f>VLOOKUP(ObjectiveData[[#This Row],[Last Modified]],Date_Conversion[],13,FALSE)</f>
        <v>42922.510081018518</v>
      </c>
      <c r="D1199" s="15" t="str">
        <f>VLOOKUP(ObjectiveData[[#This Row],[Template ID]],ObjectiveFiles[],3,FALSE)</f>
        <v>ObjectiveTemplate_11048.xml</v>
      </c>
      <c r="E1199">
        <v>1.7</v>
      </c>
      <c r="F1199" s="21" t="s">
        <v>165</v>
      </c>
      <c r="G1199" s="21" t="s">
        <v>9</v>
      </c>
      <c r="H1199" s="21" t="s">
        <v>14</v>
      </c>
      <c r="I1199" s="21"/>
      <c r="J1199" s="21"/>
      <c r="K1199" s="21" t="s">
        <v>23</v>
      </c>
      <c r="L1199" s="21"/>
      <c r="M1199" s="21" t="s">
        <v>786</v>
      </c>
      <c r="N1199" s="21" t="s">
        <v>506</v>
      </c>
      <c r="O1199" s="21" t="s">
        <v>41</v>
      </c>
      <c r="P1199" t="b">
        <v>0</v>
      </c>
      <c r="Q1199" t="b">
        <v>0</v>
      </c>
      <c r="R1199" t="b">
        <v>0</v>
      </c>
      <c r="S1199">
        <v>40</v>
      </c>
      <c r="T1199">
        <v>30</v>
      </c>
      <c r="U1199">
        <v>0</v>
      </c>
      <c r="V1199" s="21" t="s">
        <v>49</v>
      </c>
      <c r="W1199">
        <v>1000</v>
      </c>
      <c r="X1199">
        <v>100</v>
      </c>
      <c r="Y1199" t="b">
        <v>0</v>
      </c>
      <c r="Z1199">
        <v>150</v>
      </c>
      <c r="AA1199">
        <v>1</v>
      </c>
      <c r="AB1199">
        <v>105</v>
      </c>
      <c r="AC1199">
        <v>60</v>
      </c>
      <c r="AD1199">
        <v>0.05</v>
      </c>
      <c r="AE1199" t="b">
        <v>0</v>
      </c>
      <c r="AF1199" s="21" t="s">
        <v>724</v>
      </c>
      <c r="AG1199">
        <v>5</v>
      </c>
      <c r="AH1199">
        <v>9</v>
      </c>
      <c r="AI1199">
        <v>10</v>
      </c>
      <c r="AJ1199">
        <v>10</v>
      </c>
      <c r="AK1199" s="21" t="s">
        <v>48</v>
      </c>
      <c r="AL1199" t="b">
        <v>0</v>
      </c>
      <c r="AM1199" t="b">
        <v>0</v>
      </c>
      <c r="AN1199">
        <v>100</v>
      </c>
      <c r="AO1199">
        <v>0</v>
      </c>
      <c r="AP1199">
        <v>1500</v>
      </c>
      <c r="AQ1199" s="21" t="s">
        <v>217</v>
      </c>
      <c r="AR1199" s="21"/>
      <c r="AS1199" t="b">
        <v>0</v>
      </c>
      <c r="AT1199" s="21"/>
      <c r="AU1199" s="21"/>
      <c r="AV1199" s="21" t="s">
        <v>500</v>
      </c>
      <c r="AW1199" s="21"/>
      <c r="AY1199" s="21"/>
      <c r="BA1199">
        <v>1.7678100000000001</v>
      </c>
      <c r="BB1199" s="21"/>
      <c r="BC1199">
        <v>9639167</v>
      </c>
      <c r="BD1199">
        <v>0</v>
      </c>
      <c r="BE1199">
        <v>0</v>
      </c>
      <c r="BF1199">
        <v>31.85</v>
      </c>
      <c r="BG1199">
        <v>0</v>
      </c>
      <c r="BH1199">
        <v>50</v>
      </c>
      <c r="BI1199" s="21"/>
      <c r="BJ1199">
        <v>0</v>
      </c>
    </row>
    <row r="1200" spans="1:62" x14ac:dyDescent="0.25">
      <c r="A1200" t="str">
        <f>VLOOKUP(ObjectiveData[[#This Row],[Template ID]],ID_Conversion[],3,FALSE)</f>
        <v>VMAT</v>
      </c>
      <c r="B1200" t="str">
        <f>VLOOKUP(ObjectiveData[[#This Row],[Template ID]],ID_Conversion[],6,FALSE)</f>
        <v>FSRT</v>
      </c>
      <c r="C1200" s="15">
        <f>VLOOKUP(ObjectiveData[[#This Row],[Last Modified]],Date_Conversion[],13,FALSE)</f>
        <v>42922.510081018518</v>
      </c>
      <c r="D1200" s="15" t="str">
        <f>VLOOKUP(ObjectiveData[[#This Row],[Template ID]],ObjectiveFiles[],3,FALSE)</f>
        <v>ObjectiveTemplate_11048.xml</v>
      </c>
      <c r="E1200">
        <v>1.7</v>
      </c>
      <c r="F1200" s="21" t="s">
        <v>165</v>
      </c>
      <c r="G1200" s="21" t="s">
        <v>9</v>
      </c>
      <c r="H1200" s="21" t="s">
        <v>14</v>
      </c>
      <c r="I1200" s="21"/>
      <c r="J1200" s="21"/>
      <c r="K1200" s="21" t="s">
        <v>23</v>
      </c>
      <c r="L1200" s="21"/>
      <c r="M1200" s="21" t="s">
        <v>786</v>
      </c>
      <c r="N1200" s="21" t="s">
        <v>506</v>
      </c>
      <c r="O1200" s="21" t="s">
        <v>41</v>
      </c>
      <c r="P1200" t="b">
        <v>0</v>
      </c>
      <c r="Q1200" t="b">
        <v>0</v>
      </c>
      <c r="R1200" t="b">
        <v>0</v>
      </c>
      <c r="S1200">
        <v>40</v>
      </c>
      <c r="T1200">
        <v>30</v>
      </c>
      <c r="U1200">
        <v>0</v>
      </c>
      <c r="V1200" s="21" t="s">
        <v>49</v>
      </c>
      <c r="W1200">
        <v>1000</v>
      </c>
      <c r="X1200">
        <v>100</v>
      </c>
      <c r="Y1200" t="b">
        <v>0</v>
      </c>
      <c r="Z1200">
        <v>150</v>
      </c>
      <c r="AA1200">
        <v>1</v>
      </c>
      <c r="AB1200">
        <v>105</v>
      </c>
      <c r="AC1200">
        <v>60</v>
      </c>
      <c r="AD1200">
        <v>0.05</v>
      </c>
      <c r="AE1200" t="b">
        <v>0</v>
      </c>
      <c r="AF1200" s="21" t="s">
        <v>724</v>
      </c>
      <c r="AG1200">
        <v>5</v>
      </c>
      <c r="AH1200">
        <v>9</v>
      </c>
      <c r="AI1200">
        <v>10</v>
      </c>
      <c r="AJ1200">
        <v>10</v>
      </c>
      <c r="AK1200" s="21" t="s">
        <v>48</v>
      </c>
      <c r="AL1200" t="b">
        <v>0</v>
      </c>
      <c r="AM1200" t="b">
        <v>0</v>
      </c>
      <c r="AN1200">
        <v>100</v>
      </c>
      <c r="AO1200">
        <v>0</v>
      </c>
      <c r="AP1200">
        <v>1500</v>
      </c>
      <c r="AQ1200" s="21" t="s">
        <v>218</v>
      </c>
      <c r="AR1200" s="21"/>
      <c r="AS1200" t="b">
        <v>0</v>
      </c>
      <c r="AT1200" s="21"/>
      <c r="AU1200" s="21"/>
      <c r="AV1200" s="21" t="s">
        <v>500</v>
      </c>
      <c r="AW1200" s="21"/>
      <c r="AY1200" s="21"/>
      <c r="BA1200">
        <v>2.1713100000000001</v>
      </c>
      <c r="BB1200" s="21"/>
      <c r="BC1200">
        <v>13828244</v>
      </c>
      <c r="BD1200">
        <v>0</v>
      </c>
      <c r="BE1200">
        <v>0</v>
      </c>
      <c r="BF1200">
        <v>16.25</v>
      </c>
      <c r="BG1200">
        <v>0</v>
      </c>
      <c r="BH1200">
        <v>50</v>
      </c>
      <c r="BI1200" s="21"/>
      <c r="BJ1200">
        <v>0</v>
      </c>
    </row>
    <row r="1201" spans="1:62" x14ac:dyDescent="0.25">
      <c r="A1201" t="str">
        <f>VLOOKUP(ObjectiveData[[#This Row],[Template ID]],ID_Conversion[],3,FALSE)</f>
        <v>VMAT</v>
      </c>
      <c r="B1201" t="str">
        <f>VLOOKUP(ObjectiveData[[#This Row],[Template ID]],ID_Conversion[],6,FALSE)</f>
        <v>FSRT</v>
      </c>
      <c r="C1201" s="15">
        <f>VLOOKUP(ObjectiveData[[#This Row],[Last Modified]],Date_Conversion[],13,FALSE)</f>
        <v>42922.510081018518</v>
      </c>
      <c r="D1201" s="15" t="str">
        <f>VLOOKUP(ObjectiveData[[#This Row],[Template ID]],ObjectiveFiles[],3,FALSE)</f>
        <v>ObjectiveTemplate_11048.xml</v>
      </c>
      <c r="E1201">
        <v>1.7</v>
      </c>
      <c r="F1201" s="21" t="s">
        <v>165</v>
      </c>
      <c r="G1201" s="21" t="s">
        <v>9</v>
      </c>
      <c r="H1201" s="21" t="s">
        <v>14</v>
      </c>
      <c r="I1201" s="21"/>
      <c r="J1201" s="21"/>
      <c r="K1201" s="21" t="s">
        <v>23</v>
      </c>
      <c r="L1201" s="21"/>
      <c r="M1201" s="21" t="s">
        <v>786</v>
      </c>
      <c r="N1201" s="21" t="s">
        <v>506</v>
      </c>
      <c r="O1201" s="21" t="s">
        <v>41</v>
      </c>
      <c r="P1201" t="b">
        <v>0</v>
      </c>
      <c r="Q1201" t="b">
        <v>0</v>
      </c>
      <c r="R1201" t="b">
        <v>0</v>
      </c>
      <c r="S1201">
        <v>40</v>
      </c>
      <c r="T1201">
        <v>30</v>
      </c>
      <c r="U1201">
        <v>0</v>
      </c>
      <c r="V1201" s="21" t="s">
        <v>49</v>
      </c>
      <c r="W1201">
        <v>1000</v>
      </c>
      <c r="X1201">
        <v>100</v>
      </c>
      <c r="Y1201" t="b">
        <v>0</v>
      </c>
      <c r="Z1201">
        <v>150</v>
      </c>
      <c r="AA1201">
        <v>1</v>
      </c>
      <c r="AB1201">
        <v>105</v>
      </c>
      <c r="AC1201">
        <v>60</v>
      </c>
      <c r="AD1201">
        <v>0.05</v>
      </c>
      <c r="AE1201" t="b">
        <v>0</v>
      </c>
      <c r="AF1201" s="21" t="s">
        <v>724</v>
      </c>
      <c r="AG1201">
        <v>5</v>
      </c>
      <c r="AH1201">
        <v>9</v>
      </c>
      <c r="AI1201">
        <v>10</v>
      </c>
      <c r="AJ1201">
        <v>10</v>
      </c>
      <c r="AK1201" s="21" t="s">
        <v>48</v>
      </c>
      <c r="AL1201" t="b">
        <v>0</v>
      </c>
      <c r="AM1201" t="b">
        <v>0</v>
      </c>
      <c r="AN1201">
        <v>100</v>
      </c>
      <c r="AO1201">
        <v>0</v>
      </c>
      <c r="AP1201">
        <v>1500</v>
      </c>
      <c r="AQ1201" s="21" t="s">
        <v>219</v>
      </c>
      <c r="AR1201" s="21"/>
      <c r="AS1201" t="b">
        <v>0</v>
      </c>
      <c r="AT1201" s="21"/>
      <c r="AU1201" s="21"/>
      <c r="AV1201" s="21" t="s">
        <v>500</v>
      </c>
      <c r="AW1201" s="21"/>
      <c r="AY1201" s="21"/>
      <c r="BA1201">
        <v>3</v>
      </c>
      <c r="BB1201" s="21"/>
      <c r="BC1201">
        <v>9639167</v>
      </c>
      <c r="BD1201">
        <v>0</v>
      </c>
      <c r="BE1201">
        <v>0</v>
      </c>
      <c r="BF1201">
        <v>13</v>
      </c>
      <c r="BG1201">
        <v>0</v>
      </c>
      <c r="BH1201">
        <v>50</v>
      </c>
      <c r="BI1201" s="21"/>
      <c r="BJ1201">
        <v>0</v>
      </c>
    </row>
    <row r="1202" spans="1:62" x14ac:dyDescent="0.25">
      <c r="A1202" t="str">
        <f>VLOOKUP(ObjectiveData[[#This Row],[Template ID]],ID_Conversion[],3,FALSE)</f>
        <v>VMAT</v>
      </c>
      <c r="B1202" t="str">
        <f>VLOOKUP(ObjectiveData[[#This Row],[Template ID]],ID_Conversion[],6,FALSE)</f>
        <v>FSRT</v>
      </c>
      <c r="C1202" s="15">
        <f>VLOOKUP(ObjectiveData[[#This Row],[Last Modified]],Date_Conversion[],13,FALSE)</f>
        <v>42922.510081018518</v>
      </c>
      <c r="D1202" s="15" t="str">
        <f>VLOOKUP(ObjectiveData[[#This Row],[Template ID]],ObjectiveFiles[],3,FALSE)</f>
        <v>ObjectiveTemplate_11048.xml</v>
      </c>
      <c r="E1202">
        <v>1.7</v>
      </c>
      <c r="F1202" s="21" t="s">
        <v>165</v>
      </c>
      <c r="G1202" s="21" t="s">
        <v>9</v>
      </c>
      <c r="H1202" s="21" t="s">
        <v>14</v>
      </c>
      <c r="I1202" s="21"/>
      <c r="J1202" s="21"/>
      <c r="K1202" s="21" t="s">
        <v>23</v>
      </c>
      <c r="L1202" s="21"/>
      <c r="M1202" s="21" t="s">
        <v>786</v>
      </c>
      <c r="N1202" s="21" t="s">
        <v>506</v>
      </c>
      <c r="O1202" s="21" t="s">
        <v>41</v>
      </c>
      <c r="P1202" t="b">
        <v>0</v>
      </c>
      <c r="Q1202" t="b">
        <v>0</v>
      </c>
      <c r="R1202" t="b">
        <v>0</v>
      </c>
      <c r="S1202">
        <v>40</v>
      </c>
      <c r="T1202">
        <v>30</v>
      </c>
      <c r="U1202">
        <v>0</v>
      </c>
      <c r="V1202" s="21" t="s">
        <v>49</v>
      </c>
      <c r="W1202">
        <v>1000</v>
      </c>
      <c r="X1202">
        <v>100</v>
      </c>
      <c r="Y1202" t="b">
        <v>0</v>
      </c>
      <c r="Z1202">
        <v>150</v>
      </c>
      <c r="AA1202">
        <v>1</v>
      </c>
      <c r="AB1202">
        <v>105</v>
      </c>
      <c r="AC1202">
        <v>60</v>
      </c>
      <c r="AD1202">
        <v>0.05</v>
      </c>
      <c r="AE1202" t="b">
        <v>0</v>
      </c>
      <c r="AF1202" s="21" t="s">
        <v>724</v>
      </c>
      <c r="AG1202">
        <v>5</v>
      </c>
      <c r="AH1202">
        <v>9</v>
      </c>
      <c r="AI1202">
        <v>10</v>
      </c>
      <c r="AJ1202">
        <v>10</v>
      </c>
      <c r="AK1202" s="21" t="s">
        <v>48</v>
      </c>
      <c r="AL1202" t="b">
        <v>0</v>
      </c>
      <c r="AM1202" t="b">
        <v>0</v>
      </c>
      <c r="AN1202">
        <v>100</v>
      </c>
      <c r="AO1202">
        <v>0</v>
      </c>
      <c r="AP1202">
        <v>1500</v>
      </c>
      <c r="AQ1202" s="21" t="s">
        <v>223</v>
      </c>
      <c r="AR1202" s="21"/>
      <c r="AS1202" t="b">
        <v>0</v>
      </c>
      <c r="AT1202" s="21"/>
      <c r="AU1202" s="21"/>
      <c r="AV1202" s="21" t="s">
        <v>502</v>
      </c>
      <c r="AW1202" s="21"/>
      <c r="AY1202" s="21"/>
      <c r="BA1202">
        <v>4.5</v>
      </c>
      <c r="BB1202" s="21"/>
      <c r="BC1202">
        <v>65280</v>
      </c>
      <c r="BI1202" s="21"/>
    </row>
    <row r="1203" spans="1:62" x14ac:dyDescent="0.25">
      <c r="A1203" t="str">
        <f>VLOOKUP(ObjectiveData[[#This Row],[Template ID]],ID_Conversion[],3,FALSE)</f>
        <v>VMAT</v>
      </c>
      <c r="B1203" t="str">
        <f>VLOOKUP(ObjectiveData[[#This Row],[Template ID]],ID_Conversion[],6,FALSE)</f>
        <v>FSRT</v>
      </c>
      <c r="C1203" s="15">
        <f>VLOOKUP(ObjectiveData[[#This Row],[Last Modified]],Date_Conversion[],13,FALSE)</f>
        <v>42922.510081018518</v>
      </c>
      <c r="D1203" s="15" t="str">
        <f>VLOOKUP(ObjectiveData[[#This Row],[Template ID]],ObjectiveFiles[],3,FALSE)</f>
        <v>ObjectiveTemplate_11048.xml</v>
      </c>
      <c r="E1203">
        <v>1.7</v>
      </c>
      <c r="F1203" s="21" t="s">
        <v>165</v>
      </c>
      <c r="G1203" s="21" t="s">
        <v>9</v>
      </c>
      <c r="H1203" s="21" t="s">
        <v>14</v>
      </c>
      <c r="I1203" s="21"/>
      <c r="J1203" s="21"/>
      <c r="K1203" s="21" t="s">
        <v>23</v>
      </c>
      <c r="L1203" s="21"/>
      <c r="M1203" s="21" t="s">
        <v>786</v>
      </c>
      <c r="N1203" s="21" t="s">
        <v>506</v>
      </c>
      <c r="O1203" s="21" t="s">
        <v>41</v>
      </c>
      <c r="P1203" t="b">
        <v>0</v>
      </c>
      <c r="Q1203" t="b">
        <v>0</v>
      </c>
      <c r="R1203" t="b">
        <v>0</v>
      </c>
      <c r="S1203">
        <v>40</v>
      </c>
      <c r="T1203">
        <v>30</v>
      </c>
      <c r="U1203">
        <v>0</v>
      </c>
      <c r="V1203" s="21" t="s">
        <v>49</v>
      </c>
      <c r="W1203">
        <v>1000</v>
      </c>
      <c r="X1203">
        <v>100</v>
      </c>
      <c r="Y1203" t="b">
        <v>0</v>
      </c>
      <c r="Z1203">
        <v>150</v>
      </c>
      <c r="AA1203">
        <v>1</v>
      </c>
      <c r="AB1203">
        <v>105</v>
      </c>
      <c r="AC1203">
        <v>60</v>
      </c>
      <c r="AD1203">
        <v>0.05</v>
      </c>
      <c r="AE1203" t="b">
        <v>0</v>
      </c>
      <c r="AF1203" s="21" t="s">
        <v>724</v>
      </c>
      <c r="AG1203">
        <v>5</v>
      </c>
      <c r="AH1203">
        <v>9</v>
      </c>
      <c r="AI1203">
        <v>10</v>
      </c>
      <c r="AJ1203">
        <v>10</v>
      </c>
      <c r="AK1203" s="21" t="s">
        <v>48</v>
      </c>
      <c r="AL1203" t="b">
        <v>0</v>
      </c>
      <c r="AM1203" t="b">
        <v>0</v>
      </c>
      <c r="AN1203">
        <v>100</v>
      </c>
      <c r="AO1203">
        <v>0</v>
      </c>
      <c r="AP1203">
        <v>1500</v>
      </c>
      <c r="AQ1203" s="21" t="s">
        <v>232</v>
      </c>
      <c r="AR1203" s="21"/>
      <c r="AS1203" t="b">
        <v>0</v>
      </c>
      <c r="AT1203" s="21"/>
      <c r="AU1203" s="21"/>
      <c r="AV1203" s="21" t="s">
        <v>501</v>
      </c>
      <c r="AW1203" s="21"/>
      <c r="AY1203" s="21"/>
      <c r="BA1203">
        <v>1.52674</v>
      </c>
      <c r="BB1203" s="21"/>
      <c r="BC1203">
        <v>64636</v>
      </c>
      <c r="BI1203" s="21"/>
    </row>
    <row r="1204" spans="1:62" x14ac:dyDescent="0.25">
      <c r="A1204" t="str">
        <f>VLOOKUP(ObjectiveData[[#This Row],[Template ID]],ID_Conversion[],3,FALSE)</f>
        <v>VMAT</v>
      </c>
      <c r="B1204" t="str">
        <f>VLOOKUP(ObjectiveData[[#This Row],[Template ID]],ID_Conversion[],6,FALSE)</f>
        <v>FSRT</v>
      </c>
      <c r="C1204" s="15">
        <f>VLOOKUP(ObjectiveData[[#This Row],[Last Modified]],Date_Conversion[],13,FALSE)</f>
        <v>42922.510081018518</v>
      </c>
      <c r="D1204" s="15" t="str">
        <f>VLOOKUP(ObjectiveData[[#This Row],[Template ID]],ObjectiveFiles[],3,FALSE)</f>
        <v>ObjectiveTemplate_11048.xml</v>
      </c>
      <c r="E1204">
        <v>1.7</v>
      </c>
      <c r="F1204" s="21" t="s">
        <v>165</v>
      </c>
      <c r="G1204" s="21" t="s">
        <v>9</v>
      </c>
      <c r="H1204" s="21" t="s">
        <v>14</v>
      </c>
      <c r="I1204" s="21"/>
      <c r="J1204" s="21"/>
      <c r="K1204" s="21" t="s">
        <v>23</v>
      </c>
      <c r="L1204" s="21"/>
      <c r="M1204" s="21" t="s">
        <v>786</v>
      </c>
      <c r="N1204" s="21" t="s">
        <v>506</v>
      </c>
      <c r="O1204" s="21" t="s">
        <v>41</v>
      </c>
      <c r="P1204" t="b">
        <v>0</v>
      </c>
      <c r="Q1204" t="b">
        <v>0</v>
      </c>
      <c r="R1204" t="b">
        <v>0</v>
      </c>
      <c r="S1204">
        <v>40</v>
      </c>
      <c r="T1204">
        <v>30</v>
      </c>
      <c r="U1204">
        <v>0</v>
      </c>
      <c r="V1204" s="21" t="s">
        <v>49</v>
      </c>
      <c r="W1204">
        <v>1000</v>
      </c>
      <c r="X1204">
        <v>100</v>
      </c>
      <c r="Y1204" t="b">
        <v>0</v>
      </c>
      <c r="Z1204">
        <v>150</v>
      </c>
      <c r="AA1204">
        <v>1</v>
      </c>
      <c r="AB1204">
        <v>105</v>
      </c>
      <c r="AC1204">
        <v>60</v>
      </c>
      <c r="AD1204">
        <v>0.05</v>
      </c>
      <c r="AE1204" t="b">
        <v>0</v>
      </c>
      <c r="AF1204" s="21" t="s">
        <v>724</v>
      </c>
      <c r="AG1204">
        <v>5</v>
      </c>
      <c r="AH1204">
        <v>9</v>
      </c>
      <c r="AI1204">
        <v>10</v>
      </c>
      <c r="AJ1204">
        <v>10</v>
      </c>
      <c r="AK1204" s="21" t="s">
        <v>48</v>
      </c>
      <c r="AL1204" t="b">
        <v>0</v>
      </c>
      <c r="AM1204" t="b">
        <v>0</v>
      </c>
      <c r="AN1204">
        <v>100</v>
      </c>
      <c r="AO1204">
        <v>0</v>
      </c>
      <c r="AP1204">
        <v>1500</v>
      </c>
      <c r="AQ1204" s="21" t="s">
        <v>233</v>
      </c>
      <c r="AR1204" s="21"/>
      <c r="AS1204" t="b">
        <v>0</v>
      </c>
      <c r="AT1204" s="21"/>
      <c r="AU1204" s="21"/>
      <c r="AV1204" s="21" t="s">
        <v>501</v>
      </c>
      <c r="AW1204" s="21"/>
      <c r="AY1204" s="21"/>
      <c r="BA1204">
        <v>2.4147500000000002</v>
      </c>
      <c r="BB1204" s="21"/>
      <c r="BC1204">
        <v>8388736</v>
      </c>
      <c r="BD1204">
        <v>0</v>
      </c>
      <c r="BE1204">
        <v>0</v>
      </c>
      <c r="BF1204">
        <v>12</v>
      </c>
      <c r="BG1204">
        <v>0</v>
      </c>
      <c r="BH1204">
        <v>50</v>
      </c>
      <c r="BI1204" s="21"/>
      <c r="BJ1204">
        <v>0</v>
      </c>
    </row>
    <row r="1205" spans="1:62" x14ac:dyDescent="0.25">
      <c r="A1205" t="str">
        <f>VLOOKUP(ObjectiveData[[#This Row],[Template ID]],ID_Conversion[],3,FALSE)</f>
        <v>VMAT</v>
      </c>
      <c r="B1205" t="str">
        <f>VLOOKUP(ObjectiveData[[#This Row],[Template ID]],ID_Conversion[],6,FALSE)</f>
        <v>FSRT</v>
      </c>
      <c r="C1205" s="15">
        <f>VLOOKUP(ObjectiveData[[#This Row],[Last Modified]],Date_Conversion[],13,FALSE)</f>
        <v>42922.510081018518</v>
      </c>
      <c r="D1205" s="15" t="str">
        <f>VLOOKUP(ObjectiveData[[#This Row],[Template ID]],ObjectiveFiles[],3,FALSE)</f>
        <v>ObjectiveTemplate_11048.xml</v>
      </c>
      <c r="E1205">
        <v>1.7</v>
      </c>
      <c r="F1205" s="21" t="s">
        <v>165</v>
      </c>
      <c r="G1205" s="21" t="s">
        <v>9</v>
      </c>
      <c r="H1205" s="21" t="s">
        <v>14</v>
      </c>
      <c r="I1205" s="21"/>
      <c r="J1205" s="21"/>
      <c r="K1205" s="21" t="s">
        <v>23</v>
      </c>
      <c r="L1205" s="21"/>
      <c r="M1205" s="21" t="s">
        <v>786</v>
      </c>
      <c r="N1205" s="21" t="s">
        <v>506</v>
      </c>
      <c r="O1205" s="21" t="s">
        <v>41</v>
      </c>
      <c r="P1205" t="b">
        <v>0</v>
      </c>
      <c r="Q1205" t="b">
        <v>0</v>
      </c>
      <c r="R1205" t="b">
        <v>0</v>
      </c>
      <c r="S1205">
        <v>40</v>
      </c>
      <c r="T1205">
        <v>30</v>
      </c>
      <c r="U1205">
        <v>0</v>
      </c>
      <c r="V1205" s="21" t="s">
        <v>49</v>
      </c>
      <c r="W1205">
        <v>1000</v>
      </c>
      <c r="X1205">
        <v>100</v>
      </c>
      <c r="Y1205" t="b">
        <v>0</v>
      </c>
      <c r="Z1205">
        <v>150</v>
      </c>
      <c r="AA1205">
        <v>1</v>
      </c>
      <c r="AB1205">
        <v>105</v>
      </c>
      <c r="AC1205">
        <v>60</v>
      </c>
      <c r="AD1205">
        <v>0.05</v>
      </c>
      <c r="AE1205" t="b">
        <v>0</v>
      </c>
      <c r="AF1205" s="21" t="s">
        <v>724</v>
      </c>
      <c r="AG1205">
        <v>5</v>
      </c>
      <c r="AH1205">
        <v>9</v>
      </c>
      <c r="AI1205">
        <v>10</v>
      </c>
      <c r="AJ1205">
        <v>10</v>
      </c>
      <c r="AK1205" s="21" t="s">
        <v>48</v>
      </c>
      <c r="AL1205" t="b">
        <v>0</v>
      </c>
      <c r="AM1205" t="b">
        <v>0</v>
      </c>
      <c r="AN1205">
        <v>100</v>
      </c>
      <c r="AO1205">
        <v>0</v>
      </c>
      <c r="AP1205">
        <v>1500</v>
      </c>
      <c r="AQ1205" s="21" t="s">
        <v>241</v>
      </c>
      <c r="AR1205" s="21"/>
      <c r="AS1205" t="b">
        <v>0</v>
      </c>
      <c r="AT1205" s="21"/>
      <c r="AU1205" s="21"/>
      <c r="AV1205" s="21" t="s">
        <v>501</v>
      </c>
      <c r="AW1205" s="21"/>
      <c r="AY1205" s="21"/>
      <c r="BA1205">
        <v>1</v>
      </c>
      <c r="BB1205" s="21"/>
      <c r="BC1205">
        <v>10526303</v>
      </c>
      <c r="BD1205">
        <v>0</v>
      </c>
      <c r="BE1205">
        <v>0</v>
      </c>
      <c r="BF1205">
        <v>12</v>
      </c>
      <c r="BG1205">
        <v>0</v>
      </c>
      <c r="BH1205">
        <v>50</v>
      </c>
      <c r="BI1205" s="21"/>
      <c r="BJ1205">
        <v>0</v>
      </c>
    </row>
    <row r="1206" spans="1:62" x14ac:dyDescent="0.25">
      <c r="A1206" t="str">
        <f>VLOOKUP(ObjectiveData[[#This Row],[Template ID]],ID_Conversion[],3,FALSE)</f>
        <v>VMAT</v>
      </c>
      <c r="B1206" t="str">
        <f>VLOOKUP(ObjectiveData[[#This Row],[Template ID]],ID_Conversion[],6,FALSE)</f>
        <v>FSRT</v>
      </c>
      <c r="C1206" s="15">
        <f>VLOOKUP(ObjectiveData[[#This Row],[Last Modified]],Date_Conversion[],13,FALSE)</f>
        <v>42922.510081018518</v>
      </c>
      <c r="D1206" s="15" t="str">
        <f>VLOOKUP(ObjectiveData[[#This Row],[Template ID]],ObjectiveFiles[],3,FALSE)</f>
        <v>ObjectiveTemplate_11048.xml</v>
      </c>
      <c r="E1206">
        <v>1.7</v>
      </c>
      <c r="F1206" s="21" t="s">
        <v>165</v>
      </c>
      <c r="G1206" s="21" t="s">
        <v>9</v>
      </c>
      <c r="H1206" s="21" t="s">
        <v>14</v>
      </c>
      <c r="I1206" s="21"/>
      <c r="J1206" s="21"/>
      <c r="K1206" s="21" t="s">
        <v>23</v>
      </c>
      <c r="L1206" s="21"/>
      <c r="M1206" s="21" t="s">
        <v>786</v>
      </c>
      <c r="N1206" s="21" t="s">
        <v>506</v>
      </c>
      <c r="O1206" s="21" t="s">
        <v>41</v>
      </c>
      <c r="P1206" t="b">
        <v>0</v>
      </c>
      <c r="Q1206" t="b">
        <v>0</v>
      </c>
      <c r="R1206" t="b">
        <v>0</v>
      </c>
      <c r="S1206">
        <v>40</v>
      </c>
      <c r="T1206">
        <v>30</v>
      </c>
      <c r="U1206">
        <v>0</v>
      </c>
      <c r="V1206" s="21" t="s">
        <v>49</v>
      </c>
      <c r="W1206">
        <v>1000</v>
      </c>
      <c r="X1206">
        <v>100</v>
      </c>
      <c r="Y1206" t="b">
        <v>0</v>
      </c>
      <c r="Z1206">
        <v>150</v>
      </c>
      <c r="AA1206">
        <v>1</v>
      </c>
      <c r="AB1206">
        <v>105</v>
      </c>
      <c r="AC1206">
        <v>60</v>
      </c>
      <c r="AD1206">
        <v>0.05</v>
      </c>
      <c r="AE1206" t="b">
        <v>0</v>
      </c>
      <c r="AF1206" s="21" t="s">
        <v>724</v>
      </c>
      <c r="AG1206">
        <v>5</v>
      </c>
      <c r="AH1206">
        <v>9</v>
      </c>
      <c r="AI1206">
        <v>10</v>
      </c>
      <c r="AJ1206">
        <v>10</v>
      </c>
      <c r="AK1206" s="21" t="s">
        <v>48</v>
      </c>
      <c r="AL1206" t="b">
        <v>0</v>
      </c>
      <c r="AM1206" t="b">
        <v>0</v>
      </c>
      <c r="AN1206">
        <v>100</v>
      </c>
      <c r="AO1206">
        <v>0</v>
      </c>
      <c r="AP1206">
        <v>1500</v>
      </c>
      <c r="AQ1206" s="21" t="s">
        <v>242</v>
      </c>
      <c r="AR1206" s="21"/>
      <c r="AS1206" t="b">
        <v>0</v>
      </c>
      <c r="AT1206" s="21"/>
      <c r="AU1206" s="21"/>
      <c r="AV1206" s="21" t="s">
        <v>501</v>
      </c>
      <c r="AW1206" s="21"/>
      <c r="AY1206" s="21"/>
      <c r="BA1206">
        <v>1</v>
      </c>
      <c r="BB1206" s="21"/>
      <c r="BC1206">
        <v>2330219</v>
      </c>
      <c r="BD1206">
        <v>0</v>
      </c>
      <c r="BE1206">
        <v>0</v>
      </c>
      <c r="BF1206">
        <v>12</v>
      </c>
      <c r="BG1206">
        <v>0</v>
      </c>
      <c r="BH1206">
        <v>50</v>
      </c>
      <c r="BI1206" s="21"/>
      <c r="BJ1206">
        <v>0</v>
      </c>
    </row>
    <row r="1207" spans="1:62" x14ac:dyDescent="0.25">
      <c r="A1207" t="str">
        <f>VLOOKUP(ObjectiveData[[#This Row],[Template ID]],ID_Conversion[],3,FALSE)</f>
        <v>VMAT</v>
      </c>
      <c r="B1207" t="str">
        <f>VLOOKUP(ObjectiveData[[#This Row],[Template ID]],ID_Conversion[],6,FALSE)</f>
        <v>FSRT</v>
      </c>
      <c r="C1207" s="15">
        <f>VLOOKUP(ObjectiveData[[#This Row],[Last Modified]],Date_Conversion[],13,FALSE)</f>
        <v>42922.510081018518</v>
      </c>
      <c r="D1207" s="15" t="str">
        <f>VLOOKUP(ObjectiveData[[#This Row],[Template ID]],ObjectiveFiles[],3,FALSE)</f>
        <v>ObjectiveTemplate_11048.xml</v>
      </c>
      <c r="E1207">
        <v>1.7</v>
      </c>
      <c r="F1207" s="21" t="s">
        <v>165</v>
      </c>
      <c r="G1207" s="21" t="s">
        <v>9</v>
      </c>
      <c r="H1207" s="21" t="s">
        <v>14</v>
      </c>
      <c r="I1207" s="21"/>
      <c r="J1207" s="21"/>
      <c r="K1207" s="21" t="s">
        <v>23</v>
      </c>
      <c r="L1207" s="21"/>
      <c r="M1207" s="21" t="s">
        <v>786</v>
      </c>
      <c r="N1207" s="21" t="s">
        <v>506</v>
      </c>
      <c r="O1207" s="21" t="s">
        <v>41</v>
      </c>
      <c r="P1207" t="b">
        <v>0</v>
      </c>
      <c r="Q1207" t="b">
        <v>0</v>
      </c>
      <c r="R1207" t="b">
        <v>0</v>
      </c>
      <c r="S1207">
        <v>40</v>
      </c>
      <c r="T1207">
        <v>30</v>
      </c>
      <c r="U1207">
        <v>0</v>
      </c>
      <c r="V1207" s="21" t="s">
        <v>49</v>
      </c>
      <c r="W1207">
        <v>1000</v>
      </c>
      <c r="X1207">
        <v>100</v>
      </c>
      <c r="Y1207" t="b">
        <v>0</v>
      </c>
      <c r="Z1207">
        <v>150</v>
      </c>
      <c r="AA1207">
        <v>1</v>
      </c>
      <c r="AB1207">
        <v>105</v>
      </c>
      <c r="AC1207">
        <v>60</v>
      </c>
      <c r="AD1207">
        <v>0.05</v>
      </c>
      <c r="AE1207" t="b">
        <v>0</v>
      </c>
      <c r="AF1207" s="21" t="s">
        <v>724</v>
      </c>
      <c r="AG1207">
        <v>5</v>
      </c>
      <c r="AH1207">
        <v>9</v>
      </c>
      <c r="AI1207">
        <v>10</v>
      </c>
      <c r="AJ1207">
        <v>10</v>
      </c>
      <c r="AK1207" s="21" t="s">
        <v>48</v>
      </c>
      <c r="AL1207" t="b">
        <v>0</v>
      </c>
      <c r="AM1207" t="b">
        <v>0</v>
      </c>
      <c r="AN1207">
        <v>100</v>
      </c>
      <c r="AO1207">
        <v>0</v>
      </c>
      <c r="AP1207">
        <v>1500</v>
      </c>
      <c r="AQ1207" s="21" t="s">
        <v>244</v>
      </c>
      <c r="AR1207" s="21"/>
      <c r="AS1207" t="b">
        <v>0</v>
      </c>
      <c r="AT1207" s="21"/>
      <c r="AU1207" s="21"/>
      <c r="AV1207" s="21" t="s">
        <v>244</v>
      </c>
      <c r="AW1207" s="21"/>
      <c r="AY1207" s="21"/>
      <c r="BA1207">
        <v>3</v>
      </c>
      <c r="BB1207" s="21"/>
      <c r="BC1207">
        <v>16776960</v>
      </c>
      <c r="BI1207" s="21"/>
    </row>
    <row r="1208" spans="1:62" x14ac:dyDescent="0.25">
      <c r="A1208" t="str">
        <f>VLOOKUP(ObjectiveData[[#This Row],[Template ID]],ID_Conversion[],3,FALSE)</f>
        <v>VMAT</v>
      </c>
      <c r="B1208" t="str">
        <f>VLOOKUP(ObjectiveData[[#This Row],[Template ID]],ID_Conversion[],6,FALSE)</f>
        <v>FSRT</v>
      </c>
      <c r="C1208" s="15">
        <f>VLOOKUP(ObjectiveData[[#This Row],[Last Modified]],Date_Conversion[],13,FALSE)</f>
        <v>42922.510081018518</v>
      </c>
      <c r="D1208" s="15" t="str">
        <f>VLOOKUP(ObjectiveData[[#This Row],[Template ID]],ObjectiveFiles[],3,FALSE)</f>
        <v>ObjectiveTemplate_11048.xml</v>
      </c>
      <c r="E1208">
        <v>1.7</v>
      </c>
      <c r="F1208" s="21" t="s">
        <v>165</v>
      </c>
      <c r="G1208" s="21" t="s">
        <v>9</v>
      </c>
      <c r="H1208" s="21" t="s">
        <v>14</v>
      </c>
      <c r="I1208" s="21"/>
      <c r="J1208" s="21"/>
      <c r="K1208" s="21" t="s">
        <v>23</v>
      </c>
      <c r="L1208" s="21"/>
      <c r="M1208" s="21" t="s">
        <v>786</v>
      </c>
      <c r="N1208" s="21" t="s">
        <v>506</v>
      </c>
      <c r="O1208" s="21" t="s">
        <v>41</v>
      </c>
      <c r="P1208" t="b">
        <v>0</v>
      </c>
      <c r="Q1208" t="b">
        <v>0</v>
      </c>
      <c r="R1208" t="b">
        <v>0</v>
      </c>
      <c r="S1208">
        <v>40</v>
      </c>
      <c r="T1208">
        <v>30</v>
      </c>
      <c r="U1208">
        <v>0</v>
      </c>
      <c r="V1208" s="21" t="s">
        <v>49</v>
      </c>
      <c r="W1208">
        <v>1000</v>
      </c>
      <c r="X1208">
        <v>100</v>
      </c>
      <c r="Y1208" t="b">
        <v>0</v>
      </c>
      <c r="Z1208">
        <v>150</v>
      </c>
      <c r="AA1208">
        <v>1</v>
      </c>
      <c r="AB1208">
        <v>105</v>
      </c>
      <c r="AC1208">
        <v>60</v>
      </c>
      <c r="AD1208">
        <v>0.05</v>
      </c>
      <c r="AE1208" t="b">
        <v>0</v>
      </c>
      <c r="AF1208" s="21" t="s">
        <v>724</v>
      </c>
      <c r="AG1208">
        <v>5</v>
      </c>
      <c r="AH1208">
        <v>9</v>
      </c>
      <c r="AI1208">
        <v>10</v>
      </c>
      <c r="AJ1208">
        <v>10</v>
      </c>
      <c r="AK1208" s="21" t="s">
        <v>48</v>
      </c>
      <c r="AL1208" t="b">
        <v>0</v>
      </c>
      <c r="AM1208" t="b">
        <v>0</v>
      </c>
      <c r="AN1208">
        <v>100</v>
      </c>
      <c r="AO1208">
        <v>0</v>
      </c>
      <c r="AP1208">
        <v>1500</v>
      </c>
      <c r="AQ1208" s="21" t="s">
        <v>268</v>
      </c>
      <c r="AR1208" s="21"/>
      <c r="AS1208" t="b">
        <v>0</v>
      </c>
      <c r="AT1208" s="21"/>
      <c r="AU1208" s="21"/>
      <c r="AV1208" s="21" t="s">
        <v>501</v>
      </c>
      <c r="AW1208" s="21"/>
      <c r="AX1208">
        <v>12515</v>
      </c>
      <c r="AY1208" s="21" t="s">
        <v>507</v>
      </c>
      <c r="AZ1208">
        <v>3.2</v>
      </c>
      <c r="BA1208">
        <v>1.52674</v>
      </c>
      <c r="BB1208" s="21"/>
      <c r="BC1208">
        <v>3937500</v>
      </c>
      <c r="BD1208">
        <v>0</v>
      </c>
      <c r="BE1208">
        <v>0</v>
      </c>
      <c r="BF1208">
        <v>12</v>
      </c>
      <c r="BG1208">
        <v>0</v>
      </c>
      <c r="BH1208">
        <v>50</v>
      </c>
      <c r="BI1208" s="21"/>
      <c r="BJ1208">
        <v>0</v>
      </c>
    </row>
    <row r="1209" spans="1:62" x14ac:dyDescent="0.25">
      <c r="A1209" t="str">
        <f>VLOOKUP(ObjectiveData[[#This Row],[Template ID]],ID_Conversion[],3,FALSE)</f>
        <v>VMAT</v>
      </c>
      <c r="B1209" t="str">
        <f>VLOOKUP(ObjectiveData[[#This Row],[Template ID]],ID_Conversion[],6,FALSE)</f>
        <v>FSRT</v>
      </c>
      <c r="C1209" s="15">
        <f>VLOOKUP(ObjectiveData[[#This Row],[Last Modified]],Date_Conversion[],13,FALSE)</f>
        <v>42922.510081018518</v>
      </c>
      <c r="D1209" s="15" t="str">
        <f>VLOOKUP(ObjectiveData[[#This Row],[Template ID]],ObjectiveFiles[],3,FALSE)</f>
        <v>ObjectiveTemplate_11048.xml</v>
      </c>
      <c r="E1209">
        <v>1.7</v>
      </c>
      <c r="F1209" s="21" t="s">
        <v>165</v>
      </c>
      <c r="G1209" s="21" t="s">
        <v>9</v>
      </c>
      <c r="H1209" s="21" t="s">
        <v>14</v>
      </c>
      <c r="I1209" s="21"/>
      <c r="J1209" s="21"/>
      <c r="K1209" s="21" t="s">
        <v>23</v>
      </c>
      <c r="L1209" s="21"/>
      <c r="M1209" s="21" t="s">
        <v>786</v>
      </c>
      <c r="N1209" s="21" t="s">
        <v>506</v>
      </c>
      <c r="O1209" s="21" t="s">
        <v>41</v>
      </c>
      <c r="P1209" t="b">
        <v>0</v>
      </c>
      <c r="Q1209" t="b">
        <v>0</v>
      </c>
      <c r="R1209" t="b">
        <v>0</v>
      </c>
      <c r="S1209">
        <v>40</v>
      </c>
      <c r="T1209">
        <v>30</v>
      </c>
      <c r="U1209">
        <v>0</v>
      </c>
      <c r="V1209" s="21" t="s">
        <v>49</v>
      </c>
      <c r="W1209">
        <v>1000</v>
      </c>
      <c r="X1209">
        <v>100</v>
      </c>
      <c r="Y1209" t="b">
        <v>0</v>
      </c>
      <c r="Z1209">
        <v>150</v>
      </c>
      <c r="AA1209">
        <v>1</v>
      </c>
      <c r="AB1209">
        <v>105</v>
      </c>
      <c r="AC1209">
        <v>60</v>
      </c>
      <c r="AD1209">
        <v>0.05</v>
      </c>
      <c r="AE1209" t="b">
        <v>0</v>
      </c>
      <c r="AF1209" s="21" t="s">
        <v>724</v>
      </c>
      <c r="AG1209">
        <v>5</v>
      </c>
      <c r="AH1209">
        <v>9</v>
      </c>
      <c r="AI1209">
        <v>10</v>
      </c>
      <c r="AJ1209">
        <v>10</v>
      </c>
      <c r="AK1209" s="21" t="s">
        <v>48</v>
      </c>
      <c r="AL1209" t="b">
        <v>0</v>
      </c>
      <c r="AM1209" t="b">
        <v>0</v>
      </c>
      <c r="AN1209">
        <v>100</v>
      </c>
      <c r="AO1209">
        <v>0</v>
      </c>
      <c r="AP1209">
        <v>1500</v>
      </c>
      <c r="AQ1209" s="21" t="s">
        <v>269</v>
      </c>
      <c r="AR1209" s="21"/>
      <c r="AS1209" t="b">
        <v>0</v>
      </c>
      <c r="AT1209" s="21"/>
      <c r="AU1209" s="21"/>
      <c r="AV1209" s="21" t="s">
        <v>501</v>
      </c>
      <c r="AW1209" s="21"/>
      <c r="AX1209">
        <v>12514</v>
      </c>
      <c r="AY1209" s="21" t="s">
        <v>507</v>
      </c>
      <c r="AZ1209">
        <v>3.2</v>
      </c>
      <c r="BA1209">
        <v>1.52674</v>
      </c>
      <c r="BB1209" s="21"/>
      <c r="BC1209">
        <v>36095</v>
      </c>
      <c r="BD1209">
        <v>0</v>
      </c>
      <c r="BE1209">
        <v>0</v>
      </c>
      <c r="BF1209">
        <v>12</v>
      </c>
      <c r="BG1209">
        <v>0</v>
      </c>
      <c r="BH1209">
        <v>50</v>
      </c>
      <c r="BI1209" s="21"/>
      <c r="BJ1209">
        <v>0</v>
      </c>
    </row>
    <row r="1210" spans="1:62" x14ac:dyDescent="0.25">
      <c r="A1210" t="str">
        <f>VLOOKUP(ObjectiveData[[#This Row],[Template ID]],ID_Conversion[],3,FALSE)</f>
        <v>VMAT</v>
      </c>
      <c r="B1210" t="str">
        <f>VLOOKUP(ObjectiveData[[#This Row],[Template ID]],ID_Conversion[],6,FALSE)</f>
        <v>FSRT</v>
      </c>
      <c r="C1210" s="15">
        <f>VLOOKUP(ObjectiveData[[#This Row],[Last Modified]],Date_Conversion[],13,FALSE)</f>
        <v>42922.510081018518</v>
      </c>
      <c r="D1210" s="15" t="str">
        <f>VLOOKUP(ObjectiveData[[#This Row],[Template ID]],ObjectiveFiles[],3,FALSE)</f>
        <v>ObjectiveTemplate_11048.xml</v>
      </c>
      <c r="E1210">
        <v>1.7</v>
      </c>
      <c r="F1210" s="21" t="s">
        <v>165</v>
      </c>
      <c r="G1210" s="21" t="s">
        <v>9</v>
      </c>
      <c r="H1210" s="21" t="s">
        <v>14</v>
      </c>
      <c r="I1210" s="21"/>
      <c r="J1210" s="21"/>
      <c r="K1210" s="21" t="s">
        <v>23</v>
      </c>
      <c r="L1210" s="21"/>
      <c r="M1210" s="21" t="s">
        <v>786</v>
      </c>
      <c r="N1210" s="21" t="s">
        <v>506</v>
      </c>
      <c r="O1210" s="21" t="s">
        <v>41</v>
      </c>
      <c r="P1210" t="b">
        <v>0</v>
      </c>
      <c r="Q1210" t="b">
        <v>0</v>
      </c>
      <c r="R1210" t="b">
        <v>0</v>
      </c>
      <c r="S1210">
        <v>40</v>
      </c>
      <c r="T1210">
        <v>30</v>
      </c>
      <c r="U1210">
        <v>0</v>
      </c>
      <c r="V1210" s="21" t="s">
        <v>49</v>
      </c>
      <c r="W1210">
        <v>1000</v>
      </c>
      <c r="X1210">
        <v>100</v>
      </c>
      <c r="Y1210" t="b">
        <v>0</v>
      </c>
      <c r="Z1210">
        <v>150</v>
      </c>
      <c r="AA1210">
        <v>1</v>
      </c>
      <c r="AB1210">
        <v>105</v>
      </c>
      <c r="AC1210">
        <v>60</v>
      </c>
      <c r="AD1210">
        <v>0.05</v>
      </c>
      <c r="AE1210" t="b">
        <v>0</v>
      </c>
      <c r="AF1210" s="21" t="s">
        <v>724</v>
      </c>
      <c r="AG1210">
        <v>5</v>
      </c>
      <c r="AH1210">
        <v>9</v>
      </c>
      <c r="AI1210">
        <v>10</v>
      </c>
      <c r="AJ1210">
        <v>10</v>
      </c>
      <c r="AK1210" s="21" t="s">
        <v>48</v>
      </c>
      <c r="AL1210" t="b">
        <v>0</v>
      </c>
      <c r="AM1210" t="b">
        <v>0</v>
      </c>
      <c r="AN1210">
        <v>100</v>
      </c>
      <c r="AO1210">
        <v>0</v>
      </c>
      <c r="AP1210">
        <v>1500</v>
      </c>
      <c r="AQ1210" s="21" t="s">
        <v>270</v>
      </c>
      <c r="AR1210" s="21"/>
      <c r="AS1210" t="b">
        <v>0</v>
      </c>
      <c r="AT1210" s="21"/>
      <c r="AU1210" s="21"/>
      <c r="AV1210" s="21" t="s">
        <v>270</v>
      </c>
      <c r="AW1210" s="21"/>
      <c r="AY1210" s="21"/>
      <c r="BA1210">
        <v>1.52674</v>
      </c>
      <c r="BB1210" s="21"/>
      <c r="BC1210">
        <v>255</v>
      </c>
      <c r="BI1210" s="21"/>
    </row>
    <row r="1211" spans="1:62" x14ac:dyDescent="0.25">
      <c r="A1211" t="str">
        <f>VLOOKUP(ObjectiveData[[#This Row],[Template ID]],ID_Conversion[],3,FALSE)</f>
        <v>VMAT</v>
      </c>
      <c r="B1211" t="str">
        <f>VLOOKUP(ObjectiveData[[#This Row],[Template ID]],ID_Conversion[],6,FALSE)</f>
        <v>FSRT</v>
      </c>
      <c r="C1211" s="15">
        <f>VLOOKUP(ObjectiveData[[#This Row],[Last Modified]],Date_Conversion[],13,FALSE)</f>
        <v>42922.510081018518</v>
      </c>
      <c r="D1211" s="15" t="str">
        <f>VLOOKUP(ObjectiveData[[#This Row],[Template ID]],ObjectiveFiles[],3,FALSE)</f>
        <v>ObjectiveTemplate_11048.xml</v>
      </c>
      <c r="E1211">
        <v>1.7</v>
      </c>
      <c r="F1211" s="21" t="s">
        <v>165</v>
      </c>
      <c r="G1211" s="21" t="s">
        <v>9</v>
      </c>
      <c r="H1211" s="21" t="s">
        <v>14</v>
      </c>
      <c r="I1211" s="21"/>
      <c r="J1211" s="21"/>
      <c r="K1211" s="21" t="s">
        <v>23</v>
      </c>
      <c r="L1211" s="21"/>
      <c r="M1211" s="21" t="s">
        <v>786</v>
      </c>
      <c r="N1211" s="21" t="s">
        <v>506</v>
      </c>
      <c r="O1211" s="21" t="s">
        <v>41</v>
      </c>
      <c r="P1211" t="b">
        <v>0</v>
      </c>
      <c r="Q1211" t="b">
        <v>0</v>
      </c>
      <c r="R1211" t="b">
        <v>0</v>
      </c>
      <c r="S1211">
        <v>40</v>
      </c>
      <c r="T1211">
        <v>30</v>
      </c>
      <c r="U1211">
        <v>0</v>
      </c>
      <c r="V1211" s="21" t="s">
        <v>49</v>
      </c>
      <c r="W1211">
        <v>1000</v>
      </c>
      <c r="X1211">
        <v>100</v>
      </c>
      <c r="Y1211" t="b">
        <v>0</v>
      </c>
      <c r="Z1211">
        <v>150</v>
      </c>
      <c r="AA1211">
        <v>1</v>
      </c>
      <c r="AB1211">
        <v>105</v>
      </c>
      <c r="AC1211">
        <v>60</v>
      </c>
      <c r="AD1211">
        <v>0.05</v>
      </c>
      <c r="AE1211" t="b">
        <v>0</v>
      </c>
      <c r="AF1211" s="21" t="s">
        <v>724</v>
      </c>
      <c r="AG1211">
        <v>5</v>
      </c>
      <c r="AH1211">
        <v>9</v>
      </c>
      <c r="AI1211">
        <v>10</v>
      </c>
      <c r="AJ1211">
        <v>10</v>
      </c>
      <c r="AK1211" s="21" t="s">
        <v>48</v>
      </c>
      <c r="AL1211" t="b">
        <v>0</v>
      </c>
      <c r="AM1211" t="b">
        <v>0</v>
      </c>
      <c r="AN1211">
        <v>100</v>
      </c>
      <c r="AO1211">
        <v>0</v>
      </c>
      <c r="AP1211">
        <v>1500</v>
      </c>
      <c r="AQ1211" s="21" t="s">
        <v>289</v>
      </c>
      <c r="AR1211" s="21"/>
      <c r="AS1211" t="b">
        <v>0</v>
      </c>
      <c r="AT1211" s="21"/>
      <c r="AU1211" s="21"/>
      <c r="AV1211" s="21" t="s">
        <v>501</v>
      </c>
      <c r="AW1211" s="21"/>
      <c r="AY1211" s="21"/>
      <c r="BA1211">
        <v>1</v>
      </c>
      <c r="BB1211" s="21"/>
      <c r="BC1211">
        <v>65535</v>
      </c>
      <c r="BD1211">
        <v>0</v>
      </c>
      <c r="BE1211">
        <v>0</v>
      </c>
      <c r="BF1211">
        <v>4</v>
      </c>
      <c r="BG1211">
        <v>0</v>
      </c>
      <c r="BH1211">
        <v>50</v>
      </c>
      <c r="BI1211" s="21"/>
      <c r="BJ1211">
        <v>0</v>
      </c>
    </row>
    <row r="1212" spans="1:62" x14ac:dyDescent="0.25">
      <c r="A1212" t="str">
        <f>VLOOKUP(ObjectiveData[[#This Row],[Template ID]],ID_Conversion[],3,FALSE)</f>
        <v>VMAT</v>
      </c>
      <c r="B1212" t="str">
        <f>VLOOKUP(ObjectiveData[[#This Row],[Template ID]],ID_Conversion[],6,FALSE)</f>
        <v>FSRT</v>
      </c>
      <c r="C1212" s="15">
        <f>VLOOKUP(ObjectiveData[[#This Row],[Last Modified]],Date_Conversion[],13,FALSE)</f>
        <v>42922.510081018518</v>
      </c>
      <c r="D1212" s="15" t="str">
        <f>VLOOKUP(ObjectiveData[[#This Row],[Template ID]],ObjectiveFiles[],3,FALSE)</f>
        <v>ObjectiveTemplate_11048.xml</v>
      </c>
      <c r="E1212">
        <v>1.7</v>
      </c>
      <c r="F1212" s="21" t="s">
        <v>165</v>
      </c>
      <c r="G1212" s="21" t="s">
        <v>9</v>
      </c>
      <c r="H1212" s="21" t="s">
        <v>14</v>
      </c>
      <c r="I1212" s="21"/>
      <c r="J1212" s="21"/>
      <c r="K1212" s="21" t="s">
        <v>23</v>
      </c>
      <c r="L1212" s="21"/>
      <c r="M1212" s="21" t="s">
        <v>786</v>
      </c>
      <c r="N1212" s="21" t="s">
        <v>506</v>
      </c>
      <c r="O1212" s="21" t="s">
        <v>41</v>
      </c>
      <c r="P1212" t="b">
        <v>0</v>
      </c>
      <c r="Q1212" t="b">
        <v>0</v>
      </c>
      <c r="R1212" t="b">
        <v>0</v>
      </c>
      <c r="S1212">
        <v>40</v>
      </c>
      <c r="T1212">
        <v>30</v>
      </c>
      <c r="U1212">
        <v>0</v>
      </c>
      <c r="V1212" s="21" t="s">
        <v>49</v>
      </c>
      <c r="W1212">
        <v>1000</v>
      </c>
      <c r="X1212">
        <v>100</v>
      </c>
      <c r="Y1212" t="b">
        <v>0</v>
      </c>
      <c r="Z1212">
        <v>150</v>
      </c>
      <c r="AA1212">
        <v>1</v>
      </c>
      <c r="AB1212">
        <v>105</v>
      </c>
      <c r="AC1212">
        <v>60</v>
      </c>
      <c r="AD1212">
        <v>0.05</v>
      </c>
      <c r="AE1212" t="b">
        <v>0</v>
      </c>
      <c r="AF1212" s="21" t="s">
        <v>724</v>
      </c>
      <c r="AG1212">
        <v>5</v>
      </c>
      <c r="AH1212">
        <v>9</v>
      </c>
      <c r="AI1212">
        <v>10</v>
      </c>
      <c r="AJ1212">
        <v>10</v>
      </c>
      <c r="AK1212" s="21" t="s">
        <v>48</v>
      </c>
      <c r="AL1212" t="b">
        <v>0</v>
      </c>
      <c r="AM1212" t="b">
        <v>0</v>
      </c>
      <c r="AN1212">
        <v>100</v>
      </c>
      <c r="AO1212">
        <v>0</v>
      </c>
      <c r="AP1212">
        <v>1500</v>
      </c>
      <c r="AQ1212" s="21" t="s">
        <v>290</v>
      </c>
      <c r="AR1212" s="21"/>
      <c r="AS1212" t="b">
        <v>0</v>
      </c>
      <c r="AT1212" s="21"/>
      <c r="AU1212" s="21"/>
      <c r="AV1212" s="21" t="s">
        <v>501</v>
      </c>
      <c r="AW1212" s="21"/>
      <c r="AY1212" s="21"/>
      <c r="BA1212">
        <v>1</v>
      </c>
      <c r="BB1212" s="21"/>
      <c r="BC1212">
        <v>11186720</v>
      </c>
      <c r="BD1212">
        <v>0</v>
      </c>
      <c r="BE1212">
        <v>0</v>
      </c>
      <c r="BF1212">
        <v>4</v>
      </c>
      <c r="BG1212">
        <v>0</v>
      </c>
      <c r="BH1212">
        <v>50</v>
      </c>
      <c r="BI1212" s="21"/>
      <c r="BJ1212">
        <v>0</v>
      </c>
    </row>
    <row r="1213" spans="1:62" x14ac:dyDescent="0.25">
      <c r="A1213" t="str">
        <f>VLOOKUP(ObjectiveData[[#This Row],[Template ID]],ID_Conversion[],3,FALSE)</f>
        <v>VMAT</v>
      </c>
      <c r="B1213" t="str">
        <f>VLOOKUP(ObjectiveData[[#This Row],[Template ID]],ID_Conversion[],6,FALSE)</f>
        <v>FSRT</v>
      </c>
      <c r="C1213" s="15">
        <f>VLOOKUP(ObjectiveData[[#This Row],[Last Modified]],Date_Conversion[],13,FALSE)</f>
        <v>42922.510081018518</v>
      </c>
      <c r="D1213" s="15" t="str">
        <f>VLOOKUP(ObjectiveData[[#This Row],[Template ID]],ObjectiveFiles[],3,FALSE)</f>
        <v>ObjectiveTemplate_11048.xml</v>
      </c>
      <c r="E1213">
        <v>1.7</v>
      </c>
      <c r="F1213" s="21" t="s">
        <v>165</v>
      </c>
      <c r="G1213" s="21" t="s">
        <v>9</v>
      </c>
      <c r="H1213" s="21" t="s">
        <v>14</v>
      </c>
      <c r="I1213" s="21"/>
      <c r="J1213" s="21"/>
      <c r="K1213" s="21" t="s">
        <v>23</v>
      </c>
      <c r="L1213" s="21"/>
      <c r="M1213" s="21" t="s">
        <v>786</v>
      </c>
      <c r="N1213" s="21" t="s">
        <v>506</v>
      </c>
      <c r="O1213" s="21" t="s">
        <v>41</v>
      </c>
      <c r="P1213" t="b">
        <v>0</v>
      </c>
      <c r="Q1213" t="b">
        <v>0</v>
      </c>
      <c r="R1213" t="b">
        <v>0</v>
      </c>
      <c r="S1213">
        <v>40</v>
      </c>
      <c r="T1213">
        <v>30</v>
      </c>
      <c r="U1213">
        <v>0</v>
      </c>
      <c r="V1213" s="21" t="s">
        <v>49</v>
      </c>
      <c r="W1213">
        <v>1000</v>
      </c>
      <c r="X1213">
        <v>100</v>
      </c>
      <c r="Y1213" t="b">
        <v>0</v>
      </c>
      <c r="Z1213">
        <v>150</v>
      </c>
      <c r="AA1213">
        <v>1</v>
      </c>
      <c r="AB1213">
        <v>105</v>
      </c>
      <c r="AC1213">
        <v>60</v>
      </c>
      <c r="AD1213">
        <v>0.05</v>
      </c>
      <c r="AE1213" t="b">
        <v>0</v>
      </c>
      <c r="AF1213" s="21" t="s">
        <v>724</v>
      </c>
      <c r="AG1213">
        <v>5</v>
      </c>
      <c r="AH1213">
        <v>9</v>
      </c>
      <c r="AI1213">
        <v>10</v>
      </c>
      <c r="AJ1213">
        <v>10</v>
      </c>
      <c r="AK1213" s="21" t="s">
        <v>48</v>
      </c>
      <c r="AL1213" t="b">
        <v>0</v>
      </c>
      <c r="AM1213" t="b">
        <v>0</v>
      </c>
      <c r="AN1213">
        <v>100</v>
      </c>
      <c r="AO1213">
        <v>0</v>
      </c>
      <c r="AP1213">
        <v>1500</v>
      </c>
      <c r="AQ1213" s="21" t="s">
        <v>321</v>
      </c>
      <c r="AR1213" s="21"/>
      <c r="AS1213" t="b">
        <v>0</v>
      </c>
      <c r="AT1213" s="21"/>
      <c r="AU1213" s="21"/>
      <c r="AV1213" s="21" t="s">
        <v>503</v>
      </c>
      <c r="AW1213" s="21"/>
      <c r="AY1213" s="21"/>
      <c r="BA1213">
        <v>3</v>
      </c>
      <c r="BB1213" s="21"/>
      <c r="BC1213">
        <v>64636</v>
      </c>
      <c r="BD1213">
        <v>0</v>
      </c>
      <c r="BE1213">
        <v>0</v>
      </c>
      <c r="BF1213">
        <v>5.4</v>
      </c>
      <c r="BG1213">
        <v>1</v>
      </c>
      <c r="BH1213">
        <v>125</v>
      </c>
      <c r="BI1213" s="21"/>
      <c r="BJ1213">
        <v>0</v>
      </c>
    </row>
    <row r="1214" spans="1:62" x14ac:dyDescent="0.25">
      <c r="A1214" t="str">
        <f>VLOOKUP(ObjectiveData[[#This Row],[Template ID]],ID_Conversion[],3,FALSE)</f>
        <v>VMAT</v>
      </c>
      <c r="B1214" t="str">
        <f>VLOOKUP(ObjectiveData[[#This Row],[Template ID]],ID_Conversion[],6,FALSE)</f>
        <v>FSRT</v>
      </c>
      <c r="C1214" s="15">
        <f>VLOOKUP(ObjectiveData[[#This Row],[Last Modified]],Date_Conversion[],13,FALSE)</f>
        <v>42922.510081018518</v>
      </c>
      <c r="D1214" s="15" t="str">
        <f>VLOOKUP(ObjectiveData[[#This Row],[Template ID]],ObjectiveFiles[],3,FALSE)</f>
        <v>ObjectiveTemplate_11048.xml</v>
      </c>
      <c r="E1214">
        <v>1.7</v>
      </c>
      <c r="F1214" s="21" t="s">
        <v>165</v>
      </c>
      <c r="G1214" s="21" t="s">
        <v>9</v>
      </c>
      <c r="H1214" s="21" t="s">
        <v>14</v>
      </c>
      <c r="I1214" s="21"/>
      <c r="J1214" s="21"/>
      <c r="K1214" s="21" t="s">
        <v>23</v>
      </c>
      <c r="L1214" s="21"/>
      <c r="M1214" s="21" t="s">
        <v>786</v>
      </c>
      <c r="N1214" s="21" t="s">
        <v>506</v>
      </c>
      <c r="O1214" s="21" t="s">
        <v>41</v>
      </c>
      <c r="P1214" t="b">
        <v>0</v>
      </c>
      <c r="Q1214" t="b">
        <v>0</v>
      </c>
      <c r="R1214" t="b">
        <v>0</v>
      </c>
      <c r="S1214">
        <v>40</v>
      </c>
      <c r="T1214">
        <v>30</v>
      </c>
      <c r="U1214">
        <v>0</v>
      </c>
      <c r="V1214" s="21" t="s">
        <v>49</v>
      </c>
      <c r="W1214">
        <v>1000</v>
      </c>
      <c r="X1214">
        <v>100</v>
      </c>
      <c r="Y1214" t="b">
        <v>0</v>
      </c>
      <c r="Z1214">
        <v>150</v>
      </c>
      <c r="AA1214">
        <v>1</v>
      </c>
      <c r="AB1214">
        <v>105</v>
      </c>
      <c r="AC1214">
        <v>60</v>
      </c>
      <c r="AD1214">
        <v>0.05</v>
      </c>
      <c r="AE1214" t="b">
        <v>0</v>
      </c>
      <c r="AF1214" s="21" t="s">
        <v>724</v>
      </c>
      <c r="AG1214">
        <v>5</v>
      </c>
      <c r="AH1214">
        <v>9</v>
      </c>
      <c r="AI1214">
        <v>10</v>
      </c>
      <c r="AJ1214">
        <v>10</v>
      </c>
      <c r="AK1214" s="21" t="s">
        <v>48</v>
      </c>
      <c r="AL1214" t="b">
        <v>0</v>
      </c>
      <c r="AM1214" t="b">
        <v>0</v>
      </c>
      <c r="AN1214">
        <v>100</v>
      </c>
      <c r="AO1214">
        <v>0</v>
      </c>
      <c r="AP1214">
        <v>1500</v>
      </c>
      <c r="AQ1214" s="21" t="s">
        <v>322</v>
      </c>
      <c r="AR1214" s="21"/>
      <c r="AS1214" t="b">
        <v>0</v>
      </c>
      <c r="AT1214" s="21"/>
      <c r="AU1214" s="21"/>
      <c r="AV1214" s="21" t="s">
        <v>503</v>
      </c>
      <c r="AW1214" s="21"/>
      <c r="AY1214" s="21"/>
      <c r="BA1214">
        <v>1.52674</v>
      </c>
      <c r="BB1214" s="21"/>
      <c r="BC1214">
        <v>9639167</v>
      </c>
      <c r="BI1214" s="21"/>
    </row>
    <row r="1215" spans="1:62" x14ac:dyDescent="0.25">
      <c r="A1215" t="str">
        <f>VLOOKUP(ObjectiveData[[#This Row],[Template ID]],ID_Conversion[],3,FALSE)</f>
        <v>VMAT</v>
      </c>
      <c r="B1215" t="str">
        <f>VLOOKUP(ObjectiveData[[#This Row],[Template ID]],ID_Conversion[],6,FALSE)</f>
        <v>FSRT</v>
      </c>
      <c r="C1215" s="15">
        <f>VLOOKUP(ObjectiveData[[#This Row],[Last Modified]],Date_Conversion[],13,FALSE)</f>
        <v>42922.510081018518</v>
      </c>
      <c r="D1215" s="15" t="str">
        <f>VLOOKUP(ObjectiveData[[#This Row],[Template ID]],ObjectiveFiles[],3,FALSE)</f>
        <v>ObjectiveTemplate_11048.xml</v>
      </c>
      <c r="E1215">
        <v>1.7</v>
      </c>
      <c r="F1215" s="21" t="s">
        <v>165</v>
      </c>
      <c r="G1215" s="21" t="s">
        <v>9</v>
      </c>
      <c r="H1215" s="21" t="s">
        <v>14</v>
      </c>
      <c r="I1215" s="21"/>
      <c r="J1215" s="21"/>
      <c r="K1215" s="21" t="s">
        <v>23</v>
      </c>
      <c r="L1215" s="21"/>
      <c r="M1215" s="21" t="s">
        <v>786</v>
      </c>
      <c r="N1215" s="21" t="s">
        <v>506</v>
      </c>
      <c r="O1215" s="21" t="s">
        <v>41</v>
      </c>
      <c r="P1215" t="b">
        <v>0</v>
      </c>
      <c r="Q1215" t="b">
        <v>0</v>
      </c>
      <c r="R1215" t="b">
        <v>0</v>
      </c>
      <c r="S1215">
        <v>40</v>
      </c>
      <c r="T1215">
        <v>30</v>
      </c>
      <c r="U1215">
        <v>0</v>
      </c>
      <c r="V1215" s="21" t="s">
        <v>49</v>
      </c>
      <c r="W1215">
        <v>1000</v>
      </c>
      <c r="X1215">
        <v>100</v>
      </c>
      <c r="Y1215" t="b">
        <v>0</v>
      </c>
      <c r="Z1215">
        <v>150</v>
      </c>
      <c r="AA1215">
        <v>1</v>
      </c>
      <c r="AB1215">
        <v>105</v>
      </c>
      <c r="AC1215">
        <v>60</v>
      </c>
      <c r="AD1215">
        <v>0.05</v>
      </c>
      <c r="AE1215" t="b">
        <v>0</v>
      </c>
      <c r="AF1215" s="21" t="s">
        <v>724</v>
      </c>
      <c r="AG1215">
        <v>5</v>
      </c>
      <c r="AH1215">
        <v>9</v>
      </c>
      <c r="AI1215">
        <v>10</v>
      </c>
      <c r="AJ1215">
        <v>10</v>
      </c>
      <c r="AK1215" s="21" t="s">
        <v>48</v>
      </c>
      <c r="AL1215" t="b">
        <v>0</v>
      </c>
      <c r="AM1215" t="b">
        <v>0</v>
      </c>
      <c r="AN1215">
        <v>100</v>
      </c>
      <c r="AO1215">
        <v>0</v>
      </c>
      <c r="AP1215">
        <v>1500</v>
      </c>
      <c r="AQ1215" s="21" t="s">
        <v>326</v>
      </c>
      <c r="AR1215" s="21"/>
      <c r="AS1215" t="b">
        <v>0</v>
      </c>
      <c r="AT1215" s="21"/>
      <c r="AU1215" s="21"/>
      <c r="AV1215" s="21" t="s">
        <v>375</v>
      </c>
      <c r="AW1215" s="21"/>
      <c r="AY1215" s="21"/>
      <c r="BA1215">
        <v>3</v>
      </c>
      <c r="BB1215" s="21"/>
      <c r="BC1215">
        <v>15570276</v>
      </c>
      <c r="BI1215" s="21"/>
    </row>
    <row r="1216" spans="1:62" x14ac:dyDescent="0.25">
      <c r="A1216" t="str">
        <f>VLOOKUP(ObjectiveData[[#This Row],[Template ID]],ID_Conversion[],3,FALSE)</f>
        <v>VMAT</v>
      </c>
      <c r="B1216" t="str">
        <f>VLOOKUP(ObjectiveData[[#This Row],[Template ID]],ID_Conversion[],6,FALSE)</f>
        <v>FSRT</v>
      </c>
      <c r="C1216" s="15">
        <f>VLOOKUP(ObjectiveData[[#This Row],[Last Modified]],Date_Conversion[],13,FALSE)</f>
        <v>42922.510081018518</v>
      </c>
      <c r="D1216" s="15" t="str">
        <f>VLOOKUP(ObjectiveData[[#This Row],[Template ID]],ObjectiveFiles[],3,FALSE)</f>
        <v>ObjectiveTemplate_11048.xml</v>
      </c>
      <c r="E1216">
        <v>1.7</v>
      </c>
      <c r="F1216" s="21" t="s">
        <v>165</v>
      </c>
      <c r="G1216" s="21" t="s">
        <v>9</v>
      </c>
      <c r="H1216" s="21" t="s">
        <v>14</v>
      </c>
      <c r="I1216" s="21"/>
      <c r="J1216" s="21"/>
      <c r="K1216" s="21" t="s">
        <v>23</v>
      </c>
      <c r="L1216" s="21"/>
      <c r="M1216" s="21" t="s">
        <v>786</v>
      </c>
      <c r="N1216" s="21" t="s">
        <v>506</v>
      </c>
      <c r="O1216" s="21" t="s">
        <v>41</v>
      </c>
      <c r="P1216" t="b">
        <v>0</v>
      </c>
      <c r="Q1216" t="b">
        <v>0</v>
      </c>
      <c r="R1216" t="b">
        <v>0</v>
      </c>
      <c r="S1216">
        <v>40</v>
      </c>
      <c r="T1216">
        <v>30</v>
      </c>
      <c r="U1216">
        <v>0</v>
      </c>
      <c r="V1216" s="21" t="s">
        <v>49</v>
      </c>
      <c r="W1216">
        <v>1000</v>
      </c>
      <c r="X1216">
        <v>100</v>
      </c>
      <c r="Y1216" t="b">
        <v>0</v>
      </c>
      <c r="Z1216">
        <v>150</v>
      </c>
      <c r="AA1216">
        <v>1</v>
      </c>
      <c r="AB1216">
        <v>105</v>
      </c>
      <c r="AC1216">
        <v>60</v>
      </c>
      <c r="AD1216">
        <v>0.05</v>
      </c>
      <c r="AE1216" t="b">
        <v>0</v>
      </c>
      <c r="AF1216" s="21" t="s">
        <v>724</v>
      </c>
      <c r="AG1216">
        <v>5</v>
      </c>
      <c r="AH1216">
        <v>9</v>
      </c>
      <c r="AI1216">
        <v>10</v>
      </c>
      <c r="AJ1216">
        <v>10</v>
      </c>
      <c r="AK1216" s="21" t="s">
        <v>48</v>
      </c>
      <c r="AL1216" t="b">
        <v>0</v>
      </c>
      <c r="AM1216" t="b">
        <v>0</v>
      </c>
      <c r="AN1216">
        <v>100</v>
      </c>
      <c r="AO1216">
        <v>0</v>
      </c>
      <c r="AP1216">
        <v>1500</v>
      </c>
      <c r="AQ1216" s="21" t="s">
        <v>351</v>
      </c>
      <c r="AR1216" s="21"/>
      <c r="AS1216" t="b">
        <v>0</v>
      </c>
      <c r="AT1216" s="21"/>
      <c r="AU1216" s="21"/>
      <c r="AV1216" s="21" t="s">
        <v>501</v>
      </c>
      <c r="AW1216" s="21"/>
      <c r="AY1216" s="21"/>
      <c r="BA1216">
        <v>1</v>
      </c>
      <c r="BB1216" s="21"/>
      <c r="BC1216">
        <v>6333684</v>
      </c>
      <c r="BD1216">
        <v>0</v>
      </c>
      <c r="BE1216">
        <v>0</v>
      </c>
      <c r="BF1216">
        <v>12</v>
      </c>
      <c r="BG1216">
        <v>0</v>
      </c>
      <c r="BH1216">
        <v>50</v>
      </c>
      <c r="BI1216" s="21"/>
      <c r="BJ1216">
        <v>0</v>
      </c>
    </row>
    <row r="1217" spans="1:62" x14ac:dyDescent="0.25">
      <c r="A1217" t="str">
        <f>VLOOKUP(ObjectiveData[[#This Row],[Template ID]],ID_Conversion[],3,FALSE)</f>
        <v>VMAT</v>
      </c>
      <c r="B1217" t="str">
        <f>VLOOKUP(ObjectiveData[[#This Row],[Template ID]],ID_Conversion[],6,FALSE)</f>
        <v>FSRT</v>
      </c>
      <c r="C1217" s="15">
        <f>VLOOKUP(ObjectiveData[[#This Row],[Last Modified]],Date_Conversion[],13,FALSE)</f>
        <v>42922.510081018518</v>
      </c>
      <c r="D1217" s="15" t="str">
        <f>VLOOKUP(ObjectiveData[[#This Row],[Template ID]],ObjectiveFiles[],3,FALSE)</f>
        <v>ObjectiveTemplate_11048.xml</v>
      </c>
      <c r="E1217">
        <v>1.7</v>
      </c>
      <c r="F1217" s="21" t="s">
        <v>165</v>
      </c>
      <c r="G1217" s="21" t="s">
        <v>9</v>
      </c>
      <c r="H1217" s="21" t="s">
        <v>14</v>
      </c>
      <c r="I1217" s="21"/>
      <c r="J1217" s="21"/>
      <c r="K1217" s="21" t="s">
        <v>23</v>
      </c>
      <c r="L1217" s="21"/>
      <c r="M1217" s="21" t="s">
        <v>786</v>
      </c>
      <c r="N1217" s="21" t="s">
        <v>506</v>
      </c>
      <c r="O1217" s="21" t="s">
        <v>41</v>
      </c>
      <c r="P1217" t="b">
        <v>0</v>
      </c>
      <c r="Q1217" t="b">
        <v>0</v>
      </c>
      <c r="R1217" t="b">
        <v>0</v>
      </c>
      <c r="S1217">
        <v>40</v>
      </c>
      <c r="T1217">
        <v>30</v>
      </c>
      <c r="U1217">
        <v>0</v>
      </c>
      <c r="V1217" s="21" t="s">
        <v>49</v>
      </c>
      <c r="W1217">
        <v>1000</v>
      </c>
      <c r="X1217">
        <v>100</v>
      </c>
      <c r="Y1217" t="b">
        <v>0</v>
      </c>
      <c r="Z1217">
        <v>150</v>
      </c>
      <c r="AA1217">
        <v>1</v>
      </c>
      <c r="AB1217">
        <v>105</v>
      </c>
      <c r="AC1217">
        <v>60</v>
      </c>
      <c r="AD1217">
        <v>0.05</v>
      </c>
      <c r="AE1217" t="b">
        <v>0</v>
      </c>
      <c r="AF1217" s="21" t="s">
        <v>724</v>
      </c>
      <c r="AG1217">
        <v>5</v>
      </c>
      <c r="AH1217">
        <v>9</v>
      </c>
      <c r="AI1217">
        <v>10</v>
      </c>
      <c r="AJ1217">
        <v>10</v>
      </c>
      <c r="AK1217" s="21" t="s">
        <v>48</v>
      </c>
      <c r="AL1217" t="b">
        <v>0</v>
      </c>
      <c r="AM1217" t="b">
        <v>0</v>
      </c>
      <c r="AN1217">
        <v>100</v>
      </c>
      <c r="AO1217">
        <v>0</v>
      </c>
      <c r="AP1217">
        <v>1500</v>
      </c>
      <c r="AQ1217" s="21" t="s">
        <v>352</v>
      </c>
      <c r="AR1217" s="21"/>
      <c r="AS1217" t="b">
        <v>0</v>
      </c>
      <c r="AT1217" s="21"/>
      <c r="AU1217" s="21"/>
      <c r="AV1217" s="21" t="s">
        <v>501</v>
      </c>
      <c r="AW1217" s="21"/>
      <c r="AY1217" s="21"/>
      <c r="BA1217">
        <v>1</v>
      </c>
      <c r="BB1217" s="21"/>
      <c r="BC1217">
        <v>5275647</v>
      </c>
      <c r="BD1217">
        <v>0</v>
      </c>
      <c r="BE1217">
        <v>0</v>
      </c>
      <c r="BF1217">
        <v>12</v>
      </c>
      <c r="BG1217">
        <v>0</v>
      </c>
      <c r="BH1217">
        <v>50</v>
      </c>
      <c r="BI1217" s="21"/>
      <c r="BJ1217">
        <v>0</v>
      </c>
    </row>
    <row r="1218" spans="1:62" x14ac:dyDescent="0.25">
      <c r="A1218" t="str">
        <f>VLOOKUP(ObjectiveData[[#This Row],[Template ID]],ID_Conversion[],3,FALSE)</f>
        <v>VMAT</v>
      </c>
      <c r="B1218" t="str">
        <f>VLOOKUP(ObjectiveData[[#This Row],[Template ID]],ID_Conversion[],6,FALSE)</f>
        <v>FSRT</v>
      </c>
      <c r="C1218" s="15">
        <f>VLOOKUP(ObjectiveData[[#This Row],[Last Modified]],Date_Conversion[],13,FALSE)</f>
        <v>42922.510081018518</v>
      </c>
      <c r="D1218" s="15" t="str">
        <f>VLOOKUP(ObjectiveData[[#This Row],[Template ID]],ObjectiveFiles[],3,FALSE)</f>
        <v>ObjectiveTemplate_11048.xml</v>
      </c>
      <c r="E1218">
        <v>1.7</v>
      </c>
      <c r="F1218" s="21" t="s">
        <v>165</v>
      </c>
      <c r="G1218" s="21" t="s">
        <v>9</v>
      </c>
      <c r="H1218" s="21" t="s">
        <v>14</v>
      </c>
      <c r="I1218" s="21"/>
      <c r="J1218" s="21"/>
      <c r="K1218" s="21" t="s">
        <v>23</v>
      </c>
      <c r="L1218" s="21"/>
      <c r="M1218" s="21" t="s">
        <v>786</v>
      </c>
      <c r="N1218" s="21" t="s">
        <v>506</v>
      </c>
      <c r="O1218" s="21" t="s">
        <v>41</v>
      </c>
      <c r="P1218" t="b">
        <v>0</v>
      </c>
      <c r="Q1218" t="b">
        <v>0</v>
      </c>
      <c r="R1218" t="b">
        <v>0</v>
      </c>
      <c r="S1218">
        <v>40</v>
      </c>
      <c r="T1218">
        <v>30</v>
      </c>
      <c r="U1218">
        <v>0</v>
      </c>
      <c r="V1218" s="21" t="s">
        <v>49</v>
      </c>
      <c r="W1218">
        <v>1000</v>
      </c>
      <c r="X1218">
        <v>100</v>
      </c>
      <c r="Y1218" t="b">
        <v>0</v>
      </c>
      <c r="Z1218">
        <v>150</v>
      </c>
      <c r="AA1218">
        <v>1</v>
      </c>
      <c r="AB1218">
        <v>105</v>
      </c>
      <c r="AC1218">
        <v>60</v>
      </c>
      <c r="AD1218">
        <v>0.05</v>
      </c>
      <c r="AE1218" t="b">
        <v>0</v>
      </c>
      <c r="AF1218" s="21" t="s">
        <v>724</v>
      </c>
      <c r="AG1218">
        <v>5</v>
      </c>
      <c r="AH1218">
        <v>9</v>
      </c>
      <c r="AI1218">
        <v>10</v>
      </c>
      <c r="AJ1218">
        <v>10</v>
      </c>
      <c r="AK1218" s="21" t="s">
        <v>48</v>
      </c>
      <c r="AL1218" t="b">
        <v>0</v>
      </c>
      <c r="AM1218" t="b">
        <v>0</v>
      </c>
      <c r="AN1218">
        <v>100</v>
      </c>
      <c r="AO1218">
        <v>0</v>
      </c>
      <c r="AP1218">
        <v>1500</v>
      </c>
      <c r="AQ1218" s="21" t="s">
        <v>354</v>
      </c>
      <c r="AR1218" s="21"/>
      <c r="AS1218" t="b">
        <v>0</v>
      </c>
      <c r="AT1218" s="21"/>
      <c r="AU1218" s="21"/>
      <c r="AV1218" s="21" t="s">
        <v>501</v>
      </c>
      <c r="AW1218" s="21"/>
      <c r="AY1218" s="21"/>
      <c r="BA1218">
        <v>1</v>
      </c>
      <c r="BB1218" s="21"/>
      <c r="BC1218">
        <v>55295</v>
      </c>
      <c r="BD1218">
        <v>0</v>
      </c>
      <c r="BE1218">
        <v>0</v>
      </c>
      <c r="BF1218">
        <v>12</v>
      </c>
      <c r="BG1218">
        <v>0</v>
      </c>
      <c r="BH1218">
        <v>50</v>
      </c>
      <c r="BI1218" s="21"/>
      <c r="BJ1218">
        <v>0</v>
      </c>
    </row>
    <row r="1219" spans="1:62" x14ac:dyDescent="0.25">
      <c r="A1219" t="str">
        <f>VLOOKUP(ObjectiveData[[#This Row],[Template ID]],ID_Conversion[],3,FALSE)</f>
        <v>VMAT</v>
      </c>
      <c r="B1219" t="str">
        <f>VLOOKUP(ObjectiveData[[#This Row],[Template ID]],ID_Conversion[],6,FALSE)</f>
        <v>FSRT</v>
      </c>
      <c r="C1219" s="15">
        <f>VLOOKUP(ObjectiveData[[#This Row],[Last Modified]],Date_Conversion[],13,FALSE)</f>
        <v>42922.510081018518</v>
      </c>
      <c r="D1219" s="15" t="str">
        <f>VLOOKUP(ObjectiveData[[#This Row],[Template ID]],ObjectiveFiles[],3,FALSE)</f>
        <v>ObjectiveTemplate_11048.xml</v>
      </c>
      <c r="E1219">
        <v>1.7</v>
      </c>
      <c r="F1219" s="21" t="s">
        <v>165</v>
      </c>
      <c r="G1219" s="21" t="s">
        <v>9</v>
      </c>
      <c r="H1219" s="21" t="s">
        <v>14</v>
      </c>
      <c r="I1219" s="21"/>
      <c r="J1219" s="21"/>
      <c r="K1219" s="21" t="s">
        <v>23</v>
      </c>
      <c r="L1219" s="21"/>
      <c r="M1219" s="21" t="s">
        <v>786</v>
      </c>
      <c r="N1219" s="21" t="s">
        <v>506</v>
      </c>
      <c r="O1219" s="21" t="s">
        <v>41</v>
      </c>
      <c r="P1219" t="b">
        <v>0</v>
      </c>
      <c r="Q1219" t="b">
        <v>0</v>
      </c>
      <c r="R1219" t="b">
        <v>0</v>
      </c>
      <c r="S1219">
        <v>40</v>
      </c>
      <c r="T1219">
        <v>30</v>
      </c>
      <c r="U1219">
        <v>0</v>
      </c>
      <c r="V1219" s="21" t="s">
        <v>49</v>
      </c>
      <c r="W1219">
        <v>1000</v>
      </c>
      <c r="X1219">
        <v>100</v>
      </c>
      <c r="Y1219" t="b">
        <v>0</v>
      </c>
      <c r="Z1219">
        <v>150</v>
      </c>
      <c r="AA1219">
        <v>1</v>
      </c>
      <c r="AB1219">
        <v>105</v>
      </c>
      <c r="AC1219">
        <v>60</v>
      </c>
      <c r="AD1219">
        <v>0.05</v>
      </c>
      <c r="AE1219" t="b">
        <v>0</v>
      </c>
      <c r="AF1219" s="21" t="s">
        <v>724</v>
      </c>
      <c r="AG1219">
        <v>5</v>
      </c>
      <c r="AH1219">
        <v>9</v>
      </c>
      <c r="AI1219">
        <v>10</v>
      </c>
      <c r="AJ1219">
        <v>10</v>
      </c>
      <c r="AK1219" s="21" t="s">
        <v>48</v>
      </c>
      <c r="AL1219" t="b">
        <v>0</v>
      </c>
      <c r="AM1219" t="b">
        <v>0</v>
      </c>
      <c r="AN1219">
        <v>100</v>
      </c>
      <c r="AO1219">
        <v>0</v>
      </c>
      <c r="AP1219">
        <v>1500</v>
      </c>
      <c r="AQ1219" s="21" t="s">
        <v>357</v>
      </c>
      <c r="AR1219" s="21"/>
      <c r="AS1219" t="b">
        <v>0</v>
      </c>
      <c r="AT1219" s="21"/>
      <c r="AU1219" s="21"/>
      <c r="AV1219" s="21" t="s">
        <v>48</v>
      </c>
      <c r="AW1219" s="21"/>
      <c r="AY1219" s="21"/>
      <c r="BA1219">
        <v>1</v>
      </c>
      <c r="BB1219" s="21"/>
      <c r="BC1219">
        <v>3937500</v>
      </c>
      <c r="BI1219" s="21"/>
    </row>
    <row r="1220" spans="1:62" x14ac:dyDescent="0.25">
      <c r="A1220" t="str">
        <f>VLOOKUP(ObjectiveData[[#This Row],[Template ID]],ID_Conversion[],3,FALSE)</f>
        <v>VMAT</v>
      </c>
      <c r="B1220" t="str">
        <f>VLOOKUP(ObjectiveData[[#This Row],[Template ID]],ID_Conversion[],6,FALSE)</f>
        <v>FSRT</v>
      </c>
      <c r="C1220" s="15">
        <f>VLOOKUP(ObjectiveData[[#This Row],[Last Modified]],Date_Conversion[],13,FALSE)</f>
        <v>42922.510081018518</v>
      </c>
      <c r="D1220" s="15" t="str">
        <f>VLOOKUP(ObjectiveData[[#This Row],[Template ID]],ObjectiveFiles[],3,FALSE)</f>
        <v>ObjectiveTemplate_11048.xml</v>
      </c>
      <c r="E1220">
        <v>1.7</v>
      </c>
      <c r="F1220" s="21" t="s">
        <v>165</v>
      </c>
      <c r="G1220" s="21" t="s">
        <v>9</v>
      </c>
      <c r="H1220" s="21" t="s">
        <v>14</v>
      </c>
      <c r="I1220" s="21"/>
      <c r="J1220" s="21"/>
      <c r="K1220" s="21" t="s">
        <v>23</v>
      </c>
      <c r="L1220" s="21"/>
      <c r="M1220" s="21" t="s">
        <v>786</v>
      </c>
      <c r="N1220" s="21" t="s">
        <v>506</v>
      </c>
      <c r="O1220" s="21" t="s">
        <v>41</v>
      </c>
      <c r="P1220" t="b">
        <v>0</v>
      </c>
      <c r="Q1220" t="b">
        <v>0</v>
      </c>
      <c r="R1220" t="b">
        <v>0</v>
      </c>
      <c r="S1220">
        <v>40</v>
      </c>
      <c r="T1220">
        <v>30</v>
      </c>
      <c r="U1220">
        <v>0</v>
      </c>
      <c r="V1220" s="21" t="s">
        <v>49</v>
      </c>
      <c r="W1220">
        <v>1000</v>
      </c>
      <c r="X1220">
        <v>100</v>
      </c>
      <c r="Y1220" t="b">
        <v>0</v>
      </c>
      <c r="Z1220">
        <v>150</v>
      </c>
      <c r="AA1220">
        <v>1</v>
      </c>
      <c r="AB1220">
        <v>105</v>
      </c>
      <c r="AC1220">
        <v>60</v>
      </c>
      <c r="AD1220">
        <v>0.05</v>
      </c>
      <c r="AE1220" t="b">
        <v>0</v>
      </c>
      <c r="AF1220" s="21" t="s">
        <v>724</v>
      </c>
      <c r="AG1220">
        <v>5</v>
      </c>
      <c r="AH1220">
        <v>9</v>
      </c>
      <c r="AI1220">
        <v>10</v>
      </c>
      <c r="AJ1220">
        <v>10</v>
      </c>
      <c r="AK1220" s="21" t="s">
        <v>48</v>
      </c>
      <c r="AL1220" t="b">
        <v>0</v>
      </c>
      <c r="AM1220" t="b">
        <v>0</v>
      </c>
      <c r="AN1220">
        <v>100</v>
      </c>
      <c r="AO1220">
        <v>0</v>
      </c>
      <c r="AP1220">
        <v>1500</v>
      </c>
      <c r="AQ1220" s="21" t="s">
        <v>358</v>
      </c>
      <c r="AR1220" s="21"/>
      <c r="AS1220" t="b">
        <v>0</v>
      </c>
      <c r="AT1220" s="21"/>
      <c r="AU1220" s="21"/>
      <c r="AV1220" s="21" t="s">
        <v>501</v>
      </c>
      <c r="AW1220" s="21"/>
      <c r="AY1220" s="21"/>
      <c r="BA1220">
        <v>1.5466</v>
      </c>
      <c r="BB1220" s="21"/>
      <c r="BC1220">
        <v>36095</v>
      </c>
      <c r="BI1220" s="21"/>
    </row>
    <row r="1221" spans="1:62" x14ac:dyDescent="0.25">
      <c r="A1221" t="str">
        <f>VLOOKUP(ObjectiveData[[#This Row],[Template ID]],ID_Conversion[],3,FALSE)</f>
        <v>VMAT</v>
      </c>
      <c r="B1221" t="str">
        <f>VLOOKUP(ObjectiveData[[#This Row],[Template ID]],ID_Conversion[],6,FALSE)</f>
        <v>FSRT</v>
      </c>
      <c r="C1221" s="15">
        <f>VLOOKUP(ObjectiveData[[#This Row],[Last Modified]],Date_Conversion[],13,FALSE)</f>
        <v>42922.510081018518</v>
      </c>
      <c r="D1221" s="15" t="str">
        <f>VLOOKUP(ObjectiveData[[#This Row],[Template ID]],ObjectiveFiles[],3,FALSE)</f>
        <v>ObjectiveTemplate_11048.xml</v>
      </c>
      <c r="E1221">
        <v>1.7</v>
      </c>
      <c r="F1221" s="21" t="s">
        <v>165</v>
      </c>
      <c r="G1221" s="21" t="s">
        <v>9</v>
      </c>
      <c r="H1221" s="21" t="s">
        <v>14</v>
      </c>
      <c r="I1221" s="21"/>
      <c r="J1221" s="21"/>
      <c r="K1221" s="21" t="s">
        <v>23</v>
      </c>
      <c r="L1221" s="21"/>
      <c r="M1221" s="21" t="s">
        <v>786</v>
      </c>
      <c r="N1221" s="21" t="s">
        <v>506</v>
      </c>
      <c r="O1221" s="21" t="s">
        <v>41</v>
      </c>
      <c r="P1221" t="b">
        <v>0</v>
      </c>
      <c r="Q1221" t="b">
        <v>0</v>
      </c>
      <c r="R1221" t="b">
        <v>0</v>
      </c>
      <c r="S1221">
        <v>40</v>
      </c>
      <c r="T1221">
        <v>30</v>
      </c>
      <c r="U1221">
        <v>0</v>
      </c>
      <c r="V1221" s="21" t="s">
        <v>49</v>
      </c>
      <c r="W1221">
        <v>1000</v>
      </c>
      <c r="X1221">
        <v>100</v>
      </c>
      <c r="Y1221" t="b">
        <v>0</v>
      </c>
      <c r="Z1221">
        <v>150</v>
      </c>
      <c r="AA1221">
        <v>1</v>
      </c>
      <c r="AB1221">
        <v>105</v>
      </c>
      <c r="AC1221">
        <v>60</v>
      </c>
      <c r="AD1221">
        <v>0.05</v>
      </c>
      <c r="AE1221" t="b">
        <v>0</v>
      </c>
      <c r="AF1221" s="21" t="s">
        <v>724</v>
      </c>
      <c r="AG1221">
        <v>5</v>
      </c>
      <c r="AH1221">
        <v>9</v>
      </c>
      <c r="AI1221">
        <v>10</v>
      </c>
      <c r="AJ1221">
        <v>10</v>
      </c>
      <c r="AK1221" s="21" t="s">
        <v>48</v>
      </c>
      <c r="AL1221" t="b">
        <v>0</v>
      </c>
      <c r="AM1221" t="b">
        <v>0</v>
      </c>
      <c r="AN1221">
        <v>100</v>
      </c>
      <c r="AO1221">
        <v>0</v>
      </c>
      <c r="AP1221">
        <v>1500</v>
      </c>
      <c r="AQ1221" s="21" t="s">
        <v>371</v>
      </c>
      <c r="AR1221" s="21"/>
      <c r="AS1221" t="b">
        <v>0</v>
      </c>
      <c r="AT1221" s="21"/>
      <c r="AU1221" s="21"/>
      <c r="AV1221" s="21" t="s">
        <v>503</v>
      </c>
      <c r="AW1221" s="21"/>
      <c r="AY1221" s="21"/>
      <c r="BA1221">
        <v>1.52674</v>
      </c>
      <c r="BB1221" s="21"/>
      <c r="BC1221">
        <v>14524637</v>
      </c>
      <c r="BI1221" s="21"/>
    </row>
    <row r="1222" spans="1:62" x14ac:dyDescent="0.25">
      <c r="A1222" t="str">
        <f>VLOOKUP(ObjectiveData[[#This Row],[Template ID]],ID_Conversion[],3,FALSE)</f>
        <v>VMAT</v>
      </c>
      <c r="B1222" t="str">
        <f>VLOOKUP(ObjectiveData[[#This Row],[Template ID]],ID_Conversion[],6,FALSE)</f>
        <v>FSRT</v>
      </c>
      <c r="C1222" s="15">
        <f>VLOOKUP(ObjectiveData[[#This Row],[Last Modified]],Date_Conversion[],13,FALSE)</f>
        <v>42922.510081018518</v>
      </c>
      <c r="D1222" s="15" t="str">
        <f>VLOOKUP(ObjectiveData[[#This Row],[Template ID]],ObjectiveFiles[],3,FALSE)</f>
        <v>ObjectiveTemplate_11048.xml</v>
      </c>
      <c r="E1222">
        <v>1.7</v>
      </c>
      <c r="F1222" s="21" t="s">
        <v>165</v>
      </c>
      <c r="G1222" s="21" t="s">
        <v>9</v>
      </c>
      <c r="H1222" s="21" t="s">
        <v>14</v>
      </c>
      <c r="I1222" s="21"/>
      <c r="J1222" s="21"/>
      <c r="K1222" s="21" t="s">
        <v>23</v>
      </c>
      <c r="L1222" s="21"/>
      <c r="M1222" s="21" t="s">
        <v>786</v>
      </c>
      <c r="N1222" s="21" t="s">
        <v>506</v>
      </c>
      <c r="O1222" s="21" t="s">
        <v>41</v>
      </c>
      <c r="P1222" t="b">
        <v>0</v>
      </c>
      <c r="Q1222" t="b">
        <v>0</v>
      </c>
      <c r="R1222" t="b">
        <v>0</v>
      </c>
      <c r="S1222">
        <v>40</v>
      </c>
      <c r="T1222">
        <v>30</v>
      </c>
      <c r="U1222">
        <v>0</v>
      </c>
      <c r="V1222" s="21" t="s">
        <v>49</v>
      </c>
      <c r="W1222">
        <v>1000</v>
      </c>
      <c r="X1222">
        <v>100</v>
      </c>
      <c r="Y1222" t="b">
        <v>0</v>
      </c>
      <c r="Z1222">
        <v>150</v>
      </c>
      <c r="AA1222">
        <v>1</v>
      </c>
      <c r="AB1222">
        <v>105</v>
      </c>
      <c r="AC1222">
        <v>60</v>
      </c>
      <c r="AD1222">
        <v>0.05</v>
      </c>
      <c r="AE1222" t="b">
        <v>0</v>
      </c>
      <c r="AF1222" s="21" t="s">
        <v>724</v>
      </c>
      <c r="AG1222">
        <v>5</v>
      </c>
      <c r="AH1222">
        <v>9</v>
      </c>
      <c r="AI1222">
        <v>10</v>
      </c>
      <c r="AJ1222">
        <v>10</v>
      </c>
      <c r="AK1222" s="21" t="s">
        <v>48</v>
      </c>
      <c r="AL1222" t="b">
        <v>0</v>
      </c>
      <c r="AM1222" t="b">
        <v>0</v>
      </c>
      <c r="AN1222">
        <v>100</v>
      </c>
      <c r="AO1222">
        <v>0</v>
      </c>
      <c r="AP1222">
        <v>1500</v>
      </c>
      <c r="AQ1222" s="21" t="s">
        <v>372</v>
      </c>
      <c r="AR1222" s="21"/>
      <c r="AS1222" t="b">
        <v>0</v>
      </c>
      <c r="AT1222" s="21"/>
      <c r="AU1222" s="21"/>
      <c r="AV1222" s="21" t="s">
        <v>503</v>
      </c>
      <c r="AW1222" s="21"/>
      <c r="AY1222" s="21"/>
      <c r="BA1222">
        <v>1.52674</v>
      </c>
      <c r="BB1222" s="21"/>
      <c r="BC1222">
        <v>14524637</v>
      </c>
      <c r="BI1222" s="21"/>
    </row>
    <row r="1223" spans="1:62" x14ac:dyDescent="0.25">
      <c r="A1223" t="str">
        <f>VLOOKUP(ObjectiveData[[#This Row],[Template ID]],ID_Conversion[],3,FALSE)</f>
        <v>VMAT</v>
      </c>
      <c r="B1223" t="str">
        <f>VLOOKUP(ObjectiveData[[#This Row],[Template ID]],ID_Conversion[],6,FALSE)</f>
        <v>FSRT</v>
      </c>
      <c r="C1223" s="15">
        <f>VLOOKUP(ObjectiveData[[#This Row],[Last Modified]],Date_Conversion[],13,FALSE)</f>
        <v>42922.510081018518</v>
      </c>
      <c r="D1223" s="15" t="str">
        <f>VLOOKUP(ObjectiveData[[#This Row],[Template ID]],ObjectiveFiles[],3,FALSE)</f>
        <v>ObjectiveTemplate_11048.xml</v>
      </c>
      <c r="E1223">
        <v>1.7</v>
      </c>
      <c r="F1223" s="21" t="s">
        <v>165</v>
      </c>
      <c r="G1223" s="21" t="s">
        <v>9</v>
      </c>
      <c r="H1223" s="21" t="s">
        <v>14</v>
      </c>
      <c r="I1223" s="21"/>
      <c r="J1223" s="21"/>
      <c r="K1223" s="21" t="s">
        <v>23</v>
      </c>
      <c r="L1223" s="21"/>
      <c r="M1223" s="21" t="s">
        <v>786</v>
      </c>
      <c r="N1223" s="21" t="s">
        <v>506</v>
      </c>
      <c r="O1223" s="21" t="s">
        <v>41</v>
      </c>
      <c r="P1223" t="b">
        <v>0</v>
      </c>
      <c r="Q1223" t="b">
        <v>0</v>
      </c>
      <c r="R1223" t="b">
        <v>0</v>
      </c>
      <c r="S1223">
        <v>40</v>
      </c>
      <c r="T1223">
        <v>30</v>
      </c>
      <c r="U1223">
        <v>0</v>
      </c>
      <c r="V1223" s="21" t="s">
        <v>49</v>
      </c>
      <c r="W1223">
        <v>1000</v>
      </c>
      <c r="X1223">
        <v>100</v>
      </c>
      <c r="Y1223" t="b">
        <v>0</v>
      </c>
      <c r="Z1223">
        <v>150</v>
      </c>
      <c r="AA1223">
        <v>1</v>
      </c>
      <c r="AB1223">
        <v>105</v>
      </c>
      <c r="AC1223">
        <v>60</v>
      </c>
      <c r="AD1223">
        <v>0.05</v>
      </c>
      <c r="AE1223" t="b">
        <v>0</v>
      </c>
      <c r="AF1223" s="21" t="s">
        <v>724</v>
      </c>
      <c r="AG1223">
        <v>5</v>
      </c>
      <c r="AH1223">
        <v>9</v>
      </c>
      <c r="AI1223">
        <v>10</v>
      </c>
      <c r="AJ1223">
        <v>10</v>
      </c>
      <c r="AK1223" s="21" t="s">
        <v>48</v>
      </c>
      <c r="AL1223" t="b">
        <v>0</v>
      </c>
      <c r="AM1223" t="b">
        <v>0</v>
      </c>
      <c r="AN1223">
        <v>100</v>
      </c>
      <c r="AO1223">
        <v>0</v>
      </c>
      <c r="AP1223">
        <v>1500</v>
      </c>
      <c r="AQ1223" s="21" t="s">
        <v>373</v>
      </c>
      <c r="AR1223" s="21"/>
      <c r="AS1223" t="b">
        <v>0</v>
      </c>
      <c r="AT1223" s="21"/>
      <c r="AU1223" s="21"/>
      <c r="AV1223" s="21" t="s">
        <v>503</v>
      </c>
      <c r="AW1223" s="21"/>
      <c r="AY1223" s="21"/>
      <c r="BA1223">
        <v>1.52674</v>
      </c>
      <c r="BB1223" s="21"/>
      <c r="BC1223">
        <v>12695295</v>
      </c>
      <c r="BI1223" s="21"/>
    </row>
    <row r="1224" spans="1:62" x14ac:dyDescent="0.25">
      <c r="A1224" t="str">
        <f>VLOOKUP(ObjectiveData[[#This Row],[Template ID]],ID_Conversion[],3,FALSE)</f>
        <v>VMAT</v>
      </c>
      <c r="B1224" t="str">
        <f>VLOOKUP(ObjectiveData[[#This Row],[Template ID]],ID_Conversion[],6,FALSE)</f>
        <v>FSRT</v>
      </c>
      <c r="C1224" s="15">
        <f>VLOOKUP(ObjectiveData[[#This Row],[Last Modified]],Date_Conversion[],13,FALSE)</f>
        <v>42922.510081018518</v>
      </c>
      <c r="D1224" s="15" t="str">
        <f>VLOOKUP(ObjectiveData[[#This Row],[Template ID]],ObjectiveFiles[],3,FALSE)</f>
        <v>ObjectiveTemplate_11048.xml</v>
      </c>
      <c r="E1224">
        <v>1.7</v>
      </c>
      <c r="F1224" s="21" t="s">
        <v>165</v>
      </c>
      <c r="G1224" s="21" t="s">
        <v>9</v>
      </c>
      <c r="H1224" s="21" t="s">
        <v>14</v>
      </c>
      <c r="I1224" s="21"/>
      <c r="J1224" s="21"/>
      <c r="K1224" s="21" t="s">
        <v>23</v>
      </c>
      <c r="L1224" s="21"/>
      <c r="M1224" s="21" t="s">
        <v>786</v>
      </c>
      <c r="N1224" s="21" t="s">
        <v>506</v>
      </c>
      <c r="O1224" s="21" t="s">
        <v>41</v>
      </c>
      <c r="P1224" t="b">
        <v>0</v>
      </c>
      <c r="Q1224" t="b">
        <v>0</v>
      </c>
      <c r="R1224" t="b">
        <v>0</v>
      </c>
      <c r="S1224">
        <v>40</v>
      </c>
      <c r="T1224">
        <v>30</v>
      </c>
      <c r="U1224">
        <v>0</v>
      </c>
      <c r="V1224" s="21" t="s">
        <v>49</v>
      </c>
      <c r="W1224">
        <v>1000</v>
      </c>
      <c r="X1224">
        <v>100</v>
      </c>
      <c r="Y1224" t="b">
        <v>0</v>
      </c>
      <c r="Z1224">
        <v>150</v>
      </c>
      <c r="AA1224">
        <v>1</v>
      </c>
      <c r="AB1224">
        <v>105</v>
      </c>
      <c r="AC1224">
        <v>60</v>
      </c>
      <c r="AD1224">
        <v>0.05</v>
      </c>
      <c r="AE1224" t="b">
        <v>0</v>
      </c>
      <c r="AF1224" s="21" t="s">
        <v>724</v>
      </c>
      <c r="AG1224">
        <v>5</v>
      </c>
      <c r="AH1224">
        <v>9</v>
      </c>
      <c r="AI1224">
        <v>10</v>
      </c>
      <c r="AJ1224">
        <v>10</v>
      </c>
      <c r="AK1224" s="21" t="s">
        <v>48</v>
      </c>
      <c r="AL1224" t="b">
        <v>0</v>
      </c>
      <c r="AM1224" t="b">
        <v>0</v>
      </c>
      <c r="AN1224">
        <v>100</v>
      </c>
      <c r="AO1224">
        <v>0</v>
      </c>
      <c r="AP1224">
        <v>1500</v>
      </c>
      <c r="AQ1224" s="21" t="s">
        <v>375</v>
      </c>
      <c r="AR1224" s="21"/>
      <c r="AS1224" t="b">
        <v>0</v>
      </c>
      <c r="AT1224" s="21"/>
      <c r="AU1224" s="21"/>
      <c r="AV1224" s="21" t="s">
        <v>375</v>
      </c>
      <c r="AW1224" s="21"/>
      <c r="AY1224" s="21"/>
      <c r="BA1224">
        <v>1.52674</v>
      </c>
      <c r="BB1224" s="21"/>
      <c r="BC1224">
        <v>15570276</v>
      </c>
      <c r="BI1224" s="21"/>
    </row>
    <row r="1225" spans="1:62" x14ac:dyDescent="0.25">
      <c r="A1225" t="str">
        <f>VLOOKUP(ObjectiveData[[#This Row],[Template ID]],ID_Conversion[],3,FALSE)</f>
        <v>VMAT</v>
      </c>
      <c r="B1225" t="str">
        <f>VLOOKUP(ObjectiveData[[#This Row],[Template ID]],ID_Conversion[],6,FALSE)</f>
        <v>FSRT</v>
      </c>
      <c r="C1225" s="15">
        <f>VLOOKUP(ObjectiveData[[#This Row],[Last Modified]],Date_Conversion[],13,FALSE)</f>
        <v>42922.510081018518</v>
      </c>
      <c r="D1225" s="15" t="str">
        <f>VLOOKUP(ObjectiveData[[#This Row],[Template ID]],ObjectiveFiles[],3,FALSE)</f>
        <v>ObjectiveTemplate_11048.xml</v>
      </c>
      <c r="E1225">
        <v>1.7</v>
      </c>
      <c r="F1225" s="21" t="s">
        <v>165</v>
      </c>
      <c r="G1225" s="21" t="s">
        <v>9</v>
      </c>
      <c r="H1225" s="21" t="s">
        <v>14</v>
      </c>
      <c r="I1225" s="21"/>
      <c r="J1225" s="21"/>
      <c r="K1225" s="21" t="s">
        <v>23</v>
      </c>
      <c r="L1225" s="21"/>
      <c r="M1225" s="21" t="s">
        <v>786</v>
      </c>
      <c r="N1225" s="21" t="s">
        <v>506</v>
      </c>
      <c r="O1225" s="21" t="s">
        <v>41</v>
      </c>
      <c r="P1225" t="b">
        <v>0</v>
      </c>
      <c r="Q1225" t="b">
        <v>0</v>
      </c>
      <c r="R1225" t="b">
        <v>0</v>
      </c>
      <c r="S1225">
        <v>40</v>
      </c>
      <c r="T1225">
        <v>30</v>
      </c>
      <c r="U1225">
        <v>0</v>
      </c>
      <c r="V1225" s="21" t="s">
        <v>49</v>
      </c>
      <c r="W1225">
        <v>1000</v>
      </c>
      <c r="X1225">
        <v>100</v>
      </c>
      <c r="Y1225" t="b">
        <v>0</v>
      </c>
      <c r="Z1225">
        <v>150</v>
      </c>
      <c r="AA1225">
        <v>1</v>
      </c>
      <c r="AB1225">
        <v>105</v>
      </c>
      <c r="AC1225">
        <v>60</v>
      </c>
      <c r="AD1225">
        <v>0.05</v>
      </c>
      <c r="AE1225" t="b">
        <v>0</v>
      </c>
      <c r="AF1225" s="21" t="s">
        <v>724</v>
      </c>
      <c r="AG1225">
        <v>5</v>
      </c>
      <c r="AH1225">
        <v>9</v>
      </c>
      <c r="AI1225">
        <v>10</v>
      </c>
      <c r="AJ1225">
        <v>10</v>
      </c>
      <c r="AK1225" s="21" t="s">
        <v>48</v>
      </c>
      <c r="AL1225" t="b">
        <v>0</v>
      </c>
      <c r="AM1225" t="b">
        <v>0</v>
      </c>
      <c r="AN1225">
        <v>100</v>
      </c>
      <c r="AO1225">
        <v>0</v>
      </c>
      <c r="AP1225">
        <v>1500</v>
      </c>
      <c r="AQ1225" s="21" t="s">
        <v>376</v>
      </c>
      <c r="AR1225" s="21"/>
      <c r="AS1225" t="b">
        <v>0</v>
      </c>
      <c r="AT1225" s="21"/>
      <c r="AU1225" s="21"/>
      <c r="AV1225" s="21" t="s">
        <v>375</v>
      </c>
      <c r="AW1225" s="21"/>
      <c r="AY1225" s="21"/>
      <c r="BA1225">
        <v>1.33449</v>
      </c>
      <c r="BB1225" s="21"/>
      <c r="BC1225">
        <v>15570276</v>
      </c>
      <c r="BD1225">
        <v>0</v>
      </c>
      <c r="BE1225">
        <v>0</v>
      </c>
      <c r="BF1225">
        <v>32.5</v>
      </c>
      <c r="BG1225">
        <v>0</v>
      </c>
      <c r="BH1225">
        <v>70</v>
      </c>
      <c r="BI1225" s="21"/>
      <c r="BJ1225">
        <v>0</v>
      </c>
    </row>
    <row r="1226" spans="1:62" x14ac:dyDescent="0.25">
      <c r="A1226" t="str">
        <f>VLOOKUP(ObjectiveData[[#This Row],[Template ID]],ID_Conversion[],3,FALSE)</f>
        <v>VMAT</v>
      </c>
      <c r="B1226" t="str">
        <f>VLOOKUP(ObjectiveData[[#This Row],[Template ID]],ID_Conversion[],6,FALSE)</f>
        <v>FSRT</v>
      </c>
      <c r="C1226" s="15">
        <f>VLOOKUP(ObjectiveData[[#This Row],[Last Modified]],Date_Conversion[],13,FALSE)</f>
        <v>42922.510081018518</v>
      </c>
      <c r="D1226" s="15" t="str">
        <f>VLOOKUP(ObjectiveData[[#This Row],[Template ID]],ObjectiveFiles[],3,FALSE)</f>
        <v>ObjectiveTemplate_11048.xml</v>
      </c>
      <c r="E1226">
        <v>1.7</v>
      </c>
      <c r="F1226" s="21" t="s">
        <v>165</v>
      </c>
      <c r="G1226" s="21" t="s">
        <v>9</v>
      </c>
      <c r="H1226" s="21" t="s">
        <v>14</v>
      </c>
      <c r="I1226" s="21"/>
      <c r="J1226" s="21"/>
      <c r="K1226" s="21" t="s">
        <v>23</v>
      </c>
      <c r="L1226" s="21"/>
      <c r="M1226" s="21" t="s">
        <v>786</v>
      </c>
      <c r="N1226" s="21" t="s">
        <v>506</v>
      </c>
      <c r="O1226" s="21" t="s">
        <v>41</v>
      </c>
      <c r="P1226" t="b">
        <v>0</v>
      </c>
      <c r="Q1226" t="b">
        <v>0</v>
      </c>
      <c r="R1226" t="b">
        <v>0</v>
      </c>
      <c r="S1226">
        <v>40</v>
      </c>
      <c r="T1226">
        <v>30</v>
      </c>
      <c r="U1226">
        <v>0</v>
      </c>
      <c r="V1226" s="21" t="s">
        <v>49</v>
      </c>
      <c r="W1226">
        <v>1000</v>
      </c>
      <c r="X1226">
        <v>100</v>
      </c>
      <c r="Y1226" t="b">
        <v>0</v>
      </c>
      <c r="Z1226">
        <v>150</v>
      </c>
      <c r="AA1226">
        <v>1</v>
      </c>
      <c r="AB1226">
        <v>105</v>
      </c>
      <c r="AC1226">
        <v>60</v>
      </c>
      <c r="AD1226">
        <v>0.05</v>
      </c>
      <c r="AE1226" t="b">
        <v>0</v>
      </c>
      <c r="AF1226" s="21" t="s">
        <v>724</v>
      </c>
      <c r="AG1226">
        <v>5</v>
      </c>
      <c r="AH1226">
        <v>9</v>
      </c>
      <c r="AI1226">
        <v>10</v>
      </c>
      <c r="AJ1226">
        <v>10</v>
      </c>
      <c r="AK1226" s="21" t="s">
        <v>48</v>
      </c>
      <c r="AL1226" t="b">
        <v>0</v>
      </c>
      <c r="AM1226" t="b">
        <v>0</v>
      </c>
      <c r="AN1226">
        <v>100</v>
      </c>
      <c r="AO1226">
        <v>0</v>
      </c>
      <c r="AP1226">
        <v>1500</v>
      </c>
      <c r="AQ1226" s="21" t="s">
        <v>376</v>
      </c>
      <c r="AR1226" s="21"/>
      <c r="AS1226" t="b">
        <v>0</v>
      </c>
      <c r="AT1226" s="21"/>
      <c r="AU1226" s="21"/>
      <c r="AV1226" s="21" t="s">
        <v>375</v>
      </c>
      <c r="AW1226" s="21"/>
      <c r="AY1226" s="21"/>
      <c r="BA1226">
        <v>1.33449</v>
      </c>
      <c r="BB1226" s="21"/>
      <c r="BC1226">
        <v>15570276</v>
      </c>
      <c r="BD1226">
        <v>0</v>
      </c>
      <c r="BE1226">
        <v>1</v>
      </c>
      <c r="BF1226">
        <v>32.5</v>
      </c>
      <c r="BG1226">
        <v>100</v>
      </c>
      <c r="BH1226">
        <v>70</v>
      </c>
      <c r="BI1226" s="21"/>
      <c r="BJ1226">
        <v>0</v>
      </c>
    </row>
    <row r="1227" spans="1:62" x14ac:dyDescent="0.25">
      <c r="A1227" t="str">
        <f>VLOOKUP(ObjectiveData[[#This Row],[Template ID]],ID_Conversion[],3,FALSE)</f>
        <v>VMAT</v>
      </c>
      <c r="B1227" t="str">
        <f>VLOOKUP(ObjectiveData[[#This Row],[Template ID]],ID_Conversion[],6,FALSE)</f>
        <v>FSRT</v>
      </c>
      <c r="C1227" s="15">
        <f>VLOOKUP(ObjectiveData[[#This Row],[Last Modified]],Date_Conversion[],13,FALSE)</f>
        <v>42922.510081018518</v>
      </c>
      <c r="D1227" s="15" t="str">
        <f>VLOOKUP(ObjectiveData[[#This Row],[Template ID]],ObjectiveFiles[],3,FALSE)</f>
        <v>ObjectiveTemplate_11048.xml</v>
      </c>
      <c r="E1227">
        <v>1.7</v>
      </c>
      <c r="F1227" s="21" t="s">
        <v>165</v>
      </c>
      <c r="G1227" s="21" t="s">
        <v>9</v>
      </c>
      <c r="H1227" s="21" t="s">
        <v>14</v>
      </c>
      <c r="I1227" s="21"/>
      <c r="J1227" s="21"/>
      <c r="K1227" s="21" t="s">
        <v>23</v>
      </c>
      <c r="L1227" s="21"/>
      <c r="M1227" s="21" t="s">
        <v>786</v>
      </c>
      <c r="N1227" s="21" t="s">
        <v>506</v>
      </c>
      <c r="O1227" s="21" t="s">
        <v>41</v>
      </c>
      <c r="P1227" t="b">
        <v>0</v>
      </c>
      <c r="Q1227" t="b">
        <v>0</v>
      </c>
      <c r="R1227" t="b">
        <v>0</v>
      </c>
      <c r="S1227">
        <v>40</v>
      </c>
      <c r="T1227">
        <v>30</v>
      </c>
      <c r="U1227">
        <v>0</v>
      </c>
      <c r="V1227" s="21" t="s">
        <v>49</v>
      </c>
      <c r="W1227">
        <v>1000</v>
      </c>
      <c r="X1227">
        <v>100</v>
      </c>
      <c r="Y1227" t="b">
        <v>0</v>
      </c>
      <c r="Z1227">
        <v>150</v>
      </c>
      <c r="AA1227">
        <v>1</v>
      </c>
      <c r="AB1227">
        <v>105</v>
      </c>
      <c r="AC1227">
        <v>60</v>
      </c>
      <c r="AD1227">
        <v>0.05</v>
      </c>
      <c r="AE1227" t="b">
        <v>0</v>
      </c>
      <c r="AF1227" s="21" t="s">
        <v>724</v>
      </c>
      <c r="AG1227">
        <v>5</v>
      </c>
      <c r="AH1227">
        <v>9</v>
      </c>
      <c r="AI1227">
        <v>10</v>
      </c>
      <c r="AJ1227">
        <v>10</v>
      </c>
      <c r="AK1227" s="21" t="s">
        <v>48</v>
      </c>
      <c r="AL1227" t="b">
        <v>0</v>
      </c>
      <c r="AM1227" t="b">
        <v>0</v>
      </c>
      <c r="AN1227">
        <v>100</v>
      </c>
      <c r="AO1227">
        <v>0</v>
      </c>
      <c r="AP1227">
        <v>1500</v>
      </c>
      <c r="AQ1227" s="21" t="s">
        <v>377</v>
      </c>
      <c r="AR1227" s="21"/>
      <c r="AS1227" t="b">
        <v>0</v>
      </c>
      <c r="AT1227" s="21"/>
      <c r="AU1227" s="21"/>
      <c r="AV1227" s="21" t="s">
        <v>375</v>
      </c>
      <c r="AW1227" s="21"/>
      <c r="AY1227" s="21"/>
      <c r="BA1227">
        <v>1</v>
      </c>
      <c r="BB1227" s="21"/>
      <c r="BC1227">
        <v>15570276</v>
      </c>
      <c r="BD1227">
        <v>0</v>
      </c>
      <c r="BE1227">
        <v>0</v>
      </c>
      <c r="BF1227">
        <v>32.5</v>
      </c>
      <c r="BG1227">
        <v>0</v>
      </c>
      <c r="BH1227">
        <v>70</v>
      </c>
      <c r="BI1227" s="21"/>
      <c r="BJ1227">
        <v>0</v>
      </c>
    </row>
    <row r="1228" spans="1:62" x14ac:dyDescent="0.25">
      <c r="A1228" t="str">
        <f>VLOOKUP(ObjectiveData[[#This Row],[Template ID]],ID_Conversion[],3,FALSE)</f>
        <v>VMAT</v>
      </c>
      <c r="B1228" t="str">
        <f>VLOOKUP(ObjectiveData[[#This Row],[Template ID]],ID_Conversion[],6,FALSE)</f>
        <v>FSRT</v>
      </c>
      <c r="C1228" s="15">
        <f>VLOOKUP(ObjectiveData[[#This Row],[Last Modified]],Date_Conversion[],13,FALSE)</f>
        <v>42922.510081018518</v>
      </c>
      <c r="D1228" s="15" t="str">
        <f>VLOOKUP(ObjectiveData[[#This Row],[Template ID]],ObjectiveFiles[],3,FALSE)</f>
        <v>ObjectiveTemplate_11048.xml</v>
      </c>
      <c r="E1228">
        <v>1.7</v>
      </c>
      <c r="F1228" s="21" t="s">
        <v>165</v>
      </c>
      <c r="G1228" s="21" t="s">
        <v>9</v>
      </c>
      <c r="H1228" s="21" t="s">
        <v>14</v>
      </c>
      <c r="I1228" s="21"/>
      <c r="J1228" s="21"/>
      <c r="K1228" s="21" t="s">
        <v>23</v>
      </c>
      <c r="L1228" s="21"/>
      <c r="M1228" s="21" t="s">
        <v>786</v>
      </c>
      <c r="N1228" s="21" t="s">
        <v>506</v>
      </c>
      <c r="O1228" s="21" t="s">
        <v>41</v>
      </c>
      <c r="P1228" t="b">
        <v>0</v>
      </c>
      <c r="Q1228" t="b">
        <v>0</v>
      </c>
      <c r="R1228" t="b">
        <v>0</v>
      </c>
      <c r="S1228">
        <v>40</v>
      </c>
      <c r="T1228">
        <v>30</v>
      </c>
      <c r="U1228">
        <v>0</v>
      </c>
      <c r="V1228" s="21" t="s">
        <v>49</v>
      </c>
      <c r="W1228">
        <v>1000</v>
      </c>
      <c r="X1228">
        <v>100</v>
      </c>
      <c r="Y1228" t="b">
        <v>0</v>
      </c>
      <c r="Z1228">
        <v>150</v>
      </c>
      <c r="AA1228">
        <v>1</v>
      </c>
      <c r="AB1228">
        <v>105</v>
      </c>
      <c r="AC1228">
        <v>60</v>
      </c>
      <c r="AD1228">
        <v>0.05</v>
      </c>
      <c r="AE1228" t="b">
        <v>0</v>
      </c>
      <c r="AF1228" s="21" t="s">
        <v>724</v>
      </c>
      <c r="AG1228">
        <v>5</v>
      </c>
      <c r="AH1228">
        <v>9</v>
      </c>
      <c r="AI1228">
        <v>10</v>
      </c>
      <c r="AJ1228">
        <v>10</v>
      </c>
      <c r="AK1228" s="21" t="s">
        <v>48</v>
      </c>
      <c r="AL1228" t="b">
        <v>0</v>
      </c>
      <c r="AM1228" t="b">
        <v>0</v>
      </c>
      <c r="AN1228">
        <v>100</v>
      </c>
      <c r="AO1228">
        <v>0</v>
      </c>
      <c r="AP1228">
        <v>1500</v>
      </c>
      <c r="AQ1228" s="21" t="s">
        <v>377</v>
      </c>
      <c r="AR1228" s="21"/>
      <c r="AS1228" t="b">
        <v>0</v>
      </c>
      <c r="AT1228" s="21"/>
      <c r="AU1228" s="21"/>
      <c r="AV1228" s="21" t="s">
        <v>375</v>
      </c>
      <c r="AW1228" s="21"/>
      <c r="AY1228" s="21"/>
      <c r="BA1228">
        <v>1</v>
      </c>
      <c r="BB1228" s="21"/>
      <c r="BC1228">
        <v>15570276</v>
      </c>
      <c r="BD1228">
        <v>0</v>
      </c>
      <c r="BE1228">
        <v>1</v>
      </c>
      <c r="BF1228">
        <v>32.5</v>
      </c>
      <c r="BG1228">
        <v>100</v>
      </c>
      <c r="BH1228">
        <v>70</v>
      </c>
      <c r="BI1228" s="21"/>
      <c r="BJ1228">
        <v>0</v>
      </c>
    </row>
    <row r="1229" spans="1:62" x14ac:dyDescent="0.25">
      <c r="A1229" t="str">
        <f>VLOOKUP(ObjectiveData[[#This Row],[Template ID]],ID_Conversion[],3,FALSE)</f>
        <v>VMAT</v>
      </c>
      <c r="B1229" t="str">
        <f>VLOOKUP(ObjectiveData[[#This Row],[Template ID]],ID_Conversion[],6,FALSE)</f>
        <v>FSRT</v>
      </c>
      <c r="C1229" s="15">
        <f>VLOOKUP(ObjectiveData[[#This Row],[Last Modified]],Date_Conversion[],13,FALSE)</f>
        <v>42922.510081018518</v>
      </c>
      <c r="D1229" s="15" t="str">
        <f>VLOOKUP(ObjectiveData[[#This Row],[Template ID]],ObjectiveFiles[],3,FALSE)</f>
        <v>ObjectiveTemplate_11048.xml</v>
      </c>
      <c r="E1229">
        <v>1.7</v>
      </c>
      <c r="F1229" s="21" t="s">
        <v>165</v>
      </c>
      <c r="G1229" s="21" t="s">
        <v>9</v>
      </c>
      <c r="H1229" s="21" t="s">
        <v>14</v>
      </c>
      <c r="I1229" s="21"/>
      <c r="J1229" s="21"/>
      <c r="K1229" s="21" t="s">
        <v>23</v>
      </c>
      <c r="L1229" s="21"/>
      <c r="M1229" s="21" t="s">
        <v>786</v>
      </c>
      <c r="N1229" s="21" t="s">
        <v>506</v>
      </c>
      <c r="O1229" s="21" t="s">
        <v>41</v>
      </c>
      <c r="P1229" t="b">
        <v>0</v>
      </c>
      <c r="Q1229" t="b">
        <v>0</v>
      </c>
      <c r="R1229" t="b">
        <v>0</v>
      </c>
      <c r="S1229">
        <v>40</v>
      </c>
      <c r="T1229">
        <v>30</v>
      </c>
      <c r="U1229">
        <v>0</v>
      </c>
      <c r="V1229" s="21" t="s">
        <v>49</v>
      </c>
      <c r="W1229">
        <v>1000</v>
      </c>
      <c r="X1229">
        <v>100</v>
      </c>
      <c r="Y1229" t="b">
        <v>0</v>
      </c>
      <c r="Z1229">
        <v>150</v>
      </c>
      <c r="AA1229">
        <v>1</v>
      </c>
      <c r="AB1229">
        <v>105</v>
      </c>
      <c r="AC1229">
        <v>60</v>
      </c>
      <c r="AD1229">
        <v>0.05</v>
      </c>
      <c r="AE1229" t="b">
        <v>0</v>
      </c>
      <c r="AF1229" s="21" t="s">
        <v>724</v>
      </c>
      <c r="AG1229">
        <v>5</v>
      </c>
      <c r="AH1229">
        <v>9</v>
      </c>
      <c r="AI1229">
        <v>10</v>
      </c>
      <c r="AJ1229">
        <v>10</v>
      </c>
      <c r="AK1229" s="21" t="s">
        <v>48</v>
      </c>
      <c r="AL1229" t="b">
        <v>0</v>
      </c>
      <c r="AM1229" t="b">
        <v>0</v>
      </c>
      <c r="AN1229">
        <v>100</v>
      </c>
      <c r="AO1229">
        <v>0</v>
      </c>
      <c r="AP1229">
        <v>1500</v>
      </c>
      <c r="AQ1229" s="21" t="s">
        <v>378</v>
      </c>
      <c r="AR1229" s="21"/>
      <c r="AS1229" t="b">
        <v>0</v>
      </c>
      <c r="AT1229" s="21"/>
      <c r="AU1229" s="21"/>
      <c r="AV1229" s="21" t="s">
        <v>375</v>
      </c>
      <c r="AW1229" s="21"/>
      <c r="AY1229" s="21"/>
      <c r="BA1229">
        <v>1.2000900000000001</v>
      </c>
      <c r="BB1229" s="21"/>
      <c r="BC1229">
        <v>15570276</v>
      </c>
      <c r="BD1229">
        <v>0</v>
      </c>
      <c r="BE1229">
        <v>0</v>
      </c>
      <c r="BF1229">
        <v>32.5</v>
      </c>
      <c r="BG1229">
        <v>0</v>
      </c>
      <c r="BH1229">
        <v>70</v>
      </c>
      <c r="BI1229" s="21"/>
      <c r="BJ1229">
        <v>0</v>
      </c>
    </row>
    <row r="1230" spans="1:62" x14ac:dyDescent="0.25">
      <c r="A1230" t="str">
        <f>VLOOKUP(ObjectiveData[[#This Row],[Template ID]],ID_Conversion[],3,FALSE)</f>
        <v>VMAT</v>
      </c>
      <c r="B1230" t="str">
        <f>VLOOKUP(ObjectiveData[[#This Row],[Template ID]],ID_Conversion[],6,FALSE)</f>
        <v>FSRT</v>
      </c>
      <c r="C1230" s="15">
        <f>VLOOKUP(ObjectiveData[[#This Row],[Last Modified]],Date_Conversion[],13,FALSE)</f>
        <v>42922.510081018518</v>
      </c>
      <c r="D1230" s="15" t="str">
        <f>VLOOKUP(ObjectiveData[[#This Row],[Template ID]],ObjectiveFiles[],3,FALSE)</f>
        <v>ObjectiveTemplate_11048.xml</v>
      </c>
      <c r="E1230">
        <v>1.7</v>
      </c>
      <c r="F1230" s="21" t="s">
        <v>165</v>
      </c>
      <c r="G1230" s="21" t="s">
        <v>9</v>
      </c>
      <c r="H1230" s="21" t="s">
        <v>14</v>
      </c>
      <c r="I1230" s="21"/>
      <c r="J1230" s="21"/>
      <c r="K1230" s="21" t="s">
        <v>23</v>
      </c>
      <c r="L1230" s="21"/>
      <c r="M1230" s="21" t="s">
        <v>786</v>
      </c>
      <c r="N1230" s="21" t="s">
        <v>506</v>
      </c>
      <c r="O1230" s="21" t="s">
        <v>41</v>
      </c>
      <c r="P1230" t="b">
        <v>0</v>
      </c>
      <c r="Q1230" t="b">
        <v>0</v>
      </c>
      <c r="R1230" t="b">
        <v>0</v>
      </c>
      <c r="S1230">
        <v>40</v>
      </c>
      <c r="T1230">
        <v>30</v>
      </c>
      <c r="U1230">
        <v>0</v>
      </c>
      <c r="V1230" s="21" t="s">
        <v>49</v>
      </c>
      <c r="W1230">
        <v>1000</v>
      </c>
      <c r="X1230">
        <v>100</v>
      </c>
      <c r="Y1230" t="b">
        <v>0</v>
      </c>
      <c r="Z1230">
        <v>150</v>
      </c>
      <c r="AA1230">
        <v>1</v>
      </c>
      <c r="AB1230">
        <v>105</v>
      </c>
      <c r="AC1230">
        <v>60</v>
      </c>
      <c r="AD1230">
        <v>0.05</v>
      </c>
      <c r="AE1230" t="b">
        <v>0</v>
      </c>
      <c r="AF1230" s="21" t="s">
        <v>724</v>
      </c>
      <c r="AG1230">
        <v>5</v>
      </c>
      <c r="AH1230">
        <v>9</v>
      </c>
      <c r="AI1230">
        <v>10</v>
      </c>
      <c r="AJ1230">
        <v>10</v>
      </c>
      <c r="AK1230" s="21" t="s">
        <v>48</v>
      </c>
      <c r="AL1230" t="b">
        <v>0</v>
      </c>
      <c r="AM1230" t="b">
        <v>0</v>
      </c>
      <c r="AN1230">
        <v>100</v>
      </c>
      <c r="AO1230">
        <v>0</v>
      </c>
      <c r="AP1230">
        <v>1500</v>
      </c>
      <c r="AQ1230" s="21" t="s">
        <v>378</v>
      </c>
      <c r="AR1230" s="21"/>
      <c r="AS1230" t="b">
        <v>0</v>
      </c>
      <c r="AT1230" s="21"/>
      <c r="AU1230" s="21"/>
      <c r="AV1230" s="21" t="s">
        <v>375</v>
      </c>
      <c r="AW1230" s="21"/>
      <c r="AY1230" s="21"/>
      <c r="BA1230">
        <v>1.2000900000000001</v>
      </c>
      <c r="BB1230" s="21"/>
      <c r="BC1230">
        <v>15570276</v>
      </c>
      <c r="BD1230">
        <v>0</v>
      </c>
      <c r="BE1230">
        <v>1</v>
      </c>
      <c r="BF1230">
        <v>32.5</v>
      </c>
      <c r="BG1230">
        <v>100</v>
      </c>
      <c r="BH1230">
        <v>70</v>
      </c>
      <c r="BI1230" s="21"/>
      <c r="BJ1230">
        <v>0</v>
      </c>
    </row>
    <row r="1231" spans="1:62" x14ac:dyDescent="0.25">
      <c r="A1231" t="str">
        <f>VLOOKUP(ObjectiveData[[#This Row],[Template ID]],ID_Conversion[],3,FALSE)</f>
        <v>VMAT</v>
      </c>
      <c r="B1231" t="str">
        <f>VLOOKUP(ObjectiveData[[#This Row],[Template ID]],ID_Conversion[],6,FALSE)</f>
        <v>FSRT</v>
      </c>
      <c r="C1231" s="15">
        <f>VLOOKUP(ObjectiveData[[#This Row],[Last Modified]],Date_Conversion[],13,FALSE)</f>
        <v>42922.510081018518</v>
      </c>
      <c r="D1231" s="15" t="str">
        <f>VLOOKUP(ObjectiveData[[#This Row],[Template ID]],ObjectiveFiles[],3,FALSE)</f>
        <v>ObjectiveTemplate_11048.xml</v>
      </c>
      <c r="E1231">
        <v>1.7</v>
      </c>
      <c r="F1231" s="21" t="s">
        <v>165</v>
      </c>
      <c r="G1231" s="21" t="s">
        <v>9</v>
      </c>
      <c r="H1231" s="21" t="s">
        <v>14</v>
      </c>
      <c r="I1231" s="21"/>
      <c r="J1231" s="21"/>
      <c r="K1231" s="21" t="s">
        <v>23</v>
      </c>
      <c r="L1231" s="21"/>
      <c r="M1231" s="21" t="s">
        <v>786</v>
      </c>
      <c r="N1231" s="21" t="s">
        <v>506</v>
      </c>
      <c r="O1231" s="21" t="s">
        <v>41</v>
      </c>
      <c r="P1231" t="b">
        <v>0</v>
      </c>
      <c r="Q1231" t="b">
        <v>0</v>
      </c>
      <c r="R1231" t="b">
        <v>0</v>
      </c>
      <c r="S1231">
        <v>40</v>
      </c>
      <c r="T1231">
        <v>30</v>
      </c>
      <c r="U1231">
        <v>0</v>
      </c>
      <c r="V1231" s="21" t="s">
        <v>49</v>
      </c>
      <c r="W1231">
        <v>1000</v>
      </c>
      <c r="X1231">
        <v>100</v>
      </c>
      <c r="Y1231" t="b">
        <v>0</v>
      </c>
      <c r="Z1231">
        <v>150</v>
      </c>
      <c r="AA1231">
        <v>1</v>
      </c>
      <c r="AB1231">
        <v>105</v>
      </c>
      <c r="AC1231">
        <v>60</v>
      </c>
      <c r="AD1231">
        <v>0.05</v>
      </c>
      <c r="AE1231" t="b">
        <v>0</v>
      </c>
      <c r="AF1231" s="21" t="s">
        <v>724</v>
      </c>
      <c r="AG1231">
        <v>5</v>
      </c>
      <c r="AH1231">
        <v>9</v>
      </c>
      <c r="AI1231">
        <v>10</v>
      </c>
      <c r="AJ1231">
        <v>10</v>
      </c>
      <c r="AK1231" s="21" t="s">
        <v>48</v>
      </c>
      <c r="AL1231" t="b">
        <v>0</v>
      </c>
      <c r="AM1231" t="b">
        <v>0</v>
      </c>
      <c r="AN1231">
        <v>100</v>
      </c>
      <c r="AO1231">
        <v>0</v>
      </c>
      <c r="AP1231">
        <v>1500</v>
      </c>
      <c r="AQ1231" s="21" t="s">
        <v>380</v>
      </c>
      <c r="AR1231" s="21"/>
      <c r="AS1231" t="b">
        <v>0</v>
      </c>
      <c r="AT1231" s="21"/>
      <c r="AU1231" s="21"/>
      <c r="AV1231" s="21" t="s">
        <v>375</v>
      </c>
      <c r="AW1231" s="21"/>
      <c r="AY1231" s="21"/>
      <c r="BA1231">
        <v>1</v>
      </c>
      <c r="BB1231" s="21"/>
      <c r="BC1231">
        <v>15570276</v>
      </c>
      <c r="BD1231">
        <v>0</v>
      </c>
      <c r="BE1231">
        <v>0</v>
      </c>
      <c r="BF1231">
        <v>32.5</v>
      </c>
      <c r="BG1231">
        <v>0</v>
      </c>
      <c r="BH1231">
        <v>70</v>
      </c>
      <c r="BI1231" s="21"/>
      <c r="BJ1231">
        <v>0</v>
      </c>
    </row>
    <row r="1232" spans="1:62" x14ac:dyDescent="0.25">
      <c r="A1232" t="str">
        <f>VLOOKUP(ObjectiveData[[#This Row],[Template ID]],ID_Conversion[],3,FALSE)</f>
        <v>VMAT</v>
      </c>
      <c r="B1232" t="str">
        <f>VLOOKUP(ObjectiveData[[#This Row],[Template ID]],ID_Conversion[],6,FALSE)</f>
        <v>FSRT</v>
      </c>
      <c r="C1232" s="15">
        <f>VLOOKUP(ObjectiveData[[#This Row],[Last Modified]],Date_Conversion[],13,FALSE)</f>
        <v>42922.510081018518</v>
      </c>
      <c r="D1232" s="15" t="str">
        <f>VLOOKUP(ObjectiveData[[#This Row],[Template ID]],ObjectiveFiles[],3,FALSE)</f>
        <v>ObjectiveTemplate_11048.xml</v>
      </c>
      <c r="E1232">
        <v>1.7</v>
      </c>
      <c r="F1232" s="21" t="s">
        <v>165</v>
      </c>
      <c r="G1232" s="21" t="s">
        <v>9</v>
      </c>
      <c r="H1232" s="21" t="s">
        <v>14</v>
      </c>
      <c r="I1232" s="21"/>
      <c r="J1232" s="21"/>
      <c r="K1232" s="21" t="s">
        <v>23</v>
      </c>
      <c r="L1232" s="21"/>
      <c r="M1232" s="21" t="s">
        <v>786</v>
      </c>
      <c r="N1232" s="21" t="s">
        <v>506</v>
      </c>
      <c r="O1232" s="21" t="s">
        <v>41</v>
      </c>
      <c r="P1232" t="b">
        <v>0</v>
      </c>
      <c r="Q1232" t="b">
        <v>0</v>
      </c>
      <c r="R1232" t="b">
        <v>0</v>
      </c>
      <c r="S1232">
        <v>40</v>
      </c>
      <c r="T1232">
        <v>30</v>
      </c>
      <c r="U1232">
        <v>0</v>
      </c>
      <c r="V1232" s="21" t="s">
        <v>49</v>
      </c>
      <c r="W1232">
        <v>1000</v>
      </c>
      <c r="X1232">
        <v>100</v>
      </c>
      <c r="Y1232" t="b">
        <v>0</v>
      </c>
      <c r="Z1232">
        <v>150</v>
      </c>
      <c r="AA1232">
        <v>1</v>
      </c>
      <c r="AB1232">
        <v>105</v>
      </c>
      <c r="AC1232">
        <v>60</v>
      </c>
      <c r="AD1232">
        <v>0.05</v>
      </c>
      <c r="AE1232" t="b">
        <v>0</v>
      </c>
      <c r="AF1232" s="21" t="s">
        <v>724</v>
      </c>
      <c r="AG1232">
        <v>5</v>
      </c>
      <c r="AH1232">
        <v>9</v>
      </c>
      <c r="AI1232">
        <v>10</v>
      </c>
      <c r="AJ1232">
        <v>10</v>
      </c>
      <c r="AK1232" s="21" t="s">
        <v>48</v>
      </c>
      <c r="AL1232" t="b">
        <v>0</v>
      </c>
      <c r="AM1232" t="b">
        <v>0</v>
      </c>
      <c r="AN1232">
        <v>100</v>
      </c>
      <c r="AO1232">
        <v>0</v>
      </c>
      <c r="AP1232">
        <v>1500</v>
      </c>
      <c r="AQ1232" s="21" t="s">
        <v>380</v>
      </c>
      <c r="AR1232" s="21"/>
      <c r="AS1232" t="b">
        <v>0</v>
      </c>
      <c r="AT1232" s="21"/>
      <c r="AU1232" s="21"/>
      <c r="AV1232" s="21" t="s">
        <v>375</v>
      </c>
      <c r="AW1232" s="21"/>
      <c r="AY1232" s="21"/>
      <c r="BA1232">
        <v>1</v>
      </c>
      <c r="BB1232" s="21"/>
      <c r="BC1232">
        <v>15570276</v>
      </c>
      <c r="BD1232">
        <v>0</v>
      </c>
      <c r="BE1232">
        <v>1</v>
      </c>
      <c r="BF1232">
        <v>32.5</v>
      </c>
      <c r="BG1232">
        <v>100</v>
      </c>
      <c r="BH1232">
        <v>70</v>
      </c>
      <c r="BI1232" s="21"/>
      <c r="BJ1232">
        <v>0</v>
      </c>
    </row>
    <row r="1233" spans="1:62" x14ac:dyDescent="0.25">
      <c r="A1233" t="str">
        <f>VLOOKUP(ObjectiveData[[#This Row],[Template ID]],ID_Conversion[],3,FALSE)</f>
        <v>VMAT</v>
      </c>
      <c r="B1233" t="str">
        <f>VLOOKUP(ObjectiveData[[#This Row],[Template ID]],ID_Conversion[],6,FALSE)</f>
        <v>FSRT</v>
      </c>
      <c r="C1233" s="15">
        <f>VLOOKUP(ObjectiveData[[#This Row],[Last Modified]],Date_Conversion[],13,FALSE)</f>
        <v>42922.510081018518</v>
      </c>
      <c r="D1233" s="15" t="str">
        <f>VLOOKUP(ObjectiveData[[#This Row],[Template ID]],ObjectiveFiles[],3,FALSE)</f>
        <v>ObjectiveTemplate_11048.xml</v>
      </c>
      <c r="E1233">
        <v>1.7</v>
      </c>
      <c r="F1233" s="21" t="s">
        <v>165</v>
      </c>
      <c r="G1233" s="21" t="s">
        <v>9</v>
      </c>
      <c r="H1233" s="21" t="s">
        <v>14</v>
      </c>
      <c r="I1233" s="21"/>
      <c r="J1233" s="21"/>
      <c r="K1233" s="21" t="s">
        <v>23</v>
      </c>
      <c r="L1233" s="21"/>
      <c r="M1233" s="21" t="s">
        <v>786</v>
      </c>
      <c r="N1233" s="21" t="s">
        <v>506</v>
      </c>
      <c r="O1233" s="21" t="s">
        <v>41</v>
      </c>
      <c r="P1233" t="b">
        <v>0</v>
      </c>
      <c r="Q1233" t="b">
        <v>0</v>
      </c>
      <c r="R1233" t="b">
        <v>0</v>
      </c>
      <c r="S1233">
        <v>40</v>
      </c>
      <c r="T1233">
        <v>30</v>
      </c>
      <c r="U1233">
        <v>0</v>
      </c>
      <c r="V1233" s="21" t="s">
        <v>49</v>
      </c>
      <c r="W1233">
        <v>1000</v>
      </c>
      <c r="X1233">
        <v>100</v>
      </c>
      <c r="Y1233" t="b">
        <v>0</v>
      </c>
      <c r="Z1233">
        <v>150</v>
      </c>
      <c r="AA1233">
        <v>1</v>
      </c>
      <c r="AB1233">
        <v>105</v>
      </c>
      <c r="AC1233">
        <v>60</v>
      </c>
      <c r="AD1233">
        <v>0.05</v>
      </c>
      <c r="AE1233" t="b">
        <v>0</v>
      </c>
      <c r="AF1233" s="21" t="s">
        <v>724</v>
      </c>
      <c r="AG1233">
        <v>5</v>
      </c>
      <c r="AH1233">
        <v>9</v>
      </c>
      <c r="AI1233">
        <v>10</v>
      </c>
      <c r="AJ1233">
        <v>10</v>
      </c>
      <c r="AK1233" s="21" t="s">
        <v>48</v>
      </c>
      <c r="AL1233" t="b">
        <v>0</v>
      </c>
      <c r="AM1233" t="b">
        <v>0</v>
      </c>
      <c r="AN1233">
        <v>100</v>
      </c>
      <c r="AO1233">
        <v>0</v>
      </c>
      <c r="AP1233">
        <v>1500</v>
      </c>
      <c r="AQ1233" s="21" t="s">
        <v>444</v>
      </c>
      <c r="AR1233" s="21"/>
      <c r="AS1233" t="b">
        <v>0</v>
      </c>
      <c r="AT1233" s="21"/>
      <c r="AU1233" s="21"/>
      <c r="AV1233" s="21" t="s">
        <v>501</v>
      </c>
      <c r="AW1233" s="21"/>
      <c r="AY1233" s="21"/>
      <c r="BA1233">
        <v>3</v>
      </c>
      <c r="BB1233" s="21"/>
      <c r="BC1233">
        <v>15794160</v>
      </c>
      <c r="BD1233">
        <v>0</v>
      </c>
      <c r="BE1233">
        <v>0</v>
      </c>
      <c r="BF1233">
        <v>10</v>
      </c>
      <c r="BG1233">
        <v>0</v>
      </c>
      <c r="BH1233">
        <v>50</v>
      </c>
      <c r="BI1233" s="21"/>
      <c r="BJ1233">
        <v>0</v>
      </c>
    </row>
    <row r="1234" spans="1:62" x14ac:dyDescent="0.25">
      <c r="A1234" t="str">
        <f>VLOOKUP(ObjectiveData[[#This Row],[Template ID]],ID_Conversion[],3,FALSE)</f>
        <v>VMAT</v>
      </c>
      <c r="B1234" t="str">
        <f>VLOOKUP(ObjectiveData[[#This Row],[Template ID]],ID_Conversion[],6,FALSE)</f>
        <v>FSRT</v>
      </c>
      <c r="C1234" s="15">
        <f>VLOOKUP(ObjectiveData[[#This Row],[Last Modified]],Date_Conversion[],13,FALSE)</f>
        <v>42922.510081018518</v>
      </c>
      <c r="D1234" s="15" t="str">
        <f>VLOOKUP(ObjectiveData[[#This Row],[Template ID]],ObjectiveFiles[],3,FALSE)</f>
        <v>ObjectiveTemplate_11048.xml</v>
      </c>
      <c r="E1234">
        <v>1.7</v>
      </c>
      <c r="F1234" s="21" t="s">
        <v>165</v>
      </c>
      <c r="G1234" s="21" t="s">
        <v>9</v>
      </c>
      <c r="H1234" s="21" t="s">
        <v>14</v>
      </c>
      <c r="I1234" s="21"/>
      <c r="J1234" s="21"/>
      <c r="K1234" s="21" t="s">
        <v>23</v>
      </c>
      <c r="L1234" s="21"/>
      <c r="M1234" s="21" t="s">
        <v>786</v>
      </c>
      <c r="N1234" s="21" t="s">
        <v>506</v>
      </c>
      <c r="O1234" s="21" t="s">
        <v>41</v>
      </c>
      <c r="P1234" t="b">
        <v>0</v>
      </c>
      <c r="Q1234" t="b">
        <v>0</v>
      </c>
      <c r="R1234" t="b">
        <v>0</v>
      </c>
      <c r="S1234">
        <v>40</v>
      </c>
      <c r="T1234">
        <v>30</v>
      </c>
      <c r="U1234">
        <v>0</v>
      </c>
      <c r="V1234" s="21" t="s">
        <v>49</v>
      </c>
      <c r="W1234">
        <v>1000</v>
      </c>
      <c r="X1234">
        <v>100</v>
      </c>
      <c r="Y1234" t="b">
        <v>0</v>
      </c>
      <c r="Z1234">
        <v>150</v>
      </c>
      <c r="AA1234">
        <v>1</v>
      </c>
      <c r="AB1234">
        <v>105</v>
      </c>
      <c r="AC1234">
        <v>60</v>
      </c>
      <c r="AD1234">
        <v>0.05</v>
      </c>
      <c r="AE1234" t="b">
        <v>0</v>
      </c>
      <c r="AF1234" s="21" t="s">
        <v>724</v>
      </c>
      <c r="AG1234">
        <v>5</v>
      </c>
      <c r="AH1234">
        <v>9</v>
      </c>
      <c r="AI1234">
        <v>10</v>
      </c>
      <c r="AJ1234">
        <v>10</v>
      </c>
      <c r="AK1234" s="21" t="s">
        <v>48</v>
      </c>
      <c r="AL1234" t="b">
        <v>0</v>
      </c>
      <c r="AM1234" t="b">
        <v>0</v>
      </c>
      <c r="AN1234">
        <v>100</v>
      </c>
      <c r="AO1234">
        <v>0</v>
      </c>
      <c r="AP1234">
        <v>1500</v>
      </c>
      <c r="AQ1234" s="21" t="s">
        <v>447</v>
      </c>
      <c r="AR1234" s="21"/>
      <c r="AS1234" t="b">
        <v>0</v>
      </c>
      <c r="AT1234" s="21"/>
      <c r="AU1234" s="21"/>
      <c r="AV1234" s="21" t="s">
        <v>501</v>
      </c>
      <c r="AW1234" s="21"/>
      <c r="AY1234" s="21"/>
      <c r="BA1234">
        <v>2.20079</v>
      </c>
      <c r="BB1234" s="21"/>
      <c r="BC1234">
        <v>255</v>
      </c>
      <c r="BI1234" s="21"/>
    </row>
    <row r="1235" spans="1:62" x14ac:dyDescent="0.25">
      <c r="A1235" t="str">
        <f>VLOOKUP(ObjectiveData[[#This Row],[Template ID]],ID_Conversion[],3,FALSE)</f>
        <v>IMRT</v>
      </c>
      <c r="B1235" t="str">
        <f>VLOOKUP(ObjectiveData[[#This Row],[Template ID]],ID_Conversion[],6,FALSE)</f>
        <v>H&amp;N</v>
      </c>
      <c r="C1235" s="15">
        <f>VLOOKUP(ObjectiveData[[#This Row],[Last Modified]],Date_Conversion[],13,FALSE)</f>
        <v>42951.519675925927</v>
      </c>
      <c r="D1235" s="15" t="str">
        <f>VLOOKUP(ObjectiveData[[#This Row],[Template ID]],ObjectiveFiles[],3,FALSE)</f>
        <v>ObjectiveTemplate_7151.xml</v>
      </c>
      <c r="E1235" s="22">
        <v>1.7</v>
      </c>
      <c r="F1235" s="23" t="s">
        <v>173</v>
      </c>
      <c r="G1235" s="23" t="s">
        <v>9</v>
      </c>
      <c r="H1235" s="23" t="s">
        <v>14</v>
      </c>
      <c r="I1235" s="23" t="s">
        <v>670</v>
      </c>
      <c r="J1235" s="23"/>
      <c r="K1235" s="23" t="s">
        <v>24</v>
      </c>
      <c r="L1235" s="23" t="s">
        <v>787</v>
      </c>
      <c r="M1235" s="23" t="s">
        <v>788</v>
      </c>
      <c r="N1235" s="23" t="s">
        <v>668</v>
      </c>
      <c r="O1235" s="23" t="s">
        <v>41</v>
      </c>
      <c r="P1235" s="22" t="b">
        <v>0</v>
      </c>
      <c r="Q1235" s="22" t="b">
        <v>0</v>
      </c>
      <c r="R1235" s="22" t="b">
        <v>1</v>
      </c>
      <c r="S1235" s="22">
        <v>80</v>
      </c>
      <c r="T1235" s="22">
        <v>60</v>
      </c>
      <c r="U1235" s="22">
        <v>0</v>
      </c>
      <c r="V1235" s="23" t="s">
        <v>49</v>
      </c>
      <c r="W1235" s="22">
        <v>1000</v>
      </c>
      <c r="X1235" s="22">
        <v>100</v>
      </c>
      <c r="Y1235" s="22" t="b">
        <v>0</v>
      </c>
      <c r="Z1235" s="22">
        <v>150</v>
      </c>
      <c r="AA1235" s="22">
        <v>1</v>
      </c>
      <c r="AB1235" s="22">
        <v>105</v>
      </c>
      <c r="AC1235" s="22">
        <v>60</v>
      </c>
      <c r="AD1235" s="22">
        <v>0.05</v>
      </c>
      <c r="AE1235" s="22" t="b">
        <v>0</v>
      </c>
      <c r="AF1235" s="23" t="s">
        <v>724</v>
      </c>
      <c r="AG1235" s="22">
        <v>5</v>
      </c>
      <c r="AH1235" s="22">
        <v>9</v>
      </c>
      <c r="AI1235" s="22">
        <v>90</v>
      </c>
      <c r="AJ1235" s="22">
        <v>0</v>
      </c>
      <c r="AK1235" s="23" t="s">
        <v>727</v>
      </c>
      <c r="AL1235" s="22" t="b">
        <v>0</v>
      </c>
      <c r="AM1235" s="22" t="b">
        <v>0</v>
      </c>
      <c r="AN1235" s="22">
        <v>50</v>
      </c>
      <c r="AO1235" s="22">
        <v>0</v>
      </c>
      <c r="AP1235" s="22">
        <v>2000</v>
      </c>
      <c r="AQ1235" s="23" t="s">
        <v>243</v>
      </c>
      <c r="AR1235" s="23"/>
      <c r="AS1235" s="22" t="b">
        <v>0</v>
      </c>
      <c r="AT1235" s="23"/>
      <c r="AU1235" s="23"/>
      <c r="AV1235" s="23" t="s">
        <v>501</v>
      </c>
      <c r="AW1235" s="23"/>
      <c r="AX1235" s="23"/>
      <c r="AY1235" s="23"/>
      <c r="AZ1235" s="23"/>
      <c r="BA1235" s="22">
        <v>2.3587699999999998</v>
      </c>
      <c r="BB1235" s="23"/>
      <c r="BC1235" s="22">
        <v>9060544</v>
      </c>
      <c r="BD1235" s="22"/>
      <c r="BE1235" s="22"/>
      <c r="BF1235" s="22"/>
      <c r="BG1235" s="22"/>
      <c r="BH1235" s="22"/>
      <c r="BI1235" s="23"/>
      <c r="BJ1235" s="22"/>
    </row>
    <row r="1236" spans="1:62" x14ac:dyDescent="0.25">
      <c r="A1236" t="str">
        <f>VLOOKUP(ObjectiveData[[#This Row],[Template ID]],ID_Conversion[],3,FALSE)</f>
        <v>IMRT</v>
      </c>
      <c r="B1236" t="str">
        <f>VLOOKUP(ObjectiveData[[#This Row],[Template ID]],ID_Conversion[],6,FALSE)</f>
        <v>H&amp;N</v>
      </c>
      <c r="C1236" s="15">
        <f>VLOOKUP(ObjectiveData[[#This Row],[Last Modified]],Date_Conversion[],13,FALSE)</f>
        <v>42951.519675925927</v>
      </c>
      <c r="D1236" s="15" t="str">
        <f>VLOOKUP(ObjectiveData[[#This Row],[Template ID]],ObjectiveFiles[],3,FALSE)</f>
        <v>ObjectiveTemplate_7151.xml</v>
      </c>
      <c r="E1236" s="22">
        <v>1.7</v>
      </c>
      <c r="F1236" s="23" t="s">
        <v>173</v>
      </c>
      <c r="G1236" s="23" t="s">
        <v>9</v>
      </c>
      <c r="H1236" s="23" t="s">
        <v>14</v>
      </c>
      <c r="I1236" s="23" t="s">
        <v>670</v>
      </c>
      <c r="J1236" s="23"/>
      <c r="K1236" s="23" t="s">
        <v>24</v>
      </c>
      <c r="L1236" s="23" t="s">
        <v>787</v>
      </c>
      <c r="M1236" s="23" t="s">
        <v>788</v>
      </c>
      <c r="N1236" s="23" t="s">
        <v>668</v>
      </c>
      <c r="O1236" s="23" t="s">
        <v>41</v>
      </c>
      <c r="P1236" s="22" t="b">
        <v>0</v>
      </c>
      <c r="Q1236" s="22" t="b">
        <v>0</v>
      </c>
      <c r="R1236" s="22" t="b">
        <v>1</v>
      </c>
      <c r="S1236" s="22">
        <v>80</v>
      </c>
      <c r="T1236" s="22">
        <v>60</v>
      </c>
      <c r="U1236" s="22">
        <v>0</v>
      </c>
      <c r="V1236" s="23" t="s">
        <v>49</v>
      </c>
      <c r="W1236" s="22">
        <v>1000</v>
      </c>
      <c r="X1236" s="22">
        <v>100</v>
      </c>
      <c r="Y1236" s="22" t="b">
        <v>0</v>
      </c>
      <c r="Z1236" s="22">
        <v>150</v>
      </c>
      <c r="AA1236" s="22">
        <v>1</v>
      </c>
      <c r="AB1236" s="22">
        <v>105</v>
      </c>
      <c r="AC1236" s="22">
        <v>60</v>
      </c>
      <c r="AD1236" s="22">
        <v>0.05</v>
      </c>
      <c r="AE1236" s="22" t="b">
        <v>0</v>
      </c>
      <c r="AF1236" s="23" t="s">
        <v>724</v>
      </c>
      <c r="AG1236" s="22">
        <v>5</v>
      </c>
      <c r="AH1236" s="22">
        <v>9</v>
      </c>
      <c r="AI1236" s="22">
        <v>90</v>
      </c>
      <c r="AJ1236" s="22">
        <v>0</v>
      </c>
      <c r="AK1236" s="23" t="s">
        <v>727</v>
      </c>
      <c r="AL1236" s="22" t="b">
        <v>0</v>
      </c>
      <c r="AM1236" s="22" t="b">
        <v>0</v>
      </c>
      <c r="AN1236" s="22">
        <v>50</v>
      </c>
      <c r="AO1236" s="22">
        <v>0</v>
      </c>
      <c r="AP1236" s="22">
        <v>2000</v>
      </c>
      <c r="AQ1236" s="23" t="s">
        <v>302</v>
      </c>
      <c r="AR1236" s="23"/>
      <c r="AS1236" s="22" t="b">
        <v>0</v>
      </c>
      <c r="AT1236" s="23"/>
      <c r="AU1236" s="23"/>
      <c r="AV1236" s="23" t="s">
        <v>501</v>
      </c>
      <c r="AW1236" s="23"/>
      <c r="AX1236" s="23"/>
      <c r="AY1236" s="23"/>
      <c r="AZ1236" s="23"/>
      <c r="BA1236" s="22">
        <v>2.0906099999999999</v>
      </c>
      <c r="BB1236" s="23"/>
      <c r="BC1236" s="22">
        <v>12517568</v>
      </c>
      <c r="BD1236" s="22"/>
      <c r="BE1236" s="22"/>
      <c r="BF1236" s="22"/>
      <c r="BG1236" s="22"/>
      <c r="BH1236" s="22"/>
      <c r="BI1236" s="23"/>
      <c r="BJ1236" s="22"/>
    </row>
    <row r="1237" spans="1:62" x14ac:dyDescent="0.25">
      <c r="A1237" t="str">
        <f>VLOOKUP(ObjectiveData[[#This Row],[Template ID]],ID_Conversion[],3,FALSE)</f>
        <v>IMRT</v>
      </c>
      <c r="B1237" t="str">
        <f>VLOOKUP(ObjectiveData[[#This Row],[Template ID]],ID_Conversion[],6,FALSE)</f>
        <v>H&amp;N</v>
      </c>
      <c r="C1237" s="15">
        <f>VLOOKUP(ObjectiveData[[#This Row],[Last Modified]],Date_Conversion[],13,FALSE)</f>
        <v>42951.519675925927</v>
      </c>
      <c r="D1237" s="15" t="str">
        <f>VLOOKUP(ObjectiveData[[#This Row],[Template ID]],ObjectiveFiles[],3,FALSE)</f>
        <v>ObjectiveTemplate_7151.xml</v>
      </c>
      <c r="E1237" s="22">
        <v>1.7</v>
      </c>
      <c r="F1237" s="23" t="s">
        <v>173</v>
      </c>
      <c r="G1237" s="23" t="s">
        <v>9</v>
      </c>
      <c r="H1237" s="23" t="s">
        <v>14</v>
      </c>
      <c r="I1237" s="23" t="s">
        <v>670</v>
      </c>
      <c r="J1237" s="23"/>
      <c r="K1237" s="23" t="s">
        <v>24</v>
      </c>
      <c r="L1237" s="23" t="s">
        <v>787</v>
      </c>
      <c r="M1237" s="23" t="s">
        <v>788</v>
      </c>
      <c r="N1237" s="23" t="s">
        <v>668</v>
      </c>
      <c r="O1237" s="23" t="s">
        <v>41</v>
      </c>
      <c r="P1237" s="22" t="b">
        <v>0</v>
      </c>
      <c r="Q1237" s="22" t="b">
        <v>0</v>
      </c>
      <c r="R1237" s="22" t="b">
        <v>1</v>
      </c>
      <c r="S1237" s="22">
        <v>80</v>
      </c>
      <c r="T1237" s="22">
        <v>60</v>
      </c>
      <c r="U1237" s="22">
        <v>0</v>
      </c>
      <c r="V1237" s="23" t="s">
        <v>49</v>
      </c>
      <c r="W1237" s="22">
        <v>1000</v>
      </c>
      <c r="X1237" s="22">
        <v>100</v>
      </c>
      <c r="Y1237" s="22" t="b">
        <v>0</v>
      </c>
      <c r="Z1237" s="22">
        <v>150</v>
      </c>
      <c r="AA1237" s="22">
        <v>1</v>
      </c>
      <c r="AB1237" s="22">
        <v>105</v>
      </c>
      <c r="AC1237" s="22">
        <v>60</v>
      </c>
      <c r="AD1237" s="22">
        <v>0.05</v>
      </c>
      <c r="AE1237" s="22" t="b">
        <v>0</v>
      </c>
      <c r="AF1237" s="23" t="s">
        <v>724</v>
      </c>
      <c r="AG1237" s="22">
        <v>5</v>
      </c>
      <c r="AH1237" s="22">
        <v>9</v>
      </c>
      <c r="AI1237" s="22">
        <v>90</v>
      </c>
      <c r="AJ1237" s="22">
        <v>0</v>
      </c>
      <c r="AK1237" s="23" t="s">
        <v>727</v>
      </c>
      <c r="AL1237" s="22" t="b">
        <v>0</v>
      </c>
      <c r="AM1237" s="22" t="b">
        <v>0</v>
      </c>
      <c r="AN1237" s="22">
        <v>50</v>
      </c>
      <c r="AO1237" s="22">
        <v>0</v>
      </c>
      <c r="AP1237" s="22">
        <v>2000</v>
      </c>
      <c r="AQ1237" s="23" t="s">
        <v>303</v>
      </c>
      <c r="AR1237" s="23"/>
      <c r="AS1237" s="22" t="b">
        <v>0</v>
      </c>
      <c r="AT1237" s="23"/>
      <c r="AU1237" s="23"/>
      <c r="AV1237" s="23" t="s">
        <v>501</v>
      </c>
      <c r="AW1237" s="23"/>
      <c r="AX1237" s="23"/>
      <c r="AY1237" s="23"/>
      <c r="AZ1237" s="23"/>
      <c r="BA1237" s="22">
        <v>1.41632</v>
      </c>
      <c r="BB1237" s="23"/>
      <c r="BC1237" s="22">
        <v>8454143</v>
      </c>
      <c r="BD1237" s="22"/>
      <c r="BE1237" s="22"/>
      <c r="BF1237" s="22"/>
      <c r="BG1237" s="22"/>
      <c r="BH1237" s="22"/>
      <c r="BI1237" s="23"/>
      <c r="BJ1237" s="22"/>
    </row>
    <row r="1238" spans="1:62" x14ac:dyDescent="0.25">
      <c r="A1238" t="str">
        <f>VLOOKUP(ObjectiveData[[#This Row],[Template ID]],ID_Conversion[],3,FALSE)</f>
        <v>IMRT</v>
      </c>
      <c r="B1238" t="str">
        <f>VLOOKUP(ObjectiveData[[#This Row],[Template ID]],ID_Conversion[],6,FALSE)</f>
        <v>H&amp;N</v>
      </c>
      <c r="C1238" s="15">
        <f>VLOOKUP(ObjectiveData[[#This Row],[Last Modified]],Date_Conversion[],13,FALSE)</f>
        <v>42951.519675925927</v>
      </c>
      <c r="D1238" s="15" t="str">
        <f>VLOOKUP(ObjectiveData[[#This Row],[Template ID]],ObjectiveFiles[],3,FALSE)</f>
        <v>ObjectiveTemplate_7151.xml</v>
      </c>
      <c r="E1238" s="22">
        <v>1.7</v>
      </c>
      <c r="F1238" s="23" t="s">
        <v>173</v>
      </c>
      <c r="G1238" s="23" t="s">
        <v>9</v>
      </c>
      <c r="H1238" s="23" t="s">
        <v>14</v>
      </c>
      <c r="I1238" s="23" t="s">
        <v>670</v>
      </c>
      <c r="J1238" s="23"/>
      <c r="K1238" s="23" t="s">
        <v>24</v>
      </c>
      <c r="L1238" s="23" t="s">
        <v>787</v>
      </c>
      <c r="M1238" s="23" t="s">
        <v>788</v>
      </c>
      <c r="N1238" s="23" t="s">
        <v>668</v>
      </c>
      <c r="O1238" s="23" t="s">
        <v>41</v>
      </c>
      <c r="P1238" s="22" t="b">
        <v>0</v>
      </c>
      <c r="Q1238" s="22" t="b">
        <v>0</v>
      </c>
      <c r="R1238" s="22" t="b">
        <v>1</v>
      </c>
      <c r="S1238" s="22">
        <v>80</v>
      </c>
      <c r="T1238" s="22">
        <v>60</v>
      </c>
      <c r="U1238" s="22">
        <v>0</v>
      </c>
      <c r="V1238" s="23" t="s">
        <v>49</v>
      </c>
      <c r="W1238" s="22">
        <v>1000</v>
      </c>
      <c r="X1238" s="22">
        <v>100</v>
      </c>
      <c r="Y1238" s="22" t="b">
        <v>0</v>
      </c>
      <c r="Z1238" s="22">
        <v>150</v>
      </c>
      <c r="AA1238" s="22">
        <v>1</v>
      </c>
      <c r="AB1238" s="22">
        <v>105</v>
      </c>
      <c r="AC1238" s="22">
        <v>60</v>
      </c>
      <c r="AD1238" s="22">
        <v>0.05</v>
      </c>
      <c r="AE1238" s="22" t="b">
        <v>0</v>
      </c>
      <c r="AF1238" s="23" t="s">
        <v>724</v>
      </c>
      <c r="AG1238" s="22">
        <v>5</v>
      </c>
      <c r="AH1238" s="22">
        <v>9</v>
      </c>
      <c r="AI1238" s="22">
        <v>90</v>
      </c>
      <c r="AJ1238" s="22">
        <v>0</v>
      </c>
      <c r="AK1238" s="23" t="s">
        <v>727</v>
      </c>
      <c r="AL1238" s="22" t="b">
        <v>0</v>
      </c>
      <c r="AM1238" s="22" t="b">
        <v>0</v>
      </c>
      <c r="AN1238" s="22">
        <v>50</v>
      </c>
      <c r="AO1238" s="22">
        <v>0</v>
      </c>
      <c r="AP1238" s="22">
        <v>2000</v>
      </c>
      <c r="AQ1238" s="23" t="s">
        <v>440</v>
      </c>
      <c r="AR1238" s="23"/>
      <c r="AS1238" s="22" t="b">
        <v>0</v>
      </c>
      <c r="AT1238" s="23"/>
      <c r="AU1238" s="23"/>
      <c r="AV1238" s="23" t="s">
        <v>501</v>
      </c>
      <c r="AW1238" s="23"/>
      <c r="AX1238" s="23"/>
      <c r="AY1238" s="23"/>
      <c r="AZ1238" s="23"/>
      <c r="BA1238" s="22">
        <v>2.0577200000000002</v>
      </c>
      <c r="BB1238" s="23"/>
      <c r="BC1238" s="22">
        <v>8421631</v>
      </c>
      <c r="BD1238" s="22"/>
      <c r="BE1238" s="22"/>
      <c r="BF1238" s="22"/>
      <c r="BG1238" s="22"/>
      <c r="BH1238" s="22"/>
      <c r="BI1238" s="23"/>
      <c r="BJ1238" s="22"/>
    </row>
    <row r="1239" spans="1:62" x14ac:dyDescent="0.25">
      <c r="A1239" t="str">
        <f>VLOOKUP(ObjectiveData[[#This Row],[Template ID]],ID_Conversion[],3,FALSE)</f>
        <v>IMRT</v>
      </c>
      <c r="B1239" t="str">
        <f>VLOOKUP(ObjectiveData[[#This Row],[Template ID]],ID_Conversion[],6,FALSE)</f>
        <v>H&amp;N</v>
      </c>
      <c r="C1239" s="15">
        <f>VLOOKUP(ObjectiveData[[#This Row],[Last Modified]],Date_Conversion[],13,FALSE)</f>
        <v>42951.519675925927</v>
      </c>
      <c r="D1239" s="15" t="str">
        <f>VLOOKUP(ObjectiveData[[#This Row],[Template ID]],ObjectiveFiles[],3,FALSE)</f>
        <v>ObjectiveTemplate_7151.xml</v>
      </c>
      <c r="E1239" s="22">
        <v>1.7</v>
      </c>
      <c r="F1239" s="23" t="s">
        <v>173</v>
      </c>
      <c r="G1239" s="23" t="s">
        <v>9</v>
      </c>
      <c r="H1239" s="23" t="s">
        <v>14</v>
      </c>
      <c r="I1239" s="23" t="s">
        <v>670</v>
      </c>
      <c r="J1239" s="23"/>
      <c r="K1239" s="23" t="s">
        <v>24</v>
      </c>
      <c r="L1239" s="23" t="s">
        <v>787</v>
      </c>
      <c r="M1239" s="23" t="s">
        <v>788</v>
      </c>
      <c r="N1239" s="23" t="s">
        <v>668</v>
      </c>
      <c r="O1239" s="23" t="s">
        <v>41</v>
      </c>
      <c r="P1239" s="22" t="b">
        <v>0</v>
      </c>
      <c r="Q1239" s="22" t="b">
        <v>0</v>
      </c>
      <c r="R1239" s="22" t="b">
        <v>1</v>
      </c>
      <c r="S1239" s="22">
        <v>80</v>
      </c>
      <c r="T1239" s="22">
        <v>60</v>
      </c>
      <c r="U1239" s="22">
        <v>0</v>
      </c>
      <c r="V1239" s="23" t="s">
        <v>49</v>
      </c>
      <c r="W1239" s="22">
        <v>1000</v>
      </c>
      <c r="X1239" s="22">
        <v>100</v>
      </c>
      <c r="Y1239" s="22" t="b">
        <v>0</v>
      </c>
      <c r="Z1239" s="22">
        <v>150</v>
      </c>
      <c r="AA1239" s="22">
        <v>1</v>
      </c>
      <c r="AB1239" s="22">
        <v>105</v>
      </c>
      <c r="AC1239" s="22">
        <v>60</v>
      </c>
      <c r="AD1239" s="22">
        <v>0.05</v>
      </c>
      <c r="AE1239" s="22" t="b">
        <v>0</v>
      </c>
      <c r="AF1239" s="23" t="s">
        <v>724</v>
      </c>
      <c r="AG1239" s="22">
        <v>5</v>
      </c>
      <c r="AH1239" s="22">
        <v>9</v>
      </c>
      <c r="AI1239" s="22">
        <v>90</v>
      </c>
      <c r="AJ1239" s="22">
        <v>0</v>
      </c>
      <c r="AK1239" s="23" t="s">
        <v>727</v>
      </c>
      <c r="AL1239" s="22" t="b">
        <v>0</v>
      </c>
      <c r="AM1239" s="22" t="b">
        <v>0</v>
      </c>
      <c r="AN1239" s="22">
        <v>50</v>
      </c>
      <c r="AO1239" s="22">
        <v>0</v>
      </c>
      <c r="AP1239" s="22">
        <v>2000</v>
      </c>
      <c r="AQ1239" s="23" t="s">
        <v>441</v>
      </c>
      <c r="AR1239" s="23"/>
      <c r="AS1239" s="22" t="b">
        <v>0</v>
      </c>
      <c r="AT1239" s="23"/>
      <c r="AU1239" s="23"/>
      <c r="AV1239" s="23" t="s">
        <v>501</v>
      </c>
      <c r="AW1239" s="23"/>
      <c r="AX1239" s="23"/>
      <c r="AY1239" s="23"/>
      <c r="AZ1239" s="23"/>
      <c r="BA1239" s="22">
        <v>1.52644</v>
      </c>
      <c r="BB1239" s="23"/>
      <c r="BC1239" s="22">
        <v>65535</v>
      </c>
      <c r="BD1239" s="22"/>
      <c r="BE1239" s="22"/>
      <c r="BF1239" s="22"/>
      <c r="BG1239" s="22"/>
      <c r="BH1239" s="22"/>
      <c r="BI1239" s="23"/>
      <c r="BJ1239" s="22"/>
    </row>
    <row r="1240" spans="1:62" x14ac:dyDescent="0.25">
      <c r="A1240" t="str">
        <f>VLOOKUP(ObjectiveData[[#This Row],[Template ID]],ID_Conversion[],3,FALSE)</f>
        <v>IMRT</v>
      </c>
      <c r="B1240" t="str">
        <f>VLOOKUP(ObjectiveData[[#This Row],[Template ID]],ID_Conversion[],6,FALSE)</f>
        <v>H&amp;N</v>
      </c>
      <c r="C1240" s="15">
        <f>VLOOKUP(ObjectiveData[[#This Row],[Last Modified]],Date_Conversion[],13,FALSE)</f>
        <v>42951.519675925927</v>
      </c>
      <c r="D1240" s="15" t="str">
        <f>VLOOKUP(ObjectiveData[[#This Row],[Template ID]],ObjectiveFiles[],3,FALSE)</f>
        <v>ObjectiveTemplate_7151.xml</v>
      </c>
      <c r="E1240" s="22">
        <v>1.7</v>
      </c>
      <c r="F1240" s="23" t="s">
        <v>173</v>
      </c>
      <c r="G1240" s="23" t="s">
        <v>9</v>
      </c>
      <c r="H1240" s="23" t="s">
        <v>14</v>
      </c>
      <c r="I1240" s="23" t="s">
        <v>670</v>
      </c>
      <c r="J1240" s="23"/>
      <c r="K1240" s="23" t="s">
        <v>24</v>
      </c>
      <c r="L1240" s="23" t="s">
        <v>787</v>
      </c>
      <c r="M1240" s="23" t="s">
        <v>788</v>
      </c>
      <c r="N1240" s="23" t="s">
        <v>668</v>
      </c>
      <c r="O1240" s="23" t="s">
        <v>41</v>
      </c>
      <c r="P1240" s="22" t="b">
        <v>0</v>
      </c>
      <c r="Q1240" s="22" t="b">
        <v>0</v>
      </c>
      <c r="R1240" s="22" t="b">
        <v>1</v>
      </c>
      <c r="S1240" s="22">
        <v>80</v>
      </c>
      <c r="T1240" s="22">
        <v>60</v>
      </c>
      <c r="U1240" s="22">
        <v>0</v>
      </c>
      <c r="V1240" s="23" t="s">
        <v>49</v>
      </c>
      <c r="W1240" s="22">
        <v>1000</v>
      </c>
      <c r="X1240" s="22">
        <v>100</v>
      </c>
      <c r="Y1240" s="22" t="b">
        <v>0</v>
      </c>
      <c r="Z1240" s="22">
        <v>150</v>
      </c>
      <c r="AA1240" s="22">
        <v>1</v>
      </c>
      <c r="AB1240" s="22">
        <v>105</v>
      </c>
      <c r="AC1240" s="22">
        <v>60</v>
      </c>
      <c r="AD1240" s="22">
        <v>0.05</v>
      </c>
      <c r="AE1240" s="22" t="b">
        <v>0</v>
      </c>
      <c r="AF1240" s="23" t="s">
        <v>724</v>
      </c>
      <c r="AG1240" s="22">
        <v>5</v>
      </c>
      <c r="AH1240" s="22">
        <v>9</v>
      </c>
      <c r="AI1240" s="22">
        <v>90</v>
      </c>
      <c r="AJ1240" s="22">
        <v>0</v>
      </c>
      <c r="AK1240" s="23" t="s">
        <v>727</v>
      </c>
      <c r="AL1240" s="22" t="b">
        <v>0</v>
      </c>
      <c r="AM1240" s="22" t="b">
        <v>0</v>
      </c>
      <c r="AN1240" s="22">
        <v>50</v>
      </c>
      <c r="AO1240" s="22">
        <v>0</v>
      </c>
      <c r="AP1240" s="22">
        <v>2000</v>
      </c>
      <c r="AQ1240" s="23" t="s">
        <v>453</v>
      </c>
      <c r="AR1240" s="23"/>
      <c r="AS1240" s="22" t="b">
        <v>0</v>
      </c>
      <c r="AT1240" s="23"/>
      <c r="AU1240" s="23"/>
      <c r="AV1240" s="23" t="s">
        <v>501</v>
      </c>
      <c r="AW1240" s="23"/>
      <c r="AX1240" s="23"/>
      <c r="AY1240" s="23"/>
      <c r="AZ1240" s="23"/>
      <c r="BA1240" s="22">
        <v>1</v>
      </c>
      <c r="BB1240" s="23"/>
      <c r="BC1240" s="22">
        <v>65535</v>
      </c>
      <c r="BD1240" s="22"/>
      <c r="BE1240" s="22"/>
      <c r="BF1240" s="22"/>
      <c r="BG1240" s="22"/>
      <c r="BH1240" s="22"/>
      <c r="BI1240" s="23"/>
      <c r="BJ1240" s="22"/>
    </row>
    <row r="1241" spans="1:62" x14ac:dyDescent="0.25">
      <c r="A1241" t="str">
        <f>VLOOKUP(ObjectiveData[[#This Row],[Template ID]],ID_Conversion[],3,FALSE)</f>
        <v>IMRT</v>
      </c>
      <c r="B1241" t="str">
        <f>VLOOKUP(ObjectiveData[[#This Row],[Template ID]],ID_Conversion[],6,FALSE)</f>
        <v>H&amp;N</v>
      </c>
      <c r="C1241" s="15">
        <f>VLOOKUP(ObjectiveData[[#This Row],[Last Modified]],Date_Conversion[],13,FALSE)</f>
        <v>42951.519675925927</v>
      </c>
      <c r="D1241" s="15" t="str">
        <f>VLOOKUP(ObjectiveData[[#This Row],[Template ID]],ObjectiveFiles[],3,FALSE)</f>
        <v>ObjectiveTemplate_7151.xml</v>
      </c>
      <c r="E1241" s="22">
        <v>1.7</v>
      </c>
      <c r="F1241" s="23" t="s">
        <v>173</v>
      </c>
      <c r="G1241" s="23" t="s">
        <v>9</v>
      </c>
      <c r="H1241" s="23" t="s">
        <v>14</v>
      </c>
      <c r="I1241" s="23" t="s">
        <v>670</v>
      </c>
      <c r="J1241" s="23"/>
      <c r="K1241" s="23" t="s">
        <v>24</v>
      </c>
      <c r="L1241" s="23" t="s">
        <v>787</v>
      </c>
      <c r="M1241" s="23" t="s">
        <v>788</v>
      </c>
      <c r="N1241" s="23" t="s">
        <v>668</v>
      </c>
      <c r="O1241" s="23" t="s">
        <v>41</v>
      </c>
      <c r="P1241" s="22" t="b">
        <v>0</v>
      </c>
      <c r="Q1241" s="22" t="b">
        <v>0</v>
      </c>
      <c r="R1241" s="22" t="b">
        <v>1</v>
      </c>
      <c r="S1241" s="22">
        <v>80</v>
      </c>
      <c r="T1241" s="22">
        <v>60</v>
      </c>
      <c r="U1241" s="22">
        <v>0</v>
      </c>
      <c r="V1241" s="23" t="s">
        <v>49</v>
      </c>
      <c r="W1241" s="22">
        <v>1000</v>
      </c>
      <c r="X1241" s="22">
        <v>100</v>
      </c>
      <c r="Y1241" s="22" t="b">
        <v>0</v>
      </c>
      <c r="Z1241" s="22">
        <v>150</v>
      </c>
      <c r="AA1241" s="22">
        <v>1</v>
      </c>
      <c r="AB1241" s="22">
        <v>105</v>
      </c>
      <c r="AC1241" s="22">
        <v>60</v>
      </c>
      <c r="AD1241" s="22">
        <v>0.05</v>
      </c>
      <c r="AE1241" s="22" t="b">
        <v>0</v>
      </c>
      <c r="AF1241" s="23" t="s">
        <v>724</v>
      </c>
      <c r="AG1241" s="22">
        <v>5</v>
      </c>
      <c r="AH1241" s="22">
        <v>9</v>
      </c>
      <c r="AI1241" s="22">
        <v>90</v>
      </c>
      <c r="AJ1241" s="22">
        <v>0</v>
      </c>
      <c r="AK1241" s="23" t="s">
        <v>727</v>
      </c>
      <c r="AL1241" s="22" t="b">
        <v>0</v>
      </c>
      <c r="AM1241" s="22" t="b">
        <v>0</v>
      </c>
      <c r="AN1241" s="22">
        <v>50</v>
      </c>
      <c r="AO1241" s="22">
        <v>0</v>
      </c>
      <c r="AP1241" s="22">
        <v>2000</v>
      </c>
      <c r="AQ1241" s="23" t="s">
        <v>240</v>
      </c>
      <c r="AR1241" s="23"/>
      <c r="AS1241" s="22" t="b">
        <v>0</v>
      </c>
      <c r="AT1241" s="23"/>
      <c r="AU1241" s="23"/>
      <c r="AV1241" s="23" t="s">
        <v>501</v>
      </c>
      <c r="AW1241" s="23"/>
      <c r="AX1241" s="23"/>
      <c r="AY1241" s="23"/>
      <c r="AZ1241" s="23"/>
      <c r="BA1241" s="22">
        <v>1</v>
      </c>
      <c r="BB1241" s="23"/>
      <c r="BC1241" s="22">
        <v>65535</v>
      </c>
      <c r="BD1241" s="22">
        <v>0</v>
      </c>
      <c r="BE1241" s="22">
        <v>0</v>
      </c>
      <c r="BF1241" s="22">
        <v>30</v>
      </c>
      <c r="BG1241" s="22">
        <v>0</v>
      </c>
      <c r="BH1241" s="22">
        <v>60</v>
      </c>
      <c r="BI1241" s="23"/>
      <c r="BJ1241" s="22">
        <v>0</v>
      </c>
    </row>
    <row r="1242" spans="1:62" x14ac:dyDescent="0.25">
      <c r="A1242" t="str">
        <f>VLOOKUP(ObjectiveData[[#This Row],[Template ID]],ID_Conversion[],3,FALSE)</f>
        <v>IMRT</v>
      </c>
      <c r="B1242" t="str">
        <f>VLOOKUP(ObjectiveData[[#This Row],[Template ID]],ID_Conversion[],6,FALSE)</f>
        <v>H&amp;N</v>
      </c>
      <c r="C1242" s="15">
        <f>VLOOKUP(ObjectiveData[[#This Row],[Last Modified]],Date_Conversion[],13,FALSE)</f>
        <v>42951.519675925927</v>
      </c>
      <c r="D1242" s="15" t="str">
        <f>VLOOKUP(ObjectiveData[[#This Row],[Template ID]],ObjectiveFiles[],3,FALSE)</f>
        <v>ObjectiveTemplate_7151.xml</v>
      </c>
      <c r="E1242" s="22">
        <v>1.7</v>
      </c>
      <c r="F1242" s="23" t="s">
        <v>173</v>
      </c>
      <c r="G1242" s="23" t="s">
        <v>9</v>
      </c>
      <c r="H1242" s="23" t="s">
        <v>14</v>
      </c>
      <c r="I1242" s="23" t="s">
        <v>670</v>
      </c>
      <c r="J1242" s="23"/>
      <c r="K1242" s="23" t="s">
        <v>24</v>
      </c>
      <c r="L1242" s="23" t="s">
        <v>787</v>
      </c>
      <c r="M1242" s="23" t="s">
        <v>788</v>
      </c>
      <c r="N1242" s="23" t="s">
        <v>668</v>
      </c>
      <c r="O1242" s="23" t="s">
        <v>41</v>
      </c>
      <c r="P1242" s="22" t="b">
        <v>0</v>
      </c>
      <c r="Q1242" s="22" t="b">
        <v>0</v>
      </c>
      <c r="R1242" s="22" t="b">
        <v>1</v>
      </c>
      <c r="S1242" s="22">
        <v>80</v>
      </c>
      <c r="T1242" s="22">
        <v>60</v>
      </c>
      <c r="U1242" s="22">
        <v>0</v>
      </c>
      <c r="V1242" s="23" t="s">
        <v>49</v>
      </c>
      <c r="W1242" s="22">
        <v>1000</v>
      </c>
      <c r="X1242" s="22">
        <v>100</v>
      </c>
      <c r="Y1242" s="22" t="b">
        <v>0</v>
      </c>
      <c r="Z1242" s="22">
        <v>150</v>
      </c>
      <c r="AA1242" s="22">
        <v>1</v>
      </c>
      <c r="AB1242" s="22">
        <v>105</v>
      </c>
      <c r="AC1242" s="22">
        <v>60</v>
      </c>
      <c r="AD1242" s="22">
        <v>0.05</v>
      </c>
      <c r="AE1242" s="22" t="b">
        <v>0</v>
      </c>
      <c r="AF1242" s="23" t="s">
        <v>724</v>
      </c>
      <c r="AG1242" s="22">
        <v>5</v>
      </c>
      <c r="AH1242" s="22">
        <v>9</v>
      </c>
      <c r="AI1242" s="22">
        <v>90</v>
      </c>
      <c r="AJ1242" s="22">
        <v>0</v>
      </c>
      <c r="AK1242" s="23" t="s">
        <v>727</v>
      </c>
      <c r="AL1242" s="22" t="b">
        <v>0</v>
      </c>
      <c r="AM1242" s="22" t="b">
        <v>0</v>
      </c>
      <c r="AN1242" s="22">
        <v>50</v>
      </c>
      <c r="AO1242" s="22">
        <v>0</v>
      </c>
      <c r="AP1242" s="22">
        <v>2000</v>
      </c>
      <c r="AQ1242" s="23" t="s">
        <v>300</v>
      </c>
      <c r="AR1242" s="23"/>
      <c r="AS1242" s="22" t="b">
        <v>0</v>
      </c>
      <c r="AT1242" s="23"/>
      <c r="AU1242" s="23"/>
      <c r="AV1242" s="23" t="s">
        <v>501</v>
      </c>
      <c r="AW1242" s="23"/>
      <c r="AX1242" s="23"/>
      <c r="AY1242" s="23"/>
      <c r="AZ1242" s="23"/>
      <c r="BA1242" s="22">
        <v>1</v>
      </c>
      <c r="BB1242" s="23"/>
      <c r="BC1242" s="22">
        <v>65535</v>
      </c>
      <c r="BD1242" s="22"/>
      <c r="BE1242" s="22"/>
      <c r="BF1242" s="22"/>
      <c r="BG1242" s="22"/>
      <c r="BH1242" s="22"/>
      <c r="BI1242" s="23"/>
      <c r="BJ1242" s="22"/>
    </row>
    <row r="1243" spans="1:62" x14ac:dyDescent="0.25">
      <c r="A1243" t="str">
        <f>VLOOKUP(ObjectiveData[[#This Row],[Template ID]],ID_Conversion[],3,FALSE)</f>
        <v>IMRT</v>
      </c>
      <c r="B1243" t="str">
        <f>VLOOKUP(ObjectiveData[[#This Row],[Template ID]],ID_Conversion[],6,FALSE)</f>
        <v>H&amp;N</v>
      </c>
      <c r="C1243" s="15">
        <f>VLOOKUP(ObjectiveData[[#This Row],[Last Modified]],Date_Conversion[],13,FALSE)</f>
        <v>42951.519675925927</v>
      </c>
      <c r="D1243" s="15" t="str">
        <f>VLOOKUP(ObjectiveData[[#This Row],[Template ID]],ObjectiveFiles[],3,FALSE)</f>
        <v>ObjectiveTemplate_7151.xml</v>
      </c>
      <c r="E1243" s="22">
        <v>1.7</v>
      </c>
      <c r="F1243" s="23" t="s">
        <v>173</v>
      </c>
      <c r="G1243" s="23" t="s">
        <v>9</v>
      </c>
      <c r="H1243" s="23" t="s">
        <v>14</v>
      </c>
      <c r="I1243" s="23" t="s">
        <v>670</v>
      </c>
      <c r="J1243" s="23"/>
      <c r="K1243" s="23" t="s">
        <v>24</v>
      </c>
      <c r="L1243" s="23" t="s">
        <v>787</v>
      </c>
      <c r="M1243" s="23" t="s">
        <v>788</v>
      </c>
      <c r="N1243" s="23" t="s">
        <v>668</v>
      </c>
      <c r="O1243" s="23" t="s">
        <v>41</v>
      </c>
      <c r="P1243" s="22" t="b">
        <v>0</v>
      </c>
      <c r="Q1243" s="22" t="b">
        <v>0</v>
      </c>
      <c r="R1243" s="22" t="b">
        <v>1</v>
      </c>
      <c r="S1243" s="22">
        <v>80</v>
      </c>
      <c r="T1243" s="22">
        <v>60</v>
      </c>
      <c r="U1243" s="22">
        <v>0</v>
      </c>
      <c r="V1243" s="23" t="s">
        <v>49</v>
      </c>
      <c r="W1243" s="22">
        <v>1000</v>
      </c>
      <c r="X1243" s="22">
        <v>100</v>
      </c>
      <c r="Y1243" s="22" t="b">
        <v>0</v>
      </c>
      <c r="Z1243" s="22">
        <v>150</v>
      </c>
      <c r="AA1243" s="22">
        <v>1</v>
      </c>
      <c r="AB1243" s="22">
        <v>105</v>
      </c>
      <c r="AC1243" s="22">
        <v>60</v>
      </c>
      <c r="AD1243" s="22">
        <v>0.05</v>
      </c>
      <c r="AE1243" s="22" t="b">
        <v>0</v>
      </c>
      <c r="AF1243" s="23" t="s">
        <v>724</v>
      </c>
      <c r="AG1243" s="22">
        <v>5</v>
      </c>
      <c r="AH1243" s="22">
        <v>9</v>
      </c>
      <c r="AI1243" s="22">
        <v>90</v>
      </c>
      <c r="AJ1243" s="22">
        <v>0</v>
      </c>
      <c r="AK1243" s="23" t="s">
        <v>727</v>
      </c>
      <c r="AL1243" s="22" t="b">
        <v>0</v>
      </c>
      <c r="AM1243" s="22" t="b">
        <v>0</v>
      </c>
      <c r="AN1243" s="22">
        <v>50</v>
      </c>
      <c r="AO1243" s="22">
        <v>0</v>
      </c>
      <c r="AP1243" s="22">
        <v>2000</v>
      </c>
      <c r="AQ1243" s="23" t="s">
        <v>438</v>
      </c>
      <c r="AR1243" s="23"/>
      <c r="AS1243" s="22" t="b">
        <v>0</v>
      </c>
      <c r="AT1243" s="23"/>
      <c r="AU1243" s="23"/>
      <c r="AV1243" s="23" t="s">
        <v>501</v>
      </c>
      <c r="AW1243" s="23"/>
      <c r="AX1243" s="23"/>
      <c r="AY1243" s="23"/>
      <c r="AZ1243" s="23"/>
      <c r="BA1243" s="22">
        <v>1</v>
      </c>
      <c r="BB1243" s="23"/>
      <c r="BC1243" s="22">
        <v>65535</v>
      </c>
      <c r="BD1243" s="22"/>
      <c r="BE1243" s="22"/>
      <c r="BF1243" s="22"/>
      <c r="BG1243" s="22"/>
      <c r="BH1243" s="22"/>
      <c r="BI1243" s="23"/>
      <c r="BJ1243" s="22"/>
    </row>
    <row r="1244" spans="1:62" x14ac:dyDescent="0.25">
      <c r="A1244" t="str">
        <f>VLOOKUP(ObjectiveData[[#This Row],[Template ID]],ID_Conversion[],3,FALSE)</f>
        <v>IMRT</v>
      </c>
      <c r="B1244" t="str">
        <f>VLOOKUP(ObjectiveData[[#This Row],[Template ID]],ID_Conversion[],6,FALSE)</f>
        <v>H&amp;N</v>
      </c>
      <c r="C1244" s="15">
        <f>VLOOKUP(ObjectiveData[[#This Row],[Last Modified]],Date_Conversion[],13,FALSE)</f>
        <v>42951.519675925927</v>
      </c>
      <c r="D1244" s="15" t="str">
        <f>VLOOKUP(ObjectiveData[[#This Row],[Template ID]],ObjectiveFiles[],3,FALSE)</f>
        <v>ObjectiveTemplate_7151.xml</v>
      </c>
      <c r="E1244" s="22">
        <v>1.7</v>
      </c>
      <c r="F1244" s="23" t="s">
        <v>173</v>
      </c>
      <c r="G1244" s="23" t="s">
        <v>9</v>
      </c>
      <c r="H1244" s="23" t="s">
        <v>14</v>
      </c>
      <c r="I1244" s="23" t="s">
        <v>670</v>
      </c>
      <c r="J1244" s="23"/>
      <c r="K1244" s="23" t="s">
        <v>24</v>
      </c>
      <c r="L1244" s="23" t="s">
        <v>787</v>
      </c>
      <c r="M1244" s="23" t="s">
        <v>788</v>
      </c>
      <c r="N1244" s="23" t="s">
        <v>668</v>
      </c>
      <c r="O1244" s="23" t="s">
        <v>41</v>
      </c>
      <c r="P1244" s="22" t="b">
        <v>0</v>
      </c>
      <c r="Q1244" s="22" t="b">
        <v>0</v>
      </c>
      <c r="R1244" s="22" t="b">
        <v>1</v>
      </c>
      <c r="S1244" s="22">
        <v>80</v>
      </c>
      <c r="T1244" s="22">
        <v>60</v>
      </c>
      <c r="U1244" s="22">
        <v>0</v>
      </c>
      <c r="V1244" s="23" t="s">
        <v>49</v>
      </c>
      <c r="W1244" s="22">
        <v>1000</v>
      </c>
      <c r="X1244" s="22">
        <v>100</v>
      </c>
      <c r="Y1244" s="22" t="b">
        <v>0</v>
      </c>
      <c r="Z1244" s="22">
        <v>150</v>
      </c>
      <c r="AA1244" s="22">
        <v>1</v>
      </c>
      <c r="AB1244" s="22">
        <v>105</v>
      </c>
      <c r="AC1244" s="22">
        <v>60</v>
      </c>
      <c r="AD1244" s="22">
        <v>0.05</v>
      </c>
      <c r="AE1244" s="22" t="b">
        <v>0</v>
      </c>
      <c r="AF1244" s="23" t="s">
        <v>724</v>
      </c>
      <c r="AG1244" s="22">
        <v>5</v>
      </c>
      <c r="AH1244" s="22">
        <v>9</v>
      </c>
      <c r="AI1244" s="22">
        <v>90</v>
      </c>
      <c r="AJ1244" s="22">
        <v>0</v>
      </c>
      <c r="AK1244" s="23" t="s">
        <v>727</v>
      </c>
      <c r="AL1244" s="22" t="b">
        <v>0</v>
      </c>
      <c r="AM1244" s="22" t="b">
        <v>0</v>
      </c>
      <c r="AN1244" s="22">
        <v>50</v>
      </c>
      <c r="AO1244" s="22">
        <v>0</v>
      </c>
      <c r="AP1244" s="22">
        <v>2000</v>
      </c>
      <c r="AQ1244" s="23" t="s">
        <v>301</v>
      </c>
      <c r="AR1244" s="23"/>
      <c r="AS1244" s="22" t="b">
        <v>0</v>
      </c>
      <c r="AT1244" s="23"/>
      <c r="AU1244" s="23"/>
      <c r="AV1244" s="23" t="s">
        <v>501</v>
      </c>
      <c r="AW1244" s="23"/>
      <c r="AX1244" s="23"/>
      <c r="AY1244" s="23"/>
      <c r="AZ1244" s="23"/>
      <c r="BA1244" s="22">
        <v>1</v>
      </c>
      <c r="BB1244" s="23"/>
      <c r="BC1244" s="22">
        <v>65535</v>
      </c>
      <c r="BD1244" s="22"/>
      <c r="BE1244" s="22"/>
      <c r="BF1244" s="22"/>
      <c r="BG1244" s="22"/>
      <c r="BH1244" s="22"/>
      <c r="BI1244" s="23"/>
      <c r="BJ1244" s="22"/>
    </row>
    <row r="1245" spans="1:62" x14ac:dyDescent="0.25">
      <c r="A1245" t="str">
        <f>VLOOKUP(ObjectiveData[[#This Row],[Template ID]],ID_Conversion[],3,FALSE)</f>
        <v>IMRT</v>
      </c>
      <c r="B1245" t="str">
        <f>VLOOKUP(ObjectiveData[[#This Row],[Template ID]],ID_Conversion[],6,FALSE)</f>
        <v>H&amp;N</v>
      </c>
      <c r="C1245" s="15">
        <f>VLOOKUP(ObjectiveData[[#This Row],[Last Modified]],Date_Conversion[],13,FALSE)</f>
        <v>42951.519675925927</v>
      </c>
      <c r="D1245" s="15" t="str">
        <f>VLOOKUP(ObjectiveData[[#This Row],[Template ID]],ObjectiveFiles[],3,FALSE)</f>
        <v>ObjectiveTemplate_7151.xml</v>
      </c>
      <c r="E1245" s="22">
        <v>1.7</v>
      </c>
      <c r="F1245" s="23" t="s">
        <v>173</v>
      </c>
      <c r="G1245" s="23" t="s">
        <v>9</v>
      </c>
      <c r="H1245" s="23" t="s">
        <v>14</v>
      </c>
      <c r="I1245" s="23" t="s">
        <v>670</v>
      </c>
      <c r="J1245" s="23"/>
      <c r="K1245" s="23" t="s">
        <v>24</v>
      </c>
      <c r="L1245" s="23" t="s">
        <v>787</v>
      </c>
      <c r="M1245" s="23" t="s">
        <v>788</v>
      </c>
      <c r="N1245" s="23" t="s">
        <v>668</v>
      </c>
      <c r="O1245" s="23" t="s">
        <v>41</v>
      </c>
      <c r="P1245" s="22" t="b">
        <v>0</v>
      </c>
      <c r="Q1245" s="22" t="b">
        <v>0</v>
      </c>
      <c r="R1245" s="22" t="b">
        <v>1</v>
      </c>
      <c r="S1245" s="22">
        <v>80</v>
      </c>
      <c r="T1245" s="22">
        <v>60</v>
      </c>
      <c r="U1245" s="22">
        <v>0</v>
      </c>
      <c r="V1245" s="23" t="s">
        <v>49</v>
      </c>
      <c r="W1245" s="22">
        <v>1000</v>
      </c>
      <c r="X1245" s="22">
        <v>100</v>
      </c>
      <c r="Y1245" s="22" t="b">
        <v>0</v>
      </c>
      <c r="Z1245" s="22">
        <v>150</v>
      </c>
      <c r="AA1245" s="22">
        <v>1</v>
      </c>
      <c r="AB1245" s="22">
        <v>105</v>
      </c>
      <c r="AC1245" s="22">
        <v>60</v>
      </c>
      <c r="AD1245" s="22">
        <v>0.05</v>
      </c>
      <c r="AE1245" s="22" t="b">
        <v>0</v>
      </c>
      <c r="AF1245" s="23" t="s">
        <v>724</v>
      </c>
      <c r="AG1245" s="22">
        <v>5</v>
      </c>
      <c r="AH1245" s="22">
        <v>9</v>
      </c>
      <c r="AI1245" s="22">
        <v>90</v>
      </c>
      <c r="AJ1245" s="22">
        <v>0</v>
      </c>
      <c r="AK1245" s="23" t="s">
        <v>727</v>
      </c>
      <c r="AL1245" s="22" t="b">
        <v>0</v>
      </c>
      <c r="AM1245" s="22" t="b">
        <v>0</v>
      </c>
      <c r="AN1245" s="22">
        <v>50</v>
      </c>
      <c r="AO1245" s="22">
        <v>0</v>
      </c>
      <c r="AP1245" s="22">
        <v>2000</v>
      </c>
      <c r="AQ1245" s="23" t="s">
        <v>439</v>
      </c>
      <c r="AR1245" s="23"/>
      <c r="AS1245" s="22" t="b">
        <v>0</v>
      </c>
      <c r="AT1245" s="23"/>
      <c r="AU1245" s="23"/>
      <c r="AV1245" s="23" t="s">
        <v>501</v>
      </c>
      <c r="AW1245" s="23"/>
      <c r="AX1245" s="23"/>
      <c r="AY1245" s="23"/>
      <c r="AZ1245" s="23"/>
      <c r="BA1245" s="22">
        <v>1</v>
      </c>
      <c r="BB1245" s="23"/>
      <c r="BC1245" s="22">
        <v>65535</v>
      </c>
      <c r="BD1245" s="22"/>
      <c r="BE1245" s="22"/>
      <c r="BF1245" s="22"/>
      <c r="BG1245" s="22"/>
      <c r="BH1245" s="22"/>
      <c r="BI1245" s="23"/>
      <c r="BJ1245" s="22"/>
    </row>
    <row r="1246" spans="1:62" x14ac:dyDescent="0.25">
      <c r="A1246" t="str">
        <f>VLOOKUP(ObjectiveData[[#This Row],[Template ID]],ID_Conversion[],3,FALSE)</f>
        <v>IMRT</v>
      </c>
      <c r="B1246" t="str">
        <f>VLOOKUP(ObjectiveData[[#This Row],[Template ID]],ID_Conversion[],6,FALSE)</f>
        <v>H&amp;N</v>
      </c>
      <c r="C1246" s="15">
        <f>VLOOKUP(ObjectiveData[[#This Row],[Last Modified]],Date_Conversion[],13,FALSE)</f>
        <v>42951.519675925927</v>
      </c>
      <c r="D1246" s="15" t="str">
        <f>VLOOKUP(ObjectiveData[[#This Row],[Template ID]],ObjectiveFiles[],3,FALSE)</f>
        <v>ObjectiveTemplate_7151.xml</v>
      </c>
      <c r="E1246" s="22">
        <v>1.7</v>
      </c>
      <c r="F1246" s="23" t="s">
        <v>173</v>
      </c>
      <c r="G1246" s="23" t="s">
        <v>9</v>
      </c>
      <c r="H1246" s="23" t="s">
        <v>14</v>
      </c>
      <c r="I1246" s="23" t="s">
        <v>670</v>
      </c>
      <c r="J1246" s="23"/>
      <c r="K1246" s="23" t="s">
        <v>24</v>
      </c>
      <c r="L1246" s="23" t="s">
        <v>787</v>
      </c>
      <c r="M1246" s="23" t="s">
        <v>788</v>
      </c>
      <c r="N1246" s="23" t="s">
        <v>668</v>
      </c>
      <c r="O1246" s="23" t="s">
        <v>41</v>
      </c>
      <c r="P1246" s="22" t="b">
        <v>0</v>
      </c>
      <c r="Q1246" s="22" t="b">
        <v>0</v>
      </c>
      <c r="R1246" s="22" t="b">
        <v>1</v>
      </c>
      <c r="S1246" s="22">
        <v>80</v>
      </c>
      <c r="T1246" s="22">
        <v>60</v>
      </c>
      <c r="U1246" s="22">
        <v>0</v>
      </c>
      <c r="V1246" s="23" t="s">
        <v>49</v>
      </c>
      <c r="W1246" s="22">
        <v>1000</v>
      </c>
      <c r="X1246" s="22">
        <v>100</v>
      </c>
      <c r="Y1246" s="22" t="b">
        <v>0</v>
      </c>
      <c r="Z1246" s="22">
        <v>150</v>
      </c>
      <c r="AA1246" s="22">
        <v>1</v>
      </c>
      <c r="AB1246" s="22">
        <v>105</v>
      </c>
      <c r="AC1246" s="22">
        <v>60</v>
      </c>
      <c r="AD1246" s="22">
        <v>0.05</v>
      </c>
      <c r="AE1246" s="22" t="b">
        <v>0</v>
      </c>
      <c r="AF1246" s="23" t="s">
        <v>724</v>
      </c>
      <c r="AG1246" s="22">
        <v>5</v>
      </c>
      <c r="AH1246" s="22">
        <v>9</v>
      </c>
      <c r="AI1246" s="22">
        <v>90</v>
      </c>
      <c r="AJ1246" s="22">
        <v>0</v>
      </c>
      <c r="AK1246" s="23" t="s">
        <v>727</v>
      </c>
      <c r="AL1246" s="22" t="b">
        <v>0</v>
      </c>
      <c r="AM1246" s="22" t="b">
        <v>0</v>
      </c>
      <c r="AN1246" s="22">
        <v>50</v>
      </c>
      <c r="AO1246" s="22">
        <v>0</v>
      </c>
      <c r="AP1246" s="22">
        <v>2000</v>
      </c>
      <c r="AQ1246" s="23" t="s">
        <v>288</v>
      </c>
      <c r="AR1246" s="23"/>
      <c r="AS1246" s="22" t="b">
        <v>0</v>
      </c>
      <c r="AT1246" s="23"/>
      <c r="AU1246" s="23"/>
      <c r="AV1246" s="23" t="s">
        <v>501</v>
      </c>
      <c r="AW1246" s="23"/>
      <c r="AX1246" s="23"/>
      <c r="AY1246" s="23"/>
      <c r="AZ1246" s="23"/>
      <c r="BA1246" s="22">
        <v>1</v>
      </c>
      <c r="BB1246" s="23"/>
      <c r="BC1246" s="22">
        <v>65535</v>
      </c>
      <c r="BD1246" s="22"/>
      <c r="BE1246" s="22"/>
      <c r="BF1246" s="22"/>
      <c r="BG1246" s="22"/>
      <c r="BH1246" s="22"/>
      <c r="BI1246" s="23"/>
      <c r="BJ1246" s="22"/>
    </row>
    <row r="1247" spans="1:62" x14ac:dyDescent="0.25">
      <c r="A1247" t="str">
        <f>VLOOKUP(ObjectiveData[[#This Row],[Template ID]],ID_Conversion[],3,FALSE)</f>
        <v>IMRT</v>
      </c>
      <c r="B1247" t="str">
        <f>VLOOKUP(ObjectiveData[[#This Row],[Template ID]],ID_Conversion[],6,FALSE)</f>
        <v>H&amp;N</v>
      </c>
      <c r="C1247" s="15">
        <f>VLOOKUP(ObjectiveData[[#This Row],[Last Modified]],Date_Conversion[],13,FALSE)</f>
        <v>42951.519675925927</v>
      </c>
      <c r="D1247" s="15" t="str">
        <f>VLOOKUP(ObjectiveData[[#This Row],[Template ID]],ObjectiveFiles[],3,FALSE)</f>
        <v>ObjectiveTemplate_7151.xml</v>
      </c>
      <c r="E1247" s="22">
        <v>1.7</v>
      </c>
      <c r="F1247" s="23" t="s">
        <v>173</v>
      </c>
      <c r="G1247" s="23" t="s">
        <v>9</v>
      </c>
      <c r="H1247" s="23" t="s">
        <v>14</v>
      </c>
      <c r="I1247" s="23" t="s">
        <v>670</v>
      </c>
      <c r="J1247" s="23"/>
      <c r="K1247" s="23" t="s">
        <v>24</v>
      </c>
      <c r="L1247" s="23" t="s">
        <v>787</v>
      </c>
      <c r="M1247" s="23" t="s">
        <v>788</v>
      </c>
      <c r="N1247" s="23" t="s">
        <v>668</v>
      </c>
      <c r="O1247" s="23" t="s">
        <v>41</v>
      </c>
      <c r="P1247" s="22" t="b">
        <v>0</v>
      </c>
      <c r="Q1247" s="22" t="b">
        <v>0</v>
      </c>
      <c r="R1247" s="22" t="b">
        <v>1</v>
      </c>
      <c r="S1247" s="22">
        <v>80</v>
      </c>
      <c r="T1247" s="22">
        <v>60</v>
      </c>
      <c r="U1247" s="22">
        <v>0</v>
      </c>
      <c r="V1247" s="23" t="s">
        <v>49</v>
      </c>
      <c r="W1247" s="22">
        <v>1000</v>
      </c>
      <c r="X1247" s="22">
        <v>100</v>
      </c>
      <c r="Y1247" s="22" t="b">
        <v>0</v>
      </c>
      <c r="Z1247" s="22">
        <v>150</v>
      </c>
      <c r="AA1247" s="22">
        <v>1</v>
      </c>
      <c r="AB1247" s="22">
        <v>105</v>
      </c>
      <c r="AC1247" s="22">
        <v>60</v>
      </c>
      <c r="AD1247" s="22">
        <v>0.05</v>
      </c>
      <c r="AE1247" s="22" t="b">
        <v>0</v>
      </c>
      <c r="AF1247" s="23" t="s">
        <v>724</v>
      </c>
      <c r="AG1247" s="22">
        <v>5</v>
      </c>
      <c r="AH1247" s="22">
        <v>9</v>
      </c>
      <c r="AI1247" s="22">
        <v>90</v>
      </c>
      <c r="AJ1247" s="22">
        <v>0</v>
      </c>
      <c r="AK1247" s="23" t="s">
        <v>727</v>
      </c>
      <c r="AL1247" s="22" t="b">
        <v>0</v>
      </c>
      <c r="AM1247" s="22" t="b">
        <v>0</v>
      </c>
      <c r="AN1247" s="22">
        <v>50</v>
      </c>
      <c r="AO1247" s="22">
        <v>0</v>
      </c>
      <c r="AP1247" s="22">
        <v>2000</v>
      </c>
      <c r="AQ1247" s="23" t="s">
        <v>297</v>
      </c>
      <c r="AR1247" s="23"/>
      <c r="AS1247" s="22" t="b">
        <v>0</v>
      </c>
      <c r="AT1247" s="23"/>
      <c r="AU1247" s="23"/>
      <c r="AV1247" s="23" t="s">
        <v>375</v>
      </c>
      <c r="AW1247" s="23"/>
      <c r="AX1247" s="23"/>
      <c r="AY1247" s="23"/>
      <c r="AZ1247" s="23"/>
      <c r="BA1247" s="22">
        <v>1</v>
      </c>
      <c r="BB1247" s="23"/>
      <c r="BC1247" s="22">
        <v>16386570</v>
      </c>
      <c r="BD1247" s="22">
        <v>0</v>
      </c>
      <c r="BE1247" s="22">
        <v>0</v>
      </c>
      <c r="BF1247" s="22">
        <v>60</v>
      </c>
      <c r="BG1247" s="22">
        <v>0</v>
      </c>
      <c r="BH1247" s="22">
        <v>100</v>
      </c>
      <c r="BI1247" s="23"/>
      <c r="BJ1247" s="22">
        <v>0</v>
      </c>
    </row>
    <row r="1248" spans="1:62" x14ac:dyDescent="0.25">
      <c r="A1248" t="str">
        <f>VLOOKUP(ObjectiveData[[#This Row],[Template ID]],ID_Conversion[],3,FALSE)</f>
        <v>IMRT</v>
      </c>
      <c r="B1248" t="str">
        <f>VLOOKUP(ObjectiveData[[#This Row],[Template ID]],ID_Conversion[],6,FALSE)</f>
        <v>H&amp;N</v>
      </c>
      <c r="C1248" s="15">
        <f>VLOOKUP(ObjectiveData[[#This Row],[Last Modified]],Date_Conversion[],13,FALSE)</f>
        <v>42951.519675925927</v>
      </c>
      <c r="D1248" s="15" t="str">
        <f>VLOOKUP(ObjectiveData[[#This Row],[Template ID]],ObjectiveFiles[],3,FALSE)</f>
        <v>ObjectiveTemplate_7151.xml</v>
      </c>
      <c r="E1248" s="22">
        <v>1.7</v>
      </c>
      <c r="F1248" s="23" t="s">
        <v>173</v>
      </c>
      <c r="G1248" s="23" t="s">
        <v>9</v>
      </c>
      <c r="H1248" s="23" t="s">
        <v>14</v>
      </c>
      <c r="I1248" s="23" t="s">
        <v>670</v>
      </c>
      <c r="J1248" s="23"/>
      <c r="K1248" s="23" t="s">
        <v>24</v>
      </c>
      <c r="L1248" s="23" t="s">
        <v>787</v>
      </c>
      <c r="M1248" s="23" t="s">
        <v>788</v>
      </c>
      <c r="N1248" s="23" t="s">
        <v>668</v>
      </c>
      <c r="O1248" s="23" t="s">
        <v>41</v>
      </c>
      <c r="P1248" s="22" t="b">
        <v>0</v>
      </c>
      <c r="Q1248" s="22" t="b">
        <v>0</v>
      </c>
      <c r="R1248" s="22" t="b">
        <v>1</v>
      </c>
      <c r="S1248" s="22">
        <v>80</v>
      </c>
      <c r="T1248" s="22">
        <v>60</v>
      </c>
      <c r="U1248" s="22">
        <v>0</v>
      </c>
      <c r="V1248" s="23" t="s">
        <v>49</v>
      </c>
      <c r="W1248" s="22">
        <v>1000</v>
      </c>
      <c r="X1248" s="22">
        <v>100</v>
      </c>
      <c r="Y1248" s="22" t="b">
        <v>0</v>
      </c>
      <c r="Z1248" s="22">
        <v>150</v>
      </c>
      <c r="AA1248" s="22">
        <v>1</v>
      </c>
      <c r="AB1248" s="22">
        <v>105</v>
      </c>
      <c r="AC1248" s="22">
        <v>60</v>
      </c>
      <c r="AD1248" s="22">
        <v>0.05</v>
      </c>
      <c r="AE1248" s="22" t="b">
        <v>0</v>
      </c>
      <c r="AF1248" s="23" t="s">
        <v>724</v>
      </c>
      <c r="AG1248" s="22">
        <v>5</v>
      </c>
      <c r="AH1248" s="22">
        <v>9</v>
      </c>
      <c r="AI1248" s="22">
        <v>90</v>
      </c>
      <c r="AJ1248" s="22">
        <v>0</v>
      </c>
      <c r="AK1248" s="23" t="s">
        <v>727</v>
      </c>
      <c r="AL1248" s="22" t="b">
        <v>0</v>
      </c>
      <c r="AM1248" s="22" t="b">
        <v>0</v>
      </c>
      <c r="AN1248" s="22">
        <v>50</v>
      </c>
      <c r="AO1248" s="22">
        <v>0</v>
      </c>
      <c r="AP1248" s="22">
        <v>2000</v>
      </c>
      <c r="AQ1248" s="23" t="s">
        <v>297</v>
      </c>
      <c r="AR1248" s="23"/>
      <c r="AS1248" s="22" t="b">
        <v>0</v>
      </c>
      <c r="AT1248" s="23"/>
      <c r="AU1248" s="23"/>
      <c r="AV1248" s="23" t="s">
        <v>375</v>
      </c>
      <c r="AW1248" s="23"/>
      <c r="AX1248" s="23"/>
      <c r="AY1248" s="23"/>
      <c r="AZ1248" s="23"/>
      <c r="BA1248" s="22">
        <v>1</v>
      </c>
      <c r="BB1248" s="23"/>
      <c r="BC1248" s="22">
        <v>16386570</v>
      </c>
      <c r="BD1248" s="22">
        <v>0</v>
      </c>
      <c r="BE1248" s="22">
        <v>1</v>
      </c>
      <c r="BF1248" s="22">
        <v>60</v>
      </c>
      <c r="BG1248" s="22">
        <v>100</v>
      </c>
      <c r="BH1248" s="22">
        <v>100</v>
      </c>
      <c r="BI1248" s="23"/>
      <c r="BJ1248" s="22">
        <v>0</v>
      </c>
    </row>
    <row r="1249" spans="1:62" x14ac:dyDescent="0.25">
      <c r="A1249" t="str">
        <f>VLOOKUP(ObjectiveData[[#This Row],[Template ID]],ID_Conversion[],3,FALSE)</f>
        <v>IMRT</v>
      </c>
      <c r="B1249" t="str">
        <f>VLOOKUP(ObjectiveData[[#This Row],[Template ID]],ID_Conversion[],6,FALSE)</f>
        <v>H&amp;N</v>
      </c>
      <c r="C1249" s="15">
        <f>VLOOKUP(ObjectiveData[[#This Row],[Last Modified]],Date_Conversion[],13,FALSE)</f>
        <v>42951.519675925927</v>
      </c>
      <c r="D1249" s="15" t="str">
        <f>VLOOKUP(ObjectiveData[[#This Row],[Template ID]],ObjectiveFiles[],3,FALSE)</f>
        <v>ObjectiveTemplate_7151.xml</v>
      </c>
      <c r="E1249" s="22">
        <v>1.7</v>
      </c>
      <c r="F1249" s="23" t="s">
        <v>173</v>
      </c>
      <c r="G1249" s="23" t="s">
        <v>9</v>
      </c>
      <c r="H1249" s="23" t="s">
        <v>14</v>
      </c>
      <c r="I1249" s="23" t="s">
        <v>670</v>
      </c>
      <c r="J1249" s="23"/>
      <c r="K1249" s="23" t="s">
        <v>24</v>
      </c>
      <c r="L1249" s="23" t="s">
        <v>787</v>
      </c>
      <c r="M1249" s="23" t="s">
        <v>788</v>
      </c>
      <c r="N1249" s="23" t="s">
        <v>668</v>
      </c>
      <c r="O1249" s="23" t="s">
        <v>41</v>
      </c>
      <c r="P1249" s="22" t="b">
        <v>0</v>
      </c>
      <c r="Q1249" s="22" t="b">
        <v>0</v>
      </c>
      <c r="R1249" s="22" t="b">
        <v>1</v>
      </c>
      <c r="S1249" s="22">
        <v>80</v>
      </c>
      <c r="T1249" s="22">
        <v>60</v>
      </c>
      <c r="U1249" s="22">
        <v>0</v>
      </c>
      <c r="V1249" s="23" t="s">
        <v>49</v>
      </c>
      <c r="W1249" s="22">
        <v>1000</v>
      </c>
      <c r="X1249" s="22">
        <v>100</v>
      </c>
      <c r="Y1249" s="22" t="b">
        <v>0</v>
      </c>
      <c r="Z1249" s="22">
        <v>150</v>
      </c>
      <c r="AA1249" s="22">
        <v>1</v>
      </c>
      <c r="AB1249" s="22">
        <v>105</v>
      </c>
      <c r="AC1249" s="22">
        <v>60</v>
      </c>
      <c r="AD1249" s="22">
        <v>0.05</v>
      </c>
      <c r="AE1249" s="22" t="b">
        <v>0</v>
      </c>
      <c r="AF1249" s="23" t="s">
        <v>724</v>
      </c>
      <c r="AG1249" s="22">
        <v>5</v>
      </c>
      <c r="AH1249" s="22">
        <v>9</v>
      </c>
      <c r="AI1249" s="22">
        <v>90</v>
      </c>
      <c r="AJ1249" s="22">
        <v>0</v>
      </c>
      <c r="AK1249" s="23" t="s">
        <v>727</v>
      </c>
      <c r="AL1249" s="22" t="b">
        <v>0</v>
      </c>
      <c r="AM1249" s="22" t="b">
        <v>0</v>
      </c>
      <c r="AN1249" s="22">
        <v>50</v>
      </c>
      <c r="AO1249" s="22">
        <v>0</v>
      </c>
      <c r="AP1249" s="22">
        <v>2000</v>
      </c>
      <c r="AQ1249" s="23" t="s">
        <v>435</v>
      </c>
      <c r="AR1249" s="23"/>
      <c r="AS1249" s="22" t="b">
        <v>0</v>
      </c>
      <c r="AT1249" s="23"/>
      <c r="AU1249" s="23"/>
      <c r="AV1249" s="23" t="s">
        <v>375</v>
      </c>
      <c r="AW1249" s="23"/>
      <c r="AX1249" s="23"/>
      <c r="AY1249" s="23"/>
      <c r="AZ1249" s="23"/>
      <c r="BA1249" s="22">
        <v>1</v>
      </c>
      <c r="BB1249" s="23"/>
      <c r="BC1249" s="22">
        <v>16386570</v>
      </c>
      <c r="BD1249" s="22">
        <v>0</v>
      </c>
      <c r="BE1249" s="22">
        <v>0</v>
      </c>
      <c r="BF1249" s="22">
        <v>60</v>
      </c>
      <c r="BG1249" s="22">
        <v>0</v>
      </c>
      <c r="BH1249" s="22">
        <v>100</v>
      </c>
      <c r="BI1249" s="23"/>
      <c r="BJ1249" s="22">
        <v>0</v>
      </c>
    </row>
    <row r="1250" spans="1:62" x14ac:dyDescent="0.25">
      <c r="A1250" t="str">
        <f>VLOOKUP(ObjectiveData[[#This Row],[Template ID]],ID_Conversion[],3,FALSE)</f>
        <v>IMRT</v>
      </c>
      <c r="B1250" t="str">
        <f>VLOOKUP(ObjectiveData[[#This Row],[Template ID]],ID_Conversion[],6,FALSE)</f>
        <v>H&amp;N</v>
      </c>
      <c r="C1250" s="15">
        <f>VLOOKUP(ObjectiveData[[#This Row],[Last Modified]],Date_Conversion[],13,FALSE)</f>
        <v>42951.519675925927</v>
      </c>
      <c r="D1250" s="15" t="str">
        <f>VLOOKUP(ObjectiveData[[#This Row],[Template ID]],ObjectiveFiles[],3,FALSE)</f>
        <v>ObjectiveTemplate_7151.xml</v>
      </c>
      <c r="E1250" s="22">
        <v>1.7</v>
      </c>
      <c r="F1250" s="23" t="s">
        <v>173</v>
      </c>
      <c r="G1250" s="23" t="s">
        <v>9</v>
      </c>
      <c r="H1250" s="23" t="s">
        <v>14</v>
      </c>
      <c r="I1250" s="23" t="s">
        <v>670</v>
      </c>
      <c r="J1250" s="23"/>
      <c r="K1250" s="23" t="s">
        <v>24</v>
      </c>
      <c r="L1250" s="23" t="s">
        <v>787</v>
      </c>
      <c r="M1250" s="23" t="s">
        <v>788</v>
      </c>
      <c r="N1250" s="23" t="s">
        <v>668</v>
      </c>
      <c r="O1250" s="23" t="s">
        <v>41</v>
      </c>
      <c r="P1250" s="22" t="b">
        <v>0</v>
      </c>
      <c r="Q1250" s="22" t="b">
        <v>0</v>
      </c>
      <c r="R1250" s="22" t="b">
        <v>1</v>
      </c>
      <c r="S1250" s="22">
        <v>80</v>
      </c>
      <c r="T1250" s="22">
        <v>60</v>
      </c>
      <c r="U1250" s="22">
        <v>0</v>
      </c>
      <c r="V1250" s="23" t="s">
        <v>49</v>
      </c>
      <c r="W1250" s="22">
        <v>1000</v>
      </c>
      <c r="X1250" s="22">
        <v>100</v>
      </c>
      <c r="Y1250" s="22" t="b">
        <v>0</v>
      </c>
      <c r="Z1250" s="22">
        <v>150</v>
      </c>
      <c r="AA1250" s="22">
        <v>1</v>
      </c>
      <c r="AB1250" s="22">
        <v>105</v>
      </c>
      <c r="AC1250" s="22">
        <v>60</v>
      </c>
      <c r="AD1250" s="22">
        <v>0.05</v>
      </c>
      <c r="AE1250" s="22" t="b">
        <v>0</v>
      </c>
      <c r="AF1250" s="23" t="s">
        <v>724</v>
      </c>
      <c r="AG1250" s="22">
        <v>5</v>
      </c>
      <c r="AH1250" s="22">
        <v>9</v>
      </c>
      <c r="AI1250" s="22">
        <v>90</v>
      </c>
      <c r="AJ1250" s="22">
        <v>0</v>
      </c>
      <c r="AK1250" s="23" t="s">
        <v>727</v>
      </c>
      <c r="AL1250" s="22" t="b">
        <v>0</v>
      </c>
      <c r="AM1250" s="22" t="b">
        <v>0</v>
      </c>
      <c r="AN1250" s="22">
        <v>50</v>
      </c>
      <c r="AO1250" s="22">
        <v>0</v>
      </c>
      <c r="AP1250" s="22">
        <v>2000</v>
      </c>
      <c r="AQ1250" s="23" t="s">
        <v>435</v>
      </c>
      <c r="AR1250" s="23"/>
      <c r="AS1250" s="22" t="b">
        <v>0</v>
      </c>
      <c r="AT1250" s="23"/>
      <c r="AU1250" s="23"/>
      <c r="AV1250" s="23" t="s">
        <v>375</v>
      </c>
      <c r="AW1250" s="23"/>
      <c r="AX1250" s="23"/>
      <c r="AY1250" s="23"/>
      <c r="AZ1250" s="23"/>
      <c r="BA1250" s="22">
        <v>1</v>
      </c>
      <c r="BB1250" s="23"/>
      <c r="BC1250" s="22">
        <v>16386570</v>
      </c>
      <c r="BD1250" s="22">
        <v>0</v>
      </c>
      <c r="BE1250" s="22">
        <v>1</v>
      </c>
      <c r="BF1250" s="22">
        <v>60</v>
      </c>
      <c r="BG1250" s="22">
        <v>100</v>
      </c>
      <c r="BH1250" s="22">
        <v>100</v>
      </c>
      <c r="BI1250" s="23"/>
      <c r="BJ1250" s="22">
        <v>0</v>
      </c>
    </row>
    <row r="1251" spans="1:62" x14ac:dyDescent="0.25">
      <c r="A1251" t="str">
        <f>VLOOKUP(ObjectiveData[[#This Row],[Template ID]],ID_Conversion[],3,FALSE)</f>
        <v>IMRT</v>
      </c>
      <c r="B1251" t="str">
        <f>VLOOKUP(ObjectiveData[[#This Row],[Template ID]],ID_Conversion[],6,FALSE)</f>
        <v>H&amp;N</v>
      </c>
      <c r="C1251" s="15">
        <f>VLOOKUP(ObjectiveData[[#This Row],[Last Modified]],Date_Conversion[],13,FALSE)</f>
        <v>42951.519675925927</v>
      </c>
      <c r="D1251" s="15" t="str">
        <f>VLOOKUP(ObjectiveData[[#This Row],[Template ID]],ObjectiveFiles[],3,FALSE)</f>
        <v>ObjectiveTemplate_7151.xml</v>
      </c>
      <c r="E1251" s="22">
        <v>1.7</v>
      </c>
      <c r="F1251" s="23" t="s">
        <v>173</v>
      </c>
      <c r="G1251" s="23" t="s">
        <v>9</v>
      </c>
      <c r="H1251" s="23" t="s">
        <v>14</v>
      </c>
      <c r="I1251" s="23" t="s">
        <v>670</v>
      </c>
      <c r="J1251" s="23"/>
      <c r="K1251" s="23" t="s">
        <v>24</v>
      </c>
      <c r="L1251" s="23" t="s">
        <v>787</v>
      </c>
      <c r="M1251" s="23" t="s">
        <v>788</v>
      </c>
      <c r="N1251" s="23" t="s">
        <v>668</v>
      </c>
      <c r="O1251" s="23" t="s">
        <v>41</v>
      </c>
      <c r="P1251" s="22" t="b">
        <v>0</v>
      </c>
      <c r="Q1251" s="22" t="b">
        <v>0</v>
      </c>
      <c r="R1251" s="22" t="b">
        <v>1</v>
      </c>
      <c r="S1251" s="22">
        <v>80</v>
      </c>
      <c r="T1251" s="22">
        <v>60</v>
      </c>
      <c r="U1251" s="22">
        <v>0</v>
      </c>
      <c r="V1251" s="23" t="s">
        <v>49</v>
      </c>
      <c r="W1251" s="22">
        <v>1000</v>
      </c>
      <c r="X1251" s="22">
        <v>100</v>
      </c>
      <c r="Y1251" s="22" t="b">
        <v>0</v>
      </c>
      <c r="Z1251" s="22">
        <v>150</v>
      </c>
      <c r="AA1251" s="22">
        <v>1</v>
      </c>
      <c r="AB1251" s="22">
        <v>105</v>
      </c>
      <c r="AC1251" s="22">
        <v>60</v>
      </c>
      <c r="AD1251" s="22">
        <v>0.05</v>
      </c>
      <c r="AE1251" s="22" t="b">
        <v>0</v>
      </c>
      <c r="AF1251" s="23" t="s">
        <v>724</v>
      </c>
      <c r="AG1251" s="22">
        <v>5</v>
      </c>
      <c r="AH1251" s="22">
        <v>9</v>
      </c>
      <c r="AI1251" s="22">
        <v>90</v>
      </c>
      <c r="AJ1251" s="22">
        <v>0</v>
      </c>
      <c r="AK1251" s="23" t="s">
        <v>727</v>
      </c>
      <c r="AL1251" s="22" t="b">
        <v>0</v>
      </c>
      <c r="AM1251" s="22" t="b">
        <v>0</v>
      </c>
      <c r="AN1251" s="22">
        <v>50</v>
      </c>
      <c r="AO1251" s="22">
        <v>0</v>
      </c>
      <c r="AP1251" s="22">
        <v>2000</v>
      </c>
      <c r="AQ1251" s="23" t="s">
        <v>420</v>
      </c>
      <c r="AR1251" s="23"/>
      <c r="AS1251" s="22" t="b">
        <v>0</v>
      </c>
      <c r="AT1251" s="23"/>
      <c r="AU1251" s="23"/>
      <c r="AV1251" s="23" t="s">
        <v>375</v>
      </c>
      <c r="AW1251" s="23"/>
      <c r="AX1251" s="23"/>
      <c r="AY1251" s="23"/>
      <c r="AZ1251" s="23"/>
      <c r="BA1251" s="22">
        <v>1</v>
      </c>
      <c r="BB1251" s="23"/>
      <c r="BC1251" s="22">
        <v>16386570</v>
      </c>
      <c r="BD1251" s="22">
        <v>0</v>
      </c>
      <c r="BE1251" s="22">
        <v>0</v>
      </c>
      <c r="BF1251" s="22">
        <v>60</v>
      </c>
      <c r="BG1251" s="22">
        <v>0</v>
      </c>
      <c r="BH1251" s="22">
        <v>100</v>
      </c>
      <c r="BI1251" s="23"/>
      <c r="BJ1251" s="22">
        <v>0</v>
      </c>
    </row>
    <row r="1252" spans="1:62" x14ac:dyDescent="0.25">
      <c r="A1252" t="str">
        <f>VLOOKUP(ObjectiveData[[#This Row],[Template ID]],ID_Conversion[],3,FALSE)</f>
        <v>IMRT</v>
      </c>
      <c r="B1252" t="str">
        <f>VLOOKUP(ObjectiveData[[#This Row],[Template ID]],ID_Conversion[],6,FALSE)</f>
        <v>H&amp;N</v>
      </c>
      <c r="C1252" s="15">
        <f>VLOOKUP(ObjectiveData[[#This Row],[Last Modified]],Date_Conversion[],13,FALSE)</f>
        <v>42951.519675925927</v>
      </c>
      <c r="D1252" s="15" t="str">
        <f>VLOOKUP(ObjectiveData[[#This Row],[Template ID]],ObjectiveFiles[],3,FALSE)</f>
        <v>ObjectiveTemplate_7151.xml</v>
      </c>
      <c r="E1252" s="22">
        <v>1.7</v>
      </c>
      <c r="F1252" s="23" t="s">
        <v>173</v>
      </c>
      <c r="G1252" s="23" t="s">
        <v>9</v>
      </c>
      <c r="H1252" s="23" t="s">
        <v>14</v>
      </c>
      <c r="I1252" s="23" t="s">
        <v>670</v>
      </c>
      <c r="J1252" s="23"/>
      <c r="K1252" s="23" t="s">
        <v>24</v>
      </c>
      <c r="L1252" s="23" t="s">
        <v>787</v>
      </c>
      <c r="M1252" s="23" t="s">
        <v>788</v>
      </c>
      <c r="N1252" s="23" t="s">
        <v>668</v>
      </c>
      <c r="O1252" s="23" t="s">
        <v>41</v>
      </c>
      <c r="P1252" s="22" t="b">
        <v>0</v>
      </c>
      <c r="Q1252" s="22" t="b">
        <v>0</v>
      </c>
      <c r="R1252" s="22" t="b">
        <v>1</v>
      </c>
      <c r="S1252" s="22">
        <v>80</v>
      </c>
      <c r="T1252" s="22">
        <v>60</v>
      </c>
      <c r="U1252" s="22">
        <v>0</v>
      </c>
      <c r="V1252" s="23" t="s">
        <v>49</v>
      </c>
      <c r="W1252" s="22">
        <v>1000</v>
      </c>
      <c r="X1252" s="22">
        <v>100</v>
      </c>
      <c r="Y1252" s="22" t="b">
        <v>0</v>
      </c>
      <c r="Z1252" s="22">
        <v>150</v>
      </c>
      <c r="AA1252" s="22">
        <v>1</v>
      </c>
      <c r="AB1252" s="22">
        <v>105</v>
      </c>
      <c r="AC1252" s="22">
        <v>60</v>
      </c>
      <c r="AD1252" s="22">
        <v>0.05</v>
      </c>
      <c r="AE1252" s="22" t="b">
        <v>0</v>
      </c>
      <c r="AF1252" s="23" t="s">
        <v>724</v>
      </c>
      <c r="AG1252" s="22">
        <v>5</v>
      </c>
      <c r="AH1252" s="22">
        <v>9</v>
      </c>
      <c r="AI1252" s="22">
        <v>90</v>
      </c>
      <c r="AJ1252" s="22">
        <v>0</v>
      </c>
      <c r="AK1252" s="23" t="s">
        <v>727</v>
      </c>
      <c r="AL1252" s="22" t="b">
        <v>0</v>
      </c>
      <c r="AM1252" s="22" t="b">
        <v>0</v>
      </c>
      <c r="AN1252" s="22">
        <v>50</v>
      </c>
      <c r="AO1252" s="22">
        <v>0</v>
      </c>
      <c r="AP1252" s="22">
        <v>2000</v>
      </c>
      <c r="AQ1252" s="23" t="s">
        <v>420</v>
      </c>
      <c r="AR1252" s="23"/>
      <c r="AS1252" s="22" t="b">
        <v>0</v>
      </c>
      <c r="AT1252" s="23"/>
      <c r="AU1252" s="23"/>
      <c r="AV1252" s="23" t="s">
        <v>375</v>
      </c>
      <c r="AW1252" s="23"/>
      <c r="AX1252" s="23"/>
      <c r="AY1252" s="23"/>
      <c r="AZ1252" s="23"/>
      <c r="BA1252" s="22">
        <v>1</v>
      </c>
      <c r="BB1252" s="23"/>
      <c r="BC1252" s="22">
        <v>16386570</v>
      </c>
      <c r="BD1252" s="22">
        <v>0</v>
      </c>
      <c r="BE1252" s="22">
        <v>1</v>
      </c>
      <c r="BF1252" s="22">
        <v>60</v>
      </c>
      <c r="BG1252" s="22">
        <v>100</v>
      </c>
      <c r="BH1252" s="22">
        <v>100</v>
      </c>
      <c r="BI1252" s="23"/>
      <c r="BJ1252" s="22">
        <v>0</v>
      </c>
    </row>
    <row r="1253" spans="1:62" x14ac:dyDescent="0.25">
      <c r="A1253" t="str">
        <f>VLOOKUP(ObjectiveData[[#This Row],[Template ID]],ID_Conversion[],3,FALSE)</f>
        <v>IMRT</v>
      </c>
      <c r="B1253" t="str">
        <f>VLOOKUP(ObjectiveData[[#This Row],[Template ID]],ID_Conversion[],6,FALSE)</f>
        <v>H&amp;N</v>
      </c>
      <c r="C1253" s="15">
        <f>VLOOKUP(ObjectiveData[[#This Row],[Last Modified]],Date_Conversion[],13,FALSE)</f>
        <v>42951.519675925927</v>
      </c>
      <c r="D1253" s="15" t="str">
        <f>VLOOKUP(ObjectiveData[[#This Row],[Template ID]],ObjectiveFiles[],3,FALSE)</f>
        <v>ObjectiveTemplate_7151.xml</v>
      </c>
      <c r="E1253" s="22">
        <v>1.7</v>
      </c>
      <c r="F1253" s="23" t="s">
        <v>173</v>
      </c>
      <c r="G1253" s="23" t="s">
        <v>9</v>
      </c>
      <c r="H1253" s="23" t="s">
        <v>14</v>
      </c>
      <c r="I1253" s="23" t="s">
        <v>670</v>
      </c>
      <c r="J1253" s="23"/>
      <c r="K1253" s="23" t="s">
        <v>24</v>
      </c>
      <c r="L1253" s="23" t="s">
        <v>787</v>
      </c>
      <c r="M1253" s="23" t="s">
        <v>788</v>
      </c>
      <c r="N1253" s="23" t="s">
        <v>668</v>
      </c>
      <c r="O1253" s="23" t="s">
        <v>41</v>
      </c>
      <c r="P1253" s="22" t="b">
        <v>0</v>
      </c>
      <c r="Q1253" s="22" t="b">
        <v>0</v>
      </c>
      <c r="R1253" s="22" t="b">
        <v>1</v>
      </c>
      <c r="S1253" s="22">
        <v>80</v>
      </c>
      <c r="T1253" s="22">
        <v>60</v>
      </c>
      <c r="U1253" s="22">
        <v>0</v>
      </c>
      <c r="V1253" s="23" t="s">
        <v>49</v>
      </c>
      <c r="W1253" s="22">
        <v>1000</v>
      </c>
      <c r="X1253" s="22">
        <v>100</v>
      </c>
      <c r="Y1253" s="22" t="b">
        <v>0</v>
      </c>
      <c r="Z1253" s="22">
        <v>150</v>
      </c>
      <c r="AA1253" s="22">
        <v>1</v>
      </c>
      <c r="AB1253" s="22">
        <v>105</v>
      </c>
      <c r="AC1253" s="22">
        <v>60</v>
      </c>
      <c r="AD1253" s="22">
        <v>0.05</v>
      </c>
      <c r="AE1253" s="22" t="b">
        <v>0</v>
      </c>
      <c r="AF1253" s="23" t="s">
        <v>724</v>
      </c>
      <c r="AG1253" s="22">
        <v>5</v>
      </c>
      <c r="AH1253" s="22">
        <v>9</v>
      </c>
      <c r="AI1253" s="22">
        <v>90</v>
      </c>
      <c r="AJ1253" s="22">
        <v>0</v>
      </c>
      <c r="AK1253" s="23" t="s">
        <v>727</v>
      </c>
      <c r="AL1253" s="22" t="b">
        <v>0</v>
      </c>
      <c r="AM1253" s="22" t="b">
        <v>0</v>
      </c>
      <c r="AN1253" s="22">
        <v>50</v>
      </c>
      <c r="AO1253" s="22">
        <v>0</v>
      </c>
      <c r="AP1253" s="22">
        <v>2000</v>
      </c>
      <c r="AQ1253" s="23" t="s">
        <v>531</v>
      </c>
      <c r="AR1253" s="23"/>
      <c r="AS1253" s="22" t="b">
        <v>0</v>
      </c>
      <c r="AT1253" s="23"/>
      <c r="AU1253" s="23"/>
      <c r="AV1253" s="23" t="s">
        <v>501</v>
      </c>
      <c r="AW1253" s="23"/>
      <c r="AX1253" s="23"/>
      <c r="AY1253" s="23"/>
      <c r="AZ1253" s="23"/>
      <c r="BA1253" s="22">
        <v>1</v>
      </c>
      <c r="BB1253" s="23"/>
      <c r="BC1253" s="22">
        <v>65535</v>
      </c>
      <c r="BD1253" s="22"/>
      <c r="BE1253" s="22"/>
      <c r="BF1253" s="22"/>
      <c r="BG1253" s="22"/>
      <c r="BH1253" s="22"/>
      <c r="BI1253" s="23"/>
      <c r="BJ1253" s="22"/>
    </row>
    <row r="1254" spans="1:62" x14ac:dyDescent="0.25">
      <c r="A1254" t="str">
        <f>VLOOKUP(ObjectiveData[[#This Row],[Template ID]],ID_Conversion[],3,FALSE)</f>
        <v>IMRT</v>
      </c>
      <c r="B1254" t="str">
        <f>VLOOKUP(ObjectiveData[[#This Row],[Template ID]],ID_Conversion[],6,FALSE)</f>
        <v>H&amp;N</v>
      </c>
      <c r="C1254" s="15">
        <f>VLOOKUP(ObjectiveData[[#This Row],[Last Modified]],Date_Conversion[],13,FALSE)</f>
        <v>42951.519675925927</v>
      </c>
      <c r="D1254" s="15" t="str">
        <f>VLOOKUP(ObjectiveData[[#This Row],[Template ID]],ObjectiveFiles[],3,FALSE)</f>
        <v>ObjectiveTemplate_7151.xml</v>
      </c>
      <c r="E1254" s="22">
        <v>1.7</v>
      </c>
      <c r="F1254" s="23" t="s">
        <v>173</v>
      </c>
      <c r="G1254" s="23" t="s">
        <v>9</v>
      </c>
      <c r="H1254" s="23" t="s">
        <v>14</v>
      </c>
      <c r="I1254" s="23" t="s">
        <v>670</v>
      </c>
      <c r="J1254" s="23"/>
      <c r="K1254" s="23" t="s">
        <v>24</v>
      </c>
      <c r="L1254" s="23" t="s">
        <v>787</v>
      </c>
      <c r="M1254" s="23" t="s">
        <v>788</v>
      </c>
      <c r="N1254" s="23" t="s">
        <v>668</v>
      </c>
      <c r="O1254" s="23" t="s">
        <v>41</v>
      </c>
      <c r="P1254" s="22" t="b">
        <v>0</v>
      </c>
      <c r="Q1254" s="22" t="b">
        <v>0</v>
      </c>
      <c r="R1254" s="22" t="b">
        <v>1</v>
      </c>
      <c r="S1254" s="22">
        <v>80</v>
      </c>
      <c r="T1254" s="22">
        <v>60</v>
      </c>
      <c r="U1254" s="22">
        <v>0</v>
      </c>
      <c r="V1254" s="23" t="s">
        <v>49</v>
      </c>
      <c r="W1254" s="22">
        <v>1000</v>
      </c>
      <c r="X1254" s="22">
        <v>100</v>
      </c>
      <c r="Y1254" s="22" t="b">
        <v>0</v>
      </c>
      <c r="Z1254" s="22">
        <v>150</v>
      </c>
      <c r="AA1254" s="22">
        <v>1</v>
      </c>
      <c r="AB1254" s="22">
        <v>105</v>
      </c>
      <c r="AC1254" s="22">
        <v>60</v>
      </c>
      <c r="AD1254" s="22">
        <v>0.05</v>
      </c>
      <c r="AE1254" s="22" t="b">
        <v>0</v>
      </c>
      <c r="AF1254" s="23" t="s">
        <v>724</v>
      </c>
      <c r="AG1254" s="22">
        <v>5</v>
      </c>
      <c r="AH1254" s="22">
        <v>9</v>
      </c>
      <c r="AI1254" s="22">
        <v>90</v>
      </c>
      <c r="AJ1254" s="22">
        <v>0</v>
      </c>
      <c r="AK1254" s="23" t="s">
        <v>727</v>
      </c>
      <c r="AL1254" s="22" t="b">
        <v>0</v>
      </c>
      <c r="AM1254" s="22" t="b">
        <v>0</v>
      </c>
      <c r="AN1254" s="22">
        <v>50</v>
      </c>
      <c r="AO1254" s="22">
        <v>0</v>
      </c>
      <c r="AP1254" s="22">
        <v>2000</v>
      </c>
      <c r="AQ1254" s="23" t="s">
        <v>295</v>
      </c>
      <c r="AR1254" s="23"/>
      <c r="AS1254" s="22" t="b">
        <v>0</v>
      </c>
      <c r="AT1254" s="23"/>
      <c r="AU1254" s="23"/>
      <c r="AV1254" s="23"/>
      <c r="AW1254" s="23"/>
      <c r="AX1254" s="23"/>
      <c r="AY1254" s="23"/>
      <c r="AZ1254" s="23"/>
      <c r="BA1254" s="22"/>
      <c r="BB1254" s="23"/>
      <c r="BC1254" s="22">
        <v>239</v>
      </c>
      <c r="BD1254" s="22">
        <v>1</v>
      </c>
      <c r="BE1254" s="22">
        <v>0</v>
      </c>
      <c r="BF1254" s="22">
        <v>54</v>
      </c>
      <c r="BG1254" s="22">
        <v>25</v>
      </c>
      <c r="BH1254" s="22">
        <v>70</v>
      </c>
      <c r="BI1254" s="23"/>
      <c r="BJ1254" s="22">
        <v>1</v>
      </c>
    </row>
    <row r="1255" spans="1:62" x14ac:dyDescent="0.25">
      <c r="A1255" t="str">
        <f>VLOOKUP(ObjectiveData[[#This Row],[Template ID]],ID_Conversion[],3,FALSE)</f>
        <v>IMRT</v>
      </c>
      <c r="B1255" t="str">
        <f>VLOOKUP(ObjectiveData[[#This Row],[Template ID]],ID_Conversion[],6,FALSE)</f>
        <v>H&amp;N</v>
      </c>
      <c r="C1255" s="15">
        <f>VLOOKUP(ObjectiveData[[#This Row],[Last Modified]],Date_Conversion[],13,FALSE)</f>
        <v>42951.519675925927</v>
      </c>
      <c r="D1255" s="15" t="str">
        <f>VLOOKUP(ObjectiveData[[#This Row],[Template ID]],ObjectiveFiles[],3,FALSE)</f>
        <v>ObjectiveTemplate_7151.xml</v>
      </c>
      <c r="E1255" s="22">
        <v>1.7</v>
      </c>
      <c r="F1255" s="23" t="s">
        <v>173</v>
      </c>
      <c r="G1255" s="23" t="s">
        <v>9</v>
      </c>
      <c r="H1255" s="23" t="s">
        <v>14</v>
      </c>
      <c r="I1255" s="23" t="s">
        <v>670</v>
      </c>
      <c r="J1255" s="23"/>
      <c r="K1255" s="23" t="s">
        <v>24</v>
      </c>
      <c r="L1255" s="23" t="s">
        <v>787</v>
      </c>
      <c r="M1255" s="23" t="s">
        <v>788</v>
      </c>
      <c r="N1255" s="23" t="s">
        <v>668</v>
      </c>
      <c r="O1255" s="23" t="s">
        <v>41</v>
      </c>
      <c r="P1255" s="22" t="b">
        <v>0</v>
      </c>
      <c r="Q1255" s="22" t="b">
        <v>0</v>
      </c>
      <c r="R1255" s="22" t="b">
        <v>1</v>
      </c>
      <c r="S1255" s="22">
        <v>80</v>
      </c>
      <c r="T1255" s="22">
        <v>60</v>
      </c>
      <c r="U1255" s="22">
        <v>0</v>
      </c>
      <c r="V1255" s="23" t="s">
        <v>49</v>
      </c>
      <c r="W1255" s="22">
        <v>1000</v>
      </c>
      <c r="X1255" s="22">
        <v>100</v>
      </c>
      <c r="Y1255" s="22" t="b">
        <v>0</v>
      </c>
      <c r="Z1255" s="22">
        <v>150</v>
      </c>
      <c r="AA1255" s="22">
        <v>1</v>
      </c>
      <c r="AB1255" s="22">
        <v>105</v>
      </c>
      <c r="AC1255" s="22">
        <v>60</v>
      </c>
      <c r="AD1255" s="22">
        <v>0.05</v>
      </c>
      <c r="AE1255" s="22" t="b">
        <v>0</v>
      </c>
      <c r="AF1255" s="23" t="s">
        <v>724</v>
      </c>
      <c r="AG1255" s="22">
        <v>5</v>
      </c>
      <c r="AH1255" s="22">
        <v>9</v>
      </c>
      <c r="AI1255" s="22">
        <v>90</v>
      </c>
      <c r="AJ1255" s="22">
        <v>0</v>
      </c>
      <c r="AK1255" s="23" t="s">
        <v>727</v>
      </c>
      <c r="AL1255" s="22" t="b">
        <v>0</v>
      </c>
      <c r="AM1255" s="22" t="b">
        <v>0</v>
      </c>
      <c r="AN1255" s="22">
        <v>50</v>
      </c>
      <c r="AO1255" s="22">
        <v>0</v>
      </c>
      <c r="AP1255" s="22">
        <v>2000</v>
      </c>
      <c r="AQ1255" s="23" t="s">
        <v>295</v>
      </c>
      <c r="AR1255" s="23"/>
      <c r="AS1255" s="22" t="b">
        <v>0</v>
      </c>
      <c r="AT1255" s="23"/>
      <c r="AU1255" s="23"/>
      <c r="AV1255" s="23"/>
      <c r="AW1255" s="23"/>
      <c r="AX1255" s="23"/>
      <c r="AY1255" s="23"/>
      <c r="AZ1255" s="23"/>
      <c r="BA1255" s="22"/>
      <c r="BB1255" s="23"/>
      <c r="BC1255" s="22">
        <v>239</v>
      </c>
      <c r="BD1255" s="22">
        <v>1</v>
      </c>
      <c r="BE1255" s="22">
        <v>0</v>
      </c>
      <c r="BF1255" s="22">
        <v>57</v>
      </c>
      <c r="BG1255" s="22">
        <v>10</v>
      </c>
      <c r="BH1255" s="22">
        <v>50</v>
      </c>
      <c r="BI1255" s="23"/>
      <c r="BJ1255" s="22">
        <v>1</v>
      </c>
    </row>
    <row r="1256" spans="1:62" x14ac:dyDescent="0.25">
      <c r="A1256" t="str">
        <f>VLOOKUP(ObjectiveData[[#This Row],[Template ID]],ID_Conversion[],3,FALSE)</f>
        <v>IMRT</v>
      </c>
      <c r="B1256" t="str">
        <f>VLOOKUP(ObjectiveData[[#This Row],[Template ID]],ID_Conversion[],6,FALSE)</f>
        <v>H&amp;N</v>
      </c>
      <c r="C1256" s="15">
        <f>VLOOKUP(ObjectiveData[[#This Row],[Last Modified]],Date_Conversion[],13,FALSE)</f>
        <v>42951.519675925927</v>
      </c>
      <c r="D1256" s="15" t="str">
        <f>VLOOKUP(ObjectiveData[[#This Row],[Template ID]],ObjectiveFiles[],3,FALSE)</f>
        <v>ObjectiveTemplate_7151.xml</v>
      </c>
      <c r="E1256" s="22">
        <v>1.7</v>
      </c>
      <c r="F1256" s="23" t="s">
        <v>173</v>
      </c>
      <c r="G1256" s="23" t="s">
        <v>9</v>
      </c>
      <c r="H1256" s="23" t="s">
        <v>14</v>
      </c>
      <c r="I1256" s="23" t="s">
        <v>670</v>
      </c>
      <c r="J1256" s="23"/>
      <c r="K1256" s="23" t="s">
        <v>24</v>
      </c>
      <c r="L1256" s="23" t="s">
        <v>787</v>
      </c>
      <c r="M1256" s="23" t="s">
        <v>788</v>
      </c>
      <c r="N1256" s="23" t="s">
        <v>668</v>
      </c>
      <c r="O1256" s="23" t="s">
        <v>41</v>
      </c>
      <c r="P1256" s="22" t="b">
        <v>0</v>
      </c>
      <c r="Q1256" s="22" t="b">
        <v>0</v>
      </c>
      <c r="R1256" s="22" t="b">
        <v>1</v>
      </c>
      <c r="S1256" s="22">
        <v>80</v>
      </c>
      <c r="T1256" s="22">
        <v>60</v>
      </c>
      <c r="U1256" s="22">
        <v>0</v>
      </c>
      <c r="V1256" s="23" t="s">
        <v>49</v>
      </c>
      <c r="W1256" s="22">
        <v>1000</v>
      </c>
      <c r="X1256" s="22">
        <v>100</v>
      </c>
      <c r="Y1256" s="22" t="b">
        <v>0</v>
      </c>
      <c r="Z1256" s="22">
        <v>150</v>
      </c>
      <c r="AA1256" s="22">
        <v>1</v>
      </c>
      <c r="AB1256" s="22">
        <v>105</v>
      </c>
      <c r="AC1256" s="22">
        <v>60</v>
      </c>
      <c r="AD1256" s="22">
        <v>0.05</v>
      </c>
      <c r="AE1256" s="22" t="b">
        <v>0</v>
      </c>
      <c r="AF1256" s="23" t="s">
        <v>724</v>
      </c>
      <c r="AG1256" s="22">
        <v>5</v>
      </c>
      <c r="AH1256" s="22">
        <v>9</v>
      </c>
      <c r="AI1256" s="22">
        <v>90</v>
      </c>
      <c r="AJ1256" s="22">
        <v>0</v>
      </c>
      <c r="AK1256" s="23" t="s">
        <v>727</v>
      </c>
      <c r="AL1256" s="22" t="b">
        <v>0</v>
      </c>
      <c r="AM1256" s="22" t="b">
        <v>0</v>
      </c>
      <c r="AN1256" s="22">
        <v>50</v>
      </c>
      <c r="AO1256" s="22">
        <v>0</v>
      </c>
      <c r="AP1256" s="22">
        <v>2000</v>
      </c>
      <c r="AQ1256" s="23" t="s">
        <v>295</v>
      </c>
      <c r="AR1256" s="23"/>
      <c r="AS1256" s="22" t="b">
        <v>0</v>
      </c>
      <c r="AT1256" s="23"/>
      <c r="AU1256" s="23"/>
      <c r="AV1256" s="23"/>
      <c r="AW1256" s="23"/>
      <c r="AX1256" s="23"/>
      <c r="AY1256" s="23"/>
      <c r="AZ1256" s="23"/>
      <c r="BA1256" s="22"/>
      <c r="BB1256" s="23"/>
      <c r="BC1256" s="22">
        <v>239</v>
      </c>
      <c r="BD1256" s="22">
        <v>0</v>
      </c>
      <c r="BE1256" s="22">
        <v>0</v>
      </c>
      <c r="BF1256" s="22">
        <v>57</v>
      </c>
      <c r="BG1256" s="22">
        <v>0</v>
      </c>
      <c r="BH1256" s="22">
        <v>100</v>
      </c>
      <c r="BI1256" s="23"/>
      <c r="BJ1256" s="22">
        <v>0</v>
      </c>
    </row>
    <row r="1257" spans="1:62" x14ac:dyDescent="0.25">
      <c r="A1257" t="str">
        <f>VLOOKUP(ObjectiveData[[#This Row],[Template ID]],ID_Conversion[],3,FALSE)</f>
        <v>IMRT</v>
      </c>
      <c r="B1257" t="str">
        <f>VLOOKUP(ObjectiveData[[#This Row],[Template ID]],ID_Conversion[],6,FALSE)</f>
        <v>H&amp;N</v>
      </c>
      <c r="C1257" s="15">
        <f>VLOOKUP(ObjectiveData[[#This Row],[Last Modified]],Date_Conversion[],13,FALSE)</f>
        <v>42951.519675925927</v>
      </c>
      <c r="D1257" s="15" t="str">
        <f>VLOOKUP(ObjectiveData[[#This Row],[Template ID]],ObjectiveFiles[],3,FALSE)</f>
        <v>ObjectiveTemplate_7151.xml</v>
      </c>
      <c r="E1257" s="22">
        <v>1.7</v>
      </c>
      <c r="F1257" s="23" t="s">
        <v>173</v>
      </c>
      <c r="G1257" s="23" t="s">
        <v>9</v>
      </c>
      <c r="H1257" s="23" t="s">
        <v>14</v>
      </c>
      <c r="I1257" s="23" t="s">
        <v>670</v>
      </c>
      <c r="J1257" s="23"/>
      <c r="K1257" s="23" t="s">
        <v>24</v>
      </c>
      <c r="L1257" s="23" t="s">
        <v>787</v>
      </c>
      <c r="M1257" s="23" t="s">
        <v>788</v>
      </c>
      <c r="N1257" s="23" t="s">
        <v>668</v>
      </c>
      <c r="O1257" s="23" t="s">
        <v>41</v>
      </c>
      <c r="P1257" s="22" t="b">
        <v>0</v>
      </c>
      <c r="Q1257" s="22" t="b">
        <v>0</v>
      </c>
      <c r="R1257" s="22" t="b">
        <v>1</v>
      </c>
      <c r="S1257" s="22">
        <v>80</v>
      </c>
      <c r="T1257" s="22">
        <v>60</v>
      </c>
      <c r="U1257" s="22">
        <v>0</v>
      </c>
      <c r="V1257" s="23" t="s">
        <v>49</v>
      </c>
      <c r="W1257" s="22">
        <v>1000</v>
      </c>
      <c r="X1257" s="22">
        <v>100</v>
      </c>
      <c r="Y1257" s="22" t="b">
        <v>0</v>
      </c>
      <c r="Z1257" s="22">
        <v>150</v>
      </c>
      <c r="AA1257" s="22">
        <v>1</v>
      </c>
      <c r="AB1257" s="22">
        <v>105</v>
      </c>
      <c r="AC1257" s="22">
        <v>60</v>
      </c>
      <c r="AD1257" s="22">
        <v>0.05</v>
      </c>
      <c r="AE1257" s="22" t="b">
        <v>0</v>
      </c>
      <c r="AF1257" s="23" t="s">
        <v>724</v>
      </c>
      <c r="AG1257" s="22">
        <v>5</v>
      </c>
      <c r="AH1257" s="22">
        <v>9</v>
      </c>
      <c r="AI1257" s="22">
        <v>90</v>
      </c>
      <c r="AJ1257" s="22">
        <v>0</v>
      </c>
      <c r="AK1257" s="23" t="s">
        <v>727</v>
      </c>
      <c r="AL1257" s="22" t="b">
        <v>0</v>
      </c>
      <c r="AM1257" s="22" t="b">
        <v>0</v>
      </c>
      <c r="AN1257" s="22">
        <v>50</v>
      </c>
      <c r="AO1257" s="22">
        <v>0</v>
      </c>
      <c r="AP1257" s="22">
        <v>2000</v>
      </c>
      <c r="AQ1257" s="23" t="s">
        <v>295</v>
      </c>
      <c r="AR1257" s="23"/>
      <c r="AS1257" s="22" t="b">
        <v>0</v>
      </c>
      <c r="AT1257" s="23"/>
      <c r="AU1257" s="23"/>
      <c r="AV1257" s="23"/>
      <c r="AW1257" s="23"/>
      <c r="AX1257" s="23"/>
      <c r="AY1257" s="23"/>
      <c r="AZ1257" s="23"/>
      <c r="BA1257" s="22"/>
      <c r="BB1257" s="23"/>
      <c r="BC1257" s="22">
        <v>239</v>
      </c>
      <c r="BD1257" s="22">
        <v>0</v>
      </c>
      <c r="BE1257" s="22">
        <v>1</v>
      </c>
      <c r="BF1257" s="22">
        <v>54</v>
      </c>
      <c r="BG1257" s="22">
        <v>100</v>
      </c>
      <c r="BH1257" s="22">
        <v>100</v>
      </c>
      <c r="BI1257" s="23"/>
      <c r="BJ1257" s="22">
        <v>0</v>
      </c>
    </row>
    <row r="1258" spans="1:62" x14ac:dyDescent="0.25">
      <c r="A1258" t="str">
        <f>VLOOKUP(ObjectiveData[[#This Row],[Template ID]],ID_Conversion[],3,FALSE)</f>
        <v>IMRT</v>
      </c>
      <c r="B1258" t="str">
        <f>VLOOKUP(ObjectiveData[[#This Row],[Template ID]],ID_Conversion[],6,FALSE)</f>
        <v>H&amp;N</v>
      </c>
      <c r="C1258" s="15">
        <f>VLOOKUP(ObjectiveData[[#This Row],[Last Modified]],Date_Conversion[],13,FALSE)</f>
        <v>42951.519675925927</v>
      </c>
      <c r="D1258" s="15" t="str">
        <f>VLOOKUP(ObjectiveData[[#This Row],[Template ID]],ObjectiveFiles[],3,FALSE)</f>
        <v>ObjectiveTemplate_7151.xml</v>
      </c>
      <c r="E1258" s="22">
        <v>1.7</v>
      </c>
      <c r="F1258" s="23" t="s">
        <v>173</v>
      </c>
      <c r="G1258" s="23" t="s">
        <v>9</v>
      </c>
      <c r="H1258" s="23" t="s">
        <v>14</v>
      </c>
      <c r="I1258" s="23" t="s">
        <v>670</v>
      </c>
      <c r="J1258" s="23"/>
      <c r="K1258" s="23" t="s">
        <v>24</v>
      </c>
      <c r="L1258" s="23" t="s">
        <v>787</v>
      </c>
      <c r="M1258" s="23" t="s">
        <v>788</v>
      </c>
      <c r="N1258" s="23" t="s">
        <v>668</v>
      </c>
      <c r="O1258" s="23" t="s">
        <v>41</v>
      </c>
      <c r="P1258" s="22" t="b">
        <v>0</v>
      </c>
      <c r="Q1258" s="22" t="b">
        <v>0</v>
      </c>
      <c r="R1258" s="22" t="b">
        <v>1</v>
      </c>
      <c r="S1258" s="22">
        <v>80</v>
      </c>
      <c r="T1258" s="22">
        <v>60</v>
      </c>
      <c r="U1258" s="22">
        <v>0</v>
      </c>
      <c r="V1258" s="23" t="s">
        <v>49</v>
      </c>
      <c r="W1258" s="22">
        <v>1000</v>
      </c>
      <c r="X1258" s="22">
        <v>100</v>
      </c>
      <c r="Y1258" s="22" t="b">
        <v>0</v>
      </c>
      <c r="Z1258" s="22">
        <v>150</v>
      </c>
      <c r="AA1258" s="22">
        <v>1</v>
      </c>
      <c r="AB1258" s="22">
        <v>105</v>
      </c>
      <c r="AC1258" s="22">
        <v>60</v>
      </c>
      <c r="AD1258" s="22">
        <v>0.05</v>
      </c>
      <c r="AE1258" s="22" t="b">
        <v>0</v>
      </c>
      <c r="AF1258" s="23" t="s">
        <v>724</v>
      </c>
      <c r="AG1258" s="22">
        <v>5</v>
      </c>
      <c r="AH1258" s="22">
        <v>9</v>
      </c>
      <c r="AI1258" s="22">
        <v>90</v>
      </c>
      <c r="AJ1258" s="22">
        <v>0</v>
      </c>
      <c r="AK1258" s="23" t="s">
        <v>727</v>
      </c>
      <c r="AL1258" s="22" t="b">
        <v>0</v>
      </c>
      <c r="AM1258" s="22" t="b">
        <v>0</v>
      </c>
      <c r="AN1258" s="22">
        <v>50</v>
      </c>
      <c r="AO1258" s="22">
        <v>0</v>
      </c>
      <c r="AP1258" s="22">
        <v>2000</v>
      </c>
      <c r="AQ1258" s="23" t="s">
        <v>417</v>
      </c>
      <c r="AR1258" s="23"/>
      <c r="AS1258" s="22" t="b">
        <v>0</v>
      </c>
      <c r="AT1258" s="23"/>
      <c r="AU1258" s="23"/>
      <c r="AV1258" s="23"/>
      <c r="AW1258" s="23"/>
      <c r="AX1258" s="23"/>
      <c r="AY1258" s="23"/>
      <c r="AZ1258" s="23"/>
      <c r="BA1258" s="22"/>
      <c r="BB1258" s="23"/>
      <c r="BC1258" s="22">
        <v>255</v>
      </c>
      <c r="BD1258" s="22">
        <v>1</v>
      </c>
      <c r="BE1258" s="22">
        <v>0</v>
      </c>
      <c r="BF1258" s="22">
        <v>54</v>
      </c>
      <c r="BG1258" s="22">
        <v>25</v>
      </c>
      <c r="BH1258" s="22">
        <v>70</v>
      </c>
      <c r="BI1258" s="23"/>
      <c r="BJ1258" s="22">
        <v>1</v>
      </c>
    </row>
    <row r="1259" spans="1:62" x14ac:dyDescent="0.25">
      <c r="A1259" t="str">
        <f>VLOOKUP(ObjectiveData[[#This Row],[Template ID]],ID_Conversion[],3,FALSE)</f>
        <v>IMRT</v>
      </c>
      <c r="B1259" t="str">
        <f>VLOOKUP(ObjectiveData[[#This Row],[Template ID]],ID_Conversion[],6,FALSE)</f>
        <v>H&amp;N</v>
      </c>
      <c r="C1259" s="15">
        <f>VLOOKUP(ObjectiveData[[#This Row],[Last Modified]],Date_Conversion[],13,FALSE)</f>
        <v>42951.519675925927</v>
      </c>
      <c r="D1259" s="15" t="str">
        <f>VLOOKUP(ObjectiveData[[#This Row],[Template ID]],ObjectiveFiles[],3,FALSE)</f>
        <v>ObjectiveTemplate_7151.xml</v>
      </c>
      <c r="E1259" s="22">
        <v>1.7</v>
      </c>
      <c r="F1259" s="23" t="s">
        <v>173</v>
      </c>
      <c r="G1259" s="23" t="s">
        <v>9</v>
      </c>
      <c r="H1259" s="23" t="s">
        <v>14</v>
      </c>
      <c r="I1259" s="23" t="s">
        <v>670</v>
      </c>
      <c r="J1259" s="23"/>
      <c r="K1259" s="23" t="s">
        <v>24</v>
      </c>
      <c r="L1259" s="23" t="s">
        <v>787</v>
      </c>
      <c r="M1259" s="23" t="s">
        <v>788</v>
      </c>
      <c r="N1259" s="23" t="s">
        <v>668</v>
      </c>
      <c r="O1259" s="23" t="s">
        <v>41</v>
      </c>
      <c r="P1259" s="22" t="b">
        <v>0</v>
      </c>
      <c r="Q1259" s="22" t="b">
        <v>0</v>
      </c>
      <c r="R1259" s="22" t="b">
        <v>1</v>
      </c>
      <c r="S1259" s="22">
        <v>80</v>
      </c>
      <c r="T1259" s="22">
        <v>60</v>
      </c>
      <c r="U1259" s="22">
        <v>0</v>
      </c>
      <c r="V1259" s="23" t="s">
        <v>49</v>
      </c>
      <c r="W1259" s="22">
        <v>1000</v>
      </c>
      <c r="X1259" s="22">
        <v>100</v>
      </c>
      <c r="Y1259" s="22" t="b">
        <v>0</v>
      </c>
      <c r="Z1259" s="22">
        <v>150</v>
      </c>
      <c r="AA1259" s="22">
        <v>1</v>
      </c>
      <c r="AB1259" s="22">
        <v>105</v>
      </c>
      <c r="AC1259" s="22">
        <v>60</v>
      </c>
      <c r="AD1259" s="22">
        <v>0.05</v>
      </c>
      <c r="AE1259" s="22" t="b">
        <v>0</v>
      </c>
      <c r="AF1259" s="23" t="s">
        <v>724</v>
      </c>
      <c r="AG1259" s="22">
        <v>5</v>
      </c>
      <c r="AH1259" s="22">
        <v>9</v>
      </c>
      <c r="AI1259" s="22">
        <v>90</v>
      </c>
      <c r="AJ1259" s="22">
        <v>0</v>
      </c>
      <c r="AK1259" s="23" t="s">
        <v>727</v>
      </c>
      <c r="AL1259" s="22" t="b">
        <v>0</v>
      </c>
      <c r="AM1259" s="22" t="b">
        <v>0</v>
      </c>
      <c r="AN1259" s="22">
        <v>50</v>
      </c>
      <c r="AO1259" s="22">
        <v>0</v>
      </c>
      <c r="AP1259" s="22">
        <v>2000</v>
      </c>
      <c r="AQ1259" s="23" t="s">
        <v>417</v>
      </c>
      <c r="AR1259" s="23"/>
      <c r="AS1259" s="22" t="b">
        <v>0</v>
      </c>
      <c r="AT1259" s="23"/>
      <c r="AU1259" s="23"/>
      <c r="AV1259" s="23"/>
      <c r="AW1259" s="23"/>
      <c r="AX1259" s="23"/>
      <c r="AY1259" s="23"/>
      <c r="AZ1259" s="23"/>
      <c r="BA1259" s="22"/>
      <c r="BB1259" s="23"/>
      <c r="BC1259" s="22">
        <v>255</v>
      </c>
      <c r="BD1259" s="22">
        <v>1</v>
      </c>
      <c r="BE1259" s="22">
        <v>0</v>
      </c>
      <c r="BF1259" s="22">
        <v>57</v>
      </c>
      <c r="BG1259" s="22">
        <v>10</v>
      </c>
      <c r="BH1259" s="22">
        <v>70</v>
      </c>
      <c r="BI1259" s="23"/>
      <c r="BJ1259" s="22">
        <v>1</v>
      </c>
    </row>
    <row r="1260" spans="1:62" x14ac:dyDescent="0.25">
      <c r="A1260" t="str">
        <f>VLOOKUP(ObjectiveData[[#This Row],[Template ID]],ID_Conversion[],3,FALSE)</f>
        <v>IMRT</v>
      </c>
      <c r="B1260" t="str">
        <f>VLOOKUP(ObjectiveData[[#This Row],[Template ID]],ID_Conversion[],6,FALSE)</f>
        <v>H&amp;N</v>
      </c>
      <c r="C1260" s="15">
        <f>VLOOKUP(ObjectiveData[[#This Row],[Last Modified]],Date_Conversion[],13,FALSE)</f>
        <v>42951.519675925927</v>
      </c>
      <c r="D1260" s="15" t="str">
        <f>VLOOKUP(ObjectiveData[[#This Row],[Template ID]],ObjectiveFiles[],3,FALSE)</f>
        <v>ObjectiveTemplate_7151.xml</v>
      </c>
      <c r="E1260" s="22">
        <v>1.7</v>
      </c>
      <c r="F1260" s="23" t="s">
        <v>173</v>
      </c>
      <c r="G1260" s="23" t="s">
        <v>9</v>
      </c>
      <c r="H1260" s="23" t="s">
        <v>14</v>
      </c>
      <c r="I1260" s="23" t="s">
        <v>670</v>
      </c>
      <c r="J1260" s="23"/>
      <c r="K1260" s="23" t="s">
        <v>24</v>
      </c>
      <c r="L1260" s="23" t="s">
        <v>787</v>
      </c>
      <c r="M1260" s="23" t="s">
        <v>788</v>
      </c>
      <c r="N1260" s="23" t="s">
        <v>668</v>
      </c>
      <c r="O1260" s="23" t="s">
        <v>41</v>
      </c>
      <c r="P1260" s="22" t="b">
        <v>0</v>
      </c>
      <c r="Q1260" s="22" t="b">
        <v>0</v>
      </c>
      <c r="R1260" s="22" t="b">
        <v>1</v>
      </c>
      <c r="S1260" s="22">
        <v>80</v>
      </c>
      <c r="T1260" s="22">
        <v>60</v>
      </c>
      <c r="U1260" s="22">
        <v>0</v>
      </c>
      <c r="V1260" s="23" t="s">
        <v>49</v>
      </c>
      <c r="W1260" s="22">
        <v>1000</v>
      </c>
      <c r="X1260" s="22">
        <v>100</v>
      </c>
      <c r="Y1260" s="22" t="b">
        <v>0</v>
      </c>
      <c r="Z1260" s="22">
        <v>150</v>
      </c>
      <c r="AA1260" s="22">
        <v>1</v>
      </c>
      <c r="AB1260" s="22">
        <v>105</v>
      </c>
      <c r="AC1260" s="22">
        <v>60</v>
      </c>
      <c r="AD1260" s="22">
        <v>0.05</v>
      </c>
      <c r="AE1260" s="22" t="b">
        <v>0</v>
      </c>
      <c r="AF1260" s="23" t="s">
        <v>724</v>
      </c>
      <c r="AG1260" s="22">
        <v>5</v>
      </c>
      <c r="AH1260" s="22">
        <v>9</v>
      </c>
      <c r="AI1260" s="22">
        <v>90</v>
      </c>
      <c r="AJ1260" s="22">
        <v>0</v>
      </c>
      <c r="AK1260" s="23" t="s">
        <v>727</v>
      </c>
      <c r="AL1260" s="22" t="b">
        <v>0</v>
      </c>
      <c r="AM1260" s="22" t="b">
        <v>0</v>
      </c>
      <c r="AN1260" s="22">
        <v>50</v>
      </c>
      <c r="AO1260" s="22">
        <v>0</v>
      </c>
      <c r="AP1260" s="22">
        <v>2000</v>
      </c>
      <c r="AQ1260" s="23" t="s">
        <v>417</v>
      </c>
      <c r="AR1260" s="23"/>
      <c r="AS1260" s="22" t="b">
        <v>0</v>
      </c>
      <c r="AT1260" s="23"/>
      <c r="AU1260" s="23"/>
      <c r="AV1260" s="23"/>
      <c r="AW1260" s="23"/>
      <c r="AX1260" s="23"/>
      <c r="AY1260" s="23"/>
      <c r="AZ1260" s="23"/>
      <c r="BA1260" s="22"/>
      <c r="BB1260" s="23"/>
      <c r="BC1260" s="22">
        <v>255</v>
      </c>
      <c r="BD1260" s="22">
        <v>0</v>
      </c>
      <c r="BE1260" s="22">
        <v>1</v>
      </c>
      <c r="BF1260" s="22">
        <v>54</v>
      </c>
      <c r="BG1260" s="22">
        <v>100</v>
      </c>
      <c r="BH1260" s="22">
        <v>100</v>
      </c>
      <c r="BI1260" s="23"/>
      <c r="BJ1260" s="22">
        <v>0</v>
      </c>
    </row>
    <row r="1261" spans="1:62" x14ac:dyDescent="0.25">
      <c r="A1261" t="str">
        <f>VLOOKUP(ObjectiveData[[#This Row],[Template ID]],ID_Conversion[],3,FALSE)</f>
        <v>IMRT</v>
      </c>
      <c r="B1261" t="str">
        <f>VLOOKUP(ObjectiveData[[#This Row],[Template ID]],ID_Conversion[],6,FALSE)</f>
        <v>H&amp;N</v>
      </c>
      <c r="C1261" s="15">
        <f>VLOOKUP(ObjectiveData[[#This Row],[Last Modified]],Date_Conversion[],13,FALSE)</f>
        <v>42951.519675925927</v>
      </c>
      <c r="D1261" s="15" t="str">
        <f>VLOOKUP(ObjectiveData[[#This Row],[Template ID]],ObjectiveFiles[],3,FALSE)</f>
        <v>ObjectiveTemplate_7151.xml</v>
      </c>
      <c r="E1261" s="22">
        <v>1.7</v>
      </c>
      <c r="F1261" s="23" t="s">
        <v>173</v>
      </c>
      <c r="G1261" s="23" t="s">
        <v>9</v>
      </c>
      <c r="H1261" s="23" t="s">
        <v>14</v>
      </c>
      <c r="I1261" s="23" t="s">
        <v>670</v>
      </c>
      <c r="J1261" s="23"/>
      <c r="K1261" s="23" t="s">
        <v>24</v>
      </c>
      <c r="L1261" s="23" t="s">
        <v>787</v>
      </c>
      <c r="M1261" s="23" t="s">
        <v>788</v>
      </c>
      <c r="N1261" s="23" t="s">
        <v>668</v>
      </c>
      <c r="O1261" s="23" t="s">
        <v>41</v>
      </c>
      <c r="P1261" s="22" t="b">
        <v>0</v>
      </c>
      <c r="Q1261" s="22" t="b">
        <v>0</v>
      </c>
      <c r="R1261" s="22" t="b">
        <v>1</v>
      </c>
      <c r="S1261" s="22">
        <v>80</v>
      </c>
      <c r="T1261" s="22">
        <v>60</v>
      </c>
      <c r="U1261" s="22">
        <v>0</v>
      </c>
      <c r="V1261" s="23" t="s">
        <v>49</v>
      </c>
      <c r="W1261" s="22">
        <v>1000</v>
      </c>
      <c r="X1261" s="22">
        <v>100</v>
      </c>
      <c r="Y1261" s="22" t="b">
        <v>0</v>
      </c>
      <c r="Z1261" s="22">
        <v>150</v>
      </c>
      <c r="AA1261" s="22">
        <v>1</v>
      </c>
      <c r="AB1261" s="22">
        <v>105</v>
      </c>
      <c r="AC1261" s="22">
        <v>60</v>
      </c>
      <c r="AD1261" s="22">
        <v>0.05</v>
      </c>
      <c r="AE1261" s="22" t="b">
        <v>0</v>
      </c>
      <c r="AF1261" s="23" t="s">
        <v>724</v>
      </c>
      <c r="AG1261" s="22">
        <v>5</v>
      </c>
      <c r="AH1261" s="22">
        <v>9</v>
      </c>
      <c r="AI1261" s="22">
        <v>90</v>
      </c>
      <c r="AJ1261" s="22">
        <v>0</v>
      </c>
      <c r="AK1261" s="23" t="s">
        <v>727</v>
      </c>
      <c r="AL1261" s="22" t="b">
        <v>0</v>
      </c>
      <c r="AM1261" s="22" t="b">
        <v>0</v>
      </c>
      <c r="AN1261" s="22">
        <v>50</v>
      </c>
      <c r="AO1261" s="22">
        <v>0</v>
      </c>
      <c r="AP1261" s="22">
        <v>2000</v>
      </c>
      <c r="AQ1261" s="23" t="s">
        <v>417</v>
      </c>
      <c r="AR1261" s="23"/>
      <c r="AS1261" s="22" t="b">
        <v>0</v>
      </c>
      <c r="AT1261" s="23"/>
      <c r="AU1261" s="23"/>
      <c r="AV1261" s="23"/>
      <c r="AW1261" s="23"/>
      <c r="AX1261" s="23"/>
      <c r="AY1261" s="23"/>
      <c r="AZ1261" s="23"/>
      <c r="BA1261" s="22"/>
      <c r="BB1261" s="23"/>
      <c r="BC1261" s="22">
        <v>255</v>
      </c>
      <c r="BD1261" s="22">
        <v>0</v>
      </c>
      <c r="BE1261" s="22">
        <v>0</v>
      </c>
      <c r="BF1261" s="22">
        <v>57</v>
      </c>
      <c r="BG1261" s="22">
        <v>0</v>
      </c>
      <c r="BH1261" s="22">
        <v>100</v>
      </c>
      <c r="BI1261" s="23"/>
      <c r="BJ1261" s="22">
        <v>0</v>
      </c>
    </row>
    <row r="1262" spans="1:62" x14ac:dyDescent="0.25">
      <c r="A1262" t="str">
        <f>VLOOKUP(ObjectiveData[[#This Row],[Template ID]],ID_Conversion[],3,FALSE)</f>
        <v>IMRT</v>
      </c>
      <c r="B1262" t="str">
        <f>VLOOKUP(ObjectiveData[[#This Row],[Template ID]],ID_Conversion[],6,FALSE)</f>
        <v>H&amp;N</v>
      </c>
      <c r="C1262" s="15">
        <f>VLOOKUP(ObjectiveData[[#This Row],[Last Modified]],Date_Conversion[],13,FALSE)</f>
        <v>42951.519675925927</v>
      </c>
      <c r="D1262" s="15" t="str">
        <f>VLOOKUP(ObjectiveData[[#This Row],[Template ID]],ObjectiveFiles[],3,FALSE)</f>
        <v>ObjectiveTemplate_7151.xml</v>
      </c>
      <c r="E1262" s="22">
        <v>1.7</v>
      </c>
      <c r="F1262" s="23" t="s">
        <v>173</v>
      </c>
      <c r="G1262" s="23" t="s">
        <v>9</v>
      </c>
      <c r="H1262" s="23" t="s">
        <v>14</v>
      </c>
      <c r="I1262" s="23" t="s">
        <v>670</v>
      </c>
      <c r="J1262" s="23"/>
      <c r="K1262" s="23" t="s">
        <v>24</v>
      </c>
      <c r="L1262" s="23" t="s">
        <v>787</v>
      </c>
      <c r="M1262" s="23" t="s">
        <v>788</v>
      </c>
      <c r="N1262" s="23" t="s">
        <v>668</v>
      </c>
      <c r="O1262" s="23" t="s">
        <v>41</v>
      </c>
      <c r="P1262" s="22" t="b">
        <v>0</v>
      </c>
      <c r="Q1262" s="22" t="b">
        <v>0</v>
      </c>
      <c r="R1262" s="22" t="b">
        <v>1</v>
      </c>
      <c r="S1262" s="22">
        <v>80</v>
      </c>
      <c r="T1262" s="22">
        <v>60</v>
      </c>
      <c r="U1262" s="22">
        <v>0</v>
      </c>
      <c r="V1262" s="23" t="s">
        <v>49</v>
      </c>
      <c r="W1262" s="22">
        <v>1000</v>
      </c>
      <c r="X1262" s="22">
        <v>100</v>
      </c>
      <c r="Y1262" s="22" t="b">
        <v>0</v>
      </c>
      <c r="Z1262" s="22">
        <v>150</v>
      </c>
      <c r="AA1262" s="22">
        <v>1</v>
      </c>
      <c r="AB1262" s="22">
        <v>105</v>
      </c>
      <c r="AC1262" s="22">
        <v>60</v>
      </c>
      <c r="AD1262" s="22">
        <v>0.05</v>
      </c>
      <c r="AE1262" s="22" t="b">
        <v>0</v>
      </c>
      <c r="AF1262" s="23" t="s">
        <v>724</v>
      </c>
      <c r="AG1262" s="22">
        <v>5</v>
      </c>
      <c r="AH1262" s="22">
        <v>9</v>
      </c>
      <c r="AI1262" s="22">
        <v>90</v>
      </c>
      <c r="AJ1262" s="22">
        <v>0</v>
      </c>
      <c r="AK1262" s="23" t="s">
        <v>727</v>
      </c>
      <c r="AL1262" s="22" t="b">
        <v>0</v>
      </c>
      <c r="AM1262" s="22" t="b">
        <v>0</v>
      </c>
      <c r="AN1262" s="22">
        <v>50</v>
      </c>
      <c r="AO1262" s="22">
        <v>0</v>
      </c>
      <c r="AP1262" s="22">
        <v>2000</v>
      </c>
      <c r="AQ1262" s="23" t="s">
        <v>433</v>
      </c>
      <c r="AR1262" s="23"/>
      <c r="AS1262" s="22" t="b">
        <v>0</v>
      </c>
      <c r="AT1262" s="23"/>
      <c r="AU1262" s="23"/>
      <c r="AV1262" s="23"/>
      <c r="AW1262" s="23"/>
      <c r="AX1262" s="23"/>
      <c r="AY1262" s="23"/>
      <c r="AZ1262" s="23"/>
      <c r="BA1262" s="22"/>
      <c r="BB1262" s="23"/>
      <c r="BC1262" s="22">
        <v>224</v>
      </c>
      <c r="BD1262" s="22">
        <v>0</v>
      </c>
      <c r="BE1262" s="22">
        <v>0</v>
      </c>
      <c r="BF1262" s="22">
        <v>57</v>
      </c>
      <c r="BG1262" s="22">
        <v>0</v>
      </c>
      <c r="BH1262" s="22">
        <v>100</v>
      </c>
      <c r="BI1262" s="23"/>
      <c r="BJ1262" s="22">
        <v>0</v>
      </c>
    </row>
    <row r="1263" spans="1:62" x14ac:dyDescent="0.25">
      <c r="A1263" t="str">
        <f>VLOOKUP(ObjectiveData[[#This Row],[Template ID]],ID_Conversion[],3,FALSE)</f>
        <v>IMRT</v>
      </c>
      <c r="B1263" t="str">
        <f>VLOOKUP(ObjectiveData[[#This Row],[Template ID]],ID_Conversion[],6,FALSE)</f>
        <v>H&amp;N</v>
      </c>
      <c r="C1263" s="15">
        <f>VLOOKUP(ObjectiveData[[#This Row],[Last Modified]],Date_Conversion[],13,FALSE)</f>
        <v>42951.519675925927</v>
      </c>
      <c r="D1263" s="15" t="str">
        <f>VLOOKUP(ObjectiveData[[#This Row],[Template ID]],ObjectiveFiles[],3,FALSE)</f>
        <v>ObjectiveTemplate_7151.xml</v>
      </c>
      <c r="E1263" s="22">
        <v>1.7</v>
      </c>
      <c r="F1263" s="23" t="s">
        <v>173</v>
      </c>
      <c r="G1263" s="23" t="s">
        <v>9</v>
      </c>
      <c r="H1263" s="23" t="s">
        <v>14</v>
      </c>
      <c r="I1263" s="23" t="s">
        <v>670</v>
      </c>
      <c r="J1263" s="23"/>
      <c r="K1263" s="23" t="s">
        <v>24</v>
      </c>
      <c r="L1263" s="23" t="s">
        <v>787</v>
      </c>
      <c r="M1263" s="23" t="s">
        <v>788</v>
      </c>
      <c r="N1263" s="23" t="s">
        <v>668</v>
      </c>
      <c r="O1263" s="23" t="s">
        <v>41</v>
      </c>
      <c r="P1263" s="22" t="b">
        <v>0</v>
      </c>
      <c r="Q1263" s="22" t="b">
        <v>0</v>
      </c>
      <c r="R1263" s="22" t="b">
        <v>1</v>
      </c>
      <c r="S1263" s="22">
        <v>80</v>
      </c>
      <c r="T1263" s="22">
        <v>60</v>
      </c>
      <c r="U1263" s="22">
        <v>0</v>
      </c>
      <c r="V1263" s="23" t="s">
        <v>49</v>
      </c>
      <c r="W1263" s="22">
        <v>1000</v>
      </c>
      <c r="X1263" s="22">
        <v>100</v>
      </c>
      <c r="Y1263" s="22" t="b">
        <v>0</v>
      </c>
      <c r="Z1263" s="22">
        <v>150</v>
      </c>
      <c r="AA1263" s="22">
        <v>1</v>
      </c>
      <c r="AB1263" s="22">
        <v>105</v>
      </c>
      <c r="AC1263" s="22">
        <v>60</v>
      </c>
      <c r="AD1263" s="22">
        <v>0.05</v>
      </c>
      <c r="AE1263" s="22" t="b">
        <v>0</v>
      </c>
      <c r="AF1263" s="23" t="s">
        <v>724</v>
      </c>
      <c r="AG1263" s="22">
        <v>5</v>
      </c>
      <c r="AH1263" s="22">
        <v>9</v>
      </c>
      <c r="AI1263" s="22">
        <v>90</v>
      </c>
      <c r="AJ1263" s="22">
        <v>0</v>
      </c>
      <c r="AK1263" s="23" t="s">
        <v>727</v>
      </c>
      <c r="AL1263" s="22" t="b">
        <v>0</v>
      </c>
      <c r="AM1263" s="22" t="b">
        <v>0</v>
      </c>
      <c r="AN1263" s="22">
        <v>50</v>
      </c>
      <c r="AO1263" s="22">
        <v>0</v>
      </c>
      <c r="AP1263" s="22">
        <v>2000</v>
      </c>
      <c r="AQ1263" s="23" t="s">
        <v>433</v>
      </c>
      <c r="AR1263" s="23"/>
      <c r="AS1263" s="22" t="b">
        <v>0</v>
      </c>
      <c r="AT1263" s="23"/>
      <c r="AU1263" s="23"/>
      <c r="AV1263" s="23"/>
      <c r="AW1263" s="23"/>
      <c r="AX1263" s="23"/>
      <c r="AY1263" s="23"/>
      <c r="AZ1263" s="23"/>
      <c r="BA1263" s="22"/>
      <c r="BB1263" s="23"/>
      <c r="BC1263" s="22">
        <v>224</v>
      </c>
      <c r="BD1263" s="22">
        <v>1</v>
      </c>
      <c r="BE1263" s="22">
        <v>0</v>
      </c>
      <c r="BF1263" s="22">
        <v>54</v>
      </c>
      <c r="BG1263" s="22">
        <v>25</v>
      </c>
      <c r="BH1263" s="22">
        <v>70</v>
      </c>
      <c r="BI1263" s="23"/>
      <c r="BJ1263" s="22">
        <v>1</v>
      </c>
    </row>
    <row r="1264" spans="1:62" x14ac:dyDescent="0.25">
      <c r="A1264" t="str">
        <f>VLOOKUP(ObjectiveData[[#This Row],[Template ID]],ID_Conversion[],3,FALSE)</f>
        <v>IMRT</v>
      </c>
      <c r="B1264" t="str">
        <f>VLOOKUP(ObjectiveData[[#This Row],[Template ID]],ID_Conversion[],6,FALSE)</f>
        <v>H&amp;N</v>
      </c>
      <c r="C1264" s="15">
        <f>VLOOKUP(ObjectiveData[[#This Row],[Last Modified]],Date_Conversion[],13,FALSE)</f>
        <v>42951.519675925927</v>
      </c>
      <c r="D1264" s="15" t="str">
        <f>VLOOKUP(ObjectiveData[[#This Row],[Template ID]],ObjectiveFiles[],3,FALSE)</f>
        <v>ObjectiveTemplate_7151.xml</v>
      </c>
      <c r="E1264" s="22">
        <v>1.7</v>
      </c>
      <c r="F1264" s="23" t="s">
        <v>173</v>
      </c>
      <c r="G1264" s="23" t="s">
        <v>9</v>
      </c>
      <c r="H1264" s="23" t="s">
        <v>14</v>
      </c>
      <c r="I1264" s="23" t="s">
        <v>670</v>
      </c>
      <c r="J1264" s="23"/>
      <c r="K1264" s="23" t="s">
        <v>24</v>
      </c>
      <c r="L1264" s="23" t="s">
        <v>787</v>
      </c>
      <c r="M1264" s="23" t="s">
        <v>788</v>
      </c>
      <c r="N1264" s="23" t="s">
        <v>668</v>
      </c>
      <c r="O1264" s="23" t="s">
        <v>41</v>
      </c>
      <c r="P1264" s="22" t="b">
        <v>0</v>
      </c>
      <c r="Q1264" s="22" t="b">
        <v>0</v>
      </c>
      <c r="R1264" s="22" t="b">
        <v>1</v>
      </c>
      <c r="S1264" s="22">
        <v>80</v>
      </c>
      <c r="T1264" s="22">
        <v>60</v>
      </c>
      <c r="U1264" s="22">
        <v>0</v>
      </c>
      <c r="V1264" s="23" t="s">
        <v>49</v>
      </c>
      <c r="W1264" s="22">
        <v>1000</v>
      </c>
      <c r="X1264" s="22">
        <v>100</v>
      </c>
      <c r="Y1264" s="22" t="b">
        <v>0</v>
      </c>
      <c r="Z1264" s="22">
        <v>150</v>
      </c>
      <c r="AA1264" s="22">
        <v>1</v>
      </c>
      <c r="AB1264" s="22">
        <v>105</v>
      </c>
      <c r="AC1264" s="22">
        <v>60</v>
      </c>
      <c r="AD1264" s="22">
        <v>0.05</v>
      </c>
      <c r="AE1264" s="22" t="b">
        <v>0</v>
      </c>
      <c r="AF1264" s="23" t="s">
        <v>724</v>
      </c>
      <c r="AG1264" s="22">
        <v>5</v>
      </c>
      <c r="AH1264" s="22">
        <v>9</v>
      </c>
      <c r="AI1264" s="22">
        <v>90</v>
      </c>
      <c r="AJ1264" s="22">
        <v>0</v>
      </c>
      <c r="AK1264" s="23" t="s">
        <v>727</v>
      </c>
      <c r="AL1264" s="22" t="b">
        <v>0</v>
      </c>
      <c r="AM1264" s="22" t="b">
        <v>0</v>
      </c>
      <c r="AN1264" s="22">
        <v>50</v>
      </c>
      <c r="AO1264" s="22">
        <v>0</v>
      </c>
      <c r="AP1264" s="22">
        <v>2000</v>
      </c>
      <c r="AQ1264" s="23" t="s">
        <v>433</v>
      </c>
      <c r="AR1264" s="23"/>
      <c r="AS1264" s="22" t="b">
        <v>0</v>
      </c>
      <c r="AT1264" s="23"/>
      <c r="AU1264" s="23"/>
      <c r="AV1264" s="23"/>
      <c r="AW1264" s="23"/>
      <c r="AX1264" s="23"/>
      <c r="AY1264" s="23"/>
      <c r="AZ1264" s="23"/>
      <c r="BA1264" s="22"/>
      <c r="BB1264" s="23"/>
      <c r="BC1264" s="22">
        <v>224</v>
      </c>
      <c r="BD1264" s="22">
        <v>1</v>
      </c>
      <c r="BE1264" s="22">
        <v>0</v>
      </c>
      <c r="BF1264" s="22">
        <v>57</v>
      </c>
      <c r="BG1264" s="22">
        <v>10</v>
      </c>
      <c r="BH1264" s="22">
        <v>70</v>
      </c>
      <c r="BI1264" s="23"/>
      <c r="BJ1264" s="22">
        <v>1</v>
      </c>
    </row>
    <row r="1265" spans="1:62" x14ac:dyDescent="0.25">
      <c r="A1265" t="str">
        <f>VLOOKUP(ObjectiveData[[#This Row],[Template ID]],ID_Conversion[],3,FALSE)</f>
        <v>IMRT</v>
      </c>
      <c r="B1265" t="str">
        <f>VLOOKUP(ObjectiveData[[#This Row],[Template ID]],ID_Conversion[],6,FALSE)</f>
        <v>H&amp;N</v>
      </c>
      <c r="C1265" s="15">
        <f>VLOOKUP(ObjectiveData[[#This Row],[Last Modified]],Date_Conversion[],13,FALSE)</f>
        <v>42951.519675925927</v>
      </c>
      <c r="D1265" s="15" t="str">
        <f>VLOOKUP(ObjectiveData[[#This Row],[Template ID]],ObjectiveFiles[],3,FALSE)</f>
        <v>ObjectiveTemplate_7151.xml</v>
      </c>
      <c r="E1265" s="22">
        <v>1.7</v>
      </c>
      <c r="F1265" s="23" t="s">
        <v>173</v>
      </c>
      <c r="G1265" s="23" t="s">
        <v>9</v>
      </c>
      <c r="H1265" s="23" t="s">
        <v>14</v>
      </c>
      <c r="I1265" s="23" t="s">
        <v>670</v>
      </c>
      <c r="J1265" s="23"/>
      <c r="K1265" s="23" t="s">
        <v>24</v>
      </c>
      <c r="L1265" s="23" t="s">
        <v>787</v>
      </c>
      <c r="M1265" s="23" t="s">
        <v>788</v>
      </c>
      <c r="N1265" s="23" t="s">
        <v>668</v>
      </c>
      <c r="O1265" s="23" t="s">
        <v>41</v>
      </c>
      <c r="P1265" s="22" t="b">
        <v>0</v>
      </c>
      <c r="Q1265" s="22" t="b">
        <v>0</v>
      </c>
      <c r="R1265" s="22" t="b">
        <v>1</v>
      </c>
      <c r="S1265" s="22">
        <v>80</v>
      </c>
      <c r="T1265" s="22">
        <v>60</v>
      </c>
      <c r="U1265" s="22">
        <v>0</v>
      </c>
      <c r="V1265" s="23" t="s">
        <v>49</v>
      </c>
      <c r="W1265" s="22">
        <v>1000</v>
      </c>
      <c r="X1265" s="22">
        <v>100</v>
      </c>
      <c r="Y1265" s="22" t="b">
        <v>0</v>
      </c>
      <c r="Z1265" s="22">
        <v>150</v>
      </c>
      <c r="AA1265" s="22">
        <v>1</v>
      </c>
      <c r="AB1265" s="22">
        <v>105</v>
      </c>
      <c r="AC1265" s="22">
        <v>60</v>
      </c>
      <c r="AD1265" s="22">
        <v>0.05</v>
      </c>
      <c r="AE1265" s="22" t="b">
        <v>0</v>
      </c>
      <c r="AF1265" s="23" t="s">
        <v>724</v>
      </c>
      <c r="AG1265" s="22">
        <v>5</v>
      </c>
      <c r="AH1265" s="22">
        <v>9</v>
      </c>
      <c r="AI1265" s="22">
        <v>90</v>
      </c>
      <c r="AJ1265" s="22">
        <v>0</v>
      </c>
      <c r="AK1265" s="23" t="s">
        <v>727</v>
      </c>
      <c r="AL1265" s="22" t="b">
        <v>0</v>
      </c>
      <c r="AM1265" s="22" t="b">
        <v>0</v>
      </c>
      <c r="AN1265" s="22">
        <v>50</v>
      </c>
      <c r="AO1265" s="22">
        <v>0</v>
      </c>
      <c r="AP1265" s="22">
        <v>2000</v>
      </c>
      <c r="AQ1265" s="23" t="s">
        <v>433</v>
      </c>
      <c r="AR1265" s="23"/>
      <c r="AS1265" s="22" t="b">
        <v>0</v>
      </c>
      <c r="AT1265" s="23"/>
      <c r="AU1265" s="23"/>
      <c r="AV1265" s="23"/>
      <c r="AW1265" s="23"/>
      <c r="AX1265" s="23"/>
      <c r="AY1265" s="23"/>
      <c r="AZ1265" s="23"/>
      <c r="BA1265" s="22"/>
      <c r="BB1265" s="23"/>
      <c r="BC1265" s="22">
        <v>224</v>
      </c>
      <c r="BD1265" s="22">
        <v>0</v>
      </c>
      <c r="BE1265" s="22">
        <v>1</v>
      </c>
      <c r="BF1265" s="22">
        <v>54</v>
      </c>
      <c r="BG1265" s="22">
        <v>100</v>
      </c>
      <c r="BH1265" s="22">
        <v>100</v>
      </c>
      <c r="BI1265" s="23"/>
      <c r="BJ1265" s="22">
        <v>0</v>
      </c>
    </row>
    <row r="1266" spans="1:62" x14ac:dyDescent="0.25">
      <c r="A1266" t="str">
        <f>VLOOKUP(ObjectiveData[[#This Row],[Template ID]],ID_Conversion[],3,FALSE)</f>
        <v>IMRT</v>
      </c>
      <c r="B1266" t="str">
        <f>VLOOKUP(ObjectiveData[[#This Row],[Template ID]],ID_Conversion[],6,FALSE)</f>
        <v>H&amp;N</v>
      </c>
      <c r="C1266" s="15">
        <f>VLOOKUP(ObjectiveData[[#This Row],[Last Modified]],Date_Conversion[],13,FALSE)</f>
        <v>42951.519675925927</v>
      </c>
      <c r="D1266" s="15" t="str">
        <f>VLOOKUP(ObjectiveData[[#This Row],[Template ID]],ObjectiveFiles[],3,FALSE)</f>
        <v>ObjectiveTemplate_7151.xml</v>
      </c>
      <c r="E1266" s="22">
        <v>1.7</v>
      </c>
      <c r="F1266" s="23" t="s">
        <v>173</v>
      </c>
      <c r="G1266" s="23" t="s">
        <v>9</v>
      </c>
      <c r="H1266" s="23" t="s">
        <v>14</v>
      </c>
      <c r="I1266" s="23" t="s">
        <v>670</v>
      </c>
      <c r="J1266" s="23"/>
      <c r="K1266" s="23" t="s">
        <v>24</v>
      </c>
      <c r="L1266" s="23" t="s">
        <v>787</v>
      </c>
      <c r="M1266" s="23" t="s">
        <v>788</v>
      </c>
      <c r="N1266" s="23" t="s">
        <v>668</v>
      </c>
      <c r="O1266" s="23" t="s">
        <v>41</v>
      </c>
      <c r="P1266" s="22" t="b">
        <v>0</v>
      </c>
      <c r="Q1266" s="22" t="b">
        <v>0</v>
      </c>
      <c r="R1266" s="22" t="b">
        <v>1</v>
      </c>
      <c r="S1266" s="22">
        <v>80</v>
      </c>
      <c r="T1266" s="22">
        <v>60</v>
      </c>
      <c r="U1266" s="22">
        <v>0</v>
      </c>
      <c r="V1266" s="23" t="s">
        <v>49</v>
      </c>
      <c r="W1266" s="22">
        <v>1000</v>
      </c>
      <c r="X1266" s="22">
        <v>100</v>
      </c>
      <c r="Y1266" s="22" t="b">
        <v>0</v>
      </c>
      <c r="Z1266" s="22">
        <v>150</v>
      </c>
      <c r="AA1266" s="22">
        <v>1</v>
      </c>
      <c r="AB1266" s="22">
        <v>105</v>
      </c>
      <c r="AC1266" s="22">
        <v>60</v>
      </c>
      <c r="AD1266" s="22">
        <v>0.05</v>
      </c>
      <c r="AE1266" s="22" t="b">
        <v>0</v>
      </c>
      <c r="AF1266" s="23" t="s">
        <v>724</v>
      </c>
      <c r="AG1266" s="22">
        <v>5</v>
      </c>
      <c r="AH1266" s="22">
        <v>9</v>
      </c>
      <c r="AI1266" s="22">
        <v>90</v>
      </c>
      <c r="AJ1266" s="22">
        <v>0</v>
      </c>
      <c r="AK1266" s="23" t="s">
        <v>727</v>
      </c>
      <c r="AL1266" s="22" t="b">
        <v>0</v>
      </c>
      <c r="AM1266" s="22" t="b">
        <v>0</v>
      </c>
      <c r="AN1266" s="22">
        <v>50</v>
      </c>
      <c r="AO1266" s="22">
        <v>0</v>
      </c>
      <c r="AP1266" s="22">
        <v>2000</v>
      </c>
      <c r="AQ1266" s="23" t="s">
        <v>368</v>
      </c>
      <c r="AR1266" s="23"/>
      <c r="AS1266" s="22" t="b">
        <v>0</v>
      </c>
      <c r="AT1266" s="23"/>
      <c r="AU1266" s="23"/>
      <c r="AV1266" s="23"/>
      <c r="AW1266" s="23"/>
      <c r="AX1266" s="23"/>
      <c r="AY1266" s="23"/>
      <c r="AZ1266" s="23"/>
      <c r="BA1266" s="22"/>
      <c r="BB1266" s="23"/>
      <c r="BC1266" s="22">
        <v>16711935</v>
      </c>
      <c r="BD1266" s="22"/>
      <c r="BE1266" s="22"/>
      <c r="BF1266" s="22"/>
      <c r="BG1266" s="22"/>
      <c r="BH1266" s="22"/>
      <c r="BI1266" s="23"/>
      <c r="BJ1266" s="22"/>
    </row>
    <row r="1267" spans="1:62" x14ac:dyDescent="0.25">
      <c r="A1267" t="str">
        <f>VLOOKUP(ObjectiveData[[#This Row],[Template ID]],ID_Conversion[],3,FALSE)</f>
        <v>IMRT</v>
      </c>
      <c r="B1267" t="str">
        <f>VLOOKUP(ObjectiveData[[#This Row],[Template ID]],ID_Conversion[],6,FALSE)</f>
        <v>H&amp;N</v>
      </c>
      <c r="C1267" s="15">
        <f>VLOOKUP(ObjectiveData[[#This Row],[Last Modified]],Date_Conversion[],13,FALSE)</f>
        <v>42951.519675925927</v>
      </c>
      <c r="D1267" s="15" t="str">
        <f>VLOOKUP(ObjectiveData[[#This Row],[Template ID]],ObjectiveFiles[],3,FALSE)</f>
        <v>ObjectiveTemplate_7151.xml</v>
      </c>
      <c r="E1267" s="22">
        <v>1.7</v>
      </c>
      <c r="F1267" s="23" t="s">
        <v>173</v>
      </c>
      <c r="G1267" s="23" t="s">
        <v>9</v>
      </c>
      <c r="H1267" s="23" t="s">
        <v>14</v>
      </c>
      <c r="I1267" s="23" t="s">
        <v>670</v>
      </c>
      <c r="J1267" s="23"/>
      <c r="K1267" s="23" t="s">
        <v>24</v>
      </c>
      <c r="L1267" s="23" t="s">
        <v>787</v>
      </c>
      <c r="M1267" s="23" t="s">
        <v>788</v>
      </c>
      <c r="N1267" s="23" t="s">
        <v>668</v>
      </c>
      <c r="O1267" s="23" t="s">
        <v>41</v>
      </c>
      <c r="P1267" s="22" t="b">
        <v>0</v>
      </c>
      <c r="Q1267" s="22" t="b">
        <v>0</v>
      </c>
      <c r="R1267" s="22" t="b">
        <v>1</v>
      </c>
      <c r="S1267" s="22">
        <v>80</v>
      </c>
      <c r="T1267" s="22">
        <v>60</v>
      </c>
      <c r="U1267" s="22">
        <v>0</v>
      </c>
      <c r="V1267" s="23" t="s">
        <v>49</v>
      </c>
      <c r="W1267" s="22">
        <v>1000</v>
      </c>
      <c r="X1267" s="22">
        <v>100</v>
      </c>
      <c r="Y1267" s="22" t="b">
        <v>0</v>
      </c>
      <c r="Z1267" s="22">
        <v>150</v>
      </c>
      <c r="AA1267" s="22">
        <v>1</v>
      </c>
      <c r="AB1267" s="22">
        <v>105</v>
      </c>
      <c r="AC1267" s="22">
        <v>60</v>
      </c>
      <c r="AD1267" s="22">
        <v>0.05</v>
      </c>
      <c r="AE1267" s="22" t="b">
        <v>0</v>
      </c>
      <c r="AF1267" s="23" t="s">
        <v>724</v>
      </c>
      <c r="AG1267" s="22">
        <v>5</v>
      </c>
      <c r="AH1267" s="22">
        <v>9</v>
      </c>
      <c r="AI1267" s="22">
        <v>90</v>
      </c>
      <c r="AJ1267" s="22">
        <v>0</v>
      </c>
      <c r="AK1267" s="23" t="s">
        <v>727</v>
      </c>
      <c r="AL1267" s="22" t="b">
        <v>0</v>
      </c>
      <c r="AM1267" s="22" t="b">
        <v>0</v>
      </c>
      <c r="AN1267" s="22">
        <v>50</v>
      </c>
      <c r="AO1267" s="22">
        <v>0</v>
      </c>
      <c r="AP1267" s="22">
        <v>2000</v>
      </c>
      <c r="AQ1267" s="23" t="s">
        <v>545</v>
      </c>
      <c r="AR1267" s="23"/>
      <c r="AS1267" s="22" t="b">
        <v>0</v>
      </c>
      <c r="AT1267" s="23"/>
      <c r="AU1267" s="23"/>
      <c r="AV1267" s="23"/>
      <c r="AW1267" s="23"/>
      <c r="AX1267" s="23"/>
      <c r="AY1267" s="23"/>
      <c r="AZ1267" s="23"/>
      <c r="BA1267" s="22"/>
      <c r="BB1267" s="23"/>
      <c r="BC1267" s="22">
        <v>15663343</v>
      </c>
      <c r="BD1267" s="22"/>
      <c r="BE1267" s="22"/>
      <c r="BF1267" s="22"/>
      <c r="BG1267" s="22"/>
      <c r="BH1267" s="22"/>
      <c r="BI1267" s="23"/>
      <c r="BJ1267" s="22"/>
    </row>
    <row r="1268" spans="1:62" x14ac:dyDescent="0.25">
      <c r="A1268" t="str">
        <f>VLOOKUP(ObjectiveData[[#This Row],[Template ID]],ID_Conversion[],3,FALSE)</f>
        <v>IMRT</v>
      </c>
      <c r="B1268" t="str">
        <f>VLOOKUP(ObjectiveData[[#This Row],[Template ID]],ID_Conversion[],6,FALSE)</f>
        <v>H&amp;N</v>
      </c>
      <c r="C1268" s="15">
        <f>VLOOKUP(ObjectiveData[[#This Row],[Last Modified]],Date_Conversion[],13,FALSE)</f>
        <v>42951.519675925927</v>
      </c>
      <c r="D1268" s="15" t="str">
        <f>VLOOKUP(ObjectiveData[[#This Row],[Template ID]],ObjectiveFiles[],3,FALSE)</f>
        <v>ObjectiveTemplate_7151.xml</v>
      </c>
      <c r="E1268" s="22">
        <v>1.7</v>
      </c>
      <c r="F1268" s="23" t="s">
        <v>173</v>
      </c>
      <c r="G1268" s="23" t="s">
        <v>9</v>
      </c>
      <c r="H1268" s="23" t="s">
        <v>14</v>
      </c>
      <c r="I1268" s="23" t="s">
        <v>670</v>
      </c>
      <c r="J1268" s="23"/>
      <c r="K1268" s="23" t="s">
        <v>24</v>
      </c>
      <c r="L1268" s="23" t="s">
        <v>787</v>
      </c>
      <c r="M1268" s="23" t="s">
        <v>788</v>
      </c>
      <c r="N1268" s="23" t="s">
        <v>668</v>
      </c>
      <c r="O1268" s="23" t="s">
        <v>41</v>
      </c>
      <c r="P1268" s="22" t="b">
        <v>0</v>
      </c>
      <c r="Q1268" s="22" t="b">
        <v>0</v>
      </c>
      <c r="R1268" s="22" t="b">
        <v>1</v>
      </c>
      <c r="S1268" s="22">
        <v>80</v>
      </c>
      <c r="T1268" s="22">
        <v>60</v>
      </c>
      <c r="U1268" s="22">
        <v>0</v>
      </c>
      <c r="V1268" s="23" t="s">
        <v>49</v>
      </c>
      <c r="W1268" s="22">
        <v>1000</v>
      </c>
      <c r="X1268" s="22">
        <v>100</v>
      </c>
      <c r="Y1268" s="22" t="b">
        <v>0</v>
      </c>
      <c r="Z1268" s="22">
        <v>150</v>
      </c>
      <c r="AA1268" s="22">
        <v>1</v>
      </c>
      <c r="AB1268" s="22">
        <v>105</v>
      </c>
      <c r="AC1268" s="22">
        <v>60</v>
      </c>
      <c r="AD1268" s="22">
        <v>0.05</v>
      </c>
      <c r="AE1268" s="22" t="b">
        <v>0</v>
      </c>
      <c r="AF1268" s="23" t="s">
        <v>724</v>
      </c>
      <c r="AG1268" s="22">
        <v>5</v>
      </c>
      <c r="AH1268" s="22">
        <v>9</v>
      </c>
      <c r="AI1268" s="22">
        <v>90</v>
      </c>
      <c r="AJ1268" s="22">
        <v>0</v>
      </c>
      <c r="AK1268" s="23" t="s">
        <v>727</v>
      </c>
      <c r="AL1268" s="22" t="b">
        <v>0</v>
      </c>
      <c r="AM1268" s="22" t="b">
        <v>0</v>
      </c>
      <c r="AN1268" s="22">
        <v>50</v>
      </c>
      <c r="AO1268" s="22">
        <v>0</v>
      </c>
      <c r="AP1268" s="22">
        <v>2000</v>
      </c>
      <c r="AQ1268" s="23" t="s">
        <v>232</v>
      </c>
      <c r="AR1268" s="23"/>
      <c r="AS1268" s="22" t="b">
        <v>0</v>
      </c>
      <c r="AT1268" s="23"/>
      <c r="AU1268" s="23"/>
      <c r="AV1268" s="23"/>
      <c r="AW1268" s="23"/>
      <c r="AX1268" s="23"/>
      <c r="AY1268" s="23"/>
      <c r="AZ1268" s="23"/>
      <c r="BA1268" s="22"/>
      <c r="BB1268" s="23"/>
      <c r="BC1268" s="22">
        <v>14680288</v>
      </c>
      <c r="BD1268" s="22">
        <v>0</v>
      </c>
      <c r="BE1268" s="22">
        <v>0</v>
      </c>
      <c r="BF1268" s="22">
        <v>45</v>
      </c>
      <c r="BG1268" s="22">
        <v>0</v>
      </c>
      <c r="BH1268" s="22">
        <v>70</v>
      </c>
      <c r="BI1268" s="23"/>
      <c r="BJ1268" s="22">
        <v>0</v>
      </c>
    </row>
    <row r="1269" spans="1:62" x14ac:dyDescent="0.25">
      <c r="A1269" t="str">
        <f>VLOOKUP(ObjectiveData[[#This Row],[Template ID]],ID_Conversion[],3,FALSE)</f>
        <v>IMRT</v>
      </c>
      <c r="B1269" t="str">
        <f>VLOOKUP(ObjectiveData[[#This Row],[Template ID]],ID_Conversion[],6,FALSE)</f>
        <v>H&amp;N</v>
      </c>
      <c r="C1269" s="15">
        <f>VLOOKUP(ObjectiveData[[#This Row],[Last Modified]],Date_Conversion[],13,FALSE)</f>
        <v>42951.519675925927</v>
      </c>
      <c r="D1269" s="15" t="str">
        <f>VLOOKUP(ObjectiveData[[#This Row],[Template ID]],ObjectiveFiles[],3,FALSE)</f>
        <v>ObjectiveTemplate_7151.xml</v>
      </c>
      <c r="E1269" s="22">
        <v>1.7</v>
      </c>
      <c r="F1269" s="23" t="s">
        <v>173</v>
      </c>
      <c r="G1269" s="23" t="s">
        <v>9</v>
      </c>
      <c r="H1269" s="23" t="s">
        <v>14</v>
      </c>
      <c r="I1269" s="23" t="s">
        <v>670</v>
      </c>
      <c r="J1269" s="23"/>
      <c r="K1269" s="23" t="s">
        <v>24</v>
      </c>
      <c r="L1269" s="23" t="s">
        <v>787</v>
      </c>
      <c r="M1269" s="23" t="s">
        <v>788</v>
      </c>
      <c r="N1269" s="23" t="s">
        <v>668</v>
      </c>
      <c r="O1269" s="23" t="s">
        <v>41</v>
      </c>
      <c r="P1269" s="22" t="b">
        <v>0</v>
      </c>
      <c r="Q1269" s="22" t="b">
        <v>0</v>
      </c>
      <c r="R1269" s="22" t="b">
        <v>1</v>
      </c>
      <c r="S1269" s="22">
        <v>80</v>
      </c>
      <c r="T1269" s="22">
        <v>60</v>
      </c>
      <c r="U1269" s="22">
        <v>0</v>
      </c>
      <c r="V1269" s="23" t="s">
        <v>49</v>
      </c>
      <c r="W1269" s="22">
        <v>1000</v>
      </c>
      <c r="X1269" s="22">
        <v>100</v>
      </c>
      <c r="Y1269" s="22" t="b">
        <v>0</v>
      </c>
      <c r="Z1269" s="22">
        <v>150</v>
      </c>
      <c r="AA1269" s="22">
        <v>1</v>
      </c>
      <c r="AB1269" s="22">
        <v>105</v>
      </c>
      <c r="AC1269" s="22">
        <v>60</v>
      </c>
      <c r="AD1269" s="22">
        <v>0.05</v>
      </c>
      <c r="AE1269" s="22" t="b">
        <v>0</v>
      </c>
      <c r="AF1269" s="23" t="s">
        <v>724</v>
      </c>
      <c r="AG1269" s="22">
        <v>5</v>
      </c>
      <c r="AH1269" s="22">
        <v>9</v>
      </c>
      <c r="AI1269" s="22">
        <v>90</v>
      </c>
      <c r="AJ1269" s="22">
        <v>0</v>
      </c>
      <c r="AK1269" s="23" t="s">
        <v>727</v>
      </c>
      <c r="AL1269" s="22" t="b">
        <v>0</v>
      </c>
      <c r="AM1269" s="22" t="b">
        <v>0</v>
      </c>
      <c r="AN1269" s="22">
        <v>50</v>
      </c>
      <c r="AO1269" s="22">
        <v>0</v>
      </c>
      <c r="AP1269" s="22">
        <v>2000</v>
      </c>
      <c r="AQ1269" s="23" t="s">
        <v>446</v>
      </c>
      <c r="AR1269" s="23"/>
      <c r="AS1269" s="22" t="b">
        <v>0</v>
      </c>
      <c r="AT1269" s="23"/>
      <c r="AU1269" s="23"/>
      <c r="AV1269" s="23"/>
      <c r="AW1269" s="23"/>
      <c r="AX1269" s="23"/>
      <c r="AY1269" s="23"/>
      <c r="AZ1269" s="23"/>
      <c r="BA1269" s="22"/>
      <c r="BB1269" s="23"/>
      <c r="BC1269" s="22">
        <v>13762770</v>
      </c>
      <c r="BD1269" s="22">
        <v>0</v>
      </c>
      <c r="BE1269" s="22">
        <v>0</v>
      </c>
      <c r="BF1269" s="22">
        <v>34</v>
      </c>
      <c r="BG1269" s="22">
        <v>0</v>
      </c>
      <c r="BH1269" s="22">
        <v>90</v>
      </c>
      <c r="BI1269" s="23"/>
      <c r="BJ1269" s="22">
        <v>0</v>
      </c>
    </row>
    <row r="1270" spans="1:62" x14ac:dyDescent="0.25">
      <c r="A1270" t="str">
        <f>VLOOKUP(ObjectiveData[[#This Row],[Template ID]],ID_Conversion[],3,FALSE)</f>
        <v>IMRT</v>
      </c>
      <c r="B1270" t="str">
        <f>VLOOKUP(ObjectiveData[[#This Row],[Template ID]],ID_Conversion[],6,FALSE)</f>
        <v>H&amp;N</v>
      </c>
      <c r="C1270" s="15">
        <f>VLOOKUP(ObjectiveData[[#This Row],[Last Modified]],Date_Conversion[],13,FALSE)</f>
        <v>42951.519675925927</v>
      </c>
      <c r="D1270" s="15" t="str">
        <f>VLOOKUP(ObjectiveData[[#This Row],[Template ID]],ObjectiveFiles[],3,FALSE)</f>
        <v>ObjectiveTemplate_7151.xml</v>
      </c>
      <c r="E1270" s="22">
        <v>1.7</v>
      </c>
      <c r="F1270" s="23" t="s">
        <v>173</v>
      </c>
      <c r="G1270" s="23" t="s">
        <v>9</v>
      </c>
      <c r="H1270" s="23" t="s">
        <v>14</v>
      </c>
      <c r="I1270" s="23" t="s">
        <v>670</v>
      </c>
      <c r="J1270" s="23"/>
      <c r="K1270" s="23" t="s">
        <v>24</v>
      </c>
      <c r="L1270" s="23" t="s">
        <v>787</v>
      </c>
      <c r="M1270" s="23" t="s">
        <v>788</v>
      </c>
      <c r="N1270" s="23" t="s">
        <v>668</v>
      </c>
      <c r="O1270" s="23" t="s">
        <v>41</v>
      </c>
      <c r="P1270" s="22" t="b">
        <v>0</v>
      </c>
      <c r="Q1270" s="22" t="b">
        <v>0</v>
      </c>
      <c r="R1270" s="22" t="b">
        <v>1</v>
      </c>
      <c r="S1270" s="22">
        <v>80</v>
      </c>
      <c r="T1270" s="22">
        <v>60</v>
      </c>
      <c r="U1270" s="22">
        <v>0</v>
      </c>
      <c r="V1270" s="23" t="s">
        <v>49</v>
      </c>
      <c r="W1270" s="22">
        <v>1000</v>
      </c>
      <c r="X1270" s="22">
        <v>100</v>
      </c>
      <c r="Y1270" s="22" t="b">
        <v>0</v>
      </c>
      <c r="Z1270" s="22">
        <v>150</v>
      </c>
      <c r="AA1270" s="22">
        <v>1</v>
      </c>
      <c r="AB1270" s="22">
        <v>105</v>
      </c>
      <c r="AC1270" s="22">
        <v>60</v>
      </c>
      <c r="AD1270" s="22">
        <v>0.05</v>
      </c>
      <c r="AE1270" s="22" t="b">
        <v>0</v>
      </c>
      <c r="AF1270" s="23" t="s">
        <v>724</v>
      </c>
      <c r="AG1270" s="22">
        <v>5</v>
      </c>
      <c r="AH1270" s="22">
        <v>9</v>
      </c>
      <c r="AI1270" s="22">
        <v>90</v>
      </c>
      <c r="AJ1270" s="22">
        <v>0</v>
      </c>
      <c r="AK1270" s="23" t="s">
        <v>727</v>
      </c>
      <c r="AL1270" s="22" t="b">
        <v>0</v>
      </c>
      <c r="AM1270" s="22" t="b">
        <v>0</v>
      </c>
      <c r="AN1270" s="22">
        <v>50</v>
      </c>
      <c r="AO1270" s="22">
        <v>0</v>
      </c>
      <c r="AP1270" s="22">
        <v>2000</v>
      </c>
      <c r="AQ1270" s="23" t="s">
        <v>366</v>
      </c>
      <c r="AR1270" s="23"/>
      <c r="AS1270" s="22" t="b">
        <v>0</v>
      </c>
      <c r="AT1270" s="23"/>
      <c r="AU1270" s="23"/>
      <c r="AV1270" s="23"/>
      <c r="AW1270" s="23"/>
      <c r="AX1270" s="23"/>
      <c r="AY1270" s="23"/>
      <c r="AZ1270" s="23"/>
      <c r="BA1270" s="22"/>
      <c r="BB1270" s="23"/>
      <c r="BC1270" s="22">
        <v>12845252</v>
      </c>
      <c r="BD1270" s="22">
        <v>0</v>
      </c>
      <c r="BE1270" s="22">
        <v>0</v>
      </c>
      <c r="BF1270" s="22">
        <v>38</v>
      </c>
      <c r="BG1270" s="22">
        <v>0</v>
      </c>
      <c r="BH1270" s="22">
        <v>70</v>
      </c>
      <c r="BI1270" s="23"/>
      <c r="BJ1270" s="22">
        <v>0</v>
      </c>
    </row>
    <row r="1271" spans="1:62" x14ac:dyDescent="0.25">
      <c r="A1271" t="str">
        <f>VLOOKUP(ObjectiveData[[#This Row],[Template ID]],ID_Conversion[],3,FALSE)</f>
        <v>IMRT</v>
      </c>
      <c r="B1271" t="str">
        <f>VLOOKUP(ObjectiveData[[#This Row],[Template ID]],ID_Conversion[],6,FALSE)</f>
        <v>H&amp;N</v>
      </c>
      <c r="C1271" s="15">
        <f>VLOOKUP(ObjectiveData[[#This Row],[Last Modified]],Date_Conversion[],13,FALSE)</f>
        <v>42951.519675925927</v>
      </c>
      <c r="D1271" s="15" t="str">
        <f>VLOOKUP(ObjectiveData[[#This Row],[Template ID]],ObjectiveFiles[],3,FALSE)</f>
        <v>ObjectiveTemplate_7151.xml</v>
      </c>
      <c r="E1271" s="22">
        <v>1.7</v>
      </c>
      <c r="F1271" s="23" t="s">
        <v>173</v>
      </c>
      <c r="G1271" s="23" t="s">
        <v>9</v>
      </c>
      <c r="H1271" s="23" t="s">
        <v>14</v>
      </c>
      <c r="I1271" s="23" t="s">
        <v>670</v>
      </c>
      <c r="J1271" s="23"/>
      <c r="K1271" s="23" t="s">
        <v>24</v>
      </c>
      <c r="L1271" s="23" t="s">
        <v>787</v>
      </c>
      <c r="M1271" s="23" t="s">
        <v>788</v>
      </c>
      <c r="N1271" s="23" t="s">
        <v>668</v>
      </c>
      <c r="O1271" s="23" t="s">
        <v>41</v>
      </c>
      <c r="P1271" s="22" t="b">
        <v>0</v>
      </c>
      <c r="Q1271" s="22" t="b">
        <v>0</v>
      </c>
      <c r="R1271" s="22" t="b">
        <v>1</v>
      </c>
      <c r="S1271" s="22">
        <v>80</v>
      </c>
      <c r="T1271" s="22">
        <v>60</v>
      </c>
      <c r="U1271" s="22">
        <v>0</v>
      </c>
      <c r="V1271" s="23" t="s">
        <v>49</v>
      </c>
      <c r="W1271" s="22">
        <v>1000</v>
      </c>
      <c r="X1271" s="22">
        <v>100</v>
      </c>
      <c r="Y1271" s="22" t="b">
        <v>0</v>
      </c>
      <c r="Z1271" s="22">
        <v>150</v>
      </c>
      <c r="AA1271" s="22">
        <v>1</v>
      </c>
      <c r="AB1271" s="22">
        <v>105</v>
      </c>
      <c r="AC1271" s="22">
        <v>60</v>
      </c>
      <c r="AD1271" s="22">
        <v>0.05</v>
      </c>
      <c r="AE1271" s="22" t="b">
        <v>0</v>
      </c>
      <c r="AF1271" s="23" t="s">
        <v>724</v>
      </c>
      <c r="AG1271" s="22">
        <v>5</v>
      </c>
      <c r="AH1271" s="22">
        <v>9</v>
      </c>
      <c r="AI1271" s="22">
        <v>90</v>
      </c>
      <c r="AJ1271" s="22">
        <v>0</v>
      </c>
      <c r="AK1271" s="23" t="s">
        <v>727</v>
      </c>
      <c r="AL1271" s="22" t="b">
        <v>0</v>
      </c>
      <c r="AM1271" s="22" t="b">
        <v>0</v>
      </c>
      <c r="AN1271" s="22">
        <v>50</v>
      </c>
      <c r="AO1271" s="22">
        <v>0</v>
      </c>
      <c r="AP1271" s="22">
        <v>2000</v>
      </c>
      <c r="AQ1271" s="23" t="s">
        <v>365</v>
      </c>
      <c r="AR1271" s="23"/>
      <c r="AS1271" s="22" t="b">
        <v>0</v>
      </c>
      <c r="AT1271" s="23"/>
      <c r="AU1271" s="23"/>
      <c r="AV1271" s="23"/>
      <c r="AW1271" s="23"/>
      <c r="AX1271" s="23"/>
      <c r="AY1271" s="23"/>
      <c r="AZ1271" s="23"/>
      <c r="BA1271" s="22"/>
      <c r="BB1271" s="23"/>
      <c r="BC1271" s="22">
        <v>11993271</v>
      </c>
      <c r="BD1271" s="22">
        <v>0</v>
      </c>
      <c r="BE1271" s="22">
        <v>0</v>
      </c>
      <c r="BF1271" s="22">
        <v>36</v>
      </c>
      <c r="BG1271" s="22">
        <v>0</v>
      </c>
      <c r="BH1271" s="22">
        <v>80</v>
      </c>
      <c r="BI1271" s="23"/>
      <c r="BJ1271" s="22">
        <v>0</v>
      </c>
    </row>
    <row r="1272" spans="1:62" x14ac:dyDescent="0.25">
      <c r="A1272" t="str">
        <f>VLOOKUP(ObjectiveData[[#This Row],[Template ID]],ID_Conversion[],3,FALSE)</f>
        <v>IMRT</v>
      </c>
      <c r="B1272" t="str">
        <f>VLOOKUP(ObjectiveData[[#This Row],[Template ID]],ID_Conversion[],6,FALSE)</f>
        <v>H&amp;N</v>
      </c>
      <c r="C1272" s="15">
        <f>VLOOKUP(ObjectiveData[[#This Row],[Last Modified]],Date_Conversion[],13,FALSE)</f>
        <v>42951.519675925927</v>
      </c>
      <c r="D1272" s="15" t="str">
        <f>VLOOKUP(ObjectiveData[[#This Row],[Template ID]],ObjectiveFiles[],3,FALSE)</f>
        <v>ObjectiveTemplate_7151.xml</v>
      </c>
      <c r="E1272" s="22">
        <v>1.7</v>
      </c>
      <c r="F1272" s="23" t="s">
        <v>173</v>
      </c>
      <c r="G1272" s="23" t="s">
        <v>9</v>
      </c>
      <c r="H1272" s="23" t="s">
        <v>14</v>
      </c>
      <c r="I1272" s="23" t="s">
        <v>670</v>
      </c>
      <c r="J1272" s="23"/>
      <c r="K1272" s="23" t="s">
        <v>24</v>
      </c>
      <c r="L1272" s="23" t="s">
        <v>787</v>
      </c>
      <c r="M1272" s="23" t="s">
        <v>788</v>
      </c>
      <c r="N1272" s="23" t="s">
        <v>668</v>
      </c>
      <c r="O1272" s="23" t="s">
        <v>41</v>
      </c>
      <c r="P1272" s="22" t="b">
        <v>0</v>
      </c>
      <c r="Q1272" s="22" t="b">
        <v>0</v>
      </c>
      <c r="R1272" s="22" t="b">
        <v>1</v>
      </c>
      <c r="S1272" s="22">
        <v>80</v>
      </c>
      <c r="T1272" s="22">
        <v>60</v>
      </c>
      <c r="U1272" s="22">
        <v>0</v>
      </c>
      <c r="V1272" s="23" t="s">
        <v>49</v>
      </c>
      <c r="W1272" s="22">
        <v>1000</v>
      </c>
      <c r="X1272" s="22">
        <v>100</v>
      </c>
      <c r="Y1272" s="22" t="b">
        <v>0</v>
      </c>
      <c r="Z1272" s="22">
        <v>150</v>
      </c>
      <c r="AA1272" s="22">
        <v>1</v>
      </c>
      <c r="AB1272" s="22">
        <v>105</v>
      </c>
      <c r="AC1272" s="22">
        <v>60</v>
      </c>
      <c r="AD1272" s="22">
        <v>0.05</v>
      </c>
      <c r="AE1272" s="22" t="b">
        <v>0</v>
      </c>
      <c r="AF1272" s="23" t="s">
        <v>724</v>
      </c>
      <c r="AG1272" s="22">
        <v>5</v>
      </c>
      <c r="AH1272" s="22">
        <v>9</v>
      </c>
      <c r="AI1272" s="22">
        <v>90</v>
      </c>
      <c r="AJ1272" s="22">
        <v>0</v>
      </c>
      <c r="AK1272" s="23" t="s">
        <v>727</v>
      </c>
      <c r="AL1272" s="22" t="b">
        <v>0</v>
      </c>
      <c r="AM1272" s="22" t="b">
        <v>0</v>
      </c>
      <c r="AN1272" s="22">
        <v>50</v>
      </c>
      <c r="AO1272" s="22">
        <v>0</v>
      </c>
      <c r="AP1272" s="22">
        <v>2000</v>
      </c>
      <c r="AQ1272" s="23" t="s">
        <v>355</v>
      </c>
      <c r="AR1272" s="23"/>
      <c r="AS1272" s="22" t="b">
        <v>0</v>
      </c>
      <c r="AT1272" s="23"/>
      <c r="AU1272" s="23"/>
      <c r="AV1272" s="23"/>
      <c r="AW1272" s="23"/>
      <c r="AX1272" s="23"/>
      <c r="AY1272" s="23"/>
      <c r="AZ1272" s="23"/>
      <c r="BA1272" s="22"/>
      <c r="BB1272" s="23"/>
      <c r="BC1272" s="22">
        <v>11206827</v>
      </c>
      <c r="BD1272" s="22">
        <v>1</v>
      </c>
      <c r="BE1272" s="22">
        <v>0</v>
      </c>
      <c r="BF1272" s="22">
        <v>10</v>
      </c>
      <c r="BG1272" s="22">
        <v>80</v>
      </c>
      <c r="BH1272" s="22">
        <v>50</v>
      </c>
      <c r="BI1272" s="23"/>
      <c r="BJ1272" s="22">
        <v>1</v>
      </c>
    </row>
    <row r="1273" spans="1:62" x14ac:dyDescent="0.25">
      <c r="A1273" t="str">
        <f>VLOOKUP(ObjectiveData[[#This Row],[Template ID]],ID_Conversion[],3,FALSE)</f>
        <v>IMRT</v>
      </c>
      <c r="B1273" t="str">
        <f>VLOOKUP(ObjectiveData[[#This Row],[Template ID]],ID_Conversion[],6,FALSE)</f>
        <v>H&amp;N</v>
      </c>
      <c r="C1273" s="15">
        <f>VLOOKUP(ObjectiveData[[#This Row],[Last Modified]],Date_Conversion[],13,FALSE)</f>
        <v>42951.519675925927</v>
      </c>
      <c r="D1273" s="15" t="str">
        <f>VLOOKUP(ObjectiveData[[#This Row],[Template ID]],ObjectiveFiles[],3,FALSE)</f>
        <v>ObjectiveTemplate_7151.xml</v>
      </c>
      <c r="E1273" s="22">
        <v>1.7</v>
      </c>
      <c r="F1273" s="23" t="s">
        <v>173</v>
      </c>
      <c r="G1273" s="23" t="s">
        <v>9</v>
      </c>
      <c r="H1273" s="23" t="s">
        <v>14</v>
      </c>
      <c r="I1273" s="23" t="s">
        <v>670</v>
      </c>
      <c r="J1273" s="23"/>
      <c r="K1273" s="23" t="s">
        <v>24</v>
      </c>
      <c r="L1273" s="23" t="s">
        <v>787</v>
      </c>
      <c r="M1273" s="23" t="s">
        <v>788</v>
      </c>
      <c r="N1273" s="23" t="s">
        <v>668</v>
      </c>
      <c r="O1273" s="23" t="s">
        <v>41</v>
      </c>
      <c r="P1273" s="22" t="b">
        <v>0</v>
      </c>
      <c r="Q1273" s="22" t="b">
        <v>0</v>
      </c>
      <c r="R1273" s="22" t="b">
        <v>1</v>
      </c>
      <c r="S1273" s="22">
        <v>80</v>
      </c>
      <c r="T1273" s="22">
        <v>60</v>
      </c>
      <c r="U1273" s="22">
        <v>0</v>
      </c>
      <c r="V1273" s="23" t="s">
        <v>49</v>
      </c>
      <c r="W1273" s="22">
        <v>1000</v>
      </c>
      <c r="X1273" s="22">
        <v>100</v>
      </c>
      <c r="Y1273" s="22" t="b">
        <v>0</v>
      </c>
      <c r="Z1273" s="22">
        <v>150</v>
      </c>
      <c r="AA1273" s="22">
        <v>1</v>
      </c>
      <c r="AB1273" s="22">
        <v>105</v>
      </c>
      <c r="AC1273" s="22">
        <v>60</v>
      </c>
      <c r="AD1273" s="22">
        <v>0.05</v>
      </c>
      <c r="AE1273" s="22" t="b">
        <v>0</v>
      </c>
      <c r="AF1273" s="23" t="s">
        <v>724</v>
      </c>
      <c r="AG1273" s="22">
        <v>5</v>
      </c>
      <c r="AH1273" s="22">
        <v>9</v>
      </c>
      <c r="AI1273" s="22">
        <v>90</v>
      </c>
      <c r="AJ1273" s="22">
        <v>0</v>
      </c>
      <c r="AK1273" s="23" t="s">
        <v>727</v>
      </c>
      <c r="AL1273" s="22" t="b">
        <v>0</v>
      </c>
      <c r="AM1273" s="22" t="b">
        <v>0</v>
      </c>
      <c r="AN1273" s="22">
        <v>50</v>
      </c>
      <c r="AO1273" s="22">
        <v>0</v>
      </c>
      <c r="AP1273" s="22">
        <v>2000</v>
      </c>
      <c r="AQ1273" s="23" t="s">
        <v>355</v>
      </c>
      <c r="AR1273" s="23"/>
      <c r="AS1273" s="22" t="b">
        <v>0</v>
      </c>
      <c r="AT1273" s="23"/>
      <c r="AU1273" s="23"/>
      <c r="AV1273" s="23"/>
      <c r="AW1273" s="23"/>
      <c r="AX1273" s="23"/>
      <c r="AY1273" s="23"/>
      <c r="AZ1273" s="23"/>
      <c r="BA1273" s="22"/>
      <c r="BB1273" s="23"/>
      <c r="BC1273" s="22">
        <v>11206827</v>
      </c>
      <c r="BD1273" s="22">
        <v>1</v>
      </c>
      <c r="BE1273" s="22">
        <v>0</v>
      </c>
      <c r="BF1273" s="22">
        <v>20</v>
      </c>
      <c r="BG1273" s="22">
        <v>40</v>
      </c>
      <c r="BH1273" s="22">
        <v>50</v>
      </c>
      <c r="BI1273" s="23"/>
      <c r="BJ1273" s="22">
        <v>1</v>
      </c>
    </row>
    <row r="1274" spans="1:62" x14ac:dyDescent="0.25">
      <c r="A1274" t="str">
        <f>VLOOKUP(ObjectiveData[[#This Row],[Template ID]],ID_Conversion[],3,FALSE)</f>
        <v>IMRT</v>
      </c>
      <c r="B1274" t="str">
        <f>VLOOKUP(ObjectiveData[[#This Row],[Template ID]],ID_Conversion[],6,FALSE)</f>
        <v>H&amp;N</v>
      </c>
      <c r="C1274" s="15">
        <f>VLOOKUP(ObjectiveData[[#This Row],[Last Modified]],Date_Conversion[],13,FALSE)</f>
        <v>42951.519675925927</v>
      </c>
      <c r="D1274" s="15" t="str">
        <f>VLOOKUP(ObjectiveData[[#This Row],[Template ID]],ObjectiveFiles[],3,FALSE)</f>
        <v>ObjectiveTemplate_7151.xml</v>
      </c>
      <c r="E1274" s="22">
        <v>1.7</v>
      </c>
      <c r="F1274" s="23" t="s">
        <v>173</v>
      </c>
      <c r="G1274" s="23" t="s">
        <v>9</v>
      </c>
      <c r="H1274" s="23" t="s">
        <v>14</v>
      </c>
      <c r="I1274" s="23" t="s">
        <v>670</v>
      </c>
      <c r="J1274" s="23"/>
      <c r="K1274" s="23" t="s">
        <v>24</v>
      </c>
      <c r="L1274" s="23" t="s">
        <v>787</v>
      </c>
      <c r="M1274" s="23" t="s">
        <v>788</v>
      </c>
      <c r="N1274" s="23" t="s">
        <v>668</v>
      </c>
      <c r="O1274" s="23" t="s">
        <v>41</v>
      </c>
      <c r="P1274" s="22" t="b">
        <v>0</v>
      </c>
      <c r="Q1274" s="22" t="b">
        <v>0</v>
      </c>
      <c r="R1274" s="22" t="b">
        <v>1</v>
      </c>
      <c r="S1274" s="22">
        <v>80</v>
      </c>
      <c r="T1274" s="22">
        <v>60</v>
      </c>
      <c r="U1274" s="22">
        <v>0</v>
      </c>
      <c r="V1274" s="23" t="s">
        <v>49</v>
      </c>
      <c r="W1274" s="22">
        <v>1000</v>
      </c>
      <c r="X1274" s="22">
        <v>100</v>
      </c>
      <c r="Y1274" s="22" t="b">
        <v>0</v>
      </c>
      <c r="Z1274" s="22">
        <v>150</v>
      </c>
      <c r="AA1274" s="22">
        <v>1</v>
      </c>
      <c r="AB1274" s="22">
        <v>105</v>
      </c>
      <c r="AC1274" s="22">
        <v>60</v>
      </c>
      <c r="AD1274" s="22">
        <v>0.05</v>
      </c>
      <c r="AE1274" s="22" t="b">
        <v>0</v>
      </c>
      <c r="AF1274" s="23" t="s">
        <v>724</v>
      </c>
      <c r="AG1274" s="22">
        <v>5</v>
      </c>
      <c r="AH1274" s="22">
        <v>9</v>
      </c>
      <c r="AI1274" s="22">
        <v>90</v>
      </c>
      <c r="AJ1274" s="22">
        <v>0</v>
      </c>
      <c r="AK1274" s="23" t="s">
        <v>727</v>
      </c>
      <c r="AL1274" s="22" t="b">
        <v>0</v>
      </c>
      <c r="AM1274" s="22" t="b">
        <v>0</v>
      </c>
      <c r="AN1274" s="22">
        <v>50</v>
      </c>
      <c r="AO1274" s="22">
        <v>0</v>
      </c>
      <c r="AP1274" s="22">
        <v>2000</v>
      </c>
      <c r="AQ1274" s="23" t="s">
        <v>355</v>
      </c>
      <c r="AR1274" s="23"/>
      <c r="AS1274" s="22" t="b">
        <v>0</v>
      </c>
      <c r="AT1274" s="23"/>
      <c r="AU1274" s="23"/>
      <c r="AV1274" s="23"/>
      <c r="AW1274" s="23"/>
      <c r="AX1274" s="23"/>
      <c r="AY1274" s="23"/>
      <c r="AZ1274" s="23"/>
      <c r="BA1274" s="22"/>
      <c r="BB1274" s="23"/>
      <c r="BC1274" s="22">
        <v>11206827</v>
      </c>
      <c r="BD1274" s="22">
        <v>1</v>
      </c>
      <c r="BE1274" s="22">
        <v>0</v>
      </c>
      <c r="BF1274" s="22">
        <v>30</v>
      </c>
      <c r="BG1274" s="22">
        <v>20</v>
      </c>
      <c r="BH1274" s="22">
        <v>50</v>
      </c>
      <c r="BI1274" s="23"/>
      <c r="BJ1274" s="22">
        <v>1</v>
      </c>
    </row>
    <row r="1275" spans="1:62" x14ac:dyDescent="0.25">
      <c r="A1275" t="str">
        <f>VLOOKUP(ObjectiveData[[#This Row],[Template ID]],ID_Conversion[],3,FALSE)</f>
        <v>IMRT</v>
      </c>
      <c r="B1275" t="str">
        <f>VLOOKUP(ObjectiveData[[#This Row],[Template ID]],ID_Conversion[],6,FALSE)</f>
        <v>H&amp;N</v>
      </c>
      <c r="C1275" s="15">
        <f>VLOOKUP(ObjectiveData[[#This Row],[Last Modified]],Date_Conversion[],13,FALSE)</f>
        <v>42951.519675925927</v>
      </c>
      <c r="D1275" s="15" t="str">
        <f>VLOOKUP(ObjectiveData[[#This Row],[Template ID]],ObjectiveFiles[],3,FALSE)</f>
        <v>ObjectiveTemplate_7151.xml</v>
      </c>
      <c r="E1275" s="22">
        <v>1.7</v>
      </c>
      <c r="F1275" s="23" t="s">
        <v>173</v>
      </c>
      <c r="G1275" s="23" t="s">
        <v>9</v>
      </c>
      <c r="H1275" s="23" t="s">
        <v>14</v>
      </c>
      <c r="I1275" s="23" t="s">
        <v>670</v>
      </c>
      <c r="J1275" s="23"/>
      <c r="K1275" s="23" t="s">
        <v>24</v>
      </c>
      <c r="L1275" s="23" t="s">
        <v>787</v>
      </c>
      <c r="M1275" s="23" t="s">
        <v>788</v>
      </c>
      <c r="N1275" s="23" t="s">
        <v>668</v>
      </c>
      <c r="O1275" s="23" t="s">
        <v>41</v>
      </c>
      <c r="P1275" s="22" t="b">
        <v>0</v>
      </c>
      <c r="Q1275" s="22" t="b">
        <v>0</v>
      </c>
      <c r="R1275" s="22" t="b">
        <v>1</v>
      </c>
      <c r="S1275" s="22">
        <v>80</v>
      </c>
      <c r="T1275" s="22">
        <v>60</v>
      </c>
      <c r="U1275" s="22">
        <v>0</v>
      </c>
      <c r="V1275" s="23" t="s">
        <v>49</v>
      </c>
      <c r="W1275" s="22">
        <v>1000</v>
      </c>
      <c r="X1275" s="22">
        <v>100</v>
      </c>
      <c r="Y1275" s="22" t="b">
        <v>0</v>
      </c>
      <c r="Z1275" s="22">
        <v>150</v>
      </c>
      <c r="AA1275" s="22">
        <v>1</v>
      </c>
      <c r="AB1275" s="22">
        <v>105</v>
      </c>
      <c r="AC1275" s="22">
        <v>60</v>
      </c>
      <c r="AD1275" s="22">
        <v>0.05</v>
      </c>
      <c r="AE1275" s="22" t="b">
        <v>0</v>
      </c>
      <c r="AF1275" s="23" t="s">
        <v>724</v>
      </c>
      <c r="AG1275" s="22">
        <v>5</v>
      </c>
      <c r="AH1275" s="22">
        <v>9</v>
      </c>
      <c r="AI1275" s="22">
        <v>90</v>
      </c>
      <c r="AJ1275" s="22">
        <v>0</v>
      </c>
      <c r="AK1275" s="23" t="s">
        <v>727</v>
      </c>
      <c r="AL1275" s="22" t="b">
        <v>0</v>
      </c>
      <c r="AM1275" s="22" t="b">
        <v>0</v>
      </c>
      <c r="AN1275" s="22">
        <v>50</v>
      </c>
      <c r="AO1275" s="22">
        <v>0</v>
      </c>
      <c r="AP1275" s="22">
        <v>2000</v>
      </c>
      <c r="AQ1275" s="23" t="s">
        <v>355</v>
      </c>
      <c r="AR1275" s="23"/>
      <c r="AS1275" s="22" t="b">
        <v>0</v>
      </c>
      <c r="AT1275" s="23"/>
      <c r="AU1275" s="23"/>
      <c r="AV1275" s="23"/>
      <c r="AW1275" s="23"/>
      <c r="AX1275" s="23"/>
      <c r="AY1275" s="23"/>
      <c r="AZ1275" s="23"/>
      <c r="BA1275" s="22"/>
      <c r="BB1275" s="23"/>
      <c r="BC1275" s="22">
        <v>11206827</v>
      </c>
      <c r="BD1275" s="22">
        <v>1</v>
      </c>
      <c r="BE1275" s="22">
        <v>0</v>
      </c>
      <c r="BF1275" s="22">
        <v>40</v>
      </c>
      <c r="BG1275" s="22">
        <v>10</v>
      </c>
      <c r="BH1275" s="22">
        <v>50</v>
      </c>
      <c r="BI1275" s="23"/>
      <c r="BJ1275" s="22">
        <v>1</v>
      </c>
    </row>
    <row r="1276" spans="1:62" x14ac:dyDescent="0.25">
      <c r="A1276" t="str">
        <f>VLOOKUP(ObjectiveData[[#This Row],[Template ID]],ID_Conversion[],3,FALSE)</f>
        <v>IMRT</v>
      </c>
      <c r="B1276" t="str">
        <f>VLOOKUP(ObjectiveData[[#This Row],[Template ID]],ID_Conversion[],6,FALSE)</f>
        <v>H&amp;N</v>
      </c>
      <c r="C1276" s="15">
        <f>VLOOKUP(ObjectiveData[[#This Row],[Last Modified]],Date_Conversion[],13,FALSE)</f>
        <v>42951.519675925927</v>
      </c>
      <c r="D1276" s="15" t="str">
        <f>VLOOKUP(ObjectiveData[[#This Row],[Template ID]],ObjectiveFiles[],3,FALSE)</f>
        <v>ObjectiveTemplate_7151.xml</v>
      </c>
      <c r="E1276" s="22">
        <v>1.7</v>
      </c>
      <c r="F1276" s="23" t="s">
        <v>173</v>
      </c>
      <c r="G1276" s="23" t="s">
        <v>9</v>
      </c>
      <c r="H1276" s="23" t="s">
        <v>14</v>
      </c>
      <c r="I1276" s="23" t="s">
        <v>670</v>
      </c>
      <c r="J1276" s="23"/>
      <c r="K1276" s="23" t="s">
        <v>24</v>
      </c>
      <c r="L1276" s="23" t="s">
        <v>787</v>
      </c>
      <c r="M1276" s="23" t="s">
        <v>788</v>
      </c>
      <c r="N1276" s="23" t="s">
        <v>668</v>
      </c>
      <c r="O1276" s="23" t="s">
        <v>41</v>
      </c>
      <c r="P1276" s="22" t="b">
        <v>0</v>
      </c>
      <c r="Q1276" s="22" t="b">
        <v>0</v>
      </c>
      <c r="R1276" s="22" t="b">
        <v>1</v>
      </c>
      <c r="S1276" s="22">
        <v>80</v>
      </c>
      <c r="T1276" s="22">
        <v>60</v>
      </c>
      <c r="U1276" s="22">
        <v>0</v>
      </c>
      <c r="V1276" s="23" t="s">
        <v>49</v>
      </c>
      <c r="W1276" s="22">
        <v>1000</v>
      </c>
      <c r="X1276" s="22">
        <v>100</v>
      </c>
      <c r="Y1276" s="22" t="b">
        <v>0</v>
      </c>
      <c r="Z1276" s="22">
        <v>150</v>
      </c>
      <c r="AA1276" s="22">
        <v>1</v>
      </c>
      <c r="AB1276" s="22">
        <v>105</v>
      </c>
      <c r="AC1276" s="22">
        <v>60</v>
      </c>
      <c r="AD1276" s="22">
        <v>0.05</v>
      </c>
      <c r="AE1276" s="22" t="b">
        <v>0</v>
      </c>
      <c r="AF1276" s="23" t="s">
        <v>724</v>
      </c>
      <c r="AG1276" s="22">
        <v>5</v>
      </c>
      <c r="AH1276" s="22">
        <v>9</v>
      </c>
      <c r="AI1276" s="22">
        <v>90</v>
      </c>
      <c r="AJ1276" s="22">
        <v>0</v>
      </c>
      <c r="AK1276" s="23" t="s">
        <v>727</v>
      </c>
      <c r="AL1276" s="22" t="b">
        <v>0</v>
      </c>
      <c r="AM1276" s="22" t="b">
        <v>0</v>
      </c>
      <c r="AN1276" s="22">
        <v>50</v>
      </c>
      <c r="AO1276" s="22">
        <v>0</v>
      </c>
      <c r="AP1276" s="22">
        <v>2000</v>
      </c>
      <c r="AQ1276" s="23" t="s">
        <v>356</v>
      </c>
      <c r="AR1276" s="23"/>
      <c r="AS1276" s="22" t="b">
        <v>0</v>
      </c>
      <c r="AT1276" s="23"/>
      <c r="AU1276" s="23"/>
      <c r="AV1276" s="23"/>
      <c r="AW1276" s="23"/>
      <c r="AX1276" s="23"/>
      <c r="AY1276" s="23"/>
      <c r="AZ1276" s="23"/>
      <c r="BA1276" s="22"/>
      <c r="BB1276" s="23"/>
      <c r="BC1276" s="22">
        <v>10485920</v>
      </c>
      <c r="BD1276" s="22">
        <v>1</v>
      </c>
      <c r="BE1276" s="22">
        <v>0</v>
      </c>
      <c r="BF1276" s="22">
        <v>10</v>
      </c>
      <c r="BG1276" s="22">
        <v>80</v>
      </c>
      <c r="BH1276" s="22">
        <v>50</v>
      </c>
      <c r="BI1276" s="23"/>
      <c r="BJ1276" s="22">
        <v>1</v>
      </c>
    </row>
    <row r="1277" spans="1:62" x14ac:dyDescent="0.25">
      <c r="A1277" t="str">
        <f>VLOOKUP(ObjectiveData[[#This Row],[Template ID]],ID_Conversion[],3,FALSE)</f>
        <v>IMRT</v>
      </c>
      <c r="B1277" t="str">
        <f>VLOOKUP(ObjectiveData[[#This Row],[Template ID]],ID_Conversion[],6,FALSE)</f>
        <v>H&amp;N</v>
      </c>
      <c r="C1277" s="15">
        <f>VLOOKUP(ObjectiveData[[#This Row],[Last Modified]],Date_Conversion[],13,FALSE)</f>
        <v>42951.519675925927</v>
      </c>
      <c r="D1277" s="15" t="str">
        <f>VLOOKUP(ObjectiveData[[#This Row],[Template ID]],ObjectiveFiles[],3,FALSE)</f>
        <v>ObjectiveTemplate_7151.xml</v>
      </c>
      <c r="E1277" s="22">
        <v>1.7</v>
      </c>
      <c r="F1277" s="23" t="s">
        <v>173</v>
      </c>
      <c r="G1277" s="23" t="s">
        <v>9</v>
      </c>
      <c r="H1277" s="23" t="s">
        <v>14</v>
      </c>
      <c r="I1277" s="23" t="s">
        <v>670</v>
      </c>
      <c r="J1277" s="23"/>
      <c r="K1277" s="23" t="s">
        <v>24</v>
      </c>
      <c r="L1277" s="23" t="s">
        <v>787</v>
      </c>
      <c r="M1277" s="23" t="s">
        <v>788</v>
      </c>
      <c r="N1277" s="23" t="s">
        <v>668</v>
      </c>
      <c r="O1277" s="23" t="s">
        <v>41</v>
      </c>
      <c r="P1277" s="22" t="b">
        <v>0</v>
      </c>
      <c r="Q1277" s="22" t="b">
        <v>0</v>
      </c>
      <c r="R1277" s="22" t="b">
        <v>1</v>
      </c>
      <c r="S1277" s="22">
        <v>80</v>
      </c>
      <c r="T1277" s="22">
        <v>60</v>
      </c>
      <c r="U1277" s="22">
        <v>0</v>
      </c>
      <c r="V1277" s="23" t="s">
        <v>49</v>
      </c>
      <c r="W1277" s="22">
        <v>1000</v>
      </c>
      <c r="X1277" s="22">
        <v>100</v>
      </c>
      <c r="Y1277" s="22" t="b">
        <v>0</v>
      </c>
      <c r="Z1277" s="22">
        <v>150</v>
      </c>
      <c r="AA1277" s="22">
        <v>1</v>
      </c>
      <c r="AB1277" s="22">
        <v>105</v>
      </c>
      <c r="AC1277" s="22">
        <v>60</v>
      </c>
      <c r="AD1277" s="22">
        <v>0.05</v>
      </c>
      <c r="AE1277" s="22" t="b">
        <v>0</v>
      </c>
      <c r="AF1277" s="23" t="s">
        <v>724</v>
      </c>
      <c r="AG1277" s="22">
        <v>5</v>
      </c>
      <c r="AH1277" s="22">
        <v>9</v>
      </c>
      <c r="AI1277" s="22">
        <v>90</v>
      </c>
      <c r="AJ1277" s="22">
        <v>0</v>
      </c>
      <c r="AK1277" s="23" t="s">
        <v>727</v>
      </c>
      <c r="AL1277" s="22" t="b">
        <v>0</v>
      </c>
      <c r="AM1277" s="22" t="b">
        <v>0</v>
      </c>
      <c r="AN1277" s="22">
        <v>50</v>
      </c>
      <c r="AO1277" s="22">
        <v>0</v>
      </c>
      <c r="AP1277" s="22">
        <v>2000</v>
      </c>
      <c r="AQ1277" s="23" t="s">
        <v>356</v>
      </c>
      <c r="AR1277" s="23"/>
      <c r="AS1277" s="22" t="b">
        <v>0</v>
      </c>
      <c r="AT1277" s="23"/>
      <c r="AU1277" s="23"/>
      <c r="AV1277" s="23"/>
      <c r="AW1277" s="23"/>
      <c r="AX1277" s="23"/>
      <c r="AY1277" s="23"/>
      <c r="AZ1277" s="23"/>
      <c r="BA1277" s="22"/>
      <c r="BB1277" s="23"/>
      <c r="BC1277" s="22">
        <v>10485920</v>
      </c>
      <c r="BD1277" s="22">
        <v>1</v>
      </c>
      <c r="BE1277" s="22">
        <v>0</v>
      </c>
      <c r="BF1277" s="22">
        <v>20</v>
      </c>
      <c r="BG1277" s="22">
        <v>40</v>
      </c>
      <c r="BH1277" s="22">
        <v>50</v>
      </c>
      <c r="BI1277" s="23"/>
      <c r="BJ1277" s="22">
        <v>1</v>
      </c>
    </row>
    <row r="1278" spans="1:62" x14ac:dyDescent="0.25">
      <c r="A1278" t="str">
        <f>VLOOKUP(ObjectiveData[[#This Row],[Template ID]],ID_Conversion[],3,FALSE)</f>
        <v>IMRT</v>
      </c>
      <c r="B1278" t="str">
        <f>VLOOKUP(ObjectiveData[[#This Row],[Template ID]],ID_Conversion[],6,FALSE)</f>
        <v>H&amp;N</v>
      </c>
      <c r="C1278" s="15">
        <f>VLOOKUP(ObjectiveData[[#This Row],[Last Modified]],Date_Conversion[],13,FALSE)</f>
        <v>42951.519675925927</v>
      </c>
      <c r="D1278" s="15" t="str">
        <f>VLOOKUP(ObjectiveData[[#This Row],[Template ID]],ObjectiveFiles[],3,FALSE)</f>
        <v>ObjectiveTemplate_7151.xml</v>
      </c>
      <c r="E1278" s="22">
        <v>1.7</v>
      </c>
      <c r="F1278" s="23" t="s">
        <v>173</v>
      </c>
      <c r="G1278" s="23" t="s">
        <v>9</v>
      </c>
      <c r="H1278" s="23" t="s">
        <v>14</v>
      </c>
      <c r="I1278" s="23" t="s">
        <v>670</v>
      </c>
      <c r="J1278" s="23"/>
      <c r="K1278" s="23" t="s">
        <v>24</v>
      </c>
      <c r="L1278" s="23" t="s">
        <v>787</v>
      </c>
      <c r="M1278" s="23" t="s">
        <v>788</v>
      </c>
      <c r="N1278" s="23" t="s">
        <v>668</v>
      </c>
      <c r="O1278" s="23" t="s">
        <v>41</v>
      </c>
      <c r="P1278" s="22" t="b">
        <v>0</v>
      </c>
      <c r="Q1278" s="22" t="b">
        <v>0</v>
      </c>
      <c r="R1278" s="22" t="b">
        <v>1</v>
      </c>
      <c r="S1278" s="22">
        <v>80</v>
      </c>
      <c r="T1278" s="22">
        <v>60</v>
      </c>
      <c r="U1278" s="22">
        <v>0</v>
      </c>
      <c r="V1278" s="23" t="s">
        <v>49</v>
      </c>
      <c r="W1278" s="22">
        <v>1000</v>
      </c>
      <c r="X1278" s="22">
        <v>100</v>
      </c>
      <c r="Y1278" s="22" t="b">
        <v>0</v>
      </c>
      <c r="Z1278" s="22">
        <v>150</v>
      </c>
      <c r="AA1278" s="22">
        <v>1</v>
      </c>
      <c r="AB1278" s="22">
        <v>105</v>
      </c>
      <c r="AC1278" s="22">
        <v>60</v>
      </c>
      <c r="AD1278" s="22">
        <v>0.05</v>
      </c>
      <c r="AE1278" s="22" t="b">
        <v>0</v>
      </c>
      <c r="AF1278" s="23" t="s">
        <v>724</v>
      </c>
      <c r="AG1278" s="22">
        <v>5</v>
      </c>
      <c r="AH1278" s="22">
        <v>9</v>
      </c>
      <c r="AI1278" s="22">
        <v>90</v>
      </c>
      <c r="AJ1278" s="22">
        <v>0</v>
      </c>
      <c r="AK1278" s="23" t="s">
        <v>727</v>
      </c>
      <c r="AL1278" s="22" t="b">
        <v>0</v>
      </c>
      <c r="AM1278" s="22" t="b">
        <v>0</v>
      </c>
      <c r="AN1278" s="22">
        <v>50</v>
      </c>
      <c r="AO1278" s="22">
        <v>0</v>
      </c>
      <c r="AP1278" s="22">
        <v>2000</v>
      </c>
      <c r="AQ1278" s="23" t="s">
        <v>356</v>
      </c>
      <c r="AR1278" s="23"/>
      <c r="AS1278" s="22" t="b">
        <v>0</v>
      </c>
      <c r="AT1278" s="23"/>
      <c r="AU1278" s="23"/>
      <c r="AV1278" s="23"/>
      <c r="AW1278" s="23"/>
      <c r="AX1278" s="23"/>
      <c r="AY1278" s="23"/>
      <c r="AZ1278" s="23"/>
      <c r="BA1278" s="22"/>
      <c r="BB1278" s="23"/>
      <c r="BC1278" s="22">
        <v>10485920</v>
      </c>
      <c r="BD1278" s="22">
        <v>1</v>
      </c>
      <c r="BE1278" s="22">
        <v>0</v>
      </c>
      <c r="BF1278" s="22">
        <v>30</v>
      </c>
      <c r="BG1278" s="22">
        <v>20</v>
      </c>
      <c r="BH1278" s="22">
        <v>50</v>
      </c>
      <c r="BI1278" s="23"/>
      <c r="BJ1278" s="22">
        <v>1</v>
      </c>
    </row>
    <row r="1279" spans="1:62" x14ac:dyDescent="0.25">
      <c r="A1279" t="str">
        <f>VLOOKUP(ObjectiveData[[#This Row],[Template ID]],ID_Conversion[],3,FALSE)</f>
        <v>IMRT</v>
      </c>
      <c r="B1279" t="str">
        <f>VLOOKUP(ObjectiveData[[#This Row],[Template ID]],ID_Conversion[],6,FALSE)</f>
        <v>H&amp;N</v>
      </c>
      <c r="C1279" s="15">
        <f>VLOOKUP(ObjectiveData[[#This Row],[Last Modified]],Date_Conversion[],13,FALSE)</f>
        <v>42951.519675925927</v>
      </c>
      <c r="D1279" s="15" t="str">
        <f>VLOOKUP(ObjectiveData[[#This Row],[Template ID]],ObjectiveFiles[],3,FALSE)</f>
        <v>ObjectiveTemplate_7151.xml</v>
      </c>
      <c r="E1279" s="22">
        <v>1.7</v>
      </c>
      <c r="F1279" s="23" t="s">
        <v>173</v>
      </c>
      <c r="G1279" s="23" t="s">
        <v>9</v>
      </c>
      <c r="H1279" s="23" t="s">
        <v>14</v>
      </c>
      <c r="I1279" s="23" t="s">
        <v>670</v>
      </c>
      <c r="J1279" s="23"/>
      <c r="K1279" s="23" t="s">
        <v>24</v>
      </c>
      <c r="L1279" s="23" t="s">
        <v>787</v>
      </c>
      <c r="M1279" s="23" t="s">
        <v>788</v>
      </c>
      <c r="N1279" s="23" t="s">
        <v>668</v>
      </c>
      <c r="O1279" s="23" t="s">
        <v>41</v>
      </c>
      <c r="P1279" s="22" t="b">
        <v>0</v>
      </c>
      <c r="Q1279" s="22" t="b">
        <v>0</v>
      </c>
      <c r="R1279" s="22" t="b">
        <v>1</v>
      </c>
      <c r="S1279" s="22">
        <v>80</v>
      </c>
      <c r="T1279" s="22">
        <v>60</v>
      </c>
      <c r="U1279" s="22">
        <v>0</v>
      </c>
      <c r="V1279" s="23" t="s">
        <v>49</v>
      </c>
      <c r="W1279" s="22">
        <v>1000</v>
      </c>
      <c r="X1279" s="22">
        <v>100</v>
      </c>
      <c r="Y1279" s="22" t="b">
        <v>0</v>
      </c>
      <c r="Z1279" s="22">
        <v>150</v>
      </c>
      <c r="AA1279" s="22">
        <v>1</v>
      </c>
      <c r="AB1279" s="22">
        <v>105</v>
      </c>
      <c r="AC1279" s="22">
        <v>60</v>
      </c>
      <c r="AD1279" s="22">
        <v>0.05</v>
      </c>
      <c r="AE1279" s="22" t="b">
        <v>0</v>
      </c>
      <c r="AF1279" s="23" t="s">
        <v>724</v>
      </c>
      <c r="AG1279" s="22">
        <v>5</v>
      </c>
      <c r="AH1279" s="22">
        <v>9</v>
      </c>
      <c r="AI1279" s="22">
        <v>90</v>
      </c>
      <c r="AJ1279" s="22">
        <v>0</v>
      </c>
      <c r="AK1279" s="23" t="s">
        <v>727</v>
      </c>
      <c r="AL1279" s="22" t="b">
        <v>0</v>
      </c>
      <c r="AM1279" s="22" t="b">
        <v>0</v>
      </c>
      <c r="AN1279" s="22">
        <v>50</v>
      </c>
      <c r="AO1279" s="22">
        <v>0</v>
      </c>
      <c r="AP1279" s="22">
        <v>2000</v>
      </c>
      <c r="AQ1279" s="23" t="s">
        <v>356</v>
      </c>
      <c r="AR1279" s="23"/>
      <c r="AS1279" s="22" t="b">
        <v>0</v>
      </c>
      <c r="AT1279" s="23"/>
      <c r="AU1279" s="23"/>
      <c r="AV1279" s="23"/>
      <c r="AW1279" s="23"/>
      <c r="AX1279" s="23"/>
      <c r="AY1279" s="23"/>
      <c r="AZ1279" s="23"/>
      <c r="BA1279" s="22"/>
      <c r="BB1279" s="23"/>
      <c r="BC1279" s="22">
        <v>10485920</v>
      </c>
      <c r="BD1279" s="22">
        <v>1</v>
      </c>
      <c r="BE1279" s="22">
        <v>0</v>
      </c>
      <c r="BF1279" s="22">
        <v>40</v>
      </c>
      <c r="BG1279" s="22">
        <v>10</v>
      </c>
      <c r="BH1279" s="22">
        <v>50</v>
      </c>
      <c r="BI1279" s="23"/>
      <c r="BJ1279" s="22">
        <v>1</v>
      </c>
    </row>
    <row r="1280" spans="1:62" x14ac:dyDescent="0.25">
      <c r="A1280" t="str">
        <f>VLOOKUP(ObjectiveData[[#This Row],[Template ID]],ID_Conversion[],3,FALSE)</f>
        <v>IMRT</v>
      </c>
      <c r="B1280" t="str">
        <f>VLOOKUP(ObjectiveData[[#This Row],[Template ID]],ID_Conversion[],6,FALSE)</f>
        <v>H&amp;N</v>
      </c>
      <c r="C1280" s="15">
        <f>VLOOKUP(ObjectiveData[[#This Row],[Last Modified]],Date_Conversion[],13,FALSE)</f>
        <v>42951.519675925927</v>
      </c>
      <c r="D1280" s="15" t="str">
        <f>VLOOKUP(ObjectiveData[[#This Row],[Template ID]],ObjectiveFiles[],3,FALSE)</f>
        <v>ObjectiveTemplate_7151.xml</v>
      </c>
      <c r="E1280" s="22">
        <v>1.7</v>
      </c>
      <c r="F1280" s="23" t="s">
        <v>173</v>
      </c>
      <c r="G1280" s="23" t="s">
        <v>9</v>
      </c>
      <c r="H1280" s="23" t="s">
        <v>14</v>
      </c>
      <c r="I1280" s="23" t="s">
        <v>670</v>
      </c>
      <c r="J1280" s="23"/>
      <c r="K1280" s="23" t="s">
        <v>24</v>
      </c>
      <c r="L1280" s="23" t="s">
        <v>787</v>
      </c>
      <c r="M1280" s="23" t="s">
        <v>788</v>
      </c>
      <c r="N1280" s="23" t="s">
        <v>668</v>
      </c>
      <c r="O1280" s="23" t="s">
        <v>41</v>
      </c>
      <c r="P1280" s="22" t="b">
        <v>0</v>
      </c>
      <c r="Q1280" s="22" t="b">
        <v>0</v>
      </c>
      <c r="R1280" s="22" t="b">
        <v>1</v>
      </c>
      <c r="S1280" s="22">
        <v>80</v>
      </c>
      <c r="T1280" s="22">
        <v>60</v>
      </c>
      <c r="U1280" s="22">
        <v>0</v>
      </c>
      <c r="V1280" s="23" t="s">
        <v>49</v>
      </c>
      <c r="W1280" s="22">
        <v>1000</v>
      </c>
      <c r="X1280" s="22">
        <v>100</v>
      </c>
      <c r="Y1280" s="22" t="b">
        <v>0</v>
      </c>
      <c r="Z1280" s="22">
        <v>150</v>
      </c>
      <c r="AA1280" s="22">
        <v>1</v>
      </c>
      <c r="AB1280" s="22">
        <v>105</v>
      </c>
      <c r="AC1280" s="22">
        <v>60</v>
      </c>
      <c r="AD1280" s="22">
        <v>0.05</v>
      </c>
      <c r="AE1280" s="22" t="b">
        <v>0</v>
      </c>
      <c r="AF1280" s="23" t="s">
        <v>724</v>
      </c>
      <c r="AG1280" s="22">
        <v>5</v>
      </c>
      <c r="AH1280" s="22">
        <v>9</v>
      </c>
      <c r="AI1280" s="22">
        <v>90</v>
      </c>
      <c r="AJ1280" s="22">
        <v>0</v>
      </c>
      <c r="AK1280" s="23" t="s">
        <v>727</v>
      </c>
      <c r="AL1280" s="22" t="b">
        <v>0</v>
      </c>
      <c r="AM1280" s="22" t="b">
        <v>0</v>
      </c>
      <c r="AN1280" s="22">
        <v>50</v>
      </c>
      <c r="AO1280" s="22">
        <v>0</v>
      </c>
      <c r="AP1280" s="22">
        <v>2000</v>
      </c>
      <c r="AQ1280" s="23" t="s">
        <v>299</v>
      </c>
      <c r="AR1280" s="23"/>
      <c r="AS1280" s="22" t="b">
        <v>0</v>
      </c>
      <c r="AT1280" s="23"/>
      <c r="AU1280" s="23"/>
      <c r="AV1280" s="23"/>
      <c r="AW1280" s="23"/>
      <c r="AX1280" s="23"/>
      <c r="AY1280" s="23"/>
      <c r="AZ1280" s="23"/>
      <c r="BA1280" s="22"/>
      <c r="BB1280" s="23"/>
      <c r="BC1280" s="22">
        <v>9830550</v>
      </c>
      <c r="BD1280" s="22">
        <v>1</v>
      </c>
      <c r="BE1280" s="22">
        <v>0</v>
      </c>
      <c r="BF1280" s="22">
        <v>10</v>
      </c>
      <c r="BG1280" s="22">
        <v>80</v>
      </c>
      <c r="BH1280" s="22">
        <v>50</v>
      </c>
      <c r="BI1280" s="23"/>
      <c r="BJ1280" s="22">
        <v>1</v>
      </c>
    </row>
    <row r="1281" spans="1:62" x14ac:dyDescent="0.25">
      <c r="A1281" t="str">
        <f>VLOOKUP(ObjectiveData[[#This Row],[Template ID]],ID_Conversion[],3,FALSE)</f>
        <v>IMRT</v>
      </c>
      <c r="B1281" t="str">
        <f>VLOOKUP(ObjectiveData[[#This Row],[Template ID]],ID_Conversion[],6,FALSE)</f>
        <v>H&amp;N</v>
      </c>
      <c r="C1281" s="15">
        <f>VLOOKUP(ObjectiveData[[#This Row],[Last Modified]],Date_Conversion[],13,FALSE)</f>
        <v>42951.519675925927</v>
      </c>
      <c r="D1281" s="15" t="str">
        <f>VLOOKUP(ObjectiveData[[#This Row],[Template ID]],ObjectiveFiles[],3,FALSE)</f>
        <v>ObjectiveTemplate_7151.xml</v>
      </c>
      <c r="E1281" s="22">
        <v>1.7</v>
      </c>
      <c r="F1281" s="23" t="s">
        <v>173</v>
      </c>
      <c r="G1281" s="23" t="s">
        <v>9</v>
      </c>
      <c r="H1281" s="23" t="s">
        <v>14</v>
      </c>
      <c r="I1281" s="23" t="s">
        <v>670</v>
      </c>
      <c r="J1281" s="23"/>
      <c r="K1281" s="23" t="s">
        <v>24</v>
      </c>
      <c r="L1281" s="23" t="s">
        <v>787</v>
      </c>
      <c r="M1281" s="23" t="s">
        <v>788</v>
      </c>
      <c r="N1281" s="23" t="s">
        <v>668</v>
      </c>
      <c r="O1281" s="23" t="s">
        <v>41</v>
      </c>
      <c r="P1281" s="22" t="b">
        <v>0</v>
      </c>
      <c r="Q1281" s="22" t="b">
        <v>0</v>
      </c>
      <c r="R1281" s="22" t="b">
        <v>1</v>
      </c>
      <c r="S1281" s="22">
        <v>80</v>
      </c>
      <c r="T1281" s="22">
        <v>60</v>
      </c>
      <c r="U1281" s="22">
        <v>0</v>
      </c>
      <c r="V1281" s="23" t="s">
        <v>49</v>
      </c>
      <c r="W1281" s="22">
        <v>1000</v>
      </c>
      <c r="X1281" s="22">
        <v>100</v>
      </c>
      <c r="Y1281" s="22" t="b">
        <v>0</v>
      </c>
      <c r="Z1281" s="22">
        <v>150</v>
      </c>
      <c r="AA1281" s="22">
        <v>1</v>
      </c>
      <c r="AB1281" s="22">
        <v>105</v>
      </c>
      <c r="AC1281" s="22">
        <v>60</v>
      </c>
      <c r="AD1281" s="22">
        <v>0.05</v>
      </c>
      <c r="AE1281" s="22" t="b">
        <v>0</v>
      </c>
      <c r="AF1281" s="23" t="s">
        <v>724</v>
      </c>
      <c r="AG1281" s="22">
        <v>5</v>
      </c>
      <c r="AH1281" s="22">
        <v>9</v>
      </c>
      <c r="AI1281" s="22">
        <v>90</v>
      </c>
      <c r="AJ1281" s="22">
        <v>0</v>
      </c>
      <c r="AK1281" s="23" t="s">
        <v>727</v>
      </c>
      <c r="AL1281" s="22" t="b">
        <v>0</v>
      </c>
      <c r="AM1281" s="22" t="b">
        <v>0</v>
      </c>
      <c r="AN1281" s="22">
        <v>50</v>
      </c>
      <c r="AO1281" s="22">
        <v>0</v>
      </c>
      <c r="AP1281" s="22">
        <v>2000</v>
      </c>
      <c r="AQ1281" s="23" t="s">
        <v>299</v>
      </c>
      <c r="AR1281" s="23"/>
      <c r="AS1281" s="22" t="b">
        <v>0</v>
      </c>
      <c r="AT1281" s="23"/>
      <c r="AU1281" s="23"/>
      <c r="AV1281" s="23"/>
      <c r="AW1281" s="23"/>
      <c r="AX1281" s="23"/>
      <c r="AY1281" s="23"/>
      <c r="AZ1281" s="23"/>
      <c r="BA1281" s="22"/>
      <c r="BB1281" s="23"/>
      <c r="BC1281" s="22">
        <v>9830550</v>
      </c>
      <c r="BD1281" s="22">
        <v>1</v>
      </c>
      <c r="BE1281" s="22">
        <v>0</v>
      </c>
      <c r="BF1281" s="22">
        <v>20</v>
      </c>
      <c r="BG1281" s="22">
        <v>40</v>
      </c>
      <c r="BH1281" s="22">
        <v>50</v>
      </c>
      <c r="BI1281" s="23"/>
      <c r="BJ1281" s="22">
        <v>1</v>
      </c>
    </row>
    <row r="1282" spans="1:62" x14ac:dyDescent="0.25">
      <c r="A1282" t="str">
        <f>VLOOKUP(ObjectiveData[[#This Row],[Template ID]],ID_Conversion[],3,FALSE)</f>
        <v>IMRT</v>
      </c>
      <c r="B1282" t="str">
        <f>VLOOKUP(ObjectiveData[[#This Row],[Template ID]],ID_Conversion[],6,FALSE)</f>
        <v>H&amp;N</v>
      </c>
      <c r="C1282" s="15">
        <f>VLOOKUP(ObjectiveData[[#This Row],[Last Modified]],Date_Conversion[],13,FALSE)</f>
        <v>42951.519675925927</v>
      </c>
      <c r="D1282" s="15" t="str">
        <f>VLOOKUP(ObjectiveData[[#This Row],[Template ID]],ObjectiveFiles[],3,FALSE)</f>
        <v>ObjectiveTemplate_7151.xml</v>
      </c>
      <c r="E1282" s="22">
        <v>1.7</v>
      </c>
      <c r="F1282" s="23" t="s">
        <v>173</v>
      </c>
      <c r="G1282" s="23" t="s">
        <v>9</v>
      </c>
      <c r="H1282" s="23" t="s">
        <v>14</v>
      </c>
      <c r="I1282" s="23" t="s">
        <v>670</v>
      </c>
      <c r="J1282" s="23"/>
      <c r="K1282" s="23" t="s">
        <v>24</v>
      </c>
      <c r="L1282" s="23" t="s">
        <v>787</v>
      </c>
      <c r="M1282" s="23" t="s">
        <v>788</v>
      </c>
      <c r="N1282" s="23" t="s">
        <v>668</v>
      </c>
      <c r="O1282" s="23" t="s">
        <v>41</v>
      </c>
      <c r="P1282" s="22" t="b">
        <v>0</v>
      </c>
      <c r="Q1282" s="22" t="b">
        <v>0</v>
      </c>
      <c r="R1282" s="22" t="b">
        <v>1</v>
      </c>
      <c r="S1282" s="22">
        <v>80</v>
      </c>
      <c r="T1282" s="22">
        <v>60</v>
      </c>
      <c r="U1282" s="22">
        <v>0</v>
      </c>
      <c r="V1282" s="23" t="s">
        <v>49</v>
      </c>
      <c r="W1282" s="22">
        <v>1000</v>
      </c>
      <c r="X1282" s="22">
        <v>100</v>
      </c>
      <c r="Y1282" s="22" t="b">
        <v>0</v>
      </c>
      <c r="Z1282" s="22">
        <v>150</v>
      </c>
      <c r="AA1282" s="22">
        <v>1</v>
      </c>
      <c r="AB1282" s="22">
        <v>105</v>
      </c>
      <c r="AC1282" s="22">
        <v>60</v>
      </c>
      <c r="AD1282" s="22">
        <v>0.05</v>
      </c>
      <c r="AE1282" s="22" t="b">
        <v>0</v>
      </c>
      <c r="AF1282" s="23" t="s">
        <v>724</v>
      </c>
      <c r="AG1282" s="22">
        <v>5</v>
      </c>
      <c r="AH1282" s="22">
        <v>9</v>
      </c>
      <c r="AI1282" s="22">
        <v>90</v>
      </c>
      <c r="AJ1282" s="22">
        <v>0</v>
      </c>
      <c r="AK1282" s="23" t="s">
        <v>727</v>
      </c>
      <c r="AL1282" s="22" t="b">
        <v>0</v>
      </c>
      <c r="AM1282" s="22" t="b">
        <v>0</v>
      </c>
      <c r="AN1282" s="22">
        <v>50</v>
      </c>
      <c r="AO1282" s="22">
        <v>0</v>
      </c>
      <c r="AP1282" s="22">
        <v>2000</v>
      </c>
      <c r="AQ1282" s="23" t="s">
        <v>299</v>
      </c>
      <c r="AR1282" s="23"/>
      <c r="AS1282" s="22" t="b">
        <v>0</v>
      </c>
      <c r="AT1282" s="23"/>
      <c r="AU1282" s="23"/>
      <c r="AV1282" s="23"/>
      <c r="AW1282" s="23"/>
      <c r="AX1282" s="23"/>
      <c r="AY1282" s="23"/>
      <c r="AZ1282" s="23"/>
      <c r="BA1282" s="22"/>
      <c r="BB1282" s="23"/>
      <c r="BC1282" s="22">
        <v>9830550</v>
      </c>
      <c r="BD1282" s="22">
        <v>1</v>
      </c>
      <c r="BE1282" s="22">
        <v>0</v>
      </c>
      <c r="BF1282" s="22">
        <v>30</v>
      </c>
      <c r="BG1282" s="22">
        <v>20</v>
      </c>
      <c r="BH1282" s="22">
        <v>50</v>
      </c>
      <c r="BI1282" s="23"/>
      <c r="BJ1282" s="22">
        <v>1</v>
      </c>
    </row>
    <row r="1283" spans="1:62" x14ac:dyDescent="0.25">
      <c r="A1283" t="str">
        <f>VLOOKUP(ObjectiveData[[#This Row],[Template ID]],ID_Conversion[],3,FALSE)</f>
        <v>IMRT</v>
      </c>
      <c r="B1283" t="str">
        <f>VLOOKUP(ObjectiveData[[#This Row],[Template ID]],ID_Conversion[],6,FALSE)</f>
        <v>H&amp;N</v>
      </c>
      <c r="C1283" s="15">
        <f>VLOOKUP(ObjectiveData[[#This Row],[Last Modified]],Date_Conversion[],13,FALSE)</f>
        <v>42951.519675925927</v>
      </c>
      <c r="D1283" s="15" t="str">
        <f>VLOOKUP(ObjectiveData[[#This Row],[Template ID]],ObjectiveFiles[],3,FALSE)</f>
        <v>ObjectiveTemplate_7151.xml</v>
      </c>
      <c r="E1283" s="22">
        <v>1.7</v>
      </c>
      <c r="F1283" s="23" t="s">
        <v>173</v>
      </c>
      <c r="G1283" s="23" t="s">
        <v>9</v>
      </c>
      <c r="H1283" s="23" t="s">
        <v>14</v>
      </c>
      <c r="I1283" s="23" t="s">
        <v>670</v>
      </c>
      <c r="J1283" s="23"/>
      <c r="K1283" s="23" t="s">
        <v>24</v>
      </c>
      <c r="L1283" s="23" t="s">
        <v>787</v>
      </c>
      <c r="M1283" s="23" t="s">
        <v>788</v>
      </c>
      <c r="N1283" s="23" t="s">
        <v>668</v>
      </c>
      <c r="O1283" s="23" t="s">
        <v>41</v>
      </c>
      <c r="P1283" s="22" t="b">
        <v>0</v>
      </c>
      <c r="Q1283" s="22" t="b">
        <v>0</v>
      </c>
      <c r="R1283" s="22" t="b">
        <v>1</v>
      </c>
      <c r="S1283" s="22">
        <v>80</v>
      </c>
      <c r="T1283" s="22">
        <v>60</v>
      </c>
      <c r="U1283" s="22">
        <v>0</v>
      </c>
      <c r="V1283" s="23" t="s">
        <v>49</v>
      </c>
      <c r="W1283" s="22">
        <v>1000</v>
      </c>
      <c r="X1283" s="22">
        <v>100</v>
      </c>
      <c r="Y1283" s="22" t="b">
        <v>0</v>
      </c>
      <c r="Z1283" s="22">
        <v>150</v>
      </c>
      <c r="AA1283" s="22">
        <v>1</v>
      </c>
      <c r="AB1283" s="22">
        <v>105</v>
      </c>
      <c r="AC1283" s="22">
        <v>60</v>
      </c>
      <c r="AD1283" s="22">
        <v>0.05</v>
      </c>
      <c r="AE1283" s="22" t="b">
        <v>0</v>
      </c>
      <c r="AF1283" s="23" t="s">
        <v>724</v>
      </c>
      <c r="AG1283" s="22">
        <v>5</v>
      </c>
      <c r="AH1283" s="22">
        <v>9</v>
      </c>
      <c r="AI1283" s="22">
        <v>90</v>
      </c>
      <c r="AJ1283" s="22">
        <v>0</v>
      </c>
      <c r="AK1283" s="23" t="s">
        <v>727</v>
      </c>
      <c r="AL1283" s="22" t="b">
        <v>0</v>
      </c>
      <c r="AM1283" s="22" t="b">
        <v>0</v>
      </c>
      <c r="AN1283" s="22">
        <v>50</v>
      </c>
      <c r="AO1283" s="22">
        <v>0</v>
      </c>
      <c r="AP1283" s="22">
        <v>2000</v>
      </c>
      <c r="AQ1283" s="23" t="s">
        <v>299</v>
      </c>
      <c r="AR1283" s="23"/>
      <c r="AS1283" s="22" t="b">
        <v>0</v>
      </c>
      <c r="AT1283" s="23"/>
      <c r="AU1283" s="23"/>
      <c r="AV1283" s="23"/>
      <c r="AW1283" s="23"/>
      <c r="AX1283" s="23"/>
      <c r="AY1283" s="23"/>
      <c r="AZ1283" s="23"/>
      <c r="BA1283" s="22"/>
      <c r="BB1283" s="23"/>
      <c r="BC1283" s="22">
        <v>9830550</v>
      </c>
      <c r="BD1283" s="22">
        <v>1</v>
      </c>
      <c r="BE1283" s="22">
        <v>0</v>
      </c>
      <c r="BF1283" s="22">
        <v>40</v>
      </c>
      <c r="BG1283" s="22">
        <v>10</v>
      </c>
      <c r="BH1283" s="22">
        <v>50</v>
      </c>
      <c r="BI1283" s="23"/>
      <c r="BJ1283" s="22">
        <v>1</v>
      </c>
    </row>
    <row r="1284" spans="1:62" x14ac:dyDescent="0.25">
      <c r="A1284" t="str">
        <f>VLOOKUP(ObjectiveData[[#This Row],[Template ID]],ID_Conversion[],3,FALSE)</f>
        <v>IMRT</v>
      </c>
      <c r="B1284" t="str">
        <f>VLOOKUP(ObjectiveData[[#This Row],[Template ID]],ID_Conversion[],6,FALSE)</f>
        <v>H&amp;N</v>
      </c>
      <c r="C1284" s="15">
        <f>VLOOKUP(ObjectiveData[[#This Row],[Last Modified]],Date_Conversion[],13,FALSE)</f>
        <v>42951.519675925927</v>
      </c>
      <c r="D1284" s="15" t="str">
        <f>VLOOKUP(ObjectiveData[[#This Row],[Template ID]],ObjectiveFiles[],3,FALSE)</f>
        <v>ObjectiveTemplate_7151.xml</v>
      </c>
      <c r="E1284" s="22">
        <v>1.7</v>
      </c>
      <c r="F1284" s="23" t="s">
        <v>173</v>
      </c>
      <c r="G1284" s="23" t="s">
        <v>9</v>
      </c>
      <c r="H1284" s="23" t="s">
        <v>14</v>
      </c>
      <c r="I1284" s="23" t="s">
        <v>670</v>
      </c>
      <c r="J1284" s="23"/>
      <c r="K1284" s="23" t="s">
        <v>24</v>
      </c>
      <c r="L1284" s="23" t="s">
        <v>787</v>
      </c>
      <c r="M1284" s="23" t="s">
        <v>788</v>
      </c>
      <c r="N1284" s="23" t="s">
        <v>668</v>
      </c>
      <c r="O1284" s="23" t="s">
        <v>41</v>
      </c>
      <c r="P1284" s="22" t="b">
        <v>0</v>
      </c>
      <c r="Q1284" s="22" t="b">
        <v>0</v>
      </c>
      <c r="R1284" s="22" t="b">
        <v>1</v>
      </c>
      <c r="S1284" s="22">
        <v>80</v>
      </c>
      <c r="T1284" s="22">
        <v>60</v>
      </c>
      <c r="U1284" s="22">
        <v>0</v>
      </c>
      <c r="V1284" s="23" t="s">
        <v>49</v>
      </c>
      <c r="W1284" s="22">
        <v>1000</v>
      </c>
      <c r="X1284" s="22">
        <v>100</v>
      </c>
      <c r="Y1284" s="22" t="b">
        <v>0</v>
      </c>
      <c r="Z1284" s="22">
        <v>150</v>
      </c>
      <c r="AA1284" s="22">
        <v>1</v>
      </c>
      <c r="AB1284" s="22">
        <v>105</v>
      </c>
      <c r="AC1284" s="22">
        <v>60</v>
      </c>
      <c r="AD1284" s="22">
        <v>0.05</v>
      </c>
      <c r="AE1284" s="22" t="b">
        <v>0</v>
      </c>
      <c r="AF1284" s="23" t="s">
        <v>724</v>
      </c>
      <c r="AG1284" s="22">
        <v>5</v>
      </c>
      <c r="AH1284" s="22">
        <v>9</v>
      </c>
      <c r="AI1284" s="22">
        <v>90</v>
      </c>
      <c r="AJ1284" s="22">
        <v>0</v>
      </c>
      <c r="AK1284" s="23" t="s">
        <v>727</v>
      </c>
      <c r="AL1284" s="22" t="b">
        <v>0</v>
      </c>
      <c r="AM1284" s="22" t="b">
        <v>0</v>
      </c>
      <c r="AN1284" s="22">
        <v>50</v>
      </c>
      <c r="AO1284" s="22">
        <v>0</v>
      </c>
      <c r="AP1284" s="22">
        <v>2000</v>
      </c>
      <c r="AQ1284" s="23" t="s">
        <v>437</v>
      </c>
      <c r="AR1284" s="23"/>
      <c r="AS1284" s="22" t="b">
        <v>0</v>
      </c>
      <c r="AT1284" s="23"/>
      <c r="AU1284" s="23"/>
      <c r="AV1284" s="23"/>
      <c r="AW1284" s="23"/>
      <c r="AX1284" s="23"/>
      <c r="AY1284" s="23"/>
      <c r="AZ1284" s="23"/>
      <c r="BA1284" s="22"/>
      <c r="BB1284" s="23"/>
      <c r="BC1284" s="22">
        <v>9175180</v>
      </c>
      <c r="BD1284" s="22">
        <v>1</v>
      </c>
      <c r="BE1284" s="22">
        <v>0</v>
      </c>
      <c r="BF1284" s="22">
        <v>10</v>
      </c>
      <c r="BG1284" s="22">
        <v>80</v>
      </c>
      <c r="BH1284" s="22">
        <v>50</v>
      </c>
      <c r="BI1284" s="23"/>
      <c r="BJ1284" s="22">
        <v>1</v>
      </c>
    </row>
    <row r="1285" spans="1:62" x14ac:dyDescent="0.25">
      <c r="A1285" t="str">
        <f>VLOOKUP(ObjectiveData[[#This Row],[Template ID]],ID_Conversion[],3,FALSE)</f>
        <v>IMRT</v>
      </c>
      <c r="B1285" t="str">
        <f>VLOOKUP(ObjectiveData[[#This Row],[Template ID]],ID_Conversion[],6,FALSE)</f>
        <v>H&amp;N</v>
      </c>
      <c r="C1285" s="15">
        <f>VLOOKUP(ObjectiveData[[#This Row],[Last Modified]],Date_Conversion[],13,FALSE)</f>
        <v>42951.519675925927</v>
      </c>
      <c r="D1285" s="15" t="str">
        <f>VLOOKUP(ObjectiveData[[#This Row],[Template ID]],ObjectiveFiles[],3,FALSE)</f>
        <v>ObjectiveTemplate_7151.xml</v>
      </c>
      <c r="E1285" s="22">
        <v>1.7</v>
      </c>
      <c r="F1285" s="23" t="s">
        <v>173</v>
      </c>
      <c r="G1285" s="23" t="s">
        <v>9</v>
      </c>
      <c r="H1285" s="23" t="s">
        <v>14</v>
      </c>
      <c r="I1285" s="23" t="s">
        <v>670</v>
      </c>
      <c r="J1285" s="23"/>
      <c r="K1285" s="23" t="s">
        <v>24</v>
      </c>
      <c r="L1285" s="23" t="s">
        <v>787</v>
      </c>
      <c r="M1285" s="23" t="s">
        <v>788</v>
      </c>
      <c r="N1285" s="23" t="s">
        <v>668</v>
      </c>
      <c r="O1285" s="23" t="s">
        <v>41</v>
      </c>
      <c r="P1285" s="22" t="b">
        <v>0</v>
      </c>
      <c r="Q1285" s="22" t="b">
        <v>0</v>
      </c>
      <c r="R1285" s="22" t="b">
        <v>1</v>
      </c>
      <c r="S1285" s="22">
        <v>80</v>
      </c>
      <c r="T1285" s="22">
        <v>60</v>
      </c>
      <c r="U1285" s="22">
        <v>0</v>
      </c>
      <c r="V1285" s="23" t="s">
        <v>49</v>
      </c>
      <c r="W1285" s="22">
        <v>1000</v>
      </c>
      <c r="X1285" s="22">
        <v>100</v>
      </c>
      <c r="Y1285" s="22" t="b">
        <v>0</v>
      </c>
      <c r="Z1285" s="22">
        <v>150</v>
      </c>
      <c r="AA1285" s="22">
        <v>1</v>
      </c>
      <c r="AB1285" s="22">
        <v>105</v>
      </c>
      <c r="AC1285" s="22">
        <v>60</v>
      </c>
      <c r="AD1285" s="22">
        <v>0.05</v>
      </c>
      <c r="AE1285" s="22" t="b">
        <v>0</v>
      </c>
      <c r="AF1285" s="23" t="s">
        <v>724</v>
      </c>
      <c r="AG1285" s="22">
        <v>5</v>
      </c>
      <c r="AH1285" s="22">
        <v>9</v>
      </c>
      <c r="AI1285" s="22">
        <v>90</v>
      </c>
      <c r="AJ1285" s="22">
        <v>0</v>
      </c>
      <c r="AK1285" s="23" t="s">
        <v>727</v>
      </c>
      <c r="AL1285" s="22" t="b">
        <v>0</v>
      </c>
      <c r="AM1285" s="22" t="b">
        <v>0</v>
      </c>
      <c r="AN1285" s="22">
        <v>50</v>
      </c>
      <c r="AO1285" s="22">
        <v>0</v>
      </c>
      <c r="AP1285" s="22">
        <v>2000</v>
      </c>
      <c r="AQ1285" s="23" t="s">
        <v>437</v>
      </c>
      <c r="AR1285" s="23"/>
      <c r="AS1285" s="22" t="b">
        <v>0</v>
      </c>
      <c r="AT1285" s="23"/>
      <c r="AU1285" s="23"/>
      <c r="AV1285" s="23"/>
      <c r="AW1285" s="23"/>
      <c r="AX1285" s="23"/>
      <c r="AY1285" s="23"/>
      <c r="AZ1285" s="23"/>
      <c r="BA1285" s="22"/>
      <c r="BB1285" s="23"/>
      <c r="BC1285" s="22">
        <v>9175180</v>
      </c>
      <c r="BD1285" s="22">
        <v>1</v>
      </c>
      <c r="BE1285" s="22">
        <v>0</v>
      </c>
      <c r="BF1285" s="22">
        <v>20</v>
      </c>
      <c r="BG1285" s="22">
        <v>40</v>
      </c>
      <c r="BH1285" s="22">
        <v>50</v>
      </c>
      <c r="BI1285" s="23"/>
      <c r="BJ1285" s="22">
        <v>1</v>
      </c>
    </row>
    <row r="1286" spans="1:62" x14ac:dyDescent="0.25">
      <c r="A1286" t="str">
        <f>VLOOKUP(ObjectiveData[[#This Row],[Template ID]],ID_Conversion[],3,FALSE)</f>
        <v>IMRT</v>
      </c>
      <c r="B1286" t="str">
        <f>VLOOKUP(ObjectiveData[[#This Row],[Template ID]],ID_Conversion[],6,FALSE)</f>
        <v>H&amp;N</v>
      </c>
      <c r="C1286" s="15">
        <f>VLOOKUP(ObjectiveData[[#This Row],[Last Modified]],Date_Conversion[],13,FALSE)</f>
        <v>42951.519675925927</v>
      </c>
      <c r="D1286" s="15" t="str">
        <f>VLOOKUP(ObjectiveData[[#This Row],[Template ID]],ObjectiveFiles[],3,FALSE)</f>
        <v>ObjectiveTemplate_7151.xml</v>
      </c>
      <c r="E1286" s="22">
        <v>1.7</v>
      </c>
      <c r="F1286" s="23" t="s">
        <v>173</v>
      </c>
      <c r="G1286" s="23" t="s">
        <v>9</v>
      </c>
      <c r="H1286" s="23" t="s">
        <v>14</v>
      </c>
      <c r="I1286" s="23" t="s">
        <v>670</v>
      </c>
      <c r="J1286" s="23"/>
      <c r="K1286" s="23" t="s">
        <v>24</v>
      </c>
      <c r="L1286" s="23" t="s">
        <v>787</v>
      </c>
      <c r="M1286" s="23" t="s">
        <v>788</v>
      </c>
      <c r="N1286" s="23" t="s">
        <v>668</v>
      </c>
      <c r="O1286" s="23" t="s">
        <v>41</v>
      </c>
      <c r="P1286" s="22" t="b">
        <v>0</v>
      </c>
      <c r="Q1286" s="22" t="b">
        <v>0</v>
      </c>
      <c r="R1286" s="22" t="b">
        <v>1</v>
      </c>
      <c r="S1286" s="22">
        <v>80</v>
      </c>
      <c r="T1286" s="22">
        <v>60</v>
      </c>
      <c r="U1286" s="22">
        <v>0</v>
      </c>
      <c r="V1286" s="23" t="s">
        <v>49</v>
      </c>
      <c r="W1286" s="22">
        <v>1000</v>
      </c>
      <c r="X1286" s="22">
        <v>100</v>
      </c>
      <c r="Y1286" s="22" t="b">
        <v>0</v>
      </c>
      <c r="Z1286" s="22">
        <v>150</v>
      </c>
      <c r="AA1286" s="22">
        <v>1</v>
      </c>
      <c r="AB1286" s="22">
        <v>105</v>
      </c>
      <c r="AC1286" s="22">
        <v>60</v>
      </c>
      <c r="AD1286" s="22">
        <v>0.05</v>
      </c>
      <c r="AE1286" s="22" t="b">
        <v>0</v>
      </c>
      <c r="AF1286" s="23" t="s">
        <v>724</v>
      </c>
      <c r="AG1286" s="22">
        <v>5</v>
      </c>
      <c r="AH1286" s="22">
        <v>9</v>
      </c>
      <c r="AI1286" s="22">
        <v>90</v>
      </c>
      <c r="AJ1286" s="22">
        <v>0</v>
      </c>
      <c r="AK1286" s="23" t="s">
        <v>727</v>
      </c>
      <c r="AL1286" s="22" t="b">
        <v>0</v>
      </c>
      <c r="AM1286" s="22" t="b">
        <v>0</v>
      </c>
      <c r="AN1286" s="22">
        <v>50</v>
      </c>
      <c r="AO1286" s="22">
        <v>0</v>
      </c>
      <c r="AP1286" s="22">
        <v>2000</v>
      </c>
      <c r="AQ1286" s="23" t="s">
        <v>437</v>
      </c>
      <c r="AR1286" s="23"/>
      <c r="AS1286" s="22" t="b">
        <v>0</v>
      </c>
      <c r="AT1286" s="23"/>
      <c r="AU1286" s="23"/>
      <c r="AV1286" s="23"/>
      <c r="AW1286" s="23"/>
      <c r="AX1286" s="23"/>
      <c r="AY1286" s="23"/>
      <c r="AZ1286" s="23"/>
      <c r="BA1286" s="22"/>
      <c r="BB1286" s="23"/>
      <c r="BC1286" s="22">
        <v>9175180</v>
      </c>
      <c r="BD1286" s="22">
        <v>1</v>
      </c>
      <c r="BE1286" s="22">
        <v>0</v>
      </c>
      <c r="BF1286" s="22">
        <v>30</v>
      </c>
      <c r="BG1286" s="22">
        <v>20</v>
      </c>
      <c r="BH1286" s="22">
        <v>50</v>
      </c>
      <c r="BI1286" s="23"/>
      <c r="BJ1286" s="22">
        <v>1</v>
      </c>
    </row>
    <row r="1287" spans="1:62" x14ac:dyDescent="0.25">
      <c r="A1287" t="str">
        <f>VLOOKUP(ObjectiveData[[#This Row],[Template ID]],ID_Conversion[],3,FALSE)</f>
        <v>IMRT</v>
      </c>
      <c r="B1287" t="str">
        <f>VLOOKUP(ObjectiveData[[#This Row],[Template ID]],ID_Conversion[],6,FALSE)</f>
        <v>H&amp;N</v>
      </c>
      <c r="C1287" s="15">
        <f>VLOOKUP(ObjectiveData[[#This Row],[Last Modified]],Date_Conversion[],13,FALSE)</f>
        <v>42951.519675925927</v>
      </c>
      <c r="D1287" s="15" t="str">
        <f>VLOOKUP(ObjectiveData[[#This Row],[Template ID]],ObjectiveFiles[],3,FALSE)</f>
        <v>ObjectiveTemplate_7151.xml</v>
      </c>
      <c r="E1287" s="22">
        <v>1.7</v>
      </c>
      <c r="F1287" s="23" t="s">
        <v>173</v>
      </c>
      <c r="G1287" s="23" t="s">
        <v>9</v>
      </c>
      <c r="H1287" s="23" t="s">
        <v>14</v>
      </c>
      <c r="I1287" s="23" t="s">
        <v>670</v>
      </c>
      <c r="J1287" s="23"/>
      <c r="K1287" s="23" t="s">
        <v>24</v>
      </c>
      <c r="L1287" s="23" t="s">
        <v>787</v>
      </c>
      <c r="M1287" s="23" t="s">
        <v>788</v>
      </c>
      <c r="N1287" s="23" t="s">
        <v>668</v>
      </c>
      <c r="O1287" s="23" t="s">
        <v>41</v>
      </c>
      <c r="P1287" s="22" t="b">
        <v>0</v>
      </c>
      <c r="Q1287" s="22" t="b">
        <v>0</v>
      </c>
      <c r="R1287" s="22" t="b">
        <v>1</v>
      </c>
      <c r="S1287" s="22">
        <v>80</v>
      </c>
      <c r="T1287" s="22">
        <v>60</v>
      </c>
      <c r="U1287" s="22">
        <v>0</v>
      </c>
      <c r="V1287" s="23" t="s">
        <v>49</v>
      </c>
      <c r="W1287" s="22">
        <v>1000</v>
      </c>
      <c r="X1287" s="22">
        <v>100</v>
      </c>
      <c r="Y1287" s="22" t="b">
        <v>0</v>
      </c>
      <c r="Z1287" s="22">
        <v>150</v>
      </c>
      <c r="AA1287" s="22">
        <v>1</v>
      </c>
      <c r="AB1287" s="22">
        <v>105</v>
      </c>
      <c r="AC1287" s="22">
        <v>60</v>
      </c>
      <c r="AD1287" s="22">
        <v>0.05</v>
      </c>
      <c r="AE1287" s="22" t="b">
        <v>0</v>
      </c>
      <c r="AF1287" s="23" t="s">
        <v>724</v>
      </c>
      <c r="AG1287" s="22">
        <v>5</v>
      </c>
      <c r="AH1287" s="22">
        <v>9</v>
      </c>
      <c r="AI1287" s="22">
        <v>90</v>
      </c>
      <c r="AJ1287" s="22">
        <v>0</v>
      </c>
      <c r="AK1287" s="23" t="s">
        <v>727</v>
      </c>
      <c r="AL1287" s="22" t="b">
        <v>0</v>
      </c>
      <c r="AM1287" s="22" t="b">
        <v>0</v>
      </c>
      <c r="AN1287" s="22">
        <v>50</v>
      </c>
      <c r="AO1287" s="22">
        <v>0</v>
      </c>
      <c r="AP1287" s="22">
        <v>2000</v>
      </c>
      <c r="AQ1287" s="23" t="s">
        <v>437</v>
      </c>
      <c r="AR1287" s="23"/>
      <c r="AS1287" s="22" t="b">
        <v>0</v>
      </c>
      <c r="AT1287" s="23"/>
      <c r="AU1287" s="23"/>
      <c r="AV1287" s="23"/>
      <c r="AW1287" s="23"/>
      <c r="AX1287" s="23"/>
      <c r="AY1287" s="23"/>
      <c r="AZ1287" s="23"/>
      <c r="BA1287" s="22"/>
      <c r="BB1287" s="23"/>
      <c r="BC1287" s="22">
        <v>9175180</v>
      </c>
      <c r="BD1287" s="22">
        <v>1</v>
      </c>
      <c r="BE1287" s="22">
        <v>0</v>
      </c>
      <c r="BF1287" s="22">
        <v>40</v>
      </c>
      <c r="BG1287" s="22">
        <v>10</v>
      </c>
      <c r="BH1287" s="22">
        <v>50</v>
      </c>
      <c r="BI1287" s="23"/>
      <c r="BJ1287" s="22">
        <v>1</v>
      </c>
    </row>
    <row r="1288" spans="1:62" x14ac:dyDescent="0.25">
      <c r="A1288" t="str">
        <f>VLOOKUP(ObjectiveData[[#This Row],[Template ID]],ID_Conversion[],3,FALSE)</f>
        <v>IMRT</v>
      </c>
      <c r="B1288" t="str">
        <f>VLOOKUP(ObjectiveData[[#This Row],[Template ID]],ID_Conversion[],6,FALSE)</f>
        <v>H&amp;N</v>
      </c>
      <c r="C1288" s="15">
        <f>VLOOKUP(ObjectiveData[[#This Row],[Last Modified]],Date_Conversion[],13,FALSE)</f>
        <v>42951.519675925927</v>
      </c>
      <c r="D1288" s="15" t="str">
        <f>VLOOKUP(ObjectiveData[[#This Row],[Template ID]],ObjectiveFiles[],3,FALSE)</f>
        <v>ObjectiveTemplate_7151.xml</v>
      </c>
      <c r="E1288" s="22">
        <v>1.7</v>
      </c>
      <c r="F1288" s="23" t="s">
        <v>173</v>
      </c>
      <c r="G1288" s="23" t="s">
        <v>9</v>
      </c>
      <c r="H1288" s="23" t="s">
        <v>14</v>
      </c>
      <c r="I1288" s="23" t="s">
        <v>670</v>
      </c>
      <c r="J1288" s="23"/>
      <c r="K1288" s="23" t="s">
        <v>24</v>
      </c>
      <c r="L1288" s="23" t="s">
        <v>787</v>
      </c>
      <c r="M1288" s="23" t="s">
        <v>788</v>
      </c>
      <c r="N1288" s="23" t="s">
        <v>668</v>
      </c>
      <c r="O1288" s="23" t="s">
        <v>41</v>
      </c>
      <c r="P1288" s="22" t="b">
        <v>0</v>
      </c>
      <c r="Q1288" s="22" t="b">
        <v>0</v>
      </c>
      <c r="R1288" s="22" t="b">
        <v>1</v>
      </c>
      <c r="S1288" s="22">
        <v>80</v>
      </c>
      <c r="T1288" s="22">
        <v>60</v>
      </c>
      <c r="U1288" s="22">
        <v>0</v>
      </c>
      <c r="V1288" s="23" t="s">
        <v>49</v>
      </c>
      <c r="W1288" s="22">
        <v>1000</v>
      </c>
      <c r="X1288" s="22">
        <v>100</v>
      </c>
      <c r="Y1288" s="22" t="b">
        <v>0</v>
      </c>
      <c r="Z1288" s="22">
        <v>150</v>
      </c>
      <c r="AA1288" s="22">
        <v>1</v>
      </c>
      <c r="AB1288" s="22">
        <v>105</v>
      </c>
      <c r="AC1288" s="22">
        <v>60</v>
      </c>
      <c r="AD1288" s="22">
        <v>0.05</v>
      </c>
      <c r="AE1288" s="22" t="b">
        <v>0</v>
      </c>
      <c r="AF1288" s="23" t="s">
        <v>724</v>
      </c>
      <c r="AG1288" s="22">
        <v>5</v>
      </c>
      <c r="AH1288" s="22">
        <v>9</v>
      </c>
      <c r="AI1288" s="22">
        <v>90</v>
      </c>
      <c r="AJ1288" s="22">
        <v>0</v>
      </c>
      <c r="AK1288" s="23" t="s">
        <v>727</v>
      </c>
      <c r="AL1288" s="22" t="b">
        <v>0</v>
      </c>
      <c r="AM1288" s="22" t="b">
        <v>0</v>
      </c>
      <c r="AN1288" s="22">
        <v>50</v>
      </c>
      <c r="AO1288" s="22">
        <v>0</v>
      </c>
      <c r="AP1288" s="22">
        <v>2000</v>
      </c>
      <c r="AQ1288" s="23" t="s">
        <v>350</v>
      </c>
      <c r="AR1288" s="23"/>
      <c r="AS1288" s="22" t="b">
        <v>0</v>
      </c>
      <c r="AT1288" s="23"/>
      <c r="AU1288" s="23"/>
      <c r="AV1288" s="23"/>
      <c r="AW1288" s="23"/>
      <c r="AX1288" s="23"/>
      <c r="AY1288" s="23"/>
      <c r="AZ1288" s="23"/>
      <c r="BA1288" s="22"/>
      <c r="BB1288" s="23"/>
      <c r="BC1288" s="22">
        <v>8585347</v>
      </c>
      <c r="BD1288" s="22"/>
      <c r="BE1288" s="22"/>
      <c r="BF1288" s="22"/>
      <c r="BG1288" s="22"/>
      <c r="BH1288" s="22"/>
      <c r="BI1288" s="23"/>
      <c r="BJ1288" s="22"/>
    </row>
    <row r="1289" spans="1:62" x14ac:dyDescent="0.25">
      <c r="A1289" t="str">
        <f>VLOOKUP(ObjectiveData[[#This Row],[Template ID]],ID_Conversion[],3,FALSE)</f>
        <v>IMRT</v>
      </c>
      <c r="B1289" t="str">
        <f>VLOOKUP(ObjectiveData[[#This Row],[Template ID]],ID_Conversion[],6,FALSE)</f>
        <v>H&amp;N</v>
      </c>
      <c r="C1289" s="15">
        <f>VLOOKUP(ObjectiveData[[#This Row],[Last Modified]],Date_Conversion[],13,FALSE)</f>
        <v>42951.519675925927</v>
      </c>
      <c r="D1289" s="15" t="str">
        <f>VLOOKUP(ObjectiveData[[#This Row],[Template ID]],ObjectiveFiles[],3,FALSE)</f>
        <v>ObjectiveTemplate_7151.xml</v>
      </c>
      <c r="E1289" s="22">
        <v>1.7</v>
      </c>
      <c r="F1289" s="23" t="s">
        <v>173</v>
      </c>
      <c r="G1289" s="23" t="s">
        <v>9</v>
      </c>
      <c r="H1289" s="23" t="s">
        <v>14</v>
      </c>
      <c r="I1289" s="23" t="s">
        <v>670</v>
      </c>
      <c r="J1289" s="23"/>
      <c r="K1289" s="23" t="s">
        <v>24</v>
      </c>
      <c r="L1289" s="23" t="s">
        <v>787</v>
      </c>
      <c r="M1289" s="23" t="s">
        <v>788</v>
      </c>
      <c r="N1289" s="23" t="s">
        <v>668</v>
      </c>
      <c r="O1289" s="23" t="s">
        <v>41</v>
      </c>
      <c r="P1289" s="22" t="b">
        <v>0</v>
      </c>
      <c r="Q1289" s="22" t="b">
        <v>0</v>
      </c>
      <c r="R1289" s="22" t="b">
        <v>1</v>
      </c>
      <c r="S1289" s="22">
        <v>80</v>
      </c>
      <c r="T1289" s="22">
        <v>60</v>
      </c>
      <c r="U1289" s="22">
        <v>0</v>
      </c>
      <c r="V1289" s="23" t="s">
        <v>49</v>
      </c>
      <c r="W1289" s="22">
        <v>1000</v>
      </c>
      <c r="X1289" s="22">
        <v>100</v>
      </c>
      <c r="Y1289" s="22" t="b">
        <v>0</v>
      </c>
      <c r="Z1289" s="22">
        <v>150</v>
      </c>
      <c r="AA1289" s="22">
        <v>1</v>
      </c>
      <c r="AB1289" s="22">
        <v>105</v>
      </c>
      <c r="AC1289" s="22">
        <v>60</v>
      </c>
      <c r="AD1289" s="22">
        <v>0.05</v>
      </c>
      <c r="AE1289" s="22" t="b">
        <v>0</v>
      </c>
      <c r="AF1289" s="23" t="s">
        <v>724</v>
      </c>
      <c r="AG1289" s="22">
        <v>5</v>
      </c>
      <c r="AH1289" s="22">
        <v>9</v>
      </c>
      <c r="AI1289" s="22">
        <v>90</v>
      </c>
      <c r="AJ1289" s="22">
        <v>0</v>
      </c>
      <c r="AK1289" s="23" t="s">
        <v>727</v>
      </c>
      <c r="AL1289" s="22" t="b">
        <v>0</v>
      </c>
      <c r="AM1289" s="22" t="b">
        <v>0</v>
      </c>
      <c r="AN1289" s="22">
        <v>50</v>
      </c>
      <c r="AO1289" s="22">
        <v>0</v>
      </c>
      <c r="AP1289" s="22">
        <v>2000</v>
      </c>
      <c r="AQ1289" s="23" t="s">
        <v>293</v>
      </c>
      <c r="AR1289" s="23"/>
      <c r="AS1289" s="22" t="b">
        <v>0</v>
      </c>
      <c r="AT1289" s="23"/>
      <c r="AU1289" s="23"/>
      <c r="AV1289" s="23"/>
      <c r="AW1289" s="23"/>
      <c r="AX1289" s="23"/>
      <c r="AY1289" s="23"/>
      <c r="AZ1289" s="23"/>
      <c r="BA1289" s="22"/>
      <c r="BB1289" s="23"/>
      <c r="BC1289" s="22">
        <v>7995514</v>
      </c>
      <c r="BD1289" s="22">
        <v>0</v>
      </c>
      <c r="BE1289" s="22">
        <v>0</v>
      </c>
      <c r="BF1289" s="22">
        <v>50</v>
      </c>
      <c r="BG1289" s="22">
        <v>0</v>
      </c>
      <c r="BH1289" s="22">
        <v>70</v>
      </c>
      <c r="BI1289" s="23"/>
      <c r="BJ1289" s="22">
        <v>0</v>
      </c>
    </row>
    <row r="1290" spans="1:62" x14ac:dyDescent="0.25">
      <c r="A1290" t="str">
        <f>VLOOKUP(ObjectiveData[[#This Row],[Template ID]],ID_Conversion[],3,FALSE)</f>
        <v>IMRT</v>
      </c>
      <c r="B1290" t="str">
        <f>VLOOKUP(ObjectiveData[[#This Row],[Template ID]],ID_Conversion[],6,FALSE)</f>
        <v>H&amp;N</v>
      </c>
      <c r="C1290" s="15">
        <f>VLOOKUP(ObjectiveData[[#This Row],[Last Modified]],Date_Conversion[],13,FALSE)</f>
        <v>42951.519675925927</v>
      </c>
      <c r="D1290" s="15" t="str">
        <f>VLOOKUP(ObjectiveData[[#This Row],[Template ID]],ObjectiveFiles[],3,FALSE)</f>
        <v>ObjectiveTemplate_7151.xml</v>
      </c>
      <c r="E1290" s="22">
        <v>1.7</v>
      </c>
      <c r="F1290" s="23" t="s">
        <v>173</v>
      </c>
      <c r="G1290" s="23" t="s">
        <v>9</v>
      </c>
      <c r="H1290" s="23" t="s">
        <v>14</v>
      </c>
      <c r="I1290" s="23" t="s">
        <v>670</v>
      </c>
      <c r="J1290" s="23"/>
      <c r="K1290" s="23" t="s">
        <v>24</v>
      </c>
      <c r="L1290" s="23" t="s">
        <v>787</v>
      </c>
      <c r="M1290" s="23" t="s">
        <v>788</v>
      </c>
      <c r="N1290" s="23" t="s">
        <v>668</v>
      </c>
      <c r="O1290" s="23" t="s">
        <v>41</v>
      </c>
      <c r="P1290" s="22" t="b">
        <v>0</v>
      </c>
      <c r="Q1290" s="22" t="b">
        <v>0</v>
      </c>
      <c r="R1290" s="22" t="b">
        <v>1</v>
      </c>
      <c r="S1290" s="22">
        <v>80</v>
      </c>
      <c r="T1290" s="22">
        <v>60</v>
      </c>
      <c r="U1290" s="22">
        <v>0</v>
      </c>
      <c r="V1290" s="23" t="s">
        <v>49</v>
      </c>
      <c r="W1290" s="22">
        <v>1000</v>
      </c>
      <c r="X1290" s="22">
        <v>100</v>
      </c>
      <c r="Y1290" s="22" t="b">
        <v>0</v>
      </c>
      <c r="Z1290" s="22">
        <v>150</v>
      </c>
      <c r="AA1290" s="22">
        <v>1</v>
      </c>
      <c r="AB1290" s="22">
        <v>105</v>
      </c>
      <c r="AC1290" s="22">
        <v>60</v>
      </c>
      <c r="AD1290" s="22">
        <v>0.05</v>
      </c>
      <c r="AE1290" s="22" t="b">
        <v>0</v>
      </c>
      <c r="AF1290" s="23" t="s">
        <v>724</v>
      </c>
      <c r="AG1290" s="22">
        <v>5</v>
      </c>
      <c r="AH1290" s="22">
        <v>9</v>
      </c>
      <c r="AI1290" s="22">
        <v>90</v>
      </c>
      <c r="AJ1290" s="22">
        <v>0</v>
      </c>
      <c r="AK1290" s="23" t="s">
        <v>727</v>
      </c>
      <c r="AL1290" s="22" t="b">
        <v>0</v>
      </c>
      <c r="AM1290" s="22" t="b">
        <v>0</v>
      </c>
      <c r="AN1290" s="22">
        <v>50</v>
      </c>
      <c r="AO1290" s="22">
        <v>0</v>
      </c>
      <c r="AP1290" s="22">
        <v>2000</v>
      </c>
      <c r="AQ1290" s="23" t="s">
        <v>431</v>
      </c>
      <c r="AR1290" s="23"/>
      <c r="AS1290" s="22" t="b">
        <v>0</v>
      </c>
      <c r="AT1290" s="23"/>
      <c r="AU1290" s="23"/>
      <c r="AV1290" s="23"/>
      <c r="AW1290" s="23"/>
      <c r="AX1290" s="23"/>
      <c r="AY1290" s="23"/>
      <c r="AZ1290" s="23"/>
      <c r="BA1290" s="22"/>
      <c r="BB1290" s="23"/>
      <c r="BC1290" s="22">
        <v>7471218</v>
      </c>
      <c r="BD1290" s="22">
        <v>0</v>
      </c>
      <c r="BE1290" s="22">
        <v>0</v>
      </c>
      <c r="BF1290" s="22">
        <v>50</v>
      </c>
      <c r="BG1290" s="22">
        <v>0</v>
      </c>
      <c r="BH1290" s="22">
        <v>70</v>
      </c>
      <c r="BI1290" s="23"/>
      <c r="BJ1290" s="22">
        <v>0</v>
      </c>
    </row>
    <row r="1291" spans="1:62" x14ac:dyDescent="0.25">
      <c r="A1291" t="str">
        <f>VLOOKUP(ObjectiveData[[#This Row],[Template ID]],ID_Conversion[],3,FALSE)</f>
        <v>IMRT</v>
      </c>
      <c r="B1291" t="str">
        <f>VLOOKUP(ObjectiveData[[#This Row],[Template ID]],ID_Conversion[],6,FALSE)</f>
        <v>H&amp;N</v>
      </c>
      <c r="C1291" s="15">
        <f>VLOOKUP(ObjectiveData[[#This Row],[Last Modified]],Date_Conversion[],13,FALSE)</f>
        <v>42951.519675925927</v>
      </c>
      <c r="D1291" s="15" t="str">
        <f>VLOOKUP(ObjectiveData[[#This Row],[Template ID]],ObjectiveFiles[],3,FALSE)</f>
        <v>ObjectiveTemplate_7151.xml</v>
      </c>
      <c r="E1291" s="22">
        <v>1.7</v>
      </c>
      <c r="F1291" s="23" t="s">
        <v>173</v>
      </c>
      <c r="G1291" s="23" t="s">
        <v>9</v>
      </c>
      <c r="H1291" s="23" t="s">
        <v>14</v>
      </c>
      <c r="I1291" s="23" t="s">
        <v>670</v>
      </c>
      <c r="J1291" s="23"/>
      <c r="K1291" s="23" t="s">
        <v>24</v>
      </c>
      <c r="L1291" s="23" t="s">
        <v>787</v>
      </c>
      <c r="M1291" s="23" t="s">
        <v>788</v>
      </c>
      <c r="N1291" s="23" t="s">
        <v>668</v>
      </c>
      <c r="O1291" s="23" t="s">
        <v>41</v>
      </c>
      <c r="P1291" s="22" t="b">
        <v>0</v>
      </c>
      <c r="Q1291" s="22" t="b">
        <v>0</v>
      </c>
      <c r="R1291" s="22" t="b">
        <v>1</v>
      </c>
      <c r="S1291" s="22">
        <v>80</v>
      </c>
      <c r="T1291" s="22">
        <v>60</v>
      </c>
      <c r="U1291" s="22">
        <v>0</v>
      </c>
      <c r="V1291" s="23" t="s">
        <v>49</v>
      </c>
      <c r="W1291" s="22">
        <v>1000</v>
      </c>
      <c r="X1291" s="22">
        <v>100</v>
      </c>
      <c r="Y1291" s="22" t="b">
        <v>0</v>
      </c>
      <c r="Z1291" s="22">
        <v>150</v>
      </c>
      <c r="AA1291" s="22">
        <v>1</v>
      </c>
      <c r="AB1291" s="22">
        <v>105</v>
      </c>
      <c r="AC1291" s="22">
        <v>60</v>
      </c>
      <c r="AD1291" s="22">
        <v>0.05</v>
      </c>
      <c r="AE1291" s="22" t="b">
        <v>0</v>
      </c>
      <c r="AF1291" s="23" t="s">
        <v>724</v>
      </c>
      <c r="AG1291" s="22">
        <v>5</v>
      </c>
      <c r="AH1291" s="22">
        <v>9</v>
      </c>
      <c r="AI1291" s="22">
        <v>90</v>
      </c>
      <c r="AJ1291" s="22">
        <v>0</v>
      </c>
      <c r="AK1291" s="23" t="s">
        <v>727</v>
      </c>
      <c r="AL1291" s="22" t="b">
        <v>0</v>
      </c>
      <c r="AM1291" s="22" t="b">
        <v>0</v>
      </c>
      <c r="AN1291" s="22">
        <v>50</v>
      </c>
      <c r="AO1291" s="22">
        <v>0</v>
      </c>
      <c r="AP1291" s="22">
        <v>2000</v>
      </c>
      <c r="AQ1291" s="23" t="s">
        <v>291</v>
      </c>
      <c r="AR1291" s="23"/>
      <c r="AS1291" s="22" t="b">
        <v>0</v>
      </c>
      <c r="AT1291" s="23"/>
      <c r="AU1291" s="23"/>
      <c r="AV1291" s="23"/>
      <c r="AW1291" s="23"/>
      <c r="AX1291" s="23"/>
      <c r="AY1291" s="23"/>
      <c r="AZ1291" s="23"/>
      <c r="BA1291" s="22"/>
      <c r="BB1291" s="23"/>
      <c r="BC1291" s="22">
        <v>6946922</v>
      </c>
      <c r="BD1291" s="22">
        <v>0</v>
      </c>
      <c r="BE1291" s="22">
        <v>0</v>
      </c>
      <c r="BF1291" s="22">
        <v>45</v>
      </c>
      <c r="BG1291" s="22">
        <v>0</v>
      </c>
      <c r="BH1291" s="22">
        <v>50</v>
      </c>
      <c r="BI1291" s="23"/>
      <c r="BJ1291" s="22">
        <v>0</v>
      </c>
    </row>
    <row r="1292" spans="1:62" x14ac:dyDescent="0.25">
      <c r="A1292" t="str">
        <f>VLOOKUP(ObjectiveData[[#This Row],[Template ID]],ID_Conversion[],3,FALSE)</f>
        <v>IMRT</v>
      </c>
      <c r="B1292" t="str">
        <f>VLOOKUP(ObjectiveData[[#This Row],[Template ID]],ID_Conversion[],6,FALSE)</f>
        <v>H&amp;N</v>
      </c>
      <c r="C1292" s="15">
        <f>VLOOKUP(ObjectiveData[[#This Row],[Last Modified]],Date_Conversion[],13,FALSE)</f>
        <v>42951.519675925927</v>
      </c>
      <c r="D1292" s="15" t="str">
        <f>VLOOKUP(ObjectiveData[[#This Row],[Template ID]],ObjectiveFiles[],3,FALSE)</f>
        <v>ObjectiveTemplate_7151.xml</v>
      </c>
      <c r="E1292" s="22">
        <v>1.7</v>
      </c>
      <c r="F1292" s="23" t="s">
        <v>173</v>
      </c>
      <c r="G1292" s="23" t="s">
        <v>9</v>
      </c>
      <c r="H1292" s="23" t="s">
        <v>14</v>
      </c>
      <c r="I1292" s="23" t="s">
        <v>670</v>
      </c>
      <c r="J1292" s="23"/>
      <c r="K1292" s="23" t="s">
        <v>24</v>
      </c>
      <c r="L1292" s="23" t="s">
        <v>787</v>
      </c>
      <c r="M1292" s="23" t="s">
        <v>788</v>
      </c>
      <c r="N1292" s="23" t="s">
        <v>668</v>
      </c>
      <c r="O1292" s="23" t="s">
        <v>41</v>
      </c>
      <c r="P1292" s="22" t="b">
        <v>0</v>
      </c>
      <c r="Q1292" s="22" t="b">
        <v>0</v>
      </c>
      <c r="R1292" s="22" t="b">
        <v>1</v>
      </c>
      <c r="S1292" s="22">
        <v>80</v>
      </c>
      <c r="T1292" s="22">
        <v>60</v>
      </c>
      <c r="U1292" s="22">
        <v>0</v>
      </c>
      <c r="V1292" s="23" t="s">
        <v>49</v>
      </c>
      <c r="W1292" s="22">
        <v>1000</v>
      </c>
      <c r="X1292" s="22">
        <v>100</v>
      </c>
      <c r="Y1292" s="22" t="b">
        <v>0</v>
      </c>
      <c r="Z1292" s="22">
        <v>150</v>
      </c>
      <c r="AA1292" s="22">
        <v>1</v>
      </c>
      <c r="AB1292" s="22">
        <v>105</v>
      </c>
      <c r="AC1292" s="22">
        <v>60</v>
      </c>
      <c r="AD1292" s="22">
        <v>0.05</v>
      </c>
      <c r="AE1292" s="22" t="b">
        <v>0</v>
      </c>
      <c r="AF1292" s="23" t="s">
        <v>724</v>
      </c>
      <c r="AG1292" s="22">
        <v>5</v>
      </c>
      <c r="AH1292" s="22">
        <v>9</v>
      </c>
      <c r="AI1292" s="22">
        <v>90</v>
      </c>
      <c r="AJ1292" s="22">
        <v>0</v>
      </c>
      <c r="AK1292" s="23" t="s">
        <v>727</v>
      </c>
      <c r="AL1292" s="22" t="b">
        <v>0</v>
      </c>
      <c r="AM1292" s="22" t="b">
        <v>0</v>
      </c>
      <c r="AN1292" s="22">
        <v>50</v>
      </c>
      <c r="AO1292" s="22">
        <v>0</v>
      </c>
      <c r="AP1292" s="22">
        <v>2000</v>
      </c>
      <c r="AQ1292" s="23" t="s">
        <v>430</v>
      </c>
      <c r="AR1292" s="23"/>
      <c r="AS1292" s="22" t="b">
        <v>0</v>
      </c>
      <c r="AT1292" s="23"/>
      <c r="AU1292" s="23"/>
      <c r="AV1292" s="23"/>
      <c r="AW1292" s="23"/>
      <c r="AX1292" s="23"/>
      <c r="AY1292" s="23"/>
      <c r="AZ1292" s="23"/>
      <c r="BA1292" s="22"/>
      <c r="BB1292" s="23"/>
      <c r="BC1292" s="22">
        <v>6488163</v>
      </c>
      <c r="BD1292" s="22">
        <v>0</v>
      </c>
      <c r="BE1292" s="22">
        <v>0</v>
      </c>
      <c r="BF1292" s="22">
        <v>45</v>
      </c>
      <c r="BG1292" s="22">
        <v>0</v>
      </c>
      <c r="BH1292" s="22">
        <v>50</v>
      </c>
      <c r="BI1292" s="23"/>
      <c r="BJ1292" s="22">
        <v>0</v>
      </c>
    </row>
    <row r="1293" spans="1:62" x14ac:dyDescent="0.25">
      <c r="A1293" t="str">
        <f>VLOOKUP(ObjectiveData[[#This Row],[Template ID]],ID_Conversion[],3,FALSE)</f>
        <v>IMRT</v>
      </c>
      <c r="B1293" t="str">
        <f>VLOOKUP(ObjectiveData[[#This Row],[Template ID]],ID_Conversion[],6,FALSE)</f>
        <v>H&amp;N</v>
      </c>
      <c r="C1293" s="15">
        <f>VLOOKUP(ObjectiveData[[#This Row],[Last Modified]],Date_Conversion[],13,FALSE)</f>
        <v>42951.519675925927</v>
      </c>
      <c r="D1293" s="15" t="str">
        <f>VLOOKUP(ObjectiveData[[#This Row],[Template ID]],ObjectiveFiles[],3,FALSE)</f>
        <v>ObjectiveTemplate_7151.xml</v>
      </c>
      <c r="E1293" s="22">
        <v>1.7</v>
      </c>
      <c r="F1293" s="23" t="s">
        <v>173</v>
      </c>
      <c r="G1293" s="23" t="s">
        <v>9</v>
      </c>
      <c r="H1293" s="23" t="s">
        <v>14</v>
      </c>
      <c r="I1293" s="23" t="s">
        <v>670</v>
      </c>
      <c r="J1293" s="23"/>
      <c r="K1293" s="23" t="s">
        <v>24</v>
      </c>
      <c r="L1293" s="23" t="s">
        <v>787</v>
      </c>
      <c r="M1293" s="23" t="s">
        <v>788</v>
      </c>
      <c r="N1293" s="23" t="s">
        <v>668</v>
      </c>
      <c r="O1293" s="23" t="s">
        <v>41</v>
      </c>
      <c r="P1293" s="22" t="b">
        <v>0</v>
      </c>
      <c r="Q1293" s="22" t="b">
        <v>0</v>
      </c>
      <c r="R1293" s="22" t="b">
        <v>1</v>
      </c>
      <c r="S1293" s="22">
        <v>80</v>
      </c>
      <c r="T1293" s="22">
        <v>60</v>
      </c>
      <c r="U1293" s="22">
        <v>0</v>
      </c>
      <c r="V1293" s="23" t="s">
        <v>49</v>
      </c>
      <c r="W1293" s="22">
        <v>1000</v>
      </c>
      <c r="X1293" s="22">
        <v>100</v>
      </c>
      <c r="Y1293" s="22" t="b">
        <v>0</v>
      </c>
      <c r="Z1293" s="22">
        <v>150</v>
      </c>
      <c r="AA1293" s="22">
        <v>1</v>
      </c>
      <c r="AB1293" s="22">
        <v>105</v>
      </c>
      <c r="AC1293" s="22">
        <v>60</v>
      </c>
      <c r="AD1293" s="22">
        <v>0.05</v>
      </c>
      <c r="AE1293" s="22" t="b">
        <v>0</v>
      </c>
      <c r="AF1293" s="23" t="s">
        <v>724</v>
      </c>
      <c r="AG1293" s="22">
        <v>5</v>
      </c>
      <c r="AH1293" s="22">
        <v>9</v>
      </c>
      <c r="AI1293" s="22">
        <v>90</v>
      </c>
      <c r="AJ1293" s="22">
        <v>0</v>
      </c>
      <c r="AK1293" s="23" t="s">
        <v>727</v>
      </c>
      <c r="AL1293" s="22" t="b">
        <v>0</v>
      </c>
      <c r="AM1293" s="22" t="b">
        <v>0</v>
      </c>
      <c r="AN1293" s="22">
        <v>50</v>
      </c>
      <c r="AO1293" s="22">
        <v>0</v>
      </c>
      <c r="AP1293" s="22">
        <v>2000</v>
      </c>
      <c r="AQ1293" s="23" t="s">
        <v>237</v>
      </c>
      <c r="AR1293" s="23"/>
      <c r="AS1293" s="22" t="b">
        <v>0</v>
      </c>
      <c r="AT1293" s="23"/>
      <c r="AU1293" s="23"/>
      <c r="AV1293" s="23"/>
      <c r="AW1293" s="23"/>
      <c r="AX1293" s="23"/>
      <c r="AY1293" s="23"/>
      <c r="AZ1293" s="23"/>
      <c r="BA1293" s="22"/>
      <c r="BB1293" s="23"/>
      <c r="BC1293" s="22">
        <v>6029404</v>
      </c>
      <c r="BD1293" s="22">
        <v>0</v>
      </c>
      <c r="BE1293" s="22">
        <v>0</v>
      </c>
      <c r="BF1293" s="22">
        <v>45</v>
      </c>
      <c r="BG1293" s="22">
        <v>0</v>
      </c>
      <c r="BH1293" s="22">
        <v>50</v>
      </c>
      <c r="BI1293" s="23"/>
      <c r="BJ1293" s="22">
        <v>0</v>
      </c>
    </row>
    <row r="1294" spans="1:62" x14ac:dyDescent="0.25">
      <c r="A1294" t="str">
        <f>VLOOKUP(ObjectiveData[[#This Row],[Template ID]],ID_Conversion[],3,FALSE)</f>
        <v>IMRT</v>
      </c>
      <c r="B1294" t="str">
        <f>VLOOKUP(ObjectiveData[[#This Row],[Template ID]],ID_Conversion[],6,FALSE)</f>
        <v>H&amp;N</v>
      </c>
      <c r="C1294" s="15">
        <f>VLOOKUP(ObjectiveData[[#This Row],[Last Modified]],Date_Conversion[],13,FALSE)</f>
        <v>42951.519675925927</v>
      </c>
      <c r="D1294" s="15" t="str">
        <f>VLOOKUP(ObjectiveData[[#This Row],[Template ID]],ObjectiveFiles[],3,FALSE)</f>
        <v>ObjectiveTemplate_7151.xml</v>
      </c>
      <c r="E1294" s="22">
        <v>1.7</v>
      </c>
      <c r="F1294" s="23" t="s">
        <v>173</v>
      </c>
      <c r="G1294" s="23" t="s">
        <v>9</v>
      </c>
      <c r="H1294" s="23" t="s">
        <v>14</v>
      </c>
      <c r="I1294" s="23" t="s">
        <v>670</v>
      </c>
      <c r="J1294" s="23"/>
      <c r="K1294" s="23" t="s">
        <v>24</v>
      </c>
      <c r="L1294" s="23" t="s">
        <v>787</v>
      </c>
      <c r="M1294" s="23" t="s">
        <v>788</v>
      </c>
      <c r="N1294" s="23" t="s">
        <v>668</v>
      </c>
      <c r="O1294" s="23" t="s">
        <v>41</v>
      </c>
      <c r="P1294" s="22" t="b">
        <v>0</v>
      </c>
      <c r="Q1294" s="22" t="b">
        <v>0</v>
      </c>
      <c r="R1294" s="22" t="b">
        <v>1</v>
      </c>
      <c r="S1294" s="22">
        <v>80</v>
      </c>
      <c r="T1294" s="22">
        <v>60</v>
      </c>
      <c r="U1294" s="22">
        <v>0</v>
      </c>
      <c r="V1294" s="23" t="s">
        <v>49</v>
      </c>
      <c r="W1294" s="22">
        <v>1000</v>
      </c>
      <c r="X1294" s="22">
        <v>100</v>
      </c>
      <c r="Y1294" s="22" t="b">
        <v>0</v>
      </c>
      <c r="Z1294" s="22">
        <v>150</v>
      </c>
      <c r="AA1294" s="22">
        <v>1</v>
      </c>
      <c r="AB1294" s="22">
        <v>105</v>
      </c>
      <c r="AC1294" s="22">
        <v>60</v>
      </c>
      <c r="AD1294" s="22">
        <v>0.05</v>
      </c>
      <c r="AE1294" s="22" t="b">
        <v>0</v>
      </c>
      <c r="AF1294" s="23" t="s">
        <v>724</v>
      </c>
      <c r="AG1294" s="22">
        <v>5</v>
      </c>
      <c r="AH1294" s="22">
        <v>9</v>
      </c>
      <c r="AI1294" s="22">
        <v>90</v>
      </c>
      <c r="AJ1294" s="22">
        <v>0</v>
      </c>
      <c r="AK1294" s="23" t="s">
        <v>727</v>
      </c>
      <c r="AL1294" s="22" t="b">
        <v>0</v>
      </c>
      <c r="AM1294" s="22" t="b">
        <v>0</v>
      </c>
      <c r="AN1294" s="22">
        <v>50</v>
      </c>
      <c r="AO1294" s="22">
        <v>0</v>
      </c>
      <c r="AP1294" s="22">
        <v>2000</v>
      </c>
      <c r="AQ1294" s="23" t="s">
        <v>585</v>
      </c>
      <c r="AR1294" s="23"/>
      <c r="AS1294" s="22" t="b">
        <v>0</v>
      </c>
      <c r="AT1294" s="23"/>
      <c r="AU1294" s="23"/>
      <c r="AV1294" s="23"/>
      <c r="AW1294" s="23"/>
      <c r="AX1294" s="23"/>
      <c r="AY1294" s="23"/>
      <c r="AZ1294" s="23"/>
      <c r="BA1294" s="22"/>
      <c r="BB1294" s="23"/>
      <c r="BC1294" s="22">
        <v>5636182</v>
      </c>
      <c r="BD1294" s="22">
        <v>0</v>
      </c>
      <c r="BE1294" s="22">
        <v>0</v>
      </c>
      <c r="BF1294" s="22">
        <v>30</v>
      </c>
      <c r="BG1294" s="22">
        <v>50</v>
      </c>
      <c r="BH1294" s="22">
        <v>50</v>
      </c>
      <c r="BI1294" s="23"/>
      <c r="BJ1294" s="22">
        <v>0</v>
      </c>
    </row>
    <row r="1295" spans="1:62" x14ac:dyDescent="0.25">
      <c r="A1295" t="str">
        <f>VLOOKUP(ObjectiveData[[#This Row],[Template ID]],ID_Conversion[],3,FALSE)</f>
        <v>IMRT</v>
      </c>
      <c r="B1295" t="str">
        <f>VLOOKUP(ObjectiveData[[#This Row],[Template ID]],ID_Conversion[],6,FALSE)</f>
        <v>H&amp;N</v>
      </c>
      <c r="C1295" s="15">
        <f>VLOOKUP(ObjectiveData[[#This Row],[Last Modified]],Date_Conversion[],13,FALSE)</f>
        <v>42951.519675925927</v>
      </c>
      <c r="D1295" s="15" t="str">
        <f>VLOOKUP(ObjectiveData[[#This Row],[Template ID]],ObjectiveFiles[],3,FALSE)</f>
        <v>ObjectiveTemplate_7151.xml</v>
      </c>
      <c r="E1295" s="22">
        <v>1.7</v>
      </c>
      <c r="F1295" s="23" t="s">
        <v>173</v>
      </c>
      <c r="G1295" s="23" t="s">
        <v>9</v>
      </c>
      <c r="H1295" s="23" t="s">
        <v>14</v>
      </c>
      <c r="I1295" s="23" t="s">
        <v>670</v>
      </c>
      <c r="J1295" s="23"/>
      <c r="K1295" s="23" t="s">
        <v>24</v>
      </c>
      <c r="L1295" s="23" t="s">
        <v>787</v>
      </c>
      <c r="M1295" s="23" t="s">
        <v>788</v>
      </c>
      <c r="N1295" s="23" t="s">
        <v>668</v>
      </c>
      <c r="O1295" s="23" t="s">
        <v>41</v>
      </c>
      <c r="P1295" s="22" t="b">
        <v>0</v>
      </c>
      <c r="Q1295" s="22" t="b">
        <v>0</v>
      </c>
      <c r="R1295" s="22" t="b">
        <v>1</v>
      </c>
      <c r="S1295" s="22">
        <v>80</v>
      </c>
      <c r="T1295" s="22">
        <v>60</v>
      </c>
      <c r="U1295" s="22">
        <v>0</v>
      </c>
      <c r="V1295" s="23" t="s">
        <v>49</v>
      </c>
      <c r="W1295" s="22">
        <v>1000</v>
      </c>
      <c r="X1295" s="22">
        <v>100</v>
      </c>
      <c r="Y1295" s="22" t="b">
        <v>0</v>
      </c>
      <c r="Z1295" s="22">
        <v>150</v>
      </c>
      <c r="AA1295" s="22">
        <v>1</v>
      </c>
      <c r="AB1295" s="22">
        <v>105</v>
      </c>
      <c r="AC1295" s="22">
        <v>60</v>
      </c>
      <c r="AD1295" s="22">
        <v>0.05</v>
      </c>
      <c r="AE1295" s="22" t="b">
        <v>0</v>
      </c>
      <c r="AF1295" s="23" t="s">
        <v>724</v>
      </c>
      <c r="AG1295" s="22">
        <v>5</v>
      </c>
      <c r="AH1295" s="22">
        <v>9</v>
      </c>
      <c r="AI1295" s="22">
        <v>90</v>
      </c>
      <c r="AJ1295" s="22">
        <v>0</v>
      </c>
      <c r="AK1295" s="23" t="s">
        <v>727</v>
      </c>
      <c r="AL1295" s="22" t="b">
        <v>0</v>
      </c>
      <c r="AM1295" s="22" t="b">
        <v>0</v>
      </c>
      <c r="AN1295" s="22">
        <v>50</v>
      </c>
      <c r="AO1295" s="22">
        <v>0</v>
      </c>
      <c r="AP1295" s="22">
        <v>2000</v>
      </c>
      <c r="AQ1295" s="23" t="s">
        <v>287</v>
      </c>
      <c r="AR1295" s="23"/>
      <c r="AS1295" s="22" t="b">
        <v>0</v>
      </c>
      <c r="AT1295" s="23"/>
      <c r="AU1295" s="23"/>
      <c r="AV1295" s="23"/>
      <c r="AW1295" s="23"/>
      <c r="AX1295" s="23"/>
      <c r="AY1295" s="23"/>
      <c r="AZ1295" s="23"/>
      <c r="BA1295" s="22"/>
      <c r="BB1295" s="23"/>
      <c r="BC1295" s="22">
        <v>5242960</v>
      </c>
      <c r="BD1295" s="22"/>
      <c r="BE1295" s="22"/>
      <c r="BF1295" s="22"/>
      <c r="BG1295" s="22"/>
      <c r="BH1295" s="22"/>
      <c r="BI1295" s="23"/>
      <c r="BJ1295" s="22"/>
    </row>
    <row r="1296" spans="1:62" x14ac:dyDescent="0.25">
      <c r="A1296" t="str">
        <f>VLOOKUP(ObjectiveData[[#This Row],[Template ID]],ID_Conversion[],3,FALSE)</f>
        <v>VMAT</v>
      </c>
      <c r="B1296" t="str">
        <f>VLOOKUP(ObjectiveData[[#This Row],[Template ID]],ID_Conversion[],6,FALSE)</f>
        <v>ESOI</v>
      </c>
      <c r="C1296" s="15">
        <f>VLOOKUP(ObjectiveData[[#This Row],[Last Modified]],Date_Conversion[],13,FALSE)</f>
        <v>43217.494780092595</v>
      </c>
      <c r="D1296" s="15" t="str">
        <f>VLOOKUP(ObjectiveData[[#This Row],[Template ID]],ObjectiveFiles[],3,FALSE)</f>
        <v>ObjectiveTemplate_9247.xml</v>
      </c>
      <c r="E1296">
        <v>1.7</v>
      </c>
      <c r="F1296" s="21" t="s">
        <v>677</v>
      </c>
      <c r="G1296" s="21" t="s">
        <v>9</v>
      </c>
      <c r="H1296" s="21" t="s">
        <v>15</v>
      </c>
      <c r="I1296" s="21"/>
      <c r="J1296" s="21"/>
      <c r="K1296" s="21" t="s">
        <v>26</v>
      </c>
      <c r="L1296" s="21"/>
      <c r="M1296" s="21" t="s">
        <v>789</v>
      </c>
      <c r="N1296" s="21" t="s">
        <v>680</v>
      </c>
      <c r="O1296" s="21" t="s">
        <v>41</v>
      </c>
      <c r="P1296" t="b">
        <v>0</v>
      </c>
      <c r="Q1296" t="b">
        <v>0</v>
      </c>
      <c r="R1296" t="b">
        <v>0</v>
      </c>
      <c r="S1296">
        <v>40</v>
      </c>
      <c r="T1296">
        <v>30</v>
      </c>
      <c r="U1296">
        <v>0</v>
      </c>
      <c r="V1296" s="21" t="s">
        <v>49</v>
      </c>
      <c r="W1296">
        <v>1000</v>
      </c>
      <c r="X1296">
        <v>12</v>
      </c>
      <c r="Y1296" t="b">
        <v>1</v>
      </c>
      <c r="Z1296">
        <v>100</v>
      </c>
      <c r="AA1296">
        <v>1</v>
      </c>
      <c r="AB1296">
        <v>105</v>
      </c>
      <c r="AC1296">
        <v>60</v>
      </c>
      <c r="AD1296">
        <v>0.05</v>
      </c>
      <c r="AE1296" t="b">
        <v>1</v>
      </c>
      <c r="AF1296" s="21" t="s">
        <v>724</v>
      </c>
      <c r="AG1296">
        <v>5</v>
      </c>
      <c r="AH1296">
        <v>9</v>
      </c>
      <c r="AI1296">
        <v>10</v>
      </c>
      <c r="AJ1296">
        <v>10</v>
      </c>
      <c r="AK1296" s="21" t="s">
        <v>48</v>
      </c>
      <c r="AL1296" t="b">
        <v>0</v>
      </c>
      <c r="AM1296" t="b">
        <v>0</v>
      </c>
      <c r="AN1296">
        <v>50</v>
      </c>
      <c r="AO1296">
        <v>0</v>
      </c>
      <c r="AP1296">
        <v>2000</v>
      </c>
      <c r="AQ1296" s="21" t="s">
        <v>502</v>
      </c>
      <c r="AR1296" s="21"/>
      <c r="AS1296" t="b">
        <v>0</v>
      </c>
      <c r="AT1296" s="21"/>
      <c r="AU1296" s="21" t="s">
        <v>580</v>
      </c>
      <c r="AV1296" s="21" t="s">
        <v>502</v>
      </c>
      <c r="AW1296" s="21" t="s">
        <v>581</v>
      </c>
      <c r="AX1296" s="21" t="s">
        <v>502</v>
      </c>
      <c r="AY1296" s="21" t="s">
        <v>514</v>
      </c>
      <c r="AZ1296">
        <v>1</v>
      </c>
      <c r="BA1296" s="21"/>
      <c r="BB1296" s="21"/>
      <c r="BC1296">
        <v>65280</v>
      </c>
      <c r="BI1296" s="21"/>
    </row>
    <row r="1297" spans="1:62" x14ac:dyDescent="0.25">
      <c r="A1297" t="str">
        <f>VLOOKUP(ObjectiveData[[#This Row],[Template ID]],ID_Conversion[],3,FALSE)</f>
        <v>VMAT</v>
      </c>
      <c r="B1297" t="str">
        <f>VLOOKUP(ObjectiveData[[#This Row],[Template ID]],ID_Conversion[],6,FALSE)</f>
        <v>ESOI</v>
      </c>
      <c r="C1297" s="15">
        <f>VLOOKUP(ObjectiveData[[#This Row],[Last Modified]],Date_Conversion[],13,FALSE)</f>
        <v>43217.494780092595</v>
      </c>
      <c r="D1297" s="15" t="str">
        <f>VLOOKUP(ObjectiveData[[#This Row],[Template ID]],ObjectiveFiles[],3,FALSE)</f>
        <v>ObjectiveTemplate_9247.xml</v>
      </c>
      <c r="E1297">
        <v>1.7</v>
      </c>
      <c r="F1297" s="21" t="s">
        <v>677</v>
      </c>
      <c r="G1297" s="21" t="s">
        <v>9</v>
      </c>
      <c r="H1297" s="21" t="s">
        <v>15</v>
      </c>
      <c r="I1297" s="21"/>
      <c r="J1297" s="21"/>
      <c r="K1297" s="21" t="s">
        <v>26</v>
      </c>
      <c r="L1297" s="21"/>
      <c r="M1297" s="21" t="s">
        <v>789</v>
      </c>
      <c r="N1297" s="21" t="s">
        <v>680</v>
      </c>
      <c r="O1297" s="21" t="s">
        <v>41</v>
      </c>
      <c r="P1297" t="b">
        <v>0</v>
      </c>
      <c r="Q1297" t="b">
        <v>0</v>
      </c>
      <c r="R1297" t="b">
        <v>0</v>
      </c>
      <c r="S1297">
        <v>40</v>
      </c>
      <c r="T1297">
        <v>30</v>
      </c>
      <c r="U1297">
        <v>0</v>
      </c>
      <c r="V1297" s="21" t="s">
        <v>49</v>
      </c>
      <c r="W1297">
        <v>1000</v>
      </c>
      <c r="X1297">
        <v>12</v>
      </c>
      <c r="Y1297" t="b">
        <v>1</v>
      </c>
      <c r="Z1297">
        <v>100</v>
      </c>
      <c r="AA1297">
        <v>1</v>
      </c>
      <c r="AB1297">
        <v>105</v>
      </c>
      <c r="AC1297">
        <v>60</v>
      </c>
      <c r="AD1297">
        <v>0.05</v>
      </c>
      <c r="AE1297" t="b">
        <v>1</v>
      </c>
      <c r="AF1297" s="21" t="s">
        <v>724</v>
      </c>
      <c r="AG1297">
        <v>5</v>
      </c>
      <c r="AH1297">
        <v>9</v>
      </c>
      <c r="AI1297">
        <v>10</v>
      </c>
      <c r="AJ1297">
        <v>10</v>
      </c>
      <c r="AK1297" s="21" t="s">
        <v>48</v>
      </c>
      <c r="AL1297" t="b">
        <v>0</v>
      </c>
      <c r="AM1297" t="b">
        <v>0</v>
      </c>
      <c r="AN1297">
        <v>50</v>
      </c>
      <c r="AO1297">
        <v>0</v>
      </c>
      <c r="AP1297">
        <v>2000</v>
      </c>
      <c r="AQ1297" s="21" t="s">
        <v>244</v>
      </c>
      <c r="AR1297" s="21"/>
      <c r="AS1297" t="b">
        <v>0</v>
      </c>
      <c r="AT1297" s="21"/>
      <c r="AU1297" s="21"/>
      <c r="AV1297" s="21" t="s">
        <v>244</v>
      </c>
      <c r="AW1297" s="21"/>
      <c r="AX1297" s="21" t="s">
        <v>260</v>
      </c>
      <c r="AY1297" s="21" t="s">
        <v>514</v>
      </c>
      <c r="AZ1297">
        <v>1</v>
      </c>
      <c r="BA1297" s="21"/>
      <c r="BB1297" s="21"/>
      <c r="BC1297">
        <v>16776960</v>
      </c>
      <c r="BD1297">
        <v>0</v>
      </c>
      <c r="BE1297">
        <v>1</v>
      </c>
      <c r="BF1297">
        <v>51.5</v>
      </c>
      <c r="BG1297">
        <v>100</v>
      </c>
      <c r="BH1297">
        <v>120</v>
      </c>
      <c r="BI1297" s="21"/>
      <c r="BJ1297">
        <v>0</v>
      </c>
    </row>
    <row r="1298" spans="1:62" x14ac:dyDescent="0.25">
      <c r="A1298" t="str">
        <f>VLOOKUP(ObjectiveData[[#This Row],[Template ID]],ID_Conversion[],3,FALSE)</f>
        <v>VMAT</v>
      </c>
      <c r="B1298" t="str">
        <f>VLOOKUP(ObjectiveData[[#This Row],[Template ID]],ID_Conversion[],6,FALSE)</f>
        <v>ESOI</v>
      </c>
      <c r="C1298" s="15">
        <f>VLOOKUP(ObjectiveData[[#This Row],[Last Modified]],Date_Conversion[],13,FALSE)</f>
        <v>43217.494780092595</v>
      </c>
      <c r="D1298" s="15" t="str">
        <f>VLOOKUP(ObjectiveData[[#This Row],[Template ID]],ObjectiveFiles[],3,FALSE)</f>
        <v>ObjectiveTemplate_9247.xml</v>
      </c>
      <c r="E1298">
        <v>1.7</v>
      </c>
      <c r="F1298" s="21" t="s">
        <v>677</v>
      </c>
      <c r="G1298" s="21" t="s">
        <v>9</v>
      </c>
      <c r="H1298" s="21" t="s">
        <v>15</v>
      </c>
      <c r="I1298" s="21"/>
      <c r="J1298" s="21"/>
      <c r="K1298" s="21" t="s">
        <v>26</v>
      </c>
      <c r="L1298" s="21"/>
      <c r="M1298" s="21" t="s">
        <v>789</v>
      </c>
      <c r="N1298" s="21" t="s">
        <v>680</v>
      </c>
      <c r="O1298" s="21" t="s">
        <v>41</v>
      </c>
      <c r="P1298" t="b">
        <v>0</v>
      </c>
      <c r="Q1298" t="b">
        <v>0</v>
      </c>
      <c r="R1298" t="b">
        <v>0</v>
      </c>
      <c r="S1298">
        <v>40</v>
      </c>
      <c r="T1298">
        <v>30</v>
      </c>
      <c r="U1298">
        <v>0</v>
      </c>
      <c r="V1298" s="21" t="s">
        <v>49</v>
      </c>
      <c r="W1298">
        <v>1000</v>
      </c>
      <c r="X1298">
        <v>12</v>
      </c>
      <c r="Y1298" t="b">
        <v>1</v>
      </c>
      <c r="Z1298">
        <v>100</v>
      </c>
      <c r="AA1298">
        <v>1</v>
      </c>
      <c r="AB1298">
        <v>105</v>
      </c>
      <c r="AC1298">
        <v>60</v>
      </c>
      <c r="AD1298">
        <v>0.05</v>
      </c>
      <c r="AE1298" t="b">
        <v>1</v>
      </c>
      <c r="AF1298" s="21" t="s">
        <v>724</v>
      </c>
      <c r="AG1298">
        <v>5</v>
      </c>
      <c r="AH1298">
        <v>9</v>
      </c>
      <c r="AI1298">
        <v>10</v>
      </c>
      <c r="AJ1298">
        <v>10</v>
      </c>
      <c r="AK1298" s="21" t="s">
        <v>48</v>
      </c>
      <c r="AL1298" t="b">
        <v>0</v>
      </c>
      <c r="AM1298" t="b">
        <v>0</v>
      </c>
      <c r="AN1298">
        <v>50</v>
      </c>
      <c r="AO1298">
        <v>0</v>
      </c>
      <c r="AP1298">
        <v>2000</v>
      </c>
      <c r="AQ1298" s="21" t="s">
        <v>244</v>
      </c>
      <c r="AR1298" s="21"/>
      <c r="AS1298" t="b">
        <v>0</v>
      </c>
      <c r="AT1298" s="21"/>
      <c r="AU1298" s="21"/>
      <c r="AV1298" s="21" t="s">
        <v>244</v>
      </c>
      <c r="AW1298" s="21"/>
      <c r="AX1298" s="21" t="s">
        <v>260</v>
      </c>
      <c r="AY1298" s="21" t="s">
        <v>514</v>
      </c>
      <c r="AZ1298">
        <v>1</v>
      </c>
      <c r="BA1298" s="21"/>
      <c r="BB1298" s="21"/>
      <c r="BC1298">
        <v>16776960</v>
      </c>
      <c r="BD1298">
        <v>0</v>
      </c>
      <c r="BE1298">
        <v>0</v>
      </c>
      <c r="BF1298">
        <v>51.5</v>
      </c>
      <c r="BG1298">
        <v>0</v>
      </c>
      <c r="BH1298">
        <v>100</v>
      </c>
      <c r="BI1298" s="21"/>
      <c r="BJ1298">
        <v>0</v>
      </c>
    </row>
    <row r="1299" spans="1:62" x14ac:dyDescent="0.25">
      <c r="A1299" t="str">
        <f>VLOOKUP(ObjectiveData[[#This Row],[Template ID]],ID_Conversion[],3,FALSE)</f>
        <v>VMAT</v>
      </c>
      <c r="B1299" t="str">
        <f>VLOOKUP(ObjectiveData[[#This Row],[Template ID]],ID_Conversion[],6,FALSE)</f>
        <v>ESOI</v>
      </c>
      <c r="C1299" s="15">
        <f>VLOOKUP(ObjectiveData[[#This Row],[Last Modified]],Date_Conversion[],13,FALSE)</f>
        <v>43217.494780092595</v>
      </c>
      <c r="D1299" s="15" t="str">
        <f>VLOOKUP(ObjectiveData[[#This Row],[Template ID]],ObjectiveFiles[],3,FALSE)</f>
        <v>ObjectiveTemplate_9247.xml</v>
      </c>
      <c r="E1299">
        <v>1.7</v>
      </c>
      <c r="F1299" s="21" t="s">
        <v>677</v>
      </c>
      <c r="G1299" s="21" t="s">
        <v>9</v>
      </c>
      <c r="H1299" s="21" t="s">
        <v>15</v>
      </c>
      <c r="I1299" s="21"/>
      <c r="J1299" s="21"/>
      <c r="K1299" s="21" t="s">
        <v>26</v>
      </c>
      <c r="L1299" s="21"/>
      <c r="M1299" s="21" t="s">
        <v>789</v>
      </c>
      <c r="N1299" s="21" t="s">
        <v>680</v>
      </c>
      <c r="O1299" s="21" t="s">
        <v>41</v>
      </c>
      <c r="P1299" t="b">
        <v>0</v>
      </c>
      <c r="Q1299" t="b">
        <v>0</v>
      </c>
      <c r="R1299" t="b">
        <v>0</v>
      </c>
      <c r="S1299">
        <v>40</v>
      </c>
      <c r="T1299">
        <v>30</v>
      </c>
      <c r="U1299">
        <v>0</v>
      </c>
      <c r="V1299" s="21" t="s">
        <v>49</v>
      </c>
      <c r="W1299">
        <v>1000</v>
      </c>
      <c r="X1299">
        <v>12</v>
      </c>
      <c r="Y1299" t="b">
        <v>1</v>
      </c>
      <c r="Z1299">
        <v>100</v>
      </c>
      <c r="AA1299">
        <v>1</v>
      </c>
      <c r="AB1299">
        <v>105</v>
      </c>
      <c r="AC1299">
        <v>60</v>
      </c>
      <c r="AD1299">
        <v>0.05</v>
      </c>
      <c r="AE1299" t="b">
        <v>1</v>
      </c>
      <c r="AF1299" s="21" t="s">
        <v>724</v>
      </c>
      <c r="AG1299">
        <v>5</v>
      </c>
      <c r="AH1299">
        <v>9</v>
      </c>
      <c r="AI1299">
        <v>10</v>
      </c>
      <c r="AJ1299">
        <v>10</v>
      </c>
      <c r="AK1299" s="21" t="s">
        <v>48</v>
      </c>
      <c r="AL1299" t="b">
        <v>0</v>
      </c>
      <c r="AM1299" t="b">
        <v>0</v>
      </c>
      <c r="AN1299">
        <v>50</v>
      </c>
      <c r="AO1299">
        <v>0</v>
      </c>
      <c r="AP1299">
        <v>2000</v>
      </c>
      <c r="AQ1299" s="21" t="s">
        <v>263</v>
      </c>
      <c r="AR1299" s="21"/>
      <c r="AS1299" t="b">
        <v>0</v>
      </c>
      <c r="AT1299" s="21"/>
      <c r="AU1299" s="21"/>
      <c r="AV1299" s="21" t="s">
        <v>501</v>
      </c>
      <c r="AW1299" s="21"/>
      <c r="AX1299" s="21" t="s">
        <v>749</v>
      </c>
      <c r="AY1299" s="21" t="s">
        <v>507</v>
      </c>
      <c r="AZ1299">
        <v>3.2</v>
      </c>
      <c r="BA1299" s="21"/>
      <c r="BB1299" s="21"/>
      <c r="BC1299">
        <v>13749760</v>
      </c>
      <c r="BI1299" s="21"/>
    </row>
    <row r="1300" spans="1:62" x14ac:dyDescent="0.25">
      <c r="A1300" t="str">
        <f>VLOOKUP(ObjectiveData[[#This Row],[Template ID]],ID_Conversion[],3,FALSE)</f>
        <v>VMAT</v>
      </c>
      <c r="B1300" t="str">
        <f>VLOOKUP(ObjectiveData[[#This Row],[Template ID]],ID_Conversion[],6,FALSE)</f>
        <v>ESOI</v>
      </c>
      <c r="C1300" s="15">
        <f>VLOOKUP(ObjectiveData[[#This Row],[Last Modified]],Date_Conversion[],13,FALSE)</f>
        <v>43217.494780092595</v>
      </c>
      <c r="D1300" s="15" t="str">
        <f>VLOOKUP(ObjectiveData[[#This Row],[Template ID]],ObjectiveFiles[],3,FALSE)</f>
        <v>ObjectiveTemplate_9247.xml</v>
      </c>
      <c r="E1300">
        <v>1.7</v>
      </c>
      <c r="F1300" s="21" t="s">
        <v>677</v>
      </c>
      <c r="G1300" s="21" t="s">
        <v>9</v>
      </c>
      <c r="H1300" s="21" t="s">
        <v>15</v>
      </c>
      <c r="I1300" s="21"/>
      <c r="J1300" s="21"/>
      <c r="K1300" s="21" t="s">
        <v>26</v>
      </c>
      <c r="L1300" s="21"/>
      <c r="M1300" s="21" t="s">
        <v>789</v>
      </c>
      <c r="N1300" s="21" t="s">
        <v>680</v>
      </c>
      <c r="O1300" s="21" t="s">
        <v>41</v>
      </c>
      <c r="P1300" t="b">
        <v>0</v>
      </c>
      <c r="Q1300" t="b">
        <v>0</v>
      </c>
      <c r="R1300" t="b">
        <v>0</v>
      </c>
      <c r="S1300">
        <v>40</v>
      </c>
      <c r="T1300">
        <v>30</v>
      </c>
      <c r="U1300">
        <v>0</v>
      </c>
      <c r="V1300" s="21" t="s">
        <v>49</v>
      </c>
      <c r="W1300">
        <v>1000</v>
      </c>
      <c r="X1300">
        <v>12</v>
      </c>
      <c r="Y1300" t="b">
        <v>1</v>
      </c>
      <c r="Z1300">
        <v>100</v>
      </c>
      <c r="AA1300">
        <v>1</v>
      </c>
      <c r="AB1300">
        <v>105</v>
      </c>
      <c r="AC1300">
        <v>60</v>
      </c>
      <c r="AD1300">
        <v>0.05</v>
      </c>
      <c r="AE1300" t="b">
        <v>1</v>
      </c>
      <c r="AF1300" s="21" t="s">
        <v>724</v>
      </c>
      <c r="AG1300">
        <v>5</v>
      </c>
      <c r="AH1300">
        <v>9</v>
      </c>
      <c r="AI1300">
        <v>10</v>
      </c>
      <c r="AJ1300">
        <v>10</v>
      </c>
      <c r="AK1300" s="21" t="s">
        <v>48</v>
      </c>
      <c r="AL1300" t="b">
        <v>0</v>
      </c>
      <c r="AM1300" t="b">
        <v>0</v>
      </c>
      <c r="AN1300">
        <v>50</v>
      </c>
      <c r="AO1300">
        <v>0</v>
      </c>
      <c r="AP1300">
        <v>2000</v>
      </c>
      <c r="AQ1300" s="21" t="s">
        <v>270</v>
      </c>
      <c r="AR1300" s="21"/>
      <c r="AS1300" t="b">
        <v>0</v>
      </c>
      <c r="AT1300" s="21"/>
      <c r="AU1300" s="21"/>
      <c r="AV1300" s="21" t="s">
        <v>270</v>
      </c>
      <c r="AW1300" s="21"/>
      <c r="AX1300" s="21" t="s">
        <v>515</v>
      </c>
      <c r="AY1300" s="21" t="s">
        <v>514</v>
      </c>
      <c r="AZ1300">
        <v>1</v>
      </c>
      <c r="BA1300" s="21"/>
      <c r="BB1300" s="21"/>
      <c r="BC1300">
        <v>255</v>
      </c>
      <c r="BI1300" s="21"/>
    </row>
    <row r="1301" spans="1:62" x14ac:dyDescent="0.25">
      <c r="A1301" t="str">
        <f>VLOOKUP(ObjectiveData[[#This Row],[Template ID]],ID_Conversion[],3,FALSE)</f>
        <v>VMAT</v>
      </c>
      <c r="B1301" t="str">
        <f>VLOOKUP(ObjectiveData[[#This Row],[Template ID]],ID_Conversion[],6,FALSE)</f>
        <v>ESOI</v>
      </c>
      <c r="C1301" s="15">
        <f>VLOOKUP(ObjectiveData[[#This Row],[Last Modified]],Date_Conversion[],13,FALSE)</f>
        <v>43217.494780092595</v>
      </c>
      <c r="D1301" s="15" t="str">
        <f>VLOOKUP(ObjectiveData[[#This Row],[Template ID]],ObjectiveFiles[],3,FALSE)</f>
        <v>ObjectiveTemplate_9247.xml</v>
      </c>
      <c r="E1301">
        <v>1.7</v>
      </c>
      <c r="F1301" s="21" t="s">
        <v>677</v>
      </c>
      <c r="G1301" s="21" t="s">
        <v>9</v>
      </c>
      <c r="H1301" s="21" t="s">
        <v>15</v>
      </c>
      <c r="I1301" s="21"/>
      <c r="J1301" s="21"/>
      <c r="K1301" s="21" t="s">
        <v>26</v>
      </c>
      <c r="L1301" s="21"/>
      <c r="M1301" s="21" t="s">
        <v>789</v>
      </c>
      <c r="N1301" s="21" t="s">
        <v>680</v>
      </c>
      <c r="O1301" s="21" t="s">
        <v>41</v>
      </c>
      <c r="P1301" t="b">
        <v>0</v>
      </c>
      <c r="Q1301" t="b">
        <v>0</v>
      </c>
      <c r="R1301" t="b">
        <v>0</v>
      </c>
      <c r="S1301">
        <v>40</v>
      </c>
      <c r="T1301">
        <v>30</v>
      </c>
      <c r="U1301">
        <v>0</v>
      </c>
      <c r="V1301" s="21" t="s">
        <v>49</v>
      </c>
      <c r="W1301">
        <v>1000</v>
      </c>
      <c r="X1301">
        <v>12</v>
      </c>
      <c r="Y1301" t="b">
        <v>1</v>
      </c>
      <c r="Z1301">
        <v>100</v>
      </c>
      <c r="AA1301">
        <v>1</v>
      </c>
      <c r="AB1301">
        <v>105</v>
      </c>
      <c r="AC1301">
        <v>60</v>
      </c>
      <c r="AD1301">
        <v>0.05</v>
      </c>
      <c r="AE1301" t="b">
        <v>1</v>
      </c>
      <c r="AF1301" s="21" t="s">
        <v>724</v>
      </c>
      <c r="AG1301">
        <v>5</v>
      </c>
      <c r="AH1301">
        <v>9</v>
      </c>
      <c r="AI1301">
        <v>10</v>
      </c>
      <c r="AJ1301">
        <v>10</v>
      </c>
      <c r="AK1301" s="21" t="s">
        <v>48</v>
      </c>
      <c r="AL1301" t="b">
        <v>0</v>
      </c>
      <c r="AM1301" t="b">
        <v>0</v>
      </c>
      <c r="AN1301">
        <v>50</v>
      </c>
      <c r="AO1301">
        <v>0</v>
      </c>
      <c r="AP1301">
        <v>2000</v>
      </c>
      <c r="AQ1301" s="21" t="s">
        <v>274</v>
      </c>
      <c r="AR1301" s="21"/>
      <c r="AS1301" t="b">
        <v>0</v>
      </c>
      <c r="AT1301" s="21"/>
      <c r="AU1301" s="21"/>
      <c r="AV1301" s="21" t="s">
        <v>501</v>
      </c>
      <c r="AW1301" s="21"/>
      <c r="AX1301" s="21" t="s">
        <v>743</v>
      </c>
      <c r="AY1301" s="21" t="s">
        <v>507</v>
      </c>
      <c r="AZ1301">
        <v>3.2</v>
      </c>
      <c r="BA1301" s="21"/>
      <c r="BB1301" s="21"/>
      <c r="BC1301">
        <v>8388736</v>
      </c>
      <c r="BD1301">
        <v>0</v>
      </c>
      <c r="BE1301">
        <v>0</v>
      </c>
      <c r="BF1301">
        <v>25</v>
      </c>
      <c r="BG1301">
        <v>50</v>
      </c>
      <c r="BH1301">
        <v>80</v>
      </c>
      <c r="BI1301" s="21"/>
      <c r="BJ1301">
        <v>0</v>
      </c>
    </row>
    <row r="1302" spans="1:62" x14ac:dyDescent="0.25">
      <c r="A1302" t="str">
        <f>VLOOKUP(ObjectiveData[[#This Row],[Template ID]],ID_Conversion[],3,FALSE)</f>
        <v>VMAT</v>
      </c>
      <c r="B1302" t="str">
        <f>VLOOKUP(ObjectiveData[[#This Row],[Template ID]],ID_Conversion[],6,FALSE)</f>
        <v>ESOI</v>
      </c>
      <c r="C1302" s="15">
        <f>VLOOKUP(ObjectiveData[[#This Row],[Last Modified]],Date_Conversion[],13,FALSE)</f>
        <v>43217.494780092595</v>
      </c>
      <c r="D1302" s="15" t="str">
        <f>VLOOKUP(ObjectiveData[[#This Row],[Template ID]],ObjectiveFiles[],3,FALSE)</f>
        <v>ObjectiveTemplate_9247.xml</v>
      </c>
      <c r="E1302">
        <v>1.7</v>
      </c>
      <c r="F1302" s="21" t="s">
        <v>677</v>
      </c>
      <c r="G1302" s="21" t="s">
        <v>9</v>
      </c>
      <c r="H1302" s="21" t="s">
        <v>15</v>
      </c>
      <c r="I1302" s="21"/>
      <c r="J1302" s="21"/>
      <c r="K1302" s="21" t="s">
        <v>26</v>
      </c>
      <c r="L1302" s="21"/>
      <c r="M1302" s="21" t="s">
        <v>789</v>
      </c>
      <c r="N1302" s="21" t="s">
        <v>680</v>
      </c>
      <c r="O1302" s="21" t="s">
        <v>41</v>
      </c>
      <c r="P1302" t="b">
        <v>0</v>
      </c>
      <c r="Q1302" t="b">
        <v>0</v>
      </c>
      <c r="R1302" t="b">
        <v>0</v>
      </c>
      <c r="S1302">
        <v>40</v>
      </c>
      <c r="T1302">
        <v>30</v>
      </c>
      <c r="U1302">
        <v>0</v>
      </c>
      <c r="V1302" s="21" t="s">
        <v>49</v>
      </c>
      <c r="W1302">
        <v>1000</v>
      </c>
      <c r="X1302">
        <v>12</v>
      </c>
      <c r="Y1302" t="b">
        <v>1</v>
      </c>
      <c r="Z1302">
        <v>100</v>
      </c>
      <c r="AA1302">
        <v>1</v>
      </c>
      <c r="AB1302">
        <v>105</v>
      </c>
      <c r="AC1302">
        <v>60</v>
      </c>
      <c r="AD1302">
        <v>0.05</v>
      </c>
      <c r="AE1302" t="b">
        <v>1</v>
      </c>
      <c r="AF1302" s="21" t="s">
        <v>724</v>
      </c>
      <c r="AG1302">
        <v>5</v>
      </c>
      <c r="AH1302">
        <v>9</v>
      </c>
      <c r="AI1302">
        <v>10</v>
      </c>
      <c r="AJ1302">
        <v>10</v>
      </c>
      <c r="AK1302" s="21" t="s">
        <v>48</v>
      </c>
      <c r="AL1302" t="b">
        <v>0</v>
      </c>
      <c r="AM1302" t="b">
        <v>0</v>
      </c>
      <c r="AN1302">
        <v>50</v>
      </c>
      <c r="AO1302">
        <v>0</v>
      </c>
      <c r="AP1302">
        <v>2000</v>
      </c>
      <c r="AQ1302" s="21" t="s">
        <v>274</v>
      </c>
      <c r="AR1302" s="21"/>
      <c r="AS1302" t="b">
        <v>0</v>
      </c>
      <c r="AT1302" s="21"/>
      <c r="AU1302" s="21"/>
      <c r="AV1302" s="21" t="s">
        <v>501</v>
      </c>
      <c r="AW1302" s="21"/>
      <c r="AX1302" s="21" t="s">
        <v>743</v>
      </c>
      <c r="AY1302" s="21" t="s">
        <v>507</v>
      </c>
      <c r="AZ1302">
        <v>3.2</v>
      </c>
      <c r="BA1302" s="21"/>
      <c r="BB1302" s="21"/>
      <c r="BC1302">
        <v>8388736</v>
      </c>
      <c r="BD1302">
        <v>0</v>
      </c>
      <c r="BE1302">
        <v>0</v>
      </c>
      <c r="BF1302">
        <v>40</v>
      </c>
      <c r="BG1302">
        <v>10</v>
      </c>
      <c r="BH1302">
        <v>60</v>
      </c>
      <c r="BI1302" s="21"/>
      <c r="BJ1302">
        <v>0</v>
      </c>
    </row>
    <row r="1303" spans="1:62" x14ac:dyDescent="0.25">
      <c r="A1303" t="str">
        <f>VLOOKUP(ObjectiveData[[#This Row],[Template ID]],ID_Conversion[],3,FALSE)</f>
        <v>VMAT</v>
      </c>
      <c r="B1303" t="str">
        <f>VLOOKUP(ObjectiveData[[#This Row],[Template ID]],ID_Conversion[],6,FALSE)</f>
        <v>ESOI</v>
      </c>
      <c r="C1303" s="15">
        <f>VLOOKUP(ObjectiveData[[#This Row],[Last Modified]],Date_Conversion[],13,FALSE)</f>
        <v>43217.494780092595</v>
      </c>
      <c r="D1303" s="15" t="str">
        <f>VLOOKUP(ObjectiveData[[#This Row],[Template ID]],ObjectiveFiles[],3,FALSE)</f>
        <v>ObjectiveTemplate_9247.xml</v>
      </c>
      <c r="E1303">
        <v>1.7</v>
      </c>
      <c r="F1303" s="21" t="s">
        <v>677</v>
      </c>
      <c r="G1303" s="21" t="s">
        <v>9</v>
      </c>
      <c r="H1303" s="21" t="s">
        <v>15</v>
      </c>
      <c r="I1303" s="21"/>
      <c r="J1303" s="21"/>
      <c r="K1303" s="21" t="s">
        <v>26</v>
      </c>
      <c r="L1303" s="21"/>
      <c r="M1303" s="21" t="s">
        <v>789</v>
      </c>
      <c r="N1303" s="21" t="s">
        <v>680</v>
      </c>
      <c r="O1303" s="21" t="s">
        <v>41</v>
      </c>
      <c r="P1303" t="b">
        <v>0</v>
      </c>
      <c r="Q1303" t="b">
        <v>0</v>
      </c>
      <c r="R1303" t="b">
        <v>0</v>
      </c>
      <c r="S1303">
        <v>40</v>
      </c>
      <c r="T1303">
        <v>30</v>
      </c>
      <c r="U1303">
        <v>0</v>
      </c>
      <c r="V1303" s="21" t="s">
        <v>49</v>
      </c>
      <c r="W1303">
        <v>1000</v>
      </c>
      <c r="X1303">
        <v>12</v>
      </c>
      <c r="Y1303" t="b">
        <v>1</v>
      </c>
      <c r="Z1303">
        <v>100</v>
      </c>
      <c r="AA1303">
        <v>1</v>
      </c>
      <c r="AB1303">
        <v>105</v>
      </c>
      <c r="AC1303">
        <v>60</v>
      </c>
      <c r="AD1303">
        <v>0.05</v>
      </c>
      <c r="AE1303" t="b">
        <v>1</v>
      </c>
      <c r="AF1303" s="21" t="s">
        <v>724</v>
      </c>
      <c r="AG1303">
        <v>5</v>
      </c>
      <c r="AH1303">
        <v>9</v>
      </c>
      <c r="AI1303">
        <v>10</v>
      </c>
      <c r="AJ1303">
        <v>10</v>
      </c>
      <c r="AK1303" s="21" t="s">
        <v>48</v>
      </c>
      <c r="AL1303" t="b">
        <v>0</v>
      </c>
      <c r="AM1303" t="b">
        <v>0</v>
      </c>
      <c r="AN1303">
        <v>50</v>
      </c>
      <c r="AO1303">
        <v>0</v>
      </c>
      <c r="AP1303">
        <v>2000</v>
      </c>
      <c r="AQ1303" s="21" t="s">
        <v>282</v>
      </c>
      <c r="AR1303" s="21"/>
      <c r="AS1303" t="b">
        <v>0</v>
      </c>
      <c r="AT1303" s="21"/>
      <c r="AU1303" s="21"/>
      <c r="AV1303" s="21" t="s">
        <v>501</v>
      </c>
      <c r="AW1303" s="21"/>
      <c r="AX1303" s="21" t="s">
        <v>745</v>
      </c>
      <c r="AY1303" s="21" t="s">
        <v>507</v>
      </c>
      <c r="AZ1303">
        <v>3.2</v>
      </c>
      <c r="BA1303" s="21"/>
      <c r="BB1303" s="21"/>
      <c r="BC1303">
        <v>16777184</v>
      </c>
      <c r="BD1303">
        <v>0</v>
      </c>
      <c r="BE1303">
        <v>0</v>
      </c>
      <c r="BF1303">
        <v>16</v>
      </c>
      <c r="BG1303">
        <v>10</v>
      </c>
      <c r="BH1303">
        <v>70</v>
      </c>
      <c r="BI1303" s="21"/>
      <c r="BJ1303">
        <v>0</v>
      </c>
    </row>
    <row r="1304" spans="1:62" x14ac:dyDescent="0.25">
      <c r="A1304" t="str">
        <f>VLOOKUP(ObjectiveData[[#This Row],[Template ID]],ID_Conversion[],3,FALSE)</f>
        <v>VMAT</v>
      </c>
      <c r="B1304" t="str">
        <f>VLOOKUP(ObjectiveData[[#This Row],[Template ID]],ID_Conversion[],6,FALSE)</f>
        <v>ESOI</v>
      </c>
      <c r="C1304" s="15">
        <f>VLOOKUP(ObjectiveData[[#This Row],[Last Modified]],Date_Conversion[],13,FALSE)</f>
        <v>43217.494780092595</v>
      </c>
      <c r="D1304" s="15" t="str">
        <f>VLOOKUP(ObjectiveData[[#This Row],[Template ID]],ObjectiveFiles[],3,FALSE)</f>
        <v>ObjectiveTemplate_9247.xml</v>
      </c>
      <c r="E1304">
        <v>1.7</v>
      </c>
      <c r="F1304" s="21" t="s">
        <v>677</v>
      </c>
      <c r="G1304" s="21" t="s">
        <v>9</v>
      </c>
      <c r="H1304" s="21" t="s">
        <v>15</v>
      </c>
      <c r="I1304" s="21"/>
      <c r="J1304" s="21"/>
      <c r="K1304" s="21" t="s">
        <v>26</v>
      </c>
      <c r="L1304" s="21"/>
      <c r="M1304" s="21" t="s">
        <v>789</v>
      </c>
      <c r="N1304" s="21" t="s">
        <v>680</v>
      </c>
      <c r="O1304" s="21" t="s">
        <v>41</v>
      </c>
      <c r="P1304" t="b">
        <v>0</v>
      </c>
      <c r="Q1304" t="b">
        <v>0</v>
      </c>
      <c r="R1304" t="b">
        <v>0</v>
      </c>
      <c r="S1304">
        <v>40</v>
      </c>
      <c r="T1304">
        <v>30</v>
      </c>
      <c r="U1304">
        <v>0</v>
      </c>
      <c r="V1304" s="21" t="s">
        <v>49</v>
      </c>
      <c r="W1304">
        <v>1000</v>
      </c>
      <c r="X1304">
        <v>12</v>
      </c>
      <c r="Y1304" t="b">
        <v>1</v>
      </c>
      <c r="Z1304">
        <v>100</v>
      </c>
      <c r="AA1304">
        <v>1</v>
      </c>
      <c r="AB1304">
        <v>105</v>
      </c>
      <c r="AC1304">
        <v>60</v>
      </c>
      <c r="AD1304">
        <v>0.05</v>
      </c>
      <c r="AE1304" t="b">
        <v>1</v>
      </c>
      <c r="AF1304" s="21" t="s">
        <v>724</v>
      </c>
      <c r="AG1304">
        <v>5</v>
      </c>
      <c r="AH1304">
        <v>9</v>
      </c>
      <c r="AI1304">
        <v>10</v>
      </c>
      <c r="AJ1304">
        <v>10</v>
      </c>
      <c r="AK1304" s="21" t="s">
        <v>48</v>
      </c>
      <c r="AL1304" t="b">
        <v>0</v>
      </c>
      <c r="AM1304" t="b">
        <v>0</v>
      </c>
      <c r="AN1304">
        <v>50</v>
      </c>
      <c r="AO1304">
        <v>0</v>
      </c>
      <c r="AP1304">
        <v>2000</v>
      </c>
      <c r="AQ1304" s="21" t="s">
        <v>282</v>
      </c>
      <c r="AR1304" s="21"/>
      <c r="AS1304" t="b">
        <v>0</v>
      </c>
      <c r="AT1304" s="21"/>
      <c r="AU1304" s="21"/>
      <c r="AV1304" s="21" t="s">
        <v>501</v>
      </c>
      <c r="AW1304" s="21"/>
      <c r="AX1304" s="21" t="s">
        <v>745</v>
      </c>
      <c r="AY1304" s="21" t="s">
        <v>507</v>
      </c>
      <c r="AZ1304">
        <v>3.2</v>
      </c>
      <c r="BA1304" s="21"/>
      <c r="BB1304" s="21"/>
      <c r="BC1304">
        <v>16777184</v>
      </c>
      <c r="BD1304">
        <v>0</v>
      </c>
      <c r="BE1304">
        <v>0</v>
      </c>
      <c r="BF1304">
        <v>13</v>
      </c>
      <c r="BG1304">
        <v>30</v>
      </c>
      <c r="BH1304">
        <v>70</v>
      </c>
      <c r="BI1304" s="21"/>
      <c r="BJ1304">
        <v>0</v>
      </c>
    </row>
    <row r="1305" spans="1:62" x14ac:dyDescent="0.25">
      <c r="A1305" t="str">
        <f>VLOOKUP(ObjectiveData[[#This Row],[Template ID]],ID_Conversion[],3,FALSE)</f>
        <v>VMAT</v>
      </c>
      <c r="B1305" t="str">
        <f>VLOOKUP(ObjectiveData[[#This Row],[Template ID]],ID_Conversion[],6,FALSE)</f>
        <v>ESOI</v>
      </c>
      <c r="C1305" s="15">
        <f>VLOOKUP(ObjectiveData[[#This Row],[Last Modified]],Date_Conversion[],13,FALSE)</f>
        <v>43217.494780092595</v>
      </c>
      <c r="D1305" s="15" t="str">
        <f>VLOOKUP(ObjectiveData[[#This Row],[Template ID]],ObjectiveFiles[],3,FALSE)</f>
        <v>ObjectiveTemplate_9247.xml</v>
      </c>
      <c r="E1305">
        <v>1.7</v>
      </c>
      <c r="F1305" s="21" t="s">
        <v>677</v>
      </c>
      <c r="G1305" s="21" t="s">
        <v>9</v>
      </c>
      <c r="H1305" s="21" t="s">
        <v>15</v>
      </c>
      <c r="I1305" s="21"/>
      <c r="J1305" s="21"/>
      <c r="K1305" s="21" t="s">
        <v>26</v>
      </c>
      <c r="L1305" s="21"/>
      <c r="M1305" s="21" t="s">
        <v>789</v>
      </c>
      <c r="N1305" s="21" t="s">
        <v>680</v>
      </c>
      <c r="O1305" s="21" t="s">
        <v>41</v>
      </c>
      <c r="P1305" t="b">
        <v>0</v>
      </c>
      <c r="Q1305" t="b">
        <v>0</v>
      </c>
      <c r="R1305" t="b">
        <v>0</v>
      </c>
      <c r="S1305">
        <v>40</v>
      </c>
      <c r="T1305">
        <v>30</v>
      </c>
      <c r="U1305">
        <v>0</v>
      </c>
      <c r="V1305" s="21" t="s">
        <v>49</v>
      </c>
      <c r="W1305">
        <v>1000</v>
      </c>
      <c r="X1305">
        <v>12</v>
      </c>
      <c r="Y1305" t="b">
        <v>1</v>
      </c>
      <c r="Z1305">
        <v>100</v>
      </c>
      <c r="AA1305">
        <v>1</v>
      </c>
      <c r="AB1305">
        <v>105</v>
      </c>
      <c r="AC1305">
        <v>60</v>
      </c>
      <c r="AD1305">
        <v>0.05</v>
      </c>
      <c r="AE1305" t="b">
        <v>1</v>
      </c>
      <c r="AF1305" s="21" t="s">
        <v>724</v>
      </c>
      <c r="AG1305">
        <v>5</v>
      </c>
      <c r="AH1305">
        <v>9</v>
      </c>
      <c r="AI1305">
        <v>10</v>
      </c>
      <c r="AJ1305">
        <v>10</v>
      </c>
      <c r="AK1305" s="21" t="s">
        <v>48</v>
      </c>
      <c r="AL1305" t="b">
        <v>0</v>
      </c>
      <c r="AM1305" t="b">
        <v>0</v>
      </c>
      <c r="AN1305">
        <v>50</v>
      </c>
      <c r="AO1305">
        <v>0</v>
      </c>
      <c r="AP1305">
        <v>2000</v>
      </c>
      <c r="AQ1305" s="21" t="s">
        <v>282</v>
      </c>
      <c r="AR1305" s="21"/>
      <c r="AS1305" t="b">
        <v>0</v>
      </c>
      <c r="AT1305" s="21"/>
      <c r="AU1305" s="21"/>
      <c r="AV1305" s="21" t="s">
        <v>501</v>
      </c>
      <c r="AW1305" s="21"/>
      <c r="AX1305" s="21" t="s">
        <v>745</v>
      </c>
      <c r="AY1305" s="21" t="s">
        <v>507</v>
      </c>
      <c r="AZ1305">
        <v>3.2</v>
      </c>
      <c r="BA1305" s="21"/>
      <c r="BB1305" s="21"/>
      <c r="BC1305">
        <v>16777184</v>
      </c>
      <c r="BD1305">
        <v>0</v>
      </c>
      <c r="BE1305">
        <v>0</v>
      </c>
      <c r="BF1305">
        <v>10</v>
      </c>
      <c r="BG1305">
        <v>50</v>
      </c>
      <c r="BH1305">
        <v>70</v>
      </c>
      <c r="BI1305" s="21"/>
      <c r="BJ1305">
        <v>0</v>
      </c>
    </row>
    <row r="1306" spans="1:62" x14ac:dyDescent="0.25">
      <c r="A1306" t="str">
        <f>VLOOKUP(ObjectiveData[[#This Row],[Template ID]],ID_Conversion[],3,FALSE)</f>
        <v>VMAT</v>
      </c>
      <c r="B1306" t="str">
        <f>VLOOKUP(ObjectiveData[[#This Row],[Template ID]],ID_Conversion[],6,FALSE)</f>
        <v>ESOI</v>
      </c>
      <c r="C1306" s="15">
        <f>VLOOKUP(ObjectiveData[[#This Row],[Last Modified]],Date_Conversion[],13,FALSE)</f>
        <v>43217.494780092595</v>
      </c>
      <c r="D1306" s="15" t="str">
        <f>VLOOKUP(ObjectiveData[[#This Row],[Template ID]],ObjectiveFiles[],3,FALSE)</f>
        <v>ObjectiveTemplate_9247.xml</v>
      </c>
      <c r="E1306">
        <v>1.7</v>
      </c>
      <c r="F1306" s="21" t="s">
        <v>677</v>
      </c>
      <c r="G1306" s="21" t="s">
        <v>9</v>
      </c>
      <c r="H1306" s="21" t="s">
        <v>15</v>
      </c>
      <c r="I1306" s="21"/>
      <c r="J1306" s="21"/>
      <c r="K1306" s="21" t="s">
        <v>26</v>
      </c>
      <c r="L1306" s="21"/>
      <c r="M1306" s="21" t="s">
        <v>789</v>
      </c>
      <c r="N1306" s="21" t="s">
        <v>680</v>
      </c>
      <c r="O1306" s="21" t="s">
        <v>41</v>
      </c>
      <c r="P1306" t="b">
        <v>0</v>
      </c>
      <c r="Q1306" t="b">
        <v>0</v>
      </c>
      <c r="R1306" t="b">
        <v>0</v>
      </c>
      <c r="S1306">
        <v>40</v>
      </c>
      <c r="T1306">
        <v>30</v>
      </c>
      <c r="U1306">
        <v>0</v>
      </c>
      <c r="V1306" s="21" t="s">
        <v>49</v>
      </c>
      <c r="W1306">
        <v>1000</v>
      </c>
      <c r="X1306">
        <v>12</v>
      </c>
      <c r="Y1306" t="b">
        <v>1</v>
      </c>
      <c r="Z1306">
        <v>100</v>
      </c>
      <c r="AA1306">
        <v>1</v>
      </c>
      <c r="AB1306">
        <v>105</v>
      </c>
      <c r="AC1306">
        <v>60</v>
      </c>
      <c r="AD1306">
        <v>0.05</v>
      </c>
      <c r="AE1306" t="b">
        <v>1</v>
      </c>
      <c r="AF1306" s="21" t="s">
        <v>724</v>
      </c>
      <c r="AG1306">
        <v>5</v>
      </c>
      <c r="AH1306">
        <v>9</v>
      </c>
      <c r="AI1306">
        <v>10</v>
      </c>
      <c r="AJ1306">
        <v>10</v>
      </c>
      <c r="AK1306" s="21" t="s">
        <v>48</v>
      </c>
      <c r="AL1306" t="b">
        <v>0</v>
      </c>
      <c r="AM1306" t="b">
        <v>0</v>
      </c>
      <c r="AN1306">
        <v>50</v>
      </c>
      <c r="AO1306">
        <v>0</v>
      </c>
      <c r="AP1306">
        <v>2000</v>
      </c>
      <c r="AQ1306" s="21" t="s">
        <v>283</v>
      </c>
      <c r="AR1306" s="21"/>
      <c r="AS1306" t="b">
        <v>0</v>
      </c>
      <c r="AT1306" s="21"/>
      <c r="AU1306" s="21"/>
      <c r="AV1306" s="21" t="s">
        <v>501</v>
      </c>
      <c r="AW1306" s="21"/>
      <c r="AX1306" s="21" t="s">
        <v>746</v>
      </c>
      <c r="AY1306" s="21" t="s">
        <v>507</v>
      </c>
      <c r="AZ1306">
        <v>3.2</v>
      </c>
      <c r="BA1306" s="21"/>
      <c r="BB1306" s="21"/>
      <c r="BC1306">
        <v>12180223</v>
      </c>
      <c r="BD1306">
        <v>0</v>
      </c>
      <c r="BE1306">
        <v>0</v>
      </c>
      <c r="BF1306">
        <v>16</v>
      </c>
      <c r="BG1306">
        <v>10</v>
      </c>
      <c r="BH1306">
        <v>70</v>
      </c>
      <c r="BI1306" s="21"/>
      <c r="BJ1306">
        <v>0</v>
      </c>
    </row>
    <row r="1307" spans="1:62" x14ac:dyDescent="0.25">
      <c r="A1307" t="str">
        <f>VLOOKUP(ObjectiveData[[#This Row],[Template ID]],ID_Conversion[],3,FALSE)</f>
        <v>VMAT</v>
      </c>
      <c r="B1307" t="str">
        <f>VLOOKUP(ObjectiveData[[#This Row],[Template ID]],ID_Conversion[],6,FALSE)</f>
        <v>ESOI</v>
      </c>
      <c r="C1307" s="15">
        <f>VLOOKUP(ObjectiveData[[#This Row],[Last Modified]],Date_Conversion[],13,FALSE)</f>
        <v>43217.494780092595</v>
      </c>
      <c r="D1307" s="15" t="str">
        <f>VLOOKUP(ObjectiveData[[#This Row],[Template ID]],ObjectiveFiles[],3,FALSE)</f>
        <v>ObjectiveTemplate_9247.xml</v>
      </c>
      <c r="E1307">
        <v>1.7</v>
      </c>
      <c r="F1307" s="21" t="s">
        <v>677</v>
      </c>
      <c r="G1307" s="21" t="s">
        <v>9</v>
      </c>
      <c r="H1307" s="21" t="s">
        <v>15</v>
      </c>
      <c r="I1307" s="21"/>
      <c r="J1307" s="21"/>
      <c r="K1307" s="21" t="s">
        <v>26</v>
      </c>
      <c r="L1307" s="21"/>
      <c r="M1307" s="21" t="s">
        <v>789</v>
      </c>
      <c r="N1307" s="21" t="s">
        <v>680</v>
      </c>
      <c r="O1307" s="21" t="s">
        <v>41</v>
      </c>
      <c r="P1307" t="b">
        <v>0</v>
      </c>
      <c r="Q1307" t="b">
        <v>0</v>
      </c>
      <c r="R1307" t="b">
        <v>0</v>
      </c>
      <c r="S1307">
        <v>40</v>
      </c>
      <c r="T1307">
        <v>30</v>
      </c>
      <c r="U1307">
        <v>0</v>
      </c>
      <c r="V1307" s="21" t="s">
        <v>49</v>
      </c>
      <c r="W1307">
        <v>1000</v>
      </c>
      <c r="X1307">
        <v>12</v>
      </c>
      <c r="Y1307" t="b">
        <v>1</v>
      </c>
      <c r="Z1307">
        <v>100</v>
      </c>
      <c r="AA1307">
        <v>1</v>
      </c>
      <c r="AB1307">
        <v>105</v>
      </c>
      <c r="AC1307">
        <v>60</v>
      </c>
      <c r="AD1307">
        <v>0.05</v>
      </c>
      <c r="AE1307" t="b">
        <v>1</v>
      </c>
      <c r="AF1307" s="21" t="s">
        <v>724</v>
      </c>
      <c r="AG1307">
        <v>5</v>
      </c>
      <c r="AH1307">
        <v>9</v>
      </c>
      <c r="AI1307">
        <v>10</v>
      </c>
      <c r="AJ1307">
        <v>10</v>
      </c>
      <c r="AK1307" s="21" t="s">
        <v>48</v>
      </c>
      <c r="AL1307" t="b">
        <v>0</v>
      </c>
      <c r="AM1307" t="b">
        <v>0</v>
      </c>
      <c r="AN1307">
        <v>50</v>
      </c>
      <c r="AO1307">
        <v>0</v>
      </c>
      <c r="AP1307">
        <v>2000</v>
      </c>
      <c r="AQ1307" s="21" t="s">
        <v>283</v>
      </c>
      <c r="AR1307" s="21"/>
      <c r="AS1307" t="b">
        <v>0</v>
      </c>
      <c r="AT1307" s="21"/>
      <c r="AU1307" s="21"/>
      <c r="AV1307" s="21" t="s">
        <v>501</v>
      </c>
      <c r="AW1307" s="21"/>
      <c r="AX1307" s="21" t="s">
        <v>746</v>
      </c>
      <c r="AY1307" s="21" t="s">
        <v>507</v>
      </c>
      <c r="AZ1307">
        <v>3.2</v>
      </c>
      <c r="BA1307" s="21"/>
      <c r="BB1307" s="21"/>
      <c r="BC1307">
        <v>12180223</v>
      </c>
      <c r="BD1307">
        <v>0</v>
      </c>
      <c r="BE1307">
        <v>0</v>
      </c>
      <c r="BF1307">
        <v>13</v>
      </c>
      <c r="BG1307">
        <v>30</v>
      </c>
      <c r="BH1307">
        <v>70</v>
      </c>
      <c r="BI1307" s="21"/>
      <c r="BJ1307">
        <v>0</v>
      </c>
    </row>
    <row r="1308" spans="1:62" x14ac:dyDescent="0.25">
      <c r="A1308" t="str">
        <f>VLOOKUP(ObjectiveData[[#This Row],[Template ID]],ID_Conversion[],3,FALSE)</f>
        <v>VMAT</v>
      </c>
      <c r="B1308" t="str">
        <f>VLOOKUP(ObjectiveData[[#This Row],[Template ID]],ID_Conversion[],6,FALSE)</f>
        <v>ESOI</v>
      </c>
      <c r="C1308" s="15">
        <f>VLOOKUP(ObjectiveData[[#This Row],[Last Modified]],Date_Conversion[],13,FALSE)</f>
        <v>43217.494780092595</v>
      </c>
      <c r="D1308" s="15" t="str">
        <f>VLOOKUP(ObjectiveData[[#This Row],[Template ID]],ObjectiveFiles[],3,FALSE)</f>
        <v>ObjectiveTemplate_9247.xml</v>
      </c>
      <c r="E1308">
        <v>1.7</v>
      </c>
      <c r="F1308" s="21" t="s">
        <v>677</v>
      </c>
      <c r="G1308" s="21" t="s">
        <v>9</v>
      </c>
      <c r="H1308" s="21" t="s">
        <v>15</v>
      </c>
      <c r="I1308" s="21"/>
      <c r="J1308" s="21"/>
      <c r="K1308" s="21" t="s">
        <v>26</v>
      </c>
      <c r="L1308" s="21"/>
      <c r="M1308" s="21" t="s">
        <v>789</v>
      </c>
      <c r="N1308" s="21" t="s">
        <v>680</v>
      </c>
      <c r="O1308" s="21" t="s">
        <v>41</v>
      </c>
      <c r="P1308" t="b">
        <v>0</v>
      </c>
      <c r="Q1308" t="b">
        <v>0</v>
      </c>
      <c r="R1308" t="b">
        <v>0</v>
      </c>
      <c r="S1308">
        <v>40</v>
      </c>
      <c r="T1308">
        <v>30</v>
      </c>
      <c r="U1308">
        <v>0</v>
      </c>
      <c r="V1308" s="21" t="s">
        <v>49</v>
      </c>
      <c r="W1308">
        <v>1000</v>
      </c>
      <c r="X1308">
        <v>12</v>
      </c>
      <c r="Y1308" t="b">
        <v>1</v>
      </c>
      <c r="Z1308">
        <v>100</v>
      </c>
      <c r="AA1308">
        <v>1</v>
      </c>
      <c r="AB1308">
        <v>105</v>
      </c>
      <c r="AC1308">
        <v>60</v>
      </c>
      <c r="AD1308">
        <v>0.05</v>
      </c>
      <c r="AE1308" t="b">
        <v>1</v>
      </c>
      <c r="AF1308" s="21" t="s">
        <v>724</v>
      </c>
      <c r="AG1308">
        <v>5</v>
      </c>
      <c r="AH1308">
        <v>9</v>
      </c>
      <c r="AI1308">
        <v>10</v>
      </c>
      <c r="AJ1308">
        <v>10</v>
      </c>
      <c r="AK1308" s="21" t="s">
        <v>48</v>
      </c>
      <c r="AL1308" t="b">
        <v>0</v>
      </c>
      <c r="AM1308" t="b">
        <v>0</v>
      </c>
      <c r="AN1308">
        <v>50</v>
      </c>
      <c r="AO1308">
        <v>0</v>
      </c>
      <c r="AP1308">
        <v>2000</v>
      </c>
      <c r="AQ1308" s="21" t="s">
        <v>283</v>
      </c>
      <c r="AR1308" s="21"/>
      <c r="AS1308" t="b">
        <v>0</v>
      </c>
      <c r="AT1308" s="21"/>
      <c r="AU1308" s="21"/>
      <c r="AV1308" s="21" t="s">
        <v>501</v>
      </c>
      <c r="AW1308" s="21"/>
      <c r="AX1308" s="21" t="s">
        <v>746</v>
      </c>
      <c r="AY1308" s="21" t="s">
        <v>507</v>
      </c>
      <c r="AZ1308">
        <v>3.2</v>
      </c>
      <c r="BA1308" s="21"/>
      <c r="BB1308" s="21"/>
      <c r="BC1308">
        <v>12180223</v>
      </c>
      <c r="BD1308">
        <v>0</v>
      </c>
      <c r="BE1308">
        <v>0</v>
      </c>
      <c r="BF1308">
        <v>10</v>
      </c>
      <c r="BG1308">
        <v>50</v>
      </c>
      <c r="BH1308">
        <v>70</v>
      </c>
      <c r="BI1308" s="21"/>
      <c r="BJ1308">
        <v>0</v>
      </c>
    </row>
    <row r="1309" spans="1:62" x14ac:dyDescent="0.25">
      <c r="A1309" t="str">
        <f>VLOOKUP(ObjectiveData[[#This Row],[Template ID]],ID_Conversion[],3,FALSE)</f>
        <v>VMAT</v>
      </c>
      <c r="B1309" t="str">
        <f>VLOOKUP(ObjectiveData[[#This Row],[Template ID]],ID_Conversion[],6,FALSE)</f>
        <v>ESOI</v>
      </c>
      <c r="C1309" s="15">
        <f>VLOOKUP(ObjectiveData[[#This Row],[Last Modified]],Date_Conversion[],13,FALSE)</f>
        <v>43217.494780092595</v>
      </c>
      <c r="D1309" s="15" t="str">
        <f>VLOOKUP(ObjectiveData[[#This Row],[Template ID]],ObjectiveFiles[],3,FALSE)</f>
        <v>ObjectiveTemplate_9247.xml</v>
      </c>
      <c r="E1309">
        <v>1.7</v>
      </c>
      <c r="F1309" s="21" t="s">
        <v>677</v>
      </c>
      <c r="G1309" s="21" t="s">
        <v>9</v>
      </c>
      <c r="H1309" s="21" t="s">
        <v>15</v>
      </c>
      <c r="I1309" s="21"/>
      <c r="J1309" s="21"/>
      <c r="K1309" s="21" t="s">
        <v>26</v>
      </c>
      <c r="L1309" s="21"/>
      <c r="M1309" s="21" t="s">
        <v>789</v>
      </c>
      <c r="N1309" s="21" t="s">
        <v>680</v>
      </c>
      <c r="O1309" s="21" t="s">
        <v>41</v>
      </c>
      <c r="P1309" t="b">
        <v>0</v>
      </c>
      <c r="Q1309" t="b">
        <v>0</v>
      </c>
      <c r="R1309" t="b">
        <v>0</v>
      </c>
      <c r="S1309">
        <v>40</v>
      </c>
      <c r="T1309">
        <v>30</v>
      </c>
      <c r="U1309">
        <v>0</v>
      </c>
      <c r="V1309" s="21" t="s">
        <v>49</v>
      </c>
      <c r="W1309">
        <v>1000</v>
      </c>
      <c r="X1309">
        <v>12</v>
      </c>
      <c r="Y1309" t="b">
        <v>1</v>
      </c>
      <c r="Z1309">
        <v>100</v>
      </c>
      <c r="AA1309">
        <v>1</v>
      </c>
      <c r="AB1309">
        <v>105</v>
      </c>
      <c r="AC1309">
        <v>60</v>
      </c>
      <c r="AD1309">
        <v>0.05</v>
      </c>
      <c r="AE1309" t="b">
        <v>1</v>
      </c>
      <c r="AF1309" s="21" t="s">
        <v>724</v>
      </c>
      <c r="AG1309">
        <v>5</v>
      </c>
      <c r="AH1309">
        <v>9</v>
      </c>
      <c r="AI1309">
        <v>10</v>
      </c>
      <c r="AJ1309">
        <v>10</v>
      </c>
      <c r="AK1309" s="21" t="s">
        <v>48</v>
      </c>
      <c r="AL1309" t="b">
        <v>0</v>
      </c>
      <c r="AM1309" t="b">
        <v>0</v>
      </c>
      <c r="AN1309">
        <v>50</v>
      </c>
      <c r="AO1309">
        <v>0</v>
      </c>
      <c r="AP1309">
        <v>2000</v>
      </c>
      <c r="AQ1309" s="21" t="s">
        <v>590</v>
      </c>
      <c r="AR1309" s="21"/>
      <c r="AS1309" t="b">
        <v>0</v>
      </c>
      <c r="AT1309" s="21"/>
      <c r="AU1309" s="21"/>
      <c r="AV1309" s="21" t="s">
        <v>48</v>
      </c>
      <c r="AW1309" s="21"/>
      <c r="AX1309" s="21" t="s">
        <v>748</v>
      </c>
      <c r="AY1309" s="21" t="s">
        <v>577</v>
      </c>
      <c r="AZ1309">
        <v>3.8</v>
      </c>
      <c r="BA1309" s="21"/>
      <c r="BB1309" s="21"/>
      <c r="BC1309">
        <v>255</v>
      </c>
      <c r="BI1309" s="21"/>
    </row>
    <row r="1310" spans="1:62" x14ac:dyDescent="0.25">
      <c r="A1310" t="str">
        <f>VLOOKUP(ObjectiveData[[#This Row],[Template ID]],ID_Conversion[],3,FALSE)</f>
        <v>VMAT</v>
      </c>
      <c r="B1310" t="str">
        <f>VLOOKUP(ObjectiveData[[#This Row],[Template ID]],ID_Conversion[],6,FALSE)</f>
        <v>ESOI</v>
      </c>
      <c r="C1310" s="15">
        <f>VLOOKUP(ObjectiveData[[#This Row],[Last Modified]],Date_Conversion[],13,FALSE)</f>
        <v>43217.494780092595</v>
      </c>
      <c r="D1310" s="15" t="str">
        <f>VLOOKUP(ObjectiveData[[#This Row],[Template ID]],ObjectiveFiles[],3,FALSE)</f>
        <v>ObjectiveTemplate_9247.xml</v>
      </c>
      <c r="E1310">
        <v>1.7</v>
      </c>
      <c r="F1310" s="21" t="s">
        <v>677</v>
      </c>
      <c r="G1310" s="21" t="s">
        <v>9</v>
      </c>
      <c r="H1310" s="21" t="s">
        <v>15</v>
      </c>
      <c r="I1310" s="21"/>
      <c r="J1310" s="21"/>
      <c r="K1310" s="21" t="s">
        <v>26</v>
      </c>
      <c r="L1310" s="21"/>
      <c r="M1310" s="21" t="s">
        <v>789</v>
      </c>
      <c r="N1310" s="21" t="s">
        <v>680</v>
      </c>
      <c r="O1310" s="21" t="s">
        <v>41</v>
      </c>
      <c r="P1310" t="b">
        <v>0</v>
      </c>
      <c r="Q1310" t="b">
        <v>0</v>
      </c>
      <c r="R1310" t="b">
        <v>0</v>
      </c>
      <c r="S1310">
        <v>40</v>
      </c>
      <c r="T1310">
        <v>30</v>
      </c>
      <c r="U1310">
        <v>0</v>
      </c>
      <c r="V1310" s="21" t="s">
        <v>49</v>
      </c>
      <c r="W1310">
        <v>1000</v>
      </c>
      <c r="X1310">
        <v>12</v>
      </c>
      <c r="Y1310" t="b">
        <v>1</v>
      </c>
      <c r="Z1310">
        <v>100</v>
      </c>
      <c r="AA1310">
        <v>1</v>
      </c>
      <c r="AB1310">
        <v>105</v>
      </c>
      <c r="AC1310">
        <v>60</v>
      </c>
      <c r="AD1310">
        <v>0.05</v>
      </c>
      <c r="AE1310" t="b">
        <v>1</v>
      </c>
      <c r="AF1310" s="21" t="s">
        <v>724</v>
      </c>
      <c r="AG1310">
        <v>5</v>
      </c>
      <c r="AH1310">
        <v>9</v>
      </c>
      <c r="AI1310">
        <v>10</v>
      </c>
      <c r="AJ1310">
        <v>10</v>
      </c>
      <c r="AK1310" s="21" t="s">
        <v>48</v>
      </c>
      <c r="AL1310" t="b">
        <v>0</v>
      </c>
      <c r="AM1310" t="b">
        <v>0</v>
      </c>
      <c r="AN1310">
        <v>50</v>
      </c>
      <c r="AO1310">
        <v>0</v>
      </c>
      <c r="AP1310">
        <v>2000</v>
      </c>
      <c r="AQ1310" s="21" t="s">
        <v>446</v>
      </c>
      <c r="AR1310" s="21"/>
      <c r="AS1310" t="b">
        <v>0</v>
      </c>
      <c r="AT1310" s="21"/>
      <c r="AU1310" s="21"/>
      <c r="AV1310" s="21" t="s">
        <v>501</v>
      </c>
      <c r="AW1310" s="21"/>
      <c r="AX1310" s="21" t="s">
        <v>744</v>
      </c>
      <c r="AY1310" s="21" t="s">
        <v>507</v>
      </c>
      <c r="AZ1310">
        <v>3.2</v>
      </c>
      <c r="BA1310" s="21"/>
      <c r="BB1310" s="21"/>
      <c r="BC1310">
        <v>255</v>
      </c>
      <c r="BD1310">
        <v>0</v>
      </c>
      <c r="BE1310">
        <v>0</v>
      </c>
      <c r="BF1310">
        <v>25</v>
      </c>
      <c r="BG1310">
        <v>0</v>
      </c>
      <c r="BH1310">
        <v>60</v>
      </c>
      <c r="BI1310" s="21"/>
      <c r="BJ1310">
        <v>0</v>
      </c>
    </row>
    <row r="1311" spans="1:62" x14ac:dyDescent="0.25">
      <c r="A1311" t="str">
        <f>VLOOKUP(ObjectiveData[[#This Row],[Template ID]],ID_Conversion[],3,FALSE)</f>
        <v>VMAT</v>
      </c>
      <c r="B1311" t="str">
        <f>VLOOKUP(ObjectiveData[[#This Row],[Template ID]],ID_Conversion[],6,FALSE)</f>
        <v>ESOI</v>
      </c>
      <c r="C1311" s="15">
        <f>VLOOKUP(ObjectiveData[[#This Row],[Last Modified]],Date_Conversion[],13,FALSE)</f>
        <v>43217.494780092595</v>
      </c>
      <c r="D1311" s="15" t="str">
        <f>VLOOKUP(ObjectiveData[[#This Row],[Template ID]],ObjectiveFiles[],3,FALSE)</f>
        <v>ObjectiveTemplate_9247.xml</v>
      </c>
      <c r="E1311">
        <v>1.7</v>
      </c>
      <c r="F1311" s="21" t="s">
        <v>677</v>
      </c>
      <c r="G1311" s="21" t="s">
        <v>9</v>
      </c>
      <c r="H1311" s="21" t="s">
        <v>15</v>
      </c>
      <c r="I1311" s="21"/>
      <c r="J1311" s="21"/>
      <c r="K1311" s="21" t="s">
        <v>26</v>
      </c>
      <c r="L1311" s="21"/>
      <c r="M1311" s="21" t="s">
        <v>789</v>
      </c>
      <c r="N1311" s="21" t="s">
        <v>680</v>
      </c>
      <c r="O1311" s="21" t="s">
        <v>41</v>
      </c>
      <c r="P1311" t="b">
        <v>0</v>
      </c>
      <c r="Q1311" t="b">
        <v>0</v>
      </c>
      <c r="R1311" t="b">
        <v>0</v>
      </c>
      <c r="S1311">
        <v>40</v>
      </c>
      <c r="T1311">
        <v>30</v>
      </c>
      <c r="U1311">
        <v>0</v>
      </c>
      <c r="V1311" s="21" t="s">
        <v>49</v>
      </c>
      <c r="W1311">
        <v>1000</v>
      </c>
      <c r="X1311">
        <v>12</v>
      </c>
      <c r="Y1311" t="b">
        <v>1</v>
      </c>
      <c r="Z1311">
        <v>100</v>
      </c>
      <c r="AA1311">
        <v>1</v>
      </c>
      <c r="AB1311">
        <v>105</v>
      </c>
      <c r="AC1311">
        <v>60</v>
      </c>
      <c r="AD1311">
        <v>0.05</v>
      </c>
      <c r="AE1311" t="b">
        <v>1</v>
      </c>
      <c r="AF1311" s="21" t="s">
        <v>724</v>
      </c>
      <c r="AG1311">
        <v>5</v>
      </c>
      <c r="AH1311">
        <v>9</v>
      </c>
      <c r="AI1311">
        <v>10</v>
      </c>
      <c r="AJ1311">
        <v>10</v>
      </c>
      <c r="AK1311" s="21" t="s">
        <v>48</v>
      </c>
      <c r="AL1311" t="b">
        <v>0</v>
      </c>
      <c r="AM1311" t="b">
        <v>0</v>
      </c>
      <c r="AN1311">
        <v>50</v>
      </c>
      <c r="AO1311">
        <v>0</v>
      </c>
      <c r="AP1311">
        <v>2000</v>
      </c>
      <c r="AQ1311" s="21" t="s">
        <v>375</v>
      </c>
      <c r="AR1311" s="21"/>
      <c r="AS1311" t="b">
        <v>0</v>
      </c>
      <c r="AT1311" s="21"/>
      <c r="AU1311" s="21"/>
      <c r="AV1311" s="21" t="s">
        <v>375</v>
      </c>
      <c r="AW1311" s="21"/>
      <c r="AX1311" s="21" t="s">
        <v>426</v>
      </c>
      <c r="AY1311" s="21" t="s">
        <v>514</v>
      </c>
      <c r="AZ1311">
        <v>1</v>
      </c>
      <c r="BA1311" s="21"/>
      <c r="BB1311" s="21"/>
      <c r="BC1311">
        <v>16711935</v>
      </c>
      <c r="BD1311">
        <v>0</v>
      </c>
      <c r="BE1311">
        <v>0</v>
      </c>
      <c r="BF1311">
        <v>50</v>
      </c>
      <c r="BG1311">
        <v>0</v>
      </c>
      <c r="BH1311">
        <v>100</v>
      </c>
      <c r="BI1311" s="21"/>
      <c r="BJ1311">
        <v>0</v>
      </c>
    </row>
    <row r="1312" spans="1:62" x14ac:dyDescent="0.25">
      <c r="A1312" t="str">
        <f>VLOOKUP(ObjectiveData[[#This Row],[Template ID]],ID_Conversion[],3,FALSE)</f>
        <v>VMAT</v>
      </c>
      <c r="B1312" t="str">
        <f>VLOOKUP(ObjectiveData[[#This Row],[Template ID]],ID_Conversion[],6,FALSE)</f>
        <v>ESOI</v>
      </c>
      <c r="C1312" s="15">
        <f>VLOOKUP(ObjectiveData[[#This Row],[Last Modified]],Date_Conversion[],13,FALSE)</f>
        <v>43217.494780092595</v>
      </c>
      <c r="D1312" s="15" t="str">
        <f>VLOOKUP(ObjectiveData[[#This Row],[Template ID]],ObjectiveFiles[],3,FALSE)</f>
        <v>ObjectiveTemplate_9247.xml</v>
      </c>
      <c r="E1312">
        <v>1.7</v>
      </c>
      <c r="F1312" s="21" t="s">
        <v>677</v>
      </c>
      <c r="G1312" s="21" t="s">
        <v>9</v>
      </c>
      <c r="H1312" s="21" t="s">
        <v>15</v>
      </c>
      <c r="I1312" s="21"/>
      <c r="J1312" s="21"/>
      <c r="K1312" s="21" t="s">
        <v>26</v>
      </c>
      <c r="L1312" s="21"/>
      <c r="M1312" s="21" t="s">
        <v>789</v>
      </c>
      <c r="N1312" s="21" t="s">
        <v>680</v>
      </c>
      <c r="O1312" s="21" t="s">
        <v>41</v>
      </c>
      <c r="P1312" t="b">
        <v>0</v>
      </c>
      <c r="Q1312" t="b">
        <v>0</v>
      </c>
      <c r="R1312" t="b">
        <v>0</v>
      </c>
      <c r="S1312">
        <v>40</v>
      </c>
      <c r="T1312">
        <v>30</v>
      </c>
      <c r="U1312">
        <v>0</v>
      </c>
      <c r="V1312" s="21" t="s">
        <v>49</v>
      </c>
      <c r="W1312">
        <v>1000</v>
      </c>
      <c r="X1312">
        <v>12</v>
      </c>
      <c r="Y1312" t="b">
        <v>1</v>
      </c>
      <c r="Z1312">
        <v>100</v>
      </c>
      <c r="AA1312">
        <v>1</v>
      </c>
      <c r="AB1312">
        <v>105</v>
      </c>
      <c r="AC1312">
        <v>60</v>
      </c>
      <c r="AD1312">
        <v>0.05</v>
      </c>
      <c r="AE1312" t="b">
        <v>1</v>
      </c>
      <c r="AF1312" s="21" t="s">
        <v>724</v>
      </c>
      <c r="AG1312">
        <v>5</v>
      </c>
      <c r="AH1312">
        <v>9</v>
      </c>
      <c r="AI1312">
        <v>10</v>
      </c>
      <c r="AJ1312">
        <v>10</v>
      </c>
      <c r="AK1312" s="21" t="s">
        <v>48</v>
      </c>
      <c r="AL1312" t="b">
        <v>0</v>
      </c>
      <c r="AM1312" t="b">
        <v>0</v>
      </c>
      <c r="AN1312">
        <v>50</v>
      </c>
      <c r="AO1312">
        <v>0</v>
      </c>
      <c r="AP1312">
        <v>2000</v>
      </c>
      <c r="AQ1312" s="21" t="s">
        <v>375</v>
      </c>
      <c r="AR1312" s="21"/>
      <c r="AS1312" t="b">
        <v>0</v>
      </c>
      <c r="AT1312" s="21"/>
      <c r="AU1312" s="21"/>
      <c r="AV1312" s="21" t="s">
        <v>375</v>
      </c>
      <c r="AW1312" s="21"/>
      <c r="AX1312" s="21" t="s">
        <v>426</v>
      </c>
      <c r="AY1312" s="21" t="s">
        <v>514</v>
      </c>
      <c r="AZ1312">
        <v>1</v>
      </c>
      <c r="BA1312" s="21"/>
      <c r="BB1312" s="21"/>
      <c r="BC1312">
        <v>16711935</v>
      </c>
      <c r="BD1312">
        <v>0</v>
      </c>
      <c r="BE1312">
        <v>1</v>
      </c>
      <c r="BF1312">
        <v>50</v>
      </c>
      <c r="BG1312">
        <v>100</v>
      </c>
      <c r="BH1312">
        <v>120</v>
      </c>
      <c r="BI1312" s="21"/>
      <c r="BJ1312">
        <v>0</v>
      </c>
    </row>
    <row r="1313" spans="1:62" x14ac:dyDescent="0.25">
      <c r="A1313" t="str">
        <f>VLOOKUP(ObjectiveData[[#This Row],[Template ID]],ID_Conversion[],3,FALSE)</f>
        <v>VMAT</v>
      </c>
      <c r="B1313" t="str">
        <f>VLOOKUP(ObjectiveData[[#This Row],[Template ID]],ID_Conversion[],6,FALSE)</f>
        <v>ESOI</v>
      </c>
      <c r="C1313" s="15">
        <f>VLOOKUP(ObjectiveData[[#This Row],[Last Modified]],Date_Conversion[],13,FALSE)</f>
        <v>43217.494780092595</v>
      </c>
      <c r="D1313" s="15" t="str">
        <f>VLOOKUP(ObjectiveData[[#This Row],[Template ID]],ObjectiveFiles[],3,FALSE)</f>
        <v>ObjectiveTemplate_9247.xml</v>
      </c>
      <c r="E1313">
        <v>1.7</v>
      </c>
      <c r="F1313" s="21" t="s">
        <v>677</v>
      </c>
      <c r="G1313" s="21" t="s">
        <v>9</v>
      </c>
      <c r="H1313" s="21" t="s">
        <v>15</v>
      </c>
      <c r="I1313" s="21"/>
      <c r="J1313" s="21"/>
      <c r="K1313" s="21" t="s">
        <v>26</v>
      </c>
      <c r="L1313" s="21"/>
      <c r="M1313" s="21" t="s">
        <v>789</v>
      </c>
      <c r="N1313" s="21" t="s">
        <v>680</v>
      </c>
      <c r="O1313" s="21" t="s">
        <v>41</v>
      </c>
      <c r="P1313" t="b">
        <v>0</v>
      </c>
      <c r="Q1313" t="b">
        <v>0</v>
      </c>
      <c r="R1313" t="b">
        <v>0</v>
      </c>
      <c r="S1313">
        <v>40</v>
      </c>
      <c r="T1313">
        <v>30</v>
      </c>
      <c r="U1313">
        <v>0</v>
      </c>
      <c r="V1313" s="21" t="s">
        <v>49</v>
      </c>
      <c r="W1313">
        <v>1000</v>
      </c>
      <c r="X1313">
        <v>12</v>
      </c>
      <c r="Y1313" t="b">
        <v>1</v>
      </c>
      <c r="Z1313">
        <v>100</v>
      </c>
      <c r="AA1313">
        <v>1</v>
      </c>
      <c r="AB1313">
        <v>105</v>
      </c>
      <c r="AC1313">
        <v>60</v>
      </c>
      <c r="AD1313">
        <v>0.05</v>
      </c>
      <c r="AE1313" t="b">
        <v>1</v>
      </c>
      <c r="AF1313" s="21" t="s">
        <v>724</v>
      </c>
      <c r="AG1313">
        <v>5</v>
      </c>
      <c r="AH1313">
        <v>9</v>
      </c>
      <c r="AI1313">
        <v>10</v>
      </c>
      <c r="AJ1313">
        <v>10</v>
      </c>
      <c r="AK1313" s="21" t="s">
        <v>48</v>
      </c>
      <c r="AL1313" t="b">
        <v>0</v>
      </c>
      <c r="AM1313" t="b">
        <v>0</v>
      </c>
      <c r="AN1313">
        <v>50</v>
      </c>
      <c r="AO1313">
        <v>0</v>
      </c>
      <c r="AP1313">
        <v>2000</v>
      </c>
      <c r="AQ1313" s="21" t="s">
        <v>373</v>
      </c>
      <c r="AR1313" s="21"/>
      <c r="AS1313" t="b">
        <v>0</v>
      </c>
      <c r="AT1313" s="21"/>
      <c r="AU1313" s="21"/>
      <c r="AV1313" s="21" t="s">
        <v>503</v>
      </c>
      <c r="AW1313" s="21"/>
      <c r="AX1313" s="21" t="s">
        <v>516</v>
      </c>
      <c r="AY1313" s="21" t="s">
        <v>514</v>
      </c>
      <c r="AZ1313">
        <v>1</v>
      </c>
      <c r="BA1313" s="21"/>
      <c r="BB1313" s="21"/>
      <c r="BC1313">
        <v>12695295</v>
      </c>
      <c r="BI1313" s="21"/>
    </row>
    <row r="1314" spans="1:62" x14ac:dyDescent="0.25">
      <c r="A1314" t="str">
        <f>VLOOKUP(ObjectiveData[[#This Row],[Template ID]],ID_Conversion[],3,FALSE)</f>
        <v>VMAT</v>
      </c>
      <c r="B1314" t="str">
        <f>VLOOKUP(ObjectiveData[[#This Row],[Template ID]],ID_Conversion[],6,FALSE)</f>
        <v>ESOI</v>
      </c>
      <c r="C1314" s="15">
        <f>VLOOKUP(ObjectiveData[[#This Row],[Last Modified]],Date_Conversion[],13,FALSE)</f>
        <v>43217.494780092595</v>
      </c>
      <c r="D1314" s="15" t="str">
        <f>VLOOKUP(ObjectiveData[[#This Row],[Template ID]],ObjectiveFiles[],3,FALSE)</f>
        <v>ObjectiveTemplate_9247.xml</v>
      </c>
      <c r="E1314">
        <v>1.7</v>
      </c>
      <c r="F1314" s="21" t="s">
        <v>677</v>
      </c>
      <c r="G1314" s="21" t="s">
        <v>9</v>
      </c>
      <c r="H1314" s="21" t="s">
        <v>15</v>
      </c>
      <c r="I1314" s="21"/>
      <c r="J1314" s="21"/>
      <c r="K1314" s="21" t="s">
        <v>26</v>
      </c>
      <c r="L1314" s="21"/>
      <c r="M1314" s="21" t="s">
        <v>789</v>
      </c>
      <c r="N1314" s="21" t="s">
        <v>680</v>
      </c>
      <c r="O1314" s="21" t="s">
        <v>41</v>
      </c>
      <c r="P1314" t="b">
        <v>0</v>
      </c>
      <c r="Q1314" t="b">
        <v>0</v>
      </c>
      <c r="R1314" t="b">
        <v>0</v>
      </c>
      <c r="S1314">
        <v>40</v>
      </c>
      <c r="T1314">
        <v>30</v>
      </c>
      <c r="U1314">
        <v>0</v>
      </c>
      <c r="V1314" s="21" t="s">
        <v>49</v>
      </c>
      <c r="W1314">
        <v>1000</v>
      </c>
      <c r="X1314">
        <v>12</v>
      </c>
      <c r="Y1314" t="b">
        <v>1</v>
      </c>
      <c r="Z1314">
        <v>100</v>
      </c>
      <c r="AA1314">
        <v>1</v>
      </c>
      <c r="AB1314">
        <v>105</v>
      </c>
      <c r="AC1314">
        <v>60</v>
      </c>
      <c r="AD1314">
        <v>0.05</v>
      </c>
      <c r="AE1314" t="b">
        <v>1</v>
      </c>
      <c r="AF1314" s="21" t="s">
        <v>724</v>
      </c>
      <c r="AG1314">
        <v>5</v>
      </c>
      <c r="AH1314">
        <v>9</v>
      </c>
      <c r="AI1314">
        <v>10</v>
      </c>
      <c r="AJ1314">
        <v>10</v>
      </c>
      <c r="AK1314" s="21" t="s">
        <v>48</v>
      </c>
      <c r="AL1314" t="b">
        <v>0</v>
      </c>
      <c r="AM1314" t="b">
        <v>0</v>
      </c>
      <c r="AN1314">
        <v>50</v>
      </c>
      <c r="AO1314">
        <v>0</v>
      </c>
      <c r="AP1314">
        <v>2000</v>
      </c>
      <c r="AQ1314" s="21" t="s">
        <v>307</v>
      </c>
      <c r="AR1314" s="21"/>
      <c r="AS1314" t="b">
        <v>0</v>
      </c>
      <c r="AT1314" s="21"/>
      <c r="AU1314" s="21"/>
      <c r="AV1314" s="21" t="s">
        <v>501</v>
      </c>
      <c r="AW1314" s="21"/>
      <c r="AX1314" s="21" t="s">
        <v>741</v>
      </c>
      <c r="AY1314" s="21" t="s">
        <v>507</v>
      </c>
      <c r="AZ1314">
        <v>3.2</v>
      </c>
      <c r="BA1314" s="21"/>
      <c r="BB1314" s="21"/>
      <c r="BC1314">
        <v>12180223</v>
      </c>
      <c r="BI1314" s="21"/>
    </row>
    <row r="1315" spans="1:62" x14ac:dyDescent="0.25">
      <c r="A1315" t="str">
        <f>VLOOKUP(ObjectiveData[[#This Row],[Template ID]],ID_Conversion[],3,FALSE)</f>
        <v>VMAT</v>
      </c>
      <c r="B1315" t="str">
        <f>VLOOKUP(ObjectiveData[[#This Row],[Template ID]],ID_Conversion[],6,FALSE)</f>
        <v>ESOI</v>
      </c>
      <c r="C1315" s="15">
        <f>VLOOKUP(ObjectiveData[[#This Row],[Last Modified]],Date_Conversion[],13,FALSE)</f>
        <v>43217.494780092595</v>
      </c>
      <c r="D1315" s="15" t="str">
        <f>VLOOKUP(ObjectiveData[[#This Row],[Template ID]],ObjectiveFiles[],3,FALSE)</f>
        <v>ObjectiveTemplate_9247.xml</v>
      </c>
      <c r="E1315">
        <v>1.7</v>
      </c>
      <c r="F1315" s="21" t="s">
        <v>677</v>
      </c>
      <c r="G1315" s="21" t="s">
        <v>9</v>
      </c>
      <c r="H1315" s="21" t="s">
        <v>15</v>
      </c>
      <c r="I1315" s="21"/>
      <c r="J1315" s="21"/>
      <c r="K1315" s="21" t="s">
        <v>26</v>
      </c>
      <c r="L1315" s="21"/>
      <c r="M1315" s="21" t="s">
        <v>789</v>
      </c>
      <c r="N1315" s="21" t="s">
        <v>680</v>
      </c>
      <c r="O1315" s="21" t="s">
        <v>41</v>
      </c>
      <c r="P1315" t="b">
        <v>0</v>
      </c>
      <c r="Q1315" t="b">
        <v>0</v>
      </c>
      <c r="R1315" t="b">
        <v>0</v>
      </c>
      <c r="S1315">
        <v>40</v>
      </c>
      <c r="T1315">
        <v>30</v>
      </c>
      <c r="U1315">
        <v>0</v>
      </c>
      <c r="V1315" s="21" t="s">
        <v>49</v>
      </c>
      <c r="W1315">
        <v>1000</v>
      </c>
      <c r="X1315">
        <v>12</v>
      </c>
      <c r="Y1315" t="b">
        <v>1</v>
      </c>
      <c r="Z1315">
        <v>100</v>
      </c>
      <c r="AA1315">
        <v>1</v>
      </c>
      <c r="AB1315">
        <v>105</v>
      </c>
      <c r="AC1315">
        <v>60</v>
      </c>
      <c r="AD1315">
        <v>0.05</v>
      </c>
      <c r="AE1315" t="b">
        <v>1</v>
      </c>
      <c r="AF1315" s="21" t="s">
        <v>724</v>
      </c>
      <c r="AG1315">
        <v>5</v>
      </c>
      <c r="AH1315">
        <v>9</v>
      </c>
      <c r="AI1315">
        <v>10</v>
      </c>
      <c r="AJ1315">
        <v>10</v>
      </c>
      <c r="AK1315" s="21" t="s">
        <v>48</v>
      </c>
      <c r="AL1315" t="b">
        <v>0</v>
      </c>
      <c r="AM1315" t="b">
        <v>0</v>
      </c>
      <c r="AN1315">
        <v>50</v>
      </c>
      <c r="AO1315">
        <v>0</v>
      </c>
      <c r="AP1315">
        <v>2000</v>
      </c>
      <c r="AQ1315" s="21" t="s">
        <v>306</v>
      </c>
      <c r="AR1315" s="21"/>
      <c r="AS1315" t="b">
        <v>0</v>
      </c>
      <c r="AT1315" s="21"/>
      <c r="AU1315" s="21"/>
      <c r="AV1315" s="21" t="s">
        <v>501</v>
      </c>
      <c r="AW1315" s="21"/>
      <c r="AX1315" s="21" t="s">
        <v>740</v>
      </c>
      <c r="AY1315" s="21" t="s">
        <v>507</v>
      </c>
      <c r="AZ1315">
        <v>3.2</v>
      </c>
      <c r="BA1315" s="21"/>
      <c r="BB1315" s="21"/>
      <c r="BC1315">
        <v>16777184</v>
      </c>
      <c r="BI1315" s="21"/>
    </row>
    <row r="1316" spans="1:62" x14ac:dyDescent="0.25">
      <c r="A1316" t="str">
        <f>VLOOKUP(ObjectiveData[[#This Row],[Template ID]],ID_Conversion[],3,FALSE)</f>
        <v>VMAT</v>
      </c>
      <c r="B1316" t="str">
        <f>VLOOKUP(ObjectiveData[[#This Row],[Template ID]],ID_Conversion[],6,FALSE)</f>
        <v>ESOI</v>
      </c>
      <c r="C1316" s="15">
        <f>VLOOKUP(ObjectiveData[[#This Row],[Last Modified]],Date_Conversion[],13,FALSE)</f>
        <v>43217.494780092595</v>
      </c>
      <c r="D1316" s="15" t="str">
        <f>VLOOKUP(ObjectiveData[[#This Row],[Template ID]],ObjectiveFiles[],3,FALSE)</f>
        <v>ObjectiveTemplate_9247.xml</v>
      </c>
      <c r="E1316">
        <v>1.7</v>
      </c>
      <c r="F1316" s="21" t="s">
        <v>677</v>
      </c>
      <c r="G1316" s="21" t="s">
        <v>9</v>
      </c>
      <c r="H1316" s="21" t="s">
        <v>15</v>
      </c>
      <c r="I1316" s="21"/>
      <c r="J1316" s="21"/>
      <c r="K1316" s="21" t="s">
        <v>26</v>
      </c>
      <c r="L1316" s="21"/>
      <c r="M1316" s="21" t="s">
        <v>789</v>
      </c>
      <c r="N1316" s="21" t="s">
        <v>680</v>
      </c>
      <c r="O1316" s="21" t="s">
        <v>41</v>
      </c>
      <c r="P1316" t="b">
        <v>0</v>
      </c>
      <c r="Q1316" t="b">
        <v>0</v>
      </c>
      <c r="R1316" t="b">
        <v>0</v>
      </c>
      <c r="S1316">
        <v>40</v>
      </c>
      <c r="T1316">
        <v>30</v>
      </c>
      <c r="U1316">
        <v>0</v>
      </c>
      <c r="V1316" s="21" t="s">
        <v>49</v>
      </c>
      <c r="W1316">
        <v>1000</v>
      </c>
      <c r="X1316">
        <v>12</v>
      </c>
      <c r="Y1316" t="b">
        <v>1</v>
      </c>
      <c r="Z1316">
        <v>100</v>
      </c>
      <c r="AA1316">
        <v>1</v>
      </c>
      <c r="AB1316">
        <v>105</v>
      </c>
      <c r="AC1316">
        <v>60</v>
      </c>
      <c r="AD1316">
        <v>0.05</v>
      </c>
      <c r="AE1316" t="b">
        <v>1</v>
      </c>
      <c r="AF1316" s="21" t="s">
        <v>724</v>
      </c>
      <c r="AG1316">
        <v>5</v>
      </c>
      <c r="AH1316">
        <v>9</v>
      </c>
      <c r="AI1316">
        <v>10</v>
      </c>
      <c r="AJ1316">
        <v>10</v>
      </c>
      <c r="AK1316" s="21" t="s">
        <v>48</v>
      </c>
      <c r="AL1316" t="b">
        <v>0</v>
      </c>
      <c r="AM1316" t="b">
        <v>0</v>
      </c>
      <c r="AN1316">
        <v>50</v>
      </c>
      <c r="AO1316">
        <v>0</v>
      </c>
      <c r="AP1316">
        <v>2000</v>
      </c>
      <c r="AQ1316" s="21" t="s">
        <v>305</v>
      </c>
      <c r="AR1316" s="21"/>
      <c r="AS1316" t="b">
        <v>0</v>
      </c>
      <c r="AT1316" s="21"/>
      <c r="AU1316" s="21"/>
      <c r="AV1316" s="21" t="s">
        <v>501</v>
      </c>
      <c r="AW1316" s="21"/>
      <c r="AX1316" s="21" t="s">
        <v>742</v>
      </c>
      <c r="AY1316" s="21" t="s">
        <v>507</v>
      </c>
      <c r="AZ1316">
        <v>3.2</v>
      </c>
      <c r="BA1316" s="21"/>
      <c r="BB1316" s="21"/>
      <c r="BC1316">
        <v>2139610</v>
      </c>
      <c r="BD1316">
        <v>0</v>
      </c>
      <c r="BE1316">
        <v>0</v>
      </c>
      <c r="BF1316">
        <v>5</v>
      </c>
      <c r="BG1316">
        <v>50</v>
      </c>
      <c r="BH1316">
        <v>100</v>
      </c>
      <c r="BI1316" s="21"/>
      <c r="BJ1316">
        <v>0</v>
      </c>
    </row>
    <row r="1317" spans="1:62" x14ac:dyDescent="0.25">
      <c r="A1317" t="str">
        <f>VLOOKUP(ObjectiveData[[#This Row],[Template ID]],ID_Conversion[],3,FALSE)</f>
        <v>VMAT</v>
      </c>
      <c r="B1317" t="str">
        <f>VLOOKUP(ObjectiveData[[#This Row],[Template ID]],ID_Conversion[],6,FALSE)</f>
        <v>ESOI</v>
      </c>
      <c r="C1317" s="15">
        <f>VLOOKUP(ObjectiveData[[#This Row],[Last Modified]],Date_Conversion[],13,FALSE)</f>
        <v>43217.494780092595</v>
      </c>
      <c r="D1317" s="15" t="str">
        <f>VLOOKUP(ObjectiveData[[#This Row],[Template ID]],ObjectiveFiles[],3,FALSE)</f>
        <v>ObjectiveTemplate_9247.xml</v>
      </c>
      <c r="E1317">
        <v>1.7</v>
      </c>
      <c r="F1317" s="21" t="s">
        <v>677</v>
      </c>
      <c r="G1317" s="21" t="s">
        <v>9</v>
      </c>
      <c r="H1317" s="21" t="s">
        <v>15</v>
      </c>
      <c r="I1317" s="21"/>
      <c r="J1317" s="21"/>
      <c r="K1317" s="21" t="s">
        <v>26</v>
      </c>
      <c r="L1317" s="21"/>
      <c r="M1317" s="21" t="s">
        <v>789</v>
      </c>
      <c r="N1317" s="21" t="s">
        <v>680</v>
      </c>
      <c r="O1317" s="21" t="s">
        <v>41</v>
      </c>
      <c r="P1317" t="b">
        <v>0</v>
      </c>
      <c r="Q1317" t="b">
        <v>0</v>
      </c>
      <c r="R1317" t="b">
        <v>0</v>
      </c>
      <c r="S1317">
        <v>40</v>
      </c>
      <c r="T1317">
        <v>30</v>
      </c>
      <c r="U1317">
        <v>0</v>
      </c>
      <c r="V1317" s="21" t="s">
        <v>49</v>
      </c>
      <c r="W1317">
        <v>1000</v>
      </c>
      <c r="X1317">
        <v>12</v>
      </c>
      <c r="Y1317" t="b">
        <v>1</v>
      </c>
      <c r="Z1317">
        <v>100</v>
      </c>
      <c r="AA1317">
        <v>1</v>
      </c>
      <c r="AB1317">
        <v>105</v>
      </c>
      <c r="AC1317">
        <v>60</v>
      </c>
      <c r="AD1317">
        <v>0.05</v>
      </c>
      <c r="AE1317" t="b">
        <v>1</v>
      </c>
      <c r="AF1317" s="21" t="s">
        <v>724</v>
      </c>
      <c r="AG1317">
        <v>5</v>
      </c>
      <c r="AH1317">
        <v>9</v>
      </c>
      <c r="AI1317">
        <v>10</v>
      </c>
      <c r="AJ1317">
        <v>10</v>
      </c>
      <c r="AK1317" s="21" t="s">
        <v>48</v>
      </c>
      <c r="AL1317" t="b">
        <v>0</v>
      </c>
      <c r="AM1317" t="b">
        <v>0</v>
      </c>
      <c r="AN1317">
        <v>50</v>
      </c>
      <c r="AO1317">
        <v>0</v>
      </c>
      <c r="AP1317">
        <v>2000</v>
      </c>
      <c r="AQ1317" s="21" t="s">
        <v>305</v>
      </c>
      <c r="AR1317" s="21"/>
      <c r="AS1317" t="b">
        <v>0</v>
      </c>
      <c r="AT1317" s="21"/>
      <c r="AU1317" s="21"/>
      <c r="AV1317" s="21" t="s">
        <v>501</v>
      </c>
      <c r="AW1317" s="21"/>
      <c r="AX1317" s="21" t="s">
        <v>742</v>
      </c>
      <c r="AY1317" s="21" t="s">
        <v>507</v>
      </c>
      <c r="AZ1317">
        <v>3.2</v>
      </c>
      <c r="BA1317" s="21"/>
      <c r="BB1317" s="21"/>
      <c r="BC1317">
        <v>2139610</v>
      </c>
      <c r="BD1317">
        <v>0</v>
      </c>
      <c r="BE1317">
        <v>0</v>
      </c>
      <c r="BF1317">
        <v>20</v>
      </c>
      <c r="BG1317">
        <v>20</v>
      </c>
      <c r="BH1317">
        <v>100</v>
      </c>
      <c r="BI1317" s="21"/>
      <c r="BJ1317">
        <v>0</v>
      </c>
    </row>
    <row r="1318" spans="1:62" x14ac:dyDescent="0.25">
      <c r="A1318" t="str">
        <f>VLOOKUP(ObjectiveData[[#This Row],[Template ID]],ID_Conversion[],3,FALSE)</f>
        <v>VMAT</v>
      </c>
      <c r="B1318" t="str">
        <f>VLOOKUP(ObjectiveData[[#This Row],[Template ID]],ID_Conversion[],6,FALSE)</f>
        <v>ESOI</v>
      </c>
      <c r="C1318" s="15">
        <f>VLOOKUP(ObjectiveData[[#This Row],[Last Modified]],Date_Conversion[],13,FALSE)</f>
        <v>43217.494780092595</v>
      </c>
      <c r="D1318" s="15" t="str">
        <f>VLOOKUP(ObjectiveData[[#This Row],[Template ID]],ObjectiveFiles[],3,FALSE)</f>
        <v>ObjectiveTemplate_9247.xml</v>
      </c>
      <c r="E1318">
        <v>1.7</v>
      </c>
      <c r="F1318" s="21" t="s">
        <v>677</v>
      </c>
      <c r="G1318" s="21" t="s">
        <v>9</v>
      </c>
      <c r="H1318" s="21" t="s">
        <v>15</v>
      </c>
      <c r="I1318" s="21"/>
      <c r="J1318" s="21"/>
      <c r="K1318" s="21" t="s">
        <v>26</v>
      </c>
      <c r="L1318" s="21"/>
      <c r="M1318" s="21" t="s">
        <v>789</v>
      </c>
      <c r="N1318" s="21" t="s">
        <v>680</v>
      </c>
      <c r="O1318" s="21" t="s">
        <v>41</v>
      </c>
      <c r="P1318" t="b">
        <v>0</v>
      </c>
      <c r="Q1318" t="b">
        <v>0</v>
      </c>
      <c r="R1318" t="b">
        <v>0</v>
      </c>
      <c r="S1318">
        <v>40</v>
      </c>
      <c r="T1318">
        <v>30</v>
      </c>
      <c r="U1318">
        <v>0</v>
      </c>
      <c r="V1318" s="21" t="s">
        <v>49</v>
      </c>
      <c r="W1318">
        <v>1000</v>
      </c>
      <c r="X1318">
        <v>12</v>
      </c>
      <c r="Y1318" t="b">
        <v>1</v>
      </c>
      <c r="Z1318">
        <v>100</v>
      </c>
      <c r="AA1318">
        <v>1</v>
      </c>
      <c r="AB1318">
        <v>105</v>
      </c>
      <c r="AC1318">
        <v>60</v>
      </c>
      <c r="AD1318">
        <v>0.05</v>
      </c>
      <c r="AE1318" t="b">
        <v>1</v>
      </c>
      <c r="AF1318" s="21" t="s">
        <v>724</v>
      </c>
      <c r="AG1318">
        <v>5</v>
      </c>
      <c r="AH1318">
        <v>9</v>
      </c>
      <c r="AI1318">
        <v>10</v>
      </c>
      <c r="AJ1318">
        <v>10</v>
      </c>
      <c r="AK1318" s="21" t="s">
        <v>48</v>
      </c>
      <c r="AL1318" t="b">
        <v>0</v>
      </c>
      <c r="AM1318" t="b">
        <v>0</v>
      </c>
      <c r="AN1318">
        <v>50</v>
      </c>
      <c r="AO1318">
        <v>0</v>
      </c>
      <c r="AP1318">
        <v>2000</v>
      </c>
      <c r="AQ1318" s="21" t="s">
        <v>292</v>
      </c>
      <c r="AR1318" s="21"/>
      <c r="AS1318" t="b">
        <v>0</v>
      </c>
      <c r="AT1318" s="21"/>
      <c r="AU1318" s="21"/>
      <c r="AV1318" s="21" t="s">
        <v>501</v>
      </c>
      <c r="AW1318" s="21"/>
      <c r="AX1318" s="21" t="s">
        <v>747</v>
      </c>
      <c r="AY1318" s="21" t="s">
        <v>507</v>
      </c>
      <c r="AZ1318">
        <v>3.2</v>
      </c>
      <c r="BA1318" s="21"/>
      <c r="BB1318" s="21"/>
      <c r="BC1318">
        <v>33023</v>
      </c>
      <c r="BD1318">
        <v>0</v>
      </c>
      <c r="BE1318">
        <v>0</v>
      </c>
      <c r="BF1318">
        <v>20</v>
      </c>
      <c r="BG1318">
        <v>10</v>
      </c>
      <c r="BH1318">
        <v>50</v>
      </c>
      <c r="BI1318" s="21"/>
      <c r="BJ1318">
        <v>0</v>
      </c>
    </row>
    <row r="1319" spans="1:62" x14ac:dyDescent="0.25">
      <c r="A1319" t="str">
        <f>VLOOKUP(ObjectiveData[[#This Row],[Template ID]],ID_Conversion[],3,FALSE)</f>
        <v>VMAT</v>
      </c>
      <c r="B1319" t="str">
        <f>VLOOKUP(ObjectiveData[[#This Row],[Template ID]],ID_Conversion[],6,FALSE)</f>
        <v>H&amp;N</v>
      </c>
      <c r="C1319" s="15">
        <f>VLOOKUP(ObjectiveData[[#This Row],[Last Modified]],Date_Conversion[],13,FALSE)</f>
        <v>43425.4452662037</v>
      </c>
      <c r="D1319" s="15" t="str">
        <f>VLOOKUP(ObjectiveData[[#This Row],[Template ID]],ObjectiveFiles[],3,FALSE)</f>
        <v>ObjectiveTemplate_5923.xml</v>
      </c>
      <c r="E1319">
        <v>1.7</v>
      </c>
      <c r="F1319" s="21" t="s">
        <v>198</v>
      </c>
      <c r="G1319" s="21" t="s">
        <v>9</v>
      </c>
      <c r="H1319" s="21" t="s">
        <v>14</v>
      </c>
      <c r="I1319" s="21"/>
      <c r="J1319" s="21"/>
      <c r="K1319" s="21" t="s">
        <v>23</v>
      </c>
      <c r="L1319" s="21"/>
      <c r="M1319" s="21" t="s">
        <v>790</v>
      </c>
      <c r="N1319" s="21" t="s">
        <v>662</v>
      </c>
      <c r="O1319" s="21" t="s">
        <v>41</v>
      </c>
      <c r="P1319" t="b">
        <v>0</v>
      </c>
      <c r="Q1319" t="b">
        <v>0</v>
      </c>
      <c r="R1319" t="b">
        <v>0</v>
      </c>
      <c r="S1319">
        <v>40</v>
      </c>
      <c r="T1319">
        <v>30</v>
      </c>
      <c r="U1319">
        <v>0</v>
      </c>
      <c r="V1319" s="21" t="s">
        <v>49</v>
      </c>
      <c r="W1319">
        <v>1000</v>
      </c>
      <c r="X1319">
        <v>100</v>
      </c>
      <c r="Y1319" t="b">
        <v>1</v>
      </c>
      <c r="Z1319">
        <v>100</v>
      </c>
      <c r="AA1319">
        <v>1</v>
      </c>
      <c r="AB1319">
        <v>105</v>
      </c>
      <c r="AC1319">
        <v>60</v>
      </c>
      <c r="AD1319">
        <v>0.05</v>
      </c>
      <c r="AE1319" t="b">
        <v>1</v>
      </c>
      <c r="AF1319" s="21" t="s">
        <v>724</v>
      </c>
      <c r="AG1319">
        <v>5</v>
      </c>
      <c r="AH1319">
        <v>9</v>
      </c>
      <c r="AI1319">
        <v>10</v>
      </c>
      <c r="AJ1319">
        <v>10</v>
      </c>
      <c r="AK1319" s="21" t="s">
        <v>48</v>
      </c>
      <c r="AL1319" t="b">
        <v>0</v>
      </c>
      <c r="AM1319" t="b">
        <v>0</v>
      </c>
      <c r="AN1319">
        <v>50</v>
      </c>
      <c r="AO1319">
        <v>0</v>
      </c>
      <c r="AP1319">
        <v>2000</v>
      </c>
      <c r="AQ1319" s="21" t="s">
        <v>351</v>
      </c>
      <c r="AR1319" s="21"/>
      <c r="AS1319" t="b">
        <v>0</v>
      </c>
      <c r="AT1319" s="21"/>
      <c r="AU1319" s="21"/>
      <c r="AV1319" s="21" t="s">
        <v>501</v>
      </c>
      <c r="AW1319" s="21"/>
      <c r="AX1319" s="21"/>
      <c r="AY1319" s="21"/>
      <c r="BA1319">
        <v>1</v>
      </c>
      <c r="BB1319" s="21"/>
      <c r="BC1319">
        <v>6333684</v>
      </c>
      <c r="BD1319">
        <v>0</v>
      </c>
      <c r="BE1319">
        <v>0</v>
      </c>
      <c r="BF1319">
        <v>40</v>
      </c>
      <c r="BG1319">
        <v>0</v>
      </c>
      <c r="BH1319">
        <v>50</v>
      </c>
      <c r="BI1319" s="21"/>
      <c r="BJ1319">
        <v>0</v>
      </c>
    </row>
    <row r="1320" spans="1:62" x14ac:dyDescent="0.25">
      <c r="A1320" t="str">
        <f>VLOOKUP(ObjectiveData[[#This Row],[Template ID]],ID_Conversion[],3,FALSE)</f>
        <v>VMAT</v>
      </c>
      <c r="B1320" t="str">
        <f>VLOOKUP(ObjectiveData[[#This Row],[Template ID]],ID_Conversion[],6,FALSE)</f>
        <v>H&amp;N</v>
      </c>
      <c r="C1320" s="15">
        <f>VLOOKUP(ObjectiveData[[#This Row],[Last Modified]],Date_Conversion[],13,FALSE)</f>
        <v>43425.4452662037</v>
      </c>
      <c r="D1320" s="15" t="str">
        <f>VLOOKUP(ObjectiveData[[#This Row],[Template ID]],ObjectiveFiles[],3,FALSE)</f>
        <v>ObjectiveTemplate_5923.xml</v>
      </c>
      <c r="E1320">
        <v>1.7</v>
      </c>
      <c r="F1320" s="21" t="s">
        <v>198</v>
      </c>
      <c r="G1320" s="21" t="s">
        <v>9</v>
      </c>
      <c r="H1320" s="21" t="s">
        <v>14</v>
      </c>
      <c r="I1320" s="21"/>
      <c r="J1320" s="21"/>
      <c r="K1320" s="21" t="s">
        <v>23</v>
      </c>
      <c r="L1320" s="21"/>
      <c r="M1320" s="21" t="s">
        <v>790</v>
      </c>
      <c r="N1320" s="21" t="s">
        <v>662</v>
      </c>
      <c r="O1320" s="21" t="s">
        <v>41</v>
      </c>
      <c r="P1320" t="b">
        <v>0</v>
      </c>
      <c r="Q1320" t="b">
        <v>0</v>
      </c>
      <c r="R1320" t="b">
        <v>0</v>
      </c>
      <c r="S1320">
        <v>40</v>
      </c>
      <c r="T1320">
        <v>30</v>
      </c>
      <c r="U1320">
        <v>0</v>
      </c>
      <c r="V1320" s="21" t="s">
        <v>49</v>
      </c>
      <c r="W1320">
        <v>1000</v>
      </c>
      <c r="X1320">
        <v>100</v>
      </c>
      <c r="Y1320" t="b">
        <v>1</v>
      </c>
      <c r="Z1320">
        <v>100</v>
      </c>
      <c r="AA1320">
        <v>1</v>
      </c>
      <c r="AB1320">
        <v>105</v>
      </c>
      <c r="AC1320">
        <v>60</v>
      </c>
      <c r="AD1320">
        <v>0.05</v>
      </c>
      <c r="AE1320" t="b">
        <v>1</v>
      </c>
      <c r="AF1320" s="21" t="s">
        <v>724</v>
      </c>
      <c r="AG1320">
        <v>5</v>
      </c>
      <c r="AH1320">
        <v>9</v>
      </c>
      <c r="AI1320">
        <v>10</v>
      </c>
      <c r="AJ1320">
        <v>10</v>
      </c>
      <c r="AK1320" s="21" t="s">
        <v>48</v>
      </c>
      <c r="AL1320" t="b">
        <v>0</v>
      </c>
      <c r="AM1320" t="b">
        <v>0</v>
      </c>
      <c r="AN1320">
        <v>50</v>
      </c>
      <c r="AO1320">
        <v>0</v>
      </c>
      <c r="AP1320">
        <v>2000</v>
      </c>
      <c r="AQ1320" s="21" t="s">
        <v>352</v>
      </c>
      <c r="AR1320" s="21"/>
      <c r="AS1320" t="b">
        <v>0</v>
      </c>
      <c r="AT1320" s="21"/>
      <c r="AU1320" s="21"/>
      <c r="AV1320" s="21" t="s">
        <v>501</v>
      </c>
      <c r="AW1320" s="21"/>
      <c r="AX1320" s="21"/>
      <c r="AY1320" s="21"/>
      <c r="BA1320">
        <v>1</v>
      </c>
      <c r="BB1320" s="21"/>
      <c r="BC1320">
        <v>5275647</v>
      </c>
      <c r="BD1320">
        <v>0</v>
      </c>
      <c r="BE1320">
        <v>0</v>
      </c>
      <c r="BF1320">
        <v>45</v>
      </c>
      <c r="BG1320">
        <v>0</v>
      </c>
      <c r="BH1320">
        <v>50</v>
      </c>
      <c r="BI1320" s="21"/>
      <c r="BJ1320">
        <v>0</v>
      </c>
    </row>
    <row r="1321" spans="1:62" x14ac:dyDescent="0.25">
      <c r="A1321" t="str">
        <f>VLOOKUP(ObjectiveData[[#This Row],[Template ID]],ID_Conversion[],3,FALSE)</f>
        <v>VMAT</v>
      </c>
      <c r="B1321" t="str">
        <f>VLOOKUP(ObjectiveData[[#This Row],[Template ID]],ID_Conversion[],6,FALSE)</f>
        <v>H&amp;N</v>
      </c>
      <c r="C1321" s="15">
        <f>VLOOKUP(ObjectiveData[[#This Row],[Last Modified]],Date_Conversion[],13,FALSE)</f>
        <v>43425.4452662037</v>
      </c>
      <c r="D1321" s="15" t="str">
        <f>VLOOKUP(ObjectiveData[[#This Row],[Template ID]],ObjectiveFiles[],3,FALSE)</f>
        <v>ObjectiveTemplate_5923.xml</v>
      </c>
      <c r="E1321">
        <v>1.7</v>
      </c>
      <c r="F1321" s="21" t="s">
        <v>198</v>
      </c>
      <c r="G1321" s="21" t="s">
        <v>9</v>
      </c>
      <c r="H1321" s="21" t="s">
        <v>14</v>
      </c>
      <c r="I1321" s="21"/>
      <c r="J1321" s="21"/>
      <c r="K1321" s="21" t="s">
        <v>23</v>
      </c>
      <c r="L1321" s="21"/>
      <c r="M1321" s="21" t="s">
        <v>790</v>
      </c>
      <c r="N1321" s="21" t="s">
        <v>662</v>
      </c>
      <c r="O1321" s="21" t="s">
        <v>41</v>
      </c>
      <c r="P1321" t="b">
        <v>0</v>
      </c>
      <c r="Q1321" t="b">
        <v>0</v>
      </c>
      <c r="R1321" t="b">
        <v>0</v>
      </c>
      <c r="S1321">
        <v>40</v>
      </c>
      <c r="T1321">
        <v>30</v>
      </c>
      <c r="U1321">
        <v>0</v>
      </c>
      <c r="V1321" s="21" t="s">
        <v>49</v>
      </c>
      <c r="W1321">
        <v>1000</v>
      </c>
      <c r="X1321">
        <v>100</v>
      </c>
      <c r="Y1321" t="b">
        <v>1</v>
      </c>
      <c r="Z1321">
        <v>100</v>
      </c>
      <c r="AA1321">
        <v>1</v>
      </c>
      <c r="AB1321">
        <v>105</v>
      </c>
      <c r="AC1321">
        <v>60</v>
      </c>
      <c r="AD1321">
        <v>0.05</v>
      </c>
      <c r="AE1321" t="b">
        <v>1</v>
      </c>
      <c r="AF1321" s="21" t="s">
        <v>724</v>
      </c>
      <c r="AG1321">
        <v>5</v>
      </c>
      <c r="AH1321">
        <v>9</v>
      </c>
      <c r="AI1321">
        <v>10</v>
      </c>
      <c r="AJ1321">
        <v>10</v>
      </c>
      <c r="AK1321" s="21" t="s">
        <v>48</v>
      </c>
      <c r="AL1321" t="b">
        <v>0</v>
      </c>
      <c r="AM1321" t="b">
        <v>0</v>
      </c>
      <c r="AN1321">
        <v>50</v>
      </c>
      <c r="AO1321">
        <v>0</v>
      </c>
      <c r="AP1321">
        <v>2000</v>
      </c>
      <c r="AQ1321" s="21" t="s">
        <v>353</v>
      </c>
      <c r="AR1321" s="21"/>
      <c r="AS1321" t="b">
        <v>0</v>
      </c>
      <c r="AT1321" s="21"/>
      <c r="AU1321" s="21"/>
      <c r="AV1321" s="21" t="s">
        <v>503</v>
      </c>
      <c r="AW1321" s="21"/>
      <c r="AX1321" s="21"/>
      <c r="AY1321" s="21"/>
      <c r="BB1321" s="21"/>
      <c r="BC1321">
        <v>14524637</v>
      </c>
      <c r="BI1321" s="21"/>
    </row>
    <row r="1322" spans="1:62" x14ac:dyDescent="0.25">
      <c r="A1322" t="str">
        <f>VLOOKUP(ObjectiveData[[#This Row],[Template ID]],ID_Conversion[],3,FALSE)</f>
        <v>VMAT</v>
      </c>
      <c r="B1322" t="str">
        <f>VLOOKUP(ObjectiveData[[#This Row],[Template ID]],ID_Conversion[],6,FALSE)</f>
        <v>H&amp;N</v>
      </c>
      <c r="C1322" s="15">
        <f>VLOOKUP(ObjectiveData[[#This Row],[Last Modified]],Date_Conversion[],13,FALSE)</f>
        <v>43425.4452662037</v>
      </c>
      <c r="D1322" s="15" t="str">
        <f>VLOOKUP(ObjectiveData[[#This Row],[Template ID]],ObjectiveFiles[],3,FALSE)</f>
        <v>ObjectiveTemplate_5923.xml</v>
      </c>
      <c r="E1322">
        <v>1.7</v>
      </c>
      <c r="F1322" s="21" t="s">
        <v>198</v>
      </c>
      <c r="G1322" s="21" t="s">
        <v>9</v>
      </c>
      <c r="H1322" s="21" t="s">
        <v>14</v>
      </c>
      <c r="I1322" s="21"/>
      <c r="J1322" s="21"/>
      <c r="K1322" s="21" t="s">
        <v>23</v>
      </c>
      <c r="L1322" s="21"/>
      <c r="M1322" s="21" t="s">
        <v>790</v>
      </c>
      <c r="N1322" s="21" t="s">
        <v>662</v>
      </c>
      <c r="O1322" s="21" t="s">
        <v>41</v>
      </c>
      <c r="P1322" t="b">
        <v>0</v>
      </c>
      <c r="Q1322" t="b">
        <v>0</v>
      </c>
      <c r="R1322" t="b">
        <v>0</v>
      </c>
      <c r="S1322">
        <v>40</v>
      </c>
      <c r="T1322">
        <v>30</v>
      </c>
      <c r="U1322">
        <v>0</v>
      </c>
      <c r="V1322" s="21" t="s">
        <v>49</v>
      </c>
      <c r="W1322">
        <v>1000</v>
      </c>
      <c r="X1322">
        <v>100</v>
      </c>
      <c r="Y1322" t="b">
        <v>1</v>
      </c>
      <c r="Z1322">
        <v>100</v>
      </c>
      <c r="AA1322">
        <v>1</v>
      </c>
      <c r="AB1322">
        <v>105</v>
      </c>
      <c r="AC1322">
        <v>60</v>
      </c>
      <c r="AD1322">
        <v>0.05</v>
      </c>
      <c r="AE1322" t="b">
        <v>1</v>
      </c>
      <c r="AF1322" s="21" t="s">
        <v>724</v>
      </c>
      <c r="AG1322">
        <v>5</v>
      </c>
      <c r="AH1322">
        <v>9</v>
      </c>
      <c r="AI1322">
        <v>10</v>
      </c>
      <c r="AJ1322">
        <v>10</v>
      </c>
      <c r="AK1322" s="21" t="s">
        <v>48</v>
      </c>
      <c r="AL1322" t="b">
        <v>0</v>
      </c>
      <c r="AM1322" t="b">
        <v>0</v>
      </c>
      <c r="AN1322">
        <v>50</v>
      </c>
      <c r="AO1322">
        <v>0</v>
      </c>
      <c r="AP1322">
        <v>2000</v>
      </c>
      <c r="AQ1322" s="21" t="s">
        <v>354</v>
      </c>
      <c r="AR1322" s="21"/>
      <c r="AS1322" t="b">
        <v>0</v>
      </c>
      <c r="AT1322" s="21"/>
      <c r="AU1322" s="21"/>
      <c r="AV1322" s="21" t="s">
        <v>501</v>
      </c>
      <c r="AW1322" s="21"/>
      <c r="AX1322" s="21"/>
      <c r="AY1322" s="21"/>
      <c r="BA1322">
        <v>1</v>
      </c>
      <c r="BB1322" s="21"/>
      <c r="BC1322">
        <v>55295</v>
      </c>
      <c r="BD1322">
        <v>0</v>
      </c>
      <c r="BE1322">
        <v>0</v>
      </c>
      <c r="BF1322">
        <v>45</v>
      </c>
      <c r="BG1322">
        <v>0</v>
      </c>
      <c r="BH1322">
        <v>50</v>
      </c>
      <c r="BI1322" s="21"/>
      <c r="BJ1322">
        <v>0</v>
      </c>
    </row>
    <row r="1323" spans="1:62" x14ac:dyDescent="0.25">
      <c r="A1323" t="str">
        <f>VLOOKUP(ObjectiveData[[#This Row],[Template ID]],ID_Conversion[],3,FALSE)</f>
        <v>VMAT</v>
      </c>
      <c r="B1323" t="str">
        <f>VLOOKUP(ObjectiveData[[#This Row],[Template ID]],ID_Conversion[],6,FALSE)</f>
        <v>H&amp;N</v>
      </c>
      <c r="C1323" s="15">
        <f>VLOOKUP(ObjectiveData[[#This Row],[Last Modified]],Date_Conversion[],13,FALSE)</f>
        <v>43425.4452662037</v>
      </c>
      <c r="D1323" s="15" t="str">
        <f>VLOOKUP(ObjectiveData[[#This Row],[Template ID]],ObjectiveFiles[],3,FALSE)</f>
        <v>ObjectiveTemplate_5923.xml</v>
      </c>
      <c r="E1323">
        <v>1.7</v>
      </c>
      <c r="F1323" s="21" t="s">
        <v>198</v>
      </c>
      <c r="G1323" s="21" t="s">
        <v>9</v>
      </c>
      <c r="H1323" s="21" t="s">
        <v>14</v>
      </c>
      <c r="I1323" s="21"/>
      <c r="J1323" s="21"/>
      <c r="K1323" s="21" t="s">
        <v>23</v>
      </c>
      <c r="L1323" s="21"/>
      <c r="M1323" s="21" t="s">
        <v>790</v>
      </c>
      <c r="N1323" s="21" t="s">
        <v>662</v>
      </c>
      <c r="O1323" s="21" t="s">
        <v>41</v>
      </c>
      <c r="P1323" t="b">
        <v>0</v>
      </c>
      <c r="Q1323" t="b">
        <v>0</v>
      </c>
      <c r="R1323" t="b">
        <v>0</v>
      </c>
      <c r="S1323">
        <v>40</v>
      </c>
      <c r="T1323">
        <v>30</v>
      </c>
      <c r="U1323">
        <v>0</v>
      </c>
      <c r="V1323" s="21" t="s">
        <v>49</v>
      </c>
      <c r="W1323">
        <v>1000</v>
      </c>
      <c r="X1323">
        <v>100</v>
      </c>
      <c r="Y1323" t="b">
        <v>1</v>
      </c>
      <c r="Z1323">
        <v>100</v>
      </c>
      <c r="AA1323">
        <v>1</v>
      </c>
      <c r="AB1323">
        <v>105</v>
      </c>
      <c r="AC1323">
        <v>60</v>
      </c>
      <c r="AD1323">
        <v>0.05</v>
      </c>
      <c r="AE1323" t="b">
        <v>1</v>
      </c>
      <c r="AF1323" s="21" t="s">
        <v>724</v>
      </c>
      <c r="AG1323">
        <v>5</v>
      </c>
      <c r="AH1323">
        <v>9</v>
      </c>
      <c r="AI1323">
        <v>10</v>
      </c>
      <c r="AJ1323">
        <v>10</v>
      </c>
      <c r="AK1323" s="21" t="s">
        <v>48</v>
      </c>
      <c r="AL1323" t="b">
        <v>0</v>
      </c>
      <c r="AM1323" t="b">
        <v>0</v>
      </c>
      <c r="AN1323">
        <v>50</v>
      </c>
      <c r="AO1323">
        <v>0</v>
      </c>
      <c r="AP1323">
        <v>2000</v>
      </c>
      <c r="AQ1323" s="21" t="s">
        <v>357</v>
      </c>
      <c r="AR1323" s="21"/>
      <c r="AS1323" t="b">
        <v>0</v>
      </c>
      <c r="AT1323" s="21"/>
      <c r="AU1323" s="21"/>
      <c r="AV1323" s="21" t="s">
        <v>501</v>
      </c>
      <c r="AW1323" s="21"/>
      <c r="AX1323" s="21"/>
      <c r="AY1323" s="21"/>
      <c r="BB1323" s="21"/>
      <c r="BC1323">
        <v>3937500</v>
      </c>
      <c r="BI1323" s="21"/>
    </row>
    <row r="1324" spans="1:62" x14ac:dyDescent="0.25">
      <c r="A1324" t="str">
        <f>VLOOKUP(ObjectiveData[[#This Row],[Template ID]],ID_Conversion[],3,FALSE)</f>
        <v>VMAT</v>
      </c>
      <c r="B1324" t="str">
        <f>VLOOKUP(ObjectiveData[[#This Row],[Template ID]],ID_Conversion[],6,FALSE)</f>
        <v>H&amp;N</v>
      </c>
      <c r="C1324" s="15">
        <f>VLOOKUP(ObjectiveData[[#This Row],[Last Modified]],Date_Conversion[],13,FALSE)</f>
        <v>43425.4452662037</v>
      </c>
      <c r="D1324" s="15" t="str">
        <f>VLOOKUP(ObjectiveData[[#This Row],[Template ID]],ObjectiveFiles[],3,FALSE)</f>
        <v>ObjectiveTemplate_5923.xml</v>
      </c>
      <c r="E1324">
        <v>1.7</v>
      </c>
      <c r="F1324" s="21" t="s">
        <v>198</v>
      </c>
      <c r="G1324" s="21" t="s">
        <v>9</v>
      </c>
      <c r="H1324" s="21" t="s">
        <v>14</v>
      </c>
      <c r="I1324" s="21"/>
      <c r="J1324" s="21"/>
      <c r="K1324" s="21" t="s">
        <v>23</v>
      </c>
      <c r="L1324" s="21"/>
      <c r="M1324" s="21" t="s">
        <v>790</v>
      </c>
      <c r="N1324" s="21" t="s">
        <v>662</v>
      </c>
      <c r="O1324" s="21" t="s">
        <v>41</v>
      </c>
      <c r="P1324" t="b">
        <v>0</v>
      </c>
      <c r="Q1324" t="b">
        <v>0</v>
      </c>
      <c r="R1324" t="b">
        <v>0</v>
      </c>
      <c r="S1324">
        <v>40</v>
      </c>
      <c r="T1324">
        <v>30</v>
      </c>
      <c r="U1324">
        <v>0</v>
      </c>
      <c r="V1324" s="21" t="s">
        <v>49</v>
      </c>
      <c r="W1324">
        <v>1000</v>
      </c>
      <c r="X1324">
        <v>100</v>
      </c>
      <c r="Y1324" t="b">
        <v>1</v>
      </c>
      <c r="Z1324">
        <v>100</v>
      </c>
      <c r="AA1324">
        <v>1</v>
      </c>
      <c r="AB1324">
        <v>105</v>
      </c>
      <c r="AC1324">
        <v>60</v>
      </c>
      <c r="AD1324">
        <v>0.05</v>
      </c>
      <c r="AE1324" t="b">
        <v>1</v>
      </c>
      <c r="AF1324" s="21" t="s">
        <v>724</v>
      </c>
      <c r="AG1324">
        <v>5</v>
      </c>
      <c r="AH1324">
        <v>9</v>
      </c>
      <c r="AI1324">
        <v>10</v>
      </c>
      <c r="AJ1324">
        <v>10</v>
      </c>
      <c r="AK1324" s="21" t="s">
        <v>48</v>
      </c>
      <c r="AL1324" t="b">
        <v>0</v>
      </c>
      <c r="AM1324" t="b">
        <v>0</v>
      </c>
      <c r="AN1324">
        <v>50</v>
      </c>
      <c r="AO1324">
        <v>0</v>
      </c>
      <c r="AP1324">
        <v>2000</v>
      </c>
      <c r="AQ1324" s="21" t="s">
        <v>358</v>
      </c>
      <c r="AR1324" s="21"/>
      <c r="AS1324" t="b">
        <v>0</v>
      </c>
      <c r="AT1324" s="21"/>
      <c r="AU1324" s="21"/>
      <c r="AV1324" s="21" t="s">
        <v>501</v>
      </c>
      <c r="AW1324" s="21"/>
      <c r="AX1324" s="21"/>
      <c r="AY1324" s="21"/>
      <c r="BB1324" s="21"/>
      <c r="BC1324">
        <v>36095</v>
      </c>
      <c r="BI1324" s="21"/>
    </row>
    <row r="1325" spans="1:62" x14ac:dyDescent="0.25">
      <c r="A1325" t="str">
        <f>VLOOKUP(ObjectiveData[[#This Row],[Template ID]],ID_Conversion[],3,FALSE)</f>
        <v>VMAT</v>
      </c>
      <c r="B1325" t="str">
        <f>VLOOKUP(ObjectiveData[[#This Row],[Template ID]],ID_Conversion[],6,FALSE)</f>
        <v>H&amp;N</v>
      </c>
      <c r="C1325" s="15">
        <f>VLOOKUP(ObjectiveData[[#This Row],[Last Modified]],Date_Conversion[],13,FALSE)</f>
        <v>43425.4452662037</v>
      </c>
      <c r="D1325" s="15" t="str">
        <f>VLOOKUP(ObjectiveData[[#This Row],[Template ID]],ObjectiveFiles[],3,FALSE)</f>
        <v>ObjectiveTemplate_5923.xml</v>
      </c>
      <c r="E1325">
        <v>1.7</v>
      </c>
      <c r="F1325" s="21" t="s">
        <v>198</v>
      </c>
      <c r="G1325" s="21" t="s">
        <v>9</v>
      </c>
      <c r="H1325" s="21" t="s">
        <v>14</v>
      </c>
      <c r="I1325" s="21"/>
      <c r="J1325" s="21"/>
      <c r="K1325" s="21" t="s">
        <v>23</v>
      </c>
      <c r="L1325" s="21"/>
      <c r="M1325" s="21" t="s">
        <v>790</v>
      </c>
      <c r="N1325" s="21" t="s">
        <v>662</v>
      </c>
      <c r="O1325" s="21" t="s">
        <v>41</v>
      </c>
      <c r="P1325" t="b">
        <v>0</v>
      </c>
      <c r="Q1325" t="b">
        <v>0</v>
      </c>
      <c r="R1325" t="b">
        <v>0</v>
      </c>
      <c r="S1325">
        <v>40</v>
      </c>
      <c r="T1325">
        <v>30</v>
      </c>
      <c r="U1325">
        <v>0</v>
      </c>
      <c r="V1325" s="21" t="s">
        <v>49</v>
      </c>
      <c r="W1325">
        <v>1000</v>
      </c>
      <c r="X1325">
        <v>100</v>
      </c>
      <c r="Y1325" t="b">
        <v>1</v>
      </c>
      <c r="Z1325">
        <v>100</v>
      </c>
      <c r="AA1325">
        <v>1</v>
      </c>
      <c r="AB1325">
        <v>105</v>
      </c>
      <c r="AC1325">
        <v>60</v>
      </c>
      <c r="AD1325">
        <v>0.05</v>
      </c>
      <c r="AE1325" t="b">
        <v>1</v>
      </c>
      <c r="AF1325" s="21" t="s">
        <v>724</v>
      </c>
      <c r="AG1325">
        <v>5</v>
      </c>
      <c r="AH1325">
        <v>9</v>
      </c>
      <c r="AI1325">
        <v>10</v>
      </c>
      <c r="AJ1325">
        <v>10</v>
      </c>
      <c r="AK1325" s="21" t="s">
        <v>48</v>
      </c>
      <c r="AL1325" t="b">
        <v>0</v>
      </c>
      <c r="AM1325" t="b">
        <v>0</v>
      </c>
      <c r="AN1325">
        <v>50</v>
      </c>
      <c r="AO1325">
        <v>0</v>
      </c>
      <c r="AP1325">
        <v>2000</v>
      </c>
      <c r="AQ1325" s="21" t="s">
        <v>360</v>
      </c>
      <c r="AR1325" s="21"/>
      <c r="AS1325" t="b">
        <v>0</v>
      </c>
      <c r="AT1325" s="21"/>
      <c r="AU1325" s="21"/>
      <c r="AV1325" s="21" t="s">
        <v>501</v>
      </c>
      <c r="AW1325" s="21"/>
      <c r="AX1325" s="21"/>
      <c r="AY1325" s="21"/>
      <c r="BB1325" s="21"/>
      <c r="BC1325">
        <v>8421376</v>
      </c>
      <c r="BI1325" s="21"/>
    </row>
    <row r="1326" spans="1:62" x14ac:dyDescent="0.25">
      <c r="A1326" t="str">
        <f>VLOOKUP(ObjectiveData[[#This Row],[Template ID]],ID_Conversion[],3,FALSE)</f>
        <v>VMAT</v>
      </c>
      <c r="B1326" t="str">
        <f>VLOOKUP(ObjectiveData[[#This Row],[Template ID]],ID_Conversion[],6,FALSE)</f>
        <v>H&amp;N</v>
      </c>
      <c r="C1326" s="15">
        <f>VLOOKUP(ObjectiveData[[#This Row],[Last Modified]],Date_Conversion[],13,FALSE)</f>
        <v>43425.4452662037</v>
      </c>
      <c r="D1326" s="15" t="str">
        <f>VLOOKUP(ObjectiveData[[#This Row],[Template ID]],ObjectiveFiles[],3,FALSE)</f>
        <v>ObjectiveTemplate_5923.xml</v>
      </c>
      <c r="E1326">
        <v>1.7</v>
      </c>
      <c r="F1326" s="21" t="s">
        <v>198</v>
      </c>
      <c r="G1326" s="21" t="s">
        <v>9</v>
      </c>
      <c r="H1326" s="21" t="s">
        <v>14</v>
      </c>
      <c r="I1326" s="21"/>
      <c r="J1326" s="21"/>
      <c r="K1326" s="21" t="s">
        <v>23</v>
      </c>
      <c r="L1326" s="21"/>
      <c r="M1326" s="21" t="s">
        <v>790</v>
      </c>
      <c r="N1326" s="21" t="s">
        <v>662</v>
      </c>
      <c r="O1326" s="21" t="s">
        <v>41</v>
      </c>
      <c r="P1326" t="b">
        <v>0</v>
      </c>
      <c r="Q1326" t="b">
        <v>0</v>
      </c>
      <c r="R1326" t="b">
        <v>0</v>
      </c>
      <c r="S1326">
        <v>40</v>
      </c>
      <c r="T1326">
        <v>30</v>
      </c>
      <c r="U1326">
        <v>0</v>
      </c>
      <c r="V1326" s="21" t="s">
        <v>49</v>
      </c>
      <c r="W1326">
        <v>1000</v>
      </c>
      <c r="X1326">
        <v>100</v>
      </c>
      <c r="Y1326" t="b">
        <v>1</v>
      </c>
      <c r="Z1326">
        <v>100</v>
      </c>
      <c r="AA1326">
        <v>1</v>
      </c>
      <c r="AB1326">
        <v>105</v>
      </c>
      <c r="AC1326">
        <v>60</v>
      </c>
      <c r="AD1326">
        <v>0.05</v>
      </c>
      <c r="AE1326" t="b">
        <v>1</v>
      </c>
      <c r="AF1326" s="21" t="s">
        <v>724</v>
      </c>
      <c r="AG1326">
        <v>5</v>
      </c>
      <c r="AH1326">
        <v>9</v>
      </c>
      <c r="AI1326">
        <v>10</v>
      </c>
      <c r="AJ1326">
        <v>10</v>
      </c>
      <c r="AK1326" s="21" t="s">
        <v>48</v>
      </c>
      <c r="AL1326" t="b">
        <v>0</v>
      </c>
      <c r="AM1326" t="b">
        <v>0</v>
      </c>
      <c r="AN1326">
        <v>50</v>
      </c>
      <c r="AO1326">
        <v>0</v>
      </c>
      <c r="AP1326">
        <v>2000</v>
      </c>
      <c r="AQ1326" s="21" t="s">
        <v>361</v>
      </c>
      <c r="AR1326" s="21"/>
      <c r="AS1326" t="b">
        <v>0</v>
      </c>
      <c r="AT1326" s="21"/>
      <c r="AU1326" s="21"/>
      <c r="AV1326" s="21" t="s">
        <v>501</v>
      </c>
      <c r="AW1326" s="21"/>
      <c r="AX1326" s="21"/>
      <c r="AY1326" s="21"/>
      <c r="BB1326" s="21"/>
      <c r="BC1326">
        <v>8421376</v>
      </c>
      <c r="BI1326" s="21"/>
    </row>
    <row r="1327" spans="1:62" x14ac:dyDescent="0.25">
      <c r="A1327" t="str">
        <f>VLOOKUP(ObjectiveData[[#This Row],[Template ID]],ID_Conversion[],3,FALSE)</f>
        <v>VMAT</v>
      </c>
      <c r="B1327" t="str">
        <f>VLOOKUP(ObjectiveData[[#This Row],[Template ID]],ID_Conversion[],6,FALSE)</f>
        <v>H&amp;N</v>
      </c>
      <c r="C1327" s="15">
        <f>VLOOKUP(ObjectiveData[[#This Row],[Last Modified]],Date_Conversion[],13,FALSE)</f>
        <v>43425.4452662037</v>
      </c>
      <c r="D1327" s="15" t="str">
        <f>VLOOKUP(ObjectiveData[[#This Row],[Template ID]],ObjectiveFiles[],3,FALSE)</f>
        <v>ObjectiveTemplate_5923.xml</v>
      </c>
      <c r="E1327">
        <v>1.7</v>
      </c>
      <c r="F1327" s="21" t="s">
        <v>198</v>
      </c>
      <c r="G1327" s="21" t="s">
        <v>9</v>
      </c>
      <c r="H1327" s="21" t="s">
        <v>14</v>
      </c>
      <c r="I1327" s="21"/>
      <c r="J1327" s="21"/>
      <c r="K1327" s="21" t="s">
        <v>23</v>
      </c>
      <c r="L1327" s="21"/>
      <c r="M1327" s="21" t="s">
        <v>790</v>
      </c>
      <c r="N1327" s="21" t="s">
        <v>662</v>
      </c>
      <c r="O1327" s="21" t="s">
        <v>41</v>
      </c>
      <c r="P1327" t="b">
        <v>0</v>
      </c>
      <c r="Q1327" t="b">
        <v>0</v>
      </c>
      <c r="R1327" t="b">
        <v>0</v>
      </c>
      <c r="S1327">
        <v>40</v>
      </c>
      <c r="T1327">
        <v>30</v>
      </c>
      <c r="U1327">
        <v>0</v>
      </c>
      <c r="V1327" s="21" t="s">
        <v>49</v>
      </c>
      <c r="W1327">
        <v>1000</v>
      </c>
      <c r="X1327">
        <v>100</v>
      </c>
      <c r="Y1327" t="b">
        <v>1</v>
      </c>
      <c r="Z1327">
        <v>100</v>
      </c>
      <c r="AA1327">
        <v>1</v>
      </c>
      <c r="AB1327">
        <v>105</v>
      </c>
      <c r="AC1327">
        <v>60</v>
      </c>
      <c r="AD1327">
        <v>0.05</v>
      </c>
      <c r="AE1327" t="b">
        <v>1</v>
      </c>
      <c r="AF1327" s="21" t="s">
        <v>724</v>
      </c>
      <c r="AG1327">
        <v>5</v>
      </c>
      <c r="AH1327">
        <v>9</v>
      </c>
      <c r="AI1327">
        <v>10</v>
      </c>
      <c r="AJ1327">
        <v>10</v>
      </c>
      <c r="AK1327" s="21" t="s">
        <v>48</v>
      </c>
      <c r="AL1327" t="b">
        <v>0</v>
      </c>
      <c r="AM1327" t="b">
        <v>0</v>
      </c>
      <c r="AN1327">
        <v>50</v>
      </c>
      <c r="AO1327">
        <v>0</v>
      </c>
      <c r="AP1327">
        <v>2000</v>
      </c>
      <c r="AQ1327" s="21" t="s">
        <v>308</v>
      </c>
      <c r="AR1327" s="21"/>
      <c r="AS1327" t="b">
        <v>0</v>
      </c>
      <c r="AT1327" s="21"/>
      <c r="AU1327" s="21"/>
      <c r="AV1327" s="21" t="s">
        <v>501</v>
      </c>
      <c r="AW1327" s="21"/>
      <c r="AX1327" s="21"/>
      <c r="AY1327" s="21"/>
      <c r="BB1327" s="21"/>
      <c r="BC1327">
        <v>1262987</v>
      </c>
      <c r="BI1327" s="21"/>
    </row>
    <row r="1328" spans="1:62" x14ac:dyDescent="0.25">
      <c r="A1328" t="str">
        <f>VLOOKUP(ObjectiveData[[#This Row],[Template ID]],ID_Conversion[],3,FALSE)</f>
        <v>VMAT</v>
      </c>
      <c r="B1328" t="str">
        <f>VLOOKUP(ObjectiveData[[#This Row],[Template ID]],ID_Conversion[],6,FALSE)</f>
        <v>H&amp;N</v>
      </c>
      <c r="C1328" s="15">
        <f>VLOOKUP(ObjectiveData[[#This Row],[Last Modified]],Date_Conversion[],13,FALSE)</f>
        <v>43425.4452662037</v>
      </c>
      <c r="D1328" s="15" t="str">
        <f>VLOOKUP(ObjectiveData[[#This Row],[Template ID]],ObjectiveFiles[],3,FALSE)</f>
        <v>ObjectiveTemplate_5923.xml</v>
      </c>
      <c r="E1328">
        <v>1.7</v>
      </c>
      <c r="F1328" s="21" t="s">
        <v>198</v>
      </c>
      <c r="G1328" s="21" t="s">
        <v>9</v>
      </c>
      <c r="H1328" s="21" t="s">
        <v>14</v>
      </c>
      <c r="I1328" s="21"/>
      <c r="J1328" s="21"/>
      <c r="K1328" s="21" t="s">
        <v>23</v>
      </c>
      <c r="L1328" s="21"/>
      <c r="M1328" s="21" t="s">
        <v>790</v>
      </c>
      <c r="N1328" s="21" t="s">
        <v>662</v>
      </c>
      <c r="O1328" s="21" t="s">
        <v>41</v>
      </c>
      <c r="P1328" t="b">
        <v>0</v>
      </c>
      <c r="Q1328" t="b">
        <v>0</v>
      </c>
      <c r="R1328" t="b">
        <v>0</v>
      </c>
      <c r="S1328">
        <v>40</v>
      </c>
      <c r="T1328">
        <v>30</v>
      </c>
      <c r="U1328">
        <v>0</v>
      </c>
      <c r="V1328" s="21" t="s">
        <v>49</v>
      </c>
      <c r="W1328">
        <v>1000</v>
      </c>
      <c r="X1328">
        <v>100</v>
      </c>
      <c r="Y1328" t="b">
        <v>1</v>
      </c>
      <c r="Z1328">
        <v>100</v>
      </c>
      <c r="AA1328">
        <v>1</v>
      </c>
      <c r="AB1328">
        <v>105</v>
      </c>
      <c r="AC1328">
        <v>60</v>
      </c>
      <c r="AD1328">
        <v>0.05</v>
      </c>
      <c r="AE1328" t="b">
        <v>1</v>
      </c>
      <c r="AF1328" s="21" t="s">
        <v>724</v>
      </c>
      <c r="AG1328">
        <v>5</v>
      </c>
      <c r="AH1328">
        <v>9</v>
      </c>
      <c r="AI1328">
        <v>10</v>
      </c>
      <c r="AJ1328">
        <v>10</v>
      </c>
      <c r="AK1328" s="21" t="s">
        <v>48</v>
      </c>
      <c r="AL1328" t="b">
        <v>0</v>
      </c>
      <c r="AM1328" t="b">
        <v>0</v>
      </c>
      <c r="AN1328">
        <v>50</v>
      </c>
      <c r="AO1328">
        <v>0</v>
      </c>
      <c r="AP1328">
        <v>2000</v>
      </c>
      <c r="AQ1328" s="21" t="s">
        <v>290</v>
      </c>
      <c r="AR1328" s="21"/>
      <c r="AS1328" t="b">
        <v>0</v>
      </c>
      <c r="AT1328" s="21"/>
      <c r="AU1328" s="21"/>
      <c r="AV1328" s="21" t="s">
        <v>501</v>
      </c>
      <c r="AW1328" s="21"/>
      <c r="AX1328" s="21"/>
      <c r="AY1328" s="21"/>
      <c r="BA1328">
        <v>1</v>
      </c>
      <c r="BB1328" s="21"/>
      <c r="BC1328">
        <v>11186720</v>
      </c>
      <c r="BD1328">
        <v>0</v>
      </c>
      <c r="BE1328">
        <v>0</v>
      </c>
      <c r="BF1328">
        <v>5</v>
      </c>
      <c r="BG1328">
        <v>0</v>
      </c>
      <c r="BH1328">
        <v>70</v>
      </c>
      <c r="BI1328" s="21"/>
      <c r="BJ1328">
        <v>0</v>
      </c>
    </row>
    <row r="1329" spans="1:62" x14ac:dyDescent="0.25">
      <c r="A1329" t="str">
        <f>VLOOKUP(ObjectiveData[[#This Row],[Template ID]],ID_Conversion[],3,FALSE)</f>
        <v>VMAT</v>
      </c>
      <c r="B1329" t="str">
        <f>VLOOKUP(ObjectiveData[[#This Row],[Template ID]],ID_Conversion[],6,FALSE)</f>
        <v>H&amp;N</v>
      </c>
      <c r="C1329" s="15">
        <f>VLOOKUP(ObjectiveData[[#This Row],[Last Modified]],Date_Conversion[],13,FALSE)</f>
        <v>43425.4452662037</v>
      </c>
      <c r="D1329" s="15" t="str">
        <f>VLOOKUP(ObjectiveData[[#This Row],[Template ID]],ObjectiveFiles[],3,FALSE)</f>
        <v>ObjectiveTemplate_5923.xml</v>
      </c>
      <c r="E1329">
        <v>1.7</v>
      </c>
      <c r="F1329" s="21" t="s">
        <v>198</v>
      </c>
      <c r="G1329" s="21" t="s">
        <v>9</v>
      </c>
      <c r="H1329" s="21" t="s">
        <v>14</v>
      </c>
      <c r="I1329" s="21"/>
      <c r="J1329" s="21"/>
      <c r="K1329" s="21" t="s">
        <v>23</v>
      </c>
      <c r="L1329" s="21"/>
      <c r="M1329" s="21" t="s">
        <v>790</v>
      </c>
      <c r="N1329" s="21" t="s">
        <v>662</v>
      </c>
      <c r="O1329" s="21" t="s">
        <v>41</v>
      </c>
      <c r="P1329" t="b">
        <v>0</v>
      </c>
      <c r="Q1329" t="b">
        <v>0</v>
      </c>
      <c r="R1329" t="b">
        <v>0</v>
      </c>
      <c r="S1329">
        <v>40</v>
      </c>
      <c r="T1329">
        <v>30</v>
      </c>
      <c r="U1329">
        <v>0</v>
      </c>
      <c r="V1329" s="21" t="s">
        <v>49</v>
      </c>
      <c r="W1329">
        <v>1000</v>
      </c>
      <c r="X1329">
        <v>100</v>
      </c>
      <c r="Y1329" t="b">
        <v>1</v>
      </c>
      <c r="Z1329">
        <v>100</v>
      </c>
      <c r="AA1329">
        <v>1</v>
      </c>
      <c r="AB1329">
        <v>105</v>
      </c>
      <c r="AC1329">
        <v>60</v>
      </c>
      <c r="AD1329">
        <v>0.05</v>
      </c>
      <c r="AE1329" t="b">
        <v>1</v>
      </c>
      <c r="AF1329" s="21" t="s">
        <v>724</v>
      </c>
      <c r="AG1329">
        <v>5</v>
      </c>
      <c r="AH1329">
        <v>9</v>
      </c>
      <c r="AI1329">
        <v>10</v>
      </c>
      <c r="AJ1329">
        <v>10</v>
      </c>
      <c r="AK1329" s="21" t="s">
        <v>48</v>
      </c>
      <c r="AL1329" t="b">
        <v>0</v>
      </c>
      <c r="AM1329" t="b">
        <v>0</v>
      </c>
      <c r="AN1329">
        <v>50</v>
      </c>
      <c r="AO1329">
        <v>0</v>
      </c>
      <c r="AP1329">
        <v>2000</v>
      </c>
      <c r="AQ1329" s="21" t="s">
        <v>289</v>
      </c>
      <c r="AR1329" s="21"/>
      <c r="AS1329" t="b">
        <v>0</v>
      </c>
      <c r="AT1329" s="21"/>
      <c r="AU1329" s="21"/>
      <c r="AV1329" s="21" t="s">
        <v>501</v>
      </c>
      <c r="AW1329" s="21"/>
      <c r="AX1329" s="21"/>
      <c r="AY1329" s="21"/>
      <c r="BA1329">
        <v>1</v>
      </c>
      <c r="BB1329" s="21"/>
      <c r="BC1329">
        <v>65535</v>
      </c>
      <c r="BD1329">
        <v>0</v>
      </c>
      <c r="BE1329">
        <v>0</v>
      </c>
      <c r="BF1329">
        <v>5</v>
      </c>
      <c r="BG1329">
        <v>0</v>
      </c>
      <c r="BH1329">
        <v>70</v>
      </c>
      <c r="BI1329" s="21"/>
      <c r="BJ1329">
        <v>0</v>
      </c>
    </row>
    <row r="1330" spans="1:62" x14ac:dyDescent="0.25">
      <c r="A1330" t="str">
        <f>VLOOKUP(ObjectiveData[[#This Row],[Template ID]],ID_Conversion[],3,FALSE)</f>
        <v>VMAT</v>
      </c>
      <c r="B1330" t="str">
        <f>VLOOKUP(ObjectiveData[[#This Row],[Template ID]],ID_Conversion[],6,FALSE)</f>
        <v>H&amp;N</v>
      </c>
      <c r="C1330" s="15">
        <f>VLOOKUP(ObjectiveData[[#This Row],[Last Modified]],Date_Conversion[],13,FALSE)</f>
        <v>43425.4452662037</v>
      </c>
      <c r="D1330" s="15" t="str">
        <f>VLOOKUP(ObjectiveData[[#This Row],[Template ID]],ObjectiveFiles[],3,FALSE)</f>
        <v>ObjectiveTemplate_5923.xml</v>
      </c>
      <c r="E1330">
        <v>1.7</v>
      </c>
      <c r="F1330" s="21" t="s">
        <v>198</v>
      </c>
      <c r="G1330" s="21" t="s">
        <v>9</v>
      </c>
      <c r="H1330" s="21" t="s">
        <v>14</v>
      </c>
      <c r="I1330" s="21"/>
      <c r="J1330" s="21"/>
      <c r="K1330" s="21" t="s">
        <v>23</v>
      </c>
      <c r="L1330" s="21"/>
      <c r="M1330" s="21" t="s">
        <v>790</v>
      </c>
      <c r="N1330" s="21" t="s">
        <v>662</v>
      </c>
      <c r="O1330" s="21" t="s">
        <v>41</v>
      </c>
      <c r="P1330" t="b">
        <v>0</v>
      </c>
      <c r="Q1330" t="b">
        <v>0</v>
      </c>
      <c r="R1330" t="b">
        <v>0</v>
      </c>
      <c r="S1330">
        <v>40</v>
      </c>
      <c r="T1330">
        <v>30</v>
      </c>
      <c r="U1330">
        <v>0</v>
      </c>
      <c r="V1330" s="21" t="s">
        <v>49</v>
      </c>
      <c r="W1330">
        <v>1000</v>
      </c>
      <c r="X1330">
        <v>100</v>
      </c>
      <c r="Y1330" t="b">
        <v>1</v>
      </c>
      <c r="Z1330">
        <v>100</v>
      </c>
      <c r="AA1330">
        <v>1</v>
      </c>
      <c r="AB1330">
        <v>105</v>
      </c>
      <c r="AC1330">
        <v>60</v>
      </c>
      <c r="AD1330">
        <v>0.05</v>
      </c>
      <c r="AE1330" t="b">
        <v>1</v>
      </c>
      <c r="AF1330" s="21" t="s">
        <v>724</v>
      </c>
      <c r="AG1330">
        <v>5</v>
      </c>
      <c r="AH1330">
        <v>9</v>
      </c>
      <c r="AI1330">
        <v>10</v>
      </c>
      <c r="AJ1330">
        <v>10</v>
      </c>
      <c r="AK1330" s="21" t="s">
        <v>48</v>
      </c>
      <c r="AL1330" t="b">
        <v>0</v>
      </c>
      <c r="AM1330" t="b">
        <v>0</v>
      </c>
      <c r="AN1330">
        <v>50</v>
      </c>
      <c r="AO1330">
        <v>0</v>
      </c>
      <c r="AP1330">
        <v>2000</v>
      </c>
      <c r="AQ1330" s="21" t="s">
        <v>286</v>
      </c>
      <c r="AR1330" s="21"/>
      <c r="AS1330" t="b">
        <v>0</v>
      </c>
      <c r="AT1330" s="21"/>
      <c r="AU1330" s="21"/>
      <c r="AV1330" s="21" t="s">
        <v>501</v>
      </c>
      <c r="AW1330" s="21"/>
      <c r="AX1330" s="21"/>
      <c r="AY1330" s="21"/>
      <c r="BB1330" s="21"/>
      <c r="BC1330">
        <v>14524637</v>
      </c>
      <c r="BI1330" s="21"/>
    </row>
    <row r="1331" spans="1:62" x14ac:dyDescent="0.25">
      <c r="A1331" t="str">
        <f>VLOOKUP(ObjectiveData[[#This Row],[Template ID]],ID_Conversion[],3,FALSE)</f>
        <v>VMAT</v>
      </c>
      <c r="B1331" t="str">
        <f>VLOOKUP(ObjectiveData[[#This Row],[Template ID]],ID_Conversion[],6,FALSE)</f>
        <v>H&amp;N</v>
      </c>
      <c r="C1331" s="15">
        <f>VLOOKUP(ObjectiveData[[#This Row],[Last Modified]],Date_Conversion[],13,FALSE)</f>
        <v>43425.4452662037</v>
      </c>
      <c r="D1331" s="15" t="str">
        <f>VLOOKUP(ObjectiveData[[#This Row],[Template ID]],ObjectiveFiles[],3,FALSE)</f>
        <v>ObjectiveTemplate_5923.xml</v>
      </c>
      <c r="E1331">
        <v>1.7</v>
      </c>
      <c r="F1331" s="21" t="s">
        <v>198</v>
      </c>
      <c r="G1331" s="21" t="s">
        <v>9</v>
      </c>
      <c r="H1331" s="21" t="s">
        <v>14</v>
      </c>
      <c r="I1331" s="21"/>
      <c r="J1331" s="21"/>
      <c r="K1331" s="21" t="s">
        <v>23</v>
      </c>
      <c r="L1331" s="21"/>
      <c r="M1331" s="21" t="s">
        <v>790</v>
      </c>
      <c r="N1331" s="21" t="s">
        <v>662</v>
      </c>
      <c r="O1331" s="21" t="s">
        <v>41</v>
      </c>
      <c r="P1331" t="b">
        <v>0</v>
      </c>
      <c r="Q1331" t="b">
        <v>0</v>
      </c>
      <c r="R1331" t="b">
        <v>0</v>
      </c>
      <c r="S1331">
        <v>40</v>
      </c>
      <c r="T1331">
        <v>30</v>
      </c>
      <c r="U1331">
        <v>0</v>
      </c>
      <c r="V1331" s="21" t="s">
        <v>49</v>
      </c>
      <c r="W1331">
        <v>1000</v>
      </c>
      <c r="X1331">
        <v>100</v>
      </c>
      <c r="Y1331" t="b">
        <v>1</v>
      </c>
      <c r="Z1331">
        <v>100</v>
      </c>
      <c r="AA1331">
        <v>1</v>
      </c>
      <c r="AB1331">
        <v>105</v>
      </c>
      <c r="AC1331">
        <v>60</v>
      </c>
      <c r="AD1331">
        <v>0.05</v>
      </c>
      <c r="AE1331" t="b">
        <v>1</v>
      </c>
      <c r="AF1331" s="21" t="s">
        <v>724</v>
      </c>
      <c r="AG1331">
        <v>5</v>
      </c>
      <c r="AH1331">
        <v>9</v>
      </c>
      <c r="AI1331">
        <v>10</v>
      </c>
      <c r="AJ1331">
        <v>10</v>
      </c>
      <c r="AK1331" s="21" t="s">
        <v>48</v>
      </c>
      <c r="AL1331" t="b">
        <v>0</v>
      </c>
      <c r="AM1331" t="b">
        <v>0</v>
      </c>
      <c r="AN1331">
        <v>50</v>
      </c>
      <c r="AO1331">
        <v>0</v>
      </c>
      <c r="AP1331">
        <v>2000</v>
      </c>
      <c r="AQ1331" s="21" t="s">
        <v>585</v>
      </c>
      <c r="AR1331" s="21"/>
      <c r="AS1331" t="b">
        <v>0</v>
      </c>
      <c r="AT1331" s="21"/>
      <c r="AU1331" s="21"/>
      <c r="AV1331" s="21" t="s">
        <v>501</v>
      </c>
      <c r="AW1331" s="21"/>
      <c r="AX1331" s="21"/>
      <c r="AY1331" s="21"/>
      <c r="BA1331">
        <v>2.0521500000000001</v>
      </c>
      <c r="BB1331" s="21"/>
      <c r="BC1331">
        <v>14524637</v>
      </c>
      <c r="BD1331">
        <v>0</v>
      </c>
      <c r="BE1331">
        <v>0</v>
      </c>
      <c r="BF1331">
        <v>20</v>
      </c>
      <c r="BG1331">
        <v>20</v>
      </c>
      <c r="BH1331">
        <v>50</v>
      </c>
      <c r="BI1331" s="21"/>
      <c r="BJ1331">
        <v>0</v>
      </c>
    </row>
    <row r="1332" spans="1:62" x14ac:dyDescent="0.25">
      <c r="A1332" t="str">
        <f>VLOOKUP(ObjectiveData[[#This Row],[Template ID]],ID_Conversion[],3,FALSE)</f>
        <v>VMAT</v>
      </c>
      <c r="B1332" t="str">
        <f>VLOOKUP(ObjectiveData[[#This Row],[Template ID]],ID_Conversion[],6,FALSE)</f>
        <v>H&amp;N</v>
      </c>
      <c r="C1332" s="15">
        <f>VLOOKUP(ObjectiveData[[#This Row],[Last Modified]],Date_Conversion[],13,FALSE)</f>
        <v>43425.4452662037</v>
      </c>
      <c r="D1332" s="15" t="str">
        <f>VLOOKUP(ObjectiveData[[#This Row],[Template ID]],ObjectiveFiles[],3,FALSE)</f>
        <v>ObjectiveTemplate_5923.xml</v>
      </c>
      <c r="E1332">
        <v>1.7</v>
      </c>
      <c r="F1332" s="21" t="s">
        <v>198</v>
      </c>
      <c r="G1332" s="21" t="s">
        <v>9</v>
      </c>
      <c r="H1332" s="21" t="s">
        <v>14</v>
      </c>
      <c r="I1332" s="21"/>
      <c r="J1332" s="21"/>
      <c r="K1332" s="21" t="s">
        <v>23</v>
      </c>
      <c r="L1332" s="21"/>
      <c r="M1332" s="21" t="s">
        <v>790</v>
      </c>
      <c r="N1332" s="21" t="s">
        <v>662</v>
      </c>
      <c r="O1332" s="21" t="s">
        <v>41</v>
      </c>
      <c r="P1332" t="b">
        <v>0</v>
      </c>
      <c r="Q1332" t="b">
        <v>0</v>
      </c>
      <c r="R1332" t="b">
        <v>0</v>
      </c>
      <c r="S1332">
        <v>40</v>
      </c>
      <c r="T1332">
        <v>30</v>
      </c>
      <c r="U1332">
        <v>0</v>
      </c>
      <c r="V1332" s="21" t="s">
        <v>49</v>
      </c>
      <c r="W1332">
        <v>1000</v>
      </c>
      <c r="X1332">
        <v>100</v>
      </c>
      <c r="Y1332" t="b">
        <v>1</v>
      </c>
      <c r="Z1332">
        <v>100</v>
      </c>
      <c r="AA1332">
        <v>1</v>
      </c>
      <c r="AB1332">
        <v>105</v>
      </c>
      <c r="AC1332">
        <v>60</v>
      </c>
      <c r="AD1332">
        <v>0.05</v>
      </c>
      <c r="AE1332" t="b">
        <v>1</v>
      </c>
      <c r="AF1332" s="21" t="s">
        <v>724</v>
      </c>
      <c r="AG1332">
        <v>5</v>
      </c>
      <c r="AH1332">
        <v>9</v>
      </c>
      <c r="AI1332">
        <v>10</v>
      </c>
      <c r="AJ1332">
        <v>10</v>
      </c>
      <c r="AK1332" s="21" t="s">
        <v>48</v>
      </c>
      <c r="AL1332" t="b">
        <v>0</v>
      </c>
      <c r="AM1332" t="b">
        <v>0</v>
      </c>
      <c r="AN1332">
        <v>50</v>
      </c>
      <c r="AO1332">
        <v>0</v>
      </c>
      <c r="AP1332">
        <v>2000</v>
      </c>
      <c r="AQ1332" s="21" t="s">
        <v>585</v>
      </c>
      <c r="AR1332" s="21"/>
      <c r="AS1332" t="b">
        <v>0</v>
      </c>
      <c r="AT1332" s="21"/>
      <c r="AU1332" s="21"/>
      <c r="AV1332" s="21" t="s">
        <v>501</v>
      </c>
      <c r="AW1332" s="21"/>
      <c r="AX1332" s="21"/>
      <c r="AY1332" s="21"/>
      <c r="BA1332">
        <v>2.0521500000000001</v>
      </c>
      <c r="BB1332" s="21"/>
      <c r="BC1332">
        <v>14524637</v>
      </c>
      <c r="BD1332">
        <v>0</v>
      </c>
      <c r="BE1332">
        <v>0</v>
      </c>
      <c r="BF1332">
        <v>45</v>
      </c>
      <c r="BG1332">
        <v>2</v>
      </c>
      <c r="BH1332">
        <v>50</v>
      </c>
      <c r="BI1332" s="21"/>
      <c r="BJ1332">
        <v>0</v>
      </c>
    </row>
    <row r="1333" spans="1:62" x14ac:dyDescent="0.25">
      <c r="A1333" t="str">
        <f>VLOOKUP(ObjectiveData[[#This Row],[Template ID]],ID_Conversion[],3,FALSE)</f>
        <v>VMAT</v>
      </c>
      <c r="B1333" t="str">
        <f>VLOOKUP(ObjectiveData[[#This Row],[Template ID]],ID_Conversion[],6,FALSE)</f>
        <v>H&amp;N</v>
      </c>
      <c r="C1333" s="15">
        <f>VLOOKUP(ObjectiveData[[#This Row],[Last Modified]],Date_Conversion[],13,FALSE)</f>
        <v>43425.4452662037</v>
      </c>
      <c r="D1333" s="15" t="str">
        <f>VLOOKUP(ObjectiveData[[#This Row],[Template ID]],ObjectiveFiles[],3,FALSE)</f>
        <v>ObjectiveTemplate_5923.xml</v>
      </c>
      <c r="E1333">
        <v>1.7</v>
      </c>
      <c r="F1333" s="21" t="s">
        <v>198</v>
      </c>
      <c r="G1333" s="21" t="s">
        <v>9</v>
      </c>
      <c r="H1333" s="21" t="s">
        <v>14</v>
      </c>
      <c r="I1333" s="21"/>
      <c r="J1333" s="21"/>
      <c r="K1333" s="21" t="s">
        <v>23</v>
      </c>
      <c r="L1333" s="21"/>
      <c r="M1333" s="21" t="s">
        <v>790</v>
      </c>
      <c r="N1333" s="21" t="s">
        <v>662</v>
      </c>
      <c r="O1333" s="21" t="s">
        <v>41</v>
      </c>
      <c r="P1333" t="b">
        <v>0</v>
      </c>
      <c r="Q1333" t="b">
        <v>0</v>
      </c>
      <c r="R1333" t="b">
        <v>0</v>
      </c>
      <c r="S1333">
        <v>40</v>
      </c>
      <c r="T1333">
        <v>30</v>
      </c>
      <c r="U1333">
        <v>0</v>
      </c>
      <c r="V1333" s="21" t="s">
        <v>49</v>
      </c>
      <c r="W1333">
        <v>1000</v>
      </c>
      <c r="X1333">
        <v>100</v>
      </c>
      <c r="Y1333" t="b">
        <v>1</v>
      </c>
      <c r="Z1333">
        <v>100</v>
      </c>
      <c r="AA1333">
        <v>1</v>
      </c>
      <c r="AB1333">
        <v>105</v>
      </c>
      <c r="AC1333">
        <v>60</v>
      </c>
      <c r="AD1333">
        <v>0.05</v>
      </c>
      <c r="AE1333" t="b">
        <v>1</v>
      </c>
      <c r="AF1333" s="21" t="s">
        <v>724</v>
      </c>
      <c r="AG1333">
        <v>5</v>
      </c>
      <c r="AH1333">
        <v>9</v>
      </c>
      <c r="AI1333">
        <v>10</v>
      </c>
      <c r="AJ1333">
        <v>10</v>
      </c>
      <c r="AK1333" s="21" t="s">
        <v>48</v>
      </c>
      <c r="AL1333" t="b">
        <v>0</v>
      </c>
      <c r="AM1333" t="b">
        <v>0</v>
      </c>
      <c r="AN1333">
        <v>50</v>
      </c>
      <c r="AO1333">
        <v>0</v>
      </c>
      <c r="AP1333">
        <v>2000</v>
      </c>
      <c r="AQ1333" s="21" t="s">
        <v>275</v>
      </c>
      <c r="AR1333" s="21"/>
      <c r="AS1333" t="b">
        <v>0</v>
      </c>
      <c r="AT1333" s="21"/>
      <c r="AU1333" s="21"/>
      <c r="AV1333" s="21" t="s">
        <v>270</v>
      </c>
      <c r="AW1333" s="21"/>
      <c r="AX1333" s="21"/>
      <c r="AY1333" s="21"/>
      <c r="BB1333" s="21"/>
      <c r="BC1333">
        <v>255</v>
      </c>
      <c r="BI1333" s="21"/>
    </row>
    <row r="1334" spans="1:62" x14ac:dyDescent="0.25">
      <c r="A1334" t="str">
        <f>VLOOKUP(ObjectiveData[[#This Row],[Template ID]],ID_Conversion[],3,FALSE)</f>
        <v>VMAT</v>
      </c>
      <c r="B1334" t="str">
        <f>VLOOKUP(ObjectiveData[[#This Row],[Template ID]],ID_Conversion[],6,FALSE)</f>
        <v>H&amp;N</v>
      </c>
      <c r="C1334" s="15">
        <f>VLOOKUP(ObjectiveData[[#This Row],[Last Modified]],Date_Conversion[],13,FALSE)</f>
        <v>43425.4452662037</v>
      </c>
      <c r="D1334" s="15" t="str">
        <f>VLOOKUP(ObjectiveData[[#This Row],[Template ID]],ObjectiveFiles[],3,FALSE)</f>
        <v>ObjectiveTemplate_5923.xml</v>
      </c>
      <c r="E1334">
        <v>1.7</v>
      </c>
      <c r="F1334" s="21" t="s">
        <v>198</v>
      </c>
      <c r="G1334" s="21" t="s">
        <v>9</v>
      </c>
      <c r="H1334" s="21" t="s">
        <v>14</v>
      </c>
      <c r="I1334" s="21"/>
      <c r="J1334" s="21"/>
      <c r="K1334" s="21" t="s">
        <v>23</v>
      </c>
      <c r="L1334" s="21"/>
      <c r="M1334" s="21" t="s">
        <v>790</v>
      </c>
      <c r="N1334" s="21" t="s">
        <v>662</v>
      </c>
      <c r="O1334" s="21" t="s">
        <v>41</v>
      </c>
      <c r="P1334" t="b">
        <v>0</v>
      </c>
      <c r="Q1334" t="b">
        <v>0</v>
      </c>
      <c r="R1334" t="b">
        <v>0</v>
      </c>
      <c r="S1334">
        <v>40</v>
      </c>
      <c r="T1334">
        <v>30</v>
      </c>
      <c r="U1334">
        <v>0</v>
      </c>
      <c r="V1334" s="21" t="s">
        <v>49</v>
      </c>
      <c r="W1334">
        <v>1000</v>
      </c>
      <c r="X1334">
        <v>100</v>
      </c>
      <c r="Y1334" t="b">
        <v>1</v>
      </c>
      <c r="Z1334">
        <v>100</v>
      </c>
      <c r="AA1334">
        <v>1</v>
      </c>
      <c r="AB1334">
        <v>105</v>
      </c>
      <c r="AC1334">
        <v>60</v>
      </c>
      <c r="AD1334">
        <v>0.05</v>
      </c>
      <c r="AE1334" t="b">
        <v>1</v>
      </c>
      <c r="AF1334" s="21" t="s">
        <v>724</v>
      </c>
      <c r="AG1334">
        <v>5</v>
      </c>
      <c r="AH1334">
        <v>9</v>
      </c>
      <c r="AI1334">
        <v>10</v>
      </c>
      <c r="AJ1334">
        <v>10</v>
      </c>
      <c r="AK1334" s="21" t="s">
        <v>48</v>
      </c>
      <c r="AL1334" t="b">
        <v>0</v>
      </c>
      <c r="AM1334" t="b">
        <v>0</v>
      </c>
      <c r="AN1334">
        <v>50</v>
      </c>
      <c r="AO1334">
        <v>0</v>
      </c>
      <c r="AP1334">
        <v>2000</v>
      </c>
      <c r="AQ1334" s="21" t="s">
        <v>271</v>
      </c>
      <c r="AR1334" s="21"/>
      <c r="AS1334" t="b">
        <v>0</v>
      </c>
      <c r="AT1334" s="21"/>
      <c r="AU1334" s="21"/>
      <c r="AV1334" s="21" t="s">
        <v>535</v>
      </c>
      <c r="AW1334" s="21"/>
      <c r="AX1334" s="21"/>
      <c r="AY1334" s="21"/>
      <c r="BB1334" s="21"/>
      <c r="BC1334">
        <v>255</v>
      </c>
      <c r="BI1334" s="21"/>
    </row>
    <row r="1335" spans="1:62" x14ac:dyDescent="0.25">
      <c r="A1335" t="str">
        <f>VLOOKUP(ObjectiveData[[#This Row],[Template ID]],ID_Conversion[],3,FALSE)</f>
        <v>VMAT</v>
      </c>
      <c r="B1335" t="str">
        <f>VLOOKUP(ObjectiveData[[#This Row],[Template ID]],ID_Conversion[],6,FALSE)</f>
        <v>H&amp;N</v>
      </c>
      <c r="C1335" s="15">
        <f>VLOOKUP(ObjectiveData[[#This Row],[Last Modified]],Date_Conversion[],13,FALSE)</f>
        <v>43425.4452662037</v>
      </c>
      <c r="D1335" s="15" t="str">
        <f>VLOOKUP(ObjectiveData[[#This Row],[Template ID]],ObjectiveFiles[],3,FALSE)</f>
        <v>ObjectiveTemplate_5923.xml</v>
      </c>
      <c r="E1335">
        <v>1.7</v>
      </c>
      <c r="F1335" s="21" t="s">
        <v>198</v>
      </c>
      <c r="G1335" s="21" t="s">
        <v>9</v>
      </c>
      <c r="H1335" s="21" t="s">
        <v>14</v>
      </c>
      <c r="I1335" s="21"/>
      <c r="J1335" s="21"/>
      <c r="K1335" s="21" t="s">
        <v>23</v>
      </c>
      <c r="L1335" s="21"/>
      <c r="M1335" s="21" t="s">
        <v>790</v>
      </c>
      <c r="N1335" s="21" t="s">
        <v>662</v>
      </c>
      <c r="O1335" s="21" t="s">
        <v>41</v>
      </c>
      <c r="P1335" t="b">
        <v>0</v>
      </c>
      <c r="Q1335" t="b">
        <v>0</v>
      </c>
      <c r="R1335" t="b">
        <v>0</v>
      </c>
      <c r="S1335">
        <v>40</v>
      </c>
      <c r="T1335">
        <v>30</v>
      </c>
      <c r="U1335">
        <v>0</v>
      </c>
      <c r="V1335" s="21" t="s">
        <v>49</v>
      </c>
      <c r="W1335">
        <v>1000</v>
      </c>
      <c r="X1335">
        <v>100</v>
      </c>
      <c r="Y1335" t="b">
        <v>1</v>
      </c>
      <c r="Z1335">
        <v>100</v>
      </c>
      <c r="AA1335">
        <v>1</v>
      </c>
      <c r="AB1335">
        <v>105</v>
      </c>
      <c r="AC1335">
        <v>60</v>
      </c>
      <c r="AD1335">
        <v>0.05</v>
      </c>
      <c r="AE1335" t="b">
        <v>1</v>
      </c>
      <c r="AF1335" s="21" t="s">
        <v>724</v>
      </c>
      <c r="AG1335">
        <v>5</v>
      </c>
      <c r="AH1335">
        <v>9</v>
      </c>
      <c r="AI1335">
        <v>10</v>
      </c>
      <c r="AJ1335">
        <v>10</v>
      </c>
      <c r="AK1335" s="21" t="s">
        <v>48</v>
      </c>
      <c r="AL1335" t="b">
        <v>0</v>
      </c>
      <c r="AM1335" t="b">
        <v>0</v>
      </c>
      <c r="AN1335">
        <v>50</v>
      </c>
      <c r="AO1335">
        <v>0</v>
      </c>
      <c r="AP1335">
        <v>2000</v>
      </c>
      <c r="AQ1335" s="21" t="s">
        <v>270</v>
      </c>
      <c r="AR1335" s="21"/>
      <c r="AS1335" t="b">
        <v>0</v>
      </c>
      <c r="AT1335" s="21"/>
      <c r="AU1335" s="21"/>
      <c r="AV1335" s="21" t="s">
        <v>270</v>
      </c>
      <c r="AW1335" s="21"/>
      <c r="AX1335" s="21"/>
      <c r="AY1335" s="21"/>
      <c r="BB1335" s="21"/>
      <c r="BC1335">
        <v>255</v>
      </c>
      <c r="BI1335" s="21"/>
    </row>
    <row r="1336" spans="1:62" x14ac:dyDescent="0.25">
      <c r="A1336" t="str">
        <f>VLOOKUP(ObjectiveData[[#This Row],[Template ID]],ID_Conversion[],3,FALSE)</f>
        <v>VMAT</v>
      </c>
      <c r="B1336" t="str">
        <f>VLOOKUP(ObjectiveData[[#This Row],[Template ID]],ID_Conversion[],6,FALSE)</f>
        <v>H&amp;N</v>
      </c>
      <c r="C1336" s="15">
        <f>VLOOKUP(ObjectiveData[[#This Row],[Last Modified]],Date_Conversion[],13,FALSE)</f>
        <v>43425.4452662037</v>
      </c>
      <c r="D1336" s="15" t="str">
        <f>VLOOKUP(ObjectiveData[[#This Row],[Template ID]],ObjectiveFiles[],3,FALSE)</f>
        <v>ObjectiveTemplate_5923.xml</v>
      </c>
      <c r="E1336">
        <v>1.7</v>
      </c>
      <c r="F1336" s="21" t="s">
        <v>198</v>
      </c>
      <c r="G1336" s="21" t="s">
        <v>9</v>
      </c>
      <c r="H1336" s="21" t="s">
        <v>14</v>
      </c>
      <c r="I1336" s="21"/>
      <c r="J1336" s="21"/>
      <c r="K1336" s="21" t="s">
        <v>23</v>
      </c>
      <c r="L1336" s="21"/>
      <c r="M1336" s="21" t="s">
        <v>790</v>
      </c>
      <c r="N1336" s="21" t="s">
        <v>662</v>
      </c>
      <c r="O1336" s="21" t="s">
        <v>41</v>
      </c>
      <c r="P1336" t="b">
        <v>0</v>
      </c>
      <c r="Q1336" t="b">
        <v>0</v>
      </c>
      <c r="R1336" t="b">
        <v>0</v>
      </c>
      <c r="S1336">
        <v>40</v>
      </c>
      <c r="T1336">
        <v>30</v>
      </c>
      <c r="U1336">
        <v>0</v>
      </c>
      <c r="V1336" s="21" t="s">
        <v>49</v>
      </c>
      <c r="W1336">
        <v>1000</v>
      </c>
      <c r="X1336">
        <v>100</v>
      </c>
      <c r="Y1336" t="b">
        <v>1</v>
      </c>
      <c r="Z1336">
        <v>100</v>
      </c>
      <c r="AA1336">
        <v>1</v>
      </c>
      <c r="AB1336">
        <v>105</v>
      </c>
      <c r="AC1336">
        <v>60</v>
      </c>
      <c r="AD1336">
        <v>0.05</v>
      </c>
      <c r="AE1336" t="b">
        <v>1</v>
      </c>
      <c r="AF1336" s="21" t="s">
        <v>724</v>
      </c>
      <c r="AG1336">
        <v>5</v>
      </c>
      <c r="AH1336">
        <v>9</v>
      </c>
      <c r="AI1336">
        <v>10</v>
      </c>
      <c r="AJ1336">
        <v>10</v>
      </c>
      <c r="AK1336" s="21" t="s">
        <v>48</v>
      </c>
      <c r="AL1336" t="b">
        <v>0</v>
      </c>
      <c r="AM1336" t="b">
        <v>0</v>
      </c>
      <c r="AN1336">
        <v>50</v>
      </c>
      <c r="AO1336">
        <v>0</v>
      </c>
      <c r="AP1336">
        <v>2000</v>
      </c>
      <c r="AQ1336" s="21" t="s">
        <v>263</v>
      </c>
      <c r="AR1336" s="21"/>
      <c r="AS1336" t="b">
        <v>0</v>
      </c>
      <c r="AT1336" s="21"/>
      <c r="AU1336" s="21"/>
      <c r="AV1336" s="21" t="s">
        <v>501</v>
      </c>
      <c r="AW1336" s="21"/>
      <c r="AX1336" s="21"/>
      <c r="AY1336" s="21"/>
      <c r="BB1336" s="21"/>
      <c r="BC1336">
        <v>13749760</v>
      </c>
      <c r="BI1336" s="21"/>
    </row>
    <row r="1337" spans="1:62" x14ac:dyDescent="0.25">
      <c r="A1337" t="str">
        <f>VLOOKUP(ObjectiveData[[#This Row],[Template ID]],ID_Conversion[],3,FALSE)</f>
        <v>VMAT</v>
      </c>
      <c r="B1337" t="str">
        <f>VLOOKUP(ObjectiveData[[#This Row],[Template ID]],ID_Conversion[],6,FALSE)</f>
        <v>H&amp;N</v>
      </c>
      <c r="C1337" s="15">
        <f>VLOOKUP(ObjectiveData[[#This Row],[Last Modified]],Date_Conversion[],13,FALSE)</f>
        <v>43425.4452662037</v>
      </c>
      <c r="D1337" s="15" t="str">
        <f>VLOOKUP(ObjectiveData[[#This Row],[Template ID]],ObjectiveFiles[],3,FALSE)</f>
        <v>ObjectiveTemplate_5923.xml</v>
      </c>
      <c r="E1337">
        <v>1.7</v>
      </c>
      <c r="F1337" s="21" t="s">
        <v>198</v>
      </c>
      <c r="G1337" s="21" t="s">
        <v>9</v>
      </c>
      <c r="H1337" s="21" t="s">
        <v>14</v>
      </c>
      <c r="I1337" s="21"/>
      <c r="J1337" s="21"/>
      <c r="K1337" s="21" t="s">
        <v>23</v>
      </c>
      <c r="L1337" s="21"/>
      <c r="M1337" s="21" t="s">
        <v>790</v>
      </c>
      <c r="N1337" s="21" t="s">
        <v>662</v>
      </c>
      <c r="O1337" s="21" t="s">
        <v>41</v>
      </c>
      <c r="P1337" t="b">
        <v>0</v>
      </c>
      <c r="Q1337" t="b">
        <v>0</v>
      </c>
      <c r="R1337" t="b">
        <v>0</v>
      </c>
      <c r="S1337">
        <v>40</v>
      </c>
      <c r="T1337">
        <v>30</v>
      </c>
      <c r="U1337">
        <v>0</v>
      </c>
      <c r="V1337" s="21" t="s">
        <v>49</v>
      </c>
      <c r="W1337">
        <v>1000</v>
      </c>
      <c r="X1337">
        <v>100</v>
      </c>
      <c r="Y1337" t="b">
        <v>1</v>
      </c>
      <c r="Z1337">
        <v>100</v>
      </c>
      <c r="AA1337">
        <v>1</v>
      </c>
      <c r="AB1337">
        <v>105</v>
      </c>
      <c r="AC1337">
        <v>60</v>
      </c>
      <c r="AD1337">
        <v>0.05</v>
      </c>
      <c r="AE1337" t="b">
        <v>1</v>
      </c>
      <c r="AF1337" s="21" t="s">
        <v>724</v>
      </c>
      <c r="AG1337">
        <v>5</v>
      </c>
      <c r="AH1337">
        <v>9</v>
      </c>
      <c r="AI1337">
        <v>10</v>
      </c>
      <c r="AJ1337">
        <v>10</v>
      </c>
      <c r="AK1337" s="21" t="s">
        <v>48</v>
      </c>
      <c r="AL1337" t="b">
        <v>0</v>
      </c>
      <c r="AM1337" t="b">
        <v>0</v>
      </c>
      <c r="AN1337">
        <v>50</v>
      </c>
      <c r="AO1337">
        <v>0</v>
      </c>
      <c r="AP1337">
        <v>2000</v>
      </c>
      <c r="AQ1337" s="21" t="s">
        <v>256</v>
      </c>
      <c r="AR1337" s="21"/>
      <c r="AS1337" t="b">
        <v>0</v>
      </c>
      <c r="AT1337" s="21"/>
      <c r="AU1337" s="21"/>
      <c r="AV1337" s="21" t="s">
        <v>244</v>
      </c>
      <c r="AW1337" s="21"/>
      <c r="AX1337" s="21"/>
      <c r="AY1337" s="21"/>
      <c r="BB1337" s="21"/>
      <c r="BC1337">
        <v>16776960</v>
      </c>
      <c r="BI1337" s="21"/>
    </row>
    <row r="1338" spans="1:62" x14ac:dyDescent="0.25">
      <c r="A1338" t="str">
        <f>VLOOKUP(ObjectiveData[[#This Row],[Template ID]],ID_Conversion[],3,FALSE)</f>
        <v>VMAT</v>
      </c>
      <c r="B1338" t="str">
        <f>VLOOKUP(ObjectiveData[[#This Row],[Template ID]],ID_Conversion[],6,FALSE)</f>
        <v>H&amp;N</v>
      </c>
      <c r="C1338" s="15">
        <f>VLOOKUP(ObjectiveData[[#This Row],[Last Modified]],Date_Conversion[],13,FALSE)</f>
        <v>43425.4452662037</v>
      </c>
      <c r="D1338" s="15" t="str">
        <f>VLOOKUP(ObjectiveData[[#This Row],[Template ID]],ObjectiveFiles[],3,FALSE)</f>
        <v>ObjectiveTemplate_5923.xml</v>
      </c>
      <c r="E1338">
        <v>1.7</v>
      </c>
      <c r="F1338" s="21" t="s">
        <v>198</v>
      </c>
      <c r="G1338" s="21" t="s">
        <v>9</v>
      </c>
      <c r="H1338" s="21" t="s">
        <v>14</v>
      </c>
      <c r="I1338" s="21"/>
      <c r="J1338" s="21"/>
      <c r="K1338" s="21" t="s">
        <v>23</v>
      </c>
      <c r="L1338" s="21"/>
      <c r="M1338" s="21" t="s">
        <v>790</v>
      </c>
      <c r="N1338" s="21" t="s">
        <v>662</v>
      </c>
      <c r="O1338" s="21" t="s">
        <v>41</v>
      </c>
      <c r="P1338" t="b">
        <v>0</v>
      </c>
      <c r="Q1338" t="b">
        <v>0</v>
      </c>
      <c r="R1338" t="b">
        <v>0</v>
      </c>
      <c r="S1338">
        <v>40</v>
      </c>
      <c r="T1338">
        <v>30</v>
      </c>
      <c r="U1338">
        <v>0</v>
      </c>
      <c r="V1338" s="21" t="s">
        <v>49</v>
      </c>
      <c r="W1338">
        <v>1000</v>
      </c>
      <c r="X1338">
        <v>100</v>
      </c>
      <c r="Y1338" t="b">
        <v>1</v>
      </c>
      <c r="Z1338">
        <v>100</v>
      </c>
      <c r="AA1338">
        <v>1</v>
      </c>
      <c r="AB1338">
        <v>105</v>
      </c>
      <c r="AC1338">
        <v>60</v>
      </c>
      <c r="AD1338">
        <v>0.05</v>
      </c>
      <c r="AE1338" t="b">
        <v>1</v>
      </c>
      <c r="AF1338" s="21" t="s">
        <v>724</v>
      </c>
      <c r="AG1338">
        <v>5</v>
      </c>
      <c r="AH1338">
        <v>9</v>
      </c>
      <c r="AI1338">
        <v>10</v>
      </c>
      <c r="AJ1338">
        <v>10</v>
      </c>
      <c r="AK1338" s="21" t="s">
        <v>48</v>
      </c>
      <c r="AL1338" t="b">
        <v>0</v>
      </c>
      <c r="AM1338" t="b">
        <v>0</v>
      </c>
      <c r="AN1338">
        <v>50</v>
      </c>
      <c r="AO1338">
        <v>0</v>
      </c>
      <c r="AP1338">
        <v>2000</v>
      </c>
      <c r="AQ1338" s="21" t="s">
        <v>254</v>
      </c>
      <c r="AR1338" s="21"/>
      <c r="AS1338" t="b">
        <v>0</v>
      </c>
      <c r="AT1338" s="21"/>
      <c r="AU1338" s="21"/>
      <c r="AV1338" s="21" t="s">
        <v>244</v>
      </c>
      <c r="AW1338" s="21"/>
      <c r="AX1338" s="21"/>
      <c r="AY1338" s="21"/>
      <c r="BB1338" s="21"/>
      <c r="BC1338">
        <v>2763429</v>
      </c>
      <c r="BI1338" s="21"/>
    </row>
    <row r="1339" spans="1:62" x14ac:dyDescent="0.25">
      <c r="A1339" t="str">
        <f>VLOOKUP(ObjectiveData[[#This Row],[Template ID]],ID_Conversion[],3,FALSE)</f>
        <v>VMAT</v>
      </c>
      <c r="B1339" t="str">
        <f>VLOOKUP(ObjectiveData[[#This Row],[Template ID]],ID_Conversion[],6,FALSE)</f>
        <v>H&amp;N</v>
      </c>
      <c r="C1339" s="15">
        <f>VLOOKUP(ObjectiveData[[#This Row],[Last Modified]],Date_Conversion[],13,FALSE)</f>
        <v>43425.4452662037</v>
      </c>
      <c r="D1339" s="15" t="str">
        <f>VLOOKUP(ObjectiveData[[#This Row],[Template ID]],ObjectiveFiles[],3,FALSE)</f>
        <v>ObjectiveTemplate_5923.xml</v>
      </c>
      <c r="E1339">
        <v>1.7</v>
      </c>
      <c r="F1339" s="21" t="s">
        <v>198</v>
      </c>
      <c r="G1339" s="21" t="s">
        <v>9</v>
      </c>
      <c r="H1339" s="21" t="s">
        <v>14</v>
      </c>
      <c r="I1339" s="21"/>
      <c r="J1339" s="21"/>
      <c r="K1339" s="21" t="s">
        <v>23</v>
      </c>
      <c r="L1339" s="21"/>
      <c r="M1339" s="21" t="s">
        <v>790</v>
      </c>
      <c r="N1339" s="21" t="s">
        <v>662</v>
      </c>
      <c r="O1339" s="21" t="s">
        <v>41</v>
      </c>
      <c r="P1339" t="b">
        <v>0</v>
      </c>
      <c r="Q1339" t="b">
        <v>0</v>
      </c>
      <c r="R1339" t="b">
        <v>0</v>
      </c>
      <c r="S1339">
        <v>40</v>
      </c>
      <c r="T1339">
        <v>30</v>
      </c>
      <c r="U1339">
        <v>0</v>
      </c>
      <c r="V1339" s="21" t="s">
        <v>49</v>
      </c>
      <c r="W1339">
        <v>1000</v>
      </c>
      <c r="X1339">
        <v>100</v>
      </c>
      <c r="Y1339" t="b">
        <v>1</v>
      </c>
      <c r="Z1339">
        <v>100</v>
      </c>
      <c r="AA1339">
        <v>1</v>
      </c>
      <c r="AB1339">
        <v>105</v>
      </c>
      <c r="AC1339">
        <v>60</v>
      </c>
      <c r="AD1339">
        <v>0.05</v>
      </c>
      <c r="AE1339" t="b">
        <v>1</v>
      </c>
      <c r="AF1339" s="21" t="s">
        <v>724</v>
      </c>
      <c r="AG1339">
        <v>5</v>
      </c>
      <c r="AH1339">
        <v>9</v>
      </c>
      <c r="AI1339">
        <v>10</v>
      </c>
      <c r="AJ1339">
        <v>10</v>
      </c>
      <c r="AK1339" s="21" t="s">
        <v>48</v>
      </c>
      <c r="AL1339" t="b">
        <v>0</v>
      </c>
      <c r="AM1339" t="b">
        <v>0</v>
      </c>
      <c r="AN1339">
        <v>50</v>
      </c>
      <c r="AO1339">
        <v>0</v>
      </c>
      <c r="AP1339">
        <v>2000</v>
      </c>
      <c r="AQ1339" s="21" t="s">
        <v>253</v>
      </c>
      <c r="AR1339" s="21"/>
      <c r="AS1339" t="b">
        <v>0</v>
      </c>
      <c r="AT1339" s="21"/>
      <c r="AU1339" s="21"/>
      <c r="AV1339" s="21" t="s">
        <v>244</v>
      </c>
      <c r="AW1339" s="21"/>
      <c r="AX1339" s="21"/>
      <c r="AY1339" s="21"/>
      <c r="BB1339" s="21"/>
      <c r="BC1339">
        <v>13850042</v>
      </c>
      <c r="BI1339" s="21"/>
    </row>
    <row r="1340" spans="1:62" x14ac:dyDescent="0.25">
      <c r="A1340" t="str">
        <f>VLOOKUP(ObjectiveData[[#This Row],[Template ID]],ID_Conversion[],3,FALSE)</f>
        <v>VMAT</v>
      </c>
      <c r="B1340" t="str">
        <f>VLOOKUP(ObjectiveData[[#This Row],[Template ID]],ID_Conversion[],6,FALSE)</f>
        <v>H&amp;N</v>
      </c>
      <c r="C1340" s="15">
        <f>VLOOKUP(ObjectiveData[[#This Row],[Last Modified]],Date_Conversion[],13,FALSE)</f>
        <v>43425.4452662037</v>
      </c>
      <c r="D1340" s="15" t="str">
        <f>VLOOKUP(ObjectiveData[[#This Row],[Template ID]],ObjectiveFiles[],3,FALSE)</f>
        <v>ObjectiveTemplate_5923.xml</v>
      </c>
      <c r="E1340">
        <v>1.7</v>
      </c>
      <c r="F1340" s="21" t="s">
        <v>198</v>
      </c>
      <c r="G1340" s="21" t="s">
        <v>9</v>
      </c>
      <c r="H1340" s="21" t="s">
        <v>14</v>
      </c>
      <c r="I1340" s="21"/>
      <c r="J1340" s="21"/>
      <c r="K1340" s="21" t="s">
        <v>23</v>
      </c>
      <c r="L1340" s="21"/>
      <c r="M1340" s="21" t="s">
        <v>790</v>
      </c>
      <c r="N1340" s="21" t="s">
        <v>662</v>
      </c>
      <c r="O1340" s="21" t="s">
        <v>41</v>
      </c>
      <c r="P1340" t="b">
        <v>0</v>
      </c>
      <c r="Q1340" t="b">
        <v>0</v>
      </c>
      <c r="R1340" t="b">
        <v>0</v>
      </c>
      <c r="S1340">
        <v>40</v>
      </c>
      <c r="T1340">
        <v>30</v>
      </c>
      <c r="U1340">
        <v>0</v>
      </c>
      <c r="V1340" s="21" t="s">
        <v>49</v>
      </c>
      <c r="W1340">
        <v>1000</v>
      </c>
      <c r="X1340">
        <v>100</v>
      </c>
      <c r="Y1340" t="b">
        <v>1</v>
      </c>
      <c r="Z1340">
        <v>100</v>
      </c>
      <c r="AA1340">
        <v>1</v>
      </c>
      <c r="AB1340">
        <v>105</v>
      </c>
      <c r="AC1340">
        <v>60</v>
      </c>
      <c r="AD1340">
        <v>0.05</v>
      </c>
      <c r="AE1340" t="b">
        <v>1</v>
      </c>
      <c r="AF1340" s="21" t="s">
        <v>724</v>
      </c>
      <c r="AG1340">
        <v>5</v>
      </c>
      <c r="AH1340">
        <v>9</v>
      </c>
      <c r="AI1340">
        <v>10</v>
      </c>
      <c r="AJ1340">
        <v>10</v>
      </c>
      <c r="AK1340" s="21" t="s">
        <v>48</v>
      </c>
      <c r="AL1340" t="b">
        <v>0</v>
      </c>
      <c r="AM1340" t="b">
        <v>0</v>
      </c>
      <c r="AN1340">
        <v>50</v>
      </c>
      <c r="AO1340">
        <v>0</v>
      </c>
      <c r="AP1340">
        <v>2000</v>
      </c>
      <c r="AQ1340" s="21" t="s">
        <v>250</v>
      </c>
      <c r="AR1340" s="21"/>
      <c r="AS1340" t="b">
        <v>0</v>
      </c>
      <c r="AT1340" s="21"/>
      <c r="AU1340" s="21"/>
      <c r="AV1340" s="21" t="s">
        <v>244</v>
      </c>
      <c r="AW1340" s="21"/>
      <c r="AX1340" s="21"/>
      <c r="AY1340" s="21"/>
      <c r="BB1340" s="21"/>
      <c r="BC1340">
        <v>25600</v>
      </c>
      <c r="BI1340" s="21"/>
    </row>
    <row r="1341" spans="1:62" x14ac:dyDescent="0.25">
      <c r="A1341" t="str">
        <f>VLOOKUP(ObjectiveData[[#This Row],[Template ID]],ID_Conversion[],3,FALSE)</f>
        <v>VMAT</v>
      </c>
      <c r="B1341" t="str">
        <f>VLOOKUP(ObjectiveData[[#This Row],[Template ID]],ID_Conversion[],6,FALSE)</f>
        <v>H&amp;N</v>
      </c>
      <c r="C1341" s="15">
        <f>VLOOKUP(ObjectiveData[[#This Row],[Last Modified]],Date_Conversion[],13,FALSE)</f>
        <v>43425.4452662037</v>
      </c>
      <c r="D1341" s="15" t="str">
        <f>VLOOKUP(ObjectiveData[[#This Row],[Template ID]],ObjectiveFiles[],3,FALSE)</f>
        <v>ObjectiveTemplate_5923.xml</v>
      </c>
      <c r="E1341">
        <v>1.7</v>
      </c>
      <c r="F1341" s="21" t="s">
        <v>198</v>
      </c>
      <c r="G1341" s="21" t="s">
        <v>9</v>
      </c>
      <c r="H1341" s="21" t="s">
        <v>14</v>
      </c>
      <c r="I1341" s="21"/>
      <c r="J1341" s="21"/>
      <c r="K1341" s="21" t="s">
        <v>23</v>
      </c>
      <c r="L1341" s="21"/>
      <c r="M1341" s="21" t="s">
        <v>790</v>
      </c>
      <c r="N1341" s="21" t="s">
        <v>662</v>
      </c>
      <c r="O1341" s="21" t="s">
        <v>41</v>
      </c>
      <c r="P1341" t="b">
        <v>0</v>
      </c>
      <c r="Q1341" t="b">
        <v>0</v>
      </c>
      <c r="R1341" t="b">
        <v>0</v>
      </c>
      <c r="S1341">
        <v>40</v>
      </c>
      <c r="T1341">
        <v>30</v>
      </c>
      <c r="U1341">
        <v>0</v>
      </c>
      <c r="V1341" s="21" t="s">
        <v>49</v>
      </c>
      <c r="W1341">
        <v>1000</v>
      </c>
      <c r="X1341">
        <v>100</v>
      </c>
      <c r="Y1341" t="b">
        <v>1</v>
      </c>
      <c r="Z1341">
        <v>100</v>
      </c>
      <c r="AA1341">
        <v>1</v>
      </c>
      <c r="AB1341">
        <v>105</v>
      </c>
      <c r="AC1341">
        <v>60</v>
      </c>
      <c r="AD1341">
        <v>0.05</v>
      </c>
      <c r="AE1341" t="b">
        <v>1</v>
      </c>
      <c r="AF1341" s="21" t="s">
        <v>724</v>
      </c>
      <c r="AG1341">
        <v>5</v>
      </c>
      <c r="AH1341">
        <v>9</v>
      </c>
      <c r="AI1341">
        <v>10</v>
      </c>
      <c r="AJ1341">
        <v>10</v>
      </c>
      <c r="AK1341" s="21" t="s">
        <v>48</v>
      </c>
      <c r="AL1341" t="b">
        <v>0</v>
      </c>
      <c r="AM1341" t="b">
        <v>0</v>
      </c>
      <c r="AN1341">
        <v>50</v>
      </c>
      <c r="AO1341">
        <v>0</v>
      </c>
      <c r="AP1341">
        <v>2000</v>
      </c>
      <c r="AQ1341" s="21" t="s">
        <v>249</v>
      </c>
      <c r="AR1341" s="21"/>
      <c r="AS1341" t="b">
        <v>0</v>
      </c>
      <c r="AT1341" s="21"/>
      <c r="AU1341" s="21"/>
      <c r="AV1341" s="21" t="s">
        <v>244</v>
      </c>
      <c r="AW1341" s="21"/>
      <c r="AX1341" s="21"/>
      <c r="AY1341" s="21"/>
      <c r="BB1341" s="21"/>
      <c r="BC1341">
        <v>7346457</v>
      </c>
      <c r="BI1341" s="21"/>
    </row>
    <row r="1342" spans="1:62" x14ac:dyDescent="0.25">
      <c r="A1342" t="str">
        <f>VLOOKUP(ObjectiveData[[#This Row],[Template ID]],ID_Conversion[],3,FALSE)</f>
        <v>VMAT</v>
      </c>
      <c r="B1342" t="str">
        <f>VLOOKUP(ObjectiveData[[#This Row],[Template ID]],ID_Conversion[],6,FALSE)</f>
        <v>H&amp;N</v>
      </c>
      <c r="C1342" s="15">
        <f>VLOOKUP(ObjectiveData[[#This Row],[Last Modified]],Date_Conversion[],13,FALSE)</f>
        <v>43425.4452662037</v>
      </c>
      <c r="D1342" s="15" t="str">
        <f>VLOOKUP(ObjectiveData[[#This Row],[Template ID]],ObjectiveFiles[],3,FALSE)</f>
        <v>ObjectiveTemplate_5923.xml</v>
      </c>
      <c r="E1342">
        <v>1.7</v>
      </c>
      <c r="F1342" s="21" t="s">
        <v>198</v>
      </c>
      <c r="G1342" s="21" t="s">
        <v>9</v>
      </c>
      <c r="H1342" s="21" t="s">
        <v>14</v>
      </c>
      <c r="I1342" s="21"/>
      <c r="J1342" s="21"/>
      <c r="K1342" s="21" t="s">
        <v>23</v>
      </c>
      <c r="L1342" s="21"/>
      <c r="M1342" s="21" t="s">
        <v>790</v>
      </c>
      <c r="N1342" s="21" t="s">
        <v>662</v>
      </c>
      <c r="O1342" s="21" t="s">
        <v>41</v>
      </c>
      <c r="P1342" t="b">
        <v>0</v>
      </c>
      <c r="Q1342" t="b">
        <v>0</v>
      </c>
      <c r="R1342" t="b">
        <v>0</v>
      </c>
      <c r="S1342">
        <v>40</v>
      </c>
      <c r="T1342">
        <v>30</v>
      </c>
      <c r="U1342">
        <v>0</v>
      </c>
      <c r="V1342" s="21" t="s">
        <v>49</v>
      </c>
      <c r="W1342">
        <v>1000</v>
      </c>
      <c r="X1342">
        <v>100</v>
      </c>
      <c r="Y1342" t="b">
        <v>1</v>
      </c>
      <c r="Z1342">
        <v>100</v>
      </c>
      <c r="AA1342">
        <v>1</v>
      </c>
      <c r="AB1342">
        <v>105</v>
      </c>
      <c r="AC1342">
        <v>60</v>
      </c>
      <c r="AD1342">
        <v>0.05</v>
      </c>
      <c r="AE1342" t="b">
        <v>1</v>
      </c>
      <c r="AF1342" s="21" t="s">
        <v>724</v>
      </c>
      <c r="AG1342">
        <v>5</v>
      </c>
      <c r="AH1342">
        <v>9</v>
      </c>
      <c r="AI1342">
        <v>10</v>
      </c>
      <c r="AJ1342">
        <v>10</v>
      </c>
      <c r="AK1342" s="21" t="s">
        <v>48</v>
      </c>
      <c r="AL1342" t="b">
        <v>0</v>
      </c>
      <c r="AM1342" t="b">
        <v>0</v>
      </c>
      <c r="AN1342">
        <v>50</v>
      </c>
      <c r="AO1342">
        <v>0</v>
      </c>
      <c r="AP1342">
        <v>2000</v>
      </c>
      <c r="AQ1342" s="21" t="s">
        <v>242</v>
      </c>
      <c r="AR1342" s="21"/>
      <c r="AS1342" t="b">
        <v>0</v>
      </c>
      <c r="AT1342" s="21"/>
      <c r="AU1342" s="21"/>
      <c r="AV1342" s="21" t="s">
        <v>501</v>
      </c>
      <c r="AW1342" s="21"/>
      <c r="AX1342" s="21"/>
      <c r="AY1342" s="21"/>
      <c r="BA1342">
        <v>1</v>
      </c>
      <c r="BB1342" s="21"/>
      <c r="BC1342">
        <v>2330219</v>
      </c>
      <c r="BD1342">
        <v>0</v>
      </c>
      <c r="BE1342">
        <v>0</v>
      </c>
      <c r="BF1342">
        <v>15</v>
      </c>
      <c r="BG1342">
        <v>20</v>
      </c>
      <c r="BH1342">
        <v>50</v>
      </c>
      <c r="BI1342" s="21"/>
      <c r="BJ1342">
        <v>0</v>
      </c>
    </row>
    <row r="1343" spans="1:62" x14ac:dyDescent="0.25">
      <c r="A1343" t="str">
        <f>VLOOKUP(ObjectiveData[[#This Row],[Template ID]],ID_Conversion[],3,FALSE)</f>
        <v>VMAT</v>
      </c>
      <c r="B1343" t="str">
        <f>VLOOKUP(ObjectiveData[[#This Row],[Template ID]],ID_Conversion[],6,FALSE)</f>
        <v>H&amp;N</v>
      </c>
      <c r="C1343" s="15">
        <f>VLOOKUP(ObjectiveData[[#This Row],[Last Modified]],Date_Conversion[],13,FALSE)</f>
        <v>43425.4452662037</v>
      </c>
      <c r="D1343" s="15" t="str">
        <f>VLOOKUP(ObjectiveData[[#This Row],[Template ID]],ObjectiveFiles[],3,FALSE)</f>
        <v>ObjectiveTemplate_5923.xml</v>
      </c>
      <c r="E1343">
        <v>1.7</v>
      </c>
      <c r="F1343" s="21" t="s">
        <v>198</v>
      </c>
      <c r="G1343" s="21" t="s">
        <v>9</v>
      </c>
      <c r="H1343" s="21" t="s">
        <v>14</v>
      </c>
      <c r="I1343" s="21"/>
      <c r="J1343" s="21"/>
      <c r="K1343" s="21" t="s">
        <v>23</v>
      </c>
      <c r="L1343" s="21"/>
      <c r="M1343" s="21" t="s">
        <v>790</v>
      </c>
      <c r="N1343" s="21" t="s">
        <v>662</v>
      </c>
      <c r="O1343" s="21" t="s">
        <v>41</v>
      </c>
      <c r="P1343" t="b">
        <v>0</v>
      </c>
      <c r="Q1343" t="b">
        <v>0</v>
      </c>
      <c r="R1343" t="b">
        <v>0</v>
      </c>
      <c r="S1343">
        <v>40</v>
      </c>
      <c r="T1343">
        <v>30</v>
      </c>
      <c r="U1343">
        <v>0</v>
      </c>
      <c r="V1343" s="21" t="s">
        <v>49</v>
      </c>
      <c r="W1343">
        <v>1000</v>
      </c>
      <c r="X1343">
        <v>100</v>
      </c>
      <c r="Y1343" t="b">
        <v>1</v>
      </c>
      <c r="Z1343">
        <v>100</v>
      </c>
      <c r="AA1343">
        <v>1</v>
      </c>
      <c r="AB1343">
        <v>105</v>
      </c>
      <c r="AC1343">
        <v>60</v>
      </c>
      <c r="AD1343">
        <v>0.05</v>
      </c>
      <c r="AE1343" t="b">
        <v>1</v>
      </c>
      <c r="AF1343" s="21" t="s">
        <v>724</v>
      </c>
      <c r="AG1343">
        <v>5</v>
      </c>
      <c r="AH1343">
        <v>9</v>
      </c>
      <c r="AI1343">
        <v>10</v>
      </c>
      <c r="AJ1343">
        <v>10</v>
      </c>
      <c r="AK1343" s="21" t="s">
        <v>48</v>
      </c>
      <c r="AL1343" t="b">
        <v>0</v>
      </c>
      <c r="AM1343" t="b">
        <v>0</v>
      </c>
      <c r="AN1343">
        <v>50</v>
      </c>
      <c r="AO1343">
        <v>0</v>
      </c>
      <c r="AP1343">
        <v>2000</v>
      </c>
      <c r="AQ1343" s="21" t="s">
        <v>242</v>
      </c>
      <c r="AR1343" s="21"/>
      <c r="AS1343" t="b">
        <v>0</v>
      </c>
      <c r="AT1343" s="21"/>
      <c r="AU1343" s="21"/>
      <c r="AV1343" s="21" t="s">
        <v>501</v>
      </c>
      <c r="AW1343" s="21"/>
      <c r="AX1343" s="21"/>
      <c r="AY1343" s="21"/>
      <c r="BA1343">
        <v>1</v>
      </c>
      <c r="BB1343" s="21"/>
      <c r="BC1343">
        <v>2330219</v>
      </c>
      <c r="BD1343">
        <v>0</v>
      </c>
      <c r="BE1343">
        <v>0</v>
      </c>
      <c r="BF1343">
        <v>30</v>
      </c>
      <c r="BG1343">
        <v>2</v>
      </c>
      <c r="BH1343">
        <v>50</v>
      </c>
      <c r="BI1343" s="21"/>
      <c r="BJ1343">
        <v>0</v>
      </c>
    </row>
    <row r="1344" spans="1:62" x14ac:dyDescent="0.25">
      <c r="A1344" t="str">
        <f>VLOOKUP(ObjectiveData[[#This Row],[Template ID]],ID_Conversion[],3,FALSE)</f>
        <v>VMAT</v>
      </c>
      <c r="B1344" t="str">
        <f>VLOOKUP(ObjectiveData[[#This Row],[Template ID]],ID_Conversion[],6,FALSE)</f>
        <v>H&amp;N</v>
      </c>
      <c r="C1344" s="15">
        <f>VLOOKUP(ObjectiveData[[#This Row],[Last Modified]],Date_Conversion[],13,FALSE)</f>
        <v>43425.4452662037</v>
      </c>
      <c r="D1344" s="15" t="str">
        <f>VLOOKUP(ObjectiveData[[#This Row],[Template ID]],ObjectiveFiles[],3,FALSE)</f>
        <v>ObjectiveTemplate_5923.xml</v>
      </c>
      <c r="E1344">
        <v>1.7</v>
      </c>
      <c r="F1344" s="21" t="s">
        <v>198</v>
      </c>
      <c r="G1344" s="21" t="s">
        <v>9</v>
      </c>
      <c r="H1344" s="21" t="s">
        <v>14</v>
      </c>
      <c r="I1344" s="21"/>
      <c r="J1344" s="21"/>
      <c r="K1344" s="21" t="s">
        <v>23</v>
      </c>
      <c r="L1344" s="21"/>
      <c r="M1344" s="21" t="s">
        <v>790</v>
      </c>
      <c r="N1344" s="21" t="s">
        <v>662</v>
      </c>
      <c r="O1344" s="21" t="s">
        <v>41</v>
      </c>
      <c r="P1344" t="b">
        <v>0</v>
      </c>
      <c r="Q1344" t="b">
        <v>0</v>
      </c>
      <c r="R1344" t="b">
        <v>0</v>
      </c>
      <c r="S1344">
        <v>40</v>
      </c>
      <c r="T1344">
        <v>30</v>
      </c>
      <c r="U1344">
        <v>0</v>
      </c>
      <c r="V1344" s="21" t="s">
        <v>49</v>
      </c>
      <c r="W1344">
        <v>1000</v>
      </c>
      <c r="X1344">
        <v>100</v>
      </c>
      <c r="Y1344" t="b">
        <v>1</v>
      </c>
      <c r="Z1344">
        <v>100</v>
      </c>
      <c r="AA1344">
        <v>1</v>
      </c>
      <c r="AB1344">
        <v>105</v>
      </c>
      <c r="AC1344">
        <v>60</v>
      </c>
      <c r="AD1344">
        <v>0.05</v>
      </c>
      <c r="AE1344" t="b">
        <v>1</v>
      </c>
      <c r="AF1344" s="21" t="s">
        <v>724</v>
      </c>
      <c r="AG1344">
        <v>5</v>
      </c>
      <c r="AH1344">
        <v>9</v>
      </c>
      <c r="AI1344">
        <v>10</v>
      </c>
      <c r="AJ1344">
        <v>10</v>
      </c>
      <c r="AK1344" s="21" t="s">
        <v>48</v>
      </c>
      <c r="AL1344" t="b">
        <v>0</v>
      </c>
      <c r="AM1344" t="b">
        <v>0</v>
      </c>
      <c r="AN1344">
        <v>50</v>
      </c>
      <c r="AO1344">
        <v>0</v>
      </c>
      <c r="AP1344">
        <v>2000</v>
      </c>
      <c r="AQ1344" s="21" t="s">
        <v>241</v>
      </c>
      <c r="AR1344" s="21"/>
      <c r="AS1344" t="b">
        <v>0</v>
      </c>
      <c r="AT1344" s="21"/>
      <c r="AU1344" s="21"/>
      <c r="AV1344" s="21" t="s">
        <v>501</v>
      </c>
      <c r="AW1344" s="21"/>
      <c r="AX1344" s="21"/>
      <c r="AY1344" s="21"/>
      <c r="BA1344">
        <v>1</v>
      </c>
      <c r="BB1344" s="21"/>
      <c r="BC1344">
        <v>10526303</v>
      </c>
      <c r="BD1344">
        <v>0</v>
      </c>
      <c r="BE1344">
        <v>0</v>
      </c>
      <c r="BF1344">
        <v>15</v>
      </c>
      <c r="BG1344">
        <v>20</v>
      </c>
      <c r="BH1344">
        <v>50</v>
      </c>
      <c r="BI1344" s="21"/>
      <c r="BJ1344">
        <v>0</v>
      </c>
    </row>
    <row r="1345" spans="1:62" x14ac:dyDescent="0.25">
      <c r="A1345" t="str">
        <f>VLOOKUP(ObjectiveData[[#This Row],[Template ID]],ID_Conversion[],3,FALSE)</f>
        <v>VMAT</v>
      </c>
      <c r="B1345" t="str">
        <f>VLOOKUP(ObjectiveData[[#This Row],[Template ID]],ID_Conversion[],6,FALSE)</f>
        <v>H&amp;N</v>
      </c>
      <c r="C1345" s="15">
        <f>VLOOKUP(ObjectiveData[[#This Row],[Last Modified]],Date_Conversion[],13,FALSE)</f>
        <v>43425.4452662037</v>
      </c>
      <c r="D1345" s="15" t="str">
        <f>VLOOKUP(ObjectiveData[[#This Row],[Template ID]],ObjectiveFiles[],3,FALSE)</f>
        <v>ObjectiveTemplate_5923.xml</v>
      </c>
      <c r="E1345">
        <v>1.7</v>
      </c>
      <c r="F1345" s="21" t="s">
        <v>198</v>
      </c>
      <c r="G1345" s="21" t="s">
        <v>9</v>
      </c>
      <c r="H1345" s="21" t="s">
        <v>14</v>
      </c>
      <c r="I1345" s="21"/>
      <c r="J1345" s="21"/>
      <c r="K1345" s="21" t="s">
        <v>23</v>
      </c>
      <c r="L1345" s="21"/>
      <c r="M1345" s="21" t="s">
        <v>790</v>
      </c>
      <c r="N1345" s="21" t="s">
        <v>662</v>
      </c>
      <c r="O1345" s="21" t="s">
        <v>41</v>
      </c>
      <c r="P1345" t="b">
        <v>0</v>
      </c>
      <c r="Q1345" t="b">
        <v>0</v>
      </c>
      <c r="R1345" t="b">
        <v>0</v>
      </c>
      <c r="S1345">
        <v>40</v>
      </c>
      <c r="T1345">
        <v>30</v>
      </c>
      <c r="U1345">
        <v>0</v>
      </c>
      <c r="V1345" s="21" t="s">
        <v>49</v>
      </c>
      <c r="W1345">
        <v>1000</v>
      </c>
      <c r="X1345">
        <v>100</v>
      </c>
      <c r="Y1345" t="b">
        <v>1</v>
      </c>
      <c r="Z1345">
        <v>100</v>
      </c>
      <c r="AA1345">
        <v>1</v>
      </c>
      <c r="AB1345">
        <v>105</v>
      </c>
      <c r="AC1345">
        <v>60</v>
      </c>
      <c r="AD1345">
        <v>0.05</v>
      </c>
      <c r="AE1345" t="b">
        <v>1</v>
      </c>
      <c r="AF1345" s="21" t="s">
        <v>724</v>
      </c>
      <c r="AG1345">
        <v>5</v>
      </c>
      <c r="AH1345">
        <v>9</v>
      </c>
      <c r="AI1345">
        <v>10</v>
      </c>
      <c r="AJ1345">
        <v>10</v>
      </c>
      <c r="AK1345" s="21" t="s">
        <v>48</v>
      </c>
      <c r="AL1345" t="b">
        <v>0</v>
      </c>
      <c r="AM1345" t="b">
        <v>0</v>
      </c>
      <c r="AN1345">
        <v>50</v>
      </c>
      <c r="AO1345">
        <v>0</v>
      </c>
      <c r="AP1345">
        <v>2000</v>
      </c>
      <c r="AQ1345" s="21" t="s">
        <v>241</v>
      </c>
      <c r="AR1345" s="21"/>
      <c r="AS1345" t="b">
        <v>0</v>
      </c>
      <c r="AT1345" s="21"/>
      <c r="AU1345" s="21"/>
      <c r="AV1345" s="21" t="s">
        <v>501</v>
      </c>
      <c r="AW1345" s="21"/>
      <c r="AX1345" s="21"/>
      <c r="AY1345" s="21"/>
      <c r="BA1345">
        <v>1</v>
      </c>
      <c r="BB1345" s="21"/>
      <c r="BC1345">
        <v>10526303</v>
      </c>
      <c r="BD1345">
        <v>0</v>
      </c>
      <c r="BE1345">
        <v>0</v>
      </c>
      <c r="BF1345">
        <v>30</v>
      </c>
      <c r="BG1345">
        <v>2</v>
      </c>
      <c r="BH1345">
        <v>50</v>
      </c>
      <c r="BI1345" s="21"/>
      <c r="BJ1345">
        <v>0</v>
      </c>
    </row>
    <row r="1346" spans="1:62" x14ac:dyDescent="0.25">
      <c r="A1346" t="str">
        <f>VLOOKUP(ObjectiveData[[#This Row],[Template ID]],ID_Conversion[],3,FALSE)</f>
        <v>VMAT</v>
      </c>
      <c r="B1346" t="str">
        <f>VLOOKUP(ObjectiveData[[#This Row],[Template ID]],ID_Conversion[],6,FALSE)</f>
        <v>H&amp;N</v>
      </c>
      <c r="C1346" s="15">
        <f>VLOOKUP(ObjectiveData[[#This Row],[Last Modified]],Date_Conversion[],13,FALSE)</f>
        <v>43425.4452662037</v>
      </c>
      <c r="D1346" s="15" t="str">
        <f>VLOOKUP(ObjectiveData[[#This Row],[Template ID]],ObjectiveFiles[],3,FALSE)</f>
        <v>ObjectiveTemplate_5923.xml</v>
      </c>
      <c r="E1346">
        <v>1.7</v>
      </c>
      <c r="F1346" s="21" t="s">
        <v>198</v>
      </c>
      <c r="G1346" s="21" t="s">
        <v>9</v>
      </c>
      <c r="H1346" s="21" t="s">
        <v>14</v>
      </c>
      <c r="I1346" s="21"/>
      <c r="J1346" s="21"/>
      <c r="K1346" s="21" t="s">
        <v>23</v>
      </c>
      <c r="L1346" s="21"/>
      <c r="M1346" s="21" t="s">
        <v>790</v>
      </c>
      <c r="N1346" s="21" t="s">
        <v>662</v>
      </c>
      <c r="O1346" s="21" t="s">
        <v>41</v>
      </c>
      <c r="P1346" t="b">
        <v>0</v>
      </c>
      <c r="Q1346" t="b">
        <v>0</v>
      </c>
      <c r="R1346" t="b">
        <v>0</v>
      </c>
      <c r="S1346">
        <v>40</v>
      </c>
      <c r="T1346">
        <v>30</v>
      </c>
      <c r="U1346">
        <v>0</v>
      </c>
      <c r="V1346" s="21" t="s">
        <v>49</v>
      </c>
      <c r="W1346">
        <v>1000</v>
      </c>
      <c r="X1346">
        <v>100</v>
      </c>
      <c r="Y1346" t="b">
        <v>1</v>
      </c>
      <c r="Z1346">
        <v>100</v>
      </c>
      <c r="AA1346">
        <v>1</v>
      </c>
      <c r="AB1346">
        <v>105</v>
      </c>
      <c r="AC1346">
        <v>60</v>
      </c>
      <c r="AD1346">
        <v>0.05</v>
      </c>
      <c r="AE1346" t="b">
        <v>1</v>
      </c>
      <c r="AF1346" s="21" t="s">
        <v>724</v>
      </c>
      <c r="AG1346">
        <v>5</v>
      </c>
      <c r="AH1346">
        <v>9</v>
      </c>
      <c r="AI1346">
        <v>10</v>
      </c>
      <c r="AJ1346">
        <v>10</v>
      </c>
      <c r="AK1346" s="21" t="s">
        <v>48</v>
      </c>
      <c r="AL1346" t="b">
        <v>0</v>
      </c>
      <c r="AM1346" t="b">
        <v>0</v>
      </c>
      <c r="AN1346">
        <v>50</v>
      </c>
      <c r="AO1346">
        <v>0</v>
      </c>
      <c r="AP1346">
        <v>2000</v>
      </c>
      <c r="AQ1346" s="21" t="s">
        <v>234</v>
      </c>
      <c r="AR1346" s="21"/>
      <c r="AS1346" t="b">
        <v>0</v>
      </c>
      <c r="AT1346" s="21"/>
      <c r="AU1346" s="21"/>
      <c r="AV1346" s="21" t="s">
        <v>503</v>
      </c>
      <c r="AW1346" s="21"/>
      <c r="AX1346" s="21"/>
      <c r="AY1346" s="21"/>
      <c r="BB1346" s="21"/>
      <c r="BC1346">
        <v>14524637</v>
      </c>
      <c r="BI1346" s="21"/>
    </row>
    <row r="1347" spans="1:62" x14ac:dyDescent="0.25">
      <c r="A1347" t="str">
        <f>VLOOKUP(ObjectiveData[[#This Row],[Template ID]],ID_Conversion[],3,FALSE)</f>
        <v>VMAT</v>
      </c>
      <c r="B1347" t="str">
        <f>VLOOKUP(ObjectiveData[[#This Row],[Template ID]],ID_Conversion[],6,FALSE)</f>
        <v>H&amp;N</v>
      </c>
      <c r="C1347" s="15">
        <f>VLOOKUP(ObjectiveData[[#This Row],[Last Modified]],Date_Conversion[],13,FALSE)</f>
        <v>43425.4452662037</v>
      </c>
      <c r="D1347" s="15" t="str">
        <f>VLOOKUP(ObjectiveData[[#This Row],[Template ID]],ObjectiveFiles[],3,FALSE)</f>
        <v>ObjectiveTemplate_5923.xml</v>
      </c>
      <c r="E1347">
        <v>1.7</v>
      </c>
      <c r="F1347" s="21" t="s">
        <v>198</v>
      </c>
      <c r="G1347" s="21" t="s">
        <v>9</v>
      </c>
      <c r="H1347" s="21" t="s">
        <v>14</v>
      </c>
      <c r="I1347" s="21"/>
      <c r="J1347" s="21"/>
      <c r="K1347" s="21" t="s">
        <v>23</v>
      </c>
      <c r="L1347" s="21"/>
      <c r="M1347" s="21" t="s">
        <v>790</v>
      </c>
      <c r="N1347" s="21" t="s">
        <v>662</v>
      </c>
      <c r="O1347" s="21" t="s">
        <v>41</v>
      </c>
      <c r="P1347" t="b">
        <v>0</v>
      </c>
      <c r="Q1347" t="b">
        <v>0</v>
      </c>
      <c r="R1347" t="b">
        <v>0</v>
      </c>
      <c r="S1347">
        <v>40</v>
      </c>
      <c r="T1347">
        <v>30</v>
      </c>
      <c r="U1347">
        <v>0</v>
      </c>
      <c r="V1347" s="21" t="s">
        <v>49</v>
      </c>
      <c r="W1347">
        <v>1000</v>
      </c>
      <c r="X1347">
        <v>100</v>
      </c>
      <c r="Y1347" t="b">
        <v>1</v>
      </c>
      <c r="Z1347">
        <v>100</v>
      </c>
      <c r="AA1347">
        <v>1</v>
      </c>
      <c r="AB1347">
        <v>105</v>
      </c>
      <c r="AC1347">
        <v>60</v>
      </c>
      <c r="AD1347">
        <v>0.05</v>
      </c>
      <c r="AE1347" t="b">
        <v>1</v>
      </c>
      <c r="AF1347" s="21" t="s">
        <v>724</v>
      </c>
      <c r="AG1347">
        <v>5</v>
      </c>
      <c r="AH1347">
        <v>9</v>
      </c>
      <c r="AI1347">
        <v>10</v>
      </c>
      <c r="AJ1347">
        <v>10</v>
      </c>
      <c r="AK1347" s="21" t="s">
        <v>48</v>
      </c>
      <c r="AL1347" t="b">
        <v>0</v>
      </c>
      <c r="AM1347" t="b">
        <v>0</v>
      </c>
      <c r="AN1347">
        <v>50</v>
      </c>
      <c r="AO1347">
        <v>0</v>
      </c>
      <c r="AP1347">
        <v>2000</v>
      </c>
      <c r="AQ1347" s="21" t="s">
        <v>233</v>
      </c>
      <c r="AR1347" s="21"/>
      <c r="AS1347" t="b">
        <v>0</v>
      </c>
      <c r="AT1347" s="21"/>
      <c r="AU1347" s="21"/>
      <c r="AV1347" s="21" t="s">
        <v>501</v>
      </c>
      <c r="AW1347" s="21"/>
      <c r="AX1347" s="21"/>
      <c r="AY1347" s="21"/>
      <c r="BA1347">
        <v>2.1943899999999998</v>
      </c>
      <c r="BB1347" s="21"/>
      <c r="BC1347">
        <v>8388736</v>
      </c>
      <c r="BD1347">
        <v>0</v>
      </c>
      <c r="BE1347">
        <v>0</v>
      </c>
      <c r="BF1347">
        <v>20</v>
      </c>
      <c r="BG1347">
        <v>0</v>
      </c>
      <c r="BH1347">
        <v>80</v>
      </c>
      <c r="BI1347" s="21"/>
      <c r="BJ1347">
        <v>0</v>
      </c>
    </row>
    <row r="1348" spans="1:62" x14ac:dyDescent="0.25">
      <c r="A1348" t="str">
        <f>VLOOKUP(ObjectiveData[[#This Row],[Template ID]],ID_Conversion[],3,FALSE)</f>
        <v>VMAT</v>
      </c>
      <c r="B1348" t="str">
        <f>VLOOKUP(ObjectiveData[[#This Row],[Template ID]],ID_Conversion[],6,FALSE)</f>
        <v>H&amp;N</v>
      </c>
      <c r="C1348" s="15">
        <f>VLOOKUP(ObjectiveData[[#This Row],[Last Modified]],Date_Conversion[],13,FALSE)</f>
        <v>43425.4452662037</v>
      </c>
      <c r="D1348" s="15" t="str">
        <f>VLOOKUP(ObjectiveData[[#This Row],[Template ID]],ObjectiveFiles[],3,FALSE)</f>
        <v>ObjectiveTemplate_5923.xml</v>
      </c>
      <c r="E1348">
        <v>1.7</v>
      </c>
      <c r="F1348" s="21" t="s">
        <v>198</v>
      </c>
      <c r="G1348" s="21" t="s">
        <v>9</v>
      </c>
      <c r="H1348" s="21" t="s">
        <v>14</v>
      </c>
      <c r="I1348" s="21"/>
      <c r="J1348" s="21"/>
      <c r="K1348" s="21" t="s">
        <v>23</v>
      </c>
      <c r="L1348" s="21"/>
      <c r="M1348" s="21" t="s">
        <v>790</v>
      </c>
      <c r="N1348" s="21" t="s">
        <v>662</v>
      </c>
      <c r="O1348" s="21" t="s">
        <v>41</v>
      </c>
      <c r="P1348" t="b">
        <v>0</v>
      </c>
      <c r="Q1348" t="b">
        <v>0</v>
      </c>
      <c r="R1348" t="b">
        <v>0</v>
      </c>
      <c r="S1348">
        <v>40</v>
      </c>
      <c r="T1348">
        <v>30</v>
      </c>
      <c r="U1348">
        <v>0</v>
      </c>
      <c r="V1348" s="21" t="s">
        <v>49</v>
      </c>
      <c r="W1348">
        <v>1000</v>
      </c>
      <c r="X1348">
        <v>100</v>
      </c>
      <c r="Y1348" t="b">
        <v>1</v>
      </c>
      <c r="Z1348">
        <v>100</v>
      </c>
      <c r="AA1348">
        <v>1</v>
      </c>
      <c r="AB1348">
        <v>105</v>
      </c>
      <c r="AC1348">
        <v>60</v>
      </c>
      <c r="AD1348">
        <v>0.05</v>
      </c>
      <c r="AE1348" t="b">
        <v>1</v>
      </c>
      <c r="AF1348" s="21" t="s">
        <v>724</v>
      </c>
      <c r="AG1348">
        <v>5</v>
      </c>
      <c r="AH1348">
        <v>9</v>
      </c>
      <c r="AI1348">
        <v>10</v>
      </c>
      <c r="AJ1348">
        <v>10</v>
      </c>
      <c r="AK1348" s="21" t="s">
        <v>48</v>
      </c>
      <c r="AL1348" t="b">
        <v>0</v>
      </c>
      <c r="AM1348" t="b">
        <v>0</v>
      </c>
      <c r="AN1348">
        <v>50</v>
      </c>
      <c r="AO1348">
        <v>0</v>
      </c>
      <c r="AP1348">
        <v>2000</v>
      </c>
      <c r="AQ1348" s="21" t="s">
        <v>232</v>
      </c>
      <c r="AR1348" s="21"/>
      <c r="AS1348" t="b">
        <v>0</v>
      </c>
      <c r="AT1348" s="21"/>
      <c r="AU1348" s="21"/>
      <c r="AV1348" s="21" t="s">
        <v>501</v>
      </c>
      <c r="AW1348" s="21"/>
      <c r="AX1348" s="21"/>
      <c r="AY1348" s="21"/>
      <c r="BB1348" s="21"/>
      <c r="BC1348">
        <v>64636</v>
      </c>
      <c r="BI1348" s="21"/>
    </row>
    <row r="1349" spans="1:62" x14ac:dyDescent="0.25">
      <c r="A1349" t="str">
        <f>VLOOKUP(ObjectiveData[[#This Row],[Template ID]],ID_Conversion[],3,FALSE)</f>
        <v>VMAT</v>
      </c>
      <c r="B1349" t="str">
        <f>VLOOKUP(ObjectiveData[[#This Row],[Template ID]],ID_Conversion[],6,FALSE)</f>
        <v>H&amp;N</v>
      </c>
      <c r="C1349" s="15">
        <f>VLOOKUP(ObjectiveData[[#This Row],[Last Modified]],Date_Conversion[],13,FALSE)</f>
        <v>43425.4452662037</v>
      </c>
      <c r="D1349" s="15" t="str">
        <f>VLOOKUP(ObjectiveData[[#This Row],[Template ID]],ObjectiveFiles[],3,FALSE)</f>
        <v>ObjectiveTemplate_5923.xml</v>
      </c>
      <c r="E1349">
        <v>1.7</v>
      </c>
      <c r="F1349" s="21" t="s">
        <v>198</v>
      </c>
      <c r="G1349" s="21" t="s">
        <v>9</v>
      </c>
      <c r="H1349" s="21" t="s">
        <v>14</v>
      </c>
      <c r="I1349" s="21"/>
      <c r="J1349" s="21"/>
      <c r="K1349" s="21" t="s">
        <v>23</v>
      </c>
      <c r="L1349" s="21"/>
      <c r="M1349" s="21" t="s">
        <v>790</v>
      </c>
      <c r="N1349" s="21" t="s">
        <v>662</v>
      </c>
      <c r="O1349" s="21" t="s">
        <v>41</v>
      </c>
      <c r="P1349" t="b">
        <v>0</v>
      </c>
      <c r="Q1349" t="b">
        <v>0</v>
      </c>
      <c r="R1349" t="b">
        <v>0</v>
      </c>
      <c r="S1349">
        <v>40</v>
      </c>
      <c r="T1349">
        <v>30</v>
      </c>
      <c r="U1349">
        <v>0</v>
      </c>
      <c r="V1349" s="21" t="s">
        <v>49</v>
      </c>
      <c r="W1349">
        <v>1000</v>
      </c>
      <c r="X1349">
        <v>100</v>
      </c>
      <c r="Y1349" t="b">
        <v>1</v>
      </c>
      <c r="Z1349">
        <v>100</v>
      </c>
      <c r="AA1349">
        <v>1</v>
      </c>
      <c r="AB1349">
        <v>105</v>
      </c>
      <c r="AC1349">
        <v>60</v>
      </c>
      <c r="AD1349">
        <v>0.05</v>
      </c>
      <c r="AE1349" t="b">
        <v>1</v>
      </c>
      <c r="AF1349" s="21" t="s">
        <v>724</v>
      </c>
      <c r="AG1349">
        <v>5</v>
      </c>
      <c r="AH1349">
        <v>9</v>
      </c>
      <c r="AI1349">
        <v>10</v>
      </c>
      <c r="AJ1349">
        <v>10</v>
      </c>
      <c r="AK1349" s="21" t="s">
        <v>48</v>
      </c>
      <c r="AL1349" t="b">
        <v>0</v>
      </c>
      <c r="AM1349" t="b">
        <v>0</v>
      </c>
      <c r="AN1349">
        <v>50</v>
      </c>
      <c r="AO1349">
        <v>0</v>
      </c>
      <c r="AP1349">
        <v>2000</v>
      </c>
      <c r="AQ1349" s="21" t="s">
        <v>229</v>
      </c>
      <c r="AR1349" s="21"/>
      <c r="AS1349" t="b">
        <v>0</v>
      </c>
      <c r="AT1349" s="21"/>
      <c r="AU1349" s="21"/>
      <c r="AV1349" s="21" t="s">
        <v>503</v>
      </c>
      <c r="AW1349" s="21"/>
      <c r="AX1349" s="21"/>
      <c r="AY1349" s="21"/>
      <c r="BB1349" s="21"/>
      <c r="BC1349">
        <v>14524637</v>
      </c>
      <c r="BI1349" s="21"/>
    </row>
    <row r="1350" spans="1:62" x14ac:dyDescent="0.25">
      <c r="A1350" t="str">
        <f>VLOOKUP(ObjectiveData[[#This Row],[Template ID]],ID_Conversion[],3,FALSE)</f>
        <v>VMAT</v>
      </c>
      <c r="B1350" t="str">
        <f>VLOOKUP(ObjectiveData[[#This Row],[Template ID]],ID_Conversion[],6,FALSE)</f>
        <v>H&amp;N</v>
      </c>
      <c r="C1350" s="15">
        <f>VLOOKUP(ObjectiveData[[#This Row],[Last Modified]],Date_Conversion[],13,FALSE)</f>
        <v>43425.4452662037</v>
      </c>
      <c r="D1350" s="15" t="str">
        <f>VLOOKUP(ObjectiveData[[#This Row],[Template ID]],ObjectiveFiles[],3,FALSE)</f>
        <v>ObjectiveTemplate_5923.xml</v>
      </c>
      <c r="E1350">
        <v>1.7</v>
      </c>
      <c r="F1350" s="21" t="s">
        <v>198</v>
      </c>
      <c r="G1350" s="21" t="s">
        <v>9</v>
      </c>
      <c r="H1350" s="21" t="s">
        <v>14</v>
      </c>
      <c r="I1350" s="21"/>
      <c r="J1350" s="21"/>
      <c r="K1350" s="21" t="s">
        <v>23</v>
      </c>
      <c r="L1350" s="21"/>
      <c r="M1350" s="21" t="s">
        <v>790</v>
      </c>
      <c r="N1350" s="21" t="s">
        <v>662</v>
      </c>
      <c r="O1350" s="21" t="s">
        <v>41</v>
      </c>
      <c r="P1350" t="b">
        <v>0</v>
      </c>
      <c r="Q1350" t="b">
        <v>0</v>
      </c>
      <c r="R1350" t="b">
        <v>0</v>
      </c>
      <c r="S1350">
        <v>40</v>
      </c>
      <c r="T1350">
        <v>30</v>
      </c>
      <c r="U1350">
        <v>0</v>
      </c>
      <c r="V1350" s="21" t="s">
        <v>49</v>
      </c>
      <c r="W1350">
        <v>1000</v>
      </c>
      <c r="X1350">
        <v>100</v>
      </c>
      <c r="Y1350" t="b">
        <v>1</v>
      </c>
      <c r="Z1350">
        <v>100</v>
      </c>
      <c r="AA1350">
        <v>1</v>
      </c>
      <c r="AB1350">
        <v>105</v>
      </c>
      <c r="AC1350">
        <v>60</v>
      </c>
      <c r="AD1350">
        <v>0.05</v>
      </c>
      <c r="AE1350" t="b">
        <v>1</v>
      </c>
      <c r="AF1350" s="21" t="s">
        <v>724</v>
      </c>
      <c r="AG1350">
        <v>5</v>
      </c>
      <c r="AH1350">
        <v>9</v>
      </c>
      <c r="AI1350">
        <v>10</v>
      </c>
      <c r="AJ1350">
        <v>10</v>
      </c>
      <c r="AK1350" s="21" t="s">
        <v>48</v>
      </c>
      <c r="AL1350" t="b">
        <v>0</v>
      </c>
      <c r="AM1350" t="b">
        <v>0</v>
      </c>
      <c r="AN1350">
        <v>50</v>
      </c>
      <c r="AO1350">
        <v>0</v>
      </c>
      <c r="AP1350">
        <v>2000</v>
      </c>
      <c r="AQ1350" s="21" t="s">
        <v>223</v>
      </c>
      <c r="AR1350" s="21"/>
      <c r="AS1350" t="b">
        <v>0</v>
      </c>
      <c r="AT1350" s="21"/>
      <c r="AU1350" s="21"/>
      <c r="AV1350" s="21" t="s">
        <v>502</v>
      </c>
      <c r="AW1350" s="21"/>
      <c r="AX1350" s="21"/>
      <c r="AY1350" s="21"/>
      <c r="BB1350" s="21"/>
      <c r="BC1350">
        <v>65280</v>
      </c>
      <c r="BI1350" s="21"/>
    </row>
    <row r="1351" spans="1:62" x14ac:dyDescent="0.25">
      <c r="A1351" t="str">
        <f>VLOOKUP(ObjectiveData[[#This Row],[Template ID]],ID_Conversion[],3,FALSE)</f>
        <v>VMAT</v>
      </c>
      <c r="B1351" t="str">
        <f>VLOOKUP(ObjectiveData[[#This Row],[Template ID]],ID_Conversion[],6,FALSE)</f>
        <v>H&amp;N</v>
      </c>
      <c r="C1351" s="15">
        <f>VLOOKUP(ObjectiveData[[#This Row],[Last Modified]],Date_Conversion[],13,FALSE)</f>
        <v>43425.4452662037</v>
      </c>
      <c r="D1351" s="15" t="str">
        <f>VLOOKUP(ObjectiveData[[#This Row],[Template ID]],ObjectiveFiles[],3,FALSE)</f>
        <v>ObjectiveTemplate_5923.xml</v>
      </c>
      <c r="E1351">
        <v>1.7</v>
      </c>
      <c r="F1351" s="21" t="s">
        <v>198</v>
      </c>
      <c r="G1351" s="21" t="s">
        <v>9</v>
      </c>
      <c r="H1351" s="21" t="s">
        <v>14</v>
      </c>
      <c r="I1351" s="21"/>
      <c r="J1351" s="21"/>
      <c r="K1351" s="21" t="s">
        <v>23</v>
      </c>
      <c r="L1351" s="21"/>
      <c r="M1351" s="21" t="s">
        <v>790</v>
      </c>
      <c r="N1351" s="21" t="s">
        <v>662</v>
      </c>
      <c r="O1351" s="21" t="s">
        <v>41</v>
      </c>
      <c r="P1351" t="b">
        <v>0</v>
      </c>
      <c r="Q1351" t="b">
        <v>0</v>
      </c>
      <c r="R1351" t="b">
        <v>0</v>
      </c>
      <c r="S1351">
        <v>40</v>
      </c>
      <c r="T1351">
        <v>30</v>
      </c>
      <c r="U1351">
        <v>0</v>
      </c>
      <c r="V1351" s="21" t="s">
        <v>49</v>
      </c>
      <c r="W1351">
        <v>1000</v>
      </c>
      <c r="X1351">
        <v>100</v>
      </c>
      <c r="Y1351" t="b">
        <v>1</v>
      </c>
      <c r="Z1351">
        <v>100</v>
      </c>
      <c r="AA1351">
        <v>1</v>
      </c>
      <c r="AB1351">
        <v>105</v>
      </c>
      <c r="AC1351">
        <v>60</v>
      </c>
      <c r="AD1351">
        <v>0.05</v>
      </c>
      <c r="AE1351" t="b">
        <v>1</v>
      </c>
      <c r="AF1351" s="21" t="s">
        <v>724</v>
      </c>
      <c r="AG1351">
        <v>5</v>
      </c>
      <c r="AH1351">
        <v>9</v>
      </c>
      <c r="AI1351">
        <v>10</v>
      </c>
      <c r="AJ1351">
        <v>10</v>
      </c>
      <c r="AK1351" s="21" t="s">
        <v>48</v>
      </c>
      <c r="AL1351" t="b">
        <v>0</v>
      </c>
      <c r="AM1351" t="b">
        <v>0</v>
      </c>
      <c r="AN1351">
        <v>50</v>
      </c>
      <c r="AO1351">
        <v>0</v>
      </c>
      <c r="AP1351">
        <v>2000</v>
      </c>
      <c r="AQ1351" s="21" t="s">
        <v>221</v>
      </c>
      <c r="AR1351" s="21"/>
      <c r="AS1351" t="b">
        <v>0</v>
      </c>
      <c r="AT1351" s="21"/>
      <c r="AU1351" s="21"/>
      <c r="AV1351" s="21" t="s">
        <v>500</v>
      </c>
      <c r="AW1351" s="21"/>
      <c r="AX1351" s="21"/>
      <c r="AY1351" s="21"/>
      <c r="BB1351" s="21"/>
      <c r="BC1351">
        <v>9639167</v>
      </c>
      <c r="BI1351" s="21"/>
    </row>
    <row r="1352" spans="1:62" x14ac:dyDescent="0.25">
      <c r="A1352" t="str">
        <f>VLOOKUP(ObjectiveData[[#This Row],[Template ID]],ID_Conversion[],3,FALSE)</f>
        <v>VMAT</v>
      </c>
      <c r="B1352" t="str">
        <f>VLOOKUP(ObjectiveData[[#This Row],[Template ID]],ID_Conversion[],6,FALSE)</f>
        <v>H&amp;N</v>
      </c>
      <c r="C1352" s="15">
        <f>VLOOKUP(ObjectiveData[[#This Row],[Last Modified]],Date_Conversion[],13,FALSE)</f>
        <v>43425.4452662037</v>
      </c>
      <c r="D1352" s="15" t="str">
        <f>VLOOKUP(ObjectiveData[[#This Row],[Template ID]],ObjectiveFiles[],3,FALSE)</f>
        <v>ObjectiveTemplate_5923.xml</v>
      </c>
      <c r="E1352">
        <v>1.7</v>
      </c>
      <c r="F1352" s="21" t="s">
        <v>198</v>
      </c>
      <c r="G1352" s="21" t="s">
        <v>9</v>
      </c>
      <c r="H1352" s="21" t="s">
        <v>14</v>
      </c>
      <c r="I1352" s="21"/>
      <c r="J1352" s="21"/>
      <c r="K1352" s="21" t="s">
        <v>23</v>
      </c>
      <c r="L1352" s="21"/>
      <c r="M1352" s="21" t="s">
        <v>790</v>
      </c>
      <c r="N1352" s="21" t="s">
        <v>662</v>
      </c>
      <c r="O1352" s="21" t="s">
        <v>41</v>
      </c>
      <c r="P1352" t="b">
        <v>0</v>
      </c>
      <c r="Q1352" t="b">
        <v>0</v>
      </c>
      <c r="R1352" t="b">
        <v>0</v>
      </c>
      <c r="S1352">
        <v>40</v>
      </c>
      <c r="T1352">
        <v>30</v>
      </c>
      <c r="U1352">
        <v>0</v>
      </c>
      <c r="V1352" s="21" t="s">
        <v>49</v>
      </c>
      <c r="W1352">
        <v>1000</v>
      </c>
      <c r="X1352">
        <v>100</v>
      </c>
      <c r="Y1352" t="b">
        <v>1</v>
      </c>
      <c r="Z1352">
        <v>100</v>
      </c>
      <c r="AA1352">
        <v>1</v>
      </c>
      <c r="AB1352">
        <v>105</v>
      </c>
      <c r="AC1352">
        <v>60</v>
      </c>
      <c r="AD1352">
        <v>0.05</v>
      </c>
      <c r="AE1352" t="b">
        <v>1</v>
      </c>
      <c r="AF1352" s="21" t="s">
        <v>724</v>
      </c>
      <c r="AG1352">
        <v>5</v>
      </c>
      <c r="AH1352">
        <v>9</v>
      </c>
      <c r="AI1352">
        <v>10</v>
      </c>
      <c r="AJ1352">
        <v>10</v>
      </c>
      <c r="AK1352" s="21" t="s">
        <v>48</v>
      </c>
      <c r="AL1352" t="b">
        <v>0</v>
      </c>
      <c r="AM1352" t="b">
        <v>0</v>
      </c>
      <c r="AN1352">
        <v>50</v>
      </c>
      <c r="AO1352">
        <v>0</v>
      </c>
      <c r="AP1352">
        <v>2000</v>
      </c>
      <c r="AQ1352" s="21" t="s">
        <v>220</v>
      </c>
      <c r="AR1352" s="21"/>
      <c r="AS1352" t="b">
        <v>0</v>
      </c>
      <c r="AT1352" s="21"/>
      <c r="AU1352" s="21"/>
      <c r="AV1352" s="21" t="s">
        <v>500</v>
      </c>
      <c r="AW1352" s="21"/>
      <c r="AX1352" s="21"/>
      <c r="AY1352" s="21"/>
      <c r="BB1352" s="21"/>
      <c r="BC1352">
        <v>9639167</v>
      </c>
      <c r="BI1352" s="21"/>
    </row>
    <row r="1353" spans="1:62" x14ac:dyDescent="0.25">
      <c r="A1353" t="str">
        <f>VLOOKUP(ObjectiveData[[#This Row],[Template ID]],ID_Conversion[],3,FALSE)</f>
        <v>VMAT</v>
      </c>
      <c r="B1353" t="str">
        <f>VLOOKUP(ObjectiveData[[#This Row],[Template ID]],ID_Conversion[],6,FALSE)</f>
        <v>H&amp;N</v>
      </c>
      <c r="C1353" s="15">
        <f>VLOOKUP(ObjectiveData[[#This Row],[Last Modified]],Date_Conversion[],13,FALSE)</f>
        <v>43425.4452662037</v>
      </c>
      <c r="D1353" s="15" t="str">
        <f>VLOOKUP(ObjectiveData[[#This Row],[Template ID]],ObjectiveFiles[],3,FALSE)</f>
        <v>ObjectiveTemplate_5923.xml</v>
      </c>
      <c r="E1353">
        <v>1.7</v>
      </c>
      <c r="F1353" s="21" t="s">
        <v>198</v>
      </c>
      <c r="G1353" s="21" t="s">
        <v>9</v>
      </c>
      <c r="H1353" s="21" t="s">
        <v>14</v>
      </c>
      <c r="I1353" s="21"/>
      <c r="J1353" s="21"/>
      <c r="K1353" s="21" t="s">
        <v>23</v>
      </c>
      <c r="L1353" s="21"/>
      <c r="M1353" s="21" t="s">
        <v>790</v>
      </c>
      <c r="N1353" s="21" t="s">
        <v>662</v>
      </c>
      <c r="O1353" s="21" t="s">
        <v>41</v>
      </c>
      <c r="P1353" t="b">
        <v>0</v>
      </c>
      <c r="Q1353" t="b">
        <v>0</v>
      </c>
      <c r="R1353" t="b">
        <v>0</v>
      </c>
      <c r="S1353">
        <v>40</v>
      </c>
      <c r="T1353">
        <v>30</v>
      </c>
      <c r="U1353">
        <v>0</v>
      </c>
      <c r="V1353" s="21" t="s">
        <v>49</v>
      </c>
      <c r="W1353">
        <v>1000</v>
      </c>
      <c r="X1353">
        <v>100</v>
      </c>
      <c r="Y1353" t="b">
        <v>1</v>
      </c>
      <c r="Z1353">
        <v>100</v>
      </c>
      <c r="AA1353">
        <v>1</v>
      </c>
      <c r="AB1353">
        <v>105</v>
      </c>
      <c r="AC1353">
        <v>60</v>
      </c>
      <c r="AD1353">
        <v>0.05</v>
      </c>
      <c r="AE1353" t="b">
        <v>1</v>
      </c>
      <c r="AF1353" s="21" t="s">
        <v>724</v>
      </c>
      <c r="AG1353">
        <v>5</v>
      </c>
      <c r="AH1353">
        <v>9</v>
      </c>
      <c r="AI1353">
        <v>10</v>
      </c>
      <c r="AJ1353">
        <v>10</v>
      </c>
      <c r="AK1353" s="21" t="s">
        <v>48</v>
      </c>
      <c r="AL1353" t="b">
        <v>0</v>
      </c>
      <c r="AM1353" t="b">
        <v>0</v>
      </c>
      <c r="AN1353">
        <v>50</v>
      </c>
      <c r="AO1353">
        <v>0</v>
      </c>
      <c r="AP1353">
        <v>2000</v>
      </c>
      <c r="AQ1353" s="21" t="s">
        <v>362</v>
      </c>
      <c r="AR1353" s="21"/>
      <c r="AS1353" t="b">
        <v>0</v>
      </c>
      <c r="AT1353" s="21"/>
      <c r="AU1353" s="21"/>
      <c r="AV1353" s="21" t="s">
        <v>501</v>
      </c>
      <c r="AW1353" s="21"/>
      <c r="AX1353" s="21"/>
      <c r="AY1353" s="21"/>
      <c r="BB1353" s="21"/>
      <c r="BC1353">
        <v>55295</v>
      </c>
      <c r="BI1353" s="21"/>
    </row>
    <row r="1354" spans="1:62" x14ac:dyDescent="0.25">
      <c r="A1354" t="str">
        <f>VLOOKUP(ObjectiveData[[#This Row],[Template ID]],ID_Conversion[],3,FALSE)</f>
        <v>VMAT</v>
      </c>
      <c r="B1354" t="str">
        <f>VLOOKUP(ObjectiveData[[#This Row],[Template ID]],ID_Conversion[],6,FALSE)</f>
        <v>H&amp;N</v>
      </c>
      <c r="C1354" s="15">
        <f>VLOOKUP(ObjectiveData[[#This Row],[Last Modified]],Date_Conversion[],13,FALSE)</f>
        <v>43425.4452662037</v>
      </c>
      <c r="D1354" s="15" t="str">
        <f>VLOOKUP(ObjectiveData[[#This Row],[Template ID]],ObjectiveFiles[],3,FALSE)</f>
        <v>ObjectiveTemplate_5923.xml</v>
      </c>
      <c r="E1354">
        <v>1.7</v>
      </c>
      <c r="F1354" s="21" t="s">
        <v>198</v>
      </c>
      <c r="G1354" s="21" t="s">
        <v>9</v>
      </c>
      <c r="H1354" s="21" t="s">
        <v>14</v>
      </c>
      <c r="I1354" s="21"/>
      <c r="J1354" s="21"/>
      <c r="K1354" s="21" t="s">
        <v>23</v>
      </c>
      <c r="L1354" s="21"/>
      <c r="M1354" s="21" t="s">
        <v>790</v>
      </c>
      <c r="N1354" s="21" t="s">
        <v>662</v>
      </c>
      <c r="O1354" s="21" t="s">
        <v>41</v>
      </c>
      <c r="P1354" t="b">
        <v>0</v>
      </c>
      <c r="Q1354" t="b">
        <v>0</v>
      </c>
      <c r="R1354" t="b">
        <v>0</v>
      </c>
      <c r="S1354">
        <v>40</v>
      </c>
      <c r="T1354">
        <v>30</v>
      </c>
      <c r="U1354">
        <v>0</v>
      </c>
      <c r="V1354" s="21" t="s">
        <v>49</v>
      </c>
      <c r="W1354">
        <v>1000</v>
      </c>
      <c r="X1354">
        <v>100</v>
      </c>
      <c r="Y1354" t="b">
        <v>1</v>
      </c>
      <c r="Z1354">
        <v>100</v>
      </c>
      <c r="AA1354">
        <v>1</v>
      </c>
      <c r="AB1354">
        <v>105</v>
      </c>
      <c r="AC1354">
        <v>60</v>
      </c>
      <c r="AD1354">
        <v>0.05</v>
      </c>
      <c r="AE1354" t="b">
        <v>1</v>
      </c>
      <c r="AF1354" s="21" t="s">
        <v>724</v>
      </c>
      <c r="AG1354">
        <v>5</v>
      </c>
      <c r="AH1354">
        <v>9</v>
      </c>
      <c r="AI1354">
        <v>10</v>
      </c>
      <c r="AJ1354">
        <v>10</v>
      </c>
      <c r="AK1354" s="21" t="s">
        <v>48</v>
      </c>
      <c r="AL1354" t="b">
        <v>0</v>
      </c>
      <c r="AM1354" t="b">
        <v>0</v>
      </c>
      <c r="AN1354">
        <v>50</v>
      </c>
      <c r="AO1354">
        <v>0</v>
      </c>
      <c r="AP1354">
        <v>2000</v>
      </c>
      <c r="AQ1354" s="21" t="s">
        <v>363</v>
      </c>
      <c r="AR1354" s="21"/>
      <c r="AS1354" t="b">
        <v>0</v>
      </c>
      <c r="AT1354" s="21"/>
      <c r="AU1354" s="21"/>
      <c r="AV1354" s="21" t="s">
        <v>501</v>
      </c>
      <c r="AW1354" s="21"/>
      <c r="AX1354" s="21"/>
      <c r="AY1354" s="21"/>
      <c r="BB1354" s="21"/>
      <c r="BC1354">
        <v>55295</v>
      </c>
      <c r="BI1354" s="21"/>
    </row>
    <row r="1355" spans="1:62" x14ac:dyDescent="0.25">
      <c r="A1355" t="str">
        <f>VLOOKUP(ObjectiveData[[#This Row],[Template ID]],ID_Conversion[],3,FALSE)</f>
        <v>VMAT</v>
      </c>
      <c r="B1355" t="str">
        <f>VLOOKUP(ObjectiveData[[#This Row],[Template ID]],ID_Conversion[],6,FALSE)</f>
        <v>H&amp;N</v>
      </c>
      <c r="C1355" s="15">
        <f>VLOOKUP(ObjectiveData[[#This Row],[Last Modified]],Date_Conversion[],13,FALSE)</f>
        <v>43425.4452662037</v>
      </c>
      <c r="D1355" s="15" t="str">
        <f>VLOOKUP(ObjectiveData[[#This Row],[Template ID]],ObjectiveFiles[],3,FALSE)</f>
        <v>ObjectiveTemplate_5923.xml</v>
      </c>
      <c r="E1355">
        <v>1.7</v>
      </c>
      <c r="F1355" s="21" t="s">
        <v>198</v>
      </c>
      <c r="G1355" s="21" t="s">
        <v>9</v>
      </c>
      <c r="H1355" s="21" t="s">
        <v>14</v>
      </c>
      <c r="I1355" s="21"/>
      <c r="J1355" s="21"/>
      <c r="K1355" s="21" t="s">
        <v>23</v>
      </c>
      <c r="L1355" s="21"/>
      <c r="M1355" s="21" t="s">
        <v>790</v>
      </c>
      <c r="N1355" s="21" t="s">
        <v>662</v>
      </c>
      <c r="O1355" s="21" t="s">
        <v>41</v>
      </c>
      <c r="P1355" t="b">
        <v>0</v>
      </c>
      <c r="Q1355" t="b">
        <v>0</v>
      </c>
      <c r="R1355" t="b">
        <v>0</v>
      </c>
      <c r="S1355">
        <v>40</v>
      </c>
      <c r="T1355">
        <v>30</v>
      </c>
      <c r="U1355">
        <v>0</v>
      </c>
      <c r="V1355" s="21" t="s">
        <v>49</v>
      </c>
      <c r="W1355">
        <v>1000</v>
      </c>
      <c r="X1355">
        <v>100</v>
      </c>
      <c r="Y1355" t="b">
        <v>1</v>
      </c>
      <c r="Z1355">
        <v>100</v>
      </c>
      <c r="AA1355">
        <v>1</v>
      </c>
      <c r="AB1355">
        <v>105</v>
      </c>
      <c r="AC1355">
        <v>60</v>
      </c>
      <c r="AD1355">
        <v>0.05</v>
      </c>
      <c r="AE1355" t="b">
        <v>1</v>
      </c>
      <c r="AF1355" s="21" t="s">
        <v>724</v>
      </c>
      <c r="AG1355">
        <v>5</v>
      </c>
      <c r="AH1355">
        <v>9</v>
      </c>
      <c r="AI1355">
        <v>10</v>
      </c>
      <c r="AJ1355">
        <v>10</v>
      </c>
      <c r="AK1355" s="21" t="s">
        <v>48</v>
      </c>
      <c r="AL1355" t="b">
        <v>0</v>
      </c>
      <c r="AM1355" t="b">
        <v>0</v>
      </c>
      <c r="AN1355">
        <v>50</v>
      </c>
      <c r="AO1355">
        <v>0</v>
      </c>
      <c r="AP1355">
        <v>2000</v>
      </c>
      <c r="AQ1355" s="21" t="s">
        <v>392</v>
      </c>
      <c r="AR1355" s="21"/>
      <c r="AS1355" t="b">
        <v>0</v>
      </c>
      <c r="AT1355" s="21"/>
      <c r="AU1355" s="21"/>
      <c r="AV1355" s="21" t="s">
        <v>375</v>
      </c>
      <c r="AW1355" s="21"/>
      <c r="AX1355" s="21"/>
      <c r="AY1355" s="21"/>
      <c r="BB1355" s="21"/>
      <c r="BC1355">
        <v>8519755</v>
      </c>
      <c r="BI1355" s="21"/>
    </row>
    <row r="1356" spans="1:62" x14ac:dyDescent="0.25">
      <c r="A1356" t="str">
        <f>VLOOKUP(ObjectiveData[[#This Row],[Template ID]],ID_Conversion[],3,FALSE)</f>
        <v>VMAT</v>
      </c>
      <c r="B1356" t="str">
        <f>VLOOKUP(ObjectiveData[[#This Row],[Template ID]],ID_Conversion[],6,FALSE)</f>
        <v>H&amp;N</v>
      </c>
      <c r="C1356" s="15">
        <f>VLOOKUP(ObjectiveData[[#This Row],[Last Modified]],Date_Conversion[],13,FALSE)</f>
        <v>43425.4452662037</v>
      </c>
      <c r="D1356" s="15" t="str">
        <f>VLOOKUP(ObjectiveData[[#This Row],[Template ID]],ObjectiveFiles[],3,FALSE)</f>
        <v>ObjectiveTemplate_5923.xml</v>
      </c>
      <c r="E1356">
        <v>1.7</v>
      </c>
      <c r="F1356" s="21" t="s">
        <v>198</v>
      </c>
      <c r="G1356" s="21" t="s">
        <v>9</v>
      </c>
      <c r="H1356" s="21" t="s">
        <v>14</v>
      </c>
      <c r="I1356" s="21"/>
      <c r="J1356" s="21"/>
      <c r="K1356" s="21" t="s">
        <v>23</v>
      </c>
      <c r="L1356" s="21"/>
      <c r="M1356" s="21" t="s">
        <v>790</v>
      </c>
      <c r="N1356" s="21" t="s">
        <v>662</v>
      </c>
      <c r="O1356" s="21" t="s">
        <v>41</v>
      </c>
      <c r="P1356" t="b">
        <v>0</v>
      </c>
      <c r="Q1356" t="b">
        <v>0</v>
      </c>
      <c r="R1356" t="b">
        <v>0</v>
      </c>
      <c r="S1356">
        <v>40</v>
      </c>
      <c r="T1356">
        <v>30</v>
      </c>
      <c r="U1356">
        <v>0</v>
      </c>
      <c r="V1356" s="21" t="s">
        <v>49</v>
      </c>
      <c r="W1356">
        <v>1000</v>
      </c>
      <c r="X1356">
        <v>100</v>
      </c>
      <c r="Y1356" t="b">
        <v>1</v>
      </c>
      <c r="Z1356">
        <v>100</v>
      </c>
      <c r="AA1356">
        <v>1</v>
      </c>
      <c r="AB1356">
        <v>105</v>
      </c>
      <c r="AC1356">
        <v>60</v>
      </c>
      <c r="AD1356">
        <v>0.05</v>
      </c>
      <c r="AE1356" t="b">
        <v>1</v>
      </c>
      <c r="AF1356" s="21" t="s">
        <v>724</v>
      </c>
      <c r="AG1356">
        <v>5</v>
      </c>
      <c r="AH1356">
        <v>9</v>
      </c>
      <c r="AI1356">
        <v>10</v>
      </c>
      <c r="AJ1356">
        <v>10</v>
      </c>
      <c r="AK1356" s="21" t="s">
        <v>48</v>
      </c>
      <c r="AL1356" t="b">
        <v>0</v>
      </c>
      <c r="AM1356" t="b">
        <v>0</v>
      </c>
      <c r="AN1356">
        <v>50</v>
      </c>
      <c r="AO1356">
        <v>0</v>
      </c>
      <c r="AP1356">
        <v>2000</v>
      </c>
      <c r="AQ1356" s="21" t="s">
        <v>393</v>
      </c>
      <c r="AR1356" s="21"/>
      <c r="AS1356" t="b">
        <v>0</v>
      </c>
      <c r="AT1356" s="21"/>
      <c r="AU1356" s="21"/>
      <c r="AV1356" s="21" t="s">
        <v>375</v>
      </c>
      <c r="AW1356" s="21"/>
      <c r="AX1356" s="21"/>
      <c r="AY1356" s="21"/>
      <c r="BB1356" s="21"/>
      <c r="BC1356">
        <v>8519755</v>
      </c>
      <c r="BI1356" s="21"/>
    </row>
    <row r="1357" spans="1:62" x14ac:dyDescent="0.25">
      <c r="A1357" t="str">
        <f>VLOOKUP(ObjectiveData[[#This Row],[Template ID]],ID_Conversion[],3,FALSE)</f>
        <v>VMAT</v>
      </c>
      <c r="B1357" t="str">
        <f>VLOOKUP(ObjectiveData[[#This Row],[Template ID]],ID_Conversion[],6,FALSE)</f>
        <v>H&amp;N</v>
      </c>
      <c r="C1357" s="15">
        <f>VLOOKUP(ObjectiveData[[#This Row],[Last Modified]],Date_Conversion[],13,FALSE)</f>
        <v>43425.4452662037</v>
      </c>
      <c r="D1357" s="15" t="str">
        <f>VLOOKUP(ObjectiveData[[#This Row],[Template ID]],ObjectiveFiles[],3,FALSE)</f>
        <v>ObjectiveTemplate_5923.xml</v>
      </c>
      <c r="E1357">
        <v>1.7</v>
      </c>
      <c r="F1357" s="21" t="s">
        <v>198</v>
      </c>
      <c r="G1357" s="21" t="s">
        <v>9</v>
      </c>
      <c r="H1357" s="21" t="s">
        <v>14</v>
      </c>
      <c r="I1357" s="21"/>
      <c r="J1357" s="21"/>
      <c r="K1357" s="21" t="s">
        <v>23</v>
      </c>
      <c r="L1357" s="21"/>
      <c r="M1357" s="21" t="s">
        <v>790</v>
      </c>
      <c r="N1357" s="21" t="s">
        <v>662</v>
      </c>
      <c r="O1357" s="21" t="s">
        <v>41</v>
      </c>
      <c r="P1357" t="b">
        <v>0</v>
      </c>
      <c r="Q1357" t="b">
        <v>0</v>
      </c>
      <c r="R1357" t="b">
        <v>0</v>
      </c>
      <c r="S1357">
        <v>40</v>
      </c>
      <c r="T1357">
        <v>30</v>
      </c>
      <c r="U1357">
        <v>0</v>
      </c>
      <c r="V1357" s="21" t="s">
        <v>49</v>
      </c>
      <c r="W1357">
        <v>1000</v>
      </c>
      <c r="X1357">
        <v>100</v>
      </c>
      <c r="Y1357" t="b">
        <v>1</v>
      </c>
      <c r="Z1357">
        <v>100</v>
      </c>
      <c r="AA1357">
        <v>1</v>
      </c>
      <c r="AB1357">
        <v>105</v>
      </c>
      <c r="AC1357">
        <v>60</v>
      </c>
      <c r="AD1357">
        <v>0.05</v>
      </c>
      <c r="AE1357" t="b">
        <v>1</v>
      </c>
      <c r="AF1357" s="21" t="s">
        <v>724</v>
      </c>
      <c r="AG1357">
        <v>5</v>
      </c>
      <c r="AH1357">
        <v>9</v>
      </c>
      <c r="AI1357">
        <v>10</v>
      </c>
      <c r="AJ1357">
        <v>10</v>
      </c>
      <c r="AK1357" s="21" t="s">
        <v>48</v>
      </c>
      <c r="AL1357" t="b">
        <v>0</v>
      </c>
      <c r="AM1357" t="b">
        <v>0</v>
      </c>
      <c r="AN1357">
        <v>50</v>
      </c>
      <c r="AO1357">
        <v>0</v>
      </c>
      <c r="AP1357">
        <v>2000</v>
      </c>
      <c r="AQ1357" s="21" t="s">
        <v>394</v>
      </c>
      <c r="AR1357" s="21"/>
      <c r="AS1357" t="b">
        <v>0</v>
      </c>
      <c r="AT1357" s="21"/>
      <c r="AU1357" s="21"/>
      <c r="AV1357" s="21" t="s">
        <v>375</v>
      </c>
      <c r="AW1357" s="21"/>
      <c r="AX1357" s="21"/>
      <c r="AY1357" s="21"/>
      <c r="BB1357" s="21"/>
      <c r="BC1357">
        <v>8519755</v>
      </c>
      <c r="BI1357" s="21"/>
    </row>
    <row r="1358" spans="1:62" x14ac:dyDescent="0.25">
      <c r="A1358" t="str">
        <f>VLOOKUP(ObjectiveData[[#This Row],[Template ID]],ID_Conversion[],3,FALSE)</f>
        <v>VMAT</v>
      </c>
      <c r="B1358" t="str">
        <f>VLOOKUP(ObjectiveData[[#This Row],[Template ID]],ID_Conversion[],6,FALSE)</f>
        <v>H&amp;N</v>
      </c>
      <c r="C1358" s="15">
        <f>VLOOKUP(ObjectiveData[[#This Row],[Last Modified]],Date_Conversion[],13,FALSE)</f>
        <v>43425.4452662037</v>
      </c>
      <c r="D1358" s="15" t="str">
        <f>VLOOKUP(ObjectiveData[[#This Row],[Template ID]],ObjectiveFiles[],3,FALSE)</f>
        <v>ObjectiveTemplate_5923.xml</v>
      </c>
      <c r="E1358">
        <v>1.7</v>
      </c>
      <c r="F1358" s="21" t="s">
        <v>198</v>
      </c>
      <c r="G1358" s="21" t="s">
        <v>9</v>
      </c>
      <c r="H1358" s="21" t="s">
        <v>14</v>
      </c>
      <c r="I1358" s="21"/>
      <c r="J1358" s="21"/>
      <c r="K1358" s="21" t="s">
        <v>23</v>
      </c>
      <c r="L1358" s="21"/>
      <c r="M1358" s="21" t="s">
        <v>790</v>
      </c>
      <c r="N1358" s="21" t="s">
        <v>662</v>
      </c>
      <c r="O1358" s="21" t="s">
        <v>41</v>
      </c>
      <c r="P1358" t="b">
        <v>0</v>
      </c>
      <c r="Q1358" t="b">
        <v>0</v>
      </c>
      <c r="R1358" t="b">
        <v>0</v>
      </c>
      <c r="S1358">
        <v>40</v>
      </c>
      <c r="T1358">
        <v>30</v>
      </c>
      <c r="U1358">
        <v>0</v>
      </c>
      <c r="V1358" s="21" t="s">
        <v>49</v>
      </c>
      <c r="W1358">
        <v>1000</v>
      </c>
      <c r="X1358">
        <v>100</v>
      </c>
      <c r="Y1358" t="b">
        <v>1</v>
      </c>
      <c r="Z1358">
        <v>100</v>
      </c>
      <c r="AA1358">
        <v>1</v>
      </c>
      <c r="AB1358">
        <v>105</v>
      </c>
      <c r="AC1358">
        <v>60</v>
      </c>
      <c r="AD1358">
        <v>0.05</v>
      </c>
      <c r="AE1358" t="b">
        <v>1</v>
      </c>
      <c r="AF1358" s="21" t="s">
        <v>724</v>
      </c>
      <c r="AG1358">
        <v>5</v>
      </c>
      <c r="AH1358">
        <v>9</v>
      </c>
      <c r="AI1358">
        <v>10</v>
      </c>
      <c r="AJ1358">
        <v>10</v>
      </c>
      <c r="AK1358" s="21" t="s">
        <v>48</v>
      </c>
      <c r="AL1358" t="b">
        <v>0</v>
      </c>
      <c r="AM1358" t="b">
        <v>0</v>
      </c>
      <c r="AN1358">
        <v>50</v>
      </c>
      <c r="AO1358">
        <v>0</v>
      </c>
      <c r="AP1358">
        <v>2000</v>
      </c>
      <c r="AQ1358" s="21" t="s">
        <v>395</v>
      </c>
      <c r="AR1358" s="21"/>
      <c r="AS1358" t="b">
        <v>0</v>
      </c>
      <c r="AT1358" s="21"/>
      <c r="AU1358" s="21"/>
      <c r="AV1358" s="21" t="s">
        <v>375</v>
      </c>
      <c r="AW1358" s="21"/>
      <c r="AX1358" s="21"/>
      <c r="AY1358" s="21"/>
      <c r="BB1358" s="21"/>
      <c r="BC1358">
        <v>16748574</v>
      </c>
      <c r="BI1358" s="21"/>
    </row>
    <row r="1359" spans="1:62" x14ac:dyDescent="0.25">
      <c r="A1359" t="str">
        <f>VLOOKUP(ObjectiveData[[#This Row],[Template ID]],ID_Conversion[],3,FALSE)</f>
        <v>VMAT</v>
      </c>
      <c r="B1359" t="str">
        <f>VLOOKUP(ObjectiveData[[#This Row],[Template ID]],ID_Conversion[],6,FALSE)</f>
        <v>H&amp;N</v>
      </c>
      <c r="C1359" s="15">
        <f>VLOOKUP(ObjectiveData[[#This Row],[Last Modified]],Date_Conversion[],13,FALSE)</f>
        <v>43425.4452662037</v>
      </c>
      <c r="D1359" s="15" t="str">
        <f>VLOOKUP(ObjectiveData[[#This Row],[Template ID]],ObjectiveFiles[],3,FALSE)</f>
        <v>ObjectiveTemplate_5923.xml</v>
      </c>
      <c r="E1359">
        <v>1.7</v>
      </c>
      <c r="F1359" s="21" t="s">
        <v>198</v>
      </c>
      <c r="G1359" s="21" t="s">
        <v>9</v>
      </c>
      <c r="H1359" s="21" t="s">
        <v>14</v>
      </c>
      <c r="I1359" s="21"/>
      <c r="J1359" s="21"/>
      <c r="K1359" s="21" t="s">
        <v>23</v>
      </c>
      <c r="L1359" s="21"/>
      <c r="M1359" s="21" t="s">
        <v>790</v>
      </c>
      <c r="N1359" s="21" t="s">
        <v>662</v>
      </c>
      <c r="O1359" s="21" t="s">
        <v>41</v>
      </c>
      <c r="P1359" t="b">
        <v>0</v>
      </c>
      <c r="Q1359" t="b">
        <v>0</v>
      </c>
      <c r="R1359" t="b">
        <v>0</v>
      </c>
      <c r="S1359">
        <v>40</v>
      </c>
      <c r="T1359">
        <v>30</v>
      </c>
      <c r="U1359">
        <v>0</v>
      </c>
      <c r="V1359" s="21" t="s">
        <v>49</v>
      </c>
      <c r="W1359">
        <v>1000</v>
      </c>
      <c r="X1359">
        <v>100</v>
      </c>
      <c r="Y1359" t="b">
        <v>1</v>
      </c>
      <c r="Z1359">
        <v>100</v>
      </c>
      <c r="AA1359">
        <v>1</v>
      </c>
      <c r="AB1359">
        <v>105</v>
      </c>
      <c r="AC1359">
        <v>60</v>
      </c>
      <c r="AD1359">
        <v>0.05</v>
      </c>
      <c r="AE1359" t="b">
        <v>1</v>
      </c>
      <c r="AF1359" s="21" t="s">
        <v>724</v>
      </c>
      <c r="AG1359">
        <v>5</v>
      </c>
      <c r="AH1359">
        <v>9</v>
      </c>
      <c r="AI1359">
        <v>10</v>
      </c>
      <c r="AJ1359">
        <v>10</v>
      </c>
      <c r="AK1359" s="21" t="s">
        <v>48</v>
      </c>
      <c r="AL1359" t="b">
        <v>0</v>
      </c>
      <c r="AM1359" t="b">
        <v>0</v>
      </c>
      <c r="AN1359">
        <v>50</v>
      </c>
      <c r="AO1359">
        <v>0</v>
      </c>
      <c r="AP1359">
        <v>2000</v>
      </c>
      <c r="AQ1359" s="21" t="s">
        <v>396</v>
      </c>
      <c r="AR1359" s="21"/>
      <c r="AS1359" t="b">
        <v>0</v>
      </c>
      <c r="AT1359" s="21"/>
      <c r="AU1359" s="21"/>
      <c r="AV1359" s="21" t="s">
        <v>375</v>
      </c>
      <c r="AW1359" s="21"/>
      <c r="AX1359" s="21"/>
      <c r="AY1359" s="21"/>
      <c r="BB1359" s="21"/>
      <c r="BC1359">
        <v>16436871</v>
      </c>
      <c r="BI1359" s="21"/>
    </row>
    <row r="1360" spans="1:62" x14ac:dyDescent="0.25">
      <c r="A1360" t="str">
        <f>VLOOKUP(ObjectiveData[[#This Row],[Template ID]],ID_Conversion[],3,FALSE)</f>
        <v>VMAT</v>
      </c>
      <c r="B1360" t="str">
        <f>VLOOKUP(ObjectiveData[[#This Row],[Template ID]],ID_Conversion[],6,FALSE)</f>
        <v>H&amp;N</v>
      </c>
      <c r="C1360" s="15">
        <f>VLOOKUP(ObjectiveData[[#This Row],[Last Modified]],Date_Conversion[],13,FALSE)</f>
        <v>43425.4452662037</v>
      </c>
      <c r="D1360" s="15" t="str">
        <f>VLOOKUP(ObjectiveData[[#This Row],[Template ID]],ObjectiveFiles[],3,FALSE)</f>
        <v>ObjectiveTemplate_5923.xml</v>
      </c>
      <c r="E1360">
        <v>1.7</v>
      </c>
      <c r="F1360" s="21" t="s">
        <v>198</v>
      </c>
      <c r="G1360" s="21" t="s">
        <v>9</v>
      </c>
      <c r="H1360" s="21" t="s">
        <v>14</v>
      </c>
      <c r="I1360" s="21"/>
      <c r="J1360" s="21"/>
      <c r="K1360" s="21" t="s">
        <v>23</v>
      </c>
      <c r="L1360" s="21"/>
      <c r="M1360" s="21" t="s">
        <v>790</v>
      </c>
      <c r="N1360" s="21" t="s">
        <v>662</v>
      </c>
      <c r="O1360" s="21" t="s">
        <v>41</v>
      </c>
      <c r="P1360" t="b">
        <v>0</v>
      </c>
      <c r="Q1360" t="b">
        <v>0</v>
      </c>
      <c r="R1360" t="b">
        <v>0</v>
      </c>
      <c r="S1360">
        <v>40</v>
      </c>
      <c r="T1360">
        <v>30</v>
      </c>
      <c r="U1360">
        <v>0</v>
      </c>
      <c r="V1360" s="21" t="s">
        <v>49</v>
      </c>
      <c r="W1360">
        <v>1000</v>
      </c>
      <c r="X1360">
        <v>100</v>
      </c>
      <c r="Y1360" t="b">
        <v>1</v>
      </c>
      <c r="Z1360">
        <v>100</v>
      </c>
      <c r="AA1360">
        <v>1</v>
      </c>
      <c r="AB1360">
        <v>105</v>
      </c>
      <c r="AC1360">
        <v>60</v>
      </c>
      <c r="AD1360">
        <v>0.05</v>
      </c>
      <c r="AE1360" t="b">
        <v>1</v>
      </c>
      <c r="AF1360" s="21" t="s">
        <v>724</v>
      </c>
      <c r="AG1360">
        <v>5</v>
      </c>
      <c r="AH1360">
        <v>9</v>
      </c>
      <c r="AI1360">
        <v>10</v>
      </c>
      <c r="AJ1360">
        <v>10</v>
      </c>
      <c r="AK1360" s="21" t="s">
        <v>48</v>
      </c>
      <c r="AL1360" t="b">
        <v>0</v>
      </c>
      <c r="AM1360" t="b">
        <v>0</v>
      </c>
      <c r="AN1360">
        <v>50</v>
      </c>
      <c r="AO1360">
        <v>0</v>
      </c>
      <c r="AP1360">
        <v>2000</v>
      </c>
      <c r="AQ1360" s="21" t="s">
        <v>397</v>
      </c>
      <c r="AR1360" s="21"/>
      <c r="AS1360" t="b">
        <v>0</v>
      </c>
      <c r="AT1360" s="21"/>
      <c r="AU1360" s="21"/>
      <c r="AV1360" s="21" t="s">
        <v>375</v>
      </c>
      <c r="AW1360" s="21"/>
      <c r="AX1360" s="21"/>
      <c r="AY1360" s="21"/>
      <c r="BB1360" s="21"/>
      <c r="BC1360">
        <v>15128749</v>
      </c>
      <c r="BI1360" s="21"/>
    </row>
    <row r="1361" spans="1:62" x14ac:dyDescent="0.25">
      <c r="A1361" t="str">
        <f>VLOOKUP(ObjectiveData[[#This Row],[Template ID]],ID_Conversion[],3,FALSE)</f>
        <v>VMAT</v>
      </c>
      <c r="B1361" t="str">
        <f>VLOOKUP(ObjectiveData[[#This Row],[Template ID]],ID_Conversion[],6,FALSE)</f>
        <v>H&amp;N</v>
      </c>
      <c r="C1361" s="15">
        <f>VLOOKUP(ObjectiveData[[#This Row],[Last Modified]],Date_Conversion[],13,FALSE)</f>
        <v>43425.4452662037</v>
      </c>
      <c r="D1361" s="15" t="str">
        <f>VLOOKUP(ObjectiveData[[#This Row],[Template ID]],ObjectiveFiles[],3,FALSE)</f>
        <v>ObjectiveTemplate_5923.xml</v>
      </c>
      <c r="E1361">
        <v>1.7</v>
      </c>
      <c r="F1361" s="21" t="s">
        <v>198</v>
      </c>
      <c r="G1361" s="21" t="s">
        <v>9</v>
      </c>
      <c r="H1361" s="21" t="s">
        <v>14</v>
      </c>
      <c r="I1361" s="21"/>
      <c r="J1361" s="21"/>
      <c r="K1361" s="21" t="s">
        <v>23</v>
      </c>
      <c r="L1361" s="21"/>
      <c r="M1361" s="21" t="s">
        <v>790</v>
      </c>
      <c r="N1361" s="21" t="s">
        <v>662</v>
      </c>
      <c r="O1361" s="21" t="s">
        <v>41</v>
      </c>
      <c r="P1361" t="b">
        <v>0</v>
      </c>
      <c r="Q1361" t="b">
        <v>0</v>
      </c>
      <c r="R1361" t="b">
        <v>0</v>
      </c>
      <c r="S1361">
        <v>40</v>
      </c>
      <c r="T1361">
        <v>30</v>
      </c>
      <c r="U1361">
        <v>0</v>
      </c>
      <c r="V1361" s="21" t="s">
        <v>49</v>
      </c>
      <c r="W1361">
        <v>1000</v>
      </c>
      <c r="X1361">
        <v>100</v>
      </c>
      <c r="Y1361" t="b">
        <v>1</v>
      </c>
      <c r="Z1361">
        <v>100</v>
      </c>
      <c r="AA1361">
        <v>1</v>
      </c>
      <c r="AB1361">
        <v>105</v>
      </c>
      <c r="AC1361">
        <v>60</v>
      </c>
      <c r="AD1361">
        <v>0.05</v>
      </c>
      <c r="AE1361" t="b">
        <v>1</v>
      </c>
      <c r="AF1361" s="21" t="s">
        <v>724</v>
      </c>
      <c r="AG1361">
        <v>5</v>
      </c>
      <c r="AH1361">
        <v>9</v>
      </c>
      <c r="AI1361">
        <v>10</v>
      </c>
      <c r="AJ1361">
        <v>10</v>
      </c>
      <c r="AK1361" s="21" t="s">
        <v>48</v>
      </c>
      <c r="AL1361" t="b">
        <v>0</v>
      </c>
      <c r="AM1361" t="b">
        <v>0</v>
      </c>
      <c r="AN1361">
        <v>50</v>
      </c>
      <c r="AO1361">
        <v>0</v>
      </c>
      <c r="AP1361">
        <v>2000</v>
      </c>
      <c r="AQ1361" s="21" t="s">
        <v>398</v>
      </c>
      <c r="AR1361" s="21"/>
      <c r="AS1361" t="b">
        <v>0</v>
      </c>
      <c r="AT1361" s="21"/>
      <c r="AU1361" s="21"/>
      <c r="AV1361" s="21" t="s">
        <v>375</v>
      </c>
      <c r="AW1361" s="21"/>
      <c r="AX1361" s="21"/>
      <c r="AY1361" s="21"/>
      <c r="BB1361" s="21"/>
      <c r="BC1361">
        <v>9498256</v>
      </c>
      <c r="BI1361" s="21"/>
    </row>
    <row r="1362" spans="1:62" x14ac:dyDescent="0.25">
      <c r="A1362" t="str">
        <f>VLOOKUP(ObjectiveData[[#This Row],[Template ID]],ID_Conversion[],3,FALSE)</f>
        <v>VMAT</v>
      </c>
      <c r="B1362" t="str">
        <f>VLOOKUP(ObjectiveData[[#This Row],[Template ID]],ID_Conversion[],6,FALSE)</f>
        <v>H&amp;N</v>
      </c>
      <c r="C1362" s="15">
        <f>VLOOKUP(ObjectiveData[[#This Row],[Last Modified]],Date_Conversion[],13,FALSE)</f>
        <v>43425.4452662037</v>
      </c>
      <c r="D1362" s="15" t="str">
        <f>VLOOKUP(ObjectiveData[[#This Row],[Template ID]],ObjectiveFiles[],3,FALSE)</f>
        <v>ObjectiveTemplate_5923.xml</v>
      </c>
      <c r="E1362">
        <v>1.7</v>
      </c>
      <c r="F1362" s="21" t="s">
        <v>198</v>
      </c>
      <c r="G1362" s="21" t="s">
        <v>9</v>
      </c>
      <c r="H1362" s="21" t="s">
        <v>14</v>
      </c>
      <c r="I1362" s="21"/>
      <c r="J1362" s="21"/>
      <c r="K1362" s="21" t="s">
        <v>23</v>
      </c>
      <c r="L1362" s="21"/>
      <c r="M1362" s="21" t="s">
        <v>790</v>
      </c>
      <c r="N1362" s="21" t="s">
        <v>662</v>
      </c>
      <c r="O1362" s="21" t="s">
        <v>41</v>
      </c>
      <c r="P1362" t="b">
        <v>0</v>
      </c>
      <c r="Q1362" t="b">
        <v>0</v>
      </c>
      <c r="R1362" t="b">
        <v>0</v>
      </c>
      <c r="S1362">
        <v>40</v>
      </c>
      <c r="T1362">
        <v>30</v>
      </c>
      <c r="U1362">
        <v>0</v>
      </c>
      <c r="V1362" s="21" t="s">
        <v>49</v>
      </c>
      <c r="W1362">
        <v>1000</v>
      </c>
      <c r="X1362">
        <v>100</v>
      </c>
      <c r="Y1362" t="b">
        <v>1</v>
      </c>
      <c r="Z1362">
        <v>100</v>
      </c>
      <c r="AA1362">
        <v>1</v>
      </c>
      <c r="AB1362">
        <v>105</v>
      </c>
      <c r="AC1362">
        <v>60</v>
      </c>
      <c r="AD1362">
        <v>0.05</v>
      </c>
      <c r="AE1362" t="b">
        <v>1</v>
      </c>
      <c r="AF1362" s="21" t="s">
        <v>724</v>
      </c>
      <c r="AG1362">
        <v>5</v>
      </c>
      <c r="AH1362">
        <v>9</v>
      </c>
      <c r="AI1362">
        <v>10</v>
      </c>
      <c r="AJ1362">
        <v>10</v>
      </c>
      <c r="AK1362" s="21" t="s">
        <v>48</v>
      </c>
      <c r="AL1362" t="b">
        <v>0</v>
      </c>
      <c r="AM1362" t="b">
        <v>0</v>
      </c>
      <c r="AN1362">
        <v>50</v>
      </c>
      <c r="AO1362">
        <v>0</v>
      </c>
      <c r="AP1362">
        <v>2000</v>
      </c>
      <c r="AQ1362" s="21" t="s">
        <v>399</v>
      </c>
      <c r="AR1362" s="21"/>
      <c r="AS1362" t="b">
        <v>0</v>
      </c>
      <c r="AT1362" s="21"/>
      <c r="AU1362" s="21"/>
      <c r="AV1362" s="21" t="s">
        <v>375</v>
      </c>
      <c r="AW1362" s="21"/>
      <c r="AX1362" s="21"/>
      <c r="AY1362" s="21"/>
      <c r="BB1362" s="21"/>
      <c r="BC1362">
        <v>2263842</v>
      </c>
      <c r="BI1362" s="21"/>
    </row>
    <row r="1363" spans="1:62" x14ac:dyDescent="0.25">
      <c r="A1363" t="str">
        <f>VLOOKUP(ObjectiveData[[#This Row],[Template ID]],ID_Conversion[],3,FALSE)</f>
        <v>VMAT</v>
      </c>
      <c r="B1363" t="str">
        <f>VLOOKUP(ObjectiveData[[#This Row],[Template ID]],ID_Conversion[],6,FALSE)</f>
        <v>H&amp;N</v>
      </c>
      <c r="C1363" s="15">
        <f>VLOOKUP(ObjectiveData[[#This Row],[Last Modified]],Date_Conversion[],13,FALSE)</f>
        <v>43425.4452662037</v>
      </c>
      <c r="D1363" s="15" t="str">
        <f>VLOOKUP(ObjectiveData[[#This Row],[Template ID]],ObjectiveFiles[],3,FALSE)</f>
        <v>ObjectiveTemplate_5923.xml</v>
      </c>
      <c r="E1363">
        <v>1.7</v>
      </c>
      <c r="F1363" s="21" t="s">
        <v>198</v>
      </c>
      <c r="G1363" s="21" t="s">
        <v>9</v>
      </c>
      <c r="H1363" s="21" t="s">
        <v>14</v>
      </c>
      <c r="I1363" s="21"/>
      <c r="J1363" s="21"/>
      <c r="K1363" s="21" t="s">
        <v>23</v>
      </c>
      <c r="L1363" s="21"/>
      <c r="M1363" s="21" t="s">
        <v>790</v>
      </c>
      <c r="N1363" s="21" t="s">
        <v>662</v>
      </c>
      <c r="O1363" s="21" t="s">
        <v>41</v>
      </c>
      <c r="P1363" t="b">
        <v>0</v>
      </c>
      <c r="Q1363" t="b">
        <v>0</v>
      </c>
      <c r="R1363" t="b">
        <v>0</v>
      </c>
      <c r="S1363">
        <v>40</v>
      </c>
      <c r="T1363">
        <v>30</v>
      </c>
      <c r="U1363">
        <v>0</v>
      </c>
      <c r="V1363" s="21" t="s">
        <v>49</v>
      </c>
      <c r="W1363">
        <v>1000</v>
      </c>
      <c r="X1363">
        <v>100</v>
      </c>
      <c r="Y1363" t="b">
        <v>1</v>
      </c>
      <c r="Z1363">
        <v>100</v>
      </c>
      <c r="AA1363">
        <v>1</v>
      </c>
      <c r="AB1363">
        <v>105</v>
      </c>
      <c r="AC1363">
        <v>60</v>
      </c>
      <c r="AD1363">
        <v>0.05</v>
      </c>
      <c r="AE1363" t="b">
        <v>1</v>
      </c>
      <c r="AF1363" s="21" t="s">
        <v>724</v>
      </c>
      <c r="AG1363">
        <v>5</v>
      </c>
      <c r="AH1363">
        <v>9</v>
      </c>
      <c r="AI1363">
        <v>10</v>
      </c>
      <c r="AJ1363">
        <v>10</v>
      </c>
      <c r="AK1363" s="21" t="s">
        <v>48</v>
      </c>
      <c r="AL1363" t="b">
        <v>0</v>
      </c>
      <c r="AM1363" t="b">
        <v>0</v>
      </c>
      <c r="AN1363">
        <v>50</v>
      </c>
      <c r="AO1363">
        <v>0</v>
      </c>
      <c r="AP1363">
        <v>2000</v>
      </c>
      <c r="AQ1363" s="21" t="s">
        <v>400</v>
      </c>
      <c r="AR1363" s="21"/>
      <c r="AS1363" t="b">
        <v>0</v>
      </c>
      <c r="AT1363" s="21"/>
      <c r="AU1363" s="21"/>
      <c r="AV1363" s="21" t="s">
        <v>375</v>
      </c>
      <c r="AW1363" s="21"/>
      <c r="AX1363" s="21"/>
      <c r="AY1363" s="21"/>
      <c r="BB1363" s="21"/>
      <c r="BC1363">
        <v>8388352</v>
      </c>
      <c r="BI1363" s="21"/>
    </row>
    <row r="1364" spans="1:62" x14ac:dyDescent="0.25">
      <c r="A1364" t="str">
        <f>VLOOKUP(ObjectiveData[[#This Row],[Template ID]],ID_Conversion[],3,FALSE)</f>
        <v>VMAT</v>
      </c>
      <c r="B1364" t="str">
        <f>VLOOKUP(ObjectiveData[[#This Row],[Template ID]],ID_Conversion[],6,FALSE)</f>
        <v>H&amp;N</v>
      </c>
      <c r="C1364" s="15">
        <f>VLOOKUP(ObjectiveData[[#This Row],[Last Modified]],Date_Conversion[],13,FALSE)</f>
        <v>43425.4452662037</v>
      </c>
      <c r="D1364" s="15" t="str">
        <f>VLOOKUP(ObjectiveData[[#This Row],[Template ID]],ObjectiveFiles[],3,FALSE)</f>
        <v>ObjectiveTemplate_5923.xml</v>
      </c>
      <c r="E1364">
        <v>1.7</v>
      </c>
      <c r="F1364" s="21" t="s">
        <v>198</v>
      </c>
      <c r="G1364" s="21" t="s">
        <v>9</v>
      </c>
      <c r="H1364" s="21" t="s">
        <v>14</v>
      </c>
      <c r="I1364" s="21"/>
      <c r="J1364" s="21"/>
      <c r="K1364" s="21" t="s">
        <v>23</v>
      </c>
      <c r="L1364" s="21"/>
      <c r="M1364" s="21" t="s">
        <v>790</v>
      </c>
      <c r="N1364" s="21" t="s">
        <v>662</v>
      </c>
      <c r="O1364" s="21" t="s">
        <v>41</v>
      </c>
      <c r="P1364" t="b">
        <v>0</v>
      </c>
      <c r="Q1364" t="b">
        <v>0</v>
      </c>
      <c r="R1364" t="b">
        <v>0</v>
      </c>
      <c r="S1364">
        <v>40</v>
      </c>
      <c r="T1364">
        <v>30</v>
      </c>
      <c r="U1364">
        <v>0</v>
      </c>
      <c r="V1364" s="21" t="s">
        <v>49</v>
      </c>
      <c r="W1364">
        <v>1000</v>
      </c>
      <c r="X1364">
        <v>100</v>
      </c>
      <c r="Y1364" t="b">
        <v>1</v>
      </c>
      <c r="Z1364">
        <v>100</v>
      </c>
      <c r="AA1364">
        <v>1</v>
      </c>
      <c r="AB1364">
        <v>105</v>
      </c>
      <c r="AC1364">
        <v>60</v>
      </c>
      <c r="AD1364">
        <v>0.05</v>
      </c>
      <c r="AE1364" t="b">
        <v>1</v>
      </c>
      <c r="AF1364" s="21" t="s">
        <v>724</v>
      </c>
      <c r="AG1364">
        <v>5</v>
      </c>
      <c r="AH1364">
        <v>9</v>
      </c>
      <c r="AI1364">
        <v>10</v>
      </c>
      <c r="AJ1364">
        <v>10</v>
      </c>
      <c r="AK1364" s="21" t="s">
        <v>48</v>
      </c>
      <c r="AL1364" t="b">
        <v>0</v>
      </c>
      <c r="AM1364" t="b">
        <v>0</v>
      </c>
      <c r="AN1364">
        <v>50</v>
      </c>
      <c r="AO1364">
        <v>0</v>
      </c>
      <c r="AP1364">
        <v>2000</v>
      </c>
      <c r="AQ1364" s="21" t="s">
        <v>401</v>
      </c>
      <c r="AR1364" s="21"/>
      <c r="AS1364" t="b">
        <v>0</v>
      </c>
      <c r="AT1364" s="21"/>
      <c r="AU1364" s="21"/>
      <c r="AV1364" s="21" t="s">
        <v>375</v>
      </c>
      <c r="AW1364" s="21"/>
      <c r="AX1364" s="21"/>
      <c r="AY1364" s="21"/>
      <c r="BB1364" s="21"/>
      <c r="BC1364">
        <v>3329330</v>
      </c>
      <c r="BI1364" s="21"/>
    </row>
    <row r="1365" spans="1:62" x14ac:dyDescent="0.25">
      <c r="A1365" t="str">
        <f>VLOOKUP(ObjectiveData[[#This Row],[Template ID]],ID_Conversion[],3,FALSE)</f>
        <v>VMAT</v>
      </c>
      <c r="B1365" t="str">
        <f>VLOOKUP(ObjectiveData[[#This Row],[Template ID]],ID_Conversion[],6,FALSE)</f>
        <v>H&amp;N</v>
      </c>
      <c r="C1365" s="15">
        <f>VLOOKUP(ObjectiveData[[#This Row],[Last Modified]],Date_Conversion[],13,FALSE)</f>
        <v>43425.4452662037</v>
      </c>
      <c r="D1365" s="15" t="str">
        <f>VLOOKUP(ObjectiveData[[#This Row],[Template ID]],ObjectiveFiles[],3,FALSE)</f>
        <v>ObjectiveTemplate_5923.xml</v>
      </c>
      <c r="E1365">
        <v>1.7</v>
      </c>
      <c r="F1365" s="21" t="s">
        <v>198</v>
      </c>
      <c r="G1365" s="21" t="s">
        <v>9</v>
      </c>
      <c r="H1365" s="21" t="s">
        <v>14</v>
      </c>
      <c r="I1365" s="21"/>
      <c r="J1365" s="21"/>
      <c r="K1365" s="21" t="s">
        <v>23</v>
      </c>
      <c r="L1365" s="21"/>
      <c r="M1365" s="21" t="s">
        <v>790</v>
      </c>
      <c r="N1365" s="21" t="s">
        <v>662</v>
      </c>
      <c r="O1365" s="21" t="s">
        <v>41</v>
      </c>
      <c r="P1365" t="b">
        <v>0</v>
      </c>
      <c r="Q1365" t="b">
        <v>0</v>
      </c>
      <c r="R1365" t="b">
        <v>0</v>
      </c>
      <c r="S1365">
        <v>40</v>
      </c>
      <c r="T1365">
        <v>30</v>
      </c>
      <c r="U1365">
        <v>0</v>
      </c>
      <c r="V1365" s="21" t="s">
        <v>49</v>
      </c>
      <c r="W1365">
        <v>1000</v>
      </c>
      <c r="X1365">
        <v>100</v>
      </c>
      <c r="Y1365" t="b">
        <v>1</v>
      </c>
      <c r="Z1365">
        <v>100</v>
      </c>
      <c r="AA1365">
        <v>1</v>
      </c>
      <c r="AB1365">
        <v>105</v>
      </c>
      <c r="AC1365">
        <v>60</v>
      </c>
      <c r="AD1365">
        <v>0.05</v>
      </c>
      <c r="AE1365" t="b">
        <v>1</v>
      </c>
      <c r="AF1365" s="21" t="s">
        <v>724</v>
      </c>
      <c r="AG1365">
        <v>5</v>
      </c>
      <c r="AH1365">
        <v>9</v>
      </c>
      <c r="AI1365">
        <v>10</v>
      </c>
      <c r="AJ1365">
        <v>10</v>
      </c>
      <c r="AK1365" s="21" t="s">
        <v>48</v>
      </c>
      <c r="AL1365" t="b">
        <v>0</v>
      </c>
      <c r="AM1365" t="b">
        <v>0</v>
      </c>
      <c r="AN1365">
        <v>50</v>
      </c>
      <c r="AO1365">
        <v>0</v>
      </c>
      <c r="AP1365">
        <v>2000</v>
      </c>
      <c r="AQ1365" s="21" t="s">
        <v>406</v>
      </c>
      <c r="AR1365" s="21"/>
      <c r="AS1365" t="b">
        <v>0</v>
      </c>
      <c r="AT1365" s="21"/>
      <c r="AU1365" s="21"/>
      <c r="AV1365" s="21" t="s">
        <v>375</v>
      </c>
      <c r="AW1365" s="21"/>
      <c r="AX1365" s="21"/>
      <c r="AY1365" s="21"/>
      <c r="BB1365" s="21"/>
      <c r="BC1365">
        <v>8388736</v>
      </c>
      <c r="BI1365" s="21"/>
    </row>
    <row r="1366" spans="1:62" x14ac:dyDescent="0.25">
      <c r="A1366" t="str">
        <f>VLOOKUP(ObjectiveData[[#This Row],[Template ID]],ID_Conversion[],3,FALSE)</f>
        <v>VMAT</v>
      </c>
      <c r="B1366" t="str">
        <f>VLOOKUP(ObjectiveData[[#This Row],[Template ID]],ID_Conversion[],6,FALSE)</f>
        <v>H&amp;N</v>
      </c>
      <c r="C1366" s="15">
        <f>VLOOKUP(ObjectiveData[[#This Row],[Last Modified]],Date_Conversion[],13,FALSE)</f>
        <v>43425.4452662037</v>
      </c>
      <c r="D1366" s="15" t="str">
        <f>VLOOKUP(ObjectiveData[[#This Row],[Template ID]],ObjectiveFiles[],3,FALSE)</f>
        <v>ObjectiveTemplate_5923.xml</v>
      </c>
      <c r="E1366">
        <v>1.7</v>
      </c>
      <c r="F1366" s="21" t="s">
        <v>198</v>
      </c>
      <c r="G1366" s="21" t="s">
        <v>9</v>
      </c>
      <c r="H1366" s="21" t="s">
        <v>14</v>
      </c>
      <c r="I1366" s="21"/>
      <c r="J1366" s="21"/>
      <c r="K1366" s="21" t="s">
        <v>23</v>
      </c>
      <c r="L1366" s="21"/>
      <c r="M1366" s="21" t="s">
        <v>790</v>
      </c>
      <c r="N1366" s="21" t="s">
        <v>662</v>
      </c>
      <c r="O1366" s="21" t="s">
        <v>41</v>
      </c>
      <c r="P1366" t="b">
        <v>0</v>
      </c>
      <c r="Q1366" t="b">
        <v>0</v>
      </c>
      <c r="R1366" t="b">
        <v>0</v>
      </c>
      <c r="S1366">
        <v>40</v>
      </c>
      <c r="T1366">
        <v>30</v>
      </c>
      <c r="U1366">
        <v>0</v>
      </c>
      <c r="V1366" s="21" t="s">
        <v>49</v>
      </c>
      <c r="W1366">
        <v>1000</v>
      </c>
      <c r="X1366">
        <v>100</v>
      </c>
      <c r="Y1366" t="b">
        <v>1</v>
      </c>
      <c r="Z1366">
        <v>100</v>
      </c>
      <c r="AA1366">
        <v>1</v>
      </c>
      <c r="AB1366">
        <v>105</v>
      </c>
      <c r="AC1366">
        <v>60</v>
      </c>
      <c r="AD1366">
        <v>0.05</v>
      </c>
      <c r="AE1366" t="b">
        <v>1</v>
      </c>
      <c r="AF1366" s="21" t="s">
        <v>724</v>
      </c>
      <c r="AG1366">
        <v>5</v>
      </c>
      <c r="AH1366">
        <v>9</v>
      </c>
      <c r="AI1366">
        <v>10</v>
      </c>
      <c r="AJ1366">
        <v>10</v>
      </c>
      <c r="AK1366" s="21" t="s">
        <v>48</v>
      </c>
      <c r="AL1366" t="b">
        <v>0</v>
      </c>
      <c r="AM1366" t="b">
        <v>0</v>
      </c>
      <c r="AN1366">
        <v>50</v>
      </c>
      <c r="AO1366">
        <v>0</v>
      </c>
      <c r="AP1366">
        <v>2000</v>
      </c>
      <c r="AQ1366" s="21" t="s">
        <v>407</v>
      </c>
      <c r="AR1366" s="21"/>
      <c r="AS1366" t="b">
        <v>0</v>
      </c>
      <c r="AT1366" s="21"/>
      <c r="AU1366" s="21"/>
      <c r="AV1366" s="21" t="s">
        <v>375</v>
      </c>
      <c r="AW1366" s="21"/>
      <c r="AX1366" s="21"/>
      <c r="AY1366" s="21"/>
      <c r="BB1366" s="21"/>
      <c r="BC1366">
        <v>14822282</v>
      </c>
      <c r="BI1366" s="21"/>
    </row>
    <row r="1367" spans="1:62" x14ac:dyDescent="0.25">
      <c r="A1367" t="str">
        <f>VLOOKUP(ObjectiveData[[#This Row],[Template ID]],ID_Conversion[],3,FALSE)</f>
        <v>VMAT</v>
      </c>
      <c r="B1367" t="str">
        <f>VLOOKUP(ObjectiveData[[#This Row],[Template ID]],ID_Conversion[],6,FALSE)</f>
        <v>H&amp;N</v>
      </c>
      <c r="C1367" s="15">
        <f>VLOOKUP(ObjectiveData[[#This Row],[Last Modified]],Date_Conversion[],13,FALSE)</f>
        <v>43425.4452662037</v>
      </c>
      <c r="D1367" s="15" t="str">
        <f>VLOOKUP(ObjectiveData[[#This Row],[Template ID]],ObjectiveFiles[],3,FALSE)</f>
        <v>ObjectiveTemplate_5923.xml</v>
      </c>
      <c r="E1367">
        <v>1.7</v>
      </c>
      <c r="F1367" s="21" t="s">
        <v>198</v>
      </c>
      <c r="G1367" s="21" t="s">
        <v>9</v>
      </c>
      <c r="H1367" s="21" t="s">
        <v>14</v>
      </c>
      <c r="I1367" s="21"/>
      <c r="J1367" s="21"/>
      <c r="K1367" s="21" t="s">
        <v>23</v>
      </c>
      <c r="L1367" s="21"/>
      <c r="M1367" s="21" t="s">
        <v>790</v>
      </c>
      <c r="N1367" s="21" t="s">
        <v>662</v>
      </c>
      <c r="O1367" s="21" t="s">
        <v>41</v>
      </c>
      <c r="P1367" t="b">
        <v>0</v>
      </c>
      <c r="Q1367" t="b">
        <v>0</v>
      </c>
      <c r="R1367" t="b">
        <v>0</v>
      </c>
      <c r="S1367">
        <v>40</v>
      </c>
      <c r="T1367">
        <v>30</v>
      </c>
      <c r="U1367">
        <v>0</v>
      </c>
      <c r="V1367" s="21" t="s">
        <v>49</v>
      </c>
      <c r="W1367">
        <v>1000</v>
      </c>
      <c r="X1367">
        <v>100</v>
      </c>
      <c r="Y1367" t="b">
        <v>1</v>
      </c>
      <c r="Z1367">
        <v>100</v>
      </c>
      <c r="AA1367">
        <v>1</v>
      </c>
      <c r="AB1367">
        <v>105</v>
      </c>
      <c r="AC1367">
        <v>60</v>
      </c>
      <c r="AD1367">
        <v>0.05</v>
      </c>
      <c r="AE1367" t="b">
        <v>1</v>
      </c>
      <c r="AF1367" s="21" t="s">
        <v>724</v>
      </c>
      <c r="AG1367">
        <v>5</v>
      </c>
      <c r="AH1367">
        <v>9</v>
      </c>
      <c r="AI1367">
        <v>10</v>
      </c>
      <c r="AJ1367">
        <v>10</v>
      </c>
      <c r="AK1367" s="21" t="s">
        <v>48</v>
      </c>
      <c r="AL1367" t="b">
        <v>0</v>
      </c>
      <c r="AM1367" t="b">
        <v>0</v>
      </c>
      <c r="AN1367">
        <v>50</v>
      </c>
      <c r="AO1367">
        <v>0</v>
      </c>
      <c r="AP1367">
        <v>2000</v>
      </c>
      <c r="AQ1367" s="21" t="s">
        <v>408</v>
      </c>
      <c r="AR1367" s="21"/>
      <c r="AS1367" t="b">
        <v>0</v>
      </c>
      <c r="AT1367" s="21"/>
      <c r="AU1367" s="21"/>
      <c r="AV1367" s="21" t="s">
        <v>375</v>
      </c>
      <c r="AW1367" s="21"/>
      <c r="AX1367" s="21"/>
      <c r="AY1367" s="21"/>
      <c r="BB1367" s="21"/>
      <c r="BC1367">
        <v>42495</v>
      </c>
      <c r="BI1367" s="21"/>
    </row>
    <row r="1368" spans="1:62" x14ac:dyDescent="0.25">
      <c r="A1368" t="str">
        <f>VLOOKUP(ObjectiveData[[#This Row],[Template ID]],ID_Conversion[],3,FALSE)</f>
        <v>VMAT</v>
      </c>
      <c r="B1368" t="str">
        <f>VLOOKUP(ObjectiveData[[#This Row],[Template ID]],ID_Conversion[],6,FALSE)</f>
        <v>H&amp;N</v>
      </c>
      <c r="C1368" s="15">
        <f>VLOOKUP(ObjectiveData[[#This Row],[Last Modified]],Date_Conversion[],13,FALSE)</f>
        <v>43425.4452662037</v>
      </c>
      <c r="D1368" s="15" t="str">
        <f>VLOOKUP(ObjectiveData[[#This Row],[Template ID]],ObjectiveFiles[],3,FALSE)</f>
        <v>ObjectiveTemplate_5923.xml</v>
      </c>
      <c r="E1368">
        <v>1.7</v>
      </c>
      <c r="F1368" s="21" t="s">
        <v>198</v>
      </c>
      <c r="G1368" s="21" t="s">
        <v>9</v>
      </c>
      <c r="H1368" s="21" t="s">
        <v>14</v>
      </c>
      <c r="I1368" s="21"/>
      <c r="J1368" s="21"/>
      <c r="K1368" s="21" t="s">
        <v>23</v>
      </c>
      <c r="L1368" s="21"/>
      <c r="M1368" s="21" t="s">
        <v>790</v>
      </c>
      <c r="N1368" s="21" t="s">
        <v>662</v>
      </c>
      <c r="O1368" s="21" t="s">
        <v>41</v>
      </c>
      <c r="P1368" t="b">
        <v>0</v>
      </c>
      <c r="Q1368" t="b">
        <v>0</v>
      </c>
      <c r="R1368" t="b">
        <v>0</v>
      </c>
      <c r="S1368">
        <v>40</v>
      </c>
      <c r="T1368">
        <v>30</v>
      </c>
      <c r="U1368">
        <v>0</v>
      </c>
      <c r="V1368" s="21" t="s">
        <v>49</v>
      </c>
      <c r="W1368">
        <v>1000</v>
      </c>
      <c r="X1368">
        <v>100</v>
      </c>
      <c r="Y1368" t="b">
        <v>1</v>
      </c>
      <c r="Z1368">
        <v>100</v>
      </c>
      <c r="AA1368">
        <v>1</v>
      </c>
      <c r="AB1368">
        <v>105</v>
      </c>
      <c r="AC1368">
        <v>60</v>
      </c>
      <c r="AD1368">
        <v>0.05</v>
      </c>
      <c r="AE1368" t="b">
        <v>1</v>
      </c>
      <c r="AF1368" s="21" t="s">
        <v>724</v>
      </c>
      <c r="AG1368">
        <v>5</v>
      </c>
      <c r="AH1368">
        <v>9</v>
      </c>
      <c r="AI1368">
        <v>10</v>
      </c>
      <c r="AJ1368">
        <v>10</v>
      </c>
      <c r="AK1368" s="21" t="s">
        <v>48</v>
      </c>
      <c r="AL1368" t="b">
        <v>0</v>
      </c>
      <c r="AM1368" t="b">
        <v>0</v>
      </c>
      <c r="AN1368">
        <v>50</v>
      </c>
      <c r="AO1368">
        <v>0</v>
      </c>
      <c r="AP1368">
        <v>2000</v>
      </c>
      <c r="AQ1368" s="21" t="s">
        <v>409</v>
      </c>
      <c r="AR1368" s="21"/>
      <c r="AS1368" t="b">
        <v>0</v>
      </c>
      <c r="AT1368" s="21"/>
      <c r="AU1368" s="21"/>
      <c r="AV1368" s="21" t="s">
        <v>375</v>
      </c>
      <c r="AW1368" s="21"/>
      <c r="AX1368" s="21"/>
      <c r="AY1368" s="21"/>
      <c r="BB1368" s="21"/>
      <c r="BC1368">
        <v>8388736</v>
      </c>
      <c r="BI1368" s="21"/>
    </row>
    <row r="1369" spans="1:62" x14ac:dyDescent="0.25">
      <c r="A1369" t="str">
        <f>VLOOKUP(ObjectiveData[[#This Row],[Template ID]],ID_Conversion[],3,FALSE)</f>
        <v>VMAT</v>
      </c>
      <c r="B1369" t="str">
        <f>VLOOKUP(ObjectiveData[[#This Row],[Template ID]],ID_Conversion[],6,FALSE)</f>
        <v>H&amp;N</v>
      </c>
      <c r="C1369" s="15">
        <f>VLOOKUP(ObjectiveData[[#This Row],[Last Modified]],Date_Conversion[],13,FALSE)</f>
        <v>43425.4452662037</v>
      </c>
      <c r="D1369" s="15" t="str">
        <f>VLOOKUP(ObjectiveData[[#This Row],[Template ID]],ObjectiveFiles[],3,FALSE)</f>
        <v>ObjectiveTemplate_5923.xml</v>
      </c>
      <c r="E1369">
        <v>1.7</v>
      </c>
      <c r="F1369" s="21" t="s">
        <v>198</v>
      </c>
      <c r="G1369" s="21" t="s">
        <v>9</v>
      </c>
      <c r="H1369" s="21" t="s">
        <v>14</v>
      </c>
      <c r="I1369" s="21"/>
      <c r="J1369" s="21"/>
      <c r="K1369" s="21" t="s">
        <v>23</v>
      </c>
      <c r="L1369" s="21"/>
      <c r="M1369" s="21" t="s">
        <v>790</v>
      </c>
      <c r="N1369" s="21" t="s">
        <v>662</v>
      </c>
      <c r="O1369" s="21" t="s">
        <v>41</v>
      </c>
      <c r="P1369" t="b">
        <v>0</v>
      </c>
      <c r="Q1369" t="b">
        <v>0</v>
      </c>
      <c r="R1369" t="b">
        <v>0</v>
      </c>
      <c r="S1369">
        <v>40</v>
      </c>
      <c r="T1369">
        <v>30</v>
      </c>
      <c r="U1369">
        <v>0</v>
      </c>
      <c r="V1369" s="21" t="s">
        <v>49</v>
      </c>
      <c r="W1369">
        <v>1000</v>
      </c>
      <c r="X1369">
        <v>100</v>
      </c>
      <c r="Y1369" t="b">
        <v>1</v>
      </c>
      <c r="Z1369">
        <v>100</v>
      </c>
      <c r="AA1369">
        <v>1</v>
      </c>
      <c r="AB1369">
        <v>105</v>
      </c>
      <c r="AC1369">
        <v>60</v>
      </c>
      <c r="AD1369">
        <v>0.05</v>
      </c>
      <c r="AE1369" t="b">
        <v>1</v>
      </c>
      <c r="AF1369" s="21" t="s">
        <v>724</v>
      </c>
      <c r="AG1369">
        <v>5</v>
      </c>
      <c r="AH1369">
        <v>9</v>
      </c>
      <c r="AI1369">
        <v>10</v>
      </c>
      <c r="AJ1369">
        <v>10</v>
      </c>
      <c r="AK1369" s="21" t="s">
        <v>48</v>
      </c>
      <c r="AL1369" t="b">
        <v>0</v>
      </c>
      <c r="AM1369" t="b">
        <v>0</v>
      </c>
      <c r="AN1369">
        <v>50</v>
      </c>
      <c r="AO1369">
        <v>0</v>
      </c>
      <c r="AP1369">
        <v>2000</v>
      </c>
      <c r="AQ1369" s="21" t="s">
        <v>413</v>
      </c>
      <c r="AR1369" s="21"/>
      <c r="AS1369" t="b">
        <v>0</v>
      </c>
      <c r="AT1369" s="21"/>
      <c r="AU1369" s="21"/>
      <c r="AV1369" s="21" t="s">
        <v>375</v>
      </c>
      <c r="AW1369" s="21"/>
      <c r="AX1369" s="21"/>
      <c r="AY1369" s="21"/>
      <c r="BB1369" s="21"/>
      <c r="BC1369">
        <v>16711935</v>
      </c>
      <c r="BI1369" s="21"/>
    </row>
    <row r="1370" spans="1:62" x14ac:dyDescent="0.25">
      <c r="A1370" t="str">
        <f>VLOOKUP(ObjectiveData[[#This Row],[Template ID]],ID_Conversion[],3,FALSE)</f>
        <v>VMAT</v>
      </c>
      <c r="B1370" t="str">
        <f>VLOOKUP(ObjectiveData[[#This Row],[Template ID]],ID_Conversion[],6,FALSE)</f>
        <v>H&amp;N</v>
      </c>
      <c r="C1370" s="15">
        <f>VLOOKUP(ObjectiveData[[#This Row],[Last Modified]],Date_Conversion[],13,FALSE)</f>
        <v>43425.4452662037</v>
      </c>
      <c r="D1370" s="15" t="str">
        <f>VLOOKUP(ObjectiveData[[#This Row],[Template ID]],ObjectiveFiles[],3,FALSE)</f>
        <v>ObjectiveTemplate_5923.xml</v>
      </c>
      <c r="E1370">
        <v>1.7</v>
      </c>
      <c r="F1370" s="21" t="s">
        <v>198</v>
      </c>
      <c r="G1370" s="21" t="s">
        <v>9</v>
      </c>
      <c r="H1370" s="21" t="s">
        <v>14</v>
      </c>
      <c r="I1370" s="21"/>
      <c r="J1370" s="21"/>
      <c r="K1370" s="21" t="s">
        <v>23</v>
      </c>
      <c r="L1370" s="21"/>
      <c r="M1370" s="21" t="s">
        <v>790</v>
      </c>
      <c r="N1370" s="21" t="s">
        <v>662</v>
      </c>
      <c r="O1370" s="21" t="s">
        <v>41</v>
      </c>
      <c r="P1370" t="b">
        <v>0</v>
      </c>
      <c r="Q1370" t="b">
        <v>0</v>
      </c>
      <c r="R1370" t="b">
        <v>0</v>
      </c>
      <c r="S1370">
        <v>40</v>
      </c>
      <c r="T1370">
        <v>30</v>
      </c>
      <c r="U1370">
        <v>0</v>
      </c>
      <c r="V1370" s="21" t="s">
        <v>49</v>
      </c>
      <c r="W1370">
        <v>1000</v>
      </c>
      <c r="X1370">
        <v>100</v>
      </c>
      <c r="Y1370" t="b">
        <v>1</v>
      </c>
      <c r="Z1370">
        <v>100</v>
      </c>
      <c r="AA1370">
        <v>1</v>
      </c>
      <c r="AB1370">
        <v>105</v>
      </c>
      <c r="AC1370">
        <v>60</v>
      </c>
      <c r="AD1370">
        <v>0.05</v>
      </c>
      <c r="AE1370" t="b">
        <v>1</v>
      </c>
      <c r="AF1370" s="21" t="s">
        <v>724</v>
      </c>
      <c r="AG1370">
        <v>5</v>
      </c>
      <c r="AH1370">
        <v>9</v>
      </c>
      <c r="AI1370">
        <v>10</v>
      </c>
      <c r="AJ1370">
        <v>10</v>
      </c>
      <c r="AK1370" s="21" t="s">
        <v>48</v>
      </c>
      <c r="AL1370" t="b">
        <v>0</v>
      </c>
      <c r="AM1370" t="b">
        <v>0</v>
      </c>
      <c r="AN1370">
        <v>50</v>
      </c>
      <c r="AO1370">
        <v>0</v>
      </c>
      <c r="AP1370">
        <v>2000</v>
      </c>
      <c r="AQ1370" s="21" t="s">
        <v>414</v>
      </c>
      <c r="AR1370" s="21"/>
      <c r="AS1370" t="b">
        <v>0</v>
      </c>
      <c r="AT1370" s="21"/>
      <c r="AU1370" s="21"/>
      <c r="AV1370" s="21" t="s">
        <v>375</v>
      </c>
      <c r="AW1370" s="21"/>
      <c r="AX1370" s="21"/>
      <c r="AY1370" s="21"/>
      <c r="BB1370" s="21"/>
      <c r="BC1370">
        <v>16711935</v>
      </c>
      <c r="BI1370" s="21"/>
    </row>
    <row r="1371" spans="1:62" x14ac:dyDescent="0.25">
      <c r="A1371" t="str">
        <f>VLOOKUP(ObjectiveData[[#This Row],[Template ID]],ID_Conversion[],3,FALSE)</f>
        <v>VMAT</v>
      </c>
      <c r="B1371" t="str">
        <f>VLOOKUP(ObjectiveData[[#This Row],[Template ID]],ID_Conversion[],6,FALSE)</f>
        <v>H&amp;N</v>
      </c>
      <c r="C1371" s="15">
        <f>VLOOKUP(ObjectiveData[[#This Row],[Last Modified]],Date_Conversion[],13,FALSE)</f>
        <v>43425.4452662037</v>
      </c>
      <c r="D1371" s="15" t="str">
        <f>VLOOKUP(ObjectiveData[[#This Row],[Template ID]],ObjectiveFiles[],3,FALSE)</f>
        <v>ObjectiveTemplate_5923.xml</v>
      </c>
      <c r="E1371">
        <v>1.7</v>
      </c>
      <c r="F1371" s="21" t="s">
        <v>198</v>
      </c>
      <c r="G1371" s="21" t="s">
        <v>9</v>
      </c>
      <c r="H1371" s="21" t="s">
        <v>14</v>
      </c>
      <c r="I1371" s="21"/>
      <c r="J1371" s="21"/>
      <c r="K1371" s="21" t="s">
        <v>23</v>
      </c>
      <c r="L1371" s="21"/>
      <c r="M1371" s="21" t="s">
        <v>790</v>
      </c>
      <c r="N1371" s="21" t="s">
        <v>662</v>
      </c>
      <c r="O1371" s="21" t="s">
        <v>41</v>
      </c>
      <c r="P1371" t="b">
        <v>0</v>
      </c>
      <c r="Q1371" t="b">
        <v>0</v>
      </c>
      <c r="R1371" t="b">
        <v>0</v>
      </c>
      <c r="S1371">
        <v>40</v>
      </c>
      <c r="T1371">
        <v>30</v>
      </c>
      <c r="U1371">
        <v>0</v>
      </c>
      <c r="V1371" s="21" t="s">
        <v>49</v>
      </c>
      <c r="W1371">
        <v>1000</v>
      </c>
      <c r="X1371">
        <v>100</v>
      </c>
      <c r="Y1371" t="b">
        <v>1</v>
      </c>
      <c r="Z1371">
        <v>100</v>
      </c>
      <c r="AA1371">
        <v>1</v>
      </c>
      <c r="AB1371">
        <v>105</v>
      </c>
      <c r="AC1371">
        <v>60</v>
      </c>
      <c r="AD1371">
        <v>0.05</v>
      </c>
      <c r="AE1371" t="b">
        <v>1</v>
      </c>
      <c r="AF1371" s="21" t="s">
        <v>724</v>
      </c>
      <c r="AG1371">
        <v>5</v>
      </c>
      <c r="AH1371">
        <v>9</v>
      </c>
      <c r="AI1371">
        <v>10</v>
      </c>
      <c r="AJ1371">
        <v>10</v>
      </c>
      <c r="AK1371" s="21" t="s">
        <v>48</v>
      </c>
      <c r="AL1371" t="b">
        <v>0</v>
      </c>
      <c r="AM1371" t="b">
        <v>0</v>
      </c>
      <c r="AN1371">
        <v>50</v>
      </c>
      <c r="AO1371">
        <v>0</v>
      </c>
      <c r="AP1371">
        <v>2000</v>
      </c>
      <c r="AQ1371" s="21" t="s">
        <v>415</v>
      </c>
      <c r="AR1371" s="21"/>
      <c r="AS1371" t="b">
        <v>0</v>
      </c>
      <c r="AT1371" s="21"/>
      <c r="AU1371" s="21"/>
      <c r="AV1371" s="21" t="s">
        <v>375</v>
      </c>
      <c r="AW1371" s="21"/>
      <c r="AX1371" s="21"/>
      <c r="AY1371" s="21"/>
      <c r="BB1371" s="21"/>
      <c r="BC1371">
        <v>16711935</v>
      </c>
      <c r="BI1371" s="21"/>
    </row>
    <row r="1372" spans="1:62" x14ac:dyDescent="0.25">
      <c r="A1372" t="str">
        <f>VLOOKUP(ObjectiveData[[#This Row],[Template ID]],ID_Conversion[],3,FALSE)</f>
        <v>VMAT</v>
      </c>
      <c r="B1372" t="str">
        <f>VLOOKUP(ObjectiveData[[#This Row],[Template ID]],ID_Conversion[],6,FALSE)</f>
        <v>H&amp;N</v>
      </c>
      <c r="C1372" s="15">
        <f>VLOOKUP(ObjectiveData[[#This Row],[Last Modified]],Date_Conversion[],13,FALSE)</f>
        <v>43425.4452662037</v>
      </c>
      <c r="D1372" s="15" t="str">
        <f>VLOOKUP(ObjectiveData[[#This Row],[Template ID]],ObjectiveFiles[],3,FALSE)</f>
        <v>ObjectiveTemplate_5923.xml</v>
      </c>
      <c r="E1372">
        <v>1.7</v>
      </c>
      <c r="F1372" s="21" t="s">
        <v>198</v>
      </c>
      <c r="G1372" s="21" t="s">
        <v>9</v>
      </c>
      <c r="H1372" s="21" t="s">
        <v>14</v>
      </c>
      <c r="I1372" s="21"/>
      <c r="J1372" s="21"/>
      <c r="K1372" s="21" t="s">
        <v>23</v>
      </c>
      <c r="L1372" s="21"/>
      <c r="M1372" s="21" t="s">
        <v>790</v>
      </c>
      <c r="N1372" s="21" t="s">
        <v>662</v>
      </c>
      <c r="O1372" s="21" t="s">
        <v>41</v>
      </c>
      <c r="P1372" t="b">
        <v>0</v>
      </c>
      <c r="Q1372" t="b">
        <v>0</v>
      </c>
      <c r="R1372" t="b">
        <v>0</v>
      </c>
      <c r="S1372">
        <v>40</v>
      </c>
      <c r="T1372">
        <v>30</v>
      </c>
      <c r="U1372">
        <v>0</v>
      </c>
      <c r="V1372" s="21" t="s">
        <v>49</v>
      </c>
      <c r="W1372">
        <v>1000</v>
      </c>
      <c r="X1372">
        <v>100</v>
      </c>
      <c r="Y1372" t="b">
        <v>1</v>
      </c>
      <c r="Z1372">
        <v>100</v>
      </c>
      <c r="AA1372">
        <v>1</v>
      </c>
      <c r="AB1372">
        <v>105</v>
      </c>
      <c r="AC1372">
        <v>60</v>
      </c>
      <c r="AD1372">
        <v>0.05</v>
      </c>
      <c r="AE1372" t="b">
        <v>1</v>
      </c>
      <c r="AF1372" s="21" t="s">
        <v>724</v>
      </c>
      <c r="AG1372">
        <v>5</v>
      </c>
      <c r="AH1372">
        <v>9</v>
      </c>
      <c r="AI1372">
        <v>10</v>
      </c>
      <c r="AJ1372">
        <v>10</v>
      </c>
      <c r="AK1372" s="21" t="s">
        <v>48</v>
      </c>
      <c r="AL1372" t="b">
        <v>0</v>
      </c>
      <c r="AM1372" t="b">
        <v>0</v>
      </c>
      <c r="AN1372">
        <v>50</v>
      </c>
      <c r="AO1372">
        <v>0</v>
      </c>
      <c r="AP1372">
        <v>2000</v>
      </c>
      <c r="AQ1372" s="21" t="s">
        <v>447</v>
      </c>
      <c r="AR1372" s="21"/>
      <c r="AS1372" t="b">
        <v>0</v>
      </c>
      <c r="AT1372" s="21"/>
      <c r="AU1372" s="21"/>
      <c r="AV1372" s="21" t="s">
        <v>501</v>
      </c>
      <c r="AW1372" s="21"/>
      <c r="AX1372" s="21"/>
      <c r="AY1372" s="21"/>
      <c r="BA1372">
        <v>2.3152900000000001</v>
      </c>
      <c r="BB1372" s="21"/>
      <c r="BC1372">
        <v>255</v>
      </c>
      <c r="BD1372">
        <v>0</v>
      </c>
      <c r="BE1372">
        <v>0</v>
      </c>
      <c r="BF1372">
        <v>15</v>
      </c>
      <c r="BG1372">
        <v>0</v>
      </c>
      <c r="BH1372">
        <v>80</v>
      </c>
      <c r="BI1372" s="21"/>
      <c r="BJ1372">
        <v>0</v>
      </c>
    </row>
    <row r="1373" spans="1:62" x14ac:dyDescent="0.25">
      <c r="A1373" t="str">
        <f>VLOOKUP(ObjectiveData[[#This Row],[Template ID]],ID_Conversion[],3,FALSE)</f>
        <v>VMAT</v>
      </c>
      <c r="B1373" t="str">
        <f>VLOOKUP(ObjectiveData[[#This Row],[Template ID]],ID_Conversion[],6,FALSE)</f>
        <v>H&amp;N</v>
      </c>
      <c r="C1373" s="15">
        <f>VLOOKUP(ObjectiveData[[#This Row],[Last Modified]],Date_Conversion[],13,FALSE)</f>
        <v>43425.4452662037</v>
      </c>
      <c r="D1373" s="15" t="str">
        <f>VLOOKUP(ObjectiveData[[#This Row],[Template ID]],ObjectiveFiles[],3,FALSE)</f>
        <v>ObjectiveTemplate_5923.xml</v>
      </c>
      <c r="E1373">
        <v>1.7</v>
      </c>
      <c r="F1373" s="21" t="s">
        <v>198</v>
      </c>
      <c r="G1373" s="21" t="s">
        <v>9</v>
      </c>
      <c r="H1373" s="21" t="s">
        <v>14</v>
      </c>
      <c r="I1373" s="21"/>
      <c r="J1373" s="21"/>
      <c r="K1373" s="21" t="s">
        <v>23</v>
      </c>
      <c r="L1373" s="21"/>
      <c r="M1373" s="21" t="s">
        <v>790</v>
      </c>
      <c r="N1373" s="21" t="s">
        <v>662</v>
      </c>
      <c r="O1373" s="21" t="s">
        <v>41</v>
      </c>
      <c r="P1373" t="b">
        <v>0</v>
      </c>
      <c r="Q1373" t="b">
        <v>0</v>
      </c>
      <c r="R1373" t="b">
        <v>0</v>
      </c>
      <c r="S1373">
        <v>40</v>
      </c>
      <c r="T1373">
        <v>30</v>
      </c>
      <c r="U1373">
        <v>0</v>
      </c>
      <c r="V1373" s="21" t="s">
        <v>49</v>
      </c>
      <c r="W1373">
        <v>1000</v>
      </c>
      <c r="X1373">
        <v>100</v>
      </c>
      <c r="Y1373" t="b">
        <v>1</v>
      </c>
      <c r="Z1373">
        <v>100</v>
      </c>
      <c r="AA1373">
        <v>1</v>
      </c>
      <c r="AB1373">
        <v>105</v>
      </c>
      <c r="AC1373">
        <v>60</v>
      </c>
      <c r="AD1373">
        <v>0.05</v>
      </c>
      <c r="AE1373" t="b">
        <v>1</v>
      </c>
      <c r="AF1373" s="21" t="s">
        <v>724</v>
      </c>
      <c r="AG1373">
        <v>5</v>
      </c>
      <c r="AH1373">
        <v>9</v>
      </c>
      <c r="AI1373">
        <v>10</v>
      </c>
      <c r="AJ1373">
        <v>10</v>
      </c>
      <c r="AK1373" s="21" t="s">
        <v>48</v>
      </c>
      <c r="AL1373" t="b">
        <v>0</v>
      </c>
      <c r="AM1373" t="b">
        <v>0</v>
      </c>
      <c r="AN1373">
        <v>50</v>
      </c>
      <c r="AO1373">
        <v>0</v>
      </c>
      <c r="AP1373">
        <v>2000</v>
      </c>
      <c r="AQ1373" s="21" t="s">
        <v>447</v>
      </c>
      <c r="AR1373" s="21"/>
      <c r="AS1373" t="b">
        <v>0</v>
      </c>
      <c r="AT1373" s="21"/>
      <c r="AU1373" s="21"/>
      <c r="AV1373" s="21" t="s">
        <v>501</v>
      </c>
      <c r="AW1373" s="21"/>
      <c r="AX1373" s="21"/>
      <c r="AY1373" s="21"/>
      <c r="BA1373">
        <v>2.3152900000000001</v>
      </c>
      <c r="BB1373" s="21"/>
      <c r="BC1373">
        <v>255</v>
      </c>
      <c r="BD1373">
        <v>0</v>
      </c>
      <c r="BE1373">
        <v>0</v>
      </c>
      <c r="BF1373">
        <v>5</v>
      </c>
      <c r="BG1373">
        <v>20</v>
      </c>
      <c r="BH1373">
        <v>80</v>
      </c>
      <c r="BI1373" s="21"/>
      <c r="BJ1373">
        <v>0</v>
      </c>
    </row>
    <row r="1374" spans="1:62" x14ac:dyDescent="0.25">
      <c r="A1374" t="str">
        <f>VLOOKUP(ObjectiveData[[#This Row],[Template ID]],ID_Conversion[],3,FALSE)</f>
        <v>VMAT</v>
      </c>
      <c r="B1374" t="str">
        <f>VLOOKUP(ObjectiveData[[#This Row],[Template ID]],ID_Conversion[],6,FALSE)</f>
        <v>H&amp;N</v>
      </c>
      <c r="C1374" s="15">
        <f>VLOOKUP(ObjectiveData[[#This Row],[Last Modified]],Date_Conversion[],13,FALSE)</f>
        <v>43425.4452662037</v>
      </c>
      <c r="D1374" s="15" t="str">
        <f>VLOOKUP(ObjectiveData[[#This Row],[Template ID]],ObjectiveFiles[],3,FALSE)</f>
        <v>ObjectiveTemplate_5923.xml</v>
      </c>
      <c r="E1374">
        <v>1.7</v>
      </c>
      <c r="F1374" s="21" t="s">
        <v>198</v>
      </c>
      <c r="G1374" s="21" t="s">
        <v>9</v>
      </c>
      <c r="H1374" s="21" t="s">
        <v>14</v>
      </c>
      <c r="I1374" s="21"/>
      <c r="J1374" s="21"/>
      <c r="K1374" s="21" t="s">
        <v>23</v>
      </c>
      <c r="L1374" s="21"/>
      <c r="M1374" s="21" t="s">
        <v>790</v>
      </c>
      <c r="N1374" s="21" t="s">
        <v>662</v>
      </c>
      <c r="O1374" s="21" t="s">
        <v>41</v>
      </c>
      <c r="P1374" t="b">
        <v>0</v>
      </c>
      <c r="Q1374" t="b">
        <v>0</v>
      </c>
      <c r="R1374" t="b">
        <v>0</v>
      </c>
      <c r="S1374">
        <v>40</v>
      </c>
      <c r="T1374">
        <v>30</v>
      </c>
      <c r="U1374">
        <v>0</v>
      </c>
      <c r="V1374" s="21" t="s">
        <v>49</v>
      </c>
      <c r="W1374">
        <v>1000</v>
      </c>
      <c r="X1374">
        <v>100</v>
      </c>
      <c r="Y1374" t="b">
        <v>1</v>
      </c>
      <c r="Z1374">
        <v>100</v>
      </c>
      <c r="AA1374">
        <v>1</v>
      </c>
      <c r="AB1374">
        <v>105</v>
      </c>
      <c r="AC1374">
        <v>60</v>
      </c>
      <c r="AD1374">
        <v>0.05</v>
      </c>
      <c r="AE1374" t="b">
        <v>1</v>
      </c>
      <c r="AF1374" s="21" t="s">
        <v>724</v>
      </c>
      <c r="AG1374">
        <v>5</v>
      </c>
      <c r="AH1374">
        <v>9</v>
      </c>
      <c r="AI1374">
        <v>10</v>
      </c>
      <c r="AJ1374">
        <v>10</v>
      </c>
      <c r="AK1374" s="21" t="s">
        <v>48</v>
      </c>
      <c r="AL1374" t="b">
        <v>0</v>
      </c>
      <c r="AM1374" t="b">
        <v>0</v>
      </c>
      <c r="AN1374">
        <v>50</v>
      </c>
      <c r="AO1374">
        <v>0</v>
      </c>
      <c r="AP1374">
        <v>2000</v>
      </c>
      <c r="AQ1374" s="21" t="s">
        <v>448</v>
      </c>
      <c r="AR1374" s="21"/>
      <c r="AS1374" t="b">
        <v>0</v>
      </c>
      <c r="AT1374" s="21"/>
      <c r="AU1374" s="21"/>
      <c r="AV1374" s="21" t="s">
        <v>503</v>
      </c>
      <c r="AW1374" s="21"/>
      <c r="AX1374" s="21"/>
      <c r="AY1374" s="21"/>
      <c r="BA1374">
        <v>3</v>
      </c>
      <c r="BB1374" s="21"/>
      <c r="BC1374">
        <v>12695295</v>
      </c>
      <c r="BD1374">
        <v>0</v>
      </c>
      <c r="BE1374">
        <v>0</v>
      </c>
      <c r="BF1374">
        <v>35</v>
      </c>
      <c r="BG1374">
        <v>0</v>
      </c>
      <c r="BH1374">
        <v>80</v>
      </c>
      <c r="BI1374" s="21"/>
      <c r="BJ1374">
        <v>0</v>
      </c>
    </row>
    <row r="1375" spans="1:62" x14ac:dyDescent="0.25">
      <c r="A1375" t="str">
        <f>VLOOKUP(ObjectiveData[[#This Row],[Template ID]],ID_Conversion[],3,FALSE)</f>
        <v>VMAT</v>
      </c>
      <c r="B1375" t="str">
        <f>VLOOKUP(ObjectiveData[[#This Row],[Template ID]],ID_Conversion[],6,FALSE)</f>
        <v>H&amp;N</v>
      </c>
      <c r="C1375" s="15">
        <f>VLOOKUP(ObjectiveData[[#This Row],[Last Modified]],Date_Conversion[],13,FALSE)</f>
        <v>43425.4452662037</v>
      </c>
      <c r="D1375" s="15" t="str">
        <f>VLOOKUP(ObjectiveData[[#This Row],[Template ID]],ObjectiveFiles[],3,FALSE)</f>
        <v>ObjectiveTemplate_5923.xml</v>
      </c>
      <c r="E1375">
        <v>1.7</v>
      </c>
      <c r="F1375" s="21" t="s">
        <v>198</v>
      </c>
      <c r="G1375" s="21" t="s">
        <v>9</v>
      </c>
      <c r="H1375" s="21" t="s">
        <v>14</v>
      </c>
      <c r="I1375" s="21"/>
      <c r="J1375" s="21"/>
      <c r="K1375" s="21" t="s">
        <v>23</v>
      </c>
      <c r="L1375" s="21"/>
      <c r="M1375" s="21" t="s">
        <v>790</v>
      </c>
      <c r="N1375" s="21" t="s">
        <v>662</v>
      </c>
      <c r="O1375" s="21" t="s">
        <v>41</v>
      </c>
      <c r="P1375" t="b">
        <v>0</v>
      </c>
      <c r="Q1375" t="b">
        <v>0</v>
      </c>
      <c r="R1375" t="b">
        <v>0</v>
      </c>
      <c r="S1375">
        <v>40</v>
      </c>
      <c r="T1375">
        <v>30</v>
      </c>
      <c r="U1375">
        <v>0</v>
      </c>
      <c r="V1375" s="21" t="s">
        <v>49</v>
      </c>
      <c r="W1375">
        <v>1000</v>
      </c>
      <c r="X1375">
        <v>100</v>
      </c>
      <c r="Y1375" t="b">
        <v>1</v>
      </c>
      <c r="Z1375">
        <v>100</v>
      </c>
      <c r="AA1375">
        <v>1</v>
      </c>
      <c r="AB1375">
        <v>105</v>
      </c>
      <c r="AC1375">
        <v>60</v>
      </c>
      <c r="AD1375">
        <v>0.05</v>
      </c>
      <c r="AE1375" t="b">
        <v>1</v>
      </c>
      <c r="AF1375" s="21" t="s">
        <v>724</v>
      </c>
      <c r="AG1375">
        <v>5</v>
      </c>
      <c r="AH1375">
        <v>9</v>
      </c>
      <c r="AI1375">
        <v>10</v>
      </c>
      <c r="AJ1375">
        <v>10</v>
      </c>
      <c r="AK1375" s="21" t="s">
        <v>48</v>
      </c>
      <c r="AL1375" t="b">
        <v>0</v>
      </c>
      <c r="AM1375" t="b">
        <v>0</v>
      </c>
      <c r="AN1375">
        <v>50</v>
      </c>
      <c r="AO1375">
        <v>0</v>
      </c>
      <c r="AP1375">
        <v>2000</v>
      </c>
      <c r="AQ1375" s="21" t="s">
        <v>449</v>
      </c>
      <c r="AR1375" s="21"/>
      <c r="AS1375" t="b">
        <v>0</v>
      </c>
      <c r="AT1375" s="21"/>
      <c r="AU1375" s="21"/>
      <c r="AV1375" s="21" t="s">
        <v>503</v>
      </c>
      <c r="AW1375" s="21"/>
      <c r="AX1375" s="21"/>
      <c r="AY1375" s="21"/>
      <c r="BB1375" s="21"/>
      <c r="BC1375">
        <v>12695295</v>
      </c>
      <c r="BI1375" s="21"/>
    </row>
    <row r="1376" spans="1:62" x14ac:dyDescent="0.25">
      <c r="A1376" t="str">
        <f>VLOOKUP(ObjectiveData[[#This Row],[Template ID]],ID_Conversion[],3,FALSE)</f>
        <v>VMAT</v>
      </c>
      <c r="B1376" t="str">
        <f>VLOOKUP(ObjectiveData[[#This Row],[Template ID]],ID_Conversion[],6,FALSE)</f>
        <v>H&amp;N</v>
      </c>
      <c r="C1376" s="15">
        <f>VLOOKUP(ObjectiveData[[#This Row],[Last Modified]],Date_Conversion[],13,FALSE)</f>
        <v>43425.4452662037</v>
      </c>
      <c r="D1376" s="15" t="str">
        <f>VLOOKUP(ObjectiveData[[#This Row],[Template ID]],ObjectiveFiles[],3,FALSE)</f>
        <v>ObjectiveTemplate_5923.xml</v>
      </c>
      <c r="E1376">
        <v>1.7</v>
      </c>
      <c r="F1376" s="21" t="s">
        <v>198</v>
      </c>
      <c r="G1376" s="21" t="s">
        <v>9</v>
      </c>
      <c r="H1376" s="21" t="s">
        <v>14</v>
      </c>
      <c r="I1376" s="21"/>
      <c r="J1376" s="21"/>
      <c r="K1376" s="21" t="s">
        <v>23</v>
      </c>
      <c r="L1376" s="21"/>
      <c r="M1376" s="21" t="s">
        <v>790</v>
      </c>
      <c r="N1376" s="21" t="s">
        <v>662</v>
      </c>
      <c r="O1376" s="21" t="s">
        <v>41</v>
      </c>
      <c r="P1376" t="b">
        <v>0</v>
      </c>
      <c r="Q1376" t="b">
        <v>0</v>
      </c>
      <c r="R1376" t="b">
        <v>0</v>
      </c>
      <c r="S1376">
        <v>40</v>
      </c>
      <c r="T1376">
        <v>30</v>
      </c>
      <c r="U1376">
        <v>0</v>
      </c>
      <c r="V1376" s="21" t="s">
        <v>49</v>
      </c>
      <c r="W1376">
        <v>1000</v>
      </c>
      <c r="X1376">
        <v>100</v>
      </c>
      <c r="Y1376" t="b">
        <v>1</v>
      </c>
      <c r="Z1376">
        <v>100</v>
      </c>
      <c r="AA1376">
        <v>1</v>
      </c>
      <c r="AB1376">
        <v>105</v>
      </c>
      <c r="AC1376">
        <v>60</v>
      </c>
      <c r="AD1376">
        <v>0.05</v>
      </c>
      <c r="AE1376" t="b">
        <v>1</v>
      </c>
      <c r="AF1376" s="21" t="s">
        <v>724</v>
      </c>
      <c r="AG1376">
        <v>5</v>
      </c>
      <c r="AH1376">
        <v>9</v>
      </c>
      <c r="AI1376">
        <v>10</v>
      </c>
      <c r="AJ1376">
        <v>10</v>
      </c>
      <c r="AK1376" s="21" t="s">
        <v>48</v>
      </c>
      <c r="AL1376" t="b">
        <v>0</v>
      </c>
      <c r="AM1376" t="b">
        <v>0</v>
      </c>
      <c r="AN1376">
        <v>50</v>
      </c>
      <c r="AO1376">
        <v>0</v>
      </c>
      <c r="AP1376">
        <v>2000</v>
      </c>
      <c r="AQ1376" s="21" t="s">
        <v>451</v>
      </c>
      <c r="AR1376" s="21"/>
      <c r="AS1376" t="b">
        <v>0</v>
      </c>
      <c r="AT1376" s="21"/>
      <c r="AU1376" s="21"/>
      <c r="AV1376" s="21" t="s">
        <v>501</v>
      </c>
      <c r="AW1376" s="21"/>
      <c r="AX1376" s="21"/>
      <c r="AY1376" s="21"/>
      <c r="BB1376" s="21"/>
      <c r="BC1376">
        <v>14524637</v>
      </c>
      <c r="BI1376" s="21"/>
    </row>
    <row r="1377" spans="1:61" x14ac:dyDescent="0.25">
      <c r="A1377" t="str">
        <f>VLOOKUP(ObjectiveData[[#This Row],[Template ID]],ID_Conversion[],3,FALSE)</f>
        <v>VMAT</v>
      </c>
      <c r="B1377" t="str">
        <f>VLOOKUP(ObjectiveData[[#This Row],[Template ID]],ID_Conversion[],6,FALSE)</f>
        <v>H&amp;N</v>
      </c>
      <c r="C1377" s="15">
        <f>VLOOKUP(ObjectiveData[[#This Row],[Last Modified]],Date_Conversion[],13,FALSE)</f>
        <v>43425.4452662037</v>
      </c>
      <c r="D1377" s="15" t="str">
        <f>VLOOKUP(ObjectiveData[[#This Row],[Template ID]],ObjectiveFiles[],3,FALSE)</f>
        <v>ObjectiveTemplate_5923.xml</v>
      </c>
      <c r="E1377">
        <v>1.7</v>
      </c>
      <c r="F1377" s="21" t="s">
        <v>198</v>
      </c>
      <c r="G1377" s="21" t="s">
        <v>9</v>
      </c>
      <c r="H1377" s="21" t="s">
        <v>14</v>
      </c>
      <c r="I1377" s="21"/>
      <c r="J1377" s="21"/>
      <c r="K1377" s="21" t="s">
        <v>23</v>
      </c>
      <c r="L1377" s="21"/>
      <c r="M1377" s="21" t="s">
        <v>790</v>
      </c>
      <c r="N1377" s="21" t="s">
        <v>662</v>
      </c>
      <c r="O1377" s="21" t="s">
        <v>41</v>
      </c>
      <c r="P1377" t="b">
        <v>0</v>
      </c>
      <c r="Q1377" t="b">
        <v>0</v>
      </c>
      <c r="R1377" t="b">
        <v>0</v>
      </c>
      <c r="S1377">
        <v>40</v>
      </c>
      <c r="T1377">
        <v>30</v>
      </c>
      <c r="U1377">
        <v>0</v>
      </c>
      <c r="V1377" s="21" t="s">
        <v>49</v>
      </c>
      <c r="W1377">
        <v>1000</v>
      </c>
      <c r="X1377">
        <v>100</v>
      </c>
      <c r="Y1377" t="b">
        <v>1</v>
      </c>
      <c r="Z1377">
        <v>100</v>
      </c>
      <c r="AA1377">
        <v>1</v>
      </c>
      <c r="AB1377">
        <v>105</v>
      </c>
      <c r="AC1377">
        <v>60</v>
      </c>
      <c r="AD1377">
        <v>0.05</v>
      </c>
      <c r="AE1377" t="b">
        <v>1</v>
      </c>
      <c r="AF1377" s="21" t="s">
        <v>724</v>
      </c>
      <c r="AG1377">
        <v>5</v>
      </c>
      <c r="AH1377">
        <v>9</v>
      </c>
      <c r="AI1377">
        <v>10</v>
      </c>
      <c r="AJ1377">
        <v>10</v>
      </c>
      <c r="AK1377" s="21" t="s">
        <v>48</v>
      </c>
      <c r="AL1377" t="b">
        <v>0</v>
      </c>
      <c r="AM1377" t="b">
        <v>0</v>
      </c>
      <c r="AN1377">
        <v>50</v>
      </c>
      <c r="AO1377">
        <v>0</v>
      </c>
      <c r="AP1377">
        <v>2000</v>
      </c>
      <c r="AQ1377" s="21" t="s">
        <v>452</v>
      </c>
      <c r="AR1377" s="21"/>
      <c r="AS1377" t="b">
        <v>0</v>
      </c>
      <c r="AT1377" s="21"/>
      <c r="AU1377" s="21"/>
      <c r="AV1377" s="21" t="s">
        <v>501</v>
      </c>
      <c r="AW1377" s="21"/>
      <c r="AX1377" s="21"/>
      <c r="AY1377" s="21"/>
      <c r="BB1377" s="21"/>
      <c r="BC1377">
        <v>12180223</v>
      </c>
      <c r="BI1377" s="21"/>
    </row>
    <row r="1378" spans="1:61" x14ac:dyDescent="0.25">
      <c r="A1378" t="str">
        <f>VLOOKUP(ObjectiveData[[#This Row],[Template ID]],ID_Conversion[],3,FALSE)</f>
        <v>VMAT</v>
      </c>
      <c r="B1378" t="str">
        <f>VLOOKUP(ObjectiveData[[#This Row],[Template ID]],ID_Conversion[],6,FALSE)</f>
        <v>H&amp;N</v>
      </c>
      <c r="C1378" s="15">
        <f>VLOOKUP(ObjectiveData[[#This Row],[Last Modified]],Date_Conversion[],13,FALSE)</f>
        <v>43425.4452662037</v>
      </c>
      <c r="D1378" s="15" t="str">
        <f>VLOOKUP(ObjectiveData[[#This Row],[Template ID]],ObjectiveFiles[],3,FALSE)</f>
        <v>ObjectiveTemplate_5923.xml</v>
      </c>
      <c r="E1378">
        <v>1.7</v>
      </c>
      <c r="F1378" s="21" t="s">
        <v>198</v>
      </c>
      <c r="G1378" s="21" t="s">
        <v>9</v>
      </c>
      <c r="H1378" s="21" t="s">
        <v>14</v>
      </c>
      <c r="I1378" s="21"/>
      <c r="J1378" s="21"/>
      <c r="K1378" s="21" t="s">
        <v>23</v>
      </c>
      <c r="L1378" s="21"/>
      <c r="M1378" s="21" t="s">
        <v>790</v>
      </c>
      <c r="N1378" s="21" t="s">
        <v>662</v>
      </c>
      <c r="O1378" s="21" t="s">
        <v>41</v>
      </c>
      <c r="P1378" t="b">
        <v>0</v>
      </c>
      <c r="Q1378" t="b">
        <v>0</v>
      </c>
      <c r="R1378" t="b">
        <v>0</v>
      </c>
      <c r="S1378">
        <v>40</v>
      </c>
      <c r="T1378">
        <v>30</v>
      </c>
      <c r="U1378">
        <v>0</v>
      </c>
      <c r="V1378" s="21" t="s">
        <v>49</v>
      </c>
      <c r="W1378">
        <v>1000</v>
      </c>
      <c r="X1378">
        <v>100</v>
      </c>
      <c r="Y1378" t="b">
        <v>1</v>
      </c>
      <c r="Z1378">
        <v>100</v>
      </c>
      <c r="AA1378">
        <v>1</v>
      </c>
      <c r="AB1378">
        <v>105</v>
      </c>
      <c r="AC1378">
        <v>60</v>
      </c>
      <c r="AD1378">
        <v>0.05</v>
      </c>
      <c r="AE1378" t="b">
        <v>1</v>
      </c>
      <c r="AF1378" s="21" t="s">
        <v>724</v>
      </c>
      <c r="AG1378">
        <v>5</v>
      </c>
      <c r="AH1378">
        <v>9</v>
      </c>
      <c r="AI1378">
        <v>10</v>
      </c>
      <c r="AJ1378">
        <v>10</v>
      </c>
      <c r="AK1378" s="21" t="s">
        <v>48</v>
      </c>
      <c r="AL1378" t="b">
        <v>0</v>
      </c>
      <c r="AM1378" t="b">
        <v>0</v>
      </c>
      <c r="AN1378">
        <v>50</v>
      </c>
      <c r="AO1378">
        <v>0</v>
      </c>
      <c r="AP1378">
        <v>2000</v>
      </c>
      <c r="AQ1378" s="21" t="s">
        <v>247</v>
      </c>
      <c r="AR1378" s="21"/>
      <c r="AS1378" t="b">
        <v>0</v>
      </c>
      <c r="AT1378" s="21"/>
      <c r="AU1378" s="21"/>
      <c r="AV1378" s="21" t="s">
        <v>244</v>
      </c>
      <c r="AW1378" s="21"/>
      <c r="AX1378" s="21"/>
      <c r="AY1378" s="21"/>
      <c r="BB1378" s="21"/>
      <c r="BC1378">
        <v>7346457</v>
      </c>
      <c r="BI1378" s="21"/>
    </row>
    <row r="1379" spans="1:61" x14ac:dyDescent="0.25">
      <c r="A1379" t="str">
        <f>VLOOKUP(ObjectiveData[[#This Row],[Template ID]],ID_Conversion[],3,FALSE)</f>
        <v>VMAT</v>
      </c>
      <c r="B1379" t="str">
        <f>VLOOKUP(ObjectiveData[[#This Row],[Template ID]],ID_Conversion[],6,FALSE)</f>
        <v>H&amp;N</v>
      </c>
      <c r="C1379" s="15">
        <f>VLOOKUP(ObjectiveData[[#This Row],[Last Modified]],Date_Conversion[],13,FALSE)</f>
        <v>43425.4452662037</v>
      </c>
      <c r="D1379" s="15" t="str">
        <f>VLOOKUP(ObjectiveData[[#This Row],[Template ID]],ObjectiveFiles[],3,FALSE)</f>
        <v>ObjectiveTemplate_5923.xml</v>
      </c>
      <c r="E1379">
        <v>1.7</v>
      </c>
      <c r="F1379" s="21" t="s">
        <v>198</v>
      </c>
      <c r="G1379" s="21" t="s">
        <v>9</v>
      </c>
      <c r="H1379" s="21" t="s">
        <v>14</v>
      </c>
      <c r="I1379" s="21"/>
      <c r="J1379" s="21"/>
      <c r="K1379" s="21" t="s">
        <v>23</v>
      </c>
      <c r="L1379" s="21"/>
      <c r="M1379" s="21" t="s">
        <v>790</v>
      </c>
      <c r="N1379" s="21" t="s">
        <v>662</v>
      </c>
      <c r="O1379" s="21" t="s">
        <v>41</v>
      </c>
      <c r="P1379" t="b">
        <v>0</v>
      </c>
      <c r="Q1379" t="b">
        <v>0</v>
      </c>
      <c r="R1379" t="b">
        <v>0</v>
      </c>
      <c r="S1379">
        <v>40</v>
      </c>
      <c r="T1379">
        <v>30</v>
      </c>
      <c r="U1379">
        <v>0</v>
      </c>
      <c r="V1379" s="21" t="s">
        <v>49</v>
      </c>
      <c r="W1379">
        <v>1000</v>
      </c>
      <c r="X1379">
        <v>100</v>
      </c>
      <c r="Y1379" t="b">
        <v>1</v>
      </c>
      <c r="Z1379">
        <v>100</v>
      </c>
      <c r="AA1379">
        <v>1</v>
      </c>
      <c r="AB1379">
        <v>105</v>
      </c>
      <c r="AC1379">
        <v>60</v>
      </c>
      <c r="AD1379">
        <v>0.05</v>
      </c>
      <c r="AE1379" t="b">
        <v>1</v>
      </c>
      <c r="AF1379" s="21" t="s">
        <v>724</v>
      </c>
      <c r="AG1379">
        <v>5</v>
      </c>
      <c r="AH1379">
        <v>9</v>
      </c>
      <c r="AI1379">
        <v>10</v>
      </c>
      <c r="AJ1379">
        <v>10</v>
      </c>
      <c r="AK1379" s="21" t="s">
        <v>48</v>
      </c>
      <c r="AL1379" t="b">
        <v>0</v>
      </c>
      <c r="AM1379" t="b">
        <v>0</v>
      </c>
      <c r="AN1379">
        <v>50</v>
      </c>
      <c r="AO1379">
        <v>0</v>
      </c>
      <c r="AP1379">
        <v>2000</v>
      </c>
      <c r="AQ1379" s="21" t="s">
        <v>248</v>
      </c>
      <c r="AR1379" s="21"/>
      <c r="AS1379" t="b">
        <v>0</v>
      </c>
      <c r="AT1379" s="21"/>
      <c r="AU1379" s="21"/>
      <c r="AV1379" s="21" t="s">
        <v>244</v>
      </c>
      <c r="AW1379" s="21"/>
      <c r="AX1379" s="21"/>
      <c r="AY1379" s="21"/>
      <c r="BB1379" s="21"/>
      <c r="BC1379">
        <v>25600</v>
      </c>
      <c r="BI1379" s="21"/>
    </row>
    <row r="1380" spans="1:61" x14ac:dyDescent="0.25">
      <c r="A1380" t="str">
        <f>VLOOKUP(ObjectiveData[[#This Row],[Template ID]],ID_Conversion[],3,FALSE)</f>
        <v>VMAT</v>
      </c>
      <c r="B1380" t="str">
        <f>VLOOKUP(ObjectiveData[[#This Row],[Template ID]],ID_Conversion[],6,FALSE)</f>
        <v>H&amp;N</v>
      </c>
      <c r="C1380" s="15">
        <f>VLOOKUP(ObjectiveData[[#This Row],[Last Modified]],Date_Conversion[],13,FALSE)</f>
        <v>43425.4452662037</v>
      </c>
      <c r="D1380" s="15" t="str">
        <f>VLOOKUP(ObjectiveData[[#This Row],[Template ID]],ObjectiveFiles[],3,FALSE)</f>
        <v>ObjectiveTemplate_5923.xml</v>
      </c>
      <c r="E1380">
        <v>1.7</v>
      </c>
      <c r="F1380" s="21" t="s">
        <v>198</v>
      </c>
      <c r="G1380" s="21" t="s">
        <v>9</v>
      </c>
      <c r="H1380" s="21" t="s">
        <v>14</v>
      </c>
      <c r="I1380" s="21"/>
      <c r="J1380" s="21"/>
      <c r="K1380" s="21" t="s">
        <v>23</v>
      </c>
      <c r="L1380" s="21"/>
      <c r="M1380" s="21" t="s">
        <v>790</v>
      </c>
      <c r="N1380" s="21" t="s">
        <v>662</v>
      </c>
      <c r="O1380" s="21" t="s">
        <v>41</v>
      </c>
      <c r="P1380" t="b">
        <v>0</v>
      </c>
      <c r="Q1380" t="b">
        <v>0</v>
      </c>
      <c r="R1380" t="b">
        <v>0</v>
      </c>
      <c r="S1380">
        <v>40</v>
      </c>
      <c r="T1380">
        <v>30</v>
      </c>
      <c r="U1380">
        <v>0</v>
      </c>
      <c r="V1380" s="21" t="s">
        <v>49</v>
      </c>
      <c r="W1380">
        <v>1000</v>
      </c>
      <c r="X1380">
        <v>100</v>
      </c>
      <c r="Y1380" t="b">
        <v>1</v>
      </c>
      <c r="Z1380">
        <v>100</v>
      </c>
      <c r="AA1380">
        <v>1</v>
      </c>
      <c r="AB1380">
        <v>105</v>
      </c>
      <c r="AC1380">
        <v>60</v>
      </c>
      <c r="AD1380">
        <v>0.05</v>
      </c>
      <c r="AE1380" t="b">
        <v>1</v>
      </c>
      <c r="AF1380" s="21" t="s">
        <v>724</v>
      </c>
      <c r="AG1380">
        <v>5</v>
      </c>
      <c r="AH1380">
        <v>9</v>
      </c>
      <c r="AI1380">
        <v>10</v>
      </c>
      <c r="AJ1380">
        <v>10</v>
      </c>
      <c r="AK1380" s="21" t="s">
        <v>48</v>
      </c>
      <c r="AL1380" t="b">
        <v>0</v>
      </c>
      <c r="AM1380" t="b">
        <v>0</v>
      </c>
      <c r="AN1380">
        <v>50</v>
      </c>
      <c r="AO1380">
        <v>0</v>
      </c>
      <c r="AP1380">
        <v>2000</v>
      </c>
      <c r="AQ1380" s="21" t="s">
        <v>252</v>
      </c>
      <c r="AR1380" s="21"/>
      <c r="AS1380" t="b">
        <v>0</v>
      </c>
      <c r="AT1380" s="21"/>
      <c r="AU1380" s="21"/>
      <c r="AV1380" s="21" t="s">
        <v>244</v>
      </c>
      <c r="AW1380" s="21"/>
      <c r="AX1380" s="21"/>
      <c r="AY1380" s="21"/>
      <c r="BB1380" s="21"/>
      <c r="BC1380">
        <v>13850042</v>
      </c>
      <c r="BI1380" s="21"/>
    </row>
    <row r="1381" spans="1:61" x14ac:dyDescent="0.25">
      <c r="A1381" t="str">
        <f>VLOOKUP(ObjectiveData[[#This Row],[Template ID]],ID_Conversion[],3,FALSE)</f>
        <v>VMAT</v>
      </c>
      <c r="B1381" t="str">
        <f>VLOOKUP(ObjectiveData[[#This Row],[Template ID]],ID_Conversion[],6,FALSE)</f>
        <v>H&amp;N</v>
      </c>
      <c r="C1381" s="15">
        <f>VLOOKUP(ObjectiveData[[#This Row],[Last Modified]],Date_Conversion[],13,FALSE)</f>
        <v>43425.4452662037</v>
      </c>
      <c r="D1381" s="15" t="str">
        <f>VLOOKUP(ObjectiveData[[#This Row],[Template ID]],ObjectiveFiles[],3,FALSE)</f>
        <v>ObjectiveTemplate_5923.xml</v>
      </c>
      <c r="E1381">
        <v>1.7</v>
      </c>
      <c r="F1381" s="21" t="s">
        <v>198</v>
      </c>
      <c r="G1381" s="21" t="s">
        <v>9</v>
      </c>
      <c r="H1381" s="21" t="s">
        <v>14</v>
      </c>
      <c r="I1381" s="21"/>
      <c r="J1381" s="21"/>
      <c r="K1381" s="21" t="s">
        <v>23</v>
      </c>
      <c r="L1381" s="21"/>
      <c r="M1381" s="21" t="s">
        <v>790</v>
      </c>
      <c r="N1381" s="21" t="s">
        <v>662</v>
      </c>
      <c r="O1381" s="21" t="s">
        <v>41</v>
      </c>
      <c r="P1381" t="b">
        <v>0</v>
      </c>
      <c r="Q1381" t="b">
        <v>0</v>
      </c>
      <c r="R1381" t="b">
        <v>0</v>
      </c>
      <c r="S1381">
        <v>40</v>
      </c>
      <c r="T1381">
        <v>30</v>
      </c>
      <c r="U1381">
        <v>0</v>
      </c>
      <c r="V1381" s="21" t="s">
        <v>49</v>
      </c>
      <c r="W1381">
        <v>1000</v>
      </c>
      <c r="X1381">
        <v>100</v>
      </c>
      <c r="Y1381" t="b">
        <v>1</v>
      </c>
      <c r="Z1381">
        <v>100</v>
      </c>
      <c r="AA1381">
        <v>1</v>
      </c>
      <c r="AB1381">
        <v>105</v>
      </c>
      <c r="AC1381">
        <v>60</v>
      </c>
      <c r="AD1381">
        <v>0.05</v>
      </c>
      <c r="AE1381" t="b">
        <v>1</v>
      </c>
      <c r="AF1381" s="21" t="s">
        <v>724</v>
      </c>
      <c r="AG1381">
        <v>5</v>
      </c>
      <c r="AH1381">
        <v>9</v>
      </c>
      <c r="AI1381">
        <v>10</v>
      </c>
      <c r="AJ1381">
        <v>10</v>
      </c>
      <c r="AK1381" s="21" t="s">
        <v>48</v>
      </c>
      <c r="AL1381" t="b">
        <v>0</v>
      </c>
      <c r="AM1381" t="b">
        <v>0</v>
      </c>
      <c r="AN1381">
        <v>50</v>
      </c>
      <c r="AO1381">
        <v>0</v>
      </c>
      <c r="AP1381">
        <v>2000</v>
      </c>
      <c r="AQ1381" s="21" t="s">
        <v>255</v>
      </c>
      <c r="AR1381" s="21"/>
      <c r="AS1381" t="b">
        <v>0</v>
      </c>
      <c r="AT1381" s="21"/>
      <c r="AU1381" s="21"/>
      <c r="AV1381" s="21" t="s">
        <v>244</v>
      </c>
      <c r="AW1381" s="21"/>
      <c r="AX1381" s="21"/>
      <c r="AY1381" s="21"/>
      <c r="BB1381" s="21"/>
      <c r="BC1381">
        <v>16776960</v>
      </c>
      <c r="BI1381" s="21"/>
    </row>
    <row r="1382" spans="1:61" x14ac:dyDescent="0.25">
      <c r="A1382" t="str">
        <f>VLOOKUP(ObjectiveData[[#This Row],[Template ID]],ID_Conversion[],3,FALSE)</f>
        <v>VMAT</v>
      </c>
      <c r="B1382" t="str">
        <f>VLOOKUP(ObjectiveData[[#This Row],[Template ID]],ID_Conversion[],6,FALSE)</f>
        <v>H&amp;N</v>
      </c>
      <c r="C1382" s="15">
        <f>VLOOKUP(ObjectiveData[[#This Row],[Last Modified]],Date_Conversion[],13,FALSE)</f>
        <v>43425.4452662037</v>
      </c>
      <c r="D1382" s="15" t="str">
        <f>VLOOKUP(ObjectiveData[[#This Row],[Template ID]],ObjectiveFiles[],3,FALSE)</f>
        <v>ObjectiveTemplate_5923.xml</v>
      </c>
      <c r="E1382">
        <v>1.7</v>
      </c>
      <c r="F1382" s="21" t="s">
        <v>198</v>
      </c>
      <c r="G1382" s="21" t="s">
        <v>9</v>
      </c>
      <c r="H1382" s="21" t="s">
        <v>14</v>
      </c>
      <c r="I1382" s="21"/>
      <c r="J1382" s="21"/>
      <c r="K1382" s="21" t="s">
        <v>23</v>
      </c>
      <c r="L1382" s="21"/>
      <c r="M1382" s="21" t="s">
        <v>790</v>
      </c>
      <c r="N1382" s="21" t="s">
        <v>662</v>
      </c>
      <c r="O1382" s="21" t="s">
        <v>41</v>
      </c>
      <c r="P1382" t="b">
        <v>0</v>
      </c>
      <c r="Q1382" t="b">
        <v>0</v>
      </c>
      <c r="R1382" t="b">
        <v>0</v>
      </c>
      <c r="S1382">
        <v>40</v>
      </c>
      <c r="T1382">
        <v>30</v>
      </c>
      <c r="U1382">
        <v>0</v>
      </c>
      <c r="V1382" s="21" t="s">
        <v>49</v>
      </c>
      <c r="W1382">
        <v>1000</v>
      </c>
      <c r="X1382">
        <v>100</v>
      </c>
      <c r="Y1382" t="b">
        <v>1</v>
      </c>
      <c r="Z1382">
        <v>100</v>
      </c>
      <c r="AA1382">
        <v>1</v>
      </c>
      <c r="AB1382">
        <v>105</v>
      </c>
      <c r="AC1382">
        <v>60</v>
      </c>
      <c r="AD1382">
        <v>0.05</v>
      </c>
      <c r="AE1382" t="b">
        <v>1</v>
      </c>
      <c r="AF1382" s="21" t="s">
        <v>724</v>
      </c>
      <c r="AG1382">
        <v>5</v>
      </c>
      <c r="AH1382">
        <v>9</v>
      </c>
      <c r="AI1382">
        <v>10</v>
      </c>
      <c r="AJ1382">
        <v>10</v>
      </c>
      <c r="AK1382" s="21" t="s">
        <v>48</v>
      </c>
      <c r="AL1382" t="b">
        <v>0</v>
      </c>
      <c r="AM1382" t="b">
        <v>0</v>
      </c>
      <c r="AN1382">
        <v>50</v>
      </c>
      <c r="AO1382">
        <v>0</v>
      </c>
      <c r="AP1382">
        <v>2000</v>
      </c>
      <c r="AQ1382" s="21" t="s">
        <v>382</v>
      </c>
      <c r="AR1382" s="21"/>
      <c r="AS1382" t="b">
        <v>0</v>
      </c>
      <c r="AT1382" s="21"/>
      <c r="AU1382" s="21"/>
      <c r="AV1382" s="21" t="s">
        <v>375</v>
      </c>
      <c r="AW1382" s="21"/>
      <c r="AX1382" s="21"/>
      <c r="AY1382" s="21"/>
      <c r="BB1382" s="21"/>
      <c r="BC1382">
        <v>8519755</v>
      </c>
      <c r="BI1382" s="21"/>
    </row>
    <row r="1383" spans="1:61" x14ac:dyDescent="0.25">
      <c r="A1383" t="str">
        <f>VLOOKUP(ObjectiveData[[#This Row],[Template ID]],ID_Conversion[],3,FALSE)</f>
        <v>VMAT</v>
      </c>
      <c r="B1383" t="str">
        <f>VLOOKUP(ObjectiveData[[#This Row],[Template ID]],ID_Conversion[],6,FALSE)</f>
        <v>H&amp;N</v>
      </c>
      <c r="C1383" s="15">
        <f>VLOOKUP(ObjectiveData[[#This Row],[Last Modified]],Date_Conversion[],13,FALSE)</f>
        <v>43425.4452662037</v>
      </c>
      <c r="D1383" s="15" t="str">
        <f>VLOOKUP(ObjectiveData[[#This Row],[Template ID]],ObjectiveFiles[],3,FALSE)</f>
        <v>ObjectiveTemplate_5923.xml</v>
      </c>
      <c r="E1383">
        <v>1.7</v>
      </c>
      <c r="F1383" s="21" t="s">
        <v>198</v>
      </c>
      <c r="G1383" s="21" t="s">
        <v>9</v>
      </c>
      <c r="H1383" s="21" t="s">
        <v>14</v>
      </c>
      <c r="I1383" s="21"/>
      <c r="J1383" s="21"/>
      <c r="K1383" s="21" t="s">
        <v>23</v>
      </c>
      <c r="L1383" s="21"/>
      <c r="M1383" s="21" t="s">
        <v>790</v>
      </c>
      <c r="N1383" s="21" t="s">
        <v>662</v>
      </c>
      <c r="O1383" s="21" t="s">
        <v>41</v>
      </c>
      <c r="P1383" t="b">
        <v>0</v>
      </c>
      <c r="Q1383" t="b">
        <v>0</v>
      </c>
      <c r="R1383" t="b">
        <v>0</v>
      </c>
      <c r="S1383">
        <v>40</v>
      </c>
      <c r="T1383">
        <v>30</v>
      </c>
      <c r="U1383">
        <v>0</v>
      </c>
      <c r="V1383" s="21" t="s">
        <v>49</v>
      </c>
      <c r="W1383">
        <v>1000</v>
      </c>
      <c r="X1383">
        <v>100</v>
      </c>
      <c r="Y1383" t="b">
        <v>1</v>
      </c>
      <c r="Z1383">
        <v>100</v>
      </c>
      <c r="AA1383">
        <v>1</v>
      </c>
      <c r="AB1383">
        <v>105</v>
      </c>
      <c r="AC1383">
        <v>60</v>
      </c>
      <c r="AD1383">
        <v>0.05</v>
      </c>
      <c r="AE1383" t="b">
        <v>1</v>
      </c>
      <c r="AF1383" s="21" t="s">
        <v>724</v>
      </c>
      <c r="AG1383">
        <v>5</v>
      </c>
      <c r="AH1383">
        <v>9</v>
      </c>
      <c r="AI1383">
        <v>10</v>
      </c>
      <c r="AJ1383">
        <v>10</v>
      </c>
      <c r="AK1383" s="21" t="s">
        <v>48</v>
      </c>
      <c r="AL1383" t="b">
        <v>0</v>
      </c>
      <c r="AM1383" t="b">
        <v>0</v>
      </c>
      <c r="AN1383">
        <v>50</v>
      </c>
      <c r="AO1383">
        <v>0</v>
      </c>
      <c r="AP1383">
        <v>2000</v>
      </c>
      <c r="AQ1383" s="21" t="s">
        <v>383</v>
      </c>
      <c r="AR1383" s="21"/>
      <c r="AS1383" t="b">
        <v>0</v>
      </c>
      <c r="AT1383" s="21"/>
      <c r="AU1383" s="21"/>
      <c r="AV1383" s="21" t="s">
        <v>375</v>
      </c>
      <c r="AW1383" s="21"/>
      <c r="AX1383" s="21"/>
      <c r="AY1383" s="21"/>
      <c r="BB1383" s="21"/>
      <c r="BC1383">
        <v>8519755</v>
      </c>
      <c r="BI1383" s="21"/>
    </row>
    <row r="1384" spans="1:61" x14ac:dyDescent="0.25">
      <c r="A1384" t="str">
        <f>VLOOKUP(ObjectiveData[[#This Row],[Template ID]],ID_Conversion[],3,FALSE)</f>
        <v>VMAT</v>
      </c>
      <c r="B1384" t="str">
        <f>VLOOKUP(ObjectiveData[[#This Row],[Template ID]],ID_Conversion[],6,FALSE)</f>
        <v>H&amp;N</v>
      </c>
      <c r="C1384" s="15">
        <f>VLOOKUP(ObjectiveData[[#This Row],[Last Modified]],Date_Conversion[],13,FALSE)</f>
        <v>43425.4452662037</v>
      </c>
      <c r="D1384" s="15" t="str">
        <f>VLOOKUP(ObjectiveData[[#This Row],[Template ID]],ObjectiveFiles[],3,FALSE)</f>
        <v>ObjectiveTemplate_5923.xml</v>
      </c>
      <c r="E1384">
        <v>1.7</v>
      </c>
      <c r="F1384" s="21" t="s">
        <v>198</v>
      </c>
      <c r="G1384" s="21" t="s">
        <v>9</v>
      </c>
      <c r="H1384" s="21" t="s">
        <v>14</v>
      </c>
      <c r="I1384" s="21"/>
      <c r="J1384" s="21"/>
      <c r="K1384" s="21" t="s">
        <v>23</v>
      </c>
      <c r="L1384" s="21"/>
      <c r="M1384" s="21" t="s">
        <v>790</v>
      </c>
      <c r="N1384" s="21" t="s">
        <v>662</v>
      </c>
      <c r="O1384" s="21" t="s">
        <v>41</v>
      </c>
      <c r="P1384" t="b">
        <v>0</v>
      </c>
      <c r="Q1384" t="b">
        <v>0</v>
      </c>
      <c r="R1384" t="b">
        <v>0</v>
      </c>
      <c r="S1384">
        <v>40</v>
      </c>
      <c r="T1384">
        <v>30</v>
      </c>
      <c r="U1384">
        <v>0</v>
      </c>
      <c r="V1384" s="21" t="s">
        <v>49</v>
      </c>
      <c r="W1384">
        <v>1000</v>
      </c>
      <c r="X1384">
        <v>100</v>
      </c>
      <c r="Y1384" t="b">
        <v>1</v>
      </c>
      <c r="Z1384">
        <v>100</v>
      </c>
      <c r="AA1384">
        <v>1</v>
      </c>
      <c r="AB1384">
        <v>105</v>
      </c>
      <c r="AC1384">
        <v>60</v>
      </c>
      <c r="AD1384">
        <v>0.05</v>
      </c>
      <c r="AE1384" t="b">
        <v>1</v>
      </c>
      <c r="AF1384" s="21" t="s">
        <v>724</v>
      </c>
      <c r="AG1384">
        <v>5</v>
      </c>
      <c r="AH1384">
        <v>9</v>
      </c>
      <c r="AI1384">
        <v>10</v>
      </c>
      <c r="AJ1384">
        <v>10</v>
      </c>
      <c r="AK1384" s="21" t="s">
        <v>48</v>
      </c>
      <c r="AL1384" t="b">
        <v>0</v>
      </c>
      <c r="AM1384" t="b">
        <v>0</v>
      </c>
      <c r="AN1384">
        <v>50</v>
      </c>
      <c r="AO1384">
        <v>0</v>
      </c>
      <c r="AP1384">
        <v>2000</v>
      </c>
      <c r="AQ1384" s="21" t="s">
        <v>384</v>
      </c>
      <c r="AR1384" s="21"/>
      <c r="AS1384" t="b">
        <v>0</v>
      </c>
      <c r="AT1384" s="21"/>
      <c r="AU1384" s="21"/>
      <c r="AV1384" s="21" t="s">
        <v>375</v>
      </c>
      <c r="AW1384" s="21"/>
      <c r="AX1384" s="21"/>
      <c r="AY1384" s="21"/>
      <c r="BB1384" s="21"/>
      <c r="BC1384">
        <v>8519755</v>
      </c>
      <c r="BI1384" s="21"/>
    </row>
    <row r="1385" spans="1:61" x14ac:dyDescent="0.25">
      <c r="A1385" t="str">
        <f>VLOOKUP(ObjectiveData[[#This Row],[Template ID]],ID_Conversion[],3,FALSE)</f>
        <v>VMAT</v>
      </c>
      <c r="B1385" t="str">
        <f>VLOOKUP(ObjectiveData[[#This Row],[Template ID]],ID_Conversion[],6,FALSE)</f>
        <v>H&amp;N</v>
      </c>
      <c r="C1385" s="15">
        <f>VLOOKUP(ObjectiveData[[#This Row],[Last Modified]],Date_Conversion[],13,FALSE)</f>
        <v>43425.4452662037</v>
      </c>
      <c r="D1385" s="15" t="str">
        <f>VLOOKUP(ObjectiveData[[#This Row],[Template ID]],ObjectiveFiles[],3,FALSE)</f>
        <v>ObjectiveTemplate_5923.xml</v>
      </c>
      <c r="E1385">
        <v>1.7</v>
      </c>
      <c r="F1385" s="21" t="s">
        <v>198</v>
      </c>
      <c r="G1385" s="21" t="s">
        <v>9</v>
      </c>
      <c r="H1385" s="21" t="s">
        <v>14</v>
      </c>
      <c r="I1385" s="21"/>
      <c r="J1385" s="21"/>
      <c r="K1385" s="21" t="s">
        <v>23</v>
      </c>
      <c r="L1385" s="21"/>
      <c r="M1385" s="21" t="s">
        <v>790</v>
      </c>
      <c r="N1385" s="21" t="s">
        <v>662</v>
      </c>
      <c r="O1385" s="21" t="s">
        <v>41</v>
      </c>
      <c r="P1385" t="b">
        <v>0</v>
      </c>
      <c r="Q1385" t="b">
        <v>0</v>
      </c>
      <c r="R1385" t="b">
        <v>0</v>
      </c>
      <c r="S1385">
        <v>40</v>
      </c>
      <c r="T1385">
        <v>30</v>
      </c>
      <c r="U1385">
        <v>0</v>
      </c>
      <c r="V1385" s="21" t="s">
        <v>49</v>
      </c>
      <c r="W1385">
        <v>1000</v>
      </c>
      <c r="X1385">
        <v>100</v>
      </c>
      <c r="Y1385" t="b">
        <v>1</v>
      </c>
      <c r="Z1385">
        <v>100</v>
      </c>
      <c r="AA1385">
        <v>1</v>
      </c>
      <c r="AB1385">
        <v>105</v>
      </c>
      <c r="AC1385">
        <v>60</v>
      </c>
      <c r="AD1385">
        <v>0.05</v>
      </c>
      <c r="AE1385" t="b">
        <v>1</v>
      </c>
      <c r="AF1385" s="21" t="s">
        <v>724</v>
      </c>
      <c r="AG1385">
        <v>5</v>
      </c>
      <c r="AH1385">
        <v>9</v>
      </c>
      <c r="AI1385">
        <v>10</v>
      </c>
      <c r="AJ1385">
        <v>10</v>
      </c>
      <c r="AK1385" s="21" t="s">
        <v>48</v>
      </c>
      <c r="AL1385" t="b">
        <v>0</v>
      </c>
      <c r="AM1385" t="b">
        <v>0</v>
      </c>
      <c r="AN1385">
        <v>50</v>
      </c>
      <c r="AO1385">
        <v>0</v>
      </c>
      <c r="AP1385">
        <v>2000</v>
      </c>
      <c r="AQ1385" s="21" t="s">
        <v>385</v>
      </c>
      <c r="AR1385" s="21"/>
      <c r="AS1385" t="b">
        <v>0</v>
      </c>
      <c r="AT1385" s="21"/>
      <c r="AU1385" s="21"/>
      <c r="AV1385" s="21" t="s">
        <v>375</v>
      </c>
      <c r="AW1385" s="21"/>
      <c r="AX1385" s="21"/>
      <c r="AY1385" s="21"/>
      <c r="BB1385" s="21"/>
      <c r="BC1385">
        <v>16748574</v>
      </c>
      <c r="BI1385" s="21"/>
    </row>
    <row r="1386" spans="1:61" x14ac:dyDescent="0.25">
      <c r="A1386" t="str">
        <f>VLOOKUP(ObjectiveData[[#This Row],[Template ID]],ID_Conversion[],3,FALSE)</f>
        <v>VMAT</v>
      </c>
      <c r="B1386" t="str">
        <f>VLOOKUP(ObjectiveData[[#This Row],[Template ID]],ID_Conversion[],6,FALSE)</f>
        <v>H&amp;N</v>
      </c>
      <c r="C1386" s="15">
        <f>VLOOKUP(ObjectiveData[[#This Row],[Last Modified]],Date_Conversion[],13,FALSE)</f>
        <v>43425.4452662037</v>
      </c>
      <c r="D1386" s="15" t="str">
        <f>VLOOKUP(ObjectiveData[[#This Row],[Template ID]],ObjectiveFiles[],3,FALSE)</f>
        <v>ObjectiveTemplate_5923.xml</v>
      </c>
      <c r="E1386">
        <v>1.7</v>
      </c>
      <c r="F1386" s="21" t="s">
        <v>198</v>
      </c>
      <c r="G1386" s="21" t="s">
        <v>9</v>
      </c>
      <c r="H1386" s="21" t="s">
        <v>14</v>
      </c>
      <c r="I1386" s="21"/>
      <c r="J1386" s="21"/>
      <c r="K1386" s="21" t="s">
        <v>23</v>
      </c>
      <c r="L1386" s="21"/>
      <c r="M1386" s="21" t="s">
        <v>790</v>
      </c>
      <c r="N1386" s="21" t="s">
        <v>662</v>
      </c>
      <c r="O1386" s="21" t="s">
        <v>41</v>
      </c>
      <c r="P1386" t="b">
        <v>0</v>
      </c>
      <c r="Q1386" t="b">
        <v>0</v>
      </c>
      <c r="R1386" t="b">
        <v>0</v>
      </c>
      <c r="S1386">
        <v>40</v>
      </c>
      <c r="T1386">
        <v>30</v>
      </c>
      <c r="U1386">
        <v>0</v>
      </c>
      <c r="V1386" s="21" t="s">
        <v>49</v>
      </c>
      <c r="W1386">
        <v>1000</v>
      </c>
      <c r="X1386">
        <v>100</v>
      </c>
      <c r="Y1386" t="b">
        <v>1</v>
      </c>
      <c r="Z1386">
        <v>100</v>
      </c>
      <c r="AA1386">
        <v>1</v>
      </c>
      <c r="AB1386">
        <v>105</v>
      </c>
      <c r="AC1386">
        <v>60</v>
      </c>
      <c r="AD1386">
        <v>0.05</v>
      </c>
      <c r="AE1386" t="b">
        <v>1</v>
      </c>
      <c r="AF1386" s="21" t="s">
        <v>724</v>
      </c>
      <c r="AG1386">
        <v>5</v>
      </c>
      <c r="AH1386">
        <v>9</v>
      </c>
      <c r="AI1386">
        <v>10</v>
      </c>
      <c r="AJ1386">
        <v>10</v>
      </c>
      <c r="AK1386" s="21" t="s">
        <v>48</v>
      </c>
      <c r="AL1386" t="b">
        <v>0</v>
      </c>
      <c r="AM1386" t="b">
        <v>0</v>
      </c>
      <c r="AN1386">
        <v>50</v>
      </c>
      <c r="AO1386">
        <v>0</v>
      </c>
      <c r="AP1386">
        <v>2000</v>
      </c>
      <c r="AQ1386" s="21" t="s">
        <v>386</v>
      </c>
      <c r="AR1386" s="21"/>
      <c r="AS1386" t="b">
        <v>0</v>
      </c>
      <c r="AT1386" s="21"/>
      <c r="AU1386" s="21"/>
      <c r="AV1386" s="21" t="s">
        <v>375</v>
      </c>
      <c r="AW1386" s="21"/>
      <c r="AX1386" s="21"/>
      <c r="AY1386" s="21"/>
      <c r="BB1386" s="21"/>
      <c r="BC1386">
        <v>16436871</v>
      </c>
      <c r="BI1386" s="21"/>
    </row>
    <row r="1387" spans="1:61" x14ac:dyDescent="0.25">
      <c r="A1387" t="str">
        <f>VLOOKUP(ObjectiveData[[#This Row],[Template ID]],ID_Conversion[],3,FALSE)</f>
        <v>VMAT</v>
      </c>
      <c r="B1387" t="str">
        <f>VLOOKUP(ObjectiveData[[#This Row],[Template ID]],ID_Conversion[],6,FALSE)</f>
        <v>H&amp;N</v>
      </c>
      <c r="C1387" s="15">
        <f>VLOOKUP(ObjectiveData[[#This Row],[Last Modified]],Date_Conversion[],13,FALSE)</f>
        <v>43425.4452662037</v>
      </c>
      <c r="D1387" s="15" t="str">
        <f>VLOOKUP(ObjectiveData[[#This Row],[Template ID]],ObjectiveFiles[],3,FALSE)</f>
        <v>ObjectiveTemplate_5923.xml</v>
      </c>
      <c r="E1387">
        <v>1.7</v>
      </c>
      <c r="F1387" s="21" t="s">
        <v>198</v>
      </c>
      <c r="G1387" s="21" t="s">
        <v>9</v>
      </c>
      <c r="H1387" s="21" t="s">
        <v>14</v>
      </c>
      <c r="I1387" s="21"/>
      <c r="J1387" s="21"/>
      <c r="K1387" s="21" t="s">
        <v>23</v>
      </c>
      <c r="L1387" s="21"/>
      <c r="M1387" s="21" t="s">
        <v>790</v>
      </c>
      <c r="N1387" s="21" t="s">
        <v>662</v>
      </c>
      <c r="O1387" s="21" t="s">
        <v>41</v>
      </c>
      <c r="P1387" t="b">
        <v>0</v>
      </c>
      <c r="Q1387" t="b">
        <v>0</v>
      </c>
      <c r="R1387" t="b">
        <v>0</v>
      </c>
      <c r="S1387">
        <v>40</v>
      </c>
      <c r="T1387">
        <v>30</v>
      </c>
      <c r="U1387">
        <v>0</v>
      </c>
      <c r="V1387" s="21" t="s">
        <v>49</v>
      </c>
      <c r="W1387">
        <v>1000</v>
      </c>
      <c r="X1387">
        <v>100</v>
      </c>
      <c r="Y1387" t="b">
        <v>1</v>
      </c>
      <c r="Z1387">
        <v>100</v>
      </c>
      <c r="AA1387">
        <v>1</v>
      </c>
      <c r="AB1387">
        <v>105</v>
      </c>
      <c r="AC1387">
        <v>60</v>
      </c>
      <c r="AD1387">
        <v>0.05</v>
      </c>
      <c r="AE1387" t="b">
        <v>1</v>
      </c>
      <c r="AF1387" s="21" t="s">
        <v>724</v>
      </c>
      <c r="AG1387">
        <v>5</v>
      </c>
      <c r="AH1387">
        <v>9</v>
      </c>
      <c r="AI1387">
        <v>10</v>
      </c>
      <c r="AJ1387">
        <v>10</v>
      </c>
      <c r="AK1387" s="21" t="s">
        <v>48</v>
      </c>
      <c r="AL1387" t="b">
        <v>0</v>
      </c>
      <c r="AM1387" t="b">
        <v>0</v>
      </c>
      <c r="AN1387">
        <v>50</v>
      </c>
      <c r="AO1387">
        <v>0</v>
      </c>
      <c r="AP1387">
        <v>2000</v>
      </c>
      <c r="AQ1387" s="21" t="s">
        <v>387</v>
      </c>
      <c r="AR1387" s="21"/>
      <c r="AS1387" t="b">
        <v>0</v>
      </c>
      <c r="AT1387" s="21"/>
      <c r="AU1387" s="21"/>
      <c r="AV1387" s="21" t="s">
        <v>375</v>
      </c>
      <c r="AW1387" s="21"/>
      <c r="AX1387" s="21"/>
      <c r="AY1387" s="21"/>
      <c r="BB1387" s="21"/>
      <c r="BC1387">
        <v>15128749</v>
      </c>
      <c r="BI1387" s="21"/>
    </row>
    <row r="1388" spans="1:61" x14ac:dyDescent="0.25">
      <c r="A1388" t="str">
        <f>VLOOKUP(ObjectiveData[[#This Row],[Template ID]],ID_Conversion[],3,FALSE)</f>
        <v>VMAT</v>
      </c>
      <c r="B1388" t="str">
        <f>VLOOKUP(ObjectiveData[[#This Row],[Template ID]],ID_Conversion[],6,FALSE)</f>
        <v>H&amp;N</v>
      </c>
      <c r="C1388" s="15">
        <f>VLOOKUP(ObjectiveData[[#This Row],[Last Modified]],Date_Conversion[],13,FALSE)</f>
        <v>43425.4452662037</v>
      </c>
      <c r="D1388" s="15" t="str">
        <f>VLOOKUP(ObjectiveData[[#This Row],[Template ID]],ObjectiveFiles[],3,FALSE)</f>
        <v>ObjectiveTemplate_5923.xml</v>
      </c>
      <c r="E1388">
        <v>1.7</v>
      </c>
      <c r="F1388" s="21" t="s">
        <v>198</v>
      </c>
      <c r="G1388" s="21" t="s">
        <v>9</v>
      </c>
      <c r="H1388" s="21" t="s">
        <v>14</v>
      </c>
      <c r="I1388" s="21"/>
      <c r="J1388" s="21"/>
      <c r="K1388" s="21" t="s">
        <v>23</v>
      </c>
      <c r="L1388" s="21"/>
      <c r="M1388" s="21" t="s">
        <v>790</v>
      </c>
      <c r="N1388" s="21" t="s">
        <v>662</v>
      </c>
      <c r="O1388" s="21" t="s">
        <v>41</v>
      </c>
      <c r="P1388" t="b">
        <v>0</v>
      </c>
      <c r="Q1388" t="b">
        <v>0</v>
      </c>
      <c r="R1388" t="b">
        <v>0</v>
      </c>
      <c r="S1388">
        <v>40</v>
      </c>
      <c r="T1388">
        <v>30</v>
      </c>
      <c r="U1388">
        <v>0</v>
      </c>
      <c r="V1388" s="21" t="s">
        <v>49</v>
      </c>
      <c r="W1388">
        <v>1000</v>
      </c>
      <c r="X1388">
        <v>100</v>
      </c>
      <c r="Y1388" t="b">
        <v>1</v>
      </c>
      <c r="Z1388">
        <v>100</v>
      </c>
      <c r="AA1388">
        <v>1</v>
      </c>
      <c r="AB1388">
        <v>105</v>
      </c>
      <c r="AC1388">
        <v>60</v>
      </c>
      <c r="AD1388">
        <v>0.05</v>
      </c>
      <c r="AE1388" t="b">
        <v>1</v>
      </c>
      <c r="AF1388" s="21" t="s">
        <v>724</v>
      </c>
      <c r="AG1388">
        <v>5</v>
      </c>
      <c r="AH1388">
        <v>9</v>
      </c>
      <c r="AI1388">
        <v>10</v>
      </c>
      <c r="AJ1388">
        <v>10</v>
      </c>
      <c r="AK1388" s="21" t="s">
        <v>48</v>
      </c>
      <c r="AL1388" t="b">
        <v>0</v>
      </c>
      <c r="AM1388" t="b">
        <v>0</v>
      </c>
      <c r="AN1388">
        <v>50</v>
      </c>
      <c r="AO1388">
        <v>0</v>
      </c>
      <c r="AP1388">
        <v>2000</v>
      </c>
      <c r="AQ1388" s="21" t="s">
        <v>388</v>
      </c>
      <c r="AR1388" s="21"/>
      <c r="AS1388" t="b">
        <v>0</v>
      </c>
      <c r="AT1388" s="21"/>
      <c r="AU1388" s="21"/>
      <c r="AV1388" s="21" t="s">
        <v>375</v>
      </c>
      <c r="AW1388" s="21"/>
      <c r="AX1388" s="21"/>
      <c r="AY1388" s="21"/>
      <c r="BB1388" s="21"/>
      <c r="BC1388">
        <v>9498256</v>
      </c>
      <c r="BI1388" s="21"/>
    </row>
    <row r="1389" spans="1:61" x14ac:dyDescent="0.25">
      <c r="A1389" t="str">
        <f>VLOOKUP(ObjectiveData[[#This Row],[Template ID]],ID_Conversion[],3,FALSE)</f>
        <v>VMAT</v>
      </c>
      <c r="B1389" t="str">
        <f>VLOOKUP(ObjectiveData[[#This Row],[Template ID]],ID_Conversion[],6,FALSE)</f>
        <v>H&amp;N</v>
      </c>
      <c r="C1389" s="15">
        <f>VLOOKUP(ObjectiveData[[#This Row],[Last Modified]],Date_Conversion[],13,FALSE)</f>
        <v>43425.4452662037</v>
      </c>
      <c r="D1389" s="15" t="str">
        <f>VLOOKUP(ObjectiveData[[#This Row],[Template ID]],ObjectiveFiles[],3,FALSE)</f>
        <v>ObjectiveTemplate_5923.xml</v>
      </c>
      <c r="E1389">
        <v>1.7</v>
      </c>
      <c r="F1389" s="21" t="s">
        <v>198</v>
      </c>
      <c r="G1389" s="21" t="s">
        <v>9</v>
      </c>
      <c r="H1389" s="21" t="s">
        <v>14</v>
      </c>
      <c r="I1389" s="21"/>
      <c r="J1389" s="21"/>
      <c r="K1389" s="21" t="s">
        <v>23</v>
      </c>
      <c r="L1389" s="21"/>
      <c r="M1389" s="21" t="s">
        <v>790</v>
      </c>
      <c r="N1389" s="21" t="s">
        <v>662</v>
      </c>
      <c r="O1389" s="21" t="s">
        <v>41</v>
      </c>
      <c r="P1389" t="b">
        <v>0</v>
      </c>
      <c r="Q1389" t="b">
        <v>0</v>
      </c>
      <c r="R1389" t="b">
        <v>0</v>
      </c>
      <c r="S1389">
        <v>40</v>
      </c>
      <c r="T1389">
        <v>30</v>
      </c>
      <c r="U1389">
        <v>0</v>
      </c>
      <c r="V1389" s="21" t="s">
        <v>49</v>
      </c>
      <c r="W1389">
        <v>1000</v>
      </c>
      <c r="X1389">
        <v>100</v>
      </c>
      <c r="Y1389" t="b">
        <v>1</v>
      </c>
      <c r="Z1389">
        <v>100</v>
      </c>
      <c r="AA1389">
        <v>1</v>
      </c>
      <c r="AB1389">
        <v>105</v>
      </c>
      <c r="AC1389">
        <v>60</v>
      </c>
      <c r="AD1389">
        <v>0.05</v>
      </c>
      <c r="AE1389" t="b">
        <v>1</v>
      </c>
      <c r="AF1389" s="21" t="s">
        <v>724</v>
      </c>
      <c r="AG1389">
        <v>5</v>
      </c>
      <c r="AH1389">
        <v>9</v>
      </c>
      <c r="AI1389">
        <v>10</v>
      </c>
      <c r="AJ1389">
        <v>10</v>
      </c>
      <c r="AK1389" s="21" t="s">
        <v>48</v>
      </c>
      <c r="AL1389" t="b">
        <v>0</v>
      </c>
      <c r="AM1389" t="b">
        <v>0</v>
      </c>
      <c r="AN1389">
        <v>50</v>
      </c>
      <c r="AO1389">
        <v>0</v>
      </c>
      <c r="AP1389">
        <v>2000</v>
      </c>
      <c r="AQ1389" s="21" t="s">
        <v>390</v>
      </c>
      <c r="AR1389" s="21"/>
      <c r="AS1389" t="b">
        <v>0</v>
      </c>
      <c r="AT1389" s="21"/>
      <c r="AU1389" s="21"/>
      <c r="AV1389" s="21" t="s">
        <v>375</v>
      </c>
      <c r="AW1389" s="21"/>
      <c r="AX1389" s="21"/>
      <c r="AY1389" s="21"/>
      <c r="BB1389" s="21"/>
      <c r="BC1389">
        <v>8388352</v>
      </c>
      <c r="BI1389" s="21"/>
    </row>
    <row r="1390" spans="1:61" x14ac:dyDescent="0.25">
      <c r="A1390" t="str">
        <f>VLOOKUP(ObjectiveData[[#This Row],[Template ID]],ID_Conversion[],3,FALSE)</f>
        <v>VMAT</v>
      </c>
      <c r="B1390" t="str">
        <f>VLOOKUP(ObjectiveData[[#This Row],[Template ID]],ID_Conversion[],6,FALSE)</f>
        <v>H&amp;N</v>
      </c>
      <c r="C1390" s="15">
        <f>VLOOKUP(ObjectiveData[[#This Row],[Last Modified]],Date_Conversion[],13,FALSE)</f>
        <v>43425.4452662037</v>
      </c>
      <c r="D1390" s="15" t="str">
        <f>VLOOKUP(ObjectiveData[[#This Row],[Template ID]],ObjectiveFiles[],3,FALSE)</f>
        <v>ObjectiveTemplate_5923.xml</v>
      </c>
      <c r="E1390">
        <v>1.7</v>
      </c>
      <c r="F1390" s="21" t="s">
        <v>198</v>
      </c>
      <c r="G1390" s="21" t="s">
        <v>9</v>
      </c>
      <c r="H1390" s="21" t="s">
        <v>14</v>
      </c>
      <c r="I1390" s="21"/>
      <c r="J1390" s="21"/>
      <c r="K1390" s="21" t="s">
        <v>23</v>
      </c>
      <c r="L1390" s="21"/>
      <c r="M1390" s="21" t="s">
        <v>790</v>
      </c>
      <c r="N1390" s="21" t="s">
        <v>662</v>
      </c>
      <c r="O1390" s="21" t="s">
        <v>41</v>
      </c>
      <c r="P1390" t="b">
        <v>0</v>
      </c>
      <c r="Q1390" t="b">
        <v>0</v>
      </c>
      <c r="R1390" t="b">
        <v>0</v>
      </c>
      <c r="S1390">
        <v>40</v>
      </c>
      <c r="T1390">
        <v>30</v>
      </c>
      <c r="U1390">
        <v>0</v>
      </c>
      <c r="V1390" s="21" t="s">
        <v>49</v>
      </c>
      <c r="W1390">
        <v>1000</v>
      </c>
      <c r="X1390">
        <v>100</v>
      </c>
      <c r="Y1390" t="b">
        <v>1</v>
      </c>
      <c r="Z1390">
        <v>100</v>
      </c>
      <c r="AA1390">
        <v>1</v>
      </c>
      <c r="AB1390">
        <v>105</v>
      </c>
      <c r="AC1390">
        <v>60</v>
      </c>
      <c r="AD1390">
        <v>0.05</v>
      </c>
      <c r="AE1390" t="b">
        <v>1</v>
      </c>
      <c r="AF1390" s="21" t="s">
        <v>724</v>
      </c>
      <c r="AG1390">
        <v>5</v>
      </c>
      <c r="AH1390">
        <v>9</v>
      </c>
      <c r="AI1390">
        <v>10</v>
      </c>
      <c r="AJ1390">
        <v>10</v>
      </c>
      <c r="AK1390" s="21" t="s">
        <v>48</v>
      </c>
      <c r="AL1390" t="b">
        <v>0</v>
      </c>
      <c r="AM1390" t="b">
        <v>0</v>
      </c>
      <c r="AN1390">
        <v>50</v>
      </c>
      <c r="AO1390">
        <v>0</v>
      </c>
      <c r="AP1390">
        <v>2000</v>
      </c>
      <c r="AQ1390" s="21" t="s">
        <v>391</v>
      </c>
      <c r="AR1390" s="21"/>
      <c r="AS1390" t="b">
        <v>0</v>
      </c>
      <c r="AT1390" s="21"/>
      <c r="AU1390" s="21"/>
      <c r="AV1390" s="21" t="s">
        <v>375</v>
      </c>
      <c r="AW1390" s="21"/>
      <c r="AX1390" s="21"/>
      <c r="AY1390" s="21"/>
      <c r="BB1390" s="21"/>
      <c r="BC1390">
        <v>3329330</v>
      </c>
      <c r="BI1390" s="21"/>
    </row>
    <row r="1391" spans="1:61" x14ac:dyDescent="0.25">
      <c r="A1391" t="str">
        <f>VLOOKUP(ObjectiveData[[#This Row],[Template ID]],ID_Conversion[],3,FALSE)</f>
        <v>VMAT</v>
      </c>
      <c r="B1391" t="str">
        <f>VLOOKUP(ObjectiveData[[#This Row],[Template ID]],ID_Conversion[],6,FALSE)</f>
        <v>H&amp;N</v>
      </c>
      <c r="C1391" s="15">
        <f>VLOOKUP(ObjectiveData[[#This Row],[Last Modified]],Date_Conversion[],13,FALSE)</f>
        <v>43425.4452662037</v>
      </c>
      <c r="D1391" s="15" t="str">
        <f>VLOOKUP(ObjectiveData[[#This Row],[Template ID]],ObjectiveFiles[],3,FALSE)</f>
        <v>ObjectiveTemplate_5923.xml</v>
      </c>
      <c r="E1391">
        <v>1.7</v>
      </c>
      <c r="F1391" s="21" t="s">
        <v>198</v>
      </c>
      <c r="G1391" s="21" t="s">
        <v>9</v>
      </c>
      <c r="H1391" s="21" t="s">
        <v>14</v>
      </c>
      <c r="I1391" s="21"/>
      <c r="J1391" s="21"/>
      <c r="K1391" s="21" t="s">
        <v>23</v>
      </c>
      <c r="L1391" s="21"/>
      <c r="M1391" s="21" t="s">
        <v>790</v>
      </c>
      <c r="N1391" s="21" t="s">
        <v>662</v>
      </c>
      <c r="O1391" s="21" t="s">
        <v>41</v>
      </c>
      <c r="P1391" t="b">
        <v>0</v>
      </c>
      <c r="Q1391" t="b">
        <v>0</v>
      </c>
      <c r="R1391" t="b">
        <v>0</v>
      </c>
      <c r="S1391">
        <v>40</v>
      </c>
      <c r="T1391">
        <v>30</v>
      </c>
      <c r="U1391">
        <v>0</v>
      </c>
      <c r="V1391" s="21" t="s">
        <v>49</v>
      </c>
      <c r="W1391">
        <v>1000</v>
      </c>
      <c r="X1391">
        <v>100</v>
      </c>
      <c r="Y1391" t="b">
        <v>1</v>
      </c>
      <c r="Z1391">
        <v>100</v>
      </c>
      <c r="AA1391">
        <v>1</v>
      </c>
      <c r="AB1391">
        <v>105</v>
      </c>
      <c r="AC1391">
        <v>60</v>
      </c>
      <c r="AD1391">
        <v>0.05</v>
      </c>
      <c r="AE1391" t="b">
        <v>1</v>
      </c>
      <c r="AF1391" s="21" t="s">
        <v>724</v>
      </c>
      <c r="AG1391">
        <v>5</v>
      </c>
      <c r="AH1391">
        <v>9</v>
      </c>
      <c r="AI1391">
        <v>10</v>
      </c>
      <c r="AJ1391">
        <v>10</v>
      </c>
      <c r="AK1391" s="21" t="s">
        <v>48</v>
      </c>
      <c r="AL1391" t="b">
        <v>0</v>
      </c>
      <c r="AM1391" t="b">
        <v>0</v>
      </c>
      <c r="AN1391">
        <v>50</v>
      </c>
      <c r="AO1391">
        <v>0</v>
      </c>
      <c r="AP1391">
        <v>2000</v>
      </c>
      <c r="AQ1391" s="21" t="s">
        <v>389</v>
      </c>
      <c r="AR1391" s="21"/>
      <c r="AS1391" t="b">
        <v>0</v>
      </c>
      <c r="AT1391" s="21"/>
      <c r="AU1391" s="21"/>
      <c r="AV1391" s="21" t="s">
        <v>375</v>
      </c>
      <c r="AW1391" s="21"/>
      <c r="AX1391" s="21"/>
      <c r="AY1391" s="21"/>
      <c r="BB1391" s="21"/>
      <c r="BC1391">
        <v>2263842</v>
      </c>
      <c r="BI1391" s="21"/>
    </row>
    <row r="1392" spans="1:61" x14ac:dyDescent="0.25">
      <c r="A1392" t="str">
        <f>VLOOKUP(ObjectiveData[[#This Row],[Template ID]],ID_Conversion[],3,FALSE)</f>
        <v>VMAT</v>
      </c>
      <c r="B1392" t="str">
        <f>VLOOKUP(ObjectiveData[[#This Row],[Template ID]],ID_Conversion[],6,FALSE)</f>
        <v>H&amp;N</v>
      </c>
      <c r="C1392" s="15">
        <f>VLOOKUP(ObjectiveData[[#This Row],[Last Modified]],Date_Conversion[],13,FALSE)</f>
        <v>43425.4452662037</v>
      </c>
      <c r="D1392" s="15" t="str">
        <f>VLOOKUP(ObjectiveData[[#This Row],[Template ID]],ObjectiveFiles[],3,FALSE)</f>
        <v>ObjectiveTemplate_5923.xml</v>
      </c>
      <c r="E1392">
        <v>1.7</v>
      </c>
      <c r="F1392" s="21" t="s">
        <v>198</v>
      </c>
      <c r="G1392" s="21" t="s">
        <v>9</v>
      </c>
      <c r="H1392" s="21" t="s">
        <v>14</v>
      </c>
      <c r="I1392" s="21"/>
      <c r="J1392" s="21"/>
      <c r="K1392" s="21" t="s">
        <v>23</v>
      </c>
      <c r="L1392" s="21"/>
      <c r="M1392" s="21" t="s">
        <v>790</v>
      </c>
      <c r="N1392" s="21" t="s">
        <v>662</v>
      </c>
      <c r="O1392" s="21" t="s">
        <v>41</v>
      </c>
      <c r="P1392" t="b">
        <v>0</v>
      </c>
      <c r="Q1392" t="b">
        <v>0</v>
      </c>
      <c r="R1392" t="b">
        <v>0</v>
      </c>
      <c r="S1392">
        <v>40</v>
      </c>
      <c r="T1392">
        <v>30</v>
      </c>
      <c r="U1392">
        <v>0</v>
      </c>
      <c r="V1392" s="21" t="s">
        <v>49</v>
      </c>
      <c r="W1392">
        <v>1000</v>
      </c>
      <c r="X1392">
        <v>100</v>
      </c>
      <c r="Y1392" t="b">
        <v>1</v>
      </c>
      <c r="Z1392">
        <v>100</v>
      </c>
      <c r="AA1392">
        <v>1</v>
      </c>
      <c r="AB1392">
        <v>105</v>
      </c>
      <c r="AC1392">
        <v>60</v>
      </c>
      <c r="AD1392">
        <v>0.05</v>
      </c>
      <c r="AE1392" t="b">
        <v>1</v>
      </c>
      <c r="AF1392" s="21" t="s">
        <v>724</v>
      </c>
      <c r="AG1392">
        <v>5</v>
      </c>
      <c r="AH1392">
        <v>9</v>
      </c>
      <c r="AI1392">
        <v>10</v>
      </c>
      <c r="AJ1392">
        <v>10</v>
      </c>
      <c r="AK1392" s="21" t="s">
        <v>48</v>
      </c>
      <c r="AL1392" t="b">
        <v>0</v>
      </c>
      <c r="AM1392" t="b">
        <v>0</v>
      </c>
      <c r="AN1392">
        <v>50</v>
      </c>
      <c r="AO1392">
        <v>0</v>
      </c>
      <c r="AP1392">
        <v>2000</v>
      </c>
      <c r="AQ1392" s="21" t="s">
        <v>402</v>
      </c>
      <c r="AR1392" s="21"/>
      <c r="AS1392" t="b">
        <v>0</v>
      </c>
      <c r="AT1392" s="21"/>
      <c r="AU1392" s="21"/>
      <c r="AV1392" s="21" t="s">
        <v>375</v>
      </c>
      <c r="AW1392" s="21"/>
      <c r="AX1392" s="21"/>
      <c r="AY1392" s="21"/>
      <c r="BA1392">
        <v>1</v>
      </c>
      <c r="BB1392" s="21"/>
      <c r="BC1392">
        <v>8388736</v>
      </c>
      <c r="BI1392" s="21"/>
    </row>
    <row r="1393" spans="1:61" x14ac:dyDescent="0.25">
      <c r="A1393" t="str">
        <f>VLOOKUP(ObjectiveData[[#This Row],[Template ID]],ID_Conversion[],3,FALSE)</f>
        <v>VMAT</v>
      </c>
      <c r="B1393" t="str">
        <f>VLOOKUP(ObjectiveData[[#This Row],[Template ID]],ID_Conversion[],6,FALSE)</f>
        <v>H&amp;N</v>
      </c>
      <c r="C1393" s="15">
        <f>VLOOKUP(ObjectiveData[[#This Row],[Last Modified]],Date_Conversion[],13,FALSE)</f>
        <v>43425.4452662037</v>
      </c>
      <c r="D1393" s="15" t="str">
        <f>VLOOKUP(ObjectiveData[[#This Row],[Template ID]],ObjectiveFiles[],3,FALSE)</f>
        <v>ObjectiveTemplate_5923.xml</v>
      </c>
      <c r="E1393">
        <v>1.7</v>
      </c>
      <c r="F1393" s="21" t="s">
        <v>198</v>
      </c>
      <c r="G1393" s="21" t="s">
        <v>9</v>
      </c>
      <c r="H1393" s="21" t="s">
        <v>14</v>
      </c>
      <c r="I1393" s="21"/>
      <c r="J1393" s="21"/>
      <c r="K1393" s="21" t="s">
        <v>23</v>
      </c>
      <c r="L1393" s="21"/>
      <c r="M1393" s="21" t="s">
        <v>790</v>
      </c>
      <c r="N1393" s="21" t="s">
        <v>662</v>
      </c>
      <c r="O1393" s="21" t="s">
        <v>41</v>
      </c>
      <c r="P1393" t="b">
        <v>0</v>
      </c>
      <c r="Q1393" t="b">
        <v>0</v>
      </c>
      <c r="R1393" t="b">
        <v>0</v>
      </c>
      <c r="S1393">
        <v>40</v>
      </c>
      <c r="T1393">
        <v>30</v>
      </c>
      <c r="U1393">
        <v>0</v>
      </c>
      <c r="V1393" s="21" t="s">
        <v>49</v>
      </c>
      <c r="W1393">
        <v>1000</v>
      </c>
      <c r="X1393">
        <v>100</v>
      </c>
      <c r="Y1393" t="b">
        <v>1</v>
      </c>
      <c r="Z1393">
        <v>100</v>
      </c>
      <c r="AA1393">
        <v>1</v>
      </c>
      <c r="AB1393">
        <v>105</v>
      </c>
      <c r="AC1393">
        <v>60</v>
      </c>
      <c r="AD1393">
        <v>0.05</v>
      </c>
      <c r="AE1393" t="b">
        <v>1</v>
      </c>
      <c r="AF1393" s="21" t="s">
        <v>724</v>
      </c>
      <c r="AG1393">
        <v>5</v>
      </c>
      <c r="AH1393">
        <v>9</v>
      </c>
      <c r="AI1393">
        <v>10</v>
      </c>
      <c r="AJ1393">
        <v>10</v>
      </c>
      <c r="AK1393" s="21" t="s">
        <v>48</v>
      </c>
      <c r="AL1393" t="b">
        <v>0</v>
      </c>
      <c r="AM1393" t="b">
        <v>0</v>
      </c>
      <c r="AN1393">
        <v>50</v>
      </c>
      <c r="AO1393">
        <v>0</v>
      </c>
      <c r="AP1393">
        <v>2000</v>
      </c>
      <c r="AQ1393" s="21" t="s">
        <v>403</v>
      </c>
      <c r="AR1393" s="21"/>
      <c r="AS1393" t="b">
        <v>0</v>
      </c>
      <c r="AT1393" s="21"/>
      <c r="AU1393" s="21"/>
      <c r="AV1393" s="21" t="s">
        <v>375</v>
      </c>
      <c r="AW1393" s="21"/>
      <c r="AX1393" s="21"/>
      <c r="AY1393" s="21"/>
      <c r="BB1393" s="21"/>
      <c r="BC1393">
        <v>14822282</v>
      </c>
      <c r="BI1393" s="21"/>
    </row>
    <row r="1394" spans="1:61" x14ac:dyDescent="0.25">
      <c r="A1394" t="str">
        <f>VLOOKUP(ObjectiveData[[#This Row],[Template ID]],ID_Conversion[],3,FALSE)</f>
        <v>VMAT</v>
      </c>
      <c r="B1394" t="str">
        <f>VLOOKUP(ObjectiveData[[#This Row],[Template ID]],ID_Conversion[],6,FALSE)</f>
        <v>H&amp;N</v>
      </c>
      <c r="C1394" s="15">
        <f>VLOOKUP(ObjectiveData[[#This Row],[Last Modified]],Date_Conversion[],13,FALSE)</f>
        <v>43425.4452662037</v>
      </c>
      <c r="D1394" s="15" t="str">
        <f>VLOOKUP(ObjectiveData[[#This Row],[Template ID]],ObjectiveFiles[],3,FALSE)</f>
        <v>ObjectiveTemplate_5923.xml</v>
      </c>
      <c r="E1394">
        <v>1.7</v>
      </c>
      <c r="F1394" s="21" t="s">
        <v>198</v>
      </c>
      <c r="G1394" s="21" t="s">
        <v>9</v>
      </c>
      <c r="H1394" s="21" t="s">
        <v>14</v>
      </c>
      <c r="I1394" s="21"/>
      <c r="J1394" s="21"/>
      <c r="K1394" s="21" t="s">
        <v>23</v>
      </c>
      <c r="L1394" s="21"/>
      <c r="M1394" s="21" t="s">
        <v>790</v>
      </c>
      <c r="N1394" s="21" t="s">
        <v>662</v>
      </c>
      <c r="O1394" s="21" t="s">
        <v>41</v>
      </c>
      <c r="P1394" t="b">
        <v>0</v>
      </c>
      <c r="Q1394" t="b">
        <v>0</v>
      </c>
      <c r="R1394" t="b">
        <v>0</v>
      </c>
      <c r="S1394">
        <v>40</v>
      </c>
      <c r="T1394">
        <v>30</v>
      </c>
      <c r="U1394">
        <v>0</v>
      </c>
      <c r="V1394" s="21" t="s">
        <v>49</v>
      </c>
      <c r="W1394">
        <v>1000</v>
      </c>
      <c r="X1394">
        <v>100</v>
      </c>
      <c r="Y1394" t="b">
        <v>1</v>
      </c>
      <c r="Z1394">
        <v>100</v>
      </c>
      <c r="AA1394">
        <v>1</v>
      </c>
      <c r="AB1394">
        <v>105</v>
      </c>
      <c r="AC1394">
        <v>60</v>
      </c>
      <c r="AD1394">
        <v>0.05</v>
      </c>
      <c r="AE1394" t="b">
        <v>1</v>
      </c>
      <c r="AF1394" s="21" t="s">
        <v>724</v>
      </c>
      <c r="AG1394">
        <v>5</v>
      </c>
      <c r="AH1394">
        <v>9</v>
      </c>
      <c r="AI1394">
        <v>10</v>
      </c>
      <c r="AJ1394">
        <v>10</v>
      </c>
      <c r="AK1394" s="21" t="s">
        <v>48</v>
      </c>
      <c r="AL1394" t="b">
        <v>0</v>
      </c>
      <c r="AM1394" t="b">
        <v>0</v>
      </c>
      <c r="AN1394">
        <v>50</v>
      </c>
      <c r="AO1394">
        <v>0</v>
      </c>
      <c r="AP1394">
        <v>2000</v>
      </c>
      <c r="AQ1394" s="21" t="s">
        <v>404</v>
      </c>
      <c r="AR1394" s="21"/>
      <c r="AS1394" t="b">
        <v>0</v>
      </c>
      <c r="AT1394" s="21"/>
      <c r="AU1394" s="21"/>
      <c r="AV1394" s="21" t="s">
        <v>375</v>
      </c>
      <c r="AW1394" s="21"/>
      <c r="AX1394" s="21"/>
      <c r="AY1394" s="21"/>
      <c r="BB1394" s="21"/>
      <c r="BC1394">
        <v>42495</v>
      </c>
      <c r="BI1394" s="21"/>
    </row>
    <row r="1395" spans="1:61" x14ac:dyDescent="0.25">
      <c r="A1395" t="str">
        <f>VLOOKUP(ObjectiveData[[#This Row],[Template ID]],ID_Conversion[],3,FALSE)</f>
        <v>VMAT</v>
      </c>
      <c r="B1395" t="str">
        <f>VLOOKUP(ObjectiveData[[#This Row],[Template ID]],ID_Conversion[],6,FALSE)</f>
        <v>H&amp;N</v>
      </c>
      <c r="C1395" s="15">
        <f>VLOOKUP(ObjectiveData[[#This Row],[Last Modified]],Date_Conversion[],13,FALSE)</f>
        <v>43425.4452662037</v>
      </c>
      <c r="D1395" s="15" t="str">
        <f>VLOOKUP(ObjectiveData[[#This Row],[Template ID]],ObjectiveFiles[],3,FALSE)</f>
        <v>ObjectiveTemplate_5923.xml</v>
      </c>
      <c r="E1395">
        <v>1.7</v>
      </c>
      <c r="F1395" s="21" t="s">
        <v>198</v>
      </c>
      <c r="G1395" s="21" t="s">
        <v>9</v>
      </c>
      <c r="H1395" s="21" t="s">
        <v>14</v>
      </c>
      <c r="I1395" s="21"/>
      <c r="J1395" s="21"/>
      <c r="K1395" s="21" t="s">
        <v>23</v>
      </c>
      <c r="L1395" s="21"/>
      <c r="M1395" s="21" t="s">
        <v>790</v>
      </c>
      <c r="N1395" s="21" t="s">
        <v>662</v>
      </c>
      <c r="O1395" s="21" t="s">
        <v>41</v>
      </c>
      <c r="P1395" t="b">
        <v>0</v>
      </c>
      <c r="Q1395" t="b">
        <v>0</v>
      </c>
      <c r="R1395" t="b">
        <v>0</v>
      </c>
      <c r="S1395">
        <v>40</v>
      </c>
      <c r="T1395">
        <v>30</v>
      </c>
      <c r="U1395">
        <v>0</v>
      </c>
      <c r="V1395" s="21" t="s">
        <v>49</v>
      </c>
      <c r="W1395">
        <v>1000</v>
      </c>
      <c r="X1395">
        <v>100</v>
      </c>
      <c r="Y1395" t="b">
        <v>1</v>
      </c>
      <c r="Z1395">
        <v>100</v>
      </c>
      <c r="AA1395">
        <v>1</v>
      </c>
      <c r="AB1395">
        <v>105</v>
      </c>
      <c r="AC1395">
        <v>60</v>
      </c>
      <c r="AD1395">
        <v>0.05</v>
      </c>
      <c r="AE1395" t="b">
        <v>1</v>
      </c>
      <c r="AF1395" s="21" t="s">
        <v>724</v>
      </c>
      <c r="AG1395">
        <v>5</v>
      </c>
      <c r="AH1395">
        <v>9</v>
      </c>
      <c r="AI1395">
        <v>10</v>
      </c>
      <c r="AJ1395">
        <v>10</v>
      </c>
      <c r="AK1395" s="21" t="s">
        <v>48</v>
      </c>
      <c r="AL1395" t="b">
        <v>0</v>
      </c>
      <c r="AM1395" t="b">
        <v>0</v>
      </c>
      <c r="AN1395">
        <v>50</v>
      </c>
      <c r="AO1395">
        <v>0</v>
      </c>
      <c r="AP1395">
        <v>2000</v>
      </c>
      <c r="AQ1395" s="21" t="s">
        <v>405</v>
      </c>
      <c r="AR1395" s="21"/>
      <c r="AS1395" t="b">
        <v>0</v>
      </c>
      <c r="AT1395" s="21"/>
      <c r="AU1395" s="21"/>
      <c r="AV1395" s="21" t="s">
        <v>375</v>
      </c>
      <c r="AW1395" s="21"/>
      <c r="AX1395" s="21"/>
      <c r="AY1395" s="21"/>
      <c r="BB1395" s="21"/>
      <c r="BC1395">
        <v>8388736</v>
      </c>
      <c r="BI1395" s="21"/>
    </row>
    <row r="1396" spans="1:61" x14ac:dyDescent="0.25">
      <c r="A1396" t="str">
        <f>VLOOKUP(ObjectiveData[[#This Row],[Template ID]],ID_Conversion[],3,FALSE)</f>
        <v>VMAT</v>
      </c>
      <c r="B1396" t="str">
        <f>VLOOKUP(ObjectiveData[[#This Row],[Template ID]],ID_Conversion[],6,FALSE)</f>
        <v>H&amp;N</v>
      </c>
      <c r="C1396" s="15">
        <f>VLOOKUP(ObjectiveData[[#This Row],[Last Modified]],Date_Conversion[],13,FALSE)</f>
        <v>43425.4452662037</v>
      </c>
      <c r="D1396" s="15" t="str">
        <f>VLOOKUP(ObjectiveData[[#This Row],[Template ID]],ObjectiveFiles[],3,FALSE)</f>
        <v>ObjectiveTemplate_5923.xml</v>
      </c>
      <c r="E1396">
        <v>1.7</v>
      </c>
      <c r="F1396" s="21" t="s">
        <v>198</v>
      </c>
      <c r="G1396" s="21" t="s">
        <v>9</v>
      </c>
      <c r="H1396" s="21" t="s">
        <v>14</v>
      </c>
      <c r="I1396" s="21"/>
      <c r="J1396" s="21"/>
      <c r="K1396" s="21" t="s">
        <v>23</v>
      </c>
      <c r="L1396" s="21"/>
      <c r="M1396" s="21" t="s">
        <v>790</v>
      </c>
      <c r="N1396" s="21" t="s">
        <v>662</v>
      </c>
      <c r="O1396" s="21" t="s">
        <v>41</v>
      </c>
      <c r="P1396" t="b">
        <v>0</v>
      </c>
      <c r="Q1396" t="b">
        <v>0</v>
      </c>
      <c r="R1396" t="b">
        <v>0</v>
      </c>
      <c r="S1396">
        <v>40</v>
      </c>
      <c r="T1396">
        <v>30</v>
      </c>
      <c r="U1396">
        <v>0</v>
      </c>
      <c r="V1396" s="21" t="s">
        <v>49</v>
      </c>
      <c r="W1396">
        <v>1000</v>
      </c>
      <c r="X1396">
        <v>100</v>
      </c>
      <c r="Y1396" t="b">
        <v>1</v>
      </c>
      <c r="Z1396">
        <v>100</v>
      </c>
      <c r="AA1396">
        <v>1</v>
      </c>
      <c r="AB1396">
        <v>105</v>
      </c>
      <c r="AC1396">
        <v>60</v>
      </c>
      <c r="AD1396">
        <v>0.05</v>
      </c>
      <c r="AE1396" t="b">
        <v>1</v>
      </c>
      <c r="AF1396" s="21" t="s">
        <v>724</v>
      </c>
      <c r="AG1396">
        <v>5</v>
      </c>
      <c r="AH1396">
        <v>9</v>
      </c>
      <c r="AI1396">
        <v>10</v>
      </c>
      <c r="AJ1396">
        <v>10</v>
      </c>
      <c r="AK1396" s="21" t="s">
        <v>48</v>
      </c>
      <c r="AL1396" t="b">
        <v>0</v>
      </c>
      <c r="AM1396" t="b">
        <v>0</v>
      </c>
      <c r="AN1396">
        <v>50</v>
      </c>
      <c r="AO1396">
        <v>0</v>
      </c>
      <c r="AP1396">
        <v>2000</v>
      </c>
      <c r="AQ1396" s="21" t="s">
        <v>410</v>
      </c>
      <c r="AR1396" s="21"/>
      <c r="AS1396" t="b">
        <v>0</v>
      </c>
      <c r="AT1396" s="21"/>
      <c r="AU1396" s="21"/>
      <c r="AV1396" s="21" t="s">
        <v>375</v>
      </c>
      <c r="AW1396" s="21"/>
      <c r="AX1396" s="21"/>
      <c r="AY1396" s="21"/>
      <c r="BB1396" s="21"/>
      <c r="BC1396">
        <v>16711935</v>
      </c>
      <c r="BI1396" s="21"/>
    </row>
    <row r="1397" spans="1:61" x14ac:dyDescent="0.25">
      <c r="A1397" t="str">
        <f>VLOOKUP(ObjectiveData[[#This Row],[Template ID]],ID_Conversion[],3,FALSE)</f>
        <v>VMAT</v>
      </c>
      <c r="B1397" t="str">
        <f>VLOOKUP(ObjectiveData[[#This Row],[Template ID]],ID_Conversion[],6,FALSE)</f>
        <v>H&amp;N</v>
      </c>
      <c r="C1397" s="15">
        <f>VLOOKUP(ObjectiveData[[#This Row],[Last Modified]],Date_Conversion[],13,FALSE)</f>
        <v>43425.4452662037</v>
      </c>
      <c r="D1397" s="15" t="str">
        <f>VLOOKUP(ObjectiveData[[#This Row],[Template ID]],ObjectiveFiles[],3,FALSE)</f>
        <v>ObjectiveTemplate_5923.xml</v>
      </c>
      <c r="E1397">
        <v>1.7</v>
      </c>
      <c r="F1397" s="21" t="s">
        <v>198</v>
      </c>
      <c r="G1397" s="21" t="s">
        <v>9</v>
      </c>
      <c r="H1397" s="21" t="s">
        <v>14</v>
      </c>
      <c r="I1397" s="21"/>
      <c r="J1397" s="21"/>
      <c r="K1397" s="21" t="s">
        <v>23</v>
      </c>
      <c r="L1397" s="21"/>
      <c r="M1397" s="21" t="s">
        <v>790</v>
      </c>
      <c r="N1397" s="21" t="s">
        <v>662</v>
      </c>
      <c r="O1397" s="21" t="s">
        <v>41</v>
      </c>
      <c r="P1397" t="b">
        <v>0</v>
      </c>
      <c r="Q1397" t="b">
        <v>0</v>
      </c>
      <c r="R1397" t="b">
        <v>0</v>
      </c>
      <c r="S1397">
        <v>40</v>
      </c>
      <c r="T1397">
        <v>30</v>
      </c>
      <c r="U1397">
        <v>0</v>
      </c>
      <c r="V1397" s="21" t="s">
        <v>49</v>
      </c>
      <c r="W1397">
        <v>1000</v>
      </c>
      <c r="X1397">
        <v>100</v>
      </c>
      <c r="Y1397" t="b">
        <v>1</v>
      </c>
      <c r="Z1397">
        <v>100</v>
      </c>
      <c r="AA1397">
        <v>1</v>
      </c>
      <c r="AB1397">
        <v>105</v>
      </c>
      <c r="AC1397">
        <v>60</v>
      </c>
      <c r="AD1397">
        <v>0.05</v>
      </c>
      <c r="AE1397" t="b">
        <v>1</v>
      </c>
      <c r="AF1397" s="21" t="s">
        <v>724</v>
      </c>
      <c r="AG1397">
        <v>5</v>
      </c>
      <c r="AH1397">
        <v>9</v>
      </c>
      <c r="AI1397">
        <v>10</v>
      </c>
      <c r="AJ1397">
        <v>10</v>
      </c>
      <c r="AK1397" s="21" t="s">
        <v>48</v>
      </c>
      <c r="AL1397" t="b">
        <v>0</v>
      </c>
      <c r="AM1397" t="b">
        <v>0</v>
      </c>
      <c r="AN1397">
        <v>50</v>
      </c>
      <c r="AO1397">
        <v>0</v>
      </c>
      <c r="AP1397">
        <v>2000</v>
      </c>
      <c r="AQ1397" s="21" t="s">
        <v>411</v>
      </c>
      <c r="AR1397" s="21"/>
      <c r="AS1397" t="b">
        <v>0</v>
      </c>
      <c r="AT1397" s="21"/>
      <c r="AU1397" s="21"/>
      <c r="AV1397" s="21" t="s">
        <v>375</v>
      </c>
      <c r="AW1397" s="21"/>
      <c r="AX1397" s="21"/>
      <c r="AY1397" s="21"/>
      <c r="BB1397" s="21"/>
      <c r="BC1397">
        <v>16711935</v>
      </c>
      <c r="BI1397" s="21"/>
    </row>
    <row r="1398" spans="1:61" x14ac:dyDescent="0.25">
      <c r="A1398" t="str">
        <f>VLOOKUP(ObjectiveData[[#This Row],[Template ID]],ID_Conversion[],3,FALSE)</f>
        <v>VMAT</v>
      </c>
      <c r="B1398" t="str">
        <f>VLOOKUP(ObjectiveData[[#This Row],[Template ID]],ID_Conversion[],6,FALSE)</f>
        <v>H&amp;N</v>
      </c>
      <c r="C1398" s="15">
        <f>VLOOKUP(ObjectiveData[[#This Row],[Last Modified]],Date_Conversion[],13,FALSE)</f>
        <v>43425.4452662037</v>
      </c>
      <c r="D1398" s="15" t="str">
        <f>VLOOKUP(ObjectiveData[[#This Row],[Template ID]],ObjectiveFiles[],3,FALSE)</f>
        <v>ObjectiveTemplate_5923.xml</v>
      </c>
      <c r="E1398">
        <v>1.7</v>
      </c>
      <c r="F1398" s="21" t="s">
        <v>198</v>
      </c>
      <c r="G1398" s="21" t="s">
        <v>9</v>
      </c>
      <c r="H1398" s="21" t="s">
        <v>14</v>
      </c>
      <c r="I1398" s="21"/>
      <c r="J1398" s="21"/>
      <c r="K1398" s="21" t="s">
        <v>23</v>
      </c>
      <c r="L1398" s="21"/>
      <c r="M1398" s="21" t="s">
        <v>790</v>
      </c>
      <c r="N1398" s="21" t="s">
        <v>662</v>
      </c>
      <c r="O1398" s="21" t="s">
        <v>41</v>
      </c>
      <c r="P1398" t="b">
        <v>0</v>
      </c>
      <c r="Q1398" t="b">
        <v>0</v>
      </c>
      <c r="R1398" t="b">
        <v>0</v>
      </c>
      <c r="S1398">
        <v>40</v>
      </c>
      <c r="T1398">
        <v>30</v>
      </c>
      <c r="U1398">
        <v>0</v>
      </c>
      <c r="V1398" s="21" t="s">
        <v>49</v>
      </c>
      <c r="W1398">
        <v>1000</v>
      </c>
      <c r="X1398">
        <v>100</v>
      </c>
      <c r="Y1398" t="b">
        <v>1</v>
      </c>
      <c r="Z1398">
        <v>100</v>
      </c>
      <c r="AA1398">
        <v>1</v>
      </c>
      <c r="AB1398">
        <v>105</v>
      </c>
      <c r="AC1398">
        <v>60</v>
      </c>
      <c r="AD1398">
        <v>0.05</v>
      </c>
      <c r="AE1398" t="b">
        <v>1</v>
      </c>
      <c r="AF1398" s="21" t="s">
        <v>724</v>
      </c>
      <c r="AG1398">
        <v>5</v>
      </c>
      <c r="AH1398">
        <v>9</v>
      </c>
      <c r="AI1398">
        <v>10</v>
      </c>
      <c r="AJ1398">
        <v>10</v>
      </c>
      <c r="AK1398" s="21" t="s">
        <v>48</v>
      </c>
      <c r="AL1398" t="b">
        <v>0</v>
      </c>
      <c r="AM1398" t="b">
        <v>0</v>
      </c>
      <c r="AN1398">
        <v>50</v>
      </c>
      <c r="AO1398">
        <v>0</v>
      </c>
      <c r="AP1398">
        <v>2000</v>
      </c>
      <c r="AQ1398" s="21" t="s">
        <v>412</v>
      </c>
      <c r="AR1398" s="21"/>
      <c r="AS1398" t="b">
        <v>0</v>
      </c>
      <c r="AT1398" s="21"/>
      <c r="AU1398" s="21"/>
      <c r="AV1398" s="21" t="s">
        <v>375</v>
      </c>
      <c r="AW1398" s="21"/>
      <c r="AX1398" s="21"/>
      <c r="AY1398" s="21"/>
      <c r="BB1398" s="21"/>
      <c r="BC1398">
        <v>16711935</v>
      </c>
      <c r="BI1398" s="21"/>
    </row>
    <row r="1399" spans="1:61" x14ac:dyDescent="0.25">
      <c r="A1399" t="str">
        <f>VLOOKUP(ObjectiveData[[#This Row],[Template ID]],ID_Conversion[],3,FALSE)</f>
        <v>VMAT</v>
      </c>
      <c r="B1399" t="str">
        <f>VLOOKUP(ObjectiveData[[#This Row],[Template ID]],ID_Conversion[],6,FALSE)</f>
        <v>H&amp;N</v>
      </c>
      <c r="C1399" s="15">
        <f>VLOOKUP(ObjectiveData[[#This Row],[Last Modified]],Date_Conversion[],13,FALSE)</f>
        <v>43425.4452662037</v>
      </c>
      <c r="D1399" s="15" t="str">
        <f>VLOOKUP(ObjectiveData[[#This Row],[Template ID]],ObjectiveFiles[],3,FALSE)</f>
        <v>ObjectiveTemplate_5923.xml</v>
      </c>
      <c r="E1399">
        <v>1.7</v>
      </c>
      <c r="F1399" s="21" t="s">
        <v>198</v>
      </c>
      <c r="G1399" s="21" t="s">
        <v>9</v>
      </c>
      <c r="H1399" s="21" t="s">
        <v>14</v>
      </c>
      <c r="I1399" s="21"/>
      <c r="J1399" s="21"/>
      <c r="K1399" s="21" t="s">
        <v>23</v>
      </c>
      <c r="L1399" s="21"/>
      <c r="M1399" s="21" t="s">
        <v>790</v>
      </c>
      <c r="N1399" s="21" t="s">
        <v>662</v>
      </c>
      <c r="O1399" s="21" t="s">
        <v>41</v>
      </c>
      <c r="P1399" t="b">
        <v>0</v>
      </c>
      <c r="Q1399" t="b">
        <v>0</v>
      </c>
      <c r="R1399" t="b">
        <v>0</v>
      </c>
      <c r="S1399">
        <v>40</v>
      </c>
      <c r="T1399">
        <v>30</v>
      </c>
      <c r="U1399">
        <v>0</v>
      </c>
      <c r="V1399" s="21" t="s">
        <v>49</v>
      </c>
      <c r="W1399">
        <v>1000</v>
      </c>
      <c r="X1399">
        <v>100</v>
      </c>
      <c r="Y1399" t="b">
        <v>1</v>
      </c>
      <c r="Z1399">
        <v>100</v>
      </c>
      <c r="AA1399">
        <v>1</v>
      </c>
      <c r="AB1399">
        <v>105</v>
      </c>
      <c r="AC1399">
        <v>60</v>
      </c>
      <c r="AD1399">
        <v>0.05</v>
      </c>
      <c r="AE1399" t="b">
        <v>1</v>
      </c>
      <c r="AF1399" s="21" t="s">
        <v>724</v>
      </c>
      <c r="AG1399">
        <v>5</v>
      </c>
      <c r="AH1399">
        <v>9</v>
      </c>
      <c r="AI1399">
        <v>10</v>
      </c>
      <c r="AJ1399">
        <v>10</v>
      </c>
      <c r="AK1399" s="21" t="s">
        <v>48</v>
      </c>
      <c r="AL1399" t="b">
        <v>0</v>
      </c>
      <c r="AM1399" t="b">
        <v>0</v>
      </c>
      <c r="AN1399">
        <v>50</v>
      </c>
      <c r="AO1399">
        <v>0</v>
      </c>
      <c r="AP1399">
        <v>2000</v>
      </c>
      <c r="AQ1399" s="21" t="s">
        <v>344</v>
      </c>
      <c r="AR1399" s="21"/>
      <c r="AS1399" t="b">
        <v>0</v>
      </c>
      <c r="AT1399" s="21"/>
      <c r="AU1399" s="21"/>
      <c r="AV1399" s="21" t="s">
        <v>375</v>
      </c>
      <c r="AW1399" s="21"/>
      <c r="AX1399" s="21"/>
      <c r="AY1399" s="21"/>
      <c r="BB1399" s="21"/>
      <c r="BC1399">
        <v>42495</v>
      </c>
      <c r="BI1399" s="21"/>
    </row>
    <row r="1400" spans="1:61" x14ac:dyDescent="0.25">
      <c r="A1400" t="str">
        <f>VLOOKUP(ObjectiveData[[#This Row],[Template ID]],ID_Conversion[],3,FALSE)</f>
        <v>VMAT</v>
      </c>
      <c r="B1400" t="str">
        <f>VLOOKUP(ObjectiveData[[#This Row],[Template ID]],ID_Conversion[],6,FALSE)</f>
        <v>H&amp;N</v>
      </c>
      <c r="C1400" s="15">
        <f>VLOOKUP(ObjectiveData[[#This Row],[Last Modified]],Date_Conversion[],13,FALSE)</f>
        <v>43425.4452662037</v>
      </c>
      <c r="D1400" s="15" t="str">
        <f>VLOOKUP(ObjectiveData[[#This Row],[Template ID]],ObjectiveFiles[],3,FALSE)</f>
        <v>ObjectiveTemplate_5923.xml</v>
      </c>
      <c r="E1400">
        <v>1.7</v>
      </c>
      <c r="F1400" s="21" t="s">
        <v>198</v>
      </c>
      <c r="G1400" s="21" t="s">
        <v>9</v>
      </c>
      <c r="H1400" s="21" t="s">
        <v>14</v>
      </c>
      <c r="I1400" s="21"/>
      <c r="J1400" s="21"/>
      <c r="K1400" s="21" t="s">
        <v>23</v>
      </c>
      <c r="L1400" s="21"/>
      <c r="M1400" s="21" t="s">
        <v>790</v>
      </c>
      <c r="N1400" s="21" t="s">
        <v>662</v>
      </c>
      <c r="O1400" s="21" t="s">
        <v>41</v>
      </c>
      <c r="P1400" t="b">
        <v>0</v>
      </c>
      <c r="Q1400" t="b">
        <v>0</v>
      </c>
      <c r="R1400" t="b">
        <v>0</v>
      </c>
      <c r="S1400">
        <v>40</v>
      </c>
      <c r="T1400">
        <v>30</v>
      </c>
      <c r="U1400">
        <v>0</v>
      </c>
      <c r="V1400" s="21" t="s">
        <v>49</v>
      </c>
      <c r="W1400">
        <v>1000</v>
      </c>
      <c r="X1400">
        <v>100</v>
      </c>
      <c r="Y1400" t="b">
        <v>1</v>
      </c>
      <c r="Z1400">
        <v>100</v>
      </c>
      <c r="AA1400">
        <v>1</v>
      </c>
      <c r="AB1400">
        <v>105</v>
      </c>
      <c r="AC1400">
        <v>60</v>
      </c>
      <c r="AD1400">
        <v>0.05</v>
      </c>
      <c r="AE1400" t="b">
        <v>1</v>
      </c>
      <c r="AF1400" s="21" t="s">
        <v>724</v>
      </c>
      <c r="AG1400">
        <v>5</v>
      </c>
      <c r="AH1400">
        <v>9</v>
      </c>
      <c r="AI1400">
        <v>10</v>
      </c>
      <c r="AJ1400">
        <v>10</v>
      </c>
      <c r="AK1400" s="21" t="s">
        <v>48</v>
      </c>
      <c r="AL1400" t="b">
        <v>0</v>
      </c>
      <c r="AM1400" t="b">
        <v>0</v>
      </c>
      <c r="AN1400">
        <v>50</v>
      </c>
      <c r="AO1400">
        <v>0</v>
      </c>
      <c r="AP1400">
        <v>2000</v>
      </c>
      <c r="AQ1400" s="21" t="s">
        <v>329</v>
      </c>
      <c r="AR1400" s="21"/>
      <c r="AS1400" t="b">
        <v>0</v>
      </c>
      <c r="AT1400" s="21"/>
      <c r="AU1400" s="21"/>
      <c r="AV1400" s="21" t="s">
        <v>375</v>
      </c>
      <c r="AW1400" s="21"/>
      <c r="AX1400" s="21"/>
      <c r="AY1400" s="21"/>
      <c r="BA1400">
        <v>1</v>
      </c>
      <c r="BB1400" s="21"/>
      <c r="BC1400">
        <v>16748574</v>
      </c>
      <c r="BI1400" s="21"/>
    </row>
    <row r="1401" spans="1:61" x14ac:dyDescent="0.25">
      <c r="A1401" t="str">
        <f>VLOOKUP(ObjectiveData[[#This Row],[Template ID]],ID_Conversion[],3,FALSE)</f>
        <v>VMAT</v>
      </c>
      <c r="B1401" t="str">
        <f>VLOOKUP(ObjectiveData[[#This Row],[Template ID]],ID_Conversion[],6,FALSE)</f>
        <v>H&amp;N</v>
      </c>
      <c r="C1401" s="15">
        <f>VLOOKUP(ObjectiveData[[#This Row],[Last Modified]],Date_Conversion[],13,FALSE)</f>
        <v>43425.4452662037</v>
      </c>
      <c r="D1401" s="15" t="str">
        <f>VLOOKUP(ObjectiveData[[#This Row],[Template ID]],ObjectiveFiles[],3,FALSE)</f>
        <v>ObjectiveTemplate_5923.xml</v>
      </c>
      <c r="E1401">
        <v>1.7</v>
      </c>
      <c r="F1401" s="21" t="s">
        <v>198</v>
      </c>
      <c r="G1401" s="21" t="s">
        <v>9</v>
      </c>
      <c r="H1401" s="21" t="s">
        <v>14</v>
      </c>
      <c r="I1401" s="21"/>
      <c r="J1401" s="21"/>
      <c r="K1401" s="21" t="s">
        <v>23</v>
      </c>
      <c r="L1401" s="21"/>
      <c r="M1401" s="21" t="s">
        <v>790</v>
      </c>
      <c r="N1401" s="21" t="s">
        <v>662</v>
      </c>
      <c r="O1401" s="21" t="s">
        <v>41</v>
      </c>
      <c r="P1401" t="b">
        <v>0</v>
      </c>
      <c r="Q1401" t="b">
        <v>0</v>
      </c>
      <c r="R1401" t="b">
        <v>0</v>
      </c>
      <c r="S1401">
        <v>40</v>
      </c>
      <c r="T1401">
        <v>30</v>
      </c>
      <c r="U1401">
        <v>0</v>
      </c>
      <c r="V1401" s="21" t="s">
        <v>49</v>
      </c>
      <c r="W1401">
        <v>1000</v>
      </c>
      <c r="X1401">
        <v>100</v>
      </c>
      <c r="Y1401" t="b">
        <v>1</v>
      </c>
      <c r="Z1401">
        <v>100</v>
      </c>
      <c r="AA1401">
        <v>1</v>
      </c>
      <c r="AB1401">
        <v>105</v>
      </c>
      <c r="AC1401">
        <v>60</v>
      </c>
      <c r="AD1401">
        <v>0.05</v>
      </c>
      <c r="AE1401" t="b">
        <v>1</v>
      </c>
      <c r="AF1401" s="21" t="s">
        <v>724</v>
      </c>
      <c r="AG1401">
        <v>5</v>
      </c>
      <c r="AH1401">
        <v>9</v>
      </c>
      <c r="AI1401">
        <v>10</v>
      </c>
      <c r="AJ1401">
        <v>10</v>
      </c>
      <c r="AK1401" s="21" t="s">
        <v>48</v>
      </c>
      <c r="AL1401" t="b">
        <v>0</v>
      </c>
      <c r="AM1401" t="b">
        <v>0</v>
      </c>
      <c r="AN1401">
        <v>50</v>
      </c>
      <c r="AO1401">
        <v>0</v>
      </c>
      <c r="AP1401">
        <v>2000</v>
      </c>
      <c r="AQ1401" s="21" t="s">
        <v>330</v>
      </c>
      <c r="AR1401" s="21"/>
      <c r="AS1401" t="b">
        <v>0</v>
      </c>
      <c r="AT1401" s="21"/>
      <c r="AU1401" s="21"/>
      <c r="AV1401" s="21" t="s">
        <v>375</v>
      </c>
      <c r="AW1401" s="21"/>
      <c r="AX1401" s="21"/>
      <c r="AY1401" s="21"/>
      <c r="BA1401">
        <v>1</v>
      </c>
      <c r="BB1401" s="21"/>
      <c r="BC1401">
        <v>16436871</v>
      </c>
      <c r="BI1401" s="21"/>
    </row>
    <row r="1402" spans="1:61" x14ac:dyDescent="0.25">
      <c r="A1402" t="str">
        <f>VLOOKUP(ObjectiveData[[#This Row],[Template ID]],ID_Conversion[],3,FALSE)</f>
        <v>VMAT</v>
      </c>
      <c r="B1402" t="str">
        <f>VLOOKUP(ObjectiveData[[#This Row],[Template ID]],ID_Conversion[],6,FALSE)</f>
        <v>H&amp;N</v>
      </c>
      <c r="C1402" s="15">
        <f>VLOOKUP(ObjectiveData[[#This Row],[Last Modified]],Date_Conversion[],13,FALSE)</f>
        <v>43425.4452662037</v>
      </c>
      <c r="D1402" s="15" t="str">
        <f>VLOOKUP(ObjectiveData[[#This Row],[Template ID]],ObjectiveFiles[],3,FALSE)</f>
        <v>ObjectiveTemplate_5923.xml</v>
      </c>
      <c r="E1402">
        <v>1.7</v>
      </c>
      <c r="F1402" s="21" t="s">
        <v>198</v>
      </c>
      <c r="G1402" s="21" t="s">
        <v>9</v>
      </c>
      <c r="H1402" s="21" t="s">
        <v>14</v>
      </c>
      <c r="I1402" s="21"/>
      <c r="J1402" s="21"/>
      <c r="K1402" s="21" t="s">
        <v>23</v>
      </c>
      <c r="L1402" s="21"/>
      <c r="M1402" s="21" t="s">
        <v>790</v>
      </c>
      <c r="N1402" s="21" t="s">
        <v>662</v>
      </c>
      <c r="O1402" s="21" t="s">
        <v>41</v>
      </c>
      <c r="P1402" t="b">
        <v>0</v>
      </c>
      <c r="Q1402" t="b">
        <v>0</v>
      </c>
      <c r="R1402" t="b">
        <v>0</v>
      </c>
      <c r="S1402">
        <v>40</v>
      </c>
      <c r="T1402">
        <v>30</v>
      </c>
      <c r="U1402">
        <v>0</v>
      </c>
      <c r="V1402" s="21" t="s">
        <v>49</v>
      </c>
      <c r="W1402">
        <v>1000</v>
      </c>
      <c r="X1402">
        <v>100</v>
      </c>
      <c r="Y1402" t="b">
        <v>1</v>
      </c>
      <c r="Z1402">
        <v>100</v>
      </c>
      <c r="AA1402">
        <v>1</v>
      </c>
      <c r="AB1402">
        <v>105</v>
      </c>
      <c r="AC1402">
        <v>60</v>
      </c>
      <c r="AD1402">
        <v>0.05</v>
      </c>
      <c r="AE1402" t="b">
        <v>1</v>
      </c>
      <c r="AF1402" s="21" t="s">
        <v>724</v>
      </c>
      <c r="AG1402">
        <v>5</v>
      </c>
      <c r="AH1402">
        <v>9</v>
      </c>
      <c r="AI1402">
        <v>10</v>
      </c>
      <c r="AJ1402">
        <v>10</v>
      </c>
      <c r="AK1402" s="21" t="s">
        <v>48</v>
      </c>
      <c r="AL1402" t="b">
        <v>0</v>
      </c>
      <c r="AM1402" t="b">
        <v>0</v>
      </c>
      <c r="AN1402">
        <v>50</v>
      </c>
      <c r="AO1402">
        <v>0</v>
      </c>
      <c r="AP1402">
        <v>2000</v>
      </c>
      <c r="AQ1402" s="21" t="s">
        <v>331</v>
      </c>
      <c r="AR1402" s="21"/>
      <c r="AS1402" t="b">
        <v>0</v>
      </c>
      <c r="AT1402" s="21"/>
      <c r="AU1402" s="21"/>
      <c r="AV1402" s="21" t="s">
        <v>375</v>
      </c>
      <c r="AW1402" s="21"/>
      <c r="AX1402" s="21"/>
      <c r="AY1402" s="21"/>
      <c r="BB1402" s="21"/>
      <c r="BC1402">
        <v>15128749</v>
      </c>
      <c r="BI1402" s="21"/>
    </row>
    <row r="1403" spans="1:61" x14ac:dyDescent="0.25">
      <c r="A1403" t="str">
        <f>VLOOKUP(ObjectiveData[[#This Row],[Template ID]],ID_Conversion[],3,FALSE)</f>
        <v>VMAT</v>
      </c>
      <c r="B1403" t="str">
        <f>VLOOKUP(ObjectiveData[[#This Row],[Template ID]],ID_Conversion[],6,FALSE)</f>
        <v>H&amp;N</v>
      </c>
      <c r="C1403" s="15">
        <f>VLOOKUP(ObjectiveData[[#This Row],[Last Modified]],Date_Conversion[],13,FALSE)</f>
        <v>43425.4452662037</v>
      </c>
      <c r="D1403" s="15" t="str">
        <f>VLOOKUP(ObjectiveData[[#This Row],[Template ID]],ObjectiveFiles[],3,FALSE)</f>
        <v>ObjectiveTemplate_5923.xml</v>
      </c>
      <c r="E1403">
        <v>1.7</v>
      </c>
      <c r="F1403" s="21" t="s">
        <v>198</v>
      </c>
      <c r="G1403" s="21" t="s">
        <v>9</v>
      </c>
      <c r="H1403" s="21" t="s">
        <v>14</v>
      </c>
      <c r="I1403" s="21"/>
      <c r="J1403" s="21"/>
      <c r="K1403" s="21" t="s">
        <v>23</v>
      </c>
      <c r="L1403" s="21"/>
      <c r="M1403" s="21" t="s">
        <v>790</v>
      </c>
      <c r="N1403" s="21" t="s">
        <v>662</v>
      </c>
      <c r="O1403" s="21" t="s">
        <v>41</v>
      </c>
      <c r="P1403" t="b">
        <v>0</v>
      </c>
      <c r="Q1403" t="b">
        <v>0</v>
      </c>
      <c r="R1403" t="b">
        <v>0</v>
      </c>
      <c r="S1403">
        <v>40</v>
      </c>
      <c r="T1403">
        <v>30</v>
      </c>
      <c r="U1403">
        <v>0</v>
      </c>
      <c r="V1403" s="21" t="s">
        <v>49</v>
      </c>
      <c r="W1403">
        <v>1000</v>
      </c>
      <c r="X1403">
        <v>100</v>
      </c>
      <c r="Y1403" t="b">
        <v>1</v>
      </c>
      <c r="Z1403">
        <v>100</v>
      </c>
      <c r="AA1403">
        <v>1</v>
      </c>
      <c r="AB1403">
        <v>105</v>
      </c>
      <c r="AC1403">
        <v>60</v>
      </c>
      <c r="AD1403">
        <v>0.05</v>
      </c>
      <c r="AE1403" t="b">
        <v>1</v>
      </c>
      <c r="AF1403" s="21" t="s">
        <v>724</v>
      </c>
      <c r="AG1403">
        <v>5</v>
      </c>
      <c r="AH1403">
        <v>9</v>
      </c>
      <c r="AI1403">
        <v>10</v>
      </c>
      <c r="AJ1403">
        <v>10</v>
      </c>
      <c r="AK1403" s="21" t="s">
        <v>48</v>
      </c>
      <c r="AL1403" t="b">
        <v>0</v>
      </c>
      <c r="AM1403" t="b">
        <v>0</v>
      </c>
      <c r="AN1403">
        <v>50</v>
      </c>
      <c r="AO1403">
        <v>0</v>
      </c>
      <c r="AP1403">
        <v>2000</v>
      </c>
      <c r="AQ1403" s="21" t="s">
        <v>332</v>
      </c>
      <c r="AR1403" s="21"/>
      <c r="AS1403" t="b">
        <v>0</v>
      </c>
      <c r="AT1403" s="21"/>
      <c r="AU1403" s="21"/>
      <c r="AV1403" s="21" t="s">
        <v>375</v>
      </c>
      <c r="AW1403" s="21"/>
      <c r="AX1403" s="21"/>
      <c r="AY1403" s="21"/>
      <c r="BA1403">
        <v>2.3377300000000001</v>
      </c>
      <c r="BB1403" s="21"/>
      <c r="BC1403">
        <v>2263842</v>
      </c>
      <c r="BI1403" s="21"/>
    </row>
    <row r="1404" spans="1:61" x14ac:dyDescent="0.25">
      <c r="A1404" t="str">
        <f>VLOOKUP(ObjectiveData[[#This Row],[Template ID]],ID_Conversion[],3,FALSE)</f>
        <v>VMAT</v>
      </c>
      <c r="B1404" t="str">
        <f>VLOOKUP(ObjectiveData[[#This Row],[Template ID]],ID_Conversion[],6,FALSE)</f>
        <v>H&amp;N</v>
      </c>
      <c r="C1404" s="15">
        <f>VLOOKUP(ObjectiveData[[#This Row],[Last Modified]],Date_Conversion[],13,FALSE)</f>
        <v>43425.4452662037</v>
      </c>
      <c r="D1404" s="15" t="str">
        <f>VLOOKUP(ObjectiveData[[#This Row],[Template ID]],ObjectiveFiles[],3,FALSE)</f>
        <v>ObjectiveTemplate_5923.xml</v>
      </c>
      <c r="E1404">
        <v>1.7</v>
      </c>
      <c r="F1404" s="21" t="s">
        <v>198</v>
      </c>
      <c r="G1404" s="21" t="s">
        <v>9</v>
      </c>
      <c r="H1404" s="21" t="s">
        <v>14</v>
      </c>
      <c r="I1404" s="21"/>
      <c r="J1404" s="21"/>
      <c r="K1404" s="21" t="s">
        <v>23</v>
      </c>
      <c r="L1404" s="21"/>
      <c r="M1404" s="21" t="s">
        <v>790</v>
      </c>
      <c r="N1404" s="21" t="s">
        <v>662</v>
      </c>
      <c r="O1404" s="21" t="s">
        <v>41</v>
      </c>
      <c r="P1404" t="b">
        <v>0</v>
      </c>
      <c r="Q1404" t="b">
        <v>0</v>
      </c>
      <c r="R1404" t="b">
        <v>0</v>
      </c>
      <c r="S1404">
        <v>40</v>
      </c>
      <c r="T1404">
        <v>30</v>
      </c>
      <c r="U1404">
        <v>0</v>
      </c>
      <c r="V1404" s="21" t="s">
        <v>49</v>
      </c>
      <c r="W1404">
        <v>1000</v>
      </c>
      <c r="X1404">
        <v>100</v>
      </c>
      <c r="Y1404" t="b">
        <v>1</v>
      </c>
      <c r="Z1404">
        <v>100</v>
      </c>
      <c r="AA1404">
        <v>1</v>
      </c>
      <c r="AB1404">
        <v>105</v>
      </c>
      <c r="AC1404">
        <v>60</v>
      </c>
      <c r="AD1404">
        <v>0.05</v>
      </c>
      <c r="AE1404" t="b">
        <v>1</v>
      </c>
      <c r="AF1404" s="21" t="s">
        <v>724</v>
      </c>
      <c r="AG1404">
        <v>5</v>
      </c>
      <c r="AH1404">
        <v>9</v>
      </c>
      <c r="AI1404">
        <v>10</v>
      </c>
      <c r="AJ1404">
        <v>10</v>
      </c>
      <c r="AK1404" s="21" t="s">
        <v>48</v>
      </c>
      <c r="AL1404" t="b">
        <v>0</v>
      </c>
      <c r="AM1404" t="b">
        <v>0</v>
      </c>
      <c r="AN1404">
        <v>50</v>
      </c>
      <c r="AO1404">
        <v>0</v>
      </c>
      <c r="AP1404">
        <v>2000</v>
      </c>
      <c r="AQ1404" s="21" t="s">
        <v>333</v>
      </c>
      <c r="AR1404" s="21"/>
      <c r="AS1404" t="b">
        <v>0</v>
      </c>
      <c r="AT1404" s="21"/>
      <c r="AU1404" s="21"/>
      <c r="AV1404" s="21" t="s">
        <v>375</v>
      </c>
      <c r="AW1404" s="21"/>
      <c r="AX1404" s="21"/>
      <c r="AY1404" s="21"/>
      <c r="BA1404">
        <v>3</v>
      </c>
      <c r="BB1404" s="21"/>
      <c r="BC1404">
        <v>8388352</v>
      </c>
      <c r="BI1404" s="21"/>
    </row>
    <row r="1405" spans="1:61" x14ac:dyDescent="0.25">
      <c r="A1405" t="str">
        <f>VLOOKUP(ObjectiveData[[#This Row],[Template ID]],ID_Conversion[],3,FALSE)</f>
        <v>VMAT</v>
      </c>
      <c r="B1405" t="str">
        <f>VLOOKUP(ObjectiveData[[#This Row],[Template ID]],ID_Conversion[],6,FALSE)</f>
        <v>H&amp;N</v>
      </c>
      <c r="C1405" s="15">
        <f>VLOOKUP(ObjectiveData[[#This Row],[Last Modified]],Date_Conversion[],13,FALSE)</f>
        <v>43425.4452662037</v>
      </c>
      <c r="D1405" s="15" t="str">
        <f>VLOOKUP(ObjectiveData[[#This Row],[Template ID]],ObjectiveFiles[],3,FALSE)</f>
        <v>ObjectiveTemplate_5923.xml</v>
      </c>
      <c r="E1405">
        <v>1.7</v>
      </c>
      <c r="F1405" s="21" t="s">
        <v>198</v>
      </c>
      <c r="G1405" s="21" t="s">
        <v>9</v>
      </c>
      <c r="H1405" s="21" t="s">
        <v>14</v>
      </c>
      <c r="I1405" s="21"/>
      <c r="J1405" s="21"/>
      <c r="K1405" s="21" t="s">
        <v>23</v>
      </c>
      <c r="L1405" s="21"/>
      <c r="M1405" s="21" t="s">
        <v>790</v>
      </c>
      <c r="N1405" s="21" t="s">
        <v>662</v>
      </c>
      <c r="O1405" s="21" t="s">
        <v>41</v>
      </c>
      <c r="P1405" t="b">
        <v>0</v>
      </c>
      <c r="Q1405" t="b">
        <v>0</v>
      </c>
      <c r="R1405" t="b">
        <v>0</v>
      </c>
      <c r="S1405">
        <v>40</v>
      </c>
      <c r="T1405">
        <v>30</v>
      </c>
      <c r="U1405">
        <v>0</v>
      </c>
      <c r="V1405" s="21" t="s">
        <v>49</v>
      </c>
      <c r="W1405">
        <v>1000</v>
      </c>
      <c r="X1405">
        <v>100</v>
      </c>
      <c r="Y1405" t="b">
        <v>1</v>
      </c>
      <c r="Z1405">
        <v>100</v>
      </c>
      <c r="AA1405">
        <v>1</v>
      </c>
      <c r="AB1405">
        <v>105</v>
      </c>
      <c r="AC1405">
        <v>60</v>
      </c>
      <c r="AD1405">
        <v>0.05</v>
      </c>
      <c r="AE1405" t="b">
        <v>1</v>
      </c>
      <c r="AF1405" s="21" t="s">
        <v>724</v>
      </c>
      <c r="AG1405">
        <v>5</v>
      </c>
      <c r="AH1405">
        <v>9</v>
      </c>
      <c r="AI1405">
        <v>10</v>
      </c>
      <c r="AJ1405">
        <v>10</v>
      </c>
      <c r="AK1405" s="21" t="s">
        <v>48</v>
      </c>
      <c r="AL1405" t="b">
        <v>0</v>
      </c>
      <c r="AM1405" t="b">
        <v>0</v>
      </c>
      <c r="AN1405">
        <v>50</v>
      </c>
      <c r="AO1405">
        <v>0</v>
      </c>
      <c r="AP1405">
        <v>2000</v>
      </c>
      <c r="AQ1405" s="21" t="s">
        <v>334</v>
      </c>
      <c r="AR1405" s="21"/>
      <c r="AS1405" t="b">
        <v>0</v>
      </c>
      <c r="AT1405" s="21"/>
      <c r="AU1405" s="21"/>
      <c r="AV1405" s="21" t="s">
        <v>375</v>
      </c>
      <c r="AW1405" s="21"/>
      <c r="AX1405" s="21"/>
      <c r="AY1405" s="21"/>
      <c r="BB1405" s="21"/>
      <c r="BC1405">
        <v>3329330</v>
      </c>
      <c r="BI1405" s="21"/>
    </row>
    <row r="1406" spans="1:61" x14ac:dyDescent="0.25">
      <c r="A1406" t="str">
        <f>VLOOKUP(ObjectiveData[[#This Row],[Template ID]],ID_Conversion[],3,FALSE)</f>
        <v>VMAT</v>
      </c>
      <c r="B1406" t="str">
        <f>VLOOKUP(ObjectiveData[[#This Row],[Template ID]],ID_Conversion[],6,FALSE)</f>
        <v>H&amp;N</v>
      </c>
      <c r="C1406" s="15">
        <f>VLOOKUP(ObjectiveData[[#This Row],[Last Modified]],Date_Conversion[],13,FALSE)</f>
        <v>43425.4452662037</v>
      </c>
      <c r="D1406" s="15" t="str">
        <f>VLOOKUP(ObjectiveData[[#This Row],[Template ID]],ObjectiveFiles[],3,FALSE)</f>
        <v>ObjectiveTemplate_5923.xml</v>
      </c>
      <c r="E1406">
        <v>1.7</v>
      </c>
      <c r="F1406" s="21" t="s">
        <v>198</v>
      </c>
      <c r="G1406" s="21" t="s">
        <v>9</v>
      </c>
      <c r="H1406" s="21" t="s">
        <v>14</v>
      </c>
      <c r="I1406" s="21"/>
      <c r="J1406" s="21"/>
      <c r="K1406" s="21" t="s">
        <v>23</v>
      </c>
      <c r="L1406" s="21"/>
      <c r="M1406" s="21" t="s">
        <v>790</v>
      </c>
      <c r="N1406" s="21" t="s">
        <v>662</v>
      </c>
      <c r="O1406" s="21" t="s">
        <v>41</v>
      </c>
      <c r="P1406" t="b">
        <v>0</v>
      </c>
      <c r="Q1406" t="b">
        <v>0</v>
      </c>
      <c r="R1406" t="b">
        <v>0</v>
      </c>
      <c r="S1406">
        <v>40</v>
      </c>
      <c r="T1406">
        <v>30</v>
      </c>
      <c r="U1406">
        <v>0</v>
      </c>
      <c r="V1406" s="21" t="s">
        <v>49</v>
      </c>
      <c r="W1406">
        <v>1000</v>
      </c>
      <c r="X1406">
        <v>100</v>
      </c>
      <c r="Y1406" t="b">
        <v>1</v>
      </c>
      <c r="Z1406">
        <v>100</v>
      </c>
      <c r="AA1406">
        <v>1</v>
      </c>
      <c r="AB1406">
        <v>105</v>
      </c>
      <c r="AC1406">
        <v>60</v>
      </c>
      <c r="AD1406">
        <v>0.05</v>
      </c>
      <c r="AE1406" t="b">
        <v>1</v>
      </c>
      <c r="AF1406" s="21" t="s">
        <v>724</v>
      </c>
      <c r="AG1406">
        <v>5</v>
      </c>
      <c r="AH1406">
        <v>9</v>
      </c>
      <c r="AI1406">
        <v>10</v>
      </c>
      <c r="AJ1406">
        <v>10</v>
      </c>
      <c r="AK1406" s="21" t="s">
        <v>48</v>
      </c>
      <c r="AL1406" t="b">
        <v>0</v>
      </c>
      <c r="AM1406" t="b">
        <v>0</v>
      </c>
      <c r="AN1406">
        <v>50</v>
      </c>
      <c r="AO1406">
        <v>0</v>
      </c>
      <c r="AP1406">
        <v>2000</v>
      </c>
      <c r="AQ1406" s="21" t="s">
        <v>341</v>
      </c>
      <c r="AR1406" s="21"/>
      <c r="AS1406" t="b">
        <v>0</v>
      </c>
      <c r="AT1406" s="21"/>
      <c r="AU1406" s="21"/>
      <c r="AV1406" s="21" t="s">
        <v>375</v>
      </c>
      <c r="AW1406" s="21"/>
      <c r="AX1406" s="21"/>
      <c r="AY1406" s="21"/>
      <c r="BB1406" s="21"/>
      <c r="BC1406">
        <v>14822282</v>
      </c>
      <c r="BI1406" s="21"/>
    </row>
    <row r="1407" spans="1:61" x14ac:dyDescent="0.25">
      <c r="A1407" t="str">
        <f>VLOOKUP(ObjectiveData[[#This Row],[Template ID]],ID_Conversion[],3,FALSE)</f>
        <v>VMAT</v>
      </c>
      <c r="B1407" t="str">
        <f>VLOOKUP(ObjectiveData[[#This Row],[Template ID]],ID_Conversion[],6,FALSE)</f>
        <v>H&amp;N</v>
      </c>
      <c r="C1407" s="15">
        <f>VLOOKUP(ObjectiveData[[#This Row],[Last Modified]],Date_Conversion[],13,FALSE)</f>
        <v>43425.4452662037</v>
      </c>
      <c r="D1407" s="15" t="str">
        <f>VLOOKUP(ObjectiveData[[#This Row],[Template ID]],ObjectiveFiles[],3,FALSE)</f>
        <v>ObjectiveTemplate_5923.xml</v>
      </c>
      <c r="E1407">
        <v>1.7</v>
      </c>
      <c r="F1407" s="21" t="s">
        <v>198</v>
      </c>
      <c r="G1407" s="21" t="s">
        <v>9</v>
      </c>
      <c r="H1407" s="21" t="s">
        <v>14</v>
      </c>
      <c r="I1407" s="21"/>
      <c r="J1407" s="21"/>
      <c r="K1407" s="21" t="s">
        <v>23</v>
      </c>
      <c r="L1407" s="21"/>
      <c r="M1407" s="21" t="s">
        <v>790</v>
      </c>
      <c r="N1407" s="21" t="s">
        <v>662</v>
      </c>
      <c r="O1407" s="21" t="s">
        <v>41</v>
      </c>
      <c r="P1407" t="b">
        <v>0</v>
      </c>
      <c r="Q1407" t="b">
        <v>0</v>
      </c>
      <c r="R1407" t="b">
        <v>0</v>
      </c>
      <c r="S1407">
        <v>40</v>
      </c>
      <c r="T1407">
        <v>30</v>
      </c>
      <c r="U1407">
        <v>0</v>
      </c>
      <c r="V1407" s="21" t="s">
        <v>49</v>
      </c>
      <c r="W1407">
        <v>1000</v>
      </c>
      <c r="X1407">
        <v>100</v>
      </c>
      <c r="Y1407" t="b">
        <v>1</v>
      </c>
      <c r="Z1407">
        <v>100</v>
      </c>
      <c r="AA1407">
        <v>1</v>
      </c>
      <c r="AB1407">
        <v>105</v>
      </c>
      <c r="AC1407">
        <v>60</v>
      </c>
      <c r="AD1407">
        <v>0.05</v>
      </c>
      <c r="AE1407" t="b">
        <v>1</v>
      </c>
      <c r="AF1407" s="21" t="s">
        <v>724</v>
      </c>
      <c r="AG1407">
        <v>5</v>
      </c>
      <c r="AH1407">
        <v>9</v>
      </c>
      <c r="AI1407">
        <v>10</v>
      </c>
      <c r="AJ1407">
        <v>10</v>
      </c>
      <c r="AK1407" s="21" t="s">
        <v>48</v>
      </c>
      <c r="AL1407" t="b">
        <v>0</v>
      </c>
      <c r="AM1407" t="b">
        <v>0</v>
      </c>
      <c r="AN1407">
        <v>50</v>
      </c>
      <c r="AO1407">
        <v>0</v>
      </c>
      <c r="AP1407">
        <v>2000</v>
      </c>
      <c r="AQ1407" s="21" t="s">
        <v>342</v>
      </c>
      <c r="AR1407" s="21"/>
      <c r="AS1407" t="b">
        <v>0</v>
      </c>
      <c r="AT1407" s="21"/>
      <c r="AU1407" s="21"/>
      <c r="AV1407" s="21" t="s">
        <v>375</v>
      </c>
      <c r="AW1407" s="21"/>
      <c r="AX1407" s="21"/>
      <c r="AY1407" s="21"/>
      <c r="BB1407" s="21"/>
      <c r="BC1407">
        <v>42495</v>
      </c>
      <c r="BI1407" s="21"/>
    </row>
    <row r="1408" spans="1:61" x14ac:dyDescent="0.25">
      <c r="A1408" t="str">
        <f>VLOOKUP(ObjectiveData[[#This Row],[Template ID]],ID_Conversion[],3,FALSE)</f>
        <v>VMAT</v>
      </c>
      <c r="B1408" t="str">
        <f>VLOOKUP(ObjectiveData[[#This Row],[Template ID]],ID_Conversion[],6,FALSE)</f>
        <v>H&amp;N</v>
      </c>
      <c r="C1408" s="15">
        <f>VLOOKUP(ObjectiveData[[#This Row],[Last Modified]],Date_Conversion[],13,FALSE)</f>
        <v>43425.4452662037</v>
      </c>
      <c r="D1408" s="15" t="str">
        <f>VLOOKUP(ObjectiveData[[#This Row],[Template ID]],ObjectiveFiles[],3,FALSE)</f>
        <v>ObjectiveTemplate_5923.xml</v>
      </c>
      <c r="E1408">
        <v>1.7</v>
      </c>
      <c r="F1408" s="21" t="s">
        <v>198</v>
      </c>
      <c r="G1408" s="21" t="s">
        <v>9</v>
      </c>
      <c r="H1408" s="21" t="s">
        <v>14</v>
      </c>
      <c r="I1408" s="21"/>
      <c r="J1408" s="21"/>
      <c r="K1408" s="21" t="s">
        <v>23</v>
      </c>
      <c r="L1408" s="21"/>
      <c r="M1408" s="21" t="s">
        <v>790</v>
      </c>
      <c r="N1408" s="21" t="s">
        <v>662</v>
      </c>
      <c r="O1408" s="21" t="s">
        <v>41</v>
      </c>
      <c r="P1408" t="b">
        <v>0</v>
      </c>
      <c r="Q1408" t="b">
        <v>0</v>
      </c>
      <c r="R1408" t="b">
        <v>0</v>
      </c>
      <c r="S1408">
        <v>40</v>
      </c>
      <c r="T1408">
        <v>30</v>
      </c>
      <c r="U1408">
        <v>0</v>
      </c>
      <c r="V1408" s="21" t="s">
        <v>49</v>
      </c>
      <c r="W1408">
        <v>1000</v>
      </c>
      <c r="X1408">
        <v>100</v>
      </c>
      <c r="Y1408" t="b">
        <v>1</v>
      </c>
      <c r="Z1408">
        <v>100</v>
      </c>
      <c r="AA1408">
        <v>1</v>
      </c>
      <c r="AB1408">
        <v>105</v>
      </c>
      <c r="AC1408">
        <v>60</v>
      </c>
      <c r="AD1408">
        <v>0.05</v>
      </c>
      <c r="AE1408" t="b">
        <v>1</v>
      </c>
      <c r="AF1408" s="21" t="s">
        <v>724</v>
      </c>
      <c r="AG1408">
        <v>5</v>
      </c>
      <c r="AH1408">
        <v>9</v>
      </c>
      <c r="AI1408">
        <v>10</v>
      </c>
      <c r="AJ1408">
        <v>10</v>
      </c>
      <c r="AK1408" s="21" t="s">
        <v>48</v>
      </c>
      <c r="AL1408" t="b">
        <v>0</v>
      </c>
      <c r="AM1408" t="b">
        <v>0</v>
      </c>
      <c r="AN1408">
        <v>50</v>
      </c>
      <c r="AO1408">
        <v>0</v>
      </c>
      <c r="AP1408">
        <v>2000</v>
      </c>
      <c r="AQ1408" s="21" t="s">
        <v>345</v>
      </c>
      <c r="AR1408" s="21"/>
      <c r="AS1408" t="b">
        <v>0</v>
      </c>
      <c r="AT1408" s="21"/>
      <c r="AU1408" s="21"/>
      <c r="AV1408" s="21" t="s">
        <v>375</v>
      </c>
      <c r="AW1408" s="21"/>
      <c r="AX1408" s="21"/>
      <c r="AY1408" s="21"/>
      <c r="BB1408" s="21"/>
      <c r="BC1408">
        <v>16711935</v>
      </c>
      <c r="BI1408" s="21"/>
    </row>
    <row r="1409" spans="1:62" x14ac:dyDescent="0.25">
      <c r="A1409" t="str">
        <f>VLOOKUP(ObjectiveData[[#This Row],[Template ID]],ID_Conversion[],3,FALSE)</f>
        <v>VMAT</v>
      </c>
      <c r="B1409" t="str">
        <f>VLOOKUP(ObjectiveData[[#This Row],[Template ID]],ID_Conversion[],6,FALSE)</f>
        <v>H&amp;N</v>
      </c>
      <c r="C1409" s="15">
        <f>VLOOKUP(ObjectiveData[[#This Row],[Last Modified]],Date_Conversion[],13,FALSE)</f>
        <v>43425.4452662037</v>
      </c>
      <c r="D1409" s="15" t="str">
        <f>VLOOKUP(ObjectiveData[[#This Row],[Template ID]],ObjectiveFiles[],3,FALSE)</f>
        <v>ObjectiveTemplate_5923.xml</v>
      </c>
      <c r="E1409">
        <v>1.7</v>
      </c>
      <c r="F1409" s="21" t="s">
        <v>198</v>
      </c>
      <c r="G1409" s="21" t="s">
        <v>9</v>
      </c>
      <c r="H1409" s="21" t="s">
        <v>14</v>
      </c>
      <c r="I1409" s="21"/>
      <c r="J1409" s="21"/>
      <c r="K1409" s="21" t="s">
        <v>23</v>
      </c>
      <c r="L1409" s="21"/>
      <c r="M1409" s="21" t="s">
        <v>790</v>
      </c>
      <c r="N1409" s="21" t="s">
        <v>662</v>
      </c>
      <c r="O1409" s="21" t="s">
        <v>41</v>
      </c>
      <c r="P1409" t="b">
        <v>0</v>
      </c>
      <c r="Q1409" t="b">
        <v>0</v>
      </c>
      <c r="R1409" t="b">
        <v>0</v>
      </c>
      <c r="S1409">
        <v>40</v>
      </c>
      <c r="T1409">
        <v>30</v>
      </c>
      <c r="U1409">
        <v>0</v>
      </c>
      <c r="V1409" s="21" t="s">
        <v>49</v>
      </c>
      <c r="W1409">
        <v>1000</v>
      </c>
      <c r="X1409">
        <v>100</v>
      </c>
      <c r="Y1409" t="b">
        <v>1</v>
      </c>
      <c r="Z1409">
        <v>100</v>
      </c>
      <c r="AA1409">
        <v>1</v>
      </c>
      <c r="AB1409">
        <v>105</v>
      </c>
      <c r="AC1409">
        <v>60</v>
      </c>
      <c r="AD1409">
        <v>0.05</v>
      </c>
      <c r="AE1409" t="b">
        <v>1</v>
      </c>
      <c r="AF1409" s="21" t="s">
        <v>724</v>
      </c>
      <c r="AG1409">
        <v>5</v>
      </c>
      <c r="AH1409">
        <v>9</v>
      </c>
      <c r="AI1409">
        <v>10</v>
      </c>
      <c r="AJ1409">
        <v>10</v>
      </c>
      <c r="AK1409" s="21" t="s">
        <v>48</v>
      </c>
      <c r="AL1409" t="b">
        <v>0</v>
      </c>
      <c r="AM1409" t="b">
        <v>0</v>
      </c>
      <c r="AN1409">
        <v>50</v>
      </c>
      <c r="AO1409">
        <v>0</v>
      </c>
      <c r="AP1409">
        <v>2000</v>
      </c>
      <c r="AQ1409" s="21" t="s">
        <v>251</v>
      </c>
      <c r="AR1409" s="21"/>
      <c r="AS1409" t="b">
        <v>0</v>
      </c>
      <c r="AT1409" s="21"/>
      <c r="AU1409" s="21"/>
      <c r="AV1409" s="21" t="s">
        <v>244</v>
      </c>
      <c r="AW1409" s="21"/>
      <c r="AX1409" s="21"/>
      <c r="AY1409" s="21"/>
      <c r="BA1409">
        <v>1</v>
      </c>
      <c r="BB1409" s="21"/>
      <c r="BC1409">
        <v>16776960</v>
      </c>
      <c r="BI1409" s="21"/>
    </row>
    <row r="1410" spans="1:62" x14ac:dyDescent="0.25">
      <c r="A1410" t="str">
        <f>VLOOKUP(ObjectiveData[[#This Row],[Template ID]],ID_Conversion[],3,FALSE)</f>
        <v>VMAT</v>
      </c>
      <c r="B1410" t="str">
        <f>VLOOKUP(ObjectiveData[[#This Row],[Template ID]],ID_Conversion[],6,FALSE)</f>
        <v>H&amp;N</v>
      </c>
      <c r="C1410" s="15">
        <f>VLOOKUP(ObjectiveData[[#This Row],[Last Modified]],Date_Conversion[],13,FALSE)</f>
        <v>43425.4452662037</v>
      </c>
      <c r="D1410" s="15" t="str">
        <f>VLOOKUP(ObjectiveData[[#This Row],[Template ID]],ObjectiveFiles[],3,FALSE)</f>
        <v>ObjectiveTemplate_5923.xml</v>
      </c>
      <c r="E1410">
        <v>1.7</v>
      </c>
      <c r="F1410" s="21" t="s">
        <v>198</v>
      </c>
      <c r="G1410" s="21" t="s">
        <v>9</v>
      </c>
      <c r="H1410" s="21" t="s">
        <v>14</v>
      </c>
      <c r="I1410" s="21"/>
      <c r="J1410" s="21"/>
      <c r="K1410" s="21" t="s">
        <v>23</v>
      </c>
      <c r="L1410" s="21"/>
      <c r="M1410" s="21" t="s">
        <v>790</v>
      </c>
      <c r="N1410" s="21" t="s">
        <v>662</v>
      </c>
      <c r="O1410" s="21" t="s">
        <v>41</v>
      </c>
      <c r="P1410" t="b">
        <v>0</v>
      </c>
      <c r="Q1410" t="b">
        <v>0</v>
      </c>
      <c r="R1410" t="b">
        <v>0</v>
      </c>
      <c r="S1410">
        <v>40</v>
      </c>
      <c r="T1410">
        <v>30</v>
      </c>
      <c r="U1410">
        <v>0</v>
      </c>
      <c r="V1410" s="21" t="s">
        <v>49</v>
      </c>
      <c r="W1410">
        <v>1000</v>
      </c>
      <c r="X1410">
        <v>100</v>
      </c>
      <c r="Y1410" t="b">
        <v>1</v>
      </c>
      <c r="Z1410">
        <v>100</v>
      </c>
      <c r="AA1410">
        <v>1</v>
      </c>
      <c r="AB1410">
        <v>105</v>
      </c>
      <c r="AC1410">
        <v>60</v>
      </c>
      <c r="AD1410">
        <v>0.05</v>
      </c>
      <c r="AE1410" t="b">
        <v>1</v>
      </c>
      <c r="AF1410" s="21" t="s">
        <v>724</v>
      </c>
      <c r="AG1410">
        <v>5</v>
      </c>
      <c r="AH1410">
        <v>9</v>
      </c>
      <c r="AI1410">
        <v>10</v>
      </c>
      <c r="AJ1410">
        <v>10</v>
      </c>
      <c r="AK1410" s="21" t="s">
        <v>48</v>
      </c>
      <c r="AL1410" t="b">
        <v>0</v>
      </c>
      <c r="AM1410" t="b">
        <v>0</v>
      </c>
      <c r="AN1410">
        <v>50</v>
      </c>
      <c r="AO1410">
        <v>0</v>
      </c>
      <c r="AP1410">
        <v>2000</v>
      </c>
      <c r="AQ1410" s="21" t="s">
        <v>372</v>
      </c>
      <c r="AR1410" s="21"/>
      <c r="AS1410" t="b">
        <v>0</v>
      </c>
      <c r="AT1410" s="21"/>
      <c r="AU1410" s="21"/>
      <c r="AV1410" s="21" t="s">
        <v>503</v>
      </c>
      <c r="AW1410" s="21"/>
      <c r="AX1410" s="21"/>
      <c r="AY1410" s="21"/>
      <c r="BB1410" s="21"/>
      <c r="BC1410">
        <v>14524637</v>
      </c>
      <c r="BI1410" s="21"/>
    </row>
    <row r="1411" spans="1:62" x14ac:dyDescent="0.25">
      <c r="A1411" t="str">
        <f>VLOOKUP(ObjectiveData[[#This Row],[Template ID]],ID_Conversion[],3,FALSE)</f>
        <v>VMAT</v>
      </c>
      <c r="B1411" t="str">
        <f>VLOOKUP(ObjectiveData[[#This Row],[Template ID]],ID_Conversion[],6,FALSE)</f>
        <v>H&amp;N</v>
      </c>
      <c r="C1411" s="15">
        <f>VLOOKUP(ObjectiveData[[#This Row],[Last Modified]],Date_Conversion[],13,FALSE)</f>
        <v>43425.4452662037</v>
      </c>
      <c r="D1411" s="15" t="str">
        <f>VLOOKUP(ObjectiveData[[#This Row],[Template ID]],ObjectiveFiles[],3,FALSE)</f>
        <v>ObjectiveTemplate_5923.xml</v>
      </c>
      <c r="E1411">
        <v>1.7</v>
      </c>
      <c r="F1411" s="21" t="s">
        <v>198</v>
      </c>
      <c r="G1411" s="21" t="s">
        <v>9</v>
      </c>
      <c r="H1411" s="21" t="s">
        <v>14</v>
      </c>
      <c r="I1411" s="21"/>
      <c r="J1411" s="21"/>
      <c r="K1411" s="21" t="s">
        <v>23</v>
      </c>
      <c r="L1411" s="21"/>
      <c r="M1411" s="21" t="s">
        <v>790</v>
      </c>
      <c r="N1411" s="21" t="s">
        <v>662</v>
      </c>
      <c r="O1411" s="21" t="s">
        <v>41</v>
      </c>
      <c r="P1411" t="b">
        <v>0</v>
      </c>
      <c r="Q1411" t="b">
        <v>0</v>
      </c>
      <c r="R1411" t="b">
        <v>0</v>
      </c>
      <c r="S1411">
        <v>40</v>
      </c>
      <c r="T1411">
        <v>30</v>
      </c>
      <c r="U1411">
        <v>0</v>
      </c>
      <c r="V1411" s="21" t="s">
        <v>49</v>
      </c>
      <c r="W1411">
        <v>1000</v>
      </c>
      <c r="X1411">
        <v>100</v>
      </c>
      <c r="Y1411" t="b">
        <v>1</v>
      </c>
      <c r="Z1411">
        <v>100</v>
      </c>
      <c r="AA1411">
        <v>1</v>
      </c>
      <c r="AB1411">
        <v>105</v>
      </c>
      <c r="AC1411">
        <v>60</v>
      </c>
      <c r="AD1411">
        <v>0.05</v>
      </c>
      <c r="AE1411" t="b">
        <v>1</v>
      </c>
      <c r="AF1411" s="21" t="s">
        <v>724</v>
      </c>
      <c r="AG1411">
        <v>5</v>
      </c>
      <c r="AH1411">
        <v>9</v>
      </c>
      <c r="AI1411">
        <v>10</v>
      </c>
      <c r="AJ1411">
        <v>10</v>
      </c>
      <c r="AK1411" s="21" t="s">
        <v>48</v>
      </c>
      <c r="AL1411" t="b">
        <v>0</v>
      </c>
      <c r="AM1411" t="b">
        <v>0</v>
      </c>
      <c r="AN1411">
        <v>50</v>
      </c>
      <c r="AO1411">
        <v>0</v>
      </c>
      <c r="AP1411">
        <v>2000</v>
      </c>
      <c r="AQ1411" s="21" t="s">
        <v>324</v>
      </c>
      <c r="AR1411" s="21"/>
      <c r="AS1411" t="b">
        <v>0</v>
      </c>
      <c r="AT1411" s="21"/>
      <c r="AU1411" s="21"/>
      <c r="AV1411" s="21" t="s">
        <v>503</v>
      </c>
      <c r="AW1411" s="21"/>
      <c r="AX1411" s="21"/>
      <c r="AY1411" s="21"/>
      <c r="BA1411">
        <v>1.74664</v>
      </c>
      <c r="BB1411" s="21"/>
      <c r="BC1411">
        <v>8421376</v>
      </c>
      <c r="BD1411">
        <v>0</v>
      </c>
      <c r="BE1411">
        <v>0</v>
      </c>
      <c r="BF1411">
        <v>10</v>
      </c>
      <c r="BG1411">
        <v>20</v>
      </c>
      <c r="BH1411">
        <v>50</v>
      </c>
      <c r="BI1411" s="21"/>
      <c r="BJ1411">
        <v>0</v>
      </c>
    </row>
    <row r="1412" spans="1:62" x14ac:dyDescent="0.25">
      <c r="A1412" t="str">
        <f>VLOOKUP(ObjectiveData[[#This Row],[Template ID]],ID_Conversion[],3,FALSE)</f>
        <v>VMAT</v>
      </c>
      <c r="B1412" t="str">
        <f>VLOOKUP(ObjectiveData[[#This Row],[Template ID]],ID_Conversion[],6,FALSE)</f>
        <v>H&amp;N</v>
      </c>
      <c r="C1412" s="15">
        <f>VLOOKUP(ObjectiveData[[#This Row],[Last Modified]],Date_Conversion[],13,FALSE)</f>
        <v>43425.4452662037</v>
      </c>
      <c r="D1412" s="15" t="str">
        <f>VLOOKUP(ObjectiveData[[#This Row],[Template ID]],ObjectiveFiles[],3,FALSE)</f>
        <v>ObjectiveTemplate_5923.xml</v>
      </c>
      <c r="E1412">
        <v>1.7</v>
      </c>
      <c r="F1412" s="21" t="s">
        <v>198</v>
      </c>
      <c r="G1412" s="21" t="s">
        <v>9</v>
      </c>
      <c r="H1412" s="21" t="s">
        <v>14</v>
      </c>
      <c r="I1412" s="21"/>
      <c r="J1412" s="21"/>
      <c r="K1412" s="21" t="s">
        <v>23</v>
      </c>
      <c r="L1412" s="21"/>
      <c r="M1412" s="21" t="s">
        <v>790</v>
      </c>
      <c r="N1412" s="21" t="s">
        <v>662</v>
      </c>
      <c r="O1412" s="21" t="s">
        <v>41</v>
      </c>
      <c r="P1412" t="b">
        <v>0</v>
      </c>
      <c r="Q1412" t="b">
        <v>0</v>
      </c>
      <c r="R1412" t="b">
        <v>0</v>
      </c>
      <c r="S1412">
        <v>40</v>
      </c>
      <c r="T1412">
        <v>30</v>
      </c>
      <c r="U1412">
        <v>0</v>
      </c>
      <c r="V1412" s="21" t="s">
        <v>49</v>
      </c>
      <c r="W1412">
        <v>1000</v>
      </c>
      <c r="X1412">
        <v>100</v>
      </c>
      <c r="Y1412" t="b">
        <v>1</v>
      </c>
      <c r="Z1412">
        <v>100</v>
      </c>
      <c r="AA1412">
        <v>1</v>
      </c>
      <c r="AB1412">
        <v>105</v>
      </c>
      <c r="AC1412">
        <v>60</v>
      </c>
      <c r="AD1412">
        <v>0.05</v>
      </c>
      <c r="AE1412" t="b">
        <v>1</v>
      </c>
      <c r="AF1412" s="21" t="s">
        <v>724</v>
      </c>
      <c r="AG1412">
        <v>5</v>
      </c>
      <c r="AH1412">
        <v>9</v>
      </c>
      <c r="AI1412">
        <v>10</v>
      </c>
      <c r="AJ1412">
        <v>10</v>
      </c>
      <c r="AK1412" s="21" t="s">
        <v>48</v>
      </c>
      <c r="AL1412" t="b">
        <v>0</v>
      </c>
      <c r="AM1412" t="b">
        <v>0</v>
      </c>
      <c r="AN1412">
        <v>50</v>
      </c>
      <c r="AO1412">
        <v>0</v>
      </c>
      <c r="AP1412">
        <v>2000</v>
      </c>
      <c r="AQ1412" s="21" t="s">
        <v>324</v>
      </c>
      <c r="AR1412" s="21"/>
      <c r="AS1412" t="b">
        <v>0</v>
      </c>
      <c r="AT1412" s="21"/>
      <c r="AU1412" s="21"/>
      <c r="AV1412" s="21" t="s">
        <v>503</v>
      </c>
      <c r="AW1412" s="21"/>
      <c r="AX1412" s="21"/>
      <c r="AY1412" s="21"/>
      <c r="BA1412">
        <v>1.74664</v>
      </c>
      <c r="BB1412" s="21"/>
      <c r="BC1412">
        <v>8421376</v>
      </c>
      <c r="BD1412">
        <v>0</v>
      </c>
      <c r="BE1412">
        <v>0</v>
      </c>
      <c r="BF1412">
        <v>30</v>
      </c>
      <c r="BG1412">
        <v>5</v>
      </c>
      <c r="BH1412">
        <v>50</v>
      </c>
      <c r="BI1412" s="21"/>
      <c r="BJ1412">
        <v>0</v>
      </c>
    </row>
    <row r="1413" spans="1:62" x14ac:dyDescent="0.25">
      <c r="A1413" t="str">
        <f>VLOOKUP(ObjectiveData[[#This Row],[Template ID]],ID_Conversion[],3,FALSE)</f>
        <v>VMAT</v>
      </c>
      <c r="B1413" t="str">
        <f>VLOOKUP(ObjectiveData[[#This Row],[Template ID]],ID_Conversion[],6,FALSE)</f>
        <v>H&amp;N</v>
      </c>
      <c r="C1413" s="15">
        <f>VLOOKUP(ObjectiveData[[#This Row],[Last Modified]],Date_Conversion[],13,FALSE)</f>
        <v>43425.4452662037</v>
      </c>
      <c r="D1413" s="15" t="str">
        <f>VLOOKUP(ObjectiveData[[#This Row],[Template ID]],ObjectiveFiles[],3,FALSE)</f>
        <v>ObjectiveTemplate_5923.xml</v>
      </c>
      <c r="E1413">
        <v>1.7</v>
      </c>
      <c r="F1413" s="21" t="s">
        <v>198</v>
      </c>
      <c r="G1413" s="21" t="s">
        <v>9</v>
      </c>
      <c r="H1413" s="21" t="s">
        <v>14</v>
      </c>
      <c r="I1413" s="21"/>
      <c r="J1413" s="21"/>
      <c r="K1413" s="21" t="s">
        <v>23</v>
      </c>
      <c r="L1413" s="21"/>
      <c r="M1413" s="21" t="s">
        <v>790</v>
      </c>
      <c r="N1413" s="21" t="s">
        <v>662</v>
      </c>
      <c r="O1413" s="21" t="s">
        <v>41</v>
      </c>
      <c r="P1413" t="b">
        <v>0</v>
      </c>
      <c r="Q1413" t="b">
        <v>0</v>
      </c>
      <c r="R1413" t="b">
        <v>0</v>
      </c>
      <c r="S1413">
        <v>40</v>
      </c>
      <c r="T1413">
        <v>30</v>
      </c>
      <c r="U1413">
        <v>0</v>
      </c>
      <c r="V1413" s="21" t="s">
        <v>49</v>
      </c>
      <c r="W1413">
        <v>1000</v>
      </c>
      <c r="X1413">
        <v>100</v>
      </c>
      <c r="Y1413" t="b">
        <v>1</v>
      </c>
      <c r="Z1413">
        <v>100</v>
      </c>
      <c r="AA1413">
        <v>1</v>
      </c>
      <c r="AB1413">
        <v>105</v>
      </c>
      <c r="AC1413">
        <v>60</v>
      </c>
      <c r="AD1413">
        <v>0.05</v>
      </c>
      <c r="AE1413" t="b">
        <v>1</v>
      </c>
      <c r="AF1413" s="21" t="s">
        <v>724</v>
      </c>
      <c r="AG1413">
        <v>5</v>
      </c>
      <c r="AH1413">
        <v>9</v>
      </c>
      <c r="AI1413">
        <v>10</v>
      </c>
      <c r="AJ1413">
        <v>10</v>
      </c>
      <c r="AK1413" s="21" t="s">
        <v>48</v>
      </c>
      <c r="AL1413" t="b">
        <v>0</v>
      </c>
      <c r="AM1413" t="b">
        <v>0</v>
      </c>
      <c r="AN1413">
        <v>50</v>
      </c>
      <c r="AO1413">
        <v>0</v>
      </c>
      <c r="AP1413">
        <v>2000</v>
      </c>
      <c r="AQ1413" s="21" t="s">
        <v>324</v>
      </c>
      <c r="AR1413" s="21"/>
      <c r="AS1413" t="b">
        <v>0</v>
      </c>
      <c r="AT1413" s="21"/>
      <c r="AU1413" s="21"/>
      <c r="AV1413" s="21" t="s">
        <v>503</v>
      </c>
      <c r="AW1413" s="21"/>
      <c r="AX1413" s="21"/>
      <c r="AY1413" s="21"/>
      <c r="BA1413">
        <v>1.74664</v>
      </c>
      <c r="BB1413" s="21"/>
      <c r="BC1413">
        <v>8421376</v>
      </c>
      <c r="BD1413">
        <v>0</v>
      </c>
      <c r="BE1413">
        <v>0</v>
      </c>
      <c r="BF1413">
        <v>45</v>
      </c>
      <c r="BG1413">
        <v>2</v>
      </c>
      <c r="BH1413">
        <v>50</v>
      </c>
      <c r="BI1413" s="21"/>
      <c r="BJ1413">
        <v>0</v>
      </c>
    </row>
    <row r="1414" spans="1:62" x14ac:dyDescent="0.25">
      <c r="A1414" t="str">
        <f>VLOOKUP(ObjectiveData[[#This Row],[Template ID]],ID_Conversion[],3,FALSE)</f>
        <v>VMAT</v>
      </c>
      <c r="B1414" t="str">
        <f>VLOOKUP(ObjectiveData[[#This Row],[Template ID]],ID_Conversion[],6,FALSE)</f>
        <v>H&amp;N</v>
      </c>
      <c r="C1414" s="15">
        <f>VLOOKUP(ObjectiveData[[#This Row],[Last Modified]],Date_Conversion[],13,FALSE)</f>
        <v>43425.4452662037</v>
      </c>
      <c r="D1414" s="15" t="str">
        <f>VLOOKUP(ObjectiveData[[#This Row],[Template ID]],ObjectiveFiles[],3,FALSE)</f>
        <v>ObjectiveTemplate_5923.xml</v>
      </c>
      <c r="E1414">
        <v>1.7</v>
      </c>
      <c r="F1414" s="21" t="s">
        <v>198</v>
      </c>
      <c r="G1414" s="21" t="s">
        <v>9</v>
      </c>
      <c r="H1414" s="21" t="s">
        <v>14</v>
      </c>
      <c r="I1414" s="21"/>
      <c r="J1414" s="21"/>
      <c r="K1414" s="21" t="s">
        <v>23</v>
      </c>
      <c r="L1414" s="21"/>
      <c r="M1414" s="21" t="s">
        <v>790</v>
      </c>
      <c r="N1414" s="21" t="s">
        <v>662</v>
      </c>
      <c r="O1414" s="21" t="s">
        <v>41</v>
      </c>
      <c r="P1414" t="b">
        <v>0</v>
      </c>
      <c r="Q1414" t="b">
        <v>0</v>
      </c>
      <c r="R1414" t="b">
        <v>0</v>
      </c>
      <c r="S1414">
        <v>40</v>
      </c>
      <c r="T1414">
        <v>30</v>
      </c>
      <c r="U1414">
        <v>0</v>
      </c>
      <c r="V1414" s="21" t="s">
        <v>49</v>
      </c>
      <c r="W1414">
        <v>1000</v>
      </c>
      <c r="X1414">
        <v>100</v>
      </c>
      <c r="Y1414" t="b">
        <v>1</v>
      </c>
      <c r="Z1414">
        <v>100</v>
      </c>
      <c r="AA1414">
        <v>1</v>
      </c>
      <c r="AB1414">
        <v>105</v>
      </c>
      <c r="AC1414">
        <v>60</v>
      </c>
      <c r="AD1414">
        <v>0.05</v>
      </c>
      <c r="AE1414" t="b">
        <v>1</v>
      </c>
      <c r="AF1414" s="21" t="s">
        <v>724</v>
      </c>
      <c r="AG1414">
        <v>5</v>
      </c>
      <c r="AH1414">
        <v>9</v>
      </c>
      <c r="AI1414">
        <v>10</v>
      </c>
      <c r="AJ1414">
        <v>10</v>
      </c>
      <c r="AK1414" s="21" t="s">
        <v>48</v>
      </c>
      <c r="AL1414" t="b">
        <v>0</v>
      </c>
      <c r="AM1414" t="b">
        <v>0</v>
      </c>
      <c r="AN1414">
        <v>50</v>
      </c>
      <c r="AO1414">
        <v>0</v>
      </c>
      <c r="AP1414">
        <v>2000</v>
      </c>
      <c r="AQ1414" s="21" t="s">
        <v>325</v>
      </c>
      <c r="AR1414" s="21"/>
      <c r="AS1414" t="b">
        <v>0</v>
      </c>
      <c r="AT1414" s="21"/>
      <c r="AU1414" s="21"/>
      <c r="AV1414" s="21" t="s">
        <v>503</v>
      </c>
      <c r="AW1414" s="21"/>
      <c r="AX1414" s="21"/>
      <c r="AY1414" s="21"/>
      <c r="BA1414">
        <v>1.66466</v>
      </c>
      <c r="BB1414" s="21"/>
      <c r="BC1414">
        <v>55295</v>
      </c>
      <c r="BD1414">
        <v>0</v>
      </c>
      <c r="BE1414">
        <v>0</v>
      </c>
      <c r="BF1414">
        <v>10</v>
      </c>
      <c r="BG1414">
        <v>20</v>
      </c>
      <c r="BH1414">
        <v>50</v>
      </c>
      <c r="BI1414" s="21"/>
      <c r="BJ1414">
        <v>0</v>
      </c>
    </row>
    <row r="1415" spans="1:62" x14ac:dyDescent="0.25">
      <c r="A1415" t="str">
        <f>VLOOKUP(ObjectiveData[[#This Row],[Template ID]],ID_Conversion[],3,FALSE)</f>
        <v>VMAT</v>
      </c>
      <c r="B1415" t="str">
        <f>VLOOKUP(ObjectiveData[[#This Row],[Template ID]],ID_Conversion[],6,FALSE)</f>
        <v>H&amp;N</v>
      </c>
      <c r="C1415" s="15">
        <f>VLOOKUP(ObjectiveData[[#This Row],[Last Modified]],Date_Conversion[],13,FALSE)</f>
        <v>43425.4452662037</v>
      </c>
      <c r="D1415" s="15" t="str">
        <f>VLOOKUP(ObjectiveData[[#This Row],[Template ID]],ObjectiveFiles[],3,FALSE)</f>
        <v>ObjectiveTemplate_5923.xml</v>
      </c>
      <c r="E1415">
        <v>1.7</v>
      </c>
      <c r="F1415" s="21" t="s">
        <v>198</v>
      </c>
      <c r="G1415" s="21" t="s">
        <v>9</v>
      </c>
      <c r="H1415" s="21" t="s">
        <v>14</v>
      </c>
      <c r="I1415" s="21"/>
      <c r="J1415" s="21"/>
      <c r="K1415" s="21" t="s">
        <v>23</v>
      </c>
      <c r="L1415" s="21"/>
      <c r="M1415" s="21" t="s">
        <v>790</v>
      </c>
      <c r="N1415" s="21" t="s">
        <v>662</v>
      </c>
      <c r="O1415" s="21" t="s">
        <v>41</v>
      </c>
      <c r="P1415" t="b">
        <v>0</v>
      </c>
      <c r="Q1415" t="b">
        <v>0</v>
      </c>
      <c r="R1415" t="b">
        <v>0</v>
      </c>
      <c r="S1415">
        <v>40</v>
      </c>
      <c r="T1415">
        <v>30</v>
      </c>
      <c r="U1415">
        <v>0</v>
      </c>
      <c r="V1415" s="21" t="s">
        <v>49</v>
      </c>
      <c r="W1415">
        <v>1000</v>
      </c>
      <c r="X1415">
        <v>100</v>
      </c>
      <c r="Y1415" t="b">
        <v>1</v>
      </c>
      <c r="Z1415">
        <v>100</v>
      </c>
      <c r="AA1415">
        <v>1</v>
      </c>
      <c r="AB1415">
        <v>105</v>
      </c>
      <c r="AC1415">
        <v>60</v>
      </c>
      <c r="AD1415">
        <v>0.05</v>
      </c>
      <c r="AE1415" t="b">
        <v>1</v>
      </c>
      <c r="AF1415" s="21" t="s">
        <v>724</v>
      </c>
      <c r="AG1415">
        <v>5</v>
      </c>
      <c r="AH1415">
        <v>9</v>
      </c>
      <c r="AI1415">
        <v>10</v>
      </c>
      <c r="AJ1415">
        <v>10</v>
      </c>
      <c r="AK1415" s="21" t="s">
        <v>48</v>
      </c>
      <c r="AL1415" t="b">
        <v>0</v>
      </c>
      <c r="AM1415" t="b">
        <v>0</v>
      </c>
      <c r="AN1415">
        <v>50</v>
      </c>
      <c r="AO1415">
        <v>0</v>
      </c>
      <c r="AP1415">
        <v>2000</v>
      </c>
      <c r="AQ1415" s="21" t="s">
        <v>325</v>
      </c>
      <c r="AR1415" s="21"/>
      <c r="AS1415" t="b">
        <v>0</v>
      </c>
      <c r="AT1415" s="21"/>
      <c r="AU1415" s="21"/>
      <c r="AV1415" s="21" t="s">
        <v>503</v>
      </c>
      <c r="AW1415" s="21"/>
      <c r="AX1415" s="21"/>
      <c r="AY1415" s="21"/>
      <c r="BA1415">
        <v>1.66466</v>
      </c>
      <c r="BB1415" s="21"/>
      <c r="BC1415">
        <v>55295</v>
      </c>
      <c r="BD1415">
        <v>0</v>
      </c>
      <c r="BE1415">
        <v>0</v>
      </c>
      <c r="BF1415">
        <v>30</v>
      </c>
      <c r="BG1415">
        <v>5</v>
      </c>
      <c r="BH1415">
        <v>50</v>
      </c>
      <c r="BI1415" s="21"/>
      <c r="BJ1415">
        <v>0</v>
      </c>
    </row>
    <row r="1416" spans="1:62" x14ac:dyDescent="0.25">
      <c r="A1416" t="str">
        <f>VLOOKUP(ObjectiveData[[#This Row],[Template ID]],ID_Conversion[],3,FALSE)</f>
        <v>VMAT</v>
      </c>
      <c r="B1416" t="str">
        <f>VLOOKUP(ObjectiveData[[#This Row],[Template ID]],ID_Conversion[],6,FALSE)</f>
        <v>H&amp;N</v>
      </c>
      <c r="C1416" s="15">
        <f>VLOOKUP(ObjectiveData[[#This Row],[Last Modified]],Date_Conversion[],13,FALSE)</f>
        <v>43425.4452662037</v>
      </c>
      <c r="D1416" s="15" t="str">
        <f>VLOOKUP(ObjectiveData[[#This Row],[Template ID]],ObjectiveFiles[],3,FALSE)</f>
        <v>ObjectiveTemplate_5923.xml</v>
      </c>
      <c r="E1416">
        <v>1.7</v>
      </c>
      <c r="F1416" s="21" t="s">
        <v>198</v>
      </c>
      <c r="G1416" s="21" t="s">
        <v>9</v>
      </c>
      <c r="H1416" s="21" t="s">
        <v>14</v>
      </c>
      <c r="I1416" s="21"/>
      <c r="J1416" s="21"/>
      <c r="K1416" s="21" t="s">
        <v>23</v>
      </c>
      <c r="L1416" s="21"/>
      <c r="M1416" s="21" t="s">
        <v>790</v>
      </c>
      <c r="N1416" s="21" t="s">
        <v>662</v>
      </c>
      <c r="O1416" s="21" t="s">
        <v>41</v>
      </c>
      <c r="P1416" t="b">
        <v>0</v>
      </c>
      <c r="Q1416" t="b">
        <v>0</v>
      </c>
      <c r="R1416" t="b">
        <v>0</v>
      </c>
      <c r="S1416">
        <v>40</v>
      </c>
      <c r="T1416">
        <v>30</v>
      </c>
      <c r="U1416">
        <v>0</v>
      </c>
      <c r="V1416" s="21" t="s">
        <v>49</v>
      </c>
      <c r="W1416">
        <v>1000</v>
      </c>
      <c r="X1416">
        <v>100</v>
      </c>
      <c r="Y1416" t="b">
        <v>1</v>
      </c>
      <c r="Z1416">
        <v>100</v>
      </c>
      <c r="AA1416">
        <v>1</v>
      </c>
      <c r="AB1416">
        <v>105</v>
      </c>
      <c r="AC1416">
        <v>60</v>
      </c>
      <c r="AD1416">
        <v>0.05</v>
      </c>
      <c r="AE1416" t="b">
        <v>1</v>
      </c>
      <c r="AF1416" s="21" t="s">
        <v>724</v>
      </c>
      <c r="AG1416">
        <v>5</v>
      </c>
      <c r="AH1416">
        <v>9</v>
      </c>
      <c r="AI1416">
        <v>10</v>
      </c>
      <c r="AJ1416">
        <v>10</v>
      </c>
      <c r="AK1416" s="21" t="s">
        <v>48</v>
      </c>
      <c r="AL1416" t="b">
        <v>0</v>
      </c>
      <c r="AM1416" t="b">
        <v>0</v>
      </c>
      <c r="AN1416">
        <v>50</v>
      </c>
      <c r="AO1416">
        <v>0</v>
      </c>
      <c r="AP1416">
        <v>2000</v>
      </c>
      <c r="AQ1416" s="21" t="s">
        <v>325</v>
      </c>
      <c r="AR1416" s="21"/>
      <c r="AS1416" t="b">
        <v>0</v>
      </c>
      <c r="AT1416" s="21"/>
      <c r="AU1416" s="21"/>
      <c r="AV1416" s="21" t="s">
        <v>503</v>
      </c>
      <c r="AW1416" s="21"/>
      <c r="AX1416" s="21"/>
      <c r="AY1416" s="21"/>
      <c r="BA1416">
        <v>1.66466</v>
      </c>
      <c r="BB1416" s="21"/>
      <c r="BC1416">
        <v>55295</v>
      </c>
      <c r="BD1416">
        <v>0</v>
      </c>
      <c r="BE1416">
        <v>0</v>
      </c>
      <c r="BF1416">
        <v>45</v>
      </c>
      <c r="BG1416">
        <v>2</v>
      </c>
      <c r="BH1416">
        <v>50</v>
      </c>
      <c r="BI1416" s="21"/>
      <c r="BJ1416">
        <v>0</v>
      </c>
    </row>
    <row r="1417" spans="1:62" x14ac:dyDescent="0.25">
      <c r="A1417" t="str">
        <f>VLOOKUP(ObjectiveData[[#This Row],[Template ID]],ID_Conversion[],3,FALSE)</f>
        <v>VMAT</v>
      </c>
      <c r="B1417" t="str">
        <f>VLOOKUP(ObjectiveData[[#This Row],[Template ID]],ID_Conversion[],6,FALSE)</f>
        <v>H&amp;N</v>
      </c>
      <c r="C1417" s="15">
        <f>VLOOKUP(ObjectiveData[[#This Row],[Last Modified]],Date_Conversion[],13,FALSE)</f>
        <v>43425.4452662037</v>
      </c>
      <c r="D1417" s="15" t="str">
        <f>VLOOKUP(ObjectiveData[[#This Row],[Template ID]],ObjectiveFiles[],3,FALSE)</f>
        <v>ObjectiveTemplate_5923.xml</v>
      </c>
      <c r="E1417">
        <v>1.7</v>
      </c>
      <c r="F1417" s="21" t="s">
        <v>198</v>
      </c>
      <c r="G1417" s="21" t="s">
        <v>9</v>
      </c>
      <c r="H1417" s="21" t="s">
        <v>14</v>
      </c>
      <c r="I1417" s="21"/>
      <c r="J1417" s="21"/>
      <c r="K1417" s="21" t="s">
        <v>23</v>
      </c>
      <c r="L1417" s="21"/>
      <c r="M1417" s="21" t="s">
        <v>790</v>
      </c>
      <c r="N1417" s="21" t="s">
        <v>662</v>
      </c>
      <c r="O1417" s="21" t="s">
        <v>41</v>
      </c>
      <c r="P1417" t="b">
        <v>0</v>
      </c>
      <c r="Q1417" t="b">
        <v>0</v>
      </c>
      <c r="R1417" t="b">
        <v>0</v>
      </c>
      <c r="S1417">
        <v>40</v>
      </c>
      <c r="T1417">
        <v>30</v>
      </c>
      <c r="U1417">
        <v>0</v>
      </c>
      <c r="V1417" s="21" t="s">
        <v>49</v>
      </c>
      <c r="W1417">
        <v>1000</v>
      </c>
      <c r="X1417">
        <v>100</v>
      </c>
      <c r="Y1417" t="b">
        <v>1</v>
      </c>
      <c r="Z1417">
        <v>100</v>
      </c>
      <c r="AA1417">
        <v>1</v>
      </c>
      <c r="AB1417">
        <v>105</v>
      </c>
      <c r="AC1417">
        <v>60</v>
      </c>
      <c r="AD1417">
        <v>0.05</v>
      </c>
      <c r="AE1417" t="b">
        <v>1</v>
      </c>
      <c r="AF1417" s="21" t="s">
        <v>724</v>
      </c>
      <c r="AG1417">
        <v>5</v>
      </c>
      <c r="AH1417">
        <v>9</v>
      </c>
      <c r="AI1417">
        <v>10</v>
      </c>
      <c r="AJ1417">
        <v>10</v>
      </c>
      <c r="AK1417" s="21" t="s">
        <v>48</v>
      </c>
      <c r="AL1417" t="b">
        <v>0</v>
      </c>
      <c r="AM1417" t="b">
        <v>0</v>
      </c>
      <c r="AN1417">
        <v>50</v>
      </c>
      <c r="AO1417">
        <v>0</v>
      </c>
      <c r="AP1417">
        <v>2000</v>
      </c>
      <c r="AQ1417" s="21" t="s">
        <v>359</v>
      </c>
      <c r="AR1417" s="21"/>
      <c r="AS1417" t="b">
        <v>0</v>
      </c>
      <c r="AT1417" s="21"/>
      <c r="AU1417" s="21"/>
      <c r="AV1417" s="21" t="s">
        <v>501</v>
      </c>
      <c r="AW1417" s="21"/>
      <c r="AX1417" s="21"/>
      <c r="AY1417" s="21"/>
      <c r="BB1417" s="21"/>
      <c r="BC1417">
        <v>49344</v>
      </c>
      <c r="BI1417" s="21"/>
    </row>
    <row r="1418" spans="1:62" x14ac:dyDescent="0.25">
      <c r="A1418" t="str">
        <f>VLOOKUP(ObjectiveData[[#This Row],[Template ID]],ID_Conversion[],3,FALSE)</f>
        <v>VMAT</v>
      </c>
      <c r="B1418" t="str">
        <f>VLOOKUP(ObjectiveData[[#This Row],[Template ID]],ID_Conversion[],6,FALSE)</f>
        <v>H&amp;N</v>
      </c>
      <c r="C1418" s="15">
        <f>VLOOKUP(ObjectiveData[[#This Row],[Last Modified]],Date_Conversion[],13,FALSE)</f>
        <v>43425.4452662037</v>
      </c>
      <c r="D1418" s="15" t="str">
        <f>VLOOKUP(ObjectiveData[[#This Row],[Template ID]],ObjectiveFiles[],3,FALSE)</f>
        <v>ObjectiveTemplate_5923.xml</v>
      </c>
      <c r="E1418">
        <v>1.7</v>
      </c>
      <c r="F1418" s="21" t="s">
        <v>198</v>
      </c>
      <c r="G1418" s="21" t="s">
        <v>9</v>
      </c>
      <c r="H1418" s="21" t="s">
        <v>14</v>
      </c>
      <c r="I1418" s="21"/>
      <c r="J1418" s="21"/>
      <c r="K1418" s="21" t="s">
        <v>23</v>
      </c>
      <c r="L1418" s="21"/>
      <c r="M1418" s="21" t="s">
        <v>790</v>
      </c>
      <c r="N1418" s="21" t="s">
        <v>662</v>
      </c>
      <c r="O1418" s="21" t="s">
        <v>41</v>
      </c>
      <c r="P1418" t="b">
        <v>0</v>
      </c>
      <c r="Q1418" t="b">
        <v>0</v>
      </c>
      <c r="R1418" t="b">
        <v>0</v>
      </c>
      <c r="S1418">
        <v>40</v>
      </c>
      <c r="T1418">
        <v>30</v>
      </c>
      <c r="U1418">
        <v>0</v>
      </c>
      <c r="V1418" s="21" t="s">
        <v>49</v>
      </c>
      <c r="W1418">
        <v>1000</v>
      </c>
      <c r="X1418">
        <v>100</v>
      </c>
      <c r="Y1418" t="b">
        <v>1</v>
      </c>
      <c r="Z1418">
        <v>100</v>
      </c>
      <c r="AA1418">
        <v>1</v>
      </c>
      <c r="AB1418">
        <v>105</v>
      </c>
      <c r="AC1418">
        <v>60</v>
      </c>
      <c r="AD1418">
        <v>0.05</v>
      </c>
      <c r="AE1418" t="b">
        <v>1</v>
      </c>
      <c r="AF1418" s="21" t="s">
        <v>724</v>
      </c>
      <c r="AG1418">
        <v>5</v>
      </c>
      <c r="AH1418">
        <v>9</v>
      </c>
      <c r="AI1418">
        <v>10</v>
      </c>
      <c r="AJ1418">
        <v>10</v>
      </c>
      <c r="AK1418" s="21" t="s">
        <v>48</v>
      </c>
      <c r="AL1418" t="b">
        <v>0</v>
      </c>
      <c r="AM1418" t="b">
        <v>0</v>
      </c>
      <c r="AN1418">
        <v>50</v>
      </c>
      <c r="AO1418">
        <v>0</v>
      </c>
      <c r="AP1418">
        <v>2000</v>
      </c>
      <c r="AQ1418" s="21" t="s">
        <v>335</v>
      </c>
      <c r="AR1418" s="21"/>
      <c r="AS1418" t="b">
        <v>0</v>
      </c>
      <c r="AT1418" s="21"/>
      <c r="AU1418" s="21"/>
      <c r="AV1418" s="21" t="s">
        <v>375</v>
      </c>
      <c r="AW1418" s="21"/>
      <c r="AX1418" s="21"/>
      <c r="AY1418" s="21"/>
      <c r="BB1418" s="21"/>
      <c r="BC1418">
        <v>16748574</v>
      </c>
      <c r="BI1418" s="21"/>
    </row>
    <row r="1419" spans="1:62" x14ac:dyDescent="0.25">
      <c r="A1419" t="str">
        <f>VLOOKUP(ObjectiveData[[#This Row],[Template ID]],ID_Conversion[],3,FALSE)</f>
        <v>VMAT</v>
      </c>
      <c r="B1419" t="str">
        <f>VLOOKUP(ObjectiveData[[#This Row],[Template ID]],ID_Conversion[],6,FALSE)</f>
        <v>H&amp;N</v>
      </c>
      <c r="C1419" s="15">
        <f>VLOOKUP(ObjectiveData[[#This Row],[Last Modified]],Date_Conversion[],13,FALSE)</f>
        <v>43425.4452662037</v>
      </c>
      <c r="D1419" s="15" t="str">
        <f>VLOOKUP(ObjectiveData[[#This Row],[Template ID]],ObjectiveFiles[],3,FALSE)</f>
        <v>ObjectiveTemplate_5923.xml</v>
      </c>
      <c r="E1419">
        <v>1.7</v>
      </c>
      <c r="F1419" s="21" t="s">
        <v>198</v>
      </c>
      <c r="G1419" s="21" t="s">
        <v>9</v>
      </c>
      <c r="H1419" s="21" t="s">
        <v>14</v>
      </c>
      <c r="I1419" s="21"/>
      <c r="J1419" s="21"/>
      <c r="K1419" s="21" t="s">
        <v>23</v>
      </c>
      <c r="L1419" s="21"/>
      <c r="M1419" s="21" t="s">
        <v>790</v>
      </c>
      <c r="N1419" s="21" t="s">
        <v>662</v>
      </c>
      <c r="O1419" s="21" t="s">
        <v>41</v>
      </c>
      <c r="P1419" t="b">
        <v>0</v>
      </c>
      <c r="Q1419" t="b">
        <v>0</v>
      </c>
      <c r="R1419" t="b">
        <v>0</v>
      </c>
      <c r="S1419">
        <v>40</v>
      </c>
      <c r="T1419">
        <v>30</v>
      </c>
      <c r="U1419">
        <v>0</v>
      </c>
      <c r="V1419" s="21" t="s">
        <v>49</v>
      </c>
      <c r="W1419">
        <v>1000</v>
      </c>
      <c r="X1419">
        <v>100</v>
      </c>
      <c r="Y1419" t="b">
        <v>1</v>
      </c>
      <c r="Z1419">
        <v>100</v>
      </c>
      <c r="AA1419">
        <v>1</v>
      </c>
      <c r="AB1419">
        <v>105</v>
      </c>
      <c r="AC1419">
        <v>60</v>
      </c>
      <c r="AD1419">
        <v>0.05</v>
      </c>
      <c r="AE1419" t="b">
        <v>1</v>
      </c>
      <c r="AF1419" s="21" t="s">
        <v>724</v>
      </c>
      <c r="AG1419">
        <v>5</v>
      </c>
      <c r="AH1419">
        <v>9</v>
      </c>
      <c r="AI1419">
        <v>10</v>
      </c>
      <c r="AJ1419">
        <v>10</v>
      </c>
      <c r="AK1419" s="21" t="s">
        <v>48</v>
      </c>
      <c r="AL1419" t="b">
        <v>0</v>
      </c>
      <c r="AM1419" t="b">
        <v>0</v>
      </c>
      <c r="AN1419">
        <v>50</v>
      </c>
      <c r="AO1419">
        <v>0</v>
      </c>
      <c r="AP1419">
        <v>2000</v>
      </c>
      <c r="AQ1419" s="21" t="s">
        <v>336</v>
      </c>
      <c r="AR1419" s="21"/>
      <c r="AS1419" t="b">
        <v>0</v>
      </c>
      <c r="AT1419" s="21"/>
      <c r="AU1419" s="21"/>
      <c r="AV1419" s="21" t="s">
        <v>375</v>
      </c>
      <c r="AW1419" s="21"/>
      <c r="AX1419" s="21"/>
      <c r="AY1419" s="21"/>
      <c r="BB1419" s="21"/>
      <c r="BC1419">
        <v>16436871</v>
      </c>
      <c r="BI1419" s="21"/>
    </row>
    <row r="1420" spans="1:62" x14ac:dyDescent="0.25">
      <c r="A1420" t="str">
        <f>VLOOKUP(ObjectiveData[[#This Row],[Template ID]],ID_Conversion[],3,FALSE)</f>
        <v>VMAT</v>
      </c>
      <c r="B1420" t="str">
        <f>VLOOKUP(ObjectiveData[[#This Row],[Template ID]],ID_Conversion[],6,FALSE)</f>
        <v>H&amp;N</v>
      </c>
      <c r="C1420" s="15">
        <f>VLOOKUP(ObjectiveData[[#This Row],[Last Modified]],Date_Conversion[],13,FALSE)</f>
        <v>43425.4452662037</v>
      </c>
      <c r="D1420" s="15" t="str">
        <f>VLOOKUP(ObjectiveData[[#This Row],[Template ID]],ObjectiveFiles[],3,FALSE)</f>
        <v>ObjectiveTemplate_5923.xml</v>
      </c>
      <c r="E1420">
        <v>1.7</v>
      </c>
      <c r="F1420" s="21" t="s">
        <v>198</v>
      </c>
      <c r="G1420" s="21" t="s">
        <v>9</v>
      </c>
      <c r="H1420" s="21" t="s">
        <v>14</v>
      </c>
      <c r="I1420" s="21"/>
      <c r="J1420" s="21"/>
      <c r="K1420" s="21" t="s">
        <v>23</v>
      </c>
      <c r="L1420" s="21"/>
      <c r="M1420" s="21" t="s">
        <v>790</v>
      </c>
      <c r="N1420" s="21" t="s">
        <v>662</v>
      </c>
      <c r="O1420" s="21" t="s">
        <v>41</v>
      </c>
      <c r="P1420" t="b">
        <v>0</v>
      </c>
      <c r="Q1420" t="b">
        <v>0</v>
      </c>
      <c r="R1420" t="b">
        <v>0</v>
      </c>
      <c r="S1420">
        <v>40</v>
      </c>
      <c r="T1420">
        <v>30</v>
      </c>
      <c r="U1420">
        <v>0</v>
      </c>
      <c r="V1420" s="21" t="s">
        <v>49</v>
      </c>
      <c r="W1420">
        <v>1000</v>
      </c>
      <c r="X1420">
        <v>100</v>
      </c>
      <c r="Y1420" t="b">
        <v>1</v>
      </c>
      <c r="Z1420">
        <v>100</v>
      </c>
      <c r="AA1420">
        <v>1</v>
      </c>
      <c r="AB1420">
        <v>105</v>
      </c>
      <c r="AC1420">
        <v>60</v>
      </c>
      <c r="AD1420">
        <v>0.05</v>
      </c>
      <c r="AE1420" t="b">
        <v>1</v>
      </c>
      <c r="AF1420" s="21" t="s">
        <v>724</v>
      </c>
      <c r="AG1420">
        <v>5</v>
      </c>
      <c r="AH1420">
        <v>9</v>
      </c>
      <c r="AI1420">
        <v>10</v>
      </c>
      <c r="AJ1420">
        <v>10</v>
      </c>
      <c r="AK1420" s="21" t="s">
        <v>48</v>
      </c>
      <c r="AL1420" t="b">
        <v>0</v>
      </c>
      <c r="AM1420" t="b">
        <v>0</v>
      </c>
      <c r="AN1420">
        <v>50</v>
      </c>
      <c r="AO1420">
        <v>0</v>
      </c>
      <c r="AP1420">
        <v>2000</v>
      </c>
      <c r="AQ1420" s="21" t="s">
        <v>337</v>
      </c>
      <c r="AR1420" s="21"/>
      <c r="AS1420" t="b">
        <v>0</v>
      </c>
      <c r="AT1420" s="21"/>
      <c r="AU1420" s="21"/>
      <c r="AV1420" s="21" t="s">
        <v>375</v>
      </c>
      <c r="AW1420" s="21"/>
      <c r="AX1420" s="21"/>
      <c r="AY1420" s="21"/>
      <c r="BB1420" s="21"/>
      <c r="BC1420">
        <v>15128749</v>
      </c>
      <c r="BI1420" s="21"/>
    </row>
    <row r="1421" spans="1:62" x14ac:dyDescent="0.25">
      <c r="A1421" t="str">
        <f>VLOOKUP(ObjectiveData[[#This Row],[Template ID]],ID_Conversion[],3,FALSE)</f>
        <v>VMAT</v>
      </c>
      <c r="B1421" t="str">
        <f>VLOOKUP(ObjectiveData[[#This Row],[Template ID]],ID_Conversion[],6,FALSE)</f>
        <v>H&amp;N</v>
      </c>
      <c r="C1421" s="15">
        <f>VLOOKUP(ObjectiveData[[#This Row],[Last Modified]],Date_Conversion[],13,FALSE)</f>
        <v>43425.4452662037</v>
      </c>
      <c r="D1421" s="15" t="str">
        <f>VLOOKUP(ObjectiveData[[#This Row],[Template ID]],ObjectiveFiles[],3,FALSE)</f>
        <v>ObjectiveTemplate_5923.xml</v>
      </c>
      <c r="E1421">
        <v>1.7</v>
      </c>
      <c r="F1421" s="21" t="s">
        <v>198</v>
      </c>
      <c r="G1421" s="21" t="s">
        <v>9</v>
      </c>
      <c r="H1421" s="21" t="s">
        <v>14</v>
      </c>
      <c r="I1421" s="21"/>
      <c r="J1421" s="21"/>
      <c r="K1421" s="21" t="s">
        <v>23</v>
      </c>
      <c r="L1421" s="21"/>
      <c r="M1421" s="21" t="s">
        <v>790</v>
      </c>
      <c r="N1421" s="21" t="s">
        <v>662</v>
      </c>
      <c r="O1421" s="21" t="s">
        <v>41</v>
      </c>
      <c r="P1421" t="b">
        <v>0</v>
      </c>
      <c r="Q1421" t="b">
        <v>0</v>
      </c>
      <c r="R1421" t="b">
        <v>0</v>
      </c>
      <c r="S1421">
        <v>40</v>
      </c>
      <c r="T1421">
        <v>30</v>
      </c>
      <c r="U1421">
        <v>0</v>
      </c>
      <c r="V1421" s="21" t="s">
        <v>49</v>
      </c>
      <c r="W1421">
        <v>1000</v>
      </c>
      <c r="X1421">
        <v>100</v>
      </c>
      <c r="Y1421" t="b">
        <v>1</v>
      </c>
      <c r="Z1421">
        <v>100</v>
      </c>
      <c r="AA1421">
        <v>1</v>
      </c>
      <c r="AB1421">
        <v>105</v>
      </c>
      <c r="AC1421">
        <v>60</v>
      </c>
      <c r="AD1421">
        <v>0.05</v>
      </c>
      <c r="AE1421" t="b">
        <v>1</v>
      </c>
      <c r="AF1421" s="21" t="s">
        <v>724</v>
      </c>
      <c r="AG1421">
        <v>5</v>
      </c>
      <c r="AH1421">
        <v>9</v>
      </c>
      <c r="AI1421">
        <v>10</v>
      </c>
      <c r="AJ1421">
        <v>10</v>
      </c>
      <c r="AK1421" s="21" t="s">
        <v>48</v>
      </c>
      <c r="AL1421" t="b">
        <v>0</v>
      </c>
      <c r="AM1421" t="b">
        <v>0</v>
      </c>
      <c r="AN1421">
        <v>50</v>
      </c>
      <c r="AO1421">
        <v>0</v>
      </c>
      <c r="AP1421">
        <v>2000</v>
      </c>
      <c r="AQ1421" s="21" t="s">
        <v>338</v>
      </c>
      <c r="AR1421" s="21"/>
      <c r="AS1421" t="b">
        <v>0</v>
      </c>
      <c r="AT1421" s="21"/>
      <c r="AU1421" s="21"/>
      <c r="AV1421" s="21" t="s">
        <v>375</v>
      </c>
      <c r="AW1421" s="21"/>
      <c r="AX1421" s="21"/>
      <c r="AY1421" s="21"/>
      <c r="BB1421" s="21"/>
      <c r="BC1421">
        <v>2263842</v>
      </c>
      <c r="BI1421" s="21"/>
    </row>
    <row r="1422" spans="1:62" x14ac:dyDescent="0.25">
      <c r="A1422" t="str">
        <f>VLOOKUP(ObjectiveData[[#This Row],[Template ID]],ID_Conversion[],3,FALSE)</f>
        <v>VMAT</v>
      </c>
      <c r="B1422" t="str">
        <f>VLOOKUP(ObjectiveData[[#This Row],[Template ID]],ID_Conversion[],6,FALSE)</f>
        <v>H&amp;N</v>
      </c>
      <c r="C1422" s="15">
        <f>VLOOKUP(ObjectiveData[[#This Row],[Last Modified]],Date_Conversion[],13,FALSE)</f>
        <v>43425.4452662037</v>
      </c>
      <c r="D1422" s="15" t="str">
        <f>VLOOKUP(ObjectiveData[[#This Row],[Template ID]],ObjectiveFiles[],3,FALSE)</f>
        <v>ObjectiveTemplate_5923.xml</v>
      </c>
      <c r="E1422">
        <v>1.7</v>
      </c>
      <c r="F1422" s="21" t="s">
        <v>198</v>
      </c>
      <c r="G1422" s="21" t="s">
        <v>9</v>
      </c>
      <c r="H1422" s="21" t="s">
        <v>14</v>
      </c>
      <c r="I1422" s="21"/>
      <c r="J1422" s="21"/>
      <c r="K1422" s="21" t="s">
        <v>23</v>
      </c>
      <c r="L1422" s="21"/>
      <c r="M1422" s="21" t="s">
        <v>790</v>
      </c>
      <c r="N1422" s="21" t="s">
        <v>662</v>
      </c>
      <c r="O1422" s="21" t="s">
        <v>41</v>
      </c>
      <c r="P1422" t="b">
        <v>0</v>
      </c>
      <c r="Q1422" t="b">
        <v>0</v>
      </c>
      <c r="R1422" t="b">
        <v>0</v>
      </c>
      <c r="S1422">
        <v>40</v>
      </c>
      <c r="T1422">
        <v>30</v>
      </c>
      <c r="U1422">
        <v>0</v>
      </c>
      <c r="V1422" s="21" t="s">
        <v>49</v>
      </c>
      <c r="W1422">
        <v>1000</v>
      </c>
      <c r="X1422">
        <v>100</v>
      </c>
      <c r="Y1422" t="b">
        <v>1</v>
      </c>
      <c r="Z1422">
        <v>100</v>
      </c>
      <c r="AA1422">
        <v>1</v>
      </c>
      <c r="AB1422">
        <v>105</v>
      </c>
      <c r="AC1422">
        <v>60</v>
      </c>
      <c r="AD1422">
        <v>0.05</v>
      </c>
      <c r="AE1422" t="b">
        <v>1</v>
      </c>
      <c r="AF1422" s="21" t="s">
        <v>724</v>
      </c>
      <c r="AG1422">
        <v>5</v>
      </c>
      <c r="AH1422">
        <v>9</v>
      </c>
      <c r="AI1422">
        <v>10</v>
      </c>
      <c r="AJ1422">
        <v>10</v>
      </c>
      <c r="AK1422" s="21" t="s">
        <v>48</v>
      </c>
      <c r="AL1422" t="b">
        <v>0</v>
      </c>
      <c r="AM1422" t="b">
        <v>0</v>
      </c>
      <c r="AN1422">
        <v>50</v>
      </c>
      <c r="AO1422">
        <v>0</v>
      </c>
      <c r="AP1422">
        <v>2000</v>
      </c>
      <c r="AQ1422" s="21" t="s">
        <v>339</v>
      </c>
      <c r="AR1422" s="21"/>
      <c r="AS1422" t="b">
        <v>0</v>
      </c>
      <c r="AT1422" s="21"/>
      <c r="AU1422" s="21"/>
      <c r="AV1422" s="21" t="s">
        <v>375</v>
      </c>
      <c r="AW1422" s="21"/>
      <c r="AX1422" s="21"/>
      <c r="AY1422" s="21"/>
      <c r="BB1422" s="21"/>
      <c r="BC1422">
        <v>8388352</v>
      </c>
      <c r="BI1422" s="21"/>
    </row>
    <row r="1423" spans="1:62" x14ac:dyDescent="0.25">
      <c r="A1423" t="str">
        <f>VLOOKUP(ObjectiveData[[#This Row],[Template ID]],ID_Conversion[],3,FALSE)</f>
        <v>VMAT</v>
      </c>
      <c r="B1423" t="str">
        <f>VLOOKUP(ObjectiveData[[#This Row],[Template ID]],ID_Conversion[],6,FALSE)</f>
        <v>H&amp;N</v>
      </c>
      <c r="C1423" s="15">
        <f>VLOOKUP(ObjectiveData[[#This Row],[Last Modified]],Date_Conversion[],13,FALSE)</f>
        <v>43425.4452662037</v>
      </c>
      <c r="D1423" s="15" t="str">
        <f>VLOOKUP(ObjectiveData[[#This Row],[Template ID]],ObjectiveFiles[],3,FALSE)</f>
        <v>ObjectiveTemplate_5923.xml</v>
      </c>
      <c r="E1423">
        <v>1.7</v>
      </c>
      <c r="F1423" s="21" t="s">
        <v>198</v>
      </c>
      <c r="G1423" s="21" t="s">
        <v>9</v>
      </c>
      <c r="H1423" s="21" t="s">
        <v>14</v>
      </c>
      <c r="I1423" s="21"/>
      <c r="J1423" s="21"/>
      <c r="K1423" s="21" t="s">
        <v>23</v>
      </c>
      <c r="L1423" s="21"/>
      <c r="M1423" s="21" t="s">
        <v>790</v>
      </c>
      <c r="N1423" s="21" t="s">
        <v>662</v>
      </c>
      <c r="O1423" s="21" t="s">
        <v>41</v>
      </c>
      <c r="P1423" t="b">
        <v>0</v>
      </c>
      <c r="Q1423" t="b">
        <v>0</v>
      </c>
      <c r="R1423" t="b">
        <v>0</v>
      </c>
      <c r="S1423">
        <v>40</v>
      </c>
      <c r="T1423">
        <v>30</v>
      </c>
      <c r="U1423">
        <v>0</v>
      </c>
      <c r="V1423" s="21" t="s">
        <v>49</v>
      </c>
      <c r="W1423">
        <v>1000</v>
      </c>
      <c r="X1423">
        <v>100</v>
      </c>
      <c r="Y1423" t="b">
        <v>1</v>
      </c>
      <c r="Z1423">
        <v>100</v>
      </c>
      <c r="AA1423">
        <v>1</v>
      </c>
      <c r="AB1423">
        <v>105</v>
      </c>
      <c r="AC1423">
        <v>60</v>
      </c>
      <c r="AD1423">
        <v>0.05</v>
      </c>
      <c r="AE1423" t="b">
        <v>1</v>
      </c>
      <c r="AF1423" s="21" t="s">
        <v>724</v>
      </c>
      <c r="AG1423">
        <v>5</v>
      </c>
      <c r="AH1423">
        <v>9</v>
      </c>
      <c r="AI1423">
        <v>10</v>
      </c>
      <c r="AJ1423">
        <v>10</v>
      </c>
      <c r="AK1423" s="21" t="s">
        <v>48</v>
      </c>
      <c r="AL1423" t="b">
        <v>0</v>
      </c>
      <c r="AM1423" t="b">
        <v>0</v>
      </c>
      <c r="AN1423">
        <v>50</v>
      </c>
      <c r="AO1423">
        <v>0</v>
      </c>
      <c r="AP1423">
        <v>2000</v>
      </c>
      <c r="AQ1423" s="21" t="s">
        <v>340</v>
      </c>
      <c r="AR1423" s="21"/>
      <c r="AS1423" t="b">
        <v>0</v>
      </c>
      <c r="AT1423" s="21"/>
      <c r="AU1423" s="21"/>
      <c r="AV1423" s="21" t="s">
        <v>375</v>
      </c>
      <c r="AW1423" s="21"/>
      <c r="AX1423" s="21"/>
      <c r="AY1423" s="21"/>
      <c r="BB1423" s="21"/>
      <c r="BC1423">
        <v>3329330</v>
      </c>
      <c r="BI1423" s="21"/>
    </row>
    <row r="1424" spans="1:62" x14ac:dyDescent="0.25">
      <c r="A1424" t="str">
        <f>VLOOKUP(ObjectiveData[[#This Row],[Template ID]],ID_Conversion[],3,FALSE)</f>
        <v>VMAT</v>
      </c>
      <c r="B1424" t="str">
        <f>VLOOKUP(ObjectiveData[[#This Row],[Template ID]],ID_Conversion[],6,FALSE)</f>
        <v>H&amp;N</v>
      </c>
      <c r="C1424" s="15">
        <f>VLOOKUP(ObjectiveData[[#This Row],[Last Modified]],Date_Conversion[],13,FALSE)</f>
        <v>43425.4452662037</v>
      </c>
      <c r="D1424" s="15" t="str">
        <f>VLOOKUP(ObjectiveData[[#This Row],[Template ID]],ObjectiveFiles[],3,FALSE)</f>
        <v>ObjectiveTemplate_5923.xml</v>
      </c>
      <c r="E1424">
        <v>1.7</v>
      </c>
      <c r="F1424" s="21" t="s">
        <v>198</v>
      </c>
      <c r="G1424" s="21" t="s">
        <v>9</v>
      </c>
      <c r="H1424" s="21" t="s">
        <v>14</v>
      </c>
      <c r="I1424" s="21"/>
      <c r="J1424" s="21"/>
      <c r="K1424" s="21" t="s">
        <v>23</v>
      </c>
      <c r="L1424" s="21"/>
      <c r="M1424" s="21" t="s">
        <v>790</v>
      </c>
      <c r="N1424" s="21" t="s">
        <v>662</v>
      </c>
      <c r="O1424" s="21" t="s">
        <v>41</v>
      </c>
      <c r="P1424" t="b">
        <v>0</v>
      </c>
      <c r="Q1424" t="b">
        <v>0</v>
      </c>
      <c r="R1424" t="b">
        <v>0</v>
      </c>
      <c r="S1424">
        <v>40</v>
      </c>
      <c r="T1424">
        <v>30</v>
      </c>
      <c r="U1424">
        <v>0</v>
      </c>
      <c r="V1424" s="21" t="s">
        <v>49</v>
      </c>
      <c r="W1424">
        <v>1000</v>
      </c>
      <c r="X1424">
        <v>100</v>
      </c>
      <c r="Y1424" t="b">
        <v>1</v>
      </c>
      <c r="Z1424">
        <v>100</v>
      </c>
      <c r="AA1424">
        <v>1</v>
      </c>
      <c r="AB1424">
        <v>105</v>
      </c>
      <c r="AC1424">
        <v>60</v>
      </c>
      <c r="AD1424">
        <v>0.05</v>
      </c>
      <c r="AE1424" t="b">
        <v>1</v>
      </c>
      <c r="AF1424" s="21" t="s">
        <v>724</v>
      </c>
      <c r="AG1424">
        <v>5</v>
      </c>
      <c r="AH1424">
        <v>9</v>
      </c>
      <c r="AI1424">
        <v>10</v>
      </c>
      <c r="AJ1424">
        <v>10</v>
      </c>
      <c r="AK1424" s="21" t="s">
        <v>48</v>
      </c>
      <c r="AL1424" t="b">
        <v>0</v>
      </c>
      <c r="AM1424" t="b">
        <v>0</v>
      </c>
      <c r="AN1424">
        <v>50</v>
      </c>
      <c r="AO1424">
        <v>0</v>
      </c>
      <c r="AP1424">
        <v>2000</v>
      </c>
      <c r="AQ1424" s="21" t="s">
        <v>343</v>
      </c>
      <c r="AR1424" s="21"/>
      <c r="AS1424" t="b">
        <v>0</v>
      </c>
      <c r="AT1424" s="21"/>
      <c r="AU1424" s="21"/>
      <c r="AV1424" s="21" t="s">
        <v>375</v>
      </c>
      <c r="AW1424" s="21"/>
      <c r="AX1424" s="21"/>
      <c r="AY1424" s="21"/>
      <c r="BB1424" s="21"/>
      <c r="BC1424">
        <v>14822282</v>
      </c>
      <c r="BI1424" s="21"/>
    </row>
    <row r="1425" spans="1:62" x14ac:dyDescent="0.25">
      <c r="A1425" t="str">
        <f>VLOOKUP(ObjectiveData[[#This Row],[Template ID]],ID_Conversion[],3,FALSE)</f>
        <v>VMAT</v>
      </c>
      <c r="B1425" t="str">
        <f>VLOOKUP(ObjectiveData[[#This Row],[Template ID]],ID_Conversion[],6,FALSE)</f>
        <v>H&amp;N</v>
      </c>
      <c r="C1425" s="15">
        <f>VLOOKUP(ObjectiveData[[#This Row],[Last Modified]],Date_Conversion[],13,FALSE)</f>
        <v>43425.4452662037</v>
      </c>
      <c r="D1425" s="15" t="str">
        <f>VLOOKUP(ObjectiveData[[#This Row],[Template ID]],ObjectiveFiles[],3,FALSE)</f>
        <v>ObjectiveTemplate_5923.xml</v>
      </c>
      <c r="E1425">
        <v>1.7</v>
      </c>
      <c r="F1425" s="21" t="s">
        <v>198</v>
      </c>
      <c r="G1425" s="21" t="s">
        <v>9</v>
      </c>
      <c r="H1425" s="21" t="s">
        <v>14</v>
      </c>
      <c r="I1425" s="21"/>
      <c r="J1425" s="21"/>
      <c r="K1425" s="21" t="s">
        <v>23</v>
      </c>
      <c r="L1425" s="21"/>
      <c r="M1425" s="21" t="s">
        <v>790</v>
      </c>
      <c r="N1425" s="21" t="s">
        <v>662</v>
      </c>
      <c r="O1425" s="21" t="s">
        <v>41</v>
      </c>
      <c r="P1425" t="b">
        <v>0</v>
      </c>
      <c r="Q1425" t="b">
        <v>0</v>
      </c>
      <c r="R1425" t="b">
        <v>0</v>
      </c>
      <c r="S1425">
        <v>40</v>
      </c>
      <c r="T1425">
        <v>30</v>
      </c>
      <c r="U1425">
        <v>0</v>
      </c>
      <c r="V1425" s="21" t="s">
        <v>49</v>
      </c>
      <c r="W1425">
        <v>1000</v>
      </c>
      <c r="X1425">
        <v>100</v>
      </c>
      <c r="Y1425" t="b">
        <v>1</v>
      </c>
      <c r="Z1425">
        <v>100</v>
      </c>
      <c r="AA1425">
        <v>1</v>
      </c>
      <c r="AB1425">
        <v>105</v>
      </c>
      <c r="AC1425">
        <v>60</v>
      </c>
      <c r="AD1425">
        <v>0.05</v>
      </c>
      <c r="AE1425" t="b">
        <v>1</v>
      </c>
      <c r="AF1425" s="21" t="s">
        <v>724</v>
      </c>
      <c r="AG1425">
        <v>5</v>
      </c>
      <c r="AH1425">
        <v>9</v>
      </c>
      <c r="AI1425">
        <v>10</v>
      </c>
      <c r="AJ1425">
        <v>10</v>
      </c>
      <c r="AK1425" s="21" t="s">
        <v>48</v>
      </c>
      <c r="AL1425" t="b">
        <v>0</v>
      </c>
      <c r="AM1425" t="b">
        <v>0</v>
      </c>
      <c r="AN1425">
        <v>50</v>
      </c>
      <c r="AO1425">
        <v>0</v>
      </c>
      <c r="AP1425">
        <v>2000</v>
      </c>
      <c r="AQ1425" s="21" t="s">
        <v>264</v>
      </c>
      <c r="AR1425" s="21"/>
      <c r="AS1425" t="b">
        <v>0</v>
      </c>
      <c r="AT1425" s="21"/>
      <c r="AU1425" s="21"/>
      <c r="AV1425" s="21" t="s">
        <v>375</v>
      </c>
      <c r="AW1425" s="21"/>
      <c r="AX1425" s="21"/>
      <c r="AY1425" s="21"/>
      <c r="BB1425" s="21"/>
      <c r="BC1425">
        <v>16711935</v>
      </c>
      <c r="BI1425" s="21"/>
    </row>
    <row r="1426" spans="1:62" x14ac:dyDescent="0.25">
      <c r="A1426" t="str">
        <f>VLOOKUP(ObjectiveData[[#This Row],[Template ID]],ID_Conversion[],3,FALSE)</f>
        <v>VMAT</v>
      </c>
      <c r="B1426" t="str">
        <f>VLOOKUP(ObjectiveData[[#This Row],[Template ID]],ID_Conversion[],6,FALSE)</f>
        <v>H&amp;N</v>
      </c>
      <c r="C1426" s="15">
        <f>VLOOKUP(ObjectiveData[[#This Row],[Last Modified]],Date_Conversion[],13,FALSE)</f>
        <v>43425.4452662037</v>
      </c>
      <c r="D1426" s="15" t="str">
        <f>VLOOKUP(ObjectiveData[[#This Row],[Template ID]],ObjectiveFiles[],3,FALSE)</f>
        <v>ObjectiveTemplate_5923.xml</v>
      </c>
      <c r="E1426">
        <v>1.7</v>
      </c>
      <c r="F1426" s="21" t="s">
        <v>198</v>
      </c>
      <c r="G1426" s="21" t="s">
        <v>9</v>
      </c>
      <c r="H1426" s="21" t="s">
        <v>14</v>
      </c>
      <c r="I1426" s="21"/>
      <c r="J1426" s="21"/>
      <c r="K1426" s="21" t="s">
        <v>23</v>
      </c>
      <c r="L1426" s="21"/>
      <c r="M1426" s="21" t="s">
        <v>790</v>
      </c>
      <c r="N1426" s="21" t="s">
        <v>662</v>
      </c>
      <c r="O1426" s="21" t="s">
        <v>41</v>
      </c>
      <c r="P1426" t="b">
        <v>0</v>
      </c>
      <c r="Q1426" t="b">
        <v>0</v>
      </c>
      <c r="R1426" t="b">
        <v>0</v>
      </c>
      <c r="S1426">
        <v>40</v>
      </c>
      <c r="T1426">
        <v>30</v>
      </c>
      <c r="U1426">
        <v>0</v>
      </c>
      <c r="V1426" s="21" t="s">
        <v>49</v>
      </c>
      <c r="W1426">
        <v>1000</v>
      </c>
      <c r="X1426">
        <v>100</v>
      </c>
      <c r="Y1426" t="b">
        <v>1</v>
      </c>
      <c r="Z1426">
        <v>100</v>
      </c>
      <c r="AA1426">
        <v>1</v>
      </c>
      <c r="AB1426">
        <v>105</v>
      </c>
      <c r="AC1426">
        <v>60</v>
      </c>
      <c r="AD1426">
        <v>0.05</v>
      </c>
      <c r="AE1426" t="b">
        <v>1</v>
      </c>
      <c r="AF1426" s="21" t="s">
        <v>724</v>
      </c>
      <c r="AG1426">
        <v>5</v>
      </c>
      <c r="AH1426">
        <v>9</v>
      </c>
      <c r="AI1426">
        <v>10</v>
      </c>
      <c r="AJ1426">
        <v>10</v>
      </c>
      <c r="AK1426" s="21" t="s">
        <v>48</v>
      </c>
      <c r="AL1426" t="b">
        <v>0</v>
      </c>
      <c r="AM1426" t="b">
        <v>0</v>
      </c>
      <c r="AN1426">
        <v>50</v>
      </c>
      <c r="AO1426">
        <v>0</v>
      </c>
      <c r="AP1426">
        <v>2000</v>
      </c>
      <c r="AQ1426" s="21" t="s">
        <v>346</v>
      </c>
      <c r="AR1426" s="21"/>
      <c r="AS1426" t="b">
        <v>0</v>
      </c>
      <c r="AT1426" s="21"/>
      <c r="AU1426" s="21"/>
      <c r="AV1426" s="21" t="s">
        <v>375</v>
      </c>
      <c r="AW1426" s="21"/>
      <c r="AX1426" s="21"/>
      <c r="AY1426" s="21"/>
      <c r="BB1426" s="21"/>
      <c r="BC1426">
        <v>16711935</v>
      </c>
      <c r="BI1426" s="21"/>
    </row>
    <row r="1427" spans="1:62" x14ac:dyDescent="0.25">
      <c r="A1427" t="str">
        <f>VLOOKUP(ObjectiveData[[#This Row],[Template ID]],ID_Conversion[],3,FALSE)</f>
        <v>VMAT</v>
      </c>
      <c r="B1427" t="str">
        <f>VLOOKUP(ObjectiveData[[#This Row],[Template ID]],ID_Conversion[],6,FALSE)</f>
        <v>H&amp;N</v>
      </c>
      <c r="C1427" s="15">
        <f>VLOOKUP(ObjectiveData[[#This Row],[Last Modified]],Date_Conversion[],13,FALSE)</f>
        <v>43425.4452662037</v>
      </c>
      <c r="D1427" s="15" t="str">
        <f>VLOOKUP(ObjectiveData[[#This Row],[Template ID]],ObjectiveFiles[],3,FALSE)</f>
        <v>ObjectiveTemplate_5923.xml</v>
      </c>
      <c r="E1427">
        <v>1.7</v>
      </c>
      <c r="F1427" s="21" t="s">
        <v>198</v>
      </c>
      <c r="G1427" s="21" t="s">
        <v>9</v>
      </c>
      <c r="H1427" s="21" t="s">
        <v>14</v>
      </c>
      <c r="I1427" s="21"/>
      <c r="J1427" s="21"/>
      <c r="K1427" s="21" t="s">
        <v>23</v>
      </c>
      <c r="L1427" s="21"/>
      <c r="M1427" s="21" t="s">
        <v>790</v>
      </c>
      <c r="N1427" s="21" t="s">
        <v>662</v>
      </c>
      <c r="O1427" s="21" t="s">
        <v>41</v>
      </c>
      <c r="P1427" t="b">
        <v>0</v>
      </c>
      <c r="Q1427" t="b">
        <v>0</v>
      </c>
      <c r="R1427" t="b">
        <v>0</v>
      </c>
      <c r="S1427">
        <v>40</v>
      </c>
      <c r="T1427">
        <v>30</v>
      </c>
      <c r="U1427">
        <v>0</v>
      </c>
      <c r="V1427" s="21" t="s">
        <v>49</v>
      </c>
      <c r="W1427">
        <v>1000</v>
      </c>
      <c r="X1427">
        <v>100</v>
      </c>
      <c r="Y1427" t="b">
        <v>1</v>
      </c>
      <c r="Z1427">
        <v>100</v>
      </c>
      <c r="AA1427">
        <v>1</v>
      </c>
      <c r="AB1427">
        <v>105</v>
      </c>
      <c r="AC1427">
        <v>60</v>
      </c>
      <c r="AD1427">
        <v>0.05</v>
      </c>
      <c r="AE1427" t="b">
        <v>1</v>
      </c>
      <c r="AF1427" s="21" t="s">
        <v>724</v>
      </c>
      <c r="AG1427">
        <v>5</v>
      </c>
      <c r="AH1427">
        <v>9</v>
      </c>
      <c r="AI1427">
        <v>10</v>
      </c>
      <c r="AJ1427">
        <v>10</v>
      </c>
      <c r="AK1427" s="21" t="s">
        <v>48</v>
      </c>
      <c r="AL1427" t="b">
        <v>0</v>
      </c>
      <c r="AM1427" t="b">
        <v>0</v>
      </c>
      <c r="AN1427">
        <v>50</v>
      </c>
      <c r="AO1427">
        <v>0</v>
      </c>
      <c r="AP1427">
        <v>2000</v>
      </c>
      <c r="AQ1427" s="21" t="s">
        <v>373</v>
      </c>
      <c r="AR1427" s="21"/>
      <c r="AS1427" t="b">
        <v>0</v>
      </c>
      <c r="AT1427" s="21"/>
      <c r="AU1427" s="21"/>
      <c r="AV1427" s="21" t="s">
        <v>503</v>
      </c>
      <c r="AW1427" s="21"/>
      <c r="AX1427" s="21"/>
      <c r="AY1427" s="21"/>
      <c r="BB1427" s="21"/>
      <c r="BC1427">
        <v>12695295</v>
      </c>
      <c r="BI1427" s="21"/>
    </row>
    <row r="1428" spans="1:62" x14ac:dyDescent="0.25">
      <c r="A1428" t="str">
        <f>VLOOKUP(ObjectiveData[[#This Row],[Template ID]],ID_Conversion[],3,FALSE)</f>
        <v>VMAT</v>
      </c>
      <c r="B1428" t="str">
        <f>VLOOKUP(ObjectiveData[[#This Row],[Template ID]],ID_Conversion[],6,FALSE)</f>
        <v>H&amp;N</v>
      </c>
      <c r="C1428" s="15">
        <f>VLOOKUP(ObjectiveData[[#This Row],[Last Modified]],Date_Conversion[],13,FALSE)</f>
        <v>43425.4452662037</v>
      </c>
      <c r="D1428" s="15" t="str">
        <f>VLOOKUP(ObjectiveData[[#This Row],[Template ID]],ObjectiveFiles[],3,FALSE)</f>
        <v>ObjectiveTemplate_5923.xml</v>
      </c>
      <c r="E1428">
        <v>1.7</v>
      </c>
      <c r="F1428" s="21" t="s">
        <v>198</v>
      </c>
      <c r="G1428" s="21" t="s">
        <v>9</v>
      </c>
      <c r="H1428" s="21" t="s">
        <v>14</v>
      </c>
      <c r="I1428" s="21"/>
      <c r="J1428" s="21"/>
      <c r="K1428" s="21" t="s">
        <v>23</v>
      </c>
      <c r="L1428" s="21"/>
      <c r="M1428" s="21" t="s">
        <v>790</v>
      </c>
      <c r="N1428" s="21" t="s">
        <v>662</v>
      </c>
      <c r="O1428" s="21" t="s">
        <v>41</v>
      </c>
      <c r="P1428" t="b">
        <v>0</v>
      </c>
      <c r="Q1428" t="b">
        <v>0</v>
      </c>
      <c r="R1428" t="b">
        <v>0</v>
      </c>
      <c r="S1428">
        <v>40</v>
      </c>
      <c r="T1428">
        <v>30</v>
      </c>
      <c r="U1428">
        <v>0</v>
      </c>
      <c r="V1428" s="21" t="s">
        <v>49</v>
      </c>
      <c r="W1428">
        <v>1000</v>
      </c>
      <c r="X1428">
        <v>100</v>
      </c>
      <c r="Y1428" t="b">
        <v>1</v>
      </c>
      <c r="Z1428">
        <v>100</v>
      </c>
      <c r="AA1428">
        <v>1</v>
      </c>
      <c r="AB1428">
        <v>105</v>
      </c>
      <c r="AC1428">
        <v>60</v>
      </c>
      <c r="AD1428">
        <v>0.05</v>
      </c>
      <c r="AE1428" t="b">
        <v>1</v>
      </c>
      <c r="AF1428" s="21" t="s">
        <v>724</v>
      </c>
      <c r="AG1428">
        <v>5</v>
      </c>
      <c r="AH1428">
        <v>9</v>
      </c>
      <c r="AI1428">
        <v>10</v>
      </c>
      <c r="AJ1428">
        <v>10</v>
      </c>
      <c r="AK1428" s="21" t="s">
        <v>48</v>
      </c>
      <c r="AL1428" t="b">
        <v>0</v>
      </c>
      <c r="AM1428" t="b">
        <v>0</v>
      </c>
      <c r="AN1428">
        <v>50</v>
      </c>
      <c r="AO1428">
        <v>0</v>
      </c>
      <c r="AP1428">
        <v>2000</v>
      </c>
      <c r="AQ1428" s="21" t="s">
        <v>374</v>
      </c>
      <c r="AR1428" s="21"/>
      <c r="AS1428" t="b">
        <v>0</v>
      </c>
      <c r="AT1428" s="21"/>
      <c r="AU1428" s="21"/>
      <c r="AV1428" s="21" t="s">
        <v>503</v>
      </c>
      <c r="AW1428" s="21"/>
      <c r="AX1428" s="21"/>
      <c r="AY1428" s="21"/>
      <c r="BB1428" s="21"/>
      <c r="BC1428">
        <v>12695295</v>
      </c>
      <c r="BI1428" s="21"/>
    </row>
    <row r="1429" spans="1:62" x14ac:dyDescent="0.25">
      <c r="A1429" t="str">
        <f>VLOOKUP(ObjectiveData[[#This Row],[Template ID]],ID_Conversion[],3,FALSE)</f>
        <v>VMAT</v>
      </c>
      <c r="B1429" t="str">
        <f>VLOOKUP(ObjectiveData[[#This Row],[Template ID]],ID_Conversion[],6,FALSE)</f>
        <v>H&amp;N</v>
      </c>
      <c r="C1429" s="15">
        <f>VLOOKUP(ObjectiveData[[#This Row],[Last Modified]],Date_Conversion[],13,FALSE)</f>
        <v>43425.4452662037</v>
      </c>
      <c r="D1429" s="15" t="str">
        <f>VLOOKUP(ObjectiveData[[#This Row],[Template ID]],ObjectiveFiles[],3,FALSE)</f>
        <v>ObjectiveTemplate_5923.xml</v>
      </c>
      <c r="E1429">
        <v>1.7</v>
      </c>
      <c r="F1429" s="21" t="s">
        <v>198</v>
      </c>
      <c r="G1429" s="21" t="s">
        <v>9</v>
      </c>
      <c r="H1429" s="21" t="s">
        <v>14</v>
      </c>
      <c r="I1429" s="21"/>
      <c r="J1429" s="21"/>
      <c r="K1429" s="21" t="s">
        <v>23</v>
      </c>
      <c r="L1429" s="21"/>
      <c r="M1429" s="21" t="s">
        <v>790</v>
      </c>
      <c r="N1429" s="21" t="s">
        <v>662</v>
      </c>
      <c r="O1429" s="21" t="s">
        <v>41</v>
      </c>
      <c r="P1429" t="b">
        <v>0</v>
      </c>
      <c r="Q1429" t="b">
        <v>0</v>
      </c>
      <c r="R1429" t="b">
        <v>0</v>
      </c>
      <c r="S1429">
        <v>40</v>
      </c>
      <c r="T1429">
        <v>30</v>
      </c>
      <c r="U1429">
        <v>0</v>
      </c>
      <c r="V1429" s="21" t="s">
        <v>49</v>
      </c>
      <c r="W1429">
        <v>1000</v>
      </c>
      <c r="X1429">
        <v>100</v>
      </c>
      <c r="Y1429" t="b">
        <v>1</v>
      </c>
      <c r="Z1429">
        <v>100</v>
      </c>
      <c r="AA1429">
        <v>1</v>
      </c>
      <c r="AB1429">
        <v>105</v>
      </c>
      <c r="AC1429">
        <v>60</v>
      </c>
      <c r="AD1429">
        <v>0.05</v>
      </c>
      <c r="AE1429" t="b">
        <v>1</v>
      </c>
      <c r="AF1429" s="21" t="s">
        <v>724</v>
      </c>
      <c r="AG1429">
        <v>5</v>
      </c>
      <c r="AH1429">
        <v>9</v>
      </c>
      <c r="AI1429">
        <v>10</v>
      </c>
      <c r="AJ1429">
        <v>10</v>
      </c>
      <c r="AK1429" s="21" t="s">
        <v>48</v>
      </c>
      <c r="AL1429" t="b">
        <v>0</v>
      </c>
      <c r="AM1429" t="b">
        <v>0</v>
      </c>
      <c r="AN1429">
        <v>50</v>
      </c>
      <c r="AO1429">
        <v>0</v>
      </c>
      <c r="AP1429">
        <v>2000</v>
      </c>
      <c r="AQ1429" s="21" t="s">
        <v>367</v>
      </c>
      <c r="AR1429" s="21"/>
      <c r="AS1429" t="b">
        <v>0</v>
      </c>
      <c r="AT1429" s="21"/>
      <c r="AU1429" s="21"/>
      <c r="AV1429" s="21" t="s">
        <v>503</v>
      </c>
      <c r="AW1429" s="21"/>
      <c r="AX1429" s="21"/>
      <c r="AY1429" s="21"/>
      <c r="BB1429" s="21"/>
      <c r="BC1429">
        <v>14524637</v>
      </c>
      <c r="BI1429" s="21"/>
    </row>
    <row r="1430" spans="1:62" x14ac:dyDescent="0.25">
      <c r="A1430" t="str">
        <f>VLOOKUP(ObjectiveData[[#This Row],[Template ID]],ID_Conversion[],3,FALSE)</f>
        <v>VMAT</v>
      </c>
      <c r="B1430" t="str">
        <f>VLOOKUP(ObjectiveData[[#This Row],[Template ID]],ID_Conversion[],6,FALSE)</f>
        <v>H&amp;N</v>
      </c>
      <c r="C1430" s="15">
        <f>VLOOKUP(ObjectiveData[[#This Row],[Last Modified]],Date_Conversion[],13,FALSE)</f>
        <v>43425.4452662037</v>
      </c>
      <c r="D1430" s="15" t="str">
        <f>VLOOKUP(ObjectiveData[[#This Row],[Template ID]],ObjectiveFiles[],3,FALSE)</f>
        <v>ObjectiveTemplate_5923.xml</v>
      </c>
      <c r="E1430">
        <v>1.7</v>
      </c>
      <c r="F1430" s="21" t="s">
        <v>198</v>
      </c>
      <c r="G1430" s="21" t="s">
        <v>9</v>
      </c>
      <c r="H1430" s="21" t="s">
        <v>14</v>
      </c>
      <c r="I1430" s="21"/>
      <c r="J1430" s="21"/>
      <c r="K1430" s="21" t="s">
        <v>23</v>
      </c>
      <c r="L1430" s="21"/>
      <c r="M1430" s="21" t="s">
        <v>790</v>
      </c>
      <c r="N1430" s="21" t="s">
        <v>662</v>
      </c>
      <c r="O1430" s="21" t="s">
        <v>41</v>
      </c>
      <c r="P1430" t="b">
        <v>0</v>
      </c>
      <c r="Q1430" t="b">
        <v>0</v>
      </c>
      <c r="R1430" t="b">
        <v>0</v>
      </c>
      <c r="S1430">
        <v>40</v>
      </c>
      <c r="T1430">
        <v>30</v>
      </c>
      <c r="U1430">
        <v>0</v>
      </c>
      <c r="V1430" s="21" t="s">
        <v>49</v>
      </c>
      <c r="W1430">
        <v>1000</v>
      </c>
      <c r="X1430">
        <v>100</v>
      </c>
      <c r="Y1430" t="b">
        <v>1</v>
      </c>
      <c r="Z1430">
        <v>100</v>
      </c>
      <c r="AA1430">
        <v>1</v>
      </c>
      <c r="AB1430">
        <v>105</v>
      </c>
      <c r="AC1430">
        <v>60</v>
      </c>
      <c r="AD1430">
        <v>0.05</v>
      </c>
      <c r="AE1430" t="b">
        <v>1</v>
      </c>
      <c r="AF1430" s="21" t="s">
        <v>724</v>
      </c>
      <c r="AG1430">
        <v>5</v>
      </c>
      <c r="AH1430">
        <v>9</v>
      </c>
      <c r="AI1430">
        <v>10</v>
      </c>
      <c r="AJ1430">
        <v>10</v>
      </c>
      <c r="AK1430" s="21" t="s">
        <v>48</v>
      </c>
      <c r="AL1430" t="b">
        <v>0</v>
      </c>
      <c r="AM1430" t="b">
        <v>0</v>
      </c>
      <c r="AN1430">
        <v>50</v>
      </c>
      <c r="AO1430">
        <v>0</v>
      </c>
      <c r="AP1430">
        <v>2000</v>
      </c>
      <c r="AQ1430" s="21" t="s">
        <v>364</v>
      </c>
      <c r="AR1430" s="21"/>
      <c r="AS1430" t="b">
        <v>0</v>
      </c>
      <c r="AT1430" s="21"/>
      <c r="AU1430" s="21"/>
      <c r="AV1430" s="21" t="s">
        <v>503</v>
      </c>
      <c r="AW1430" s="21"/>
      <c r="AX1430" s="21"/>
      <c r="AY1430" s="21"/>
      <c r="BB1430" s="21"/>
      <c r="BC1430">
        <v>14524637</v>
      </c>
      <c r="BI1430" s="21"/>
    </row>
    <row r="1431" spans="1:62" x14ac:dyDescent="0.25">
      <c r="A1431" t="str">
        <f>VLOOKUP(ObjectiveData[[#This Row],[Template ID]],ID_Conversion[],3,FALSE)</f>
        <v>VMAT</v>
      </c>
      <c r="B1431" t="str">
        <f>VLOOKUP(ObjectiveData[[#This Row],[Template ID]],ID_Conversion[],6,FALSE)</f>
        <v>H&amp;N</v>
      </c>
      <c r="C1431" s="15">
        <f>VLOOKUP(ObjectiveData[[#This Row],[Last Modified]],Date_Conversion[],13,FALSE)</f>
        <v>43425.4452662037</v>
      </c>
      <c r="D1431" s="15" t="str">
        <f>VLOOKUP(ObjectiveData[[#This Row],[Template ID]],ObjectiveFiles[],3,FALSE)</f>
        <v>ObjectiveTemplate_5923.xml</v>
      </c>
      <c r="E1431">
        <v>1.7</v>
      </c>
      <c r="F1431" s="21" t="s">
        <v>198</v>
      </c>
      <c r="G1431" s="21" t="s">
        <v>9</v>
      </c>
      <c r="H1431" s="21" t="s">
        <v>14</v>
      </c>
      <c r="I1431" s="21"/>
      <c r="J1431" s="21"/>
      <c r="K1431" s="21" t="s">
        <v>23</v>
      </c>
      <c r="L1431" s="21"/>
      <c r="M1431" s="21" t="s">
        <v>790</v>
      </c>
      <c r="N1431" s="21" t="s">
        <v>662</v>
      </c>
      <c r="O1431" s="21" t="s">
        <v>41</v>
      </c>
      <c r="P1431" t="b">
        <v>0</v>
      </c>
      <c r="Q1431" t="b">
        <v>0</v>
      </c>
      <c r="R1431" t="b">
        <v>0</v>
      </c>
      <c r="S1431">
        <v>40</v>
      </c>
      <c r="T1431">
        <v>30</v>
      </c>
      <c r="U1431">
        <v>0</v>
      </c>
      <c r="V1431" s="21" t="s">
        <v>49</v>
      </c>
      <c r="W1431">
        <v>1000</v>
      </c>
      <c r="X1431">
        <v>100</v>
      </c>
      <c r="Y1431" t="b">
        <v>1</v>
      </c>
      <c r="Z1431">
        <v>100</v>
      </c>
      <c r="AA1431">
        <v>1</v>
      </c>
      <c r="AB1431">
        <v>105</v>
      </c>
      <c r="AC1431">
        <v>60</v>
      </c>
      <c r="AD1431">
        <v>0.05</v>
      </c>
      <c r="AE1431" t="b">
        <v>1</v>
      </c>
      <c r="AF1431" s="21" t="s">
        <v>724</v>
      </c>
      <c r="AG1431">
        <v>5</v>
      </c>
      <c r="AH1431">
        <v>9</v>
      </c>
      <c r="AI1431">
        <v>10</v>
      </c>
      <c r="AJ1431">
        <v>10</v>
      </c>
      <c r="AK1431" s="21" t="s">
        <v>48</v>
      </c>
      <c r="AL1431" t="b">
        <v>0</v>
      </c>
      <c r="AM1431" t="b">
        <v>0</v>
      </c>
      <c r="AN1431">
        <v>50</v>
      </c>
      <c r="AO1431">
        <v>0</v>
      </c>
      <c r="AP1431">
        <v>2000</v>
      </c>
      <c r="AQ1431" s="21" t="s">
        <v>323</v>
      </c>
      <c r="AR1431" s="21"/>
      <c r="AS1431" t="b">
        <v>0</v>
      </c>
      <c r="AT1431" s="21"/>
      <c r="AU1431" s="21"/>
      <c r="AV1431" s="21" t="s">
        <v>503</v>
      </c>
      <c r="AW1431" s="21"/>
      <c r="AX1431" s="21"/>
      <c r="AY1431" s="21"/>
      <c r="BB1431" s="21"/>
      <c r="BC1431">
        <v>14524637</v>
      </c>
      <c r="BI1431" s="21"/>
    </row>
    <row r="1432" spans="1:62" x14ac:dyDescent="0.25">
      <c r="A1432" t="str">
        <f>VLOOKUP(ObjectiveData[[#This Row],[Template ID]],ID_Conversion[],3,FALSE)</f>
        <v>VMAT</v>
      </c>
      <c r="B1432" t="str">
        <f>VLOOKUP(ObjectiveData[[#This Row],[Template ID]],ID_Conversion[],6,FALSE)</f>
        <v>H&amp;N</v>
      </c>
      <c r="C1432" s="15">
        <f>VLOOKUP(ObjectiveData[[#This Row],[Last Modified]],Date_Conversion[],13,FALSE)</f>
        <v>43425.4452662037</v>
      </c>
      <c r="D1432" s="15" t="str">
        <f>VLOOKUP(ObjectiveData[[#This Row],[Template ID]],ObjectiveFiles[],3,FALSE)</f>
        <v>ObjectiveTemplate_5923.xml</v>
      </c>
      <c r="E1432">
        <v>1.7</v>
      </c>
      <c r="F1432" s="21" t="s">
        <v>198</v>
      </c>
      <c r="G1432" s="21" t="s">
        <v>9</v>
      </c>
      <c r="H1432" s="21" t="s">
        <v>14</v>
      </c>
      <c r="I1432" s="21"/>
      <c r="J1432" s="21"/>
      <c r="K1432" s="21" t="s">
        <v>23</v>
      </c>
      <c r="L1432" s="21"/>
      <c r="M1432" s="21" t="s">
        <v>790</v>
      </c>
      <c r="N1432" s="21" t="s">
        <v>662</v>
      </c>
      <c r="O1432" s="21" t="s">
        <v>41</v>
      </c>
      <c r="P1432" t="b">
        <v>0</v>
      </c>
      <c r="Q1432" t="b">
        <v>0</v>
      </c>
      <c r="R1432" t="b">
        <v>0</v>
      </c>
      <c r="S1432">
        <v>40</v>
      </c>
      <c r="T1432">
        <v>30</v>
      </c>
      <c r="U1432">
        <v>0</v>
      </c>
      <c r="V1432" s="21" t="s">
        <v>49</v>
      </c>
      <c r="W1432">
        <v>1000</v>
      </c>
      <c r="X1432">
        <v>100</v>
      </c>
      <c r="Y1432" t="b">
        <v>1</v>
      </c>
      <c r="Z1432">
        <v>100</v>
      </c>
      <c r="AA1432">
        <v>1</v>
      </c>
      <c r="AB1432">
        <v>105</v>
      </c>
      <c r="AC1432">
        <v>60</v>
      </c>
      <c r="AD1432">
        <v>0.05</v>
      </c>
      <c r="AE1432" t="b">
        <v>1</v>
      </c>
      <c r="AF1432" s="21" t="s">
        <v>724</v>
      </c>
      <c r="AG1432">
        <v>5</v>
      </c>
      <c r="AH1432">
        <v>9</v>
      </c>
      <c r="AI1432">
        <v>10</v>
      </c>
      <c r="AJ1432">
        <v>10</v>
      </c>
      <c r="AK1432" s="21" t="s">
        <v>48</v>
      </c>
      <c r="AL1432" t="b">
        <v>0</v>
      </c>
      <c r="AM1432" t="b">
        <v>0</v>
      </c>
      <c r="AN1432">
        <v>50</v>
      </c>
      <c r="AO1432">
        <v>0</v>
      </c>
      <c r="AP1432">
        <v>2000</v>
      </c>
      <c r="AQ1432" s="21" t="s">
        <v>244</v>
      </c>
      <c r="AR1432" s="21"/>
      <c r="AS1432" t="b">
        <v>0</v>
      </c>
      <c r="AT1432" s="21"/>
      <c r="AU1432" s="21"/>
      <c r="AV1432" s="21" t="s">
        <v>244</v>
      </c>
      <c r="AW1432" s="21"/>
      <c r="AX1432" s="21"/>
      <c r="AY1432" s="21"/>
      <c r="BB1432" s="21"/>
      <c r="BC1432">
        <v>16776960</v>
      </c>
      <c r="BD1432">
        <v>0</v>
      </c>
      <c r="BE1432">
        <v>0</v>
      </c>
      <c r="BF1432">
        <v>50</v>
      </c>
      <c r="BG1432">
        <v>0</v>
      </c>
      <c r="BH1432">
        <v>100</v>
      </c>
      <c r="BI1432" s="21"/>
      <c r="BJ1432">
        <v>0</v>
      </c>
    </row>
    <row r="1433" spans="1:62" x14ac:dyDescent="0.25">
      <c r="A1433" t="str">
        <f>VLOOKUP(ObjectiveData[[#This Row],[Template ID]],ID_Conversion[],3,FALSE)</f>
        <v>VMAT</v>
      </c>
      <c r="B1433" t="str">
        <f>VLOOKUP(ObjectiveData[[#This Row],[Template ID]],ID_Conversion[],6,FALSE)</f>
        <v>H&amp;N</v>
      </c>
      <c r="C1433" s="15">
        <f>VLOOKUP(ObjectiveData[[#This Row],[Last Modified]],Date_Conversion[],13,FALSE)</f>
        <v>43425.4452662037</v>
      </c>
      <c r="D1433" s="15" t="str">
        <f>VLOOKUP(ObjectiveData[[#This Row],[Template ID]],ObjectiveFiles[],3,FALSE)</f>
        <v>ObjectiveTemplate_5923.xml</v>
      </c>
      <c r="E1433">
        <v>1.7</v>
      </c>
      <c r="F1433" s="21" t="s">
        <v>198</v>
      </c>
      <c r="G1433" s="21" t="s">
        <v>9</v>
      </c>
      <c r="H1433" s="21" t="s">
        <v>14</v>
      </c>
      <c r="I1433" s="21"/>
      <c r="J1433" s="21"/>
      <c r="K1433" s="21" t="s">
        <v>23</v>
      </c>
      <c r="L1433" s="21"/>
      <c r="M1433" s="21" t="s">
        <v>790</v>
      </c>
      <c r="N1433" s="21" t="s">
        <v>662</v>
      </c>
      <c r="O1433" s="21" t="s">
        <v>41</v>
      </c>
      <c r="P1433" t="b">
        <v>0</v>
      </c>
      <c r="Q1433" t="b">
        <v>0</v>
      </c>
      <c r="R1433" t="b">
        <v>0</v>
      </c>
      <c r="S1433">
        <v>40</v>
      </c>
      <c r="T1433">
        <v>30</v>
      </c>
      <c r="U1433">
        <v>0</v>
      </c>
      <c r="V1433" s="21" t="s">
        <v>49</v>
      </c>
      <c r="W1433">
        <v>1000</v>
      </c>
      <c r="X1433">
        <v>100</v>
      </c>
      <c r="Y1433" t="b">
        <v>1</v>
      </c>
      <c r="Z1433">
        <v>100</v>
      </c>
      <c r="AA1433">
        <v>1</v>
      </c>
      <c r="AB1433">
        <v>105</v>
      </c>
      <c r="AC1433">
        <v>60</v>
      </c>
      <c r="AD1433">
        <v>0.05</v>
      </c>
      <c r="AE1433" t="b">
        <v>1</v>
      </c>
      <c r="AF1433" s="21" t="s">
        <v>724</v>
      </c>
      <c r="AG1433">
        <v>5</v>
      </c>
      <c r="AH1433">
        <v>9</v>
      </c>
      <c r="AI1433">
        <v>10</v>
      </c>
      <c r="AJ1433">
        <v>10</v>
      </c>
      <c r="AK1433" s="21" t="s">
        <v>48</v>
      </c>
      <c r="AL1433" t="b">
        <v>0</v>
      </c>
      <c r="AM1433" t="b">
        <v>0</v>
      </c>
      <c r="AN1433">
        <v>50</v>
      </c>
      <c r="AO1433">
        <v>0</v>
      </c>
      <c r="AP1433">
        <v>2000</v>
      </c>
      <c r="AQ1433" s="21" t="s">
        <v>244</v>
      </c>
      <c r="AR1433" s="21"/>
      <c r="AS1433" t="b">
        <v>0</v>
      </c>
      <c r="AT1433" s="21"/>
      <c r="AU1433" s="21"/>
      <c r="AV1433" s="21" t="s">
        <v>244</v>
      </c>
      <c r="AW1433" s="21"/>
      <c r="AX1433" s="21"/>
      <c r="AY1433" s="21"/>
      <c r="BB1433" s="21"/>
      <c r="BC1433">
        <v>16776960</v>
      </c>
      <c r="BD1433">
        <v>0</v>
      </c>
      <c r="BE1433">
        <v>1</v>
      </c>
      <c r="BF1433">
        <v>51</v>
      </c>
      <c r="BG1433">
        <v>100</v>
      </c>
      <c r="BH1433">
        <v>120</v>
      </c>
      <c r="BI1433" s="21"/>
      <c r="BJ1433">
        <v>0</v>
      </c>
    </row>
    <row r="1434" spans="1:62" x14ac:dyDescent="0.25">
      <c r="A1434" t="str">
        <f>VLOOKUP(ObjectiveData[[#This Row],[Template ID]],ID_Conversion[],3,FALSE)</f>
        <v>VMAT</v>
      </c>
      <c r="B1434" t="str">
        <f>VLOOKUP(ObjectiveData[[#This Row],[Template ID]],ID_Conversion[],6,FALSE)</f>
        <v>H&amp;N</v>
      </c>
      <c r="C1434" s="15">
        <f>VLOOKUP(ObjectiveData[[#This Row],[Last Modified]],Date_Conversion[],13,FALSE)</f>
        <v>43425.4452662037</v>
      </c>
      <c r="D1434" s="15" t="str">
        <f>VLOOKUP(ObjectiveData[[#This Row],[Template ID]],ObjectiveFiles[],3,FALSE)</f>
        <v>ObjectiveTemplate_5923.xml</v>
      </c>
      <c r="E1434">
        <v>1.7</v>
      </c>
      <c r="F1434" s="21" t="s">
        <v>198</v>
      </c>
      <c r="G1434" s="21" t="s">
        <v>9</v>
      </c>
      <c r="H1434" s="21" t="s">
        <v>14</v>
      </c>
      <c r="I1434" s="21"/>
      <c r="J1434" s="21"/>
      <c r="K1434" s="21" t="s">
        <v>23</v>
      </c>
      <c r="L1434" s="21"/>
      <c r="M1434" s="21" t="s">
        <v>790</v>
      </c>
      <c r="N1434" s="21" t="s">
        <v>662</v>
      </c>
      <c r="O1434" s="21" t="s">
        <v>41</v>
      </c>
      <c r="P1434" t="b">
        <v>0</v>
      </c>
      <c r="Q1434" t="b">
        <v>0</v>
      </c>
      <c r="R1434" t="b">
        <v>0</v>
      </c>
      <c r="S1434">
        <v>40</v>
      </c>
      <c r="T1434">
        <v>30</v>
      </c>
      <c r="U1434">
        <v>0</v>
      </c>
      <c r="V1434" s="21" t="s">
        <v>49</v>
      </c>
      <c r="W1434">
        <v>1000</v>
      </c>
      <c r="X1434">
        <v>100</v>
      </c>
      <c r="Y1434" t="b">
        <v>1</v>
      </c>
      <c r="Z1434">
        <v>100</v>
      </c>
      <c r="AA1434">
        <v>1</v>
      </c>
      <c r="AB1434">
        <v>105</v>
      </c>
      <c r="AC1434">
        <v>60</v>
      </c>
      <c r="AD1434">
        <v>0.05</v>
      </c>
      <c r="AE1434" t="b">
        <v>1</v>
      </c>
      <c r="AF1434" s="21" t="s">
        <v>724</v>
      </c>
      <c r="AG1434">
        <v>5</v>
      </c>
      <c r="AH1434">
        <v>9</v>
      </c>
      <c r="AI1434">
        <v>10</v>
      </c>
      <c r="AJ1434">
        <v>10</v>
      </c>
      <c r="AK1434" s="21" t="s">
        <v>48</v>
      </c>
      <c r="AL1434" t="b">
        <v>0</v>
      </c>
      <c r="AM1434" t="b">
        <v>0</v>
      </c>
      <c r="AN1434">
        <v>50</v>
      </c>
      <c r="AO1434">
        <v>0</v>
      </c>
      <c r="AP1434">
        <v>2000</v>
      </c>
      <c r="AQ1434" s="21" t="s">
        <v>375</v>
      </c>
      <c r="AR1434" s="21"/>
      <c r="AS1434" t="b">
        <v>0</v>
      </c>
      <c r="AT1434" s="21"/>
      <c r="AU1434" s="21"/>
      <c r="AV1434" s="21" t="s">
        <v>375</v>
      </c>
      <c r="AW1434" s="21"/>
      <c r="AX1434" s="21"/>
      <c r="AY1434" s="21"/>
      <c r="BB1434" s="21"/>
      <c r="BC1434">
        <v>16711935</v>
      </c>
      <c r="BI1434" s="21"/>
    </row>
    <row r="1435" spans="1:62" x14ac:dyDescent="0.25">
      <c r="A1435" t="str">
        <f>VLOOKUP(ObjectiveData[[#This Row],[Template ID]],ID_Conversion[],3,FALSE)</f>
        <v>VMAT</v>
      </c>
      <c r="B1435" t="str">
        <f>VLOOKUP(ObjectiveData[[#This Row],[Template ID]],ID_Conversion[],6,FALSE)</f>
        <v>H&amp;N</v>
      </c>
      <c r="C1435" s="15">
        <f>VLOOKUP(ObjectiveData[[#This Row],[Last Modified]],Date_Conversion[],13,FALSE)</f>
        <v>43425.4452662037</v>
      </c>
      <c r="D1435" s="15" t="str">
        <f>VLOOKUP(ObjectiveData[[#This Row],[Template ID]],ObjectiveFiles[],3,FALSE)</f>
        <v>ObjectiveTemplate_5923.xml</v>
      </c>
      <c r="E1435">
        <v>1.7</v>
      </c>
      <c r="F1435" s="21" t="s">
        <v>198</v>
      </c>
      <c r="G1435" s="21" t="s">
        <v>9</v>
      </c>
      <c r="H1435" s="21" t="s">
        <v>14</v>
      </c>
      <c r="I1435" s="21"/>
      <c r="J1435" s="21"/>
      <c r="K1435" s="21" t="s">
        <v>23</v>
      </c>
      <c r="L1435" s="21"/>
      <c r="M1435" s="21" t="s">
        <v>790</v>
      </c>
      <c r="N1435" s="21" t="s">
        <v>662</v>
      </c>
      <c r="O1435" s="21" t="s">
        <v>41</v>
      </c>
      <c r="P1435" t="b">
        <v>0</v>
      </c>
      <c r="Q1435" t="b">
        <v>0</v>
      </c>
      <c r="R1435" t="b">
        <v>0</v>
      </c>
      <c r="S1435">
        <v>40</v>
      </c>
      <c r="T1435">
        <v>30</v>
      </c>
      <c r="U1435">
        <v>0</v>
      </c>
      <c r="V1435" s="21" t="s">
        <v>49</v>
      </c>
      <c r="W1435">
        <v>1000</v>
      </c>
      <c r="X1435">
        <v>100</v>
      </c>
      <c r="Y1435" t="b">
        <v>1</v>
      </c>
      <c r="Z1435">
        <v>100</v>
      </c>
      <c r="AA1435">
        <v>1</v>
      </c>
      <c r="AB1435">
        <v>105</v>
      </c>
      <c r="AC1435">
        <v>60</v>
      </c>
      <c r="AD1435">
        <v>0.05</v>
      </c>
      <c r="AE1435" t="b">
        <v>1</v>
      </c>
      <c r="AF1435" s="21" t="s">
        <v>724</v>
      </c>
      <c r="AG1435">
        <v>5</v>
      </c>
      <c r="AH1435">
        <v>9</v>
      </c>
      <c r="AI1435">
        <v>10</v>
      </c>
      <c r="AJ1435">
        <v>10</v>
      </c>
      <c r="AK1435" s="21" t="s">
        <v>48</v>
      </c>
      <c r="AL1435" t="b">
        <v>0</v>
      </c>
      <c r="AM1435" t="b">
        <v>0</v>
      </c>
      <c r="AN1435">
        <v>50</v>
      </c>
      <c r="AO1435">
        <v>0</v>
      </c>
      <c r="AP1435">
        <v>2000</v>
      </c>
      <c r="AQ1435" s="21" t="s">
        <v>268</v>
      </c>
      <c r="AR1435" s="21"/>
      <c r="AS1435" t="b">
        <v>0</v>
      </c>
      <c r="AT1435" s="21"/>
      <c r="AU1435" s="21"/>
      <c r="AV1435" s="21" t="s">
        <v>501</v>
      </c>
      <c r="AW1435" s="21"/>
      <c r="AX1435" s="21" t="s">
        <v>791</v>
      </c>
      <c r="AY1435" s="21" t="s">
        <v>507</v>
      </c>
      <c r="AZ1435">
        <v>3.2</v>
      </c>
      <c r="BA1435">
        <v>1</v>
      </c>
      <c r="BB1435" s="21"/>
      <c r="BC1435">
        <v>3937500</v>
      </c>
      <c r="BD1435">
        <v>0</v>
      </c>
      <c r="BE1435">
        <v>0</v>
      </c>
      <c r="BF1435">
        <v>40</v>
      </c>
      <c r="BG1435">
        <v>0</v>
      </c>
      <c r="BH1435">
        <v>50</v>
      </c>
      <c r="BI1435" s="21"/>
      <c r="BJ1435">
        <v>0</v>
      </c>
    </row>
    <row r="1436" spans="1:62" x14ac:dyDescent="0.25">
      <c r="A1436" t="str">
        <f>VLOOKUP(ObjectiveData[[#This Row],[Template ID]],ID_Conversion[],3,FALSE)</f>
        <v>VMAT</v>
      </c>
      <c r="B1436" t="str">
        <f>VLOOKUP(ObjectiveData[[#This Row],[Template ID]],ID_Conversion[],6,FALSE)</f>
        <v>H&amp;N</v>
      </c>
      <c r="C1436" s="15">
        <f>VLOOKUP(ObjectiveData[[#This Row],[Last Modified]],Date_Conversion[],13,FALSE)</f>
        <v>43425.4452662037</v>
      </c>
      <c r="D1436" s="15" t="str">
        <f>VLOOKUP(ObjectiveData[[#This Row],[Template ID]],ObjectiveFiles[],3,FALSE)</f>
        <v>ObjectiveTemplate_5923.xml</v>
      </c>
      <c r="E1436">
        <v>1.7</v>
      </c>
      <c r="F1436" s="21" t="s">
        <v>198</v>
      </c>
      <c r="G1436" s="21" t="s">
        <v>9</v>
      </c>
      <c r="H1436" s="21" t="s">
        <v>14</v>
      </c>
      <c r="I1436" s="21"/>
      <c r="J1436" s="21"/>
      <c r="K1436" s="21" t="s">
        <v>23</v>
      </c>
      <c r="L1436" s="21"/>
      <c r="M1436" s="21" t="s">
        <v>790</v>
      </c>
      <c r="N1436" s="21" t="s">
        <v>662</v>
      </c>
      <c r="O1436" s="21" t="s">
        <v>41</v>
      </c>
      <c r="P1436" t="b">
        <v>0</v>
      </c>
      <c r="Q1436" t="b">
        <v>0</v>
      </c>
      <c r="R1436" t="b">
        <v>0</v>
      </c>
      <c r="S1436">
        <v>40</v>
      </c>
      <c r="T1436">
        <v>30</v>
      </c>
      <c r="U1436">
        <v>0</v>
      </c>
      <c r="V1436" s="21" t="s">
        <v>49</v>
      </c>
      <c r="W1436">
        <v>1000</v>
      </c>
      <c r="X1436">
        <v>100</v>
      </c>
      <c r="Y1436" t="b">
        <v>1</v>
      </c>
      <c r="Z1436">
        <v>100</v>
      </c>
      <c r="AA1436">
        <v>1</v>
      </c>
      <c r="AB1436">
        <v>105</v>
      </c>
      <c r="AC1436">
        <v>60</v>
      </c>
      <c r="AD1436">
        <v>0.05</v>
      </c>
      <c r="AE1436" t="b">
        <v>1</v>
      </c>
      <c r="AF1436" s="21" t="s">
        <v>724</v>
      </c>
      <c r="AG1436">
        <v>5</v>
      </c>
      <c r="AH1436">
        <v>9</v>
      </c>
      <c r="AI1436">
        <v>10</v>
      </c>
      <c r="AJ1436">
        <v>10</v>
      </c>
      <c r="AK1436" s="21" t="s">
        <v>48</v>
      </c>
      <c r="AL1436" t="b">
        <v>0</v>
      </c>
      <c r="AM1436" t="b">
        <v>0</v>
      </c>
      <c r="AN1436">
        <v>50</v>
      </c>
      <c r="AO1436">
        <v>0</v>
      </c>
      <c r="AP1436">
        <v>2000</v>
      </c>
      <c r="AQ1436" s="21" t="s">
        <v>269</v>
      </c>
      <c r="AR1436" s="21"/>
      <c r="AS1436" t="b">
        <v>0</v>
      </c>
      <c r="AT1436" s="21"/>
      <c r="AU1436" s="21"/>
      <c r="AV1436" s="21" t="s">
        <v>501</v>
      </c>
      <c r="AW1436" s="21"/>
      <c r="AX1436" s="21" t="s">
        <v>792</v>
      </c>
      <c r="AY1436" s="21" t="s">
        <v>507</v>
      </c>
      <c r="AZ1436">
        <v>3.2</v>
      </c>
      <c r="BA1436">
        <v>1</v>
      </c>
      <c r="BB1436" s="21"/>
      <c r="BC1436">
        <v>36095</v>
      </c>
      <c r="BD1436">
        <v>0</v>
      </c>
      <c r="BE1436">
        <v>0</v>
      </c>
      <c r="BF1436">
        <v>40</v>
      </c>
      <c r="BG1436">
        <v>0</v>
      </c>
      <c r="BH1436">
        <v>50</v>
      </c>
      <c r="BI1436" s="21"/>
      <c r="BJ1436">
        <v>0</v>
      </c>
    </row>
    <row r="1437" spans="1:62" x14ac:dyDescent="0.25">
      <c r="A1437" t="str">
        <f>VLOOKUP(ObjectiveData[[#This Row],[Template ID]],ID_Conversion[],3,FALSE)</f>
        <v>VMAT</v>
      </c>
      <c r="B1437" t="str">
        <f>VLOOKUP(ObjectiveData[[#This Row],[Template ID]],ID_Conversion[],6,FALSE)</f>
        <v>H&amp;N</v>
      </c>
      <c r="C1437" s="15">
        <f>VLOOKUP(ObjectiveData[[#This Row],[Last Modified]],Date_Conversion[],13,FALSE)</f>
        <v>43425.4452662037</v>
      </c>
      <c r="D1437" s="15" t="str">
        <f>VLOOKUP(ObjectiveData[[#This Row],[Template ID]],ObjectiveFiles[],3,FALSE)</f>
        <v>ObjectiveTemplate_5923.xml</v>
      </c>
      <c r="E1437">
        <v>1.7</v>
      </c>
      <c r="F1437" s="21" t="s">
        <v>198</v>
      </c>
      <c r="G1437" s="21" t="s">
        <v>9</v>
      </c>
      <c r="H1437" s="21" t="s">
        <v>14</v>
      </c>
      <c r="I1437" s="21"/>
      <c r="J1437" s="21"/>
      <c r="K1437" s="21" t="s">
        <v>23</v>
      </c>
      <c r="L1437" s="21"/>
      <c r="M1437" s="21" t="s">
        <v>790</v>
      </c>
      <c r="N1437" s="21" t="s">
        <v>662</v>
      </c>
      <c r="O1437" s="21" t="s">
        <v>41</v>
      </c>
      <c r="P1437" t="b">
        <v>0</v>
      </c>
      <c r="Q1437" t="b">
        <v>0</v>
      </c>
      <c r="R1437" t="b">
        <v>0</v>
      </c>
      <c r="S1437">
        <v>40</v>
      </c>
      <c r="T1437">
        <v>30</v>
      </c>
      <c r="U1437">
        <v>0</v>
      </c>
      <c r="V1437" s="21" t="s">
        <v>49</v>
      </c>
      <c r="W1437">
        <v>1000</v>
      </c>
      <c r="X1437">
        <v>100</v>
      </c>
      <c r="Y1437" t="b">
        <v>1</v>
      </c>
      <c r="Z1437">
        <v>100</v>
      </c>
      <c r="AA1437">
        <v>1</v>
      </c>
      <c r="AB1437">
        <v>105</v>
      </c>
      <c r="AC1437">
        <v>60</v>
      </c>
      <c r="AD1437">
        <v>0.05</v>
      </c>
      <c r="AE1437" t="b">
        <v>1</v>
      </c>
      <c r="AF1437" s="21" t="s">
        <v>724</v>
      </c>
      <c r="AG1437">
        <v>5</v>
      </c>
      <c r="AH1437">
        <v>9</v>
      </c>
      <c r="AI1437">
        <v>10</v>
      </c>
      <c r="AJ1437">
        <v>10</v>
      </c>
      <c r="AK1437" s="21" t="s">
        <v>48</v>
      </c>
      <c r="AL1437" t="b">
        <v>0</v>
      </c>
      <c r="AM1437" t="b">
        <v>0</v>
      </c>
      <c r="AN1437">
        <v>50</v>
      </c>
      <c r="AO1437">
        <v>0</v>
      </c>
      <c r="AP1437">
        <v>2000</v>
      </c>
      <c r="AQ1437" s="21" t="s">
        <v>326</v>
      </c>
      <c r="AR1437" s="21"/>
      <c r="AS1437" t="b">
        <v>0</v>
      </c>
      <c r="AT1437" s="21"/>
      <c r="AU1437" s="21"/>
      <c r="AV1437" s="21" t="s">
        <v>375</v>
      </c>
      <c r="AW1437" s="21"/>
      <c r="AX1437" s="21" t="s">
        <v>426</v>
      </c>
      <c r="AY1437" s="21" t="s">
        <v>514</v>
      </c>
      <c r="AZ1437">
        <v>1</v>
      </c>
      <c r="BB1437" s="21"/>
      <c r="BC1437">
        <v>16711935</v>
      </c>
      <c r="BD1437">
        <v>0</v>
      </c>
      <c r="BE1437">
        <v>0</v>
      </c>
      <c r="BF1437">
        <v>50</v>
      </c>
      <c r="BG1437">
        <v>0</v>
      </c>
      <c r="BH1437">
        <v>100</v>
      </c>
      <c r="BI1437" s="21"/>
      <c r="BJ1437">
        <v>0</v>
      </c>
    </row>
    <row r="1438" spans="1:62" x14ac:dyDescent="0.25">
      <c r="A1438" t="str">
        <f>VLOOKUP(ObjectiveData[[#This Row],[Template ID]],ID_Conversion[],3,FALSE)</f>
        <v>VMAT</v>
      </c>
      <c r="B1438" t="str">
        <f>VLOOKUP(ObjectiveData[[#This Row],[Template ID]],ID_Conversion[],6,FALSE)</f>
        <v>H&amp;N</v>
      </c>
      <c r="C1438" s="15">
        <f>VLOOKUP(ObjectiveData[[#This Row],[Last Modified]],Date_Conversion[],13,FALSE)</f>
        <v>43425.4452662037</v>
      </c>
      <c r="D1438" s="15" t="str">
        <f>VLOOKUP(ObjectiveData[[#This Row],[Template ID]],ObjectiveFiles[],3,FALSE)</f>
        <v>ObjectiveTemplate_5923.xml</v>
      </c>
      <c r="E1438">
        <v>1.7</v>
      </c>
      <c r="F1438" s="21" t="s">
        <v>198</v>
      </c>
      <c r="G1438" s="21" t="s">
        <v>9</v>
      </c>
      <c r="H1438" s="21" t="s">
        <v>14</v>
      </c>
      <c r="I1438" s="21"/>
      <c r="J1438" s="21"/>
      <c r="K1438" s="21" t="s">
        <v>23</v>
      </c>
      <c r="L1438" s="21"/>
      <c r="M1438" s="21" t="s">
        <v>790</v>
      </c>
      <c r="N1438" s="21" t="s">
        <v>662</v>
      </c>
      <c r="O1438" s="21" t="s">
        <v>41</v>
      </c>
      <c r="P1438" t="b">
        <v>0</v>
      </c>
      <c r="Q1438" t="b">
        <v>0</v>
      </c>
      <c r="R1438" t="b">
        <v>0</v>
      </c>
      <c r="S1438">
        <v>40</v>
      </c>
      <c r="T1438">
        <v>30</v>
      </c>
      <c r="U1438">
        <v>0</v>
      </c>
      <c r="V1438" s="21" t="s">
        <v>49</v>
      </c>
      <c r="W1438">
        <v>1000</v>
      </c>
      <c r="X1438">
        <v>100</v>
      </c>
      <c r="Y1438" t="b">
        <v>1</v>
      </c>
      <c r="Z1438">
        <v>100</v>
      </c>
      <c r="AA1438">
        <v>1</v>
      </c>
      <c r="AB1438">
        <v>105</v>
      </c>
      <c r="AC1438">
        <v>60</v>
      </c>
      <c r="AD1438">
        <v>0.05</v>
      </c>
      <c r="AE1438" t="b">
        <v>1</v>
      </c>
      <c r="AF1438" s="21" t="s">
        <v>724</v>
      </c>
      <c r="AG1438">
        <v>5</v>
      </c>
      <c r="AH1438">
        <v>9</v>
      </c>
      <c r="AI1438">
        <v>10</v>
      </c>
      <c r="AJ1438">
        <v>10</v>
      </c>
      <c r="AK1438" s="21" t="s">
        <v>48</v>
      </c>
      <c r="AL1438" t="b">
        <v>0</v>
      </c>
      <c r="AM1438" t="b">
        <v>0</v>
      </c>
      <c r="AN1438">
        <v>50</v>
      </c>
      <c r="AO1438">
        <v>0</v>
      </c>
      <c r="AP1438">
        <v>2000</v>
      </c>
      <c r="AQ1438" s="21" t="s">
        <v>326</v>
      </c>
      <c r="AR1438" s="21"/>
      <c r="AS1438" t="b">
        <v>0</v>
      </c>
      <c r="AT1438" s="21"/>
      <c r="AU1438" s="21"/>
      <c r="AV1438" s="21" t="s">
        <v>375</v>
      </c>
      <c r="AW1438" s="21"/>
      <c r="AX1438" s="21" t="s">
        <v>426</v>
      </c>
      <c r="AY1438" s="21" t="s">
        <v>514</v>
      </c>
      <c r="AZ1438">
        <v>1</v>
      </c>
      <c r="BB1438" s="21"/>
      <c r="BC1438">
        <v>16711935</v>
      </c>
      <c r="BD1438">
        <v>0</v>
      </c>
      <c r="BE1438">
        <v>1</v>
      </c>
      <c r="BF1438">
        <v>51</v>
      </c>
      <c r="BG1438">
        <v>100</v>
      </c>
      <c r="BH1438">
        <v>120</v>
      </c>
      <c r="BI1438" s="21"/>
      <c r="BJ1438">
        <v>0</v>
      </c>
    </row>
    <row r="1439" spans="1:62" x14ac:dyDescent="0.25">
      <c r="A1439" t="str">
        <f>VLOOKUP(ObjectiveData[[#This Row],[Template ID]],ID_Conversion[],3,FALSE)</f>
        <v>VMAT</v>
      </c>
      <c r="B1439" t="str">
        <f>VLOOKUP(ObjectiveData[[#This Row],[Template ID]],ID_Conversion[],6,FALSE)</f>
        <v>PROS</v>
      </c>
      <c r="C1439" s="15">
        <f>VLOOKUP(ObjectiveData[[#This Row],[Last Modified]],Date_Conversion[],13,FALSE)</f>
        <v>43425.420312499999</v>
      </c>
      <c r="D1439" s="15" t="str">
        <f>VLOOKUP(ObjectiveData[[#This Row],[Template ID]],ObjectiveFiles[],3,FALSE)</f>
        <v>ObjectiveTemplate_10846.xml</v>
      </c>
      <c r="E1439">
        <v>1.7</v>
      </c>
      <c r="F1439" s="21" t="s">
        <v>192</v>
      </c>
      <c r="G1439" s="21" t="s">
        <v>9</v>
      </c>
      <c r="H1439" s="21" t="s">
        <v>14</v>
      </c>
      <c r="I1439" s="21"/>
      <c r="J1439" s="21"/>
      <c r="K1439" s="21" t="s">
        <v>23</v>
      </c>
      <c r="L1439" s="21"/>
      <c r="M1439" s="21" t="s">
        <v>793</v>
      </c>
      <c r="N1439" s="21" t="s">
        <v>499</v>
      </c>
      <c r="O1439" s="21" t="s">
        <v>41</v>
      </c>
      <c r="P1439" t="b">
        <v>0</v>
      </c>
      <c r="Q1439" t="b">
        <v>0</v>
      </c>
      <c r="R1439" t="b">
        <v>1</v>
      </c>
      <c r="S1439">
        <v>40</v>
      </c>
      <c r="T1439">
        <v>30</v>
      </c>
      <c r="U1439">
        <v>0</v>
      </c>
      <c r="V1439" s="21" t="s">
        <v>49</v>
      </c>
      <c r="W1439">
        <v>1000</v>
      </c>
      <c r="X1439">
        <v>100</v>
      </c>
      <c r="Y1439" t="b">
        <v>1</v>
      </c>
      <c r="Z1439">
        <v>80</v>
      </c>
      <c r="AA1439">
        <v>1</v>
      </c>
      <c r="AB1439">
        <v>105</v>
      </c>
      <c r="AC1439">
        <v>60</v>
      </c>
      <c r="AD1439">
        <v>0.05</v>
      </c>
      <c r="AE1439" t="b">
        <v>1</v>
      </c>
      <c r="AF1439" s="21" t="s">
        <v>724</v>
      </c>
      <c r="AG1439">
        <v>5</v>
      </c>
      <c r="AH1439">
        <v>9</v>
      </c>
      <c r="AI1439">
        <v>10</v>
      </c>
      <c r="AJ1439">
        <v>10</v>
      </c>
      <c r="AK1439" s="21" t="s">
        <v>48</v>
      </c>
      <c r="AL1439" t="b">
        <v>1</v>
      </c>
      <c r="AM1439" t="b">
        <v>0</v>
      </c>
      <c r="AN1439">
        <v>100</v>
      </c>
      <c r="AO1439">
        <v>650</v>
      </c>
      <c r="AP1439">
        <v>800</v>
      </c>
      <c r="AQ1439" s="21" t="s">
        <v>215</v>
      </c>
      <c r="AR1439" s="21"/>
      <c r="AS1439" t="b">
        <v>0</v>
      </c>
      <c r="AT1439" s="21"/>
      <c r="AU1439" s="21"/>
      <c r="AV1439" s="21" t="s">
        <v>500</v>
      </c>
      <c r="AW1439" s="21"/>
      <c r="AX1439" s="21"/>
      <c r="AY1439" s="21"/>
      <c r="AZ1439" s="21"/>
      <c r="BA1439">
        <v>3</v>
      </c>
      <c r="BB1439" s="21"/>
      <c r="BC1439">
        <v>9639167</v>
      </c>
      <c r="BD1439">
        <v>0</v>
      </c>
      <c r="BE1439">
        <v>0</v>
      </c>
      <c r="BF1439">
        <v>20</v>
      </c>
      <c r="BG1439">
        <v>0</v>
      </c>
      <c r="BH1439">
        <v>50</v>
      </c>
      <c r="BI1439" s="21"/>
      <c r="BJ1439">
        <v>0</v>
      </c>
    </row>
    <row r="1440" spans="1:62" x14ac:dyDescent="0.25">
      <c r="A1440" t="str">
        <f>VLOOKUP(ObjectiveData[[#This Row],[Template ID]],ID_Conversion[],3,FALSE)</f>
        <v>VMAT</v>
      </c>
      <c r="B1440" t="str">
        <f>VLOOKUP(ObjectiveData[[#This Row],[Template ID]],ID_Conversion[],6,FALSE)</f>
        <v>PROS</v>
      </c>
      <c r="C1440" s="15">
        <f>VLOOKUP(ObjectiveData[[#This Row],[Last Modified]],Date_Conversion[],13,FALSE)</f>
        <v>43425.420312499999</v>
      </c>
      <c r="D1440" s="15" t="str">
        <f>VLOOKUP(ObjectiveData[[#This Row],[Template ID]],ObjectiveFiles[],3,FALSE)</f>
        <v>ObjectiveTemplate_10846.xml</v>
      </c>
      <c r="E1440">
        <v>1.7</v>
      </c>
      <c r="F1440" s="21" t="s">
        <v>192</v>
      </c>
      <c r="G1440" s="21" t="s">
        <v>9</v>
      </c>
      <c r="H1440" s="21" t="s">
        <v>14</v>
      </c>
      <c r="I1440" s="21"/>
      <c r="J1440" s="21"/>
      <c r="K1440" s="21" t="s">
        <v>23</v>
      </c>
      <c r="L1440" s="21"/>
      <c r="M1440" s="21" t="s">
        <v>793</v>
      </c>
      <c r="N1440" s="21" t="s">
        <v>499</v>
      </c>
      <c r="O1440" s="21" t="s">
        <v>41</v>
      </c>
      <c r="P1440" t="b">
        <v>0</v>
      </c>
      <c r="Q1440" t="b">
        <v>0</v>
      </c>
      <c r="R1440" t="b">
        <v>1</v>
      </c>
      <c r="S1440">
        <v>40</v>
      </c>
      <c r="T1440">
        <v>30</v>
      </c>
      <c r="U1440">
        <v>0</v>
      </c>
      <c r="V1440" s="21" t="s">
        <v>49</v>
      </c>
      <c r="W1440">
        <v>1000</v>
      </c>
      <c r="X1440">
        <v>100</v>
      </c>
      <c r="Y1440" t="b">
        <v>1</v>
      </c>
      <c r="Z1440">
        <v>80</v>
      </c>
      <c r="AA1440">
        <v>1</v>
      </c>
      <c r="AB1440">
        <v>105</v>
      </c>
      <c r="AC1440">
        <v>60</v>
      </c>
      <c r="AD1440">
        <v>0.05</v>
      </c>
      <c r="AE1440" t="b">
        <v>1</v>
      </c>
      <c r="AF1440" s="21" t="s">
        <v>724</v>
      </c>
      <c r="AG1440">
        <v>5</v>
      </c>
      <c r="AH1440">
        <v>9</v>
      </c>
      <c r="AI1440">
        <v>10</v>
      </c>
      <c r="AJ1440">
        <v>10</v>
      </c>
      <c r="AK1440" s="21" t="s">
        <v>48</v>
      </c>
      <c r="AL1440" t="b">
        <v>1</v>
      </c>
      <c r="AM1440" t="b">
        <v>0</v>
      </c>
      <c r="AN1440">
        <v>100</v>
      </c>
      <c r="AO1440">
        <v>650</v>
      </c>
      <c r="AP1440">
        <v>800</v>
      </c>
      <c r="AQ1440" s="21" t="s">
        <v>216</v>
      </c>
      <c r="AR1440" s="21"/>
      <c r="AS1440" t="b">
        <v>0</v>
      </c>
      <c r="AT1440" s="21"/>
      <c r="AU1440" s="21"/>
      <c r="AV1440" s="21" t="s">
        <v>500</v>
      </c>
      <c r="AW1440" s="21"/>
      <c r="AX1440" s="21"/>
      <c r="AY1440" s="21"/>
      <c r="AZ1440" s="21"/>
      <c r="BA1440">
        <v>3</v>
      </c>
      <c r="BB1440" s="21"/>
      <c r="BC1440">
        <v>13828244</v>
      </c>
      <c r="BD1440">
        <v>0</v>
      </c>
      <c r="BE1440">
        <v>0</v>
      </c>
      <c r="BF1440">
        <v>10</v>
      </c>
      <c r="BG1440">
        <v>0</v>
      </c>
      <c r="BH1440">
        <v>50</v>
      </c>
      <c r="BI1440" s="21"/>
      <c r="BJ1440">
        <v>0</v>
      </c>
    </row>
    <row r="1441" spans="1:62" x14ac:dyDescent="0.25">
      <c r="A1441" t="str">
        <f>VLOOKUP(ObjectiveData[[#This Row],[Template ID]],ID_Conversion[],3,FALSE)</f>
        <v>VMAT</v>
      </c>
      <c r="B1441" t="str">
        <f>VLOOKUP(ObjectiveData[[#This Row],[Template ID]],ID_Conversion[],6,FALSE)</f>
        <v>PROS</v>
      </c>
      <c r="C1441" s="15">
        <f>VLOOKUP(ObjectiveData[[#This Row],[Last Modified]],Date_Conversion[],13,FALSE)</f>
        <v>43425.420312499999</v>
      </c>
      <c r="D1441" s="15" t="str">
        <f>VLOOKUP(ObjectiveData[[#This Row],[Template ID]],ObjectiveFiles[],3,FALSE)</f>
        <v>ObjectiveTemplate_10846.xml</v>
      </c>
      <c r="E1441">
        <v>1.7</v>
      </c>
      <c r="F1441" s="21" t="s">
        <v>192</v>
      </c>
      <c r="G1441" s="21" t="s">
        <v>9</v>
      </c>
      <c r="H1441" s="21" t="s">
        <v>14</v>
      </c>
      <c r="I1441" s="21"/>
      <c r="J1441" s="21"/>
      <c r="K1441" s="21" t="s">
        <v>23</v>
      </c>
      <c r="L1441" s="21"/>
      <c r="M1441" s="21" t="s">
        <v>793</v>
      </c>
      <c r="N1441" s="21" t="s">
        <v>499</v>
      </c>
      <c r="O1441" s="21" t="s">
        <v>41</v>
      </c>
      <c r="P1441" t="b">
        <v>0</v>
      </c>
      <c r="Q1441" t="b">
        <v>0</v>
      </c>
      <c r="R1441" t="b">
        <v>1</v>
      </c>
      <c r="S1441">
        <v>40</v>
      </c>
      <c r="T1441">
        <v>30</v>
      </c>
      <c r="U1441">
        <v>0</v>
      </c>
      <c r="V1441" s="21" t="s">
        <v>49</v>
      </c>
      <c r="W1441">
        <v>1000</v>
      </c>
      <c r="X1441">
        <v>100</v>
      </c>
      <c r="Y1441" t="b">
        <v>1</v>
      </c>
      <c r="Z1441">
        <v>80</v>
      </c>
      <c r="AA1441">
        <v>1</v>
      </c>
      <c r="AB1441">
        <v>105</v>
      </c>
      <c r="AC1441">
        <v>60</v>
      </c>
      <c r="AD1441">
        <v>0.05</v>
      </c>
      <c r="AE1441" t="b">
        <v>1</v>
      </c>
      <c r="AF1441" s="21" t="s">
        <v>724</v>
      </c>
      <c r="AG1441">
        <v>5</v>
      </c>
      <c r="AH1441">
        <v>9</v>
      </c>
      <c r="AI1441">
        <v>10</v>
      </c>
      <c r="AJ1441">
        <v>10</v>
      </c>
      <c r="AK1441" s="21" t="s">
        <v>48</v>
      </c>
      <c r="AL1441" t="b">
        <v>1</v>
      </c>
      <c r="AM1441" t="b">
        <v>0</v>
      </c>
      <c r="AN1441">
        <v>100</v>
      </c>
      <c r="AO1441">
        <v>650</v>
      </c>
      <c r="AP1441">
        <v>800</v>
      </c>
      <c r="AQ1441" s="21" t="s">
        <v>222</v>
      </c>
      <c r="AR1441" s="21"/>
      <c r="AS1441" t="b">
        <v>0</v>
      </c>
      <c r="AT1441" s="21"/>
      <c r="AU1441" s="21"/>
      <c r="AV1441" s="21" t="s">
        <v>501</v>
      </c>
      <c r="AW1441" s="21"/>
      <c r="AX1441" s="21"/>
      <c r="AY1441" s="21"/>
      <c r="AZ1441" s="21"/>
      <c r="BA1441">
        <v>1.5009999999999999</v>
      </c>
      <c r="BB1441" s="21"/>
      <c r="BC1441">
        <v>13130346</v>
      </c>
      <c r="BI1441" s="21"/>
    </row>
    <row r="1442" spans="1:62" x14ac:dyDescent="0.25">
      <c r="A1442" t="str">
        <f>VLOOKUP(ObjectiveData[[#This Row],[Template ID]],ID_Conversion[],3,FALSE)</f>
        <v>VMAT</v>
      </c>
      <c r="B1442" t="str">
        <f>VLOOKUP(ObjectiveData[[#This Row],[Template ID]],ID_Conversion[],6,FALSE)</f>
        <v>PROS</v>
      </c>
      <c r="C1442" s="15">
        <f>VLOOKUP(ObjectiveData[[#This Row],[Last Modified]],Date_Conversion[],13,FALSE)</f>
        <v>43425.420312499999</v>
      </c>
      <c r="D1442" s="15" t="str">
        <f>VLOOKUP(ObjectiveData[[#This Row],[Template ID]],ObjectiveFiles[],3,FALSE)</f>
        <v>ObjectiveTemplate_10846.xml</v>
      </c>
      <c r="E1442">
        <v>1.7</v>
      </c>
      <c r="F1442" s="21" t="s">
        <v>192</v>
      </c>
      <c r="G1442" s="21" t="s">
        <v>9</v>
      </c>
      <c r="H1442" s="21" t="s">
        <v>14</v>
      </c>
      <c r="I1442" s="21"/>
      <c r="J1442" s="21"/>
      <c r="K1442" s="21" t="s">
        <v>23</v>
      </c>
      <c r="L1442" s="21"/>
      <c r="M1442" s="21" t="s">
        <v>793</v>
      </c>
      <c r="N1442" s="21" t="s">
        <v>499</v>
      </c>
      <c r="O1442" s="21" t="s">
        <v>41</v>
      </c>
      <c r="P1442" t="b">
        <v>0</v>
      </c>
      <c r="Q1442" t="b">
        <v>0</v>
      </c>
      <c r="R1442" t="b">
        <v>1</v>
      </c>
      <c r="S1442">
        <v>40</v>
      </c>
      <c r="T1442">
        <v>30</v>
      </c>
      <c r="U1442">
        <v>0</v>
      </c>
      <c r="V1442" s="21" t="s">
        <v>49</v>
      </c>
      <c r="W1442">
        <v>1000</v>
      </c>
      <c r="X1442">
        <v>100</v>
      </c>
      <c r="Y1442" t="b">
        <v>1</v>
      </c>
      <c r="Z1442">
        <v>80</v>
      </c>
      <c r="AA1442">
        <v>1</v>
      </c>
      <c r="AB1442">
        <v>105</v>
      </c>
      <c r="AC1442">
        <v>60</v>
      </c>
      <c r="AD1442">
        <v>0.05</v>
      </c>
      <c r="AE1442" t="b">
        <v>1</v>
      </c>
      <c r="AF1442" s="21" t="s">
        <v>724</v>
      </c>
      <c r="AG1442">
        <v>5</v>
      </c>
      <c r="AH1442">
        <v>9</v>
      </c>
      <c r="AI1442">
        <v>10</v>
      </c>
      <c r="AJ1442">
        <v>10</v>
      </c>
      <c r="AK1442" s="21" t="s">
        <v>48</v>
      </c>
      <c r="AL1442" t="b">
        <v>1</v>
      </c>
      <c r="AM1442" t="b">
        <v>0</v>
      </c>
      <c r="AN1442">
        <v>100</v>
      </c>
      <c r="AO1442">
        <v>650</v>
      </c>
      <c r="AP1442">
        <v>800</v>
      </c>
      <c r="AQ1442" s="21" t="s">
        <v>223</v>
      </c>
      <c r="AR1442" s="21"/>
      <c r="AS1442" t="b">
        <v>0</v>
      </c>
      <c r="AT1442" s="21"/>
      <c r="AU1442" s="21"/>
      <c r="AV1442" s="21" t="s">
        <v>502</v>
      </c>
      <c r="AW1442" s="21"/>
      <c r="AX1442" s="21"/>
      <c r="AY1442" s="21"/>
      <c r="AZ1442" s="21"/>
      <c r="BA1442">
        <v>4.5</v>
      </c>
      <c r="BB1442" s="21"/>
      <c r="BC1442">
        <v>65280</v>
      </c>
      <c r="BI1442" s="21"/>
    </row>
    <row r="1443" spans="1:62" x14ac:dyDescent="0.25">
      <c r="A1443" t="str">
        <f>VLOOKUP(ObjectiveData[[#This Row],[Template ID]],ID_Conversion[],3,FALSE)</f>
        <v>VMAT</v>
      </c>
      <c r="B1443" t="str">
        <f>VLOOKUP(ObjectiveData[[#This Row],[Template ID]],ID_Conversion[],6,FALSE)</f>
        <v>PROS</v>
      </c>
      <c r="C1443" s="15">
        <f>VLOOKUP(ObjectiveData[[#This Row],[Last Modified]],Date_Conversion[],13,FALSE)</f>
        <v>43425.420312499999</v>
      </c>
      <c r="D1443" s="15" t="str">
        <f>VLOOKUP(ObjectiveData[[#This Row],[Template ID]],ObjectiveFiles[],3,FALSE)</f>
        <v>ObjectiveTemplate_10846.xml</v>
      </c>
      <c r="E1443">
        <v>1.7</v>
      </c>
      <c r="F1443" s="21" t="s">
        <v>192</v>
      </c>
      <c r="G1443" s="21" t="s">
        <v>9</v>
      </c>
      <c r="H1443" s="21" t="s">
        <v>14</v>
      </c>
      <c r="I1443" s="21"/>
      <c r="J1443" s="21"/>
      <c r="K1443" s="21" t="s">
        <v>23</v>
      </c>
      <c r="L1443" s="21"/>
      <c r="M1443" s="21" t="s">
        <v>793</v>
      </c>
      <c r="N1443" s="21" t="s">
        <v>499</v>
      </c>
      <c r="O1443" s="21" t="s">
        <v>41</v>
      </c>
      <c r="P1443" t="b">
        <v>0</v>
      </c>
      <c r="Q1443" t="b">
        <v>0</v>
      </c>
      <c r="R1443" t="b">
        <v>1</v>
      </c>
      <c r="S1443">
        <v>40</v>
      </c>
      <c r="T1443">
        <v>30</v>
      </c>
      <c r="U1443">
        <v>0</v>
      </c>
      <c r="V1443" s="21" t="s">
        <v>49</v>
      </c>
      <c r="W1443">
        <v>1000</v>
      </c>
      <c r="X1443">
        <v>100</v>
      </c>
      <c r="Y1443" t="b">
        <v>1</v>
      </c>
      <c r="Z1443">
        <v>80</v>
      </c>
      <c r="AA1443">
        <v>1</v>
      </c>
      <c r="AB1443">
        <v>105</v>
      </c>
      <c r="AC1443">
        <v>60</v>
      </c>
      <c r="AD1443">
        <v>0.05</v>
      </c>
      <c r="AE1443" t="b">
        <v>1</v>
      </c>
      <c r="AF1443" s="21" t="s">
        <v>724</v>
      </c>
      <c r="AG1443">
        <v>5</v>
      </c>
      <c r="AH1443">
        <v>9</v>
      </c>
      <c r="AI1443">
        <v>10</v>
      </c>
      <c r="AJ1443">
        <v>10</v>
      </c>
      <c r="AK1443" s="21" t="s">
        <v>48</v>
      </c>
      <c r="AL1443" t="b">
        <v>1</v>
      </c>
      <c r="AM1443" t="b">
        <v>0</v>
      </c>
      <c r="AN1443">
        <v>100</v>
      </c>
      <c r="AO1443">
        <v>650</v>
      </c>
      <c r="AP1443">
        <v>800</v>
      </c>
      <c r="AQ1443" s="21" t="s">
        <v>244</v>
      </c>
      <c r="AR1443" s="21"/>
      <c r="AS1443" t="b">
        <v>0</v>
      </c>
      <c r="AT1443" s="21"/>
      <c r="AU1443" s="21"/>
      <c r="AV1443" s="21" t="s">
        <v>244</v>
      </c>
      <c r="AW1443" s="21"/>
      <c r="AX1443" s="21"/>
      <c r="AY1443" s="21"/>
      <c r="AZ1443" s="21"/>
      <c r="BA1443">
        <v>3</v>
      </c>
      <c r="BB1443" s="21"/>
      <c r="BC1443">
        <v>16776960</v>
      </c>
      <c r="BD1443">
        <v>0</v>
      </c>
      <c r="BE1443">
        <v>0</v>
      </c>
      <c r="BF1443">
        <v>67</v>
      </c>
      <c r="BG1443">
        <v>0</v>
      </c>
      <c r="BH1443">
        <v>100</v>
      </c>
      <c r="BI1443" s="21"/>
      <c r="BJ1443">
        <v>0</v>
      </c>
    </row>
    <row r="1444" spans="1:62" x14ac:dyDescent="0.25">
      <c r="A1444" t="str">
        <f>VLOOKUP(ObjectiveData[[#This Row],[Template ID]],ID_Conversion[],3,FALSE)</f>
        <v>VMAT</v>
      </c>
      <c r="B1444" t="str">
        <f>VLOOKUP(ObjectiveData[[#This Row],[Template ID]],ID_Conversion[],6,FALSE)</f>
        <v>PROS</v>
      </c>
      <c r="C1444" s="15">
        <f>VLOOKUP(ObjectiveData[[#This Row],[Last Modified]],Date_Conversion[],13,FALSE)</f>
        <v>43425.420312499999</v>
      </c>
      <c r="D1444" s="15" t="str">
        <f>VLOOKUP(ObjectiveData[[#This Row],[Template ID]],ObjectiveFiles[],3,FALSE)</f>
        <v>ObjectiveTemplate_10846.xml</v>
      </c>
      <c r="E1444">
        <v>1.7</v>
      </c>
      <c r="F1444" s="21" t="s">
        <v>192</v>
      </c>
      <c r="G1444" s="21" t="s">
        <v>9</v>
      </c>
      <c r="H1444" s="21" t="s">
        <v>14</v>
      </c>
      <c r="I1444" s="21"/>
      <c r="J1444" s="21"/>
      <c r="K1444" s="21" t="s">
        <v>23</v>
      </c>
      <c r="L1444" s="21"/>
      <c r="M1444" s="21" t="s">
        <v>793</v>
      </c>
      <c r="N1444" s="21" t="s">
        <v>499</v>
      </c>
      <c r="O1444" s="21" t="s">
        <v>41</v>
      </c>
      <c r="P1444" t="b">
        <v>0</v>
      </c>
      <c r="Q1444" t="b">
        <v>0</v>
      </c>
      <c r="R1444" t="b">
        <v>1</v>
      </c>
      <c r="S1444">
        <v>40</v>
      </c>
      <c r="T1444">
        <v>30</v>
      </c>
      <c r="U1444">
        <v>0</v>
      </c>
      <c r="V1444" s="21" t="s">
        <v>49</v>
      </c>
      <c r="W1444">
        <v>1000</v>
      </c>
      <c r="X1444">
        <v>100</v>
      </c>
      <c r="Y1444" t="b">
        <v>1</v>
      </c>
      <c r="Z1444">
        <v>80</v>
      </c>
      <c r="AA1444">
        <v>1</v>
      </c>
      <c r="AB1444">
        <v>105</v>
      </c>
      <c r="AC1444">
        <v>60</v>
      </c>
      <c r="AD1444">
        <v>0.05</v>
      </c>
      <c r="AE1444" t="b">
        <v>1</v>
      </c>
      <c r="AF1444" s="21" t="s">
        <v>724</v>
      </c>
      <c r="AG1444">
        <v>5</v>
      </c>
      <c r="AH1444">
        <v>9</v>
      </c>
      <c r="AI1444">
        <v>10</v>
      </c>
      <c r="AJ1444">
        <v>10</v>
      </c>
      <c r="AK1444" s="21" t="s">
        <v>48</v>
      </c>
      <c r="AL1444" t="b">
        <v>1</v>
      </c>
      <c r="AM1444" t="b">
        <v>0</v>
      </c>
      <c r="AN1444">
        <v>100</v>
      </c>
      <c r="AO1444">
        <v>650</v>
      </c>
      <c r="AP1444">
        <v>800</v>
      </c>
      <c r="AQ1444" s="21" t="s">
        <v>244</v>
      </c>
      <c r="AR1444" s="21"/>
      <c r="AS1444" t="b">
        <v>0</v>
      </c>
      <c r="AT1444" s="21"/>
      <c r="AU1444" s="21"/>
      <c r="AV1444" s="21" t="s">
        <v>244</v>
      </c>
      <c r="AW1444" s="21"/>
      <c r="AX1444" s="21"/>
      <c r="AY1444" s="21"/>
      <c r="AZ1444" s="21"/>
      <c r="BA1444">
        <v>3</v>
      </c>
      <c r="BB1444" s="21"/>
      <c r="BC1444">
        <v>16776960</v>
      </c>
      <c r="BD1444">
        <v>0</v>
      </c>
      <c r="BE1444">
        <v>1</v>
      </c>
      <c r="BF1444">
        <v>69</v>
      </c>
      <c r="BG1444">
        <v>100</v>
      </c>
      <c r="BH1444">
        <v>110</v>
      </c>
      <c r="BI1444" s="21"/>
      <c r="BJ1444">
        <v>0</v>
      </c>
    </row>
    <row r="1445" spans="1:62" x14ac:dyDescent="0.25">
      <c r="A1445" t="str">
        <f>VLOOKUP(ObjectiveData[[#This Row],[Template ID]],ID_Conversion[],3,FALSE)</f>
        <v>VMAT</v>
      </c>
      <c r="B1445" t="str">
        <f>VLOOKUP(ObjectiveData[[#This Row],[Template ID]],ID_Conversion[],6,FALSE)</f>
        <v>PROS</v>
      </c>
      <c r="C1445" s="15">
        <f>VLOOKUP(ObjectiveData[[#This Row],[Last Modified]],Date_Conversion[],13,FALSE)</f>
        <v>43425.420312499999</v>
      </c>
      <c r="D1445" s="15" t="str">
        <f>VLOOKUP(ObjectiveData[[#This Row],[Template ID]],ObjectiveFiles[],3,FALSE)</f>
        <v>ObjectiveTemplate_10846.xml</v>
      </c>
      <c r="E1445">
        <v>1.7</v>
      </c>
      <c r="F1445" s="21" t="s">
        <v>192</v>
      </c>
      <c r="G1445" s="21" t="s">
        <v>9</v>
      </c>
      <c r="H1445" s="21" t="s">
        <v>14</v>
      </c>
      <c r="I1445" s="21"/>
      <c r="J1445" s="21"/>
      <c r="K1445" s="21" t="s">
        <v>23</v>
      </c>
      <c r="L1445" s="21"/>
      <c r="M1445" s="21" t="s">
        <v>793</v>
      </c>
      <c r="N1445" s="21" t="s">
        <v>499</v>
      </c>
      <c r="O1445" s="21" t="s">
        <v>41</v>
      </c>
      <c r="P1445" t="b">
        <v>0</v>
      </c>
      <c r="Q1445" t="b">
        <v>0</v>
      </c>
      <c r="R1445" t="b">
        <v>1</v>
      </c>
      <c r="S1445">
        <v>40</v>
      </c>
      <c r="T1445">
        <v>30</v>
      </c>
      <c r="U1445">
        <v>0</v>
      </c>
      <c r="V1445" s="21" t="s">
        <v>49</v>
      </c>
      <c r="W1445">
        <v>1000</v>
      </c>
      <c r="X1445">
        <v>100</v>
      </c>
      <c r="Y1445" t="b">
        <v>1</v>
      </c>
      <c r="Z1445">
        <v>80</v>
      </c>
      <c r="AA1445">
        <v>1</v>
      </c>
      <c r="AB1445">
        <v>105</v>
      </c>
      <c r="AC1445">
        <v>60</v>
      </c>
      <c r="AD1445">
        <v>0.05</v>
      </c>
      <c r="AE1445" t="b">
        <v>1</v>
      </c>
      <c r="AF1445" s="21" t="s">
        <v>724</v>
      </c>
      <c r="AG1445">
        <v>5</v>
      </c>
      <c r="AH1445">
        <v>9</v>
      </c>
      <c r="AI1445">
        <v>10</v>
      </c>
      <c r="AJ1445">
        <v>10</v>
      </c>
      <c r="AK1445" s="21" t="s">
        <v>48</v>
      </c>
      <c r="AL1445" t="b">
        <v>1</v>
      </c>
      <c r="AM1445" t="b">
        <v>0</v>
      </c>
      <c r="AN1445">
        <v>100</v>
      </c>
      <c r="AO1445">
        <v>650</v>
      </c>
      <c r="AP1445">
        <v>800</v>
      </c>
      <c r="AQ1445" s="21" t="s">
        <v>265</v>
      </c>
      <c r="AR1445" s="21"/>
      <c r="AS1445" t="b">
        <v>0</v>
      </c>
      <c r="AT1445" s="21"/>
      <c r="AU1445" s="21"/>
      <c r="AV1445" s="21" t="s">
        <v>501</v>
      </c>
      <c r="AW1445" s="21"/>
      <c r="AX1445" s="21"/>
      <c r="AY1445" s="21"/>
      <c r="AZ1445" s="21"/>
      <c r="BA1445">
        <v>1.5009999999999999</v>
      </c>
      <c r="BB1445" s="21"/>
      <c r="BC1445">
        <v>32896</v>
      </c>
      <c r="BD1445">
        <v>0</v>
      </c>
      <c r="BE1445">
        <v>0</v>
      </c>
      <c r="BF1445">
        <v>50</v>
      </c>
      <c r="BG1445">
        <v>0</v>
      </c>
      <c r="BH1445">
        <v>50</v>
      </c>
      <c r="BI1445" s="21"/>
      <c r="BJ1445">
        <v>0</v>
      </c>
    </row>
    <row r="1446" spans="1:62" x14ac:dyDescent="0.25">
      <c r="A1446" t="str">
        <f>VLOOKUP(ObjectiveData[[#This Row],[Template ID]],ID_Conversion[],3,FALSE)</f>
        <v>VMAT</v>
      </c>
      <c r="B1446" t="str">
        <f>VLOOKUP(ObjectiveData[[#This Row],[Template ID]],ID_Conversion[],6,FALSE)</f>
        <v>PROS</v>
      </c>
      <c r="C1446" s="15">
        <f>VLOOKUP(ObjectiveData[[#This Row],[Last Modified]],Date_Conversion[],13,FALSE)</f>
        <v>43425.420312499999</v>
      </c>
      <c r="D1446" s="15" t="str">
        <f>VLOOKUP(ObjectiveData[[#This Row],[Template ID]],ObjectiveFiles[],3,FALSE)</f>
        <v>ObjectiveTemplate_10846.xml</v>
      </c>
      <c r="E1446">
        <v>1.7</v>
      </c>
      <c r="F1446" s="21" t="s">
        <v>192</v>
      </c>
      <c r="G1446" s="21" t="s">
        <v>9</v>
      </c>
      <c r="H1446" s="21" t="s">
        <v>14</v>
      </c>
      <c r="I1446" s="21"/>
      <c r="J1446" s="21"/>
      <c r="K1446" s="21" t="s">
        <v>23</v>
      </c>
      <c r="L1446" s="21"/>
      <c r="M1446" s="21" t="s">
        <v>793</v>
      </c>
      <c r="N1446" s="21" t="s">
        <v>499</v>
      </c>
      <c r="O1446" s="21" t="s">
        <v>41</v>
      </c>
      <c r="P1446" t="b">
        <v>0</v>
      </c>
      <c r="Q1446" t="b">
        <v>0</v>
      </c>
      <c r="R1446" t="b">
        <v>1</v>
      </c>
      <c r="S1446">
        <v>40</v>
      </c>
      <c r="T1446">
        <v>30</v>
      </c>
      <c r="U1446">
        <v>0</v>
      </c>
      <c r="V1446" s="21" t="s">
        <v>49</v>
      </c>
      <c r="W1446">
        <v>1000</v>
      </c>
      <c r="X1446">
        <v>100</v>
      </c>
      <c r="Y1446" t="b">
        <v>1</v>
      </c>
      <c r="Z1446">
        <v>80</v>
      </c>
      <c r="AA1446">
        <v>1</v>
      </c>
      <c r="AB1446">
        <v>105</v>
      </c>
      <c r="AC1446">
        <v>60</v>
      </c>
      <c r="AD1446">
        <v>0.05</v>
      </c>
      <c r="AE1446" t="b">
        <v>1</v>
      </c>
      <c r="AF1446" s="21" t="s">
        <v>724</v>
      </c>
      <c r="AG1446">
        <v>5</v>
      </c>
      <c r="AH1446">
        <v>9</v>
      </c>
      <c r="AI1446">
        <v>10</v>
      </c>
      <c r="AJ1446">
        <v>10</v>
      </c>
      <c r="AK1446" s="21" t="s">
        <v>48</v>
      </c>
      <c r="AL1446" t="b">
        <v>1</v>
      </c>
      <c r="AM1446" t="b">
        <v>0</v>
      </c>
      <c r="AN1446">
        <v>100</v>
      </c>
      <c r="AO1446">
        <v>650</v>
      </c>
      <c r="AP1446">
        <v>800</v>
      </c>
      <c r="AQ1446" s="21" t="s">
        <v>266</v>
      </c>
      <c r="AR1446" s="21"/>
      <c r="AS1446" t="b">
        <v>0</v>
      </c>
      <c r="AT1446" s="21"/>
      <c r="AU1446" s="21"/>
      <c r="AV1446" s="21" t="s">
        <v>501</v>
      </c>
      <c r="AW1446" s="21"/>
      <c r="AX1446" s="21"/>
      <c r="AY1446" s="21"/>
      <c r="AZ1446" s="21"/>
      <c r="BA1446">
        <v>1.5009999999999999</v>
      </c>
      <c r="BB1446" s="21"/>
      <c r="BC1446">
        <v>9221330</v>
      </c>
      <c r="BD1446">
        <v>0</v>
      </c>
      <c r="BE1446">
        <v>0</v>
      </c>
      <c r="BF1446">
        <v>50</v>
      </c>
      <c r="BG1446">
        <v>0</v>
      </c>
      <c r="BH1446">
        <v>50</v>
      </c>
      <c r="BI1446" s="21"/>
      <c r="BJ1446">
        <v>0</v>
      </c>
    </row>
    <row r="1447" spans="1:62" x14ac:dyDescent="0.25">
      <c r="A1447" t="str">
        <f>VLOOKUP(ObjectiveData[[#This Row],[Template ID]],ID_Conversion[],3,FALSE)</f>
        <v>VMAT</v>
      </c>
      <c r="B1447" t="str">
        <f>VLOOKUP(ObjectiveData[[#This Row],[Template ID]],ID_Conversion[],6,FALSE)</f>
        <v>PROS</v>
      </c>
      <c r="C1447" s="15">
        <f>VLOOKUP(ObjectiveData[[#This Row],[Last Modified]],Date_Conversion[],13,FALSE)</f>
        <v>43425.420312499999</v>
      </c>
      <c r="D1447" s="15" t="str">
        <f>VLOOKUP(ObjectiveData[[#This Row],[Template ID]],ObjectiveFiles[],3,FALSE)</f>
        <v>ObjectiveTemplate_10846.xml</v>
      </c>
      <c r="E1447">
        <v>1.7</v>
      </c>
      <c r="F1447" s="21" t="s">
        <v>192</v>
      </c>
      <c r="G1447" s="21" t="s">
        <v>9</v>
      </c>
      <c r="H1447" s="21" t="s">
        <v>14</v>
      </c>
      <c r="I1447" s="21"/>
      <c r="J1447" s="21"/>
      <c r="K1447" s="21" t="s">
        <v>23</v>
      </c>
      <c r="L1447" s="21"/>
      <c r="M1447" s="21" t="s">
        <v>793</v>
      </c>
      <c r="N1447" s="21" t="s">
        <v>499</v>
      </c>
      <c r="O1447" s="21" t="s">
        <v>41</v>
      </c>
      <c r="P1447" t="b">
        <v>0</v>
      </c>
      <c r="Q1447" t="b">
        <v>0</v>
      </c>
      <c r="R1447" t="b">
        <v>1</v>
      </c>
      <c r="S1447">
        <v>40</v>
      </c>
      <c r="T1447">
        <v>30</v>
      </c>
      <c r="U1447">
        <v>0</v>
      </c>
      <c r="V1447" s="21" t="s">
        <v>49</v>
      </c>
      <c r="W1447">
        <v>1000</v>
      </c>
      <c r="X1447">
        <v>100</v>
      </c>
      <c r="Y1447" t="b">
        <v>1</v>
      </c>
      <c r="Z1447">
        <v>80</v>
      </c>
      <c r="AA1447">
        <v>1</v>
      </c>
      <c r="AB1447">
        <v>105</v>
      </c>
      <c r="AC1447">
        <v>60</v>
      </c>
      <c r="AD1447">
        <v>0.05</v>
      </c>
      <c r="AE1447" t="b">
        <v>1</v>
      </c>
      <c r="AF1447" s="21" t="s">
        <v>724</v>
      </c>
      <c r="AG1447">
        <v>5</v>
      </c>
      <c r="AH1447">
        <v>9</v>
      </c>
      <c r="AI1447">
        <v>10</v>
      </c>
      <c r="AJ1447">
        <v>10</v>
      </c>
      <c r="AK1447" s="21" t="s">
        <v>48</v>
      </c>
      <c r="AL1447" t="b">
        <v>1</v>
      </c>
      <c r="AM1447" t="b">
        <v>0</v>
      </c>
      <c r="AN1447">
        <v>100</v>
      </c>
      <c r="AO1447">
        <v>650</v>
      </c>
      <c r="AP1447">
        <v>800</v>
      </c>
      <c r="AQ1447" s="21" t="s">
        <v>318</v>
      </c>
      <c r="AR1447" s="21"/>
      <c r="AS1447" t="b">
        <v>0</v>
      </c>
      <c r="AT1447" s="21"/>
      <c r="AU1447" s="21"/>
      <c r="AV1447" s="21" t="s">
        <v>503</v>
      </c>
      <c r="AW1447" s="21"/>
      <c r="AX1447" s="21"/>
      <c r="AY1447" s="21"/>
      <c r="AZ1447" s="21"/>
      <c r="BA1447">
        <v>3</v>
      </c>
      <c r="BB1447" s="21"/>
      <c r="BC1447">
        <v>13130346</v>
      </c>
      <c r="BD1447">
        <v>0</v>
      </c>
      <c r="BE1447">
        <v>0</v>
      </c>
      <c r="BF1447">
        <v>30</v>
      </c>
      <c r="BG1447">
        <v>60</v>
      </c>
      <c r="BH1447">
        <v>50</v>
      </c>
      <c r="BI1447" s="21"/>
      <c r="BJ1447">
        <v>0</v>
      </c>
    </row>
    <row r="1448" spans="1:62" x14ac:dyDescent="0.25">
      <c r="A1448" t="str">
        <f>VLOOKUP(ObjectiveData[[#This Row],[Template ID]],ID_Conversion[],3,FALSE)</f>
        <v>VMAT</v>
      </c>
      <c r="B1448" t="str">
        <f>VLOOKUP(ObjectiveData[[#This Row],[Template ID]],ID_Conversion[],6,FALSE)</f>
        <v>PROS</v>
      </c>
      <c r="C1448" s="15">
        <f>VLOOKUP(ObjectiveData[[#This Row],[Last Modified]],Date_Conversion[],13,FALSE)</f>
        <v>43425.420312499999</v>
      </c>
      <c r="D1448" s="15" t="str">
        <f>VLOOKUP(ObjectiveData[[#This Row],[Template ID]],ObjectiveFiles[],3,FALSE)</f>
        <v>ObjectiveTemplate_10846.xml</v>
      </c>
      <c r="E1448">
        <v>1.7</v>
      </c>
      <c r="F1448" s="21" t="s">
        <v>192</v>
      </c>
      <c r="G1448" s="21" t="s">
        <v>9</v>
      </c>
      <c r="H1448" s="21" t="s">
        <v>14</v>
      </c>
      <c r="I1448" s="21"/>
      <c r="J1448" s="21"/>
      <c r="K1448" s="21" t="s">
        <v>23</v>
      </c>
      <c r="L1448" s="21"/>
      <c r="M1448" s="21" t="s">
        <v>793</v>
      </c>
      <c r="N1448" s="21" t="s">
        <v>499</v>
      </c>
      <c r="O1448" s="21" t="s">
        <v>41</v>
      </c>
      <c r="P1448" t="b">
        <v>0</v>
      </c>
      <c r="Q1448" t="b">
        <v>0</v>
      </c>
      <c r="R1448" t="b">
        <v>1</v>
      </c>
      <c r="S1448">
        <v>40</v>
      </c>
      <c r="T1448">
        <v>30</v>
      </c>
      <c r="U1448">
        <v>0</v>
      </c>
      <c r="V1448" s="21" t="s">
        <v>49</v>
      </c>
      <c r="W1448">
        <v>1000</v>
      </c>
      <c r="X1448">
        <v>100</v>
      </c>
      <c r="Y1448" t="b">
        <v>1</v>
      </c>
      <c r="Z1448">
        <v>80</v>
      </c>
      <c r="AA1448">
        <v>1</v>
      </c>
      <c r="AB1448">
        <v>105</v>
      </c>
      <c r="AC1448">
        <v>60</v>
      </c>
      <c r="AD1448">
        <v>0.05</v>
      </c>
      <c r="AE1448" t="b">
        <v>1</v>
      </c>
      <c r="AF1448" s="21" t="s">
        <v>724</v>
      </c>
      <c r="AG1448">
        <v>5</v>
      </c>
      <c r="AH1448">
        <v>9</v>
      </c>
      <c r="AI1448">
        <v>10</v>
      </c>
      <c r="AJ1448">
        <v>10</v>
      </c>
      <c r="AK1448" s="21" t="s">
        <v>48</v>
      </c>
      <c r="AL1448" t="b">
        <v>1</v>
      </c>
      <c r="AM1448" t="b">
        <v>0</v>
      </c>
      <c r="AN1448">
        <v>100</v>
      </c>
      <c r="AO1448">
        <v>650</v>
      </c>
      <c r="AP1448">
        <v>800</v>
      </c>
      <c r="AQ1448" s="21" t="s">
        <v>318</v>
      </c>
      <c r="AR1448" s="21"/>
      <c r="AS1448" t="b">
        <v>0</v>
      </c>
      <c r="AT1448" s="21"/>
      <c r="AU1448" s="21"/>
      <c r="AV1448" s="21" t="s">
        <v>503</v>
      </c>
      <c r="AW1448" s="21"/>
      <c r="AX1448" s="21"/>
      <c r="AY1448" s="21"/>
      <c r="AZ1448" s="21"/>
      <c r="BA1448">
        <v>3</v>
      </c>
      <c r="BB1448" s="21"/>
      <c r="BC1448">
        <v>13130346</v>
      </c>
      <c r="BD1448">
        <v>0</v>
      </c>
      <c r="BE1448">
        <v>0</v>
      </c>
      <c r="BF1448">
        <v>55</v>
      </c>
      <c r="BG1448">
        <v>25</v>
      </c>
      <c r="BH1448">
        <v>50</v>
      </c>
      <c r="BI1448" s="21"/>
      <c r="BJ1448">
        <v>0</v>
      </c>
    </row>
    <row r="1449" spans="1:62" x14ac:dyDescent="0.25">
      <c r="A1449" t="str">
        <f>VLOOKUP(ObjectiveData[[#This Row],[Template ID]],ID_Conversion[],3,FALSE)</f>
        <v>VMAT</v>
      </c>
      <c r="B1449" t="str">
        <f>VLOOKUP(ObjectiveData[[#This Row],[Template ID]],ID_Conversion[],6,FALSE)</f>
        <v>PROS</v>
      </c>
      <c r="C1449" s="15">
        <f>VLOOKUP(ObjectiveData[[#This Row],[Last Modified]],Date_Conversion[],13,FALSE)</f>
        <v>43425.420312499999</v>
      </c>
      <c r="D1449" s="15" t="str">
        <f>VLOOKUP(ObjectiveData[[#This Row],[Template ID]],ObjectiveFiles[],3,FALSE)</f>
        <v>ObjectiveTemplate_10846.xml</v>
      </c>
      <c r="E1449">
        <v>1.7</v>
      </c>
      <c r="F1449" s="21" t="s">
        <v>192</v>
      </c>
      <c r="G1449" s="21" t="s">
        <v>9</v>
      </c>
      <c r="H1449" s="21" t="s">
        <v>14</v>
      </c>
      <c r="I1449" s="21"/>
      <c r="J1449" s="21"/>
      <c r="K1449" s="21" t="s">
        <v>23</v>
      </c>
      <c r="L1449" s="21"/>
      <c r="M1449" s="21" t="s">
        <v>793</v>
      </c>
      <c r="N1449" s="21" t="s">
        <v>499</v>
      </c>
      <c r="O1449" s="21" t="s">
        <v>41</v>
      </c>
      <c r="P1449" t="b">
        <v>0</v>
      </c>
      <c r="Q1449" t="b">
        <v>0</v>
      </c>
      <c r="R1449" t="b">
        <v>1</v>
      </c>
      <c r="S1449">
        <v>40</v>
      </c>
      <c r="T1449">
        <v>30</v>
      </c>
      <c r="U1449">
        <v>0</v>
      </c>
      <c r="V1449" s="21" t="s">
        <v>49</v>
      </c>
      <c r="W1449">
        <v>1000</v>
      </c>
      <c r="X1449">
        <v>100</v>
      </c>
      <c r="Y1449" t="b">
        <v>1</v>
      </c>
      <c r="Z1449">
        <v>80</v>
      </c>
      <c r="AA1449">
        <v>1</v>
      </c>
      <c r="AB1449">
        <v>105</v>
      </c>
      <c r="AC1449">
        <v>60</v>
      </c>
      <c r="AD1449">
        <v>0.05</v>
      </c>
      <c r="AE1449" t="b">
        <v>1</v>
      </c>
      <c r="AF1449" s="21" t="s">
        <v>724</v>
      </c>
      <c r="AG1449">
        <v>5</v>
      </c>
      <c r="AH1449">
        <v>9</v>
      </c>
      <c r="AI1449">
        <v>10</v>
      </c>
      <c r="AJ1449">
        <v>10</v>
      </c>
      <c r="AK1449" s="21" t="s">
        <v>48</v>
      </c>
      <c r="AL1449" t="b">
        <v>1</v>
      </c>
      <c r="AM1449" t="b">
        <v>0</v>
      </c>
      <c r="AN1449">
        <v>100</v>
      </c>
      <c r="AO1449">
        <v>650</v>
      </c>
      <c r="AP1449">
        <v>800</v>
      </c>
      <c r="AQ1449" s="21" t="s">
        <v>318</v>
      </c>
      <c r="AR1449" s="21"/>
      <c r="AS1449" t="b">
        <v>0</v>
      </c>
      <c r="AT1449" s="21"/>
      <c r="AU1449" s="21"/>
      <c r="AV1449" s="21" t="s">
        <v>503</v>
      </c>
      <c r="AW1449" s="21"/>
      <c r="AX1449" s="21"/>
      <c r="AY1449" s="21"/>
      <c r="AZ1449" s="21"/>
      <c r="BA1449">
        <v>3</v>
      </c>
      <c r="BB1449" s="21"/>
      <c r="BC1449">
        <v>13130346</v>
      </c>
      <c r="BD1449">
        <v>0</v>
      </c>
      <c r="BE1449">
        <v>0</v>
      </c>
      <c r="BF1449">
        <v>60</v>
      </c>
      <c r="BG1449">
        <v>15</v>
      </c>
      <c r="BH1449">
        <v>50</v>
      </c>
      <c r="BI1449" s="21"/>
      <c r="BJ1449">
        <v>0</v>
      </c>
    </row>
    <row r="1450" spans="1:62" x14ac:dyDescent="0.25">
      <c r="A1450" t="str">
        <f>VLOOKUP(ObjectiveData[[#This Row],[Template ID]],ID_Conversion[],3,FALSE)</f>
        <v>VMAT</v>
      </c>
      <c r="B1450" t="str">
        <f>VLOOKUP(ObjectiveData[[#This Row],[Template ID]],ID_Conversion[],6,FALSE)</f>
        <v>PROS</v>
      </c>
      <c r="C1450" s="15">
        <f>VLOOKUP(ObjectiveData[[#This Row],[Last Modified]],Date_Conversion[],13,FALSE)</f>
        <v>43425.420312499999</v>
      </c>
      <c r="D1450" s="15" t="str">
        <f>VLOOKUP(ObjectiveData[[#This Row],[Template ID]],ObjectiveFiles[],3,FALSE)</f>
        <v>ObjectiveTemplate_10846.xml</v>
      </c>
      <c r="E1450">
        <v>1.7</v>
      </c>
      <c r="F1450" s="21" t="s">
        <v>192</v>
      </c>
      <c r="G1450" s="21" t="s">
        <v>9</v>
      </c>
      <c r="H1450" s="21" t="s">
        <v>14</v>
      </c>
      <c r="I1450" s="21"/>
      <c r="J1450" s="21"/>
      <c r="K1450" s="21" t="s">
        <v>23</v>
      </c>
      <c r="L1450" s="21"/>
      <c r="M1450" s="21" t="s">
        <v>793</v>
      </c>
      <c r="N1450" s="21" t="s">
        <v>499</v>
      </c>
      <c r="O1450" s="21" t="s">
        <v>41</v>
      </c>
      <c r="P1450" t="b">
        <v>0</v>
      </c>
      <c r="Q1450" t="b">
        <v>0</v>
      </c>
      <c r="R1450" t="b">
        <v>1</v>
      </c>
      <c r="S1450">
        <v>40</v>
      </c>
      <c r="T1450">
        <v>30</v>
      </c>
      <c r="U1450">
        <v>0</v>
      </c>
      <c r="V1450" s="21" t="s">
        <v>49</v>
      </c>
      <c r="W1450">
        <v>1000</v>
      </c>
      <c r="X1450">
        <v>100</v>
      </c>
      <c r="Y1450" t="b">
        <v>1</v>
      </c>
      <c r="Z1450">
        <v>80</v>
      </c>
      <c r="AA1450">
        <v>1</v>
      </c>
      <c r="AB1450">
        <v>105</v>
      </c>
      <c r="AC1450">
        <v>60</v>
      </c>
      <c r="AD1450">
        <v>0.05</v>
      </c>
      <c r="AE1450" t="b">
        <v>1</v>
      </c>
      <c r="AF1450" s="21" t="s">
        <v>724</v>
      </c>
      <c r="AG1450">
        <v>5</v>
      </c>
      <c r="AH1450">
        <v>9</v>
      </c>
      <c r="AI1450">
        <v>10</v>
      </c>
      <c r="AJ1450">
        <v>10</v>
      </c>
      <c r="AK1450" s="21" t="s">
        <v>48</v>
      </c>
      <c r="AL1450" t="b">
        <v>1</v>
      </c>
      <c r="AM1450" t="b">
        <v>0</v>
      </c>
      <c r="AN1450">
        <v>100</v>
      </c>
      <c r="AO1450">
        <v>650</v>
      </c>
      <c r="AP1450">
        <v>800</v>
      </c>
      <c r="AQ1450" s="21" t="s">
        <v>318</v>
      </c>
      <c r="AR1450" s="21"/>
      <c r="AS1450" t="b">
        <v>0</v>
      </c>
      <c r="AT1450" s="21"/>
      <c r="AU1450" s="21"/>
      <c r="AV1450" s="21" t="s">
        <v>503</v>
      </c>
      <c r="AW1450" s="21"/>
      <c r="AX1450" s="21"/>
      <c r="AY1450" s="21"/>
      <c r="AZ1450" s="21"/>
      <c r="BA1450">
        <v>3</v>
      </c>
      <c r="BB1450" s="21"/>
      <c r="BC1450">
        <v>13130346</v>
      </c>
      <c r="BD1450">
        <v>0</v>
      </c>
      <c r="BE1450">
        <v>0</v>
      </c>
      <c r="BF1450">
        <v>65</v>
      </c>
      <c r="BG1450">
        <v>5</v>
      </c>
      <c r="BH1450">
        <v>50</v>
      </c>
      <c r="BI1450" s="21"/>
      <c r="BJ1450">
        <v>0</v>
      </c>
    </row>
    <row r="1451" spans="1:62" x14ac:dyDescent="0.25">
      <c r="A1451" t="str">
        <f>VLOOKUP(ObjectiveData[[#This Row],[Template ID]],ID_Conversion[],3,FALSE)</f>
        <v>VMAT</v>
      </c>
      <c r="B1451" t="str">
        <f>VLOOKUP(ObjectiveData[[#This Row],[Template ID]],ID_Conversion[],6,FALSE)</f>
        <v>PROS</v>
      </c>
      <c r="C1451" s="15">
        <f>VLOOKUP(ObjectiveData[[#This Row],[Last Modified]],Date_Conversion[],13,FALSE)</f>
        <v>43425.420312499999</v>
      </c>
      <c r="D1451" s="15" t="str">
        <f>VLOOKUP(ObjectiveData[[#This Row],[Template ID]],ObjectiveFiles[],3,FALSE)</f>
        <v>ObjectiveTemplate_10846.xml</v>
      </c>
      <c r="E1451">
        <v>1.7</v>
      </c>
      <c r="F1451" s="21" t="s">
        <v>192</v>
      </c>
      <c r="G1451" s="21" t="s">
        <v>9</v>
      </c>
      <c r="H1451" s="21" t="s">
        <v>14</v>
      </c>
      <c r="I1451" s="21"/>
      <c r="J1451" s="21"/>
      <c r="K1451" s="21" t="s">
        <v>23</v>
      </c>
      <c r="L1451" s="21"/>
      <c r="M1451" s="21" t="s">
        <v>793</v>
      </c>
      <c r="N1451" s="21" t="s">
        <v>499</v>
      </c>
      <c r="O1451" s="21" t="s">
        <v>41</v>
      </c>
      <c r="P1451" t="b">
        <v>0</v>
      </c>
      <c r="Q1451" t="b">
        <v>0</v>
      </c>
      <c r="R1451" t="b">
        <v>1</v>
      </c>
      <c r="S1451">
        <v>40</v>
      </c>
      <c r="T1451">
        <v>30</v>
      </c>
      <c r="U1451">
        <v>0</v>
      </c>
      <c r="V1451" s="21" t="s">
        <v>49</v>
      </c>
      <c r="W1451">
        <v>1000</v>
      </c>
      <c r="X1451">
        <v>100</v>
      </c>
      <c r="Y1451" t="b">
        <v>1</v>
      </c>
      <c r="Z1451">
        <v>80</v>
      </c>
      <c r="AA1451">
        <v>1</v>
      </c>
      <c r="AB1451">
        <v>105</v>
      </c>
      <c r="AC1451">
        <v>60</v>
      </c>
      <c r="AD1451">
        <v>0.05</v>
      </c>
      <c r="AE1451" t="b">
        <v>1</v>
      </c>
      <c r="AF1451" s="21" t="s">
        <v>724</v>
      </c>
      <c r="AG1451">
        <v>5</v>
      </c>
      <c r="AH1451">
        <v>9</v>
      </c>
      <c r="AI1451">
        <v>10</v>
      </c>
      <c r="AJ1451">
        <v>10</v>
      </c>
      <c r="AK1451" s="21" t="s">
        <v>48</v>
      </c>
      <c r="AL1451" t="b">
        <v>1</v>
      </c>
      <c r="AM1451" t="b">
        <v>0</v>
      </c>
      <c r="AN1451">
        <v>100</v>
      </c>
      <c r="AO1451">
        <v>650</v>
      </c>
      <c r="AP1451">
        <v>800</v>
      </c>
      <c r="AQ1451" s="21" t="s">
        <v>326</v>
      </c>
      <c r="AR1451" s="21"/>
      <c r="AS1451" t="b">
        <v>0</v>
      </c>
      <c r="AT1451" s="21"/>
      <c r="AU1451" s="21"/>
      <c r="AV1451" s="21" t="s">
        <v>375</v>
      </c>
      <c r="AW1451" s="21"/>
      <c r="AX1451" s="21"/>
      <c r="AY1451" s="21"/>
      <c r="AZ1451" s="21"/>
      <c r="BA1451">
        <v>3</v>
      </c>
      <c r="BB1451" s="21"/>
      <c r="BC1451">
        <v>15570276</v>
      </c>
      <c r="BD1451">
        <v>0</v>
      </c>
      <c r="BE1451">
        <v>0</v>
      </c>
      <c r="BF1451">
        <v>64</v>
      </c>
      <c r="BG1451">
        <v>0</v>
      </c>
      <c r="BH1451">
        <v>100</v>
      </c>
      <c r="BI1451" s="21"/>
      <c r="BJ1451">
        <v>0</v>
      </c>
    </row>
    <row r="1452" spans="1:62" x14ac:dyDescent="0.25">
      <c r="A1452" t="str">
        <f>VLOOKUP(ObjectiveData[[#This Row],[Template ID]],ID_Conversion[],3,FALSE)</f>
        <v>VMAT</v>
      </c>
      <c r="B1452" t="str">
        <f>VLOOKUP(ObjectiveData[[#This Row],[Template ID]],ID_Conversion[],6,FALSE)</f>
        <v>PROS</v>
      </c>
      <c r="C1452" s="15">
        <f>VLOOKUP(ObjectiveData[[#This Row],[Last Modified]],Date_Conversion[],13,FALSE)</f>
        <v>43425.420312499999</v>
      </c>
      <c r="D1452" s="15" t="str">
        <f>VLOOKUP(ObjectiveData[[#This Row],[Template ID]],ObjectiveFiles[],3,FALSE)</f>
        <v>ObjectiveTemplate_10846.xml</v>
      </c>
      <c r="E1452">
        <v>1.7</v>
      </c>
      <c r="F1452" s="21" t="s">
        <v>192</v>
      </c>
      <c r="G1452" s="21" t="s">
        <v>9</v>
      </c>
      <c r="H1452" s="21" t="s">
        <v>14</v>
      </c>
      <c r="I1452" s="21"/>
      <c r="J1452" s="21"/>
      <c r="K1452" s="21" t="s">
        <v>23</v>
      </c>
      <c r="L1452" s="21"/>
      <c r="M1452" s="21" t="s">
        <v>793</v>
      </c>
      <c r="N1452" s="21" t="s">
        <v>499</v>
      </c>
      <c r="O1452" s="21" t="s">
        <v>41</v>
      </c>
      <c r="P1452" t="b">
        <v>0</v>
      </c>
      <c r="Q1452" t="b">
        <v>0</v>
      </c>
      <c r="R1452" t="b">
        <v>1</v>
      </c>
      <c r="S1452">
        <v>40</v>
      </c>
      <c r="T1452">
        <v>30</v>
      </c>
      <c r="U1452">
        <v>0</v>
      </c>
      <c r="V1452" s="21" t="s">
        <v>49</v>
      </c>
      <c r="W1452">
        <v>1000</v>
      </c>
      <c r="X1452">
        <v>100</v>
      </c>
      <c r="Y1452" t="b">
        <v>1</v>
      </c>
      <c r="Z1452">
        <v>80</v>
      </c>
      <c r="AA1452">
        <v>1</v>
      </c>
      <c r="AB1452">
        <v>105</v>
      </c>
      <c r="AC1452">
        <v>60</v>
      </c>
      <c r="AD1452">
        <v>0.05</v>
      </c>
      <c r="AE1452" t="b">
        <v>1</v>
      </c>
      <c r="AF1452" s="21" t="s">
        <v>724</v>
      </c>
      <c r="AG1452">
        <v>5</v>
      </c>
      <c r="AH1452">
        <v>9</v>
      </c>
      <c r="AI1452">
        <v>10</v>
      </c>
      <c r="AJ1452">
        <v>10</v>
      </c>
      <c r="AK1452" s="21" t="s">
        <v>48</v>
      </c>
      <c r="AL1452" t="b">
        <v>1</v>
      </c>
      <c r="AM1452" t="b">
        <v>0</v>
      </c>
      <c r="AN1452">
        <v>100</v>
      </c>
      <c r="AO1452">
        <v>650</v>
      </c>
      <c r="AP1452">
        <v>800</v>
      </c>
      <c r="AQ1452" s="21" t="s">
        <v>326</v>
      </c>
      <c r="AR1452" s="21"/>
      <c r="AS1452" t="b">
        <v>0</v>
      </c>
      <c r="AT1452" s="21"/>
      <c r="AU1452" s="21"/>
      <c r="AV1452" s="21" t="s">
        <v>375</v>
      </c>
      <c r="AW1452" s="21"/>
      <c r="AX1452" s="21"/>
      <c r="AY1452" s="21"/>
      <c r="AZ1452" s="21"/>
      <c r="BA1452">
        <v>3</v>
      </c>
      <c r="BB1452" s="21"/>
      <c r="BC1452">
        <v>15570276</v>
      </c>
      <c r="BD1452">
        <v>0</v>
      </c>
      <c r="BE1452">
        <v>0</v>
      </c>
      <c r="BF1452">
        <v>64</v>
      </c>
      <c r="BG1452">
        <v>0</v>
      </c>
      <c r="BH1452">
        <v>100</v>
      </c>
      <c r="BI1452" s="21"/>
      <c r="BJ1452">
        <v>0</v>
      </c>
    </row>
    <row r="1453" spans="1:62" x14ac:dyDescent="0.25">
      <c r="A1453" t="str">
        <f>VLOOKUP(ObjectiveData[[#This Row],[Template ID]],ID_Conversion[],3,FALSE)</f>
        <v>VMAT</v>
      </c>
      <c r="B1453" t="str">
        <f>VLOOKUP(ObjectiveData[[#This Row],[Template ID]],ID_Conversion[],6,FALSE)</f>
        <v>PROS</v>
      </c>
      <c r="C1453" s="15">
        <f>VLOOKUP(ObjectiveData[[#This Row],[Last Modified]],Date_Conversion[],13,FALSE)</f>
        <v>43425.420312499999</v>
      </c>
      <c r="D1453" s="15" t="str">
        <f>VLOOKUP(ObjectiveData[[#This Row],[Template ID]],ObjectiveFiles[],3,FALSE)</f>
        <v>ObjectiveTemplate_10846.xml</v>
      </c>
      <c r="E1453">
        <v>1.7</v>
      </c>
      <c r="F1453" s="21" t="s">
        <v>192</v>
      </c>
      <c r="G1453" s="21" t="s">
        <v>9</v>
      </c>
      <c r="H1453" s="21" t="s">
        <v>14</v>
      </c>
      <c r="I1453" s="21"/>
      <c r="J1453" s="21"/>
      <c r="K1453" s="21" t="s">
        <v>23</v>
      </c>
      <c r="L1453" s="21"/>
      <c r="M1453" s="21" t="s">
        <v>793</v>
      </c>
      <c r="N1453" s="21" t="s">
        <v>499</v>
      </c>
      <c r="O1453" s="21" t="s">
        <v>41</v>
      </c>
      <c r="P1453" t="b">
        <v>0</v>
      </c>
      <c r="Q1453" t="b">
        <v>0</v>
      </c>
      <c r="R1453" t="b">
        <v>1</v>
      </c>
      <c r="S1453">
        <v>40</v>
      </c>
      <c r="T1453">
        <v>30</v>
      </c>
      <c r="U1453">
        <v>0</v>
      </c>
      <c r="V1453" s="21" t="s">
        <v>49</v>
      </c>
      <c r="W1453">
        <v>1000</v>
      </c>
      <c r="X1453">
        <v>100</v>
      </c>
      <c r="Y1453" t="b">
        <v>1</v>
      </c>
      <c r="Z1453">
        <v>80</v>
      </c>
      <c r="AA1453">
        <v>1</v>
      </c>
      <c r="AB1453">
        <v>105</v>
      </c>
      <c r="AC1453">
        <v>60</v>
      </c>
      <c r="AD1453">
        <v>0.05</v>
      </c>
      <c r="AE1453" t="b">
        <v>1</v>
      </c>
      <c r="AF1453" s="21" t="s">
        <v>724</v>
      </c>
      <c r="AG1453">
        <v>5</v>
      </c>
      <c r="AH1453">
        <v>9</v>
      </c>
      <c r="AI1453">
        <v>10</v>
      </c>
      <c r="AJ1453">
        <v>10</v>
      </c>
      <c r="AK1453" s="21" t="s">
        <v>48</v>
      </c>
      <c r="AL1453" t="b">
        <v>1</v>
      </c>
      <c r="AM1453" t="b">
        <v>0</v>
      </c>
      <c r="AN1453">
        <v>100</v>
      </c>
      <c r="AO1453">
        <v>650</v>
      </c>
      <c r="AP1453">
        <v>800</v>
      </c>
      <c r="AQ1453" s="21" t="s">
        <v>326</v>
      </c>
      <c r="AR1453" s="21"/>
      <c r="AS1453" t="b">
        <v>0</v>
      </c>
      <c r="AT1453" s="21"/>
      <c r="AU1453" s="21"/>
      <c r="AV1453" s="21" t="s">
        <v>375</v>
      </c>
      <c r="AW1453" s="21"/>
      <c r="AX1453" s="21"/>
      <c r="AY1453" s="21"/>
      <c r="AZ1453" s="21"/>
      <c r="BA1453">
        <v>3</v>
      </c>
      <c r="BB1453" s="21"/>
      <c r="BC1453">
        <v>15570276</v>
      </c>
      <c r="BD1453">
        <v>0</v>
      </c>
      <c r="BE1453">
        <v>1</v>
      </c>
      <c r="BF1453">
        <v>69</v>
      </c>
      <c r="BG1453">
        <v>100</v>
      </c>
      <c r="BH1453">
        <v>120</v>
      </c>
      <c r="BI1453" s="21"/>
      <c r="BJ1453">
        <v>0</v>
      </c>
    </row>
    <row r="1454" spans="1:62" x14ac:dyDescent="0.25">
      <c r="A1454" t="str">
        <f>VLOOKUP(ObjectiveData[[#This Row],[Template ID]],ID_Conversion[],3,FALSE)</f>
        <v>VMAT</v>
      </c>
      <c r="B1454" t="str">
        <f>VLOOKUP(ObjectiveData[[#This Row],[Template ID]],ID_Conversion[],6,FALSE)</f>
        <v>PROS</v>
      </c>
      <c r="C1454" s="15">
        <f>VLOOKUP(ObjectiveData[[#This Row],[Last Modified]],Date_Conversion[],13,FALSE)</f>
        <v>43425.420312499999</v>
      </c>
      <c r="D1454" s="15" t="str">
        <f>VLOOKUP(ObjectiveData[[#This Row],[Template ID]],ObjectiveFiles[],3,FALSE)</f>
        <v>ObjectiveTemplate_10846.xml</v>
      </c>
      <c r="E1454">
        <v>1.7</v>
      </c>
      <c r="F1454" s="21" t="s">
        <v>192</v>
      </c>
      <c r="G1454" s="21" t="s">
        <v>9</v>
      </c>
      <c r="H1454" s="21" t="s">
        <v>14</v>
      </c>
      <c r="I1454" s="21"/>
      <c r="J1454" s="21"/>
      <c r="K1454" s="21" t="s">
        <v>23</v>
      </c>
      <c r="L1454" s="21"/>
      <c r="M1454" s="21" t="s">
        <v>793</v>
      </c>
      <c r="N1454" s="21" t="s">
        <v>499</v>
      </c>
      <c r="O1454" s="21" t="s">
        <v>41</v>
      </c>
      <c r="P1454" t="b">
        <v>0</v>
      </c>
      <c r="Q1454" t="b">
        <v>0</v>
      </c>
      <c r="R1454" t="b">
        <v>1</v>
      </c>
      <c r="S1454">
        <v>40</v>
      </c>
      <c r="T1454">
        <v>30</v>
      </c>
      <c r="U1454">
        <v>0</v>
      </c>
      <c r="V1454" s="21" t="s">
        <v>49</v>
      </c>
      <c r="W1454">
        <v>1000</v>
      </c>
      <c r="X1454">
        <v>100</v>
      </c>
      <c r="Y1454" t="b">
        <v>1</v>
      </c>
      <c r="Z1454">
        <v>80</v>
      </c>
      <c r="AA1454">
        <v>1</v>
      </c>
      <c r="AB1454">
        <v>105</v>
      </c>
      <c r="AC1454">
        <v>60</v>
      </c>
      <c r="AD1454">
        <v>0.05</v>
      </c>
      <c r="AE1454" t="b">
        <v>1</v>
      </c>
      <c r="AF1454" s="21" t="s">
        <v>724</v>
      </c>
      <c r="AG1454">
        <v>5</v>
      </c>
      <c r="AH1454">
        <v>9</v>
      </c>
      <c r="AI1454">
        <v>10</v>
      </c>
      <c r="AJ1454">
        <v>10</v>
      </c>
      <c r="AK1454" s="21" t="s">
        <v>48</v>
      </c>
      <c r="AL1454" t="b">
        <v>1</v>
      </c>
      <c r="AM1454" t="b">
        <v>0</v>
      </c>
      <c r="AN1454">
        <v>100</v>
      </c>
      <c r="AO1454">
        <v>650</v>
      </c>
      <c r="AP1454">
        <v>800</v>
      </c>
      <c r="AQ1454" s="21" t="s">
        <v>349</v>
      </c>
      <c r="AR1454" s="21"/>
      <c r="AS1454" t="b">
        <v>0</v>
      </c>
      <c r="AT1454" s="21"/>
      <c r="AU1454" s="21"/>
      <c r="AV1454" s="21" t="s">
        <v>503</v>
      </c>
      <c r="AW1454" s="21"/>
      <c r="AX1454" s="21"/>
      <c r="AY1454" s="21"/>
      <c r="AZ1454" s="21"/>
      <c r="BA1454">
        <v>3</v>
      </c>
      <c r="BB1454" s="21"/>
      <c r="BC1454">
        <v>2763429</v>
      </c>
      <c r="BD1454">
        <v>0</v>
      </c>
      <c r="BE1454">
        <v>0</v>
      </c>
      <c r="BF1454">
        <v>30</v>
      </c>
      <c r="BG1454">
        <v>60</v>
      </c>
      <c r="BH1454">
        <v>70</v>
      </c>
      <c r="BI1454" s="21"/>
      <c r="BJ1454">
        <v>0</v>
      </c>
    </row>
    <row r="1455" spans="1:62" x14ac:dyDescent="0.25">
      <c r="A1455" t="str">
        <f>VLOOKUP(ObjectiveData[[#This Row],[Template ID]],ID_Conversion[],3,FALSE)</f>
        <v>VMAT</v>
      </c>
      <c r="B1455" t="str">
        <f>VLOOKUP(ObjectiveData[[#This Row],[Template ID]],ID_Conversion[],6,FALSE)</f>
        <v>PROS</v>
      </c>
      <c r="C1455" s="15">
        <f>VLOOKUP(ObjectiveData[[#This Row],[Last Modified]],Date_Conversion[],13,FALSE)</f>
        <v>43425.420312499999</v>
      </c>
      <c r="D1455" s="15" t="str">
        <f>VLOOKUP(ObjectiveData[[#This Row],[Template ID]],ObjectiveFiles[],3,FALSE)</f>
        <v>ObjectiveTemplate_10846.xml</v>
      </c>
      <c r="E1455">
        <v>1.7</v>
      </c>
      <c r="F1455" s="21" t="s">
        <v>192</v>
      </c>
      <c r="G1455" s="21" t="s">
        <v>9</v>
      </c>
      <c r="H1455" s="21" t="s">
        <v>14</v>
      </c>
      <c r="I1455" s="21"/>
      <c r="J1455" s="21"/>
      <c r="K1455" s="21" t="s">
        <v>23</v>
      </c>
      <c r="L1455" s="21"/>
      <c r="M1455" s="21" t="s">
        <v>793</v>
      </c>
      <c r="N1455" s="21" t="s">
        <v>499</v>
      </c>
      <c r="O1455" s="21" t="s">
        <v>41</v>
      </c>
      <c r="P1455" t="b">
        <v>0</v>
      </c>
      <c r="Q1455" t="b">
        <v>0</v>
      </c>
      <c r="R1455" t="b">
        <v>1</v>
      </c>
      <c r="S1455">
        <v>40</v>
      </c>
      <c r="T1455">
        <v>30</v>
      </c>
      <c r="U1455">
        <v>0</v>
      </c>
      <c r="V1455" s="21" t="s">
        <v>49</v>
      </c>
      <c r="W1455">
        <v>1000</v>
      </c>
      <c r="X1455">
        <v>100</v>
      </c>
      <c r="Y1455" t="b">
        <v>1</v>
      </c>
      <c r="Z1455">
        <v>80</v>
      </c>
      <c r="AA1455">
        <v>1</v>
      </c>
      <c r="AB1455">
        <v>105</v>
      </c>
      <c r="AC1455">
        <v>60</v>
      </c>
      <c r="AD1455">
        <v>0.05</v>
      </c>
      <c r="AE1455" t="b">
        <v>1</v>
      </c>
      <c r="AF1455" s="21" t="s">
        <v>724</v>
      </c>
      <c r="AG1455">
        <v>5</v>
      </c>
      <c r="AH1455">
        <v>9</v>
      </c>
      <c r="AI1455">
        <v>10</v>
      </c>
      <c r="AJ1455">
        <v>10</v>
      </c>
      <c r="AK1455" s="21" t="s">
        <v>48</v>
      </c>
      <c r="AL1455" t="b">
        <v>1</v>
      </c>
      <c r="AM1455" t="b">
        <v>0</v>
      </c>
      <c r="AN1455">
        <v>100</v>
      </c>
      <c r="AO1455">
        <v>650</v>
      </c>
      <c r="AP1455">
        <v>800</v>
      </c>
      <c r="AQ1455" s="21" t="s">
        <v>349</v>
      </c>
      <c r="AR1455" s="21"/>
      <c r="AS1455" t="b">
        <v>0</v>
      </c>
      <c r="AT1455" s="21"/>
      <c r="AU1455" s="21"/>
      <c r="AV1455" s="21" t="s">
        <v>503</v>
      </c>
      <c r="AW1455" s="21"/>
      <c r="AX1455" s="21"/>
      <c r="AY1455" s="21"/>
      <c r="AZ1455" s="21"/>
      <c r="BA1455">
        <v>3</v>
      </c>
      <c r="BB1455" s="21"/>
      <c r="BC1455">
        <v>2763429</v>
      </c>
      <c r="BD1455">
        <v>0</v>
      </c>
      <c r="BE1455">
        <v>0</v>
      </c>
      <c r="BF1455">
        <v>55</v>
      </c>
      <c r="BG1455">
        <v>25</v>
      </c>
      <c r="BH1455">
        <v>70</v>
      </c>
      <c r="BI1455" s="21"/>
      <c r="BJ1455">
        <v>0</v>
      </c>
    </row>
    <row r="1456" spans="1:62" x14ac:dyDescent="0.25">
      <c r="A1456" t="str">
        <f>VLOOKUP(ObjectiveData[[#This Row],[Template ID]],ID_Conversion[],3,FALSE)</f>
        <v>VMAT</v>
      </c>
      <c r="B1456" t="str">
        <f>VLOOKUP(ObjectiveData[[#This Row],[Template ID]],ID_Conversion[],6,FALSE)</f>
        <v>PROS</v>
      </c>
      <c r="C1456" s="15">
        <f>VLOOKUP(ObjectiveData[[#This Row],[Last Modified]],Date_Conversion[],13,FALSE)</f>
        <v>43425.420312499999</v>
      </c>
      <c r="D1456" s="15" t="str">
        <f>VLOOKUP(ObjectiveData[[#This Row],[Template ID]],ObjectiveFiles[],3,FALSE)</f>
        <v>ObjectiveTemplate_10846.xml</v>
      </c>
      <c r="E1456">
        <v>1.7</v>
      </c>
      <c r="F1456" s="21" t="s">
        <v>192</v>
      </c>
      <c r="G1456" s="21" t="s">
        <v>9</v>
      </c>
      <c r="H1456" s="21" t="s">
        <v>14</v>
      </c>
      <c r="I1456" s="21"/>
      <c r="J1456" s="21"/>
      <c r="K1456" s="21" t="s">
        <v>23</v>
      </c>
      <c r="L1456" s="21"/>
      <c r="M1456" s="21" t="s">
        <v>793</v>
      </c>
      <c r="N1456" s="21" t="s">
        <v>499</v>
      </c>
      <c r="O1456" s="21" t="s">
        <v>41</v>
      </c>
      <c r="P1456" t="b">
        <v>0</v>
      </c>
      <c r="Q1456" t="b">
        <v>0</v>
      </c>
      <c r="R1456" t="b">
        <v>1</v>
      </c>
      <c r="S1456">
        <v>40</v>
      </c>
      <c r="T1456">
        <v>30</v>
      </c>
      <c r="U1456">
        <v>0</v>
      </c>
      <c r="V1456" s="21" t="s">
        <v>49</v>
      </c>
      <c r="W1456">
        <v>1000</v>
      </c>
      <c r="X1456">
        <v>100</v>
      </c>
      <c r="Y1456" t="b">
        <v>1</v>
      </c>
      <c r="Z1456">
        <v>80</v>
      </c>
      <c r="AA1456">
        <v>1</v>
      </c>
      <c r="AB1456">
        <v>105</v>
      </c>
      <c r="AC1456">
        <v>60</v>
      </c>
      <c r="AD1456">
        <v>0.05</v>
      </c>
      <c r="AE1456" t="b">
        <v>1</v>
      </c>
      <c r="AF1456" s="21" t="s">
        <v>724</v>
      </c>
      <c r="AG1456">
        <v>5</v>
      </c>
      <c r="AH1456">
        <v>9</v>
      </c>
      <c r="AI1456">
        <v>10</v>
      </c>
      <c r="AJ1456">
        <v>10</v>
      </c>
      <c r="AK1456" s="21" t="s">
        <v>48</v>
      </c>
      <c r="AL1456" t="b">
        <v>1</v>
      </c>
      <c r="AM1456" t="b">
        <v>0</v>
      </c>
      <c r="AN1456">
        <v>100</v>
      </c>
      <c r="AO1456">
        <v>650</v>
      </c>
      <c r="AP1456">
        <v>800</v>
      </c>
      <c r="AQ1456" s="21" t="s">
        <v>349</v>
      </c>
      <c r="AR1456" s="21"/>
      <c r="AS1456" t="b">
        <v>0</v>
      </c>
      <c r="AT1456" s="21"/>
      <c r="AU1456" s="21"/>
      <c r="AV1456" s="21" t="s">
        <v>503</v>
      </c>
      <c r="AW1456" s="21"/>
      <c r="AX1456" s="21"/>
      <c r="AY1456" s="21"/>
      <c r="AZ1456" s="21"/>
      <c r="BA1456">
        <v>3</v>
      </c>
      <c r="BB1456" s="21"/>
      <c r="BC1456">
        <v>2763429</v>
      </c>
      <c r="BD1456">
        <v>0</v>
      </c>
      <c r="BE1456">
        <v>0</v>
      </c>
      <c r="BF1456">
        <v>60</v>
      </c>
      <c r="BG1456">
        <v>15</v>
      </c>
      <c r="BH1456">
        <v>70</v>
      </c>
      <c r="BI1456" s="21"/>
      <c r="BJ1456">
        <v>0</v>
      </c>
    </row>
    <row r="1457" spans="1:62" x14ac:dyDescent="0.25">
      <c r="A1457" t="str">
        <f>VLOOKUP(ObjectiveData[[#This Row],[Template ID]],ID_Conversion[],3,FALSE)</f>
        <v>VMAT</v>
      </c>
      <c r="B1457" t="str">
        <f>VLOOKUP(ObjectiveData[[#This Row],[Template ID]],ID_Conversion[],6,FALSE)</f>
        <v>PROS</v>
      </c>
      <c r="C1457" s="15">
        <f>VLOOKUP(ObjectiveData[[#This Row],[Last Modified]],Date_Conversion[],13,FALSE)</f>
        <v>43425.420312499999</v>
      </c>
      <c r="D1457" s="15" t="str">
        <f>VLOOKUP(ObjectiveData[[#This Row],[Template ID]],ObjectiveFiles[],3,FALSE)</f>
        <v>ObjectiveTemplate_10846.xml</v>
      </c>
      <c r="E1457">
        <v>1.7</v>
      </c>
      <c r="F1457" s="21" t="s">
        <v>192</v>
      </c>
      <c r="G1457" s="21" t="s">
        <v>9</v>
      </c>
      <c r="H1457" s="21" t="s">
        <v>14</v>
      </c>
      <c r="I1457" s="21"/>
      <c r="J1457" s="21"/>
      <c r="K1457" s="21" t="s">
        <v>23</v>
      </c>
      <c r="L1457" s="21"/>
      <c r="M1457" s="21" t="s">
        <v>793</v>
      </c>
      <c r="N1457" s="21" t="s">
        <v>499</v>
      </c>
      <c r="O1457" s="21" t="s">
        <v>41</v>
      </c>
      <c r="P1457" t="b">
        <v>0</v>
      </c>
      <c r="Q1457" t="b">
        <v>0</v>
      </c>
      <c r="R1457" t="b">
        <v>1</v>
      </c>
      <c r="S1457">
        <v>40</v>
      </c>
      <c r="T1457">
        <v>30</v>
      </c>
      <c r="U1457">
        <v>0</v>
      </c>
      <c r="V1457" s="21" t="s">
        <v>49</v>
      </c>
      <c r="W1457">
        <v>1000</v>
      </c>
      <c r="X1457">
        <v>100</v>
      </c>
      <c r="Y1457" t="b">
        <v>1</v>
      </c>
      <c r="Z1457">
        <v>80</v>
      </c>
      <c r="AA1457">
        <v>1</v>
      </c>
      <c r="AB1457">
        <v>105</v>
      </c>
      <c r="AC1457">
        <v>60</v>
      </c>
      <c r="AD1457">
        <v>0.05</v>
      </c>
      <c r="AE1457" t="b">
        <v>1</v>
      </c>
      <c r="AF1457" s="21" t="s">
        <v>724</v>
      </c>
      <c r="AG1457">
        <v>5</v>
      </c>
      <c r="AH1457">
        <v>9</v>
      </c>
      <c r="AI1457">
        <v>10</v>
      </c>
      <c r="AJ1457">
        <v>10</v>
      </c>
      <c r="AK1457" s="21" t="s">
        <v>48</v>
      </c>
      <c r="AL1457" t="b">
        <v>1</v>
      </c>
      <c r="AM1457" t="b">
        <v>0</v>
      </c>
      <c r="AN1457">
        <v>100</v>
      </c>
      <c r="AO1457">
        <v>650</v>
      </c>
      <c r="AP1457">
        <v>800</v>
      </c>
      <c r="AQ1457" s="21" t="s">
        <v>349</v>
      </c>
      <c r="AR1457" s="21"/>
      <c r="AS1457" t="b">
        <v>0</v>
      </c>
      <c r="AT1457" s="21"/>
      <c r="AU1457" s="21"/>
      <c r="AV1457" s="21" t="s">
        <v>503</v>
      </c>
      <c r="AW1457" s="21"/>
      <c r="AX1457" s="21"/>
      <c r="AY1457" s="21"/>
      <c r="AZ1457" s="21"/>
      <c r="BA1457">
        <v>3</v>
      </c>
      <c r="BB1457" s="21"/>
      <c r="BC1457">
        <v>2763429</v>
      </c>
      <c r="BD1457">
        <v>0</v>
      </c>
      <c r="BE1457">
        <v>0</v>
      </c>
      <c r="BF1457">
        <v>65</v>
      </c>
      <c r="BG1457">
        <v>5</v>
      </c>
      <c r="BH1457">
        <v>70</v>
      </c>
      <c r="BI1457" s="21"/>
      <c r="BJ1457">
        <v>0</v>
      </c>
    </row>
    <row r="1458" spans="1:62" x14ac:dyDescent="0.25">
      <c r="A1458" t="str">
        <f>VLOOKUP(ObjectiveData[[#This Row],[Template ID]],ID_Conversion[],3,FALSE)</f>
        <v>VMAT</v>
      </c>
      <c r="B1458" t="str">
        <f>VLOOKUP(ObjectiveData[[#This Row],[Template ID]],ID_Conversion[],6,FALSE)</f>
        <v>PROS</v>
      </c>
      <c r="C1458" s="15">
        <f>VLOOKUP(ObjectiveData[[#This Row],[Last Modified]],Date_Conversion[],13,FALSE)</f>
        <v>43425.420312499999</v>
      </c>
      <c r="D1458" s="15" t="str">
        <f>VLOOKUP(ObjectiveData[[#This Row],[Template ID]],ObjectiveFiles[],3,FALSE)</f>
        <v>ObjectiveTemplate_10846.xml</v>
      </c>
      <c r="E1458">
        <v>1.7</v>
      </c>
      <c r="F1458" s="21" t="s">
        <v>192</v>
      </c>
      <c r="G1458" s="21" t="s">
        <v>9</v>
      </c>
      <c r="H1458" s="21" t="s">
        <v>14</v>
      </c>
      <c r="I1458" s="21"/>
      <c r="J1458" s="21"/>
      <c r="K1458" s="21" t="s">
        <v>23</v>
      </c>
      <c r="L1458" s="21"/>
      <c r="M1458" s="21" t="s">
        <v>793</v>
      </c>
      <c r="N1458" s="21" t="s">
        <v>499</v>
      </c>
      <c r="O1458" s="21" t="s">
        <v>41</v>
      </c>
      <c r="P1458" t="b">
        <v>0</v>
      </c>
      <c r="Q1458" t="b">
        <v>0</v>
      </c>
      <c r="R1458" t="b">
        <v>1</v>
      </c>
      <c r="S1458">
        <v>40</v>
      </c>
      <c r="T1458">
        <v>30</v>
      </c>
      <c r="U1458">
        <v>0</v>
      </c>
      <c r="V1458" s="21" t="s">
        <v>49</v>
      </c>
      <c r="W1458">
        <v>1000</v>
      </c>
      <c r="X1458">
        <v>100</v>
      </c>
      <c r="Y1458" t="b">
        <v>1</v>
      </c>
      <c r="Z1458">
        <v>80</v>
      </c>
      <c r="AA1458">
        <v>1</v>
      </c>
      <c r="AB1458">
        <v>105</v>
      </c>
      <c r="AC1458">
        <v>60</v>
      </c>
      <c r="AD1458">
        <v>0.05</v>
      </c>
      <c r="AE1458" t="b">
        <v>1</v>
      </c>
      <c r="AF1458" s="21" t="s">
        <v>724</v>
      </c>
      <c r="AG1458">
        <v>5</v>
      </c>
      <c r="AH1458">
        <v>9</v>
      </c>
      <c r="AI1458">
        <v>10</v>
      </c>
      <c r="AJ1458">
        <v>10</v>
      </c>
      <c r="AK1458" s="21" t="s">
        <v>48</v>
      </c>
      <c r="AL1458" t="b">
        <v>1</v>
      </c>
      <c r="AM1458" t="b">
        <v>0</v>
      </c>
      <c r="AN1458">
        <v>100</v>
      </c>
      <c r="AO1458">
        <v>650</v>
      </c>
      <c r="AP1458">
        <v>800</v>
      </c>
      <c r="AQ1458" s="21" t="s">
        <v>375</v>
      </c>
      <c r="AR1458" s="21"/>
      <c r="AS1458" t="b">
        <v>0</v>
      </c>
      <c r="AT1458" s="21"/>
      <c r="AU1458" s="21"/>
      <c r="AV1458" s="21" t="s">
        <v>375</v>
      </c>
      <c r="AW1458" s="21"/>
      <c r="AX1458" s="21"/>
      <c r="AY1458" s="21"/>
      <c r="AZ1458" s="21"/>
      <c r="BA1458">
        <v>1.5009999999999999</v>
      </c>
      <c r="BB1458" s="21"/>
      <c r="BC1458">
        <v>15570276</v>
      </c>
      <c r="BI1458" s="21"/>
    </row>
    <row r="1459" spans="1:62" x14ac:dyDescent="0.25">
      <c r="A1459" t="str">
        <f>VLOOKUP(ObjectiveData[[#This Row],[Template ID]],ID_Conversion[],3,FALSE)</f>
        <v>VMAT</v>
      </c>
      <c r="B1459" t="str">
        <f>VLOOKUP(ObjectiveData[[#This Row],[Template ID]],ID_Conversion[],6,FALSE)</f>
        <v>PROS</v>
      </c>
      <c r="C1459" s="15">
        <f>VLOOKUP(ObjectiveData[[#This Row],[Last Modified]],Date_Conversion[],13,FALSE)</f>
        <v>43425.420312499999</v>
      </c>
      <c r="D1459" s="15" t="str">
        <f>VLOOKUP(ObjectiveData[[#This Row],[Template ID]],ObjectiveFiles[],3,FALSE)</f>
        <v>ObjectiveTemplate_10846.xml</v>
      </c>
      <c r="E1459">
        <v>1.7</v>
      </c>
      <c r="F1459" s="21" t="s">
        <v>192</v>
      </c>
      <c r="G1459" s="21" t="s">
        <v>9</v>
      </c>
      <c r="H1459" s="21" t="s">
        <v>14</v>
      </c>
      <c r="I1459" s="21"/>
      <c r="J1459" s="21"/>
      <c r="K1459" s="21" t="s">
        <v>23</v>
      </c>
      <c r="L1459" s="21"/>
      <c r="M1459" s="21" t="s">
        <v>793</v>
      </c>
      <c r="N1459" s="21" t="s">
        <v>499</v>
      </c>
      <c r="O1459" s="21" t="s">
        <v>41</v>
      </c>
      <c r="P1459" t="b">
        <v>0</v>
      </c>
      <c r="Q1459" t="b">
        <v>0</v>
      </c>
      <c r="R1459" t="b">
        <v>1</v>
      </c>
      <c r="S1459">
        <v>40</v>
      </c>
      <c r="T1459">
        <v>30</v>
      </c>
      <c r="U1459">
        <v>0</v>
      </c>
      <c r="V1459" s="21" t="s">
        <v>49</v>
      </c>
      <c r="W1459">
        <v>1000</v>
      </c>
      <c r="X1459">
        <v>100</v>
      </c>
      <c r="Y1459" t="b">
        <v>1</v>
      </c>
      <c r="Z1459">
        <v>80</v>
      </c>
      <c r="AA1459">
        <v>1</v>
      </c>
      <c r="AB1459">
        <v>105</v>
      </c>
      <c r="AC1459">
        <v>60</v>
      </c>
      <c r="AD1459">
        <v>0.05</v>
      </c>
      <c r="AE1459" t="b">
        <v>1</v>
      </c>
      <c r="AF1459" s="21" t="s">
        <v>724</v>
      </c>
      <c r="AG1459">
        <v>5</v>
      </c>
      <c r="AH1459">
        <v>9</v>
      </c>
      <c r="AI1459">
        <v>10</v>
      </c>
      <c r="AJ1459">
        <v>10</v>
      </c>
      <c r="AK1459" s="21" t="s">
        <v>48</v>
      </c>
      <c r="AL1459" t="b">
        <v>1</v>
      </c>
      <c r="AM1459" t="b">
        <v>0</v>
      </c>
      <c r="AN1459">
        <v>100</v>
      </c>
      <c r="AO1459">
        <v>650</v>
      </c>
      <c r="AP1459">
        <v>800</v>
      </c>
      <c r="AQ1459" s="21" t="s">
        <v>429</v>
      </c>
      <c r="AR1459" s="21"/>
      <c r="AS1459" t="b">
        <v>0</v>
      </c>
      <c r="AT1459" s="21"/>
      <c r="AU1459" s="21"/>
      <c r="AV1459" s="21" t="s">
        <v>501</v>
      </c>
      <c r="AW1459" s="21"/>
      <c r="AX1459" s="21"/>
      <c r="AY1459" s="21"/>
      <c r="AZ1459" s="21"/>
      <c r="BA1459">
        <v>1.5009999999999999</v>
      </c>
      <c r="BB1459" s="21"/>
      <c r="BC1459">
        <v>2763429</v>
      </c>
      <c r="BI1459" s="21"/>
    </row>
    <row r="1460" spans="1:62" x14ac:dyDescent="0.25">
      <c r="A1460" t="str">
        <f>VLOOKUP(ObjectiveData[[#This Row],[Template ID]],ID_Conversion[],3,FALSE)</f>
        <v>VMAT</v>
      </c>
      <c r="B1460" t="str">
        <f>VLOOKUP(ObjectiveData[[#This Row],[Template ID]],ID_Conversion[],6,FALSE)</f>
        <v>BLAD</v>
      </c>
      <c r="C1460" s="15">
        <f>VLOOKUP(ObjectiveData[[#This Row],[Last Modified]],Date_Conversion[],13,FALSE)</f>
        <v>43425.449386574073</v>
      </c>
      <c r="D1460" s="15" t="str">
        <f>VLOOKUP(ObjectiveData[[#This Row],[Template ID]],ObjectiveFiles[],3,FALSE)</f>
        <v>ObjectiveTemplate_7085.xml</v>
      </c>
      <c r="E1460">
        <v>1.7</v>
      </c>
      <c r="F1460" s="21" t="s">
        <v>200</v>
      </c>
      <c r="G1460" s="21" t="s">
        <v>9</v>
      </c>
      <c r="H1460" s="21" t="s">
        <v>14</v>
      </c>
      <c r="I1460" s="21"/>
      <c r="J1460" s="21"/>
      <c r="K1460" s="21" t="s">
        <v>23</v>
      </c>
      <c r="L1460" s="21"/>
      <c r="M1460" s="21" t="s">
        <v>794</v>
      </c>
      <c r="N1460" s="21" t="s">
        <v>665</v>
      </c>
      <c r="O1460" s="21" t="s">
        <v>41</v>
      </c>
      <c r="P1460" t="b">
        <v>0</v>
      </c>
      <c r="Q1460" t="b">
        <v>0</v>
      </c>
      <c r="R1460" t="b">
        <v>1</v>
      </c>
      <c r="S1460">
        <v>40</v>
      </c>
      <c r="T1460">
        <v>30</v>
      </c>
      <c r="U1460">
        <v>0</v>
      </c>
      <c r="V1460" s="21" t="s">
        <v>49</v>
      </c>
      <c r="W1460">
        <v>1000</v>
      </c>
      <c r="X1460">
        <v>100</v>
      </c>
      <c r="Y1460" t="b">
        <v>1</v>
      </c>
      <c r="Z1460">
        <v>80</v>
      </c>
      <c r="AA1460">
        <v>1</v>
      </c>
      <c r="AB1460">
        <v>105</v>
      </c>
      <c r="AC1460">
        <v>60</v>
      </c>
      <c r="AD1460">
        <v>0.05</v>
      </c>
      <c r="AE1460" t="b">
        <v>1</v>
      </c>
      <c r="AF1460" s="21" t="s">
        <v>724</v>
      </c>
      <c r="AG1460">
        <v>5</v>
      </c>
      <c r="AH1460">
        <v>9</v>
      </c>
      <c r="AI1460">
        <v>10</v>
      </c>
      <c r="AJ1460">
        <v>10</v>
      </c>
      <c r="AK1460" s="21" t="s">
        <v>48</v>
      </c>
      <c r="AL1460" t="b">
        <v>0</v>
      </c>
      <c r="AM1460" t="b">
        <v>0</v>
      </c>
      <c r="AN1460">
        <v>100</v>
      </c>
      <c r="AO1460">
        <v>650</v>
      </c>
      <c r="AP1460">
        <v>800</v>
      </c>
      <c r="AQ1460" s="21" t="s">
        <v>215</v>
      </c>
      <c r="AR1460" s="21"/>
      <c r="AS1460" t="b">
        <v>0</v>
      </c>
      <c r="AT1460" s="21"/>
      <c r="AU1460" s="21"/>
      <c r="AV1460" s="21" t="s">
        <v>500</v>
      </c>
      <c r="AW1460" s="21"/>
      <c r="AY1460" s="21"/>
      <c r="BA1460">
        <v>3</v>
      </c>
      <c r="BB1460" s="21"/>
      <c r="BC1460">
        <v>9639167</v>
      </c>
      <c r="BD1460">
        <v>0</v>
      </c>
      <c r="BE1460">
        <v>0</v>
      </c>
      <c r="BF1460">
        <v>16</v>
      </c>
      <c r="BG1460">
        <v>0</v>
      </c>
      <c r="BH1460">
        <v>50</v>
      </c>
      <c r="BI1460" s="21"/>
      <c r="BJ1460">
        <v>0</v>
      </c>
    </row>
    <row r="1461" spans="1:62" x14ac:dyDescent="0.25">
      <c r="A1461" t="str">
        <f>VLOOKUP(ObjectiveData[[#This Row],[Template ID]],ID_Conversion[],3,FALSE)</f>
        <v>VMAT</v>
      </c>
      <c r="B1461" t="str">
        <f>VLOOKUP(ObjectiveData[[#This Row],[Template ID]],ID_Conversion[],6,FALSE)</f>
        <v>BLAD</v>
      </c>
      <c r="C1461" s="15">
        <f>VLOOKUP(ObjectiveData[[#This Row],[Last Modified]],Date_Conversion[],13,FALSE)</f>
        <v>43425.449386574073</v>
      </c>
      <c r="D1461" s="15" t="str">
        <f>VLOOKUP(ObjectiveData[[#This Row],[Template ID]],ObjectiveFiles[],3,FALSE)</f>
        <v>ObjectiveTemplate_7085.xml</v>
      </c>
      <c r="E1461">
        <v>1.7</v>
      </c>
      <c r="F1461" s="21" t="s">
        <v>200</v>
      </c>
      <c r="G1461" s="21" t="s">
        <v>9</v>
      </c>
      <c r="H1461" s="21" t="s">
        <v>14</v>
      </c>
      <c r="I1461" s="21"/>
      <c r="J1461" s="21"/>
      <c r="K1461" s="21" t="s">
        <v>23</v>
      </c>
      <c r="L1461" s="21"/>
      <c r="M1461" s="21" t="s">
        <v>794</v>
      </c>
      <c r="N1461" s="21" t="s">
        <v>665</v>
      </c>
      <c r="O1461" s="21" t="s">
        <v>41</v>
      </c>
      <c r="P1461" t="b">
        <v>0</v>
      </c>
      <c r="Q1461" t="b">
        <v>0</v>
      </c>
      <c r="R1461" t="b">
        <v>1</v>
      </c>
      <c r="S1461">
        <v>40</v>
      </c>
      <c r="T1461">
        <v>30</v>
      </c>
      <c r="U1461">
        <v>0</v>
      </c>
      <c r="V1461" s="21" t="s">
        <v>49</v>
      </c>
      <c r="W1461">
        <v>1000</v>
      </c>
      <c r="X1461">
        <v>100</v>
      </c>
      <c r="Y1461" t="b">
        <v>1</v>
      </c>
      <c r="Z1461">
        <v>80</v>
      </c>
      <c r="AA1461">
        <v>1</v>
      </c>
      <c r="AB1461">
        <v>105</v>
      </c>
      <c r="AC1461">
        <v>60</v>
      </c>
      <c r="AD1461">
        <v>0.05</v>
      </c>
      <c r="AE1461" t="b">
        <v>1</v>
      </c>
      <c r="AF1461" s="21" t="s">
        <v>724</v>
      </c>
      <c r="AG1461">
        <v>5</v>
      </c>
      <c r="AH1461">
        <v>9</v>
      </c>
      <c r="AI1461">
        <v>10</v>
      </c>
      <c r="AJ1461">
        <v>10</v>
      </c>
      <c r="AK1461" s="21" t="s">
        <v>48</v>
      </c>
      <c r="AL1461" t="b">
        <v>0</v>
      </c>
      <c r="AM1461" t="b">
        <v>0</v>
      </c>
      <c r="AN1461">
        <v>100</v>
      </c>
      <c r="AO1461">
        <v>650</v>
      </c>
      <c r="AP1461">
        <v>800</v>
      </c>
      <c r="AQ1461" s="21" t="s">
        <v>216</v>
      </c>
      <c r="AR1461" s="21"/>
      <c r="AS1461" t="b">
        <v>0</v>
      </c>
      <c r="AT1461" s="21"/>
      <c r="AU1461" s="21"/>
      <c r="AV1461" s="21" t="s">
        <v>500</v>
      </c>
      <c r="AW1461" s="21"/>
      <c r="AY1461" s="21"/>
      <c r="BA1461">
        <v>3</v>
      </c>
      <c r="BB1461" s="21"/>
      <c r="BC1461">
        <v>13828244</v>
      </c>
      <c r="BD1461">
        <v>0</v>
      </c>
      <c r="BE1461">
        <v>0</v>
      </c>
      <c r="BF1461">
        <v>8</v>
      </c>
      <c r="BG1461">
        <v>0</v>
      </c>
      <c r="BH1461">
        <v>50</v>
      </c>
      <c r="BI1461" s="21"/>
      <c r="BJ1461">
        <v>0</v>
      </c>
    </row>
    <row r="1462" spans="1:62" x14ac:dyDescent="0.25">
      <c r="A1462" t="str">
        <f>VLOOKUP(ObjectiveData[[#This Row],[Template ID]],ID_Conversion[],3,FALSE)</f>
        <v>VMAT</v>
      </c>
      <c r="B1462" t="str">
        <f>VLOOKUP(ObjectiveData[[#This Row],[Template ID]],ID_Conversion[],6,FALSE)</f>
        <v>BLAD</v>
      </c>
      <c r="C1462" s="15">
        <f>VLOOKUP(ObjectiveData[[#This Row],[Last Modified]],Date_Conversion[],13,FALSE)</f>
        <v>43425.449386574073</v>
      </c>
      <c r="D1462" s="15" t="str">
        <f>VLOOKUP(ObjectiveData[[#This Row],[Template ID]],ObjectiveFiles[],3,FALSE)</f>
        <v>ObjectiveTemplate_7085.xml</v>
      </c>
      <c r="E1462">
        <v>1.7</v>
      </c>
      <c r="F1462" s="21" t="s">
        <v>200</v>
      </c>
      <c r="G1462" s="21" t="s">
        <v>9</v>
      </c>
      <c r="H1462" s="21" t="s">
        <v>14</v>
      </c>
      <c r="I1462" s="21"/>
      <c r="J1462" s="21"/>
      <c r="K1462" s="21" t="s">
        <v>23</v>
      </c>
      <c r="L1462" s="21"/>
      <c r="M1462" s="21" t="s">
        <v>794</v>
      </c>
      <c r="N1462" s="21" t="s">
        <v>665</v>
      </c>
      <c r="O1462" s="21" t="s">
        <v>41</v>
      </c>
      <c r="P1462" t="b">
        <v>0</v>
      </c>
      <c r="Q1462" t="b">
        <v>0</v>
      </c>
      <c r="R1462" t="b">
        <v>1</v>
      </c>
      <c r="S1462">
        <v>40</v>
      </c>
      <c r="T1462">
        <v>30</v>
      </c>
      <c r="U1462">
        <v>0</v>
      </c>
      <c r="V1462" s="21" t="s">
        <v>49</v>
      </c>
      <c r="W1462">
        <v>1000</v>
      </c>
      <c r="X1462">
        <v>100</v>
      </c>
      <c r="Y1462" t="b">
        <v>1</v>
      </c>
      <c r="Z1462">
        <v>80</v>
      </c>
      <c r="AA1462">
        <v>1</v>
      </c>
      <c r="AB1462">
        <v>105</v>
      </c>
      <c r="AC1462">
        <v>60</v>
      </c>
      <c r="AD1462">
        <v>0.05</v>
      </c>
      <c r="AE1462" t="b">
        <v>1</v>
      </c>
      <c r="AF1462" s="21" t="s">
        <v>724</v>
      </c>
      <c r="AG1462">
        <v>5</v>
      </c>
      <c r="AH1462">
        <v>9</v>
      </c>
      <c r="AI1462">
        <v>10</v>
      </c>
      <c r="AJ1462">
        <v>10</v>
      </c>
      <c r="AK1462" s="21" t="s">
        <v>48</v>
      </c>
      <c r="AL1462" t="b">
        <v>0</v>
      </c>
      <c r="AM1462" t="b">
        <v>0</v>
      </c>
      <c r="AN1462">
        <v>100</v>
      </c>
      <c r="AO1462">
        <v>650</v>
      </c>
      <c r="AP1462">
        <v>800</v>
      </c>
      <c r="AQ1462" s="21" t="s">
        <v>222</v>
      </c>
      <c r="AR1462" s="21"/>
      <c r="AS1462" t="b">
        <v>0</v>
      </c>
      <c r="AT1462" s="21"/>
      <c r="AU1462" s="21"/>
      <c r="AV1462" s="21" t="s">
        <v>501</v>
      </c>
      <c r="AW1462" s="21"/>
      <c r="AY1462" s="21"/>
      <c r="BA1462">
        <v>1.5009999999999999</v>
      </c>
      <c r="BB1462" s="21"/>
      <c r="BC1462">
        <v>13130346</v>
      </c>
      <c r="BI1462" s="21"/>
    </row>
    <row r="1463" spans="1:62" x14ac:dyDescent="0.25">
      <c r="A1463" t="str">
        <f>VLOOKUP(ObjectiveData[[#This Row],[Template ID]],ID_Conversion[],3,FALSE)</f>
        <v>VMAT</v>
      </c>
      <c r="B1463" t="str">
        <f>VLOOKUP(ObjectiveData[[#This Row],[Template ID]],ID_Conversion[],6,FALSE)</f>
        <v>BLAD</v>
      </c>
      <c r="C1463" s="15">
        <f>VLOOKUP(ObjectiveData[[#This Row],[Last Modified]],Date_Conversion[],13,FALSE)</f>
        <v>43425.449386574073</v>
      </c>
      <c r="D1463" s="15" t="str">
        <f>VLOOKUP(ObjectiveData[[#This Row],[Template ID]],ObjectiveFiles[],3,FALSE)</f>
        <v>ObjectiveTemplate_7085.xml</v>
      </c>
      <c r="E1463">
        <v>1.7</v>
      </c>
      <c r="F1463" s="21" t="s">
        <v>200</v>
      </c>
      <c r="G1463" s="21" t="s">
        <v>9</v>
      </c>
      <c r="H1463" s="21" t="s">
        <v>14</v>
      </c>
      <c r="I1463" s="21"/>
      <c r="J1463" s="21"/>
      <c r="K1463" s="21" t="s">
        <v>23</v>
      </c>
      <c r="L1463" s="21"/>
      <c r="M1463" s="21" t="s">
        <v>794</v>
      </c>
      <c r="N1463" s="21" t="s">
        <v>665</v>
      </c>
      <c r="O1463" s="21" t="s">
        <v>41</v>
      </c>
      <c r="P1463" t="b">
        <v>0</v>
      </c>
      <c r="Q1463" t="b">
        <v>0</v>
      </c>
      <c r="R1463" t="b">
        <v>1</v>
      </c>
      <c r="S1463">
        <v>40</v>
      </c>
      <c r="T1463">
        <v>30</v>
      </c>
      <c r="U1463">
        <v>0</v>
      </c>
      <c r="V1463" s="21" t="s">
        <v>49</v>
      </c>
      <c r="W1463">
        <v>1000</v>
      </c>
      <c r="X1463">
        <v>100</v>
      </c>
      <c r="Y1463" t="b">
        <v>1</v>
      </c>
      <c r="Z1463">
        <v>80</v>
      </c>
      <c r="AA1463">
        <v>1</v>
      </c>
      <c r="AB1463">
        <v>105</v>
      </c>
      <c r="AC1463">
        <v>60</v>
      </c>
      <c r="AD1463">
        <v>0.05</v>
      </c>
      <c r="AE1463" t="b">
        <v>1</v>
      </c>
      <c r="AF1463" s="21" t="s">
        <v>724</v>
      </c>
      <c r="AG1463">
        <v>5</v>
      </c>
      <c r="AH1463">
        <v>9</v>
      </c>
      <c r="AI1463">
        <v>10</v>
      </c>
      <c r="AJ1463">
        <v>10</v>
      </c>
      <c r="AK1463" s="21" t="s">
        <v>48</v>
      </c>
      <c r="AL1463" t="b">
        <v>0</v>
      </c>
      <c r="AM1463" t="b">
        <v>0</v>
      </c>
      <c r="AN1463">
        <v>100</v>
      </c>
      <c r="AO1463">
        <v>650</v>
      </c>
      <c r="AP1463">
        <v>800</v>
      </c>
      <c r="AQ1463" s="21" t="s">
        <v>223</v>
      </c>
      <c r="AR1463" s="21"/>
      <c r="AS1463" t="b">
        <v>0</v>
      </c>
      <c r="AT1463" s="21"/>
      <c r="AU1463" s="21"/>
      <c r="AV1463" s="21" t="s">
        <v>502</v>
      </c>
      <c r="AW1463" s="21"/>
      <c r="AY1463" s="21"/>
      <c r="BA1463">
        <v>4.5</v>
      </c>
      <c r="BB1463" s="21"/>
      <c r="BC1463">
        <v>65280</v>
      </c>
      <c r="BI1463" s="21"/>
    </row>
    <row r="1464" spans="1:62" x14ac:dyDescent="0.25">
      <c r="A1464" t="str">
        <f>VLOOKUP(ObjectiveData[[#This Row],[Template ID]],ID_Conversion[],3,FALSE)</f>
        <v>VMAT</v>
      </c>
      <c r="B1464" t="str">
        <f>VLOOKUP(ObjectiveData[[#This Row],[Template ID]],ID_Conversion[],6,FALSE)</f>
        <v>BLAD</v>
      </c>
      <c r="C1464" s="15">
        <f>VLOOKUP(ObjectiveData[[#This Row],[Last Modified]],Date_Conversion[],13,FALSE)</f>
        <v>43425.449386574073</v>
      </c>
      <c r="D1464" s="15" t="str">
        <f>VLOOKUP(ObjectiveData[[#This Row],[Template ID]],ObjectiveFiles[],3,FALSE)</f>
        <v>ObjectiveTemplate_7085.xml</v>
      </c>
      <c r="E1464">
        <v>1.7</v>
      </c>
      <c r="F1464" s="21" t="s">
        <v>200</v>
      </c>
      <c r="G1464" s="21" t="s">
        <v>9</v>
      </c>
      <c r="H1464" s="21" t="s">
        <v>14</v>
      </c>
      <c r="I1464" s="21"/>
      <c r="J1464" s="21"/>
      <c r="K1464" s="21" t="s">
        <v>23</v>
      </c>
      <c r="L1464" s="21"/>
      <c r="M1464" s="21" t="s">
        <v>794</v>
      </c>
      <c r="N1464" s="21" t="s">
        <v>665</v>
      </c>
      <c r="O1464" s="21" t="s">
        <v>41</v>
      </c>
      <c r="P1464" t="b">
        <v>0</v>
      </c>
      <c r="Q1464" t="b">
        <v>0</v>
      </c>
      <c r="R1464" t="b">
        <v>1</v>
      </c>
      <c r="S1464">
        <v>40</v>
      </c>
      <c r="T1464">
        <v>30</v>
      </c>
      <c r="U1464">
        <v>0</v>
      </c>
      <c r="V1464" s="21" t="s">
        <v>49</v>
      </c>
      <c r="W1464">
        <v>1000</v>
      </c>
      <c r="X1464">
        <v>100</v>
      </c>
      <c r="Y1464" t="b">
        <v>1</v>
      </c>
      <c r="Z1464">
        <v>80</v>
      </c>
      <c r="AA1464">
        <v>1</v>
      </c>
      <c r="AB1464">
        <v>105</v>
      </c>
      <c r="AC1464">
        <v>60</v>
      </c>
      <c r="AD1464">
        <v>0.05</v>
      </c>
      <c r="AE1464" t="b">
        <v>1</v>
      </c>
      <c r="AF1464" s="21" t="s">
        <v>724</v>
      </c>
      <c r="AG1464">
        <v>5</v>
      </c>
      <c r="AH1464">
        <v>9</v>
      </c>
      <c r="AI1464">
        <v>10</v>
      </c>
      <c r="AJ1464">
        <v>10</v>
      </c>
      <c r="AK1464" s="21" t="s">
        <v>48</v>
      </c>
      <c r="AL1464" t="b">
        <v>0</v>
      </c>
      <c r="AM1464" t="b">
        <v>0</v>
      </c>
      <c r="AN1464">
        <v>100</v>
      </c>
      <c r="AO1464">
        <v>650</v>
      </c>
      <c r="AP1464">
        <v>800</v>
      </c>
      <c r="AQ1464" s="21" t="s">
        <v>244</v>
      </c>
      <c r="AR1464" s="21"/>
      <c r="AS1464" t="b">
        <v>0</v>
      </c>
      <c r="AT1464" s="21"/>
      <c r="AU1464" s="21"/>
      <c r="AV1464" s="21" t="s">
        <v>244</v>
      </c>
      <c r="AW1464" s="21"/>
      <c r="AY1464" s="21"/>
      <c r="BA1464">
        <v>3</v>
      </c>
      <c r="BB1464" s="21"/>
      <c r="BC1464">
        <v>16776960</v>
      </c>
      <c r="BD1464">
        <v>0</v>
      </c>
      <c r="BE1464">
        <v>0</v>
      </c>
      <c r="BF1464">
        <v>41</v>
      </c>
      <c r="BG1464">
        <v>0</v>
      </c>
      <c r="BH1464">
        <v>100</v>
      </c>
      <c r="BI1464" s="21"/>
      <c r="BJ1464">
        <v>0</v>
      </c>
    </row>
    <row r="1465" spans="1:62" x14ac:dyDescent="0.25">
      <c r="A1465" t="str">
        <f>VLOOKUP(ObjectiveData[[#This Row],[Template ID]],ID_Conversion[],3,FALSE)</f>
        <v>VMAT</v>
      </c>
      <c r="B1465" t="str">
        <f>VLOOKUP(ObjectiveData[[#This Row],[Template ID]],ID_Conversion[],6,FALSE)</f>
        <v>BLAD</v>
      </c>
      <c r="C1465" s="15">
        <f>VLOOKUP(ObjectiveData[[#This Row],[Last Modified]],Date_Conversion[],13,FALSE)</f>
        <v>43425.449386574073</v>
      </c>
      <c r="D1465" s="15" t="str">
        <f>VLOOKUP(ObjectiveData[[#This Row],[Template ID]],ObjectiveFiles[],3,FALSE)</f>
        <v>ObjectiveTemplate_7085.xml</v>
      </c>
      <c r="E1465">
        <v>1.7</v>
      </c>
      <c r="F1465" s="21" t="s">
        <v>200</v>
      </c>
      <c r="G1465" s="21" t="s">
        <v>9</v>
      </c>
      <c r="H1465" s="21" t="s">
        <v>14</v>
      </c>
      <c r="I1465" s="21"/>
      <c r="J1465" s="21"/>
      <c r="K1465" s="21" t="s">
        <v>23</v>
      </c>
      <c r="L1465" s="21"/>
      <c r="M1465" s="21" t="s">
        <v>794</v>
      </c>
      <c r="N1465" s="21" t="s">
        <v>665</v>
      </c>
      <c r="O1465" s="21" t="s">
        <v>41</v>
      </c>
      <c r="P1465" t="b">
        <v>0</v>
      </c>
      <c r="Q1465" t="b">
        <v>0</v>
      </c>
      <c r="R1465" t="b">
        <v>1</v>
      </c>
      <c r="S1465">
        <v>40</v>
      </c>
      <c r="T1465">
        <v>30</v>
      </c>
      <c r="U1465">
        <v>0</v>
      </c>
      <c r="V1465" s="21" t="s">
        <v>49</v>
      </c>
      <c r="W1465">
        <v>1000</v>
      </c>
      <c r="X1465">
        <v>100</v>
      </c>
      <c r="Y1465" t="b">
        <v>1</v>
      </c>
      <c r="Z1465">
        <v>80</v>
      </c>
      <c r="AA1465">
        <v>1</v>
      </c>
      <c r="AB1465">
        <v>105</v>
      </c>
      <c r="AC1465">
        <v>60</v>
      </c>
      <c r="AD1465">
        <v>0.05</v>
      </c>
      <c r="AE1465" t="b">
        <v>1</v>
      </c>
      <c r="AF1465" s="21" t="s">
        <v>724</v>
      </c>
      <c r="AG1465">
        <v>5</v>
      </c>
      <c r="AH1465">
        <v>9</v>
      </c>
      <c r="AI1465">
        <v>10</v>
      </c>
      <c r="AJ1465">
        <v>10</v>
      </c>
      <c r="AK1465" s="21" t="s">
        <v>48</v>
      </c>
      <c r="AL1465" t="b">
        <v>0</v>
      </c>
      <c r="AM1465" t="b">
        <v>0</v>
      </c>
      <c r="AN1465">
        <v>100</v>
      </c>
      <c r="AO1465">
        <v>650</v>
      </c>
      <c r="AP1465">
        <v>800</v>
      </c>
      <c r="AQ1465" s="21" t="s">
        <v>244</v>
      </c>
      <c r="AR1465" s="21"/>
      <c r="AS1465" t="b">
        <v>0</v>
      </c>
      <c r="AT1465" s="21"/>
      <c r="AU1465" s="21"/>
      <c r="AV1465" s="21" t="s">
        <v>244</v>
      </c>
      <c r="AW1465" s="21"/>
      <c r="AY1465" s="21"/>
      <c r="BA1465">
        <v>3</v>
      </c>
      <c r="BB1465" s="21"/>
      <c r="BC1465">
        <v>16776960</v>
      </c>
      <c r="BD1465">
        <v>0</v>
      </c>
      <c r="BE1465">
        <v>1</v>
      </c>
      <c r="BF1465">
        <v>42</v>
      </c>
      <c r="BG1465">
        <v>100</v>
      </c>
      <c r="BH1465">
        <v>120</v>
      </c>
      <c r="BI1465" s="21"/>
      <c r="BJ1465">
        <v>0</v>
      </c>
    </row>
    <row r="1466" spans="1:62" x14ac:dyDescent="0.25">
      <c r="A1466" t="str">
        <f>VLOOKUP(ObjectiveData[[#This Row],[Template ID]],ID_Conversion[],3,FALSE)</f>
        <v>VMAT</v>
      </c>
      <c r="B1466" t="str">
        <f>VLOOKUP(ObjectiveData[[#This Row],[Template ID]],ID_Conversion[],6,FALSE)</f>
        <v>BLAD</v>
      </c>
      <c r="C1466" s="15">
        <f>VLOOKUP(ObjectiveData[[#This Row],[Last Modified]],Date_Conversion[],13,FALSE)</f>
        <v>43425.449386574073</v>
      </c>
      <c r="D1466" s="15" t="str">
        <f>VLOOKUP(ObjectiveData[[#This Row],[Template ID]],ObjectiveFiles[],3,FALSE)</f>
        <v>ObjectiveTemplate_7085.xml</v>
      </c>
      <c r="E1466">
        <v>1.7</v>
      </c>
      <c r="F1466" s="21" t="s">
        <v>200</v>
      </c>
      <c r="G1466" s="21" t="s">
        <v>9</v>
      </c>
      <c r="H1466" s="21" t="s">
        <v>14</v>
      </c>
      <c r="I1466" s="21"/>
      <c r="J1466" s="21"/>
      <c r="K1466" s="21" t="s">
        <v>23</v>
      </c>
      <c r="L1466" s="21"/>
      <c r="M1466" s="21" t="s">
        <v>794</v>
      </c>
      <c r="N1466" s="21" t="s">
        <v>665</v>
      </c>
      <c r="O1466" s="21" t="s">
        <v>41</v>
      </c>
      <c r="P1466" t="b">
        <v>0</v>
      </c>
      <c r="Q1466" t="b">
        <v>0</v>
      </c>
      <c r="R1466" t="b">
        <v>1</v>
      </c>
      <c r="S1466">
        <v>40</v>
      </c>
      <c r="T1466">
        <v>30</v>
      </c>
      <c r="U1466">
        <v>0</v>
      </c>
      <c r="V1466" s="21" t="s">
        <v>49</v>
      </c>
      <c r="W1466">
        <v>1000</v>
      </c>
      <c r="X1466">
        <v>100</v>
      </c>
      <c r="Y1466" t="b">
        <v>1</v>
      </c>
      <c r="Z1466">
        <v>80</v>
      </c>
      <c r="AA1466">
        <v>1</v>
      </c>
      <c r="AB1466">
        <v>105</v>
      </c>
      <c r="AC1466">
        <v>60</v>
      </c>
      <c r="AD1466">
        <v>0.05</v>
      </c>
      <c r="AE1466" t="b">
        <v>1</v>
      </c>
      <c r="AF1466" s="21" t="s">
        <v>724</v>
      </c>
      <c r="AG1466">
        <v>5</v>
      </c>
      <c r="AH1466">
        <v>9</v>
      </c>
      <c r="AI1466">
        <v>10</v>
      </c>
      <c r="AJ1466">
        <v>10</v>
      </c>
      <c r="AK1466" s="21" t="s">
        <v>48</v>
      </c>
      <c r="AL1466" t="b">
        <v>0</v>
      </c>
      <c r="AM1466" t="b">
        <v>0</v>
      </c>
      <c r="AN1466">
        <v>100</v>
      </c>
      <c r="AO1466">
        <v>650</v>
      </c>
      <c r="AP1466">
        <v>800</v>
      </c>
      <c r="AQ1466" s="21" t="s">
        <v>265</v>
      </c>
      <c r="AR1466" s="21"/>
      <c r="AS1466" t="b">
        <v>0</v>
      </c>
      <c r="AT1466" s="21"/>
      <c r="AU1466" s="21"/>
      <c r="AV1466" s="21" t="s">
        <v>501</v>
      </c>
      <c r="AW1466" s="21"/>
      <c r="AY1466" s="21"/>
      <c r="BA1466">
        <v>1.5009999999999999</v>
      </c>
      <c r="BB1466" s="21"/>
      <c r="BC1466">
        <v>32896</v>
      </c>
      <c r="BI1466" s="21"/>
    </row>
    <row r="1467" spans="1:62" x14ac:dyDescent="0.25">
      <c r="A1467" t="str">
        <f>VLOOKUP(ObjectiveData[[#This Row],[Template ID]],ID_Conversion[],3,FALSE)</f>
        <v>VMAT</v>
      </c>
      <c r="B1467" t="str">
        <f>VLOOKUP(ObjectiveData[[#This Row],[Template ID]],ID_Conversion[],6,FALSE)</f>
        <v>BLAD</v>
      </c>
      <c r="C1467" s="15">
        <f>VLOOKUP(ObjectiveData[[#This Row],[Last Modified]],Date_Conversion[],13,FALSE)</f>
        <v>43425.449386574073</v>
      </c>
      <c r="D1467" s="15" t="str">
        <f>VLOOKUP(ObjectiveData[[#This Row],[Template ID]],ObjectiveFiles[],3,FALSE)</f>
        <v>ObjectiveTemplate_7085.xml</v>
      </c>
      <c r="E1467">
        <v>1.7</v>
      </c>
      <c r="F1467" s="21" t="s">
        <v>200</v>
      </c>
      <c r="G1467" s="21" t="s">
        <v>9</v>
      </c>
      <c r="H1467" s="21" t="s">
        <v>14</v>
      </c>
      <c r="I1467" s="21"/>
      <c r="J1467" s="21"/>
      <c r="K1467" s="21" t="s">
        <v>23</v>
      </c>
      <c r="L1467" s="21"/>
      <c r="M1467" s="21" t="s">
        <v>794</v>
      </c>
      <c r="N1467" s="21" t="s">
        <v>665</v>
      </c>
      <c r="O1467" s="21" t="s">
        <v>41</v>
      </c>
      <c r="P1467" t="b">
        <v>0</v>
      </c>
      <c r="Q1467" t="b">
        <v>0</v>
      </c>
      <c r="R1467" t="b">
        <v>1</v>
      </c>
      <c r="S1467">
        <v>40</v>
      </c>
      <c r="T1467">
        <v>30</v>
      </c>
      <c r="U1467">
        <v>0</v>
      </c>
      <c r="V1467" s="21" t="s">
        <v>49</v>
      </c>
      <c r="W1467">
        <v>1000</v>
      </c>
      <c r="X1467">
        <v>100</v>
      </c>
      <c r="Y1467" t="b">
        <v>1</v>
      </c>
      <c r="Z1467">
        <v>80</v>
      </c>
      <c r="AA1467">
        <v>1</v>
      </c>
      <c r="AB1467">
        <v>105</v>
      </c>
      <c r="AC1467">
        <v>60</v>
      </c>
      <c r="AD1467">
        <v>0.05</v>
      </c>
      <c r="AE1467" t="b">
        <v>1</v>
      </c>
      <c r="AF1467" s="21" t="s">
        <v>724</v>
      </c>
      <c r="AG1467">
        <v>5</v>
      </c>
      <c r="AH1467">
        <v>9</v>
      </c>
      <c r="AI1467">
        <v>10</v>
      </c>
      <c r="AJ1467">
        <v>10</v>
      </c>
      <c r="AK1467" s="21" t="s">
        <v>48</v>
      </c>
      <c r="AL1467" t="b">
        <v>0</v>
      </c>
      <c r="AM1467" t="b">
        <v>0</v>
      </c>
      <c r="AN1467">
        <v>100</v>
      </c>
      <c r="AO1467">
        <v>650</v>
      </c>
      <c r="AP1467">
        <v>800</v>
      </c>
      <c r="AQ1467" s="21" t="s">
        <v>266</v>
      </c>
      <c r="AR1467" s="21"/>
      <c r="AS1467" t="b">
        <v>0</v>
      </c>
      <c r="AT1467" s="21"/>
      <c r="AU1467" s="21"/>
      <c r="AV1467" s="21" t="s">
        <v>501</v>
      </c>
      <c r="AW1467" s="21"/>
      <c r="AY1467" s="21"/>
      <c r="BA1467">
        <v>1.5009999999999999</v>
      </c>
      <c r="BB1467" s="21"/>
      <c r="BC1467">
        <v>9221330</v>
      </c>
      <c r="BI1467" s="21"/>
    </row>
    <row r="1468" spans="1:62" x14ac:dyDescent="0.25">
      <c r="A1468" t="str">
        <f>VLOOKUP(ObjectiveData[[#This Row],[Template ID]],ID_Conversion[],3,FALSE)</f>
        <v>VMAT</v>
      </c>
      <c r="B1468" t="str">
        <f>VLOOKUP(ObjectiveData[[#This Row],[Template ID]],ID_Conversion[],6,FALSE)</f>
        <v>BLAD</v>
      </c>
      <c r="C1468" s="15">
        <f>VLOOKUP(ObjectiveData[[#This Row],[Last Modified]],Date_Conversion[],13,FALSE)</f>
        <v>43425.449386574073</v>
      </c>
      <c r="D1468" s="15" t="str">
        <f>VLOOKUP(ObjectiveData[[#This Row],[Template ID]],ObjectiveFiles[],3,FALSE)</f>
        <v>ObjectiveTemplate_7085.xml</v>
      </c>
      <c r="E1468">
        <v>1.7</v>
      </c>
      <c r="F1468" s="21" t="s">
        <v>200</v>
      </c>
      <c r="G1468" s="21" t="s">
        <v>9</v>
      </c>
      <c r="H1468" s="21" t="s">
        <v>14</v>
      </c>
      <c r="I1468" s="21"/>
      <c r="J1468" s="21"/>
      <c r="K1468" s="21" t="s">
        <v>23</v>
      </c>
      <c r="L1468" s="21"/>
      <c r="M1468" s="21" t="s">
        <v>794</v>
      </c>
      <c r="N1468" s="21" t="s">
        <v>665</v>
      </c>
      <c r="O1468" s="21" t="s">
        <v>41</v>
      </c>
      <c r="P1468" t="b">
        <v>0</v>
      </c>
      <c r="Q1468" t="b">
        <v>0</v>
      </c>
      <c r="R1468" t="b">
        <v>1</v>
      </c>
      <c r="S1468">
        <v>40</v>
      </c>
      <c r="T1468">
        <v>30</v>
      </c>
      <c r="U1468">
        <v>0</v>
      </c>
      <c r="V1468" s="21" t="s">
        <v>49</v>
      </c>
      <c r="W1468">
        <v>1000</v>
      </c>
      <c r="X1468">
        <v>100</v>
      </c>
      <c r="Y1468" t="b">
        <v>1</v>
      </c>
      <c r="Z1468">
        <v>80</v>
      </c>
      <c r="AA1468">
        <v>1</v>
      </c>
      <c r="AB1468">
        <v>105</v>
      </c>
      <c r="AC1468">
        <v>60</v>
      </c>
      <c r="AD1468">
        <v>0.05</v>
      </c>
      <c r="AE1468" t="b">
        <v>1</v>
      </c>
      <c r="AF1468" s="21" t="s">
        <v>724</v>
      </c>
      <c r="AG1468">
        <v>5</v>
      </c>
      <c r="AH1468">
        <v>9</v>
      </c>
      <c r="AI1468">
        <v>10</v>
      </c>
      <c r="AJ1468">
        <v>10</v>
      </c>
      <c r="AK1468" s="21" t="s">
        <v>48</v>
      </c>
      <c r="AL1468" t="b">
        <v>0</v>
      </c>
      <c r="AM1468" t="b">
        <v>0</v>
      </c>
      <c r="AN1468">
        <v>100</v>
      </c>
      <c r="AO1468">
        <v>650</v>
      </c>
      <c r="AP1468">
        <v>800</v>
      </c>
      <c r="AQ1468" s="21" t="s">
        <v>318</v>
      </c>
      <c r="AR1468" s="21"/>
      <c r="AS1468" t="b">
        <v>0</v>
      </c>
      <c r="AT1468" s="21"/>
      <c r="AU1468" s="21"/>
      <c r="AV1468" s="21" t="s">
        <v>503</v>
      </c>
      <c r="AW1468" s="21"/>
      <c r="AY1468" s="21"/>
      <c r="BA1468">
        <v>3</v>
      </c>
      <c r="BB1468" s="21"/>
      <c r="BC1468">
        <v>13130346</v>
      </c>
      <c r="BI1468" s="21"/>
    </row>
    <row r="1469" spans="1:62" x14ac:dyDescent="0.25">
      <c r="A1469" t="str">
        <f>VLOOKUP(ObjectiveData[[#This Row],[Template ID]],ID_Conversion[],3,FALSE)</f>
        <v>VMAT</v>
      </c>
      <c r="B1469" t="str">
        <f>VLOOKUP(ObjectiveData[[#This Row],[Template ID]],ID_Conversion[],6,FALSE)</f>
        <v>BLAD</v>
      </c>
      <c r="C1469" s="15">
        <f>VLOOKUP(ObjectiveData[[#This Row],[Last Modified]],Date_Conversion[],13,FALSE)</f>
        <v>43425.449386574073</v>
      </c>
      <c r="D1469" s="15" t="str">
        <f>VLOOKUP(ObjectiveData[[#This Row],[Template ID]],ObjectiveFiles[],3,FALSE)</f>
        <v>ObjectiveTemplate_7085.xml</v>
      </c>
      <c r="E1469">
        <v>1.7</v>
      </c>
      <c r="F1469" s="21" t="s">
        <v>200</v>
      </c>
      <c r="G1469" s="21" t="s">
        <v>9</v>
      </c>
      <c r="H1469" s="21" t="s">
        <v>14</v>
      </c>
      <c r="I1469" s="21"/>
      <c r="J1469" s="21"/>
      <c r="K1469" s="21" t="s">
        <v>23</v>
      </c>
      <c r="L1469" s="21"/>
      <c r="M1469" s="21" t="s">
        <v>794</v>
      </c>
      <c r="N1469" s="21" t="s">
        <v>665</v>
      </c>
      <c r="O1469" s="21" t="s">
        <v>41</v>
      </c>
      <c r="P1469" t="b">
        <v>0</v>
      </c>
      <c r="Q1469" t="b">
        <v>0</v>
      </c>
      <c r="R1469" t="b">
        <v>1</v>
      </c>
      <c r="S1469">
        <v>40</v>
      </c>
      <c r="T1469">
        <v>30</v>
      </c>
      <c r="U1469">
        <v>0</v>
      </c>
      <c r="V1469" s="21" t="s">
        <v>49</v>
      </c>
      <c r="W1469">
        <v>1000</v>
      </c>
      <c r="X1469">
        <v>100</v>
      </c>
      <c r="Y1469" t="b">
        <v>1</v>
      </c>
      <c r="Z1469">
        <v>80</v>
      </c>
      <c r="AA1469">
        <v>1</v>
      </c>
      <c r="AB1469">
        <v>105</v>
      </c>
      <c r="AC1469">
        <v>60</v>
      </c>
      <c r="AD1469">
        <v>0.05</v>
      </c>
      <c r="AE1469" t="b">
        <v>1</v>
      </c>
      <c r="AF1469" s="21" t="s">
        <v>724</v>
      </c>
      <c r="AG1469">
        <v>5</v>
      </c>
      <c r="AH1469">
        <v>9</v>
      </c>
      <c r="AI1469">
        <v>10</v>
      </c>
      <c r="AJ1469">
        <v>10</v>
      </c>
      <c r="AK1469" s="21" t="s">
        <v>48</v>
      </c>
      <c r="AL1469" t="b">
        <v>0</v>
      </c>
      <c r="AM1469" t="b">
        <v>0</v>
      </c>
      <c r="AN1469">
        <v>100</v>
      </c>
      <c r="AO1469">
        <v>650</v>
      </c>
      <c r="AP1469">
        <v>800</v>
      </c>
      <c r="AQ1469" s="21" t="s">
        <v>326</v>
      </c>
      <c r="AR1469" s="21"/>
      <c r="AS1469" t="b">
        <v>0</v>
      </c>
      <c r="AT1469" s="21"/>
      <c r="AU1469" s="21"/>
      <c r="AV1469" s="21" t="s">
        <v>375</v>
      </c>
      <c r="AW1469" s="21"/>
      <c r="AY1469" s="21"/>
      <c r="BA1469">
        <v>3</v>
      </c>
      <c r="BB1469" s="21"/>
      <c r="BC1469">
        <v>16711935</v>
      </c>
      <c r="BD1469">
        <v>0</v>
      </c>
      <c r="BE1469">
        <v>0</v>
      </c>
      <c r="BF1469">
        <v>39</v>
      </c>
      <c r="BG1469">
        <v>0</v>
      </c>
      <c r="BH1469">
        <v>100</v>
      </c>
      <c r="BI1469" s="21"/>
      <c r="BJ1469">
        <v>0</v>
      </c>
    </row>
    <row r="1470" spans="1:62" x14ac:dyDescent="0.25">
      <c r="A1470" t="str">
        <f>VLOOKUP(ObjectiveData[[#This Row],[Template ID]],ID_Conversion[],3,FALSE)</f>
        <v>VMAT</v>
      </c>
      <c r="B1470" t="str">
        <f>VLOOKUP(ObjectiveData[[#This Row],[Template ID]],ID_Conversion[],6,FALSE)</f>
        <v>BLAD</v>
      </c>
      <c r="C1470" s="15">
        <f>VLOOKUP(ObjectiveData[[#This Row],[Last Modified]],Date_Conversion[],13,FALSE)</f>
        <v>43425.449386574073</v>
      </c>
      <c r="D1470" s="15" t="str">
        <f>VLOOKUP(ObjectiveData[[#This Row],[Template ID]],ObjectiveFiles[],3,FALSE)</f>
        <v>ObjectiveTemplate_7085.xml</v>
      </c>
      <c r="E1470">
        <v>1.7</v>
      </c>
      <c r="F1470" s="21" t="s">
        <v>200</v>
      </c>
      <c r="G1470" s="21" t="s">
        <v>9</v>
      </c>
      <c r="H1470" s="21" t="s">
        <v>14</v>
      </c>
      <c r="I1470" s="21"/>
      <c r="J1470" s="21"/>
      <c r="K1470" s="21" t="s">
        <v>23</v>
      </c>
      <c r="L1470" s="21"/>
      <c r="M1470" s="21" t="s">
        <v>794</v>
      </c>
      <c r="N1470" s="21" t="s">
        <v>665</v>
      </c>
      <c r="O1470" s="21" t="s">
        <v>41</v>
      </c>
      <c r="P1470" t="b">
        <v>0</v>
      </c>
      <c r="Q1470" t="b">
        <v>0</v>
      </c>
      <c r="R1470" t="b">
        <v>1</v>
      </c>
      <c r="S1470">
        <v>40</v>
      </c>
      <c r="T1470">
        <v>30</v>
      </c>
      <c r="U1470">
        <v>0</v>
      </c>
      <c r="V1470" s="21" t="s">
        <v>49</v>
      </c>
      <c r="W1470">
        <v>1000</v>
      </c>
      <c r="X1470">
        <v>100</v>
      </c>
      <c r="Y1470" t="b">
        <v>1</v>
      </c>
      <c r="Z1470">
        <v>80</v>
      </c>
      <c r="AA1470">
        <v>1</v>
      </c>
      <c r="AB1470">
        <v>105</v>
      </c>
      <c r="AC1470">
        <v>60</v>
      </c>
      <c r="AD1470">
        <v>0.05</v>
      </c>
      <c r="AE1470" t="b">
        <v>1</v>
      </c>
      <c r="AF1470" s="21" t="s">
        <v>724</v>
      </c>
      <c r="AG1470">
        <v>5</v>
      </c>
      <c r="AH1470">
        <v>9</v>
      </c>
      <c r="AI1470">
        <v>10</v>
      </c>
      <c r="AJ1470">
        <v>10</v>
      </c>
      <c r="AK1470" s="21" t="s">
        <v>48</v>
      </c>
      <c r="AL1470" t="b">
        <v>0</v>
      </c>
      <c r="AM1470" t="b">
        <v>0</v>
      </c>
      <c r="AN1470">
        <v>100</v>
      </c>
      <c r="AO1470">
        <v>650</v>
      </c>
      <c r="AP1470">
        <v>800</v>
      </c>
      <c r="AQ1470" s="21" t="s">
        <v>326</v>
      </c>
      <c r="AR1470" s="21"/>
      <c r="AS1470" t="b">
        <v>0</v>
      </c>
      <c r="AT1470" s="21"/>
      <c r="AU1470" s="21"/>
      <c r="AV1470" s="21" t="s">
        <v>375</v>
      </c>
      <c r="AW1470" s="21"/>
      <c r="AY1470" s="21"/>
      <c r="BA1470">
        <v>3</v>
      </c>
      <c r="BB1470" s="21"/>
      <c r="BC1470">
        <v>16711935</v>
      </c>
      <c r="BD1470">
        <v>0</v>
      </c>
      <c r="BE1470">
        <v>0</v>
      </c>
      <c r="BF1470">
        <v>39</v>
      </c>
      <c r="BG1470">
        <v>0</v>
      </c>
      <c r="BH1470">
        <v>100</v>
      </c>
      <c r="BI1470" s="21"/>
      <c r="BJ1470">
        <v>0</v>
      </c>
    </row>
    <row r="1471" spans="1:62" x14ac:dyDescent="0.25">
      <c r="A1471" t="str">
        <f>VLOOKUP(ObjectiveData[[#This Row],[Template ID]],ID_Conversion[],3,FALSE)</f>
        <v>VMAT</v>
      </c>
      <c r="B1471" t="str">
        <f>VLOOKUP(ObjectiveData[[#This Row],[Template ID]],ID_Conversion[],6,FALSE)</f>
        <v>BLAD</v>
      </c>
      <c r="C1471" s="15">
        <f>VLOOKUP(ObjectiveData[[#This Row],[Last Modified]],Date_Conversion[],13,FALSE)</f>
        <v>43425.449386574073</v>
      </c>
      <c r="D1471" s="15" t="str">
        <f>VLOOKUP(ObjectiveData[[#This Row],[Template ID]],ObjectiveFiles[],3,FALSE)</f>
        <v>ObjectiveTemplate_7085.xml</v>
      </c>
      <c r="E1471">
        <v>1.7</v>
      </c>
      <c r="F1471" s="21" t="s">
        <v>200</v>
      </c>
      <c r="G1471" s="21" t="s">
        <v>9</v>
      </c>
      <c r="H1471" s="21" t="s">
        <v>14</v>
      </c>
      <c r="I1471" s="21"/>
      <c r="J1471" s="21"/>
      <c r="K1471" s="21" t="s">
        <v>23</v>
      </c>
      <c r="L1471" s="21"/>
      <c r="M1471" s="21" t="s">
        <v>794</v>
      </c>
      <c r="N1471" s="21" t="s">
        <v>665</v>
      </c>
      <c r="O1471" s="21" t="s">
        <v>41</v>
      </c>
      <c r="P1471" t="b">
        <v>0</v>
      </c>
      <c r="Q1471" t="b">
        <v>0</v>
      </c>
      <c r="R1471" t="b">
        <v>1</v>
      </c>
      <c r="S1471">
        <v>40</v>
      </c>
      <c r="T1471">
        <v>30</v>
      </c>
      <c r="U1471">
        <v>0</v>
      </c>
      <c r="V1471" s="21" t="s">
        <v>49</v>
      </c>
      <c r="W1471">
        <v>1000</v>
      </c>
      <c r="X1471">
        <v>100</v>
      </c>
      <c r="Y1471" t="b">
        <v>1</v>
      </c>
      <c r="Z1471">
        <v>80</v>
      </c>
      <c r="AA1471">
        <v>1</v>
      </c>
      <c r="AB1471">
        <v>105</v>
      </c>
      <c r="AC1471">
        <v>60</v>
      </c>
      <c r="AD1471">
        <v>0.05</v>
      </c>
      <c r="AE1471" t="b">
        <v>1</v>
      </c>
      <c r="AF1471" s="21" t="s">
        <v>724</v>
      </c>
      <c r="AG1471">
        <v>5</v>
      </c>
      <c r="AH1471">
        <v>9</v>
      </c>
      <c r="AI1471">
        <v>10</v>
      </c>
      <c r="AJ1471">
        <v>10</v>
      </c>
      <c r="AK1471" s="21" t="s">
        <v>48</v>
      </c>
      <c r="AL1471" t="b">
        <v>0</v>
      </c>
      <c r="AM1471" t="b">
        <v>0</v>
      </c>
      <c r="AN1471">
        <v>100</v>
      </c>
      <c r="AO1471">
        <v>650</v>
      </c>
      <c r="AP1471">
        <v>800</v>
      </c>
      <c r="AQ1471" s="21" t="s">
        <v>326</v>
      </c>
      <c r="AR1471" s="21"/>
      <c r="AS1471" t="b">
        <v>0</v>
      </c>
      <c r="AT1471" s="21"/>
      <c r="AU1471" s="21"/>
      <c r="AV1471" s="21" t="s">
        <v>375</v>
      </c>
      <c r="AW1471" s="21"/>
      <c r="AY1471" s="21"/>
      <c r="BA1471">
        <v>3</v>
      </c>
      <c r="BB1471" s="21"/>
      <c r="BC1471">
        <v>16711935</v>
      </c>
      <c r="BD1471">
        <v>0</v>
      </c>
      <c r="BE1471">
        <v>1</v>
      </c>
      <c r="BF1471">
        <v>41</v>
      </c>
      <c r="BG1471">
        <v>100</v>
      </c>
      <c r="BH1471">
        <v>120</v>
      </c>
      <c r="BI1471" s="21"/>
      <c r="BJ1471">
        <v>0</v>
      </c>
    </row>
    <row r="1472" spans="1:62" x14ac:dyDescent="0.25">
      <c r="A1472" t="str">
        <f>VLOOKUP(ObjectiveData[[#This Row],[Template ID]],ID_Conversion[],3,FALSE)</f>
        <v>VMAT</v>
      </c>
      <c r="B1472" t="str">
        <f>VLOOKUP(ObjectiveData[[#This Row],[Template ID]],ID_Conversion[],6,FALSE)</f>
        <v>BLAD</v>
      </c>
      <c r="C1472" s="15">
        <f>VLOOKUP(ObjectiveData[[#This Row],[Last Modified]],Date_Conversion[],13,FALSE)</f>
        <v>43425.449386574073</v>
      </c>
      <c r="D1472" s="15" t="str">
        <f>VLOOKUP(ObjectiveData[[#This Row],[Template ID]],ObjectiveFiles[],3,FALSE)</f>
        <v>ObjectiveTemplate_7085.xml</v>
      </c>
      <c r="E1472">
        <v>1.7</v>
      </c>
      <c r="F1472" s="21" t="s">
        <v>200</v>
      </c>
      <c r="G1472" s="21" t="s">
        <v>9</v>
      </c>
      <c r="H1472" s="21" t="s">
        <v>14</v>
      </c>
      <c r="I1472" s="21"/>
      <c r="J1472" s="21"/>
      <c r="K1472" s="21" t="s">
        <v>23</v>
      </c>
      <c r="L1472" s="21"/>
      <c r="M1472" s="21" t="s">
        <v>794</v>
      </c>
      <c r="N1472" s="21" t="s">
        <v>665</v>
      </c>
      <c r="O1472" s="21" t="s">
        <v>41</v>
      </c>
      <c r="P1472" t="b">
        <v>0</v>
      </c>
      <c r="Q1472" t="b">
        <v>0</v>
      </c>
      <c r="R1472" t="b">
        <v>1</v>
      </c>
      <c r="S1472">
        <v>40</v>
      </c>
      <c r="T1472">
        <v>30</v>
      </c>
      <c r="U1472">
        <v>0</v>
      </c>
      <c r="V1472" s="21" t="s">
        <v>49</v>
      </c>
      <c r="W1472">
        <v>1000</v>
      </c>
      <c r="X1472">
        <v>100</v>
      </c>
      <c r="Y1472" t="b">
        <v>1</v>
      </c>
      <c r="Z1472">
        <v>80</v>
      </c>
      <c r="AA1472">
        <v>1</v>
      </c>
      <c r="AB1472">
        <v>105</v>
      </c>
      <c r="AC1472">
        <v>60</v>
      </c>
      <c r="AD1472">
        <v>0.05</v>
      </c>
      <c r="AE1472" t="b">
        <v>1</v>
      </c>
      <c r="AF1472" s="21" t="s">
        <v>724</v>
      </c>
      <c r="AG1472">
        <v>5</v>
      </c>
      <c r="AH1472">
        <v>9</v>
      </c>
      <c r="AI1472">
        <v>10</v>
      </c>
      <c r="AJ1472">
        <v>10</v>
      </c>
      <c r="AK1472" s="21" t="s">
        <v>48</v>
      </c>
      <c r="AL1472" t="b">
        <v>0</v>
      </c>
      <c r="AM1472" t="b">
        <v>0</v>
      </c>
      <c r="AN1472">
        <v>100</v>
      </c>
      <c r="AO1472">
        <v>650</v>
      </c>
      <c r="AP1472">
        <v>800</v>
      </c>
      <c r="AQ1472" s="21" t="s">
        <v>349</v>
      </c>
      <c r="AR1472" s="21"/>
      <c r="AS1472" t="b">
        <v>0</v>
      </c>
      <c r="AT1472" s="21"/>
      <c r="AU1472" s="21"/>
      <c r="AV1472" s="21" t="s">
        <v>503</v>
      </c>
      <c r="AW1472" s="21"/>
      <c r="AY1472" s="21"/>
      <c r="BA1472">
        <v>3</v>
      </c>
      <c r="BB1472" s="21"/>
      <c r="BC1472">
        <v>2763429</v>
      </c>
      <c r="BD1472">
        <v>0</v>
      </c>
      <c r="BE1472">
        <v>0</v>
      </c>
      <c r="BF1472">
        <v>15</v>
      </c>
      <c r="BG1472">
        <v>50</v>
      </c>
      <c r="BH1472">
        <v>50</v>
      </c>
      <c r="BI1472" s="21"/>
      <c r="BJ1472">
        <v>0</v>
      </c>
    </row>
    <row r="1473" spans="1:62" x14ac:dyDescent="0.25">
      <c r="A1473" t="str">
        <f>VLOOKUP(ObjectiveData[[#This Row],[Template ID]],ID_Conversion[],3,FALSE)</f>
        <v>VMAT</v>
      </c>
      <c r="B1473" t="str">
        <f>VLOOKUP(ObjectiveData[[#This Row],[Template ID]],ID_Conversion[],6,FALSE)</f>
        <v>BLAD</v>
      </c>
      <c r="C1473" s="15">
        <f>VLOOKUP(ObjectiveData[[#This Row],[Last Modified]],Date_Conversion[],13,FALSE)</f>
        <v>43425.449386574073</v>
      </c>
      <c r="D1473" s="15" t="str">
        <f>VLOOKUP(ObjectiveData[[#This Row],[Template ID]],ObjectiveFiles[],3,FALSE)</f>
        <v>ObjectiveTemplate_7085.xml</v>
      </c>
      <c r="E1473">
        <v>1.7</v>
      </c>
      <c r="F1473" s="21" t="s">
        <v>200</v>
      </c>
      <c r="G1473" s="21" t="s">
        <v>9</v>
      </c>
      <c r="H1473" s="21" t="s">
        <v>14</v>
      </c>
      <c r="I1473" s="21"/>
      <c r="J1473" s="21"/>
      <c r="K1473" s="21" t="s">
        <v>23</v>
      </c>
      <c r="L1473" s="21"/>
      <c r="M1473" s="21" t="s">
        <v>794</v>
      </c>
      <c r="N1473" s="21" t="s">
        <v>665</v>
      </c>
      <c r="O1473" s="21" t="s">
        <v>41</v>
      </c>
      <c r="P1473" t="b">
        <v>0</v>
      </c>
      <c r="Q1473" t="b">
        <v>0</v>
      </c>
      <c r="R1473" t="b">
        <v>1</v>
      </c>
      <c r="S1473">
        <v>40</v>
      </c>
      <c r="T1473">
        <v>30</v>
      </c>
      <c r="U1473">
        <v>0</v>
      </c>
      <c r="V1473" s="21" t="s">
        <v>49</v>
      </c>
      <c r="W1473">
        <v>1000</v>
      </c>
      <c r="X1473">
        <v>100</v>
      </c>
      <c r="Y1473" t="b">
        <v>1</v>
      </c>
      <c r="Z1473">
        <v>80</v>
      </c>
      <c r="AA1473">
        <v>1</v>
      </c>
      <c r="AB1473">
        <v>105</v>
      </c>
      <c r="AC1473">
        <v>60</v>
      </c>
      <c r="AD1473">
        <v>0.05</v>
      </c>
      <c r="AE1473" t="b">
        <v>1</v>
      </c>
      <c r="AF1473" s="21" t="s">
        <v>724</v>
      </c>
      <c r="AG1473">
        <v>5</v>
      </c>
      <c r="AH1473">
        <v>9</v>
      </c>
      <c r="AI1473">
        <v>10</v>
      </c>
      <c r="AJ1473">
        <v>10</v>
      </c>
      <c r="AK1473" s="21" t="s">
        <v>48</v>
      </c>
      <c r="AL1473" t="b">
        <v>0</v>
      </c>
      <c r="AM1473" t="b">
        <v>0</v>
      </c>
      <c r="AN1473">
        <v>100</v>
      </c>
      <c r="AO1473">
        <v>650</v>
      </c>
      <c r="AP1473">
        <v>800</v>
      </c>
      <c r="AQ1473" s="21" t="s">
        <v>349</v>
      </c>
      <c r="AR1473" s="21"/>
      <c r="AS1473" t="b">
        <v>0</v>
      </c>
      <c r="AT1473" s="21"/>
      <c r="AU1473" s="21"/>
      <c r="AV1473" s="21" t="s">
        <v>503</v>
      </c>
      <c r="AW1473" s="21"/>
      <c r="AY1473" s="21"/>
      <c r="BA1473">
        <v>3</v>
      </c>
      <c r="BB1473" s="21"/>
      <c r="BC1473">
        <v>2763429</v>
      </c>
      <c r="BD1473">
        <v>0</v>
      </c>
      <c r="BE1473">
        <v>0</v>
      </c>
      <c r="BF1473">
        <v>22</v>
      </c>
      <c r="BG1473">
        <v>25</v>
      </c>
      <c r="BH1473">
        <v>50</v>
      </c>
      <c r="BI1473" s="21"/>
      <c r="BJ1473">
        <v>0</v>
      </c>
    </row>
    <row r="1474" spans="1:62" x14ac:dyDescent="0.25">
      <c r="A1474" t="str">
        <f>VLOOKUP(ObjectiveData[[#This Row],[Template ID]],ID_Conversion[],3,FALSE)</f>
        <v>VMAT</v>
      </c>
      <c r="B1474" t="str">
        <f>VLOOKUP(ObjectiveData[[#This Row],[Template ID]],ID_Conversion[],6,FALSE)</f>
        <v>BLAD</v>
      </c>
      <c r="C1474" s="15">
        <f>VLOOKUP(ObjectiveData[[#This Row],[Last Modified]],Date_Conversion[],13,FALSE)</f>
        <v>43425.449386574073</v>
      </c>
      <c r="D1474" s="15" t="str">
        <f>VLOOKUP(ObjectiveData[[#This Row],[Template ID]],ObjectiveFiles[],3,FALSE)</f>
        <v>ObjectiveTemplate_7085.xml</v>
      </c>
      <c r="E1474">
        <v>1.7</v>
      </c>
      <c r="F1474" s="21" t="s">
        <v>200</v>
      </c>
      <c r="G1474" s="21" t="s">
        <v>9</v>
      </c>
      <c r="H1474" s="21" t="s">
        <v>14</v>
      </c>
      <c r="I1474" s="21"/>
      <c r="J1474" s="21"/>
      <c r="K1474" s="21" t="s">
        <v>23</v>
      </c>
      <c r="L1474" s="21"/>
      <c r="M1474" s="21" t="s">
        <v>794</v>
      </c>
      <c r="N1474" s="21" t="s">
        <v>665</v>
      </c>
      <c r="O1474" s="21" t="s">
        <v>41</v>
      </c>
      <c r="P1474" t="b">
        <v>0</v>
      </c>
      <c r="Q1474" t="b">
        <v>0</v>
      </c>
      <c r="R1474" t="b">
        <v>1</v>
      </c>
      <c r="S1474">
        <v>40</v>
      </c>
      <c r="T1474">
        <v>30</v>
      </c>
      <c r="U1474">
        <v>0</v>
      </c>
      <c r="V1474" s="21" t="s">
        <v>49</v>
      </c>
      <c r="W1474">
        <v>1000</v>
      </c>
      <c r="X1474">
        <v>100</v>
      </c>
      <c r="Y1474" t="b">
        <v>1</v>
      </c>
      <c r="Z1474">
        <v>80</v>
      </c>
      <c r="AA1474">
        <v>1</v>
      </c>
      <c r="AB1474">
        <v>105</v>
      </c>
      <c r="AC1474">
        <v>60</v>
      </c>
      <c r="AD1474">
        <v>0.05</v>
      </c>
      <c r="AE1474" t="b">
        <v>1</v>
      </c>
      <c r="AF1474" s="21" t="s">
        <v>724</v>
      </c>
      <c r="AG1474">
        <v>5</v>
      </c>
      <c r="AH1474">
        <v>9</v>
      </c>
      <c r="AI1474">
        <v>10</v>
      </c>
      <c r="AJ1474">
        <v>10</v>
      </c>
      <c r="AK1474" s="21" t="s">
        <v>48</v>
      </c>
      <c r="AL1474" t="b">
        <v>0</v>
      </c>
      <c r="AM1474" t="b">
        <v>0</v>
      </c>
      <c r="AN1474">
        <v>100</v>
      </c>
      <c r="AO1474">
        <v>650</v>
      </c>
      <c r="AP1474">
        <v>800</v>
      </c>
      <c r="AQ1474" s="21" t="s">
        <v>349</v>
      </c>
      <c r="AR1474" s="21"/>
      <c r="AS1474" t="b">
        <v>0</v>
      </c>
      <c r="AT1474" s="21"/>
      <c r="AU1474" s="21"/>
      <c r="AV1474" s="21" t="s">
        <v>503</v>
      </c>
      <c r="AW1474" s="21"/>
      <c r="AY1474" s="21"/>
      <c r="BA1474">
        <v>3</v>
      </c>
      <c r="BB1474" s="21"/>
      <c r="BC1474">
        <v>2763429</v>
      </c>
      <c r="BD1474">
        <v>0</v>
      </c>
      <c r="BE1474">
        <v>0</v>
      </c>
      <c r="BF1474">
        <v>30</v>
      </c>
      <c r="BG1474">
        <v>15</v>
      </c>
      <c r="BH1474">
        <v>50</v>
      </c>
      <c r="BI1474" s="21"/>
      <c r="BJ1474">
        <v>0</v>
      </c>
    </row>
    <row r="1475" spans="1:62" x14ac:dyDescent="0.25">
      <c r="A1475" t="str">
        <f>VLOOKUP(ObjectiveData[[#This Row],[Template ID]],ID_Conversion[],3,FALSE)</f>
        <v>VMAT</v>
      </c>
      <c r="B1475" t="str">
        <f>VLOOKUP(ObjectiveData[[#This Row],[Template ID]],ID_Conversion[],6,FALSE)</f>
        <v>BLAD</v>
      </c>
      <c r="C1475" s="15">
        <f>VLOOKUP(ObjectiveData[[#This Row],[Last Modified]],Date_Conversion[],13,FALSE)</f>
        <v>43425.449386574073</v>
      </c>
      <c r="D1475" s="15" t="str">
        <f>VLOOKUP(ObjectiveData[[#This Row],[Template ID]],ObjectiveFiles[],3,FALSE)</f>
        <v>ObjectiveTemplate_7085.xml</v>
      </c>
      <c r="E1475">
        <v>1.7</v>
      </c>
      <c r="F1475" s="21" t="s">
        <v>200</v>
      </c>
      <c r="G1475" s="21" t="s">
        <v>9</v>
      </c>
      <c r="H1475" s="21" t="s">
        <v>14</v>
      </c>
      <c r="I1475" s="21"/>
      <c r="J1475" s="21"/>
      <c r="K1475" s="21" t="s">
        <v>23</v>
      </c>
      <c r="L1475" s="21"/>
      <c r="M1475" s="21" t="s">
        <v>794</v>
      </c>
      <c r="N1475" s="21" t="s">
        <v>665</v>
      </c>
      <c r="O1475" s="21" t="s">
        <v>41</v>
      </c>
      <c r="P1475" t="b">
        <v>0</v>
      </c>
      <c r="Q1475" t="b">
        <v>0</v>
      </c>
      <c r="R1475" t="b">
        <v>1</v>
      </c>
      <c r="S1475">
        <v>40</v>
      </c>
      <c r="T1475">
        <v>30</v>
      </c>
      <c r="U1475">
        <v>0</v>
      </c>
      <c r="V1475" s="21" t="s">
        <v>49</v>
      </c>
      <c r="W1475">
        <v>1000</v>
      </c>
      <c r="X1475">
        <v>100</v>
      </c>
      <c r="Y1475" t="b">
        <v>1</v>
      </c>
      <c r="Z1475">
        <v>80</v>
      </c>
      <c r="AA1475">
        <v>1</v>
      </c>
      <c r="AB1475">
        <v>105</v>
      </c>
      <c r="AC1475">
        <v>60</v>
      </c>
      <c r="AD1475">
        <v>0.05</v>
      </c>
      <c r="AE1475" t="b">
        <v>1</v>
      </c>
      <c r="AF1475" s="21" t="s">
        <v>724</v>
      </c>
      <c r="AG1475">
        <v>5</v>
      </c>
      <c r="AH1475">
        <v>9</v>
      </c>
      <c r="AI1475">
        <v>10</v>
      </c>
      <c r="AJ1475">
        <v>10</v>
      </c>
      <c r="AK1475" s="21" t="s">
        <v>48</v>
      </c>
      <c r="AL1475" t="b">
        <v>0</v>
      </c>
      <c r="AM1475" t="b">
        <v>0</v>
      </c>
      <c r="AN1475">
        <v>100</v>
      </c>
      <c r="AO1475">
        <v>650</v>
      </c>
      <c r="AP1475">
        <v>800</v>
      </c>
      <c r="AQ1475" s="21" t="s">
        <v>349</v>
      </c>
      <c r="AR1475" s="21"/>
      <c r="AS1475" t="b">
        <v>0</v>
      </c>
      <c r="AT1475" s="21"/>
      <c r="AU1475" s="21"/>
      <c r="AV1475" s="21" t="s">
        <v>503</v>
      </c>
      <c r="AW1475" s="21"/>
      <c r="AY1475" s="21"/>
      <c r="BA1475">
        <v>3</v>
      </c>
      <c r="BB1475" s="21"/>
      <c r="BC1475">
        <v>2763429</v>
      </c>
      <c r="BD1475">
        <v>0</v>
      </c>
      <c r="BE1475">
        <v>0</v>
      </c>
      <c r="BF1475">
        <v>35</v>
      </c>
      <c r="BG1475">
        <v>5</v>
      </c>
      <c r="BH1475">
        <v>50</v>
      </c>
      <c r="BI1475" s="21"/>
      <c r="BJ1475">
        <v>0</v>
      </c>
    </row>
    <row r="1476" spans="1:62" x14ac:dyDescent="0.25">
      <c r="A1476" t="str">
        <f>VLOOKUP(ObjectiveData[[#This Row],[Template ID]],ID_Conversion[],3,FALSE)</f>
        <v>VMAT</v>
      </c>
      <c r="B1476" t="str">
        <f>VLOOKUP(ObjectiveData[[#This Row],[Template ID]],ID_Conversion[],6,FALSE)</f>
        <v>BLAD</v>
      </c>
      <c r="C1476" s="15">
        <f>VLOOKUP(ObjectiveData[[#This Row],[Last Modified]],Date_Conversion[],13,FALSE)</f>
        <v>43425.449386574073</v>
      </c>
      <c r="D1476" s="15" t="str">
        <f>VLOOKUP(ObjectiveData[[#This Row],[Template ID]],ObjectiveFiles[],3,FALSE)</f>
        <v>ObjectiveTemplate_7085.xml</v>
      </c>
      <c r="E1476">
        <v>1.7</v>
      </c>
      <c r="F1476" s="21" t="s">
        <v>200</v>
      </c>
      <c r="G1476" s="21" t="s">
        <v>9</v>
      </c>
      <c r="H1476" s="21" t="s">
        <v>14</v>
      </c>
      <c r="I1476" s="21"/>
      <c r="J1476" s="21"/>
      <c r="K1476" s="21" t="s">
        <v>23</v>
      </c>
      <c r="L1476" s="21"/>
      <c r="M1476" s="21" t="s">
        <v>794</v>
      </c>
      <c r="N1476" s="21" t="s">
        <v>665</v>
      </c>
      <c r="O1476" s="21" t="s">
        <v>41</v>
      </c>
      <c r="P1476" t="b">
        <v>0</v>
      </c>
      <c r="Q1476" t="b">
        <v>0</v>
      </c>
      <c r="R1476" t="b">
        <v>1</v>
      </c>
      <c r="S1476">
        <v>40</v>
      </c>
      <c r="T1476">
        <v>30</v>
      </c>
      <c r="U1476">
        <v>0</v>
      </c>
      <c r="V1476" s="21" t="s">
        <v>49</v>
      </c>
      <c r="W1476">
        <v>1000</v>
      </c>
      <c r="X1476">
        <v>100</v>
      </c>
      <c r="Y1476" t="b">
        <v>1</v>
      </c>
      <c r="Z1476">
        <v>80</v>
      </c>
      <c r="AA1476">
        <v>1</v>
      </c>
      <c r="AB1476">
        <v>105</v>
      </c>
      <c r="AC1476">
        <v>60</v>
      </c>
      <c r="AD1476">
        <v>0.05</v>
      </c>
      <c r="AE1476" t="b">
        <v>1</v>
      </c>
      <c r="AF1476" s="21" t="s">
        <v>724</v>
      </c>
      <c r="AG1476">
        <v>5</v>
      </c>
      <c r="AH1476">
        <v>9</v>
      </c>
      <c r="AI1476">
        <v>10</v>
      </c>
      <c r="AJ1476">
        <v>10</v>
      </c>
      <c r="AK1476" s="21" t="s">
        <v>48</v>
      </c>
      <c r="AL1476" t="b">
        <v>0</v>
      </c>
      <c r="AM1476" t="b">
        <v>0</v>
      </c>
      <c r="AN1476">
        <v>100</v>
      </c>
      <c r="AO1476">
        <v>650</v>
      </c>
      <c r="AP1476">
        <v>800</v>
      </c>
      <c r="AQ1476" s="21" t="s">
        <v>375</v>
      </c>
      <c r="AR1476" s="21"/>
      <c r="AS1476" t="b">
        <v>0</v>
      </c>
      <c r="AT1476" s="21"/>
      <c r="AU1476" s="21"/>
      <c r="AV1476" s="21" t="s">
        <v>375</v>
      </c>
      <c r="AW1476" s="21"/>
      <c r="AY1476" s="21"/>
      <c r="BA1476">
        <v>1.5009999999999999</v>
      </c>
      <c r="BB1476" s="21"/>
      <c r="BC1476">
        <v>16711935</v>
      </c>
      <c r="BI1476" s="21"/>
    </row>
    <row r="1477" spans="1:62" x14ac:dyDescent="0.25">
      <c r="A1477" t="str">
        <f>VLOOKUP(ObjectiveData[[#This Row],[Template ID]],ID_Conversion[],3,FALSE)</f>
        <v>VMAT</v>
      </c>
      <c r="B1477" t="str">
        <f>VLOOKUP(ObjectiveData[[#This Row],[Template ID]],ID_Conversion[],6,FALSE)</f>
        <v>BLAD</v>
      </c>
      <c r="C1477" s="15">
        <f>VLOOKUP(ObjectiveData[[#This Row],[Last Modified]],Date_Conversion[],13,FALSE)</f>
        <v>43425.449386574073</v>
      </c>
      <c r="D1477" s="15" t="str">
        <f>VLOOKUP(ObjectiveData[[#This Row],[Template ID]],ObjectiveFiles[],3,FALSE)</f>
        <v>ObjectiveTemplate_7085.xml</v>
      </c>
      <c r="E1477">
        <v>1.7</v>
      </c>
      <c r="F1477" s="21" t="s">
        <v>200</v>
      </c>
      <c r="G1477" s="21" t="s">
        <v>9</v>
      </c>
      <c r="H1477" s="21" t="s">
        <v>14</v>
      </c>
      <c r="I1477" s="21"/>
      <c r="J1477" s="21"/>
      <c r="K1477" s="21" t="s">
        <v>23</v>
      </c>
      <c r="L1477" s="21"/>
      <c r="M1477" s="21" t="s">
        <v>794</v>
      </c>
      <c r="N1477" s="21" t="s">
        <v>665</v>
      </c>
      <c r="O1477" s="21" t="s">
        <v>41</v>
      </c>
      <c r="P1477" t="b">
        <v>0</v>
      </c>
      <c r="Q1477" t="b">
        <v>0</v>
      </c>
      <c r="R1477" t="b">
        <v>1</v>
      </c>
      <c r="S1477">
        <v>40</v>
      </c>
      <c r="T1477">
        <v>30</v>
      </c>
      <c r="U1477">
        <v>0</v>
      </c>
      <c r="V1477" s="21" t="s">
        <v>49</v>
      </c>
      <c r="W1477">
        <v>1000</v>
      </c>
      <c r="X1477">
        <v>100</v>
      </c>
      <c r="Y1477" t="b">
        <v>1</v>
      </c>
      <c r="Z1477">
        <v>80</v>
      </c>
      <c r="AA1477">
        <v>1</v>
      </c>
      <c r="AB1477">
        <v>105</v>
      </c>
      <c r="AC1477">
        <v>60</v>
      </c>
      <c r="AD1477">
        <v>0.05</v>
      </c>
      <c r="AE1477" t="b">
        <v>1</v>
      </c>
      <c r="AF1477" s="21" t="s">
        <v>724</v>
      </c>
      <c r="AG1477">
        <v>5</v>
      </c>
      <c r="AH1477">
        <v>9</v>
      </c>
      <c r="AI1477">
        <v>10</v>
      </c>
      <c r="AJ1477">
        <v>10</v>
      </c>
      <c r="AK1477" s="21" t="s">
        <v>48</v>
      </c>
      <c r="AL1477" t="b">
        <v>0</v>
      </c>
      <c r="AM1477" t="b">
        <v>0</v>
      </c>
      <c r="AN1477">
        <v>100</v>
      </c>
      <c r="AO1477">
        <v>650</v>
      </c>
      <c r="AP1477">
        <v>800</v>
      </c>
      <c r="AQ1477" s="21" t="s">
        <v>429</v>
      </c>
      <c r="AR1477" s="21"/>
      <c r="AS1477" t="b">
        <v>0</v>
      </c>
      <c r="AT1477" s="21"/>
      <c r="AU1477" s="21"/>
      <c r="AV1477" s="21" t="s">
        <v>501</v>
      </c>
      <c r="AW1477" s="21"/>
      <c r="AY1477" s="21"/>
      <c r="BA1477">
        <v>1.5009999999999999</v>
      </c>
      <c r="BB1477" s="21"/>
      <c r="BC1477">
        <v>2763429</v>
      </c>
      <c r="BI1477" s="21"/>
    </row>
    <row r="1478" spans="1:62" x14ac:dyDescent="0.25">
      <c r="A1478" t="str">
        <f>VLOOKUP(ObjectiveData[[#This Row],[Template ID]],ID_Conversion[],3,FALSE)</f>
        <v>VMAT</v>
      </c>
      <c r="B1478" t="str">
        <f>VLOOKUP(ObjectiveData[[#This Row],[Template ID]],ID_Conversion[],6,FALSE)</f>
        <v>BLAD</v>
      </c>
      <c r="C1478" s="15">
        <f>VLOOKUP(ObjectiveData[[#This Row],[Last Modified]],Date_Conversion[],13,FALSE)</f>
        <v>43425.449386574073</v>
      </c>
      <c r="D1478" s="15" t="str">
        <f>VLOOKUP(ObjectiveData[[#This Row],[Template ID]],ObjectiveFiles[],3,FALSE)</f>
        <v>ObjectiveTemplate_7085.xml</v>
      </c>
      <c r="E1478">
        <v>1.7</v>
      </c>
      <c r="F1478" s="21" t="s">
        <v>200</v>
      </c>
      <c r="G1478" s="21" t="s">
        <v>9</v>
      </c>
      <c r="H1478" s="21" t="s">
        <v>14</v>
      </c>
      <c r="I1478" s="21"/>
      <c r="J1478" s="21"/>
      <c r="K1478" s="21" t="s">
        <v>23</v>
      </c>
      <c r="L1478" s="21"/>
      <c r="M1478" s="21" t="s">
        <v>794</v>
      </c>
      <c r="N1478" s="21" t="s">
        <v>665</v>
      </c>
      <c r="O1478" s="21" t="s">
        <v>41</v>
      </c>
      <c r="P1478" t="b">
        <v>0</v>
      </c>
      <c r="Q1478" t="b">
        <v>0</v>
      </c>
      <c r="R1478" t="b">
        <v>1</v>
      </c>
      <c r="S1478">
        <v>40</v>
      </c>
      <c r="T1478">
        <v>30</v>
      </c>
      <c r="U1478">
        <v>0</v>
      </c>
      <c r="V1478" s="21" t="s">
        <v>49</v>
      </c>
      <c r="W1478">
        <v>1000</v>
      </c>
      <c r="X1478">
        <v>100</v>
      </c>
      <c r="Y1478" t="b">
        <v>1</v>
      </c>
      <c r="Z1478">
        <v>80</v>
      </c>
      <c r="AA1478">
        <v>1</v>
      </c>
      <c r="AB1478">
        <v>105</v>
      </c>
      <c r="AC1478">
        <v>60</v>
      </c>
      <c r="AD1478">
        <v>0.05</v>
      </c>
      <c r="AE1478" t="b">
        <v>1</v>
      </c>
      <c r="AF1478" s="21" t="s">
        <v>724</v>
      </c>
      <c r="AG1478">
        <v>5</v>
      </c>
      <c r="AH1478">
        <v>9</v>
      </c>
      <c r="AI1478">
        <v>10</v>
      </c>
      <c r="AJ1478">
        <v>10</v>
      </c>
      <c r="AK1478" s="21" t="s">
        <v>48</v>
      </c>
      <c r="AL1478" t="b">
        <v>0</v>
      </c>
      <c r="AM1478" t="b">
        <v>0</v>
      </c>
      <c r="AN1478">
        <v>100</v>
      </c>
      <c r="AO1478">
        <v>650</v>
      </c>
      <c r="AP1478">
        <v>800</v>
      </c>
      <c r="AQ1478" s="21" t="s">
        <v>445</v>
      </c>
      <c r="AR1478" s="21"/>
      <c r="AS1478" t="b">
        <v>0</v>
      </c>
      <c r="AT1478" s="21"/>
      <c r="AU1478" s="21"/>
      <c r="AV1478" s="21" t="s">
        <v>501</v>
      </c>
      <c r="AW1478" s="21"/>
      <c r="AX1478">
        <v>7200</v>
      </c>
      <c r="AY1478" s="21" t="s">
        <v>507</v>
      </c>
      <c r="AZ1478">
        <v>3.2</v>
      </c>
      <c r="BA1478">
        <v>1.5009999999999999</v>
      </c>
      <c r="BB1478" s="21"/>
      <c r="BC1478">
        <v>14524637</v>
      </c>
      <c r="BD1478">
        <v>0</v>
      </c>
      <c r="BE1478">
        <v>0</v>
      </c>
      <c r="BF1478">
        <v>38</v>
      </c>
      <c r="BG1478">
        <v>0</v>
      </c>
      <c r="BH1478">
        <v>50</v>
      </c>
      <c r="BI1478" s="21"/>
      <c r="BJ1478">
        <v>0</v>
      </c>
    </row>
    <row r="1479" spans="1:62" x14ac:dyDescent="0.25">
      <c r="A1479" t="str">
        <f>VLOOKUP(ObjectiveData[[#This Row],[Template ID]],ID_Conversion[],3,FALSE)</f>
        <v>VMAT</v>
      </c>
      <c r="B1479" t="str">
        <f>VLOOKUP(ObjectiveData[[#This Row],[Template ID]],ID_Conversion[],6,FALSE)</f>
        <v>ANAL</v>
      </c>
      <c r="C1479" s="15">
        <f>VLOOKUP(ObjectiveData[[#This Row],[Last Modified]],Date_Conversion[],13,FALSE)</f>
        <v>43138.451701388891</v>
      </c>
      <c r="D1479" s="15" t="str">
        <f>VLOOKUP(ObjectiveData[[#This Row],[Template ID]],ObjectiveFiles[],3,FALSE)</f>
        <v>ObjectiveTemplate_1552.xml</v>
      </c>
      <c r="E1479">
        <v>1.7</v>
      </c>
      <c r="F1479" s="21" t="s">
        <v>182</v>
      </c>
      <c r="G1479" s="21" t="s">
        <v>9</v>
      </c>
      <c r="H1479" s="21" t="s">
        <v>14</v>
      </c>
      <c r="I1479" s="21"/>
      <c r="J1479" s="21"/>
      <c r="K1479" s="21" t="s">
        <v>23</v>
      </c>
      <c r="L1479" s="21"/>
      <c r="M1479" s="21" t="s">
        <v>795</v>
      </c>
      <c r="N1479" s="21" t="s">
        <v>575</v>
      </c>
      <c r="O1479" s="21" t="s">
        <v>41</v>
      </c>
      <c r="P1479" t="b">
        <v>0</v>
      </c>
      <c r="Q1479" t="b">
        <v>0</v>
      </c>
      <c r="R1479" t="b">
        <v>1</v>
      </c>
      <c r="S1479">
        <v>40</v>
      </c>
      <c r="T1479">
        <v>30</v>
      </c>
      <c r="U1479">
        <v>0</v>
      </c>
      <c r="V1479" s="21" t="s">
        <v>49</v>
      </c>
      <c r="W1479">
        <v>1000</v>
      </c>
      <c r="X1479">
        <v>100</v>
      </c>
      <c r="Y1479" t="b">
        <v>0</v>
      </c>
      <c r="Z1479">
        <v>80</v>
      </c>
      <c r="AA1479">
        <v>1</v>
      </c>
      <c r="AB1479">
        <v>105</v>
      </c>
      <c r="AC1479">
        <v>60</v>
      </c>
      <c r="AD1479">
        <v>0.05</v>
      </c>
      <c r="AE1479" t="b">
        <v>1</v>
      </c>
      <c r="AF1479" s="21" t="s">
        <v>724</v>
      </c>
      <c r="AG1479">
        <v>5</v>
      </c>
      <c r="AH1479">
        <v>9</v>
      </c>
      <c r="AI1479">
        <v>10</v>
      </c>
      <c r="AJ1479">
        <v>10</v>
      </c>
      <c r="AK1479" s="21" t="s">
        <v>48</v>
      </c>
      <c r="AL1479" t="b">
        <v>0</v>
      </c>
      <c r="AM1479" t="b">
        <v>0</v>
      </c>
      <c r="AN1479">
        <v>100</v>
      </c>
      <c r="AO1479">
        <v>650</v>
      </c>
      <c r="AP1479">
        <v>800</v>
      </c>
      <c r="AQ1479" s="21" t="s">
        <v>315</v>
      </c>
      <c r="AR1479" s="21"/>
      <c r="AS1479" t="b">
        <v>0</v>
      </c>
      <c r="AT1479" s="21"/>
      <c r="AU1479" s="21"/>
      <c r="AV1479" s="21" t="s">
        <v>244</v>
      </c>
      <c r="AW1479" s="21"/>
      <c r="AX1479" s="21" t="s">
        <v>536</v>
      </c>
      <c r="AY1479" s="21" t="s">
        <v>514</v>
      </c>
      <c r="AZ1479">
        <v>1</v>
      </c>
      <c r="BB1479" s="21"/>
      <c r="BC1479">
        <v>9639167</v>
      </c>
      <c r="BI1479" s="21"/>
    </row>
    <row r="1480" spans="1:62" x14ac:dyDescent="0.25">
      <c r="A1480" t="str">
        <f>VLOOKUP(ObjectiveData[[#This Row],[Template ID]],ID_Conversion[],3,FALSE)</f>
        <v>VMAT</v>
      </c>
      <c r="B1480" t="str">
        <f>VLOOKUP(ObjectiveData[[#This Row],[Template ID]],ID_Conversion[],6,FALSE)</f>
        <v>ANAL</v>
      </c>
      <c r="C1480" s="15">
        <f>VLOOKUP(ObjectiveData[[#This Row],[Last Modified]],Date_Conversion[],13,FALSE)</f>
        <v>43138.451701388891</v>
      </c>
      <c r="D1480" s="15" t="str">
        <f>VLOOKUP(ObjectiveData[[#This Row],[Template ID]],ObjectiveFiles[],3,FALSE)</f>
        <v>ObjectiveTemplate_1552.xml</v>
      </c>
      <c r="E1480">
        <v>1.7</v>
      </c>
      <c r="F1480" s="21" t="s">
        <v>182</v>
      </c>
      <c r="G1480" s="21" t="s">
        <v>9</v>
      </c>
      <c r="H1480" s="21" t="s">
        <v>14</v>
      </c>
      <c r="I1480" s="21"/>
      <c r="J1480" s="21"/>
      <c r="K1480" s="21" t="s">
        <v>23</v>
      </c>
      <c r="L1480" s="21"/>
      <c r="M1480" s="21" t="s">
        <v>795</v>
      </c>
      <c r="N1480" s="21" t="s">
        <v>575</v>
      </c>
      <c r="O1480" s="21" t="s">
        <v>41</v>
      </c>
      <c r="P1480" t="b">
        <v>0</v>
      </c>
      <c r="Q1480" t="b">
        <v>0</v>
      </c>
      <c r="R1480" t="b">
        <v>1</v>
      </c>
      <c r="S1480">
        <v>40</v>
      </c>
      <c r="T1480">
        <v>30</v>
      </c>
      <c r="U1480">
        <v>0</v>
      </c>
      <c r="V1480" s="21" t="s">
        <v>49</v>
      </c>
      <c r="W1480">
        <v>1000</v>
      </c>
      <c r="X1480">
        <v>100</v>
      </c>
      <c r="Y1480" t="b">
        <v>0</v>
      </c>
      <c r="Z1480">
        <v>80</v>
      </c>
      <c r="AA1480">
        <v>1</v>
      </c>
      <c r="AB1480">
        <v>105</v>
      </c>
      <c r="AC1480">
        <v>60</v>
      </c>
      <c r="AD1480">
        <v>0.05</v>
      </c>
      <c r="AE1480" t="b">
        <v>1</v>
      </c>
      <c r="AF1480" s="21" t="s">
        <v>724</v>
      </c>
      <c r="AG1480">
        <v>5</v>
      </c>
      <c r="AH1480">
        <v>9</v>
      </c>
      <c r="AI1480">
        <v>10</v>
      </c>
      <c r="AJ1480">
        <v>10</v>
      </c>
      <c r="AK1480" s="21" t="s">
        <v>48</v>
      </c>
      <c r="AL1480" t="b">
        <v>0</v>
      </c>
      <c r="AM1480" t="b">
        <v>0</v>
      </c>
      <c r="AN1480">
        <v>100</v>
      </c>
      <c r="AO1480">
        <v>650</v>
      </c>
      <c r="AP1480">
        <v>800</v>
      </c>
      <c r="AQ1480" s="21" t="s">
        <v>316</v>
      </c>
      <c r="AR1480" s="21"/>
      <c r="AS1480" t="b">
        <v>0</v>
      </c>
      <c r="AT1480" s="21"/>
      <c r="AU1480" s="21"/>
      <c r="AV1480" s="21" t="s">
        <v>244</v>
      </c>
      <c r="AW1480" s="21"/>
      <c r="AX1480" s="21" t="s">
        <v>536</v>
      </c>
      <c r="AY1480" s="21" t="s">
        <v>514</v>
      </c>
      <c r="AZ1480">
        <v>1</v>
      </c>
      <c r="BB1480" s="21"/>
      <c r="BC1480">
        <v>16711935</v>
      </c>
      <c r="BI1480" s="21"/>
    </row>
    <row r="1481" spans="1:62" x14ac:dyDescent="0.25">
      <c r="A1481" t="str">
        <f>VLOOKUP(ObjectiveData[[#This Row],[Template ID]],ID_Conversion[],3,FALSE)</f>
        <v>VMAT</v>
      </c>
      <c r="B1481" t="str">
        <f>VLOOKUP(ObjectiveData[[#This Row],[Template ID]],ID_Conversion[],6,FALSE)</f>
        <v>ANAL</v>
      </c>
      <c r="C1481" s="15">
        <f>VLOOKUP(ObjectiveData[[#This Row],[Last Modified]],Date_Conversion[],13,FALSE)</f>
        <v>43138.451701388891</v>
      </c>
      <c r="D1481" s="15" t="str">
        <f>VLOOKUP(ObjectiveData[[#This Row],[Template ID]],ObjectiveFiles[],3,FALSE)</f>
        <v>ObjectiveTemplate_1552.xml</v>
      </c>
      <c r="E1481">
        <v>1.7</v>
      </c>
      <c r="F1481" s="21" t="s">
        <v>182</v>
      </c>
      <c r="G1481" s="21" t="s">
        <v>9</v>
      </c>
      <c r="H1481" s="21" t="s">
        <v>14</v>
      </c>
      <c r="I1481" s="21"/>
      <c r="J1481" s="21"/>
      <c r="K1481" s="21" t="s">
        <v>23</v>
      </c>
      <c r="L1481" s="21"/>
      <c r="M1481" s="21" t="s">
        <v>795</v>
      </c>
      <c r="N1481" s="21" t="s">
        <v>575</v>
      </c>
      <c r="O1481" s="21" t="s">
        <v>41</v>
      </c>
      <c r="P1481" t="b">
        <v>0</v>
      </c>
      <c r="Q1481" t="b">
        <v>0</v>
      </c>
      <c r="R1481" t="b">
        <v>1</v>
      </c>
      <c r="S1481">
        <v>40</v>
      </c>
      <c r="T1481">
        <v>30</v>
      </c>
      <c r="U1481">
        <v>0</v>
      </c>
      <c r="V1481" s="21" t="s">
        <v>49</v>
      </c>
      <c r="W1481">
        <v>1000</v>
      </c>
      <c r="X1481">
        <v>100</v>
      </c>
      <c r="Y1481" t="b">
        <v>0</v>
      </c>
      <c r="Z1481">
        <v>80</v>
      </c>
      <c r="AA1481">
        <v>1</v>
      </c>
      <c r="AB1481">
        <v>105</v>
      </c>
      <c r="AC1481">
        <v>60</v>
      </c>
      <c r="AD1481">
        <v>0.05</v>
      </c>
      <c r="AE1481" t="b">
        <v>1</v>
      </c>
      <c r="AF1481" s="21" t="s">
        <v>724</v>
      </c>
      <c r="AG1481">
        <v>5</v>
      </c>
      <c r="AH1481">
        <v>9</v>
      </c>
      <c r="AI1481">
        <v>10</v>
      </c>
      <c r="AJ1481">
        <v>10</v>
      </c>
      <c r="AK1481" s="21" t="s">
        <v>48</v>
      </c>
      <c r="AL1481" t="b">
        <v>0</v>
      </c>
      <c r="AM1481" t="b">
        <v>0</v>
      </c>
      <c r="AN1481">
        <v>100</v>
      </c>
      <c r="AO1481">
        <v>650</v>
      </c>
      <c r="AP1481">
        <v>800</v>
      </c>
      <c r="AQ1481" s="21" t="s">
        <v>313</v>
      </c>
      <c r="AR1481" s="21"/>
      <c r="AS1481" t="b">
        <v>0</v>
      </c>
      <c r="AT1481" s="21"/>
      <c r="AU1481" s="21"/>
      <c r="AV1481" s="21" t="s">
        <v>244</v>
      </c>
      <c r="AW1481" s="21"/>
      <c r="AX1481" s="21" t="s">
        <v>536</v>
      </c>
      <c r="AY1481" s="21" t="s">
        <v>514</v>
      </c>
      <c r="AZ1481">
        <v>1</v>
      </c>
      <c r="BB1481" s="21"/>
      <c r="BC1481">
        <v>13828244</v>
      </c>
      <c r="BI1481" s="21"/>
    </row>
    <row r="1482" spans="1:62" x14ac:dyDescent="0.25">
      <c r="A1482" t="str">
        <f>VLOOKUP(ObjectiveData[[#This Row],[Template ID]],ID_Conversion[],3,FALSE)</f>
        <v>VMAT</v>
      </c>
      <c r="B1482" t="str">
        <f>VLOOKUP(ObjectiveData[[#This Row],[Template ID]],ID_Conversion[],6,FALSE)</f>
        <v>ANAL</v>
      </c>
      <c r="C1482" s="15">
        <f>VLOOKUP(ObjectiveData[[#This Row],[Last Modified]],Date_Conversion[],13,FALSE)</f>
        <v>43138.451701388891</v>
      </c>
      <c r="D1482" s="15" t="str">
        <f>VLOOKUP(ObjectiveData[[#This Row],[Template ID]],ObjectiveFiles[],3,FALSE)</f>
        <v>ObjectiveTemplate_1552.xml</v>
      </c>
      <c r="E1482">
        <v>1.7</v>
      </c>
      <c r="F1482" s="21" t="s">
        <v>182</v>
      </c>
      <c r="G1482" s="21" t="s">
        <v>9</v>
      </c>
      <c r="H1482" s="21" t="s">
        <v>14</v>
      </c>
      <c r="I1482" s="21"/>
      <c r="J1482" s="21"/>
      <c r="K1482" s="21" t="s">
        <v>23</v>
      </c>
      <c r="L1482" s="21"/>
      <c r="M1482" s="21" t="s">
        <v>795</v>
      </c>
      <c r="N1482" s="21" t="s">
        <v>575</v>
      </c>
      <c r="O1482" s="21" t="s">
        <v>41</v>
      </c>
      <c r="P1482" t="b">
        <v>0</v>
      </c>
      <c r="Q1482" t="b">
        <v>0</v>
      </c>
      <c r="R1482" t="b">
        <v>1</v>
      </c>
      <c r="S1482">
        <v>40</v>
      </c>
      <c r="T1482">
        <v>30</v>
      </c>
      <c r="U1482">
        <v>0</v>
      </c>
      <c r="V1482" s="21" t="s">
        <v>49</v>
      </c>
      <c r="W1482">
        <v>1000</v>
      </c>
      <c r="X1482">
        <v>100</v>
      </c>
      <c r="Y1482" t="b">
        <v>0</v>
      </c>
      <c r="Z1482">
        <v>80</v>
      </c>
      <c r="AA1482">
        <v>1</v>
      </c>
      <c r="AB1482">
        <v>105</v>
      </c>
      <c r="AC1482">
        <v>60</v>
      </c>
      <c r="AD1482">
        <v>0.05</v>
      </c>
      <c r="AE1482" t="b">
        <v>1</v>
      </c>
      <c r="AF1482" s="21" t="s">
        <v>724</v>
      </c>
      <c r="AG1482">
        <v>5</v>
      </c>
      <c r="AH1482">
        <v>9</v>
      </c>
      <c r="AI1482">
        <v>10</v>
      </c>
      <c r="AJ1482">
        <v>10</v>
      </c>
      <c r="AK1482" s="21" t="s">
        <v>48</v>
      </c>
      <c r="AL1482" t="b">
        <v>0</v>
      </c>
      <c r="AM1482" t="b">
        <v>0</v>
      </c>
      <c r="AN1482">
        <v>100</v>
      </c>
      <c r="AO1482">
        <v>650</v>
      </c>
      <c r="AP1482">
        <v>800</v>
      </c>
      <c r="AQ1482" s="21" t="s">
        <v>314</v>
      </c>
      <c r="AR1482" s="21"/>
      <c r="AS1482" t="b">
        <v>0</v>
      </c>
      <c r="AT1482" s="21"/>
      <c r="AU1482" s="21"/>
      <c r="AV1482" s="21" t="s">
        <v>244</v>
      </c>
      <c r="AW1482" s="21"/>
      <c r="AX1482" s="21" t="s">
        <v>536</v>
      </c>
      <c r="AY1482" s="21" t="s">
        <v>514</v>
      </c>
      <c r="AZ1482">
        <v>1</v>
      </c>
      <c r="BB1482" s="21"/>
      <c r="BC1482">
        <v>16776960</v>
      </c>
      <c r="BI1482" s="21"/>
    </row>
    <row r="1483" spans="1:62" x14ac:dyDescent="0.25">
      <c r="A1483" t="str">
        <f>VLOOKUP(ObjectiveData[[#This Row],[Template ID]],ID_Conversion[],3,FALSE)</f>
        <v>VMAT</v>
      </c>
      <c r="B1483" t="str">
        <f>VLOOKUP(ObjectiveData[[#This Row],[Template ID]],ID_Conversion[],6,FALSE)</f>
        <v>ANAL</v>
      </c>
      <c r="C1483" s="15">
        <f>VLOOKUP(ObjectiveData[[#This Row],[Last Modified]],Date_Conversion[],13,FALSE)</f>
        <v>43138.451701388891</v>
      </c>
      <c r="D1483" s="15" t="str">
        <f>VLOOKUP(ObjectiveData[[#This Row],[Template ID]],ObjectiveFiles[],3,FALSE)</f>
        <v>ObjectiveTemplate_1552.xml</v>
      </c>
      <c r="E1483">
        <v>1.7</v>
      </c>
      <c r="F1483" s="21" t="s">
        <v>182</v>
      </c>
      <c r="G1483" s="21" t="s">
        <v>9</v>
      </c>
      <c r="H1483" s="21" t="s">
        <v>14</v>
      </c>
      <c r="I1483" s="21"/>
      <c r="J1483" s="21"/>
      <c r="K1483" s="21" t="s">
        <v>23</v>
      </c>
      <c r="L1483" s="21"/>
      <c r="M1483" s="21" t="s">
        <v>795</v>
      </c>
      <c r="N1483" s="21" t="s">
        <v>575</v>
      </c>
      <c r="O1483" s="21" t="s">
        <v>41</v>
      </c>
      <c r="P1483" t="b">
        <v>0</v>
      </c>
      <c r="Q1483" t="b">
        <v>0</v>
      </c>
      <c r="R1483" t="b">
        <v>1</v>
      </c>
      <c r="S1483">
        <v>40</v>
      </c>
      <c r="T1483">
        <v>30</v>
      </c>
      <c r="U1483">
        <v>0</v>
      </c>
      <c r="V1483" s="21" t="s">
        <v>49</v>
      </c>
      <c r="W1483">
        <v>1000</v>
      </c>
      <c r="X1483">
        <v>100</v>
      </c>
      <c r="Y1483" t="b">
        <v>0</v>
      </c>
      <c r="Z1483">
        <v>80</v>
      </c>
      <c r="AA1483">
        <v>1</v>
      </c>
      <c r="AB1483">
        <v>105</v>
      </c>
      <c r="AC1483">
        <v>60</v>
      </c>
      <c r="AD1483">
        <v>0.05</v>
      </c>
      <c r="AE1483" t="b">
        <v>1</v>
      </c>
      <c r="AF1483" s="21" t="s">
        <v>724</v>
      </c>
      <c r="AG1483">
        <v>5</v>
      </c>
      <c r="AH1483">
        <v>9</v>
      </c>
      <c r="AI1483">
        <v>10</v>
      </c>
      <c r="AJ1483">
        <v>10</v>
      </c>
      <c r="AK1483" s="21" t="s">
        <v>48</v>
      </c>
      <c r="AL1483" t="b">
        <v>0</v>
      </c>
      <c r="AM1483" t="b">
        <v>0</v>
      </c>
      <c r="AN1483">
        <v>100</v>
      </c>
      <c r="AO1483">
        <v>650</v>
      </c>
      <c r="AP1483">
        <v>800</v>
      </c>
      <c r="AQ1483" s="21" t="s">
        <v>279</v>
      </c>
      <c r="AR1483" s="21"/>
      <c r="AS1483" t="b">
        <v>0</v>
      </c>
      <c r="AT1483" s="21"/>
      <c r="AU1483" s="21"/>
      <c r="AV1483" s="21" t="s">
        <v>244</v>
      </c>
      <c r="AW1483" s="21"/>
      <c r="AX1483" s="21" t="s">
        <v>536</v>
      </c>
      <c r="AY1483" s="21" t="s">
        <v>514</v>
      </c>
      <c r="AZ1483">
        <v>1</v>
      </c>
      <c r="BB1483" s="21"/>
      <c r="BC1483">
        <v>16776960</v>
      </c>
      <c r="BI1483" s="21"/>
    </row>
    <row r="1484" spans="1:62" x14ac:dyDescent="0.25">
      <c r="A1484" t="str">
        <f>VLOOKUP(ObjectiveData[[#This Row],[Template ID]],ID_Conversion[],3,FALSE)</f>
        <v>VMAT</v>
      </c>
      <c r="B1484" t="str">
        <f>VLOOKUP(ObjectiveData[[#This Row],[Template ID]],ID_Conversion[],6,FALSE)</f>
        <v>ANAL</v>
      </c>
      <c r="C1484" s="15">
        <f>VLOOKUP(ObjectiveData[[#This Row],[Last Modified]],Date_Conversion[],13,FALSE)</f>
        <v>43138.451701388891</v>
      </c>
      <c r="D1484" s="15" t="str">
        <f>VLOOKUP(ObjectiveData[[#This Row],[Template ID]],ObjectiveFiles[],3,FALSE)</f>
        <v>ObjectiveTemplate_1552.xml</v>
      </c>
      <c r="E1484">
        <v>1.7</v>
      </c>
      <c r="F1484" s="21" t="s">
        <v>182</v>
      </c>
      <c r="G1484" s="21" t="s">
        <v>9</v>
      </c>
      <c r="H1484" s="21" t="s">
        <v>14</v>
      </c>
      <c r="I1484" s="21"/>
      <c r="J1484" s="21"/>
      <c r="K1484" s="21" t="s">
        <v>23</v>
      </c>
      <c r="L1484" s="21"/>
      <c r="M1484" s="21" t="s">
        <v>795</v>
      </c>
      <c r="N1484" s="21" t="s">
        <v>575</v>
      </c>
      <c r="O1484" s="21" t="s">
        <v>41</v>
      </c>
      <c r="P1484" t="b">
        <v>0</v>
      </c>
      <c r="Q1484" t="b">
        <v>0</v>
      </c>
      <c r="R1484" t="b">
        <v>1</v>
      </c>
      <c r="S1484">
        <v>40</v>
      </c>
      <c r="T1484">
        <v>30</v>
      </c>
      <c r="U1484">
        <v>0</v>
      </c>
      <c r="V1484" s="21" t="s">
        <v>49</v>
      </c>
      <c r="W1484">
        <v>1000</v>
      </c>
      <c r="X1484">
        <v>100</v>
      </c>
      <c r="Y1484" t="b">
        <v>0</v>
      </c>
      <c r="Z1484">
        <v>80</v>
      </c>
      <c r="AA1484">
        <v>1</v>
      </c>
      <c r="AB1484">
        <v>105</v>
      </c>
      <c r="AC1484">
        <v>60</v>
      </c>
      <c r="AD1484">
        <v>0.05</v>
      </c>
      <c r="AE1484" t="b">
        <v>1</v>
      </c>
      <c r="AF1484" s="21" t="s">
        <v>724</v>
      </c>
      <c r="AG1484">
        <v>5</v>
      </c>
      <c r="AH1484">
        <v>9</v>
      </c>
      <c r="AI1484">
        <v>10</v>
      </c>
      <c r="AJ1484">
        <v>10</v>
      </c>
      <c r="AK1484" s="21" t="s">
        <v>48</v>
      </c>
      <c r="AL1484" t="b">
        <v>0</v>
      </c>
      <c r="AM1484" t="b">
        <v>0</v>
      </c>
      <c r="AN1484">
        <v>100</v>
      </c>
      <c r="AO1484">
        <v>650</v>
      </c>
      <c r="AP1484">
        <v>800</v>
      </c>
      <c r="AQ1484" s="21" t="s">
        <v>312</v>
      </c>
      <c r="AR1484" s="21"/>
      <c r="AS1484" t="b">
        <v>0</v>
      </c>
      <c r="AT1484" s="21"/>
      <c r="AU1484" s="21"/>
      <c r="AV1484" s="21" t="s">
        <v>244</v>
      </c>
      <c r="AW1484" s="21"/>
      <c r="AX1484" s="21" t="s">
        <v>536</v>
      </c>
      <c r="AY1484" s="21" t="s">
        <v>514</v>
      </c>
      <c r="AZ1484">
        <v>1</v>
      </c>
      <c r="BB1484" s="21"/>
      <c r="BC1484">
        <v>16679040</v>
      </c>
      <c r="BI1484" s="21"/>
    </row>
    <row r="1485" spans="1:62" x14ac:dyDescent="0.25">
      <c r="A1485" t="str">
        <f>VLOOKUP(ObjectiveData[[#This Row],[Template ID]],ID_Conversion[],3,FALSE)</f>
        <v>VMAT</v>
      </c>
      <c r="B1485" t="str">
        <f>VLOOKUP(ObjectiveData[[#This Row],[Template ID]],ID_Conversion[],6,FALSE)</f>
        <v>ANAL</v>
      </c>
      <c r="C1485" s="15">
        <f>VLOOKUP(ObjectiveData[[#This Row],[Last Modified]],Date_Conversion[],13,FALSE)</f>
        <v>43138.451701388891</v>
      </c>
      <c r="D1485" s="15" t="str">
        <f>VLOOKUP(ObjectiveData[[#This Row],[Template ID]],ObjectiveFiles[],3,FALSE)</f>
        <v>ObjectiveTemplate_1552.xml</v>
      </c>
      <c r="E1485">
        <v>1.7</v>
      </c>
      <c r="F1485" s="21" t="s">
        <v>182</v>
      </c>
      <c r="G1485" s="21" t="s">
        <v>9</v>
      </c>
      <c r="H1485" s="21" t="s">
        <v>14</v>
      </c>
      <c r="I1485" s="21"/>
      <c r="J1485" s="21"/>
      <c r="K1485" s="21" t="s">
        <v>23</v>
      </c>
      <c r="L1485" s="21"/>
      <c r="M1485" s="21" t="s">
        <v>795</v>
      </c>
      <c r="N1485" s="21" t="s">
        <v>575</v>
      </c>
      <c r="O1485" s="21" t="s">
        <v>41</v>
      </c>
      <c r="P1485" t="b">
        <v>0</v>
      </c>
      <c r="Q1485" t="b">
        <v>0</v>
      </c>
      <c r="R1485" t="b">
        <v>1</v>
      </c>
      <c r="S1485">
        <v>40</v>
      </c>
      <c r="T1485">
        <v>30</v>
      </c>
      <c r="U1485">
        <v>0</v>
      </c>
      <c r="V1485" s="21" t="s">
        <v>49</v>
      </c>
      <c r="W1485">
        <v>1000</v>
      </c>
      <c r="X1485">
        <v>100</v>
      </c>
      <c r="Y1485" t="b">
        <v>0</v>
      </c>
      <c r="Z1485">
        <v>80</v>
      </c>
      <c r="AA1485">
        <v>1</v>
      </c>
      <c r="AB1485">
        <v>105</v>
      </c>
      <c r="AC1485">
        <v>60</v>
      </c>
      <c r="AD1485">
        <v>0.05</v>
      </c>
      <c r="AE1485" t="b">
        <v>1</v>
      </c>
      <c r="AF1485" s="21" t="s">
        <v>724</v>
      </c>
      <c r="AG1485">
        <v>5</v>
      </c>
      <c r="AH1485">
        <v>9</v>
      </c>
      <c r="AI1485">
        <v>10</v>
      </c>
      <c r="AJ1485">
        <v>10</v>
      </c>
      <c r="AK1485" s="21" t="s">
        <v>48</v>
      </c>
      <c r="AL1485" t="b">
        <v>0</v>
      </c>
      <c r="AM1485" t="b">
        <v>0</v>
      </c>
      <c r="AN1485">
        <v>100</v>
      </c>
      <c r="AO1485">
        <v>650</v>
      </c>
      <c r="AP1485">
        <v>800</v>
      </c>
      <c r="AQ1485" s="21" t="s">
        <v>311</v>
      </c>
      <c r="AR1485" s="21"/>
      <c r="AS1485" t="b">
        <v>0</v>
      </c>
      <c r="AT1485" s="21"/>
      <c r="AU1485" s="21"/>
      <c r="AV1485" s="21" t="s">
        <v>244</v>
      </c>
      <c r="AW1485" s="21"/>
      <c r="AX1485" s="21" t="s">
        <v>536</v>
      </c>
      <c r="AY1485" s="21" t="s">
        <v>514</v>
      </c>
      <c r="AZ1485">
        <v>1</v>
      </c>
      <c r="BB1485" s="21"/>
      <c r="BC1485">
        <v>16776960</v>
      </c>
      <c r="BI1485" s="21"/>
    </row>
    <row r="1486" spans="1:62" x14ac:dyDescent="0.25">
      <c r="A1486" t="str">
        <f>VLOOKUP(ObjectiveData[[#This Row],[Template ID]],ID_Conversion[],3,FALSE)</f>
        <v>VMAT</v>
      </c>
      <c r="B1486" t="str">
        <f>VLOOKUP(ObjectiveData[[#This Row],[Template ID]],ID_Conversion[],6,FALSE)</f>
        <v>ANAL</v>
      </c>
      <c r="C1486" s="15">
        <f>VLOOKUP(ObjectiveData[[#This Row],[Last Modified]],Date_Conversion[],13,FALSE)</f>
        <v>43138.451701388891</v>
      </c>
      <c r="D1486" s="15" t="str">
        <f>VLOOKUP(ObjectiveData[[#This Row],[Template ID]],ObjectiveFiles[],3,FALSE)</f>
        <v>ObjectiveTemplate_1552.xml</v>
      </c>
      <c r="E1486">
        <v>1.7</v>
      </c>
      <c r="F1486" s="21" t="s">
        <v>182</v>
      </c>
      <c r="G1486" s="21" t="s">
        <v>9</v>
      </c>
      <c r="H1486" s="21" t="s">
        <v>14</v>
      </c>
      <c r="I1486" s="21"/>
      <c r="J1486" s="21"/>
      <c r="K1486" s="21" t="s">
        <v>23</v>
      </c>
      <c r="L1486" s="21"/>
      <c r="M1486" s="21" t="s">
        <v>795</v>
      </c>
      <c r="N1486" s="21" t="s">
        <v>575</v>
      </c>
      <c r="O1486" s="21" t="s">
        <v>41</v>
      </c>
      <c r="P1486" t="b">
        <v>0</v>
      </c>
      <c r="Q1486" t="b">
        <v>0</v>
      </c>
      <c r="R1486" t="b">
        <v>1</v>
      </c>
      <c r="S1486">
        <v>40</v>
      </c>
      <c r="T1486">
        <v>30</v>
      </c>
      <c r="U1486">
        <v>0</v>
      </c>
      <c r="V1486" s="21" t="s">
        <v>49</v>
      </c>
      <c r="W1486">
        <v>1000</v>
      </c>
      <c r="X1486">
        <v>100</v>
      </c>
      <c r="Y1486" t="b">
        <v>0</v>
      </c>
      <c r="Z1486">
        <v>80</v>
      </c>
      <c r="AA1486">
        <v>1</v>
      </c>
      <c r="AB1486">
        <v>105</v>
      </c>
      <c r="AC1486">
        <v>60</v>
      </c>
      <c r="AD1486">
        <v>0.05</v>
      </c>
      <c r="AE1486" t="b">
        <v>1</v>
      </c>
      <c r="AF1486" s="21" t="s">
        <v>724</v>
      </c>
      <c r="AG1486">
        <v>5</v>
      </c>
      <c r="AH1486">
        <v>9</v>
      </c>
      <c r="AI1486">
        <v>10</v>
      </c>
      <c r="AJ1486">
        <v>10</v>
      </c>
      <c r="AK1486" s="21" t="s">
        <v>48</v>
      </c>
      <c r="AL1486" t="b">
        <v>0</v>
      </c>
      <c r="AM1486" t="b">
        <v>0</v>
      </c>
      <c r="AN1486">
        <v>100</v>
      </c>
      <c r="AO1486">
        <v>650</v>
      </c>
      <c r="AP1486">
        <v>800</v>
      </c>
      <c r="AQ1486" s="21" t="s">
        <v>273</v>
      </c>
      <c r="AR1486" s="21"/>
      <c r="AS1486" t="b">
        <v>0</v>
      </c>
      <c r="AT1486" s="21"/>
      <c r="AU1486" s="21"/>
      <c r="AV1486" s="21" t="s">
        <v>270</v>
      </c>
      <c r="AW1486" s="21"/>
      <c r="AX1486" s="21" t="s">
        <v>515</v>
      </c>
      <c r="AY1486" s="21" t="s">
        <v>514</v>
      </c>
      <c r="AZ1486">
        <v>1</v>
      </c>
      <c r="BB1486" s="21"/>
      <c r="BC1486">
        <v>255</v>
      </c>
      <c r="BI1486" s="21"/>
    </row>
    <row r="1487" spans="1:62" x14ac:dyDescent="0.25">
      <c r="A1487" t="str">
        <f>VLOOKUP(ObjectiveData[[#This Row],[Template ID]],ID_Conversion[],3,FALSE)</f>
        <v>VMAT</v>
      </c>
      <c r="B1487" t="str">
        <f>VLOOKUP(ObjectiveData[[#This Row],[Template ID]],ID_Conversion[],6,FALSE)</f>
        <v>ANAL</v>
      </c>
      <c r="C1487" s="15">
        <f>VLOOKUP(ObjectiveData[[#This Row],[Last Modified]],Date_Conversion[],13,FALSE)</f>
        <v>43138.451701388891</v>
      </c>
      <c r="D1487" s="15" t="str">
        <f>VLOOKUP(ObjectiveData[[#This Row],[Template ID]],ObjectiveFiles[],3,FALSE)</f>
        <v>ObjectiveTemplate_1552.xml</v>
      </c>
      <c r="E1487">
        <v>1.7</v>
      </c>
      <c r="F1487" s="21" t="s">
        <v>182</v>
      </c>
      <c r="G1487" s="21" t="s">
        <v>9</v>
      </c>
      <c r="H1487" s="21" t="s">
        <v>14</v>
      </c>
      <c r="I1487" s="21"/>
      <c r="J1487" s="21"/>
      <c r="K1487" s="21" t="s">
        <v>23</v>
      </c>
      <c r="L1487" s="21"/>
      <c r="M1487" s="21" t="s">
        <v>795</v>
      </c>
      <c r="N1487" s="21" t="s">
        <v>575</v>
      </c>
      <c r="O1487" s="21" t="s">
        <v>41</v>
      </c>
      <c r="P1487" t="b">
        <v>0</v>
      </c>
      <c r="Q1487" t="b">
        <v>0</v>
      </c>
      <c r="R1487" t="b">
        <v>1</v>
      </c>
      <c r="S1487">
        <v>40</v>
      </c>
      <c r="T1487">
        <v>30</v>
      </c>
      <c r="U1487">
        <v>0</v>
      </c>
      <c r="V1487" s="21" t="s">
        <v>49</v>
      </c>
      <c r="W1487">
        <v>1000</v>
      </c>
      <c r="X1487">
        <v>100</v>
      </c>
      <c r="Y1487" t="b">
        <v>0</v>
      </c>
      <c r="Z1487">
        <v>80</v>
      </c>
      <c r="AA1487">
        <v>1</v>
      </c>
      <c r="AB1487">
        <v>105</v>
      </c>
      <c r="AC1487">
        <v>60</v>
      </c>
      <c r="AD1487">
        <v>0.05</v>
      </c>
      <c r="AE1487" t="b">
        <v>1</v>
      </c>
      <c r="AF1487" s="21" t="s">
        <v>724</v>
      </c>
      <c r="AG1487">
        <v>5</v>
      </c>
      <c r="AH1487">
        <v>9</v>
      </c>
      <c r="AI1487">
        <v>10</v>
      </c>
      <c r="AJ1487">
        <v>10</v>
      </c>
      <c r="AK1487" s="21" t="s">
        <v>48</v>
      </c>
      <c r="AL1487" t="b">
        <v>0</v>
      </c>
      <c r="AM1487" t="b">
        <v>0</v>
      </c>
      <c r="AN1487">
        <v>100</v>
      </c>
      <c r="AO1487">
        <v>650</v>
      </c>
      <c r="AP1487">
        <v>800</v>
      </c>
      <c r="AQ1487" s="21" t="s">
        <v>212</v>
      </c>
      <c r="AR1487" s="21"/>
      <c r="AS1487" t="b">
        <v>0</v>
      </c>
      <c r="AT1487" s="21"/>
      <c r="AU1487" s="21"/>
      <c r="AV1487" s="21" t="s">
        <v>244</v>
      </c>
      <c r="AW1487" s="21"/>
      <c r="AX1487" s="21" t="s">
        <v>576</v>
      </c>
      <c r="AY1487" s="21" t="s">
        <v>514</v>
      </c>
      <c r="AZ1487">
        <v>1</v>
      </c>
      <c r="BB1487" s="21"/>
      <c r="BC1487">
        <v>16776960</v>
      </c>
      <c r="BI1487" s="21"/>
    </row>
    <row r="1488" spans="1:62" x14ac:dyDescent="0.25">
      <c r="A1488" t="str">
        <f>VLOOKUP(ObjectiveData[[#This Row],[Template ID]],ID_Conversion[],3,FALSE)</f>
        <v>VMAT</v>
      </c>
      <c r="B1488" t="str">
        <f>VLOOKUP(ObjectiveData[[#This Row],[Template ID]],ID_Conversion[],6,FALSE)</f>
        <v>ANAL</v>
      </c>
      <c r="C1488" s="15">
        <f>VLOOKUP(ObjectiveData[[#This Row],[Last Modified]],Date_Conversion[],13,FALSE)</f>
        <v>43138.451701388891</v>
      </c>
      <c r="D1488" s="15" t="str">
        <f>VLOOKUP(ObjectiveData[[#This Row],[Template ID]],ObjectiveFiles[],3,FALSE)</f>
        <v>ObjectiveTemplate_1552.xml</v>
      </c>
      <c r="E1488">
        <v>1.7</v>
      </c>
      <c r="F1488" s="21" t="s">
        <v>182</v>
      </c>
      <c r="G1488" s="21" t="s">
        <v>9</v>
      </c>
      <c r="H1488" s="21" t="s">
        <v>14</v>
      </c>
      <c r="I1488" s="21"/>
      <c r="J1488" s="21"/>
      <c r="K1488" s="21" t="s">
        <v>23</v>
      </c>
      <c r="L1488" s="21"/>
      <c r="M1488" s="21" t="s">
        <v>795</v>
      </c>
      <c r="N1488" s="21" t="s">
        <v>575</v>
      </c>
      <c r="O1488" s="21" t="s">
        <v>41</v>
      </c>
      <c r="P1488" t="b">
        <v>0</v>
      </c>
      <c r="Q1488" t="b">
        <v>0</v>
      </c>
      <c r="R1488" t="b">
        <v>1</v>
      </c>
      <c r="S1488">
        <v>40</v>
      </c>
      <c r="T1488">
        <v>30</v>
      </c>
      <c r="U1488">
        <v>0</v>
      </c>
      <c r="V1488" s="21" t="s">
        <v>49</v>
      </c>
      <c r="W1488">
        <v>1000</v>
      </c>
      <c r="X1488">
        <v>100</v>
      </c>
      <c r="Y1488" t="b">
        <v>0</v>
      </c>
      <c r="Z1488">
        <v>80</v>
      </c>
      <c r="AA1488">
        <v>1</v>
      </c>
      <c r="AB1488">
        <v>105</v>
      </c>
      <c r="AC1488">
        <v>60</v>
      </c>
      <c r="AD1488">
        <v>0.05</v>
      </c>
      <c r="AE1488" t="b">
        <v>1</v>
      </c>
      <c r="AF1488" s="21" t="s">
        <v>724</v>
      </c>
      <c r="AG1488">
        <v>5</v>
      </c>
      <c r="AH1488">
        <v>9</v>
      </c>
      <c r="AI1488">
        <v>10</v>
      </c>
      <c r="AJ1488">
        <v>10</v>
      </c>
      <c r="AK1488" s="21" t="s">
        <v>48</v>
      </c>
      <c r="AL1488" t="b">
        <v>0</v>
      </c>
      <c r="AM1488" t="b">
        <v>0</v>
      </c>
      <c r="AN1488">
        <v>100</v>
      </c>
      <c r="AO1488">
        <v>650</v>
      </c>
      <c r="AP1488">
        <v>800</v>
      </c>
      <c r="AQ1488" s="21" t="s">
        <v>424</v>
      </c>
      <c r="AR1488" s="21"/>
      <c r="AS1488" t="b">
        <v>0</v>
      </c>
      <c r="AT1488" s="21"/>
      <c r="AU1488" s="21"/>
      <c r="AV1488" s="21" t="s">
        <v>48</v>
      </c>
      <c r="AW1488" s="21"/>
      <c r="AX1488" s="21" t="s">
        <v>539</v>
      </c>
      <c r="AY1488" s="21" t="s">
        <v>514</v>
      </c>
      <c r="AZ1488">
        <v>1</v>
      </c>
      <c r="BB1488" s="21"/>
      <c r="BC1488">
        <v>8421631</v>
      </c>
      <c r="BI1488" s="21"/>
    </row>
    <row r="1489" spans="1:62" x14ac:dyDescent="0.25">
      <c r="A1489" t="str">
        <f>VLOOKUP(ObjectiveData[[#This Row],[Template ID]],ID_Conversion[],3,FALSE)</f>
        <v>VMAT</v>
      </c>
      <c r="B1489" t="str">
        <f>VLOOKUP(ObjectiveData[[#This Row],[Template ID]],ID_Conversion[],6,FALSE)</f>
        <v>ANAL</v>
      </c>
      <c r="C1489" s="15">
        <f>VLOOKUP(ObjectiveData[[#This Row],[Last Modified]],Date_Conversion[],13,FALSE)</f>
        <v>43138.451701388891</v>
      </c>
      <c r="D1489" s="15" t="str">
        <f>VLOOKUP(ObjectiveData[[#This Row],[Template ID]],ObjectiveFiles[],3,FALSE)</f>
        <v>ObjectiveTemplate_1552.xml</v>
      </c>
      <c r="E1489">
        <v>1.7</v>
      </c>
      <c r="F1489" s="21" t="s">
        <v>182</v>
      </c>
      <c r="G1489" s="21" t="s">
        <v>9</v>
      </c>
      <c r="H1489" s="21" t="s">
        <v>14</v>
      </c>
      <c r="I1489" s="21"/>
      <c r="J1489" s="21"/>
      <c r="K1489" s="21" t="s">
        <v>23</v>
      </c>
      <c r="L1489" s="21"/>
      <c r="M1489" s="21" t="s">
        <v>795</v>
      </c>
      <c r="N1489" s="21" t="s">
        <v>575</v>
      </c>
      <c r="O1489" s="21" t="s">
        <v>41</v>
      </c>
      <c r="P1489" t="b">
        <v>0</v>
      </c>
      <c r="Q1489" t="b">
        <v>0</v>
      </c>
      <c r="R1489" t="b">
        <v>1</v>
      </c>
      <c r="S1489">
        <v>40</v>
      </c>
      <c r="T1489">
        <v>30</v>
      </c>
      <c r="U1489">
        <v>0</v>
      </c>
      <c r="V1489" s="21" t="s">
        <v>49</v>
      </c>
      <c r="W1489">
        <v>1000</v>
      </c>
      <c r="X1489">
        <v>100</v>
      </c>
      <c r="Y1489" t="b">
        <v>0</v>
      </c>
      <c r="Z1489">
        <v>80</v>
      </c>
      <c r="AA1489">
        <v>1</v>
      </c>
      <c r="AB1489">
        <v>105</v>
      </c>
      <c r="AC1489">
        <v>60</v>
      </c>
      <c r="AD1489">
        <v>0.05</v>
      </c>
      <c r="AE1489" t="b">
        <v>1</v>
      </c>
      <c r="AF1489" s="21" t="s">
        <v>724</v>
      </c>
      <c r="AG1489">
        <v>5</v>
      </c>
      <c r="AH1489">
        <v>9</v>
      </c>
      <c r="AI1489">
        <v>10</v>
      </c>
      <c r="AJ1489">
        <v>10</v>
      </c>
      <c r="AK1489" s="21" t="s">
        <v>48</v>
      </c>
      <c r="AL1489" t="b">
        <v>0</v>
      </c>
      <c r="AM1489" t="b">
        <v>0</v>
      </c>
      <c r="AN1489">
        <v>100</v>
      </c>
      <c r="AO1489">
        <v>650</v>
      </c>
      <c r="AP1489">
        <v>800</v>
      </c>
      <c r="AQ1489" s="21" t="s">
        <v>442</v>
      </c>
      <c r="AR1489" s="21"/>
      <c r="AS1489" t="b">
        <v>0</v>
      </c>
      <c r="AT1489" s="21"/>
      <c r="AU1489" s="21"/>
      <c r="AV1489" s="21" t="s">
        <v>48</v>
      </c>
      <c r="AW1489" s="21"/>
      <c r="AX1489" s="21" t="s">
        <v>748</v>
      </c>
      <c r="AY1489" s="21" t="s">
        <v>577</v>
      </c>
      <c r="AZ1489">
        <v>3.8</v>
      </c>
      <c r="BB1489" s="21"/>
      <c r="BC1489">
        <v>16711680</v>
      </c>
      <c r="BI1489" s="21"/>
    </row>
    <row r="1490" spans="1:62" x14ac:dyDescent="0.25">
      <c r="A1490" t="str">
        <f>VLOOKUP(ObjectiveData[[#This Row],[Template ID]],ID_Conversion[],3,FALSE)</f>
        <v>VMAT</v>
      </c>
      <c r="B1490" t="str">
        <f>VLOOKUP(ObjectiveData[[#This Row],[Template ID]],ID_Conversion[],6,FALSE)</f>
        <v>ANAL</v>
      </c>
      <c r="C1490" s="15">
        <f>VLOOKUP(ObjectiveData[[#This Row],[Last Modified]],Date_Conversion[],13,FALSE)</f>
        <v>43138.451701388891</v>
      </c>
      <c r="D1490" s="15" t="str">
        <f>VLOOKUP(ObjectiveData[[#This Row],[Template ID]],ObjectiveFiles[],3,FALSE)</f>
        <v>ObjectiveTemplate_1552.xml</v>
      </c>
      <c r="E1490">
        <v>1.7</v>
      </c>
      <c r="F1490" s="21" t="s">
        <v>182</v>
      </c>
      <c r="G1490" s="21" t="s">
        <v>9</v>
      </c>
      <c r="H1490" s="21" t="s">
        <v>14</v>
      </c>
      <c r="I1490" s="21"/>
      <c r="J1490" s="21"/>
      <c r="K1490" s="21" t="s">
        <v>23</v>
      </c>
      <c r="L1490" s="21"/>
      <c r="M1490" s="21" t="s">
        <v>795</v>
      </c>
      <c r="N1490" s="21" t="s">
        <v>575</v>
      </c>
      <c r="O1490" s="21" t="s">
        <v>41</v>
      </c>
      <c r="P1490" t="b">
        <v>0</v>
      </c>
      <c r="Q1490" t="b">
        <v>0</v>
      </c>
      <c r="R1490" t="b">
        <v>1</v>
      </c>
      <c r="S1490">
        <v>40</v>
      </c>
      <c r="T1490">
        <v>30</v>
      </c>
      <c r="U1490">
        <v>0</v>
      </c>
      <c r="V1490" s="21" t="s">
        <v>49</v>
      </c>
      <c r="W1490">
        <v>1000</v>
      </c>
      <c r="X1490">
        <v>100</v>
      </c>
      <c r="Y1490" t="b">
        <v>0</v>
      </c>
      <c r="Z1490">
        <v>80</v>
      </c>
      <c r="AA1490">
        <v>1</v>
      </c>
      <c r="AB1490">
        <v>105</v>
      </c>
      <c r="AC1490">
        <v>60</v>
      </c>
      <c r="AD1490">
        <v>0.05</v>
      </c>
      <c r="AE1490" t="b">
        <v>1</v>
      </c>
      <c r="AF1490" s="21" t="s">
        <v>724</v>
      </c>
      <c r="AG1490">
        <v>5</v>
      </c>
      <c r="AH1490">
        <v>9</v>
      </c>
      <c r="AI1490">
        <v>10</v>
      </c>
      <c r="AJ1490">
        <v>10</v>
      </c>
      <c r="AK1490" s="21" t="s">
        <v>48</v>
      </c>
      <c r="AL1490" t="b">
        <v>0</v>
      </c>
      <c r="AM1490" t="b">
        <v>0</v>
      </c>
      <c r="AN1490">
        <v>100</v>
      </c>
      <c r="AO1490">
        <v>650</v>
      </c>
      <c r="AP1490">
        <v>800</v>
      </c>
      <c r="AQ1490" s="21" t="s">
        <v>304</v>
      </c>
      <c r="AR1490" s="21"/>
      <c r="AS1490" t="b">
        <v>0</v>
      </c>
      <c r="AT1490" s="21"/>
      <c r="AU1490" s="21"/>
      <c r="AV1490" s="21" t="s">
        <v>48</v>
      </c>
      <c r="AW1490" s="21"/>
      <c r="AX1490" s="21" t="s">
        <v>748</v>
      </c>
      <c r="AY1490" s="21" t="s">
        <v>577</v>
      </c>
      <c r="AZ1490">
        <v>3.8</v>
      </c>
      <c r="BB1490" s="21"/>
      <c r="BC1490">
        <v>16711680</v>
      </c>
      <c r="BI1490" s="21"/>
    </row>
    <row r="1491" spans="1:62" x14ac:dyDescent="0.25">
      <c r="A1491" t="str">
        <f>VLOOKUP(ObjectiveData[[#This Row],[Template ID]],ID_Conversion[],3,FALSE)</f>
        <v>VMAT</v>
      </c>
      <c r="B1491" t="str">
        <f>VLOOKUP(ObjectiveData[[#This Row],[Template ID]],ID_Conversion[],6,FALSE)</f>
        <v>ANAL</v>
      </c>
      <c r="C1491" s="15">
        <f>VLOOKUP(ObjectiveData[[#This Row],[Last Modified]],Date_Conversion[],13,FALSE)</f>
        <v>43138.451701388891</v>
      </c>
      <c r="D1491" s="15" t="str">
        <f>VLOOKUP(ObjectiveData[[#This Row],[Template ID]],ObjectiveFiles[],3,FALSE)</f>
        <v>ObjectiveTemplate_1552.xml</v>
      </c>
      <c r="E1491">
        <v>1.7</v>
      </c>
      <c r="F1491" s="21" t="s">
        <v>182</v>
      </c>
      <c r="G1491" s="21" t="s">
        <v>9</v>
      </c>
      <c r="H1491" s="21" t="s">
        <v>14</v>
      </c>
      <c r="I1491" s="21"/>
      <c r="J1491" s="21"/>
      <c r="K1491" s="21" t="s">
        <v>23</v>
      </c>
      <c r="L1491" s="21"/>
      <c r="M1491" s="21" t="s">
        <v>795</v>
      </c>
      <c r="N1491" s="21" t="s">
        <v>575</v>
      </c>
      <c r="O1491" s="21" t="s">
        <v>41</v>
      </c>
      <c r="P1491" t="b">
        <v>0</v>
      </c>
      <c r="Q1491" t="b">
        <v>0</v>
      </c>
      <c r="R1491" t="b">
        <v>1</v>
      </c>
      <c r="S1491">
        <v>40</v>
      </c>
      <c r="T1491">
        <v>30</v>
      </c>
      <c r="U1491">
        <v>0</v>
      </c>
      <c r="V1491" s="21" t="s">
        <v>49</v>
      </c>
      <c r="W1491">
        <v>1000</v>
      </c>
      <c r="X1491">
        <v>100</v>
      </c>
      <c r="Y1491" t="b">
        <v>0</v>
      </c>
      <c r="Z1491">
        <v>80</v>
      </c>
      <c r="AA1491">
        <v>1</v>
      </c>
      <c r="AB1491">
        <v>105</v>
      </c>
      <c r="AC1491">
        <v>60</v>
      </c>
      <c r="AD1491">
        <v>0.05</v>
      </c>
      <c r="AE1491" t="b">
        <v>1</v>
      </c>
      <c r="AF1491" s="21" t="s">
        <v>724</v>
      </c>
      <c r="AG1491">
        <v>5</v>
      </c>
      <c r="AH1491">
        <v>9</v>
      </c>
      <c r="AI1491">
        <v>10</v>
      </c>
      <c r="AJ1491">
        <v>10</v>
      </c>
      <c r="AK1491" s="21" t="s">
        <v>48</v>
      </c>
      <c r="AL1491" t="b">
        <v>0</v>
      </c>
      <c r="AM1491" t="b">
        <v>0</v>
      </c>
      <c r="AN1491">
        <v>100</v>
      </c>
      <c r="AO1491">
        <v>650</v>
      </c>
      <c r="AP1491">
        <v>800</v>
      </c>
      <c r="AQ1491" s="21" t="s">
        <v>445</v>
      </c>
      <c r="AR1491" s="21"/>
      <c r="AS1491" t="b">
        <v>0</v>
      </c>
      <c r="AT1491" s="21"/>
      <c r="AU1491" s="21"/>
      <c r="AV1491" s="21" t="s">
        <v>501</v>
      </c>
      <c r="AW1491" s="21"/>
      <c r="AX1491" s="21" t="s">
        <v>777</v>
      </c>
      <c r="AY1491" s="21" t="s">
        <v>507</v>
      </c>
      <c r="AZ1491">
        <v>3.2</v>
      </c>
      <c r="BB1491" s="21"/>
      <c r="BC1491">
        <v>8454143</v>
      </c>
      <c r="BD1491">
        <v>0</v>
      </c>
      <c r="BE1491">
        <v>0</v>
      </c>
      <c r="BF1491">
        <v>20</v>
      </c>
      <c r="BG1491">
        <v>50</v>
      </c>
      <c r="BH1491">
        <v>50</v>
      </c>
      <c r="BI1491" s="21"/>
      <c r="BJ1491">
        <v>0</v>
      </c>
    </row>
    <row r="1492" spans="1:62" x14ac:dyDescent="0.25">
      <c r="A1492" t="str">
        <f>VLOOKUP(ObjectiveData[[#This Row],[Template ID]],ID_Conversion[],3,FALSE)</f>
        <v>VMAT</v>
      </c>
      <c r="B1492" t="str">
        <f>VLOOKUP(ObjectiveData[[#This Row],[Template ID]],ID_Conversion[],6,FALSE)</f>
        <v>ANAL</v>
      </c>
      <c r="C1492" s="15">
        <f>VLOOKUP(ObjectiveData[[#This Row],[Last Modified]],Date_Conversion[],13,FALSE)</f>
        <v>43138.451701388891</v>
      </c>
      <c r="D1492" s="15" t="str">
        <f>VLOOKUP(ObjectiveData[[#This Row],[Template ID]],ObjectiveFiles[],3,FALSE)</f>
        <v>ObjectiveTemplate_1552.xml</v>
      </c>
      <c r="E1492">
        <v>1.7</v>
      </c>
      <c r="F1492" s="21" t="s">
        <v>182</v>
      </c>
      <c r="G1492" s="21" t="s">
        <v>9</v>
      </c>
      <c r="H1492" s="21" t="s">
        <v>14</v>
      </c>
      <c r="I1492" s="21"/>
      <c r="J1492" s="21"/>
      <c r="K1492" s="21" t="s">
        <v>23</v>
      </c>
      <c r="L1492" s="21"/>
      <c r="M1492" s="21" t="s">
        <v>795</v>
      </c>
      <c r="N1492" s="21" t="s">
        <v>575</v>
      </c>
      <c r="O1492" s="21" t="s">
        <v>41</v>
      </c>
      <c r="P1492" t="b">
        <v>0</v>
      </c>
      <c r="Q1492" t="b">
        <v>0</v>
      </c>
      <c r="R1492" t="b">
        <v>1</v>
      </c>
      <c r="S1492">
        <v>40</v>
      </c>
      <c r="T1492">
        <v>30</v>
      </c>
      <c r="U1492">
        <v>0</v>
      </c>
      <c r="V1492" s="21" t="s">
        <v>49</v>
      </c>
      <c r="W1492">
        <v>1000</v>
      </c>
      <c r="X1492">
        <v>100</v>
      </c>
      <c r="Y1492" t="b">
        <v>0</v>
      </c>
      <c r="Z1492">
        <v>80</v>
      </c>
      <c r="AA1492">
        <v>1</v>
      </c>
      <c r="AB1492">
        <v>105</v>
      </c>
      <c r="AC1492">
        <v>60</v>
      </c>
      <c r="AD1492">
        <v>0.05</v>
      </c>
      <c r="AE1492" t="b">
        <v>1</v>
      </c>
      <c r="AF1492" s="21" t="s">
        <v>724</v>
      </c>
      <c r="AG1492">
        <v>5</v>
      </c>
      <c r="AH1492">
        <v>9</v>
      </c>
      <c r="AI1492">
        <v>10</v>
      </c>
      <c r="AJ1492">
        <v>10</v>
      </c>
      <c r="AK1492" s="21" t="s">
        <v>48</v>
      </c>
      <c r="AL1492" t="b">
        <v>0</v>
      </c>
      <c r="AM1492" t="b">
        <v>0</v>
      </c>
      <c r="AN1492">
        <v>100</v>
      </c>
      <c r="AO1492">
        <v>650</v>
      </c>
      <c r="AP1492">
        <v>800</v>
      </c>
      <c r="AQ1492" s="21" t="s">
        <v>445</v>
      </c>
      <c r="AR1492" s="21"/>
      <c r="AS1492" t="b">
        <v>0</v>
      </c>
      <c r="AT1492" s="21"/>
      <c r="AU1492" s="21"/>
      <c r="AV1492" s="21" t="s">
        <v>501</v>
      </c>
      <c r="AW1492" s="21"/>
      <c r="AX1492" s="21" t="s">
        <v>777</v>
      </c>
      <c r="AY1492" s="21" t="s">
        <v>507</v>
      </c>
      <c r="AZ1492">
        <v>3.2</v>
      </c>
      <c r="BB1492" s="21"/>
      <c r="BC1492">
        <v>8454143</v>
      </c>
      <c r="BD1492">
        <v>0</v>
      </c>
      <c r="BE1492">
        <v>0</v>
      </c>
      <c r="BF1492">
        <v>30</v>
      </c>
      <c r="BG1492">
        <v>25</v>
      </c>
      <c r="BH1492">
        <v>50</v>
      </c>
      <c r="BI1492" s="21"/>
      <c r="BJ1492">
        <v>0</v>
      </c>
    </row>
    <row r="1493" spans="1:62" x14ac:dyDescent="0.25">
      <c r="A1493" t="str">
        <f>VLOOKUP(ObjectiveData[[#This Row],[Template ID]],ID_Conversion[],3,FALSE)</f>
        <v>VMAT</v>
      </c>
      <c r="B1493" t="str">
        <f>VLOOKUP(ObjectiveData[[#This Row],[Template ID]],ID_Conversion[],6,FALSE)</f>
        <v>ANAL</v>
      </c>
      <c r="C1493" s="15">
        <f>VLOOKUP(ObjectiveData[[#This Row],[Last Modified]],Date_Conversion[],13,FALSE)</f>
        <v>43138.451701388891</v>
      </c>
      <c r="D1493" s="15" t="str">
        <f>VLOOKUP(ObjectiveData[[#This Row],[Template ID]],ObjectiveFiles[],3,FALSE)</f>
        <v>ObjectiveTemplate_1552.xml</v>
      </c>
      <c r="E1493">
        <v>1.7</v>
      </c>
      <c r="F1493" s="21" t="s">
        <v>182</v>
      </c>
      <c r="G1493" s="21" t="s">
        <v>9</v>
      </c>
      <c r="H1493" s="21" t="s">
        <v>14</v>
      </c>
      <c r="I1493" s="21"/>
      <c r="J1493" s="21"/>
      <c r="K1493" s="21" t="s">
        <v>23</v>
      </c>
      <c r="L1493" s="21"/>
      <c r="M1493" s="21" t="s">
        <v>795</v>
      </c>
      <c r="N1493" s="21" t="s">
        <v>575</v>
      </c>
      <c r="O1493" s="21" t="s">
        <v>41</v>
      </c>
      <c r="P1493" t="b">
        <v>0</v>
      </c>
      <c r="Q1493" t="b">
        <v>0</v>
      </c>
      <c r="R1493" t="b">
        <v>1</v>
      </c>
      <c r="S1493">
        <v>40</v>
      </c>
      <c r="T1493">
        <v>30</v>
      </c>
      <c r="U1493">
        <v>0</v>
      </c>
      <c r="V1493" s="21" t="s">
        <v>49</v>
      </c>
      <c r="W1493">
        <v>1000</v>
      </c>
      <c r="X1493">
        <v>100</v>
      </c>
      <c r="Y1493" t="b">
        <v>0</v>
      </c>
      <c r="Z1493">
        <v>80</v>
      </c>
      <c r="AA1493">
        <v>1</v>
      </c>
      <c r="AB1493">
        <v>105</v>
      </c>
      <c r="AC1493">
        <v>60</v>
      </c>
      <c r="AD1493">
        <v>0.05</v>
      </c>
      <c r="AE1493" t="b">
        <v>1</v>
      </c>
      <c r="AF1493" s="21" t="s">
        <v>724</v>
      </c>
      <c r="AG1493">
        <v>5</v>
      </c>
      <c r="AH1493">
        <v>9</v>
      </c>
      <c r="AI1493">
        <v>10</v>
      </c>
      <c r="AJ1493">
        <v>10</v>
      </c>
      <c r="AK1493" s="21" t="s">
        <v>48</v>
      </c>
      <c r="AL1493" t="b">
        <v>0</v>
      </c>
      <c r="AM1493" t="b">
        <v>0</v>
      </c>
      <c r="AN1493">
        <v>100</v>
      </c>
      <c r="AO1493">
        <v>650</v>
      </c>
      <c r="AP1493">
        <v>800</v>
      </c>
      <c r="AQ1493" s="21" t="s">
        <v>445</v>
      </c>
      <c r="AR1493" s="21"/>
      <c r="AS1493" t="b">
        <v>0</v>
      </c>
      <c r="AT1493" s="21"/>
      <c r="AU1493" s="21"/>
      <c r="AV1493" s="21" t="s">
        <v>501</v>
      </c>
      <c r="AW1493" s="21"/>
      <c r="AX1493" s="21" t="s">
        <v>777</v>
      </c>
      <c r="AY1493" s="21" t="s">
        <v>507</v>
      </c>
      <c r="AZ1493">
        <v>3.2</v>
      </c>
      <c r="BB1493" s="21"/>
      <c r="BC1493">
        <v>8454143</v>
      </c>
      <c r="BD1493">
        <v>0</v>
      </c>
      <c r="BE1493">
        <v>0</v>
      </c>
      <c r="BF1493">
        <v>33</v>
      </c>
      <c r="BG1493">
        <v>10</v>
      </c>
      <c r="BH1493">
        <v>50</v>
      </c>
      <c r="BI1493" s="21"/>
      <c r="BJ1493">
        <v>0</v>
      </c>
    </row>
    <row r="1494" spans="1:62" x14ac:dyDescent="0.25">
      <c r="A1494" t="str">
        <f>VLOOKUP(ObjectiveData[[#This Row],[Template ID]],ID_Conversion[],3,FALSE)</f>
        <v>VMAT</v>
      </c>
      <c r="B1494" t="str">
        <f>VLOOKUP(ObjectiveData[[#This Row],[Template ID]],ID_Conversion[],6,FALSE)</f>
        <v>ANAL</v>
      </c>
      <c r="C1494" s="15">
        <f>VLOOKUP(ObjectiveData[[#This Row],[Last Modified]],Date_Conversion[],13,FALSE)</f>
        <v>43138.451701388891</v>
      </c>
      <c r="D1494" s="15" t="str">
        <f>VLOOKUP(ObjectiveData[[#This Row],[Template ID]],ObjectiveFiles[],3,FALSE)</f>
        <v>ObjectiveTemplate_1552.xml</v>
      </c>
      <c r="E1494">
        <v>1.7</v>
      </c>
      <c r="F1494" s="21" t="s">
        <v>182</v>
      </c>
      <c r="G1494" s="21" t="s">
        <v>9</v>
      </c>
      <c r="H1494" s="21" t="s">
        <v>14</v>
      </c>
      <c r="I1494" s="21"/>
      <c r="J1494" s="21"/>
      <c r="K1494" s="21" t="s">
        <v>23</v>
      </c>
      <c r="L1494" s="21"/>
      <c r="M1494" s="21" t="s">
        <v>795</v>
      </c>
      <c r="N1494" s="21" t="s">
        <v>575</v>
      </c>
      <c r="O1494" s="21" t="s">
        <v>41</v>
      </c>
      <c r="P1494" t="b">
        <v>0</v>
      </c>
      <c r="Q1494" t="b">
        <v>0</v>
      </c>
      <c r="R1494" t="b">
        <v>1</v>
      </c>
      <c r="S1494">
        <v>40</v>
      </c>
      <c r="T1494">
        <v>30</v>
      </c>
      <c r="U1494">
        <v>0</v>
      </c>
      <c r="V1494" s="21" t="s">
        <v>49</v>
      </c>
      <c r="W1494">
        <v>1000</v>
      </c>
      <c r="X1494">
        <v>100</v>
      </c>
      <c r="Y1494" t="b">
        <v>0</v>
      </c>
      <c r="Z1494">
        <v>80</v>
      </c>
      <c r="AA1494">
        <v>1</v>
      </c>
      <c r="AB1494">
        <v>105</v>
      </c>
      <c r="AC1494">
        <v>60</v>
      </c>
      <c r="AD1494">
        <v>0.05</v>
      </c>
      <c r="AE1494" t="b">
        <v>1</v>
      </c>
      <c r="AF1494" s="21" t="s">
        <v>724</v>
      </c>
      <c r="AG1494">
        <v>5</v>
      </c>
      <c r="AH1494">
        <v>9</v>
      </c>
      <c r="AI1494">
        <v>10</v>
      </c>
      <c r="AJ1494">
        <v>10</v>
      </c>
      <c r="AK1494" s="21" t="s">
        <v>48</v>
      </c>
      <c r="AL1494" t="b">
        <v>0</v>
      </c>
      <c r="AM1494" t="b">
        <v>0</v>
      </c>
      <c r="AN1494">
        <v>100</v>
      </c>
      <c r="AO1494">
        <v>650</v>
      </c>
      <c r="AP1494">
        <v>800</v>
      </c>
      <c r="AQ1494" s="21" t="s">
        <v>445</v>
      </c>
      <c r="AR1494" s="21"/>
      <c r="AS1494" t="b">
        <v>0</v>
      </c>
      <c r="AT1494" s="21"/>
      <c r="AU1494" s="21"/>
      <c r="AV1494" s="21" t="s">
        <v>501</v>
      </c>
      <c r="AW1494" s="21"/>
      <c r="AX1494" s="21" t="s">
        <v>777</v>
      </c>
      <c r="AY1494" s="21" t="s">
        <v>507</v>
      </c>
      <c r="AZ1494">
        <v>3.2</v>
      </c>
      <c r="BB1494" s="21"/>
      <c r="BC1494">
        <v>8454143</v>
      </c>
      <c r="BD1494">
        <v>0</v>
      </c>
      <c r="BE1494">
        <v>0</v>
      </c>
      <c r="BF1494">
        <v>36</v>
      </c>
      <c r="BG1494">
        <v>0</v>
      </c>
      <c r="BH1494">
        <v>50</v>
      </c>
      <c r="BI1494" s="21"/>
      <c r="BJ1494">
        <v>0</v>
      </c>
    </row>
    <row r="1495" spans="1:62" x14ac:dyDescent="0.25">
      <c r="A1495" t="str">
        <f>VLOOKUP(ObjectiveData[[#This Row],[Template ID]],ID_Conversion[],3,FALSE)</f>
        <v>VMAT</v>
      </c>
      <c r="B1495" t="str">
        <f>VLOOKUP(ObjectiveData[[#This Row],[Template ID]],ID_Conversion[],6,FALSE)</f>
        <v>ANAL</v>
      </c>
      <c r="C1495" s="15">
        <f>VLOOKUP(ObjectiveData[[#This Row],[Last Modified]],Date_Conversion[],13,FALSE)</f>
        <v>43138.451701388891</v>
      </c>
      <c r="D1495" s="15" t="str">
        <f>VLOOKUP(ObjectiveData[[#This Row],[Template ID]],ObjectiveFiles[],3,FALSE)</f>
        <v>ObjectiveTemplate_1552.xml</v>
      </c>
      <c r="E1495">
        <v>1.7</v>
      </c>
      <c r="F1495" s="21" t="s">
        <v>182</v>
      </c>
      <c r="G1495" s="21" t="s">
        <v>9</v>
      </c>
      <c r="H1495" s="21" t="s">
        <v>14</v>
      </c>
      <c r="I1495" s="21"/>
      <c r="J1495" s="21"/>
      <c r="K1495" s="21" t="s">
        <v>23</v>
      </c>
      <c r="L1495" s="21"/>
      <c r="M1495" s="21" t="s">
        <v>795</v>
      </c>
      <c r="N1495" s="21" t="s">
        <v>575</v>
      </c>
      <c r="O1495" s="21" t="s">
        <v>41</v>
      </c>
      <c r="P1495" t="b">
        <v>0</v>
      </c>
      <c r="Q1495" t="b">
        <v>0</v>
      </c>
      <c r="R1495" t="b">
        <v>1</v>
      </c>
      <c r="S1495">
        <v>40</v>
      </c>
      <c r="T1495">
        <v>30</v>
      </c>
      <c r="U1495">
        <v>0</v>
      </c>
      <c r="V1495" s="21" t="s">
        <v>49</v>
      </c>
      <c r="W1495">
        <v>1000</v>
      </c>
      <c r="X1495">
        <v>100</v>
      </c>
      <c r="Y1495" t="b">
        <v>0</v>
      </c>
      <c r="Z1495">
        <v>80</v>
      </c>
      <c r="AA1495">
        <v>1</v>
      </c>
      <c r="AB1495">
        <v>105</v>
      </c>
      <c r="AC1495">
        <v>60</v>
      </c>
      <c r="AD1495">
        <v>0.05</v>
      </c>
      <c r="AE1495" t="b">
        <v>1</v>
      </c>
      <c r="AF1495" s="21" t="s">
        <v>724</v>
      </c>
      <c r="AG1495">
        <v>5</v>
      </c>
      <c r="AH1495">
        <v>9</v>
      </c>
      <c r="AI1495">
        <v>10</v>
      </c>
      <c r="AJ1495">
        <v>10</v>
      </c>
      <c r="AK1495" s="21" t="s">
        <v>48</v>
      </c>
      <c r="AL1495" t="b">
        <v>0</v>
      </c>
      <c r="AM1495" t="b">
        <v>0</v>
      </c>
      <c r="AN1495">
        <v>100</v>
      </c>
      <c r="AO1495">
        <v>650</v>
      </c>
      <c r="AP1495">
        <v>800</v>
      </c>
      <c r="AQ1495" s="21" t="s">
        <v>382</v>
      </c>
      <c r="AR1495" s="21"/>
      <c r="AS1495" t="b">
        <v>0</v>
      </c>
      <c r="AT1495" s="21"/>
      <c r="AU1495" s="21"/>
      <c r="AV1495" s="21" t="s">
        <v>375</v>
      </c>
      <c r="AW1495" s="21"/>
      <c r="AX1495" s="21" t="s">
        <v>539</v>
      </c>
      <c r="AY1495" s="21" t="s">
        <v>514</v>
      </c>
      <c r="AZ1495">
        <v>1</v>
      </c>
      <c r="BB1495" s="21"/>
      <c r="BC1495">
        <v>16711680</v>
      </c>
      <c r="BI1495" s="21"/>
    </row>
    <row r="1496" spans="1:62" x14ac:dyDescent="0.25">
      <c r="A1496" t="str">
        <f>VLOOKUP(ObjectiveData[[#This Row],[Template ID]],ID_Conversion[],3,FALSE)</f>
        <v>VMAT</v>
      </c>
      <c r="B1496" t="str">
        <f>VLOOKUP(ObjectiveData[[#This Row],[Template ID]],ID_Conversion[],6,FALSE)</f>
        <v>ANAL</v>
      </c>
      <c r="C1496" s="15">
        <f>VLOOKUP(ObjectiveData[[#This Row],[Last Modified]],Date_Conversion[],13,FALSE)</f>
        <v>43138.451701388891</v>
      </c>
      <c r="D1496" s="15" t="str">
        <f>VLOOKUP(ObjectiveData[[#This Row],[Template ID]],ObjectiveFiles[],3,FALSE)</f>
        <v>ObjectiveTemplate_1552.xml</v>
      </c>
      <c r="E1496">
        <v>1.7</v>
      </c>
      <c r="F1496" s="21" t="s">
        <v>182</v>
      </c>
      <c r="G1496" s="21" t="s">
        <v>9</v>
      </c>
      <c r="H1496" s="21" t="s">
        <v>14</v>
      </c>
      <c r="I1496" s="21"/>
      <c r="J1496" s="21"/>
      <c r="K1496" s="21" t="s">
        <v>23</v>
      </c>
      <c r="L1496" s="21"/>
      <c r="M1496" s="21" t="s">
        <v>795</v>
      </c>
      <c r="N1496" s="21" t="s">
        <v>575</v>
      </c>
      <c r="O1496" s="21" t="s">
        <v>41</v>
      </c>
      <c r="P1496" t="b">
        <v>0</v>
      </c>
      <c r="Q1496" t="b">
        <v>0</v>
      </c>
      <c r="R1496" t="b">
        <v>1</v>
      </c>
      <c r="S1496">
        <v>40</v>
      </c>
      <c r="T1496">
        <v>30</v>
      </c>
      <c r="U1496">
        <v>0</v>
      </c>
      <c r="V1496" s="21" t="s">
        <v>49</v>
      </c>
      <c r="W1496">
        <v>1000</v>
      </c>
      <c r="X1496">
        <v>100</v>
      </c>
      <c r="Y1496" t="b">
        <v>0</v>
      </c>
      <c r="Z1496">
        <v>80</v>
      </c>
      <c r="AA1496">
        <v>1</v>
      </c>
      <c r="AB1496">
        <v>105</v>
      </c>
      <c r="AC1496">
        <v>60</v>
      </c>
      <c r="AD1496">
        <v>0.05</v>
      </c>
      <c r="AE1496" t="b">
        <v>1</v>
      </c>
      <c r="AF1496" s="21" t="s">
        <v>724</v>
      </c>
      <c r="AG1496">
        <v>5</v>
      </c>
      <c r="AH1496">
        <v>9</v>
      </c>
      <c r="AI1496">
        <v>10</v>
      </c>
      <c r="AJ1496">
        <v>10</v>
      </c>
      <c r="AK1496" s="21" t="s">
        <v>48</v>
      </c>
      <c r="AL1496" t="b">
        <v>0</v>
      </c>
      <c r="AM1496" t="b">
        <v>0</v>
      </c>
      <c r="AN1496">
        <v>100</v>
      </c>
      <c r="AO1496">
        <v>650</v>
      </c>
      <c r="AP1496">
        <v>800</v>
      </c>
      <c r="AQ1496" s="21" t="s">
        <v>379</v>
      </c>
      <c r="AR1496" s="21"/>
      <c r="AS1496" t="b">
        <v>0</v>
      </c>
      <c r="AT1496" s="21"/>
      <c r="AU1496" s="21"/>
      <c r="AV1496" s="21" t="s">
        <v>375</v>
      </c>
      <c r="AW1496" s="21"/>
      <c r="AX1496" s="21" t="s">
        <v>578</v>
      </c>
      <c r="AY1496" s="21" t="s">
        <v>514</v>
      </c>
      <c r="AZ1496">
        <v>1</v>
      </c>
      <c r="BB1496" s="21"/>
      <c r="BC1496">
        <v>8519755</v>
      </c>
      <c r="BI1496" s="21"/>
    </row>
    <row r="1497" spans="1:62" x14ac:dyDescent="0.25">
      <c r="A1497" t="str">
        <f>VLOOKUP(ObjectiveData[[#This Row],[Template ID]],ID_Conversion[],3,FALSE)</f>
        <v>VMAT</v>
      </c>
      <c r="B1497" t="str">
        <f>VLOOKUP(ObjectiveData[[#This Row],[Template ID]],ID_Conversion[],6,FALSE)</f>
        <v>ANAL</v>
      </c>
      <c r="C1497" s="15">
        <f>VLOOKUP(ObjectiveData[[#This Row],[Last Modified]],Date_Conversion[],13,FALSE)</f>
        <v>43138.451701388891</v>
      </c>
      <c r="D1497" s="15" t="str">
        <f>VLOOKUP(ObjectiveData[[#This Row],[Template ID]],ObjectiveFiles[],3,FALSE)</f>
        <v>ObjectiveTemplate_1552.xml</v>
      </c>
      <c r="E1497">
        <v>1.7</v>
      </c>
      <c r="F1497" s="21" t="s">
        <v>182</v>
      </c>
      <c r="G1497" s="21" t="s">
        <v>9</v>
      </c>
      <c r="H1497" s="21" t="s">
        <v>14</v>
      </c>
      <c r="I1497" s="21"/>
      <c r="J1497" s="21"/>
      <c r="K1497" s="21" t="s">
        <v>23</v>
      </c>
      <c r="L1497" s="21"/>
      <c r="M1497" s="21" t="s">
        <v>795</v>
      </c>
      <c r="N1497" s="21" t="s">
        <v>575</v>
      </c>
      <c r="O1497" s="21" t="s">
        <v>41</v>
      </c>
      <c r="P1497" t="b">
        <v>0</v>
      </c>
      <c r="Q1497" t="b">
        <v>0</v>
      </c>
      <c r="R1497" t="b">
        <v>1</v>
      </c>
      <c r="S1497">
        <v>40</v>
      </c>
      <c r="T1497">
        <v>30</v>
      </c>
      <c r="U1497">
        <v>0</v>
      </c>
      <c r="V1497" s="21" t="s">
        <v>49</v>
      </c>
      <c r="W1497">
        <v>1000</v>
      </c>
      <c r="X1497">
        <v>100</v>
      </c>
      <c r="Y1497" t="b">
        <v>0</v>
      </c>
      <c r="Z1497">
        <v>80</v>
      </c>
      <c r="AA1497">
        <v>1</v>
      </c>
      <c r="AB1497">
        <v>105</v>
      </c>
      <c r="AC1497">
        <v>60</v>
      </c>
      <c r="AD1497">
        <v>0.05</v>
      </c>
      <c r="AE1497" t="b">
        <v>1</v>
      </c>
      <c r="AF1497" s="21" t="s">
        <v>724</v>
      </c>
      <c r="AG1497">
        <v>5</v>
      </c>
      <c r="AH1497">
        <v>9</v>
      </c>
      <c r="AI1497">
        <v>10</v>
      </c>
      <c r="AJ1497">
        <v>10</v>
      </c>
      <c r="AK1497" s="21" t="s">
        <v>48</v>
      </c>
      <c r="AL1497" t="b">
        <v>0</v>
      </c>
      <c r="AM1497" t="b">
        <v>0</v>
      </c>
      <c r="AN1497">
        <v>100</v>
      </c>
      <c r="AO1497">
        <v>650</v>
      </c>
      <c r="AP1497">
        <v>800</v>
      </c>
      <c r="AQ1497" s="21" t="s">
        <v>328</v>
      </c>
      <c r="AR1497" s="21"/>
      <c r="AS1497" t="b">
        <v>0</v>
      </c>
      <c r="AT1497" s="21"/>
      <c r="AU1497" s="21"/>
      <c r="AV1497" s="21" t="s">
        <v>375</v>
      </c>
      <c r="AW1497" s="21"/>
      <c r="AX1497" s="21" t="s">
        <v>539</v>
      </c>
      <c r="AY1497" s="21" t="s">
        <v>514</v>
      </c>
      <c r="AZ1497">
        <v>1</v>
      </c>
      <c r="BB1497" s="21"/>
      <c r="BC1497">
        <v>16711680</v>
      </c>
      <c r="BI1497" s="21"/>
    </row>
    <row r="1498" spans="1:62" x14ac:dyDescent="0.25">
      <c r="A1498" t="str">
        <f>VLOOKUP(ObjectiveData[[#This Row],[Template ID]],ID_Conversion[],3,FALSE)</f>
        <v>VMAT</v>
      </c>
      <c r="B1498" t="str">
        <f>VLOOKUP(ObjectiveData[[#This Row],[Template ID]],ID_Conversion[],6,FALSE)</f>
        <v>ANAL</v>
      </c>
      <c r="C1498" s="15">
        <f>VLOOKUP(ObjectiveData[[#This Row],[Last Modified]],Date_Conversion[],13,FALSE)</f>
        <v>43138.451701388891</v>
      </c>
      <c r="D1498" s="15" t="str">
        <f>VLOOKUP(ObjectiveData[[#This Row],[Template ID]],ObjectiveFiles[],3,FALSE)</f>
        <v>ObjectiveTemplate_1552.xml</v>
      </c>
      <c r="E1498">
        <v>1.7</v>
      </c>
      <c r="F1498" s="21" t="s">
        <v>182</v>
      </c>
      <c r="G1498" s="21" t="s">
        <v>9</v>
      </c>
      <c r="H1498" s="21" t="s">
        <v>14</v>
      </c>
      <c r="I1498" s="21"/>
      <c r="J1498" s="21"/>
      <c r="K1498" s="21" t="s">
        <v>23</v>
      </c>
      <c r="L1498" s="21"/>
      <c r="M1498" s="21" t="s">
        <v>795</v>
      </c>
      <c r="N1498" s="21" t="s">
        <v>575</v>
      </c>
      <c r="O1498" s="21" t="s">
        <v>41</v>
      </c>
      <c r="P1498" t="b">
        <v>0</v>
      </c>
      <c r="Q1498" t="b">
        <v>0</v>
      </c>
      <c r="R1498" t="b">
        <v>1</v>
      </c>
      <c r="S1498">
        <v>40</v>
      </c>
      <c r="T1498">
        <v>30</v>
      </c>
      <c r="U1498">
        <v>0</v>
      </c>
      <c r="V1498" s="21" t="s">
        <v>49</v>
      </c>
      <c r="W1498">
        <v>1000</v>
      </c>
      <c r="X1498">
        <v>100</v>
      </c>
      <c r="Y1498" t="b">
        <v>0</v>
      </c>
      <c r="Z1498">
        <v>80</v>
      </c>
      <c r="AA1498">
        <v>1</v>
      </c>
      <c r="AB1498">
        <v>105</v>
      </c>
      <c r="AC1498">
        <v>60</v>
      </c>
      <c r="AD1498">
        <v>0.05</v>
      </c>
      <c r="AE1498" t="b">
        <v>1</v>
      </c>
      <c r="AF1498" s="21" t="s">
        <v>724</v>
      </c>
      <c r="AG1498">
        <v>5</v>
      </c>
      <c r="AH1498">
        <v>9</v>
      </c>
      <c r="AI1498">
        <v>10</v>
      </c>
      <c r="AJ1498">
        <v>10</v>
      </c>
      <c r="AK1498" s="21" t="s">
        <v>48</v>
      </c>
      <c r="AL1498" t="b">
        <v>0</v>
      </c>
      <c r="AM1498" t="b">
        <v>0</v>
      </c>
      <c r="AN1498">
        <v>100</v>
      </c>
      <c r="AO1498">
        <v>650</v>
      </c>
      <c r="AP1498">
        <v>800</v>
      </c>
      <c r="AQ1498" s="21" t="s">
        <v>327</v>
      </c>
      <c r="AR1498" s="21"/>
      <c r="AS1498" t="b">
        <v>0</v>
      </c>
      <c r="AT1498" s="21"/>
      <c r="AU1498" s="21"/>
      <c r="AV1498" s="21" t="s">
        <v>375</v>
      </c>
      <c r="AW1498" s="21"/>
      <c r="AX1498" s="21" t="s">
        <v>578</v>
      </c>
      <c r="AY1498" s="21" t="s">
        <v>514</v>
      </c>
      <c r="AZ1498">
        <v>1</v>
      </c>
      <c r="BA1498">
        <v>3</v>
      </c>
      <c r="BB1498" s="21"/>
      <c r="BC1498">
        <v>8519755</v>
      </c>
      <c r="BD1498">
        <v>0</v>
      </c>
      <c r="BE1498">
        <v>0</v>
      </c>
      <c r="BF1498">
        <v>36</v>
      </c>
      <c r="BG1498">
        <v>0</v>
      </c>
      <c r="BH1498">
        <v>100</v>
      </c>
      <c r="BI1498" s="21"/>
      <c r="BJ1498">
        <v>0</v>
      </c>
    </row>
    <row r="1499" spans="1:62" x14ac:dyDescent="0.25">
      <c r="A1499" t="str">
        <f>VLOOKUP(ObjectiveData[[#This Row],[Template ID]],ID_Conversion[],3,FALSE)</f>
        <v>VMAT</v>
      </c>
      <c r="B1499" t="str">
        <f>VLOOKUP(ObjectiveData[[#This Row],[Template ID]],ID_Conversion[],6,FALSE)</f>
        <v>ANAL</v>
      </c>
      <c r="C1499" s="15">
        <f>VLOOKUP(ObjectiveData[[#This Row],[Last Modified]],Date_Conversion[],13,FALSE)</f>
        <v>43138.451701388891</v>
      </c>
      <c r="D1499" s="15" t="str">
        <f>VLOOKUP(ObjectiveData[[#This Row],[Template ID]],ObjectiveFiles[],3,FALSE)</f>
        <v>ObjectiveTemplate_1552.xml</v>
      </c>
      <c r="E1499">
        <v>1.7</v>
      </c>
      <c r="F1499" s="21" t="s">
        <v>182</v>
      </c>
      <c r="G1499" s="21" t="s">
        <v>9</v>
      </c>
      <c r="H1499" s="21" t="s">
        <v>14</v>
      </c>
      <c r="I1499" s="21"/>
      <c r="J1499" s="21"/>
      <c r="K1499" s="21" t="s">
        <v>23</v>
      </c>
      <c r="L1499" s="21"/>
      <c r="M1499" s="21" t="s">
        <v>795</v>
      </c>
      <c r="N1499" s="21" t="s">
        <v>575</v>
      </c>
      <c r="O1499" s="21" t="s">
        <v>41</v>
      </c>
      <c r="P1499" t="b">
        <v>0</v>
      </c>
      <c r="Q1499" t="b">
        <v>0</v>
      </c>
      <c r="R1499" t="b">
        <v>1</v>
      </c>
      <c r="S1499">
        <v>40</v>
      </c>
      <c r="T1499">
        <v>30</v>
      </c>
      <c r="U1499">
        <v>0</v>
      </c>
      <c r="V1499" s="21" t="s">
        <v>49</v>
      </c>
      <c r="W1499">
        <v>1000</v>
      </c>
      <c r="X1499">
        <v>100</v>
      </c>
      <c r="Y1499" t="b">
        <v>0</v>
      </c>
      <c r="Z1499">
        <v>80</v>
      </c>
      <c r="AA1499">
        <v>1</v>
      </c>
      <c r="AB1499">
        <v>105</v>
      </c>
      <c r="AC1499">
        <v>60</v>
      </c>
      <c r="AD1499">
        <v>0.05</v>
      </c>
      <c r="AE1499" t="b">
        <v>1</v>
      </c>
      <c r="AF1499" s="21" t="s">
        <v>724</v>
      </c>
      <c r="AG1499">
        <v>5</v>
      </c>
      <c r="AH1499">
        <v>9</v>
      </c>
      <c r="AI1499">
        <v>10</v>
      </c>
      <c r="AJ1499">
        <v>10</v>
      </c>
      <c r="AK1499" s="21" t="s">
        <v>48</v>
      </c>
      <c r="AL1499" t="b">
        <v>0</v>
      </c>
      <c r="AM1499" t="b">
        <v>0</v>
      </c>
      <c r="AN1499">
        <v>100</v>
      </c>
      <c r="AO1499">
        <v>650</v>
      </c>
      <c r="AP1499">
        <v>800</v>
      </c>
      <c r="AQ1499" s="21" t="s">
        <v>327</v>
      </c>
      <c r="AR1499" s="21"/>
      <c r="AS1499" t="b">
        <v>0</v>
      </c>
      <c r="AT1499" s="21"/>
      <c r="AU1499" s="21"/>
      <c r="AV1499" s="21" t="s">
        <v>375</v>
      </c>
      <c r="AW1499" s="21"/>
      <c r="AX1499" s="21" t="s">
        <v>578</v>
      </c>
      <c r="AY1499" s="21" t="s">
        <v>514</v>
      </c>
      <c r="AZ1499">
        <v>1</v>
      </c>
      <c r="BA1499">
        <v>3</v>
      </c>
      <c r="BB1499" s="21"/>
      <c r="BC1499">
        <v>8519755</v>
      </c>
      <c r="BD1499">
        <v>0</v>
      </c>
      <c r="BE1499">
        <v>1</v>
      </c>
      <c r="BF1499">
        <v>36</v>
      </c>
      <c r="BG1499">
        <v>100</v>
      </c>
      <c r="BH1499">
        <v>120</v>
      </c>
      <c r="BI1499" s="21"/>
      <c r="BJ1499">
        <v>0</v>
      </c>
    </row>
    <row r="1500" spans="1:62" x14ac:dyDescent="0.25">
      <c r="A1500" t="str">
        <f>VLOOKUP(ObjectiveData[[#This Row],[Template ID]],ID_Conversion[],3,FALSE)</f>
        <v>VMAT</v>
      </c>
      <c r="B1500" t="str">
        <f>VLOOKUP(ObjectiveData[[#This Row],[Template ID]],ID_Conversion[],6,FALSE)</f>
        <v>ANAL</v>
      </c>
      <c r="C1500" s="15">
        <f>VLOOKUP(ObjectiveData[[#This Row],[Last Modified]],Date_Conversion[],13,FALSE)</f>
        <v>43138.451701388891</v>
      </c>
      <c r="D1500" s="15" t="str">
        <f>VLOOKUP(ObjectiveData[[#This Row],[Template ID]],ObjectiveFiles[],3,FALSE)</f>
        <v>ObjectiveTemplate_1552.xml</v>
      </c>
      <c r="E1500">
        <v>1.7</v>
      </c>
      <c r="F1500" s="21" t="s">
        <v>182</v>
      </c>
      <c r="G1500" s="21" t="s">
        <v>9</v>
      </c>
      <c r="H1500" s="21" t="s">
        <v>14</v>
      </c>
      <c r="I1500" s="21"/>
      <c r="J1500" s="21"/>
      <c r="K1500" s="21" t="s">
        <v>23</v>
      </c>
      <c r="L1500" s="21"/>
      <c r="M1500" s="21" t="s">
        <v>795</v>
      </c>
      <c r="N1500" s="21" t="s">
        <v>575</v>
      </c>
      <c r="O1500" s="21" t="s">
        <v>41</v>
      </c>
      <c r="P1500" t="b">
        <v>0</v>
      </c>
      <c r="Q1500" t="b">
        <v>0</v>
      </c>
      <c r="R1500" t="b">
        <v>1</v>
      </c>
      <c r="S1500">
        <v>40</v>
      </c>
      <c r="T1500">
        <v>30</v>
      </c>
      <c r="U1500">
        <v>0</v>
      </c>
      <c r="V1500" s="21" t="s">
        <v>49</v>
      </c>
      <c r="W1500">
        <v>1000</v>
      </c>
      <c r="X1500">
        <v>100</v>
      </c>
      <c r="Y1500" t="b">
        <v>0</v>
      </c>
      <c r="Z1500">
        <v>80</v>
      </c>
      <c r="AA1500">
        <v>1</v>
      </c>
      <c r="AB1500">
        <v>105</v>
      </c>
      <c r="AC1500">
        <v>60</v>
      </c>
      <c r="AD1500">
        <v>0.05</v>
      </c>
      <c r="AE1500" t="b">
        <v>1</v>
      </c>
      <c r="AF1500" s="21" t="s">
        <v>724</v>
      </c>
      <c r="AG1500">
        <v>5</v>
      </c>
      <c r="AH1500">
        <v>9</v>
      </c>
      <c r="AI1500">
        <v>10</v>
      </c>
      <c r="AJ1500">
        <v>10</v>
      </c>
      <c r="AK1500" s="21" t="s">
        <v>48</v>
      </c>
      <c r="AL1500" t="b">
        <v>0</v>
      </c>
      <c r="AM1500" t="b">
        <v>0</v>
      </c>
      <c r="AN1500">
        <v>100</v>
      </c>
      <c r="AO1500">
        <v>650</v>
      </c>
      <c r="AP1500">
        <v>800</v>
      </c>
      <c r="AQ1500" s="21" t="s">
        <v>284</v>
      </c>
      <c r="AR1500" s="21"/>
      <c r="AS1500" t="b">
        <v>0</v>
      </c>
      <c r="AT1500" s="21"/>
      <c r="AU1500" s="21"/>
      <c r="AV1500" s="21" t="s">
        <v>501</v>
      </c>
      <c r="AW1500" s="21"/>
      <c r="AX1500" s="21" t="s">
        <v>796</v>
      </c>
      <c r="AY1500" s="21" t="s">
        <v>507</v>
      </c>
      <c r="AZ1500">
        <v>3.2</v>
      </c>
      <c r="BB1500" s="21"/>
      <c r="BC1500">
        <v>9408444</v>
      </c>
      <c r="BD1500">
        <v>0</v>
      </c>
      <c r="BE1500">
        <v>0</v>
      </c>
      <c r="BF1500">
        <v>30</v>
      </c>
      <c r="BG1500">
        <v>60</v>
      </c>
      <c r="BH1500">
        <v>50</v>
      </c>
      <c r="BI1500" s="21"/>
      <c r="BJ1500">
        <v>0</v>
      </c>
    </row>
    <row r="1501" spans="1:62" x14ac:dyDescent="0.25">
      <c r="A1501" t="str">
        <f>VLOOKUP(ObjectiveData[[#This Row],[Template ID]],ID_Conversion[],3,FALSE)</f>
        <v>VMAT</v>
      </c>
      <c r="B1501" t="str">
        <f>VLOOKUP(ObjectiveData[[#This Row],[Template ID]],ID_Conversion[],6,FALSE)</f>
        <v>ANAL</v>
      </c>
      <c r="C1501" s="15">
        <f>VLOOKUP(ObjectiveData[[#This Row],[Last Modified]],Date_Conversion[],13,FALSE)</f>
        <v>43138.451701388891</v>
      </c>
      <c r="D1501" s="15" t="str">
        <f>VLOOKUP(ObjectiveData[[#This Row],[Template ID]],ObjectiveFiles[],3,FALSE)</f>
        <v>ObjectiveTemplate_1552.xml</v>
      </c>
      <c r="E1501">
        <v>1.7</v>
      </c>
      <c r="F1501" s="21" t="s">
        <v>182</v>
      </c>
      <c r="G1501" s="21" t="s">
        <v>9</v>
      </c>
      <c r="H1501" s="21" t="s">
        <v>14</v>
      </c>
      <c r="I1501" s="21"/>
      <c r="J1501" s="21"/>
      <c r="K1501" s="21" t="s">
        <v>23</v>
      </c>
      <c r="L1501" s="21"/>
      <c r="M1501" s="21" t="s">
        <v>795</v>
      </c>
      <c r="N1501" s="21" t="s">
        <v>575</v>
      </c>
      <c r="O1501" s="21" t="s">
        <v>41</v>
      </c>
      <c r="P1501" t="b">
        <v>0</v>
      </c>
      <c r="Q1501" t="b">
        <v>0</v>
      </c>
      <c r="R1501" t="b">
        <v>1</v>
      </c>
      <c r="S1501">
        <v>40</v>
      </c>
      <c r="T1501">
        <v>30</v>
      </c>
      <c r="U1501">
        <v>0</v>
      </c>
      <c r="V1501" s="21" t="s">
        <v>49</v>
      </c>
      <c r="W1501">
        <v>1000</v>
      </c>
      <c r="X1501">
        <v>100</v>
      </c>
      <c r="Y1501" t="b">
        <v>0</v>
      </c>
      <c r="Z1501">
        <v>80</v>
      </c>
      <c r="AA1501">
        <v>1</v>
      </c>
      <c r="AB1501">
        <v>105</v>
      </c>
      <c r="AC1501">
        <v>60</v>
      </c>
      <c r="AD1501">
        <v>0.05</v>
      </c>
      <c r="AE1501" t="b">
        <v>1</v>
      </c>
      <c r="AF1501" s="21" t="s">
        <v>724</v>
      </c>
      <c r="AG1501">
        <v>5</v>
      </c>
      <c r="AH1501">
        <v>9</v>
      </c>
      <c r="AI1501">
        <v>10</v>
      </c>
      <c r="AJ1501">
        <v>10</v>
      </c>
      <c r="AK1501" s="21" t="s">
        <v>48</v>
      </c>
      <c r="AL1501" t="b">
        <v>0</v>
      </c>
      <c r="AM1501" t="b">
        <v>0</v>
      </c>
      <c r="AN1501">
        <v>100</v>
      </c>
      <c r="AO1501">
        <v>650</v>
      </c>
      <c r="AP1501">
        <v>800</v>
      </c>
      <c r="AQ1501" s="21" t="s">
        <v>284</v>
      </c>
      <c r="AR1501" s="21"/>
      <c r="AS1501" t="b">
        <v>0</v>
      </c>
      <c r="AT1501" s="21"/>
      <c r="AU1501" s="21"/>
      <c r="AV1501" s="21" t="s">
        <v>501</v>
      </c>
      <c r="AW1501" s="21"/>
      <c r="AX1501" s="21" t="s">
        <v>796</v>
      </c>
      <c r="AY1501" s="21" t="s">
        <v>507</v>
      </c>
      <c r="AZ1501">
        <v>3.2</v>
      </c>
      <c r="BB1501" s="21"/>
      <c r="BC1501">
        <v>9408444</v>
      </c>
      <c r="BD1501">
        <v>0</v>
      </c>
      <c r="BE1501">
        <v>0</v>
      </c>
      <c r="BF1501">
        <v>34</v>
      </c>
      <c r="BG1501">
        <v>0</v>
      </c>
      <c r="BH1501">
        <v>50</v>
      </c>
      <c r="BI1501" s="21"/>
      <c r="BJ1501">
        <v>0</v>
      </c>
    </row>
    <row r="1502" spans="1:62" x14ac:dyDescent="0.25">
      <c r="A1502" t="str">
        <f>VLOOKUP(ObjectiveData[[#This Row],[Template ID]],ID_Conversion[],3,FALSE)</f>
        <v>VMAT</v>
      </c>
      <c r="B1502" t="str">
        <f>VLOOKUP(ObjectiveData[[#This Row],[Template ID]],ID_Conversion[],6,FALSE)</f>
        <v>ANAL</v>
      </c>
      <c r="C1502" s="15">
        <f>VLOOKUP(ObjectiveData[[#This Row],[Last Modified]],Date_Conversion[],13,FALSE)</f>
        <v>43138.451701388891</v>
      </c>
      <c r="D1502" s="15" t="str">
        <f>VLOOKUP(ObjectiveData[[#This Row],[Template ID]],ObjectiveFiles[],3,FALSE)</f>
        <v>ObjectiveTemplate_1552.xml</v>
      </c>
      <c r="E1502">
        <v>1.7</v>
      </c>
      <c r="F1502" s="21" t="s">
        <v>182</v>
      </c>
      <c r="G1502" s="21" t="s">
        <v>9</v>
      </c>
      <c r="H1502" s="21" t="s">
        <v>14</v>
      </c>
      <c r="I1502" s="21"/>
      <c r="J1502" s="21"/>
      <c r="K1502" s="21" t="s">
        <v>23</v>
      </c>
      <c r="L1502" s="21"/>
      <c r="M1502" s="21" t="s">
        <v>795</v>
      </c>
      <c r="N1502" s="21" t="s">
        <v>575</v>
      </c>
      <c r="O1502" s="21" t="s">
        <v>41</v>
      </c>
      <c r="P1502" t="b">
        <v>0</v>
      </c>
      <c r="Q1502" t="b">
        <v>0</v>
      </c>
      <c r="R1502" t="b">
        <v>1</v>
      </c>
      <c r="S1502">
        <v>40</v>
      </c>
      <c r="T1502">
        <v>30</v>
      </c>
      <c r="U1502">
        <v>0</v>
      </c>
      <c r="V1502" s="21" t="s">
        <v>49</v>
      </c>
      <c r="W1502">
        <v>1000</v>
      </c>
      <c r="X1502">
        <v>100</v>
      </c>
      <c r="Y1502" t="b">
        <v>0</v>
      </c>
      <c r="Z1502">
        <v>80</v>
      </c>
      <c r="AA1502">
        <v>1</v>
      </c>
      <c r="AB1502">
        <v>105</v>
      </c>
      <c r="AC1502">
        <v>60</v>
      </c>
      <c r="AD1502">
        <v>0.05</v>
      </c>
      <c r="AE1502" t="b">
        <v>1</v>
      </c>
      <c r="AF1502" s="21" t="s">
        <v>724</v>
      </c>
      <c r="AG1502">
        <v>5</v>
      </c>
      <c r="AH1502">
        <v>9</v>
      </c>
      <c r="AI1502">
        <v>10</v>
      </c>
      <c r="AJ1502">
        <v>10</v>
      </c>
      <c r="AK1502" s="21" t="s">
        <v>48</v>
      </c>
      <c r="AL1502" t="b">
        <v>0</v>
      </c>
      <c r="AM1502" t="b">
        <v>0</v>
      </c>
      <c r="AN1502">
        <v>100</v>
      </c>
      <c r="AO1502">
        <v>650</v>
      </c>
      <c r="AP1502">
        <v>800</v>
      </c>
      <c r="AQ1502" s="21" t="s">
        <v>278</v>
      </c>
      <c r="AR1502" s="21"/>
      <c r="AS1502" t="b">
        <v>0</v>
      </c>
      <c r="AT1502" s="21"/>
      <c r="AU1502" s="21"/>
      <c r="AV1502" s="21" t="s">
        <v>501</v>
      </c>
      <c r="AW1502" s="21"/>
      <c r="AX1502" s="21" t="s">
        <v>797</v>
      </c>
      <c r="AY1502" s="21" t="s">
        <v>507</v>
      </c>
      <c r="AZ1502">
        <v>3.2</v>
      </c>
      <c r="BB1502" s="21"/>
      <c r="BC1502">
        <v>8421631</v>
      </c>
      <c r="BD1502">
        <v>0</v>
      </c>
      <c r="BE1502">
        <v>0</v>
      </c>
      <c r="BF1502">
        <v>10</v>
      </c>
      <c r="BG1502">
        <v>60</v>
      </c>
      <c r="BH1502">
        <v>50</v>
      </c>
      <c r="BI1502" s="21"/>
      <c r="BJ1502">
        <v>0</v>
      </c>
    </row>
    <row r="1503" spans="1:62" x14ac:dyDescent="0.25">
      <c r="A1503" t="str">
        <f>VLOOKUP(ObjectiveData[[#This Row],[Template ID]],ID_Conversion[],3,FALSE)</f>
        <v>VMAT</v>
      </c>
      <c r="B1503" t="str">
        <f>VLOOKUP(ObjectiveData[[#This Row],[Template ID]],ID_Conversion[],6,FALSE)</f>
        <v>ANAL</v>
      </c>
      <c r="C1503" s="15">
        <f>VLOOKUP(ObjectiveData[[#This Row],[Last Modified]],Date_Conversion[],13,FALSE)</f>
        <v>43138.451701388891</v>
      </c>
      <c r="D1503" s="15" t="str">
        <f>VLOOKUP(ObjectiveData[[#This Row],[Template ID]],ObjectiveFiles[],3,FALSE)</f>
        <v>ObjectiveTemplate_1552.xml</v>
      </c>
      <c r="E1503">
        <v>1.7</v>
      </c>
      <c r="F1503" s="21" t="s">
        <v>182</v>
      </c>
      <c r="G1503" s="21" t="s">
        <v>9</v>
      </c>
      <c r="H1503" s="21" t="s">
        <v>14</v>
      </c>
      <c r="I1503" s="21"/>
      <c r="J1503" s="21"/>
      <c r="K1503" s="21" t="s">
        <v>23</v>
      </c>
      <c r="L1503" s="21"/>
      <c r="M1503" s="21" t="s">
        <v>795</v>
      </c>
      <c r="N1503" s="21" t="s">
        <v>575</v>
      </c>
      <c r="O1503" s="21" t="s">
        <v>41</v>
      </c>
      <c r="P1503" t="b">
        <v>0</v>
      </c>
      <c r="Q1503" t="b">
        <v>0</v>
      </c>
      <c r="R1503" t="b">
        <v>1</v>
      </c>
      <c r="S1503">
        <v>40</v>
      </c>
      <c r="T1503">
        <v>30</v>
      </c>
      <c r="U1503">
        <v>0</v>
      </c>
      <c r="V1503" s="21" t="s">
        <v>49</v>
      </c>
      <c r="W1503">
        <v>1000</v>
      </c>
      <c r="X1503">
        <v>100</v>
      </c>
      <c r="Y1503" t="b">
        <v>0</v>
      </c>
      <c r="Z1503">
        <v>80</v>
      </c>
      <c r="AA1503">
        <v>1</v>
      </c>
      <c r="AB1503">
        <v>105</v>
      </c>
      <c r="AC1503">
        <v>60</v>
      </c>
      <c r="AD1503">
        <v>0.05</v>
      </c>
      <c r="AE1503" t="b">
        <v>1</v>
      </c>
      <c r="AF1503" s="21" t="s">
        <v>724</v>
      </c>
      <c r="AG1503">
        <v>5</v>
      </c>
      <c r="AH1503">
        <v>9</v>
      </c>
      <c r="AI1503">
        <v>10</v>
      </c>
      <c r="AJ1503">
        <v>10</v>
      </c>
      <c r="AK1503" s="21" t="s">
        <v>48</v>
      </c>
      <c r="AL1503" t="b">
        <v>0</v>
      </c>
      <c r="AM1503" t="b">
        <v>0</v>
      </c>
      <c r="AN1503">
        <v>100</v>
      </c>
      <c r="AO1503">
        <v>650</v>
      </c>
      <c r="AP1503">
        <v>800</v>
      </c>
      <c r="AQ1503" s="21" t="s">
        <v>278</v>
      </c>
      <c r="AR1503" s="21"/>
      <c r="AS1503" t="b">
        <v>0</v>
      </c>
      <c r="AT1503" s="21"/>
      <c r="AU1503" s="21"/>
      <c r="AV1503" s="21" t="s">
        <v>501</v>
      </c>
      <c r="AW1503" s="21"/>
      <c r="AX1503" s="21" t="s">
        <v>797</v>
      </c>
      <c r="AY1503" s="21" t="s">
        <v>507</v>
      </c>
      <c r="AZ1503">
        <v>3.2</v>
      </c>
      <c r="BB1503" s="21"/>
      <c r="BC1503">
        <v>8421631</v>
      </c>
      <c r="BD1503">
        <v>0</v>
      </c>
      <c r="BE1503">
        <v>0</v>
      </c>
      <c r="BF1503">
        <v>25</v>
      </c>
      <c r="BG1503">
        <v>35</v>
      </c>
      <c r="BH1503">
        <v>50</v>
      </c>
      <c r="BI1503" s="21"/>
      <c r="BJ1503">
        <v>0</v>
      </c>
    </row>
    <row r="1504" spans="1:62" x14ac:dyDescent="0.25">
      <c r="A1504" t="str">
        <f>VLOOKUP(ObjectiveData[[#This Row],[Template ID]],ID_Conversion[],3,FALSE)</f>
        <v>VMAT</v>
      </c>
      <c r="B1504" t="str">
        <f>VLOOKUP(ObjectiveData[[#This Row],[Template ID]],ID_Conversion[],6,FALSE)</f>
        <v>ANAL</v>
      </c>
      <c r="C1504" s="15">
        <f>VLOOKUP(ObjectiveData[[#This Row],[Last Modified]],Date_Conversion[],13,FALSE)</f>
        <v>43138.451701388891</v>
      </c>
      <c r="D1504" s="15" t="str">
        <f>VLOOKUP(ObjectiveData[[#This Row],[Template ID]],ObjectiveFiles[],3,FALSE)</f>
        <v>ObjectiveTemplate_1552.xml</v>
      </c>
      <c r="E1504">
        <v>1.7</v>
      </c>
      <c r="F1504" s="21" t="s">
        <v>182</v>
      </c>
      <c r="G1504" s="21" t="s">
        <v>9</v>
      </c>
      <c r="H1504" s="21" t="s">
        <v>14</v>
      </c>
      <c r="I1504" s="21"/>
      <c r="J1504" s="21"/>
      <c r="K1504" s="21" t="s">
        <v>23</v>
      </c>
      <c r="L1504" s="21"/>
      <c r="M1504" s="21" t="s">
        <v>795</v>
      </c>
      <c r="N1504" s="21" t="s">
        <v>575</v>
      </c>
      <c r="O1504" s="21" t="s">
        <v>41</v>
      </c>
      <c r="P1504" t="b">
        <v>0</v>
      </c>
      <c r="Q1504" t="b">
        <v>0</v>
      </c>
      <c r="R1504" t="b">
        <v>1</v>
      </c>
      <c r="S1504">
        <v>40</v>
      </c>
      <c r="T1504">
        <v>30</v>
      </c>
      <c r="U1504">
        <v>0</v>
      </c>
      <c r="V1504" s="21" t="s">
        <v>49</v>
      </c>
      <c r="W1504">
        <v>1000</v>
      </c>
      <c r="X1504">
        <v>100</v>
      </c>
      <c r="Y1504" t="b">
        <v>0</v>
      </c>
      <c r="Z1504">
        <v>80</v>
      </c>
      <c r="AA1504">
        <v>1</v>
      </c>
      <c r="AB1504">
        <v>105</v>
      </c>
      <c r="AC1504">
        <v>60</v>
      </c>
      <c r="AD1504">
        <v>0.05</v>
      </c>
      <c r="AE1504" t="b">
        <v>1</v>
      </c>
      <c r="AF1504" s="21" t="s">
        <v>724</v>
      </c>
      <c r="AG1504">
        <v>5</v>
      </c>
      <c r="AH1504">
        <v>9</v>
      </c>
      <c r="AI1504">
        <v>10</v>
      </c>
      <c r="AJ1504">
        <v>10</v>
      </c>
      <c r="AK1504" s="21" t="s">
        <v>48</v>
      </c>
      <c r="AL1504" t="b">
        <v>0</v>
      </c>
      <c r="AM1504" t="b">
        <v>0</v>
      </c>
      <c r="AN1504">
        <v>100</v>
      </c>
      <c r="AO1504">
        <v>650</v>
      </c>
      <c r="AP1504">
        <v>800</v>
      </c>
      <c r="AQ1504" s="21" t="s">
        <v>278</v>
      </c>
      <c r="AR1504" s="21"/>
      <c r="AS1504" t="b">
        <v>0</v>
      </c>
      <c r="AT1504" s="21"/>
      <c r="AU1504" s="21"/>
      <c r="AV1504" s="21" t="s">
        <v>501</v>
      </c>
      <c r="AW1504" s="21"/>
      <c r="AX1504" s="21" t="s">
        <v>797</v>
      </c>
      <c r="AY1504" s="21" t="s">
        <v>507</v>
      </c>
      <c r="AZ1504">
        <v>3.2</v>
      </c>
      <c r="BB1504" s="21"/>
      <c r="BC1504">
        <v>8421631</v>
      </c>
      <c r="BD1504">
        <v>0</v>
      </c>
      <c r="BE1504">
        <v>0</v>
      </c>
      <c r="BF1504">
        <v>30</v>
      </c>
      <c r="BG1504">
        <v>20</v>
      </c>
      <c r="BH1504">
        <v>50</v>
      </c>
      <c r="BI1504" s="21"/>
      <c r="BJ1504">
        <v>0</v>
      </c>
    </row>
    <row r="1505" spans="1:62" x14ac:dyDescent="0.25">
      <c r="A1505" t="str">
        <f>VLOOKUP(ObjectiveData[[#This Row],[Template ID]],ID_Conversion[],3,FALSE)</f>
        <v>VMAT</v>
      </c>
      <c r="B1505" t="str">
        <f>VLOOKUP(ObjectiveData[[#This Row],[Template ID]],ID_Conversion[],6,FALSE)</f>
        <v>ANAL</v>
      </c>
      <c r="C1505" s="15">
        <f>VLOOKUP(ObjectiveData[[#This Row],[Last Modified]],Date_Conversion[],13,FALSE)</f>
        <v>43138.451701388891</v>
      </c>
      <c r="D1505" s="15" t="str">
        <f>VLOOKUP(ObjectiveData[[#This Row],[Template ID]],ObjectiveFiles[],3,FALSE)</f>
        <v>ObjectiveTemplate_1552.xml</v>
      </c>
      <c r="E1505">
        <v>1.7</v>
      </c>
      <c r="F1505" s="21" t="s">
        <v>182</v>
      </c>
      <c r="G1505" s="21" t="s">
        <v>9</v>
      </c>
      <c r="H1505" s="21" t="s">
        <v>14</v>
      </c>
      <c r="I1505" s="21"/>
      <c r="J1505" s="21"/>
      <c r="K1505" s="21" t="s">
        <v>23</v>
      </c>
      <c r="L1505" s="21"/>
      <c r="M1505" s="21" t="s">
        <v>795</v>
      </c>
      <c r="N1505" s="21" t="s">
        <v>575</v>
      </c>
      <c r="O1505" s="21" t="s">
        <v>41</v>
      </c>
      <c r="P1505" t="b">
        <v>0</v>
      </c>
      <c r="Q1505" t="b">
        <v>0</v>
      </c>
      <c r="R1505" t="b">
        <v>1</v>
      </c>
      <c r="S1505">
        <v>40</v>
      </c>
      <c r="T1505">
        <v>30</v>
      </c>
      <c r="U1505">
        <v>0</v>
      </c>
      <c r="V1505" s="21" t="s">
        <v>49</v>
      </c>
      <c r="W1505">
        <v>1000</v>
      </c>
      <c r="X1505">
        <v>100</v>
      </c>
      <c r="Y1505" t="b">
        <v>0</v>
      </c>
      <c r="Z1505">
        <v>80</v>
      </c>
      <c r="AA1505">
        <v>1</v>
      </c>
      <c r="AB1505">
        <v>105</v>
      </c>
      <c r="AC1505">
        <v>60</v>
      </c>
      <c r="AD1505">
        <v>0.05</v>
      </c>
      <c r="AE1505" t="b">
        <v>1</v>
      </c>
      <c r="AF1505" s="21" t="s">
        <v>724</v>
      </c>
      <c r="AG1505">
        <v>5</v>
      </c>
      <c r="AH1505">
        <v>9</v>
      </c>
      <c r="AI1505">
        <v>10</v>
      </c>
      <c r="AJ1505">
        <v>10</v>
      </c>
      <c r="AK1505" s="21" t="s">
        <v>48</v>
      </c>
      <c r="AL1505" t="b">
        <v>0</v>
      </c>
      <c r="AM1505" t="b">
        <v>0</v>
      </c>
      <c r="AN1505">
        <v>100</v>
      </c>
      <c r="AO1505">
        <v>650</v>
      </c>
      <c r="AP1505">
        <v>800</v>
      </c>
      <c r="AQ1505" s="21" t="s">
        <v>278</v>
      </c>
      <c r="AR1505" s="21"/>
      <c r="AS1505" t="b">
        <v>0</v>
      </c>
      <c r="AT1505" s="21"/>
      <c r="AU1505" s="21"/>
      <c r="AV1505" s="21" t="s">
        <v>501</v>
      </c>
      <c r="AW1505" s="21"/>
      <c r="AX1505" s="21" t="s">
        <v>797</v>
      </c>
      <c r="AY1505" s="21" t="s">
        <v>507</v>
      </c>
      <c r="AZ1505">
        <v>3.2</v>
      </c>
      <c r="BB1505" s="21"/>
      <c r="BC1505">
        <v>8421631</v>
      </c>
      <c r="BD1505">
        <v>0</v>
      </c>
      <c r="BE1505">
        <v>0</v>
      </c>
      <c r="BF1505">
        <v>35</v>
      </c>
      <c r="BG1505">
        <v>5</v>
      </c>
      <c r="BH1505">
        <v>50</v>
      </c>
      <c r="BI1505" s="21"/>
      <c r="BJ1505">
        <v>0</v>
      </c>
    </row>
    <row r="1506" spans="1:62" x14ac:dyDescent="0.25">
      <c r="A1506" t="str">
        <f>VLOOKUP(ObjectiveData[[#This Row],[Template ID]],ID_Conversion[],3,FALSE)</f>
        <v>VMAT</v>
      </c>
      <c r="B1506" t="str">
        <f>VLOOKUP(ObjectiveData[[#This Row],[Template ID]],ID_Conversion[],6,FALSE)</f>
        <v>ANAL</v>
      </c>
      <c r="C1506" s="15">
        <f>VLOOKUP(ObjectiveData[[#This Row],[Last Modified]],Date_Conversion[],13,FALSE)</f>
        <v>43138.451701388891</v>
      </c>
      <c r="D1506" s="15" t="str">
        <f>VLOOKUP(ObjectiveData[[#This Row],[Template ID]],ObjectiveFiles[],3,FALSE)</f>
        <v>ObjectiveTemplate_1552.xml</v>
      </c>
      <c r="E1506">
        <v>1.7</v>
      </c>
      <c r="F1506" s="21" t="s">
        <v>182</v>
      </c>
      <c r="G1506" s="21" t="s">
        <v>9</v>
      </c>
      <c r="H1506" s="21" t="s">
        <v>14</v>
      </c>
      <c r="I1506" s="21"/>
      <c r="J1506" s="21"/>
      <c r="K1506" s="21" t="s">
        <v>23</v>
      </c>
      <c r="L1506" s="21"/>
      <c r="M1506" s="21" t="s">
        <v>795</v>
      </c>
      <c r="N1506" s="21" t="s">
        <v>575</v>
      </c>
      <c r="O1506" s="21" t="s">
        <v>41</v>
      </c>
      <c r="P1506" t="b">
        <v>0</v>
      </c>
      <c r="Q1506" t="b">
        <v>0</v>
      </c>
      <c r="R1506" t="b">
        <v>1</v>
      </c>
      <c r="S1506">
        <v>40</v>
      </c>
      <c r="T1506">
        <v>30</v>
      </c>
      <c r="U1506">
        <v>0</v>
      </c>
      <c r="V1506" s="21" t="s">
        <v>49</v>
      </c>
      <c r="W1506">
        <v>1000</v>
      </c>
      <c r="X1506">
        <v>100</v>
      </c>
      <c r="Y1506" t="b">
        <v>0</v>
      </c>
      <c r="Z1506">
        <v>80</v>
      </c>
      <c r="AA1506">
        <v>1</v>
      </c>
      <c r="AB1506">
        <v>105</v>
      </c>
      <c r="AC1506">
        <v>60</v>
      </c>
      <c r="AD1506">
        <v>0.05</v>
      </c>
      <c r="AE1506" t="b">
        <v>1</v>
      </c>
      <c r="AF1506" s="21" t="s">
        <v>724</v>
      </c>
      <c r="AG1506">
        <v>5</v>
      </c>
      <c r="AH1506">
        <v>9</v>
      </c>
      <c r="AI1506">
        <v>10</v>
      </c>
      <c r="AJ1506">
        <v>10</v>
      </c>
      <c r="AK1506" s="21" t="s">
        <v>48</v>
      </c>
      <c r="AL1506" t="b">
        <v>0</v>
      </c>
      <c r="AM1506" t="b">
        <v>0</v>
      </c>
      <c r="AN1506">
        <v>100</v>
      </c>
      <c r="AO1506">
        <v>650</v>
      </c>
      <c r="AP1506">
        <v>800</v>
      </c>
      <c r="AQ1506" s="21" t="s">
        <v>277</v>
      </c>
      <c r="AR1506" s="21"/>
      <c r="AS1506" t="b">
        <v>0</v>
      </c>
      <c r="AT1506" s="21"/>
      <c r="AU1506" s="21"/>
      <c r="AV1506" s="21" t="s">
        <v>501</v>
      </c>
      <c r="AW1506" s="21"/>
      <c r="AX1506" s="21" t="s">
        <v>798</v>
      </c>
      <c r="AY1506" s="21" t="s">
        <v>507</v>
      </c>
      <c r="AZ1506">
        <v>3.2</v>
      </c>
      <c r="BB1506" s="21"/>
      <c r="BC1506">
        <v>33023</v>
      </c>
      <c r="BD1506">
        <v>0</v>
      </c>
      <c r="BE1506">
        <v>0</v>
      </c>
      <c r="BF1506">
        <v>10</v>
      </c>
      <c r="BG1506">
        <v>60</v>
      </c>
      <c r="BH1506">
        <v>50</v>
      </c>
      <c r="BI1506" s="21"/>
      <c r="BJ1506">
        <v>0</v>
      </c>
    </row>
    <row r="1507" spans="1:62" x14ac:dyDescent="0.25">
      <c r="A1507" t="str">
        <f>VLOOKUP(ObjectiveData[[#This Row],[Template ID]],ID_Conversion[],3,FALSE)</f>
        <v>VMAT</v>
      </c>
      <c r="B1507" t="str">
        <f>VLOOKUP(ObjectiveData[[#This Row],[Template ID]],ID_Conversion[],6,FALSE)</f>
        <v>ANAL</v>
      </c>
      <c r="C1507" s="15">
        <f>VLOOKUP(ObjectiveData[[#This Row],[Last Modified]],Date_Conversion[],13,FALSE)</f>
        <v>43138.451701388891</v>
      </c>
      <c r="D1507" s="15" t="str">
        <f>VLOOKUP(ObjectiveData[[#This Row],[Template ID]],ObjectiveFiles[],3,FALSE)</f>
        <v>ObjectiveTemplate_1552.xml</v>
      </c>
      <c r="E1507">
        <v>1.7</v>
      </c>
      <c r="F1507" s="21" t="s">
        <v>182</v>
      </c>
      <c r="G1507" s="21" t="s">
        <v>9</v>
      </c>
      <c r="H1507" s="21" t="s">
        <v>14</v>
      </c>
      <c r="I1507" s="21"/>
      <c r="J1507" s="21"/>
      <c r="K1507" s="21" t="s">
        <v>23</v>
      </c>
      <c r="L1507" s="21"/>
      <c r="M1507" s="21" t="s">
        <v>795</v>
      </c>
      <c r="N1507" s="21" t="s">
        <v>575</v>
      </c>
      <c r="O1507" s="21" t="s">
        <v>41</v>
      </c>
      <c r="P1507" t="b">
        <v>0</v>
      </c>
      <c r="Q1507" t="b">
        <v>0</v>
      </c>
      <c r="R1507" t="b">
        <v>1</v>
      </c>
      <c r="S1507">
        <v>40</v>
      </c>
      <c r="T1507">
        <v>30</v>
      </c>
      <c r="U1507">
        <v>0</v>
      </c>
      <c r="V1507" s="21" t="s">
        <v>49</v>
      </c>
      <c r="W1507">
        <v>1000</v>
      </c>
      <c r="X1507">
        <v>100</v>
      </c>
      <c r="Y1507" t="b">
        <v>0</v>
      </c>
      <c r="Z1507">
        <v>80</v>
      </c>
      <c r="AA1507">
        <v>1</v>
      </c>
      <c r="AB1507">
        <v>105</v>
      </c>
      <c r="AC1507">
        <v>60</v>
      </c>
      <c r="AD1507">
        <v>0.05</v>
      </c>
      <c r="AE1507" t="b">
        <v>1</v>
      </c>
      <c r="AF1507" s="21" t="s">
        <v>724</v>
      </c>
      <c r="AG1507">
        <v>5</v>
      </c>
      <c r="AH1507">
        <v>9</v>
      </c>
      <c r="AI1507">
        <v>10</v>
      </c>
      <c r="AJ1507">
        <v>10</v>
      </c>
      <c r="AK1507" s="21" t="s">
        <v>48</v>
      </c>
      <c r="AL1507" t="b">
        <v>0</v>
      </c>
      <c r="AM1507" t="b">
        <v>0</v>
      </c>
      <c r="AN1507">
        <v>100</v>
      </c>
      <c r="AO1507">
        <v>650</v>
      </c>
      <c r="AP1507">
        <v>800</v>
      </c>
      <c r="AQ1507" s="21" t="s">
        <v>277</v>
      </c>
      <c r="AR1507" s="21"/>
      <c r="AS1507" t="b">
        <v>0</v>
      </c>
      <c r="AT1507" s="21"/>
      <c r="AU1507" s="21"/>
      <c r="AV1507" s="21" t="s">
        <v>501</v>
      </c>
      <c r="AW1507" s="21"/>
      <c r="AX1507" s="21" t="s">
        <v>798</v>
      </c>
      <c r="AY1507" s="21" t="s">
        <v>507</v>
      </c>
      <c r="AZ1507">
        <v>3.2</v>
      </c>
      <c r="BB1507" s="21"/>
      <c r="BC1507">
        <v>33023</v>
      </c>
      <c r="BD1507">
        <v>0</v>
      </c>
      <c r="BE1507">
        <v>0</v>
      </c>
      <c r="BF1507">
        <v>25</v>
      </c>
      <c r="BG1507">
        <v>35</v>
      </c>
      <c r="BH1507">
        <v>50</v>
      </c>
      <c r="BI1507" s="21"/>
      <c r="BJ1507">
        <v>0</v>
      </c>
    </row>
    <row r="1508" spans="1:62" x14ac:dyDescent="0.25">
      <c r="A1508" t="str">
        <f>VLOOKUP(ObjectiveData[[#This Row],[Template ID]],ID_Conversion[],3,FALSE)</f>
        <v>VMAT</v>
      </c>
      <c r="B1508" t="str">
        <f>VLOOKUP(ObjectiveData[[#This Row],[Template ID]],ID_Conversion[],6,FALSE)</f>
        <v>ANAL</v>
      </c>
      <c r="C1508" s="15">
        <f>VLOOKUP(ObjectiveData[[#This Row],[Last Modified]],Date_Conversion[],13,FALSE)</f>
        <v>43138.451701388891</v>
      </c>
      <c r="D1508" s="15" t="str">
        <f>VLOOKUP(ObjectiveData[[#This Row],[Template ID]],ObjectiveFiles[],3,FALSE)</f>
        <v>ObjectiveTemplate_1552.xml</v>
      </c>
      <c r="E1508">
        <v>1.7</v>
      </c>
      <c r="F1508" s="21" t="s">
        <v>182</v>
      </c>
      <c r="G1508" s="21" t="s">
        <v>9</v>
      </c>
      <c r="H1508" s="21" t="s">
        <v>14</v>
      </c>
      <c r="I1508" s="21"/>
      <c r="J1508" s="21"/>
      <c r="K1508" s="21" t="s">
        <v>23</v>
      </c>
      <c r="L1508" s="21"/>
      <c r="M1508" s="21" t="s">
        <v>795</v>
      </c>
      <c r="N1508" s="21" t="s">
        <v>575</v>
      </c>
      <c r="O1508" s="21" t="s">
        <v>41</v>
      </c>
      <c r="P1508" t="b">
        <v>0</v>
      </c>
      <c r="Q1508" t="b">
        <v>0</v>
      </c>
      <c r="R1508" t="b">
        <v>1</v>
      </c>
      <c r="S1508">
        <v>40</v>
      </c>
      <c r="T1508">
        <v>30</v>
      </c>
      <c r="U1508">
        <v>0</v>
      </c>
      <c r="V1508" s="21" t="s">
        <v>49</v>
      </c>
      <c r="W1508">
        <v>1000</v>
      </c>
      <c r="X1508">
        <v>100</v>
      </c>
      <c r="Y1508" t="b">
        <v>0</v>
      </c>
      <c r="Z1508">
        <v>80</v>
      </c>
      <c r="AA1508">
        <v>1</v>
      </c>
      <c r="AB1508">
        <v>105</v>
      </c>
      <c r="AC1508">
        <v>60</v>
      </c>
      <c r="AD1508">
        <v>0.05</v>
      </c>
      <c r="AE1508" t="b">
        <v>1</v>
      </c>
      <c r="AF1508" s="21" t="s">
        <v>724</v>
      </c>
      <c r="AG1508">
        <v>5</v>
      </c>
      <c r="AH1508">
        <v>9</v>
      </c>
      <c r="AI1508">
        <v>10</v>
      </c>
      <c r="AJ1508">
        <v>10</v>
      </c>
      <c r="AK1508" s="21" t="s">
        <v>48</v>
      </c>
      <c r="AL1508" t="b">
        <v>0</v>
      </c>
      <c r="AM1508" t="b">
        <v>0</v>
      </c>
      <c r="AN1508">
        <v>100</v>
      </c>
      <c r="AO1508">
        <v>650</v>
      </c>
      <c r="AP1508">
        <v>800</v>
      </c>
      <c r="AQ1508" s="21" t="s">
        <v>277</v>
      </c>
      <c r="AR1508" s="21"/>
      <c r="AS1508" t="b">
        <v>0</v>
      </c>
      <c r="AT1508" s="21"/>
      <c r="AU1508" s="21"/>
      <c r="AV1508" s="21" t="s">
        <v>501</v>
      </c>
      <c r="AW1508" s="21"/>
      <c r="AX1508" s="21" t="s">
        <v>798</v>
      </c>
      <c r="AY1508" s="21" t="s">
        <v>507</v>
      </c>
      <c r="AZ1508">
        <v>3.2</v>
      </c>
      <c r="BB1508" s="21"/>
      <c r="BC1508">
        <v>33023</v>
      </c>
      <c r="BD1508">
        <v>0</v>
      </c>
      <c r="BE1508">
        <v>0</v>
      </c>
      <c r="BF1508">
        <v>30</v>
      </c>
      <c r="BG1508">
        <v>20</v>
      </c>
      <c r="BH1508">
        <v>50</v>
      </c>
      <c r="BI1508" s="21"/>
      <c r="BJ1508">
        <v>0</v>
      </c>
    </row>
    <row r="1509" spans="1:62" x14ac:dyDescent="0.25">
      <c r="A1509" t="str">
        <f>VLOOKUP(ObjectiveData[[#This Row],[Template ID]],ID_Conversion[],3,FALSE)</f>
        <v>VMAT</v>
      </c>
      <c r="B1509" t="str">
        <f>VLOOKUP(ObjectiveData[[#This Row],[Template ID]],ID_Conversion[],6,FALSE)</f>
        <v>ANAL</v>
      </c>
      <c r="C1509" s="15">
        <f>VLOOKUP(ObjectiveData[[#This Row],[Last Modified]],Date_Conversion[],13,FALSE)</f>
        <v>43138.451701388891</v>
      </c>
      <c r="D1509" s="15" t="str">
        <f>VLOOKUP(ObjectiveData[[#This Row],[Template ID]],ObjectiveFiles[],3,FALSE)</f>
        <v>ObjectiveTemplate_1552.xml</v>
      </c>
      <c r="E1509">
        <v>1.7</v>
      </c>
      <c r="F1509" s="21" t="s">
        <v>182</v>
      </c>
      <c r="G1509" s="21" t="s">
        <v>9</v>
      </c>
      <c r="H1509" s="21" t="s">
        <v>14</v>
      </c>
      <c r="I1509" s="21"/>
      <c r="J1509" s="21"/>
      <c r="K1509" s="21" t="s">
        <v>23</v>
      </c>
      <c r="L1509" s="21"/>
      <c r="M1509" s="21" t="s">
        <v>795</v>
      </c>
      <c r="N1509" s="21" t="s">
        <v>575</v>
      </c>
      <c r="O1509" s="21" t="s">
        <v>41</v>
      </c>
      <c r="P1509" t="b">
        <v>0</v>
      </c>
      <c r="Q1509" t="b">
        <v>0</v>
      </c>
      <c r="R1509" t="b">
        <v>1</v>
      </c>
      <c r="S1509">
        <v>40</v>
      </c>
      <c r="T1509">
        <v>30</v>
      </c>
      <c r="U1509">
        <v>0</v>
      </c>
      <c r="V1509" s="21" t="s">
        <v>49</v>
      </c>
      <c r="W1509">
        <v>1000</v>
      </c>
      <c r="X1509">
        <v>100</v>
      </c>
      <c r="Y1509" t="b">
        <v>0</v>
      </c>
      <c r="Z1509">
        <v>80</v>
      </c>
      <c r="AA1509">
        <v>1</v>
      </c>
      <c r="AB1509">
        <v>105</v>
      </c>
      <c r="AC1509">
        <v>60</v>
      </c>
      <c r="AD1509">
        <v>0.05</v>
      </c>
      <c r="AE1509" t="b">
        <v>1</v>
      </c>
      <c r="AF1509" s="21" t="s">
        <v>724</v>
      </c>
      <c r="AG1509">
        <v>5</v>
      </c>
      <c r="AH1509">
        <v>9</v>
      </c>
      <c r="AI1509">
        <v>10</v>
      </c>
      <c r="AJ1509">
        <v>10</v>
      </c>
      <c r="AK1509" s="21" t="s">
        <v>48</v>
      </c>
      <c r="AL1509" t="b">
        <v>0</v>
      </c>
      <c r="AM1509" t="b">
        <v>0</v>
      </c>
      <c r="AN1509">
        <v>100</v>
      </c>
      <c r="AO1509">
        <v>650</v>
      </c>
      <c r="AP1509">
        <v>800</v>
      </c>
      <c r="AQ1509" s="21" t="s">
        <v>277</v>
      </c>
      <c r="AR1509" s="21"/>
      <c r="AS1509" t="b">
        <v>0</v>
      </c>
      <c r="AT1509" s="21"/>
      <c r="AU1509" s="21"/>
      <c r="AV1509" s="21" t="s">
        <v>501</v>
      </c>
      <c r="AW1509" s="21"/>
      <c r="AX1509" s="21" t="s">
        <v>798</v>
      </c>
      <c r="AY1509" s="21" t="s">
        <v>507</v>
      </c>
      <c r="AZ1509">
        <v>3.2</v>
      </c>
      <c r="BB1509" s="21"/>
      <c r="BC1509">
        <v>33023</v>
      </c>
      <c r="BD1509">
        <v>0</v>
      </c>
      <c r="BE1509">
        <v>0</v>
      </c>
      <c r="BF1509">
        <v>35</v>
      </c>
      <c r="BG1509">
        <v>5</v>
      </c>
      <c r="BH1509">
        <v>50</v>
      </c>
      <c r="BI1509" s="21"/>
      <c r="BJ1509">
        <v>0</v>
      </c>
    </row>
    <row r="1510" spans="1:62" x14ac:dyDescent="0.25">
      <c r="A1510" t="str">
        <f>VLOOKUP(ObjectiveData[[#This Row],[Template ID]],ID_Conversion[],3,FALSE)</f>
        <v>VMAT</v>
      </c>
      <c r="B1510" t="str">
        <f>VLOOKUP(ObjectiveData[[#This Row],[Template ID]],ID_Conversion[],6,FALSE)</f>
        <v>ANAL</v>
      </c>
      <c r="C1510" s="15">
        <f>VLOOKUP(ObjectiveData[[#This Row],[Last Modified]],Date_Conversion[],13,FALSE)</f>
        <v>43138.451701388891</v>
      </c>
      <c r="D1510" s="15" t="str">
        <f>VLOOKUP(ObjectiveData[[#This Row],[Template ID]],ObjectiveFiles[],3,FALSE)</f>
        <v>ObjectiveTemplate_1552.xml</v>
      </c>
      <c r="E1510">
        <v>1.7</v>
      </c>
      <c r="F1510" s="21" t="s">
        <v>182</v>
      </c>
      <c r="G1510" s="21" t="s">
        <v>9</v>
      </c>
      <c r="H1510" s="21" t="s">
        <v>14</v>
      </c>
      <c r="I1510" s="21"/>
      <c r="J1510" s="21"/>
      <c r="K1510" s="21" t="s">
        <v>23</v>
      </c>
      <c r="L1510" s="21"/>
      <c r="M1510" s="21" t="s">
        <v>795</v>
      </c>
      <c r="N1510" s="21" t="s">
        <v>575</v>
      </c>
      <c r="O1510" s="21" t="s">
        <v>41</v>
      </c>
      <c r="P1510" t="b">
        <v>0</v>
      </c>
      <c r="Q1510" t="b">
        <v>0</v>
      </c>
      <c r="R1510" t="b">
        <v>1</v>
      </c>
      <c r="S1510">
        <v>40</v>
      </c>
      <c r="T1510">
        <v>30</v>
      </c>
      <c r="U1510">
        <v>0</v>
      </c>
      <c r="V1510" s="21" t="s">
        <v>49</v>
      </c>
      <c r="W1510">
        <v>1000</v>
      </c>
      <c r="X1510">
        <v>100</v>
      </c>
      <c r="Y1510" t="b">
        <v>0</v>
      </c>
      <c r="Z1510">
        <v>80</v>
      </c>
      <c r="AA1510">
        <v>1</v>
      </c>
      <c r="AB1510">
        <v>105</v>
      </c>
      <c r="AC1510">
        <v>60</v>
      </c>
      <c r="AD1510">
        <v>0.05</v>
      </c>
      <c r="AE1510" t="b">
        <v>1</v>
      </c>
      <c r="AF1510" s="21" t="s">
        <v>724</v>
      </c>
      <c r="AG1510">
        <v>5</v>
      </c>
      <c r="AH1510">
        <v>9</v>
      </c>
      <c r="AI1510">
        <v>10</v>
      </c>
      <c r="AJ1510">
        <v>10</v>
      </c>
      <c r="AK1510" s="21" t="s">
        <v>48</v>
      </c>
      <c r="AL1510" t="b">
        <v>0</v>
      </c>
      <c r="AM1510" t="b">
        <v>0</v>
      </c>
      <c r="AN1510">
        <v>100</v>
      </c>
      <c r="AO1510">
        <v>650</v>
      </c>
      <c r="AP1510">
        <v>800</v>
      </c>
      <c r="AQ1510" s="21" t="s">
        <v>272</v>
      </c>
      <c r="AR1510" s="21"/>
      <c r="AS1510" t="b">
        <v>0</v>
      </c>
      <c r="AT1510" s="21"/>
      <c r="AU1510" s="21"/>
      <c r="AV1510" s="21" t="s">
        <v>270</v>
      </c>
      <c r="AW1510" s="21"/>
      <c r="AX1510" s="21" t="s">
        <v>515</v>
      </c>
      <c r="AY1510" s="21" t="s">
        <v>514</v>
      </c>
      <c r="AZ1510">
        <v>1</v>
      </c>
      <c r="BB1510" s="21"/>
      <c r="BC1510">
        <v>255</v>
      </c>
      <c r="BI1510" s="21"/>
    </row>
    <row r="1511" spans="1:62" x14ac:dyDescent="0.25">
      <c r="A1511" t="str">
        <f>VLOOKUP(ObjectiveData[[#This Row],[Template ID]],ID_Conversion[],3,FALSE)</f>
        <v>VMAT</v>
      </c>
      <c r="B1511" t="str">
        <f>VLOOKUP(ObjectiveData[[#This Row],[Template ID]],ID_Conversion[],6,FALSE)</f>
        <v>ANAL</v>
      </c>
      <c r="C1511" s="15">
        <f>VLOOKUP(ObjectiveData[[#This Row],[Last Modified]],Date_Conversion[],13,FALSE)</f>
        <v>43138.451701388891</v>
      </c>
      <c r="D1511" s="15" t="str">
        <f>VLOOKUP(ObjectiveData[[#This Row],[Template ID]],ObjectiveFiles[],3,FALSE)</f>
        <v>ObjectiveTemplate_1552.xml</v>
      </c>
      <c r="E1511">
        <v>1.7</v>
      </c>
      <c r="F1511" s="21" t="s">
        <v>182</v>
      </c>
      <c r="G1511" s="21" t="s">
        <v>9</v>
      </c>
      <c r="H1511" s="21" t="s">
        <v>14</v>
      </c>
      <c r="I1511" s="21"/>
      <c r="J1511" s="21"/>
      <c r="K1511" s="21" t="s">
        <v>23</v>
      </c>
      <c r="L1511" s="21"/>
      <c r="M1511" s="21" t="s">
        <v>795</v>
      </c>
      <c r="N1511" s="21" t="s">
        <v>575</v>
      </c>
      <c r="O1511" s="21" t="s">
        <v>41</v>
      </c>
      <c r="P1511" t="b">
        <v>0</v>
      </c>
      <c r="Q1511" t="b">
        <v>0</v>
      </c>
      <c r="R1511" t="b">
        <v>1</v>
      </c>
      <c r="S1511">
        <v>40</v>
      </c>
      <c r="T1511">
        <v>30</v>
      </c>
      <c r="U1511">
        <v>0</v>
      </c>
      <c r="V1511" s="21" t="s">
        <v>49</v>
      </c>
      <c r="W1511">
        <v>1000</v>
      </c>
      <c r="X1511">
        <v>100</v>
      </c>
      <c r="Y1511" t="b">
        <v>0</v>
      </c>
      <c r="Z1511">
        <v>80</v>
      </c>
      <c r="AA1511">
        <v>1</v>
      </c>
      <c r="AB1511">
        <v>105</v>
      </c>
      <c r="AC1511">
        <v>60</v>
      </c>
      <c r="AD1511">
        <v>0.05</v>
      </c>
      <c r="AE1511" t="b">
        <v>1</v>
      </c>
      <c r="AF1511" s="21" t="s">
        <v>724</v>
      </c>
      <c r="AG1511">
        <v>5</v>
      </c>
      <c r="AH1511">
        <v>9</v>
      </c>
      <c r="AI1511">
        <v>10</v>
      </c>
      <c r="AJ1511">
        <v>10</v>
      </c>
      <c r="AK1511" s="21" t="s">
        <v>48</v>
      </c>
      <c r="AL1511" t="b">
        <v>0</v>
      </c>
      <c r="AM1511" t="b">
        <v>0</v>
      </c>
      <c r="AN1511">
        <v>100</v>
      </c>
      <c r="AO1511">
        <v>650</v>
      </c>
      <c r="AP1511">
        <v>800</v>
      </c>
      <c r="AQ1511" s="21" t="s">
        <v>267</v>
      </c>
      <c r="AR1511" s="21"/>
      <c r="AS1511" t="b">
        <v>0</v>
      </c>
      <c r="AT1511" s="21"/>
      <c r="AU1511" s="21"/>
      <c r="AV1511" s="21" t="s">
        <v>501</v>
      </c>
      <c r="AW1511" s="21"/>
      <c r="AX1511" s="21" t="s">
        <v>799</v>
      </c>
      <c r="AY1511" s="21" t="s">
        <v>507</v>
      </c>
      <c r="AZ1511">
        <v>3.2</v>
      </c>
      <c r="BB1511" s="21"/>
      <c r="BC1511">
        <v>14053594</v>
      </c>
      <c r="BD1511">
        <v>0</v>
      </c>
      <c r="BE1511">
        <v>0</v>
      </c>
      <c r="BF1511">
        <v>32.4</v>
      </c>
      <c r="BG1511">
        <v>0</v>
      </c>
      <c r="BH1511">
        <v>50</v>
      </c>
      <c r="BI1511" s="21"/>
      <c r="BJ1511">
        <v>0</v>
      </c>
    </row>
    <row r="1512" spans="1:62" x14ac:dyDescent="0.25">
      <c r="A1512" t="str">
        <f>VLOOKUP(ObjectiveData[[#This Row],[Template ID]],ID_Conversion[],3,FALSE)</f>
        <v>VMAT</v>
      </c>
      <c r="B1512" t="str">
        <f>VLOOKUP(ObjectiveData[[#This Row],[Template ID]],ID_Conversion[],6,FALSE)</f>
        <v>ANAL</v>
      </c>
      <c r="C1512" s="15">
        <f>VLOOKUP(ObjectiveData[[#This Row],[Last Modified]],Date_Conversion[],13,FALSE)</f>
        <v>43138.451701388891</v>
      </c>
      <c r="D1512" s="15" t="str">
        <f>VLOOKUP(ObjectiveData[[#This Row],[Template ID]],ObjectiveFiles[],3,FALSE)</f>
        <v>ObjectiveTemplate_1552.xml</v>
      </c>
      <c r="E1512">
        <v>1.7</v>
      </c>
      <c r="F1512" s="21" t="s">
        <v>182</v>
      </c>
      <c r="G1512" s="21" t="s">
        <v>9</v>
      </c>
      <c r="H1512" s="21" t="s">
        <v>14</v>
      </c>
      <c r="I1512" s="21"/>
      <c r="J1512" s="21"/>
      <c r="K1512" s="21" t="s">
        <v>23</v>
      </c>
      <c r="L1512" s="21"/>
      <c r="M1512" s="21" t="s">
        <v>795</v>
      </c>
      <c r="N1512" s="21" t="s">
        <v>575</v>
      </c>
      <c r="O1512" s="21" t="s">
        <v>41</v>
      </c>
      <c r="P1512" t="b">
        <v>0</v>
      </c>
      <c r="Q1512" t="b">
        <v>0</v>
      </c>
      <c r="R1512" t="b">
        <v>1</v>
      </c>
      <c r="S1512">
        <v>40</v>
      </c>
      <c r="T1512">
        <v>30</v>
      </c>
      <c r="U1512">
        <v>0</v>
      </c>
      <c r="V1512" s="21" t="s">
        <v>49</v>
      </c>
      <c r="W1512">
        <v>1000</v>
      </c>
      <c r="X1512">
        <v>100</v>
      </c>
      <c r="Y1512" t="b">
        <v>0</v>
      </c>
      <c r="Z1512">
        <v>80</v>
      </c>
      <c r="AA1512">
        <v>1</v>
      </c>
      <c r="AB1512">
        <v>105</v>
      </c>
      <c r="AC1512">
        <v>60</v>
      </c>
      <c r="AD1512">
        <v>0.05</v>
      </c>
      <c r="AE1512" t="b">
        <v>1</v>
      </c>
      <c r="AF1512" s="21" t="s">
        <v>724</v>
      </c>
      <c r="AG1512">
        <v>5</v>
      </c>
      <c r="AH1512">
        <v>9</v>
      </c>
      <c r="AI1512">
        <v>10</v>
      </c>
      <c r="AJ1512">
        <v>10</v>
      </c>
      <c r="AK1512" s="21" t="s">
        <v>48</v>
      </c>
      <c r="AL1512" t="b">
        <v>0</v>
      </c>
      <c r="AM1512" t="b">
        <v>0</v>
      </c>
      <c r="AN1512">
        <v>100</v>
      </c>
      <c r="AO1512">
        <v>650</v>
      </c>
      <c r="AP1512">
        <v>800</v>
      </c>
      <c r="AQ1512" s="21" t="s">
        <v>266</v>
      </c>
      <c r="AR1512" s="21"/>
      <c r="AS1512" t="b">
        <v>0</v>
      </c>
      <c r="AT1512" s="21"/>
      <c r="AU1512" s="21"/>
      <c r="AV1512" s="21" t="s">
        <v>501</v>
      </c>
      <c r="AW1512" s="21"/>
      <c r="AX1512" s="21" t="s">
        <v>775</v>
      </c>
      <c r="AY1512" s="21" t="s">
        <v>507</v>
      </c>
      <c r="AZ1512">
        <v>3.2</v>
      </c>
      <c r="BA1512">
        <v>1.5009999999999999</v>
      </c>
      <c r="BB1512" s="21"/>
      <c r="BC1512">
        <v>9221330</v>
      </c>
      <c r="BD1512">
        <v>0</v>
      </c>
      <c r="BE1512">
        <v>0</v>
      </c>
      <c r="BF1512">
        <v>32</v>
      </c>
      <c r="BG1512">
        <v>0</v>
      </c>
      <c r="BH1512">
        <v>50</v>
      </c>
      <c r="BI1512" s="21"/>
      <c r="BJ1512">
        <v>0</v>
      </c>
    </row>
    <row r="1513" spans="1:62" x14ac:dyDescent="0.25">
      <c r="A1513" t="str">
        <f>VLOOKUP(ObjectiveData[[#This Row],[Template ID]],ID_Conversion[],3,FALSE)</f>
        <v>VMAT</v>
      </c>
      <c r="B1513" t="str">
        <f>VLOOKUP(ObjectiveData[[#This Row],[Template ID]],ID_Conversion[],6,FALSE)</f>
        <v>ANAL</v>
      </c>
      <c r="C1513" s="15">
        <f>VLOOKUP(ObjectiveData[[#This Row],[Last Modified]],Date_Conversion[],13,FALSE)</f>
        <v>43138.451701388891</v>
      </c>
      <c r="D1513" s="15" t="str">
        <f>VLOOKUP(ObjectiveData[[#This Row],[Template ID]],ObjectiveFiles[],3,FALSE)</f>
        <v>ObjectiveTemplate_1552.xml</v>
      </c>
      <c r="E1513">
        <v>1.7</v>
      </c>
      <c r="F1513" s="21" t="s">
        <v>182</v>
      </c>
      <c r="G1513" s="21" t="s">
        <v>9</v>
      </c>
      <c r="H1513" s="21" t="s">
        <v>14</v>
      </c>
      <c r="I1513" s="21"/>
      <c r="J1513" s="21"/>
      <c r="K1513" s="21" t="s">
        <v>23</v>
      </c>
      <c r="L1513" s="21"/>
      <c r="M1513" s="21" t="s">
        <v>795</v>
      </c>
      <c r="N1513" s="21" t="s">
        <v>575</v>
      </c>
      <c r="O1513" s="21" t="s">
        <v>41</v>
      </c>
      <c r="P1513" t="b">
        <v>0</v>
      </c>
      <c r="Q1513" t="b">
        <v>0</v>
      </c>
      <c r="R1513" t="b">
        <v>1</v>
      </c>
      <c r="S1513">
        <v>40</v>
      </c>
      <c r="T1513">
        <v>30</v>
      </c>
      <c r="U1513">
        <v>0</v>
      </c>
      <c r="V1513" s="21" t="s">
        <v>49</v>
      </c>
      <c r="W1513">
        <v>1000</v>
      </c>
      <c r="X1513">
        <v>100</v>
      </c>
      <c r="Y1513" t="b">
        <v>0</v>
      </c>
      <c r="Z1513">
        <v>80</v>
      </c>
      <c r="AA1513">
        <v>1</v>
      </c>
      <c r="AB1513">
        <v>105</v>
      </c>
      <c r="AC1513">
        <v>60</v>
      </c>
      <c r="AD1513">
        <v>0.05</v>
      </c>
      <c r="AE1513" t="b">
        <v>1</v>
      </c>
      <c r="AF1513" s="21" t="s">
        <v>724</v>
      </c>
      <c r="AG1513">
        <v>5</v>
      </c>
      <c r="AH1513">
        <v>9</v>
      </c>
      <c r="AI1513">
        <v>10</v>
      </c>
      <c r="AJ1513">
        <v>10</v>
      </c>
      <c r="AK1513" s="21" t="s">
        <v>48</v>
      </c>
      <c r="AL1513" t="b">
        <v>0</v>
      </c>
      <c r="AM1513" t="b">
        <v>0</v>
      </c>
      <c r="AN1513">
        <v>100</v>
      </c>
      <c r="AO1513">
        <v>650</v>
      </c>
      <c r="AP1513">
        <v>800</v>
      </c>
      <c r="AQ1513" s="21" t="s">
        <v>265</v>
      </c>
      <c r="AR1513" s="21"/>
      <c r="AS1513" t="b">
        <v>0</v>
      </c>
      <c r="AT1513" s="21"/>
      <c r="AU1513" s="21"/>
      <c r="AV1513" s="21" t="s">
        <v>501</v>
      </c>
      <c r="AW1513" s="21"/>
      <c r="AX1513" s="21" t="s">
        <v>774</v>
      </c>
      <c r="AY1513" s="21" t="s">
        <v>507</v>
      </c>
      <c r="AZ1513">
        <v>3.2</v>
      </c>
      <c r="BA1513">
        <v>1.5009999999999999</v>
      </c>
      <c r="BB1513" s="21"/>
      <c r="BC1513">
        <v>32896</v>
      </c>
      <c r="BD1513">
        <v>0</v>
      </c>
      <c r="BE1513">
        <v>0</v>
      </c>
      <c r="BF1513">
        <v>32</v>
      </c>
      <c r="BG1513">
        <v>0</v>
      </c>
      <c r="BH1513">
        <v>50</v>
      </c>
      <c r="BI1513" s="21"/>
      <c r="BJ1513">
        <v>0</v>
      </c>
    </row>
    <row r="1514" spans="1:62" x14ac:dyDescent="0.25">
      <c r="A1514" t="str">
        <f>VLOOKUP(ObjectiveData[[#This Row],[Template ID]],ID_Conversion[],3,FALSE)</f>
        <v>VMAT</v>
      </c>
      <c r="B1514" t="str">
        <f>VLOOKUP(ObjectiveData[[#This Row],[Template ID]],ID_Conversion[],6,FALSE)</f>
        <v>ANAL</v>
      </c>
      <c r="C1514" s="15">
        <f>VLOOKUP(ObjectiveData[[#This Row],[Last Modified]],Date_Conversion[],13,FALSE)</f>
        <v>43138.451701388891</v>
      </c>
      <c r="D1514" s="15" t="str">
        <f>VLOOKUP(ObjectiveData[[#This Row],[Template ID]],ObjectiveFiles[],3,FALSE)</f>
        <v>ObjectiveTemplate_1552.xml</v>
      </c>
      <c r="E1514">
        <v>1.7</v>
      </c>
      <c r="F1514" s="21" t="s">
        <v>182</v>
      </c>
      <c r="G1514" s="21" t="s">
        <v>9</v>
      </c>
      <c r="H1514" s="21" t="s">
        <v>14</v>
      </c>
      <c r="I1514" s="21"/>
      <c r="J1514" s="21"/>
      <c r="K1514" s="21" t="s">
        <v>23</v>
      </c>
      <c r="L1514" s="21"/>
      <c r="M1514" s="21" t="s">
        <v>795</v>
      </c>
      <c r="N1514" s="21" t="s">
        <v>575</v>
      </c>
      <c r="O1514" s="21" t="s">
        <v>41</v>
      </c>
      <c r="P1514" t="b">
        <v>0</v>
      </c>
      <c r="Q1514" t="b">
        <v>0</v>
      </c>
      <c r="R1514" t="b">
        <v>1</v>
      </c>
      <c r="S1514">
        <v>40</v>
      </c>
      <c r="T1514">
        <v>30</v>
      </c>
      <c r="U1514">
        <v>0</v>
      </c>
      <c r="V1514" s="21" t="s">
        <v>49</v>
      </c>
      <c r="W1514">
        <v>1000</v>
      </c>
      <c r="X1514">
        <v>100</v>
      </c>
      <c r="Y1514" t="b">
        <v>0</v>
      </c>
      <c r="Z1514">
        <v>80</v>
      </c>
      <c r="AA1514">
        <v>1</v>
      </c>
      <c r="AB1514">
        <v>105</v>
      </c>
      <c r="AC1514">
        <v>60</v>
      </c>
      <c r="AD1514">
        <v>0.05</v>
      </c>
      <c r="AE1514" t="b">
        <v>1</v>
      </c>
      <c r="AF1514" s="21" t="s">
        <v>724</v>
      </c>
      <c r="AG1514">
        <v>5</v>
      </c>
      <c r="AH1514">
        <v>9</v>
      </c>
      <c r="AI1514">
        <v>10</v>
      </c>
      <c r="AJ1514">
        <v>10</v>
      </c>
      <c r="AK1514" s="21" t="s">
        <v>48</v>
      </c>
      <c r="AL1514" t="b">
        <v>0</v>
      </c>
      <c r="AM1514" t="b">
        <v>0</v>
      </c>
      <c r="AN1514">
        <v>100</v>
      </c>
      <c r="AO1514">
        <v>650</v>
      </c>
      <c r="AP1514">
        <v>800</v>
      </c>
      <c r="AQ1514" s="21" t="s">
        <v>246</v>
      </c>
      <c r="AR1514" s="21"/>
      <c r="AS1514" t="b">
        <v>0</v>
      </c>
      <c r="AT1514" s="21"/>
      <c r="AU1514" s="21"/>
      <c r="AV1514" s="21" t="s">
        <v>244</v>
      </c>
      <c r="AW1514" s="21"/>
      <c r="AX1514" s="21" t="s">
        <v>576</v>
      </c>
      <c r="AY1514" s="21" t="s">
        <v>514</v>
      </c>
      <c r="AZ1514">
        <v>1</v>
      </c>
      <c r="BB1514" s="21"/>
      <c r="BC1514">
        <v>16711680</v>
      </c>
      <c r="BI1514" s="21"/>
    </row>
    <row r="1515" spans="1:62" x14ac:dyDescent="0.25">
      <c r="A1515" t="str">
        <f>VLOOKUP(ObjectiveData[[#This Row],[Template ID]],ID_Conversion[],3,FALSE)</f>
        <v>VMAT</v>
      </c>
      <c r="B1515" t="str">
        <f>VLOOKUP(ObjectiveData[[#This Row],[Template ID]],ID_Conversion[],6,FALSE)</f>
        <v>ANAL</v>
      </c>
      <c r="C1515" s="15">
        <f>VLOOKUP(ObjectiveData[[#This Row],[Last Modified]],Date_Conversion[],13,FALSE)</f>
        <v>43138.451701388891</v>
      </c>
      <c r="D1515" s="15" t="str">
        <f>VLOOKUP(ObjectiveData[[#This Row],[Template ID]],ObjectiveFiles[],3,FALSE)</f>
        <v>ObjectiveTemplate_1552.xml</v>
      </c>
      <c r="E1515">
        <v>1.7</v>
      </c>
      <c r="F1515" s="21" t="s">
        <v>182</v>
      </c>
      <c r="G1515" s="21" t="s">
        <v>9</v>
      </c>
      <c r="H1515" s="21" t="s">
        <v>14</v>
      </c>
      <c r="I1515" s="21"/>
      <c r="J1515" s="21"/>
      <c r="K1515" s="21" t="s">
        <v>23</v>
      </c>
      <c r="L1515" s="21"/>
      <c r="M1515" s="21" t="s">
        <v>795</v>
      </c>
      <c r="N1515" s="21" t="s">
        <v>575</v>
      </c>
      <c r="O1515" s="21" t="s">
        <v>41</v>
      </c>
      <c r="P1515" t="b">
        <v>0</v>
      </c>
      <c r="Q1515" t="b">
        <v>0</v>
      </c>
      <c r="R1515" t="b">
        <v>1</v>
      </c>
      <c r="S1515">
        <v>40</v>
      </c>
      <c r="T1515">
        <v>30</v>
      </c>
      <c r="U1515">
        <v>0</v>
      </c>
      <c r="V1515" s="21" t="s">
        <v>49</v>
      </c>
      <c r="W1515">
        <v>1000</v>
      </c>
      <c r="X1515">
        <v>100</v>
      </c>
      <c r="Y1515" t="b">
        <v>0</v>
      </c>
      <c r="Z1515">
        <v>80</v>
      </c>
      <c r="AA1515">
        <v>1</v>
      </c>
      <c r="AB1515">
        <v>105</v>
      </c>
      <c r="AC1515">
        <v>60</v>
      </c>
      <c r="AD1515">
        <v>0.05</v>
      </c>
      <c r="AE1515" t="b">
        <v>1</v>
      </c>
      <c r="AF1515" s="21" t="s">
        <v>724</v>
      </c>
      <c r="AG1515">
        <v>5</v>
      </c>
      <c r="AH1515">
        <v>9</v>
      </c>
      <c r="AI1515">
        <v>10</v>
      </c>
      <c r="AJ1515">
        <v>10</v>
      </c>
      <c r="AK1515" s="21" t="s">
        <v>48</v>
      </c>
      <c r="AL1515" t="b">
        <v>0</v>
      </c>
      <c r="AM1515" t="b">
        <v>0</v>
      </c>
      <c r="AN1515">
        <v>100</v>
      </c>
      <c r="AO1515">
        <v>650</v>
      </c>
      <c r="AP1515">
        <v>800</v>
      </c>
      <c r="AQ1515" s="21" t="s">
        <v>245</v>
      </c>
      <c r="AR1515" s="21"/>
      <c r="AS1515" t="b">
        <v>0</v>
      </c>
      <c r="AT1515" s="21"/>
      <c r="AU1515" s="21"/>
      <c r="AV1515" s="21" t="s">
        <v>244</v>
      </c>
      <c r="AW1515" s="21"/>
      <c r="AX1515" s="21" t="s">
        <v>579</v>
      </c>
      <c r="AY1515" s="21" t="s">
        <v>514</v>
      </c>
      <c r="AZ1515">
        <v>1</v>
      </c>
      <c r="BB1515" s="21"/>
      <c r="BC1515">
        <v>9145088</v>
      </c>
      <c r="BD1515">
        <v>0</v>
      </c>
      <c r="BE1515">
        <v>0</v>
      </c>
      <c r="BF1515">
        <v>36</v>
      </c>
      <c r="BG1515">
        <v>0</v>
      </c>
      <c r="BH1515">
        <v>100</v>
      </c>
      <c r="BI1515" s="21"/>
      <c r="BJ1515">
        <v>0</v>
      </c>
    </row>
    <row r="1516" spans="1:62" x14ac:dyDescent="0.25">
      <c r="A1516" t="str">
        <f>VLOOKUP(ObjectiveData[[#This Row],[Template ID]],ID_Conversion[],3,FALSE)</f>
        <v>VMAT</v>
      </c>
      <c r="B1516" t="str">
        <f>VLOOKUP(ObjectiveData[[#This Row],[Template ID]],ID_Conversion[],6,FALSE)</f>
        <v>ANAL</v>
      </c>
      <c r="C1516" s="15">
        <f>VLOOKUP(ObjectiveData[[#This Row],[Last Modified]],Date_Conversion[],13,FALSE)</f>
        <v>43138.451701388891</v>
      </c>
      <c r="D1516" s="15" t="str">
        <f>VLOOKUP(ObjectiveData[[#This Row],[Template ID]],ObjectiveFiles[],3,FALSE)</f>
        <v>ObjectiveTemplate_1552.xml</v>
      </c>
      <c r="E1516">
        <v>1.7</v>
      </c>
      <c r="F1516" s="21" t="s">
        <v>182</v>
      </c>
      <c r="G1516" s="21" t="s">
        <v>9</v>
      </c>
      <c r="H1516" s="21" t="s">
        <v>14</v>
      </c>
      <c r="I1516" s="21"/>
      <c r="J1516" s="21"/>
      <c r="K1516" s="21" t="s">
        <v>23</v>
      </c>
      <c r="L1516" s="21"/>
      <c r="M1516" s="21" t="s">
        <v>795</v>
      </c>
      <c r="N1516" s="21" t="s">
        <v>575</v>
      </c>
      <c r="O1516" s="21" t="s">
        <v>41</v>
      </c>
      <c r="P1516" t="b">
        <v>0</v>
      </c>
      <c r="Q1516" t="b">
        <v>0</v>
      </c>
      <c r="R1516" t="b">
        <v>1</v>
      </c>
      <c r="S1516">
        <v>40</v>
      </c>
      <c r="T1516">
        <v>30</v>
      </c>
      <c r="U1516">
        <v>0</v>
      </c>
      <c r="V1516" s="21" t="s">
        <v>49</v>
      </c>
      <c r="W1516">
        <v>1000</v>
      </c>
      <c r="X1516">
        <v>100</v>
      </c>
      <c r="Y1516" t="b">
        <v>0</v>
      </c>
      <c r="Z1516">
        <v>80</v>
      </c>
      <c r="AA1516">
        <v>1</v>
      </c>
      <c r="AB1516">
        <v>105</v>
      </c>
      <c r="AC1516">
        <v>60</v>
      </c>
      <c r="AD1516">
        <v>0.05</v>
      </c>
      <c r="AE1516" t="b">
        <v>1</v>
      </c>
      <c r="AF1516" s="21" t="s">
        <v>724</v>
      </c>
      <c r="AG1516">
        <v>5</v>
      </c>
      <c r="AH1516">
        <v>9</v>
      </c>
      <c r="AI1516">
        <v>10</v>
      </c>
      <c r="AJ1516">
        <v>10</v>
      </c>
      <c r="AK1516" s="21" t="s">
        <v>48</v>
      </c>
      <c r="AL1516" t="b">
        <v>0</v>
      </c>
      <c r="AM1516" t="b">
        <v>0</v>
      </c>
      <c r="AN1516">
        <v>100</v>
      </c>
      <c r="AO1516">
        <v>650</v>
      </c>
      <c r="AP1516">
        <v>800</v>
      </c>
      <c r="AQ1516" s="21" t="s">
        <v>245</v>
      </c>
      <c r="AR1516" s="21"/>
      <c r="AS1516" t="b">
        <v>0</v>
      </c>
      <c r="AT1516" s="21"/>
      <c r="AU1516" s="21"/>
      <c r="AV1516" s="21" t="s">
        <v>244</v>
      </c>
      <c r="AW1516" s="21"/>
      <c r="AX1516" s="21" t="s">
        <v>579</v>
      </c>
      <c r="AY1516" s="21" t="s">
        <v>514</v>
      </c>
      <c r="AZ1516">
        <v>1</v>
      </c>
      <c r="BB1516" s="21"/>
      <c r="BC1516">
        <v>9145088</v>
      </c>
      <c r="BD1516">
        <v>0</v>
      </c>
      <c r="BE1516">
        <v>1</v>
      </c>
      <c r="BF1516">
        <v>36</v>
      </c>
      <c r="BG1516">
        <v>100</v>
      </c>
      <c r="BH1516">
        <v>120</v>
      </c>
      <c r="BI1516" s="21"/>
      <c r="BJ1516">
        <v>0</v>
      </c>
    </row>
    <row r="1517" spans="1:62" x14ac:dyDescent="0.25">
      <c r="A1517" t="str">
        <f>VLOOKUP(ObjectiveData[[#This Row],[Template ID]],ID_Conversion[],3,FALSE)</f>
        <v>VMAT</v>
      </c>
      <c r="B1517" t="str">
        <f>VLOOKUP(ObjectiveData[[#This Row],[Template ID]],ID_Conversion[],6,FALSE)</f>
        <v>ANAL</v>
      </c>
      <c r="C1517" s="15">
        <f>VLOOKUP(ObjectiveData[[#This Row],[Last Modified]],Date_Conversion[],13,FALSE)</f>
        <v>43138.451701388891</v>
      </c>
      <c r="D1517" s="15" t="str">
        <f>VLOOKUP(ObjectiveData[[#This Row],[Template ID]],ObjectiveFiles[],3,FALSE)</f>
        <v>ObjectiveTemplate_1552.xml</v>
      </c>
      <c r="E1517">
        <v>1.7</v>
      </c>
      <c r="F1517" s="21" t="s">
        <v>182</v>
      </c>
      <c r="G1517" s="21" t="s">
        <v>9</v>
      </c>
      <c r="H1517" s="21" t="s">
        <v>14</v>
      </c>
      <c r="I1517" s="21"/>
      <c r="J1517" s="21"/>
      <c r="K1517" s="21" t="s">
        <v>23</v>
      </c>
      <c r="L1517" s="21"/>
      <c r="M1517" s="21" t="s">
        <v>795</v>
      </c>
      <c r="N1517" s="21" t="s">
        <v>575</v>
      </c>
      <c r="O1517" s="21" t="s">
        <v>41</v>
      </c>
      <c r="P1517" t="b">
        <v>0</v>
      </c>
      <c r="Q1517" t="b">
        <v>0</v>
      </c>
      <c r="R1517" t="b">
        <v>1</v>
      </c>
      <c r="S1517">
        <v>40</v>
      </c>
      <c r="T1517">
        <v>30</v>
      </c>
      <c r="U1517">
        <v>0</v>
      </c>
      <c r="V1517" s="21" t="s">
        <v>49</v>
      </c>
      <c r="W1517">
        <v>1000</v>
      </c>
      <c r="X1517">
        <v>100</v>
      </c>
      <c r="Y1517" t="b">
        <v>0</v>
      </c>
      <c r="Z1517">
        <v>80</v>
      </c>
      <c r="AA1517">
        <v>1</v>
      </c>
      <c r="AB1517">
        <v>105</v>
      </c>
      <c r="AC1517">
        <v>60</v>
      </c>
      <c r="AD1517">
        <v>0.05</v>
      </c>
      <c r="AE1517" t="b">
        <v>1</v>
      </c>
      <c r="AF1517" s="21" t="s">
        <v>724</v>
      </c>
      <c r="AG1517">
        <v>5</v>
      </c>
      <c r="AH1517">
        <v>9</v>
      </c>
      <c r="AI1517">
        <v>10</v>
      </c>
      <c r="AJ1517">
        <v>10</v>
      </c>
      <c r="AK1517" s="21" t="s">
        <v>48</v>
      </c>
      <c r="AL1517" t="b">
        <v>0</v>
      </c>
      <c r="AM1517" t="b">
        <v>0</v>
      </c>
      <c r="AN1517">
        <v>100</v>
      </c>
      <c r="AO1517">
        <v>650</v>
      </c>
      <c r="AP1517">
        <v>800</v>
      </c>
      <c r="AQ1517" s="21" t="s">
        <v>348</v>
      </c>
      <c r="AR1517" s="21"/>
      <c r="AS1517" t="b">
        <v>0</v>
      </c>
      <c r="AT1517" s="21"/>
      <c r="AU1517" s="21"/>
      <c r="AV1517" s="21" t="s">
        <v>503</v>
      </c>
      <c r="AW1517" s="21"/>
      <c r="AX1517" s="21" t="s">
        <v>539</v>
      </c>
      <c r="AY1517" s="21" t="s">
        <v>514</v>
      </c>
      <c r="AZ1517">
        <v>1</v>
      </c>
      <c r="BB1517" s="21"/>
      <c r="BC1517">
        <v>16711935</v>
      </c>
      <c r="BI1517" s="21"/>
    </row>
    <row r="1518" spans="1:62" x14ac:dyDescent="0.25">
      <c r="A1518" t="str">
        <f>VLOOKUP(ObjectiveData[[#This Row],[Template ID]],ID_Conversion[],3,FALSE)</f>
        <v>VMAT</v>
      </c>
      <c r="B1518" t="str">
        <f>VLOOKUP(ObjectiveData[[#This Row],[Template ID]],ID_Conversion[],6,FALSE)</f>
        <v>ANAL</v>
      </c>
      <c r="C1518" s="15">
        <f>VLOOKUP(ObjectiveData[[#This Row],[Last Modified]],Date_Conversion[],13,FALSE)</f>
        <v>43138.451701388891</v>
      </c>
      <c r="D1518" s="15" t="str">
        <f>VLOOKUP(ObjectiveData[[#This Row],[Template ID]],ObjectiveFiles[],3,FALSE)</f>
        <v>ObjectiveTemplate_1552.xml</v>
      </c>
      <c r="E1518">
        <v>1.7</v>
      </c>
      <c r="F1518" s="21" t="s">
        <v>182</v>
      </c>
      <c r="G1518" s="21" t="s">
        <v>9</v>
      </c>
      <c r="H1518" s="21" t="s">
        <v>14</v>
      </c>
      <c r="I1518" s="21"/>
      <c r="J1518" s="21"/>
      <c r="K1518" s="21" t="s">
        <v>23</v>
      </c>
      <c r="L1518" s="21"/>
      <c r="M1518" s="21" t="s">
        <v>795</v>
      </c>
      <c r="N1518" s="21" t="s">
        <v>575</v>
      </c>
      <c r="O1518" s="21" t="s">
        <v>41</v>
      </c>
      <c r="P1518" t="b">
        <v>0</v>
      </c>
      <c r="Q1518" t="b">
        <v>0</v>
      </c>
      <c r="R1518" t="b">
        <v>1</v>
      </c>
      <c r="S1518">
        <v>40</v>
      </c>
      <c r="T1518">
        <v>30</v>
      </c>
      <c r="U1518">
        <v>0</v>
      </c>
      <c r="V1518" s="21" t="s">
        <v>49</v>
      </c>
      <c r="W1518">
        <v>1000</v>
      </c>
      <c r="X1518">
        <v>100</v>
      </c>
      <c r="Y1518" t="b">
        <v>0</v>
      </c>
      <c r="Z1518">
        <v>80</v>
      </c>
      <c r="AA1518">
        <v>1</v>
      </c>
      <c r="AB1518">
        <v>105</v>
      </c>
      <c r="AC1518">
        <v>60</v>
      </c>
      <c r="AD1518">
        <v>0.05</v>
      </c>
      <c r="AE1518" t="b">
        <v>1</v>
      </c>
      <c r="AF1518" s="21" t="s">
        <v>724</v>
      </c>
      <c r="AG1518">
        <v>5</v>
      </c>
      <c r="AH1518">
        <v>9</v>
      </c>
      <c r="AI1518">
        <v>10</v>
      </c>
      <c r="AJ1518">
        <v>10</v>
      </c>
      <c r="AK1518" s="21" t="s">
        <v>48</v>
      </c>
      <c r="AL1518" t="b">
        <v>0</v>
      </c>
      <c r="AM1518" t="b">
        <v>0</v>
      </c>
      <c r="AN1518">
        <v>100</v>
      </c>
      <c r="AO1518">
        <v>650</v>
      </c>
      <c r="AP1518">
        <v>800</v>
      </c>
      <c r="AQ1518" s="21" t="s">
        <v>222</v>
      </c>
      <c r="AR1518" s="21"/>
      <c r="AS1518" t="b">
        <v>0</v>
      </c>
      <c r="AT1518" s="21"/>
      <c r="AU1518" s="21"/>
      <c r="AV1518" s="21" t="s">
        <v>501</v>
      </c>
      <c r="AW1518" s="21"/>
      <c r="AX1518" s="21" t="s">
        <v>771</v>
      </c>
      <c r="AY1518" s="21" t="s">
        <v>507</v>
      </c>
      <c r="AZ1518">
        <v>3.2</v>
      </c>
      <c r="BB1518" s="21"/>
      <c r="BC1518">
        <v>13130346</v>
      </c>
      <c r="BD1518">
        <v>0</v>
      </c>
      <c r="BE1518">
        <v>0</v>
      </c>
      <c r="BF1518">
        <v>36</v>
      </c>
      <c r="BG1518">
        <v>0</v>
      </c>
      <c r="BH1518">
        <v>65</v>
      </c>
      <c r="BI1518" s="21"/>
      <c r="BJ1518">
        <v>0</v>
      </c>
    </row>
    <row r="1519" spans="1:62" x14ac:dyDescent="0.25">
      <c r="A1519" t="str">
        <f>VLOOKUP(ObjectiveData[[#This Row],[Template ID]],ID_Conversion[],3,FALSE)</f>
        <v>VMAT</v>
      </c>
      <c r="B1519" t="str">
        <f>VLOOKUP(ObjectiveData[[#This Row],[Template ID]],ID_Conversion[],6,FALSE)</f>
        <v>ANAL</v>
      </c>
      <c r="C1519" s="15">
        <f>VLOOKUP(ObjectiveData[[#This Row],[Last Modified]],Date_Conversion[],13,FALSE)</f>
        <v>43138.451701388891</v>
      </c>
      <c r="D1519" s="15" t="str">
        <f>VLOOKUP(ObjectiveData[[#This Row],[Template ID]],ObjectiveFiles[],3,FALSE)</f>
        <v>ObjectiveTemplate_1552.xml</v>
      </c>
      <c r="E1519">
        <v>1.7</v>
      </c>
      <c r="F1519" s="21" t="s">
        <v>182</v>
      </c>
      <c r="G1519" s="21" t="s">
        <v>9</v>
      </c>
      <c r="H1519" s="21" t="s">
        <v>14</v>
      </c>
      <c r="I1519" s="21"/>
      <c r="J1519" s="21"/>
      <c r="K1519" s="21" t="s">
        <v>23</v>
      </c>
      <c r="L1519" s="21"/>
      <c r="M1519" s="21" t="s">
        <v>795</v>
      </c>
      <c r="N1519" s="21" t="s">
        <v>575</v>
      </c>
      <c r="O1519" s="21" t="s">
        <v>41</v>
      </c>
      <c r="P1519" t="b">
        <v>0</v>
      </c>
      <c r="Q1519" t="b">
        <v>0</v>
      </c>
      <c r="R1519" t="b">
        <v>1</v>
      </c>
      <c r="S1519">
        <v>40</v>
      </c>
      <c r="T1519">
        <v>30</v>
      </c>
      <c r="U1519">
        <v>0</v>
      </c>
      <c r="V1519" s="21" t="s">
        <v>49</v>
      </c>
      <c r="W1519">
        <v>1000</v>
      </c>
      <c r="X1519">
        <v>100</v>
      </c>
      <c r="Y1519" t="b">
        <v>0</v>
      </c>
      <c r="Z1519">
        <v>80</v>
      </c>
      <c r="AA1519">
        <v>1</v>
      </c>
      <c r="AB1519">
        <v>105</v>
      </c>
      <c r="AC1519">
        <v>60</v>
      </c>
      <c r="AD1519">
        <v>0.05</v>
      </c>
      <c r="AE1519" t="b">
        <v>1</v>
      </c>
      <c r="AF1519" s="21" t="s">
        <v>724</v>
      </c>
      <c r="AG1519">
        <v>5</v>
      </c>
      <c r="AH1519">
        <v>9</v>
      </c>
      <c r="AI1519">
        <v>10</v>
      </c>
      <c r="AJ1519">
        <v>10</v>
      </c>
      <c r="AK1519" s="21" t="s">
        <v>48</v>
      </c>
      <c r="AL1519" t="b">
        <v>0</v>
      </c>
      <c r="AM1519" t="b">
        <v>0</v>
      </c>
      <c r="AN1519">
        <v>100</v>
      </c>
      <c r="AO1519">
        <v>650</v>
      </c>
      <c r="AP1519">
        <v>800</v>
      </c>
      <c r="AQ1519" s="21" t="s">
        <v>502</v>
      </c>
      <c r="AR1519" s="21"/>
      <c r="AS1519" t="b">
        <v>0</v>
      </c>
      <c r="AT1519" s="21"/>
      <c r="AU1519" s="21" t="s">
        <v>580</v>
      </c>
      <c r="AV1519" s="21" t="s">
        <v>502</v>
      </c>
      <c r="AW1519" s="21" t="s">
        <v>581</v>
      </c>
      <c r="AX1519" s="21" t="s">
        <v>502</v>
      </c>
      <c r="AY1519" s="21" t="s">
        <v>514</v>
      </c>
      <c r="AZ1519">
        <v>1</v>
      </c>
      <c r="BB1519" s="21"/>
      <c r="BC1519">
        <v>65280</v>
      </c>
      <c r="BI1519" s="21"/>
    </row>
    <row r="1520" spans="1:62" x14ac:dyDescent="0.25">
      <c r="A1520" t="str">
        <f>VLOOKUP(ObjectiveData[[#This Row],[Template ID]],ID_Conversion[],3,FALSE)</f>
        <v>VMAT</v>
      </c>
      <c r="B1520" t="str">
        <f>VLOOKUP(ObjectiveData[[#This Row],[Template ID]],ID_Conversion[],6,FALSE)</f>
        <v>ANAL</v>
      </c>
      <c r="C1520" s="15">
        <f>VLOOKUP(ObjectiveData[[#This Row],[Last Modified]],Date_Conversion[],13,FALSE)</f>
        <v>43138.451701388891</v>
      </c>
      <c r="D1520" s="15" t="str">
        <f>VLOOKUP(ObjectiveData[[#This Row],[Template ID]],ObjectiveFiles[],3,FALSE)</f>
        <v>ObjectiveTemplate_1552.xml</v>
      </c>
      <c r="E1520">
        <v>1.7</v>
      </c>
      <c r="F1520" s="21" t="s">
        <v>182</v>
      </c>
      <c r="G1520" s="21" t="s">
        <v>9</v>
      </c>
      <c r="H1520" s="21" t="s">
        <v>14</v>
      </c>
      <c r="I1520" s="21"/>
      <c r="J1520" s="21"/>
      <c r="K1520" s="21" t="s">
        <v>23</v>
      </c>
      <c r="L1520" s="21"/>
      <c r="M1520" s="21" t="s">
        <v>795</v>
      </c>
      <c r="N1520" s="21" t="s">
        <v>575</v>
      </c>
      <c r="O1520" s="21" t="s">
        <v>41</v>
      </c>
      <c r="P1520" t="b">
        <v>0</v>
      </c>
      <c r="Q1520" t="b">
        <v>0</v>
      </c>
      <c r="R1520" t="b">
        <v>1</v>
      </c>
      <c r="S1520">
        <v>40</v>
      </c>
      <c r="T1520">
        <v>30</v>
      </c>
      <c r="U1520">
        <v>0</v>
      </c>
      <c r="V1520" s="21" t="s">
        <v>49</v>
      </c>
      <c r="W1520">
        <v>1000</v>
      </c>
      <c r="X1520">
        <v>100</v>
      </c>
      <c r="Y1520" t="b">
        <v>0</v>
      </c>
      <c r="Z1520">
        <v>80</v>
      </c>
      <c r="AA1520">
        <v>1</v>
      </c>
      <c r="AB1520">
        <v>105</v>
      </c>
      <c r="AC1520">
        <v>60</v>
      </c>
      <c r="AD1520">
        <v>0.05</v>
      </c>
      <c r="AE1520" t="b">
        <v>1</v>
      </c>
      <c r="AF1520" s="21" t="s">
        <v>724</v>
      </c>
      <c r="AG1520">
        <v>5</v>
      </c>
      <c r="AH1520">
        <v>9</v>
      </c>
      <c r="AI1520">
        <v>10</v>
      </c>
      <c r="AJ1520">
        <v>10</v>
      </c>
      <c r="AK1520" s="21" t="s">
        <v>48</v>
      </c>
      <c r="AL1520" t="b">
        <v>0</v>
      </c>
      <c r="AM1520" t="b">
        <v>0</v>
      </c>
      <c r="AN1520">
        <v>100</v>
      </c>
      <c r="AO1520">
        <v>650</v>
      </c>
      <c r="AP1520">
        <v>800</v>
      </c>
      <c r="AQ1520" s="21" t="s">
        <v>309</v>
      </c>
      <c r="AR1520" s="21"/>
      <c r="AS1520" t="b">
        <v>0</v>
      </c>
      <c r="AT1520" s="21"/>
      <c r="AU1520" s="21"/>
      <c r="AV1520" s="21" t="s">
        <v>244</v>
      </c>
      <c r="AW1520" s="21"/>
      <c r="AX1520" s="21" t="s">
        <v>536</v>
      </c>
      <c r="AY1520" s="21" t="s">
        <v>514</v>
      </c>
      <c r="AZ1520">
        <v>1</v>
      </c>
      <c r="BB1520" s="21"/>
      <c r="BC1520">
        <v>10156544</v>
      </c>
      <c r="BI1520" s="21"/>
    </row>
    <row r="1521" spans="1:62" x14ac:dyDescent="0.25">
      <c r="A1521" t="str">
        <f>VLOOKUP(ObjectiveData[[#This Row],[Template ID]],ID_Conversion[],3,FALSE)</f>
        <v>VMAT</v>
      </c>
      <c r="B1521" t="str">
        <f>VLOOKUP(ObjectiveData[[#This Row],[Template ID]],ID_Conversion[],6,FALSE)</f>
        <v>ANAL</v>
      </c>
      <c r="C1521" s="15">
        <f>VLOOKUP(ObjectiveData[[#This Row],[Last Modified]],Date_Conversion[],13,FALSE)</f>
        <v>43138.451701388891</v>
      </c>
      <c r="D1521" s="15" t="str">
        <f>VLOOKUP(ObjectiveData[[#This Row],[Template ID]],ObjectiveFiles[],3,FALSE)</f>
        <v>ObjectiveTemplate_1552.xml</v>
      </c>
      <c r="E1521">
        <v>1.7</v>
      </c>
      <c r="F1521" s="21" t="s">
        <v>182</v>
      </c>
      <c r="G1521" s="21" t="s">
        <v>9</v>
      </c>
      <c r="H1521" s="21" t="s">
        <v>14</v>
      </c>
      <c r="I1521" s="21"/>
      <c r="J1521" s="21"/>
      <c r="K1521" s="21" t="s">
        <v>23</v>
      </c>
      <c r="L1521" s="21"/>
      <c r="M1521" s="21" t="s">
        <v>795</v>
      </c>
      <c r="N1521" s="21" t="s">
        <v>575</v>
      </c>
      <c r="O1521" s="21" t="s">
        <v>41</v>
      </c>
      <c r="P1521" t="b">
        <v>0</v>
      </c>
      <c r="Q1521" t="b">
        <v>0</v>
      </c>
      <c r="R1521" t="b">
        <v>1</v>
      </c>
      <c r="S1521">
        <v>40</v>
      </c>
      <c r="T1521">
        <v>30</v>
      </c>
      <c r="U1521">
        <v>0</v>
      </c>
      <c r="V1521" s="21" t="s">
        <v>49</v>
      </c>
      <c r="W1521">
        <v>1000</v>
      </c>
      <c r="X1521">
        <v>100</v>
      </c>
      <c r="Y1521" t="b">
        <v>0</v>
      </c>
      <c r="Z1521">
        <v>80</v>
      </c>
      <c r="AA1521">
        <v>1</v>
      </c>
      <c r="AB1521">
        <v>105</v>
      </c>
      <c r="AC1521">
        <v>60</v>
      </c>
      <c r="AD1521">
        <v>0.05</v>
      </c>
      <c r="AE1521" t="b">
        <v>1</v>
      </c>
      <c r="AF1521" s="21" t="s">
        <v>724</v>
      </c>
      <c r="AG1521">
        <v>5</v>
      </c>
      <c r="AH1521">
        <v>9</v>
      </c>
      <c r="AI1521">
        <v>10</v>
      </c>
      <c r="AJ1521">
        <v>10</v>
      </c>
      <c r="AK1521" s="21" t="s">
        <v>48</v>
      </c>
      <c r="AL1521" t="b">
        <v>0</v>
      </c>
      <c r="AM1521" t="b">
        <v>0</v>
      </c>
      <c r="AN1521">
        <v>100</v>
      </c>
      <c r="AO1521">
        <v>650</v>
      </c>
      <c r="AP1521">
        <v>800</v>
      </c>
      <c r="AQ1521" s="21" t="s">
        <v>317</v>
      </c>
      <c r="AR1521" s="21"/>
      <c r="AS1521" t="b">
        <v>0</v>
      </c>
      <c r="AT1521" s="21"/>
      <c r="AU1521" s="21"/>
      <c r="AV1521" s="21" t="s">
        <v>244</v>
      </c>
      <c r="AW1521" s="21"/>
      <c r="AX1521" s="21" t="s">
        <v>536</v>
      </c>
      <c r="AY1521" s="21" t="s">
        <v>514</v>
      </c>
      <c r="AZ1521">
        <v>1</v>
      </c>
      <c r="BB1521" s="21"/>
      <c r="BC1521">
        <v>8421631</v>
      </c>
      <c r="BI1521" s="21"/>
    </row>
    <row r="1522" spans="1:62" x14ac:dyDescent="0.25">
      <c r="A1522" t="str">
        <f>VLOOKUP(ObjectiveData[[#This Row],[Template ID]],ID_Conversion[],3,FALSE)</f>
        <v>VMAT</v>
      </c>
      <c r="B1522" t="str">
        <f>VLOOKUP(ObjectiveData[[#This Row],[Template ID]],ID_Conversion[],6,FALSE)</f>
        <v>ANAL</v>
      </c>
      <c r="C1522" s="15">
        <f>VLOOKUP(ObjectiveData[[#This Row],[Last Modified]],Date_Conversion[],13,FALSE)</f>
        <v>43138.451701388891</v>
      </c>
      <c r="D1522" s="15" t="str">
        <f>VLOOKUP(ObjectiveData[[#This Row],[Template ID]],ObjectiveFiles[],3,FALSE)</f>
        <v>ObjectiveTemplate_1552.xml</v>
      </c>
      <c r="E1522">
        <v>1.7</v>
      </c>
      <c r="F1522" s="21" t="s">
        <v>182</v>
      </c>
      <c r="G1522" s="21" t="s">
        <v>9</v>
      </c>
      <c r="H1522" s="21" t="s">
        <v>14</v>
      </c>
      <c r="I1522" s="21"/>
      <c r="J1522" s="21"/>
      <c r="K1522" s="21" t="s">
        <v>23</v>
      </c>
      <c r="L1522" s="21"/>
      <c r="M1522" s="21" t="s">
        <v>795</v>
      </c>
      <c r="N1522" s="21" t="s">
        <v>575</v>
      </c>
      <c r="O1522" s="21" t="s">
        <v>41</v>
      </c>
      <c r="P1522" t="b">
        <v>0</v>
      </c>
      <c r="Q1522" t="b">
        <v>0</v>
      </c>
      <c r="R1522" t="b">
        <v>1</v>
      </c>
      <c r="S1522">
        <v>40</v>
      </c>
      <c r="T1522">
        <v>30</v>
      </c>
      <c r="U1522">
        <v>0</v>
      </c>
      <c r="V1522" s="21" t="s">
        <v>49</v>
      </c>
      <c r="W1522">
        <v>1000</v>
      </c>
      <c r="X1522">
        <v>100</v>
      </c>
      <c r="Y1522" t="b">
        <v>0</v>
      </c>
      <c r="Z1522">
        <v>80</v>
      </c>
      <c r="AA1522">
        <v>1</v>
      </c>
      <c r="AB1522">
        <v>105</v>
      </c>
      <c r="AC1522">
        <v>60</v>
      </c>
      <c r="AD1522">
        <v>0.05</v>
      </c>
      <c r="AE1522" t="b">
        <v>1</v>
      </c>
      <c r="AF1522" s="21" t="s">
        <v>724</v>
      </c>
      <c r="AG1522">
        <v>5</v>
      </c>
      <c r="AH1522">
        <v>9</v>
      </c>
      <c r="AI1522">
        <v>10</v>
      </c>
      <c r="AJ1522">
        <v>10</v>
      </c>
      <c r="AK1522" s="21" t="s">
        <v>48</v>
      </c>
      <c r="AL1522" t="b">
        <v>0</v>
      </c>
      <c r="AM1522" t="b">
        <v>0</v>
      </c>
      <c r="AN1522">
        <v>100</v>
      </c>
      <c r="AO1522">
        <v>650</v>
      </c>
      <c r="AP1522">
        <v>800</v>
      </c>
      <c r="AQ1522" s="21" t="s">
        <v>310</v>
      </c>
      <c r="AR1522" s="21"/>
      <c r="AS1522" t="b">
        <v>0</v>
      </c>
      <c r="AT1522" s="21"/>
      <c r="AU1522" s="21"/>
      <c r="AV1522" s="21" t="s">
        <v>535</v>
      </c>
      <c r="AW1522" s="21"/>
      <c r="AX1522" s="21" t="s">
        <v>800</v>
      </c>
      <c r="AY1522" s="21" t="s">
        <v>507</v>
      </c>
      <c r="AZ1522">
        <v>3.2</v>
      </c>
      <c r="BB1522" s="21"/>
      <c r="BC1522">
        <v>42495</v>
      </c>
      <c r="BI1522" s="21"/>
    </row>
    <row r="1523" spans="1:62" x14ac:dyDescent="0.25">
      <c r="A1523" t="str">
        <f>VLOOKUP(ObjectiveData[[#This Row],[Template ID]],ID_Conversion[],3,FALSE)</f>
        <v>VMAT</v>
      </c>
      <c r="B1523" t="str">
        <f>VLOOKUP(ObjectiveData[[#This Row],[Template ID]],ID_Conversion[],6,FALSE)</f>
        <v>ANAL</v>
      </c>
      <c r="C1523" s="15">
        <f>VLOOKUP(ObjectiveData[[#This Row],[Last Modified]],Date_Conversion[],13,FALSE)</f>
        <v>43138.451701388891</v>
      </c>
      <c r="D1523" s="15" t="str">
        <f>VLOOKUP(ObjectiveData[[#This Row],[Template ID]],ObjectiveFiles[],3,FALSE)</f>
        <v>ObjectiveTemplate_1552.xml</v>
      </c>
      <c r="E1523">
        <v>1.7</v>
      </c>
      <c r="F1523" s="21" t="s">
        <v>182</v>
      </c>
      <c r="G1523" s="21" t="s">
        <v>9</v>
      </c>
      <c r="H1523" s="21" t="s">
        <v>14</v>
      </c>
      <c r="I1523" s="21"/>
      <c r="J1523" s="21"/>
      <c r="K1523" s="21" t="s">
        <v>23</v>
      </c>
      <c r="L1523" s="21"/>
      <c r="M1523" s="21" t="s">
        <v>795</v>
      </c>
      <c r="N1523" s="21" t="s">
        <v>575</v>
      </c>
      <c r="O1523" s="21" t="s">
        <v>41</v>
      </c>
      <c r="P1523" t="b">
        <v>0</v>
      </c>
      <c r="Q1523" t="b">
        <v>0</v>
      </c>
      <c r="R1523" t="b">
        <v>1</v>
      </c>
      <c r="S1523">
        <v>40</v>
      </c>
      <c r="T1523">
        <v>30</v>
      </c>
      <c r="U1523">
        <v>0</v>
      </c>
      <c r="V1523" s="21" t="s">
        <v>49</v>
      </c>
      <c r="W1523">
        <v>1000</v>
      </c>
      <c r="X1523">
        <v>100</v>
      </c>
      <c r="Y1523" t="b">
        <v>0</v>
      </c>
      <c r="Z1523">
        <v>80</v>
      </c>
      <c r="AA1523">
        <v>1</v>
      </c>
      <c r="AB1523">
        <v>105</v>
      </c>
      <c r="AC1523">
        <v>60</v>
      </c>
      <c r="AD1523">
        <v>0.05</v>
      </c>
      <c r="AE1523" t="b">
        <v>1</v>
      </c>
      <c r="AF1523" s="21" t="s">
        <v>724</v>
      </c>
      <c r="AG1523">
        <v>5</v>
      </c>
      <c r="AH1523">
        <v>9</v>
      </c>
      <c r="AI1523">
        <v>10</v>
      </c>
      <c r="AJ1523">
        <v>10</v>
      </c>
      <c r="AK1523" s="21" t="s">
        <v>48</v>
      </c>
      <c r="AL1523" t="b">
        <v>0</v>
      </c>
      <c r="AM1523" t="b">
        <v>0</v>
      </c>
      <c r="AN1523">
        <v>100</v>
      </c>
      <c r="AO1523">
        <v>650</v>
      </c>
      <c r="AP1523">
        <v>800</v>
      </c>
      <c r="AQ1523" s="21" t="s">
        <v>419</v>
      </c>
      <c r="AR1523" s="21"/>
      <c r="AS1523" t="b">
        <v>0</v>
      </c>
      <c r="AT1523" s="21"/>
      <c r="AU1523" s="21"/>
      <c r="AV1523" s="21" t="s">
        <v>375</v>
      </c>
      <c r="AW1523" s="21"/>
      <c r="AX1523" s="21" t="s">
        <v>539</v>
      </c>
      <c r="AY1523" s="21" t="s">
        <v>514</v>
      </c>
      <c r="AZ1523">
        <v>1</v>
      </c>
      <c r="BB1523" s="21"/>
      <c r="BC1523">
        <v>16711935</v>
      </c>
      <c r="BI1523" s="21"/>
    </row>
    <row r="1524" spans="1:62" x14ac:dyDescent="0.25">
      <c r="A1524" t="str">
        <f>VLOOKUP(ObjectiveData[[#This Row],[Template ID]],ID_Conversion[],3,FALSE)</f>
        <v>VMAT</v>
      </c>
      <c r="B1524" t="str">
        <f>VLOOKUP(ObjectiveData[[#This Row],[Template ID]],ID_Conversion[],6,FALSE)</f>
        <v>ANAL</v>
      </c>
      <c r="C1524" s="15">
        <f>VLOOKUP(ObjectiveData[[#This Row],[Last Modified]],Date_Conversion[],13,FALSE)</f>
        <v>43138.451701388891</v>
      </c>
      <c r="D1524" s="15" t="str">
        <f>VLOOKUP(ObjectiveData[[#This Row],[Template ID]],ObjectiveFiles[],3,FALSE)</f>
        <v>ObjectiveTemplate_1552.xml</v>
      </c>
      <c r="E1524">
        <v>1.7</v>
      </c>
      <c r="F1524" s="21" t="s">
        <v>182</v>
      </c>
      <c r="G1524" s="21" t="s">
        <v>9</v>
      </c>
      <c r="H1524" s="21" t="s">
        <v>14</v>
      </c>
      <c r="I1524" s="21"/>
      <c r="J1524" s="21"/>
      <c r="K1524" s="21" t="s">
        <v>23</v>
      </c>
      <c r="L1524" s="21"/>
      <c r="M1524" s="21" t="s">
        <v>795</v>
      </c>
      <c r="N1524" s="21" t="s">
        <v>575</v>
      </c>
      <c r="O1524" s="21" t="s">
        <v>41</v>
      </c>
      <c r="P1524" t="b">
        <v>0</v>
      </c>
      <c r="Q1524" t="b">
        <v>0</v>
      </c>
      <c r="R1524" t="b">
        <v>1</v>
      </c>
      <c r="S1524">
        <v>40</v>
      </c>
      <c r="T1524">
        <v>30</v>
      </c>
      <c r="U1524">
        <v>0</v>
      </c>
      <c r="V1524" s="21" t="s">
        <v>49</v>
      </c>
      <c r="W1524">
        <v>1000</v>
      </c>
      <c r="X1524">
        <v>100</v>
      </c>
      <c r="Y1524" t="b">
        <v>0</v>
      </c>
      <c r="Z1524">
        <v>80</v>
      </c>
      <c r="AA1524">
        <v>1</v>
      </c>
      <c r="AB1524">
        <v>105</v>
      </c>
      <c r="AC1524">
        <v>60</v>
      </c>
      <c r="AD1524">
        <v>0.05</v>
      </c>
      <c r="AE1524" t="b">
        <v>1</v>
      </c>
      <c r="AF1524" s="21" t="s">
        <v>724</v>
      </c>
      <c r="AG1524">
        <v>5</v>
      </c>
      <c r="AH1524">
        <v>9</v>
      </c>
      <c r="AI1524">
        <v>10</v>
      </c>
      <c r="AJ1524">
        <v>10</v>
      </c>
      <c r="AK1524" s="21" t="s">
        <v>48</v>
      </c>
      <c r="AL1524" t="b">
        <v>0</v>
      </c>
      <c r="AM1524" t="b">
        <v>0</v>
      </c>
      <c r="AN1524">
        <v>100</v>
      </c>
      <c r="AO1524">
        <v>650</v>
      </c>
      <c r="AP1524">
        <v>800</v>
      </c>
      <c r="AQ1524" s="21" t="s">
        <v>258</v>
      </c>
      <c r="AR1524" s="21"/>
      <c r="AS1524" t="b">
        <v>0</v>
      </c>
      <c r="AT1524" s="21"/>
      <c r="AU1524" s="21"/>
      <c r="AV1524" s="21" t="s">
        <v>535</v>
      </c>
      <c r="AW1524" s="21"/>
      <c r="AX1524" s="21" t="s">
        <v>576</v>
      </c>
      <c r="AY1524" s="21" t="s">
        <v>514</v>
      </c>
      <c r="AZ1524">
        <v>1</v>
      </c>
      <c r="BB1524" s="21"/>
      <c r="BC1524">
        <v>9145088</v>
      </c>
      <c r="BI1524" s="21"/>
    </row>
    <row r="1525" spans="1:62" x14ac:dyDescent="0.25">
      <c r="A1525" t="str">
        <f>VLOOKUP(ObjectiveData[[#This Row],[Template ID]],ID_Conversion[],3,FALSE)</f>
        <v>VMAT</v>
      </c>
      <c r="B1525" t="str">
        <f>VLOOKUP(ObjectiveData[[#This Row],[Template ID]],ID_Conversion[],6,FALSE)</f>
        <v>ANAL</v>
      </c>
      <c r="C1525" s="15">
        <f>VLOOKUP(ObjectiveData[[#This Row],[Last Modified]],Date_Conversion[],13,FALSE)</f>
        <v>43138.451701388891</v>
      </c>
      <c r="D1525" s="15" t="str">
        <f>VLOOKUP(ObjectiveData[[#This Row],[Template ID]],ObjectiveFiles[],3,FALSE)</f>
        <v>ObjectiveTemplate_1552.xml</v>
      </c>
      <c r="E1525">
        <v>1.7</v>
      </c>
      <c r="F1525" s="21" t="s">
        <v>182</v>
      </c>
      <c r="G1525" s="21" t="s">
        <v>9</v>
      </c>
      <c r="H1525" s="21" t="s">
        <v>14</v>
      </c>
      <c r="I1525" s="21"/>
      <c r="J1525" s="21"/>
      <c r="K1525" s="21" t="s">
        <v>23</v>
      </c>
      <c r="L1525" s="21"/>
      <c r="M1525" s="21" t="s">
        <v>795</v>
      </c>
      <c r="N1525" s="21" t="s">
        <v>575</v>
      </c>
      <c r="O1525" s="21" t="s">
        <v>41</v>
      </c>
      <c r="P1525" t="b">
        <v>0</v>
      </c>
      <c r="Q1525" t="b">
        <v>0</v>
      </c>
      <c r="R1525" t="b">
        <v>1</v>
      </c>
      <c r="S1525">
        <v>40</v>
      </c>
      <c r="T1525">
        <v>30</v>
      </c>
      <c r="U1525">
        <v>0</v>
      </c>
      <c r="V1525" s="21" t="s">
        <v>49</v>
      </c>
      <c r="W1525">
        <v>1000</v>
      </c>
      <c r="X1525">
        <v>100</v>
      </c>
      <c r="Y1525" t="b">
        <v>0</v>
      </c>
      <c r="Z1525">
        <v>80</v>
      </c>
      <c r="AA1525">
        <v>1</v>
      </c>
      <c r="AB1525">
        <v>105</v>
      </c>
      <c r="AC1525">
        <v>60</v>
      </c>
      <c r="AD1525">
        <v>0.05</v>
      </c>
      <c r="AE1525" t="b">
        <v>1</v>
      </c>
      <c r="AF1525" s="21" t="s">
        <v>724</v>
      </c>
      <c r="AG1525">
        <v>5</v>
      </c>
      <c r="AH1525">
        <v>9</v>
      </c>
      <c r="AI1525">
        <v>10</v>
      </c>
      <c r="AJ1525">
        <v>10</v>
      </c>
      <c r="AK1525" s="21" t="s">
        <v>48</v>
      </c>
      <c r="AL1525" t="b">
        <v>0</v>
      </c>
      <c r="AM1525" t="b">
        <v>0</v>
      </c>
      <c r="AN1525">
        <v>100</v>
      </c>
      <c r="AO1525">
        <v>650</v>
      </c>
      <c r="AP1525">
        <v>800</v>
      </c>
      <c r="AQ1525" s="21" t="s">
        <v>318</v>
      </c>
      <c r="AR1525" s="21"/>
      <c r="AS1525" t="b">
        <v>0</v>
      </c>
      <c r="AT1525" s="21"/>
      <c r="AU1525" s="21"/>
      <c r="AV1525" s="21" t="s">
        <v>503</v>
      </c>
      <c r="AW1525" s="21"/>
      <c r="AX1525" s="21" t="s">
        <v>537</v>
      </c>
      <c r="AY1525" s="21" t="s">
        <v>514</v>
      </c>
      <c r="AZ1525">
        <v>1</v>
      </c>
      <c r="BA1525">
        <v>3</v>
      </c>
      <c r="BB1525" s="21"/>
      <c r="BC1525">
        <v>13130346</v>
      </c>
      <c r="BD1525">
        <v>0</v>
      </c>
      <c r="BE1525">
        <v>0</v>
      </c>
      <c r="BF1525">
        <v>20</v>
      </c>
      <c r="BG1525">
        <v>60</v>
      </c>
      <c r="BH1525">
        <v>50</v>
      </c>
      <c r="BI1525" s="21"/>
      <c r="BJ1525">
        <v>0</v>
      </c>
    </row>
    <row r="1526" spans="1:62" x14ac:dyDescent="0.25">
      <c r="A1526" t="str">
        <f>VLOOKUP(ObjectiveData[[#This Row],[Template ID]],ID_Conversion[],3,FALSE)</f>
        <v>VMAT</v>
      </c>
      <c r="B1526" t="str">
        <f>VLOOKUP(ObjectiveData[[#This Row],[Template ID]],ID_Conversion[],6,FALSE)</f>
        <v>ANAL</v>
      </c>
      <c r="C1526" s="15">
        <f>VLOOKUP(ObjectiveData[[#This Row],[Last Modified]],Date_Conversion[],13,FALSE)</f>
        <v>43138.451701388891</v>
      </c>
      <c r="D1526" s="15" t="str">
        <f>VLOOKUP(ObjectiveData[[#This Row],[Template ID]],ObjectiveFiles[],3,FALSE)</f>
        <v>ObjectiveTemplate_1552.xml</v>
      </c>
      <c r="E1526">
        <v>1.7</v>
      </c>
      <c r="F1526" s="21" t="s">
        <v>182</v>
      </c>
      <c r="G1526" s="21" t="s">
        <v>9</v>
      </c>
      <c r="H1526" s="21" t="s">
        <v>14</v>
      </c>
      <c r="I1526" s="21"/>
      <c r="J1526" s="21"/>
      <c r="K1526" s="21" t="s">
        <v>23</v>
      </c>
      <c r="L1526" s="21"/>
      <c r="M1526" s="21" t="s">
        <v>795</v>
      </c>
      <c r="N1526" s="21" t="s">
        <v>575</v>
      </c>
      <c r="O1526" s="21" t="s">
        <v>41</v>
      </c>
      <c r="P1526" t="b">
        <v>0</v>
      </c>
      <c r="Q1526" t="b">
        <v>0</v>
      </c>
      <c r="R1526" t="b">
        <v>1</v>
      </c>
      <c r="S1526">
        <v>40</v>
      </c>
      <c r="T1526">
        <v>30</v>
      </c>
      <c r="U1526">
        <v>0</v>
      </c>
      <c r="V1526" s="21" t="s">
        <v>49</v>
      </c>
      <c r="W1526">
        <v>1000</v>
      </c>
      <c r="X1526">
        <v>100</v>
      </c>
      <c r="Y1526" t="b">
        <v>0</v>
      </c>
      <c r="Z1526">
        <v>80</v>
      </c>
      <c r="AA1526">
        <v>1</v>
      </c>
      <c r="AB1526">
        <v>105</v>
      </c>
      <c r="AC1526">
        <v>60</v>
      </c>
      <c r="AD1526">
        <v>0.05</v>
      </c>
      <c r="AE1526" t="b">
        <v>1</v>
      </c>
      <c r="AF1526" s="21" t="s">
        <v>724</v>
      </c>
      <c r="AG1526">
        <v>5</v>
      </c>
      <c r="AH1526">
        <v>9</v>
      </c>
      <c r="AI1526">
        <v>10</v>
      </c>
      <c r="AJ1526">
        <v>10</v>
      </c>
      <c r="AK1526" s="21" t="s">
        <v>48</v>
      </c>
      <c r="AL1526" t="b">
        <v>0</v>
      </c>
      <c r="AM1526" t="b">
        <v>0</v>
      </c>
      <c r="AN1526">
        <v>100</v>
      </c>
      <c r="AO1526">
        <v>650</v>
      </c>
      <c r="AP1526">
        <v>800</v>
      </c>
      <c r="AQ1526" s="21" t="s">
        <v>318</v>
      </c>
      <c r="AR1526" s="21"/>
      <c r="AS1526" t="b">
        <v>0</v>
      </c>
      <c r="AT1526" s="21"/>
      <c r="AU1526" s="21"/>
      <c r="AV1526" s="21" t="s">
        <v>503</v>
      </c>
      <c r="AW1526" s="21"/>
      <c r="AX1526" s="21" t="s">
        <v>537</v>
      </c>
      <c r="AY1526" s="21" t="s">
        <v>514</v>
      </c>
      <c r="AZ1526">
        <v>1</v>
      </c>
      <c r="BA1526">
        <v>3</v>
      </c>
      <c r="BB1526" s="21"/>
      <c r="BC1526">
        <v>13130346</v>
      </c>
      <c r="BD1526">
        <v>0</v>
      </c>
      <c r="BE1526">
        <v>0</v>
      </c>
      <c r="BF1526">
        <v>25</v>
      </c>
      <c r="BG1526">
        <v>35</v>
      </c>
      <c r="BH1526">
        <v>50</v>
      </c>
      <c r="BI1526" s="21"/>
      <c r="BJ1526">
        <v>0</v>
      </c>
    </row>
    <row r="1527" spans="1:62" x14ac:dyDescent="0.25">
      <c r="A1527" t="str">
        <f>VLOOKUP(ObjectiveData[[#This Row],[Template ID]],ID_Conversion[],3,FALSE)</f>
        <v>VMAT</v>
      </c>
      <c r="B1527" t="str">
        <f>VLOOKUP(ObjectiveData[[#This Row],[Template ID]],ID_Conversion[],6,FALSE)</f>
        <v>ANAL</v>
      </c>
      <c r="C1527" s="15">
        <f>VLOOKUP(ObjectiveData[[#This Row],[Last Modified]],Date_Conversion[],13,FALSE)</f>
        <v>43138.451701388891</v>
      </c>
      <c r="D1527" s="15" t="str">
        <f>VLOOKUP(ObjectiveData[[#This Row],[Template ID]],ObjectiveFiles[],3,FALSE)</f>
        <v>ObjectiveTemplate_1552.xml</v>
      </c>
      <c r="E1527">
        <v>1.7</v>
      </c>
      <c r="F1527" s="21" t="s">
        <v>182</v>
      </c>
      <c r="G1527" s="21" t="s">
        <v>9</v>
      </c>
      <c r="H1527" s="21" t="s">
        <v>14</v>
      </c>
      <c r="I1527" s="21"/>
      <c r="J1527" s="21"/>
      <c r="K1527" s="21" t="s">
        <v>23</v>
      </c>
      <c r="L1527" s="21"/>
      <c r="M1527" s="21" t="s">
        <v>795</v>
      </c>
      <c r="N1527" s="21" t="s">
        <v>575</v>
      </c>
      <c r="O1527" s="21" t="s">
        <v>41</v>
      </c>
      <c r="P1527" t="b">
        <v>0</v>
      </c>
      <c r="Q1527" t="b">
        <v>0</v>
      </c>
      <c r="R1527" t="b">
        <v>1</v>
      </c>
      <c r="S1527">
        <v>40</v>
      </c>
      <c r="T1527">
        <v>30</v>
      </c>
      <c r="U1527">
        <v>0</v>
      </c>
      <c r="V1527" s="21" t="s">
        <v>49</v>
      </c>
      <c r="W1527">
        <v>1000</v>
      </c>
      <c r="X1527">
        <v>100</v>
      </c>
      <c r="Y1527" t="b">
        <v>0</v>
      </c>
      <c r="Z1527">
        <v>80</v>
      </c>
      <c r="AA1527">
        <v>1</v>
      </c>
      <c r="AB1527">
        <v>105</v>
      </c>
      <c r="AC1527">
        <v>60</v>
      </c>
      <c r="AD1527">
        <v>0.05</v>
      </c>
      <c r="AE1527" t="b">
        <v>1</v>
      </c>
      <c r="AF1527" s="21" t="s">
        <v>724</v>
      </c>
      <c r="AG1527">
        <v>5</v>
      </c>
      <c r="AH1527">
        <v>9</v>
      </c>
      <c r="AI1527">
        <v>10</v>
      </c>
      <c r="AJ1527">
        <v>10</v>
      </c>
      <c r="AK1527" s="21" t="s">
        <v>48</v>
      </c>
      <c r="AL1527" t="b">
        <v>0</v>
      </c>
      <c r="AM1527" t="b">
        <v>0</v>
      </c>
      <c r="AN1527">
        <v>100</v>
      </c>
      <c r="AO1527">
        <v>650</v>
      </c>
      <c r="AP1527">
        <v>800</v>
      </c>
      <c r="AQ1527" s="21" t="s">
        <v>318</v>
      </c>
      <c r="AR1527" s="21"/>
      <c r="AS1527" t="b">
        <v>0</v>
      </c>
      <c r="AT1527" s="21"/>
      <c r="AU1527" s="21"/>
      <c r="AV1527" s="21" t="s">
        <v>503</v>
      </c>
      <c r="AW1527" s="21"/>
      <c r="AX1527" s="21" t="s">
        <v>537</v>
      </c>
      <c r="AY1527" s="21" t="s">
        <v>514</v>
      </c>
      <c r="AZ1527">
        <v>1</v>
      </c>
      <c r="BA1527">
        <v>3</v>
      </c>
      <c r="BB1527" s="21"/>
      <c r="BC1527">
        <v>13130346</v>
      </c>
      <c r="BD1527">
        <v>0</v>
      </c>
      <c r="BE1527">
        <v>0</v>
      </c>
      <c r="BF1527">
        <v>30</v>
      </c>
      <c r="BG1527">
        <v>20</v>
      </c>
      <c r="BH1527">
        <v>50</v>
      </c>
      <c r="BI1527" s="21"/>
      <c r="BJ1527">
        <v>0</v>
      </c>
    </row>
    <row r="1528" spans="1:62" x14ac:dyDescent="0.25">
      <c r="A1528" t="str">
        <f>VLOOKUP(ObjectiveData[[#This Row],[Template ID]],ID_Conversion[],3,FALSE)</f>
        <v>VMAT</v>
      </c>
      <c r="B1528" t="str">
        <f>VLOOKUP(ObjectiveData[[#This Row],[Template ID]],ID_Conversion[],6,FALSE)</f>
        <v>ANAL</v>
      </c>
      <c r="C1528" s="15">
        <f>VLOOKUP(ObjectiveData[[#This Row],[Last Modified]],Date_Conversion[],13,FALSE)</f>
        <v>43138.451701388891</v>
      </c>
      <c r="D1528" s="15" t="str">
        <f>VLOOKUP(ObjectiveData[[#This Row],[Template ID]],ObjectiveFiles[],3,FALSE)</f>
        <v>ObjectiveTemplate_1552.xml</v>
      </c>
      <c r="E1528">
        <v>1.7</v>
      </c>
      <c r="F1528" s="21" t="s">
        <v>182</v>
      </c>
      <c r="G1528" s="21" t="s">
        <v>9</v>
      </c>
      <c r="H1528" s="21" t="s">
        <v>14</v>
      </c>
      <c r="I1528" s="21"/>
      <c r="J1528" s="21"/>
      <c r="K1528" s="21" t="s">
        <v>23</v>
      </c>
      <c r="L1528" s="21"/>
      <c r="M1528" s="21" t="s">
        <v>795</v>
      </c>
      <c r="N1528" s="21" t="s">
        <v>575</v>
      </c>
      <c r="O1528" s="21" t="s">
        <v>41</v>
      </c>
      <c r="P1528" t="b">
        <v>0</v>
      </c>
      <c r="Q1528" t="b">
        <v>0</v>
      </c>
      <c r="R1528" t="b">
        <v>1</v>
      </c>
      <c r="S1528">
        <v>40</v>
      </c>
      <c r="T1528">
        <v>30</v>
      </c>
      <c r="U1528">
        <v>0</v>
      </c>
      <c r="V1528" s="21" t="s">
        <v>49</v>
      </c>
      <c r="W1528">
        <v>1000</v>
      </c>
      <c r="X1528">
        <v>100</v>
      </c>
      <c r="Y1528" t="b">
        <v>0</v>
      </c>
      <c r="Z1528">
        <v>80</v>
      </c>
      <c r="AA1528">
        <v>1</v>
      </c>
      <c r="AB1528">
        <v>105</v>
      </c>
      <c r="AC1528">
        <v>60</v>
      </c>
      <c r="AD1528">
        <v>0.05</v>
      </c>
      <c r="AE1528" t="b">
        <v>1</v>
      </c>
      <c r="AF1528" s="21" t="s">
        <v>724</v>
      </c>
      <c r="AG1528">
        <v>5</v>
      </c>
      <c r="AH1528">
        <v>9</v>
      </c>
      <c r="AI1528">
        <v>10</v>
      </c>
      <c r="AJ1528">
        <v>10</v>
      </c>
      <c r="AK1528" s="21" t="s">
        <v>48</v>
      </c>
      <c r="AL1528" t="b">
        <v>0</v>
      </c>
      <c r="AM1528" t="b">
        <v>0</v>
      </c>
      <c r="AN1528">
        <v>100</v>
      </c>
      <c r="AO1528">
        <v>650</v>
      </c>
      <c r="AP1528">
        <v>800</v>
      </c>
      <c r="AQ1528" s="21" t="s">
        <v>318</v>
      </c>
      <c r="AR1528" s="21"/>
      <c r="AS1528" t="b">
        <v>0</v>
      </c>
      <c r="AT1528" s="21"/>
      <c r="AU1528" s="21"/>
      <c r="AV1528" s="21" t="s">
        <v>503</v>
      </c>
      <c r="AW1528" s="21"/>
      <c r="AX1528" s="21" t="s">
        <v>537</v>
      </c>
      <c r="AY1528" s="21" t="s">
        <v>514</v>
      </c>
      <c r="AZ1528">
        <v>1</v>
      </c>
      <c r="BA1528">
        <v>3</v>
      </c>
      <c r="BB1528" s="21"/>
      <c r="BC1528">
        <v>13130346</v>
      </c>
      <c r="BD1528">
        <v>0</v>
      </c>
      <c r="BE1528">
        <v>0</v>
      </c>
      <c r="BF1528">
        <v>36</v>
      </c>
      <c r="BG1528">
        <v>0</v>
      </c>
      <c r="BH1528">
        <v>50</v>
      </c>
      <c r="BI1528" s="21"/>
      <c r="BJ1528">
        <v>0</v>
      </c>
    </row>
    <row r="1529" spans="1:62" x14ac:dyDescent="0.25">
      <c r="A1529" t="str">
        <f>VLOOKUP(ObjectiveData[[#This Row],[Template ID]],ID_Conversion[],3,FALSE)</f>
        <v>VMAT</v>
      </c>
      <c r="B1529" t="str">
        <f>VLOOKUP(ObjectiveData[[#This Row],[Template ID]],ID_Conversion[],6,FALSE)</f>
        <v>ANAL</v>
      </c>
      <c r="C1529" s="15">
        <f>VLOOKUP(ObjectiveData[[#This Row],[Last Modified]],Date_Conversion[],13,FALSE)</f>
        <v>43138.451701388891</v>
      </c>
      <c r="D1529" s="15" t="str">
        <f>VLOOKUP(ObjectiveData[[#This Row],[Template ID]],ObjectiveFiles[],3,FALSE)</f>
        <v>ObjectiveTemplate_1552.xml</v>
      </c>
      <c r="E1529">
        <v>1.7</v>
      </c>
      <c r="F1529" s="21" t="s">
        <v>182</v>
      </c>
      <c r="G1529" s="21" t="s">
        <v>9</v>
      </c>
      <c r="H1529" s="21" t="s">
        <v>14</v>
      </c>
      <c r="I1529" s="21"/>
      <c r="J1529" s="21"/>
      <c r="K1529" s="21" t="s">
        <v>23</v>
      </c>
      <c r="L1529" s="21"/>
      <c r="M1529" s="21" t="s">
        <v>795</v>
      </c>
      <c r="N1529" s="21" t="s">
        <v>575</v>
      </c>
      <c r="O1529" s="21" t="s">
        <v>41</v>
      </c>
      <c r="P1529" t="b">
        <v>0</v>
      </c>
      <c r="Q1529" t="b">
        <v>0</v>
      </c>
      <c r="R1529" t="b">
        <v>1</v>
      </c>
      <c r="S1529">
        <v>40</v>
      </c>
      <c r="T1529">
        <v>30</v>
      </c>
      <c r="U1529">
        <v>0</v>
      </c>
      <c r="V1529" s="21" t="s">
        <v>49</v>
      </c>
      <c r="W1529">
        <v>1000</v>
      </c>
      <c r="X1529">
        <v>100</v>
      </c>
      <c r="Y1529" t="b">
        <v>0</v>
      </c>
      <c r="Z1529">
        <v>80</v>
      </c>
      <c r="AA1529">
        <v>1</v>
      </c>
      <c r="AB1529">
        <v>105</v>
      </c>
      <c r="AC1529">
        <v>60</v>
      </c>
      <c r="AD1529">
        <v>0.05</v>
      </c>
      <c r="AE1529" t="b">
        <v>1</v>
      </c>
      <c r="AF1529" s="21" t="s">
        <v>724</v>
      </c>
      <c r="AG1529">
        <v>5</v>
      </c>
      <c r="AH1529">
        <v>9</v>
      </c>
      <c r="AI1529">
        <v>10</v>
      </c>
      <c r="AJ1529">
        <v>10</v>
      </c>
      <c r="AK1529" s="21" t="s">
        <v>48</v>
      </c>
      <c r="AL1529" t="b">
        <v>0</v>
      </c>
      <c r="AM1529" t="b">
        <v>0</v>
      </c>
      <c r="AN1529">
        <v>100</v>
      </c>
      <c r="AO1529">
        <v>650</v>
      </c>
      <c r="AP1529">
        <v>800</v>
      </c>
      <c r="AQ1529" s="21" t="s">
        <v>224</v>
      </c>
      <c r="AR1529" s="21"/>
      <c r="AS1529" t="b">
        <v>0</v>
      </c>
      <c r="AT1529" s="21"/>
      <c r="AU1529" s="21"/>
      <c r="AV1529" s="21" t="s">
        <v>375</v>
      </c>
      <c r="AW1529" s="21"/>
      <c r="AX1529" s="21" t="s">
        <v>500</v>
      </c>
      <c r="AY1529" s="21" t="s">
        <v>514</v>
      </c>
      <c r="AZ1529">
        <v>1</v>
      </c>
      <c r="BB1529" s="21"/>
      <c r="BC1529">
        <v>12320699</v>
      </c>
      <c r="BD1529">
        <v>0</v>
      </c>
      <c r="BE1529">
        <v>0</v>
      </c>
      <c r="BF1529">
        <v>32.4</v>
      </c>
      <c r="BG1529">
        <v>0</v>
      </c>
      <c r="BH1529">
        <v>50</v>
      </c>
      <c r="BI1529" s="21"/>
      <c r="BJ1529">
        <v>0</v>
      </c>
    </row>
    <row r="1530" spans="1:62" x14ac:dyDescent="0.25">
      <c r="A1530" t="str">
        <f>VLOOKUP(ObjectiveData[[#This Row],[Template ID]],ID_Conversion[],3,FALSE)</f>
        <v>VMAT</v>
      </c>
      <c r="B1530" t="str">
        <f>VLOOKUP(ObjectiveData[[#This Row],[Template ID]],ID_Conversion[],6,FALSE)</f>
        <v>H&amp;N</v>
      </c>
      <c r="C1530" s="15">
        <f>VLOOKUP(ObjectiveData[[#This Row],[Last Modified]],Date_Conversion[],13,FALSE)</f>
        <v>43425.43136574074</v>
      </c>
      <c r="D1530" s="15" t="str">
        <f>VLOOKUP(ObjectiveData[[#This Row],[Template ID]],ObjectiveFiles[],3,FALSE)</f>
        <v>ObjectiveTemplate_2001.xml</v>
      </c>
      <c r="E1530">
        <v>1.7</v>
      </c>
      <c r="F1530" s="21" t="s">
        <v>196</v>
      </c>
      <c r="G1530" s="21" t="s">
        <v>9</v>
      </c>
      <c r="H1530" s="21" t="s">
        <v>14</v>
      </c>
      <c r="I1530" s="21"/>
      <c r="J1530" s="21"/>
      <c r="K1530" s="21" t="s">
        <v>23</v>
      </c>
      <c r="L1530" s="21"/>
      <c r="M1530" s="21" t="s">
        <v>801</v>
      </c>
      <c r="N1530" s="21" t="s">
        <v>584</v>
      </c>
      <c r="O1530" s="21" t="s">
        <v>41</v>
      </c>
      <c r="P1530" t="b">
        <v>0</v>
      </c>
      <c r="Q1530" t="b">
        <v>0</v>
      </c>
      <c r="R1530" t="b">
        <v>0</v>
      </c>
      <c r="S1530">
        <v>40</v>
      </c>
      <c r="T1530">
        <v>30</v>
      </c>
      <c r="U1530">
        <v>0</v>
      </c>
      <c r="V1530" s="21" t="s">
        <v>49</v>
      </c>
      <c r="W1530">
        <v>1000</v>
      </c>
      <c r="X1530">
        <v>100</v>
      </c>
      <c r="Y1530" t="b">
        <v>1</v>
      </c>
      <c r="Z1530">
        <v>100</v>
      </c>
      <c r="AA1530">
        <v>1</v>
      </c>
      <c r="AB1530">
        <v>105</v>
      </c>
      <c r="AC1530">
        <v>60</v>
      </c>
      <c r="AD1530">
        <v>0.05</v>
      </c>
      <c r="AE1530" t="b">
        <v>1</v>
      </c>
      <c r="AF1530" s="21" t="s">
        <v>724</v>
      </c>
      <c r="AG1530">
        <v>5</v>
      </c>
      <c r="AH1530">
        <v>9</v>
      </c>
      <c r="AI1530">
        <v>10</v>
      </c>
      <c r="AJ1530">
        <v>10</v>
      </c>
      <c r="AK1530" s="21" t="s">
        <v>48</v>
      </c>
      <c r="AL1530" t="b">
        <v>0</v>
      </c>
      <c r="AM1530" t="b">
        <v>0</v>
      </c>
      <c r="AN1530">
        <v>50</v>
      </c>
      <c r="AO1530">
        <v>0</v>
      </c>
      <c r="AP1530">
        <v>2000</v>
      </c>
      <c r="AQ1530" s="21" t="s">
        <v>220</v>
      </c>
      <c r="AR1530" s="21"/>
      <c r="AS1530" t="b">
        <v>0</v>
      </c>
      <c r="AT1530" s="21"/>
      <c r="AU1530" s="21"/>
      <c r="AV1530" s="21" t="s">
        <v>500</v>
      </c>
      <c r="AW1530" s="21"/>
      <c r="AY1530" s="21"/>
      <c r="BA1530">
        <v>1</v>
      </c>
      <c r="BB1530" s="21"/>
      <c r="BC1530">
        <v>9639167</v>
      </c>
      <c r="BI1530" s="21"/>
    </row>
    <row r="1531" spans="1:62" x14ac:dyDescent="0.25">
      <c r="A1531" t="str">
        <f>VLOOKUP(ObjectiveData[[#This Row],[Template ID]],ID_Conversion[],3,FALSE)</f>
        <v>VMAT</v>
      </c>
      <c r="B1531" t="str">
        <f>VLOOKUP(ObjectiveData[[#This Row],[Template ID]],ID_Conversion[],6,FALSE)</f>
        <v>H&amp;N</v>
      </c>
      <c r="C1531" s="15">
        <f>VLOOKUP(ObjectiveData[[#This Row],[Last Modified]],Date_Conversion[],13,FALSE)</f>
        <v>43425.43136574074</v>
      </c>
      <c r="D1531" s="15" t="str">
        <f>VLOOKUP(ObjectiveData[[#This Row],[Template ID]],ObjectiveFiles[],3,FALSE)</f>
        <v>ObjectiveTemplate_2001.xml</v>
      </c>
      <c r="E1531">
        <v>1.7</v>
      </c>
      <c r="F1531" s="21" t="s">
        <v>196</v>
      </c>
      <c r="G1531" s="21" t="s">
        <v>9</v>
      </c>
      <c r="H1531" s="21" t="s">
        <v>14</v>
      </c>
      <c r="I1531" s="21"/>
      <c r="J1531" s="21"/>
      <c r="K1531" s="21" t="s">
        <v>23</v>
      </c>
      <c r="L1531" s="21"/>
      <c r="M1531" s="21" t="s">
        <v>801</v>
      </c>
      <c r="N1531" s="21" t="s">
        <v>584</v>
      </c>
      <c r="O1531" s="21" t="s">
        <v>41</v>
      </c>
      <c r="P1531" t="b">
        <v>0</v>
      </c>
      <c r="Q1531" t="b">
        <v>0</v>
      </c>
      <c r="R1531" t="b">
        <v>0</v>
      </c>
      <c r="S1531">
        <v>40</v>
      </c>
      <c r="T1531">
        <v>30</v>
      </c>
      <c r="U1531">
        <v>0</v>
      </c>
      <c r="V1531" s="21" t="s">
        <v>49</v>
      </c>
      <c r="W1531">
        <v>1000</v>
      </c>
      <c r="X1531">
        <v>100</v>
      </c>
      <c r="Y1531" t="b">
        <v>1</v>
      </c>
      <c r="Z1531">
        <v>100</v>
      </c>
      <c r="AA1531">
        <v>1</v>
      </c>
      <c r="AB1531">
        <v>105</v>
      </c>
      <c r="AC1531">
        <v>60</v>
      </c>
      <c r="AD1531">
        <v>0.05</v>
      </c>
      <c r="AE1531" t="b">
        <v>1</v>
      </c>
      <c r="AF1531" s="21" t="s">
        <v>724</v>
      </c>
      <c r="AG1531">
        <v>5</v>
      </c>
      <c r="AH1531">
        <v>9</v>
      </c>
      <c r="AI1531">
        <v>10</v>
      </c>
      <c r="AJ1531">
        <v>10</v>
      </c>
      <c r="AK1531" s="21" t="s">
        <v>48</v>
      </c>
      <c r="AL1531" t="b">
        <v>0</v>
      </c>
      <c r="AM1531" t="b">
        <v>0</v>
      </c>
      <c r="AN1531">
        <v>50</v>
      </c>
      <c r="AO1531">
        <v>0</v>
      </c>
      <c r="AP1531">
        <v>2000</v>
      </c>
      <c r="AQ1531" s="21" t="s">
        <v>221</v>
      </c>
      <c r="AR1531" s="21"/>
      <c r="AS1531" t="b">
        <v>0</v>
      </c>
      <c r="AT1531" s="21"/>
      <c r="AU1531" s="21"/>
      <c r="AV1531" s="21" t="s">
        <v>500</v>
      </c>
      <c r="AW1531" s="21"/>
      <c r="AY1531" s="21"/>
      <c r="BA1531">
        <v>1</v>
      </c>
      <c r="BB1531" s="21"/>
      <c r="BC1531">
        <v>9639167</v>
      </c>
      <c r="BI1531" s="21"/>
    </row>
    <row r="1532" spans="1:62" x14ac:dyDescent="0.25">
      <c r="A1532" t="str">
        <f>VLOOKUP(ObjectiveData[[#This Row],[Template ID]],ID_Conversion[],3,FALSE)</f>
        <v>VMAT</v>
      </c>
      <c r="B1532" t="str">
        <f>VLOOKUP(ObjectiveData[[#This Row],[Template ID]],ID_Conversion[],6,FALSE)</f>
        <v>H&amp;N</v>
      </c>
      <c r="C1532" s="15">
        <f>VLOOKUP(ObjectiveData[[#This Row],[Last Modified]],Date_Conversion[],13,FALSE)</f>
        <v>43425.43136574074</v>
      </c>
      <c r="D1532" s="15" t="str">
        <f>VLOOKUP(ObjectiveData[[#This Row],[Template ID]],ObjectiveFiles[],3,FALSE)</f>
        <v>ObjectiveTemplate_2001.xml</v>
      </c>
      <c r="E1532">
        <v>1.7</v>
      </c>
      <c r="F1532" s="21" t="s">
        <v>196</v>
      </c>
      <c r="G1532" s="21" t="s">
        <v>9</v>
      </c>
      <c r="H1532" s="21" t="s">
        <v>14</v>
      </c>
      <c r="I1532" s="21"/>
      <c r="J1532" s="21"/>
      <c r="K1532" s="21" t="s">
        <v>23</v>
      </c>
      <c r="L1532" s="21"/>
      <c r="M1532" s="21" t="s">
        <v>801</v>
      </c>
      <c r="N1532" s="21" t="s">
        <v>584</v>
      </c>
      <c r="O1532" s="21" t="s">
        <v>41</v>
      </c>
      <c r="P1532" t="b">
        <v>0</v>
      </c>
      <c r="Q1532" t="b">
        <v>0</v>
      </c>
      <c r="R1532" t="b">
        <v>0</v>
      </c>
      <c r="S1532">
        <v>40</v>
      </c>
      <c r="T1532">
        <v>30</v>
      </c>
      <c r="U1532">
        <v>0</v>
      </c>
      <c r="V1532" s="21" t="s">
        <v>49</v>
      </c>
      <c r="W1532">
        <v>1000</v>
      </c>
      <c r="X1532">
        <v>100</v>
      </c>
      <c r="Y1532" t="b">
        <v>1</v>
      </c>
      <c r="Z1532">
        <v>100</v>
      </c>
      <c r="AA1532">
        <v>1</v>
      </c>
      <c r="AB1532">
        <v>105</v>
      </c>
      <c r="AC1532">
        <v>60</v>
      </c>
      <c r="AD1532">
        <v>0.05</v>
      </c>
      <c r="AE1532" t="b">
        <v>1</v>
      </c>
      <c r="AF1532" s="21" t="s">
        <v>724</v>
      </c>
      <c r="AG1532">
        <v>5</v>
      </c>
      <c r="AH1532">
        <v>9</v>
      </c>
      <c r="AI1532">
        <v>10</v>
      </c>
      <c r="AJ1532">
        <v>10</v>
      </c>
      <c r="AK1532" s="21" t="s">
        <v>48</v>
      </c>
      <c r="AL1532" t="b">
        <v>0</v>
      </c>
      <c r="AM1532" t="b">
        <v>0</v>
      </c>
      <c r="AN1532">
        <v>50</v>
      </c>
      <c r="AO1532">
        <v>0</v>
      </c>
      <c r="AP1532">
        <v>2000</v>
      </c>
      <c r="AQ1532" s="21" t="s">
        <v>223</v>
      </c>
      <c r="AR1532" s="21"/>
      <c r="AS1532" t="b">
        <v>0</v>
      </c>
      <c r="AT1532" s="21"/>
      <c r="AU1532" s="21"/>
      <c r="AV1532" s="21" t="s">
        <v>502</v>
      </c>
      <c r="AW1532" s="21"/>
      <c r="AY1532" s="21"/>
      <c r="BA1532">
        <v>4.5</v>
      </c>
      <c r="BB1532" s="21"/>
      <c r="BC1532">
        <v>65280</v>
      </c>
      <c r="BI1532" s="21"/>
    </row>
    <row r="1533" spans="1:62" x14ac:dyDescent="0.25">
      <c r="A1533" t="str">
        <f>VLOOKUP(ObjectiveData[[#This Row],[Template ID]],ID_Conversion[],3,FALSE)</f>
        <v>VMAT</v>
      </c>
      <c r="B1533" t="str">
        <f>VLOOKUP(ObjectiveData[[#This Row],[Template ID]],ID_Conversion[],6,FALSE)</f>
        <v>H&amp;N</v>
      </c>
      <c r="C1533" s="15">
        <f>VLOOKUP(ObjectiveData[[#This Row],[Last Modified]],Date_Conversion[],13,FALSE)</f>
        <v>43425.43136574074</v>
      </c>
      <c r="D1533" s="15" t="str">
        <f>VLOOKUP(ObjectiveData[[#This Row],[Template ID]],ObjectiveFiles[],3,FALSE)</f>
        <v>ObjectiveTemplate_2001.xml</v>
      </c>
      <c r="E1533">
        <v>1.7</v>
      </c>
      <c r="F1533" s="21" t="s">
        <v>196</v>
      </c>
      <c r="G1533" s="21" t="s">
        <v>9</v>
      </c>
      <c r="H1533" s="21" t="s">
        <v>14</v>
      </c>
      <c r="I1533" s="21"/>
      <c r="J1533" s="21"/>
      <c r="K1533" s="21" t="s">
        <v>23</v>
      </c>
      <c r="L1533" s="21"/>
      <c r="M1533" s="21" t="s">
        <v>801</v>
      </c>
      <c r="N1533" s="21" t="s">
        <v>584</v>
      </c>
      <c r="O1533" s="21" t="s">
        <v>41</v>
      </c>
      <c r="P1533" t="b">
        <v>0</v>
      </c>
      <c r="Q1533" t="b">
        <v>0</v>
      </c>
      <c r="R1533" t="b">
        <v>0</v>
      </c>
      <c r="S1533">
        <v>40</v>
      </c>
      <c r="T1533">
        <v>30</v>
      </c>
      <c r="U1533">
        <v>0</v>
      </c>
      <c r="V1533" s="21" t="s">
        <v>49</v>
      </c>
      <c r="W1533">
        <v>1000</v>
      </c>
      <c r="X1533">
        <v>100</v>
      </c>
      <c r="Y1533" t="b">
        <v>1</v>
      </c>
      <c r="Z1533">
        <v>100</v>
      </c>
      <c r="AA1533">
        <v>1</v>
      </c>
      <c r="AB1533">
        <v>105</v>
      </c>
      <c r="AC1533">
        <v>60</v>
      </c>
      <c r="AD1533">
        <v>0.05</v>
      </c>
      <c r="AE1533" t="b">
        <v>1</v>
      </c>
      <c r="AF1533" s="21" t="s">
        <v>724</v>
      </c>
      <c r="AG1533">
        <v>5</v>
      </c>
      <c r="AH1533">
        <v>9</v>
      </c>
      <c r="AI1533">
        <v>10</v>
      </c>
      <c r="AJ1533">
        <v>10</v>
      </c>
      <c r="AK1533" s="21" t="s">
        <v>48</v>
      </c>
      <c r="AL1533" t="b">
        <v>0</v>
      </c>
      <c r="AM1533" t="b">
        <v>0</v>
      </c>
      <c r="AN1533">
        <v>50</v>
      </c>
      <c r="AO1533">
        <v>0</v>
      </c>
      <c r="AP1533">
        <v>2000</v>
      </c>
      <c r="AQ1533" s="21" t="s">
        <v>229</v>
      </c>
      <c r="AR1533" s="21"/>
      <c r="AS1533" t="b">
        <v>0</v>
      </c>
      <c r="AT1533" s="21"/>
      <c r="AU1533" s="21"/>
      <c r="AV1533" s="21" t="s">
        <v>503</v>
      </c>
      <c r="AW1533" s="21"/>
      <c r="AY1533" s="21"/>
      <c r="BA1533">
        <v>1</v>
      </c>
      <c r="BB1533" s="21"/>
      <c r="BC1533">
        <v>14524637</v>
      </c>
      <c r="BI1533" s="21"/>
    </row>
    <row r="1534" spans="1:62" x14ac:dyDescent="0.25">
      <c r="A1534" t="str">
        <f>VLOOKUP(ObjectiveData[[#This Row],[Template ID]],ID_Conversion[],3,FALSE)</f>
        <v>VMAT</v>
      </c>
      <c r="B1534" t="str">
        <f>VLOOKUP(ObjectiveData[[#This Row],[Template ID]],ID_Conversion[],6,FALSE)</f>
        <v>H&amp;N</v>
      </c>
      <c r="C1534" s="15">
        <f>VLOOKUP(ObjectiveData[[#This Row],[Last Modified]],Date_Conversion[],13,FALSE)</f>
        <v>43425.43136574074</v>
      </c>
      <c r="D1534" s="15" t="str">
        <f>VLOOKUP(ObjectiveData[[#This Row],[Template ID]],ObjectiveFiles[],3,FALSE)</f>
        <v>ObjectiveTemplate_2001.xml</v>
      </c>
      <c r="E1534">
        <v>1.7</v>
      </c>
      <c r="F1534" s="21" t="s">
        <v>196</v>
      </c>
      <c r="G1534" s="21" t="s">
        <v>9</v>
      </c>
      <c r="H1534" s="21" t="s">
        <v>14</v>
      </c>
      <c r="I1534" s="21"/>
      <c r="J1534" s="21"/>
      <c r="K1534" s="21" t="s">
        <v>23</v>
      </c>
      <c r="L1534" s="21"/>
      <c r="M1534" s="21" t="s">
        <v>801</v>
      </c>
      <c r="N1534" s="21" t="s">
        <v>584</v>
      </c>
      <c r="O1534" s="21" t="s">
        <v>41</v>
      </c>
      <c r="P1534" t="b">
        <v>0</v>
      </c>
      <c r="Q1534" t="b">
        <v>0</v>
      </c>
      <c r="R1534" t="b">
        <v>0</v>
      </c>
      <c r="S1534">
        <v>40</v>
      </c>
      <c r="T1534">
        <v>30</v>
      </c>
      <c r="U1534">
        <v>0</v>
      </c>
      <c r="V1534" s="21" t="s">
        <v>49</v>
      </c>
      <c r="W1534">
        <v>1000</v>
      </c>
      <c r="X1534">
        <v>100</v>
      </c>
      <c r="Y1534" t="b">
        <v>1</v>
      </c>
      <c r="Z1534">
        <v>100</v>
      </c>
      <c r="AA1534">
        <v>1</v>
      </c>
      <c r="AB1534">
        <v>105</v>
      </c>
      <c r="AC1534">
        <v>60</v>
      </c>
      <c r="AD1534">
        <v>0.05</v>
      </c>
      <c r="AE1534" t="b">
        <v>1</v>
      </c>
      <c r="AF1534" s="21" t="s">
        <v>724</v>
      </c>
      <c r="AG1534">
        <v>5</v>
      </c>
      <c r="AH1534">
        <v>9</v>
      </c>
      <c r="AI1534">
        <v>10</v>
      </c>
      <c r="AJ1534">
        <v>10</v>
      </c>
      <c r="AK1534" s="21" t="s">
        <v>48</v>
      </c>
      <c r="AL1534" t="b">
        <v>0</v>
      </c>
      <c r="AM1534" t="b">
        <v>0</v>
      </c>
      <c r="AN1534">
        <v>50</v>
      </c>
      <c r="AO1534">
        <v>0</v>
      </c>
      <c r="AP1534">
        <v>2000</v>
      </c>
      <c r="AQ1534" s="21" t="s">
        <v>232</v>
      </c>
      <c r="AR1534" s="21"/>
      <c r="AS1534" t="b">
        <v>0</v>
      </c>
      <c r="AT1534" s="21"/>
      <c r="AU1534" s="21"/>
      <c r="AV1534" s="21" t="s">
        <v>501</v>
      </c>
      <c r="AW1534" s="21"/>
      <c r="AY1534" s="21"/>
      <c r="BA1534">
        <v>1</v>
      </c>
      <c r="BB1534" s="21"/>
      <c r="BC1534">
        <v>64636</v>
      </c>
      <c r="BI1534" s="21"/>
    </row>
    <row r="1535" spans="1:62" x14ac:dyDescent="0.25">
      <c r="A1535" t="str">
        <f>VLOOKUP(ObjectiveData[[#This Row],[Template ID]],ID_Conversion[],3,FALSE)</f>
        <v>VMAT</v>
      </c>
      <c r="B1535" t="str">
        <f>VLOOKUP(ObjectiveData[[#This Row],[Template ID]],ID_Conversion[],6,FALSE)</f>
        <v>H&amp;N</v>
      </c>
      <c r="C1535" s="15">
        <f>VLOOKUP(ObjectiveData[[#This Row],[Last Modified]],Date_Conversion[],13,FALSE)</f>
        <v>43425.43136574074</v>
      </c>
      <c r="D1535" s="15" t="str">
        <f>VLOOKUP(ObjectiveData[[#This Row],[Template ID]],ObjectiveFiles[],3,FALSE)</f>
        <v>ObjectiveTemplate_2001.xml</v>
      </c>
      <c r="E1535">
        <v>1.7</v>
      </c>
      <c r="F1535" s="21" t="s">
        <v>196</v>
      </c>
      <c r="G1535" s="21" t="s">
        <v>9</v>
      </c>
      <c r="H1535" s="21" t="s">
        <v>14</v>
      </c>
      <c r="I1535" s="21"/>
      <c r="J1535" s="21"/>
      <c r="K1535" s="21" t="s">
        <v>23</v>
      </c>
      <c r="L1535" s="21"/>
      <c r="M1535" s="21" t="s">
        <v>801</v>
      </c>
      <c r="N1535" s="21" t="s">
        <v>584</v>
      </c>
      <c r="O1535" s="21" t="s">
        <v>41</v>
      </c>
      <c r="P1535" t="b">
        <v>0</v>
      </c>
      <c r="Q1535" t="b">
        <v>0</v>
      </c>
      <c r="R1535" t="b">
        <v>0</v>
      </c>
      <c r="S1535">
        <v>40</v>
      </c>
      <c r="T1535">
        <v>30</v>
      </c>
      <c r="U1535">
        <v>0</v>
      </c>
      <c r="V1535" s="21" t="s">
        <v>49</v>
      </c>
      <c r="W1535">
        <v>1000</v>
      </c>
      <c r="X1535">
        <v>100</v>
      </c>
      <c r="Y1535" t="b">
        <v>1</v>
      </c>
      <c r="Z1535">
        <v>100</v>
      </c>
      <c r="AA1535">
        <v>1</v>
      </c>
      <c r="AB1535">
        <v>105</v>
      </c>
      <c r="AC1535">
        <v>60</v>
      </c>
      <c r="AD1535">
        <v>0.05</v>
      </c>
      <c r="AE1535" t="b">
        <v>1</v>
      </c>
      <c r="AF1535" s="21" t="s">
        <v>724</v>
      </c>
      <c r="AG1535">
        <v>5</v>
      </c>
      <c r="AH1535">
        <v>9</v>
      </c>
      <c r="AI1535">
        <v>10</v>
      </c>
      <c r="AJ1535">
        <v>10</v>
      </c>
      <c r="AK1535" s="21" t="s">
        <v>48</v>
      </c>
      <c r="AL1535" t="b">
        <v>0</v>
      </c>
      <c r="AM1535" t="b">
        <v>0</v>
      </c>
      <c r="AN1535">
        <v>50</v>
      </c>
      <c r="AO1535">
        <v>0</v>
      </c>
      <c r="AP1535">
        <v>2000</v>
      </c>
      <c r="AQ1535" s="21" t="s">
        <v>233</v>
      </c>
      <c r="AR1535" s="21"/>
      <c r="AS1535" t="b">
        <v>0</v>
      </c>
      <c r="AT1535" s="21"/>
      <c r="AU1535" s="21"/>
      <c r="AV1535" s="21" t="s">
        <v>501</v>
      </c>
      <c r="AW1535" s="21"/>
      <c r="AY1535" s="21"/>
      <c r="BA1535">
        <v>2.1943899999999998</v>
      </c>
      <c r="BB1535" s="21"/>
      <c r="BC1535">
        <v>8388736</v>
      </c>
      <c r="BD1535">
        <v>0</v>
      </c>
      <c r="BE1535">
        <v>0</v>
      </c>
      <c r="BF1535">
        <v>20</v>
      </c>
      <c r="BG1535">
        <v>0</v>
      </c>
      <c r="BH1535">
        <v>80</v>
      </c>
      <c r="BI1535" s="21"/>
      <c r="BJ1535">
        <v>0</v>
      </c>
    </row>
    <row r="1536" spans="1:62" x14ac:dyDescent="0.25">
      <c r="A1536" t="str">
        <f>VLOOKUP(ObjectiveData[[#This Row],[Template ID]],ID_Conversion[],3,FALSE)</f>
        <v>VMAT</v>
      </c>
      <c r="B1536" t="str">
        <f>VLOOKUP(ObjectiveData[[#This Row],[Template ID]],ID_Conversion[],6,FALSE)</f>
        <v>H&amp;N</v>
      </c>
      <c r="C1536" s="15">
        <f>VLOOKUP(ObjectiveData[[#This Row],[Last Modified]],Date_Conversion[],13,FALSE)</f>
        <v>43425.43136574074</v>
      </c>
      <c r="D1536" s="15" t="str">
        <f>VLOOKUP(ObjectiveData[[#This Row],[Template ID]],ObjectiveFiles[],3,FALSE)</f>
        <v>ObjectiveTemplate_2001.xml</v>
      </c>
      <c r="E1536">
        <v>1.7</v>
      </c>
      <c r="F1536" s="21" t="s">
        <v>196</v>
      </c>
      <c r="G1536" s="21" t="s">
        <v>9</v>
      </c>
      <c r="H1536" s="21" t="s">
        <v>14</v>
      </c>
      <c r="I1536" s="21"/>
      <c r="J1536" s="21"/>
      <c r="K1536" s="21" t="s">
        <v>23</v>
      </c>
      <c r="L1536" s="21"/>
      <c r="M1536" s="21" t="s">
        <v>801</v>
      </c>
      <c r="N1536" s="21" t="s">
        <v>584</v>
      </c>
      <c r="O1536" s="21" t="s">
        <v>41</v>
      </c>
      <c r="P1536" t="b">
        <v>0</v>
      </c>
      <c r="Q1536" t="b">
        <v>0</v>
      </c>
      <c r="R1536" t="b">
        <v>0</v>
      </c>
      <c r="S1536">
        <v>40</v>
      </c>
      <c r="T1536">
        <v>30</v>
      </c>
      <c r="U1536">
        <v>0</v>
      </c>
      <c r="V1536" s="21" t="s">
        <v>49</v>
      </c>
      <c r="W1536">
        <v>1000</v>
      </c>
      <c r="X1536">
        <v>100</v>
      </c>
      <c r="Y1536" t="b">
        <v>1</v>
      </c>
      <c r="Z1536">
        <v>100</v>
      </c>
      <c r="AA1536">
        <v>1</v>
      </c>
      <c r="AB1536">
        <v>105</v>
      </c>
      <c r="AC1536">
        <v>60</v>
      </c>
      <c r="AD1536">
        <v>0.05</v>
      </c>
      <c r="AE1536" t="b">
        <v>1</v>
      </c>
      <c r="AF1536" s="21" t="s">
        <v>724</v>
      </c>
      <c r="AG1536">
        <v>5</v>
      </c>
      <c r="AH1536">
        <v>9</v>
      </c>
      <c r="AI1536">
        <v>10</v>
      </c>
      <c r="AJ1536">
        <v>10</v>
      </c>
      <c r="AK1536" s="21" t="s">
        <v>48</v>
      </c>
      <c r="AL1536" t="b">
        <v>0</v>
      </c>
      <c r="AM1536" t="b">
        <v>0</v>
      </c>
      <c r="AN1536">
        <v>50</v>
      </c>
      <c r="AO1536">
        <v>0</v>
      </c>
      <c r="AP1536">
        <v>2000</v>
      </c>
      <c r="AQ1536" s="21" t="s">
        <v>234</v>
      </c>
      <c r="AR1536" s="21"/>
      <c r="AS1536" t="b">
        <v>0</v>
      </c>
      <c r="AT1536" s="21"/>
      <c r="AU1536" s="21"/>
      <c r="AV1536" s="21" t="s">
        <v>503</v>
      </c>
      <c r="AW1536" s="21"/>
      <c r="AY1536" s="21"/>
      <c r="BA1536">
        <v>1</v>
      </c>
      <c r="BB1536" s="21"/>
      <c r="BC1536">
        <v>14524637</v>
      </c>
      <c r="BI1536" s="21"/>
    </row>
    <row r="1537" spans="1:62" x14ac:dyDescent="0.25">
      <c r="A1537" t="str">
        <f>VLOOKUP(ObjectiveData[[#This Row],[Template ID]],ID_Conversion[],3,FALSE)</f>
        <v>VMAT</v>
      </c>
      <c r="B1537" t="str">
        <f>VLOOKUP(ObjectiveData[[#This Row],[Template ID]],ID_Conversion[],6,FALSE)</f>
        <v>H&amp;N</v>
      </c>
      <c r="C1537" s="15">
        <f>VLOOKUP(ObjectiveData[[#This Row],[Last Modified]],Date_Conversion[],13,FALSE)</f>
        <v>43425.43136574074</v>
      </c>
      <c r="D1537" s="15" t="str">
        <f>VLOOKUP(ObjectiveData[[#This Row],[Template ID]],ObjectiveFiles[],3,FALSE)</f>
        <v>ObjectiveTemplate_2001.xml</v>
      </c>
      <c r="E1537">
        <v>1.7</v>
      </c>
      <c r="F1537" s="21" t="s">
        <v>196</v>
      </c>
      <c r="G1537" s="21" t="s">
        <v>9</v>
      </c>
      <c r="H1537" s="21" t="s">
        <v>14</v>
      </c>
      <c r="I1537" s="21"/>
      <c r="J1537" s="21"/>
      <c r="K1537" s="21" t="s">
        <v>23</v>
      </c>
      <c r="L1537" s="21"/>
      <c r="M1537" s="21" t="s">
        <v>801</v>
      </c>
      <c r="N1537" s="21" t="s">
        <v>584</v>
      </c>
      <c r="O1537" s="21" t="s">
        <v>41</v>
      </c>
      <c r="P1537" t="b">
        <v>0</v>
      </c>
      <c r="Q1537" t="b">
        <v>0</v>
      </c>
      <c r="R1537" t="b">
        <v>0</v>
      </c>
      <c r="S1537">
        <v>40</v>
      </c>
      <c r="T1537">
        <v>30</v>
      </c>
      <c r="U1537">
        <v>0</v>
      </c>
      <c r="V1537" s="21" t="s">
        <v>49</v>
      </c>
      <c r="W1537">
        <v>1000</v>
      </c>
      <c r="X1537">
        <v>100</v>
      </c>
      <c r="Y1537" t="b">
        <v>1</v>
      </c>
      <c r="Z1537">
        <v>100</v>
      </c>
      <c r="AA1537">
        <v>1</v>
      </c>
      <c r="AB1537">
        <v>105</v>
      </c>
      <c r="AC1537">
        <v>60</v>
      </c>
      <c r="AD1537">
        <v>0.05</v>
      </c>
      <c r="AE1537" t="b">
        <v>1</v>
      </c>
      <c r="AF1537" s="21" t="s">
        <v>724</v>
      </c>
      <c r="AG1537">
        <v>5</v>
      </c>
      <c r="AH1537">
        <v>9</v>
      </c>
      <c r="AI1537">
        <v>10</v>
      </c>
      <c r="AJ1537">
        <v>10</v>
      </c>
      <c r="AK1537" s="21" t="s">
        <v>48</v>
      </c>
      <c r="AL1537" t="b">
        <v>0</v>
      </c>
      <c r="AM1537" t="b">
        <v>0</v>
      </c>
      <c r="AN1537">
        <v>50</v>
      </c>
      <c r="AO1537">
        <v>0</v>
      </c>
      <c r="AP1537">
        <v>2000</v>
      </c>
      <c r="AQ1537" s="21" t="s">
        <v>241</v>
      </c>
      <c r="AR1537" s="21"/>
      <c r="AS1537" t="b">
        <v>0</v>
      </c>
      <c r="AT1537" s="21"/>
      <c r="AU1537" s="21"/>
      <c r="AV1537" s="21" t="s">
        <v>501</v>
      </c>
      <c r="AW1537" s="21"/>
      <c r="AY1537" s="21"/>
      <c r="BA1537">
        <v>1</v>
      </c>
      <c r="BB1537" s="21"/>
      <c r="BC1537">
        <v>10526303</v>
      </c>
      <c r="BD1537">
        <v>0</v>
      </c>
      <c r="BE1537">
        <v>0</v>
      </c>
      <c r="BF1537">
        <v>15</v>
      </c>
      <c r="BG1537">
        <v>20</v>
      </c>
      <c r="BH1537">
        <v>50</v>
      </c>
      <c r="BI1537" s="21"/>
      <c r="BJ1537">
        <v>0</v>
      </c>
    </row>
    <row r="1538" spans="1:62" x14ac:dyDescent="0.25">
      <c r="A1538" t="str">
        <f>VLOOKUP(ObjectiveData[[#This Row],[Template ID]],ID_Conversion[],3,FALSE)</f>
        <v>VMAT</v>
      </c>
      <c r="B1538" t="str">
        <f>VLOOKUP(ObjectiveData[[#This Row],[Template ID]],ID_Conversion[],6,FALSE)</f>
        <v>H&amp;N</v>
      </c>
      <c r="C1538" s="15">
        <f>VLOOKUP(ObjectiveData[[#This Row],[Last Modified]],Date_Conversion[],13,FALSE)</f>
        <v>43425.43136574074</v>
      </c>
      <c r="D1538" s="15" t="str">
        <f>VLOOKUP(ObjectiveData[[#This Row],[Template ID]],ObjectiveFiles[],3,FALSE)</f>
        <v>ObjectiveTemplate_2001.xml</v>
      </c>
      <c r="E1538">
        <v>1.7</v>
      </c>
      <c r="F1538" s="21" t="s">
        <v>196</v>
      </c>
      <c r="G1538" s="21" t="s">
        <v>9</v>
      </c>
      <c r="H1538" s="21" t="s">
        <v>14</v>
      </c>
      <c r="I1538" s="21"/>
      <c r="J1538" s="21"/>
      <c r="K1538" s="21" t="s">
        <v>23</v>
      </c>
      <c r="L1538" s="21"/>
      <c r="M1538" s="21" t="s">
        <v>801</v>
      </c>
      <c r="N1538" s="21" t="s">
        <v>584</v>
      </c>
      <c r="O1538" s="21" t="s">
        <v>41</v>
      </c>
      <c r="P1538" t="b">
        <v>0</v>
      </c>
      <c r="Q1538" t="b">
        <v>0</v>
      </c>
      <c r="R1538" t="b">
        <v>0</v>
      </c>
      <c r="S1538">
        <v>40</v>
      </c>
      <c r="T1538">
        <v>30</v>
      </c>
      <c r="U1538">
        <v>0</v>
      </c>
      <c r="V1538" s="21" t="s">
        <v>49</v>
      </c>
      <c r="W1538">
        <v>1000</v>
      </c>
      <c r="X1538">
        <v>100</v>
      </c>
      <c r="Y1538" t="b">
        <v>1</v>
      </c>
      <c r="Z1538">
        <v>100</v>
      </c>
      <c r="AA1538">
        <v>1</v>
      </c>
      <c r="AB1538">
        <v>105</v>
      </c>
      <c r="AC1538">
        <v>60</v>
      </c>
      <c r="AD1538">
        <v>0.05</v>
      </c>
      <c r="AE1538" t="b">
        <v>1</v>
      </c>
      <c r="AF1538" s="21" t="s">
        <v>724</v>
      </c>
      <c r="AG1538">
        <v>5</v>
      </c>
      <c r="AH1538">
        <v>9</v>
      </c>
      <c r="AI1538">
        <v>10</v>
      </c>
      <c r="AJ1538">
        <v>10</v>
      </c>
      <c r="AK1538" s="21" t="s">
        <v>48</v>
      </c>
      <c r="AL1538" t="b">
        <v>0</v>
      </c>
      <c r="AM1538" t="b">
        <v>0</v>
      </c>
      <c r="AN1538">
        <v>50</v>
      </c>
      <c r="AO1538">
        <v>0</v>
      </c>
      <c r="AP1538">
        <v>2000</v>
      </c>
      <c r="AQ1538" s="21" t="s">
        <v>241</v>
      </c>
      <c r="AR1538" s="21"/>
      <c r="AS1538" t="b">
        <v>0</v>
      </c>
      <c r="AT1538" s="21"/>
      <c r="AU1538" s="21"/>
      <c r="AV1538" s="21" t="s">
        <v>501</v>
      </c>
      <c r="AW1538" s="21"/>
      <c r="AY1538" s="21"/>
      <c r="BA1538">
        <v>1</v>
      </c>
      <c r="BB1538" s="21"/>
      <c r="BC1538">
        <v>10526303</v>
      </c>
      <c r="BD1538">
        <v>0</v>
      </c>
      <c r="BE1538">
        <v>0</v>
      </c>
      <c r="BF1538">
        <v>30</v>
      </c>
      <c r="BG1538">
        <v>2</v>
      </c>
      <c r="BH1538">
        <v>50</v>
      </c>
      <c r="BI1538" s="21"/>
      <c r="BJ1538">
        <v>0</v>
      </c>
    </row>
    <row r="1539" spans="1:62" x14ac:dyDescent="0.25">
      <c r="A1539" t="str">
        <f>VLOOKUP(ObjectiveData[[#This Row],[Template ID]],ID_Conversion[],3,FALSE)</f>
        <v>VMAT</v>
      </c>
      <c r="B1539" t="str">
        <f>VLOOKUP(ObjectiveData[[#This Row],[Template ID]],ID_Conversion[],6,FALSE)</f>
        <v>H&amp;N</v>
      </c>
      <c r="C1539" s="15">
        <f>VLOOKUP(ObjectiveData[[#This Row],[Last Modified]],Date_Conversion[],13,FALSE)</f>
        <v>43425.43136574074</v>
      </c>
      <c r="D1539" s="15" t="str">
        <f>VLOOKUP(ObjectiveData[[#This Row],[Template ID]],ObjectiveFiles[],3,FALSE)</f>
        <v>ObjectiveTemplate_2001.xml</v>
      </c>
      <c r="E1539">
        <v>1.7</v>
      </c>
      <c r="F1539" s="21" t="s">
        <v>196</v>
      </c>
      <c r="G1539" s="21" t="s">
        <v>9</v>
      </c>
      <c r="H1539" s="21" t="s">
        <v>14</v>
      </c>
      <c r="I1539" s="21"/>
      <c r="J1539" s="21"/>
      <c r="K1539" s="21" t="s">
        <v>23</v>
      </c>
      <c r="L1539" s="21"/>
      <c r="M1539" s="21" t="s">
        <v>801</v>
      </c>
      <c r="N1539" s="21" t="s">
        <v>584</v>
      </c>
      <c r="O1539" s="21" t="s">
        <v>41</v>
      </c>
      <c r="P1539" t="b">
        <v>0</v>
      </c>
      <c r="Q1539" t="b">
        <v>0</v>
      </c>
      <c r="R1539" t="b">
        <v>0</v>
      </c>
      <c r="S1539">
        <v>40</v>
      </c>
      <c r="T1539">
        <v>30</v>
      </c>
      <c r="U1539">
        <v>0</v>
      </c>
      <c r="V1539" s="21" t="s">
        <v>49</v>
      </c>
      <c r="W1539">
        <v>1000</v>
      </c>
      <c r="X1539">
        <v>100</v>
      </c>
      <c r="Y1539" t="b">
        <v>1</v>
      </c>
      <c r="Z1539">
        <v>100</v>
      </c>
      <c r="AA1539">
        <v>1</v>
      </c>
      <c r="AB1539">
        <v>105</v>
      </c>
      <c r="AC1539">
        <v>60</v>
      </c>
      <c r="AD1539">
        <v>0.05</v>
      </c>
      <c r="AE1539" t="b">
        <v>1</v>
      </c>
      <c r="AF1539" s="21" t="s">
        <v>724</v>
      </c>
      <c r="AG1539">
        <v>5</v>
      </c>
      <c r="AH1539">
        <v>9</v>
      </c>
      <c r="AI1539">
        <v>10</v>
      </c>
      <c r="AJ1539">
        <v>10</v>
      </c>
      <c r="AK1539" s="21" t="s">
        <v>48</v>
      </c>
      <c r="AL1539" t="b">
        <v>0</v>
      </c>
      <c r="AM1539" t="b">
        <v>0</v>
      </c>
      <c r="AN1539">
        <v>50</v>
      </c>
      <c r="AO1539">
        <v>0</v>
      </c>
      <c r="AP1539">
        <v>2000</v>
      </c>
      <c r="AQ1539" s="21" t="s">
        <v>242</v>
      </c>
      <c r="AR1539" s="21"/>
      <c r="AS1539" t="b">
        <v>0</v>
      </c>
      <c r="AT1539" s="21"/>
      <c r="AU1539" s="21"/>
      <c r="AV1539" s="21" t="s">
        <v>501</v>
      </c>
      <c r="AW1539" s="21"/>
      <c r="AY1539" s="21"/>
      <c r="BA1539">
        <v>1</v>
      </c>
      <c r="BB1539" s="21"/>
      <c r="BC1539">
        <v>2330219</v>
      </c>
      <c r="BD1539">
        <v>0</v>
      </c>
      <c r="BE1539">
        <v>0</v>
      </c>
      <c r="BF1539">
        <v>15</v>
      </c>
      <c r="BG1539">
        <v>20</v>
      </c>
      <c r="BH1539">
        <v>50</v>
      </c>
      <c r="BI1539" s="21"/>
      <c r="BJ1539">
        <v>0</v>
      </c>
    </row>
    <row r="1540" spans="1:62" x14ac:dyDescent="0.25">
      <c r="A1540" t="str">
        <f>VLOOKUP(ObjectiveData[[#This Row],[Template ID]],ID_Conversion[],3,FALSE)</f>
        <v>VMAT</v>
      </c>
      <c r="B1540" t="str">
        <f>VLOOKUP(ObjectiveData[[#This Row],[Template ID]],ID_Conversion[],6,FALSE)</f>
        <v>H&amp;N</v>
      </c>
      <c r="C1540" s="15">
        <f>VLOOKUP(ObjectiveData[[#This Row],[Last Modified]],Date_Conversion[],13,FALSE)</f>
        <v>43425.43136574074</v>
      </c>
      <c r="D1540" s="15" t="str">
        <f>VLOOKUP(ObjectiveData[[#This Row],[Template ID]],ObjectiveFiles[],3,FALSE)</f>
        <v>ObjectiveTemplate_2001.xml</v>
      </c>
      <c r="E1540">
        <v>1.7</v>
      </c>
      <c r="F1540" s="21" t="s">
        <v>196</v>
      </c>
      <c r="G1540" s="21" t="s">
        <v>9</v>
      </c>
      <c r="H1540" s="21" t="s">
        <v>14</v>
      </c>
      <c r="I1540" s="21"/>
      <c r="J1540" s="21"/>
      <c r="K1540" s="21" t="s">
        <v>23</v>
      </c>
      <c r="L1540" s="21"/>
      <c r="M1540" s="21" t="s">
        <v>801</v>
      </c>
      <c r="N1540" s="21" t="s">
        <v>584</v>
      </c>
      <c r="O1540" s="21" t="s">
        <v>41</v>
      </c>
      <c r="P1540" t="b">
        <v>0</v>
      </c>
      <c r="Q1540" t="b">
        <v>0</v>
      </c>
      <c r="R1540" t="b">
        <v>0</v>
      </c>
      <c r="S1540">
        <v>40</v>
      </c>
      <c r="T1540">
        <v>30</v>
      </c>
      <c r="U1540">
        <v>0</v>
      </c>
      <c r="V1540" s="21" t="s">
        <v>49</v>
      </c>
      <c r="W1540">
        <v>1000</v>
      </c>
      <c r="X1540">
        <v>100</v>
      </c>
      <c r="Y1540" t="b">
        <v>1</v>
      </c>
      <c r="Z1540">
        <v>100</v>
      </c>
      <c r="AA1540">
        <v>1</v>
      </c>
      <c r="AB1540">
        <v>105</v>
      </c>
      <c r="AC1540">
        <v>60</v>
      </c>
      <c r="AD1540">
        <v>0.05</v>
      </c>
      <c r="AE1540" t="b">
        <v>1</v>
      </c>
      <c r="AF1540" s="21" t="s">
        <v>724</v>
      </c>
      <c r="AG1540">
        <v>5</v>
      </c>
      <c r="AH1540">
        <v>9</v>
      </c>
      <c r="AI1540">
        <v>10</v>
      </c>
      <c r="AJ1540">
        <v>10</v>
      </c>
      <c r="AK1540" s="21" t="s">
        <v>48</v>
      </c>
      <c r="AL1540" t="b">
        <v>0</v>
      </c>
      <c r="AM1540" t="b">
        <v>0</v>
      </c>
      <c r="AN1540">
        <v>50</v>
      </c>
      <c r="AO1540">
        <v>0</v>
      </c>
      <c r="AP1540">
        <v>2000</v>
      </c>
      <c r="AQ1540" s="21" t="s">
        <v>242</v>
      </c>
      <c r="AR1540" s="21"/>
      <c r="AS1540" t="b">
        <v>0</v>
      </c>
      <c r="AT1540" s="21"/>
      <c r="AU1540" s="21"/>
      <c r="AV1540" s="21" t="s">
        <v>501</v>
      </c>
      <c r="AW1540" s="21"/>
      <c r="AY1540" s="21"/>
      <c r="BA1540">
        <v>1</v>
      </c>
      <c r="BB1540" s="21"/>
      <c r="BC1540">
        <v>2330219</v>
      </c>
      <c r="BD1540">
        <v>0</v>
      </c>
      <c r="BE1540">
        <v>0</v>
      </c>
      <c r="BF1540">
        <v>30</v>
      </c>
      <c r="BG1540">
        <v>2</v>
      </c>
      <c r="BH1540">
        <v>50</v>
      </c>
      <c r="BI1540" s="21"/>
      <c r="BJ1540">
        <v>0</v>
      </c>
    </row>
    <row r="1541" spans="1:62" x14ac:dyDescent="0.25">
      <c r="A1541" t="str">
        <f>VLOOKUP(ObjectiveData[[#This Row],[Template ID]],ID_Conversion[],3,FALSE)</f>
        <v>VMAT</v>
      </c>
      <c r="B1541" t="str">
        <f>VLOOKUP(ObjectiveData[[#This Row],[Template ID]],ID_Conversion[],6,FALSE)</f>
        <v>H&amp;N</v>
      </c>
      <c r="C1541" s="15">
        <f>VLOOKUP(ObjectiveData[[#This Row],[Last Modified]],Date_Conversion[],13,FALSE)</f>
        <v>43425.43136574074</v>
      </c>
      <c r="D1541" s="15" t="str">
        <f>VLOOKUP(ObjectiveData[[#This Row],[Template ID]],ObjectiveFiles[],3,FALSE)</f>
        <v>ObjectiveTemplate_2001.xml</v>
      </c>
      <c r="E1541">
        <v>1.7</v>
      </c>
      <c r="F1541" s="21" t="s">
        <v>196</v>
      </c>
      <c r="G1541" s="21" t="s">
        <v>9</v>
      </c>
      <c r="H1541" s="21" t="s">
        <v>14</v>
      </c>
      <c r="I1541" s="21"/>
      <c r="J1541" s="21"/>
      <c r="K1541" s="21" t="s">
        <v>23</v>
      </c>
      <c r="L1541" s="21"/>
      <c r="M1541" s="21" t="s">
        <v>801</v>
      </c>
      <c r="N1541" s="21" t="s">
        <v>584</v>
      </c>
      <c r="O1541" s="21" t="s">
        <v>41</v>
      </c>
      <c r="P1541" t="b">
        <v>0</v>
      </c>
      <c r="Q1541" t="b">
        <v>0</v>
      </c>
      <c r="R1541" t="b">
        <v>0</v>
      </c>
      <c r="S1541">
        <v>40</v>
      </c>
      <c r="T1541">
        <v>30</v>
      </c>
      <c r="U1541">
        <v>0</v>
      </c>
      <c r="V1541" s="21" t="s">
        <v>49</v>
      </c>
      <c r="W1541">
        <v>1000</v>
      </c>
      <c r="X1541">
        <v>100</v>
      </c>
      <c r="Y1541" t="b">
        <v>1</v>
      </c>
      <c r="Z1541">
        <v>100</v>
      </c>
      <c r="AA1541">
        <v>1</v>
      </c>
      <c r="AB1541">
        <v>105</v>
      </c>
      <c r="AC1541">
        <v>60</v>
      </c>
      <c r="AD1541">
        <v>0.05</v>
      </c>
      <c r="AE1541" t="b">
        <v>1</v>
      </c>
      <c r="AF1541" s="21" t="s">
        <v>724</v>
      </c>
      <c r="AG1541">
        <v>5</v>
      </c>
      <c r="AH1541">
        <v>9</v>
      </c>
      <c r="AI1541">
        <v>10</v>
      </c>
      <c r="AJ1541">
        <v>10</v>
      </c>
      <c r="AK1541" s="21" t="s">
        <v>48</v>
      </c>
      <c r="AL1541" t="b">
        <v>0</v>
      </c>
      <c r="AM1541" t="b">
        <v>0</v>
      </c>
      <c r="AN1541">
        <v>50</v>
      </c>
      <c r="AO1541">
        <v>0</v>
      </c>
      <c r="AP1541">
        <v>2000</v>
      </c>
      <c r="AQ1541" s="21" t="s">
        <v>244</v>
      </c>
      <c r="AR1541" s="21"/>
      <c r="AS1541" t="b">
        <v>0</v>
      </c>
      <c r="AT1541" s="21"/>
      <c r="AU1541" s="21"/>
      <c r="AV1541" s="21" t="s">
        <v>244</v>
      </c>
      <c r="AW1541" s="21"/>
      <c r="AY1541" s="21"/>
      <c r="BA1541">
        <v>1</v>
      </c>
      <c r="BB1541" s="21"/>
      <c r="BC1541">
        <v>16776960</v>
      </c>
      <c r="BI1541" s="21"/>
    </row>
    <row r="1542" spans="1:62" x14ac:dyDescent="0.25">
      <c r="A1542" t="str">
        <f>VLOOKUP(ObjectiveData[[#This Row],[Template ID]],ID_Conversion[],3,FALSE)</f>
        <v>VMAT</v>
      </c>
      <c r="B1542" t="str">
        <f>VLOOKUP(ObjectiveData[[#This Row],[Template ID]],ID_Conversion[],6,FALSE)</f>
        <v>H&amp;N</v>
      </c>
      <c r="C1542" s="15">
        <f>VLOOKUP(ObjectiveData[[#This Row],[Last Modified]],Date_Conversion[],13,FALSE)</f>
        <v>43425.43136574074</v>
      </c>
      <c r="D1542" s="15" t="str">
        <f>VLOOKUP(ObjectiveData[[#This Row],[Template ID]],ObjectiveFiles[],3,FALSE)</f>
        <v>ObjectiveTemplate_2001.xml</v>
      </c>
      <c r="E1542">
        <v>1.7</v>
      </c>
      <c r="F1542" s="21" t="s">
        <v>196</v>
      </c>
      <c r="G1542" s="21" t="s">
        <v>9</v>
      </c>
      <c r="H1542" s="21" t="s">
        <v>14</v>
      </c>
      <c r="I1542" s="21"/>
      <c r="J1542" s="21"/>
      <c r="K1542" s="21" t="s">
        <v>23</v>
      </c>
      <c r="L1542" s="21"/>
      <c r="M1542" s="21" t="s">
        <v>801</v>
      </c>
      <c r="N1542" s="21" t="s">
        <v>584</v>
      </c>
      <c r="O1542" s="21" t="s">
        <v>41</v>
      </c>
      <c r="P1542" t="b">
        <v>0</v>
      </c>
      <c r="Q1542" t="b">
        <v>0</v>
      </c>
      <c r="R1542" t="b">
        <v>0</v>
      </c>
      <c r="S1542">
        <v>40</v>
      </c>
      <c r="T1542">
        <v>30</v>
      </c>
      <c r="U1542">
        <v>0</v>
      </c>
      <c r="V1542" s="21" t="s">
        <v>49</v>
      </c>
      <c r="W1542">
        <v>1000</v>
      </c>
      <c r="X1542">
        <v>100</v>
      </c>
      <c r="Y1542" t="b">
        <v>1</v>
      </c>
      <c r="Z1542">
        <v>100</v>
      </c>
      <c r="AA1542">
        <v>1</v>
      </c>
      <c r="AB1542">
        <v>105</v>
      </c>
      <c r="AC1542">
        <v>60</v>
      </c>
      <c r="AD1542">
        <v>0.05</v>
      </c>
      <c r="AE1542" t="b">
        <v>1</v>
      </c>
      <c r="AF1542" s="21" t="s">
        <v>724</v>
      </c>
      <c r="AG1542">
        <v>5</v>
      </c>
      <c r="AH1542">
        <v>9</v>
      </c>
      <c r="AI1542">
        <v>10</v>
      </c>
      <c r="AJ1542">
        <v>10</v>
      </c>
      <c r="AK1542" s="21" t="s">
        <v>48</v>
      </c>
      <c r="AL1542" t="b">
        <v>0</v>
      </c>
      <c r="AM1542" t="b">
        <v>0</v>
      </c>
      <c r="AN1542">
        <v>50</v>
      </c>
      <c r="AO1542">
        <v>0</v>
      </c>
      <c r="AP1542">
        <v>2000</v>
      </c>
      <c r="AQ1542" s="21" t="s">
        <v>247</v>
      </c>
      <c r="AR1542" s="21"/>
      <c r="AS1542" t="b">
        <v>0</v>
      </c>
      <c r="AT1542" s="21"/>
      <c r="AU1542" s="21"/>
      <c r="AV1542" s="21" t="s">
        <v>244</v>
      </c>
      <c r="AW1542" s="21"/>
      <c r="AY1542" s="21"/>
      <c r="BA1542">
        <v>1</v>
      </c>
      <c r="BB1542" s="21"/>
      <c r="BC1542">
        <v>7346457</v>
      </c>
      <c r="BI1542" s="21"/>
    </row>
    <row r="1543" spans="1:62" x14ac:dyDescent="0.25">
      <c r="A1543" t="str">
        <f>VLOOKUP(ObjectiveData[[#This Row],[Template ID]],ID_Conversion[],3,FALSE)</f>
        <v>VMAT</v>
      </c>
      <c r="B1543" t="str">
        <f>VLOOKUP(ObjectiveData[[#This Row],[Template ID]],ID_Conversion[],6,FALSE)</f>
        <v>H&amp;N</v>
      </c>
      <c r="C1543" s="15">
        <f>VLOOKUP(ObjectiveData[[#This Row],[Last Modified]],Date_Conversion[],13,FALSE)</f>
        <v>43425.43136574074</v>
      </c>
      <c r="D1543" s="15" t="str">
        <f>VLOOKUP(ObjectiveData[[#This Row],[Template ID]],ObjectiveFiles[],3,FALSE)</f>
        <v>ObjectiveTemplate_2001.xml</v>
      </c>
      <c r="E1543">
        <v>1.7</v>
      </c>
      <c r="F1543" s="21" t="s">
        <v>196</v>
      </c>
      <c r="G1543" s="21" t="s">
        <v>9</v>
      </c>
      <c r="H1543" s="21" t="s">
        <v>14</v>
      </c>
      <c r="I1543" s="21"/>
      <c r="J1543" s="21"/>
      <c r="K1543" s="21" t="s">
        <v>23</v>
      </c>
      <c r="L1543" s="21"/>
      <c r="M1543" s="21" t="s">
        <v>801</v>
      </c>
      <c r="N1543" s="21" t="s">
        <v>584</v>
      </c>
      <c r="O1543" s="21" t="s">
        <v>41</v>
      </c>
      <c r="P1543" t="b">
        <v>0</v>
      </c>
      <c r="Q1543" t="b">
        <v>0</v>
      </c>
      <c r="R1543" t="b">
        <v>0</v>
      </c>
      <c r="S1543">
        <v>40</v>
      </c>
      <c r="T1543">
        <v>30</v>
      </c>
      <c r="U1543">
        <v>0</v>
      </c>
      <c r="V1543" s="21" t="s">
        <v>49</v>
      </c>
      <c r="W1543">
        <v>1000</v>
      </c>
      <c r="X1543">
        <v>100</v>
      </c>
      <c r="Y1543" t="b">
        <v>1</v>
      </c>
      <c r="Z1543">
        <v>100</v>
      </c>
      <c r="AA1543">
        <v>1</v>
      </c>
      <c r="AB1543">
        <v>105</v>
      </c>
      <c r="AC1543">
        <v>60</v>
      </c>
      <c r="AD1543">
        <v>0.05</v>
      </c>
      <c r="AE1543" t="b">
        <v>1</v>
      </c>
      <c r="AF1543" s="21" t="s">
        <v>724</v>
      </c>
      <c r="AG1543">
        <v>5</v>
      </c>
      <c r="AH1543">
        <v>9</v>
      </c>
      <c r="AI1543">
        <v>10</v>
      </c>
      <c r="AJ1543">
        <v>10</v>
      </c>
      <c r="AK1543" s="21" t="s">
        <v>48</v>
      </c>
      <c r="AL1543" t="b">
        <v>0</v>
      </c>
      <c r="AM1543" t="b">
        <v>0</v>
      </c>
      <c r="AN1543">
        <v>50</v>
      </c>
      <c r="AO1543">
        <v>0</v>
      </c>
      <c r="AP1543">
        <v>2000</v>
      </c>
      <c r="AQ1543" s="21" t="s">
        <v>248</v>
      </c>
      <c r="AR1543" s="21"/>
      <c r="AS1543" t="b">
        <v>0</v>
      </c>
      <c r="AT1543" s="21"/>
      <c r="AU1543" s="21"/>
      <c r="AV1543" s="21" t="s">
        <v>244</v>
      </c>
      <c r="AW1543" s="21"/>
      <c r="AY1543" s="21"/>
      <c r="BA1543">
        <v>1</v>
      </c>
      <c r="BB1543" s="21"/>
      <c r="BC1543">
        <v>25600</v>
      </c>
      <c r="BI1543" s="21"/>
    </row>
    <row r="1544" spans="1:62" x14ac:dyDescent="0.25">
      <c r="A1544" t="str">
        <f>VLOOKUP(ObjectiveData[[#This Row],[Template ID]],ID_Conversion[],3,FALSE)</f>
        <v>VMAT</v>
      </c>
      <c r="B1544" t="str">
        <f>VLOOKUP(ObjectiveData[[#This Row],[Template ID]],ID_Conversion[],6,FALSE)</f>
        <v>H&amp;N</v>
      </c>
      <c r="C1544" s="15">
        <f>VLOOKUP(ObjectiveData[[#This Row],[Last Modified]],Date_Conversion[],13,FALSE)</f>
        <v>43425.43136574074</v>
      </c>
      <c r="D1544" s="15" t="str">
        <f>VLOOKUP(ObjectiveData[[#This Row],[Template ID]],ObjectiveFiles[],3,FALSE)</f>
        <v>ObjectiveTemplate_2001.xml</v>
      </c>
      <c r="E1544">
        <v>1.7</v>
      </c>
      <c r="F1544" s="21" t="s">
        <v>196</v>
      </c>
      <c r="G1544" s="21" t="s">
        <v>9</v>
      </c>
      <c r="H1544" s="21" t="s">
        <v>14</v>
      </c>
      <c r="I1544" s="21"/>
      <c r="J1544" s="21"/>
      <c r="K1544" s="21" t="s">
        <v>23</v>
      </c>
      <c r="L1544" s="21"/>
      <c r="M1544" s="21" t="s">
        <v>801</v>
      </c>
      <c r="N1544" s="21" t="s">
        <v>584</v>
      </c>
      <c r="O1544" s="21" t="s">
        <v>41</v>
      </c>
      <c r="P1544" t="b">
        <v>0</v>
      </c>
      <c r="Q1544" t="b">
        <v>0</v>
      </c>
      <c r="R1544" t="b">
        <v>0</v>
      </c>
      <c r="S1544">
        <v>40</v>
      </c>
      <c r="T1544">
        <v>30</v>
      </c>
      <c r="U1544">
        <v>0</v>
      </c>
      <c r="V1544" s="21" t="s">
        <v>49</v>
      </c>
      <c r="W1544">
        <v>1000</v>
      </c>
      <c r="X1544">
        <v>100</v>
      </c>
      <c r="Y1544" t="b">
        <v>1</v>
      </c>
      <c r="Z1544">
        <v>100</v>
      </c>
      <c r="AA1544">
        <v>1</v>
      </c>
      <c r="AB1544">
        <v>105</v>
      </c>
      <c r="AC1544">
        <v>60</v>
      </c>
      <c r="AD1544">
        <v>0.05</v>
      </c>
      <c r="AE1544" t="b">
        <v>1</v>
      </c>
      <c r="AF1544" s="21" t="s">
        <v>724</v>
      </c>
      <c r="AG1544">
        <v>5</v>
      </c>
      <c r="AH1544">
        <v>9</v>
      </c>
      <c r="AI1544">
        <v>10</v>
      </c>
      <c r="AJ1544">
        <v>10</v>
      </c>
      <c r="AK1544" s="21" t="s">
        <v>48</v>
      </c>
      <c r="AL1544" t="b">
        <v>0</v>
      </c>
      <c r="AM1544" t="b">
        <v>0</v>
      </c>
      <c r="AN1544">
        <v>50</v>
      </c>
      <c r="AO1544">
        <v>0</v>
      </c>
      <c r="AP1544">
        <v>2000</v>
      </c>
      <c r="AQ1544" s="21" t="s">
        <v>249</v>
      </c>
      <c r="AR1544" s="21"/>
      <c r="AS1544" t="b">
        <v>0</v>
      </c>
      <c r="AT1544" s="21"/>
      <c r="AU1544" s="21"/>
      <c r="AV1544" s="21" t="s">
        <v>244</v>
      </c>
      <c r="AW1544" s="21"/>
      <c r="AY1544" s="21"/>
      <c r="BA1544">
        <v>1</v>
      </c>
      <c r="BB1544" s="21"/>
      <c r="BC1544">
        <v>7346457</v>
      </c>
      <c r="BI1544" s="21"/>
    </row>
    <row r="1545" spans="1:62" x14ac:dyDescent="0.25">
      <c r="A1545" t="str">
        <f>VLOOKUP(ObjectiveData[[#This Row],[Template ID]],ID_Conversion[],3,FALSE)</f>
        <v>VMAT</v>
      </c>
      <c r="B1545" t="str">
        <f>VLOOKUP(ObjectiveData[[#This Row],[Template ID]],ID_Conversion[],6,FALSE)</f>
        <v>H&amp;N</v>
      </c>
      <c r="C1545" s="15">
        <f>VLOOKUP(ObjectiveData[[#This Row],[Last Modified]],Date_Conversion[],13,FALSE)</f>
        <v>43425.43136574074</v>
      </c>
      <c r="D1545" s="15" t="str">
        <f>VLOOKUP(ObjectiveData[[#This Row],[Template ID]],ObjectiveFiles[],3,FALSE)</f>
        <v>ObjectiveTemplate_2001.xml</v>
      </c>
      <c r="E1545">
        <v>1.7</v>
      </c>
      <c r="F1545" s="21" t="s">
        <v>196</v>
      </c>
      <c r="G1545" s="21" t="s">
        <v>9</v>
      </c>
      <c r="H1545" s="21" t="s">
        <v>14</v>
      </c>
      <c r="I1545" s="21"/>
      <c r="J1545" s="21"/>
      <c r="K1545" s="21" t="s">
        <v>23</v>
      </c>
      <c r="L1545" s="21"/>
      <c r="M1545" s="21" t="s">
        <v>801</v>
      </c>
      <c r="N1545" s="21" t="s">
        <v>584</v>
      </c>
      <c r="O1545" s="21" t="s">
        <v>41</v>
      </c>
      <c r="P1545" t="b">
        <v>0</v>
      </c>
      <c r="Q1545" t="b">
        <v>0</v>
      </c>
      <c r="R1545" t="b">
        <v>0</v>
      </c>
      <c r="S1545">
        <v>40</v>
      </c>
      <c r="T1545">
        <v>30</v>
      </c>
      <c r="U1545">
        <v>0</v>
      </c>
      <c r="V1545" s="21" t="s">
        <v>49</v>
      </c>
      <c r="W1545">
        <v>1000</v>
      </c>
      <c r="X1545">
        <v>100</v>
      </c>
      <c r="Y1545" t="b">
        <v>1</v>
      </c>
      <c r="Z1545">
        <v>100</v>
      </c>
      <c r="AA1545">
        <v>1</v>
      </c>
      <c r="AB1545">
        <v>105</v>
      </c>
      <c r="AC1545">
        <v>60</v>
      </c>
      <c r="AD1545">
        <v>0.05</v>
      </c>
      <c r="AE1545" t="b">
        <v>1</v>
      </c>
      <c r="AF1545" s="21" t="s">
        <v>724</v>
      </c>
      <c r="AG1545">
        <v>5</v>
      </c>
      <c r="AH1545">
        <v>9</v>
      </c>
      <c r="AI1545">
        <v>10</v>
      </c>
      <c r="AJ1545">
        <v>10</v>
      </c>
      <c r="AK1545" s="21" t="s">
        <v>48</v>
      </c>
      <c r="AL1545" t="b">
        <v>0</v>
      </c>
      <c r="AM1545" t="b">
        <v>0</v>
      </c>
      <c r="AN1545">
        <v>50</v>
      </c>
      <c r="AO1545">
        <v>0</v>
      </c>
      <c r="AP1545">
        <v>2000</v>
      </c>
      <c r="AQ1545" s="21" t="s">
        <v>250</v>
      </c>
      <c r="AR1545" s="21"/>
      <c r="AS1545" t="b">
        <v>0</v>
      </c>
      <c r="AT1545" s="21"/>
      <c r="AU1545" s="21"/>
      <c r="AV1545" s="21" t="s">
        <v>244</v>
      </c>
      <c r="AW1545" s="21"/>
      <c r="AY1545" s="21"/>
      <c r="BA1545">
        <v>1</v>
      </c>
      <c r="BB1545" s="21"/>
      <c r="BC1545">
        <v>25600</v>
      </c>
      <c r="BI1545" s="21"/>
    </row>
    <row r="1546" spans="1:62" x14ac:dyDescent="0.25">
      <c r="A1546" t="str">
        <f>VLOOKUP(ObjectiveData[[#This Row],[Template ID]],ID_Conversion[],3,FALSE)</f>
        <v>VMAT</v>
      </c>
      <c r="B1546" t="str">
        <f>VLOOKUP(ObjectiveData[[#This Row],[Template ID]],ID_Conversion[],6,FALSE)</f>
        <v>H&amp;N</v>
      </c>
      <c r="C1546" s="15">
        <f>VLOOKUP(ObjectiveData[[#This Row],[Last Modified]],Date_Conversion[],13,FALSE)</f>
        <v>43425.43136574074</v>
      </c>
      <c r="D1546" s="15" t="str">
        <f>VLOOKUP(ObjectiveData[[#This Row],[Template ID]],ObjectiveFiles[],3,FALSE)</f>
        <v>ObjectiveTemplate_2001.xml</v>
      </c>
      <c r="E1546">
        <v>1.7</v>
      </c>
      <c r="F1546" s="21" t="s">
        <v>196</v>
      </c>
      <c r="G1546" s="21" t="s">
        <v>9</v>
      </c>
      <c r="H1546" s="21" t="s">
        <v>14</v>
      </c>
      <c r="I1546" s="21"/>
      <c r="J1546" s="21"/>
      <c r="K1546" s="21" t="s">
        <v>23</v>
      </c>
      <c r="L1546" s="21"/>
      <c r="M1546" s="21" t="s">
        <v>801</v>
      </c>
      <c r="N1546" s="21" t="s">
        <v>584</v>
      </c>
      <c r="O1546" s="21" t="s">
        <v>41</v>
      </c>
      <c r="P1546" t="b">
        <v>0</v>
      </c>
      <c r="Q1546" t="b">
        <v>0</v>
      </c>
      <c r="R1546" t="b">
        <v>0</v>
      </c>
      <c r="S1546">
        <v>40</v>
      </c>
      <c r="T1546">
        <v>30</v>
      </c>
      <c r="U1546">
        <v>0</v>
      </c>
      <c r="V1546" s="21" t="s">
        <v>49</v>
      </c>
      <c r="W1546">
        <v>1000</v>
      </c>
      <c r="X1546">
        <v>100</v>
      </c>
      <c r="Y1546" t="b">
        <v>1</v>
      </c>
      <c r="Z1546">
        <v>100</v>
      </c>
      <c r="AA1546">
        <v>1</v>
      </c>
      <c r="AB1546">
        <v>105</v>
      </c>
      <c r="AC1546">
        <v>60</v>
      </c>
      <c r="AD1546">
        <v>0.05</v>
      </c>
      <c r="AE1546" t="b">
        <v>1</v>
      </c>
      <c r="AF1546" s="21" t="s">
        <v>724</v>
      </c>
      <c r="AG1546">
        <v>5</v>
      </c>
      <c r="AH1546">
        <v>9</v>
      </c>
      <c r="AI1546">
        <v>10</v>
      </c>
      <c r="AJ1546">
        <v>10</v>
      </c>
      <c r="AK1546" s="21" t="s">
        <v>48</v>
      </c>
      <c r="AL1546" t="b">
        <v>0</v>
      </c>
      <c r="AM1546" t="b">
        <v>0</v>
      </c>
      <c r="AN1546">
        <v>50</v>
      </c>
      <c r="AO1546">
        <v>0</v>
      </c>
      <c r="AP1546">
        <v>2000</v>
      </c>
      <c r="AQ1546" s="21" t="s">
        <v>251</v>
      </c>
      <c r="AR1546" s="21"/>
      <c r="AS1546" t="b">
        <v>0</v>
      </c>
      <c r="AT1546" s="21"/>
      <c r="AU1546" s="21"/>
      <c r="AV1546" s="21" t="s">
        <v>244</v>
      </c>
      <c r="AW1546" s="21"/>
      <c r="AY1546" s="21"/>
      <c r="BA1546">
        <v>1</v>
      </c>
      <c r="BB1546" s="21"/>
      <c r="BC1546">
        <v>16776960</v>
      </c>
      <c r="BI1546" s="21"/>
    </row>
    <row r="1547" spans="1:62" x14ac:dyDescent="0.25">
      <c r="A1547" t="str">
        <f>VLOOKUP(ObjectiveData[[#This Row],[Template ID]],ID_Conversion[],3,FALSE)</f>
        <v>VMAT</v>
      </c>
      <c r="B1547" t="str">
        <f>VLOOKUP(ObjectiveData[[#This Row],[Template ID]],ID_Conversion[],6,FALSE)</f>
        <v>H&amp;N</v>
      </c>
      <c r="C1547" s="15">
        <f>VLOOKUP(ObjectiveData[[#This Row],[Last Modified]],Date_Conversion[],13,FALSE)</f>
        <v>43425.43136574074</v>
      </c>
      <c r="D1547" s="15" t="str">
        <f>VLOOKUP(ObjectiveData[[#This Row],[Template ID]],ObjectiveFiles[],3,FALSE)</f>
        <v>ObjectiveTemplate_2001.xml</v>
      </c>
      <c r="E1547">
        <v>1.7</v>
      </c>
      <c r="F1547" s="21" t="s">
        <v>196</v>
      </c>
      <c r="G1547" s="21" t="s">
        <v>9</v>
      </c>
      <c r="H1547" s="21" t="s">
        <v>14</v>
      </c>
      <c r="I1547" s="21"/>
      <c r="J1547" s="21"/>
      <c r="K1547" s="21" t="s">
        <v>23</v>
      </c>
      <c r="L1547" s="21"/>
      <c r="M1547" s="21" t="s">
        <v>801</v>
      </c>
      <c r="N1547" s="21" t="s">
        <v>584</v>
      </c>
      <c r="O1547" s="21" t="s">
        <v>41</v>
      </c>
      <c r="P1547" t="b">
        <v>0</v>
      </c>
      <c r="Q1547" t="b">
        <v>0</v>
      </c>
      <c r="R1547" t="b">
        <v>0</v>
      </c>
      <c r="S1547">
        <v>40</v>
      </c>
      <c r="T1547">
        <v>30</v>
      </c>
      <c r="U1547">
        <v>0</v>
      </c>
      <c r="V1547" s="21" t="s">
        <v>49</v>
      </c>
      <c r="W1547">
        <v>1000</v>
      </c>
      <c r="X1547">
        <v>100</v>
      </c>
      <c r="Y1547" t="b">
        <v>1</v>
      </c>
      <c r="Z1547">
        <v>100</v>
      </c>
      <c r="AA1547">
        <v>1</v>
      </c>
      <c r="AB1547">
        <v>105</v>
      </c>
      <c r="AC1547">
        <v>60</v>
      </c>
      <c r="AD1547">
        <v>0.05</v>
      </c>
      <c r="AE1547" t="b">
        <v>1</v>
      </c>
      <c r="AF1547" s="21" t="s">
        <v>724</v>
      </c>
      <c r="AG1547">
        <v>5</v>
      </c>
      <c r="AH1547">
        <v>9</v>
      </c>
      <c r="AI1547">
        <v>10</v>
      </c>
      <c r="AJ1547">
        <v>10</v>
      </c>
      <c r="AK1547" s="21" t="s">
        <v>48</v>
      </c>
      <c r="AL1547" t="b">
        <v>0</v>
      </c>
      <c r="AM1547" t="b">
        <v>0</v>
      </c>
      <c r="AN1547">
        <v>50</v>
      </c>
      <c r="AO1547">
        <v>0</v>
      </c>
      <c r="AP1547">
        <v>2000</v>
      </c>
      <c r="AQ1547" s="21" t="s">
        <v>252</v>
      </c>
      <c r="AR1547" s="21"/>
      <c r="AS1547" t="b">
        <v>0</v>
      </c>
      <c r="AT1547" s="21"/>
      <c r="AU1547" s="21"/>
      <c r="AV1547" s="21" t="s">
        <v>244</v>
      </c>
      <c r="AW1547" s="21"/>
      <c r="AY1547" s="21"/>
      <c r="BA1547">
        <v>1</v>
      </c>
      <c r="BB1547" s="21"/>
      <c r="BC1547">
        <v>13850042</v>
      </c>
      <c r="BI1547" s="21"/>
    </row>
    <row r="1548" spans="1:62" x14ac:dyDescent="0.25">
      <c r="A1548" t="str">
        <f>VLOOKUP(ObjectiveData[[#This Row],[Template ID]],ID_Conversion[],3,FALSE)</f>
        <v>VMAT</v>
      </c>
      <c r="B1548" t="str">
        <f>VLOOKUP(ObjectiveData[[#This Row],[Template ID]],ID_Conversion[],6,FALSE)</f>
        <v>H&amp;N</v>
      </c>
      <c r="C1548" s="15">
        <f>VLOOKUP(ObjectiveData[[#This Row],[Last Modified]],Date_Conversion[],13,FALSE)</f>
        <v>43425.43136574074</v>
      </c>
      <c r="D1548" s="15" t="str">
        <f>VLOOKUP(ObjectiveData[[#This Row],[Template ID]],ObjectiveFiles[],3,FALSE)</f>
        <v>ObjectiveTemplate_2001.xml</v>
      </c>
      <c r="E1548">
        <v>1.7</v>
      </c>
      <c r="F1548" s="21" t="s">
        <v>196</v>
      </c>
      <c r="G1548" s="21" t="s">
        <v>9</v>
      </c>
      <c r="H1548" s="21" t="s">
        <v>14</v>
      </c>
      <c r="I1548" s="21"/>
      <c r="J1548" s="21"/>
      <c r="K1548" s="21" t="s">
        <v>23</v>
      </c>
      <c r="L1548" s="21"/>
      <c r="M1548" s="21" t="s">
        <v>801</v>
      </c>
      <c r="N1548" s="21" t="s">
        <v>584</v>
      </c>
      <c r="O1548" s="21" t="s">
        <v>41</v>
      </c>
      <c r="P1548" t="b">
        <v>0</v>
      </c>
      <c r="Q1548" t="b">
        <v>0</v>
      </c>
      <c r="R1548" t="b">
        <v>0</v>
      </c>
      <c r="S1548">
        <v>40</v>
      </c>
      <c r="T1548">
        <v>30</v>
      </c>
      <c r="U1548">
        <v>0</v>
      </c>
      <c r="V1548" s="21" t="s">
        <v>49</v>
      </c>
      <c r="W1548">
        <v>1000</v>
      </c>
      <c r="X1548">
        <v>100</v>
      </c>
      <c r="Y1548" t="b">
        <v>1</v>
      </c>
      <c r="Z1548">
        <v>100</v>
      </c>
      <c r="AA1548">
        <v>1</v>
      </c>
      <c r="AB1548">
        <v>105</v>
      </c>
      <c r="AC1548">
        <v>60</v>
      </c>
      <c r="AD1548">
        <v>0.05</v>
      </c>
      <c r="AE1548" t="b">
        <v>1</v>
      </c>
      <c r="AF1548" s="21" t="s">
        <v>724</v>
      </c>
      <c r="AG1548">
        <v>5</v>
      </c>
      <c r="AH1548">
        <v>9</v>
      </c>
      <c r="AI1548">
        <v>10</v>
      </c>
      <c r="AJ1548">
        <v>10</v>
      </c>
      <c r="AK1548" s="21" t="s">
        <v>48</v>
      </c>
      <c r="AL1548" t="b">
        <v>0</v>
      </c>
      <c r="AM1548" t="b">
        <v>0</v>
      </c>
      <c r="AN1548">
        <v>50</v>
      </c>
      <c r="AO1548">
        <v>0</v>
      </c>
      <c r="AP1548">
        <v>2000</v>
      </c>
      <c r="AQ1548" s="21" t="s">
        <v>253</v>
      </c>
      <c r="AR1548" s="21"/>
      <c r="AS1548" t="b">
        <v>0</v>
      </c>
      <c r="AT1548" s="21"/>
      <c r="AU1548" s="21"/>
      <c r="AV1548" s="21" t="s">
        <v>244</v>
      </c>
      <c r="AW1548" s="21"/>
      <c r="AY1548" s="21"/>
      <c r="BA1548">
        <v>1</v>
      </c>
      <c r="BB1548" s="21"/>
      <c r="BC1548">
        <v>13850042</v>
      </c>
      <c r="BI1548" s="21"/>
    </row>
    <row r="1549" spans="1:62" x14ac:dyDescent="0.25">
      <c r="A1549" t="str">
        <f>VLOOKUP(ObjectiveData[[#This Row],[Template ID]],ID_Conversion[],3,FALSE)</f>
        <v>VMAT</v>
      </c>
      <c r="B1549" t="str">
        <f>VLOOKUP(ObjectiveData[[#This Row],[Template ID]],ID_Conversion[],6,FALSE)</f>
        <v>H&amp;N</v>
      </c>
      <c r="C1549" s="15">
        <f>VLOOKUP(ObjectiveData[[#This Row],[Last Modified]],Date_Conversion[],13,FALSE)</f>
        <v>43425.43136574074</v>
      </c>
      <c r="D1549" s="15" t="str">
        <f>VLOOKUP(ObjectiveData[[#This Row],[Template ID]],ObjectiveFiles[],3,FALSE)</f>
        <v>ObjectiveTemplate_2001.xml</v>
      </c>
      <c r="E1549">
        <v>1.7</v>
      </c>
      <c r="F1549" s="21" t="s">
        <v>196</v>
      </c>
      <c r="G1549" s="21" t="s">
        <v>9</v>
      </c>
      <c r="H1549" s="21" t="s">
        <v>14</v>
      </c>
      <c r="I1549" s="21"/>
      <c r="J1549" s="21"/>
      <c r="K1549" s="21" t="s">
        <v>23</v>
      </c>
      <c r="L1549" s="21"/>
      <c r="M1549" s="21" t="s">
        <v>801</v>
      </c>
      <c r="N1549" s="21" t="s">
        <v>584</v>
      </c>
      <c r="O1549" s="21" t="s">
        <v>41</v>
      </c>
      <c r="P1549" t="b">
        <v>0</v>
      </c>
      <c r="Q1549" t="b">
        <v>0</v>
      </c>
      <c r="R1549" t="b">
        <v>0</v>
      </c>
      <c r="S1549">
        <v>40</v>
      </c>
      <c r="T1549">
        <v>30</v>
      </c>
      <c r="U1549">
        <v>0</v>
      </c>
      <c r="V1549" s="21" t="s">
        <v>49</v>
      </c>
      <c r="W1549">
        <v>1000</v>
      </c>
      <c r="X1549">
        <v>100</v>
      </c>
      <c r="Y1549" t="b">
        <v>1</v>
      </c>
      <c r="Z1549">
        <v>100</v>
      </c>
      <c r="AA1549">
        <v>1</v>
      </c>
      <c r="AB1549">
        <v>105</v>
      </c>
      <c r="AC1549">
        <v>60</v>
      </c>
      <c r="AD1549">
        <v>0.05</v>
      </c>
      <c r="AE1549" t="b">
        <v>1</v>
      </c>
      <c r="AF1549" s="21" t="s">
        <v>724</v>
      </c>
      <c r="AG1549">
        <v>5</v>
      </c>
      <c r="AH1549">
        <v>9</v>
      </c>
      <c r="AI1549">
        <v>10</v>
      </c>
      <c r="AJ1549">
        <v>10</v>
      </c>
      <c r="AK1549" s="21" t="s">
        <v>48</v>
      </c>
      <c r="AL1549" t="b">
        <v>0</v>
      </c>
      <c r="AM1549" t="b">
        <v>0</v>
      </c>
      <c r="AN1549">
        <v>50</v>
      </c>
      <c r="AO1549">
        <v>0</v>
      </c>
      <c r="AP1549">
        <v>2000</v>
      </c>
      <c r="AQ1549" s="21" t="s">
        <v>254</v>
      </c>
      <c r="AR1549" s="21"/>
      <c r="AS1549" t="b">
        <v>0</v>
      </c>
      <c r="AT1549" s="21"/>
      <c r="AU1549" s="21"/>
      <c r="AV1549" s="21" t="s">
        <v>244</v>
      </c>
      <c r="AW1549" s="21"/>
      <c r="AY1549" s="21"/>
      <c r="BA1549">
        <v>1</v>
      </c>
      <c r="BB1549" s="21"/>
      <c r="BC1549">
        <v>2763429</v>
      </c>
      <c r="BI1549" s="21"/>
    </row>
    <row r="1550" spans="1:62" x14ac:dyDescent="0.25">
      <c r="A1550" t="str">
        <f>VLOOKUP(ObjectiveData[[#This Row],[Template ID]],ID_Conversion[],3,FALSE)</f>
        <v>VMAT</v>
      </c>
      <c r="B1550" t="str">
        <f>VLOOKUP(ObjectiveData[[#This Row],[Template ID]],ID_Conversion[],6,FALSE)</f>
        <v>H&amp;N</v>
      </c>
      <c r="C1550" s="15">
        <f>VLOOKUP(ObjectiveData[[#This Row],[Last Modified]],Date_Conversion[],13,FALSE)</f>
        <v>43425.43136574074</v>
      </c>
      <c r="D1550" s="15" t="str">
        <f>VLOOKUP(ObjectiveData[[#This Row],[Template ID]],ObjectiveFiles[],3,FALSE)</f>
        <v>ObjectiveTemplate_2001.xml</v>
      </c>
      <c r="E1550">
        <v>1.7</v>
      </c>
      <c r="F1550" s="21" t="s">
        <v>196</v>
      </c>
      <c r="G1550" s="21" t="s">
        <v>9</v>
      </c>
      <c r="H1550" s="21" t="s">
        <v>14</v>
      </c>
      <c r="I1550" s="21"/>
      <c r="J1550" s="21"/>
      <c r="K1550" s="21" t="s">
        <v>23</v>
      </c>
      <c r="L1550" s="21"/>
      <c r="M1550" s="21" t="s">
        <v>801</v>
      </c>
      <c r="N1550" s="21" t="s">
        <v>584</v>
      </c>
      <c r="O1550" s="21" t="s">
        <v>41</v>
      </c>
      <c r="P1550" t="b">
        <v>0</v>
      </c>
      <c r="Q1550" t="b">
        <v>0</v>
      </c>
      <c r="R1550" t="b">
        <v>0</v>
      </c>
      <c r="S1550">
        <v>40</v>
      </c>
      <c r="T1550">
        <v>30</v>
      </c>
      <c r="U1550">
        <v>0</v>
      </c>
      <c r="V1550" s="21" t="s">
        <v>49</v>
      </c>
      <c r="W1550">
        <v>1000</v>
      </c>
      <c r="X1550">
        <v>100</v>
      </c>
      <c r="Y1550" t="b">
        <v>1</v>
      </c>
      <c r="Z1550">
        <v>100</v>
      </c>
      <c r="AA1550">
        <v>1</v>
      </c>
      <c r="AB1550">
        <v>105</v>
      </c>
      <c r="AC1550">
        <v>60</v>
      </c>
      <c r="AD1550">
        <v>0.05</v>
      </c>
      <c r="AE1550" t="b">
        <v>1</v>
      </c>
      <c r="AF1550" s="21" t="s">
        <v>724</v>
      </c>
      <c r="AG1550">
        <v>5</v>
      </c>
      <c r="AH1550">
        <v>9</v>
      </c>
      <c r="AI1550">
        <v>10</v>
      </c>
      <c r="AJ1550">
        <v>10</v>
      </c>
      <c r="AK1550" s="21" t="s">
        <v>48</v>
      </c>
      <c r="AL1550" t="b">
        <v>0</v>
      </c>
      <c r="AM1550" t="b">
        <v>0</v>
      </c>
      <c r="AN1550">
        <v>50</v>
      </c>
      <c r="AO1550">
        <v>0</v>
      </c>
      <c r="AP1550">
        <v>2000</v>
      </c>
      <c r="AQ1550" s="21" t="s">
        <v>255</v>
      </c>
      <c r="AR1550" s="21"/>
      <c r="AS1550" t="b">
        <v>0</v>
      </c>
      <c r="AT1550" s="21"/>
      <c r="AU1550" s="21"/>
      <c r="AV1550" s="21" t="s">
        <v>244</v>
      </c>
      <c r="AW1550" s="21"/>
      <c r="AY1550" s="21"/>
      <c r="BA1550">
        <v>2.9654699999999998</v>
      </c>
      <c r="BB1550" s="21"/>
      <c r="BC1550">
        <v>16776960</v>
      </c>
      <c r="BD1550">
        <v>0</v>
      </c>
      <c r="BE1550">
        <v>0</v>
      </c>
      <c r="BF1550">
        <v>66</v>
      </c>
      <c r="BG1550">
        <v>0</v>
      </c>
      <c r="BH1550">
        <v>100</v>
      </c>
      <c r="BI1550" s="21"/>
      <c r="BJ1550">
        <v>0</v>
      </c>
    </row>
    <row r="1551" spans="1:62" x14ac:dyDescent="0.25">
      <c r="A1551" t="str">
        <f>VLOOKUP(ObjectiveData[[#This Row],[Template ID]],ID_Conversion[],3,FALSE)</f>
        <v>VMAT</v>
      </c>
      <c r="B1551" t="str">
        <f>VLOOKUP(ObjectiveData[[#This Row],[Template ID]],ID_Conversion[],6,FALSE)</f>
        <v>H&amp;N</v>
      </c>
      <c r="C1551" s="15">
        <f>VLOOKUP(ObjectiveData[[#This Row],[Last Modified]],Date_Conversion[],13,FALSE)</f>
        <v>43425.43136574074</v>
      </c>
      <c r="D1551" s="15" t="str">
        <f>VLOOKUP(ObjectiveData[[#This Row],[Template ID]],ObjectiveFiles[],3,FALSE)</f>
        <v>ObjectiveTemplate_2001.xml</v>
      </c>
      <c r="E1551">
        <v>1.7</v>
      </c>
      <c r="F1551" s="21" t="s">
        <v>196</v>
      </c>
      <c r="G1551" s="21" t="s">
        <v>9</v>
      </c>
      <c r="H1551" s="21" t="s">
        <v>14</v>
      </c>
      <c r="I1551" s="21"/>
      <c r="J1551" s="21"/>
      <c r="K1551" s="21" t="s">
        <v>23</v>
      </c>
      <c r="L1551" s="21"/>
      <c r="M1551" s="21" t="s">
        <v>801</v>
      </c>
      <c r="N1551" s="21" t="s">
        <v>584</v>
      </c>
      <c r="O1551" s="21" t="s">
        <v>41</v>
      </c>
      <c r="P1551" t="b">
        <v>0</v>
      </c>
      <c r="Q1551" t="b">
        <v>0</v>
      </c>
      <c r="R1551" t="b">
        <v>0</v>
      </c>
      <c r="S1551">
        <v>40</v>
      </c>
      <c r="T1551">
        <v>30</v>
      </c>
      <c r="U1551">
        <v>0</v>
      </c>
      <c r="V1551" s="21" t="s">
        <v>49</v>
      </c>
      <c r="W1551">
        <v>1000</v>
      </c>
      <c r="X1551">
        <v>100</v>
      </c>
      <c r="Y1551" t="b">
        <v>1</v>
      </c>
      <c r="Z1551">
        <v>100</v>
      </c>
      <c r="AA1551">
        <v>1</v>
      </c>
      <c r="AB1551">
        <v>105</v>
      </c>
      <c r="AC1551">
        <v>60</v>
      </c>
      <c r="AD1551">
        <v>0.05</v>
      </c>
      <c r="AE1551" t="b">
        <v>1</v>
      </c>
      <c r="AF1551" s="21" t="s">
        <v>724</v>
      </c>
      <c r="AG1551">
        <v>5</v>
      </c>
      <c r="AH1551">
        <v>9</v>
      </c>
      <c r="AI1551">
        <v>10</v>
      </c>
      <c r="AJ1551">
        <v>10</v>
      </c>
      <c r="AK1551" s="21" t="s">
        <v>48</v>
      </c>
      <c r="AL1551" t="b">
        <v>0</v>
      </c>
      <c r="AM1551" t="b">
        <v>0</v>
      </c>
      <c r="AN1551">
        <v>50</v>
      </c>
      <c r="AO1551">
        <v>0</v>
      </c>
      <c r="AP1551">
        <v>2000</v>
      </c>
      <c r="AQ1551" s="21" t="s">
        <v>255</v>
      </c>
      <c r="AR1551" s="21"/>
      <c r="AS1551" t="b">
        <v>0</v>
      </c>
      <c r="AT1551" s="21"/>
      <c r="AU1551" s="21"/>
      <c r="AV1551" s="21" t="s">
        <v>244</v>
      </c>
      <c r="AW1551" s="21"/>
      <c r="AY1551" s="21"/>
      <c r="BA1551">
        <v>2.9654699999999998</v>
      </c>
      <c r="BB1551" s="21"/>
      <c r="BC1551">
        <v>16776960</v>
      </c>
      <c r="BD1551">
        <v>0</v>
      </c>
      <c r="BE1551">
        <v>1</v>
      </c>
      <c r="BF1551">
        <v>67</v>
      </c>
      <c r="BG1551">
        <v>100</v>
      </c>
      <c r="BH1551">
        <v>120</v>
      </c>
      <c r="BI1551" s="21"/>
      <c r="BJ1551">
        <v>0</v>
      </c>
    </row>
    <row r="1552" spans="1:62" x14ac:dyDescent="0.25">
      <c r="A1552" t="str">
        <f>VLOOKUP(ObjectiveData[[#This Row],[Template ID]],ID_Conversion[],3,FALSE)</f>
        <v>VMAT</v>
      </c>
      <c r="B1552" t="str">
        <f>VLOOKUP(ObjectiveData[[#This Row],[Template ID]],ID_Conversion[],6,FALSE)</f>
        <v>H&amp;N</v>
      </c>
      <c r="C1552" s="15">
        <f>VLOOKUP(ObjectiveData[[#This Row],[Last Modified]],Date_Conversion[],13,FALSE)</f>
        <v>43425.43136574074</v>
      </c>
      <c r="D1552" s="15" t="str">
        <f>VLOOKUP(ObjectiveData[[#This Row],[Template ID]],ObjectiveFiles[],3,FALSE)</f>
        <v>ObjectiveTemplate_2001.xml</v>
      </c>
      <c r="E1552">
        <v>1.7</v>
      </c>
      <c r="F1552" s="21" t="s">
        <v>196</v>
      </c>
      <c r="G1552" s="21" t="s">
        <v>9</v>
      </c>
      <c r="H1552" s="21" t="s">
        <v>14</v>
      </c>
      <c r="I1552" s="21"/>
      <c r="J1552" s="21"/>
      <c r="K1552" s="21" t="s">
        <v>23</v>
      </c>
      <c r="L1552" s="21"/>
      <c r="M1552" s="21" t="s">
        <v>801</v>
      </c>
      <c r="N1552" s="21" t="s">
        <v>584</v>
      </c>
      <c r="O1552" s="21" t="s">
        <v>41</v>
      </c>
      <c r="P1552" t="b">
        <v>0</v>
      </c>
      <c r="Q1552" t="b">
        <v>0</v>
      </c>
      <c r="R1552" t="b">
        <v>0</v>
      </c>
      <c r="S1552">
        <v>40</v>
      </c>
      <c r="T1552">
        <v>30</v>
      </c>
      <c r="U1552">
        <v>0</v>
      </c>
      <c r="V1552" s="21" t="s">
        <v>49</v>
      </c>
      <c r="W1552">
        <v>1000</v>
      </c>
      <c r="X1552">
        <v>100</v>
      </c>
      <c r="Y1552" t="b">
        <v>1</v>
      </c>
      <c r="Z1552">
        <v>100</v>
      </c>
      <c r="AA1552">
        <v>1</v>
      </c>
      <c r="AB1552">
        <v>105</v>
      </c>
      <c r="AC1552">
        <v>60</v>
      </c>
      <c r="AD1552">
        <v>0.05</v>
      </c>
      <c r="AE1552" t="b">
        <v>1</v>
      </c>
      <c r="AF1552" s="21" t="s">
        <v>724</v>
      </c>
      <c r="AG1552">
        <v>5</v>
      </c>
      <c r="AH1552">
        <v>9</v>
      </c>
      <c r="AI1552">
        <v>10</v>
      </c>
      <c r="AJ1552">
        <v>10</v>
      </c>
      <c r="AK1552" s="21" t="s">
        <v>48</v>
      </c>
      <c r="AL1552" t="b">
        <v>0</v>
      </c>
      <c r="AM1552" t="b">
        <v>0</v>
      </c>
      <c r="AN1552">
        <v>50</v>
      </c>
      <c r="AO1552">
        <v>0</v>
      </c>
      <c r="AP1552">
        <v>2000</v>
      </c>
      <c r="AQ1552" s="21" t="s">
        <v>256</v>
      </c>
      <c r="AR1552" s="21"/>
      <c r="AS1552" t="b">
        <v>0</v>
      </c>
      <c r="AT1552" s="21"/>
      <c r="AU1552" s="21"/>
      <c r="AV1552" s="21" t="s">
        <v>244</v>
      </c>
      <c r="AW1552" s="21"/>
      <c r="AY1552" s="21"/>
      <c r="BA1552">
        <v>2.4473699999999998</v>
      </c>
      <c r="BB1552" s="21"/>
      <c r="BC1552">
        <v>16776960</v>
      </c>
      <c r="BI1552" s="21"/>
    </row>
    <row r="1553" spans="1:62" x14ac:dyDescent="0.25">
      <c r="A1553" t="str">
        <f>VLOOKUP(ObjectiveData[[#This Row],[Template ID]],ID_Conversion[],3,FALSE)</f>
        <v>VMAT</v>
      </c>
      <c r="B1553" t="str">
        <f>VLOOKUP(ObjectiveData[[#This Row],[Template ID]],ID_Conversion[],6,FALSE)</f>
        <v>H&amp;N</v>
      </c>
      <c r="C1553" s="15">
        <f>VLOOKUP(ObjectiveData[[#This Row],[Last Modified]],Date_Conversion[],13,FALSE)</f>
        <v>43425.43136574074</v>
      </c>
      <c r="D1553" s="15" t="str">
        <f>VLOOKUP(ObjectiveData[[#This Row],[Template ID]],ObjectiveFiles[],3,FALSE)</f>
        <v>ObjectiveTemplate_2001.xml</v>
      </c>
      <c r="E1553">
        <v>1.7</v>
      </c>
      <c r="F1553" s="21" t="s">
        <v>196</v>
      </c>
      <c r="G1553" s="21" t="s">
        <v>9</v>
      </c>
      <c r="H1553" s="21" t="s">
        <v>14</v>
      </c>
      <c r="I1553" s="21"/>
      <c r="J1553" s="21"/>
      <c r="K1553" s="21" t="s">
        <v>23</v>
      </c>
      <c r="L1553" s="21"/>
      <c r="M1553" s="21" t="s">
        <v>801</v>
      </c>
      <c r="N1553" s="21" t="s">
        <v>584</v>
      </c>
      <c r="O1553" s="21" t="s">
        <v>41</v>
      </c>
      <c r="P1553" t="b">
        <v>0</v>
      </c>
      <c r="Q1553" t="b">
        <v>0</v>
      </c>
      <c r="R1553" t="b">
        <v>0</v>
      </c>
      <c r="S1553">
        <v>40</v>
      </c>
      <c r="T1553">
        <v>30</v>
      </c>
      <c r="U1553">
        <v>0</v>
      </c>
      <c r="V1553" s="21" t="s">
        <v>49</v>
      </c>
      <c r="W1553">
        <v>1000</v>
      </c>
      <c r="X1553">
        <v>100</v>
      </c>
      <c r="Y1553" t="b">
        <v>1</v>
      </c>
      <c r="Z1553">
        <v>100</v>
      </c>
      <c r="AA1553">
        <v>1</v>
      </c>
      <c r="AB1553">
        <v>105</v>
      </c>
      <c r="AC1553">
        <v>60</v>
      </c>
      <c r="AD1553">
        <v>0.05</v>
      </c>
      <c r="AE1553" t="b">
        <v>1</v>
      </c>
      <c r="AF1553" s="21" t="s">
        <v>724</v>
      </c>
      <c r="AG1553">
        <v>5</v>
      </c>
      <c r="AH1553">
        <v>9</v>
      </c>
      <c r="AI1553">
        <v>10</v>
      </c>
      <c r="AJ1553">
        <v>10</v>
      </c>
      <c r="AK1553" s="21" t="s">
        <v>48</v>
      </c>
      <c r="AL1553" t="b">
        <v>0</v>
      </c>
      <c r="AM1553" t="b">
        <v>0</v>
      </c>
      <c r="AN1553">
        <v>50</v>
      </c>
      <c r="AO1553">
        <v>0</v>
      </c>
      <c r="AP1553">
        <v>2000</v>
      </c>
      <c r="AQ1553" s="21" t="s">
        <v>263</v>
      </c>
      <c r="AR1553" s="21"/>
      <c r="AS1553" t="b">
        <v>0</v>
      </c>
      <c r="AT1553" s="21"/>
      <c r="AU1553" s="21"/>
      <c r="AV1553" s="21" t="s">
        <v>501</v>
      </c>
      <c r="AW1553" s="21"/>
      <c r="AY1553" s="21"/>
      <c r="BA1553">
        <v>1</v>
      </c>
      <c r="BB1553" s="21"/>
      <c r="BC1553">
        <v>13749760</v>
      </c>
      <c r="BI1553" s="21"/>
    </row>
    <row r="1554" spans="1:62" x14ac:dyDescent="0.25">
      <c r="A1554" t="str">
        <f>VLOOKUP(ObjectiveData[[#This Row],[Template ID]],ID_Conversion[],3,FALSE)</f>
        <v>VMAT</v>
      </c>
      <c r="B1554" t="str">
        <f>VLOOKUP(ObjectiveData[[#This Row],[Template ID]],ID_Conversion[],6,FALSE)</f>
        <v>H&amp;N</v>
      </c>
      <c r="C1554" s="15">
        <f>VLOOKUP(ObjectiveData[[#This Row],[Last Modified]],Date_Conversion[],13,FALSE)</f>
        <v>43425.43136574074</v>
      </c>
      <c r="D1554" s="15" t="str">
        <f>VLOOKUP(ObjectiveData[[#This Row],[Template ID]],ObjectiveFiles[],3,FALSE)</f>
        <v>ObjectiveTemplate_2001.xml</v>
      </c>
      <c r="E1554">
        <v>1.7</v>
      </c>
      <c r="F1554" s="21" t="s">
        <v>196</v>
      </c>
      <c r="G1554" s="21" t="s">
        <v>9</v>
      </c>
      <c r="H1554" s="21" t="s">
        <v>14</v>
      </c>
      <c r="I1554" s="21"/>
      <c r="J1554" s="21"/>
      <c r="K1554" s="21" t="s">
        <v>23</v>
      </c>
      <c r="L1554" s="21"/>
      <c r="M1554" s="21" t="s">
        <v>801</v>
      </c>
      <c r="N1554" s="21" t="s">
        <v>584</v>
      </c>
      <c r="O1554" s="21" t="s">
        <v>41</v>
      </c>
      <c r="P1554" t="b">
        <v>0</v>
      </c>
      <c r="Q1554" t="b">
        <v>0</v>
      </c>
      <c r="R1554" t="b">
        <v>0</v>
      </c>
      <c r="S1554">
        <v>40</v>
      </c>
      <c r="T1554">
        <v>30</v>
      </c>
      <c r="U1554">
        <v>0</v>
      </c>
      <c r="V1554" s="21" t="s">
        <v>49</v>
      </c>
      <c r="W1554">
        <v>1000</v>
      </c>
      <c r="X1554">
        <v>100</v>
      </c>
      <c r="Y1554" t="b">
        <v>1</v>
      </c>
      <c r="Z1554">
        <v>100</v>
      </c>
      <c r="AA1554">
        <v>1</v>
      </c>
      <c r="AB1554">
        <v>105</v>
      </c>
      <c r="AC1554">
        <v>60</v>
      </c>
      <c r="AD1554">
        <v>0.05</v>
      </c>
      <c r="AE1554" t="b">
        <v>1</v>
      </c>
      <c r="AF1554" s="21" t="s">
        <v>724</v>
      </c>
      <c r="AG1554">
        <v>5</v>
      </c>
      <c r="AH1554">
        <v>9</v>
      </c>
      <c r="AI1554">
        <v>10</v>
      </c>
      <c r="AJ1554">
        <v>10</v>
      </c>
      <c r="AK1554" s="21" t="s">
        <v>48</v>
      </c>
      <c r="AL1554" t="b">
        <v>0</v>
      </c>
      <c r="AM1554" t="b">
        <v>0</v>
      </c>
      <c r="AN1554">
        <v>50</v>
      </c>
      <c r="AO1554">
        <v>0</v>
      </c>
      <c r="AP1554">
        <v>2000</v>
      </c>
      <c r="AQ1554" s="21" t="s">
        <v>264</v>
      </c>
      <c r="AR1554" s="21"/>
      <c r="AS1554" t="b">
        <v>0</v>
      </c>
      <c r="AT1554" s="21"/>
      <c r="AU1554" s="21"/>
      <c r="AV1554" s="21" t="s">
        <v>375</v>
      </c>
      <c r="AW1554" s="21"/>
      <c r="AY1554" s="21"/>
      <c r="BA1554">
        <v>1</v>
      </c>
      <c r="BB1554" s="21"/>
      <c r="BC1554">
        <v>16711935</v>
      </c>
      <c r="BI1554" s="21"/>
    </row>
    <row r="1555" spans="1:62" x14ac:dyDescent="0.25">
      <c r="A1555" t="str">
        <f>VLOOKUP(ObjectiveData[[#This Row],[Template ID]],ID_Conversion[],3,FALSE)</f>
        <v>VMAT</v>
      </c>
      <c r="B1555" t="str">
        <f>VLOOKUP(ObjectiveData[[#This Row],[Template ID]],ID_Conversion[],6,FALSE)</f>
        <v>H&amp;N</v>
      </c>
      <c r="C1555" s="15">
        <f>VLOOKUP(ObjectiveData[[#This Row],[Last Modified]],Date_Conversion[],13,FALSE)</f>
        <v>43425.43136574074</v>
      </c>
      <c r="D1555" s="15" t="str">
        <f>VLOOKUP(ObjectiveData[[#This Row],[Template ID]],ObjectiveFiles[],3,FALSE)</f>
        <v>ObjectiveTemplate_2001.xml</v>
      </c>
      <c r="E1555">
        <v>1.7</v>
      </c>
      <c r="F1555" s="21" t="s">
        <v>196</v>
      </c>
      <c r="G1555" s="21" t="s">
        <v>9</v>
      </c>
      <c r="H1555" s="21" t="s">
        <v>14</v>
      </c>
      <c r="I1555" s="21"/>
      <c r="J1555" s="21"/>
      <c r="K1555" s="21" t="s">
        <v>23</v>
      </c>
      <c r="L1555" s="21"/>
      <c r="M1555" s="21" t="s">
        <v>801</v>
      </c>
      <c r="N1555" s="21" t="s">
        <v>584</v>
      </c>
      <c r="O1555" s="21" t="s">
        <v>41</v>
      </c>
      <c r="P1555" t="b">
        <v>0</v>
      </c>
      <c r="Q1555" t="b">
        <v>0</v>
      </c>
      <c r="R1555" t="b">
        <v>0</v>
      </c>
      <c r="S1555">
        <v>40</v>
      </c>
      <c r="T1555">
        <v>30</v>
      </c>
      <c r="U1555">
        <v>0</v>
      </c>
      <c r="V1555" s="21" t="s">
        <v>49</v>
      </c>
      <c r="W1555">
        <v>1000</v>
      </c>
      <c r="X1555">
        <v>100</v>
      </c>
      <c r="Y1555" t="b">
        <v>1</v>
      </c>
      <c r="Z1555">
        <v>100</v>
      </c>
      <c r="AA1555">
        <v>1</v>
      </c>
      <c r="AB1555">
        <v>105</v>
      </c>
      <c r="AC1555">
        <v>60</v>
      </c>
      <c r="AD1555">
        <v>0.05</v>
      </c>
      <c r="AE1555" t="b">
        <v>1</v>
      </c>
      <c r="AF1555" s="21" t="s">
        <v>724</v>
      </c>
      <c r="AG1555">
        <v>5</v>
      </c>
      <c r="AH1555">
        <v>9</v>
      </c>
      <c r="AI1555">
        <v>10</v>
      </c>
      <c r="AJ1555">
        <v>10</v>
      </c>
      <c r="AK1555" s="21" t="s">
        <v>48</v>
      </c>
      <c r="AL1555" t="b">
        <v>0</v>
      </c>
      <c r="AM1555" t="b">
        <v>0</v>
      </c>
      <c r="AN1555">
        <v>50</v>
      </c>
      <c r="AO1555">
        <v>0</v>
      </c>
      <c r="AP1555">
        <v>2000</v>
      </c>
      <c r="AQ1555" s="21" t="s">
        <v>268</v>
      </c>
      <c r="AR1555" s="21"/>
      <c r="AS1555" t="b">
        <v>0</v>
      </c>
      <c r="AT1555" s="21"/>
      <c r="AU1555" s="21"/>
      <c r="AV1555" s="21" t="s">
        <v>501</v>
      </c>
      <c r="AW1555" s="21"/>
      <c r="AX1555">
        <v>12515</v>
      </c>
      <c r="AY1555" s="21" t="s">
        <v>507</v>
      </c>
      <c r="AZ1555">
        <v>3.2</v>
      </c>
      <c r="BA1555">
        <v>1</v>
      </c>
      <c r="BB1555" s="21"/>
      <c r="BC1555">
        <v>3937500</v>
      </c>
      <c r="BD1555">
        <v>0</v>
      </c>
      <c r="BE1555">
        <v>0</v>
      </c>
      <c r="BF1555">
        <v>40</v>
      </c>
      <c r="BG1555">
        <v>0</v>
      </c>
      <c r="BH1555">
        <v>50</v>
      </c>
      <c r="BI1555" s="21"/>
      <c r="BJ1555">
        <v>0</v>
      </c>
    </row>
    <row r="1556" spans="1:62" x14ac:dyDescent="0.25">
      <c r="A1556" t="str">
        <f>VLOOKUP(ObjectiveData[[#This Row],[Template ID]],ID_Conversion[],3,FALSE)</f>
        <v>VMAT</v>
      </c>
      <c r="B1556" t="str">
        <f>VLOOKUP(ObjectiveData[[#This Row],[Template ID]],ID_Conversion[],6,FALSE)</f>
        <v>H&amp;N</v>
      </c>
      <c r="C1556" s="15">
        <f>VLOOKUP(ObjectiveData[[#This Row],[Last Modified]],Date_Conversion[],13,FALSE)</f>
        <v>43425.43136574074</v>
      </c>
      <c r="D1556" s="15" t="str">
        <f>VLOOKUP(ObjectiveData[[#This Row],[Template ID]],ObjectiveFiles[],3,FALSE)</f>
        <v>ObjectiveTemplate_2001.xml</v>
      </c>
      <c r="E1556">
        <v>1.7</v>
      </c>
      <c r="F1556" s="21" t="s">
        <v>196</v>
      </c>
      <c r="G1556" s="21" t="s">
        <v>9</v>
      </c>
      <c r="H1556" s="21" t="s">
        <v>14</v>
      </c>
      <c r="I1556" s="21"/>
      <c r="J1556" s="21"/>
      <c r="K1556" s="21" t="s">
        <v>23</v>
      </c>
      <c r="L1556" s="21"/>
      <c r="M1556" s="21" t="s">
        <v>801</v>
      </c>
      <c r="N1556" s="21" t="s">
        <v>584</v>
      </c>
      <c r="O1556" s="21" t="s">
        <v>41</v>
      </c>
      <c r="P1556" t="b">
        <v>0</v>
      </c>
      <c r="Q1556" t="b">
        <v>0</v>
      </c>
      <c r="R1556" t="b">
        <v>0</v>
      </c>
      <c r="S1556">
        <v>40</v>
      </c>
      <c r="T1556">
        <v>30</v>
      </c>
      <c r="U1556">
        <v>0</v>
      </c>
      <c r="V1556" s="21" t="s">
        <v>49</v>
      </c>
      <c r="W1556">
        <v>1000</v>
      </c>
      <c r="X1556">
        <v>100</v>
      </c>
      <c r="Y1556" t="b">
        <v>1</v>
      </c>
      <c r="Z1556">
        <v>100</v>
      </c>
      <c r="AA1556">
        <v>1</v>
      </c>
      <c r="AB1556">
        <v>105</v>
      </c>
      <c r="AC1556">
        <v>60</v>
      </c>
      <c r="AD1556">
        <v>0.05</v>
      </c>
      <c r="AE1556" t="b">
        <v>1</v>
      </c>
      <c r="AF1556" s="21" t="s">
        <v>724</v>
      </c>
      <c r="AG1556">
        <v>5</v>
      </c>
      <c r="AH1556">
        <v>9</v>
      </c>
      <c r="AI1556">
        <v>10</v>
      </c>
      <c r="AJ1556">
        <v>10</v>
      </c>
      <c r="AK1556" s="21" t="s">
        <v>48</v>
      </c>
      <c r="AL1556" t="b">
        <v>0</v>
      </c>
      <c r="AM1556" t="b">
        <v>0</v>
      </c>
      <c r="AN1556">
        <v>50</v>
      </c>
      <c r="AO1556">
        <v>0</v>
      </c>
      <c r="AP1556">
        <v>2000</v>
      </c>
      <c r="AQ1556" s="21" t="s">
        <v>269</v>
      </c>
      <c r="AR1556" s="21"/>
      <c r="AS1556" t="b">
        <v>0</v>
      </c>
      <c r="AT1556" s="21"/>
      <c r="AU1556" s="21"/>
      <c r="AV1556" s="21" t="s">
        <v>501</v>
      </c>
      <c r="AW1556" s="21"/>
      <c r="AX1556">
        <v>12514</v>
      </c>
      <c r="AY1556" s="21" t="s">
        <v>507</v>
      </c>
      <c r="AZ1556">
        <v>3.2</v>
      </c>
      <c r="BA1556">
        <v>1</v>
      </c>
      <c r="BB1556" s="21"/>
      <c r="BC1556">
        <v>36095</v>
      </c>
      <c r="BD1556">
        <v>0</v>
      </c>
      <c r="BE1556">
        <v>0</v>
      </c>
      <c r="BF1556">
        <v>40</v>
      </c>
      <c r="BG1556">
        <v>0</v>
      </c>
      <c r="BH1556">
        <v>50</v>
      </c>
      <c r="BI1556" s="21"/>
      <c r="BJ1556">
        <v>0</v>
      </c>
    </row>
    <row r="1557" spans="1:62" x14ac:dyDescent="0.25">
      <c r="A1557" t="str">
        <f>VLOOKUP(ObjectiveData[[#This Row],[Template ID]],ID_Conversion[],3,FALSE)</f>
        <v>VMAT</v>
      </c>
      <c r="B1557" t="str">
        <f>VLOOKUP(ObjectiveData[[#This Row],[Template ID]],ID_Conversion[],6,FALSE)</f>
        <v>H&amp;N</v>
      </c>
      <c r="C1557" s="15">
        <f>VLOOKUP(ObjectiveData[[#This Row],[Last Modified]],Date_Conversion[],13,FALSE)</f>
        <v>43425.43136574074</v>
      </c>
      <c r="D1557" s="15" t="str">
        <f>VLOOKUP(ObjectiveData[[#This Row],[Template ID]],ObjectiveFiles[],3,FALSE)</f>
        <v>ObjectiveTemplate_2001.xml</v>
      </c>
      <c r="E1557">
        <v>1.7</v>
      </c>
      <c r="F1557" s="21" t="s">
        <v>196</v>
      </c>
      <c r="G1557" s="21" t="s">
        <v>9</v>
      </c>
      <c r="H1557" s="21" t="s">
        <v>14</v>
      </c>
      <c r="I1557" s="21"/>
      <c r="J1557" s="21"/>
      <c r="K1557" s="21" t="s">
        <v>23</v>
      </c>
      <c r="L1557" s="21"/>
      <c r="M1557" s="21" t="s">
        <v>801</v>
      </c>
      <c r="N1557" s="21" t="s">
        <v>584</v>
      </c>
      <c r="O1557" s="21" t="s">
        <v>41</v>
      </c>
      <c r="P1557" t="b">
        <v>0</v>
      </c>
      <c r="Q1557" t="b">
        <v>0</v>
      </c>
      <c r="R1557" t="b">
        <v>0</v>
      </c>
      <c r="S1557">
        <v>40</v>
      </c>
      <c r="T1557">
        <v>30</v>
      </c>
      <c r="U1557">
        <v>0</v>
      </c>
      <c r="V1557" s="21" t="s">
        <v>49</v>
      </c>
      <c r="W1557">
        <v>1000</v>
      </c>
      <c r="X1557">
        <v>100</v>
      </c>
      <c r="Y1557" t="b">
        <v>1</v>
      </c>
      <c r="Z1557">
        <v>100</v>
      </c>
      <c r="AA1557">
        <v>1</v>
      </c>
      <c r="AB1557">
        <v>105</v>
      </c>
      <c r="AC1557">
        <v>60</v>
      </c>
      <c r="AD1557">
        <v>0.05</v>
      </c>
      <c r="AE1557" t="b">
        <v>1</v>
      </c>
      <c r="AF1557" s="21" t="s">
        <v>724</v>
      </c>
      <c r="AG1557">
        <v>5</v>
      </c>
      <c r="AH1557">
        <v>9</v>
      </c>
      <c r="AI1557">
        <v>10</v>
      </c>
      <c r="AJ1557">
        <v>10</v>
      </c>
      <c r="AK1557" s="21" t="s">
        <v>48</v>
      </c>
      <c r="AL1557" t="b">
        <v>0</v>
      </c>
      <c r="AM1557" t="b">
        <v>0</v>
      </c>
      <c r="AN1557">
        <v>50</v>
      </c>
      <c r="AO1557">
        <v>0</v>
      </c>
      <c r="AP1557">
        <v>2000</v>
      </c>
      <c r="AQ1557" s="21" t="s">
        <v>270</v>
      </c>
      <c r="AR1557" s="21"/>
      <c r="AS1557" t="b">
        <v>0</v>
      </c>
      <c r="AT1557" s="21"/>
      <c r="AU1557" s="21"/>
      <c r="AV1557" s="21" t="s">
        <v>270</v>
      </c>
      <c r="AW1557" s="21"/>
      <c r="AY1557" s="21"/>
      <c r="BA1557">
        <v>1</v>
      </c>
      <c r="BB1557" s="21"/>
      <c r="BC1557">
        <v>255</v>
      </c>
      <c r="BI1557" s="21"/>
    </row>
    <row r="1558" spans="1:62" x14ac:dyDescent="0.25">
      <c r="A1558" t="str">
        <f>VLOOKUP(ObjectiveData[[#This Row],[Template ID]],ID_Conversion[],3,FALSE)</f>
        <v>VMAT</v>
      </c>
      <c r="B1558" t="str">
        <f>VLOOKUP(ObjectiveData[[#This Row],[Template ID]],ID_Conversion[],6,FALSE)</f>
        <v>H&amp;N</v>
      </c>
      <c r="C1558" s="15">
        <f>VLOOKUP(ObjectiveData[[#This Row],[Last Modified]],Date_Conversion[],13,FALSE)</f>
        <v>43425.43136574074</v>
      </c>
      <c r="D1558" s="15" t="str">
        <f>VLOOKUP(ObjectiveData[[#This Row],[Template ID]],ObjectiveFiles[],3,FALSE)</f>
        <v>ObjectiveTemplate_2001.xml</v>
      </c>
      <c r="E1558">
        <v>1.7</v>
      </c>
      <c r="F1558" s="21" t="s">
        <v>196</v>
      </c>
      <c r="G1558" s="21" t="s">
        <v>9</v>
      </c>
      <c r="H1558" s="21" t="s">
        <v>14</v>
      </c>
      <c r="I1558" s="21"/>
      <c r="J1558" s="21"/>
      <c r="K1558" s="21" t="s">
        <v>23</v>
      </c>
      <c r="L1558" s="21"/>
      <c r="M1558" s="21" t="s">
        <v>801</v>
      </c>
      <c r="N1558" s="21" t="s">
        <v>584</v>
      </c>
      <c r="O1558" s="21" t="s">
        <v>41</v>
      </c>
      <c r="P1558" t="b">
        <v>0</v>
      </c>
      <c r="Q1558" t="b">
        <v>0</v>
      </c>
      <c r="R1558" t="b">
        <v>0</v>
      </c>
      <c r="S1558">
        <v>40</v>
      </c>
      <c r="T1558">
        <v>30</v>
      </c>
      <c r="U1558">
        <v>0</v>
      </c>
      <c r="V1558" s="21" t="s">
        <v>49</v>
      </c>
      <c r="W1558">
        <v>1000</v>
      </c>
      <c r="X1558">
        <v>100</v>
      </c>
      <c r="Y1558" t="b">
        <v>1</v>
      </c>
      <c r="Z1558">
        <v>100</v>
      </c>
      <c r="AA1558">
        <v>1</v>
      </c>
      <c r="AB1558">
        <v>105</v>
      </c>
      <c r="AC1558">
        <v>60</v>
      </c>
      <c r="AD1558">
        <v>0.05</v>
      </c>
      <c r="AE1558" t="b">
        <v>1</v>
      </c>
      <c r="AF1558" s="21" t="s">
        <v>724</v>
      </c>
      <c r="AG1558">
        <v>5</v>
      </c>
      <c r="AH1558">
        <v>9</v>
      </c>
      <c r="AI1558">
        <v>10</v>
      </c>
      <c r="AJ1558">
        <v>10</v>
      </c>
      <c r="AK1558" s="21" t="s">
        <v>48</v>
      </c>
      <c r="AL1558" t="b">
        <v>0</v>
      </c>
      <c r="AM1558" t="b">
        <v>0</v>
      </c>
      <c r="AN1558">
        <v>50</v>
      </c>
      <c r="AO1558">
        <v>0</v>
      </c>
      <c r="AP1558">
        <v>2000</v>
      </c>
      <c r="AQ1558" s="21" t="s">
        <v>271</v>
      </c>
      <c r="AR1558" s="21"/>
      <c r="AS1558" t="b">
        <v>0</v>
      </c>
      <c r="AT1558" s="21"/>
      <c r="AU1558" s="21"/>
      <c r="AV1558" s="21" t="s">
        <v>535</v>
      </c>
      <c r="AW1558" s="21"/>
      <c r="AY1558" s="21"/>
      <c r="BA1558">
        <v>1</v>
      </c>
      <c r="BB1558" s="21"/>
      <c r="BC1558">
        <v>255</v>
      </c>
      <c r="BI1558" s="21"/>
    </row>
    <row r="1559" spans="1:62" x14ac:dyDescent="0.25">
      <c r="A1559" t="str">
        <f>VLOOKUP(ObjectiveData[[#This Row],[Template ID]],ID_Conversion[],3,FALSE)</f>
        <v>VMAT</v>
      </c>
      <c r="B1559" t="str">
        <f>VLOOKUP(ObjectiveData[[#This Row],[Template ID]],ID_Conversion[],6,FALSE)</f>
        <v>H&amp;N</v>
      </c>
      <c r="C1559" s="15">
        <f>VLOOKUP(ObjectiveData[[#This Row],[Last Modified]],Date_Conversion[],13,FALSE)</f>
        <v>43425.43136574074</v>
      </c>
      <c r="D1559" s="15" t="str">
        <f>VLOOKUP(ObjectiveData[[#This Row],[Template ID]],ObjectiveFiles[],3,FALSE)</f>
        <v>ObjectiveTemplate_2001.xml</v>
      </c>
      <c r="E1559">
        <v>1.7</v>
      </c>
      <c r="F1559" s="21" t="s">
        <v>196</v>
      </c>
      <c r="G1559" s="21" t="s">
        <v>9</v>
      </c>
      <c r="H1559" s="21" t="s">
        <v>14</v>
      </c>
      <c r="I1559" s="21"/>
      <c r="J1559" s="21"/>
      <c r="K1559" s="21" t="s">
        <v>23</v>
      </c>
      <c r="L1559" s="21"/>
      <c r="M1559" s="21" t="s">
        <v>801</v>
      </c>
      <c r="N1559" s="21" t="s">
        <v>584</v>
      </c>
      <c r="O1559" s="21" t="s">
        <v>41</v>
      </c>
      <c r="P1559" t="b">
        <v>0</v>
      </c>
      <c r="Q1559" t="b">
        <v>0</v>
      </c>
      <c r="R1559" t="b">
        <v>0</v>
      </c>
      <c r="S1559">
        <v>40</v>
      </c>
      <c r="T1559">
        <v>30</v>
      </c>
      <c r="U1559">
        <v>0</v>
      </c>
      <c r="V1559" s="21" t="s">
        <v>49</v>
      </c>
      <c r="W1559">
        <v>1000</v>
      </c>
      <c r="X1559">
        <v>100</v>
      </c>
      <c r="Y1559" t="b">
        <v>1</v>
      </c>
      <c r="Z1559">
        <v>100</v>
      </c>
      <c r="AA1559">
        <v>1</v>
      </c>
      <c r="AB1559">
        <v>105</v>
      </c>
      <c r="AC1559">
        <v>60</v>
      </c>
      <c r="AD1559">
        <v>0.05</v>
      </c>
      <c r="AE1559" t="b">
        <v>1</v>
      </c>
      <c r="AF1559" s="21" t="s">
        <v>724</v>
      </c>
      <c r="AG1559">
        <v>5</v>
      </c>
      <c r="AH1559">
        <v>9</v>
      </c>
      <c r="AI1559">
        <v>10</v>
      </c>
      <c r="AJ1559">
        <v>10</v>
      </c>
      <c r="AK1559" s="21" t="s">
        <v>48</v>
      </c>
      <c r="AL1559" t="b">
        <v>0</v>
      </c>
      <c r="AM1559" t="b">
        <v>0</v>
      </c>
      <c r="AN1559">
        <v>50</v>
      </c>
      <c r="AO1559">
        <v>0</v>
      </c>
      <c r="AP1559">
        <v>2000</v>
      </c>
      <c r="AQ1559" s="21" t="s">
        <v>275</v>
      </c>
      <c r="AR1559" s="21"/>
      <c r="AS1559" t="b">
        <v>0</v>
      </c>
      <c r="AT1559" s="21"/>
      <c r="AU1559" s="21"/>
      <c r="AV1559" s="21" t="s">
        <v>270</v>
      </c>
      <c r="AW1559" s="21"/>
      <c r="AY1559" s="21"/>
      <c r="BA1559">
        <v>1</v>
      </c>
      <c r="BB1559" s="21"/>
      <c r="BC1559">
        <v>255</v>
      </c>
      <c r="BI1559" s="21"/>
    </row>
    <row r="1560" spans="1:62" x14ac:dyDescent="0.25">
      <c r="A1560" t="str">
        <f>VLOOKUP(ObjectiveData[[#This Row],[Template ID]],ID_Conversion[],3,FALSE)</f>
        <v>VMAT</v>
      </c>
      <c r="B1560" t="str">
        <f>VLOOKUP(ObjectiveData[[#This Row],[Template ID]],ID_Conversion[],6,FALSE)</f>
        <v>H&amp;N</v>
      </c>
      <c r="C1560" s="15">
        <f>VLOOKUP(ObjectiveData[[#This Row],[Last Modified]],Date_Conversion[],13,FALSE)</f>
        <v>43425.43136574074</v>
      </c>
      <c r="D1560" s="15" t="str">
        <f>VLOOKUP(ObjectiveData[[#This Row],[Template ID]],ObjectiveFiles[],3,FALSE)</f>
        <v>ObjectiveTemplate_2001.xml</v>
      </c>
      <c r="E1560">
        <v>1.7</v>
      </c>
      <c r="F1560" s="21" t="s">
        <v>196</v>
      </c>
      <c r="G1560" s="21" t="s">
        <v>9</v>
      </c>
      <c r="H1560" s="21" t="s">
        <v>14</v>
      </c>
      <c r="I1560" s="21"/>
      <c r="J1560" s="21"/>
      <c r="K1560" s="21" t="s">
        <v>23</v>
      </c>
      <c r="L1560" s="21"/>
      <c r="M1560" s="21" t="s">
        <v>801</v>
      </c>
      <c r="N1560" s="21" t="s">
        <v>584</v>
      </c>
      <c r="O1560" s="21" t="s">
        <v>41</v>
      </c>
      <c r="P1560" t="b">
        <v>0</v>
      </c>
      <c r="Q1560" t="b">
        <v>0</v>
      </c>
      <c r="R1560" t="b">
        <v>0</v>
      </c>
      <c r="S1560">
        <v>40</v>
      </c>
      <c r="T1560">
        <v>30</v>
      </c>
      <c r="U1560">
        <v>0</v>
      </c>
      <c r="V1560" s="21" t="s">
        <v>49</v>
      </c>
      <c r="W1560">
        <v>1000</v>
      </c>
      <c r="X1560">
        <v>100</v>
      </c>
      <c r="Y1560" t="b">
        <v>1</v>
      </c>
      <c r="Z1560">
        <v>100</v>
      </c>
      <c r="AA1560">
        <v>1</v>
      </c>
      <c r="AB1560">
        <v>105</v>
      </c>
      <c r="AC1560">
        <v>60</v>
      </c>
      <c r="AD1560">
        <v>0.05</v>
      </c>
      <c r="AE1560" t="b">
        <v>1</v>
      </c>
      <c r="AF1560" s="21" t="s">
        <v>724</v>
      </c>
      <c r="AG1560">
        <v>5</v>
      </c>
      <c r="AH1560">
        <v>9</v>
      </c>
      <c r="AI1560">
        <v>10</v>
      </c>
      <c r="AJ1560">
        <v>10</v>
      </c>
      <c r="AK1560" s="21" t="s">
        <v>48</v>
      </c>
      <c r="AL1560" t="b">
        <v>0</v>
      </c>
      <c r="AM1560" t="b">
        <v>0</v>
      </c>
      <c r="AN1560">
        <v>50</v>
      </c>
      <c r="AO1560">
        <v>0</v>
      </c>
      <c r="AP1560">
        <v>2000</v>
      </c>
      <c r="AQ1560" s="21" t="s">
        <v>585</v>
      </c>
      <c r="AR1560" s="21"/>
      <c r="AS1560" t="b">
        <v>0</v>
      </c>
      <c r="AT1560" s="21"/>
      <c r="AU1560" s="21"/>
      <c r="AV1560" s="21" t="s">
        <v>501</v>
      </c>
      <c r="AW1560" s="21"/>
      <c r="AY1560" s="21"/>
      <c r="BA1560">
        <v>2.0521500000000001</v>
      </c>
      <c r="BB1560" s="21"/>
      <c r="BC1560">
        <v>14524637</v>
      </c>
      <c r="BD1560">
        <v>0</v>
      </c>
      <c r="BE1560">
        <v>0</v>
      </c>
      <c r="BF1560">
        <v>20</v>
      </c>
      <c r="BG1560">
        <v>20</v>
      </c>
      <c r="BH1560">
        <v>50</v>
      </c>
      <c r="BI1560" s="21"/>
      <c r="BJ1560">
        <v>0</v>
      </c>
    </row>
    <row r="1561" spans="1:62" x14ac:dyDescent="0.25">
      <c r="A1561" t="str">
        <f>VLOOKUP(ObjectiveData[[#This Row],[Template ID]],ID_Conversion[],3,FALSE)</f>
        <v>VMAT</v>
      </c>
      <c r="B1561" t="str">
        <f>VLOOKUP(ObjectiveData[[#This Row],[Template ID]],ID_Conversion[],6,FALSE)</f>
        <v>H&amp;N</v>
      </c>
      <c r="C1561" s="15">
        <f>VLOOKUP(ObjectiveData[[#This Row],[Last Modified]],Date_Conversion[],13,FALSE)</f>
        <v>43425.43136574074</v>
      </c>
      <c r="D1561" s="15" t="str">
        <f>VLOOKUP(ObjectiveData[[#This Row],[Template ID]],ObjectiveFiles[],3,FALSE)</f>
        <v>ObjectiveTemplate_2001.xml</v>
      </c>
      <c r="E1561">
        <v>1.7</v>
      </c>
      <c r="F1561" s="21" t="s">
        <v>196</v>
      </c>
      <c r="G1561" s="21" t="s">
        <v>9</v>
      </c>
      <c r="H1561" s="21" t="s">
        <v>14</v>
      </c>
      <c r="I1561" s="21"/>
      <c r="J1561" s="21"/>
      <c r="K1561" s="21" t="s">
        <v>23</v>
      </c>
      <c r="L1561" s="21"/>
      <c r="M1561" s="21" t="s">
        <v>801</v>
      </c>
      <c r="N1561" s="21" t="s">
        <v>584</v>
      </c>
      <c r="O1561" s="21" t="s">
        <v>41</v>
      </c>
      <c r="P1561" t="b">
        <v>0</v>
      </c>
      <c r="Q1561" t="b">
        <v>0</v>
      </c>
      <c r="R1561" t="b">
        <v>0</v>
      </c>
      <c r="S1561">
        <v>40</v>
      </c>
      <c r="T1561">
        <v>30</v>
      </c>
      <c r="U1561">
        <v>0</v>
      </c>
      <c r="V1561" s="21" t="s">
        <v>49</v>
      </c>
      <c r="W1561">
        <v>1000</v>
      </c>
      <c r="X1561">
        <v>100</v>
      </c>
      <c r="Y1561" t="b">
        <v>1</v>
      </c>
      <c r="Z1561">
        <v>100</v>
      </c>
      <c r="AA1561">
        <v>1</v>
      </c>
      <c r="AB1561">
        <v>105</v>
      </c>
      <c r="AC1561">
        <v>60</v>
      </c>
      <c r="AD1561">
        <v>0.05</v>
      </c>
      <c r="AE1561" t="b">
        <v>1</v>
      </c>
      <c r="AF1561" s="21" t="s">
        <v>724</v>
      </c>
      <c r="AG1561">
        <v>5</v>
      </c>
      <c r="AH1561">
        <v>9</v>
      </c>
      <c r="AI1561">
        <v>10</v>
      </c>
      <c r="AJ1561">
        <v>10</v>
      </c>
      <c r="AK1561" s="21" t="s">
        <v>48</v>
      </c>
      <c r="AL1561" t="b">
        <v>0</v>
      </c>
      <c r="AM1561" t="b">
        <v>0</v>
      </c>
      <c r="AN1561">
        <v>50</v>
      </c>
      <c r="AO1561">
        <v>0</v>
      </c>
      <c r="AP1561">
        <v>2000</v>
      </c>
      <c r="AQ1561" s="21" t="s">
        <v>585</v>
      </c>
      <c r="AR1561" s="21"/>
      <c r="AS1561" t="b">
        <v>0</v>
      </c>
      <c r="AT1561" s="21"/>
      <c r="AU1561" s="21"/>
      <c r="AV1561" s="21" t="s">
        <v>501</v>
      </c>
      <c r="AW1561" s="21"/>
      <c r="AY1561" s="21"/>
      <c r="BA1561">
        <v>2.0521500000000001</v>
      </c>
      <c r="BB1561" s="21"/>
      <c r="BC1561">
        <v>14524637</v>
      </c>
      <c r="BD1561">
        <v>0</v>
      </c>
      <c r="BE1561">
        <v>0</v>
      </c>
      <c r="BF1561">
        <v>54</v>
      </c>
      <c r="BG1561">
        <v>2</v>
      </c>
      <c r="BH1561">
        <v>50</v>
      </c>
      <c r="BI1561" s="21"/>
      <c r="BJ1561">
        <v>0</v>
      </c>
    </row>
    <row r="1562" spans="1:62" x14ac:dyDescent="0.25">
      <c r="A1562" t="str">
        <f>VLOOKUP(ObjectiveData[[#This Row],[Template ID]],ID_Conversion[],3,FALSE)</f>
        <v>VMAT</v>
      </c>
      <c r="B1562" t="str">
        <f>VLOOKUP(ObjectiveData[[#This Row],[Template ID]],ID_Conversion[],6,FALSE)</f>
        <v>H&amp;N</v>
      </c>
      <c r="C1562" s="15">
        <f>VLOOKUP(ObjectiveData[[#This Row],[Last Modified]],Date_Conversion[],13,FALSE)</f>
        <v>43425.43136574074</v>
      </c>
      <c r="D1562" s="15" t="str">
        <f>VLOOKUP(ObjectiveData[[#This Row],[Template ID]],ObjectiveFiles[],3,FALSE)</f>
        <v>ObjectiveTemplate_2001.xml</v>
      </c>
      <c r="E1562">
        <v>1.7</v>
      </c>
      <c r="F1562" s="21" t="s">
        <v>196</v>
      </c>
      <c r="G1562" s="21" t="s">
        <v>9</v>
      </c>
      <c r="H1562" s="21" t="s">
        <v>14</v>
      </c>
      <c r="I1562" s="21"/>
      <c r="J1562" s="21"/>
      <c r="K1562" s="21" t="s">
        <v>23</v>
      </c>
      <c r="L1562" s="21"/>
      <c r="M1562" s="21" t="s">
        <v>801</v>
      </c>
      <c r="N1562" s="21" t="s">
        <v>584</v>
      </c>
      <c r="O1562" s="21" t="s">
        <v>41</v>
      </c>
      <c r="P1562" t="b">
        <v>0</v>
      </c>
      <c r="Q1562" t="b">
        <v>0</v>
      </c>
      <c r="R1562" t="b">
        <v>0</v>
      </c>
      <c r="S1562">
        <v>40</v>
      </c>
      <c r="T1562">
        <v>30</v>
      </c>
      <c r="U1562">
        <v>0</v>
      </c>
      <c r="V1562" s="21" t="s">
        <v>49</v>
      </c>
      <c r="W1562">
        <v>1000</v>
      </c>
      <c r="X1562">
        <v>100</v>
      </c>
      <c r="Y1562" t="b">
        <v>1</v>
      </c>
      <c r="Z1562">
        <v>100</v>
      </c>
      <c r="AA1562">
        <v>1</v>
      </c>
      <c r="AB1562">
        <v>105</v>
      </c>
      <c r="AC1562">
        <v>60</v>
      </c>
      <c r="AD1562">
        <v>0.05</v>
      </c>
      <c r="AE1562" t="b">
        <v>1</v>
      </c>
      <c r="AF1562" s="21" t="s">
        <v>724</v>
      </c>
      <c r="AG1562">
        <v>5</v>
      </c>
      <c r="AH1562">
        <v>9</v>
      </c>
      <c r="AI1562">
        <v>10</v>
      </c>
      <c r="AJ1562">
        <v>10</v>
      </c>
      <c r="AK1562" s="21" t="s">
        <v>48</v>
      </c>
      <c r="AL1562" t="b">
        <v>0</v>
      </c>
      <c r="AM1562" t="b">
        <v>0</v>
      </c>
      <c r="AN1562">
        <v>50</v>
      </c>
      <c r="AO1562">
        <v>0</v>
      </c>
      <c r="AP1562">
        <v>2000</v>
      </c>
      <c r="AQ1562" s="21" t="s">
        <v>286</v>
      </c>
      <c r="AR1562" s="21"/>
      <c r="AS1562" t="b">
        <v>0</v>
      </c>
      <c r="AT1562" s="21"/>
      <c r="AU1562" s="21"/>
      <c r="AV1562" s="21" t="s">
        <v>501</v>
      </c>
      <c r="AW1562" s="21"/>
      <c r="AY1562" s="21"/>
      <c r="BA1562">
        <v>1</v>
      </c>
      <c r="BB1562" s="21"/>
      <c r="BC1562">
        <v>14524637</v>
      </c>
      <c r="BI1562" s="21"/>
    </row>
    <row r="1563" spans="1:62" x14ac:dyDescent="0.25">
      <c r="A1563" t="str">
        <f>VLOOKUP(ObjectiveData[[#This Row],[Template ID]],ID_Conversion[],3,FALSE)</f>
        <v>VMAT</v>
      </c>
      <c r="B1563" t="str">
        <f>VLOOKUP(ObjectiveData[[#This Row],[Template ID]],ID_Conversion[],6,FALSE)</f>
        <v>H&amp;N</v>
      </c>
      <c r="C1563" s="15">
        <f>VLOOKUP(ObjectiveData[[#This Row],[Last Modified]],Date_Conversion[],13,FALSE)</f>
        <v>43425.43136574074</v>
      </c>
      <c r="D1563" s="15" t="str">
        <f>VLOOKUP(ObjectiveData[[#This Row],[Template ID]],ObjectiveFiles[],3,FALSE)</f>
        <v>ObjectiveTemplate_2001.xml</v>
      </c>
      <c r="E1563">
        <v>1.7</v>
      </c>
      <c r="F1563" s="21" t="s">
        <v>196</v>
      </c>
      <c r="G1563" s="21" t="s">
        <v>9</v>
      </c>
      <c r="H1563" s="21" t="s">
        <v>14</v>
      </c>
      <c r="I1563" s="21"/>
      <c r="J1563" s="21"/>
      <c r="K1563" s="21" t="s">
        <v>23</v>
      </c>
      <c r="L1563" s="21"/>
      <c r="M1563" s="21" t="s">
        <v>801</v>
      </c>
      <c r="N1563" s="21" t="s">
        <v>584</v>
      </c>
      <c r="O1563" s="21" t="s">
        <v>41</v>
      </c>
      <c r="P1563" t="b">
        <v>0</v>
      </c>
      <c r="Q1563" t="b">
        <v>0</v>
      </c>
      <c r="R1563" t="b">
        <v>0</v>
      </c>
      <c r="S1563">
        <v>40</v>
      </c>
      <c r="T1563">
        <v>30</v>
      </c>
      <c r="U1563">
        <v>0</v>
      </c>
      <c r="V1563" s="21" t="s">
        <v>49</v>
      </c>
      <c r="W1563">
        <v>1000</v>
      </c>
      <c r="X1563">
        <v>100</v>
      </c>
      <c r="Y1563" t="b">
        <v>1</v>
      </c>
      <c r="Z1563">
        <v>100</v>
      </c>
      <c r="AA1563">
        <v>1</v>
      </c>
      <c r="AB1563">
        <v>105</v>
      </c>
      <c r="AC1563">
        <v>60</v>
      </c>
      <c r="AD1563">
        <v>0.05</v>
      </c>
      <c r="AE1563" t="b">
        <v>1</v>
      </c>
      <c r="AF1563" s="21" t="s">
        <v>724</v>
      </c>
      <c r="AG1563">
        <v>5</v>
      </c>
      <c r="AH1563">
        <v>9</v>
      </c>
      <c r="AI1563">
        <v>10</v>
      </c>
      <c r="AJ1563">
        <v>10</v>
      </c>
      <c r="AK1563" s="21" t="s">
        <v>48</v>
      </c>
      <c r="AL1563" t="b">
        <v>0</v>
      </c>
      <c r="AM1563" t="b">
        <v>0</v>
      </c>
      <c r="AN1563">
        <v>50</v>
      </c>
      <c r="AO1563">
        <v>0</v>
      </c>
      <c r="AP1563">
        <v>2000</v>
      </c>
      <c r="AQ1563" s="21" t="s">
        <v>289</v>
      </c>
      <c r="AR1563" s="21"/>
      <c r="AS1563" t="b">
        <v>0</v>
      </c>
      <c r="AT1563" s="21"/>
      <c r="AU1563" s="21"/>
      <c r="AV1563" s="21" t="s">
        <v>501</v>
      </c>
      <c r="AW1563" s="21"/>
      <c r="AY1563" s="21"/>
      <c r="BA1563">
        <v>1</v>
      </c>
      <c r="BB1563" s="21"/>
      <c r="BC1563">
        <v>65535</v>
      </c>
      <c r="BD1563">
        <v>0</v>
      </c>
      <c r="BE1563">
        <v>0</v>
      </c>
      <c r="BF1563">
        <v>5</v>
      </c>
      <c r="BG1563">
        <v>0</v>
      </c>
      <c r="BH1563">
        <v>70</v>
      </c>
      <c r="BI1563" s="21"/>
      <c r="BJ1563">
        <v>0</v>
      </c>
    </row>
    <row r="1564" spans="1:62" x14ac:dyDescent="0.25">
      <c r="A1564" t="str">
        <f>VLOOKUP(ObjectiveData[[#This Row],[Template ID]],ID_Conversion[],3,FALSE)</f>
        <v>VMAT</v>
      </c>
      <c r="B1564" t="str">
        <f>VLOOKUP(ObjectiveData[[#This Row],[Template ID]],ID_Conversion[],6,FALSE)</f>
        <v>H&amp;N</v>
      </c>
      <c r="C1564" s="15">
        <f>VLOOKUP(ObjectiveData[[#This Row],[Last Modified]],Date_Conversion[],13,FALSE)</f>
        <v>43425.43136574074</v>
      </c>
      <c r="D1564" s="15" t="str">
        <f>VLOOKUP(ObjectiveData[[#This Row],[Template ID]],ObjectiveFiles[],3,FALSE)</f>
        <v>ObjectiveTemplate_2001.xml</v>
      </c>
      <c r="E1564">
        <v>1.7</v>
      </c>
      <c r="F1564" s="21" t="s">
        <v>196</v>
      </c>
      <c r="G1564" s="21" t="s">
        <v>9</v>
      </c>
      <c r="H1564" s="21" t="s">
        <v>14</v>
      </c>
      <c r="I1564" s="21"/>
      <c r="J1564" s="21"/>
      <c r="K1564" s="21" t="s">
        <v>23</v>
      </c>
      <c r="L1564" s="21"/>
      <c r="M1564" s="21" t="s">
        <v>801</v>
      </c>
      <c r="N1564" s="21" t="s">
        <v>584</v>
      </c>
      <c r="O1564" s="21" t="s">
        <v>41</v>
      </c>
      <c r="P1564" t="b">
        <v>0</v>
      </c>
      <c r="Q1564" t="b">
        <v>0</v>
      </c>
      <c r="R1564" t="b">
        <v>0</v>
      </c>
      <c r="S1564">
        <v>40</v>
      </c>
      <c r="T1564">
        <v>30</v>
      </c>
      <c r="U1564">
        <v>0</v>
      </c>
      <c r="V1564" s="21" t="s">
        <v>49</v>
      </c>
      <c r="W1564">
        <v>1000</v>
      </c>
      <c r="X1564">
        <v>100</v>
      </c>
      <c r="Y1564" t="b">
        <v>1</v>
      </c>
      <c r="Z1564">
        <v>100</v>
      </c>
      <c r="AA1564">
        <v>1</v>
      </c>
      <c r="AB1564">
        <v>105</v>
      </c>
      <c r="AC1564">
        <v>60</v>
      </c>
      <c r="AD1564">
        <v>0.05</v>
      </c>
      <c r="AE1564" t="b">
        <v>1</v>
      </c>
      <c r="AF1564" s="21" t="s">
        <v>724</v>
      </c>
      <c r="AG1564">
        <v>5</v>
      </c>
      <c r="AH1564">
        <v>9</v>
      </c>
      <c r="AI1564">
        <v>10</v>
      </c>
      <c r="AJ1564">
        <v>10</v>
      </c>
      <c r="AK1564" s="21" t="s">
        <v>48</v>
      </c>
      <c r="AL1564" t="b">
        <v>0</v>
      </c>
      <c r="AM1564" t="b">
        <v>0</v>
      </c>
      <c r="AN1564">
        <v>50</v>
      </c>
      <c r="AO1564">
        <v>0</v>
      </c>
      <c r="AP1564">
        <v>2000</v>
      </c>
      <c r="AQ1564" s="21" t="s">
        <v>290</v>
      </c>
      <c r="AR1564" s="21"/>
      <c r="AS1564" t="b">
        <v>0</v>
      </c>
      <c r="AT1564" s="21"/>
      <c r="AU1564" s="21"/>
      <c r="AV1564" s="21" t="s">
        <v>501</v>
      </c>
      <c r="AW1564" s="21"/>
      <c r="AY1564" s="21"/>
      <c r="BA1564">
        <v>1</v>
      </c>
      <c r="BB1564" s="21"/>
      <c r="BC1564">
        <v>11186720</v>
      </c>
      <c r="BD1564">
        <v>0</v>
      </c>
      <c r="BE1564">
        <v>0</v>
      </c>
      <c r="BF1564">
        <v>5</v>
      </c>
      <c r="BG1564">
        <v>0</v>
      </c>
      <c r="BH1564">
        <v>70</v>
      </c>
      <c r="BI1564" s="21"/>
      <c r="BJ1564">
        <v>0</v>
      </c>
    </row>
    <row r="1565" spans="1:62" x14ac:dyDescent="0.25">
      <c r="A1565" t="str">
        <f>VLOOKUP(ObjectiveData[[#This Row],[Template ID]],ID_Conversion[],3,FALSE)</f>
        <v>VMAT</v>
      </c>
      <c r="B1565" t="str">
        <f>VLOOKUP(ObjectiveData[[#This Row],[Template ID]],ID_Conversion[],6,FALSE)</f>
        <v>H&amp;N</v>
      </c>
      <c r="C1565" s="15">
        <f>VLOOKUP(ObjectiveData[[#This Row],[Last Modified]],Date_Conversion[],13,FALSE)</f>
        <v>43425.43136574074</v>
      </c>
      <c r="D1565" s="15" t="str">
        <f>VLOOKUP(ObjectiveData[[#This Row],[Template ID]],ObjectiveFiles[],3,FALSE)</f>
        <v>ObjectiveTemplate_2001.xml</v>
      </c>
      <c r="E1565">
        <v>1.7</v>
      </c>
      <c r="F1565" s="21" t="s">
        <v>196</v>
      </c>
      <c r="G1565" s="21" t="s">
        <v>9</v>
      </c>
      <c r="H1565" s="21" t="s">
        <v>14</v>
      </c>
      <c r="I1565" s="21"/>
      <c r="J1565" s="21"/>
      <c r="K1565" s="21" t="s">
        <v>23</v>
      </c>
      <c r="L1565" s="21"/>
      <c r="M1565" s="21" t="s">
        <v>801</v>
      </c>
      <c r="N1565" s="21" t="s">
        <v>584</v>
      </c>
      <c r="O1565" s="21" t="s">
        <v>41</v>
      </c>
      <c r="P1565" t="b">
        <v>0</v>
      </c>
      <c r="Q1565" t="b">
        <v>0</v>
      </c>
      <c r="R1565" t="b">
        <v>0</v>
      </c>
      <c r="S1565">
        <v>40</v>
      </c>
      <c r="T1565">
        <v>30</v>
      </c>
      <c r="U1565">
        <v>0</v>
      </c>
      <c r="V1565" s="21" t="s">
        <v>49</v>
      </c>
      <c r="W1565">
        <v>1000</v>
      </c>
      <c r="X1565">
        <v>100</v>
      </c>
      <c r="Y1565" t="b">
        <v>1</v>
      </c>
      <c r="Z1565">
        <v>100</v>
      </c>
      <c r="AA1565">
        <v>1</v>
      </c>
      <c r="AB1565">
        <v>105</v>
      </c>
      <c r="AC1565">
        <v>60</v>
      </c>
      <c r="AD1565">
        <v>0.05</v>
      </c>
      <c r="AE1565" t="b">
        <v>1</v>
      </c>
      <c r="AF1565" s="21" t="s">
        <v>724</v>
      </c>
      <c r="AG1565">
        <v>5</v>
      </c>
      <c r="AH1565">
        <v>9</v>
      </c>
      <c r="AI1565">
        <v>10</v>
      </c>
      <c r="AJ1565">
        <v>10</v>
      </c>
      <c r="AK1565" s="21" t="s">
        <v>48</v>
      </c>
      <c r="AL1565" t="b">
        <v>0</v>
      </c>
      <c r="AM1565" t="b">
        <v>0</v>
      </c>
      <c r="AN1565">
        <v>50</v>
      </c>
      <c r="AO1565">
        <v>0</v>
      </c>
      <c r="AP1565">
        <v>2000</v>
      </c>
      <c r="AQ1565" s="21" t="s">
        <v>308</v>
      </c>
      <c r="AR1565" s="21"/>
      <c r="AS1565" t="b">
        <v>0</v>
      </c>
      <c r="AT1565" s="21"/>
      <c r="AU1565" s="21"/>
      <c r="AV1565" s="21" t="s">
        <v>501</v>
      </c>
      <c r="AW1565" s="21"/>
      <c r="AY1565" s="21"/>
      <c r="BA1565">
        <v>1</v>
      </c>
      <c r="BB1565" s="21"/>
      <c r="BC1565">
        <v>1262987</v>
      </c>
      <c r="BI1565" s="21"/>
    </row>
    <row r="1566" spans="1:62" x14ac:dyDescent="0.25">
      <c r="A1566" t="str">
        <f>VLOOKUP(ObjectiveData[[#This Row],[Template ID]],ID_Conversion[],3,FALSE)</f>
        <v>VMAT</v>
      </c>
      <c r="B1566" t="str">
        <f>VLOOKUP(ObjectiveData[[#This Row],[Template ID]],ID_Conversion[],6,FALSE)</f>
        <v>H&amp;N</v>
      </c>
      <c r="C1566" s="15">
        <f>VLOOKUP(ObjectiveData[[#This Row],[Last Modified]],Date_Conversion[],13,FALSE)</f>
        <v>43425.43136574074</v>
      </c>
      <c r="D1566" s="15" t="str">
        <f>VLOOKUP(ObjectiveData[[#This Row],[Template ID]],ObjectiveFiles[],3,FALSE)</f>
        <v>ObjectiveTemplate_2001.xml</v>
      </c>
      <c r="E1566">
        <v>1.7</v>
      </c>
      <c r="F1566" s="21" t="s">
        <v>196</v>
      </c>
      <c r="G1566" s="21" t="s">
        <v>9</v>
      </c>
      <c r="H1566" s="21" t="s">
        <v>14</v>
      </c>
      <c r="I1566" s="21"/>
      <c r="J1566" s="21"/>
      <c r="K1566" s="21" t="s">
        <v>23</v>
      </c>
      <c r="L1566" s="21"/>
      <c r="M1566" s="21" t="s">
        <v>801</v>
      </c>
      <c r="N1566" s="21" t="s">
        <v>584</v>
      </c>
      <c r="O1566" s="21" t="s">
        <v>41</v>
      </c>
      <c r="P1566" t="b">
        <v>0</v>
      </c>
      <c r="Q1566" t="b">
        <v>0</v>
      </c>
      <c r="R1566" t="b">
        <v>0</v>
      </c>
      <c r="S1566">
        <v>40</v>
      </c>
      <c r="T1566">
        <v>30</v>
      </c>
      <c r="U1566">
        <v>0</v>
      </c>
      <c r="V1566" s="21" t="s">
        <v>49</v>
      </c>
      <c r="W1566">
        <v>1000</v>
      </c>
      <c r="X1566">
        <v>100</v>
      </c>
      <c r="Y1566" t="b">
        <v>1</v>
      </c>
      <c r="Z1566">
        <v>100</v>
      </c>
      <c r="AA1566">
        <v>1</v>
      </c>
      <c r="AB1566">
        <v>105</v>
      </c>
      <c r="AC1566">
        <v>60</v>
      </c>
      <c r="AD1566">
        <v>0.05</v>
      </c>
      <c r="AE1566" t="b">
        <v>1</v>
      </c>
      <c r="AF1566" s="21" t="s">
        <v>724</v>
      </c>
      <c r="AG1566">
        <v>5</v>
      </c>
      <c r="AH1566">
        <v>9</v>
      </c>
      <c r="AI1566">
        <v>10</v>
      </c>
      <c r="AJ1566">
        <v>10</v>
      </c>
      <c r="AK1566" s="21" t="s">
        <v>48</v>
      </c>
      <c r="AL1566" t="b">
        <v>0</v>
      </c>
      <c r="AM1566" t="b">
        <v>0</v>
      </c>
      <c r="AN1566">
        <v>50</v>
      </c>
      <c r="AO1566">
        <v>0</v>
      </c>
      <c r="AP1566">
        <v>2000</v>
      </c>
      <c r="AQ1566" s="21" t="s">
        <v>323</v>
      </c>
      <c r="AR1566" s="21"/>
      <c r="AS1566" t="b">
        <v>0</v>
      </c>
      <c r="AT1566" s="21"/>
      <c r="AU1566" s="21"/>
      <c r="AV1566" s="21" t="s">
        <v>503</v>
      </c>
      <c r="AW1566" s="21"/>
      <c r="AY1566" s="21"/>
      <c r="BA1566">
        <v>1</v>
      </c>
      <c r="BB1566" s="21"/>
      <c r="BC1566">
        <v>14524637</v>
      </c>
      <c r="BI1566" s="21"/>
    </row>
    <row r="1567" spans="1:62" x14ac:dyDescent="0.25">
      <c r="A1567" t="str">
        <f>VLOOKUP(ObjectiveData[[#This Row],[Template ID]],ID_Conversion[],3,FALSE)</f>
        <v>VMAT</v>
      </c>
      <c r="B1567" t="str">
        <f>VLOOKUP(ObjectiveData[[#This Row],[Template ID]],ID_Conversion[],6,FALSE)</f>
        <v>H&amp;N</v>
      </c>
      <c r="C1567" s="15">
        <f>VLOOKUP(ObjectiveData[[#This Row],[Last Modified]],Date_Conversion[],13,FALSE)</f>
        <v>43425.43136574074</v>
      </c>
      <c r="D1567" s="15" t="str">
        <f>VLOOKUP(ObjectiveData[[#This Row],[Template ID]],ObjectiveFiles[],3,FALSE)</f>
        <v>ObjectiveTemplate_2001.xml</v>
      </c>
      <c r="E1567">
        <v>1.7</v>
      </c>
      <c r="F1567" s="21" t="s">
        <v>196</v>
      </c>
      <c r="G1567" s="21" t="s">
        <v>9</v>
      </c>
      <c r="H1567" s="21" t="s">
        <v>14</v>
      </c>
      <c r="I1567" s="21"/>
      <c r="J1567" s="21"/>
      <c r="K1567" s="21" t="s">
        <v>23</v>
      </c>
      <c r="L1567" s="21"/>
      <c r="M1567" s="21" t="s">
        <v>801</v>
      </c>
      <c r="N1567" s="21" t="s">
        <v>584</v>
      </c>
      <c r="O1567" s="21" t="s">
        <v>41</v>
      </c>
      <c r="P1567" t="b">
        <v>0</v>
      </c>
      <c r="Q1567" t="b">
        <v>0</v>
      </c>
      <c r="R1567" t="b">
        <v>0</v>
      </c>
      <c r="S1567">
        <v>40</v>
      </c>
      <c r="T1567">
        <v>30</v>
      </c>
      <c r="U1567">
        <v>0</v>
      </c>
      <c r="V1567" s="21" t="s">
        <v>49</v>
      </c>
      <c r="W1567">
        <v>1000</v>
      </c>
      <c r="X1567">
        <v>100</v>
      </c>
      <c r="Y1567" t="b">
        <v>1</v>
      </c>
      <c r="Z1567">
        <v>100</v>
      </c>
      <c r="AA1567">
        <v>1</v>
      </c>
      <c r="AB1567">
        <v>105</v>
      </c>
      <c r="AC1567">
        <v>60</v>
      </c>
      <c r="AD1567">
        <v>0.05</v>
      </c>
      <c r="AE1567" t="b">
        <v>1</v>
      </c>
      <c r="AF1567" s="21" t="s">
        <v>724</v>
      </c>
      <c r="AG1567">
        <v>5</v>
      </c>
      <c r="AH1567">
        <v>9</v>
      </c>
      <c r="AI1567">
        <v>10</v>
      </c>
      <c r="AJ1567">
        <v>10</v>
      </c>
      <c r="AK1567" s="21" t="s">
        <v>48</v>
      </c>
      <c r="AL1567" t="b">
        <v>0</v>
      </c>
      <c r="AM1567" t="b">
        <v>0</v>
      </c>
      <c r="AN1567">
        <v>50</v>
      </c>
      <c r="AO1567">
        <v>0</v>
      </c>
      <c r="AP1567">
        <v>2000</v>
      </c>
      <c r="AQ1567" s="21" t="s">
        <v>324</v>
      </c>
      <c r="AR1567" s="21"/>
      <c r="AS1567" t="b">
        <v>0</v>
      </c>
      <c r="AT1567" s="21"/>
      <c r="AU1567" s="21"/>
      <c r="AV1567" s="21" t="s">
        <v>503</v>
      </c>
      <c r="AW1567" s="21"/>
      <c r="AY1567" s="21"/>
      <c r="BA1567">
        <v>1.74664</v>
      </c>
      <c r="BB1567" s="21"/>
      <c r="BC1567">
        <v>8421376</v>
      </c>
      <c r="BD1567">
        <v>0</v>
      </c>
      <c r="BE1567">
        <v>0</v>
      </c>
      <c r="BF1567">
        <v>10</v>
      </c>
      <c r="BG1567">
        <v>20</v>
      </c>
      <c r="BH1567">
        <v>60</v>
      </c>
      <c r="BI1567" s="21"/>
      <c r="BJ1567">
        <v>0</v>
      </c>
    </row>
    <row r="1568" spans="1:62" x14ac:dyDescent="0.25">
      <c r="A1568" t="str">
        <f>VLOOKUP(ObjectiveData[[#This Row],[Template ID]],ID_Conversion[],3,FALSE)</f>
        <v>VMAT</v>
      </c>
      <c r="B1568" t="str">
        <f>VLOOKUP(ObjectiveData[[#This Row],[Template ID]],ID_Conversion[],6,FALSE)</f>
        <v>H&amp;N</v>
      </c>
      <c r="C1568" s="15">
        <f>VLOOKUP(ObjectiveData[[#This Row],[Last Modified]],Date_Conversion[],13,FALSE)</f>
        <v>43425.43136574074</v>
      </c>
      <c r="D1568" s="15" t="str">
        <f>VLOOKUP(ObjectiveData[[#This Row],[Template ID]],ObjectiveFiles[],3,FALSE)</f>
        <v>ObjectiveTemplate_2001.xml</v>
      </c>
      <c r="E1568">
        <v>1.7</v>
      </c>
      <c r="F1568" s="21" t="s">
        <v>196</v>
      </c>
      <c r="G1568" s="21" t="s">
        <v>9</v>
      </c>
      <c r="H1568" s="21" t="s">
        <v>14</v>
      </c>
      <c r="I1568" s="21"/>
      <c r="J1568" s="21"/>
      <c r="K1568" s="21" t="s">
        <v>23</v>
      </c>
      <c r="L1568" s="21"/>
      <c r="M1568" s="21" t="s">
        <v>801</v>
      </c>
      <c r="N1568" s="21" t="s">
        <v>584</v>
      </c>
      <c r="O1568" s="21" t="s">
        <v>41</v>
      </c>
      <c r="P1568" t="b">
        <v>0</v>
      </c>
      <c r="Q1568" t="b">
        <v>0</v>
      </c>
      <c r="R1568" t="b">
        <v>0</v>
      </c>
      <c r="S1568">
        <v>40</v>
      </c>
      <c r="T1568">
        <v>30</v>
      </c>
      <c r="U1568">
        <v>0</v>
      </c>
      <c r="V1568" s="21" t="s">
        <v>49</v>
      </c>
      <c r="W1568">
        <v>1000</v>
      </c>
      <c r="X1568">
        <v>100</v>
      </c>
      <c r="Y1568" t="b">
        <v>1</v>
      </c>
      <c r="Z1568">
        <v>100</v>
      </c>
      <c r="AA1568">
        <v>1</v>
      </c>
      <c r="AB1568">
        <v>105</v>
      </c>
      <c r="AC1568">
        <v>60</v>
      </c>
      <c r="AD1568">
        <v>0.05</v>
      </c>
      <c r="AE1568" t="b">
        <v>1</v>
      </c>
      <c r="AF1568" s="21" t="s">
        <v>724</v>
      </c>
      <c r="AG1568">
        <v>5</v>
      </c>
      <c r="AH1568">
        <v>9</v>
      </c>
      <c r="AI1568">
        <v>10</v>
      </c>
      <c r="AJ1568">
        <v>10</v>
      </c>
      <c r="AK1568" s="21" t="s">
        <v>48</v>
      </c>
      <c r="AL1568" t="b">
        <v>0</v>
      </c>
      <c r="AM1568" t="b">
        <v>0</v>
      </c>
      <c r="AN1568">
        <v>50</v>
      </c>
      <c r="AO1568">
        <v>0</v>
      </c>
      <c r="AP1568">
        <v>2000</v>
      </c>
      <c r="AQ1568" s="21" t="s">
        <v>324</v>
      </c>
      <c r="AR1568" s="21"/>
      <c r="AS1568" t="b">
        <v>0</v>
      </c>
      <c r="AT1568" s="21"/>
      <c r="AU1568" s="21"/>
      <c r="AV1568" s="21" t="s">
        <v>503</v>
      </c>
      <c r="AW1568" s="21"/>
      <c r="AY1568" s="21"/>
      <c r="BA1568">
        <v>1.74664</v>
      </c>
      <c r="BB1568" s="21"/>
      <c r="BC1568">
        <v>8421376</v>
      </c>
      <c r="BD1568">
        <v>0</v>
      </c>
      <c r="BE1568">
        <v>0</v>
      </c>
      <c r="BF1568">
        <v>30</v>
      </c>
      <c r="BG1568">
        <v>5</v>
      </c>
      <c r="BH1568">
        <v>60</v>
      </c>
      <c r="BI1568" s="21"/>
      <c r="BJ1568">
        <v>0</v>
      </c>
    </row>
    <row r="1569" spans="1:62" x14ac:dyDescent="0.25">
      <c r="A1569" t="str">
        <f>VLOOKUP(ObjectiveData[[#This Row],[Template ID]],ID_Conversion[],3,FALSE)</f>
        <v>VMAT</v>
      </c>
      <c r="B1569" t="str">
        <f>VLOOKUP(ObjectiveData[[#This Row],[Template ID]],ID_Conversion[],6,FALSE)</f>
        <v>H&amp;N</v>
      </c>
      <c r="C1569" s="15">
        <f>VLOOKUP(ObjectiveData[[#This Row],[Last Modified]],Date_Conversion[],13,FALSE)</f>
        <v>43425.43136574074</v>
      </c>
      <c r="D1569" s="15" t="str">
        <f>VLOOKUP(ObjectiveData[[#This Row],[Template ID]],ObjectiveFiles[],3,FALSE)</f>
        <v>ObjectiveTemplate_2001.xml</v>
      </c>
      <c r="E1569">
        <v>1.7</v>
      </c>
      <c r="F1569" s="21" t="s">
        <v>196</v>
      </c>
      <c r="G1569" s="21" t="s">
        <v>9</v>
      </c>
      <c r="H1569" s="21" t="s">
        <v>14</v>
      </c>
      <c r="I1569" s="21"/>
      <c r="J1569" s="21"/>
      <c r="K1569" s="21" t="s">
        <v>23</v>
      </c>
      <c r="L1569" s="21"/>
      <c r="M1569" s="21" t="s">
        <v>801</v>
      </c>
      <c r="N1569" s="21" t="s">
        <v>584</v>
      </c>
      <c r="O1569" s="21" t="s">
        <v>41</v>
      </c>
      <c r="P1569" t="b">
        <v>0</v>
      </c>
      <c r="Q1569" t="b">
        <v>0</v>
      </c>
      <c r="R1569" t="b">
        <v>0</v>
      </c>
      <c r="S1569">
        <v>40</v>
      </c>
      <c r="T1569">
        <v>30</v>
      </c>
      <c r="U1569">
        <v>0</v>
      </c>
      <c r="V1569" s="21" t="s">
        <v>49</v>
      </c>
      <c r="W1569">
        <v>1000</v>
      </c>
      <c r="X1569">
        <v>100</v>
      </c>
      <c r="Y1569" t="b">
        <v>1</v>
      </c>
      <c r="Z1569">
        <v>100</v>
      </c>
      <c r="AA1569">
        <v>1</v>
      </c>
      <c r="AB1569">
        <v>105</v>
      </c>
      <c r="AC1569">
        <v>60</v>
      </c>
      <c r="AD1569">
        <v>0.05</v>
      </c>
      <c r="AE1569" t="b">
        <v>1</v>
      </c>
      <c r="AF1569" s="21" t="s">
        <v>724</v>
      </c>
      <c r="AG1569">
        <v>5</v>
      </c>
      <c r="AH1569">
        <v>9</v>
      </c>
      <c r="AI1569">
        <v>10</v>
      </c>
      <c r="AJ1569">
        <v>10</v>
      </c>
      <c r="AK1569" s="21" t="s">
        <v>48</v>
      </c>
      <c r="AL1569" t="b">
        <v>0</v>
      </c>
      <c r="AM1569" t="b">
        <v>0</v>
      </c>
      <c r="AN1569">
        <v>50</v>
      </c>
      <c r="AO1569">
        <v>0</v>
      </c>
      <c r="AP1569">
        <v>2000</v>
      </c>
      <c r="AQ1569" s="21" t="s">
        <v>324</v>
      </c>
      <c r="AR1569" s="21"/>
      <c r="AS1569" t="b">
        <v>0</v>
      </c>
      <c r="AT1569" s="21"/>
      <c r="AU1569" s="21"/>
      <c r="AV1569" s="21" t="s">
        <v>503</v>
      </c>
      <c r="AW1569" s="21"/>
      <c r="AY1569" s="21"/>
      <c r="BA1569">
        <v>1.74664</v>
      </c>
      <c r="BB1569" s="21"/>
      <c r="BC1569">
        <v>8421376</v>
      </c>
      <c r="BD1569">
        <v>0</v>
      </c>
      <c r="BE1569">
        <v>0</v>
      </c>
      <c r="BF1569">
        <v>50</v>
      </c>
      <c r="BG1569">
        <v>2</v>
      </c>
      <c r="BH1569">
        <v>60</v>
      </c>
      <c r="BI1569" s="21"/>
      <c r="BJ1569">
        <v>0</v>
      </c>
    </row>
    <row r="1570" spans="1:62" x14ac:dyDescent="0.25">
      <c r="A1570" t="str">
        <f>VLOOKUP(ObjectiveData[[#This Row],[Template ID]],ID_Conversion[],3,FALSE)</f>
        <v>VMAT</v>
      </c>
      <c r="B1570" t="str">
        <f>VLOOKUP(ObjectiveData[[#This Row],[Template ID]],ID_Conversion[],6,FALSE)</f>
        <v>H&amp;N</v>
      </c>
      <c r="C1570" s="15">
        <f>VLOOKUP(ObjectiveData[[#This Row],[Last Modified]],Date_Conversion[],13,FALSE)</f>
        <v>43425.43136574074</v>
      </c>
      <c r="D1570" s="15" t="str">
        <f>VLOOKUP(ObjectiveData[[#This Row],[Template ID]],ObjectiveFiles[],3,FALSE)</f>
        <v>ObjectiveTemplate_2001.xml</v>
      </c>
      <c r="E1570">
        <v>1.7</v>
      </c>
      <c r="F1570" s="21" t="s">
        <v>196</v>
      </c>
      <c r="G1570" s="21" t="s">
        <v>9</v>
      </c>
      <c r="H1570" s="21" t="s">
        <v>14</v>
      </c>
      <c r="I1570" s="21"/>
      <c r="J1570" s="21"/>
      <c r="K1570" s="21" t="s">
        <v>23</v>
      </c>
      <c r="L1570" s="21"/>
      <c r="M1570" s="21" t="s">
        <v>801</v>
      </c>
      <c r="N1570" s="21" t="s">
        <v>584</v>
      </c>
      <c r="O1570" s="21" t="s">
        <v>41</v>
      </c>
      <c r="P1570" t="b">
        <v>0</v>
      </c>
      <c r="Q1570" t="b">
        <v>0</v>
      </c>
      <c r="R1570" t="b">
        <v>0</v>
      </c>
      <c r="S1570">
        <v>40</v>
      </c>
      <c r="T1570">
        <v>30</v>
      </c>
      <c r="U1570">
        <v>0</v>
      </c>
      <c r="V1570" s="21" t="s">
        <v>49</v>
      </c>
      <c r="W1570">
        <v>1000</v>
      </c>
      <c r="X1570">
        <v>100</v>
      </c>
      <c r="Y1570" t="b">
        <v>1</v>
      </c>
      <c r="Z1570">
        <v>100</v>
      </c>
      <c r="AA1570">
        <v>1</v>
      </c>
      <c r="AB1570">
        <v>105</v>
      </c>
      <c r="AC1570">
        <v>60</v>
      </c>
      <c r="AD1570">
        <v>0.05</v>
      </c>
      <c r="AE1570" t="b">
        <v>1</v>
      </c>
      <c r="AF1570" s="21" t="s">
        <v>724</v>
      </c>
      <c r="AG1570">
        <v>5</v>
      </c>
      <c r="AH1570">
        <v>9</v>
      </c>
      <c r="AI1570">
        <v>10</v>
      </c>
      <c r="AJ1570">
        <v>10</v>
      </c>
      <c r="AK1570" s="21" t="s">
        <v>48</v>
      </c>
      <c r="AL1570" t="b">
        <v>0</v>
      </c>
      <c r="AM1570" t="b">
        <v>0</v>
      </c>
      <c r="AN1570">
        <v>50</v>
      </c>
      <c r="AO1570">
        <v>0</v>
      </c>
      <c r="AP1570">
        <v>2000</v>
      </c>
      <c r="AQ1570" s="21" t="s">
        <v>325</v>
      </c>
      <c r="AR1570" s="21"/>
      <c r="AS1570" t="b">
        <v>0</v>
      </c>
      <c r="AT1570" s="21"/>
      <c r="AU1570" s="21"/>
      <c r="AV1570" s="21" t="s">
        <v>503</v>
      </c>
      <c r="AW1570" s="21"/>
      <c r="AY1570" s="21"/>
      <c r="BA1570">
        <v>1.66466</v>
      </c>
      <c r="BB1570" s="21"/>
      <c r="BC1570">
        <v>55295</v>
      </c>
      <c r="BD1570">
        <v>0</v>
      </c>
      <c r="BE1570">
        <v>0</v>
      </c>
      <c r="BF1570">
        <v>10</v>
      </c>
      <c r="BG1570">
        <v>20</v>
      </c>
      <c r="BH1570">
        <v>60</v>
      </c>
      <c r="BI1570" s="21"/>
      <c r="BJ1570">
        <v>0</v>
      </c>
    </row>
    <row r="1571" spans="1:62" x14ac:dyDescent="0.25">
      <c r="A1571" t="str">
        <f>VLOOKUP(ObjectiveData[[#This Row],[Template ID]],ID_Conversion[],3,FALSE)</f>
        <v>VMAT</v>
      </c>
      <c r="B1571" t="str">
        <f>VLOOKUP(ObjectiveData[[#This Row],[Template ID]],ID_Conversion[],6,FALSE)</f>
        <v>H&amp;N</v>
      </c>
      <c r="C1571" s="15">
        <f>VLOOKUP(ObjectiveData[[#This Row],[Last Modified]],Date_Conversion[],13,FALSE)</f>
        <v>43425.43136574074</v>
      </c>
      <c r="D1571" s="15" t="str">
        <f>VLOOKUP(ObjectiveData[[#This Row],[Template ID]],ObjectiveFiles[],3,FALSE)</f>
        <v>ObjectiveTemplate_2001.xml</v>
      </c>
      <c r="E1571">
        <v>1.7</v>
      </c>
      <c r="F1571" s="21" t="s">
        <v>196</v>
      </c>
      <c r="G1571" s="21" t="s">
        <v>9</v>
      </c>
      <c r="H1571" s="21" t="s">
        <v>14</v>
      </c>
      <c r="I1571" s="21"/>
      <c r="J1571" s="21"/>
      <c r="K1571" s="21" t="s">
        <v>23</v>
      </c>
      <c r="L1571" s="21"/>
      <c r="M1571" s="21" t="s">
        <v>801</v>
      </c>
      <c r="N1571" s="21" t="s">
        <v>584</v>
      </c>
      <c r="O1571" s="21" t="s">
        <v>41</v>
      </c>
      <c r="P1571" t="b">
        <v>0</v>
      </c>
      <c r="Q1571" t="b">
        <v>0</v>
      </c>
      <c r="R1571" t="b">
        <v>0</v>
      </c>
      <c r="S1571">
        <v>40</v>
      </c>
      <c r="T1571">
        <v>30</v>
      </c>
      <c r="U1571">
        <v>0</v>
      </c>
      <c r="V1571" s="21" t="s">
        <v>49</v>
      </c>
      <c r="W1571">
        <v>1000</v>
      </c>
      <c r="X1571">
        <v>100</v>
      </c>
      <c r="Y1571" t="b">
        <v>1</v>
      </c>
      <c r="Z1571">
        <v>100</v>
      </c>
      <c r="AA1571">
        <v>1</v>
      </c>
      <c r="AB1571">
        <v>105</v>
      </c>
      <c r="AC1571">
        <v>60</v>
      </c>
      <c r="AD1571">
        <v>0.05</v>
      </c>
      <c r="AE1571" t="b">
        <v>1</v>
      </c>
      <c r="AF1571" s="21" t="s">
        <v>724</v>
      </c>
      <c r="AG1571">
        <v>5</v>
      </c>
      <c r="AH1571">
        <v>9</v>
      </c>
      <c r="AI1571">
        <v>10</v>
      </c>
      <c r="AJ1571">
        <v>10</v>
      </c>
      <c r="AK1571" s="21" t="s">
        <v>48</v>
      </c>
      <c r="AL1571" t="b">
        <v>0</v>
      </c>
      <c r="AM1571" t="b">
        <v>0</v>
      </c>
      <c r="AN1571">
        <v>50</v>
      </c>
      <c r="AO1571">
        <v>0</v>
      </c>
      <c r="AP1571">
        <v>2000</v>
      </c>
      <c r="AQ1571" s="21" t="s">
        <v>325</v>
      </c>
      <c r="AR1571" s="21"/>
      <c r="AS1571" t="b">
        <v>0</v>
      </c>
      <c r="AT1571" s="21"/>
      <c r="AU1571" s="21"/>
      <c r="AV1571" s="21" t="s">
        <v>503</v>
      </c>
      <c r="AW1571" s="21"/>
      <c r="AY1571" s="21"/>
      <c r="BA1571">
        <v>1.66466</v>
      </c>
      <c r="BB1571" s="21"/>
      <c r="BC1571">
        <v>55295</v>
      </c>
      <c r="BD1571">
        <v>0</v>
      </c>
      <c r="BE1571">
        <v>0</v>
      </c>
      <c r="BF1571">
        <v>30</v>
      </c>
      <c r="BG1571">
        <v>5</v>
      </c>
      <c r="BH1571">
        <v>60</v>
      </c>
      <c r="BI1571" s="21"/>
      <c r="BJ1571">
        <v>0</v>
      </c>
    </row>
    <row r="1572" spans="1:62" x14ac:dyDescent="0.25">
      <c r="A1572" t="str">
        <f>VLOOKUP(ObjectiveData[[#This Row],[Template ID]],ID_Conversion[],3,FALSE)</f>
        <v>VMAT</v>
      </c>
      <c r="B1572" t="str">
        <f>VLOOKUP(ObjectiveData[[#This Row],[Template ID]],ID_Conversion[],6,FALSE)</f>
        <v>H&amp;N</v>
      </c>
      <c r="C1572" s="15">
        <f>VLOOKUP(ObjectiveData[[#This Row],[Last Modified]],Date_Conversion[],13,FALSE)</f>
        <v>43425.43136574074</v>
      </c>
      <c r="D1572" s="15" t="str">
        <f>VLOOKUP(ObjectiveData[[#This Row],[Template ID]],ObjectiveFiles[],3,FALSE)</f>
        <v>ObjectiveTemplate_2001.xml</v>
      </c>
      <c r="E1572">
        <v>1.7</v>
      </c>
      <c r="F1572" s="21" t="s">
        <v>196</v>
      </c>
      <c r="G1572" s="21" t="s">
        <v>9</v>
      </c>
      <c r="H1572" s="21" t="s">
        <v>14</v>
      </c>
      <c r="I1572" s="21"/>
      <c r="J1572" s="21"/>
      <c r="K1572" s="21" t="s">
        <v>23</v>
      </c>
      <c r="L1572" s="21"/>
      <c r="M1572" s="21" t="s">
        <v>801</v>
      </c>
      <c r="N1572" s="21" t="s">
        <v>584</v>
      </c>
      <c r="O1572" s="21" t="s">
        <v>41</v>
      </c>
      <c r="P1572" t="b">
        <v>0</v>
      </c>
      <c r="Q1572" t="b">
        <v>0</v>
      </c>
      <c r="R1572" t="b">
        <v>0</v>
      </c>
      <c r="S1572">
        <v>40</v>
      </c>
      <c r="T1572">
        <v>30</v>
      </c>
      <c r="U1572">
        <v>0</v>
      </c>
      <c r="V1572" s="21" t="s">
        <v>49</v>
      </c>
      <c r="W1572">
        <v>1000</v>
      </c>
      <c r="X1572">
        <v>100</v>
      </c>
      <c r="Y1572" t="b">
        <v>1</v>
      </c>
      <c r="Z1572">
        <v>100</v>
      </c>
      <c r="AA1572">
        <v>1</v>
      </c>
      <c r="AB1572">
        <v>105</v>
      </c>
      <c r="AC1572">
        <v>60</v>
      </c>
      <c r="AD1572">
        <v>0.05</v>
      </c>
      <c r="AE1572" t="b">
        <v>1</v>
      </c>
      <c r="AF1572" s="21" t="s">
        <v>724</v>
      </c>
      <c r="AG1572">
        <v>5</v>
      </c>
      <c r="AH1572">
        <v>9</v>
      </c>
      <c r="AI1572">
        <v>10</v>
      </c>
      <c r="AJ1572">
        <v>10</v>
      </c>
      <c r="AK1572" s="21" t="s">
        <v>48</v>
      </c>
      <c r="AL1572" t="b">
        <v>0</v>
      </c>
      <c r="AM1572" t="b">
        <v>0</v>
      </c>
      <c r="AN1572">
        <v>50</v>
      </c>
      <c r="AO1572">
        <v>0</v>
      </c>
      <c r="AP1572">
        <v>2000</v>
      </c>
      <c r="AQ1572" s="21" t="s">
        <v>325</v>
      </c>
      <c r="AR1572" s="21"/>
      <c r="AS1572" t="b">
        <v>0</v>
      </c>
      <c r="AT1572" s="21"/>
      <c r="AU1572" s="21"/>
      <c r="AV1572" s="21" t="s">
        <v>503</v>
      </c>
      <c r="AW1572" s="21"/>
      <c r="AY1572" s="21"/>
      <c r="BA1572">
        <v>1.66466</v>
      </c>
      <c r="BB1572" s="21"/>
      <c r="BC1572">
        <v>55295</v>
      </c>
      <c r="BD1572">
        <v>0</v>
      </c>
      <c r="BE1572">
        <v>0</v>
      </c>
      <c r="BF1572">
        <v>50</v>
      </c>
      <c r="BG1572">
        <v>2</v>
      </c>
      <c r="BH1572">
        <v>60</v>
      </c>
      <c r="BI1572" s="21"/>
      <c r="BJ1572">
        <v>0</v>
      </c>
    </row>
    <row r="1573" spans="1:62" x14ac:dyDescent="0.25">
      <c r="A1573" t="str">
        <f>VLOOKUP(ObjectiveData[[#This Row],[Template ID]],ID_Conversion[],3,FALSE)</f>
        <v>VMAT</v>
      </c>
      <c r="B1573" t="str">
        <f>VLOOKUP(ObjectiveData[[#This Row],[Template ID]],ID_Conversion[],6,FALSE)</f>
        <v>H&amp;N</v>
      </c>
      <c r="C1573" s="15">
        <f>VLOOKUP(ObjectiveData[[#This Row],[Last Modified]],Date_Conversion[],13,FALSE)</f>
        <v>43425.43136574074</v>
      </c>
      <c r="D1573" s="15" t="str">
        <f>VLOOKUP(ObjectiveData[[#This Row],[Template ID]],ObjectiveFiles[],3,FALSE)</f>
        <v>ObjectiveTemplate_2001.xml</v>
      </c>
      <c r="E1573">
        <v>1.7</v>
      </c>
      <c r="F1573" s="21" t="s">
        <v>196</v>
      </c>
      <c r="G1573" s="21" t="s">
        <v>9</v>
      </c>
      <c r="H1573" s="21" t="s">
        <v>14</v>
      </c>
      <c r="I1573" s="21"/>
      <c r="J1573" s="21"/>
      <c r="K1573" s="21" t="s">
        <v>23</v>
      </c>
      <c r="L1573" s="21"/>
      <c r="M1573" s="21" t="s">
        <v>801</v>
      </c>
      <c r="N1573" s="21" t="s">
        <v>584</v>
      </c>
      <c r="O1573" s="21" t="s">
        <v>41</v>
      </c>
      <c r="P1573" t="b">
        <v>0</v>
      </c>
      <c r="Q1573" t="b">
        <v>0</v>
      </c>
      <c r="R1573" t="b">
        <v>0</v>
      </c>
      <c r="S1573">
        <v>40</v>
      </c>
      <c r="T1573">
        <v>30</v>
      </c>
      <c r="U1573">
        <v>0</v>
      </c>
      <c r="V1573" s="21" t="s">
        <v>49</v>
      </c>
      <c r="W1573">
        <v>1000</v>
      </c>
      <c r="X1573">
        <v>100</v>
      </c>
      <c r="Y1573" t="b">
        <v>1</v>
      </c>
      <c r="Z1573">
        <v>100</v>
      </c>
      <c r="AA1573">
        <v>1</v>
      </c>
      <c r="AB1573">
        <v>105</v>
      </c>
      <c r="AC1573">
        <v>60</v>
      </c>
      <c r="AD1573">
        <v>0.05</v>
      </c>
      <c r="AE1573" t="b">
        <v>1</v>
      </c>
      <c r="AF1573" s="21" t="s">
        <v>724</v>
      </c>
      <c r="AG1573">
        <v>5</v>
      </c>
      <c r="AH1573">
        <v>9</v>
      </c>
      <c r="AI1573">
        <v>10</v>
      </c>
      <c r="AJ1573">
        <v>10</v>
      </c>
      <c r="AK1573" s="21" t="s">
        <v>48</v>
      </c>
      <c r="AL1573" t="b">
        <v>0</v>
      </c>
      <c r="AM1573" t="b">
        <v>0</v>
      </c>
      <c r="AN1573">
        <v>50</v>
      </c>
      <c r="AO1573">
        <v>0</v>
      </c>
      <c r="AP1573">
        <v>2000</v>
      </c>
      <c r="AQ1573" s="21" t="s">
        <v>329</v>
      </c>
      <c r="AR1573" s="21"/>
      <c r="AS1573" t="b">
        <v>0</v>
      </c>
      <c r="AT1573" s="21"/>
      <c r="AU1573" s="21"/>
      <c r="AV1573" s="21" t="s">
        <v>375</v>
      </c>
      <c r="AW1573" s="21"/>
      <c r="AY1573" s="21"/>
      <c r="BA1573">
        <v>1</v>
      </c>
      <c r="BB1573" s="21"/>
      <c r="BC1573">
        <v>16748574</v>
      </c>
      <c r="BD1573">
        <v>0</v>
      </c>
      <c r="BE1573">
        <v>0</v>
      </c>
      <c r="BF1573">
        <v>58</v>
      </c>
      <c r="BG1573">
        <v>0</v>
      </c>
      <c r="BH1573">
        <v>100</v>
      </c>
      <c r="BI1573" s="21"/>
      <c r="BJ1573">
        <v>0</v>
      </c>
    </row>
    <row r="1574" spans="1:62" x14ac:dyDescent="0.25">
      <c r="A1574" t="str">
        <f>VLOOKUP(ObjectiveData[[#This Row],[Template ID]],ID_Conversion[],3,FALSE)</f>
        <v>VMAT</v>
      </c>
      <c r="B1574" t="str">
        <f>VLOOKUP(ObjectiveData[[#This Row],[Template ID]],ID_Conversion[],6,FALSE)</f>
        <v>H&amp;N</v>
      </c>
      <c r="C1574" s="15">
        <f>VLOOKUP(ObjectiveData[[#This Row],[Last Modified]],Date_Conversion[],13,FALSE)</f>
        <v>43425.43136574074</v>
      </c>
      <c r="D1574" s="15" t="str">
        <f>VLOOKUP(ObjectiveData[[#This Row],[Template ID]],ObjectiveFiles[],3,FALSE)</f>
        <v>ObjectiveTemplate_2001.xml</v>
      </c>
      <c r="E1574">
        <v>1.7</v>
      </c>
      <c r="F1574" s="21" t="s">
        <v>196</v>
      </c>
      <c r="G1574" s="21" t="s">
        <v>9</v>
      </c>
      <c r="H1574" s="21" t="s">
        <v>14</v>
      </c>
      <c r="I1574" s="21"/>
      <c r="J1574" s="21"/>
      <c r="K1574" s="21" t="s">
        <v>23</v>
      </c>
      <c r="L1574" s="21"/>
      <c r="M1574" s="21" t="s">
        <v>801</v>
      </c>
      <c r="N1574" s="21" t="s">
        <v>584</v>
      </c>
      <c r="O1574" s="21" t="s">
        <v>41</v>
      </c>
      <c r="P1574" t="b">
        <v>0</v>
      </c>
      <c r="Q1574" t="b">
        <v>0</v>
      </c>
      <c r="R1574" t="b">
        <v>0</v>
      </c>
      <c r="S1574">
        <v>40</v>
      </c>
      <c r="T1574">
        <v>30</v>
      </c>
      <c r="U1574">
        <v>0</v>
      </c>
      <c r="V1574" s="21" t="s">
        <v>49</v>
      </c>
      <c r="W1574">
        <v>1000</v>
      </c>
      <c r="X1574">
        <v>100</v>
      </c>
      <c r="Y1574" t="b">
        <v>1</v>
      </c>
      <c r="Z1574">
        <v>100</v>
      </c>
      <c r="AA1574">
        <v>1</v>
      </c>
      <c r="AB1574">
        <v>105</v>
      </c>
      <c r="AC1574">
        <v>60</v>
      </c>
      <c r="AD1574">
        <v>0.05</v>
      </c>
      <c r="AE1574" t="b">
        <v>1</v>
      </c>
      <c r="AF1574" s="21" t="s">
        <v>724</v>
      </c>
      <c r="AG1574">
        <v>5</v>
      </c>
      <c r="AH1574">
        <v>9</v>
      </c>
      <c r="AI1574">
        <v>10</v>
      </c>
      <c r="AJ1574">
        <v>10</v>
      </c>
      <c r="AK1574" s="21" t="s">
        <v>48</v>
      </c>
      <c r="AL1574" t="b">
        <v>0</v>
      </c>
      <c r="AM1574" t="b">
        <v>0</v>
      </c>
      <c r="AN1574">
        <v>50</v>
      </c>
      <c r="AO1574">
        <v>0</v>
      </c>
      <c r="AP1574">
        <v>2000</v>
      </c>
      <c r="AQ1574" s="21" t="s">
        <v>329</v>
      </c>
      <c r="AR1574" s="21"/>
      <c r="AS1574" t="b">
        <v>0</v>
      </c>
      <c r="AT1574" s="21"/>
      <c r="AU1574" s="21"/>
      <c r="AV1574" s="21" t="s">
        <v>375</v>
      </c>
      <c r="AW1574" s="21"/>
      <c r="AY1574" s="21"/>
      <c r="BA1574">
        <v>1</v>
      </c>
      <c r="BB1574" s="21"/>
      <c r="BC1574">
        <v>16748574</v>
      </c>
      <c r="BD1574">
        <v>0</v>
      </c>
      <c r="BE1574">
        <v>0</v>
      </c>
      <c r="BF1574">
        <v>54</v>
      </c>
      <c r="BG1574">
        <v>5</v>
      </c>
      <c r="BH1574">
        <v>100</v>
      </c>
      <c r="BI1574" s="21"/>
      <c r="BJ1574">
        <v>0</v>
      </c>
    </row>
    <row r="1575" spans="1:62" x14ac:dyDescent="0.25">
      <c r="A1575" t="str">
        <f>VLOOKUP(ObjectiveData[[#This Row],[Template ID]],ID_Conversion[],3,FALSE)</f>
        <v>VMAT</v>
      </c>
      <c r="B1575" t="str">
        <f>VLOOKUP(ObjectiveData[[#This Row],[Template ID]],ID_Conversion[],6,FALSE)</f>
        <v>H&amp;N</v>
      </c>
      <c r="C1575" s="15">
        <f>VLOOKUP(ObjectiveData[[#This Row],[Last Modified]],Date_Conversion[],13,FALSE)</f>
        <v>43425.43136574074</v>
      </c>
      <c r="D1575" s="15" t="str">
        <f>VLOOKUP(ObjectiveData[[#This Row],[Template ID]],ObjectiveFiles[],3,FALSE)</f>
        <v>ObjectiveTemplate_2001.xml</v>
      </c>
      <c r="E1575">
        <v>1.7</v>
      </c>
      <c r="F1575" s="21" t="s">
        <v>196</v>
      </c>
      <c r="G1575" s="21" t="s">
        <v>9</v>
      </c>
      <c r="H1575" s="21" t="s">
        <v>14</v>
      </c>
      <c r="I1575" s="21"/>
      <c r="J1575" s="21"/>
      <c r="K1575" s="21" t="s">
        <v>23</v>
      </c>
      <c r="L1575" s="21"/>
      <c r="M1575" s="21" t="s">
        <v>801</v>
      </c>
      <c r="N1575" s="21" t="s">
        <v>584</v>
      </c>
      <c r="O1575" s="21" t="s">
        <v>41</v>
      </c>
      <c r="P1575" t="b">
        <v>0</v>
      </c>
      <c r="Q1575" t="b">
        <v>0</v>
      </c>
      <c r="R1575" t="b">
        <v>0</v>
      </c>
      <c r="S1575">
        <v>40</v>
      </c>
      <c r="T1575">
        <v>30</v>
      </c>
      <c r="U1575">
        <v>0</v>
      </c>
      <c r="V1575" s="21" t="s">
        <v>49</v>
      </c>
      <c r="W1575">
        <v>1000</v>
      </c>
      <c r="X1575">
        <v>100</v>
      </c>
      <c r="Y1575" t="b">
        <v>1</v>
      </c>
      <c r="Z1575">
        <v>100</v>
      </c>
      <c r="AA1575">
        <v>1</v>
      </c>
      <c r="AB1575">
        <v>105</v>
      </c>
      <c r="AC1575">
        <v>60</v>
      </c>
      <c r="AD1575">
        <v>0.05</v>
      </c>
      <c r="AE1575" t="b">
        <v>1</v>
      </c>
      <c r="AF1575" s="21" t="s">
        <v>724</v>
      </c>
      <c r="AG1575">
        <v>5</v>
      </c>
      <c r="AH1575">
        <v>9</v>
      </c>
      <c r="AI1575">
        <v>10</v>
      </c>
      <c r="AJ1575">
        <v>10</v>
      </c>
      <c r="AK1575" s="21" t="s">
        <v>48</v>
      </c>
      <c r="AL1575" t="b">
        <v>0</v>
      </c>
      <c r="AM1575" t="b">
        <v>0</v>
      </c>
      <c r="AN1575">
        <v>50</v>
      </c>
      <c r="AO1575">
        <v>0</v>
      </c>
      <c r="AP1575">
        <v>2000</v>
      </c>
      <c r="AQ1575" s="21" t="s">
        <v>329</v>
      </c>
      <c r="AR1575" s="21"/>
      <c r="AS1575" t="b">
        <v>0</v>
      </c>
      <c r="AT1575" s="21"/>
      <c r="AU1575" s="21"/>
      <c r="AV1575" s="21" t="s">
        <v>375</v>
      </c>
      <c r="AW1575" s="21"/>
      <c r="AY1575" s="21"/>
      <c r="BA1575">
        <v>1</v>
      </c>
      <c r="BB1575" s="21"/>
      <c r="BC1575">
        <v>16748574</v>
      </c>
      <c r="BD1575">
        <v>0</v>
      </c>
      <c r="BE1575">
        <v>1</v>
      </c>
      <c r="BF1575">
        <v>55</v>
      </c>
      <c r="BG1575">
        <v>100</v>
      </c>
      <c r="BH1575">
        <v>120</v>
      </c>
      <c r="BI1575" s="21"/>
      <c r="BJ1575">
        <v>0</v>
      </c>
    </row>
    <row r="1576" spans="1:62" x14ac:dyDescent="0.25">
      <c r="A1576" t="str">
        <f>VLOOKUP(ObjectiveData[[#This Row],[Template ID]],ID_Conversion[],3,FALSE)</f>
        <v>VMAT</v>
      </c>
      <c r="B1576" t="str">
        <f>VLOOKUP(ObjectiveData[[#This Row],[Template ID]],ID_Conversion[],6,FALSE)</f>
        <v>H&amp;N</v>
      </c>
      <c r="C1576" s="15">
        <f>VLOOKUP(ObjectiveData[[#This Row],[Last Modified]],Date_Conversion[],13,FALSE)</f>
        <v>43425.43136574074</v>
      </c>
      <c r="D1576" s="15" t="str">
        <f>VLOOKUP(ObjectiveData[[#This Row],[Template ID]],ObjectiveFiles[],3,FALSE)</f>
        <v>ObjectiveTemplate_2001.xml</v>
      </c>
      <c r="E1576">
        <v>1.7</v>
      </c>
      <c r="F1576" s="21" t="s">
        <v>196</v>
      </c>
      <c r="G1576" s="21" t="s">
        <v>9</v>
      </c>
      <c r="H1576" s="21" t="s">
        <v>14</v>
      </c>
      <c r="I1576" s="21"/>
      <c r="J1576" s="21"/>
      <c r="K1576" s="21" t="s">
        <v>23</v>
      </c>
      <c r="L1576" s="21"/>
      <c r="M1576" s="21" t="s">
        <v>801</v>
      </c>
      <c r="N1576" s="21" t="s">
        <v>584</v>
      </c>
      <c r="O1576" s="21" t="s">
        <v>41</v>
      </c>
      <c r="P1576" t="b">
        <v>0</v>
      </c>
      <c r="Q1576" t="b">
        <v>0</v>
      </c>
      <c r="R1576" t="b">
        <v>0</v>
      </c>
      <c r="S1576">
        <v>40</v>
      </c>
      <c r="T1576">
        <v>30</v>
      </c>
      <c r="U1576">
        <v>0</v>
      </c>
      <c r="V1576" s="21" t="s">
        <v>49</v>
      </c>
      <c r="W1576">
        <v>1000</v>
      </c>
      <c r="X1576">
        <v>100</v>
      </c>
      <c r="Y1576" t="b">
        <v>1</v>
      </c>
      <c r="Z1576">
        <v>100</v>
      </c>
      <c r="AA1576">
        <v>1</v>
      </c>
      <c r="AB1576">
        <v>105</v>
      </c>
      <c r="AC1576">
        <v>60</v>
      </c>
      <c r="AD1576">
        <v>0.05</v>
      </c>
      <c r="AE1576" t="b">
        <v>1</v>
      </c>
      <c r="AF1576" s="21" t="s">
        <v>724</v>
      </c>
      <c r="AG1576">
        <v>5</v>
      </c>
      <c r="AH1576">
        <v>9</v>
      </c>
      <c r="AI1576">
        <v>10</v>
      </c>
      <c r="AJ1576">
        <v>10</v>
      </c>
      <c r="AK1576" s="21" t="s">
        <v>48</v>
      </c>
      <c r="AL1576" t="b">
        <v>0</v>
      </c>
      <c r="AM1576" t="b">
        <v>0</v>
      </c>
      <c r="AN1576">
        <v>50</v>
      </c>
      <c r="AO1576">
        <v>0</v>
      </c>
      <c r="AP1576">
        <v>2000</v>
      </c>
      <c r="AQ1576" s="21" t="s">
        <v>330</v>
      </c>
      <c r="AR1576" s="21"/>
      <c r="AS1576" t="b">
        <v>0</v>
      </c>
      <c r="AT1576" s="21"/>
      <c r="AU1576" s="21"/>
      <c r="AV1576" s="21" t="s">
        <v>375</v>
      </c>
      <c r="AW1576" s="21"/>
      <c r="AY1576" s="21"/>
      <c r="BA1576">
        <v>1</v>
      </c>
      <c r="BB1576" s="21"/>
      <c r="BC1576">
        <v>16436871</v>
      </c>
      <c r="BD1576">
        <v>0</v>
      </c>
      <c r="BE1576">
        <v>0</v>
      </c>
      <c r="BF1576">
        <v>54</v>
      </c>
      <c r="BG1576">
        <v>0</v>
      </c>
      <c r="BH1576">
        <v>100</v>
      </c>
      <c r="BI1576" s="21"/>
      <c r="BJ1576">
        <v>0</v>
      </c>
    </row>
    <row r="1577" spans="1:62" x14ac:dyDescent="0.25">
      <c r="A1577" t="str">
        <f>VLOOKUP(ObjectiveData[[#This Row],[Template ID]],ID_Conversion[],3,FALSE)</f>
        <v>VMAT</v>
      </c>
      <c r="B1577" t="str">
        <f>VLOOKUP(ObjectiveData[[#This Row],[Template ID]],ID_Conversion[],6,FALSE)</f>
        <v>H&amp;N</v>
      </c>
      <c r="C1577" s="15">
        <f>VLOOKUP(ObjectiveData[[#This Row],[Last Modified]],Date_Conversion[],13,FALSE)</f>
        <v>43425.43136574074</v>
      </c>
      <c r="D1577" s="15" t="str">
        <f>VLOOKUP(ObjectiveData[[#This Row],[Template ID]],ObjectiveFiles[],3,FALSE)</f>
        <v>ObjectiveTemplate_2001.xml</v>
      </c>
      <c r="E1577">
        <v>1.7</v>
      </c>
      <c r="F1577" s="21" t="s">
        <v>196</v>
      </c>
      <c r="G1577" s="21" t="s">
        <v>9</v>
      </c>
      <c r="H1577" s="21" t="s">
        <v>14</v>
      </c>
      <c r="I1577" s="21"/>
      <c r="J1577" s="21"/>
      <c r="K1577" s="21" t="s">
        <v>23</v>
      </c>
      <c r="L1577" s="21"/>
      <c r="M1577" s="21" t="s">
        <v>801</v>
      </c>
      <c r="N1577" s="21" t="s">
        <v>584</v>
      </c>
      <c r="O1577" s="21" t="s">
        <v>41</v>
      </c>
      <c r="P1577" t="b">
        <v>0</v>
      </c>
      <c r="Q1577" t="b">
        <v>0</v>
      </c>
      <c r="R1577" t="b">
        <v>0</v>
      </c>
      <c r="S1577">
        <v>40</v>
      </c>
      <c r="T1577">
        <v>30</v>
      </c>
      <c r="U1577">
        <v>0</v>
      </c>
      <c r="V1577" s="21" t="s">
        <v>49</v>
      </c>
      <c r="W1577">
        <v>1000</v>
      </c>
      <c r="X1577">
        <v>100</v>
      </c>
      <c r="Y1577" t="b">
        <v>1</v>
      </c>
      <c r="Z1577">
        <v>100</v>
      </c>
      <c r="AA1577">
        <v>1</v>
      </c>
      <c r="AB1577">
        <v>105</v>
      </c>
      <c r="AC1577">
        <v>60</v>
      </c>
      <c r="AD1577">
        <v>0.05</v>
      </c>
      <c r="AE1577" t="b">
        <v>1</v>
      </c>
      <c r="AF1577" s="21" t="s">
        <v>724</v>
      </c>
      <c r="AG1577">
        <v>5</v>
      </c>
      <c r="AH1577">
        <v>9</v>
      </c>
      <c r="AI1577">
        <v>10</v>
      </c>
      <c r="AJ1577">
        <v>10</v>
      </c>
      <c r="AK1577" s="21" t="s">
        <v>48</v>
      </c>
      <c r="AL1577" t="b">
        <v>0</v>
      </c>
      <c r="AM1577" t="b">
        <v>0</v>
      </c>
      <c r="AN1577">
        <v>50</v>
      </c>
      <c r="AO1577">
        <v>0</v>
      </c>
      <c r="AP1577">
        <v>2000</v>
      </c>
      <c r="AQ1577" s="21" t="s">
        <v>330</v>
      </c>
      <c r="AR1577" s="21"/>
      <c r="AS1577" t="b">
        <v>0</v>
      </c>
      <c r="AT1577" s="21"/>
      <c r="AU1577" s="21"/>
      <c r="AV1577" s="21" t="s">
        <v>375</v>
      </c>
      <c r="AW1577" s="21"/>
      <c r="AY1577" s="21"/>
      <c r="BA1577">
        <v>1</v>
      </c>
      <c r="BB1577" s="21"/>
      <c r="BC1577">
        <v>16436871</v>
      </c>
      <c r="BD1577">
        <v>0</v>
      </c>
      <c r="BE1577">
        <v>1</v>
      </c>
      <c r="BF1577">
        <v>55</v>
      </c>
      <c r="BG1577">
        <v>100</v>
      </c>
      <c r="BH1577">
        <v>120</v>
      </c>
      <c r="BI1577" s="21"/>
      <c r="BJ1577">
        <v>0</v>
      </c>
    </row>
    <row r="1578" spans="1:62" x14ac:dyDescent="0.25">
      <c r="A1578" t="str">
        <f>VLOOKUP(ObjectiveData[[#This Row],[Template ID]],ID_Conversion[],3,FALSE)</f>
        <v>VMAT</v>
      </c>
      <c r="B1578" t="str">
        <f>VLOOKUP(ObjectiveData[[#This Row],[Template ID]],ID_Conversion[],6,FALSE)</f>
        <v>H&amp;N</v>
      </c>
      <c r="C1578" s="15">
        <f>VLOOKUP(ObjectiveData[[#This Row],[Last Modified]],Date_Conversion[],13,FALSE)</f>
        <v>43425.43136574074</v>
      </c>
      <c r="D1578" s="15" t="str">
        <f>VLOOKUP(ObjectiveData[[#This Row],[Template ID]],ObjectiveFiles[],3,FALSE)</f>
        <v>ObjectiveTemplate_2001.xml</v>
      </c>
      <c r="E1578">
        <v>1.7</v>
      </c>
      <c r="F1578" s="21" t="s">
        <v>196</v>
      </c>
      <c r="G1578" s="21" t="s">
        <v>9</v>
      </c>
      <c r="H1578" s="21" t="s">
        <v>14</v>
      </c>
      <c r="I1578" s="21"/>
      <c r="J1578" s="21"/>
      <c r="K1578" s="21" t="s">
        <v>23</v>
      </c>
      <c r="L1578" s="21"/>
      <c r="M1578" s="21" t="s">
        <v>801</v>
      </c>
      <c r="N1578" s="21" t="s">
        <v>584</v>
      </c>
      <c r="O1578" s="21" t="s">
        <v>41</v>
      </c>
      <c r="P1578" t="b">
        <v>0</v>
      </c>
      <c r="Q1578" t="b">
        <v>0</v>
      </c>
      <c r="R1578" t="b">
        <v>0</v>
      </c>
      <c r="S1578">
        <v>40</v>
      </c>
      <c r="T1578">
        <v>30</v>
      </c>
      <c r="U1578">
        <v>0</v>
      </c>
      <c r="V1578" s="21" t="s">
        <v>49</v>
      </c>
      <c r="W1578">
        <v>1000</v>
      </c>
      <c r="X1578">
        <v>100</v>
      </c>
      <c r="Y1578" t="b">
        <v>1</v>
      </c>
      <c r="Z1578">
        <v>100</v>
      </c>
      <c r="AA1578">
        <v>1</v>
      </c>
      <c r="AB1578">
        <v>105</v>
      </c>
      <c r="AC1578">
        <v>60</v>
      </c>
      <c r="AD1578">
        <v>0.05</v>
      </c>
      <c r="AE1578" t="b">
        <v>1</v>
      </c>
      <c r="AF1578" s="21" t="s">
        <v>724</v>
      </c>
      <c r="AG1578">
        <v>5</v>
      </c>
      <c r="AH1578">
        <v>9</v>
      </c>
      <c r="AI1578">
        <v>10</v>
      </c>
      <c r="AJ1578">
        <v>10</v>
      </c>
      <c r="AK1578" s="21" t="s">
        <v>48</v>
      </c>
      <c r="AL1578" t="b">
        <v>0</v>
      </c>
      <c r="AM1578" t="b">
        <v>0</v>
      </c>
      <c r="AN1578">
        <v>50</v>
      </c>
      <c r="AO1578">
        <v>0</v>
      </c>
      <c r="AP1578">
        <v>2000</v>
      </c>
      <c r="AQ1578" s="21" t="s">
        <v>331</v>
      </c>
      <c r="AR1578" s="21"/>
      <c r="AS1578" t="b">
        <v>0</v>
      </c>
      <c r="AT1578" s="21"/>
      <c r="AU1578" s="21"/>
      <c r="AV1578" s="21" t="s">
        <v>375</v>
      </c>
      <c r="AW1578" s="21"/>
      <c r="AY1578" s="21"/>
      <c r="BA1578">
        <v>1</v>
      </c>
      <c r="BB1578" s="21"/>
      <c r="BC1578">
        <v>15128749</v>
      </c>
      <c r="BI1578" s="21"/>
    </row>
    <row r="1579" spans="1:62" x14ac:dyDescent="0.25">
      <c r="A1579" t="str">
        <f>VLOOKUP(ObjectiveData[[#This Row],[Template ID]],ID_Conversion[],3,FALSE)</f>
        <v>VMAT</v>
      </c>
      <c r="B1579" t="str">
        <f>VLOOKUP(ObjectiveData[[#This Row],[Template ID]],ID_Conversion[],6,FALSE)</f>
        <v>H&amp;N</v>
      </c>
      <c r="C1579" s="15">
        <f>VLOOKUP(ObjectiveData[[#This Row],[Last Modified]],Date_Conversion[],13,FALSE)</f>
        <v>43425.43136574074</v>
      </c>
      <c r="D1579" s="15" t="str">
        <f>VLOOKUP(ObjectiveData[[#This Row],[Template ID]],ObjectiveFiles[],3,FALSE)</f>
        <v>ObjectiveTemplate_2001.xml</v>
      </c>
      <c r="E1579">
        <v>1.7</v>
      </c>
      <c r="F1579" s="21" t="s">
        <v>196</v>
      </c>
      <c r="G1579" s="21" t="s">
        <v>9</v>
      </c>
      <c r="H1579" s="21" t="s">
        <v>14</v>
      </c>
      <c r="I1579" s="21"/>
      <c r="J1579" s="21"/>
      <c r="K1579" s="21" t="s">
        <v>23</v>
      </c>
      <c r="L1579" s="21"/>
      <c r="M1579" s="21" t="s">
        <v>801</v>
      </c>
      <c r="N1579" s="21" t="s">
        <v>584</v>
      </c>
      <c r="O1579" s="21" t="s">
        <v>41</v>
      </c>
      <c r="P1579" t="b">
        <v>0</v>
      </c>
      <c r="Q1579" t="b">
        <v>0</v>
      </c>
      <c r="R1579" t="b">
        <v>0</v>
      </c>
      <c r="S1579">
        <v>40</v>
      </c>
      <c r="T1579">
        <v>30</v>
      </c>
      <c r="U1579">
        <v>0</v>
      </c>
      <c r="V1579" s="21" t="s">
        <v>49</v>
      </c>
      <c r="W1579">
        <v>1000</v>
      </c>
      <c r="X1579">
        <v>100</v>
      </c>
      <c r="Y1579" t="b">
        <v>1</v>
      </c>
      <c r="Z1579">
        <v>100</v>
      </c>
      <c r="AA1579">
        <v>1</v>
      </c>
      <c r="AB1579">
        <v>105</v>
      </c>
      <c r="AC1579">
        <v>60</v>
      </c>
      <c r="AD1579">
        <v>0.05</v>
      </c>
      <c r="AE1579" t="b">
        <v>1</v>
      </c>
      <c r="AF1579" s="21" t="s">
        <v>724</v>
      </c>
      <c r="AG1579">
        <v>5</v>
      </c>
      <c r="AH1579">
        <v>9</v>
      </c>
      <c r="AI1579">
        <v>10</v>
      </c>
      <c r="AJ1579">
        <v>10</v>
      </c>
      <c r="AK1579" s="21" t="s">
        <v>48</v>
      </c>
      <c r="AL1579" t="b">
        <v>0</v>
      </c>
      <c r="AM1579" t="b">
        <v>0</v>
      </c>
      <c r="AN1579">
        <v>50</v>
      </c>
      <c r="AO1579">
        <v>0</v>
      </c>
      <c r="AP1579">
        <v>2000</v>
      </c>
      <c r="AQ1579" s="21" t="s">
        <v>332</v>
      </c>
      <c r="AR1579" s="21"/>
      <c r="AS1579" t="b">
        <v>0</v>
      </c>
      <c r="AT1579" s="21"/>
      <c r="AU1579" s="21"/>
      <c r="AV1579" s="21" t="s">
        <v>375</v>
      </c>
      <c r="AW1579" s="21"/>
      <c r="AY1579" s="21"/>
      <c r="BA1579">
        <v>2.3377300000000001</v>
      </c>
      <c r="BB1579" s="21"/>
      <c r="BC1579">
        <v>2263842</v>
      </c>
      <c r="BD1579">
        <v>0</v>
      </c>
      <c r="BE1579">
        <v>0</v>
      </c>
      <c r="BF1579">
        <v>54</v>
      </c>
      <c r="BG1579">
        <v>5</v>
      </c>
      <c r="BH1579">
        <v>100</v>
      </c>
      <c r="BI1579" s="21"/>
      <c r="BJ1579">
        <v>0</v>
      </c>
    </row>
    <row r="1580" spans="1:62" x14ac:dyDescent="0.25">
      <c r="A1580" t="str">
        <f>VLOOKUP(ObjectiveData[[#This Row],[Template ID]],ID_Conversion[],3,FALSE)</f>
        <v>VMAT</v>
      </c>
      <c r="B1580" t="str">
        <f>VLOOKUP(ObjectiveData[[#This Row],[Template ID]],ID_Conversion[],6,FALSE)</f>
        <v>H&amp;N</v>
      </c>
      <c r="C1580" s="15">
        <f>VLOOKUP(ObjectiveData[[#This Row],[Last Modified]],Date_Conversion[],13,FALSE)</f>
        <v>43425.43136574074</v>
      </c>
      <c r="D1580" s="15" t="str">
        <f>VLOOKUP(ObjectiveData[[#This Row],[Template ID]],ObjectiveFiles[],3,FALSE)</f>
        <v>ObjectiveTemplate_2001.xml</v>
      </c>
      <c r="E1580">
        <v>1.7</v>
      </c>
      <c r="F1580" s="21" t="s">
        <v>196</v>
      </c>
      <c r="G1580" s="21" t="s">
        <v>9</v>
      </c>
      <c r="H1580" s="21" t="s">
        <v>14</v>
      </c>
      <c r="I1580" s="21"/>
      <c r="J1580" s="21"/>
      <c r="K1580" s="21" t="s">
        <v>23</v>
      </c>
      <c r="L1580" s="21"/>
      <c r="M1580" s="21" t="s">
        <v>801</v>
      </c>
      <c r="N1580" s="21" t="s">
        <v>584</v>
      </c>
      <c r="O1580" s="21" t="s">
        <v>41</v>
      </c>
      <c r="P1580" t="b">
        <v>0</v>
      </c>
      <c r="Q1580" t="b">
        <v>0</v>
      </c>
      <c r="R1580" t="b">
        <v>0</v>
      </c>
      <c r="S1580">
        <v>40</v>
      </c>
      <c r="T1580">
        <v>30</v>
      </c>
      <c r="U1580">
        <v>0</v>
      </c>
      <c r="V1580" s="21" t="s">
        <v>49</v>
      </c>
      <c r="W1580">
        <v>1000</v>
      </c>
      <c r="X1580">
        <v>100</v>
      </c>
      <c r="Y1580" t="b">
        <v>1</v>
      </c>
      <c r="Z1580">
        <v>100</v>
      </c>
      <c r="AA1580">
        <v>1</v>
      </c>
      <c r="AB1580">
        <v>105</v>
      </c>
      <c r="AC1580">
        <v>60</v>
      </c>
      <c r="AD1580">
        <v>0.05</v>
      </c>
      <c r="AE1580" t="b">
        <v>1</v>
      </c>
      <c r="AF1580" s="21" t="s">
        <v>724</v>
      </c>
      <c r="AG1580">
        <v>5</v>
      </c>
      <c r="AH1580">
        <v>9</v>
      </c>
      <c r="AI1580">
        <v>10</v>
      </c>
      <c r="AJ1580">
        <v>10</v>
      </c>
      <c r="AK1580" s="21" t="s">
        <v>48</v>
      </c>
      <c r="AL1580" t="b">
        <v>0</v>
      </c>
      <c r="AM1580" t="b">
        <v>0</v>
      </c>
      <c r="AN1580">
        <v>50</v>
      </c>
      <c r="AO1580">
        <v>0</v>
      </c>
      <c r="AP1580">
        <v>2000</v>
      </c>
      <c r="AQ1580" s="21" t="s">
        <v>332</v>
      </c>
      <c r="AR1580" s="21"/>
      <c r="AS1580" t="b">
        <v>0</v>
      </c>
      <c r="AT1580" s="21"/>
      <c r="AU1580" s="21"/>
      <c r="AV1580" s="21" t="s">
        <v>375</v>
      </c>
      <c r="AW1580" s="21"/>
      <c r="AY1580" s="21"/>
      <c r="BA1580">
        <v>2.3377300000000001</v>
      </c>
      <c r="BB1580" s="21"/>
      <c r="BC1580">
        <v>2263842</v>
      </c>
      <c r="BD1580">
        <v>0</v>
      </c>
      <c r="BE1580">
        <v>0</v>
      </c>
      <c r="BF1580">
        <v>58</v>
      </c>
      <c r="BG1580">
        <v>0</v>
      </c>
      <c r="BH1580">
        <v>100</v>
      </c>
      <c r="BI1580" s="21"/>
      <c r="BJ1580">
        <v>0</v>
      </c>
    </row>
    <row r="1581" spans="1:62" x14ac:dyDescent="0.25">
      <c r="A1581" t="str">
        <f>VLOOKUP(ObjectiveData[[#This Row],[Template ID]],ID_Conversion[],3,FALSE)</f>
        <v>VMAT</v>
      </c>
      <c r="B1581" t="str">
        <f>VLOOKUP(ObjectiveData[[#This Row],[Template ID]],ID_Conversion[],6,FALSE)</f>
        <v>H&amp;N</v>
      </c>
      <c r="C1581" s="15">
        <f>VLOOKUP(ObjectiveData[[#This Row],[Last Modified]],Date_Conversion[],13,FALSE)</f>
        <v>43425.43136574074</v>
      </c>
      <c r="D1581" s="15" t="str">
        <f>VLOOKUP(ObjectiveData[[#This Row],[Template ID]],ObjectiveFiles[],3,FALSE)</f>
        <v>ObjectiveTemplate_2001.xml</v>
      </c>
      <c r="E1581">
        <v>1.7</v>
      </c>
      <c r="F1581" s="21" t="s">
        <v>196</v>
      </c>
      <c r="G1581" s="21" t="s">
        <v>9</v>
      </c>
      <c r="H1581" s="21" t="s">
        <v>14</v>
      </c>
      <c r="I1581" s="21"/>
      <c r="J1581" s="21"/>
      <c r="K1581" s="21" t="s">
        <v>23</v>
      </c>
      <c r="L1581" s="21"/>
      <c r="M1581" s="21" t="s">
        <v>801</v>
      </c>
      <c r="N1581" s="21" t="s">
        <v>584</v>
      </c>
      <c r="O1581" s="21" t="s">
        <v>41</v>
      </c>
      <c r="P1581" t="b">
        <v>0</v>
      </c>
      <c r="Q1581" t="b">
        <v>0</v>
      </c>
      <c r="R1581" t="b">
        <v>0</v>
      </c>
      <c r="S1581">
        <v>40</v>
      </c>
      <c r="T1581">
        <v>30</v>
      </c>
      <c r="U1581">
        <v>0</v>
      </c>
      <c r="V1581" s="21" t="s">
        <v>49</v>
      </c>
      <c r="W1581">
        <v>1000</v>
      </c>
      <c r="X1581">
        <v>100</v>
      </c>
      <c r="Y1581" t="b">
        <v>1</v>
      </c>
      <c r="Z1581">
        <v>100</v>
      </c>
      <c r="AA1581">
        <v>1</v>
      </c>
      <c r="AB1581">
        <v>105</v>
      </c>
      <c r="AC1581">
        <v>60</v>
      </c>
      <c r="AD1581">
        <v>0.05</v>
      </c>
      <c r="AE1581" t="b">
        <v>1</v>
      </c>
      <c r="AF1581" s="21" t="s">
        <v>724</v>
      </c>
      <c r="AG1581">
        <v>5</v>
      </c>
      <c r="AH1581">
        <v>9</v>
      </c>
      <c r="AI1581">
        <v>10</v>
      </c>
      <c r="AJ1581">
        <v>10</v>
      </c>
      <c r="AK1581" s="21" t="s">
        <v>48</v>
      </c>
      <c r="AL1581" t="b">
        <v>0</v>
      </c>
      <c r="AM1581" t="b">
        <v>0</v>
      </c>
      <c r="AN1581">
        <v>50</v>
      </c>
      <c r="AO1581">
        <v>0</v>
      </c>
      <c r="AP1581">
        <v>2000</v>
      </c>
      <c r="AQ1581" s="21" t="s">
        <v>332</v>
      </c>
      <c r="AR1581" s="21"/>
      <c r="AS1581" t="b">
        <v>0</v>
      </c>
      <c r="AT1581" s="21"/>
      <c r="AU1581" s="21"/>
      <c r="AV1581" s="21" t="s">
        <v>375</v>
      </c>
      <c r="AW1581" s="21"/>
      <c r="AY1581" s="21"/>
      <c r="BA1581">
        <v>2.3377300000000001</v>
      </c>
      <c r="BB1581" s="21"/>
      <c r="BC1581">
        <v>2263842</v>
      </c>
      <c r="BD1581">
        <v>0</v>
      </c>
      <c r="BE1581">
        <v>1</v>
      </c>
      <c r="BF1581">
        <v>55</v>
      </c>
      <c r="BG1581">
        <v>100</v>
      </c>
      <c r="BH1581">
        <v>120</v>
      </c>
      <c r="BI1581" s="21"/>
      <c r="BJ1581">
        <v>0</v>
      </c>
    </row>
    <row r="1582" spans="1:62" x14ac:dyDescent="0.25">
      <c r="A1582" t="str">
        <f>VLOOKUP(ObjectiveData[[#This Row],[Template ID]],ID_Conversion[],3,FALSE)</f>
        <v>VMAT</v>
      </c>
      <c r="B1582" t="str">
        <f>VLOOKUP(ObjectiveData[[#This Row],[Template ID]],ID_Conversion[],6,FALSE)</f>
        <v>H&amp;N</v>
      </c>
      <c r="C1582" s="15">
        <f>VLOOKUP(ObjectiveData[[#This Row],[Last Modified]],Date_Conversion[],13,FALSE)</f>
        <v>43425.43136574074</v>
      </c>
      <c r="D1582" s="15" t="str">
        <f>VLOOKUP(ObjectiveData[[#This Row],[Template ID]],ObjectiveFiles[],3,FALSE)</f>
        <v>ObjectiveTemplate_2001.xml</v>
      </c>
      <c r="E1582">
        <v>1.7</v>
      </c>
      <c r="F1582" s="21" t="s">
        <v>196</v>
      </c>
      <c r="G1582" s="21" t="s">
        <v>9</v>
      </c>
      <c r="H1582" s="21" t="s">
        <v>14</v>
      </c>
      <c r="I1582" s="21"/>
      <c r="J1582" s="21"/>
      <c r="K1582" s="21" t="s">
        <v>23</v>
      </c>
      <c r="L1582" s="21"/>
      <c r="M1582" s="21" t="s">
        <v>801</v>
      </c>
      <c r="N1582" s="21" t="s">
        <v>584</v>
      </c>
      <c r="O1582" s="21" t="s">
        <v>41</v>
      </c>
      <c r="P1582" t="b">
        <v>0</v>
      </c>
      <c r="Q1582" t="b">
        <v>0</v>
      </c>
      <c r="R1582" t="b">
        <v>0</v>
      </c>
      <c r="S1582">
        <v>40</v>
      </c>
      <c r="T1582">
        <v>30</v>
      </c>
      <c r="U1582">
        <v>0</v>
      </c>
      <c r="V1582" s="21" t="s">
        <v>49</v>
      </c>
      <c r="W1582">
        <v>1000</v>
      </c>
      <c r="X1582">
        <v>100</v>
      </c>
      <c r="Y1582" t="b">
        <v>1</v>
      </c>
      <c r="Z1582">
        <v>100</v>
      </c>
      <c r="AA1582">
        <v>1</v>
      </c>
      <c r="AB1582">
        <v>105</v>
      </c>
      <c r="AC1582">
        <v>60</v>
      </c>
      <c r="AD1582">
        <v>0.05</v>
      </c>
      <c r="AE1582" t="b">
        <v>1</v>
      </c>
      <c r="AF1582" s="21" t="s">
        <v>724</v>
      </c>
      <c r="AG1582">
        <v>5</v>
      </c>
      <c r="AH1582">
        <v>9</v>
      </c>
      <c r="AI1582">
        <v>10</v>
      </c>
      <c r="AJ1582">
        <v>10</v>
      </c>
      <c r="AK1582" s="21" t="s">
        <v>48</v>
      </c>
      <c r="AL1582" t="b">
        <v>0</v>
      </c>
      <c r="AM1582" t="b">
        <v>0</v>
      </c>
      <c r="AN1582">
        <v>50</v>
      </c>
      <c r="AO1582">
        <v>0</v>
      </c>
      <c r="AP1582">
        <v>2000</v>
      </c>
      <c r="AQ1582" s="21" t="s">
        <v>333</v>
      </c>
      <c r="AR1582" s="21"/>
      <c r="AS1582" t="b">
        <v>0</v>
      </c>
      <c r="AT1582" s="21"/>
      <c r="AU1582" s="21"/>
      <c r="AV1582" s="21" t="s">
        <v>375</v>
      </c>
      <c r="AW1582" s="21"/>
      <c r="AY1582" s="21"/>
      <c r="BA1582">
        <v>3</v>
      </c>
      <c r="BB1582" s="21"/>
      <c r="BC1582">
        <v>8388352</v>
      </c>
      <c r="BD1582">
        <v>0</v>
      </c>
      <c r="BE1582">
        <v>0</v>
      </c>
      <c r="BF1582">
        <v>54</v>
      </c>
      <c r="BG1582">
        <v>0</v>
      </c>
      <c r="BH1582">
        <v>100</v>
      </c>
      <c r="BI1582" s="21"/>
      <c r="BJ1582">
        <v>0</v>
      </c>
    </row>
    <row r="1583" spans="1:62" x14ac:dyDescent="0.25">
      <c r="A1583" t="str">
        <f>VLOOKUP(ObjectiveData[[#This Row],[Template ID]],ID_Conversion[],3,FALSE)</f>
        <v>VMAT</v>
      </c>
      <c r="B1583" t="str">
        <f>VLOOKUP(ObjectiveData[[#This Row],[Template ID]],ID_Conversion[],6,FALSE)</f>
        <v>H&amp;N</v>
      </c>
      <c r="C1583" s="15">
        <f>VLOOKUP(ObjectiveData[[#This Row],[Last Modified]],Date_Conversion[],13,FALSE)</f>
        <v>43425.43136574074</v>
      </c>
      <c r="D1583" s="15" t="str">
        <f>VLOOKUP(ObjectiveData[[#This Row],[Template ID]],ObjectiveFiles[],3,FALSE)</f>
        <v>ObjectiveTemplate_2001.xml</v>
      </c>
      <c r="E1583">
        <v>1.7</v>
      </c>
      <c r="F1583" s="21" t="s">
        <v>196</v>
      </c>
      <c r="G1583" s="21" t="s">
        <v>9</v>
      </c>
      <c r="H1583" s="21" t="s">
        <v>14</v>
      </c>
      <c r="I1583" s="21"/>
      <c r="J1583" s="21"/>
      <c r="K1583" s="21" t="s">
        <v>23</v>
      </c>
      <c r="L1583" s="21"/>
      <c r="M1583" s="21" t="s">
        <v>801</v>
      </c>
      <c r="N1583" s="21" t="s">
        <v>584</v>
      </c>
      <c r="O1583" s="21" t="s">
        <v>41</v>
      </c>
      <c r="P1583" t="b">
        <v>0</v>
      </c>
      <c r="Q1583" t="b">
        <v>0</v>
      </c>
      <c r="R1583" t="b">
        <v>0</v>
      </c>
      <c r="S1583">
        <v>40</v>
      </c>
      <c r="T1583">
        <v>30</v>
      </c>
      <c r="U1583">
        <v>0</v>
      </c>
      <c r="V1583" s="21" t="s">
        <v>49</v>
      </c>
      <c r="W1583">
        <v>1000</v>
      </c>
      <c r="X1583">
        <v>100</v>
      </c>
      <c r="Y1583" t="b">
        <v>1</v>
      </c>
      <c r="Z1583">
        <v>100</v>
      </c>
      <c r="AA1583">
        <v>1</v>
      </c>
      <c r="AB1583">
        <v>105</v>
      </c>
      <c r="AC1583">
        <v>60</v>
      </c>
      <c r="AD1583">
        <v>0.05</v>
      </c>
      <c r="AE1583" t="b">
        <v>1</v>
      </c>
      <c r="AF1583" s="21" t="s">
        <v>724</v>
      </c>
      <c r="AG1583">
        <v>5</v>
      </c>
      <c r="AH1583">
        <v>9</v>
      </c>
      <c r="AI1583">
        <v>10</v>
      </c>
      <c r="AJ1583">
        <v>10</v>
      </c>
      <c r="AK1583" s="21" t="s">
        <v>48</v>
      </c>
      <c r="AL1583" t="b">
        <v>0</v>
      </c>
      <c r="AM1583" t="b">
        <v>0</v>
      </c>
      <c r="AN1583">
        <v>50</v>
      </c>
      <c r="AO1583">
        <v>0</v>
      </c>
      <c r="AP1583">
        <v>2000</v>
      </c>
      <c r="AQ1583" s="21" t="s">
        <v>333</v>
      </c>
      <c r="AR1583" s="21"/>
      <c r="AS1583" t="b">
        <v>0</v>
      </c>
      <c r="AT1583" s="21"/>
      <c r="AU1583" s="21"/>
      <c r="AV1583" s="21" t="s">
        <v>375</v>
      </c>
      <c r="AW1583" s="21"/>
      <c r="AY1583" s="21"/>
      <c r="BA1583">
        <v>3</v>
      </c>
      <c r="BB1583" s="21"/>
      <c r="BC1583">
        <v>8388352</v>
      </c>
      <c r="BD1583">
        <v>0</v>
      </c>
      <c r="BE1583">
        <v>1</v>
      </c>
      <c r="BF1583">
        <v>55</v>
      </c>
      <c r="BG1583">
        <v>100</v>
      </c>
      <c r="BH1583">
        <v>120</v>
      </c>
      <c r="BI1583" s="21"/>
      <c r="BJ1583">
        <v>0</v>
      </c>
    </row>
    <row r="1584" spans="1:62" x14ac:dyDescent="0.25">
      <c r="A1584" t="str">
        <f>VLOOKUP(ObjectiveData[[#This Row],[Template ID]],ID_Conversion[],3,FALSE)</f>
        <v>VMAT</v>
      </c>
      <c r="B1584" t="str">
        <f>VLOOKUP(ObjectiveData[[#This Row],[Template ID]],ID_Conversion[],6,FALSE)</f>
        <v>H&amp;N</v>
      </c>
      <c r="C1584" s="15">
        <f>VLOOKUP(ObjectiveData[[#This Row],[Last Modified]],Date_Conversion[],13,FALSE)</f>
        <v>43425.43136574074</v>
      </c>
      <c r="D1584" s="15" t="str">
        <f>VLOOKUP(ObjectiveData[[#This Row],[Template ID]],ObjectiveFiles[],3,FALSE)</f>
        <v>ObjectiveTemplate_2001.xml</v>
      </c>
      <c r="E1584">
        <v>1.7</v>
      </c>
      <c r="F1584" s="21" t="s">
        <v>196</v>
      </c>
      <c r="G1584" s="21" t="s">
        <v>9</v>
      </c>
      <c r="H1584" s="21" t="s">
        <v>14</v>
      </c>
      <c r="I1584" s="21"/>
      <c r="J1584" s="21"/>
      <c r="K1584" s="21" t="s">
        <v>23</v>
      </c>
      <c r="L1584" s="21"/>
      <c r="M1584" s="21" t="s">
        <v>801</v>
      </c>
      <c r="N1584" s="21" t="s">
        <v>584</v>
      </c>
      <c r="O1584" s="21" t="s">
        <v>41</v>
      </c>
      <c r="P1584" t="b">
        <v>0</v>
      </c>
      <c r="Q1584" t="b">
        <v>0</v>
      </c>
      <c r="R1584" t="b">
        <v>0</v>
      </c>
      <c r="S1584">
        <v>40</v>
      </c>
      <c r="T1584">
        <v>30</v>
      </c>
      <c r="U1584">
        <v>0</v>
      </c>
      <c r="V1584" s="21" t="s">
        <v>49</v>
      </c>
      <c r="W1584">
        <v>1000</v>
      </c>
      <c r="X1584">
        <v>100</v>
      </c>
      <c r="Y1584" t="b">
        <v>1</v>
      </c>
      <c r="Z1584">
        <v>100</v>
      </c>
      <c r="AA1584">
        <v>1</v>
      </c>
      <c r="AB1584">
        <v>105</v>
      </c>
      <c r="AC1584">
        <v>60</v>
      </c>
      <c r="AD1584">
        <v>0.05</v>
      </c>
      <c r="AE1584" t="b">
        <v>1</v>
      </c>
      <c r="AF1584" s="21" t="s">
        <v>724</v>
      </c>
      <c r="AG1584">
        <v>5</v>
      </c>
      <c r="AH1584">
        <v>9</v>
      </c>
      <c r="AI1584">
        <v>10</v>
      </c>
      <c r="AJ1584">
        <v>10</v>
      </c>
      <c r="AK1584" s="21" t="s">
        <v>48</v>
      </c>
      <c r="AL1584" t="b">
        <v>0</v>
      </c>
      <c r="AM1584" t="b">
        <v>0</v>
      </c>
      <c r="AN1584">
        <v>50</v>
      </c>
      <c r="AO1584">
        <v>0</v>
      </c>
      <c r="AP1584">
        <v>2000</v>
      </c>
      <c r="AQ1584" s="21" t="s">
        <v>334</v>
      </c>
      <c r="AR1584" s="21"/>
      <c r="AS1584" t="b">
        <v>0</v>
      </c>
      <c r="AT1584" s="21"/>
      <c r="AU1584" s="21"/>
      <c r="AV1584" s="21" t="s">
        <v>375</v>
      </c>
      <c r="AW1584" s="21"/>
      <c r="AY1584" s="21"/>
      <c r="BA1584">
        <v>1</v>
      </c>
      <c r="BB1584" s="21"/>
      <c r="BC1584">
        <v>3329330</v>
      </c>
      <c r="BI1584" s="21"/>
    </row>
    <row r="1585" spans="1:62" x14ac:dyDescent="0.25">
      <c r="A1585" t="str">
        <f>VLOOKUP(ObjectiveData[[#This Row],[Template ID]],ID_Conversion[],3,FALSE)</f>
        <v>VMAT</v>
      </c>
      <c r="B1585" t="str">
        <f>VLOOKUP(ObjectiveData[[#This Row],[Template ID]],ID_Conversion[],6,FALSE)</f>
        <v>H&amp;N</v>
      </c>
      <c r="C1585" s="15">
        <f>VLOOKUP(ObjectiveData[[#This Row],[Last Modified]],Date_Conversion[],13,FALSE)</f>
        <v>43425.43136574074</v>
      </c>
      <c r="D1585" s="15" t="str">
        <f>VLOOKUP(ObjectiveData[[#This Row],[Template ID]],ObjectiveFiles[],3,FALSE)</f>
        <v>ObjectiveTemplate_2001.xml</v>
      </c>
      <c r="E1585">
        <v>1.7</v>
      </c>
      <c r="F1585" s="21" t="s">
        <v>196</v>
      </c>
      <c r="G1585" s="21" t="s">
        <v>9</v>
      </c>
      <c r="H1585" s="21" t="s">
        <v>14</v>
      </c>
      <c r="I1585" s="21"/>
      <c r="J1585" s="21"/>
      <c r="K1585" s="21" t="s">
        <v>23</v>
      </c>
      <c r="L1585" s="21"/>
      <c r="M1585" s="21" t="s">
        <v>801</v>
      </c>
      <c r="N1585" s="21" t="s">
        <v>584</v>
      </c>
      <c r="O1585" s="21" t="s">
        <v>41</v>
      </c>
      <c r="P1585" t="b">
        <v>0</v>
      </c>
      <c r="Q1585" t="b">
        <v>0</v>
      </c>
      <c r="R1585" t="b">
        <v>0</v>
      </c>
      <c r="S1585">
        <v>40</v>
      </c>
      <c r="T1585">
        <v>30</v>
      </c>
      <c r="U1585">
        <v>0</v>
      </c>
      <c r="V1585" s="21" t="s">
        <v>49</v>
      </c>
      <c r="W1585">
        <v>1000</v>
      </c>
      <c r="X1585">
        <v>100</v>
      </c>
      <c r="Y1585" t="b">
        <v>1</v>
      </c>
      <c r="Z1585">
        <v>100</v>
      </c>
      <c r="AA1585">
        <v>1</v>
      </c>
      <c r="AB1585">
        <v>105</v>
      </c>
      <c r="AC1585">
        <v>60</v>
      </c>
      <c r="AD1585">
        <v>0.05</v>
      </c>
      <c r="AE1585" t="b">
        <v>1</v>
      </c>
      <c r="AF1585" s="21" t="s">
        <v>724</v>
      </c>
      <c r="AG1585">
        <v>5</v>
      </c>
      <c r="AH1585">
        <v>9</v>
      </c>
      <c r="AI1585">
        <v>10</v>
      </c>
      <c r="AJ1585">
        <v>10</v>
      </c>
      <c r="AK1585" s="21" t="s">
        <v>48</v>
      </c>
      <c r="AL1585" t="b">
        <v>0</v>
      </c>
      <c r="AM1585" t="b">
        <v>0</v>
      </c>
      <c r="AN1585">
        <v>50</v>
      </c>
      <c r="AO1585">
        <v>0</v>
      </c>
      <c r="AP1585">
        <v>2000</v>
      </c>
      <c r="AQ1585" s="21" t="s">
        <v>335</v>
      </c>
      <c r="AR1585" s="21"/>
      <c r="AS1585" t="b">
        <v>0</v>
      </c>
      <c r="AT1585" s="21"/>
      <c r="AU1585" s="21"/>
      <c r="AV1585" s="21" t="s">
        <v>375</v>
      </c>
      <c r="AW1585" s="21"/>
      <c r="AY1585" s="21"/>
      <c r="BA1585">
        <v>1</v>
      </c>
      <c r="BB1585" s="21"/>
      <c r="BC1585">
        <v>16748574</v>
      </c>
      <c r="BI1585" s="21"/>
    </row>
    <row r="1586" spans="1:62" x14ac:dyDescent="0.25">
      <c r="A1586" t="str">
        <f>VLOOKUP(ObjectiveData[[#This Row],[Template ID]],ID_Conversion[],3,FALSE)</f>
        <v>VMAT</v>
      </c>
      <c r="B1586" t="str">
        <f>VLOOKUP(ObjectiveData[[#This Row],[Template ID]],ID_Conversion[],6,FALSE)</f>
        <v>H&amp;N</v>
      </c>
      <c r="C1586" s="15">
        <f>VLOOKUP(ObjectiveData[[#This Row],[Last Modified]],Date_Conversion[],13,FALSE)</f>
        <v>43425.43136574074</v>
      </c>
      <c r="D1586" s="15" t="str">
        <f>VLOOKUP(ObjectiveData[[#This Row],[Template ID]],ObjectiveFiles[],3,FALSE)</f>
        <v>ObjectiveTemplate_2001.xml</v>
      </c>
      <c r="E1586">
        <v>1.7</v>
      </c>
      <c r="F1586" s="21" t="s">
        <v>196</v>
      </c>
      <c r="G1586" s="21" t="s">
        <v>9</v>
      </c>
      <c r="H1586" s="21" t="s">
        <v>14</v>
      </c>
      <c r="I1586" s="21"/>
      <c r="J1586" s="21"/>
      <c r="K1586" s="21" t="s">
        <v>23</v>
      </c>
      <c r="L1586" s="21"/>
      <c r="M1586" s="21" t="s">
        <v>801</v>
      </c>
      <c r="N1586" s="21" t="s">
        <v>584</v>
      </c>
      <c r="O1586" s="21" t="s">
        <v>41</v>
      </c>
      <c r="P1586" t="b">
        <v>0</v>
      </c>
      <c r="Q1586" t="b">
        <v>0</v>
      </c>
      <c r="R1586" t="b">
        <v>0</v>
      </c>
      <c r="S1586">
        <v>40</v>
      </c>
      <c r="T1586">
        <v>30</v>
      </c>
      <c r="U1586">
        <v>0</v>
      </c>
      <c r="V1586" s="21" t="s">
        <v>49</v>
      </c>
      <c r="W1586">
        <v>1000</v>
      </c>
      <c r="X1586">
        <v>100</v>
      </c>
      <c r="Y1586" t="b">
        <v>1</v>
      </c>
      <c r="Z1586">
        <v>100</v>
      </c>
      <c r="AA1586">
        <v>1</v>
      </c>
      <c r="AB1586">
        <v>105</v>
      </c>
      <c r="AC1586">
        <v>60</v>
      </c>
      <c r="AD1586">
        <v>0.05</v>
      </c>
      <c r="AE1586" t="b">
        <v>1</v>
      </c>
      <c r="AF1586" s="21" t="s">
        <v>724</v>
      </c>
      <c r="AG1586">
        <v>5</v>
      </c>
      <c r="AH1586">
        <v>9</v>
      </c>
      <c r="AI1586">
        <v>10</v>
      </c>
      <c r="AJ1586">
        <v>10</v>
      </c>
      <c r="AK1586" s="21" t="s">
        <v>48</v>
      </c>
      <c r="AL1586" t="b">
        <v>0</v>
      </c>
      <c r="AM1586" t="b">
        <v>0</v>
      </c>
      <c r="AN1586">
        <v>50</v>
      </c>
      <c r="AO1586">
        <v>0</v>
      </c>
      <c r="AP1586">
        <v>2000</v>
      </c>
      <c r="AQ1586" s="21" t="s">
        <v>336</v>
      </c>
      <c r="AR1586" s="21"/>
      <c r="AS1586" t="b">
        <v>0</v>
      </c>
      <c r="AT1586" s="21"/>
      <c r="AU1586" s="21"/>
      <c r="AV1586" s="21" t="s">
        <v>375</v>
      </c>
      <c r="AW1586" s="21"/>
      <c r="AY1586" s="21"/>
      <c r="BA1586">
        <v>1</v>
      </c>
      <c r="BB1586" s="21"/>
      <c r="BC1586">
        <v>16436871</v>
      </c>
      <c r="BI1586" s="21"/>
    </row>
    <row r="1587" spans="1:62" x14ac:dyDescent="0.25">
      <c r="A1587" t="str">
        <f>VLOOKUP(ObjectiveData[[#This Row],[Template ID]],ID_Conversion[],3,FALSE)</f>
        <v>VMAT</v>
      </c>
      <c r="B1587" t="str">
        <f>VLOOKUP(ObjectiveData[[#This Row],[Template ID]],ID_Conversion[],6,FALSE)</f>
        <v>H&amp;N</v>
      </c>
      <c r="C1587" s="15">
        <f>VLOOKUP(ObjectiveData[[#This Row],[Last Modified]],Date_Conversion[],13,FALSE)</f>
        <v>43425.43136574074</v>
      </c>
      <c r="D1587" s="15" t="str">
        <f>VLOOKUP(ObjectiveData[[#This Row],[Template ID]],ObjectiveFiles[],3,FALSE)</f>
        <v>ObjectiveTemplate_2001.xml</v>
      </c>
      <c r="E1587">
        <v>1.7</v>
      </c>
      <c r="F1587" s="21" t="s">
        <v>196</v>
      </c>
      <c r="G1587" s="21" t="s">
        <v>9</v>
      </c>
      <c r="H1587" s="21" t="s">
        <v>14</v>
      </c>
      <c r="I1587" s="21"/>
      <c r="J1587" s="21"/>
      <c r="K1587" s="21" t="s">
        <v>23</v>
      </c>
      <c r="L1587" s="21"/>
      <c r="M1587" s="21" t="s">
        <v>801</v>
      </c>
      <c r="N1587" s="21" t="s">
        <v>584</v>
      </c>
      <c r="O1587" s="21" t="s">
        <v>41</v>
      </c>
      <c r="P1587" t="b">
        <v>0</v>
      </c>
      <c r="Q1587" t="b">
        <v>0</v>
      </c>
      <c r="R1587" t="b">
        <v>0</v>
      </c>
      <c r="S1587">
        <v>40</v>
      </c>
      <c r="T1587">
        <v>30</v>
      </c>
      <c r="U1587">
        <v>0</v>
      </c>
      <c r="V1587" s="21" t="s">
        <v>49</v>
      </c>
      <c r="W1587">
        <v>1000</v>
      </c>
      <c r="X1587">
        <v>100</v>
      </c>
      <c r="Y1587" t="b">
        <v>1</v>
      </c>
      <c r="Z1587">
        <v>100</v>
      </c>
      <c r="AA1587">
        <v>1</v>
      </c>
      <c r="AB1587">
        <v>105</v>
      </c>
      <c r="AC1587">
        <v>60</v>
      </c>
      <c r="AD1587">
        <v>0.05</v>
      </c>
      <c r="AE1587" t="b">
        <v>1</v>
      </c>
      <c r="AF1587" s="21" t="s">
        <v>724</v>
      </c>
      <c r="AG1587">
        <v>5</v>
      </c>
      <c r="AH1587">
        <v>9</v>
      </c>
      <c r="AI1587">
        <v>10</v>
      </c>
      <c r="AJ1587">
        <v>10</v>
      </c>
      <c r="AK1587" s="21" t="s">
        <v>48</v>
      </c>
      <c r="AL1587" t="b">
        <v>0</v>
      </c>
      <c r="AM1587" t="b">
        <v>0</v>
      </c>
      <c r="AN1587">
        <v>50</v>
      </c>
      <c r="AO1587">
        <v>0</v>
      </c>
      <c r="AP1587">
        <v>2000</v>
      </c>
      <c r="AQ1587" s="21" t="s">
        <v>337</v>
      </c>
      <c r="AR1587" s="21"/>
      <c r="AS1587" t="b">
        <v>0</v>
      </c>
      <c r="AT1587" s="21"/>
      <c r="AU1587" s="21"/>
      <c r="AV1587" s="21" t="s">
        <v>375</v>
      </c>
      <c r="AW1587" s="21"/>
      <c r="AY1587" s="21"/>
      <c r="BA1587">
        <v>1</v>
      </c>
      <c r="BB1587" s="21"/>
      <c r="BC1587">
        <v>15128749</v>
      </c>
      <c r="BI1587" s="21"/>
    </row>
    <row r="1588" spans="1:62" x14ac:dyDescent="0.25">
      <c r="A1588" t="str">
        <f>VLOOKUP(ObjectiveData[[#This Row],[Template ID]],ID_Conversion[],3,FALSE)</f>
        <v>VMAT</v>
      </c>
      <c r="B1588" t="str">
        <f>VLOOKUP(ObjectiveData[[#This Row],[Template ID]],ID_Conversion[],6,FALSE)</f>
        <v>H&amp;N</v>
      </c>
      <c r="C1588" s="15">
        <f>VLOOKUP(ObjectiveData[[#This Row],[Last Modified]],Date_Conversion[],13,FALSE)</f>
        <v>43425.43136574074</v>
      </c>
      <c r="D1588" s="15" t="str">
        <f>VLOOKUP(ObjectiveData[[#This Row],[Template ID]],ObjectiveFiles[],3,FALSE)</f>
        <v>ObjectiveTemplate_2001.xml</v>
      </c>
      <c r="E1588">
        <v>1.7</v>
      </c>
      <c r="F1588" s="21" t="s">
        <v>196</v>
      </c>
      <c r="G1588" s="21" t="s">
        <v>9</v>
      </c>
      <c r="H1588" s="21" t="s">
        <v>14</v>
      </c>
      <c r="I1588" s="21"/>
      <c r="J1588" s="21"/>
      <c r="K1588" s="21" t="s">
        <v>23</v>
      </c>
      <c r="L1588" s="21"/>
      <c r="M1588" s="21" t="s">
        <v>801</v>
      </c>
      <c r="N1588" s="21" t="s">
        <v>584</v>
      </c>
      <c r="O1588" s="21" t="s">
        <v>41</v>
      </c>
      <c r="P1588" t="b">
        <v>0</v>
      </c>
      <c r="Q1588" t="b">
        <v>0</v>
      </c>
      <c r="R1588" t="b">
        <v>0</v>
      </c>
      <c r="S1588">
        <v>40</v>
      </c>
      <c r="T1588">
        <v>30</v>
      </c>
      <c r="U1588">
        <v>0</v>
      </c>
      <c r="V1588" s="21" t="s">
        <v>49</v>
      </c>
      <c r="W1588">
        <v>1000</v>
      </c>
      <c r="X1588">
        <v>100</v>
      </c>
      <c r="Y1588" t="b">
        <v>1</v>
      </c>
      <c r="Z1588">
        <v>100</v>
      </c>
      <c r="AA1588">
        <v>1</v>
      </c>
      <c r="AB1588">
        <v>105</v>
      </c>
      <c r="AC1588">
        <v>60</v>
      </c>
      <c r="AD1588">
        <v>0.05</v>
      </c>
      <c r="AE1588" t="b">
        <v>1</v>
      </c>
      <c r="AF1588" s="21" t="s">
        <v>724</v>
      </c>
      <c r="AG1588">
        <v>5</v>
      </c>
      <c r="AH1588">
        <v>9</v>
      </c>
      <c r="AI1588">
        <v>10</v>
      </c>
      <c r="AJ1588">
        <v>10</v>
      </c>
      <c r="AK1588" s="21" t="s">
        <v>48</v>
      </c>
      <c r="AL1588" t="b">
        <v>0</v>
      </c>
      <c r="AM1588" t="b">
        <v>0</v>
      </c>
      <c r="AN1588">
        <v>50</v>
      </c>
      <c r="AO1588">
        <v>0</v>
      </c>
      <c r="AP1588">
        <v>2000</v>
      </c>
      <c r="AQ1588" s="21" t="s">
        <v>338</v>
      </c>
      <c r="AR1588" s="21"/>
      <c r="AS1588" t="b">
        <v>0</v>
      </c>
      <c r="AT1588" s="21"/>
      <c r="AU1588" s="21"/>
      <c r="AV1588" s="21" t="s">
        <v>375</v>
      </c>
      <c r="AW1588" s="21"/>
      <c r="AY1588" s="21"/>
      <c r="BA1588">
        <v>1</v>
      </c>
      <c r="BB1588" s="21"/>
      <c r="BC1588">
        <v>2263842</v>
      </c>
      <c r="BI1588" s="21"/>
    </row>
    <row r="1589" spans="1:62" x14ac:dyDescent="0.25">
      <c r="A1589" t="str">
        <f>VLOOKUP(ObjectiveData[[#This Row],[Template ID]],ID_Conversion[],3,FALSE)</f>
        <v>VMAT</v>
      </c>
      <c r="B1589" t="str">
        <f>VLOOKUP(ObjectiveData[[#This Row],[Template ID]],ID_Conversion[],6,FALSE)</f>
        <v>H&amp;N</v>
      </c>
      <c r="C1589" s="15">
        <f>VLOOKUP(ObjectiveData[[#This Row],[Last Modified]],Date_Conversion[],13,FALSE)</f>
        <v>43425.43136574074</v>
      </c>
      <c r="D1589" s="15" t="str">
        <f>VLOOKUP(ObjectiveData[[#This Row],[Template ID]],ObjectiveFiles[],3,FALSE)</f>
        <v>ObjectiveTemplate_2001.xml</v>
      </c>
      <c r="E1589">
        <v>1.7</v>
      </c>
      <c r="F1589" s="21" t="s">
        <v>196</v>
      </c>
      <c r="G1589" s="21" t="s">
        <v>9</v>
      </c>
      <c r="H1589" s="21" t="s">
        <v>14</v>
      </c>
      <c r="I1589" s="21"/>
      <c r="J1589" s="21"/>
      <c r="K1589" s="21" t="s">
        <v>23</v>
      </c>
      <c r="L1589" s="21"/>
      <c r="M1589" s="21" t="s">
        <v>801</v>
      </c>
      <c r="N1589" s="21" t="s">
        <v>584</v>
      </c>
      <c r="O1589" s="21" t="s">
        <v>41</v>
      </c>
      <c r="P1589" t="b">
        <v>0</v>
      </c>
      <c r="Q1589" t="b">
        <v>0</v>
      </c>
      <c r="R1589" t="b">
        <v>0</v>
      </c>
      <c r="S1589">
        <v>40</v>
      </c>
      <c r="T1589">
        <v>30</v>
      </c>
      <c r="U1589">
        <v>0</v>
      </c>
      <c r="V1589" s="21" t="s">
        <v>49</v>
      </c>
      <c r="W1589">
        <v>1000</v>
      </c>
      <c r="X1589">
        <v>100</v>
      </c>
      <c r="Y1589" t="b">
        <v>1</v>
      </c>
      <c r="Z1589">
        <v>100</v>
      </c>
      <c r="AA1589">
        <v>1</v>
      </c>
      <c r="AB1589">
        <v>105</v>
      </c>
      <c r="AC1589">
        <v>60</v>
      </c>
      <c r="AD1589">
        <v>0.05</v>
      </c>
      <c r="AE1589" t="b">
        <v>1</v>
      </c>
      <c r="AF1589" s="21" t="s">
        <v>724</v>
      </c>
      <c r="AG1589">
        <v>5</v>
      </c>
      <c r="AH1589">
        <v>9</v>
      </c>
      <c r="AI1589">
        <v>10</v>
      </c>
      <c r="AJ1589">
        <v>10</v>
      </c>
      <c r="AK1589" s="21" t="s">
        <v>48</v>
      </c>
      <c r="AL1589" t="b">
        <v>0</v>
      </c>
      <c r="AM1589" t="b">
        <v>0</v>
      </c>
      <c r="AN1589">
        <v>50</v>
      </c>
      <c r="AO1589">
        <v>0</v>
      </c>
      <c r="AP1589">
        <v>2000</v>
      </c>
      <c r="AQ1589" s="21" t="s">
        <v>339</v>
      </c>
      <c r="AR1589" s="21"/>
      <c r="AS1589" t="b">
        <v>0</v>
      </c>
      <c r="AT1589" s="21"/>
      <c r="AU1589" s="21"/>
      <c r="AV1589" s="21" t="s">
        <v>375</v>
      </c>
      <c r="AW1589" s="21"/>
      <c r="AY1589" s="21"/>
      <c r="BA1589">
        <v>1</v>
      </c>
      <c r="BB1589" s="21"/>
      <c r="BC1589">
        <v>8388352</v>
      </c>
      <c r="BI1589" s="21"/>
    </row>
    <row r="1590" spans="1:62" x14ac:dyDescent="0.25">
      <c r="A1590" t="str">
        <f>VLOOKUP(ObjectiveData[[#This Row],[Template ID]],ID_Conversion[],3,FALSE)</f>
        <v>VMAT</v>
      </c>
      <c r="B1590" t="str">
        <f>VLOOKUP(ObjectiveData[[#This Row],[Template ID]],ID_Conversion[],6,FALSE)</f>
        <v>H&amp;N</v>
      </c>
      <c r="C1590" s="15">
        <f>VLOOKUP(ObjectiveData[[#This Row],[Last Modified]],Date_Conversion[],13,FALSE)</f>
        <v>43425.43136574074</v>
      </c>
      <c r="D1590" s="15" t="str">
        <f>VLOOKUP(ObjectiveData[[#This Row],[Template ID]],ObjectiveFiles[],3,FALSE)</f>
        <v>ObjectiveTemplate_2001.xml</v>
      </c>
      <c r="E1590">
        <v>1.7</v>
      </c>
      <c r="F1590" s="21" t="s">
        <v>196</v>
      </c>
      <c r="G1590" s="21" t="s">
        <v>9</v>
      </c>
      <c r="H1590" s="21" t="s">
        <v>14</v>
      </c>
      <c r="I1590" s="21"/>
      <c r="J1590" s="21"/>
      <c r="K1590" s="21" t="s">
        <v>23</v>
      </c>
      <c r="L1590" s="21"/>
      <c r="M1590" s="21" t="s">
        <v>801</v>
      </c>
      <c r="N1590" s="21" t="s">
        <v>584</v>
      </c>
      <c r="O1590" s="21" t="s">
        <v>41</v>
      </c>
      <c r="P1590" t="b">
        <v>0</v>
      </c>
      <c r="Q1590" t="b">
        <v>0</v>
      </c>
      <c r="R1590" t="b">
        <v>0</v>
      </c>
      <c r="S1590">
        <v>40</v>
      </c>
      <c r="T1590">
        <v>30</v>
      </c>
      <c r="U1590">
        <v>0</v>
      </c>
      <c r="V1590" s="21" t="s">
        <v>49</v>
      </c>
      <c r="W1590">
        <v>1000</v>
      </c>
      <c r="X1590">
        <v>100</v>
      </c>
      <c r="Y1590" t="b">
        <v>1</v>
      </c>
      <c r="Z1590">
        <v>100</v>
      </c>
      <c r="AA1590">
        <v>1</v>
      </c>
      <c r="AB1590">
        <v>105</v>
      </c>
      <c r="AC1590">
        <v>60</v>
      </c>
      <c r="AD1590">
        <v>0.05</v>
      </c>
      <c r="AE1590" t="b">
        <v>1</v>
      </c>
      <c r="AF1590" s="21" t="s">
        <v>724</v>
      </c>
      <c r="AG1590">
        <v>5</v>
      </c>
      <c r="AH1590">
        <v>9</v>
      </c>
      <c r="AI1590">
        <v>10</v>
      </c>
      <c r="AJ1590">
        <v>10</v>
      </c>
      <c r="AK1590" s="21" t="s">
        <v>48</v>
      </c>
      <c r="AL1590" t="b">
        <v>0</v>
      </c>
      <c r="AM1590" t="b">
        <v>0</v>
      </c>
      <c r="AN1590">
        <v>50</v>
      </c>
      <c r="AO1590">
        <v>0</v>
      </c>
      <c r="AP1590">
        <v>2000</v>
      </c>
      <c r="AQ1590" s="21" t="s">
        <v>340</v>
      </c>
      <c r="AR1590" s="21"/>
      <c r="AS1590" t="b">
        <v>0</v>
      </c>
      <c r="AT1590" s="21"/>
      <c r="AU1590" s="21"/>
      <c r="AV1590" s="21" t="s">
        <v>375</v>
      </c>
      <c r="AW1590" s="21"/>
      <c r="AY1590" s="21"/>
      <c r="BA1590">
        <v>1</v>
      </c>
      <c r="BB1590" s="21"/>
      <c r="BC1590">
        <v>3329330</v>
      </c>
      <c r="BI1590" s="21"/>
    </row>
    <row r="1591" spans="1:62" x14ac:dyDescent="0.25">
      <c r="A1591" t="str">
        <f>VLOOKUP(ObjectiveData[[#This Row],[Template ID]],ID_Conversion[],3,FALSE)</f>
        <v>VMAT</v>
      </c>
      <c r="B1591" t="str">
        <f>VLOOKUP(ObjectiveData[[#This Row],[Template ID]],ID_Conversion[],6,FALSE)</f>
        <v>H&amp;N</v>
      </c>
      <c r="C1591" s="15">
        <f>VLOOKUP(ObjectiveData[[#This Row],[Last Modified]],Date_Conversion[],13,FALSE)</f>
        <v>43425.43136574074</v>
      </c>
      <c r="D1591" s="15" t="str">
        <f>VLOOKUP(ObjectiveData[[#This Row],[Template ID]],ObjectiveFiles[],3,FALSE)</f>
        <v>ObjectiveTemplate_2001.xml</v>
      </c>
      <c r="E1591">
        <v>1.7</v>
      </c>
      <c r="F1591" s="21" t="s">
        <v>196</v>
      </c>
      <c r="G1591" s="21" t="s">
        <v>9</v>
      </c>
      <c r="H1591" s="21" t="s">
        <v>14</v>
      </c>
      <c r="I1591" s="21"/>
      <c r="J1591" s="21"/>
      <c r="K1591" s="21" t="s">
        <v>23</v>
      </c>
      <c r="L1591" s="21"/>
      <c r="M1591" s="21" t="s">
        <v>801</v>
      </c>
      <c r="N1591" s="21" t="s">
        <v>584</v>
      </c>
      <c r="O1591" s="21" t="s">
        <v>41</v>
      </c>
      <c r="P1591" t="b">
        <v>0</v>
      </c>
      <c r="Q1591" t="b">
        <v>0</v>
      </c>
      <c r="R1591" t="b">
        <v>0</v>
      </c>
      <c r="S1591">
        <v>40</v>
      </c>
      <c r="T1591">
        <v>30</v>
      </c>
      <c r="U1591">
        <v>0</v>
      </c>
      <c r="V1591" s="21" t="s">
        <v>49</v>
      </c>
      <c r="W1591">
        <v>1000</v>
      </c>
      <c r="X1591">
        <v>100</v>
      </c>
      <c r="Y1591" t="b">
        <v>1</v>
      </c>
      <c r="Z1591">
        <v>100</v>
      </c>
      <c r="AA1591">
        <v>1</v>
      </c>
      <c r="AB1591">
        <v>105</v>
      </c>
      <c r="AC1591">
        <v>60</v>
      </c>
      <c r="AD1591">
        <v>0.05</v>
      </c>
      <c r="AE1591" t="b">
        <v>1</v>
      </c>
      <c r="AF1591" s="21" t="s">
        <v>724</v>
      </c>
      <c r="AG1591">
        <v>5</v>
      </c>
      <c r="AH1591">
        <v>9</v>
      </c>
      <c r="AI1591">
        <v>10</v>
      </c>
      <c r="AJ1591">
        <v>10</v>
      </c>
      <c r="AK1591" s="21" t="s">
        <v>48</v>
      </c>
      <c r="AL1591" t="b">
        <v>0</v>
      </c>
      <c r="AM1591" t="b">
        <v>0</v>
      </c>
      <c r="AN1591">
        <v>50</v>
      </c>
      <c r="AO1591">
        <v>0</v>
      </c>
      <c r="AP1591">
        <v>2000</v>
      </c>
      <c r="AQ1591" s="21" t="s">
        <v>341</v>
      </c>
      <c r="AR1591" s="21"/>
      <c r="AS1591" t="b">
        <v>0</v>
      </c>
      <c r="AT1591" s="21"/>
      <c r="AU1591" s="21"/>
      <c r="AV1591" s="21" t="s">
        <v>375</v>
      </c>
      <c r="AW1591" s="21"/>
      <c r="AY1591" s="21"/>
      <c r="BA1591">
        <v>2.4418299999999999</v>
      </c>
      <c r="BB1591" s="21"/>
      <c r="BC1591">
        <v>14822282</v>
      </c>
      <c r="BD1591">
        <v>0</v>
      </c>
      <c r="BE1591">
        <v>0</v>
      </c>
      <c r="BF1591">
        <v>60</v>
      </c>
      <c r="BG1591">
        <v>5</v>
      </c>
      <c r="BH1591">
        <v>100</v>
      </c>
      <c r="BI1591" s="21"/>
      <c r="BJ1591">
        <v>0</v>
      </c>
    </row>
    <row r="1592" spans="1:62" x14ac:dyDescent="0.25">
      <c r="A1592" t="str">
        <f>VLOOKUP(ObjectiveData[[#This Row],[Template ID]],ID_Conversion[],3,FALSE)</f>
        <v>VMAT</v>
      </c>
      <c r="B1592" t="str">
        <f>VLOOKUP(ObjectiveData[[#This Row],[Template ID]],ID_Conversion[],6,FALSE)</f>
        <v>H&amp;N</v>
      </c>
      <c r="C1592" s="15">
        <f>VLOOKUP(ObjectiveData[[#This Row],[Last Modified]],Date_Conversion[],13,FALSE)</f>
        <v>43425.43136574074</v>
      </c>
      <c r="D1592" s="15" t="str">
        <f>VLOOKUP(ObjectiveData[[#This Row],[Template ID]],ObjectiveFiles[],3,FALSE)</f>
        <v>ObjectiveTemplate_2001.xml</v>
      </c>
      <c r="E1592">
        <v>1.7</v>
      </c>
      <c r="F1592" s="21" t="s">
        <v>196</v>
      </c>
      <c r="G1592" s="21" t="s">
        <v>9</v>
      </c>
      <c r="H1592" s="21" t="s">
        <v>14</v>
      </c>
      <c r="I1592" s="21"/>
      <c r="J1592" s="21"/>
      <c r="K1592" s="21" t="s">
        <v>23</v>
      </c>
      <c r="L1592" s="21"/>
      <c r="M1592" s="21" t="s">
        <v>801</v>
      </c>
      <c r="N1592" s="21" t="s">
        <v>584</v>
      </c>
      <c r="O1592" s="21" t="s">
        <v>41</v>
      </c>
      <c r="P1592" t="b">
        <v>0</v>
      </c>
      <c r="Q1592" t="b">
        <v>0</v>
      </c>
      <c r="R1592" t="b">
        <v>0</v>
      </c>
      <c r="S1592">
        <v>40</v>
      </c>
      <c r="T1592">
        <v>30</v>
      </c>
      <c r="U1592">
        <v>0</v>
      </c>
      <c r="V1592" s="21" t="s">
        <v>49</v>
      </c>
      <c r="W1592">
        <v>1000</v>
      </c>
      <c r="X1592">
        <v>100</v>
      </c>
      <c r="Y1592" t="b">
        <v>1</v>
      </c>
      <c r="Z1592">
        <v>100</v>
      </c>
      <c r="AA1592">
        <v>1</v>
      </c>
      <c r="AB1592">
        <v>105</v>
      </c>
      <c r="AC1592">
        <v>60</v>
      </c>
      <c r="AD1592">
        <v>0.05</v>
      </c>
      <c r="AE1592" t="b">
        <v>1</v>
      </c>
      <c r="AF1592" s="21" t="s">
        <v>724</v>
      </c>
      <c r="AG1592">
        <v>5</v>
      </c>
      <c r="AH1592">
        <v>9</v>
      </c>
      <c r="AI1592">
        <v>10</v>
      </c>
      <c r="AJ1592">
        <v>10</v>
      </c>
      <c r="AK1592" s="21" t="s">
        <v>48</v>
      </c>
      <c r="AL1592" t="b">
        <v>0</v>
      </c>
      <c r="AM1592" t="b">
        <v>0</v>
      </c>
      <c r="AN1592">
        <v>50</v>
      </c>
      <c r="AO1592">
        <v>0</v>
      </c>
      <c r="AP1592">
        <v>2000</v>
      </c>
      <c r="AQ1592" s="21" t="s">
        <v>341</v>
      </c>
      <c r="AR1592" s="21"/>
      <c r="AS1592" t="b">
        <v>0</v>
      </c>
      <c r="AT1592" s="21"/>
      <c r="AU1592" s="21"/>
      <c r="AV1592" s="21" t="s">
        <v>375</v>
      </c>
      <c r="AW1592" s="21"/>
      <c r="AY1592" s="21"/>
      <c r="BA1592">
        <v>2.4418299999999999</v>
      </c>
      <c r="BB1592" s="21"/>
      <c r="BC1592">
        <v>14822282</v>
      </c>
      <c r="BD1592">
        <v>0</v>
      </c>
      <c r="BE1592">
        <v>0</v>
      </c>
      <c r="BF1592">
        <v>63</v>
      </c>
      <c r="BG1592">
        <v>0</v>
      </c>
      <c r="BH1592">
        <v>100</v>
      </c>
      <c r="BI1592" s="21"/>
      <c r="BJ1592">
        <v>0</v>
      </c>
    </row>
    <row r="1593" spans="1:62" x14ac:dyDescent="0.25">
      <c r="A1593" t="str">
        <f>VLOOKUP(ObjectiveData[[#This Row],[Template ID]],ID_Conversion[],3,FALSE)</f>
        <v>VMAT</v>
      </c>
      <c r="B1593" t="str">
        <f>VLOOKUP(ObjectiveData[[#This Row],[Template ID]],ID_Conversion[],6,FALSE)</f>
        <v>H&amp;N</v>
      </c>
      <c r="C1593" s="15">
        <f>VLOOKUP(ObjectiveData[[#This Row],[Last Modified]],Date_Conversion[],13,FALSE)</f>
        <v>43425.43136574074</v>
      </c>
      <c r="D1593" s="15" t="str">
        <f>VLOOKUP(ObjectiveData[[#This Row],[Template ID]],ObjectiveFiles[],3,FALSE)</f>
        <v>ObjectiveTemplate_2001.xml</v>
      </c>
      <c r="E1593">
        <v>1.7</v>
      </c>
      <c r="F1593" s="21" t="s">
        <v>196</v>
      </c>
      <c r="G1593" s="21" t="s">
        <v>9</v>
      </c>
      <c r="H1593" s="21" t="s">
        <v>14</v>
      </c>
      <c r="I1593" s="21"/>
      <c r="J1593" s="21"/>
      <c r="K1593" s="21" t="s">
        <v>23</v>
      </c>
      <c r="L1593" s="21"/>
      <c r="M1593" s="21" t="s">
        <v>801</v>
      </c>
      <c r="N1593" s="21" t="s">
        <v>584</v>
      </c>
      <c r="O1593" s="21" t="s">
        <v>41</v>
      </c>
      <c r="P1593" t="b">
        <v>0</v>
      </c>
      <c r="Q1593" t="b">
        <v>0</v>
      </c>
      <c r="R1593" t="b">
        <v>0</v>
      </c>
      <c r="S1593">
        <v>40</v>
      </c>
      <c r="T1593">
        <v>30</v>
      </c>
      <c r="U1593">
        <v>0</v>
      </c>
      <c r="V1593" s="21" t="s">
        <v>49</v>
      </c>
      <c r="W1593">
        <v>1000</v>
      </c>
      <c r="X1593">
        <v>100</v>
      </c>
      <c r="Y1593" t="b">
        <v>1</v>
      </c>
      <c r="Z1593">
        <v>100</v>
      </c>
      <c r="AA1593">
        <v>1</v>
      </c>
      <c r="AB1593">
        <v>105</v>
      </c>
      <c r="AC1593">
        <v>60</v>
      </c>
      <c r="AD1593">
        <v>0.05</v>
      </c>
      <c r="AE1593" t="b">
        <v>1</v>
      </c>
      <c r="AF1593" s="21" t="s">
        <v>724</v>
      </c>
      <c r="AG1593">
        <v>5</v>
      </c>
      <c r="AH1593">
        <v>9</v>
      </c>
      <c r="AI1593">
        <v>10</v>
      </c>
      <c r="AJ1593">
        <v>10</v>
      </c>
      <c r="AK1593" s="21" t="s">
        <v>48</v>
      </c>
      <c r="AL1593" t="b">
        <v>0</v>
      </c>
      <c r="AM1593" t="b">
        <v>0</v>
      </c>
      <c r="AN1593">
        <v>50</v>
      </c>
      <c r="AO1593">
        <v>0</v>
      </c>
      <c r="AP1593">
        <v>2000</v>
      </c>
      <c r="AQ1593" s="21" t="s">
        <v>341</v>
      </c>
      <c r="AR1593" s="21"/>
      <c r="AS1593" t="b">
        <v>0</v>
      </c>
      <c r="AT1593" s="21"/>
      <c r="AU1593" s="21"/>
      <c r="AV1593" s="21" t="s">
        <v>375</v>
      </c>
      <c r="AW1593" s="21"/>
      <c r="AY1593" s="21"/>
      <c r="BA1593">
        <v>2.4418299999999999</v>
      </c>
      <c r="BB1593" s="21"/>
      <c r="BC1593">
        <v>14822282</v>
      </c>
      <c r="BD1593">
        <v>0</v>
      </c>
      <c r="BE1593">
        <v>1</v>
      </c>
      <c r="BF1593">
        <v>61</v>
      </c>
      <c r="BG1593">
        <v>100</v>
      </c>
      <c r="BH1593">
        <v>120</v>
      </c>
      <c r="BI1593" s="21"/>
      <c r="BJ1593">
        <v>0</v>
      </c>
    </row>
    <row r="1594" spans="1:62" x14ac:dyDescent="0.25">
      <c r="A1594" t="str">
        <f>VLOOKUP(ObjectiveData[[#This Row],[Template ID]],ID_Conversion[],3,FALSE)</f>
        <v>VMAT</v>
      </c>
      <c r="B1594" t="str">
        <f>VLOOKUP(ObjectiveData[[#This Row],[Template ID]],ID_Conversion[],6,FALSE)</f>
        <v>H&amp;N</v>
      </c>
      <c r="C1594" s="15">
        <f>VLOOKUP(ObjectiveData[[#This Row],[Last Modified]],Date_Conversion[],13,FALSE)</f>
        <v>43425.43136574074</v>
      </c>
      <c r="D1594" s="15" t="str">
        <f>VLOOKUP(ObjectiveData[[#This Row],[Template ID]],ObjectiveFiles[],3,FALSE)</f>
        <v>ObjectiveTemplate_2001.xml</v>
      </c>
      <c r="E1594">
        <v>1.7</v>
      </c>
      <c r="F1594" s="21" t="s">
        <v>196</v>
      </c>
      <c r="G1594" s="21" t="s">
        <v>9</v>
      </c>
      <c r="H1594" s="21" t="s">
        <v>14</v>
      </c>
      <c r="I1594" s="21"/>
      <c r="J1594" s="21"/>
      <c r="K1594" s="21" t="s">
        <v>23</v>
      </c>
      <c r="L1594" s="21"/>
      <c r="M1594" s="21" t="s">
        <v>801</v>
      </c>
      <c r="N1594" s="21" t="s">
        <v>584</v>
      </c>
      <c r="O1594" s="21" t="s">
        <v>41</v>
      </c>
      <c r="P1594" t="b">
        <v>0</v>
      </c>
      <c r="Q1594" t="b">
        <v>0</v>
      </c>
      <c r="R1594" t="b">
        <v>0</v>
      </c>
      <c r="S1594">
        <v>40</v>
      </c>
      <c r="T1594">
        <v>30</v>
      </c>
      <c r="U1594">
        <v>0</v>
      </c>
      <c r="V1594" s="21" t="s">
        <v>49</v>
      </c>
      <c r="W1594">
        <v>1000</v>
      </c>
      <c r="X1594">
        <v>100</v>
      </c>
      <c r="Y1594" t="b">
        <v>1</v>
      </c>
      <c r="Z1594">
        <v>100</v>
      </c>
      <c r="AA1594">
        <v>1</v>
      </c>
      <c r="AB1594">
        <v>105</v>
      </c>
      <c r="AC1594">
        <v>60</v>
      </c>
      <c r="AD1594">
        <v>0.05</v>
      </c>
      <c r="AE1594" t="b">
        <v>1</v>
      </c>
      <c r="AF1594" s="21" t="s">
        <v>724</v>
      </c>
      <c r="AG1594">
        <v>5</v>
      </c>
      <c r="AH1594">
        <v>9</v>
      </c>
      <c r="AI1594">
        <v>10</v>
      </c>
      <c r="AJ1594">
        <v>10</v>
      </c>
      <c r="AK1594" s="21" t="s">
        <v>48</v>
      </c>
      <c r="AL1594" t="b">
        <v>0</v>
      </c>
      <c r="AM1594" t="b">
        <v>0</v>
      </c>
      <c r="AN1594">
        <v>50</v>
      </c>
      <c r="AO1594">
        <v>0</v>
      </c>
      <c r="AP1594">
        <v>2000</v>
      </c>
      <c r="AQ1594" s="21" t="s">
        <v>342</v>
      </c>
      <c r="AR1594" s="21"/>
      <c r="AS1594" t="b">
        <v>0</v>
      </c>
      <c r="AT1594" s="21"/>
      <c r="AU1594" s="21"/>
      <c r="AV1594" s="21" t="s">
        <v>375</v>
      </c>
      <c r="AW1594" s="21"/>
      <c r="AY1594" s="21"/>
      <c r="BA1594">
        <v>3</v>
      </c>
      <c r="BB1594" s="21"/>
      <c r="BC1594">
        <v>42495</v>
      </c>
      <c r="BD1594">
        <v>0</v>
      </c>
      <c r="BE1594">
        <v>0</v>
      </c>
      <c r="BF1594">
        <v>60</v>
      </c>
      <c r="BG1594">
        <v>0</v>
      </c>
      <c r="BH1594">
        <v>100</v>
      </c>
      <c r="BI1594" s="21"/>
      <c r="BJ1594">
        <v>0</v>
      </c>
    </row>
    <row r="1595" spans="1:62" x14ac:dyDescent="0.25">
      <c r="A1595" t="str">
        <f>VLOOKUP(ObjectiveData[[#This Row],[Template ID]],ID_Conversion[],3,FALSE)</f>
        <v>VMAT</v>
      </c>
      <c r="B1595" t="str">
        <f>VLOOKUP(ObjectiveData[[#This Row],[Template ID]],ID_Conversion[],6,FALSE)</f>
        <v>H&amp;N</v>
      </c>
      <c r="C1595" s="15">
        <f>VLOOKUP(ObjectiveData[[#This Row],[Last Modified]],Date_Conversion[],13,FALSE)</f>
        <v>43425.43136574074</v>
      </c>
      <c r="D1595" s="15" t="str">
        <f>VLOOKUP(ObjectiveData[[#This Row],[Template ID]],ObjectiveFiles[],3,FALSE)</f>
        <v>ObjectiveTemplate_2001.xml</v>
      </c>
      <c r="E1595">
        <v>1.7</v>
      </c>
      <c r="F1595" s="21" t="s">
        <v>196</v>
      </c>
      <c r="G1595" s="21" t="s">
        <v>9</v>
      </c>
      <c r="H1595" s="21" t="s">
        <v>14</v>
      </c>
      <c r="I1595" s="21"/>
      <c r="J1595" s="21"/>
      <c r="K1595" s="21" t="s">
        <v>23</v>
      </c>
      <c r="L1595" s="21"/>
      <c r="M1595" s="21" t="s">
        <v>801</v>
      </c>
      <c r="N1595" s="21" t="s">
        <v>584</v>
      </c>
      <c r="O1595" s="21" t="s">
        <v>41</v>
      </c>
      <c r="P1595" t="b">
        <v>0</v>
      </c>
      <c r="Q1595" t="b">
        <v>0</v>
      </c>
      <c r="R1595" t="b">
        <v>0</v>
      </c>
      <c r="S1595">
        <v>40</v>
      </c>
      <c r="T1595">
        <v>30</v>
      </c>
      <c r="U1595">
        <v>0</v>
      </c>
      <c r="V1595" s="21" t="s">
        <v>49</v>
      </c>
      <c r="W1595">
        <v>1000</v>
      </c>
      <c r="X1595">
        <v>100</v>
      </c>
      <c r="Y1595" t="b">
        <v>1</v>
      </c>
      <c r="Z1595">
        <v>100</v>
      </c>
      <c r="AA1595">
        <v>1</v>
      </c>
      <c r="AB1595">
        <v>105</v>
      </c>
      <c r="AC1595">
        <v>60</v>
      </c>
      <c r="AD1595">
        <v>0.05</v>
      </c>
      <c r="AE1595" t="b">
        <v>1</v>
      </c>
      <c r="AF1595" s="21" t="s">
        <v>724</v>
      </c>
      <c r="AG1595">
        <v>5</v>
      </c>
      <c r="AH1595">
        <v>9</v>
      </c>
      <c r="AI1595">
        <v>10</v>
      </c>
      <c r="AJ1595">
        <v>10</v>
      </c>
      <c r="AK1595" s="21" t="s">
        <v>48</v>
      </c>
      <c r="AL1595" t="b">
        <v>0</v>
      </c>
      <c r="AM1595" t="b">
        <v>0</v>
      </c>
      <c r="AN1595">
        <v>50</v>
      </c>
      <c r="AO1595">
        <v>0</v>
      </c>
      <c r="AP1595">
        <v>2000</v>
      </c>
      <c r="AQ1595" s="21" t="s">
        <v>342</v>
      </c>
      <c r="AR1595" s="21"/>
      <c r="AS1595" t="b">
        <v>0</v>
      </c>
      <c r="AT1595" s="21"/>
      <c r="AU1595" s="21"/>
      <c r="AV1595" s="21" t="s">
        <v>375</v>
      </c>
      <c r="AW1595" s="21"/>
      <c r="AY1595" s="21"/>
      <c r="BA1595">
        <v>3</v>
      </c>
      <c r="BB1595" s="21"/>
      <c r="BC1595">
        <v>42495</v>
      </c>
      <c r="BD1595">
        <v>0</v>
      </c>
      <c r="BE1595">
        <v>1</v>
      </c>
      <c r="BF1595">
        <v>61</v>
      </c>
      <c r="BG1595">
        <v>100</v>
      </c>
      <c r="BH1595">
        <v>120</v>
      </c>
      <c r="BI1595" s="21"/>
      <c r="BJ1595">
        <v>0</v>
      </c>
    </row>
    <row r="1596" spans="1:62" x14ac:dyDescent="0.25">
      <c r="A1596" t="str">
        <f>VLOOKUP(ObjectiveData[[#This Row],[Template ID]],ID_Conversion[],3,FALSE)</f>
        <v>VMAT</v>
      </c>
      <c r="B1596" t="str">
        <f>VLOOKUP(ObjectiveData[[#This Row],[Template ID]],ID_Conversion[],6,FALSE)</f>
        <v>H&amp;N</v>
      </c>
      <c r="C1596" s="15">
        <f>VLOOKUP(ObjectiveData[[#This Row],[Last Modified]],Date_Conversion[],13,FALSE)</f>
        <v>43425.43136574074</v>
      </c>
      <c r="D1596" s="15" t="str">
        <f>VLOOKUP(ObjectiveData[[#This Row],[Template ID]],ObjectiveFiles[],3,FALSE)</f>
        <v>ObjectiveTemplate_2001.xml</v>
      </c>
      <c r="E1596">
        <v>1.7</v>
      </c>
      <c r="F1596" s="21" t="s">
        <v>196</v>
      </c>
      <c r="G1596" s="21" t="s">
        <v>9</v>
      </c>
      <c r="H1596" s="21" t="s">
        <v>14</v>
      </c>
      <c r="I1596" s="21"/>
      <c r="J1596" s="21"/>
      <c r="K1596" s="21" t="s">
        <v>23</v>
      </c>
      <c r="L1596" s="21"/>
      <c r="M1596" s="21" t="s">
        <v>801</v>
      </c>
      <c r="N1596" s="21" t="s">
        <v>584</v>
      </c>
      <c r="O1596" s="21" t="s">
        <v>41</v>
      </c>
      <c r="P1596" t="b">
        <v>0</v>
      </c>
      <c r="Q1596" t="b">
        <v>0</v>
      </c>
      <c r="R1596" t="b">
        <v>0</v>
      </c>
      <c r="S1596">
        <v>40</v>
      </c>
      <c r="T1596">
        <v>30</v>
      </c>
      <c r="U1596">
        <v>0</v>
      </c>
      <c r="V1596" s="21" t="s">
        <v>49</v>
      </c>
      <c r="W1596">
        <v>1000</v>
      </c>
      <c r="X1596">
        <v>100</v>
      </c>
      <c r="Y1596" t="b">
        <v>1</v>
      </c>
      <c r="Z1596">
        <v>100</v>
      </c>
      <c r="AA1596">
        <v>1</v>
      </c>
      <c r="AB1596">
        <v>105</v>
      </c>
      <c r="AC1596">
        <v>60</v>
      </c>
      <c r="AD1596">
        <v>0.05</v>
      </c>
      <c r="AE1596" t="b">
        <v>1</v>
      </c>
      <c r="AF1596" s="21" t="s">
        <v>724</v>
      </c>
      <c r="AG1596">
        <v>5</v>
      </c>
      <c r="AH1596">
        <v>9</v>
      </c>
      <c r="AI1596">
        <v>10</v>
      </c>
      <c r="AJ1596">
        <v>10</v>
      </c>
      <c r="AK1596" s="21" t="s">
        <v>48</v>
      </c>
      <c r="AL1596" t="b">
        <v>0</v>
      </c>
      <c r="AM1596" t="b">
        <v>0</v>
      </c>
      <c r="AN1596">
        <v>50</v>
      </c>
      <c r="AO1596">
        <v>0</v>
      </c>
      <c r="AP1596">
        <v>2000</v>
      </c>
      <c r="AQ1596" s="21" t="s">
        <v>343</v>
      </c>
      <c r="AR1596" s="21"/>
      <c r="AS1596" t="b">
        <v>0</v>
      </c>
      <c r="AT1596" s="21"/>
      <c r="AU1596" s="21"/>
      <c r="AV1596" s="21" t="s">
        <v>375</v>
      </c>
      <c r="AW1596" s="21"/>
      <c r="AY1596" s="21"/>
      <c r="BA1596">
        <v>1</v>
      </c>
      <c r="BB1596" s="21"/>
      <c r="BC1596">
        <v>14822282</v>
      </c>
      <c r="BI1596" s="21"/>
    </row>
    <row r="1597" spans="1:62" x14ac:dyDescent="0.25">
      <c r="A1597" t="str">
        <f>VLOOKUP(ObjectiveData[[#This Row],[Template ID]],ID_Conversion[],3,FALSE)</f>
        <v>VMAT</v>
      </c>
      <c r="B1597" t="str">
        <f>VLOOKUP(ObjectiveData[[#This Row],[Template ID]],ID_Conversion[],6,FALSE)</f>
        <v>H&amp;N</v>
      </c>
      <c r="C1597" s="15">
        <f>VLOOKUP(ObjectiveData[[#This Row],[Last Modified]],Date_Conversion[],13,FALSE)</f>
        <v>43425.43136574074</v>
      </c>
      <c r="D1597" s="15" t="str">
        <f>VLOOKUP(ObjectiveData[[#This Row],[Template ID]],ObjectiveFiles[],3,FALSE)</f>
        <v>ObjectiveTemplate_2001.xml</v>
      </c>
      <c r="E1597">
        <v>1.7</v>
      </c>
      <c r="F1597" s="21" t="s">
        <v>196</v>
      </c>
      <c r="G1597" s="21" t="s">
        <v>9</v>
      </c>
      <c r="H1597" s="21" t="s">
        <v>14</v>
      </c>
      <c r="I1597" s="21"/>
      <c r="J1597" s="21"/>
      <c r="K1597" s="21" t="s">
        <v>23</v>
      </c>
      <c r="L1597" s="21"/>
      <c r="M1597" s="21" t="s">
        <v>801</v>
      </c>
      <c r="N1597" s="21" t="s">
        <v>584</v>
      </c>
      <c r="O1597" s="21" t="s">
        <v>41</v>
      </c>
      <c r="P1597" t="b">
        <v>0</v>
      </c>
      <c r="Q1597" t="b">
        <v>0</v>
      </c>
      <c r="R1597" t="b">
        <v>0</v>
      </c>
      <c r="S1597">
        <v>40</v>
      </c>
      <c r="T1597">
        <v>30</v>
      </c>
      <c r="U1597">
        <v>0</v>
      </c>
      <c r="V1597" s="21" t="s">
        <v>49</v>
      </c>
      <c r="W1597">
        <v>1000</v>
      </c>
      <c r="X1597">
        <v>100</v>
      </c>
      <c r="Y1597" t="b">
        <v>1</v>
      </c>
      <c r="Z1597">
        <v>100</v>
      </c>
      <c r="AA1597">
        <v>1</v>
      </c>
      <c r="AB1597">
        <v>105</v>
      </c>
      <c r="AC1597">
        <v>60</v>
      </c>
      <c r="AD1597">
        <v>0.05</v>
      </c>
      <c r="AE1597" t="b">
        <v>1</v>
      </c>
      <c r="AF1597" s="21" t="s">
        <v>724</v>
      </c>
      <c r="AG1597">
        <v>5</v>
      </c>
      <c r="AH1597">
        <v>9</v>
      </c>
      <c r="AI1597">
        <v>10</v>
      </c>
      <c r="AJ1597">
        <v>10</v>
      </c>
      <c r="AK1597" s="21" t="s">
        <v>48</v>
      </c>
      <c r="AL1597" t="b">
        <v>0</v>
      </c>
      <c r="AM1597" t="b">
        <v>0</v>
      </c>
      <c r="AN1597">
        <v>50</v>
      </c>
      <c r="AO1597">
        <v>0</v>
      </c>
      <c r="AP1597">
        <v>2000</v>
      </c>
      <c r="AQ1597" s="21" t="s">
        <v>344</v>
      </c>
      <c r="AR1597" s="21"/>
      <c r="AS1597" t="b">
        <v>0</v>
      </c>
      <c r="AT1597" s="21"/>
      <c r="AU1597" s="21"/>
      <c r="AV1597" s="21" t="s">
        <v>375</v>
      </c>
      <c r="AW1597" s="21"/>
      <c r="AY1597" s="21"/>
      <c r="BA1597">
        <v>1</v>
      </c>
      <c r="BB1597" s="21"/>
      <c r="BC1597">
        <v>42495</v>
      </c>
      <c r="BI1597" s="21"/>
    </row>
    <row r="1598" spans="1:62" x14ac:dyDescent="0.25">
      <c r="A1598" t="str">
        <f>VLOOKUP(ObjectiveData[[#This Row],[Template ID]],ID_Conversion[],3,FALSE)</f>
        <v>VMAT</v>
      </c>
      <c r="B1598" t="str">
        <f>VLOOKUP(ObjectiveData[[#This Row],[Template ID]],ID_Conversion[],6,FALSE)</f>
        <v>H&amp;N</v>
      </c>
      <c r="C1598" s="15">
        <f>VLOOKUP(ObjectiveData[[#This Row],[Last Modified]],Date_Conversion[],13,FALSE)</f>
        <v>43425.43136574074</v>
      </c>
      <c r="D1598" s="15" t="str">
        <f>VLOOKUP(ObjectiveData[[#This Row],[Template ID]],ObjectiveFiles[],3,FALSE)</f>
        <v>ObjectiveTemplate_2001.xml</v>
      </c>
      <c r="E1598">
        <v>1.7</v>
      </c>
      <c r="F1598" s="21" t="s">
        <v>196</v>
      </c>
      <c r="G1598" s="21" t="s">
        <v>9</v>
      </c>
      <c r="H1598" s="21" t="s">
        <v>14</v>
      </c>
      <c r="I1598" s="21"/>
      <c r="J1598" s="21"/>
      <c r="K1598" s="21" t="s">
        <v>23</v>
      </c>
      <c r="L1598" s="21"/>
      <c r="M1598" s="21" t="s">
        <v>801</v>
      </c>
      <c r="N1598" s="21" t="s">
        <v>584</v>
      </c>
      <c r="O1598" s="21" t="s">
        <v>41</v>
      </c>
      <c r="P1598" t="b">
        <v>0</v>
      </c>
      <c r="Q1598" t="b">
        <v>0</v>
      </c>
      <c r="R1598" t="b">
        <v>0</v>
      </c>
      <c r="S1598">
        <v>40</v>
      </c>
      <c r="T1598">
        <v>30</v>
      </c>
      <c r="U1598">
        <v>0</v>
      </c>
      <c r="V1598" s="21" t="s">
        <v>49</v>
      </c>
      <c r="W1598">
        <v>1000</v>
      </c>
      <c r="X1598">
        <v>100</v>
      </c>
      <c r="Y1598" t="b">
        <v>1</v>
      </c>
      <c r="Z1598">
        <v>100</v>
      </c>
      <c r="AA1598">
        <v>1</v>
      </c>
      <c r="AB1598">
        <v>105</v>
      </c>
      <c r="AC1598">
        <v>60</v>
      </c>
      <c r="AD1598">
        <v>0.05</v>
      </c>
      <c r="AE1598" t="b">
        <v>1</v>
      </c>
      <c r="AF1598" s="21" t="s">
        <v>724</v>
      </c>
      <c r="AG1598">
        <v>5</v>
      </c>
      <c r="AH1598">
        <v>9</v>
      </c>
      <c r="AI1598">
        <v>10</v>
      </c>
      <c r="AJ1598">
        <v>10</v>
      </c>
      <c r="AK1598" s="21" t="s">
        <v>48</v>
      </c>
      <c r="AL1598" t="b">
        <v>0</v>
      </c>
      <c r="AM1598" t="b">
        <v>0</v>
      </c>
      <c r="AN1598">
        <v>50</v>
      </c>
      <c r="AO1598">
        <v>0</v>
      </c>
      <c r="AP1598">
        <v>2000</v>
      </c>
      <c r="AQ1598" s="21" t="s">
        <v>345</v>
      </c>
      <c r="AR1598" s="21"/>
      <c r="AS1598" t="b">
        <v>0</v>
      </c>
      <c r="AT1598" s="21"/>
      <c r="AU1598" s="21"/>
      <c r="AV1598" s="21" t="s">
        <v>375</v>
      </c>
      <c r="AW1598" s="21"/>
      <c r="AY1598" s="21"/>
      <c r="BA1598">
        <v>3</v>
      </c>
      <c r="BB1598" s="21"/>
      <c r="BC1598">
        <v>16711935</v>
      </c>
      <c r="BD1598">
        <v>0</v>
      </c>
      <c r="BE1598">
        <v>0</v>
      </c>
      <c r="BF1598">
        <v>66</v>
      </c>
      <c r="BG1598">
        <v>0</v>
      </c>
      <c r="BH1598">
        <v>100</v>
      </c>
      <c r="BI1598" s="21"/>
      <c r="BJ1598">
        <v>0</v>
      </c>
    </row>
    <row r="1599" spans="1:62" x14ac:dyDescent="0.25">
      <c r="A1599" t="str">
        <f>VLOOKUP(ObjectiveData[[#This Row],[Template ID]],ID_Conversion[],3,FALSE)</f>
        <v>VMAT</v>
      </c>
      <c r="B1599" t="str">
        <f>VLOOKUP(ObjectiveData[[#This Row],[Template ID]],ID_Conversion[],6,FALSE)</f>
        <v>H&amp;N</v>
      </c>
      <c r="C1599" s="15">
        <f>VLOOKUP(ObjectiveData[[#This Row],[Last Modified]],Date_Conversion[],13,FALSE)</f>
        <v>43425.43136574074</v>
      </c>
      <c r="D1599" s="15" t="str">
        <f>VLOOKUP(ObjectiveData[[#This Row],[Template ID]],ObjectiveFiles[],3,FALSE)</f>
        <v>ObjectiveTemplate_2001.xml</v>
      </c>
      <c r="E1599">
        <v>1.7</v>
      </c>
      <c r="F1599" s="21" t="s">
        <v>196</v>
      </c>
      <c r="G1599" s="21" t="s">
        <v>9</v>
      </c>
      <c r="H1599" s="21" t="s">
        <v>14</v>
      </c>
      <c r="I1599" s="21"/>
      <c r="J1599" s="21"/>
      <c r="K1599" s="21" t="s">
        <v>23</v>
      </c>
      <c r="L1599" s="21"/>
      <c r="M1599" s="21" t="s">
        <v>801</v>
      </c>
      <c r="N1599" s="21" t="s">
        <v>584</v>
      </c>
      <c r="O1599" s="21" t="s">
        <v>41</v>
      </c>
      <c r="P1599" t="b">
        <v>0</v>
      </c>
      <c r="Q1599" t="b">
        <v>0</v>
      </c>
      <c r="R1599" t="b">
        <v>0</v>
      </c>
      <c r="S1599">
        <v>40</v>
      </c>
      <c r="T1599">
        <v>30</v>
      </c>
      <c r="U1599">
        <v>0</v>
      </c>
      <c r="V1599" s="21" t="s">
        <v>49</v>
      </c>
      <c r="W1599">
        <v>1000</v>
      </c>
      <c r="X1599">
        <v>100</v>
      </c>
      <c r="Y1599" t="b">
        <v>1</v>
      </c>
      <c r="Z1599">
        <v>100</v>
      </c>
      <c r="AA1599">
        <v>1</v>
      </c>
      <c r="AB1599">
        <v>105</v>
      </c>
      <c r="AC1599">
        <v>60</v>
      </c>
      <c r="AD1599">
        <v>0.05</v>
      </c>
      <c r="AE1599" t="b">
        <v>1</v>
      </c>
      <c r="AF1599" s="21" t="s">
        <v>724</v>
      </c>
      <c r="AG1599">
        <v>5</v>
      </c>
      <c r="AH1599">
        <v>9</v>
      </c>
      <c r="AI1599">
        <v>10</v>
      </c>
      <c r="AJ1599">
        <v>10</v>
      </c>
      <c r="AK1599" s="21" t="s">
        <v>48</v>
      </c>
      <c r="AL1599" t="b">
        <v>0</v>
      </c>
      <c r="AM1599" t="b">
        <v>0</v>
      </c>
      <c r="AN1599">
        <v>50</v>
      </c>
      <c r="AO1599">
        <v>0</v>
      </c>
      <c r="AP1599">
        <v>2000</v>
      </c>
      <c r="AQ1599" s="21" t="s">
        <v>345</v>
      </c>
      <c r="AR1599" s="21"/>
      <c r="AS1599" t="b">
        <v>0</v>
      </c>
      <c r="AT1599" s="21"/>
      <c r="AU1599" s="21"/>
      <c r="AV1599" s="21" t="s">
        <v>375</v>
      </c>
      <c r="AW1599" s="21"/>
      <c r="AY1599" s="21"/>
      <c r="BA1599">
        <v>3</v>
      </c>
      <c r="BB1599" s="21"/>
      <c r="BC1599">
        <v>16711935</v>
      </c>
      <c r="BD1599">
        <v>0</v>
      </c>
      <c r="BE1599">
        <v>1</v>
      </c>
      <c r="BF1599">
        <v>67</v>
      </c>
      <c r="BG1599">
        <v>100</v>
      </c>
      <c r="BH1599">
        <v>140</v>
      </c>
      <c r="BI1599" s="21"/>
      <c r="BJ1599">
        <v>0</v>
      </c>
    </row>
    <row r="1600" spans="1:62" x14ac:dyDescent="0.25">
      <c r="A1600" t="str">
        <f>VLOOKUP(ObjectiveData[[#This Row],[Template ID]],ID_Conversion[],3,FALSE)</f>
        <v>VMAT</v>
      </c>
      <c r="B1600" t="str">
        <f>VLOOKUP(ObjectiveData[[#This Row],[Template ID]],ID_Conversion[],6,FALSE)</f>
        <v>H&amp;N</v>
      </c>
      <c r="C1600" s="15">
        <f>VLOOKUP(ObjectiveData[[#This Row],[Last Modified]],Date_Conversion[],13,FALSE)</f>
        <v>43425.43136574074</v>
      </c>
      <c r="D1600" s="15" t="str">
        <f>VLOOKUP(ObjectiveData[[#This Row],[Template ID]],ObjectiveFiles[],3,FALSE)</f>
        <v>ObjectiveTemplate_2001.xml</v>
      </c>
      <c r="E1600">
        <v>1.7</v>
      </c>
      <c r="F1600" s="21" t="s">
        <v>196</v>
      </c>
      <c r="G1600" s="21" t="s">
        <v>9</v>
      </c>
      <c r="H1600" s="21" t="s">
        <v>14</v>
      </c>
      <c r="I1600" s="21"/>
      <c r="J1600" s="21"/>
      <c r="K1600" s="21" t="s">
        <v>23</v>
      </c>
      <c r="L1600" s="21"/>
      <c r="M1600" s="21" t="s">
        <v>801</v>
      </c>
      <c r="N1600" s="21" t="s">
        <v>584</v>
      </c>
      <c r="O1600" s="21" t="s">
        <v>41</v>
      </c>
      <c r="P1600" t="b">
        <v>0</v>
      </c>
      <c r="Q1600" t="b">
        <v>0</v>
      </c>
      <c r="R1600" t="b">
        <v>0</v>
      </c>
      <c r="S1600">
        <v>40</v>
      </c>
      <c r="T1600">
        <v>30</v>
      </c>
      <c r="U1600">
        <v>0</v>
      </c>
      <c r="V1600" s="21" t="s">
        <v>49</v>
      </c>
      <c r="W1600">
        <v>1000</v>
      </c>
      <c r="X1600">
        <v>100</v>
      </c>
      <c r="Y1600" t="b">
        <v>1</v>
      </c>
      <c r="Z1600">
        <v>100</v>
      </c>
      <c r="AA1600">
        <v>1</v>
      </c>
      <c r="AB1600">
        <v>105</v>
      </c>
      <c r="AC1600">
        <v>60</v>
      </c>
      <c r="AD1600">
        <v>0.05</v>
      </c>
      <c r="AE1600" t="b">
        <v>1</v>
      </c>
      <c r="AF1600" s="21" t="s">
        <v>724</v>
      </c>
      <c r="AG1600">
        <v>5</v>
      </c>
      <c r="AH1600">
        <v>9</v>
      </c>
      <c r="AI1600">
        <v>10</v>
      </c>
      <c r="AJ1600">
        <v>10</v>
      </c>
      <c r="AK1600" s="21" t="s">
        <v>48</v>
      </c>
      <c r="AL1600" t="b">
        <v>0</v>
      </c>
      <c r="AM1600" t="b">
        <v>0</v>
      </c>
      <c r="AN1600">
        <v>50</v>
      </c>
      <c r="AO1600">
        <v>0</v>
      </c>
      <c r="AP1600">
        <v>2000</v>
      </c>
      <c r="AQ1600" s="21" t="s">
        <v>346</v>
      </c>
      <c r="AR1600" s="21"/>
      <c r="AS1600" t="b">
        <v>0</v>
      </c>
      <c r="AT1600" s="21"/>
      <c r="AU1600" s="21"/>
      <c r="AV1600" s="21" t="s">
        <v>375</v>
      </c>
      <c r="AW1600" s="21"/>
      <c r="AY1600" s="21"/>
      <c r="BA1600">
        <v>1</v>
      </c>
      <c r="BB1600" s="21"/>
      <c r="BC1600">
        <v>16711935</v>
      </c>
      <c r="BI1600" s="21"/>
    </row>
    <row r="1601" spans="1:62" x14ac:dyDescent="0.25">
      <c r="A1601" t="str">
        <f>VLOOKUP(ObjectiveData[[#This Row],[Template ID]],ID_Conversion[],3,FALSE)</f>
        <v>VMAT</v>
      </c>
      <c r="B1601" t="str">
        <f>VLOOKUP(ObjectiveData[[#This Row],[Template ID]],ID_Conversion[],6,FALSE)</f>
        <v>H&amp;N</v>
      </c>
      <c r="C1601" s="15">
        <f>VLOOKUP(ObjectiveData[[#This Row],[Last Modified]],Date_Conversion[],13,FALSE)</f>
        <v>43425.43136574074</v>
      </c>
      <c r="D1601" s="15" t="str">
        <f>VLOOKUP(ObjectiveData[[#This Row],[Template ID]],ObjectiveFiles[],3,FALSE)</f>
        <v>ObjectiveTemplate_2001.xml</v>
      </c>
      <c r="E1601">
        <v>1.7</v>
      </c>
      <c r="F1601" s="21" t="s">
        <v>196</v>
      </c>
      <c r="G1601" s="21" t="s">
        <v>9</v>
      </c>
      <c r="H1601" s="21" t="s">
        <v>14</v>
      </c>
      <c r="I1601" s="21"/>
      <c r="J1601" s="21"/>
      <c r="K1601" s="21" t="s">
        <v>23</v>
      </c>
      <c r="L1601" s="21"/>
      <c r="M1601" s="21" t="s">
        <v>801</v>
      </c>
      <c r="N1601" s="21" t="s">
        <v>584</v>
      </c>
      <c r="O1601" s="21" t="s">
        <v>41</v>
      </c>
      <c r="P1601" t="b">
        <v>0</v>
      </c>
      <c r="Q1601" t="b">
        <v>0</v>
      </c>
      <c r="R1601" t="b">
        <v>0</v>
      </c>
      <c r="S1601">
        <v>40</v>
      </c>
      <c r="T1601">
        <v>30</v>
      </c>
      <c r="U1601">
        <v>0</v>
      </c>
      <c r="V1601" s="21" t="s">
        <v>49</v>
      </c>
      <c r="W1601">
        <v>1000</v>
      </c>
      <c r="X1601">
        <v>100</v>
      </c>
      <c r="Y1601" t="b">
        <v>1</v>
      </c>
      <c r="Z1601">
        <v>100</v>
      </c>
      <c r="AA1601">
        <v>1</v>
      </c>
      <c r="AB1601">
        <v>105</v>
      </c>
      <c r="AC1601">
        <v>60</v>
      </c>
      <c r="AD1601">
        <v>0.05</v>
      </c>
      <c r="AE1601" t="b">
        <v>1</v>
      </c>
      <c r="AF1601" s="21" t="s">
        <v>724</v>
      </c>
      <c r="AG1601">
        <v>5</v>
      </c>
      <c r="AH1601">
        <v>9</v>
      </c>
      <c r="AI1601">
        <v>10</v>
      </c>
      <c r="AJ1601">
        <v>10</v>
      </c>
      <c r="AK1601" s="21" t="s">
        <v>48</v>
      </c>
      <c r="AL1601" t="b">
        <v>0</v>
      </c>
      <c r="AM1601" t="b">
        <v>0</v>
      </c>
      <c r="AN1601">
        <v>50</v>
      </c>
      <c r="AO1601">
        <v>0</v>
      </c>
      <c r="AP1601">
        <v>2000</v>
      </c>
      <c r="AQ1601" s="21" t="s">
        <v>351</v>
      </c>
      <c r="AR1601" s="21"/>
      <c r="AS1601" t="b">
        <v>0</v>
      </c>
      <c r="AT1601" s="21"/>
      <c r="AU1601" s="21"/>
      <c r="AV1601" s="21" t="s">
        <v>501</v>
      </c>
      <c r="AW1601" s="21"/>
      <c r="AY1601" s="21"/>
      <c r="BA1601">
        <v>1</v>
      </c>
      <c r="BB1601" s="21"/>
      <c r="BC1601">
        <v>6333684</v>
      </c>
      <c r="BD1601">
        <v>0</v>
      </c>
      <c r="BE1601">
        <v>0</v>
      </c>
      <c r="BF1601">
        <v>40</v>
      </c>
      <c r="BG1601">
        <v>0</v>
      </c>
      <c r="BH1601">
        <v>50</v>
      </c>
      <c r="BI1601" s="21"/>
      <c r="BJ1601">
        <v>0</v>
      </c>
    </row>
    <row r="1602" spans="1:62" x14ac:dyDescent="0.25">
      <c r="A1602" t="str">
        <f>VLOOKUP(ObjectiveData[[#This Row],[Template ID]],ID_Conversion[],3,FALSE)</f>
        <v>VMAT</v>
      </c>
      <c r="B1602" t="str">
        <f>VLOOKUP(ObjectiveData[[#This Row],[Template ID]],ID_Conversion[],6,FALSE)</f>
        <v>H&amp;N</v>
      </c>
      <c r="C1602" s="15">
        <f>VLOOKUP(ObjectiveData[[#This Row],[Last Modified]],Date_Conversion[],13,FALSE)</f>
        <v>43425.43136574074</v>
      </c>
      <c r="D1602" s="15" t="str">
        <f>VLOOKUP(ObjectiveData[[#This Row],[Template ID]],ObjectiveFiles[],3,FALSE)</f>
        <v>ObjectiveTemplate_2001.xml</v>
      </c>
      <c r="E1602">
        <v>1.7</v>
      </c>
      <c r="F1602" s="21" t="s">
        <v>196</v>
      </c>
      <c r="G1602" s="21" t="s">
        <v>9</v>
      </c>
      <c r="H1602" s="21" t="s">
        <v>14</v>
      </c>
      <c r="I1602" s="21"/>
      <c r="J1602" s="21"/>
      <c r="K1602" s="21" t="s">
        <v>23</v>
      </c>
      <c r="L1602" s="21"/>
      <c r="M1602" s="21" t="s">
        <v>801</v>
      </c>
      <c r="N1602" s="21" t="s">
        <v>584</v>
      </c>
      <c r="O1602" s="21" t="s">
        <v>41</v>
      </c>
      <c r="P1602" t="b">
        <v>0</v>
      </c>
      <c r="Q1602" t="b">
        <v>0</v>
      </c>
      <c r="R1602" t="b">
        <v>0</v>
      </c>
      <c r="S1602">
        <v>40</v>
      </c>
      <c r="T1602">
        <v>30</v>
      </c>
      <c r="U1602">
        <v>0</v>
      </c>
      <c r="V1602" s="21" t="s">
        <v>49</v>
      </c>
      <c r="W1602">
        <v>1000</v>
      </c>
      <c r="X1602">
        <v>100</v>
      </c>
      <c r="Y1602" t="b">
        <v>1</v>
      </c>
      <c r="Z1602">
        <v>100</v>
      </c>
      <c r="AA1602">
        <v>1</v>
      </c>
      <c r="AB1602">
        <v>105</v>
      </c>
      <c r="AC1602">
        <v>60</v>
      </c>
      <c r="AD1602">
        <v>0.05</v>
      </c>
      <c r="AE1602" t="b">
        <v>1</v>
      </c>
      <c r="AF1602" s="21" t="s">
        <v>724</v>
      </c>
      <c r="AG1602">
        <v>5</v>
      </c>
      <c r="AH1602">
        <v>9</v>
      </c>
      <c r="AI1602">
        <v>10</v>
      </c>
      <c r="AJ1602">
        <v>10</v>
      </c>
      <c r="AK1602" s="21" t="s">
        <v>48</v>
      </c>
      <c r="AL1602" t="b">
        <v>0</v>
      </c>
      <c r="AM1602" t="b">
        <v>0</v>
      </c>
      <c r="AN1602">
        <v>50</v>
      </c>
      <c r="AO1602">
        <v>0</v>
      </c>
      <c r="AP1602">
        <v>2000</v>
      </c>
      <c r="AQ1602" s="21" t="s">
        <v>352</v>
      </c>
      <c r="AR1602" s="21"/>
      <c r="AS1602" t="b">
        <v>0</v>
      </c>
      <c r="AT1602" s="21"/>
      <c r="AU1602" s="21"/>
      <c r="AV1602" s="21" t="s">
        <v>501</v>
      </c>
      <c r="AW1602" s="21"/>
      <c r="AY1602" s="21"/>
      <c r="BA1602">
        <v>1</v>
      </c>
      <c r="BB1602" s="21"/>
      <c r="BC1602">
        <v>5275647</v>
      </c>
      <c r="BD1602">
        <v>0</v>
      </c>
      <c r="BE1602">
        <v>0</v>
      </c>
      <c r="BF1602">
        <v>45</v>
      </c>
      <c r="BG1602">
        <v>0</v>
      </c>
      <c r="BH1602">
        <v>50</v>
      </c>
      <c r="BI1602" s="21"/>
      <c r="BJ1602">
        <v>0</v>
      </c>
    </row>
    <row r="1603" spans="1:62" x14ac:dyDescent="0.25">
      <c r="A1603" t="str">
        <f>VLOOKUP(ObjectiveData[[#This Row],[Template ID]],ID_Conversion[],3,FALSE)</f>
        <v>VMAT</v>
      </c>
      <c r="B1603" t="str">
        <f>VLOOKUP(ObjectiveData[[#This Row],[Template ID]],ID_Conversion[],6,FALSE)</f>
        <v>H&amp;N</v>
      </c>
      <c r="C1603" s="15">
        <f>VLOOKUP(ObjectiveData[[#This Row],[Last Modified]],Date_Conversion[],13,FALSE)</f>
        <v>43425.43136574074</v>
      </c>
      <c r="D1603" s="15" t="str">
        <f>VLOOKUP(ObjectiveData[[#This Row],[Template ID]],ObjectiveFiles[],3,FALSE)</f>
        <v>ObjectiveTemplate_2001.xml</v>
      </c>
      <c r="E1603">
        <v>1.7</v>
      </c>
      <c r="F1603" s="21" t="s">
        <v>196</v>
      </c>
      <c r="G1603" s="21" t="s">
        <v>9</v>
      </c>
      <c r="H1603" s="21" t="s">
        <v>14</v>
      </c>
      <c r="I1603" s="21"/>
      <c r="J1603" s="21"/>
      <c r="K1603" s="21" t="s">
        <v>23</v>
      </c>
      <c r="L1603" s="21"/>
      <c r="M1603" s="21" t="s">
        <v>801</v>
      </c>
      <c r="N1603" s="21" t="s">
        <v>584</v>
      </c>
      <c r="O1603" s="21" t="s">
        <v>41</v>
      </c>
      <c r="P1603" t="b">
        <v>0</v>
      </c>
      <c r="Q1603" t="b">
        <v>0</v>
      </c>
      <c r="R1603" t="b">
        <v>0</v>
      </c>
      <c r="S1603">
        <v>40</v>
      </c>
      <c r="T1603">
        <v>30</v>
      </c>
      <c r="U1603">
        <v>0</v>
      </c>
      <c r="V1603" s="21" t="s">
        <v>49</v>
      </c>
      <c r="W1603">
        <v>1000</v>
      </c>
      <c r="X1603">
        <v>100</v>
      </c>
      <c r="Y1603" t="b">
        <v>1</v>
      </c>
      <c r="Z1603">
        <v>100</v>
      </c>
      <c r="AA1603">
        <v>1</v>
      </c>
      <c r="AB1603">
        <v>105</v>
      </c>
      <c r="AC1603">
        <v>60</v>
      </c>
      <c r="AD1603">
        <v>0.05</v>
      </c>
      <c r="AE1603" t="b">
        <v>1</v>
      </c>
      <c r="AF1603" s="21" t="s">
        <v>724</v>
      </c>
      <c r="AG1603">
        <v>5</v>
      </c>
      <c r="AH1603">
        <v>9</v>
      </c>
      <c r="AI1603">
        <v>10</v>
      </c>
      <c r="AJ1603">
        <v>10</v>
      </c>
      <c r="AK1603" s="21" t="s">
        <v>48</v>
      </c>
      <c r="AL1603" t="b">
        <v>0</v>
      </c>
      <c r="AM1603" t="b">
        <v>0</v>
      </c>
      <c r="AN1603">
        <v>50</v>
      </c>
      <c r="AO1603">
        <v>0</v>
      </c>
      <c r="AP1603">
        <v>2000</v>
      </c>
      <c r="AQ1603" s="21" t="s">
        <v>353</v>
      </c>
      <c r="AR1603" s="21"/>
      <c r="AS1603" t="b">
        <v>0</v>
      </c>
      <c r="AT1603" s="21"/>
      <c r="AU1603" s="21"/>
      <c r="AV1603" s="21" t="s">
        <v>503</v>
      </c>
      <c r="AW1603" s="21"/>
      <c r="AY1603" s="21"/>
      <c r="BA1603">
        <v>1</v>
      </c>
      <c r="BB1603" s="21"/>
      <c r="BC1603">
        <v>14524637</v>
      </c>
      <c r="BI1603" s="21"/>
    </row>
    <row r="1604" spans="1:62" x14ac:dyDescent="0.25">
      <c r="A1604" t="str">
        <f>VLOOKUP(ObjectiveData[[#This Row],[Template ID]],ID_Conversion[],3,FALSE)</f>
        <v>VMAT</v>
      </c>
      <c r="B1604" t="str">
        <f>VLOOKUP(ObjectiveData[[#This Row],[Template ID]],ID_Conversion[],6,FALSE)</f>
        <v>H&amp;N</v>
      </c>
      <c r="C1604" s="15">
        <f>VLOOKUP(ObjectiveData[[#This Row],[Last Modified]],Date_Conversion[],13,FALSE)</f>
        <v>43425.43136574074</v>
      </c>
      <c r="D1604" s="15" t="str">
        <f>VLOOKUP(ObjectiveData[[#This Row],[Template ID]],ObjectiveFiles[],3,FALSE)</f>
        <v>ObjectiveTemplate_2001.xml</v>
      </c>
      <c r="E1604">
        <v>1.7</v>
      </c>
      <c r="F1604" s="21" t="s">
        <v>196</v>
      </c>
      <c r="G1604" s="21" t="s">
        <v>9</v>
      </c>
      <c r="H1604" s="21" t="s">
        <v>14</v>
      </c>
      <c r="I1604" s="21"/>
      <c r="J1604" s="21"/>
      <c r="K1604" s="21" t="s">
        <v>23</v>
      </c>
      <c r="L1604" s="21"/>
      <c r="M1604" s="21" t="s">
        <v>801</v>
      </c>
      <c r="N1604" s="21" t="s">
        <v>584</v>
      </c>
      <c r="O1604" s="21" t="s">
        <v>41</v>
      </c>
      <c r="P1604" t="b">
        <v>0</v>
      </c>
      <c r="Q1604" t="b">
        <v>0</v>
      </c>
      <c r="R1604" t="b">
        <v>0</v>
      </c>
      <c r="S1604">
        <v>40</v>
      </c>
      <c r="T1604">
        <v>30</v>
      </c>
      <c r="U1604">
        <v>0</v>
      </c>
      <c r="V1604" s="21" t="s">
        <v>49</v>
      </c>
      <c r="W1604">
        <v>1000</v>
      </c>
      <c r="X1604">
        <v>100</v>
      </c>
      <c r="Y1604" t="b">
        <v>1</v>
      </c>
      <c r="Z1604">
        <v>100</v>
      </c>
      <c r="AA1604">
        <v>1</v>
      </c>
      <c r="AB1604">
        <v>105</v>
      </c>
      <c r="AC1604">
        <v>60</v>
      </c>
      <c r="AD1604">
        <v>0.05</v>
      </c>
      <c r="AE1604" t="b">
        <v>1</v>
      </c>
      <c r="AF1604" s="21" t="s">
        <v>724</v>
      </c>
      <c r="AG1604">
        <v>5</v>
      </c>
      <c r="AH1604">
        <v>9</v>
      </c>
      <c r="AI1604">
        <v>10</v>
      </c>
      <c r="AJ1604">
        <v>10</v>
      </c>
      <c r="AK1604" s="21" t="s">
        <v>48</v>
      </c>
      <c r="AL1604" t="b">
        <v>0</v>
      </c>
      <c r="AM1604" t="b">
        <v>0</v>
      </c>
      <c r="AN1604">
        <v>50</v>
      </c>
      <c r="AO1604">
        <v>0</v>
      </c>
      <c r="AP1604">
        <v>2000</v>
      </c>
      <c r="AQ1604" s="21" t="s">
        <v>354</v>
      </c>
      <c r="AR1604" s="21"/>
      <c r="AS1604" t="b">
        <v>0</v>
      </c>
      <c r="AT1604" s="21"/>
      <c r="AU1604" s="21"/>
      <c r="AV1604" s="21" t="s">
        <v>501</v>
      </c>
      <c r="AW1604" s="21"/>
      <c r="AY1604" s="21"/>
      <c r="BA1604">
        <v>1</v>
      </c>
      <c r="BB1604" s="21"/>
      <c r="BC1604">
        <v>55295</v>
      </c>
      <c r="BD1604">
        <v>0</v>
      </c>
      <c r="BE1604">
        <v>0</v>
      </c>
      <c r="BF1604">
        <v>45</v>
      </c>
      <c r="BG1604">
        <v>0</v>
      </c>
      <c r="BH1604">
        <v>50</v>
      </c>
      <c r="BI1604" s="21"/>
      <c r="BJ1604">
        <v>0</v>
      </c>
    </row>
    <row r="1605" spans="1:62" x14ac:dyDescent="0.25">
      <c r="A1605" t="str">
        <f>VLOOKUP(ObjectiveData[[#This Row],[Template ID]],ID_Conversion[],3,FALSE)</f>
        <v>VMAT</v>
      </c>
      <c r="B1605" t="str">
        <f>VLOOKUP(ObjectiveData[[#This Row],[Template ID]],ID_Conversion[],6,FALSE)</f>
        <v>H&amp;N</v>
      </c>
      <c r="C1605" s="15">
        <f>VLOOKUP(ObjectiveData[[#This Row],[Last Modified]],Date_Conversion[],13,FALSE)</f>
        <v>43425.43136574074</v>
      </c>
      <c r="D1605" s="15" t="str">
        <f>VLOOKUP(ObjectiveData[[#This Row],[Template ID]],ObjectiveFiles[],3,FALSE)</f>
        <v>ObjectiveTemplate_2001.xml</v>
      </c>
      <c r="E1605">
        <v>1.7</v>
      </c>
      <c r="F1605" s="21" t="s">
        <v>196</v>
      </c>
      <c r="G1605" s="21" t="s">
        <v>9</v>
      </c>
      <c r="H1605" s="21" t="s">
        <v>14</v>
      </c>
      <c r="I1605" s="21"/>
      <c r="J1605" s="21"/>
      <c r="K1605" s="21" t="s">
        <v>23</v>
      </c>
      <c r="L1605" s="21"/>
      <c r="M1605" s="21" t="s">
        <v>801</v>
      </c>
      <c r="N1605" s="21" t="s">
        <v>584</v>
      </c>
      <c r="O1605" s="21" t="s">
        <v>41</v>
      </c>
      <c r="P1605" t="b">
        <v>0</v>
      </c>
      <c r="Q1605" t="b">
        <v>0</v>
      </c>
      <c r="R1605" t="b">
        <v>0</v>
      </c>
      <c r="S1605">
        <v>40</v>
      </c>
      <c r="T1605">
        <v>30</v>
      </c>
      <c r="U1605">
        <v>0</v>
      </c>
      <c r="V1605" s="21" t="s">
        <v>49</v>
      </c>
      <c r="W1605">
        <v>1000</v>
      </c>
      <c r="X1605">
        <v>100</v>
      </c>
      <c r="Y1605" t="b">
        <v>1</v>
      </c>
      <c r="Z1605">
        <v>100</v>
      </c>
      <c r="AA1605">
        <v>1</v>
      </c>
      <c r="AB1605">
        <v>105</v>
      </c>
      <c r="AC1605">
        <v>60</v>
      </c>
      <c r="AD1605">
        <v>0.05</v>
      </c>
      <c r="AE1605" t="b">
        <v>1</v>
      </c>
      <c r="AF1605" s="21" t="s">
        <v>724</v>
      </c>
      <c r="AG1605">
        <v>5</v>
      </c>
      <c r="AH1605">
        <v>9</v>
      </c>
      <c r="AI1605">
        <v>10</v>
      </c>
      <c r="AJ1605">
        <v>10</v>
      </c>
      <c r="AK1605" s="21" t="s">
        <v>48</v>
      </c>
      <c r="AL1605" t="b">
        <v>0</v>
      </c>
      <c r="AM1605" t="b">
        <v>0</v>
      </c>
      <c r="AN1605">
        <v>50</v>
      </c>
      <c r="AO1605">
        <v>0</v>
      </c>
      <c r="AP1605">
        <v>2000</v>
      </c>
      <c r="AQ1605" s="21" t="s">
        <v>357</v>
      </c>
      <c r="AR1605" s="21"/>
      <c r="AS1605" t="b">
        <v>0</v>
      </c>
      <c r="AT1605" s="21"/>
      <c r="AU1605" s="21"/>
      <c r="AV1605" s="21" t="s">
        <v>501</v>
      </c>
      <c r="AW1605" s="21"/>
      <c r="AY1605" s="21"/>
      <c r="BA1605">
        <v>1.6040399999999999</v>
      </c>
      <c r="BB1605" s="21"/>
      <c r="BC1605">
        <v>3937500</v>
      </c>
      <c r="BD1605">
        <v>0</v>
      </c>
      <c r="BE1605">
        <v>0</v>
      </c>
      <c r="BF1605">
        <v>40</v>
      </c>
      <c r="BG1605">
        <v>0</v>
      </c>
      <c r="BH1605">
        <v>50</v>
      </c>
      <c r="BI1605" s="21"/>
      <c r="BJ1605">
        <v>0</v>
      </c>
    </row>
    <row r="1606" spans="1:62" x14ac:dyDescent="0.25">
      <c r="A1606" t="str">
        <f>VLOOKUP(ObjectiveData[[#This Row],[Template ID]],ID_Conversion[],3,FALSE)</f>
        <v>VMAT</v>
      </c>
      <c r="B1606" t="str">
        <f>VLOOKUP(ObjectiveData[[#This Row],[Template ID]],ID_Conversion[],6,FALSE)</f>
        <v>H&amp;N</v>
      </c>
      <c r="C1606" s="15">
        <f>VLOOKUP(ObjectiveData[[#This Row],[Last Modified]],Date_Conversion[],13,FALSE)</f>
        <v>43425.43136574074</v>
      </c>
      <c r="D1606" s="15" t="str">
        <f>VLOOKUP(ObjectiveData[[#This Row],[Template ID]],ObjectiveFiles[],3,FALSE)</f>
        <v>ObjectiveTemplate_2001.xml</v>
      </c>
      <c r="E1606">
        <v>1.7</v>
      </c>
      <c r="F1606" s="21" t="s">
        <v>196</v>
      </c>
      <c r="G1606" s="21" t="s">
        <v>9</v>
      </c>
      <c r="H1606" s="21" t="s">
        <v>14</v>
      </c>
      <c r="I1606" s="21"/>
      <c r="J1606" s="21"/>
      <c r="K1606" s="21" t="s">
        <v>23</v>
      </c>
      <c r="L1606" s="21"/>
      <c r="M1606" s="21" t="s">
        <v>801</v>
      </c>
      <c r="N1606" s="21" t="s">
        <v>584</v>
      </c>
      <c r="O1606" s="21" t="s">
        <v>41</v>
      </c>
      <c r="P1606" t="b">
        <v>0</v>
      </c>
      <c r="Q1606" t="b">
        <v>0</v>
      </c>
      <c r="R1606" t="b">
        <v>0</v>
      </c>
      <c r="S1606">
        <v>40</v>
      </c>
      <c r="T1606">
        <v>30</v>
      </c>
      <c r="U1606">
        <v>0</v>
      </c>
      <c r="V1606" s="21" t="s">
        <v>49</v>
      </c>
      <c r="W1606">
        <v>1000</v>
      </c>
      <c r="X1606">
        <v>100</v>
      </c>
      <c r="Y1606" t="b">
        <v>1</v>
      </c>
      <c r="Z1606">
        <v>100</v>
      </c>
      <c r="AA1606">
        <v>1</v>
      </c>
      <c r="AB1606">
        <v>105</v>
      </c>
      <c r="AC1606">
        <v>60</v>
      </c>
      <c r="AD1606">
        <v>0.05</v>
      </c>
      <c r="AE1606" t="b">
        <v>1</v>
      </c>
      <c r="AF1606" s="21" t="s">
        <v>724</v>
      </c>
      <c r="AG1606">
        <v>5</v>
      </c>
      <c r="AH1606">
        <v>9</v>
      </c>
      <c r="AI1606">
        <v>10</v>
      </c>
      <c r="AJ1606">
        <v>10</v>
      </c>
      <c r="AK1606" s="21" t="s">
        <v>48</v>
      </c>
      <c r="AL1606" t="b">
        <v>0</v>
      </c>
      <c r="AM1606" t="b">
        <v>0</v>
      </c>
      <c r="AN1606">
        <v>50</v>
      </c>
      <c r="AO1606">
        <v>0</v>
      </c>
      <c r="AP1606">
        <v>2000</v>
      </c>
      <c r="AQ1606" s="21" t="s">
        <v>358</v>
      </c>
      <c r="AR1606" s="21"/>
      <c r="AS1606" t="b">
        <v>0</v>
      </c>
      <c r="AT1606" s="21"/>
      <c r="AU1606" s="21"/>
      <c r="AV1606" s="21" t="s">
        <v>501</v>
      </c>
      <c r="AW1606" s="21"/>
      <c r="AY1606" s="21"/>
      <c r="BA1606">
        <v>1.5968</v>
      </c>
      <c r="BB1606" s="21"/>
      <c r="BC1606">
        <v>36095</v>
      </c>
      <c r="BD1606">
        <v>0</v>
      </c>
      <c r="BE1606">
        <v>0</v>
      </c>
      <c r="BF1606">
        <v>40</v>
      </c>
      <c r="BG1606">
        <v>0</v>
      </c>
      <c r="BH1606">
        <v>50</v>
      </c>
      <c r="BI1606" s="21"/>
      <c r="BJ1606">
        <v>0</v>
      </c>
    </row>
    <row r="1607" spans="1:62" x14ac:dyDescent="0.25">
      <c r="A1607" t="str">
        <f>VLOOKUP(ObjectiveData[[#This Row],[Template ID]],ID_Conversion[],3,FALSE)</f>
        <v>VMAT</v>
      </c>
      <c r="B1607" t="str">
        <f>VLOOKUP(ObjectiveData[[#This Row],[Template ID]],ID_Conversion[],6,FALSE)</f>
        <v>H&amp;N</v>
      </c>
      <c r="C1607" s="15">
        <f>VLOOKUP(ObjectiveData[[#This Row],[Last Modified]],Date_Conversion[],13,FALSE)</f>
        <v>43425.43136574074</v>
      </c>
      <c r="D1607" s="15" t="str">
        <f>VLOOKUP(ObjectiveData[[#This Row],[Template ID]],ObjectiveFiles[],3,FALSE)</f>
        <v>ObjectiveTemplate_2001.xml</v>
      </c>
      <c r="E1607">
        <v>1.7</v>
      </c>
      <c r="F1607" s="21" t="s">
        <v>196</v>
      </c>
      <c r="G1607" s="21" t="s">
        <v>9</v>
      </c>
      <c r="H1607" s="21" t="s">
        <v>14</v>
      </c>
      <c r="I1607" s="21"/>
      <c r="J1607" s="21"/>
      <c r="K1607" s="21" t="s">
        <v>23</v>
      </c>
      <c r="L1607" s="21"/>
      <c r="M1607" s="21" t="s">
        <v>801</v>
      </c>
      <c r="N1607" s="21" t="s">
        <v>584</v>
      </c>
      <c r="O1607" s="21" t="s">
        <v>41</v>
      </c>
      <c r="P1607" t="b">
        <v>0</v>
      </c>
      <c r="Q1607" t="b">
        <v>0</v>
      </c>
      <c r="R1607" t="b">
        <v>0</v>
      </c>
      <c r="S1607">
        <v>40</v>
      </c>
      <c r="T1607">
        <v>30</v>
      </c>
      <c r="U1607">
        <v>0</v>
      </c>
      <c r="V1607" s="21" t="s">
        <v>49</v>
      </c>
      <c r="W1607">
        <v>1000</v>
      </c>
      <c r="X1607">
        <v>100</v>
      </c>
      <c r="Y1607" t="b">
        <v>1</v>
      </c>
      <c r="Z1607">
        <v>100</v>
      </c>
      <c r="AA1607">
        <v>1</v>
      </c>
      <c r="AB1607">
        <v>105</v>
      </c>
      <c r="AC1607">
        <v>60</v>
      </c>
      <c r="AD1607">
        <v>0.05</v>
      </c>
      <c r="AE1607" t="b">
        <v>1</v>
      </c>
      <c r="AF1607" s="21" t="s">
        <v>724</v>
      </c>
      <c r="AG1607">
        <v>5</v>
      </c>
      <c r="AH1607">
        <v>9</v>
      </c>
      <c r="AI1607">
        <v>10</v>
      </c>
      <c r="AJ1607">
        <v>10</v>
      </c>
      <c r="AK1607" s="21" t="s">
        <v>48</v>
      </c>
      <c r="AL1607" t="b">
        <v>0</v>
      </c>
      <c r="AM1607" t="b">
        <v>0</v>
      </c>
      <c r="AN1607">
        <v>50</v>
      </c>
      <c r="AO1607">
        <v>0</v>
      </c>
      <c r="AP1607">
        <v>2000</v>
      </c>
      <c r="AQ1607" s="21" t="s">
        <v>359</v>
      </c>
      <c r="AR1607" s="21"/>
      <c r="AS1607" t="b">
        <v>0</v>
      </c>
      <c r="AT1607" s="21"/>
      <c r="AU1607" s="21"/>
      <c r="AV1607" s="21" t="s">
        <v>501</v>
      </c>
      <c r="AW1607" s="21"/>
      <c r="AY1607" s="21"/>
      <c r="BA1607">
        <v>1</v>
      </c>
      <c r="BB1607" s="21"/>
      <c r="BC1607">
        <v>49344</v>
      </c>
      <c r="BI1607" s="21"/>
    </row>
    <row r="1608" spans="1:62" x14ac:dyDescent="0.25">
      <c r="A1608" t="str">
        <f>VLOOKUP(ObjectiveData[[#This Row],[Template ID]],ID_Conversion[],3,FALSE)</f>
        <v>VMAT</v>
      </c>
      <c r="B1608" t="str">
        <f>VLOOKUP(ObjectiveData[[#This Row],[Template ID]],ID_Conversion[],6,FALSE)</f>
        <v>H&amp;N</v>
      </c>
      <c r="C1608" s="15">
        <f>VLOOKUP(ObjectiveData[[#This Row],[Last Modified]],Date_Conversion[],13,FALSE)</f>
        <v>43425.43136574074</v>
      </c>
      <c r="D1608" s="15" t="str">
        <f>VLOOKUP(ObjectiveData[[#This Row],[Template ID]],ObjectiveFiles[],3,FALSE)</f>
        <v>ObjectiveTemplate_2001.xml</v>
      </c>
      <c r="E1608">
        <v>1.7</v>
      </c>
      <c r="F1608" s="21" t="s">
        <v>196</v>
      </c>
      <c r="G1608" s="21" t="s">
        <v>9</v>
      </c>
      <c r="H1608" s="21" t="s">
        <v>14</v>
      </c>
      <c r="I1608" s="21"/>
      <c r="J1608" s="21"/>
      <c r="K1608" s="21" t="s">
        <v>23</v>
      </c>
      <c r="L1608" s="21"/>
      <c r="M1608" s="21" t="s">
        <v>801</v>
      </c>
      <c r="N1608" s="21" t="s">
        <v>584</v>
      </c>
      <c r="O1608" s="21" t="s">
        <v>41</v>
      </c>
      <c r="P1608" t="b">
        <v>0</v>
      </c>
      <c r="Q1608" t="b">
        <v>0</v>
      </c>
      <c r="R1608" t="b">
        <v>0</v>
      </c>
      <c r="S1608">
        <v>40</v>
      </c>
      <c r="T1608">
        <v>30</v>
      </c>
      <c r="U1608">
        <v>0</v>
      </c>
      <c r="V1608" s="21" t="s">
        <v>49</v>
      </c>
      <c r="W1608">
        <v>1000</v>
      </c>
      <c r="X1608">
        <v>100</v>
      </c>
      <c r="Y1608" t="b">
        <v>1</v>
      </c>
      <c r="Z1608">
        <v>100</v>
      </c>
      <c r="AA1608">
        <v>1</v>
      </c>
      <c r="AB1608">
        <v>105</v>
      </c>
      <c r="AC1608">
        <v>60</v>
      </c>
      <c r="AD1608">
        <v>0.05</v>
      </c>
      <c r="AE1608" t="b">
        <v>1</v>
      </c>
      <c r="AF1608" s="21" t="s">
        <v>724</v>
      </c>
      <c r="AG1608">
        <v>5</v>
      </c>
      <c r="AH1608">
        <v>9</v>
      </c>
      <c r="AI1608">
        <v>10</v>
      </c>
      <c r="AJ1608">
        <v>10</v>
      </c>
      <c r="AK1608" s="21" t="s">
        <v>48</v>
      </c>
      <c r="AL1608" t="b">
        <v>0</v>
      </c>
      <c r="AM1608" t="b">
        <v>0</v>
      </c>
      <c r="AN1608">
        <v>50</v>
      </c>
      <c r="AO1608">
        <v>0</v>
      </c>
      <c r="AP1608">
        <v>2000</v>
      </c>
      <c r="AQ1608" s="21" t="s">
        <v>360</v>
      </c>
      <c r="AR1608" s="21"/>
      <c r="AS1608" t="b">
        <v>0</v>
      </c>
      <c r="AT1608" s="21"/>
      <c r="AU1608" s="21"/>
      <c r="AV1608" s="21" t="s">
        <v>501</v>
      </c>
      <c r="AW1608" s="21"/>
      <c r="AY1608" s="21"/>
      <c r="BA1608">
        <v>1</v>
      </c>
      <c r="BB1608" s="21"/>
      <c r="BC1608">
        <v>8421376</v>
      </c>
      <c r="BI1608" s="21"/>
    </row>
    <row r="1609" spans="1:62" x14ac:dyDescent="0.25">
      <c r="A1609" t="str">
        <f>VLOOKUP(ObjectiveData[[#This Row],[Template ID]],ID_Conversion[],3,FALSE)</f>
        <v>VMAT</v>
      </c>
      <c r="B1609" t="str">
        <f>VLOOKUP(ObjectiveData[[#This Row],[Template ID]],ID_Conversion[],6,FALSE)</f>
        <v>H&amp;N</v>
      </c>
      <c r="C1609" s="15">
        <f>VLOOKUP(ObjectiveData[[#This Row],[Last Modified]],Date_Conversion[],13,FALSE)</f>
        <v>43425.43136574074</v>
      </c>
      <c r="D1609" s="15" t="str">
        <f>VLOOKUP(ObjectiveData[[#This Row],[Template ID]],ObjectiveFiles[],3,FALSE)</f>
        <v>ObjectiveTemplate_2001.xml</v>
      </c>
      <c r="E1609">
        <v>1.7</v>
      </c>
      <c r="F1609" s="21" t="s">
        <v>196</v>
      </c>
      <c r="G1609" s="21" t="s">
        <v>9</v>
      </c>
      <c r="H1609" s="21" t="s">
        <v>14</v>
      </c>
      <c r="I1609" s="21"/>
      <c r="J1609" s="21"/>
      <c r="K1609" s="21" t="s">
        <v>23</v>
      </c>
      <c r="L1609" s="21"/>
      <c r="M1609" s="21" t="s">
        <v>801</v>
      </c>
      <c r="N1609" s="21" t="s">
        <v>584</v>
      </c>
      <c r="O1609" s="21" t="s">
        <v>41</v>
      </c>
      <c r="P1609" t="b">
        <v>0</v>
      </c>
      <c r="Q1609" t="b">
        <v>0</v>
      </c>
      <c r="R1609" t="b">
        <v>0</v>
      </c>
      <c r="S1609">
        <v>40</v>
      </c>
      <c r="T1609">
        <v>30</v>
      </c>
      <c r="U1609">
        <v>0</v>
      </c>
      <c r="V1609" s="21" t="s">
        <v>49</v>
      </c>
      <c r="W1609">
        <v>1000</v>
      </c>
      <c r="X1609">
        <v>100</v>
      </c>
      <c r="Y1609" t="b">
        <v>1</v>
      </c>
      <c r="Z1609">
        <v>100</v>
      </c>
      <c r="AA1609">
        <v>1</v>
      </c>
      <c r="AB1609">
        <v>105</v>
      </c>
      <c r="AC1609">
        <v>60</v>
      </c>
      <c r="AD1609">
        <v>0.05</v>
      </c>
      <c r="AE1609" t="b">
        <v>1</v>
      </c>
      <c r="AF1609" s="21" t="s">
        <v>724</v>
      </c>
      <c r="AG1609">
        <v>5</v>
      </c>
      <c r="AH1609">
        <v>9</v>
      </c>
      <c r="AI1609">
        <v>10</v>
      </c>
      <c r="AJ1609">
        <v>10</v>
      </c>
      <c r="AK1609" s="21" t="s">
        <v>48</v>
      </c>
      <c r="AL1609" t="b">
        <v>0</v>
      </c>
      <c r="AM1609" t="b">
        <v>0</v>
      </c>
      <c r="AN1609">
        <v>50</v>
      </c>
      <c r="AO1609">
        <v>0</v>
      </c>
      <c r="AP1609">
        <v>2000</v>
      </c>
      <c r="AQ1609" s="21" t="s">
        <v>361</v>
      </c>
      <c r="AR1609" s="21"/>
      <c r="AS1609" t="b">
        <v>0</v>
      </c>
      <c r="AT1609" s="21"/>
      <c r="AU1609" s="21"/>
      <c r="AV1609" s="21" t="s">
        <v>501</v>
      </c>
      <c r="AW1609" s="21"/>
      <c r="AY1609" s="21"/>
      <c r="BA1609">
        <v>1.74664</v>
      </c>
      <c r="BB1609" s="21"/>
      <c r="BC1609">
        <v>8421376</v>
      </c>
      <c r="BI1609" s="21"/>
    </row>
    <row r="1610" spans="1:62" x14ac:dyDescent="0.25">
      <c r="A1610" t="str">
        <f>VLOOKUP(ObjectiveData[[#This Row],[Template ID]],ID_Conversion[],3,FALSE)</f>
        <v>VMAT</v>
      </c>
      <c r="B1610" t="str">
        <f>VLOOKUP(ObjectiveData[[#This Row],[Template ID]],ID_Conversion[],6,FALSE)</f>
        <v>H&amp;N</v>
      </c>
      <c r="C1610" s="15">
        <f>VLOOKUP(ObjectiveData[[#This Row],[Last Modified]],Date_Conversion[],13,FALSE)</f>
        <v>43425.43136574074</v>
      </c>
      <c r="D1610" s="15" t="str">
        <f>VLOOKUP(ObjectiveData[[#This Row],[Template ID]],ObjectiveFiles[],3,FALSE)</f>
        <v>ObjectiveTemplate_2001.xml</v>
      </c>
      <c r="E1610">
        <v>1.7</v>
      </c>
      <c r="F1610" s="21" t="s">
        <v>196</v>
      </c>
      <c r="G1610" s="21" t="s">
        <v>9</v>
      </c>
      <c r="H1610" s="21" t="s">
        <v>14</v>
      </c>
      <c r="I1610" s="21"/>
      <c r="J1610" s="21"/>
      <c r="K1610" s="21" t="s">
        <v>23</v>
      </c>
      <c r="L1610" s="21"/>
      <c r="M1610" s="21" t="s">
        <v>801</v>
      </c>
      <c r="N1610" s="21" t="s">
        <v>584</v>
      </c>
      <c r="O1610" s="21" t="s">
        <v>41</v>
      </c>
      <c r="P1610" t="b">
        <v>0</v>
      </c>
      <c r="Q1610" t="b">
        <v>0</v>
      </c>
      <c r="R1610" t="b">
        <v>0</v>
      </c>
      <c r="S1610">
        <v>40</v>
      </c>
      <c r="T1610">
        <v>30</v>
      </c>
      <c r="U1610">
        <v>0</v>
      </c>
      <c r="V1610" s="21" t="s">
        <v>49</v>
      </c>
      <c r="W1610">
        <v>1000</v>
      </c>
      <c r="X1610">
        <v>100</v>
      </c>
      <c r="Y1610" t="b">
        <v>1</v>
      </c>
      <c r="Z1610">
        <v>100</v>
      </c>
      <c r="AA1610">
        <v>1</v>
      </c>
      <c r="AB1610">
        <v>105</v>
      </c>
      <c r="AC1610">
        <v>60</v>
      </c>
      <c r="AD1610">
        <v>0.05</v>
      </c>
      <c r="AE1610" t="b">
        <v>1</v>
      </c>
      <c r="AF1610" s="21" t="s">
        <v>724</v>
      </c>
      <c r="AG1610">
        <v>5</v>
      </c>
      <c r="AH1610">
        <v>9</v>
      </c>
      <c r="AI1610">
        <v>10</v>
      </c>
      <c r="AJ1610">
        <v>10</v>
      </c>
      <c r="AK1610" s="21" t="s">
        <v>48</v>
      </c>
      <c r="AL1610" t="b">
        <v>0</v>
      </c>
      <c r="AM1610" t="b">
        <v>0</v>
      </c>
      <c r="AN1610">
        <v>50</v>
      </c>
      <c r="AO1610">
        <v>0</v>
      </c>
      <c r="AP1610">
        <v>2000</v>
      </c>
      <c r="AQ1610" s="21" t="s">
        <v>362</v>
      </c>
      <c r="AR1610" s="21"/>
      <c r="AS1610" t="b">
        <v>0</v>
      </c>
      <c r="AT1610" s="21"/>
      <c r="AU1610" s="21"/>
      <c r="AV1610" s="21" t="s">
        <v>501</v>
      </c>
      <c r="AW1610" s="21"/>
      <c r="AY1610" s="21"/>
      <c r="BA1610">
        <v>1</v>
      </c>
      <c r="BB1610" s="21"/>
      <c r="BC1610">
        <v>55295</v>
      </c>
      <c r="BI1610" s="21"/>
    </row>
    <row r="1611" spans="1:62" x14ac:dyDescent="0.25">
      <c r="A1611" t="str">
        <f>VLOOKUP(ObjectiveData[[#This Row],[Template ID]],ID_Conversion[],3,FALSE)</f>
        <v>VMAT</v>
      </c>
      <c r="B1611" t="str">
        <f>VLOOKUP(ObjectiveData[[#This Row],[Template ID]],ID_Conversion[],6,FALSE)</f>
        <v>H&amp;N</v>
      </c>
      <c r="C1611" s="15">
        <f>VLOOKUP(ObjectiveData[[#This Row],[Last Modified]],Date_Conversion[],13,FALSE)</f>
        <v>43425.43136574074</v>
      </c>
      <c r="D1611" s="15" t="str">
        <f>VLOOKUP(ObjectiveData[[#This Row],[Template ID]],ObjectiveFiles[],3,FALSE)</f>
        <v>ObjectiveTemplate_2001.xml</v>
      </c>
      <c r="E1611">
        <v>1.7</v>
      </c>
      <c r="F1611" s="21" t="s">
        <v>196</v>
      </c>
      <c r="G1611" s="21" t="s">
        <v>9</v>
      </c>
      <c r="H1611" s="21" t="s">
        <v>14</v>
      </c>
      <c r="I1611" s="21"/>
      <c r="J1611" s="21"/>
      <c r="K1611" s="21" t="s">
        <v>23</v>
      </c>
      <c r="L1611" s="21"/>
      <c r="M1611" s="21" t="s">
        <v>801</v>
      </c>
      <c r="N1611" s="21" t="s">
        <v>584</v>
      </c>
      <c r="O1611" s="21" t="s">
        <v>41</v>
      </c>
      <c r="P1611" t="b">
        <v>0</v>
      </c>
      <c r="Q1611" t="b">
        <v>0</v>
      </c>
      <c r="R1611" t="b">
        <v>0</v>
      </c>
      <c r="S1611">
        <v>40</v>
      </c>
      <c r="T1611">
        <v>30</v>
      </c>
      <c r="U1611">
        <v>0</v>
      </c>
      <c r="V1611" s="21" t="s">
        <v>49</v>
      </c>
      <c r="W1611">
        <v>1000</v>
      </c>
      <c r="X1611">
        <v>100</v>
      </c>
      <c r="Y1611" t="b">
        <v>1</v>
      </c>
      <c r="Z1611">
        <v>100</v>
      </c>
      <c r="AA1611">
        <v>1</v>
      </c>
      <c r="AB1611">
        <v>105</v>
      </c>
      <c r="AC1611">
        <v>60</v>
      </c>
      <c r="AD1611">
        <v>0.05</v>
      </c>
      <c r="AE1611" t="b">
        <v>1</v>
      </c>
      <c r="AF1611" s="21" t="s">
        <v>724</v>
      </c>
      <c r="AG1611">
        <v>5</v>
      </c>
      <c r="AH1611">
        <v>9</v>
      </c>
      <c r="AI1611">
        <v>10</v>
      </c>
      <c r="AJ1611">
        <v>10</v>
      </c>
      <c r="AK1611" s="21" t="s">
        <v>48</v>
      </c>
      <c r="AL1611" t="b">
        <v>0</v>
      </c>
      <c r="AM1611" t="b">
        <v>0</v>
      </c>
      <c r="AN1611">
        <v>50</v>
      </c>
      <c r="AO1611">
        <v>0</v>
      </c>
      <c r="AP1611">
        <v>2000</v>
      </c>
      <c r="AQ1611" s="21" t="s">
        <v>363</v>
      </c>
      <c r="AR1611" s="21"/>
      <c r="AS1611" t="b">
        <v>0</v>
      </c>
      <c r="AT1611" s="21"/>
      <c r="AU1611" s="21"/>
      <c r="AV1611" s="21" t="s">
        <v>501</v>
      </c>
      <c r="AW1611" s="21"/>
      <c r="AY1611" s="21"/>
      <c r="BA1611">
        <v>1.66466</v>
      </c>
      <c r="BB1611" s="21"/>
      <c r="BC1611">
        <v>55295</v>
      </c>
      <c r="BI1611" s="21"/>
    </row>
    <row r="1612" spans="1:62" x14ac:dyDescent="0.25">
      <c r="A1612" t="str">
        <f>VLOOKUP(ObjectiveData[[#This Row],[Template ID]],ID_Conversion[],3,FALSE)</f>
        <v>VMAT</v>
      </c>
      <c r="B1612" t="str">
        <f>VLOOKUP(ObjectiveData[[#This Row],[Template ID]],ID_Conversion[],6,FALSE)</f>
        <v>H&amp;N</v>
      </c>
      <c r="C1612" s="15">
        <f>VLOOKUP(ObjectiveData[[#This Row],[Last Modified]],Date_Conversion[],13,FALSE)</f>
        <v>43425.43136574074</v>
      </c>
      <c r="D1612" s="15" t="str">
        <f>VLOOKUP(ObjectiveData[[#This Row],[Template ID]],ObjectiveFiles[],3,FALSE)</f>
        <v>ObjectiveTemplate_2001.xml</v>
      </c>
      <c r="E1612">
        <v>1.7</v>
      </c>
      <c r="F1612" s="21" t="s">
        <v>196</v>
      </c>
      <c r="G1612" s="21" t="s">
        <v>9</v>
      </c>
      <c r="H1612" s="21" t="s">
        <v>14</v>
      </c>
      <c r="I1612" s="21"/>
      <c r="J1612" s="21"/>
      <c r="K1612" s="21" t="s">
        <v>23</v>
      </c>
      <c r="L1612" s="21"/>
      <c r="M1612" s="21" t="s">
        <v>801</v>
      </c>
      <c r="N1612" s="21" t="s">
        <v>584</v>
      </c>
      <c r="O1612" s="21" t="s">
        <v>41</v>
      </c>
      <c r="P1612" t="b">
        <v>0</v>
      </c>
      <c r="Q1612" t="b">
        <v>0</v>
      </c>
      <c r="R1612" t="b">
        <v>0</v>
      </c>
      <c r="S1612">
        <v>40</v>
      </c>
      <c r="T1612">
        <v>30</v>
      </c>
      <c r="U1612">
        <v>0</v>
      </c>
      <c r="V1612" s="21" t="s">
        <v>49</v>
      </c>
      <c r="W1612">
        <v>1000</v>
      </c>
      <c r="X1612">
        <v>100</v>
      </c>
      <c r="Y1612" t="b">
        <v>1</v>
      </c>
      <c r="Z1612">
        <v>100</v>
      </c>
      <c r="AA1612">
        <v>1</v>
      </c>
      <c r="AB1612">
        <v>105</v>
      </c>
      <c r="AC1612">
        <v>60</v>
      </c>
      <c r="AD1612">
        <v>0.05</v>
      </c>
      <c r="AE1612" t="b">
        <v>1</v>
      </c>
      <c r="AF1612" s="21" t="s">
        <v>724</v>
      </c>
      <c r="AG1612">
        <v>5</v>
      </c>
      <c r="AH1612">
        <v>9</v>
      </c>
      <c r="AI1612">
        <v>10</v>
      </c>
      <c r="AJ1612">
        <v>10</v>
      </c>
      <c r="AK1612" s="21" t="s">
        <v>48</v>
      </c>
      <c r="AL1612" t="b">
        <v>0</v>
      </c>
      <c r="AM1612" t="b">
        <v>0</v>
      </c>
      <c r="AN1612">
        <v>50</v>
      </c>
      <c r="AO1612">
        <v>0</v>
      </c>
      <c r="AP1612">
        <v>2000</v>
      </c>
      <c r="AQ1612" s="21" t="s">
        <v>364</v>
      </c>
      <c r="AR1612" s="21"/>
      <c r="AS1612" t="b">
        <v>0</v>
      </c>
      <c r="AT1612" s="21"/>
      <c r="AU1612" s="21"/>
      <c r="AV1612" s="21" t="s">
        <v>503</v>
      </c>
      <c r="AW1612" s="21"/>
      <c r="AY1612" s="21"/>
      <c r="BA1612">
        <v>1</v>
      </c>
      <c r="BB1612" s="21"/>
      <c r="BC1612">
        <v>14524637</v>
      </c>
      <c r="BI1612" s="21"/>
    </row>
    <row r="1613" spans="1:62" x14ac:dyDescent="0.25">
      <c r="A1613" t="str">
        <f>VLOOKUP(ObjectiveData[[#This Row],[Template ID]],ID_Conversion[],3,FALSE)</f>
        <v>VMAT</v>
      </c>
      <c r="B1613" t="str">
        <f>VLOOKUP(ObjectiveData[[#This Row],[Template ID]],ID_Conversion[],6,FALSE)</f>
        <v>H&amp;N</v>
      </c>
      <c r="C1613" s="15">
        <f>VLOOKUP(ObjectiveData[[#This Row],[Last Modified]],Date_Conversion[],13,FALSE)</f>
        <v>43425.43136574074</v>
      </c>
      <c r="D1613" s="15" t="str">
        <f>VLOOKUP(ObjectiveData[[#This Row],[Template ID]],ObjectiveFiles[],3,FALSE)</f>
        <v>ObjectiveTemplate_2001.xml</v>
      </c>
      <c r="E1613">
        <v>1.7</v>
      </c>
      <c r="F1613" s="21" t="s">
        <v>196</v>
      </c>
      <c r="G1613" s="21" t="s">
        <v>9</v>
      </c>
      <c r="H1613" s="21" t="s">
        <v>14</v>
      </c>
      <c r="I1613" s="21"/>
      <c r="J1613" s="21"/>
      <c r="K1613" s="21" t="s">
        <v>23</v>
      </c>
      <c r="L1613" s="21"/>
      <c r="M1613" s="21" t="s">
        <v>801</v>
      </c>
      <c r="N1613" s="21" t="s">
        <v>584</v>
      </c>
      <c r="O1613" s="21" t="s">
        <v>41</v>
      </c>
      <c r="P1613" t="b">
        <v>0</v>
      </c>
      <c r="Q1613" t="b">
        <v>0</v>
      </c>
      <c r="R1613" t="b">
        <v>0</v>
      </c>
      <c r="S1613">
        <v>40</v>
      </c>
      <c r="T1613">
        <v>30</v>
      </c>
      <c r="U1613">
        <v>0</v>
      </c>
      <c r="V1613" s="21" t="s">
        <v>49</v>
      </c>
      <c r="W1613">
        <v>1000</v>
      </c>
      <c r="X1613">
        <v>100</v>
      </c>
      <c r="Y1613" t="b">
        <v>1</v>
      </c>
      <c r="Z1613">
        <v>100</v>
      </c>
      <c r="AA1613">
        <v>1</v>
      </c>
      <c r="AB1613">
        <v>105</v>
      </c>
      <c r="AC1613">
        <v>60</v>
      </c>
      <c r="AD1613">
        <v>0.05</v>
      </c>
      <c r="AE1613" t="b">
        <v>1</v>
      </c>
      <c r="AF1613" s="21" t="s">
        <v>724</v>
      </c>
      <c r="AG1613">
        <v>5</v>
      </c>
      <c r="AH1613">
        <v>9</v>
      </c>
      <c r="AI1613">
        <v>10</v>
      </c>
      <c r="AJ1613">
        <v>10</v>
      </c>
      <c r="AK1613" s="21" t="s">
        <v>48</v>
      </c>
      <c r="AL1613" t="b">
        <v>0</v>
      </c>
      <c r="AM1613" t="b">
        <v>0</v>
      </c>
      <c r="AN1613">
        <v>50</v>
      </c>
      <c r="AO1613">
        <v>0</v>
      </c>
      <c r="AP1613">
        <v>2000</v>
      </c>
      <c r="AQ1613" s="21" t="s">
        <v>367</v>
      </c>
      <c r="AR1613" s="21"/>
      <c r="AS1613" t="b">
        <v>0</v>
      </c>
      <c r="AT1613" s="21"/>
      <c r="AU1613" s="21"/>
      <c r="AV1613" s="21" t="s">
        <v>503</v>
      </c>
      <c r="AW1613" s="21"/>
      <c r="AY1613" s="21"/>
      <c r="BA1613">
        <v>1</v>
      </c>
      <c r="BB1613" s="21"/>
      <c r="BC1613">
        <v>14524637</v>
      </c>
      <c r="BI1613" s="21"/>
    </row>
    <row r="1614" spans="1:62" x14ac:dyDescent="0.25">
      <c r="A1614" t="str">
        <f>VLOOKUP(ObjectiveData[[#This Row],[Template ID]],ID_Conversion[],3,FALSE)</f>
        <v>VMAT</v>
      </c>
      <c r="B1614" t="str">
        <f>VLOOKUP(ObjectiveData[[#This Row],[Template ID]],ID_Conversion[],6,FALSE)</f>
        <v>H&amp;N</v>
      </c>
      <c r="C1614" s="15">
        <f>VLOOKUP(ObjectiveData[[#This Row],[Last Modified]],Date_Conversion[],13,FALSE)</f>
        <v>43425.43136574074</v>
      </c>
      <c r="D1614" s="15" t="str">
        <f>VLOOKUP(ObjectiveData[[#This Row],[Template ID]],ObjectiveFiles[],3,FALSE)</f>
        <v>ObjectiveTemplate_2001.xml</v>
      </c>
      <c r="E1614">
        <v>1.7</v>
      </c>
      <c r="F1614" s="21" t="s">
        <v>196</v>
      </c>
      <c r="G1614" s="21" t="s">
        <v>9</v>
      </c>
      <c r="H1614" s="21" t="s">
        <v>14</v>
      </c>
      <c r="I1614" s="21"/>
      <c r="J1614" s="21"/>
      <c r="K1614" s="21" t="s">
        <v>23</v>
      </c>
      <c r="L1614" s="21"/>
      <c r="M1614" s="21" t="s">
        <v>801</v>
      </c>
      <c r="N1614" s="21" t="s">
        <v>584</v>
      </c>
      <c r="O1614" s="21" t="s">
        <v>41</v>
      </c>
      <c r="P1614" t="b">
        <v>0</v>
      </c>
      <c r="Q1614" t="b">
        <v>0</v>
      </c>
      <c r="R1614" t="b">
        <v>0</v>
      </c>
      <c r="S1614">
        <v>40</v>
      </c>
      <c r="T1614">
        <v>30</v>
      </c>
      <c r="U1614">
        <v>0</v>
      </c>
      <c r="V1614" s="21" t="s">
        <v>49</v>
      </c>
      <c r="W1614">
        <v>1000</v>
      </c>
      <c r="X1614">
        <v>100</v>
      </c>
      <c r="Y1614" t="b">
        <v>1</v>
      </c>
      <c r="Z1614">
        <v>100</v>
      </c>
      <c r="AA1614">
        <v>1</v>
      </c>
      <c r="AB1614">
        <v>105</v>
      </c>
      <c r="AC1614">
        <v>60</v>
      </c>
      <c r="AD1614">
        <v>0.05</v>
      </c>
      <c r="AE1614" t="b">
        <v>1</v>
      </c>
      <c r="AF1614" s="21" t="s">
        <v>724</v>
      </c>
      <c r="AG1614">
        <v>5</v>
      </c>
      <c r="AH1614">
        <v>9</v>
      </c>
      <c r="AI1614">
        <v>10</v>
      </c>
      <c r="AJ1614">
        <v>10</v>
      </c>
      <c r="AK1614" s="21" t="s">
        <v>48</v>
      </c>
      <c r="AL1614" t="b">
        <v>0</v>
      </c>
      <c r="AM1614" t="b">
        <v>0</v>
      </c>
      <c r="AN1614">
        <v>50</v>
      </c>
      <c r="AO1614">
        <v>0</v>
      </c>
      <c r="AP1614">
        <v>2000</v>
      </c>
      <c r="AQ1614" s="21" t="s">
        <v>372</v>
      </c>
      <c r="AR1614" s="21"/>
      <c r="AS1614" t="b">
        <v>0</v>
      </c>
      <c r="AT1614" s="21"/>
      <c r="AU1614" s="21"/>
      <c r="AV1614" s="21" t="s">
        <v>503</v>
      </c>
      <c r="AW1614" s="21"/>
      <c r="AY1614" s="21"/>
      <c r="BA1614">
        <v>1</v>
      </c>
      <c r="BB1614" s="21"/>
      <c r="BC1614">
        <v>14524637</v>
      </c>
      <c r="BI1614" s="21"/>
    </row>
    <row r="1615" spans="1:62" x14ac:dyDescent="0.25">
      <c r="A1615" t="str">
        <f>VLOOKUP(ObjectiveData[[#This Row],[Template ID]],ID_Conversion[],3,FALSE)</f>
        <v>VMAT</v>
      </c>
      <c r="B1615" t="str">
        <f>VLOOKUP(ObjectiveData[[#This Row],[Template ID]],ID_Conversion[],6,FALSE)</f>
        <v>H&amp;N</v>
      </c>
      <c r="C1615" s="15">
        <f>VLOOKUP(ObjectiveData[[#This Row],[Last Modified]],Date_Conversion[],13,FALSE)</f>
        <v>43425.43136574074</v>
      </c>
      <c r="D1615" s="15" t="str">
        <f>VLOOKUP(ObjectiveData[[#This Row],[Template ID]],ObjectiveFiles[],3,FALSE)</f>
        <v>ObjectiveTemplate_2001.xml</v>
      </c>
      <c r="E1615">
        <v>1.7</v>
      </c>
      <c r="F1615" s="21" t="s">
        <v>196</v>
      </c>
      <c r="G1615" s="21" t="s">
        <v>9</v>
      </c>
      <c r="H1615" s="21" t="s">
        <v>14</v>
      </c>
      <c r="I1615" s="21"/>
      <c r="J1615" s="21"/>
      <c r="K1615" s="21" t="s">
        <v>23</v>
      </c>
      <c r="L1615" s="21"/>
      <c r="M1615" s="21" t="s">
        <v>801</v>
      </c>
      <c r="N1615" s="21" t="s">
        <v>584</v>
      </c>
      <c r="O1615" s="21" t="s">
        <v>41</v>
      </c>
      <c r="P1615" t="b">
        <v>0</v>
      </c>
      <c r="Q1615" t="b">
        <v>0</v>
      </c>
      <c r="R1615" t="b">
        <v>0</v>
      </c>
      <c r="S1615">
        <v>40</v>
      </c>
      <c r="T1615">
        <v>30</v>
      </c>
      <c r="U1615">
        <v>0</v>
      </c>
      <c r="V1615" s="21" t="s">
        <v>49</v>
      </c>
      <c r="W1615">
        <v>1000</v>
      </c>
      <c r="X1615">
        <v>100</v>
      </c>
      <c r="Y1615" t="b">
        <v>1</v>
      </c>
      <c r="Z1615">
        <v>100</v>
      </c>
      <c r="AA1615">
        <v>1</v>
      </c>
      <c r="AB1615">
        <v>105</v>
      </c>
      <c r="AC1615">
        <v>60</v>
      </c>
      <c r="AD1615">
        <v>0.05</v>
      </c>
      <c r="AE1615" t="b">
        <v>1</v>
      </c>
      <c r="AF1615" s="21" t="s">
        <v>724</v>
      </c>
      <c r="AG1615">
        <v>5</v>
      </c>
      <c r="AH1615">
        <v>9</v>
      </c>
      <c r="AI1615">
        <v>10</v>
      </c>
      <c r="AJ1615">
        <v>10</v>
      </c>
      <c r="AK1615" s="21" t="s">
        <v>48</v>
      </c>
      <c r="AL1615" t="b">
        <v>0</v>
      </c>
      <c r="AM1615" t="b">
        <v>0</v>
      </c>
      <c r="AN1615">
        <v>50</v>
      </c>
      <c r="AO1615">
        <v>0</v>
      </c>
      <c r="AP1615">
        <v>2000</v>
      </c>
      <c r="AQ1615" s="21" t="s">
        <v>373</v>
      </c>
      <c r="AR1615" s="21"/>
      <c r="AS1615" t="b">
        <v>0</v>
      </c>
      <c r="AT1615" s="21"/>
      <c r="AU1615" s="21"/>
      <c r="AV1615" s="21" t="s">
        <v>503</v>
      </c>
      <c r="AW1615" s="21"/>
      <c r="AY1615" s="21"/>
      <c r="BA1615">
        <v>3</v>
      </c>
      <c r="BB1615" s="21"/>
      <c r="BC1615">
        <v>12695295</v>
      </c>
      <c r="BD1615">
        <v>0</v>
      </c>
      <c r="BE1615">
        <v>0</v>
      </c>
      <c r="BF1615">
        <v>35</v>
      </c>
      <c r="BG1615">
        <v>0</v>
      </c>
      <c r="BH1615">
        <v>80</v>
      </c>
      <c r="BI1615" s="21"/>
      <c r="BJ1615">
        <v>0</v>
      </c>
    </row>
    <row r="1616" spans="1:62" x14ac:dyDescent="0.25">
      <c r="A1616" t="str">
        <f>VLOOKUP(ObjectiveData[[#This Row],[Template ID]],ID_Conversion[],3,FALSE)</f>
        <v>VMAT</v>
      </c>
      <c r="B1616" t="str">
        <f>VLOOKUP(ObjectiveData[[#This Row],[Template ID]],ID_Conversion[],6,FALSE)</f>
        <v>H&amp;N</v>
      </c>
      <c r="C1616" s="15">
        <f>VLOOKUP(ObjectiveData[[#This Row],[Last Modified]],Date_Conversion[],13,FALSE)</f>
        <v>43425.43136574074</v>
      </c>
      <c r="D1616" s="15" t="str">
        <f>VLOOKUP(ObjectiveData[[#This Row],[Template ID]],ObjectiveFiles[],3,FALSE)</f>
        <v>ObjectiveTemplate_2001.xml</v>
      </c>
      <c r="E1616">
        <v>1.7</v>
      </c>
      <c r="F1616" s="21" t="s">
        <v>196</v>
      </c>
      <c r="G1616" s="21" t="s">
        <v>9</v>
      </c>
      <c r="H1616" s="21" t="s">
        <v>14</v>
      </c>
      <c r="I1616" s="21"/>
      <c r="J1616" s="21"/>
      <c r="K1616" s="21" t="s">
        <v>23</v>
      </c>
      <c r="L1616" s="21"/>
      <c r="M1616" s="21" t="s">
        <v>801</v>
      </c>
      <c r="N1616" s="21" t="s">
        <v>584</v>
      </c>
      <c r="O1616" s="21" t="s">
        <v>41</v>
      </c>
      <c r="P1616" t="b">
        <v>0</v>
      </c>
      <c r="Q1616" t="b">
        <v>0</v>
      </c>
      <c r="R1616" t="b">
        <v>0</v>
      </c>
      <c r="S1616">
        <v>40</v>
      </c>
      <c r="T1616">
        <v>30</v>
      </c>
      <c r="U1616">
        <v>0</v>
      </c>
      <c r="V1616" s="21" t="s">
        <v>49</v>
      </c>
      <c r="W1616">
        <v>1000</v>
      </c>
      <c r="X1616">
        <v>100</v>
      </c>
      <c r="Y1616" t="b">
        <v>1</v>
      </c>
      <c r="Z1616">
        <v>100</v>
      </c>
      <c r="AA1616">
        <v>1</v>
      </c>
      <c r="AB1616">
        <v>105</v>
      </c>
      <c r="AC1616">
        <v>60</v>
      </c>
      <c r="AD1616">
        <v>0.05</v>
      </c>
      <c r="AE1616" t="b">
        <v>1</v>
      </c>
      <c r="AF1616" s="21" t="s">
        <v>724</v>
      </c>
      <c r="AG1616">
        <v>5</v>
      </c>
      <c r="AH1616">
        <v>9</v>
      </c>
      <c r="AI1616">
        <v>10</v>
      </c>
      <c r="AJ1616">
        <v>10</v>
      </c>
      <c r="AK1616" s="21" t="s">
        <v>48</v>
      </c>
      <c r="AL1616" t="b">
        <v>0</v>
      </c>
      <c r="AM1616" t="b">
        <v>0</v>
      </c>
      <c r="AN1616">
        <v>50</v>
      </c>
      <c r="AO1616">
        <v>0</v>
      </c>
      <c r="AP1616">
        <v>2000</v>
      </c>
      <c r="AQ1616" s="21" t="s">
        <v>374</v>
      </c>
      <c r="AR1616" s="21"/>
      <c r="AS1616" t="b">
        <v>0</v>
      </c>
      <c r="AT1616" s="21"/>
      <c r="AU1616" s="21"/>
      <c r="AV1616" s="21" t="s">
        <v>503</v>
      </c>
      <c r="AW1616" s="21"/>
      <c r="AY1616" s="21"/>
      <c r="BA1616">
        <v>1</v>
      </c>
      <c r="BB1616" s="21"/>
      <c r="BC1616">
        <v>12695295</v>
      </c>
      <c r="BI1616" s="21"/>
    </row>
    <row r="1617" spans="1:61" x14ac:dyDescent="0.25">
      <c r="A1617" t="str">
        <f>VLOOKUP(ObjectiveData[[#This Row],[Template ID]],ID_Conversion[],3,FALSE)</f>
        <v>VMAT</v>
      </c>
      <c r="B1617" t="str">
        <f>VLOOKUP(ObjectiveData[[#This Row],[Template ID]],ID_Conversion[],6,FALSE)</f>
        <v>H&amp;N</v>
      </c>
      <c r="C1617" s="15">
        <f>VLOOKUP(ObjectiveData[[#This Row],[Last Modified]],Date_Conversion[],13,FALSE)</f>
        <v>43425.43136574074</v>
      </c>
      <c r="D1617" s="15" t="str">
        <f>VLOOKUP(ObjectiveData[[#This Row],[Template ID]],ObjectiveFiles[],3,FALSE)</f>
        <v>ObjectiveTemplate_2001.xml</v>
      </c>
      <c r="E1617">
        <v>1.7</v>
      </c>
      <c r="F1617" s="21" t="s">
        <v>196</v>
      </c>
      <c r="G1617" s="21" t="s">
        <v>9</v>
      </c>
      <c r="H1617" s="21" t="s">
        <v>14</v>
      </c>
      <c r="I1617" s="21"/>
      <c r="J1617" s="21"/>
      <c r="K1617" s="21" t="s">
        <v>23</v>
      </c>
      <c r="L1617" s="21"/>
      <c r="M1617" s="21" t="s">
        <v>801</v>
      </c>
      <c r="N1617" s="21" t="s">
        <v>584</v>
      </c>
      <c r="O1617" s="21" t="s">
        <v>41</v>
      </c>
      <c r="P1617" t="b">
        <v>0</v>
      </c>
      <c r="Q1617" t="b">
        <v>0</v>
      </c>
      <c r="R1617" t="b">
        <v>0</v>
      </c>
      <c r="S1617">
        <v>40</v>
      </c>
      <c r="T1617">
        <v>30</v>
      </c>
      <c r="U1617">
        <v>0</v>
      </c>
      <c r="V1617" s="21" t="s">
        <v>49</v>
      </c>
      <c r="W1617">
        <v>1000</v>
      </c>
      <c r="X1617">
        <v>100</v>
      </c>
      <c r="Y1617" t="b">
        <v>1</v>
      </c>
      <c r="Z1617">
        <v>100</v>
      </c>
      <c r="AA1617">
        <v>1</v>
      </c>
      <c r="AB1617">
        <v>105</v>
      </c>
      <c r="AC1617">
        <v>60</v>
      </c>
      <c r="AD1617">
        <v>0.05</v>
      </c>
      <c r="AE1617" t="b">
        <v>1</v>
      </c>
      <c r="AF1617" s="21" t="s">
        <v>724</v>
      </c>
      <c r="AG1617">
        <v>5</v>
      </c>
      <c r="AH1617">
        <v>9</v>
      </c>
      <c r="AI1617">
        <v>10</v>
      </c>
      <c r="AJ1617">
        <v>10</v>
      </c>
      <c r="AK1617" s="21" t="s">
        <v>48</v>
      </c>
      <c r="AL1617" t="b">
        <v>0</v>
      </c>
      <c r="AM1617" t="b">
        <v>0</v>
      </c>
      <c r="AN1617">
        <v>50</v>
      </c>
      <c r="AO1617">
        <v>0</v>
      </c>
      <c r="AP1617">
        <v>2000</v>
      </c>
      <c r="AQ1617" s="21" t="s">
        <v>375</v>
      </c>
      <c r="AR1617" s="21"/>
      <c r="AS1617" t="b">
        <v>0</v>
      </c>
      <c r="AT1617" s="21"/>
      <c r="AU1617" s="21"/>
      <c r="AV1617" s="21" t="s">
        <v>375</v>
      </c>
      <c r="AW1617" s="21"/>
      <c r="AY1617" s="21"/>
      <c r="BA1617">
        <v>1</v>
      </c>
      <c r="BB1617" s="21"/>
      <c r="BC1617">
        <v>16711935</v>
      </c>
      <c r="BI1617" s="21"/>
    </row>
    <row r="1618" spans="1:61" x14ac:dyDescent="0.25">
      <c r="A1618" t="str">
        <f>VLOOKUP(ObjectiveData[[#This Row],[Template ID]],ID_Conversion[],3,FALSE)</f>
        <v>VMAT</v>
      </c>
      <c r="B1618" t="str">
        <f>VLOOKUP(ObjectiveData[[#This Row],[Template ID]],ID_Conversion[],6,FALSE)</f>
        <v>H&amp;N</v>
      </c>
      <c r="C1618" s="15">
        <f>VLOOKUP(ObjectiveData[[#This Row],[Last Modified]],Date_Conversion[],13,FALSE)</f>
        <v>43425.43136574074</v>
      </c>
      <c r="D1618" s="15" t="str">
        <f>VLOOKUP(ObjectiveData[[#This Row],[Template ID]],ObjectiveFiles[],3,FALSE)</f>
        <v>ObjectiveTemplate_2001.xml</v>
      </c>
      <c r="E1618">
        <v>1.7</v>
      </c>
      <c r="F1618" s="21" t="s">
        <v>196</v>
      </c>
      <c r="G1618" s="21" t="s">
        <v>9</v>
      </c>
      <c r="H1618" s="21" t="s">
        <v>14</v>
      </c>
      <c r="I1618" s="21"/>
      <c r="J1618" s="21"/>
      <c r="K1618" s="21" t="s">
        <v>23</v>
      </c>
      <c r="L1618" s="21"/>
      <c r="M1618" s="21" t="s">
        <v>801</v>
      </c>
      <c r="N1618" s="21" t="s">
        <v>584</v>
      </c>
      <c r="O1618" s="21" t="s">
        <v>41</v>
      </c>
      <c r="P1618" t="b">
        <v>0</v>
      </c>
      <c r="Q1618" t="b">
        <v>0</v>
      </c>
      <c r="R1618" t="b">
        <v>0</v>
      </c>
      <c r="S1618">
        <v>40</v>
      </c>
      <c r="T1618">
        <v>30</v>
      </c>
      <c r="U1618">
        <v>0</v>
      </c>
      <c r="V1618" s="21" t="s">
        <v>49</v>
      </c>
      <c r="W1618">
        <v>1000</v>
      </c>
      <c r="X1618">
        <v>100</v>
      </c>
      <c r="Y1618" t="b">
        <v>1</v>
      </c>
      <c r="Z1618">
        <v>100</v>
      </c>
      <c r="AA1618">
        <v>1</v>
      </c>
      <c r="AB1618">
        <v>105</v>
      </c>
      <c r="AC1618">
        <v>60</v>
      </c>
      <c r="AD1618">
        <v>0.05</v>
      </c>
      <c r="AE1618" t="b">
        <v>1</v>
      </c>
      <c r="AF1618" s="21" t="s">
        <v>724</v>
      </c>
      <c r="AG1618">
        <v>5</v>
      </c>
      <c r="AH1618">
        <v>9</v>
      </c>
      <c r="AI1618">
        <v>10</v>
      </c>
      <c r="AJ1618">
        <v>10</v>
      </c>
      <c r="AK1618" s="21" t="s">
        <v>48</v>
      </c>
      <c r="AL1618" t="b">
        <v>0</v>
      </c>
      <c r="AM1618" t="b">
        <v>0</v>
      </c>
      <c r="AN1618">
        <v>50</v>
      </c>
      <c r="AO1618">
        <v>0</v>
      </c>
      <c r="AP1618">
        <v>2000</v>
      </c>
      <c r="AQ1618" s="21" t="s">
        <v>382</v>
      </c>
      <c r="AR1618" s="21"/>
      <c r="AS1618" t="b">
        <v>0</v>
      </c>
      <c r="AT1618" s="21"/>
      <c r="AU1618" s="21"/>
      <c r="AV1618" s="21" t="s">
        <v>375</v>
      </c>
      <c r="AW1618" s="21"/>
      <c r="AY1618" s="21"/>
      <c r="BA1618">
        <v>1</v>
      </c>
      <c r="BB1618" s="21"/>
      <c r="BC1618">
        <v>8519755</v>
      </c>
      <c r="BI1618" s="21"/>
    </row>
    <row r="1619" spans="1:61" x14ac:dyDescent="0.25">
      <c r="A1619" t="str">
        <f>VLOOKUP(ObjectiveData[[#This Row],[Template ID]],ID_Conversion[],3,FALSE)</f>
        <v>VMAT</v>
      </c>
      <c r="B1619" t="str">
        <f>VLOOKUP(ObjectiveData[[#This Row],[Template ID]],ID_Conversion[],6,FALSE)</f>
        <v>H&amp;N</v>
      </c>
      <c r="C1619" s="15">
        <f>VLOOKUP(ObjectiveData[[#This Row],[Last Modified]],Date_Conversion[],13,FALSE)</f>
        <v>43425.43136574074</v>
      </c>
      <c r="D1619" s="15" t="str">
        <f>VLOOKUP(ObjectiveData[[#This Row],[Template ID]],ObjectiveFiles[],3,FALSE)</f>
        <v>ObjectiveTemplate_2001.xml</v>
      </c>
      <c r="E1619">
        <v>1.7</v>
      </c>
      <c r="F1619" s="21" t="s">
        <v>196</v>
      </c>
      <c r="G1619" s="21" t="s">
        <v>9</v>
      </c>
      <c r="H1619" s="21" t="s">
        <v>14</v>
      </c>
      <c r="I1619" s="21"/>
      <c r="J1619" s="21"/>
      <c r="K1619" s="21" t="s">
        <v>23</v>
      </c>
      <c r="L1619" s="21"/>
      <c r="M1619" s="21" t="s">
        <v>801</v>
      </c>
      <c r="N1619" s="21" t="s">
        <v>584</v>
      </c>
      <c r="O1619" s="21" t="s">
        <v>41</v>
      </c>
      <c r="P1619" t="b">
        <v>0</v>
      </c>
      <c r="Q1619" t="b">
        <v>0</v>
      </c>
      <c r="R1619" t="b">
        <v>0</v>
      </c>
      <c r="S1619">
        <v>40</v>
      </c>
      <c r="T1619">
        <v>30</v>
      </c>
      <c r="U1619">
        <v>0</v>
      </c>
      <c r="V1619" s="21" t="s">
        <v>49</v>
      </c>
      <c r="W1619">
        <v>1000</v>
      </c>
      <c r="X1619">
        <v>100</v>
      </c>
      <c r="Y1619" t="b">
        <v>1</v>
      </c>
      <c r="Z1619">
        <v>100</v>
      </c>
      <c r="AA1619">
        <v>1</v>
      </c>
      <c r="AB1619">
        <v>105</v>
      </c>
      <c r="AC1619">
        <v>60</v>
      </c>
      <c r="AD1619">
        <v>0.05</v>
      </c>
      <c r="AE1619" t="b">
        <v>1</v>
      </c>
      <c r="AF1619" s="21" t="s">
        <v>724</v>
      </c>
      <c r="AG1619">
        <v>5</v>
      </c>
      <c r="AH1619">
        <v>9</v>
      </c>
      <c r="AI1619">
        <v>10</v>
      </c>
      <c r="AJ1619">
        <v>10</v>
      </c>
      <c r="AK1619" s="21" t="s">
        <v>48</v>
      </c>
      <c r="AL1619" t="b">
        <v>0</v>
      </c>
      <c r="AM1619" t="b">
        <v>0</v>
      </c>
      <c r="AN1619">
        <v>50</v>
      </c>
      <c r="AO1619">
        <v>0</v>
      </c>
      <c r="AP1619">
        <v>2000</v>
      </c>
      <c r="AQ1619" s="21" t="s">
        <v>383</v>
      </c>
      <c r="AR1619" s="21"/>
      <c r="AS1619" t="b">
        <v>0</v>
      </c>
      <c r="AT1619" s="21"/>
      <c r="AU1619" s="21"/>
      <c r="AV1619" s="21" t="s">
        <v>375</v>
      </c>
      <c r="AW1619" s="21"/>
      <c r="AY1619" s="21"/>
      <c r="BA1619">
        <v>1</v>
      </c>
      <c r="BB1619" s="21"/>
      <c r="BC1619">
        <v>8519755</v>
      </c>
      <c r="BI1619" s="21"/>
    </row>
    <row r="1620" spans="1:61" x14ac:dyDescent="0.25">
      <c r="A1620" t="str">
        <f>VLOOKUP(ObjectiveData[[#This Row],[Template ID]],ID_Conversion[],3,FALSE)</f>
        <v>VMAT</v>
      </c>
      <c r="B1620" t="str">
        <f>VLOOKUP(ObjectiveData[[#This Row],[Template ID]],ID_Conversion[],6,FALSE)</f>
        <v>H&amp;N</v>
      </c>
      <c r="C1620" s="15">
        <f>VLOOKUP(ObjectiveData[[#This Row],[Last Modified]],Date_Conversion[],13,FALSE)</f>
        <v>43425.43136574074</v>
      </c>
      <c r="D1620" s="15" t="str">
        <f>VLOOKUP(ObjectiveData[[#This Row],[Template ID]],ObjectiveFiles[],3,FALSE)</f>
        <v>ObjectiveTemplate_2001.xml</v>
      </c>
      <c r="E1620">
        <v>1.7</v>
      </c>
      <c r="F1620" s="21" t="s">
        <v>196</v>
      </c>
      <c r="G1620" s="21" t="s">
        <v>9</v>
      </c>
      <c r="H1620" s="21" t="s">
        <v>14</v>
      </c>
      <c r="I1620" s="21"/>
      <c r="J1620" s="21"/>
      <c r="K1620" s="21" t="s">
        <v>23</v>
      </c>
      <c r="L1620" s="21"/>
      <c r="M1620" s="21" t="s">
        <v>801</v>
      </c>
      <c r="N1620" s="21" t="s">
        <v>584</v>
      </c>
      <c r="O1620" s="21" t="s">
        <v>41</v>
      </c>
      <c r="P1620" t="b">
        <v>0</v>
      </c>
      <c r="Q1620" t="b">
        <v>0</v>
      </c>
      <c r="R1620" t="b">
        <v>0</v>
      </c>
      <c r="S1620">
        <v>40</v>
      </c>
      <c r="T1620">
        <v>30</v>
      </c>
      <c r="U1620">
        <v>0</v>
      </c>
      <c r="V1620" s="21" t="s">
        <v>49</v>
      </c>
      <c r="W1620">
        <v>1000</v>
      </c>
      <c r="X1620">
        <v>100</v>
      </c>
      <c r="Y1620" t="b">
        <v>1</v>
      </c>
      <c r="Z1620">
        <v>100</v>
      </c>
      <c r="AA1620">
        <v>1</v>
      </c>
      <c r="AB1620">
        <v>105</v>
      </c>
      <c r="AC1620">
        <v>60</v>
      </c>
      <c r="AD1620">
        <v>0.05</v>
      </c>
      <c r="AE1620" t="b">
        <v>1</v>
      </c>
      <c r="AF1620" s="21" t="s">
        <v>724</v>
      </c>
      <c r="AG1620">
        <v>5</v>
      </c>
      <c r="AH1620">
        <v>9</v>
      </c>
      <c r="AI1620">
        <v>10</v>
      </c>
      <c r="AJ1620">
        <v>10</v>
      </c>
      <c r="AK1620" s="21" t="s">
        <v>48</v>
      </c>
      <c r="AL1620" t="b">
        <v>0</v>
      </c>
      <c r="AM1620" t="b">
        <v>0</v>
      </c>
      <c r="AN1620">
        <v>50</v>
      </c>
      <c r="AO1620">
        <v>0</v>
      </c>
      <c r="AP1620">
        <v>2000</v>
      </c>
      <c r="AQ1620" s="21" t="s">
        <v>384</v>
      </c>
      <c r="AR1620" s="21"/>
      <c r="AS1620" t="b">
        <v>0</v>
      </c>
      <c r="AT1620" s="21"/>
      <c r="AU1620" s="21"/>
      <c r="AV1620" s="21" t="s">
        <v>375</v>
      </c>
      <c r="AW1620" s="21"/>
      <c r="AY1620" s="21"/>
      <c r="BA1620">
        <v>1</v>
      </c>
      <c r="BB1620" s="21"/>
      <c r="BC1620">
        <v>8519755</v>
      </c>
      <c r="BI1620" s="21"/>
    </row>
    <row r="1621" spans="1:61" x14ac:dyDescent="0.25">
      <c r="A1621" t="str">
        <f>VLOOKUP(ObjectiveData[[#This Row],[Template ID]],ID_Conversion[],3,FALSE)</f>
        <v>VMAT</v>
      </c>
      <c r="B1621" t="str">
        <f>VLOOKUP(ObjectiveData[[#This Row],[Template ID]],ID_Conversion[],6,FALSE)</f>
        <v>H&amp;N</v>
      </c>
      <c r="C1621" s="15">
        <f>VLOOKUP(ObjectiveData[[#This Row],[Last Modified]],Date_Conversion[],13,FALSE)</f>
        <v>43425.43136574074</v>
      </c>
      <c r="D1621" s="15" t="str">
        <f>VLOOKUP(ObjectiveData[[#This Row],[Template ID]],ObjectiveFiles[],3,FALSE)</f>
        <v>ObjectiveTemplate_2001.xml</v>
      </c>
      <c r="E1621">
        <v>1.7</v>
      </c>
      <c r="F1621" s="21" t="s">
        <v>196</v>
      </c>
      <c r="G1621" s="21" t="s">
        <v>9</v>
      </c>
      <c r="H1621" s="21" t="s">
        <v>14</v>
      </c>
      <c r="I1621" s="21"/>
      <c r="J1621" s="21"/>
      <c r="K1621" s="21" t="s">
        <v>23</v>
      </c>
      <c r="L1621" s="21"/>
      <c r="M1621" s="21" t="s">
        <v>801</v>
      </c>
      <c r="N1621" s="21" t="s">
        <v>584</v>
      </c>
      <c r="O1621" s="21" t="s">
        <v>41</v>
      </c>
      <c r="P1621" t="b">
        <v>0</v>
      </c>
      <c r="Q1621" t="b">
        <v>0</v>
      </c>
      <c r="R1621" t="b">
        <v>0</v>
      </c>
      <c r="S1621">
        <v>40</v>
      </c>
      <c r="T1621">
        <v>30</v>
      </c>
      <c r="U1621">
        <v>0</v>
      </c>
      <c r="V1621" s="21" t="s">
        <v>49</v>
      </c>
      <c r="W1621">
        <v>1000</v>
      </c>
      <c r="X1621">
        <v>100</v>
      </c>
      <c r="Y1621" t="b">
        <v>1</v>
      </c>
      <c r="Z1621">
        <v>100</v>
      </c>
      <c r="AA1621">
        <v>1</v>
      </c>
      <c r="AB1621">
        <v>105</v>
      </c>
      <c r="AC1621">
        <v>60</v>
      </c>
      <c r="AD1621">
        <v>0.05</v>
      </c>
      <c r="AE1621" t="b">
        <v>1</v>
      </c>
      <c r="AF1621" s="21" t="s">
        <v>724</v>
      </c>
      <c r="AG1621">
        <v>5</v>
      </c>
      <c r="AH1621">
        <v>9</v>
      </c>
      <c r="AI1621">
        <v>10</v>
      </c>
      <c r="AJ1621">
        <v>10</v>
      </c>
      <c r="AK1621" s="21" t="s">
        <v>48</v>
      </c>
      <c r="AL1621" t="b">
        <v>0</v>
      </c>
      <c r="AM1621" t="b">
        <v>0</v>
      </c>
      <c r="AN1621">
        <v>50</v>
      </c>
      <c r="AO1621">
        <v>0</v>
      </c>
      <c r="AP1621">
        <v>2000</v>
      </c>
      <c r="AQ1621" s="21" t="s">
        <v>385</v>
      </c>
      <c r="AR1621" s="21"/>
      <c r="AS1621" t="b">
        <v>0</v>
      </c>
      <c r="AT1621" s="21"/>
      <c r="AU1621" s="21"/>
      <c r="AV1621" s="21" t="s">
        <v>375</v>
      </c>
      <c r="AW1621" s="21"/>
      <c r="AY1621" s="21"/>
      <c r="BA1621">
        <v>1</v>
      </c>
      <c r="BB1621" s="21"/>
      <c r="BC1621">
        <v>16748574</v>
      </c>
      <c r="BI1621" s="21"/>
    </row>
    <row r="1622" spans="1:61" x14ac:dyDescent="0.25">
      <c r="A1622" t="str">
        <f>VLOOKUP(ObjectiveData[[#This Row],[Template ID]],ID_Conversion[],3,FALSE)</f>
        <v>VMAT</v>
      </c>
      <c r="B1622" t="str">
        <f>VLOOKUP(ObjectiveData[[#This Row],[Template ID]],ID_Conversion[],6,FALSE)</f>
        <v>H&amp;N</v>
      </c>
      <c r="C1622" s="15">
        <f>VLOOKUP(ObjectiveData[[#This Row],[Last Modified]],Date_Conversion[],13,FALSE)</f>
        <v>43425.43136574074</v>
      </c>
      <c r="D1622" s="15" t="str">
        <f>VLOOKUP(ObjectiveData[[#This Row],[Template ID]],ObjectiveFiles[],3,FALSE)</f>
        <v>ObjectiveTemplate_2001.xml</v>
      </c>
      <c r="E1622">
        <v>1.7</v>
      </c>
      <c r="F1622" s="21" t="s">
        <v>196</v>
      </c>
      <c r="G1622" s="21" t="s">
        <v>9</v>
      </c>
      <c r="H1622" s="21" t="s">
        <v>14</v>
      </c>
      <c r="I1622" s="21"/>
      <c r="J1622" s="21"/>
      <c r="K1622" s="21" t="s">
        <v>23</v>
      </c>
      <c r="L1622" s="21"/>
      <c r="M1622" s="21" t="s">
        <v>801</v>
      </c>
      <c r="N1622" s="21" t="s">
        <v>584</v>
      </c>
      <c r="O1622" s="21" t="s">
        <v>41</v>
      </c>
      <c r="P1622" t="b">
        <v>0</v>
      </c>
      <c r="Q1622" t="b">
        <v>0</v>
      </c>
      <c r="R1622" t="b">
        <v>0</v>
      </c>
      <c r="S1622">
        <v>40</v>
      </c>
      <c r="T1622">
        <v>30</v>
      </c>
      <c r="U1622">
        <v>0</v>
      </c>
      <c r="V1622" s="21" t="s">
        <v>49</v>
      </c>
      <c r="W1622">
        <v>1000</v>
      </c>
      <c r="X1622">
        <v>100</v>
      </c>
      <c r="Y1622" t="b">
        <v>1</v>
      </c>
      <c r="Z1622">
        <v>100</v>
      </c>
      <c r="AA1622">
        <v>1</v>
      </c>
      <c r="AB1622">
        <v>105</v>
      </c>
      <c r="AC1622">
        <v>60</v>
      </c>
      <c r="AD1622">
        <v>0.05</v>
      </c>
      <c r="AE1622" t="b">
        <v>1</v>
      </c>
      <c r="AF1622" s="21" t="s">
        <v>724</v>
      </c>
      <c r="AG1622">
        <v>5</v>
      </c>
      <c r="AH1622">
        <v>9</v>
      </c>
      <c r="AI1622">
        <v>10</v>
      </c>
      <c r="AJ1622">
        <v>10</v>
      </c>
      <c r="AK1622" s="21" t="s">
        <v>48</v>
      </c>
      <c r="AL1622" t="b">
        <v>0</v>
      </c>
      <c r="AM1622" t="b">
        <v>0</v>
      </c>
      <c r="AN1622">
        <v>50</v>
      </c>
      <c r="AO1622">
        <v>0</v>
      </c>
      <c r="AP1622">
        <v>2000</v>
      </c>
      <c r="AQ1622" s="21" t="s">
        <v>386</v>
      </c>
      <c r="AR1622" s="21"/>
      <c r="AS1622" t="b">
        <v>0</v>
      </c>
      <c r="AT1622" s="21"/>
      <c r="AU1622" s="21"/>
      <c r="AV1622" s="21" t="s">
        <v>375</v>
      </c>
      <c r="AW1622" s="21"/>
      <c r="AY1622" s="21"/>
      <c r="BA1622">
        <v>1</v>
      </c>
      <c r="BB1622" s="21"/>
      <c r="BC1622">
        <v>16436871</v>
      </c>
      <c r="BI1622" s="21"/>
    </row>
    <row r="1623" spans="1:61" x14ac:dyDescent="0.25">
      <c r="A1623" t="str">
        <f>VLOOKUP(ObjectiveData[[#This Row],[Template ID]],ID_Conversion[],3,FALSE)</f>
        <v>VMAT</v>
      </c>
      <c r="B1623" t="str">
        <f>VLOOKUP(ObjectiveData[[#This Row],[Template ID]],ID_Conversion[],6,FALSE)</f>
        <v>H&amp;N</v>
      </c>
      <c r="C1623" s="15">
        <f>VLOOKUP(ObjectiveData[[#This Row],[Last Modified]],Date_Conversion[],13,FALSE)</f>
        <v>43425.43136574074</v>
      </c>
      <c r="D1623" s="15" t="str">
        <f>VLOOKUP(ObjectiveData[[#This Row],[Template ID]],ObjectiveFiles[],3,FALSE)</f>
        <v>ObjectiveTemplate_2001.xml</v>
      </c>
      <c r="E1623">
        <v>1.7</v>
      </c>
      <c r="F1623" s="21" t="s">
        <v>196</v>
      </c>
      <c r="G1623" s="21" t="s">
        <v>9</v>
      </c>
      <c r="H1623" s="21" t="s">
        <v>14</v>
      </c>
      <c r="I1623" s="21"/>
      <c r="J1623" s="21"/>
      <c r="K1623" s="21" t="s">
        <v>23</v>
      </c>
      <c r="L1623" s="21"/>
      <c r="M1623" s="21" t="s">
        <v>801</v>
      </c>
      <c r="N1623" s="21" t="s">
        <v>584</v>
      </c>
      <c r="O1623" s="21" t="s">
        <v>41</v>
      </c>
      <c r="P1623" t="b">
        <v>0</v>
      </c>
      <c r="Q1623" t="b">
        <v>0</v>
      </c>
      <c r="R1623" t="b">
        <v>0</v>
      </c>
      <c r="S1623">
        <v>40</v>
      </c>
      <c r="T1623">
        <v>30</v>
      </c>
      <c r="U1623">
        <v>0</v>
      </c>
      <c r="V1623" s="21" t="s">
        <v>49</v>
      </c>
      <c r="W1623">
        <v>1000</v>
      </c>
      <c r="X1623">
        <v>100</v>
      </c>
      <c r="Y1623" t="b">
        <v>1</v>
      </c>
      <c r="Z1623">
        <v>100</v>
      </c>
      <c r="AA1623">
        <v>1</v>
      </c>
      <c r="AB1623">
        <v>105</v>
      </c>
      <c r="AC1623">
        <v>60</v>
      </c>
      <c r="AD1623">
        <v>0.05</v>
      </c>
      <c r="AE1623" t="b">
        <v>1</v>
      </c>
      <c r="AF1623" s="21" t="s">
        <v>724</v>
      </c>
      <c r="AG1623">
        <v>5</v>
      </c>
      <c r="AH1623">
        <v>9</v>
      </c>
      <c r="AI1623">
        <v>10</v>
      </c>
      <c r="AJ1623">
        <v>10</v>
      </c>
      <c r="AK1623" s="21" t="s">
        <v>48</v>
      </c>
      <c r="AL1623" t="b">
        <v>0</v>
      </c>
      <c r="AM1623" t="b">
        <v>0</v>
      </c>
      <c r="AN1623">
        <v>50</v>
      </c>
      <c r="AO1623">
        <v>0</v>
      </c>
      <c r="AP1623">
        <v>2000</v>
      </c>
      <c r="AQ1623" s="21" t="s">
        <v>387</v>
      </c>
      <c r="AR1623" s="21"/>
      <c r="AS1623" t="b">
        <v>0</v>
      </c>
      <c r="AT1623" s="21"/>
      <c r="AU1623" s="21"/>
      <c r="AV1623" s="21" t="s">
        <v>375</v>
      </c>
      <c r="AW1623" s="21"/>
      <c r="AY1623" s="21"/>
      <c r="BA1623">
        <v>1</v>
      </c>
      <c r="BB1623" s="21"/>
      <c r="BC1623">
        <v>15128749</v>
      </c>
      <c r="BI1623" s="21"/>
    </row>
    <row r="1624" spans="1:61" x14ac:dyDescent="0.25">
      <c r="A1624" t="str">
        <f>VLOOKUP(ObjectiveData[[#This Row],[Template ID]],ID_Conversion[],3,FALSE)</f>
        <v>VMAT</v>
      </c>
      <c r="B1624" t="str">
        <f>VLOOKUP(ObjectiveData[[#This Row],[Template ID]],ID_Conversion[],6,FALSE)</f>
        <v>H&amp;N</v>
      </c>
      <c r="C1624" s="15">
        <f>VLOOKUP(ObjectiveData[[#This Row],[Last Modified]],Date_Conversion[],13,FALSE)</f>
        <v>43425.43136574074</v>
      </c>
      <c r="D1624" s="15" t="str">
        <f>VLOOKUP(ObjectiveData[[#This Row],[Template ID]],ObjectiveFiles[],3,FALSE)</f>
        <v>ObjectiveTemplate_2001.xml</v>
      </c>
      <c r="E1624">
        <v>1.7</v>
      </c>
      <c r="F1624" s="21" t="s">
        <v>196</v>
      </c>
      <c r="G1624" s="21" t="s">
        <v>9</v>
      </c>
      <c r="H1624" s="21" t="s">
        <v>14</v>
      </c>
      <c r="I1624" s="21"/>
      <c r="J1624" s="21"/>
      <c r="K1624" s="21" t="s">
        <v>23</v>
      </c>
      <c r="L1624" s="21"/>
      <c r="M1624" s="21" t="s">
        <v>801</v>
      </c>
      <c r="N1624" s="21" t="s">
        <v>584</v>
      </c>
      <c r="O1624" s="21" t="s">
        <v>41</v>
      </c>
      <c r="P1624" t="b">
        <v>0</v>
      </c>
      <c r="Q1624" t="b">
        <v>0</v>
      </c>
      <c r="R1624" t="b">
        <v>0</v>
      </c>
      <c r="S1624">
        <v>40</v>
      </c>
      <c r="T1624">
        <v>30</v>
      </c>
      <c r="U1624">
        <v>0</v>
      </c>
      <c r="V1624" s="21" t="s">
        <v>49</v>
      </c>
      <c r="W1624">
        <v>1000</v>
      </c>
      <c r="X1624">
        <v>100</v>
      </c>
      <c r="Y1624" t="b">
        <v>1</v>
      </c>
      <c r="Z1624">
        <v>100</v>
      </c>
      <c r="AA1624">
        <v>1</v>
      </c>
      <c r="AB1624">
        <v>105</v>
      </c>
      <c r="AC1624">
        <v>60</v>
      </c>
      <c r="AD1624">
        <v>0.05</v>
      </c>
      <c r="AE1624" t="b">
        <v>1</v>
      </c>
      <c r="AF1624" s="21" t="s">
        <v>724</v>
      </c>
      <c r="AG1624">
        <v>5</v>
      </c>
      <c r="AH1624">
        <v>9</v>
      </c>
      <c r="AI1624">
        <v>10</v>
      </c>
      <c r="AJ1624">
        <v>10</v>
      </c>
      <c r="AK1624" s="21" t="s">
        <v>48</v>
      </c>
      <c r="AL1624" t="b">
        <v>0</v>
      </c>
      <c r="AM1624" t="b">
        <v>0</v>
      </c>
      <c r="AN1624">
        <v>50</v>
      </c>
      <c r="AO1624">
        <v>0</v>
      </c>
      <c r="AP1624">
        <v>2000</v>
      </c>
      <c r="AQ1624" s="21" t="s">
        <v>388</v>
      </c>
      <c r="AR1624" s="21"/>
      <c r="AS1624" t="b">
        <v>0</v>
      </c>
      <c r="AT1624" s="21"/>
      <c r="AU1624" s="21"/>
      <c r="AV1624" s="21" t="s">
        <v>375</v>
      </c>
      <c r="AW1624" s="21"/>
      <c r="AY1624" s="21"/>
      <c r="BA1624">
        <v>1</v>
      </c>
      <c r="BB1624" s="21"/>
      <c r="BC1624">
        <v>9498256</v>
      </c>
      <c r="BI1624" s="21"/>
    </row>
    <row r="1625" spans="1:61" x14ac:dyDescent="0.25">
      <c r="A1625" t="str">
        <f>VLOOKUP(ObjectiveData[[#This Row],[Template ID]],ID_Conversion[],3,FALSE)</f>
        <v>VMAT</v>
      </c>
      <c r="B1625" t="str">
        <f>VLOOKUP(ObjectiveData[[#This Row],[Template ID]],ID_Conversion[],6,FALSE)</f>
        <v>H&amp;N</v>
      </c>
      <c r="C1625" s="15">
        <f>VLOOKUP(ObjectiveData[[#This Row],[Last Modified]],Date_Conversion[],13,FALSE)</f>
        <v>43425.43136574074</v>
      </c>
      <c r="D1625" s="15" t="str">
        <f>VLOOKUP(ObjectiveData[[#This Row],[Template ID]],ObjectiveFiles[],3,FALSE)</f>
        <v>ObjectiveTemplate_2001.xml</v>
      </c>
      <c r="E1625">
        <v>1.7</v>
      </c>
      <c r="F1625" s="21" t="s">
        <v>196</v>
      </c>
      <c r="G1625" s="21" t="s">
        <v>9</v>
      </c>
      <c r="H1625" s="21" t="s">
        <v>14</v>
      </c>
      <c r="I1625" s="21"/>
      <c r="J1625" s="21"/>
      <c r="K1625" s="21" t="s">
        <v>23</v>
      </c>
      <c r="L1625" s="21"/>
      <c r="M1625" s="21" t="s">
        <v>801</v>
      </c>
      <c r="N1625" s="21" t="s">
        <v>584</v>
      </c>
      <c r="O1625" s="21" t="s">
        <v>41</v>
      </c>
      <c r="P1625" t="b">
        <v>0</v>
      </c>
      <c r="Q1625" t="b">
        <v>0</v>
      </c>
      <c r="R1625" t="b">
        <v>0</v>
      </c>
      <c r="S1625">
        <v>40</v>
      </c>
      <c r="T1625">
        <v>30</v>
      </c>
      <c r="U1625">
        <v>0</v>
      </c>
      <c r="V1625" s="21" t="s">
        <v>49</v>
      </c>
      <c r="W1625">
        <v>1000</v>
      </c>
      <c r="X1625">
        <v>100</v>
      </c>
      <c r="Y1625" t="b">
        <v>1</v>
      </c>
      <c r="Z1625">
        <v>100</v>
      </c>
      <c r="AA1625">
        <v>1</v>
      </c>
      <c r="AB1625">
        <v>105</v>
      </c>
      <c r="AC1625">
        <v>60</v>
      </c>
      <c r="AD1625">
        <v>0.05</v>
      </c>
      <c r="AE1625" t="b">
        <v>1</v>
      </c>
      <c r="AF1625" s="21" t="s">
        <v>724</v>
      </c>
      <c r="AG1625">
        <v>5</v>
      </c>
      <c r="AH1625">
        <v>9</v>
      </c>
      <c r="AI1625">
        <v>10</v>
      </c>
      <c r="AJ1625">
        <v>10</v>
      </c>
      <c r="AK1625" s="21" t="s">
        <v>48</v>
      </c>
      <c r="AL1625" t="b">
        <v>0</v>
      </c>
      <c r="AM1625" t="b">
        <v>0</v>
      </c>
      <c r="AN1625">
        <v>50</v>
      </c>
      <c r="AO1625">
        <v>0</v>
      </c>
      <c r="AP1625">
        <v>2000</v>
      </c>
      <c r="AQ1625" s="21" t="s">
        <v>389</v>
      </c>
      <c r="AR1625" s="21"/>
      <c r="AS1625" t="b">
        <v>0</v>
      </c>
      <c r="AT1625" s="21"/>
      <c r="AU1625" s="21"/>
      <c r="AV1625" s="21" t="s">
        <v>375</v>
      </c>
      <c r="AW1625" s="21"/>
      <c r="AY1625" s="21"/>
      <c r="BA1625">
        <v>2.3377300000000001</v>
      </c>
      <c r="BB1625" s="21"/>
      <c r="BC1625">
        <v>2263842</v>
      </c>
      <c r="BI1625" s="21"/>
    </row>
    <row r="1626" spans="1:61" x14ac:dyDescent="0.25">
      <c r="A1626" t="str">
        <f>VLOOKUP(ObjectiveData[[#This Row],[Template ID]],ID_Conversion[],3,FALSE)</f>
        <v>VMAT</v>
      </c>
      <c r="B1626" t="str">
        <f>VLOOKUP(ObjectiveData[[#This Row],[Template ID]],ID_Conversion[],6,FALSE)</f>
        <v>H&amp;N</v>
      </c>
      <c r="C1626" s="15">
        <f>VLOOKUP(ObjectiveData[[#This Row],[Last Modified]],Date_Conversion[],13,FALSE)</f>
        <v>43425.43136574074</v>
      </c>
      <c r="D1626" s="15" t="str">
        <f>VLOOKUP(ObjectiveData[[#This Row],[Template ID]],ObjectiveFiles[],3,FALSE)</f>
        <v>ObjectiveTemplate_2001.xml</v>
      </c>
      <c r="E1626">
        <v>1.7</v>
      </c>
      <c r="F1626" s="21" t="s">
        <v>196</v>
      </c>
      <c r="G1626" s="21" t="s">
        <v>9</v>
      </c>
      <c r="H1626" s="21" t="s">
        <v>14</v>
      </c>
      <c r="I1626" s="21"/>
      <c r="J1626" s="21"/>
      <c r="K1626" s="21" t="s">
        <v>23</v>
      </c>
      <c r="L1626" s="21"/>
      <c r="M1626" s="21" t="s">
        <v>801</v>
      </c>
      <c r="N1626" s="21" t="s">
        <v>584</v>
      </c>
      <c r="O1626" s="21" t="s">
        <v>41</v>
      </c>
      <c r="P1626" t="b">
        <v>0</v>
      </c>
      <c r="Q1626" t="b">
        <v>0</v>
      </c>
      <c r="R1626" t="b">
        <v>0</v>
      </c>
      <c r="S1626">
        <v>40</v>
      </c>
      <c r="T1626">
        <v>30</v>
      </c>
      <c r="U1626">
        <v>0</v>
      </c>
      <c r="V1626" s="21" t="s">
        <v>49</v>
      </c>
      <c r="W1626">
        <v>1000</v>
      </c>
      <c r="X1626">
        <v>100</v>
      </c>
      <c r="Y1626" t="b">
        <v>1</v>
      </c>
      <c r="Z1626">
        <v>100</v>
      </c>
      <c r="AA1626">
        <v>1</v>
      </c>
      <c r="AB1626">
        <v>105</v>
      </c>
      <c r="AC1626">
        <v>60</v>
      </c>
      <c r="AD1626">
        <v>0.05</v>
      </c>
      <c r="AE1626" t="b">
        <v>1</v>
      </c>
      <c r="AF1626" s="21" t="s">
        <v>724</v>
      </c>
      <c r="AG1626">
        <v>5</v>
      </c>
      <c r="AH1626">
        <v>9</v>
      </c>
      <c r="AI1626">
        <v>10</v>
      </c>
      <c r="AJ1626">
        <v>10</v>
      </c>
      <c r="AK1626" s="21" t="s">
        <v>48</v>
      </c>
      <c r="AL1626" t="b">
        <v>0</v>
      </c>
      <c r="AM1626" t="b">
        <v>0</v>
      </c>
      <c r="AN1626">
        <v>50</v>
      </c>
      <c r="AO1626">
        <v>0</v>
      </c>
      <c r="AP1626">
        <v>2000</v>
      </c>
      <c r="AQ1626" s="21" t="s">
        <v>390</v>
      </c>
      <c r="AR1626" s="21"/>
      <c r="AS1626" t="b">
        <v>0</v>
      </c>
      <c r="AT1626" s="21"/>
      <c r="AU1626" s="21"/>
      <c r="AV1626" s="21" t="s">
        <v>375</v>
      </c>
      <c r="AW1626" s="21"/>
      <c r="AY1626" s="21"/>
      <c r="BA1626">
        <v>3</v>
      </c>
      <c r="BB1626" s="21"/>
      <c r="BC1626">
        <v>8388352</v>
      </c>
      <c r="BI1626" s="21"/>
    </row>
    <row r="1627" spans="1:61" x14ac:dyDescent="0.25">
      <c r="A1627" t="str">
        <f>VLOOKUP(ObjectiveData[[#This Row],[Template ID]],ID_Conversion[],3,FALSE)</f>
        <v>VMAT</v>
      </c>
      <c r="B1627" t="str">
        <f>VLOOKUP(ObjectiveData[[#This Row],[Template ID]],ID_Conversion[],6,FALSE)</f>
        <v>H&amp;N</v>
      </c>
      <c r="C1627" s="15">
        <f>VLOOKUP(ObjectiveData[[#This Row],[Last Modified]],Date_Conversion[],13,FALSE)</f>
        <v>43425.43136574074</v>
      </c>
      <c r="D1627" s="15" t="str">
        <f>VLOOKUP(ObjectiveData[[#This Row],[Template ID]],ObjectiveFiles[],3,FALSE)</f>
        <v>ObjectiveTemplate_2001.xml</v>
      </c>
      <c r="E1627">
        <v>1.7</v>
      </c>
      <c r="F1627" s="21" t="s">
        <v>196</v>
      </c>
      <c r="G1627" s="21" t="s">
        <v>9</v>
      </c>
      <c r="H1627" s="21" t="s">
        <v>14</v>
      </c>
      <c r="I1627" s="21"/>
      <c r="J1627" s="21"/>
      <c r="K1627" s="21" t="s">
        <v>23</v>
      </c>
      <c r="L1627" s="21"/>
      <c r="M1627" s="21" t="s">
        <v>801</v>
      </c>
      <c r="N1627" s="21" t="s">
        <v>584</v>
      </c>
      <c r="O1627" s="21" t="s">
        <v>41</v>
      </c>
      <c r="P1627" t="b">
        <v>0</v>
      </c>
      <c r="Q1627" t="b">
        <v>0</v>
      </c>
      <c r="R1627" t="b">
        <v>0</v>
      </c>
      <c r="S1627">
        <v>40</v>
      </c>
      <c r="T1627">
        <v>30</v>
      </c>
      <c r="U1627">
        <v>0</v>
      </c>
      <c r="V1627" s="21" t="s">
        <v>49</v>
      </c>
      <c r="W1627">
        <v>1000</v>
      </c>
      <c r="X1627">
        <v>100</v>
      </c>
      <c r="Y1627" t="b">
        <v>1</v>
      </c>
      <c r="Z1627">
        <v>100</v>
      </c>
      <c r="AA1627">
        <v>1</v>
      </c>
      <c r="AB1627">
        <v>105</v>
      </c>
      <c r="AC1627">
        <v>60</v>
      </c>
      <c r="AD1627">
        <v>0.05</v>
      </c>
      <c r="AE1627" t="b">
        <v>1</v>
      </c>
      <c r="AF1627" s="21" t="s">
        <v>724</v>
      </c>
      <c r="AG1627">
        <v>5</v>
      </c>
      <c r="AH1627">
        <v>9</v>
      </c>
      <c r="AI1627">
        <v>10</v>
      </c>
      <c r="AJ1627">
        <v>10</v>
      </c>
      <c r="AK1627" s="21" t="s">
        <v>48</v>
      </c>
      <c r="AL1627" t="b">
        <v>0</v>
      </c>
      <c r="AM1627" t="b">
        <v>0</v>
      </c>
      <c r="AN1627">
        <v>50</v>
      </c>
      <c r="AO1627">
        <v>0</v>
      </c>
      <c r="AP1627">
        <v>2000</v>
      </c>
      <c r="AQ1627" s="21" t="s">
        <v>391</v>
      </c>
      <c r="AR1627" s="21"/>
      <c r="AS1627" t="b">
        <v>0</v>
      </c>
      <c r="AT1627" s="21"/>
      <c r="AU1627" s="21"/>
      <c r="AV1627" s="21" t="s">
        <v>375</v>
      </c>
      <c r="AW1627" s="21"/>
      <c r="AY1627" s="21"/>
      <c r="BA1627">
        <v>1</v>
      </c>
      <c r="BB1627" s="21"/>
      <c r="BC1627">
        <v>3329330</v>
      </c>
      <c r="BI1627" s="21"/>
    </row>
    <row r="1628" spans="1:61" x14ac:dyDescent="0.25">
      <c r="A1628" t="str">
        <f>VLOOKUP(ObjectiveData[[#This Row],[Template ID]],ID_Conversion[],3,FALSE)</f>
        <v>VMAT</v>
      </c>
      <c r="B1628" t="str">
        <f>VLOOKUP(ObjectiveData[[#This Row],[Template ID]],ID_Conversion[],6,FALSE)</f>
        <v>H&amp;N</v>
      </c>
      <c r="C1628" s="15">
        <f>VLOOKUP(ObjectiveData[[#This Row],[Last Modified]],Date_Conversion[],13,FALSE)</f>
        <v>43425.43136574074</v>
      </c>
      <c r="D1628" s="15" t="str">
        <f>VLOOKUP(ObjectiveData[[#This Row],[Template ID]],ObjectiveFiles[],3,FALSE)</f>
        <v>ObjectiveTemplate_2001.xml</v>
      </c>
      <c r="E1628">
        <v>1.7</v>
      </c>
      <c r="F1628" s="21" t="s">
        <v>196</v>
      </c>
      <c r="G1628" s="21" t="s">
        <v>9</v>
      </c>
      <c r="H1628" s="21" t="s">
        <v>14</v>
      </c>
      <c r="I1628" s="21"/>
      <c r="J1628" s="21"/>
      <c r="K1628" s="21" t="s">
        <v>23</v>
      </c>
      <c r="L1628" s="21"/>
      <c r="M1628" s="21" t="s">
        <v>801</v>
      </c>
      <c r="N1628" s="21" t="s">
        <v>584</v>
      </c>
      <c r="O1628" s="21" t="s">
        <v>41</v>
      </c>
      <c r="P1628" t="b">
        <v>0</v>
      </c>
      <c r="Q1628" t="b">
        <v>0</v>
      </c>
      <c r="R1628" t="b">
        <v>0</v>
      </c>
      <c r="S1628">
        <v>40</v>
      </c>
      <c r="T1628">
        <v>30</v>
      </c>
      <c r="U1628">
        <v>0</v>
      </c>
      <c r="V1628" s="21" t="s">
        <v>49</v>
      </c>
      <c r="W1628">
        <v>1000</v>
      </c>
      <c r="X1628">
        <v>100</v>
      </c>
      <c r="Y1628" t="b">
        <v>1</v>
      </c>
      <c r="Z1628">
        <v>100</v>
      </c>
      <c r="AA1628">
        <v>1</v>
      </c>
      <c r="AB1628">
        <v>105</v>
      </c>
      <c r="AC1628">
        <v>60</v>
      </c>
      <c r="AD1628">
        <v>0.05</v>
      </c>
      <c r="AE1628" t="b">
        <v>1</v>
      </c>
      <c r="AF1628" s="21" t="s">
        <v>724</v>
      </c>
      <c r="AG1628">
        <v>5</v>
      </c>
      <c r="AH1628">
        <v>9</v>
      </c>
      <c r="AI1628">
        <v>10</v>
      </c>
      <c r="AJ1628">
        <v>10</v>
      </c>
      <c r="AK1628" s="21" t="s">
        <v>48</v>
      </c>
      <c r="AL1628" t="b">
        <v>0</v>
      </c>
      <c r="AM1628" t="b">
        <v>0</v>
      </c>
      <c r="AN1628">
        <v>50</v>
      </c>
      <c r="AO1628">
        <v>0</v>
      </c>
      <c r="AP1628">
        <v>2000</v>
      </c>
      <c r="AQ1628" s="21" t="s">
        <v>392</v>
      </c>
      <c r="AR1628" s="21"/>
      <c r="AS1628" t="b">
        <v>0</v>
      </c>
      <c r="AT1628" s="21"/>
      <c r="AU1628" s="21"/>
      <c r="AV1628" s="21" t="s">
        <v>375</v>
      </c>
      <c r="AW1628" s="21"/>
      <c r="AY1628" s="21"/>
      <c r="BA1628">
        <v>1</v>
      </c>
      <c r="BB1628" s="21"/>
      <c r="BC1628">
        <v>8519755</v>
      </c>
      <c r="BI1628" s="21"/>
    </row>
    <row r="1629" spans="1:61" x14ac:dyDescent="0.25">
      <c r="A1629" t="str">
        <f>VLOOKUP(ObjectiveData[[#This Row],[Template ID]],ID_Conversion[],3,FALSE)</f>
        <v>VMAT</v>
      </c>
      <c r="B1629" t="str">
        <f>VLOOKUP(ObjectiveData[[#This Row],[Template ID]],ID_Conversion[],6,FALSE)</f>
        <v>H&amp;N</v>
      </c>
      <c r="C1629" s="15">
        <f>VLOOKUP(ObjectiveData[[#This Row],[Last Modified]],Date_Conversion[],13,FALSE)</f>
        <v>43425.43136574074</v>
      </c>
      <c r="D1629" s="15" t="str">
        <f>VLOOKUP(ObjectiveData[[#This Row],[Template ID]],ObjectiveFiles[],3,FALSE)</f>
        <v>ObjectiveTemplate_2001.xml</v>
      </c>
      <c r="E1629">
        <v>1.7</v>
      </c>
      <c r="F1629" s="21" t="s">
        <v>196</v>
      </c>
      <c r="G1629" s="21" t="s">
        <v>9</v>
      </c>
      <c r="H1629" s="21" t="s">
        <v>14</v>
      </c>
      <c r="I1629" s="21"/>
      <c r="J1629" s="21"/>
      <c r="K1629" s="21" t="s">
        <v>23</v>
      </c>
      <c r="L1629" s="21"/>
      <c r="M1629" s="21" t="s">
        <v>801</v>
      </c>
      <c r="N1629" s="21" t="s">
        <v>584</v>
      </c>
      <c r="O1629" s="21" t="s">
        <v>41</v>
      </c>
      <c r="P1629" t="b">
        <v>0</v>
      </c>
      <c r="Q1629" t="b">
        <v>0</v>
      </c>
      <c r="R1629" t="b">
        <v>0</v>
      </c>
      <c r="S1629">
        <v>40</v>
      </c>
      <c r="T1629">
        <v>30</v>
      </c>
      <c r="U1629">
        <v>0</v>
      </c>
      <c r="V1629" s="21" t="s">
        <v>49</v>
      </c>
      <c r="W1629">
        <v>1000</v>
      </c>
      <c r="X1629">
        <v>100</v>
      </c>
      <c r="Y1629" t="b">
        <v>1</v>
      </c>
      <c r="Z1629">
        <v>100</v>
      </c>
      <c r="AA1629">
        <v>1</v>
      </c>
      <c r="AB1629">
        <v>105</v>
      </c>
      <c r="AC1629">
        <v>60</v>
      </c>
      <c r="AD1629">
        <v>0.05</v>
      </c>
      <c r="AE1629" t="b">
        <v>1</v>
      </c>
      <c r="AF1629" s="21" t="s">
        <v>724</v>
      </c>
      <c r="AG1629">
        <v>5</v>
      </c>
      <c r="AH1629">
        <v>9</v>
      </c>
      <c r="AI1629">
        <v>10</v>
      </c>
      <c r="AJ1629">
        <v>10</v>
      </c>
      <c r="AK1629" s="21" t="s">
        <v>48</v>
      </c>
      <c r="AL1629" t="b">
        <v>0</v>
      </c>
      <c r="AM1629" t="b">
        <v>0</v>
      </c>
      <c r="AN1629">
        <v>50</v>
      </c>
      <c r="AO1629">
        <v>0</v>
      </c>
      <c r="AP1629">
        <v>2000</v>
      </c>
      <c r="AQ1629" s="21" t="s">
        <v>393</v>
      </c>
      <c r="AR1629" s="21"/>
      <c r="AS1629" t="b">
        <v>0</v>
      </c>
      <c r="AT1629" s="21"/>
      <c r="AU1629" s="21"/>
      <c r="AV1629" s="21" t="s">
        <v>375</v>
      </c>
      <c r="AW1629" s="21"/>
      <c r="AY1629" s="21"/>
      <c r="BA1629">
        <v>1</v>
      </c>
      <c r="BB1629" s="21"/>
      <c r="BC1629">
        <v>8519755</v>
      </c>
      <c r="BI1629" s="21"/>
    </row>
    <row r="1630" spans="1:61" x14ac:dyDescent="0.25">
      <c r="A1630" t="str">
        <f>VLOOKUP(ObjectiveData[[#This Row],[Template ID]],ID_Conversion[],3,FALSE)</f>
        <v>VMAT</v>
      </c>
      <c r="B1630" t="str">
        <f>VLOOKUP(ObjectiveData[[#This Row],[Template ID]],ID_Conversion[],6,FALSE)</f>
        <v>H&amp;N</v>
      </c>
      <c r="C1630" s="15">
        <f>VLOOKUP(ObjectiveData[[#This Row],[Last Modified]],Date_Conversion[],13,FALSE)</f>
        <v>43425.43136574074</v>
      </c>
      <c r="D1630" s="15" t="str">
        <f>VLOOKUP(ObjectiveData[[#This Row],[Template ID]],ObjectiveFiles[],3,FALSE)</f>
        <v>ObjectiveTemplate_2001.xml</v>
      </c>
      <c r="E1630">
        <v>1.7</v>
      </c>
      <c r="F1630" s="21" t="s">
        <v>196</v>
      </c>
      <c r="G1630" s="21" t="s">
        <v>9</v>
      </c>
      <c r="H1630" s="21" t="s">
        <v>14</v>
      </c>
      <c r="I1630" s="21"/>
      <c r="J1630" s="21"/>
      <c r="K1630" s="21" t="s">
        <v>23</v>
      </c>
      <c r="L1630" s="21"/>
      <c r="M1630" s="21" t="s">
        <v>801</v>
      </c>
      <c r="N1630" s="21" t="s">
        <v>584</v>
      </c>
      <c r="O1630" s="21" t="s">
        <v>41</v>
      </c>
      <c r="P1630" t="b">
        <v>0</v>
      </c>
      <c r="Q1630" t="b">
        <v>0</v>
      </c>
      <c r="R1630" t="b">
        <v>0</v>
      </c>
      <c r="S1630">
        <v>40</v>
      </c>
      <c r="T1630">
        <v>30</v>
      </c>
      <c r="U1630">
        <v>0</v>
      </c>
      <c r="V1630" s="21" t="s">
        <v>49</v>
      </c>
      <c r="W1630">
        <v>1000</v>
      </c>
      <c r="X1630">
        <v>100</v>
      </c>
      <c r="Y1630" t="b">
        <v>1</v>
      </c>
      <c r="Z1630">
        <v>100</v>
      </c>
      <c r="AA1630">
        <v>1</v>
      </c>
      <c r="AB1630">
        <v>105</v>
      </c>
      <c r="AC1630">
        <v>60</v>
      </c>
      <c r="AD1630">
        <v>0.05</v>
      </c>
      <c r="AE1630" t="b">
        <v>1</v>
      </c>
      <c r="AF1630" s="21" t="s">
        <v>724</v>
      </c>
      <c r="AG1630">
        <v>5</v>
      </c>
      <c r="AH1630">
        <v>9</v>
      </c>
      <c r="AI1630">
        <v>10</v>
      </c>
      <c r="AJ1630">
        <v>10</v>
      </c>
      <c r="AK1630" s="21" t="s">
        <v>48</v>
      </c>
      <c r="AL1630" t="b">
        <v>0</v>
      </c>
      <c r="AM1630" t="b">
        <v>0</v>
      </c>
      <c r="AN1630">
        <v>50</v>
      </c>
      <c r="AO1630">
        <v>0</v>
      </c>
      <c r="AP1630">
        <v>2000</v>
      </c>
      <c r="AQ1630" s="21" t="s">
        <v>394</v>
      </c>
      <c r="AR1630" s="21"/>
      <c r="AS1630" t="b">
        <v>0</v>
      </c>
      <c r="AT1630" s="21"/>
      <c r="AU1630" s="21"/>
      <c r="AV1630" s="21" t="s">
        <v>375</v>
      </c>
      <c r="AW1630" s="21"/>
      <c r="AY1630" s="21"/>
      <c r="BA1630">
        <v>1</v>
      </c>
      <c r="BB1630" s="21"/>
      <c r="BC1630">
        <v>8519755</v>
      </c>
      <c r="BI1630" s="21"/>
    </row>
    <row r="1631" spans="1:61" x14ac:dyDescent="0.25">
      <c r="A1631" t="str">
        <f>VLOOKUP(ObjectiveData[[#This Row],[Template ID]],ID_Conversion[],3,FALSE)</f>
        <v>VMAT</v>
      </c>
      <c r="B1631" t="str">
        <f>VLOOKUP(ObjectiveData[[#This Row],[Template ID]],ID_Conversion[],6,FALSE)</f>
        <v>H&amp;N</v>
      </c>
      <c r="C1631" s="15">
        <f>VLOOKUP(ObjectiveData[[#This Row],[Last Modified]],Date_Conversion[],13,FALSE)</f>
        <v>43425.43136574074</v>
      </c>
      <c r="D1631" s="15" t="str">
        <f>VLOOKUP(ObjectiveData[[#This Row],[Template ID]],ObjectiveFiles[],3,FALSE)</f>
        <v>ObjectiveTemplate_2001.xml</v>
      </c>
      <c r="E1631">
        <v>1.7</v>
      </c>
      <c r="F1631" s="21" t="s">
        <v>196</v>
      </c>
      <c r="G1631" s="21" t="s">
        <v>9</v>
      </c>
      <c r="H1631" s="21" t="s">
        <v>14</v>
      </c>
      <c r="I1631" s="21"/>
      <c r="J1631" s="21"/>
      <c r="K1631" s="21" t="s">
        <v>23</v>
      </c>
      <c r="L1631" s="21"/>
      <c r="M1631" s="21" t="s">
        <v>801</v>
      </c>
      <c r="N1631" s="21" t="s">
        <v>584</v>
      </c>
      <c r="O1631" s="21" t="s">
        <v>41</v>
      </c>
      <c r="P1631" t="b">
        <v>0</v>
      </c>
      <c r="Q1631" t="b">
        <v>0</v>
      </c>
      <c r="R1631" t="b">
        <v>0</v>
      </c>
      <c r="S1631">
        <v>40</v>
      </c>
      <c r="T1631">
        <v>30</v>
      </c>
      <c r="U1631">
        <v>0</v>
      </c>
      <c r="V1631" s="21" t="s">
        <v>49</v>
      </c>
      <c r="W1631">
        <v>1000</v>
      </c>
      <c r="X1631">
        <v>100</v>
      </c>
      <c r="Y1631" t="b">
        <v>1</v>
      </c>
      <c r="Z1631">
        <v>100</v>
      </c>
      <c r="AA1631">
        <v>1</v>
      </c>
      <c r="AB1631">
        <v>105</v>
      </c>
      <c r="AC1631">
        <v>60</v>
      </c>
      <c r="AD1631">
        <v>0.05</v>
      </c>
      <c r="AE1631" t="b">
        <v>1</v>
      </c>
      <c r="AF1631" s="21" t="s">
        <v>724</v>
      </c>
      <c r="AG1631">
        <v>5</v>
      </c>
      <c r="AH1631">
        <v>9</v>
      </c>
      <c r="AI1631">
        <v>10</v>
      </c>
      <c r="AJ1631">
        <v>10</v>
      </c>
      <c r="AK1631" s="21" t="s">
        <v>48</v>
      </c>
      <c r="AL1631" t="b">
        <v>0</v>
      </c>
      <c r="AM1631" t="b">
        <v>0</v>
      </c>
      <c r="AN1631">
        <v>50</v>
      </c>
      <c r="AO1631">
        <v>0</v>
      </c>
      <c r="AP1631">
        <v>2000</v>
      </c>
      <c r="AQ1631" s="21" t="s">
        <v>395</v>
      </c>
      <c r="AR1631" s="21"/>
      <c r="AS1631" t="b">
        <v>0</v>
      </c>
      <c r="AT1631" s="21"/>
      <c r="AU1631" s="21"/>
      <c r="AV1631" s="21" t="s">
        <v>375</v>
      </c>
      <c r="AW1631" s="21"/>
      <c r="AY1631" s="21"/>
      <c r="BA1631">
        <v>3</v>
      </c>
      <c r="BB1631" s="21"/>
      <c r="BC1631">
        <v>16748574</v>
      </c>
      <c r="BI1631" s="21"/>
    </row>
    <row r="1632" spans="1:61" x14ac:dyDescent="0.25">
      <c r="A1632" t="str">
        <f>VLOOKUP(ObjectiveData[[#This Row],[Template ID]],ID_Conversion[],3,FALSE)</f>
        <v>VMAT</v>
      </c>
      <c r="B1632" t="str">
        <f>VLOOKUP(ObjectiveData[[#This Row],[Template ID]],ID_Conversion[],6,FALSE)</f>
        <v>H&amp;N</v>
      </c>
      <c r="C1632" s="15">
        <f>VLOOKUP(ObjectiveData[[#This Row],[Last Modified]],Date_Conversion[],13,FALSE)</f>
        <v>43425.43136574074</v>
      </c>
      <c r="D1632" s="15" t="str">
        <f>VLOOKUP(ObjectiveData[[#This Row],[Template ID]],ObjectiveFiles[],3,FALSE)</f>
        <v>ObjectiveTemplate_2001.xml</v>
      </c>
      <c r="E1632">
        <v>1.7</v>
      </c>
      <c r="F1632" s="21" t="s">
        <v>196</v>
      </c>
      <c r="G1632" s="21" t="s">
        <v>9</v>
      </c>
      <c r="H1632" s="21" t="s">
        <v>14</v>
      </c>
      <c r="I1632" s="21"/>
      <c r="J1632" s="21"/>
      <c r="K1632" s="21" t="s">
        <v>23</v>
      </c>
      <c r="L1632" s="21"/>
      <c r="M1632" s="21" t="s">
        <v>801</v>
      </c>
      <c r="N1632" s="21" t="s">
        <v>584</v>
      </c>
      <c r="O1632" s="21" t="s">
        <v>41</v>
      </c>
      <c r="P1632" t="b">
        <v>0</v>
      </c>
      <c r="Q1632" t="b">
        <v>0</v>
      </c>
      <c r="R1632" t="b">
        <v>0</v>
      </c>
      <c r="S1632">
        <v>40</v>
      </c>
      <c r="T1632">
        <v>30</v>
      </c>
      <c r="U1632">
        <v>0</v>
      </c>
      <c r="V1632" s="21" t="s">
        <v>49</v>
      </c>
      <c r="W1632">
        <v>1000</v>
      </c>
      <c r="X1632">
        <v>100</v>
      </c>
      <c r="Y1632" t="b">
        <v>1</v>
      </c>
      <c r="Z1632">
        <v>100</v>
      </c>
      <c r="AA1632">
        <v>1</v>
      </c>
      <c r="AB1632">
        <v>105</v>
      </c>
      <c r="AC1632">
        <v>60</v>
      </c>
      <c r="AD1632">
        <v>0.05</v>
      </c>
      <c r="AE1632" t="b">
        <v>1</v>
      </c>
      <c r="AF1632" s="21" t="s">
        <v>724</v>
      </c>
      <c r="AG1632">
        <v>5</v>
      </c>
      <c r="AH1632">
        <v>9</v>
      </c>
      <c r="AI1632">
        <v>10</v>
      </c>
      <c r="AJ1632">
        <v>10</v>
      </c>
      <c r="AK1632" s="21" t="s">
        <v>48</v>
      </c>
      <c r="AL1632" t="b">
        <v>0</v>
      </c>
      <c r="AM1632" t="b">
        <v>0</v>
      </c>
      <c r="AN1632">
        <v>50</v>
      </c>
      <c r="AO1632">
        <v>0</v>
      </c>
      <c r="AP1632">
        <v>2000</v>
      </c>
      <c r="AQ1632" s="21" t="s">
        <v>396</v>
      </c>
      <c r="AR1632" s="21"/>
      <c r="AS1632" t="b">
        <v>0</v>
      </c>
      <c r="AT1632" s="21"/>
      <c r="AU1632" s="21"/>
      <c r="AV1632" s="21" t="s">
        <v>375</v>
      </c>
      <c r="AW1632" s="21"/>
      <c r="AY1632" s="21"/>
      <c r="BA1632">
        <v>3</v>
      </c>
      <c r="BB1632" s="21"/>
      <c r="BC1632">
        <v>16436871</v>
      </c>
      <c r="BI1632" s="21"/>
    </row>
    <row r="1633" spans="1:61" x14ac:dyDescent="0.25">
      <c r="A1633" t="str">
        <f>VLOOKUP(ObjectiveData[[#This Row],[Template ID]],ID_Conversion[],3,FALSE)</f>
        <v>VMAT</v>
      </c>
      <c r="B1633" t="str">
        <f>VLOOKUP(ObjectiveData[[#This Row],[Template ID]],ID_Conversion[],6,FALSE)</f>
        <v>H&amp;N</v>
      </c>
      <c r="C1633" s="15">
        <f>VLOOKUP(ObjectiveData[[#This Row],[Last Modified]],Date_Conversion[],13,FALSE)</f>
        <v>43425.43136574074</v>
      </c>
      <c r="D1633" s="15" t="str">
        <f>VLOOKUP(ObjectiveData[[#This Row],[Template ID]],ObjectiveFiles[],3,FALSE)</f>
        <v>ObjectiveTemplate_2001.xml</v>
      </c>
      <c r="E1633">
        <v>1.7</v>
      </c>
      <c r="F1633" s="21" t="s">
        <v>196</v>
      </c>
      <c r="G1633" s="21" t="s">
        <v>9</v>
      </c>
      <c r="H1633" s="21" t="s">
        <v>14</v>
      </c>
      <c r="I1633" s="21"/>
      <c r="J1633" s="21"/>
      <c r="K1633" s="21" t="s">
        <v>23</v>
      </c>
      <c r="L1633" s="21"/>
      <c r="M1633" s="21" t="s">
        <v>801</v>
      </c>
      <c r="N1633" s="21" t="s">
        <v>584</v>
      </c>
      <c r="O1633" s="21" t="s">
        <v>41</v>
      </c>
      <c r="P1633" t="b">
        <v>0</v>
      </c>
      <c r="Q1633" t="b">
        <v>0</v>
      </c>
      <c r="R1633" t="b">
        <v>0</v>
      </c>
      <c r="S1633">
        <v>40</v>
      </c>
      <c r="T1633">
        <v>30</v>
      </c>
      <c r="U1633">
        <v>0</v>
      </c>
      <c r="V1633" s="21" t="s">
        <v>49</v>
      </c>
      <c r="W1633">
        <v>1000</v>
      </c>
      <c r="X1633">
        <v>100</v>
      </c>
      <c r="Y1633" t="b">
        <v>1</v>
      </c>
      <c r="Z1633">
        <v>100</v>
      </c>
      <c r="AA1633">
        <v>1</v>
      </c>
      <c r="AB1633">
        <v>105</v>
      </c>
      <c r="AC1633">
        <v>60</v>
      </c>
      <c r="AD1633">
        <v>0.05</v>
      </c>
      <c r="AE1633" t="b">
        <v>1</v>
      </c>
      <c r="AF1633" s="21" t="s">
        <v>724</v>
      </c>
      <c r="AG1633">
        <v>5</v>
      </c>
      <c r="AH1633">
        <v>9</v>
      </c>
      <c r="AI1633">
        <v>10</v>
      </c>
      <c r="AJ1633">
        <v>10</v>
      </c>
      <c r="AK1633" s="21" t="s">
        <v>48</v>
      </c>
      <c r="AL1633" t="b">
        <v>0</v>
      </c>
      <c r="AM1633" t="b">
        <v>0</v>
      </c>
      <c r="AN1633">
        <v>50</v>
      </c>
      <c r="AO1633">
        <v>0</v>
      </c>
      <c r="AP1633">
        <v>2000</v>
      </c>
      <c r="AQ1633" s="21" t="s">
        <v>397</v>
      </c>
      <c r="AR1633" s="21"/>
      <c r="AS1633" t="b">
        <v>0</v>
      </c>
      <c r="AT1633" s="21"/>
      <c r="AU1633" s="21"/>
      <c r="AV1633" s="21" t="s">
        <v>375</v>
      </c>
      <c r="AW1633" s="21"/>
      <c r="AY1633" s="21"/>
      <c r="BA1633">
        <v>1</v>
      </c>
      <c r="BB1633" s="21"/>
      <c r="BC1633">
        <v>15128749</v>
      </c>
      <c r="BI1633" s="21"/>
    </row>
    <row r="1634" spans="1:61" x14ac:dyDescent="0.25">
      <c r="A1634" t="str">
        <f>VLOOKUP(ObjectiveData[[#This Row],[Template ID]],ID_Conversion[],3,FALSE)</f>
        <v>VMAT</v>
      </c>
      <c r="B1634" t="str">
        <f>VLOOKUP(ObjectiveData[[#This Row],[Template ID]],ID_Conversion[],6,FALSE)</f>
        <v>H&amp;N</v>
      </c>
      <c r="C1634" s="15">
        <f>VLOOKUP(ObjectiveData[[#This Row],[Last Modified]],Date_Conversion[],13,FALSE)</f>
        <v>43425.43136574074</v>
      </c>
      <c r="D1634" s="15" t="str">
        <f>VLOOKUP(ObjectiveData[[#This Row],[Template ID]],ObjectiveFiles[],3,FALSE)</f>
        <v>ObjectiveTemplate_2001.xml</v>
      </c>
      <c r="E1634">
        <v>1.7</v>
      </c>
      <c r="F1634" s="21" t="s">
        <v>196</v>
      </c>
      <c r="G1634" s="21" t="s">
        <v>9</v>
      </c>
      <c r="H1634" s="21" t="s">
        <v>14</v>
      </c>
      <c r="I1634" s="21"/>
      <c r="J1634" s="21"/>
      <c r="K1634" s="21" t="s">
        <v>23</v>
      </c>
      <c r="L1634" s="21"/>
      <c r="M1634" s="21" t="s">
        <v>801</v>
      </c>
      <c r="N1634" s="21" t="s">
        <v>584</v>
      </c>
      <c r="O1634" s="21" t="s">
        <v>41</v>
      </c>
      <c r="P1634" t="b">
        <v>0</v>
      </c>
      <c r="Q1634" t="b">
        <v>0</v>
      </c>
      <c r="R1634" t="b">
        <v>0</v>
      </c>
      <c r="S1634">
        <v>40</v>
      </c>
      <c r="T1634">
        <v>30</v>
      </c>
      <c r="U1634">
        <v>0</v>
      </c>
      <c r="V1634" s="21" t="s">
        <v>49</v>
      </c>
      <c r="W1634">
        <v>1000</v>
      </c>
      <c r="X1634">
        <v>100</v>
      </c>
      <c r="Y1634" t="b">
        <v>1</v>
      </c>
      <c r="Z1634">
        <v>100</v>
      </c>
      <c r="AA1634">
        <v>1</v>
      </c>
      <c r="AB1634">
        <v>105</v>
      </c>
      <c r="AC1634">
        <v>60</v>
      </c>
      <c r="AD1634">
        <v>0.05</v>
      </c>
      <c r="AE1634" t="b">
        <v>1</v>
      </c>
      <c r="AF1634" s="21" t="s">
        <v>724</v>
      </c>
      <c r="AG1634">
        <v>5</v>
      </c>
      <c r="AH1634">
        <v>9</v>
      </c>
      <c r="AI1634">
        <v>10</v>
      </c>
      <c r="AJ1634">
        <v>10</v>
      </c>
      <c r="AK1634" s="21" t="s">
        <v>48</v>
      </c>
      <c r="AL1634" t="b">
        <v>0</v>
      </c>
      <c r="AM1634" t="b">
        <v>0</v>
      </c>
      <c r="AN1634">
        <v>50</v>
      </c>
      <c r="AO1634">
        <v>0</v>
      </c>
      <c r="AP1634">
        <v>2000</v>
      </c>
      <c r="AQ1634" s="21" t="s">
        <v>398</v>
      </c>
      <c r="AR1634" s="21"/>
      <c r="AS1634" t="b">
        <v>0</v>
      </c>
      <c r="AT1634" s="21"/>
      <c r="AU1634" s="21"/>
      <c r="AV1634" s="21" t="s">
        <v>375</v>
      </c>
      <c r="AW1634" s="21"/>
      <c r="AY1634" s="21"/>
      <c r="BA1634">
        <v>1</v>
      </c>
      <c r="BB1634" s="21"/>
      <c r="BC1634">
        <v>9498256</v>
      </c>
      <c r="BI1634" s="21"/>
    </row>
    <row r="1635" spans="1:61" x14ac:dyDescent="0.25">
      <c r="A1635" t="str">
        <f>VLOOKUP(ObjectiveData[[#This Row],[Template ID]],ID_Conversion[],3,FALSE)</f>
        <v>VMAT</v>
      </c>
      <c r="B1635" t="str">
        <f>VLOOKUP(ObjectiveData[[#This Row],[Template ID]],ID_Conversion[],6,FALSE)</f>
        <v>H&amp;N</v>
      </c>
      <c r="C1635" s="15">
        <f>VLOOKUP(ObjectiveData[[#This Row],[Last Modified]],Date_Conversion[],13,FALSE)</f>
        <v>43425.43136574074</v>
      </c>
      <c r="D1635" s="15" t="str">
        <f>VLOOKUP(ObjectiveData[[#This Row],[Template ID]],ObjectiveFiles[],3,FALSE)</f>
        <v>ObjectiveTemplate_2001.xml</v>
      </c>
      <c r="E1635">
        <v>1.7</v>
      </c>
      <c r="F1635" s="21" t="s">
        <v>196</v>
      </c>
      <c r="G1635" s="21" t="s">
        <v>9</v>
      </c>
      <c r="H1635" s="21" t="s">
        <v>14</v>
      </c>
      <c r="I1635" s="21"/>
      <c r="J1635" s="21"/>
      <c r="K1635" s="21" t="s">
        <v>23</v>
      </c>
      <c r="L1635" s="21"/>
      <c r="M1635" s="21" t="s">
        <v>801</v>
      </c>
      <c r="N1635" s="21" t="s">
        <v>584</v>
      </c>
      <c r="O1635" s="21" t="s">
        <v>41</v>
      </c>
      <c r="P1635" t="b">
        <v>0</v>
      </c>
      <c r="Q1635" t="b">
        <v>0</v>
      </c>
      <c r="R1635" t="b">
        <v>0</v>
      </c>
      <c r="S1635">
        <v>40</v>
      </c>
      <c r="T1635">
        <v>30</v>
      </c>
      <c r="U1635">
        <v>0</v>
      </c>
      <c r="V1635" s="21" t="s">
        <v>49</v>
      </c>
      <c r="W1635">
        <v>1000</v>
      </c>
      <c r="X1635">
        <v>100</v>
      </c>
      <c r="Y1635" t="b">
        <v>1</v>
      </c>
      <c r="Z1635">
        <v>100</v>
      </c>
      <c r="AA1635">
        <v>1</v>
      </c>
      <c r="AB1635">
        <v>105</v>
      </c>
      <c r="AC1635">
        <v>60</v>
      </c>
      <c r="AD1635">
        <v>0.05</v>
      </c>
      <c r="AE1635" t="b">
        <v>1</v>
      </c>
      <c r="AF1635" s="21" t="s">
        <v>724</v>
      </c>
      <c r="AG1635">
        <v>5</v>
      </c>
      <c r="AH1635">
        <v>9</v>
      </c>
      <c r="AI1635">
        <v>10</v>
      </c>
      <c r="AJ1635">
        <v>10</v>
      </c>
      <c r="AK1635" s="21" t="s">
        <v>48</v>
      </c>
      <c r="AL1635" t="b">
        <v>0</v>
      </c>
      <c r="AM1635" t="b">
        <v>0</v>
      </c>
      <c r="AN1635">
        <v>50</v>
      </c>
      <c r="AO1635">
        <v>0</v>
      </c>
      <c r="AP1635">
        <v>2000</v>
      </c>
      <c r="AQ1635" s="21" t="s">
        <v>399</v>
      </c>
      <c r="AR1635" s="21"/>
      <c r="AS1635" t="b">
        <v>0</v>
      </c>
      <c r="AT1635" s="21"/>
      <c r="AU1635" s="21"/>
      <c r="AV1635" s="21" t="s">
        <v>375</v>
      </c>
      <c r="AW1635" s="21"/>
      <c r="AY1635" s="21"/>
      <c r="BA1635">
        <v>2.35398</v>
      </c>
      <c r="BB1635" s="21"/>
      <c r="BC1635">
        <v>2263842</v>
      </c>
      <c r="BI1635" s="21"/>
    </row>
    <row r="1636" spans="1:61" x14ac:dyDescent="0.25">
      <c r="A1636" t="str">
        <f>VLOOKUP(ObjectiveData[[#This Row],[Template ID]],ID_Conversion[],3,FALSE)</f>
        <v>VMAT</v>
      </c>
      <c r="B1636" t="str">
        <f>VLOOKUP(ObjectiveData[[#This Row],[Template ID]],ID_Conversion[],6,FALSE)</f>
        <v>H&amp;N</v>
      </c>
      <c r="C1636" s="15">
        <f>VLOOKUP(ObjectiveData[[#This Row],[Last Modified]],Date_Conversion[],13,FALSE)</f>
        <v>43425.43136574074</v>
      </c>
      <c r="D1636" s="15" t="str">
        <f>VLOOKUP(ObjectiveData[[#This Row],[Template ID]],ObjectiveFiles[],3,FALSE)</f>
        <v>ObjectiveTemplate_2001.xml</v>
      </c>
      <c r="E1636">
        <v>1.7</v>
      </c>
      <c r="F1636" s="21" t="s">
        <v>196</v>
      </c>
      <c r="G1636" s="21" t="s">
        <v>9</v>
      </c>
      <c r="H1636" s="21" t="s">
        <v>14</v>
      </c>
      <c r="I1636" s="21"/>
      <c r="J1636" s="21"/>
      <c r="K1636" s="21" t="s">
        <v>23</v>
      </c>
      <c r="L1636" s="21"/>
      <c r="M1636" s="21" t="s">
        <v>801</v>
      </c>
      <c r="N1636" s="21" t="s">
        <v>584</v>
      </c>
      <c r="O1636" s="21" t="s">
        <v>41</v>
      </c>
      <c r="P1636" t="b">
        <v>0</v>
      </c>
      <c r="Q1636" t="b">
        <v>0</v>
      </c>
      <c r="R1636" t="b">
        <v>0</v>
      </c>
      <c r="S1636">
        <v>40</v>
      </c>
      <c r="T1636">
        <v>30</v>
      </c>
      <c r="U1636">
        <v>0</v>
      </c>
      <c r="V1636" s="21" t="s">
        <v>49</v>
      </c>
      <c r="W1636">
        <v>1000</v>
      </c>
      <c r="X1636">
        <v>100</v>
      </c>
      <c r="Y1636" t="b">
        <v>1</v>
      </c>
      <c r="Z1636">
        <v>100</v>
      </c>
      <c r="AA1636">
        <v>1</v>
      </c>
      <c r="AB1636">
        <v>105</v>
      </c>
      <c r="AC1636">
        <v>60</v>
      </c>
      <c r="AD1636">
        <v>0.05</v>
      </c>
      <c r="AE1636" t="b">
        <v>1</v>
      </c>
      <c r="AF1636" s="21" t="s">
        <v>724</v>
      </c>
      <c r="AG1636">
        <v>5</v>
      </c>
      <c r="AH1636">
        <v>9</v>
      </c>
      <c r="AI1636">
        <v>10</v>
      </c>
      <c r="AJ1636">
        <v>10</v>
      </c>
      <c r="AK1636" s="21" t="s">
        <v>48</v>
      </c>
      <c r="AL1636" t="b">
        <v>0</v>
      </c>
      <c r="AM1636" t="b">
        <v>0</v>
      </c>
      <c r="AN1636">
        <v>50</v>
      </c>
      <c r="AO1636">
        <v>0</v>
      </c>
      <c r="AP1636">
        <v>2000</v>
      </c>
      <c r="AQ1636" s="21" t="s">
        <v>400</v>
      </c>
      <c r="AR1636" s="21"/>
      <c r="AS1636" t="b">
        <v>0</v>
      </c>
      <c r="AT1636" s="21"/>
      <c r="AU1636" s="21"/>
      <c r="AV1636" s="21" t="s">
        <v>375</v>
      </c>
      <c r="AW1636" s="21"/>
      <c r="AY1636" s="21"/>
      <c r="BA1636">
        <v>3</v>
      </c>
      <c r="BB1636" s="21"/>
      <c r="BC1636">
        <v>8388352</v>
      </c>
      <c r="BI1636" s="21"/>
    </row>
    <row r="1637" spans="1:61" x14ac:dyDescent="0.25">
      <c r="A1637" t="str">
        <f>VLOOKUP(ObjectiveData[[#This Row],[Template ID]],ID_Conversion[],3,FALSE)</f>
        <v>VMAT</v>
      </c>
      <c r="B1637" t="str">
        <f>VLOOKUP(ObjectiveData[[#This Row],[Template ID]],ID_Conversion[],6,FALSE)</f>
        <v>H&amp;N</v>
      </c>
      <c r="C1637" s="15">
        <f>VLOOKUP(ObjectiveData[[#This Row],[Last Modified]],Date_Conversion[],13,FALSE)</f>
        <v>43425.43136574074</v>
      </c>
      <c r="D1637" s="15" t="str">
        <f>VLOOKUP(ObjectiveData[[#This Row],[Template ID]],ObjectiveFiles[],3,FALSE)</f>
        <v>ObjectiveTemplate_2001.xml</v>
      </c>
      <c r="E1637">
        <v>1.7</v>
      </c>
      <c r="F1637" s="21" t="s">
        <v>196</v>
      </c>
      <c r="G1637" s="21" t="s">
        <v>9</v>
      </c>
      <c r="H1637" s="21" t="s">
        <v>14</v>
      </c>
      <c r="I1637" s="21"/>
      <c r="J1637" s="21"/>
      <c r="K1637" s="21" t="s">
        <v>23</v>
      </c>
      <c r="L1637" s="21"/>
      <c r="M1637" s="21" t="s">
        <v>801</v>
      </c>
      <c r="N1637" s="21" t="s">
        <v>584</v>
      </c>
      <c r="O1637" s="21" t="s">
        <v>41</v>
      </c>
      <c r="P1637" t="b">
        <v>0</v>
      </c>
      <c r="Q1637" t="b">
        <v>0</v>
      </c>
      <c r="R1637" t="b">
        <v>0</v>
      </c>
      <c r="S1637">
        <v>40</v>
      </c>
      <c r="T1637">
        <v>30</v>
      </c>
      <c r="U1637">
        <v>0</v>
      </c>
      <c r="V1637" s="21" t="s">
        <v>49</v>
      </c>
      <c r="W1637">
        <v>1000</v>
      </c>
      <c r="X1637">
        <v>100</v>
      </c>
      <c r="Y1637" t="b">
        <v>1</v>
      </c>
      <c r="Z1637">
        <v>100</v>
      </c>
      <c r="AA1637">
        <v>1</v>
      </c>
      <c r="AB1637">
        <v>105</v>
      </c>
      <c r="AC1637">
        <v>60</v>
      </c>
      <c r="AD1637">
        <v>0.05</v>
      </c>
      <c r="AE1637" t="b">
        <v>1</v>
      </c>
      <c r="AF1637" s="21" t="s">
        <v>724</v>
      </c>
      <c r="AG1637">
        <v>5</v>
      </c>
      <c r="AH1637">
        <v>9</v>
      </c>
      <c r="AI1637">
        <v>10</v>
      </c>
      <c r="AJ1637">
        <v>10</v>
      </c>
      <c r="AK1637" s="21" t="s">
        <v>48</v>
      </c>
      <c r="AL1637" t="b">
        <v>0</v>
      </c>
      <c r="AM1637" t="b">
        <v>0</v>
      </c>
      <c r="AN1637">
        <v>50</v>
      </c>
      <c r="AO1637">
        <v>0</v>
      </c>
      <c r="AP1637">
        <v>2000</v>
      </c>
      <c r="AQ1637" s="21" t="s">
        <v>401</v>
      </c>
      <c r="AR1637" s="21"/>
      <c r="AS1637" t="b">
        <v>0</v>
      </c>
      <c r="AT1637" s="21"/>
      <c r="AU1637" s="21"/>
      <c r="AV1637" s="21" t="s">
        <v>375</v>
      </c>
      <c r="AW1637" s="21"/>
      <c r="AY1637" s="21"/>
      <c r="BA1637">
        <v>1</v>
      </c>
      <c r="BB1637" s="21"/>
      <c r="BC1637">
        <v>3329330</v>
      </c>
      <c r="BI1637" s="21"/>
    </row>
    <row r="1638" spans="1:61" x14ac:dyDescent="0.25">
      <c r="A1638" t="str">
        <f>VLOOKUP(ObjectiveData[[#This Row],[Template ID]],ID_Conversion[],3,FALSE)</f>
        <v>VMAT</v>
      </c>
      <c r="B1638" t="str">
        <f>VLOOKUP(ObjectiveData[[#This Row],[Template ID]],ID_Conversion[],6,FALSE)</f>
        <v>H&amp;N</v>
      </c>
      <c r="C1638" s="15">
        <f>VLOOKUP(ObjectiveData[[#This Row],[Last Modified]],Date_Conversion[],13,FALSE)</f>
        <v>43425.43136574074</v>
      </c>
      <c r="D1638" s="15" t="str">
        <f>VLOOKUP(ObjectiveData[[#This Row],[Template ID]],ObjectiveFiles[],3,FALSE)</f>
        <v>ObjectiveTemplate_2001.xml</v>
      </c>
      <c r="E1638">
        <v>1.7</v>
      </c>
      <c r="F1638" s="21" t="s">
        <v>196</v>
      </c>
      <c r="G1638" s="21" t="s">
        <v>9</v>
      </c>
      <c r="H1638" s="21" t="s">
        <v>14</v>
      </c>
      <c r="I1638" s="21"/>
      <c r="J1638" s="21"/>
      <c r="K1638" s="21" t="s">
        <v>23</v>
      </c>
      <c r="L1638" s="21"/>
      <c r="M1638" s="21" t="s">
        <v>801</v>
      </c>
      <c r="N1638" s="21" t="s">
        <v>584</v>
      </c>
      <c r="O1638" s="21" t="s">
        <v>41</v>
      </c>
      <c r="P1638" t="b">
        <v>0</v>
      </c>
      <c r="Q1638" t="b">
        <v>0</v>
      </c>
      <c r="R1638" t="b">
        <v>0</v>
      </c>
      <c r="S1638">
        <v>40</v>
      </c>
      <c r="T1638">
        <v>30</v>
      </c>
      <c r="U1638">
        <v>0</v>
      </c>
      <c r="V1638" s="21" t="s">
        <v>49</v>
      </c>
      <c r="W1638">
        <v>1000</v>
      </c>
      <c r="X1638">
        <v>100</v>
      </c>
      <c r="Y1638" t="b">
        <v>1</v>
      </c>
      <c r="Z1638">
        <v>100</v>
      </c>
      <c r="AA1638">
        <v>1</v>
      </c>
      <c r="AB1638">
        <v>105</v>
      </c>
      <c r="AC1638">
        <v>60</v>
      </c>
      <c r="AD1638">
        <v>0.05</v>
      </c>
      <c r="AE1638" t="b">
        <v>1</v>
      </c>
      <c r="AF1638" s="21" t="s">
        <v>724</v>
      </c>
      <c r="AG1638">
        <v>5</v>
      </c>
      <c r="AH1638">
        <v>9</v>
      </c>
      <c r="AI1638">
        <v>10</v>
      </c>
      <c r="AJ1638">
        <v>10</v>
      </c>
      <c r="AK1638" s="21" t="s">
        <v>48</v>
      </c>
      <c r="AL1638" t="b">
        <v>0</v>
      </c>
      <c r="AM1638" t="b">
        <v>0</v>
      </c>
      <c r="AN1638">
        <v>50</v>
      </c>
      <c r="AO1638">
        <v>0</v>
      </c>
      <c r="AP1638">
        <v>2000</v>
      </c>
      <c r="AQ1638" s="21" t="s">
        <v>402</v>
      </c>
      <c r="AR1638" s="21"/>
      <c r="AS1638" t="b">
        <v>0</v>
      </c>
      <c r="AT1638" s="21"/>
      <c r="AU1638" s="21"/>
      <c r="AV1638" s="21" t="s">
        <v>375</v>
      </c>
      <c r="AW1638" s="21"/>
      <c r="AY1638" s="21"/>
      <c r="BA1638">
        <v>1</v>
      </c>
      <c r="BB1638" s="21"/>
      <c r="BC1638">
        <v>8388736</v>
      </c>
      <c r="BI1638" s="21"/>
    </row>
    <row r="1639" spans="1:61" x14ac:dyDescent="0.25">
      <c r="A1639" t="str">
        <f>VLOOKUP(ObjectiveData[[#This Row],[Template ID]],ID_Conversion[],3,FALSE)</f>
        <v>VMAT</v>
      </c>
      <c r="B1639" t="str">
        <f>VLOOKUP(ObjectiveData[[#This Row],[Template ID]],ID_Conversion[],6,FALSE)</f>
        <v>H&amp;N</v>
      </c>
      <c r="C1639" s="15">
        <f>VLOOKUP(ObjectiveData[[#This Row],[Last Modified]],Date_Conversion[],13,FALSE)</f>
        <v>43425.43136574074</v>
      </c>
      <c r="D1639" s="15" t="str">
        <f>VLOOKUP(ObjectiveData[[#This Row],[Template ID]],ObjectiveFiles[],3,FALSE)</f>
        <v>ObjectiveTemplate_2001.xml</v>
      </c>
      <c r="E1639">
        <v>1.7</v>
      </c>
      <c r="F1639" s="21" t="s">
        <v>196</v>
      </c>
      <c r="G1639" s="21" t="s">
        <v>9</v>
      </c>
      <c r="H1639" s="21" t="s">
        <v>14</v>
      </c>
      <c r="I1639" s="21"/>
      <c r="J1639" s="21"/>
      <c r="K1639" s="21" t="s">
        <v>23</v>
      </c>
      <c r="L1639" s="21"/>
      <c r="M1639" s="21" t="s">
        <v>801</v>
      </c>
      <c r="N1639" s="21" t="s">
        <v>584</v>
      </c>
      <c r="O1639" s="21" t="s">
        <v>41</v>
      </c>
      <c r="P1639" t="b">
        <v>0</v>
      </c>
      <c r="Q1639" t="b">
        <v>0</v>
      </c>
      <c r="R1639" t="b">
        <v>0</v>
      </c>
      <c r="S1639">
        <v>40</v>
      </c>
      <c r="T1639">
        <v>30</v>
      </c>
      <c r="U1639">
        <v>0</v>
      </c>
      <c r="V1639" s="21" t="s">
        <v>49</v>
      </c>
      <c r="W1639">
        <v>1000</v>
      </c>
      <c r="X1639">
        <v>100</v>
      </c>
      <c r="Y1639" t="b">
        <v>1</v>
      </c>
      <c r="Z1639">
        <v>100</v>
      </c>
      <c r="AA1639">
        <v>1</v>
      </c>
      <c r="AB1639">
        <v>105</v>
      </c>
      <c r="AC1639">
        <v>60</v>
      </c>
      <c r="AD1639">
        <v>0.05</v>
      </c>
      <c r="AE1639" t="b">
        <v>1</v>
      </c>
      <c r="AF1639" s="21" t="s">
        <v>724</v>
      </c>
      <c r="AG1639">
        <v>5</v>
      </c>
      <c r="AH1639">
        <v>9</v>
      </c>
      <c r="AI1639">
        <v>10</v>
      </c>
      <c r="AJ1639">
        <v>10</v>
      </c>
      <c r="AK1639" s="21" t="s">
        <v>48</v>
      </c>
      <c r="AL1639" t="b">
        <v>0</v>
      </c>
      <c r="AM1639" t="b">
        <v>0</v>
      </c>
      <c r="AN1639">
        <v>50</v>
      </c>
      <c r="AO1639">
        <v>0</v>
      </c>
      <c r="AP1639">
        <v>2000</v>
      </c>
      <c r="AQ1639" s="21" t="s">
        <v>403</v>
      </c>
      <c r="AR1639" s="21"/>
      <c r="AS1639" t="b">
        <v>0</v>
      </c>
      <c r="AT1639" s="21"/>
      <c r="AU1639" s="21"/>
      <c r="AV1639" s="21" t="s">
        <v>375</v>
      </c>
      <c r="AW1639" s="21"/>
      <c r="AY1639" s="21"/>
      <c r="BA1639">
        <v>2.4418299999999999</v>
      </c>
      <c r="BB1639" s="21"/>
      <c r="BC1639">
        <v>14822282</v>
      </c>
      <c r="BI1639" s="21"/>
    </row>
    <row r="1640" spans="1:61" x14ac:dyDescent="0.25">
      <c r="A1640" t="str">
        <f>VLOOKUP(ObjectiveData[[#This Row],[Template ID]],ID_Conversion[],3,FALSE)</f>
        <v>VMAT</v>
      </c>
      <c r="B1640" t="str">
        <f>VLOOKUP(ObjectiveData[[#This Row],[Template ID]],ID_Conversion[],6,FALSE)</f>
        <v>H&amp;N</v>
      </c>
      <c r="C1640" s="15">
        <f>VLOOKUP(ObjectiveData[[#This Row],[Last Modified]],Date_Conversion[],13,FALSE)</f>
        <v>43425.43136574074</v>
      </c>
      <c r="D1640" s="15" t="str">
        <f>VLOOKUP(ObjectiveData[[#This Row],[Template ID]],ObjectiveFiles[],3,FALSE)</f>
        <v>ObjectiveTemplate_2001.xml</v>
      </c>
      <c r="E1640">
        <v>1.7</v>
      </c>
      <c r="F1640" s="21" t="s">
        <v>196</v>
      </c>
      <c r="G1640" s="21" t="s">
        <v>9</v>
      </c>
      <c r="H1640" s="21" t="s">
        <v>14</v>
      </c>
      <c r="I1640" s="21"/>
      <c r="J1640" s="21"/>
      <c r="K1640" s="21" t="s">
        <v>23</v>
      </c>
      <c r="L1640" s="21"/>
      <c r="M1640" s="21" t="s">
        <v>801</v>
      </c>
      <c r="N1640" s="21" t="s">
        <v>584</v>
      </c>
      <c r="O1640" s="21" t="s">
        <v>41</v>
      </c>
      <c r="P1640" t="b">
        <v>0</v>
      </c>
      <c r="Q1640" t="b">
        <v>0</v>
      </c>
      <c r="R1640" t="b">
        <v>0</v>
      </c>
      <c r="S1640">
        <v>40</v>
      </c>
      <c r="T1640">
        <v>30</v>
      </c>
      <c r="U1640">
        <v>0</v>
      </c>
      <c r="V1640" s="21" t="s">
        <v>49</v>
      </c>
      <c r="W1640">
        <v>1000</v>
      </c>
      <c r="X1640">
        <v>100</v>
      </c>
      <c r="Y1640" t="b">
        <v>1</v>
      </c>
      <c r="Z1640">
        <v>100</v>
      </c>
      <c r="AA1640">
        <v>1</v>
      </c>
      <c r="AB1640">
        <v>105</v>
      </c>
      <c r="AC1640">
        <v>60</v>
      </c>
      <c r="AD1640">
        <v>0.05</v>
      </c>
      <c r="AE1640" t="b">
        <v>1</v>
      </c>
      <c r="AF1640" s="21" t="s">
        <v>724</v>
      </c>
      <c r="AG1640">
        <v>5</v>
      </c>
      <c r="AH1640">
        <v>9</v>
      </c>
      <c r="AI1640">
        <v>10</v>
      </c>
      <c r="AJ1640">
        <v>10</v>
      </c>
      <c r="AK1640" s="21" t="s">
        <v>48</v>
      </c>
      <c r="AL1640" t="b">
        <v>0</v>
      </c>
      <c r="AM1640" t="b">
        <v>0</v>
      </c>
      <c r="AN1640">
        <v>50</v>
      </c>
      <c r="AO1640">
        <v>0</v>
      </c>
      <c r="AP1640">
        <v>2000</v>
      </c>
      <c r="AQ1640" s="21" t="s">
        <v>404</v>
      </c>
      <c r="AR1640" s="21"/>
      <c r="AS1640" t="b">
        <v>0</v>
      </c>
      <c r="AT1640" s="21"/>
      <c r="AU1640" s="21"/>
      <c r="AV1640" s="21" t="s">
        <v>375</v>
      </c>
      <c r="AW1640" s="21"/>
      <c r="AY1640" s="21"/>
      <c r="BA1640">
        <v>3</v>
      </c>
      <c r="BB1640" s="21"/>
      <c r="BC1640">
        <v>42495</v>
      </c>
      <c r="BI1640" s="21"/>
    </row>
    <row r="1641" spans="1:61" x14ac:dyDescent="0.25">
      <c r="A1641" t="str">
        <f>VLOOKUP(ObjectiveData[[#This Row],[Template ID]],ID_Conversion[],3,FALSE)</f>
        <v>VMAT</v>
      </c>
      <c r="B1641" t="str">
        <f>VLOOKUP(ObjectiveData[[#This Row],[Template ID]],ID_Conversion[],6,FALSE)</f>
        <v>H&amp;N</v>
      </c>
      <c r="C1641" s="15">
        <f>VLOOKUP(ObjectiveData[[#This Row],[Last Modified]],Date_Conversion[],13,FALSE)</f>
        <v>43425.43136574074</v>
      </c>
      <c r="D1641" s="15" t="str">
        <f>VLOOKUP(ObjectiveData[[#This Row],[Template ID]],ObjectiveFiles[],3,FALSE)</f>
        <v>ObjectiveTemplate_2001.xml</v>
      </c>
      <c r="E1641">
        <v>1.7</v>
      </c>
      <c r="F1641" s="21" t="s">
        <v>196</v>
      </c>
      <c r="G1641" s="21" t="s">
        <v>9</v>
      </c>
      <c r="H1641" s="21" t="s">
        <v>14</v>
      </c>
      <c r="I1641" s="21"/>
      <c r="J1641" s="21"/>
      <c r="K1641" s="21" t="s">
        <v>23</v>
      </c>
      <c r="L1641" s="21"/>
      <c r="M1641" s="21" t="s">
        <v>801</v>
      </c>
      <c r="N1641" s="21" t="s">
        <v>584</v>
      </c>
      <c r="O1641" s="21" t="s">
        <v>41</v>
      </c>
      <c r="P1641" t="b">
        <v>0</v>
      </c>
      <c r="Q1641" t="b">
        <v>0</v>
      </c>
      <c r="R1641" t="b">
        <v>0</v>
      </c>
      <c r="S1641">
        <v>40</v>
      </c>
      <c r="T1641">
        <v>30</v>
      </c>
      <c r="U1641">
        <v>0</v>
      </c>
      <c r="V1641" s="21" t="s">
        <v>49</v>
      </c>
      <c r="W1641">
        <v>1000</v>
      </c>
      <c r="X1641">
        <v>100</v>
      </c>
      <c r="Y1641" t="b">
        <v>1</v>
      </c>
      <c r="Z1641">
        <v>100</v>
      </c>
      <c r="AA1641">
        <v>1</v>
      </c>
      <c r="AB1641">
        <v>105</v>
      </c>
      <c r="AC1641">
        <v>60</v>
      </c>
      <c r="AD1641">
        <v>0.05</v>
      </c>
      <c r="AE1641" t="b">
        <v>1</v>
      </c>
      <c r="AF1641" s="21" t="s">
        <v>724</v>
      </c>
      <c r="AG1641">
        <v>5</v>
      </c>
      <c r="AH1641">
        <v>9</v>
      </c>
      <c r="AI1641">
        <v>10</v>
      </c>
      <c r="AJ1641">
        <v>10</v>
      </c>
      <c r="AK1641" s="21" t="s">
        <v>48</v>
      </c>
      <c r="AL1641" t="b">
        <v>0</v>
      </c>
      <c r="AM1641" t="b">
        <v>0</v>
      </c>
      <c r="AN1641">
        <v>50</v>
      </c>
      <c r="AO1641">
        <v>0</v>
      </c>
      <c r="AP1641">
        <v>2000</v>
      </c>
      <c r="AQ1641" s="21" t="s">
        <v>405</v>
      </c>
      <c r="AR1641" s="21"/>
      <c r="AS1641" t="b">
        <v>0</v>
      </c>
      <c r="AT1641" s="21"/>
      <c r="AU1641" s="21"/>
      <c r="AV1641" s="21" t="s">
        <v>375</v>
      </c>
      <c r="AW1641" s="21"/>
      <c r="AY1641" s="21"/>
      <c r="BA1641">
        <v>1</v>
      </c>
      <c r="BB1641" s="21"/>
      <c r="BC1641">
        <v>8388736</v>
      </c>
      <c r="BI1641" s="21"/>
    </row>
    <row r="1642" spans="1:61" x14ac:dyDescent="0.25">
      <c r="A1642" t="str">
        <f>VLOOKUP(ObjectiveData[[#This Row],[Template ID]],ID_Conversion[],3,FALSE)</f>
        <v>VMAT</v>
      </c>
      <c r="B1642" t="str">
        <f>VLOOKUP(ObjectiveData[[#This Row],[Template ID]],ID_Conversion[],6,FALSE)</f>
        <v>H&amp;N</v>
      </c>
      <c r="C1642" s="15">
        <f>VLOOKUP(ObjectiveData[[#This Row],[Last Modified]],Date_Conversion[],13,FALSE)</f>
        <v>43425.43136574074</v>
      </c>
      <c r="D1642" s="15" t="str">
        <f>VLOOKUP(ObjectiveData[[#This Row],[Template ID]],ObjectiveFiles[],3,FALSE)</f>
        <v>ObjectiveTemplate_2001.xml</v>
      </c>
      <c r="E1642">
        <v>1.7</v>
      </c>
      <c r="F1642" s="21" t="s">
        <v>196</v>
      </c>
      <c r="G1642" s="21" t="s">
        <v>9</v>
      </c>
      <c r="H1642" s="21" t="s">
        <v>14</v>
      </c>
      <c r="I1642" s="21"/>
      <c r="J1642" s="21"/>
      <c r="K1642" s="21" t="s">
        <v>23</v>
      </c>
      <c r="L1642" s="21"/>
      <c r="M1642" s="21" t="s">
        <v>801</v>
      </c>
      <c r="N1642" s="21" t="s">
        <v>584</v>
      </c>
      <c r="O1642" s="21" t="s">
        <v>41</v>
      </c>
      <c r="P1642" t="b">
        <v>0</v>
      </c>
      <c r="Q1642" t="b">
        <v>0</v>
      </c>
      <c r="R1642" t="b">
        <v>0</v>
      </c>
      <c r="S1642">
        <v>40</v>
      </c>
      <c r="T1642">
        <v>30</v>
      </c>
      <c r="U1642">
        <v>0</v>
      </c>
      <c r="V1642" s="21" t="s">
        <v>49</v>
      </c>
      <c r="W1642">
        <v>1000</v>
      </c>
      <c r="X1642">
        <v>100</v>
      </c>
      <c r="Y1642" t="b">
        <v>1</v>
      </c>
      <c r="Z1642">
        <v>100</v>
      </c>
      <c r="AA1642">
        <v>1</v>
      </c>
      <c r="AB1642">
        <v>105</v>
      </c>
      <c r="AC1642">
        <v>60</v>
      </c>
      <c r="AD1642">
        <v>0.05</v>
      </c>
      <c r="AE1642" t="b">
        <v>1</v>
      </c>
      <c r="AF1642" s="21" t="s">
        <v>724</v>
      </c>
      <c r="AG1642">
        <v>5</v>
      </c>
      <c r="AH1642">
        <v>9</v>
      </c>
      <c r="AI1642">
        <v>10</v>
      </c>
      <c r="AJ1642">
        <v>10</v>
      </c>
      <c r="AK1642" s="21" t="s">
        <v>48</v>
      </c>
      <c r="AL1642" t="b">
        <v>0</v>
      </c>
      <c r="AM1642" t="b">
        <v>0</v>
      </c>
      <c r="AN1642">
        <v>50</v>
      </c>
      <c r="AO1642">
        <v>0</v>
      </c>
      <c r="AP1642">
        <v>2000</v>
      </c>
      <c r="AQ1642" s="21" t="s">
        <v>406</v>
      </c>
      <c r="AR1642" s="21"/>
      <c r="AS1642" t="b">
        <v>0</v>
      </c>
      <c r="AT1642" s="21"/>
      <c r="AU1642" s="21"/>
      <c r="AV1642" s="21" t="s">
        <v>375</v>
      </c>
      <c r="AW1642" s="21"/>
      <c r="AY1642" s="21"/>
      <c r="BA1642">
        <v>1.00739</v>
      </c>
      <c r="BB1642" s="21"/>
      <c r="BC1642">
        <v>8388736</v>
      </c>
      <c r="BI1642" s="21"/>
    </row>
    <row r="1643" spans="1:61" x14ac:dyDescent="0.25">
      <c r="A1643" t="str">
        <f>VLOOKUP(ObjectiveData[[#This Row],[Template ID]],ID_Conversion[],3,FALSE)</f>
        <v>VMAT</v>
      </c>
      <c r="B1643" t="str">
        <f>VLOOKUP(ObjectiveData[[#This Row],[Template ID]],ID_Conversion[],6,FALSE)</f>
        <v>H&amp;N</v>
      </c>
      <c r="C1643" s="15">
        <f>VLOOKUP(ObjectiveData[[#This Row],[Last Modified]],Date_Conversion[],13,FALSE)</f>
        <v>43425.43136574074</v>
      </c>
      <c r="D1643" s="15" t="str">
        <f>VLOOKUP(ObjectiveData[[#This Row],[Template ID]],ObjectiveFiles[],3,FALSE)</f>
        <v>ObjectiveTemplate_2001.xml</v>
      </c>
      <c r="E1643">
        <v>1.7</v>
      </c>
      <c r="F1643" s="21" t="s">
        <v>196</v>
      </c>
      <c r="G1643" s="21" t="s">
        <v>9</v>
      </c>
      <c r="H1643" s="21" t="s">
        <v>14</v>
      </c>
      <c r="I1643" s="21"/>
      <c r="J1643" s="21"/>
      <c r="K1643" s="21" t="s">
        <v>23</v>
      </c>
      <c r="L1643" s="21"/>
      <c r="M1643" s="21" t="s">
        <v>801</v>
      </c>
      <c r="N1643" s="21" t="s">
        <v>584</v>
      </c>
      <c r="O1643" s="21" t="s">
        <v>41</v>
      </c>
      <c r="P1643" t="b">
        <v>0</v>
      </c>
      <c r="Q1643" t="b">
        <v>0</v>
      </c>
      <c r="R1643" t="b">
        <v>0</v>
      </c>
      <c r="S1643">
        <v>40</v>
      </c>
      <c r="T1643">
        <v>30</v>
      </c>
      <c r="U1643">
        <v>0</v>
      </c>
      <c r="V1643" s="21" t="s">
        <v>49</v>
      </c>
      <c r="W1643">
        <v>1000</v>
      </c>
      <c r="X1643">
        <v>100</v>
      </c>
      <c r="Y1643" t="b">
        <v>1</v>
      </c>
      <c r="Z1643">
        <v>100</v>
      </c>
      <c r="AA1643">
        <v>1</v>
      </c>
      <c r="AB1643">
        <v>105</v>
      </c>
      <c r="AC1643">
        <v>60</v>
      </c>
      <c r="AD1643">
        <v>0.05</v>
      </c>
      <c r="AE1643" t="b">
        <v>1</v>
      </c>
      <c r="AF1643" s="21" t="s">
        <v>724</v>
      </c>
      <c r="AG1643">
        <v>5</v>
      </c>
      <c r="AH1643">
        <v>9</v>
      </c>
      <c r="AI1643">
        <v>10</v>
      </c>
      <c r="AJ1643">
        <v>10</v>
      </c>
      <c r="AK1643" s="21" t="s">
        <v>48</v>
      </c>
      <c r="AL1643" t="b">
        <v>0</v>
      </c>
      <c r="AM1643" t="b">
        <v>0</v>
      </c>
      <c r="AN1643">
        <v>50</v>
      </c>
      <c r="AO1643">
        <v>0</v>
      </c>
      <c r="AP1643">
        <v>2000</v>
      </c>
      <c r="AQ1643" s="21" t="s">
        <v>407</v>
      </c>
      <c r="AR1643" s="21"/>
      <c r="AS1643" t="b">
        <v>0</v>
      </c>
      <c r="AT1643" s="21"/>
      <c r="AU1643" s="21"/>
      <c r="AV1643" s="21" t="s">
        <v>375</v>
      </c>
      <c r="AW1643" s="21"/>
      <c r="AY1643" s="21"/>
      <c r="BA1643">
        <v>1</v>
      </c>
      <c r="BB1643" s="21"/>
      <c r="BC1643">
        <v>14822282</v>
      </c>
      <c r="BI1643" s="21"/>
    </row>
    <row r="1644" spans="1:61" x14ac:dyDescent="0.25">
      <c r="A1644" t="str">
        <f>VLOOKUP(ObjectiveData[[#This Row],[Template ID]],ID_Conversion[],3,FALSE)</f>
        <v>VMAT</v>
      </c>
      <c r="B1644" t="str">
        <f>VLOOKUP(ObjectiveData[[#This Row],[Template ID]],ID_Conversion[],6,FALSE)</f>
        <v>H&amp;N</v>
      </c>
      <c r="C1644" s="15">
        <f>VLOOKUP(ObjectiveData[[#This Row],[Last Modified]],Date_Conversion[],13,FALSE)</f>
        <v>43425.43136574074</v>
      </c>
      <c r="D1644" s="15" t="str">
        <f>VLOOKUP(ObjectiveData[[#This Row],[Template ID]],ObjectiveFiles[],3,FALSE)</f>
        <v>ObjectiveTemplate_2001.xml</v>
      </c>
      <c r="E1644">
        <v>1.7</v>
      </c>
      <c r="F1644" s="21" t="s">
        <v>196</v>
      </c>
      <c r="G1644" s="21" t="s">
        <v>9</v>
      </c>
      <c r="H1644" s="21" t="s">
        <v>14</v>
      </c>
      <c r="I1644" s="21"/>
      <c r="J1644" s="21"/>
      <c r="K1644" s="21" t="s">
        <v>23</v>
      </c>
      <c r="L1644" s="21"/>
      <c r="M1644" s="21" t="s">
        <v>801</v>
      </c>
      <c r="N1644" s="21" t="s">
        <v>584</v>
      </c>
      <c r="O1644" s="21" t="s">
        <v>41</v>
      </c>
      <c r="P1644" t="b">
        <v>0</v>
      </c>
      <c r="Q1644" t="b">
        <v>0</v>
      </c>
      <c r="R1644" t="b">
        <v>0</v>
      </c>
      <c r="S1644">
        <v>40</v>
      </c>
      <c r="T1644">
        <v>30</v>
      </c>
      <c r="U1644">
        <v>0</v>
      </c>
      <c r="V1644" s="21" t="s">
        <v>49</v>
      </c>
      <c r="W1644">
        <v>1000</v>
      </c>
      <c r="X1644">
        <v>100</v>
      </c>
      <c r="Y1644" t="b">
        <v>1</v>
      </c>
      <c r="Z1644">
        <v>100</v>
      </c>
      <c r="AA1644">
        <v>1</v>
      </c>
      <c r="AB1644">
        <v>105</v>
      </c>
      <c r="AC1644">
        <v>60</v>
      </c>
      <c r="AD1644">
        <v>0.05</v>
      </c>
      <c r="AE1644" t="b">
        <v>1</v>
      </c>
      <c r="AF1644" s="21" t="s">
        <v>724</v>
      </c>
      <c r="AG1644">
        <v>5</v>
      </c>
      <c r="AH1644">
        <v>9</v>
      </c>
      <c r="AI1644">
        <v>10</v>
      </c>
      <c r="AJ1644">
        <v>10</v>
      </c>
      <c r="AK1644" s="21" t="s">
        <v>48</v>
      </c>
      <c r="AL1644" t="b">
        <v>0</v>
      </c>
      <c r="AM1644" t="b">
        <v>0</v>
      </c>
      <c r="AN1644">
        <v>50</v>
      </c>
      <c r="AO1644">
        <v>0</v>
      </c>
      <c r="AP1644">
        <v>2000</v>
      </c>
      <c r="AQ1644" s="21" t="s">
        <v>408</v>
      </c>
      <c r="AR1644" s="21"/>
      <c r="AS1644" t="b">
        <v>0</v>
      </c>
      <c r="AT1644" s="21"/>
      <c r="AU1644" s="21"/>
      <c r="AV1644" s="21" t="s">
        <v>375</v>
      </c>
      <c r="AW1644" s="21"/>
      <c r="AY1644" s="21"/>
      <c r="BA1644">
        <v>1</v>
      </c>
      <c r="BB1644" s="21"/>
      <c r="BC1644">
        <v>42495</v>
      </c>
      <c r="BI1644" s="21"/>
    </row>
    <row r="1645" spans="1:61" x14ac:dyDescent="0.25">
      <c r="A1645" t="str">
        <f>VLOOKUP(ObjectiveData[[#This Row],[Template ID]],ID_Conversion[],3,FALSE)</f>
        <v>VMAT</v>
      </c>
      <c r="B1645" t="str">
        <f>VLOOKUP(ObjectiveData[[#This Row],[Template ID]],ID_Conversion[],6,FALSE)</f>
        <v>H&amp;N</v>
      </c>
      <c r="C1645" s="15">
        <f>VLOOKUP(ObjectiveData[[#This Row],[Last Modified]],Date_Conversion[],13,FALSE)</f>
        <v>43425.43136574074</v>
      </c>
      <c r="D1645" s="15" t="str">
        <f>VLOOKUP(ObjectiveData[[#This Row],[Template ID]],ObjectiveFiles[],3,FALSE)</f>
        <v>ObjectiveTemplate_2001.xml</v>
      </c>
      <c r="E1645">
        <v>1.7</v>
      </c>
      <c r="F1645" s="21" t="s">
        <v>196</v>
      </c>
      <c r="G1645" s="21" t="s">
        <v>9</v>
      </c>
      <c r="H1645" s="21" t="s">
        <v>14</v>
      </c>
      <c r="I1645" s="21"/>
      <c r="J1645" s="21"/>
      <c r="K1645" s="21" t="s">
        <v>23</v>
      </c>
      <c r="L1645" s="21"/>
      <c r="M1645" s="21" t="s">
        <v>801</v>
      </c>
      <c r="N1645" s="21" t="s">
        <v>584</v>
      </c>
      <c r="O1645" s="21" t="s">
        <v>41</v>
      </c>
      <c r="P1645" t="b">
        <v>0</v>
      </c>
      <c r="Q1645" t="b">
        <v>0</v>
      </c>
      <c r="R1645" t="b">
        <v>0</v>
      </c>
      <c r="S1645">
        <v>40</v>
      </c>
      <c r="T1645">
        <v>30</v>
      </c>
      <c r="U1645">
        <v>0</v>
      </c>
      <c r="V1645" s="21" t="s">
        <v>49</v>
      </c>
      <c r="W1645">
        <v>1000</v>
      </c>
      <c r="X1645">
        <v>100</v>
      </c>
      <c r="Y1645" t="b">
        <v>1</v>
      </c>
      <c r="Z1645">
        <v>100</v>
      </c>
      <c r="AA1645">
        <v>1</v>
      </c>
      <c r="AB1645">
        <v>105</v>
      </c>
      <c r="AC1645">
        <v>60</v>
      </c>
      <c r="AD1645">
        <v>0.05</v>
      </c>
      <c r="AE1645" t="b">
        <v>1</v>
      </c>
      <c r="AF1645" s="21" t="s">
        <v>724</v>
      </c>
      <c r="AG1645">
        <v>5</v>
      </c>
      <c r="AH1645">
        <v>9</v>
      </c>
      <c r="AI1645">
        <v>10</v>
      </c>
      <c r="AJ1645">
        <v>10</v>
      </c>
      <c r="AK1645" s="21" t="s">
        <v>48</v>
      </c>
      <c r="AL1645" t="b">
        <v>0</v>
      </c>
      <c r="AM1645" t="b">
        <v>0</v>
      </c>
      <c r="AN1645">
        <v>50</v>
      </c>
      <c r="AO1645">
        <v>0</v>
      </c>
      <c r="AP1645">
        <v>2000</v>
      </c>
      <c r="AQ1645" s="21" t="s">
        <v>409</v>
      </c>
      <c r="AR1645" s="21"/>
      <c r="AS1645" t="b">
        <v>0</v>
      </c>
      <c r="AT1645" s="21"/>
      <c r="AU1645" s="21"/>
      <c r="AV1645" s="21" t="s">
        <v>375</v>
      </c>
      <c r="AW1645" s="21"/>
      <c r="AY1645" s="21"/>
      <c r="BA1645">
        <v>1</v>
      </c>
      <c r="BB1645" s="21"/>
      <c r="BC1645">
        <v>8388736</v>
      </c>
      <c r="BI1645" s="21"/>
    </row>
    <row r="1646" spans="1:61" x14ac:dyDescent="0.25">
      <c r="A1646" t="str">
        <f>VLOOKUP(ObjectiveData[[#This Row],[Template ID]],ID_Conversion[],3,FALSE)</f>
        <v>VMAT</v>
      </c>
      <c r="B1646" t="str">
        <f>VLOOKUP(ObjectiveData[[#This Row],[Template ID]],ID_Conversion[],6,FALSE)</f>
        <v>H&amp;N</v>
      </c>
      <c r="C1646" s="15">
        <f>VLOOKUP(ObjectiveData[[#This Row],[Last Modified]],Date_Conversion[],13,FALSE)</f>
        <v>43425.43136574074</v>
      </c>
      <c r="D1646" s="15" t="str">
        <f>VLOOKUP(ObjectiveData[[#This Row],[Template ID]],ObjectiveFiles[],3,FALSE)</f>
        <v>ObjectiveTemplate_2001.xml</v>
      </c>
      <c r="E1646">
        <v>1.7</v>
      </c>
      <c r="F1646" s="21" t="s">
        <v>196</v>
      </c>
      <c r="G1646" s="21" t="s">
        <v>9</v>
      </c>
      <c r="H1646" s="21" t="s">
        <v>14</v>
      </c>
      <c r="I1646" s="21"/>
      <c r="J1646" s="21"/>
      <c r="K1646" s="21" t="s">
        <v>23</v>
      </c>
      <c r="L1646" s="21"/>
      <c r="M1646" s="21" t="s">
        <v>801</v>
      </c>
      <c r="N1646" s="21" t="s">
        <v>584</v>
      </c>
      <c r="O1646" s="21" t="s">
        <v>41</v>
      </c>
      <c r="P1646" t="b">
        <v>0</v>
      </c>
      <c r="Q1646" t="b">
        <v>0</v>
      </c>
      <c r="R1646" t="b">
        <v>0</v>
      </c>
      <c r="S1646">
        <v>40</v>
      </c>
      <c r="T1646">
        <v>30</v>
      </c>
      <c r="U1646">
        <v>0</v>
      </c>
      <c r="V1646" s="21" t="s">
        <v>49</v>
      </c>
      <c r="W1646">
        <v>1000</v>
      </c>
      <c r="X1646">
        <v>100</v>
      </c>
      <c r="Y1646" t="b">
        <v>1</v>
      </c>
      <c r="Z1646">
        <v>100</v>
      </c>
      <c r="AA1646">
        <v>1</v>
      </c>
      <c r="AB1646">
        <v>105</v>
      </c>
      <c r="AC1646">
        <v>60</v>
      </c>
      <c r="AD1646">
        <v>0.05</v>
      </c>
      <c r="AE1646" t="b">
        <v>1</v>
      </c>
      <c r="AF1646" s="21" t="s">
        <v>724</v>
      </c>
      <c r="AG1646">
        <v>5</v>
      </c>
      <c r="AH1646">
        <v>9</v>
      </c>
      <c r="AI1646">
        <v>10</v>
      </c>
      <c r="AJ1646">
        <v>10</v>
      </c>
      <c r="AK1646" s="21" t="s">
        <v>48</v>
      </c>
      <c r="AL1646" t="b">
        <v>0</v>
      </c>
      <c r="AM1646" t="b">
        <v>0</v>
      </c>
      <c r="AN1646">
        <v>50</v>
      </c>
      <c r="AO1646">
        <v>0</v>
      </c>
      <c r="AP1646">
        <v>2000</v>
      </c>
      <c r="AQ1646" s="21" t="s">
        <v>410</v>
      </c>
      <c r="AR1646" s="21"/>
      <c r="AS1646" t="b">
        <v>0</v>
      </c>
      <c r="AT1646" s="21"/>
      <c r="AU1646" s="21"/>
      <c r="AV1646" s="21" t="s">
        <v>375</v>
      </c>
      <c r="AW1646" s="21"/>
      <c r="AY1646" s="21"/>
      <c r="BA1646">
        <v>1</v>
      </c>
      <c r="BB1646" s="21"/>
      <c r="BC1646">
        <v>16711935</v>
      </c>
      <c r="BI1646" s="21"/>
    </row>
    <row r="1647" spans="1:61" x14ac:dyDescent="0.25">
      <c r="A1647" t="str">
        <f>VLOOKUP(ObjectiveData[[#This Row],[Template ID]],ID_Conversion[],3,FALSE)</f>
        <v>VMAT</v>
      </c>
      <c r="B1647" t="str">
        <f>VLOOKUP(ObjectiveData[[#This Row],[Template ID]],ID_Conversion[],6,FALSE)</f>
        <v>H&amp;N</v>
      </c>
      <c r="C1647" s="15">
        <f>VLOOKUP(ObjectiveData[[#This Row],[Last Modified]],Date_Conversion[],13,FALSE)</f>
        <v>43425.43136574074</v>
      </c>
      <c r="D1647" s="15" t="str">
        <f>VLOOKUP(ObjectiveData[[#This Row],[Template ID]],ObjectiveFiles[],3,FALSE)</f>
        <v>ObjectiveTemplate_2001.xml</v>
      </c>
      <c r="E1647">
        <v>1.7</v>
      </c>
      <c r="F1647" s="21" t="s">
        <v>196</v>
      </c>
      <c r="G1647" s="21" t="s">
        <v>9</v>
      </c>
      <c r="H1647" s="21" t="s">
        <v>14</v>
      </c>
      <c r="I1647" s="21"/>
      <c r="J1647" s="21"/>
      <c r="K1647" s="21" t="s">
        <v>23</v>
      </c>
      <c r="L1647" s="21"/>
      <c r="M1647" s="21" t="s">
        <v>801</v>
      </c>
      <c r="N1647" s="21" t="s">
        <v>584</v>
      </c>
      <c r="O1647" s="21" t="s">
        <v>41</v>
      </c>
      <c r="P1647" t="b">
        <v>0</v>
      </c>
      <c r="Q1647" t="b">
        <v>0</v>
      </c>
      <c r="R1647" t="b">
        <v>0</v>
      </c>
      <c r="S1647">
        <v>40</v>
      </c>
      <c r="T1647">
        <v>30</v>
      </c>
      <c r="U1647">
        <v>0</v>
      </c>
      <c r="V1647" s="21" t="s">
        <v>49</v>
      </c>
      <c r="W1647">
        <v>1000</v>
      </c>
      <c r="X1647">
        <v>100</v>
      </c>
      <c r="Y1647" t="b">
        <v>1</v>
      </c>
      <c r="Z1647">
        <v>100</v>
      </c>
      <c r="AA1647">
        <v>1</v>
      </c>
      <c r="AB1647">
        <v>105</v>
      </c>
      <c r="AC1647">
        <v>60</v>
      </c>
      <c r="AD1647">
        <v>0.05</v>
      </c>
      <c r="AE1647" t="b">
        <v>1</v>
      </c>
      <c r="AF1647" s="21" t="s">
        <v>724</v>
      </c>
      <c r="AG1647">
        <v>5</v>
      </c>
      <c r="AH1647">
        <v>9</v>
      </c>
      <c r="AI1647">
        <v>10</v>
      </c>
      <c r="AJ1647">
        <v>10</v>
      </c>
      <c r="AK1647" s="21" t="s">
        <v>48</v>
      </c>
      <c r="AL1647" t="b">
        <v>0</v>
      </c>
      <c r="AM1647" t="b">
        <v>0</v>
      </c>
      <c r="AN1647">
        <v>50</v>
      </c>
      <c r="AO1647">
        <v>0</v>
      </c>
      <c r="AP1647">
        <v>2000</v>
      </c>
      <c r="AQ1647" s="21" t="s">
        <v>411</v>
      </c>
      <c r="AR1647" s="21"/>
      <c r="AS1647" t="b">
        <v>0</v>
      </c>
      <c r="AT1647" s="21"/>
      <c r="AU1647" s="21"/>
      <c r="AV1647" s="21" t="s">
        <v>375</v>
      </c>
      <c r="AW1647" s="21"/>
      <c r="AY1647" s="21"/>
      <c r="BA1647">
        <v>1</v>
      </c>
      <c r="BB1647" s="21"/>
      <c r="BC1647">
        <v>16711935</v>
      </c>
      <c r="BI1647" s="21"/>
    </row>
    <row r="1648" spans="1:61" x14ac:dyDescent="0.25">
      <c r="A1648" t="str">
        <f>VLOOKUP(ObjectiveData[[#This Row],[Template ID]],ID_Conversion[],3,FALSE)</f>
        <v>VMAT</v>
      </c>
      <c r="B1648" t="str">
        <f>VLOOKUP(ObjectiveData[[#This Row],[Template ID]],ID_Conversion[],6,FALSE)</f>
        <v>H&amp;N</v>
      </c>
      <c r="C1648" s="15">
        <f>VLOOKUP(ObjectiveData[[#This Row],[Last Modified]],Date_Conversion[],13,FALSE)</f>
        <v>43425.43136574074</v>
      </c>
      <c r="D1648" s="15" t="str">
        <f>VLOOKUP(ObjectiveData[[#This Row],[Template ID]],ObjectiveFiles[],3,FALSE)</f>
        <v>ObjectiveTemplate_2001.xml</v>
      </c>
      <c r="E1648">
        <v>1.7</v>
      </c>
      <c r="F1648" s="21" t="s">
        <v>196</v>
      </c>
      <c r="G1648" s="21" t="s">
        <v>9</v>
      </c>
      <c r="H1648" s="21" t="s">
        <v>14</v>
      </c>
      <c r="I1648" s="21"/>
      <c r="J1648" s="21"/>
      <c r="K1648" s="21" t="s">
        <v>23</v>
      </c>
      <c r="L1648" s="21"/>
      <c r="M1648" s="21" t="s">
        <v>801</v>
      </c>
      <c r="N1648" s="21" t="s">
        <v>584</v>
      </c>
      <c r="O1648" s="21" t="s">
        <v>41</v>
      </c>
      <c r="P1648" t="b">
        <v>0</v>
      </c>
      <c r="Q1648" t="b">
        <v>0</v>
      </c>
      <c r="R1648" t="b">
        <v>0</v>
      </c>
      <c r="S1648">
        <v>40</v>
      </c>
      <c r="T1648">
        <v>30</v>
      </c>
      <c r="U1648">
        <v>0</v>
      </c>
      <c r="V1648" s="21" t="s">
        <v>49</v>
      </c>
      <c r="W1648">
        <v>1000</v>
      </c>
      <c r="X1648">
        <v>100</v>
      </c>
      <c r="Y1648" t="b">
        <v>1</v>
      </c>
      <c r="Z1648">
        <v>100</v>
      </c>
      <c r="AA1648">
        <v>1</v>
      </c>
      <c r="AB1648">
        <v>105</v>
      </c>
      <c r="AC1648">
        <v>60</v>
      </c>
      <c r="AD1648">
        <v>0.05</v>
      </c>
      <c r="AE1648" t="b">
        <v>1</v>
      </c>
      <c r="AF1648" s="21" t="s">
        <v>724</v>
      </c>
      <c r="AG1648">
        <v>5</v>
      </c>
      <c r="AH1648">
        <v>9</v>
      </c>
      <c r="AI1648">
        <v>10</v>
      </c>
      <c r="AJ1648">
        <v>10</v>
      </c>
      <c r="AK1648" s="21" t="s">
        <v>48</v>
      </c>
      <c r="AL1648" t="b">
        <v>0</v>
      </c>
      <c r="AM1648" t="b">
        <v>0</v>
      </c>
      <c r="AN1648">
        <v>50</v>
      </c>
      <c r="AO1648">
        <v>0</v>
      </c>
      <c r="AP1648">
        <v>2000</v>
      </c>
      <c r="AQ1648" s="21" t="s">
        <v>412</v>
      </c>
      <c r="AR1648" s="21"/>
      <c r="AS1648" t="b">
        <v>0</v>
      </c>
      <c r="AT1648" s="21"/>
      <c r="AU1648" s="21"/>
      <c r="AV1648" s="21" t="s">
        <v>375</v>
      </c>
      <c r="AW1648" s="21"/>
      <c r="AY1648" s="21"/>
      <c r="BA1648">
        <v>3</v>
      </c>
      <c r="BB1648" s="21"/>
      <c r="BC1648">
        <v>16711935</v>
      </c>
      <c r="BI1648" s="21"/>
    </row>
    <row r="1649" spans="1:62" x14ac:dyDescent="0.25">
      <c r="A1649" t="str">
        <f>VLOOKUP(ObjectiveData[[#This Row],[Template ID]],ID_Conversion[],3,FALSE)</f>
        <v>VMAT</v>
      </c>
      <c r="B1649" t="str">
        <f>VLOOKUP(ObjectiveData[[#This Row],[Template ID]],ID_Conversion[],6,FALSE)</f>
        <v>H&amp;N</v>
      </c>
      <c r="C1649" s="15">
        <f>VLOOKUP(ObjectiveData[[#This Row],[Last Modified]],Date_Conversion[],13,FALSE)</f>
        <v>43425.43136574074</v>
      </c>
      <c r="D1649" s="15" t="str">
        <f>VLOOKUP(ObjectiveData[[#This Row],[Template ID]],ObjectiveFiles[],3,FALSE)</f>
        <v>ObjectiveTemplate_2001.xml</v>
      </c>
      <c r="E1649">
        <v>1.7</v>
      </c>
      <c r="F1649" s="21" t="s">
        <v>196</v>
      </c>
      <c r="G1649" s="21" t="s">
        <v>9</v>
      </c>
      <c r="H1649" s="21" t="s">
        <v>14</v>
      </c>
      <c r="I1649" s="21"/>
      <c r="J1649" s="21"/>
      <c r="K1649" s="21" t="s">
        <v>23</v>
      </c>
      <c r="L1649" s="21"/>
      <c r="M1649" s="21" t="s">
        <v>801</v>
      </c>
      <c r="N1649" s="21" t="s">
        <v>584</v>
      </c>
      <c r="O1649" s="21" t="s">
        <v>41</v>
      </c>
      <c r="P1649" t="b">
        <v>0</v>
      </c>
      <c r="Q1649" t="b">
        <v>0</v>
      </c>
      <c r="R1649" t="b">
        <v>0</v>
      </c>
      <c r="S1649">
        <v>40</v>
      </c>
      <c r="T1649">
        <v>30</v>
      </c>
      <c r="U1649">
        <v>0</v>
      </c>
      <c r="V1649" s="21" t="s">
        <v>49</v>
      </c>
      <c r="W1649">
        <v>1000</v>
      </c>
      <c r="X1649">
        <v>100</v>
      </c>
      <c r="Y1649" t="b">
        <v>1</v>
      </c>
      <c r="Z1649">
        <v>100</v>
      </c>
      <c r="AA1649">
        <v>1</v>
      </c>
      <c r="AB1649">
        <v>105</v>
      </c>
      <c r="AC1649">
        <v>60</v>
      </c>
      <c r="AD1649">
        <v>0.05</v>
      </c>
      <c r="AE1649" t="b">
        <v>1</v>
      </c>
      <c r="AF1649" s="21" t="s">
        <v>724</v>
      </c>
      <c r="AG1649">
        <v>5</v>
      </c>
      <c r="AH1649">
        <v>9</v>
      </c>
      <c r="AI1649">
        <v>10</v>
      </c>
      <c r="AJ1649">
        <v>10</v>
      </c>
      <c r="AK1649" s="21" t="s">
        <v>48</v>
      </c>
      <c r="AL1649" t="b">
        <v>0</v>
      </c>
      <c r="AM1649" t="b">
        <v>0</v>
      </c>
      <c r="AN1649">
        <v>50</v>
      </c>
      <c r="AO1649">
        <v>0</v>
      </c>
      <c r="AP1649">
        <v>2000</v>
      </c>
      <c r="AQ1649" s="21" t="s">
        <v>413</v>
      </c>
      <c r="AR1649" s="21"/>
      <c r="AS1649" t="b">
        <v>0</v>
      </c>
      <c r="AT1649" s="21"/>
      <c r="AU1649" s="21"/>
      <c r="AV1649" s="21" t="s">
        <v>375</v>
      </c>
      <c r="AW1649" s="21"/>
      <c r="AY1649" s="21"/>
      <c r="BA1649">
        <v>1</v>
      </c>
      <c r="BB1649" s="21"/>
      <c r="BC1649">
        <v>16711935</v>
      </c>
      <c r="BI1649" s="21"/>
    </row>
    <row r="1650" spans="1:62" x14ac:dyDescent="0.25">
      <c r="A1650" t="str">
        <f>VLOOKUP(ObjectiveData[[#This Row],[Template ID]],ID_Conversion[],3,FALSE)</f>
        <v>VMAT</v>
      </c>
      <c r="B1650" t="str">
        <f>VLOOKUP(ObjectiveData[[#This Row],[Template ID]],ID_Conversion[],6,FALSE)</f>
        <v>H&amp;N</v>
      </c>
      <c r="C1650" s="15">
        <f>VLOOKUP(ObjectiveData[[#This Row],[Last Modified]],Date_Conversion[],13,FALSE)</f>
        <v>43425.43136574074</v>
      </c>
      <c r="D1650" s="15" t="str">
        <f>VLOOKUP(ObjectiveData[[#This Row],[Template ID]],ObjectiveFiles[],3,FALSE)</f>
        <v>ObjectiveTemplate_2001.xml</v>
      </c>
      <c r="E1650">
        <v>1.7</v>
      </c>
      <c r="F1650" s="21" t="s">
        <v>196</v>
      </c>
      <c r="G1650" s="21" t="s">
        <v>9</v>
      </c>
      <c r="H1650" s="21" t="s">
        <v>14</v>
      </c>
      <c r="I1650" s="21"/>
      <c r="J1650" s="21"/>
      <c r="K1650" s="21" t="s">
        <v>23</v>
      </c>
      <c r="L1650" s="21"/>
      <c r="M1650" s="21" t="s">
        <v>801</v>
      </c>
      <c r="N1650" s="21" t="s">
        <v>584</v>
      </c>
      <c r="O1650" s="21" t="s">
        <v>41</v>
      </c>
      <c r="P1650" t="b">
        <v>0</v>
      </c>
      <c r="Q1650" t="b">
        <v>0</v>
      </c>
      <c r="R1650" t="b">
        <v>0</v>
      </c>
      <c r="S1650">
        <v>40</v>
      </c>
      <c r="T1650">
        <v>30</v>
      </c>
      <c r="U1650">
        <v>0</v>
      </c>
      <c r="V1650" s="21" t="s">
        <v>49</v>
      </c>
      <c r="W1650">
        <v>1000</v>
      </c>
      <c r="X1650">
        <v>100</v>
      </c>
      <c r="Y1650" t="b">
        <v>1</v>
      </c>
      <c r="Z1650">
        <v>100</v>
      </c>
      <c r="AA1650">
        <v>1</v>
      </c>
      <c r="AB1650">
        <v>105</v>
      </c>
      <c r="AC1650">
        <v>60</v>
      </c>
      <c r="AD1650">
        <v>0.05</v>
      </c>
      <c r="AE1650" t="b">
        <v>1</v>
      </c>
      <c r="AF1650" s="21" t="s">
        <v>724</v>
      </c>
      <c r="AG1650">
        <v>5</v>
      </c>
      <c r="AH1650">
        <v>9</v>
      </c>
      <c r="AI1650">
        <v>10</v>
      </c>
      <c r="AJ1650">
        <v>10</v>
      </c>
      <c r="AK1650" s="21" t="s">
        <v>48</v>
      </c>
      <c r="AL1650" t="b">
        <v>0</v>
      </c>
      <c r="AM1650" t="b">
        <v>0</v>
      </c>
      <c r="AN1650">
        <v>50</v>
      </c>
      <c r="AO1650">
        <v>0</v>
      </c>
      <c r="AP1650">
        <v>2000</v>
      </c>
      <c r="AQ1650" s="21" t="s">
        <v>414</v>
      </c>
      <c r="AR1650" s="21"/>
      <c r="AS1650" t="b">
        <v>0</v>
      </c>
      <c r="AT1650" s="21"/>
      <c r="AU1650" s="21"/>
      <c r="AV1650" s="21" t="s">
        <v>375</v>
      </c>
      <c r="AW1650" s="21"/>
      <c r="AY1650" s="21"/>
      <c r="BA1650">
        <v>1</v>
      </c>
      <c r="BB1650" s="21"/>
      <c r="BC1650">
        <v>16711935</v>
      </c>
      <c r="BI1650" s="21"/>
    </row>
    <row r="1651" spans="1:62" x14ac:dyDescent="0.25">
      <c r="A1651" t="str">
        <f>VLOOKUP(ObjectiveData[[#This Row],[Template ID]],ID_Conversion[],3,FALSE)</f>
        <v>VMAT</v>
      </c>
      <c r="B1651" t="str">
        <f>VLOOKUP(ObjectiveData[[#This Row],[Template ID]],ID_Conversion[],6,FALSE)</f>
        <v>H&amp;N</v>
      </c>
      <c r="C1651" s="15">
        <f>VLOOKUP(ObjectiveData[[#This Row],[Last Modified]],Date_Conversion[],13,FALSE)</f>
        <v>43425.43136574074</v>
      </c>
      <c r="D1651" s="15" t="str">
        <f>VLOOKUP(ObjectiveData[[#This Row],[Template ID]],ObjectiveFiles[],3,FALSE)</f>
        <v>ObjectiveTemplate_2001.xml</v>
      </c>
      <c r="E1651">
        <v>1.7</v>
      </c>
      <c r="F1651" s="21" t="s">
        <v>196</v>
      </c>
      <c r="G1651" s="21" t="s">
        <v>9</v>
      </c>
      <c r="H1651" s="21" t="s">
        <v>14</v>
      </c>
      <c r="I1651" s="21"/>
      <c r="J1651" s="21"/>
      <c r="K1651" s="21" t="s">
        <v>23</v>
      </c>
      <c r="L1651" s="21"/>
      <c r="M1651" s="21" t="s">
        <v>801</v>
      </c>
      <c r="N1651" s="21" t="s">
        <v>584</v>
      </c>
      <c r="O1651" s="21" t="s">
        <v>41</v>
      </c>
      <c r="P1651" t="b">
        <v>0</v>
      </c>
      <c r="Q1651" t="b">
        <v>0</v>
      </c>
      <c r="R1651" t="b">
        <v>0</v>
      </c>
      <c r="S1651">
        <v>40</v>
      </c>
      <c r="T1651">
        <v>30</v>
      </c>
      <c r="U1651">
        <v>0</v>
      </c>
      <c r="V1651" s="21" t="s">
        <v>49</v>
      </c>
      <c r="W1651">
        <v>1000</v>
      </c>
      <c r="X1651">
        <v>100</v>
      </c>
      <c r="Y1651" t="b">
        <v>1</v>
      </c>
      <c r="Z1651">
        <v>100</v>
      </c>
      <c r="AA1651">
        <v>1</v>
      </c>
      <c r="AB1651">
        <v>105</v>
      </c>
      <c r="AC1651">
        <v>60</v>
      </c>
      <c r="AD1651">
        <v>0.05</v>
      </c>
      <c r="AE1651" t="b">
        <v>1</v>
      </c>
      <c r="AF1651" s="21" t="s">
        <v>724</v>
      </c>
      <c r="AG1651">
        <v>5</v>
      </c>
      <c r="AH1651">
        <v>9</v>
      </c>
      <c r="AI1651">
        <v>10</v>
      </c>
      <c r="AJ1651">
        <v>10</v>
      </c>
      <c r="AK1651" s="21" t="s">
        <v>48</v>
      </c>
      <c r="AL1651" t="b">
        <v>0</v>
      </c>
      <c r="AM1651" t="b">
        <v>0</v>
      </c>
      <c r="AN1651">
        <v>50</v>
      </c>
      <c r="AO1651">
        <v>0</v>
      </c>
      <c r="AP1651">
        <v>2000</v>
      </c>
      <c r="AQ1651" s="21" t="s">
        <v>415</v>
      </c>
      <c r="AR1651" s="21"/>
      <c r="AS1651" t="b">
        <v>0</v>
      </c>
      <c r="AT1651" s="21"/>
      <c r="AU1651" s="21"/>
      <c r="AV1651" s="21" t="s">
        <v>375</v>
      </c>
      <c r="AW1651" s="21"/>
      <c r="AY1651" s="21"/>
      <c r="BA1651">
        <v>3</v>
      </c>
      <c r="BB1651" s="21"/>
      <c r="BC1651">
        <v>16711935</v>
      </c>
      <c r="BI1651" s="21"/>
    </row>
    <row r="1652" spans="1:62" x14ac:dyDescent="0.25">
      <c r="A1652" t="str">
        <f>VLOOKUP(ObjectiveData[[#This Row],[Template ID]],ID_Conversion[],3,FALSE)</f>
        <v>VMAT</v>
      </c>
      <c r="B1652" t="str">
        <f>VLOOKUP(ObjectiveData[[#This Row],[Template ID]],ID_Conversion[],6,FALSE)</f>
        <v>H&amp;N</v>
      </c>
      <c r="C1652" s="15">
        <f>VLOOKUP(ObjectiveData[[#This Row],[Last Modified]],Date_Conversion[],13,FALSE)</f>
        <v>43425.43136574074</v>
      </c>
      <c r="D1652" s="15" t="str">
        <f>VLOOKUP(ObjectiveData[[#This Row],[Template ID]],ObjectiveFiles[],3,FALSE)</f>
        <v>ObjectiveTemplate_2001.xml</v>
      </c>
      <c r="E1652">
        <v>1.7</v>
      </c>
      <c r="F1652" s="21" t="s">
        <v>196</v>
      </c>
      <c r="G1652" s="21" t="s">
        <v>9</v>
      </c>
      <c r="H1652" s="21" t="s">
        <v>14</v>
      </c>
      <c r="I1652" s="21"/>
      <c r="J1652" s="21"/>
      <c r="K1652" s="21" t="s">
        <v>23</v>
      </c>
      <c r="L1652" s="21"/>
      <c r="M1652" s="21" t="s">
        <v>801</v>
      </c>
      <c r="N1652" s="21" t="s">
        <v>584</v>
      </c>
      <c r="O1652" s="21" t="s">
        <v>41</v>
      </c>
      <c r="P1652" t="b">
        <v>0</v>
      </c>
      <c r="Q1652" t="b">
        <v>0</v>
      </c>
      <c r="R1652" t="b">
        <v>0</v>
      </c>
      <c r="S1652">
        <v>40</v>
      </c>
      <c r="T1652">
        <v>30</v>
      </c>
      <c r="U1652">
        <v>0</v>
      </c>
      <c r="V1652" s="21" t="s">
        <v>49</v>
      </c>
      <c r="W1652">
        <v>1000</v>
      </c>
      <c r="X1652">
        <v>100</v>
      </c>
      <c r="Y1652" t="b">
        <v>1</v>
      </c>
      <c r="Z1652">
        <v>100</v>
      </c>
      <c r="AA1652">
        <v>1</v>
      </c>
      <c r="AB1652">
        <v>105</v>
      </c>
      <c r="AC1652">
        <v>60</v>
      </c>
      <c r="AD1652">
        <v>0.05</v>
      </c>
      <c r="AE1652" t="b">
        <v>1</v>
      </c>
      <c r="AF1652" s="21" t="s">
        <v>724</v>
      </c>
      <c r="AG1652">
        <v>5</v>
      </c>
      <c r="AH1652">
        <v>9</v>
      </c>
      <c r="AI1652">
        <v>10</v>
      </c>
      <c r="AJ1652">
        <v>10</v>
      </c>
      <c r="AK1652" s="21" t="s">
        <v>48</v>
      </c>
      <c r="AL1652" t="b">
        <v>0</v>
      </c>
      <c r="AM1652" t="b">
        <v>0</v>
      </c>
      <c r="AN1652">
        <v>50</v>
      </c>
      <c r="AO1652">
        <v>0</v>
      </c>
      <c r="AP1652">
        <v>2000</v>
      </c>
      <c r="AQ1652" s="21" t="s">
        <v>447</v>
      </c>
      <c r="AR1652" s="21"/>
      <c r="AS1652" t="b">
        <v>0</v>
      </c>
      <c r="AT1652" s="21"/>
      <c r="AU1652" s="21"/>
      <c r="AV1652" s="21" t="s">
        <v>501</v>
      </c>
      <c r="AW1652" s="21"/>
      <c r="AY1652" s="21"/>
      <c r="BA1652">
        <v>2.3152900000000001</v>
      </c>
      <c r="BB1652" s="21"/>
      <c r="BC1652">
        <v>255</v>
      </c>
      <c r="BD1652">
        <v>0</v>
      </c>
      <c r="BE1652">
        <v>0</v>
      </c>
      <c r="BF1652">
        <v>5</v>
      </c>
      <c r="BG1652">
        <v>20</v>
      </c>
      <c r="BH1652">
        <v>80</v>
      </c>
      <c r="BI1652" s="21"/>
      <c r="BJ1652">
        <v>0</v>
      </c>
    </row>
    <row r="1653" spans="1:62" x14ac:dyDescent="0.25">
      <c r="A1653" t="str">
        <f>VLOOKUP(ObjectiveData[[#This Row],[Template ID]],ID_Conversion[],3,FALSE)</f>
        <v>VMAT</v>
      </c>
      <c r="B1653" t="str">
        <f>VLOOKUP(ObjectiveData[[#This Row],[Template ID]],ID_Conversion[],6,FALSE)</f>
        <v>H&amp;N</v>
      </c>
      <c r="C1653" s="15">
        <f>VLOOKUP(ObjectiveData[[#This Row],[Last Modified]],Date_Conversion[],13,FALSE)</f>
        <v>43425.43136574074</v>
      </c>
      <c r="D1653" s="15" t="str">
        <f>VLOOKUP(ObjectiveData[[#This Row],[Template ID]],ObjectiveFiles[],3,FALSE)</f>
        <v>ObjectiveTemplate_2001.xml</v>
      </c>
      <c r="E1653">
        <v>1.7</v>
      </c>
      <c r="F1653" s="21" t="s">
        <v>196</v>
      </c>
      <c r="G1653" s="21" t="s">
        <v>9</v>
      </c>
      <c r="H1653" s="21" t="s">
        <v>14</v>
      </c>
      <c r="I1653" s="21"/>
      <c r="J1653" s="21"/>
      <c r="K1653" s="21" t="s">
        <v>23</v>
      </c>
      <c r="L1653" s="21"/>
      <c r="M1653" s="21" t="s">
        <v>801</v>
      </c>
      <c r="N1653" s="21" t="s">
        <v>584</v>
      </c>
      <c r="O1653" s="21" t="s">
        <v>41</v>
      </c>
      <c r="P1653" t="b">
        <v>0</v>
      </c>
      <c r="Q1653" t="b">
        <v>0</v>
      </c>
      <c r="R1653" t="b">
        <v>0</v>
      </c>
      <c r="S1653">
        <v>40</v>
      </c>
      <c r="T1653">
        <v>30</v>
      </c>
      <c r="U1653">
        <v>0</v>
      </c>
      <c r="V1653" s="21" t="s">
        <v>49</v>
      </c>
      <c r="W1653">
        <v>1000</v>
      </c>
      <c r="X1653">
        <v>100</v>
      </c>
      <c r="Y1653" t="b">
        <v>1</v>
      </c>
      <c r="Z1653">
        <v>100</v>
      </c>
      <c r="AA1653">
        <v>1</v>
      </c>
      <c r="AB1653">
        <v>105</v>
      </c>
      <c r="AC1653">
        <v>60</v>
      </c>
      <c r="AD1653">
        <v>0.05</v>
      </c>
      <c r="AE1653" t="b">
        <v>1</v>
      </c>
      <c r="AF1653" s="21" t="s">
        <v>724</v>
      </c>
      <c r="AG1653">
        <v>5</v>
      </c>
      <c r="AH1653">
        <v>9</v>
      </c>
      <c r="AI1653">
        <v>10</v>
      </c>
      <c r="AJ1653">
        <v>10</v>
      </c>
      <c r="AK1653" s="21" t="s">
        <v>48</v>
      </c>
      <c r="AL1653" t="b">
        <v>0</v>
      </c>
      <c r="AM1653" t="b">
        <v>0</v>
      </c>
      <c r="AN1653">
        <v>50</v>
      </c>
      <c r="AO1653">
        <v>0</v>
      </c>
      <c r="AP1653">
        <v>2000</v>
      </c>
      <c r="AQ1653" s="21" t="s">
        <v>447</v>
      </c>
      <c r="AR1653" s="21"/>
      <c r="AS1653" t="b">
        <v>0</v>
      </c>
      <c r="AT1653" s="21"/>
      <c r="AU1653" s="21"/>
      <c r="AV1653" s="21" t="s">
        <v>501</v>
      </c>
      <c r="AW1653" s="21"/>
      <c r="AY1653" s="21"/>
      <c r="BA1653">
        <v>2.3152900000000001</v>
      </c>
      <c r="BB1653" s="21"/>
      <c r="BC1653">
        <v>255</v>
      </c>
      <c r="BD1653">
        <v>0</v>
      </c>
      <c r="BE1653">
        <v>0</v>
      </c>
      <c r="BF1653">
        <v>15</v>
      </c>
      <c r="BG1653">
        <v>0</v>
      </c>
      <c r="BH1653">
        <v>80</v>
      </c>
      <c r="BI1653" s="21"/>
      <c r="BJ1653">
        <v>0</v>
      </c>
    </row>
    <row r="1654" spans="1:62" x14ac:dyDescent="0.25">
      <c r="A1654" t="str">
        <f>VLOOKUP(ObjectiveData[[#This Row],[Template ID]],ID_Conversion[],3,FALSE)</f>
        <v>VMAT</v>
      </c>
      <c r="B1654" t="str">
        <f>VLOOKUP(ObjectiveData[[#This Row],[Template ID]],ID_Conversion[],6,FALSE)</f>
        <v>H&amp;N</v>
      </c>
      <c r="C1654" s="15">
        <f>VLOOKUP(ObjectiveData[[#This Row],[Last Modified]],Date_Conversion[],13,FALSE)</f>
        <v>43425.43136574074</v>
      </c>
      <c r="D1654" s="15" t="str">
        <f>VLOOKUP(ObjectiveData[[#This Row],[Template ID]],ObjectiveFiles[],3,FALSE)</f>
        <v>ObjectiveTemplate_2001.xml</v>
      </c>
      <c r="E1654">
        <v>1.7</v>
      </c>
      <c r="F1654" s="21" t="s">
        <v>196</v>
      </c>
      <c r="G1654" s="21" t="s">
        <v>9</v>
      </c>
      <c r="H1654" s="21" t="s">
        <v>14</v>
      </c>
      <c r="I1654" s="21"/>
      <c r="J1654" s="21"/>
      <c r="K1654" s="21" t="s">
        <v>23</v>
      </c>
      <c r="L1654" s="21"/>
      <c r="M1654" s="21" t="s">
        <v>801</v>
      </c>
      <c r="N1654" s="21" t="s">
        <v>584</v>
      </c>
      <c r="O1654" s="21" t="s">
        <v>41</v>
      </c>
      <c r="P1654" t="b">
        <v>0</v>
      </c>
      <c r="Q1654" t="b">
        <v>0</v>
      </c>
      <c r="R1654" t="b">
        <v>0</v>
      </c>
      <c r="S1654">
        <v>40</v>
      </c>
      <c r="T1654">
        <v>30</v>
      </c>
      <c r="U1654">
        <v>0</v>
      </c>
      <c r="V1654" s="21" t="s">
        <v>49</v>
      </c>
      <c r="W1654">
        <v>1000</v>
      </c>
      <c r="X1654">
        <v>100</v>
      </c>
      <c r="Y1654" t="b">
        <v>1</v>
      </c>
      <c r="Z1654">
        <v>100</v>
      </c>
      <c r="AA1654">
        <v>1</v>
      </c>
      <c r="AB1654">
        <v>105</v>
      </c>
      <c r="AC1654">
        <v>60</v>
      </c>
      <c r="AD1654">
        <v>0.05</v>
      </c>
      <c r="AE1654" t="b">
        <v>1</v>
      </c>
      <c r="AF1654" s="21" t="s">
        <v>724</v>
      </c>
      <c r="AG1654">
        <v>5</v>
      </c>
      <c r="AH1654">
        <v>9</v>
      </c>
      <c r="AI1654">
        <v>10</v>
      </c>
      <c r="AJ1654">
        <v>10</v>
      </c>
      <c r="AK1654" s="21" t="s">
        <v>48</v>
      </c>
      <c r="AL1654" t="b">
        <v>0</v>
      </c>
      <c r="AM1654" t="b">
        <v>0</v>
      </c>
      <c r="AN1654">
        <v>50</v>
      </c>
      <c r="AO1654">
        <v>0</v>
      </c>
      <c r="AP1654">
        <v>2000</v>
      </c>
      <c r="AQ1654" s="21" t="s">
        <v>448</v>
      </c>
      <c r="AR1654" s="21"/>
      <c r="AS1654" t="b">
        <v>0</v>
      </c>
      <c r="AT1654" s="21"/>
      <c r="AU1654" s="21"/>
      <c r="AV1654" s="21" t="s">
        <v>503</v>
      </c>
      <c r="AW1654" s="21"/>
      <c r="AY1654" s="21"/>
      <c r="BA1654">
        <v>3</v>
      </c>
      <c r="BB1654" s="21"/>
      <c r="BC1654">
        <v>12695295</v>
      </c>
      <c r="BD1654">
        <v>0</v>
      </c>
      <c r="BE1654">
        <v>0</v>
      </c>
      <c r="BF1654">
        <v>35</v>
      </c>
      <c r="BG1654">
        <v>0</v>
      </c>
      <c r="BH1654">
        <v>80</v>
      </c>
      <c r="BI1654" s="21"/>
      <c r="BJ1654">
        <v>0</v>
      </c>
    </row>
    <row r="1655" spans="1:62" x14ac:dyDescent="0.25">
      <c r="A1655" t="str">
        <f>VLOOKUP(ObjectiveData[[#This Row],[Template ID]],ID_Conversion[],3,FALSE)</f>
        <v>VMAT</v>
      </c>
      <c r="B1655" t="str">
        <f>VLOOKUP(ObjectiveData[[#This Row],[Template ID]],ID_Conversion[],6,FALSE)</f>
        <v>H&amp;N</v>
      </c>
      <c r="C1655" s="15">
        <f>VLOOKUP(ObjectiveData[[#This Row],[Last Modified]],Date_Conversion[],13,FALSE)</f>
        <v>43425.43136574074</v>
      </c>
      <c r="D1655" s="15" t="str">
        <f>VLOOKUP(ObjectiveData[[#This Row],[Template ID]],ObjectiveFiles[],3,FALSE)</f>
        <v>ObjectiveTemplate_2001.xml</v>
      </c>
      <c r="E1655">
        <v>1.7</v>
      </c>
      <c r="F1655" s="21" t="s">
        <v>196</v>
      </c>
      <c r="G1655" s="21" t="s">
        <v>9</v>
      </c>
      <c r="H1655" s="21" t="s">
        <v>14</v>
      </c>
      <c r="I1655" s="21"/>
      <c r="J1655" s="21"/>
      <c r="K1655" s="21" t="s">
        <v>23</v>
      </c>
      <c r="L1655" s="21"/>
      <c r="M1655" s="21" t="s">
        <v>801</v>
      </c>
      <c r="N1655" s="21" t="s">
        <v>584</v>
      </c>
      <c r="O1655" s="21" t="s">
        <v>41</v>
      </c>
      <c r="P1655" t="b">
        <v>0</v>
      </c>
      <c r="Q1655" t="b">
        <v>0</v>
      </c>
      <c r="R1655" t="b">
        <v>0</v>
      </c>
      <c r="S1655">
        <v>40</v>
      </c>
      <c r="T1655">
        <v>30</v>
      </c>
      <c r="U1655">
        <v>0</v>
      </c>
      <c r="V1655" s="21" t="s">
        <v>49</v>
      </c>
      <c r="W1655">
        <v>1000</v>
      </c>
      <c r="X1655">
        <v>100</v>
      </c>
      <c r="Y1655" t="b">
        <v>1</v>
      </c>
      <c r="Z1655">
        <v>100</v>
      </c>
      <c r="AA1655">
        <v>1</v>
      </c>
      <c r="AB1655">
        <v>105</v>
      </c>
      <c r="AC1655">
        <v>60</v>
      </c>
      <c r="AD1655">
        <v>0.05</v>
      </c>
      <c r="AE1655" t="b">
        <v>1</v>
      </c>
      <c r="AF1655" s="21" t="s">
        <v>724</v>
      </c>
      <c r="AG1655">
        <v>5</v>
      </c>
      <c r="AH1655">
        <v>9</v>
      </c>
      <c r="AI1655">
        <v>10</v>
      </c>
      <c r="AJ1655">
        <v>10</v>
      </c>
      <c r="AK1655" s="21" t="s">
        <v>48</v>
      </c>
      <c r="AL1655" t="b">
        <v>0</v>
      </c>
      <c r="AM1655" t="b">
        <v>0</v>
      </c>
      <c r="AN1655">
        <v>50</v>
      </c>
      <c r="AO1655">
        <v>0</v>
      </c>
      <c r="AP1655">
        <v>2000</v>
      </c>
      <c r="AQ1655" s="21" t="s">
        <v>449</v>
      </c>
      <c r="AR1655" s="21"/>
      <c r="AS1655" t="b">
        <v>0</v>
      </c>
      <c r="AT1655" s="21"/>
      <c r="AU1655" s="21"/>
      <c r="AV1655" s="21" t="s">
        <v>503</v>
      </c>
      <c r="AW1655" s="21"/>
      <c r="AY1655" s="21"/>
      <c r="BA1655">
        <v>1</v>
      </c>
      <c r="BB1655" s="21"/>
      <c r="BC1655">
        <v>12695295</v>
      </c>
      <c r="BI1655" s="21"/>
    </row>
    <row r="1656" spans="1:62" x14ac:dyDescent="0.25">
      <c r="A1656" t="str">
        <f>VLOOKUP(ObjectiveData[[#This Row],[Template ID]],ID_Conversion[],3,FALSE)</f>
        <v>VMAT</v>
      </c>
      <c r="B1656" t="str">
        <f>VLOOKUP(ObjectiveData[[#This Row],[Template ID]],ID_Conversion[],6,FALSE)</f>
        <v>H&amp;N</v>
      </c>
      <c r="C1656" s="15">
        <f>VLOOKUP(ObjectiveData[[#This Row],[Last Modified]],Date_Conversion[],13,FALSE)</f>
        <v>43425.43136574074</v>
      </c>
      <c r="D1656" s="15" t="str">
        <f>VLOOKUP(ObjectiveData[[#This Row],[Template ID]],ObjectiveFiles[],3,FALSE)</f>
        <v>ObjectiveTemplate_2001.xml</v>
      </c>
      <c r="E1656">
        <v>1.7</v>
      </c>
      <c r="F1656" s="21" t="s">
        <v>196</v>
      </c>
      <c r="G1656" s="21" t="s">
        <v>9</v>
      </c>
      <c r="H1656" s="21" t="s">
        <v>14</v>
      </c>
      <c r="I1656" s="21"/>
      <c r="J1656" s="21"/>
      <c r="K1656" s="21" t="s">
        <v>23</v>
      </c>
      <c r="L1656" s="21"/>
      <c r="M1656" s="21" t="s">
        <v>801</v>
      </c>
      <c r="N1656" s="21" t="s">
        <v>584</v>
      </c>
      <c r="O1656" s="21" t="s">
        <v>41</v>
      </c>
      <c r="P1656" t="b">
        <v>0</v>
      </c>
      <c r="Q1656" t="b">
        <v>0</v>
      </c>
      <c r="R1656" t="b">
        <v>0</v>
      </c>
      <c r="S1656">
        <v>40</v>
      </c>
      <c r="T1656">
        <v>30</v>
      </c>
      <c r="U1656">
        <v>0</v>
      </c>
      <c r="V1656" s="21" t="s">
        <v>49</v>
      </c>
      <c r="W1656">
        <v>1000</v>
      </c>
      <c r="X1656">
        <v>100</v>
      </c>
      <c r="Y1656" t="b">
        <v>1</v>
      </c>
      <c r="Z1656">
        <v>100</v>
      </c>
      <c r="AA1656">
        <v>1</v>
      </c>
      <c r="AB1656">
        <v>105</v>
      </c>
      <c r="AC1656">
        <v>60</v>
      </c>
      <c r="AD1656">
        <v>0.05</v>
      </c>
      <c r="AE1656" t="b">
        <v>1</v>
      </c>
      <c r="AF1656" s="21" t="s">
        <v>724</v>
      </c>
      <c r="AG1656">
        <v>5</v>
      </c>
      <c r="AH1656">
        <v>9</v>
      </c>
      <c r="AI1656">
        <v>10</v>
      </c>
      <c r="AJ1656">
        <v>10</v>
      </c>
      <c r="AK1656" s="21" t="s">
        <v>48</v>
      </c>
      <c r="AL1656" t="b">
        <v>0</v>
      </c>
      <c r="AM1656" t="b">
        <v>0</v>
      </c>
      <c r="AN1656">
        <v>50</v>
      </c>
      <c r="AO1656">
        <v>0</v>
      </c>
      <c r="AP1656">
        <v>2000</v>
      </c>
      <c r="AQ1656" s="21" t="s">
        <v>451</v>
      </c>
      <c r="AR1656" s="21"/>
      <c r="AS1656" t="b">
        <v>0</v>
      </c>
      <c r="AT1656" s="21"/>
      <c r="AU1656" s="21"/>
      <c r="AV1656" s="21" t="s">
        <v>501</v>
      </c>
      <c r="AW1656" s="21"/>
      <c r="AY1656" s="21"/>
      <c r="BA1656">
        <v>1</v>
      </c>
      <c r="BB1656" s="21"/>
      <c r="BC1656">
        <v>14524637</v>
      </c>
      <c r="BI1656" s="21"/>
    </row>
    <row r="1657" spans="1:62" x14ac:dyDescent="0.25">
      <c r="A1657" t="str">
        <f>VLOOKUP(ObjectiveData[[#This Row],[Template ID]],ID_Conversion[],3,FALSE)</f>
        <v>VMAT</v>
      </c>
      <c r="B1657" t="str">
        <f>VLOOKUP(ObjectiveData[[#This Row],[Template ID]],ID_Conversion[],6,FALSE)</f>
        <v>H&amp;N</v>
      </c>
      <c r="C1657" s="15">
        <f>VLOOKUP(ObjectiveData[[#This Row],[Last Modified]],Date_Conversion[],13,FALSE)</f>
        <v>43425.43136574074</v>
      </c>
      <c r="D1657" s="15" t="str">
        <f>VLOOKUP(ObjectiveData[[#This Row],[Template ID]],ObjectiveFiles[],3,FALSE)</f>
        <v>ObjectiveTemplate_2001.xml</v>
      </c>
      <c r="E1657">
        <v>1.7</v>
      </c>
      <c r="F1657" s="21" t="s">
        <v>196</v>
      </c>
      <c r="G1657" s="21" t="s">
        <v>9</v>
      </c>
      <c r="H1657" s="21" t="s">
        <v>14</v>
      </c>
      <c r="I1657" s="21"/>
      <c r="J1657" s="21"/>
      <c r="K1657" s="21" t="s">
        <v>23</v>
      </c>
      <c r="L1657" s="21"/>
      <c r="M1657" s="21" t="s">
        <v>801</v>
      </c>
      <c r="N1657" s="21" t="s">
        <v>584</v>
      </c>
      <c r="O1657" s="21" t="s">
        <v>41</v>
      </c>
      <c r="P1657" t="b">
        <v>0</v>
      </c>
      <c r="Q1657" t="b">
        <v>0</v>
      </c>
      <c r="R1657" t="b">
        <v>0</v>
      </c>
      <c r="S1657">
        <v>40</v>
      </c>
      <c r="T1657">
        <v>30</v>
      </c>
      <c r="U1657">
        <v>0</v>
      </c>
      <c r="V1657" s="21" t="s">
        <v>49</v>
      </c>
      <c r="W1657">
        <v>1000</v>
      </c>
      <c r="X1657">
        <v>100</v>
      </c>
      <c r="Y1657" t="b">
        <v>1</v>
      </c>
      <c r="Z1657">
        <v>100</v>
      </c>
      <c r="AA1657">
        <v>1</v>
      </c>
      <c r="AB1657">
        <v>105</v>
      </c>
      <c r="AC1657">
        <v>60</v>
      </c>
      <c r="AD1657">
        <v>0.05</v>
      </c>
      <c r="AE1657" t="b">
        <v>1</v>
      </c>
      <c r="AF1657" s="21" t="s">
        <v>724</v>
      </c>
      <c r="AG1657">
        <v>5</v>
      </c>
      <c r="AH1657">
        <v>9</v>
      </c>
      <c r="AI1657">
        <v>10</v>
      </c>
      <c r="AJ1657">
        <v>10</v>
      </c>
      <c r="AK1657" s="21" t="s">
        <v>48</v>
      </c>
      <c r="AL1657" t="b">
        <v>0</v>
      </c>
      <c r="AM1657" t="b">
        <v>0</v>
      </c>
      <c r="AN1657">
        <v>50</v>
      </c>
      <c r="AO1657">
        <v>0</v>
      </c>
      <c r="AP1657">
        <v>2000</v>
      </c>
      <c r="AQ1657" s="21" t="s">
        <v>452</v>
      </c>
      <c r="AR1657" s="21"/>
      <c r="AS1657" t="b">
        <v>0</v>
      </c>
      <c r="AT1657" s="21"/>
      <c r="AU1657" s="21"/>
      <c r="AV1657" s="21" t="s">
        <v>501</v>
      </c>
      <c r="AW1657" s="21"/>
      <c r="AY1657" s="21"/>
      <c r="BA1657">
        <v>1</v>
      </c>
      <c r="BB1657" s="21"/>
      <c r="BC1657">
        <v>12180223</v>
      </c>
      <c r="BI1657" s="21"/>
    </row>
    <row r="1658" spans="1:62" x14ac:dyDescent="0.25">
      <c r="A1658" t="str">
        <f>VLOOKUP(ObjectiveData[[#This Row],[Template ID]],ID_Conversion[],3,FALSE)</f>
        <v>VMAT</v>
      </c>
      <c r="B1658" t="str">
        <f>VLOOKUP(ObjectiveData[[#This Row],[Template ID]],ID_Conversion[],6,FALSE)</f>
        <v>PROS</v>
      </c>
      <c r="C1658" s="15">
        <f>VLOOKUP(ObjectiveData[[#This Row],[Last Modified]],Date_Conversion[],13,FALSE)</f>
        <v>43399.456307870372</v>
      </c>
      <c r="D1658" s="15" t="str">
        <f>VLOOKUP(ObjectiveData[[#This Row],[Template ID]],ObjectiveFiles[],3,FALSE)</f>
        <v>ObjectiveTemplate_1517.xml</v>
      </c>
      <c r="E1658">
        <v>1.7</v>
      </c>
      <c r="F1658" s="21" t="s">
        <v>184</v>
      </c>
      <c r="G1658" s="21" t="s">
        <v>9</v>
      </c>
      <c r="H1658" s="21" t="s">
        <v>14</v>
      </c>
      <c r="I1658" s="21"/>
      <c r="J1658" s="21"/>
      <c r="K1658" s="21" t="s">
        <v>23</v>
      </c>
      <c r="L1658" s="21"/>
      <c r="M1658" s="21" t="s">
        <v>802</v>
      </c>
      <c r="N1658" s="21" t="s">
        <v>572</v>
      </c>
      <c r="O1658" s="21" t="s">
        <v>41</v>
      </c>
      <c r="P1658" t="b">
        <v>0</v>
      </c>
      <c r="Q1658" t="b">
        <v>0</v>
      </c>
      <c r="R1658" t="b">
        <v>1</v>
      </c>
      <c r="S1658">
        <v>40</v>
      </c>
      <c r="T1658">
        <v>30</v>
      </c>
      <c r="U1658">
        <v>0</v>
      </c>
      <c r="V1658" s="21" t="s">
        <v>49</v>
      </c>
      <c r="W1658">
        <v>1000</v>
      </c>
      <c r="X1658">
        <v>100</v>
      </c>
      <c r="Y1658" t="b">
        <v>1</v>
      </c>
      <c r="Z1658">
        <v>80</v>
      </c>
      <c r="AA1658">
        <v>1</v>
      </c>
      <c r="AB1658">
        <v>105</v>
      </c>
      <c r="AC1658">
        <v>60</v>
      </c>
      <c r="AD1658">
        <v>0.05</v>
      </c>
      <c r="AE1658" t="b">
        <v>1</v>
      </c>
      <c r="AF1658" s="21" t="s">
        <v>724</v>
      </c>
      <c r="AG1658">
        <v>5</v>
      </c>
      <c r="AH1658">
        <v>9</v>
      </c>
      <c r="AI1658">
        <v>10</v>
      </c>
      <c r="AJ1658">
        <v>10</v>
      </c>
      <c r="AK1658" s="21" t="s">
        <v>48</v>
      </c>
      <c r="AL1658" t="b">
        <v>1</v>
      </c>
      <c r="AM1658" t="b">
        <v>0</v>
      </c>
      <c r="AN1658">
        <v>100</v>
      </c>
      <c r="AO1658">
        <v>650</v>
      </c>
      <c r="AP1658">
        <v>1200</v>
      </c>
      <c r="AQ1658" s="21" t="s">
        <v>215</v>
      </c>
      <c r="AR1658" s="21"/>
      <c r="AS1658" t="b">
        <v>0</v>
      </c>
      <c r="AT1658" s="21"/>
      <c r="AU1658" s="21"/>
      <c r="AV1658" s="21" t="s">
        <v>500</v>
      </c>
      <c r="AW1658" s="21"/>
      <c r="AX1658" s="21"/>
      <c r="AY1658" s="21"/>
      <c r="AZ1658" s="21"/>
      <c r="BA1658">
        <v>3</v>
      </c>
      <c r="BB1658" s="21"/>
      <c r="BC1658">
        <v>9639167</v>
      </c>
      <c r="BD1658">
        <v>0</v>
      </c>
      <c r="BE1658">
        <v>0</v>
      </c>
      <c r="BF1658">
        <v>20</v>
      </c>
      <c r="BG1658">
        <v>0</v>
      </c>
      <c r="BH1658">
        <v>50</v>
      </c>
      <c r="BI1658" s="21"/>
      <c r="BJ1658">
        <v>0</v>
      </c>
    </row>
    <row r="1659" spans="1:62" x14ac:dyDescent="0.25">
      <c r="A1659" t="str">
        <f>VLOOKUP(ObjectiveData[[#This Row],[Template ID]],ID_Conversion[],3,FALSE)</f>
        <v>VMAT</v>
      </c>
      <c r="B1659" t="str">
        <f>VLOOKUP(ObjectiveData[[#This Row],[Template ID]],ID_Conversion[],6,FALSE)</f>
        <v>PROS</v>
      </c>
      <c r="C1659" s="15">
        <f>VLOOKUP(ObjectiveData[[#This Row],[Last Modified]],Date_Conversion[],13,FALSE)</f>
        <v>43399.456307870372</v>
      </c>
      <c r="D1659" s="15" t="str">
        <f>VLOOKUP(ObjectiveData[[#This Row],[Template ID]],ObjectiveFiles[],3,FALSE)</f>
        <v>ObjectiveTemplate_1517.xml</v>
      </c>
      <c r="E1659">
        <v>1.7</v>
      </c>
      <c r="F1659" s="21" t="s">
        <v>184</v>
      </c>
      <c r="G1659" s="21" t="s">
        <v>9</v>
      </c>
      <c r="H1659" s="21" t="s">
        <v>14</v>
      </c>
      <c r="I1659" s="21"/>
      <c r="J1659" s="21"/>
      <c r="K1659" s="21" t="s">
        <v>23</v>
      </c>
      <c r="L1659" s="21"/>
      <c r="M1659" s="21" t="s">
        <v>802</v>
      </c>
      <c r="N1659" s="21" t="s">
        <v>572</v>
      </c>
      <c r="O1659" s="21" t="s">
        <v>41</v>
      </c>
      <c r="P1659" t="b">
        <v>0</v>
      </c>
      <c r="Q1659" t="b">
        <v>0</v>
      </c>
      <c r="R1659" t="b">
        <v>1</v>
      </c>
      <c r="S1659">
        <v>40</v>
      </c>
      <c r="T1659">
        <v>30</v>
      </c>
      <c r="U1659">
        <v>0</v>
      </c>
      <c r="V1659" s="21" t="s">
        <v>49</v>
      </c>
      <c r="W1659">
        <v>1000</v>
      </c>
      <c r="X1659">
        <v>100</v>
      </c>
      <c r="Y1659" t="b">
        <v>1</v>
      </c>
      <c r="Z1659">
        <v>80</v>
      </c>
      <c r="AA1659">
        <v>1</v>
      </c>
      <c r="AB1659">
        <v>105</v>
      </c>
      <c r="AC1659">
        <v>60</v>
      </c>
      <c r="AD1659">
        <v>0.05</v>
      </c>
      <c r="AE1659" t="b">
        <v>1</v>
      </c>
      <c r="AF1659" s="21" t="s">
        <v>724</v>
      </c>
      <c r="AG1659">
        <v>5</v>
      </c>
      <c r="AH1659">
        <v>9</v>
      </c>
      <c r="AI1659">
        <v>10</v>
      </c>
      <c r="AJ1659">
        <v>10</v>
      </c>
      <c r="AK1659" s="21" t="s">
        <v>48</v>
      </c>
      <c r="AL1659" t="b">
        <v>1</v>
      </c>
      <c r="AM1659" t="b">
        <v>0</v>
      </c>
      <c r="AN1659">
        <v>100</v>
      </c>
      <c r="AO1659">
        <v>650</v>
      </c>
      <c r="AP1659">
        <v>1200</v>
      </c>
      <c r="AQ1659" s="21" t="s">
        <v>216</v>
      </c>
      <c r="AR1659" s="21"/>
      <c r="AS1659" t="b">
        <v>0</v>
      </c>
      <c r="AT1659" s="21"/>
      <c r="AU1659" s="21"/>
      <c r="AV1659" s="21" t="s">
        <v>500</v>
      </c>
      <c r="AW1659" s="21"/>
      <c r="AX1659" s="21"/>
      <c r="AY1659" s="21"/>
      <c r="AZ1659" s="21"/>
      <c r="BA1659">
        <v>3</v>
      </c>
      <c r="BB1659" s="21"/>
      <c r="BC1659">
        <v>13828244</v>
      </c>
      <c r="BD1659">
        <v>0</v>
      </c>
      <c r="BE1659">
        <v>0</v>
      </c>
      <c r="BF1659">
        <v>10</v>
      </c>
      <c r="BG1659">
        <v>0</v>
      </c>
      <c r="BH1659">
        <v>50</v>
      </c>
      <c r="BI1659" s="21"/>
      <c r="BJ1659">
        <v>0</v>
      </c>
    </row>
    <row r="1660" spans="1:62" x14ac:dyDescent="0.25">
      <c r="A1660" t="str">
        <f>VLOOKUP(ObjectiveData[[#This Row],[Template ID]],ID_Conversion[],3,FALSE)</f>
        <v>VMAT</v>
      </c>
      <c r="B1660" t="str">
        <f>VLOOKUP(ObjectiveData[[#This Row],[Template ID]],ID_Conversion[],6,FALSE)</f>
        <v>PROS</v>
      </c>
      <c r="C1660" s="15">
        <f>VLOOKUP(ObjectiveData[[#This Row],[Last Modified]],Date_Conversion[],13,FALSE)</f>
        <v>43399.456307870372</v>
      </c>
      <c r="D1660" s="15" t="str">
        <f>VLOOKUP(ObjectiveData[[#This Row],[Template ID]],ObjectiveFiles[],3,FALSE)</f>
        <v>ObjectiveTemplate_1517.xml</v>
      </c>
      <c r="E1660">
        <v>1.7</v>
      </c>
      <c r="F1660" s="21" t="s">
        <v>184</v>
      </c>
      <c r="G1660" s="21" t="s">
        <v>9</v>
      </c>
      <c r="H1660" s="21" t="s">
        <v>14</v>
      </c>
      <c r="I1660" s="21"/>
      <c r="J1660" s="21"/>
      <c r="K1660" s="21" t="s">
        <v>23</v>
      </c>
      <c r="L1660" s="21"/>
      <c r="M1660" s="21" t="s">
        <v>802</v>
      </c>
      <c r="N1660" s="21" t="s">
        <v>572</v>
      </c>
      <c r="O1660" s="21" t="s">
        <v>41</v>
      </c>
      <c r="P1660" t="b">
        <v>0</v>
      </c>
      <c r="Q1660" t="b">
        <v>0</v>
      </c>
      <c r="R1660" t="b">
        <v>1</v>
      </c>
      <c r="S1660">
        <v>40</v>
      </c>
      <c r="T1660">
        <v>30</v>
      </c>
      <c r="U1660">
        <v>0</v>
      </c>
      <c r="V1660" s="21" t="s">
        <v>49</v>
      </c>
      <c r="W1660">
        <v>1000</v>
      </c>
      <c r="X1660">
        <v>100</v>
      </c>
      <c r="Y1660" t="b">
        <v>1</v>
      </c>
      <c r="Z1660">
        <v>80</v>
      </c>
      <c r="AA1660">
        <v>1</v>
      </c>
      <c r="AB1660">
        <v>105</v>
      </c>
      <c r="AC1660">
        <v>60</v>
      </c>
      <c r="AD1660">
        <v>0.05</v>
      </c>
      <c r="AE1660" t="b">
        <v>1</v>
      </c>
      <c r="AF1660" s="21" t="s">
        <v>724</v>
      </c>
      <c r="AG1660">
        <v>5</v>
      </c>
      <c r="AH1660">
        <v>9</v>
      </c>
      <c r="AI1660">
        <v>10</v>
      </c>
      <c r="AJ1660">
        <v>10</v>
      </c>
      <c r="AK1660" s="21" t="s">
        <v>48</v>
      </c>
      <c r="AL1660" t="b">
        <v>1</v>
      </c>
      <c r="AM1660" t="b">
        <v>0</v>
      </c>
      <c r="AN1660">
        <v>100</v>
      </c>
      <c r="AO1660">
        <v>650</v>
      </c>
      <c r="AP1660">
        <v>1200</v>
      </c>
      <c r="AQ1660" s="21" t="s">
        <v>222</v>
      </c>
      <c r="AR1660" s="21"/>
      <c r="AS1660" t="b">
        <v>0</v>
      </c>
      <c r="AT1660" s="21"/>
      <c r="AU1660" s="21"/>
      <c r="AV1660" s="21" t="s">
        <v>501</v>
      </c>
      <c r="AW1660" s="21"/>
      <c r="AX1660" s="21"/>
      <c r="AY1660" s="21"/>
      <c r="AZ1660" s="21"/>
      <c r="BA1660">
        <v>1.5009999999999999</v>
      </c>
      <c r="BB1660" s="21"/>
      <c r="BC1660">
        <v>13130346</v>
      </c>
      <c r="BI1660" s="21"/>
    </row>
    <row r="1661" spans="1:62" x14ac:dyDescent="0.25">
      <c r="A1661" t="str">
        <f>VLOOKUP(ObjectiveData[[#This Row],[Template ID]],ID_Conversion[],3,FALSE)</f>
        <v>VMAT</v>
      </c>
      <c r="B1661" t="str">
        <f>VLOOKUP(ObjectiveData[[#This Row],[Template ID]],ID_Conversion[],6,FALSE)</f>
        <v>PROS</v>
      </c>
      <c r="C1661" s="15">
        <f>VLOOKUP(ObjectiveData[[#This Row],[Last Modified]],Date_Conversion[],13,FALSE)</f>
        <v>43399.456307870372</v>
      </c>
      <c r="D1661" s="15" t="str">
        <f>VLOOKUP(ObjectiveData[[#This Row],[Template ID]],ObjectiveFiles[],3,FALSE)</f>
        <v>ObjectiveTemplate_1517.xml</v>
      </c>
      <c r="E1661">
        <v>1.7</v>
      </c>
      <c r="F1661" s="21" t="s">
        <v>184</v>
      </c>
      <c r="G1661" s="21" t="s">
        <v>9</v>
      </c>
      <c r="H1661" s="21" t="s">
        <v>14</v>
      </c>
      <c r="I1661" s="21"/>
      <c r="J1661" s="21"/>
      <c r="K1661" s="21" t="s">
        <v>23</v>
      </c>
      <c r="L1661" s="21"/>
      <c r="M1661" s="21" t="s">
        <v>802</v>
      </c>
      <c r="N1661" s="21" t="s">
        <v>572</v>
      </c>
      <c r="O1661" s="21" t="s">
        <v>41</v>
      </c>
      <c r="P1661" t="b">
        <v>0</v>
      </c>
      <c r="Q1661" t="b">
        <v>0</v>
      </c>
      <c r="R1661" t="b">
        <v>1</v>
      </c>
      <c r="S1661">
        <v>40</v>
      </c>
      <c r="T1661">
        <v>30</v>
      </c>
      <c r="U1661">
        <v>0</v>
      </c>
      <c r="V1661" s="21" t="s">
        <v>49</v>
      </c>
      <c r="W1661">
        <v>1000</v>
      </c>
      <c r="X1661">
        <v>100</v>
      </c>
      <c r="Y1661" t="b">
        <v>1</v>
      </c>
      <c r="Z1661">
        <v>80</v>
      </c>
      <c r="AA1661">
        <v>1</v>
      </c>
      <c r="AB1661">
        <v>105</v>
      </c>
      <c r="AC1661">
        <v>60</v>
      </c>
      <c r="AD1661">
        <v>0.05</v>
      </c>
      <c r="AE1661" t="b">
        <v>1</v>
      </c>
      <c r="AF1661" s="21" t="s">
        <v>724</v>
      </c>
      <c r="AG1661">
        <v>5</v>
      </c>
      <c r="AH1661">
        <v>9</v>
      </c>
      <c r="AI1661">
        <v>10</v>
      </c>
      <c r="AJ1661">
        <v>10</v>
      </c>
      <c r="AK1661" s="21" t="s">
        <v>48</v>
      </c>
      <c r="AL1661" t="b">
        <v>1</v>
      </c>
      <c r="AM1661" t="b">
        <v>0</v>
      </c>
      <c r="AN1661">
        <v>100</v>
      </c>
      <c r="AO1661">
        <v>650</v>
      </c>
      <c r="AP1661">
        <v>1200</v>
      </c>
      <c r="AQ1661" s="21" t="s">
        <v>223</v>
      </c>
      <c r="AR1661" s="21"/>
      <c r="AS1661" t="b">
        <v>0</v>
      </c>
      <c r="AT1661" s="21"/>
      <c r="AU1661" s="21"/>
      <c r="AV1661" s="21" t="s">
        <v>502</v>
      </c>
      <c r="AW1661" s="21"/>
      <c r="AX1661" s="21"/>
      <c r="AY1661" s="21"/>
      <c r="AZ1661" s="21"/>
      <c r="BA1661">
        <v>4.5</v>
      </c>
      <c r="BB1661" s="21"/>
      <c r="BC1661">
        <v>65280</v>
      </c>
      <c r="BI1661" s="21"/>
    </row>
    <row r="1662" spans="1:62" x14ac:dyDescent="0.25">
      <c r="A1662" t="str">
        <f>VLOOKUP(ObjectiveData[[#This Row],[Template ID]],ID_Conversion[],3,FALSE)</f>
        <v>VMAT</v>
      </c>
      <c r="B1662" t="str">
        <f>VLOOKUP(ObjectiveData[[#This Row],[Template ID]],ID_Conversion[],6,FALSE)</f>
        <v>PROS</v>
      </c>
      <c r="C1662" s="15">
        <f>VLOOKUP(ObjectiveData[[#This Row],[Last Modified]],Date_Conversion[],13,FALSE)</f>
        <v>43399.456307870372</v>
      </c>
      <c r="D1662" s="15" t="str">
        <f>VLOOKUP(ObjectiveData[[#This Row],[Template ID]],ObjectiveFiles[],3,FALSE)</f>
        <v>ObjectiveTemplate_1517.xml</v>
      </c>
      <c r="E1662">
        <v>1.7</v>
      </c>
      <c r="F1662" s="21" t="s">
        <v>184</v>
      </c>
      <c r="G1662" s="21" t="s">
        <v>9</v>
      </c>
      <c r="H1662" s="21" t="s">
        <v>14</v>
      </c>
      <c r="I1662" s="21"/>
      <c r="J1662" s="21"/>
      <c r="K1662" s="21" t="s">
        <v>23</v>
      </c>
      <c r="L1662" s="21"/>
      <c r="M1662" s="21" t="s">
        <v>802</v>
      </c>
      <c r="N1662" s="21" t="s">
        <v>572</v>
      </c>
      <c r="O1662" s="21" t="s">
        <v>41</v>
      </c>
      <c r="P1662" t="b">
        <v>0</v>
      </c>
      <c r="Q1662" t="b">
        <v>0</v>
      </c>
      <c r="R1662" t="b">
        <v>1</v>
      </c>
      <c r="S1662">
        <v>40</v>
      </c>
      <c r="T1662">
        <v>30</v>
      </c>
      <c r="U1662">
        <v>0</v>
      </c>
      <c r="V1662" s="21" t="s">
        <v>49</v>
      </c>
      <c r="W1662">
        <v>1000</v>
      </c>
      <c r="X1662">
        <v>100</v>
      </c>
      <c r="Y1662" t="b">
        <v>1</v>
      </c>
      <c r="Z1662">
        <v>80</v>
      </c>
      <c r="AA1662">
        <v>1</v>
      </c>
      <c r="AB1662">
        <v>105</v>
      </c>
      <c r="AC1662">
        <v>60</v>
      </c>
      <c r="AD1662">
        <v>0.05</v>
      </c>
      <c r="AE1662" t="b">
        <v>1</v>
      </c>
      <c r="AF1662" s="21" t="s">
        <v>724</v>
      </c>
      <c r="AG1662">
        <v>5</v>
      </c>
      <c r="AH1662">
        <v>9</v>
      </c>
      <c r="AI1662">
        <v>10</v>
      </c>
      <c r="AJ1662">
        <v>10</v>
      </c>
      <c r="AK1662" s="21" t="s">
        <v>48</v>
      </c>
      <c r="AL1662" t="b">
        <v>1</v>
      </c>
      <c r="AM1662" t="b">
        <v>0</v>
      </c>
      <c r="AN1662">
        <v>100</v>
      </c>
      <c r="AO1662">
        <v>650</v>
      </c>
      <c r="AP1662">
        <v>1200</v>
      </c>
      <c r="AQ1662" s="21" t="s">
        <v>244</v>
      </c>
      <c r="AR1662" s="21"/>
      <c r="AS1662" t="b">
        <v>0</v>
      </c>
      <c r="AT1662" s="21"/>
      <c r="AU1662" s="21"/>
      <c r="AV1662" s="21" t="s">
        <v>244</v>
      </c>
      <c r="AW1662" s="21"/>
      <c r="AX1662" s="21"/>
      <c r="AY1662" s="21"/>
      <c r="AZ1662" s="21"/>
      <c r="BA1662">
        <v>3</v>
      </c>
      <c r="BB1662" s="21"/>
      <c r="BC1662">
        <v>16776960</v>
      </c>
      <c r="BD1662">
        <v>0</v>
      </c>
      <c r="BE1662">
        <v>0</v>
      </c>
      <c r="BF1662">
        <v>61</v>
      </c>
      <c r="BG1662">
        <v>0</v>
      </c>
      <c r="BH1662">
        <v>100</v>
      </c>
      <c r="BI1662" s="21"/>
      <c r="BJ1662">
        <v>0</v>
      </c>
    </row>
    <row r="1663" spans="1:62" x14ac:dyDescent="0.25">
      <c r="A1663" t="str">
        <f>VLOOKUP(ObjectiveData[[#This Row],[Template ID]],ID_Conversion[],3,FALSE)</f>
        <v>VMAT</v>
      </c>
      <c r="B1663" t="str">
        <f>VLOOKUP(ObjectiveData[[#This Row],[Template ID]],ID_Conversion[],6,FALSE)</f>
        <v>PROS</v>
      </c>
      <c r="C1663" s="15">
        <f>VLOOKUP(ObjectiveData[[#This Row],[Last Modified]],Date_Conversion[],13,FALSE)</f>
        <v>43399.456307870372</v>
      </c>
      <c r="D1663" s="15" t="str">
        <f>VLOOKUP(ObjectiveData[[#This Row],[Template ID]],ObjectiveFiles[],3,FALSE)</f>
        <v>ObjectiveTemplate_1517.xml</v>
      </c>
      <c r="E1663">
        <v>1.7</v>
      </c>
      <c r="F1663" s="21" t="s">
        <v>184</v>
      </c>
      <c r="G1663" s="21" t="s">
        <v>9</v>
      </c>
      <c r="H1663" s="21" t="s">
        <v>14</v>
      </c>
      <c r="I1663" s="21"/>
      <c r="J1663" s="21"/>
      <c r="K1663" s="21" t="s">
        <v>23</v>
      </c>
      <c r="L1663" s="21"/>
      <c r="M1663" s="21" t="s">
        <v>802</v>
      </c>
      <c r="N1663" s="21" t="s">
        <v>572</v>
      </c>
      <c r="O1663" s="21" t="s">
        <v>41</v>
      </c>
      <c r="P1663" t="b">
        <v>0</v>
      </c>
      <c r="Q1663" t="b">
        <v>0</v>
      </c>
      <c r="R1663" t="b">
        <v>1</v>
      </c>
      <c r="S1663">
        <v>40</v>
      </c>
      <c r="T1663">
        <v>30</v>
      </c>
      <c r="U1663">
        <v>0</v>
      </c>
      <c r="V1663" s="21" t="s">
        <v>49</v>
      </c>
      <c r="W1663">
        <v>1000</v>
      </c>
      <c r="X1663">
        <v>100</v>
      </c>
      <c r="Y1663" t="b">
        <v>1</v>
      </c>
      <c r="Z1663">
        <v>80</v>
      </c>
      <c r="AA1663">
        <v>1</v>
      </c>
      <c r="AB1663">
        <v>105</v>
      </c>
      <c r="AC1663">
        <v>60</v>
      </c>
      <c r="AD1663">
        <v>0.05</v>
      </c>
      <c r="AE1663" t="b">
        <v>1</v>
      </c>
      <c r="AF1663" s="21" t="s">
        <v>724</v>
      </c>
      <c r="AG1663">
        <v>5</v>
      </c>
      <c r="AH1663">
        <v>9</v>
      </c>
      <c r="AI1663">
        <v>10</v>
      </c>
      <c r="AJ1663">
        <v>10</v>
      </c>
      <c r="AK1663" s="21" t="s">
        <v>48</v>
      </c>
      <c r="AL1663" t="b">
        <v>1</v>
      </c>
      <c r="AM1663" t="b">
        <v>0</v>
      </c>
      <c r="AN1663">
        <v>100</v>
      </c>
      <c r="AO1663">
        <v>650</v>
      </c>
      <c r="AP1663">
        <v>1200</v>
      </c>
      <c r="AQ1663" s="21" t="s">
        <v>244</v>
      </c>
      <c r="AR1663" s="21"/>
      <c r="AS1663" t="b">
        <v>0</v>
      </c>
      <c r="AT1663" s="21"/>
      <c r="AU1663" s="21"/>
      <c r="AV1663" s="21" t="s">
        <v>244</v>
      </c>
      <c r="AW1663" s="21"/>
      <c r="AX1663" s="21"/>
      <c r="AY1663" s="21"/>
      <c r="AZ1663" s="21"/>
      <c r="BA1663">
        <v>3</v>
      </c>
      <c r="BB1663" s="21"/>
      <c r="BC1663">
        <v>16776960</v>
      </c>
      <c r="BD1663">
        <v>0</v>
      </c>
      <c r="BE1663">
        <v>1</v>
      </c>
      <c r="BF1663">
        <v>62.5</v>
      </c>
      <c r="BG1663">
        <v>100</v>
      </c>
      <c r="BH1663">
        <v>110</v>
      </c>
      <c r="BI1663" s="21"/>
      <c r="BJ1663">
        <v>0</v>
      </c>
    </row>
    <row r="1664" spans="1:62" x14ac:dyDescent="0.25">
      <c r="A1664" t="str">
        <f>VLOOKUP(ObjectiveData[[#This Row],[Template ID]],ID_Conversion[],3,FALSE)</f>
        <v>VMAT</v>
      </c>
      <c r="B1664" t="str">
        <f>VLOOKUP(ObjectiveData[[#This Row],[Template ID]],ID_Conversion[],6,FALSE)</f>
        <v>PROS</v>
      </c>
      <c r="C1664" s="15">
        <f>VLOOKUP(ObjectiveData[[#This Row],[Last Modified]],Date_Conversion[],13,FALSE)</f>
        <v>43399.456307870372</v>
      </c>
      <c r="D1664" s="15" t="str">
        <f>VLOOKUP(ObjectiveData[[#This Row],[Template ID]],ObjectiveFiles[],3,FALSE)</f>
        <v>ObjectiveTemplate_1517.xml</v>
      </c>
      <c r="E1664">
        <v>1.7</v>
      </c>
      <c r="F1664" s="21" t="s">
        <v>184</v>
      </c>
      <c r="G1664" s="21" t="s">
        <v>9</v>
      </c>
      <c r="H1664" s="21" t="s">
        <v>14</v>
      </c>
      <c r="I1664" s="21"/>
      <c r="J1664" s="21"/>
      <c r="K1664" s="21" t="s">
        <v>23</v>
      </c>
      <c r="L1664" s="21"/>
      <c r="M1664" s="21" t="s">
        <v>802</v>
      </c>
      <c r="N1664" s="21" t="s">
        <v>572</v>
      </c>
      <c r="O1664" s="21" t="s">
        <v>41</v>
      </c>
      <c r="P1664" t="b">
        <v>0</v>
      </c>
      <c r="Q1664" t="b">
        <v>0</v>
      </c>
      <c r="R1664" t="b">
        <v>1</v>
      </c>
      <c r="S1664">
        <v>40</v>
      </c>
      <c r="T1664">
        <v>30</v>
      </c>
      <c r="U1664">
        <v>0</v>
      </c>
      <c r="V1664" s="21" t="s">
        <v>49</v>
      </c>
      <c r="W1664">
        <v>1000</v>
      </c>
      <c r="X1664">
        <v>100</v>
      </c>
      <c r="Y1664" t="b">
        <v>1</v>
      </c>
      <c r="Z1664">
        <v>80</v>
      </c>
      <c r="AA1664">
        <v>1</v>
      </c>
      <c r="AB1664">
        <v>105</v>
      </c>
      <c r="AC1664">
        <v>60</v>
      </c>
      <c r="AD1664">
        <v>0.05</v>
      </c>
      <c r="AE1664" t="b">
        <v>1</v>
      </c>
      <c r="AF1664" s="21" t="s">
        <v>724</v>
      </c>
      <c r="AG1664">
        <v>5</v>
      </c>
      <c r="AH1664">
        <v>9</v>
      </c>
      <c r="AI1664">
        <v>10</v>
      </c>
      <c r="AJ1664">
        <v>10</v>
      </c>
      <c r="AK1664" s="21" t="s">
        <v>48</v>
      </c>
      <c r="AL1664" t="b">
        <v>1</v>
      </c>
      <c r="AM1664" t="b">
        <v>0</v>
      </c>
      <c r="AN1664">
        <v>100</v>
      </c>
      <c r="AO1664">
        <v>650</v>
      </c>
      <c r="AP1664">
        <v>1200</v>
      </c>
      <c r="AQ1664" s="21" t="s">
        <v>265</v>
      </c>
      <c r="AR1664" s="21"/>
      <c r="AS1664" t="b">
        <v>0</v>
      </c>
      <c r="AT1664" s="21"/>
      <c r="AU1664" s="21"/>
      <c r="AV1664" s="21" t="s">
        <v>501</v>
      </c>
      <c r="AW1664" s="21"/>
      <c r="AX1664" s="21"/>
      <c r="AY1664" s="21"/>
      <c r="AZ1664" s="21"/>
      <c r="BA1664">
        <v>1.5009999999999999</v>
      </c>
      <c r="BB1664" s="21"/>
      <c r="BC1664">
        <v>32896</v>
      </c>
      <c r="BD1664">
        <v>0</v>
      </c>
      <c r="BE1664">
        <v>0</v>
      </c>
      <c r="BF1664">
        <v>30</v>
      </c>
      <c r="BG1664">
        <v>0</v>
      </c>
      <c r="BH1664">
        <v>50</v>
      </c>
      <c r="BI1664" s="21"/>
      <c r="BJ1664">
        <v>0</v>
      </c>
    </row>
    <row r="1665" spans="1:62" x14ac:dyDescent="0.25">
      <c r="A1665" t="str">
        <f>VLOOKUP(ObjectiveData[[#This Row],[Template ID]],ID_Conversion[],3,FALSE)</f>
        <v>VMAT</v>
      </c>
      <c r="B1665" t="str">
        <f>VLOOKUP(ObjectiveData[[#This Row],[Template ID]],ID_Conversion[],6,FALSE)</f>
        <v>PROS</v>
      </c>
      <c r="C1665" s="15">
        <f>VLOOKUP(ObjectiveData[[#This Row],[Last Modified]],Date_Conversion[],13,FALSE)</f>
        <v>43399.456307870372</v>
      </c>
      <c r="D1665" s="15" t="str">
        <f>VLOOKUP(ObjectiveData[[#This Row],[Template ID]],ObjectiveFiles[],3,FALSE)</f>
        <v>ObjectiveTemplate_1517.xml</v>
      </c>
      <c r="E1665">
        <v>1.7</v>
      </c>
      <c r="F1665" s="21" t="s">
        <v>184</v>
      </c>
      <c r="G1665" s="21" t="s">
        <v>9</v>
      </c>
      <c r="H1665" s="21" t="s">
        <v>14</v>
      </c>
      <c r="I1665" s="21"/>
      <c r="J1665" s="21"/>
      <c r="K1665" s="21" t="s">
        <v>23</v>
      </c>
      <c r="L1665" s="21"/>
      <c r="M1665" s="21" t="s">
        <v>802</v>
      </c>
      <c r="N1665" s="21" t="s">
        <v>572</v>
      </c>
      <c r="O1665" s="21" t="s">
        <v>41</v>
      </c>
      <c r="P1665" t="b">
        <v>0</v>
      </c>
      <c r="Q1665" t="b">
        <v>0</v>
      </c>
      <c r="R1665" t="b">
        <v>1</v>
      </c>
      <c r="S1665">
        <v>40</v>
      </c>
      <c r="T1665">
        <v>30</v>
      </c>
      <c r="U1665">
        <v>0</v>
      </c>
      <c r="V1665" s="21" t="s">
        <v>49</v>
      </c>
      <c r="W1665">
        <v>1000</v>
      </c>
      <c r="X1665">
        <v>100</v>
      </c>
      <c r="Y1665" t="b">
        <v>1</v>
      </c>
      <c r="Z1665">
        <v>80</v>
      </c>
      <c r="AA1665">
        <v>1</v>
      </c>
      <c r="AB1665">
        <v>105</v>
      </c>
      <c r="AC1665">
        <v>60</v>
      </c>
      <c r="AD1665">
        <v>0.05</v>
      </c>
      <c r="AE1665" t="b">
        <v>1</v>
      </c>
      <c r="AF1665" s="21" t="s">
        <v>724</v>
      </c>
      <c r="AG1665">
        <v>5</v>
      </c>
      <c r="AH1665">
        <v>9</v>
      </c>
      <c r="AI1665">
        <v>10</v>
      </c>
      <c r="AJ1665">
        <v>10</v>
      </c>
      <c r="AK1665" s="21" t="s">
        <v>48</v>
      </c>
      <c r="AL1665" t="b">
        <v>1</v>
      </c>
      <c r="AM1665" t="b">
        <v>0</v>
      </c>
      <c r="AN1665">
        <v>100</v>
      </c>
      <c r="AO1665">
        <v>650</v>
      </c>
      <c r="AP1665">
        <v>1200</v>
      </c>
      <c r="AQ1665" s="21" t="s">
        <v>266</v>
      </c>
      <c r="AR1665" s="21"/>
      <c r="AS1665" t="b">
        <v>0</v>
      </c>
      <c r="AT1665" s="21"/>
      <c r="AU1665" s="21"/>
      <c r="AV1665" s="21" t="s">
        <v>501</v>
      </c>
      <c r="AW1665" s="21"/>
      <c r="AX1665" s="21"/>
      <c r="AY1665" s="21"/>
      <c r="AZ1665" s="21"/>
      <c r="BA1665">
        <v>1.5009999999999999</v>
      </c>
      <c r="BB1665" s="21"/>
      <c r="BC1665">
        <v>9221330</v>
      </c>
      <c r="BD1665">
        <v>0</v>
      </c>
      <c r="BE1665">
        <v>0</v>
      </c>
      <c r="BF1665">
        <v>30</v>
      </c>
      <c r="BG1665">
        <v>0</v>
      </c>
      <c r="BH1665">
        <v>50</v>
      </c>
      <c r="BI1665" s="21"/>
      <c r="BJ1665">
        <v>0</v>
      </c>
    </row>
    <row r="1666" spans="1:62" x14ac:dyDescent="0.25">
      <c r="A1666" t="str">
        <f>VLOOKUP(ObjectiveData[[#This Row],[Template ID]],ID_Conversion[],3,FALSE)</f>
        <v>VMAT</v>
      </c>
      <c r="B1666" t="str">
        <f>VLOOKUP(ObjectiveData[[#This Row],[Template ID]],ID_Conversion[],6,FALSE)</f>
        <v>PROS</v>
      </c>
      <c r="C1666" s="15">
        <f>VLOOKUP(ObjectiveData[[#This Row],[Last Modified]],Date_Conversion[],13,FALSE)</f>
        <v>43399.456307870372</v>
      </c>
      <c r="D1666" s="15" t="str">
        <f>VLOOKUP(ObjectiveData[[#This Row],[Template ID]],ObjectiveFiles[],3,FALSE)</f>
        <v>ObjectiveTemplate_1517.xml</v>
      </c>
      <c r="E1666">
        <v>1.7</v>
      </c>
      <c r="F1666" s="21" t="s">
        <v>184</v>
      </c>
      <c r="G1666" s="21" t="s">
        <v>9</v>
      </c>
      <c r="H1666" s="21" t="s">
        <v>14</v>
      </c>
      <c r="I1666" s="21"/>
      <c r="J1666" s="21"/>
      <c r="K1666" s="21" t="s">
        <v>23</v>
      </c>
      <c r="L1666" s="21"/>
      <c r="M1666" s="21" t="s">
        <v>802</v>
      </c>
      <c r="N1666" s="21" t="s">
        <v>572</v>
      </c>
      <c r="O1666" s="21" t="s">
        <v>41</v>
      </c>
      <c r="P1666" t="b">
        <v>0</v>
      </c>
      <c r="Q1666" t="b">
        <v>0</v>
      </c>
      <c r="R1666" t="b">
        <v>1</v>
      </c>
      <c r="S1666">
        <v>40</v>
      </c>
      <c r="T1666">
        <v>30</v>
      </c>
      <c r="U1666">
        <v>0</v>
      </c>
      <c r="V1666" s="21" t="s">
        <v>49</v>
      </c>
      <c r="W1666">
        <v>1000</v>
      </c>
      <c r="X1666">
        <v>100</v>
      </c>
      <c r="Y1666" t="b">
        <v>1</v>
      </c>
      <c r="Z1666">
        <v>80</v>
      </c>
      <c r="AA1666">
        <v>1</v>
      </c>
      <c r="AB1666">
        <v>105</v>
      </c>
      <c r="AC1666">
        <v>60</v>
      </c>
      <c r="AD1666">
        <v>0.05</v>
      </c>
      <c r="AE1666" t="b">
        <v>1</v>
      </c>
      <c r="AF1666" s="21" t="s">
        <v>724</v>
      </c>
      <c r="AG1666">
        <v>5</v>
      </c>
      <c r="AH1666">
        <v>9</v>
      </c>
      <c r="AI1666">
        <v>10</v>
      </c>
      <c r="AJ1666">
        <v>10</v>
      </c>
      <c r="AK1666" s="21" t="s">
        <v>48</v>
      </c>
      <c r="AL1666" t="b">
        <v>1</v>
      </c>
      <c r="AM1666" t="b">
        <v>0</v>
      </c>
      <c r="AN1666">
        <v>100</v>
      </c>
      <c r="AO1666">
        <v>650</v>
      </c>
      <c r="AP1666">
        <v>1200</v>
      </c>
      <c r="AQ1666" s="21" t="s">
        <v>318</v>
      </c>
      <c r="AR1666" s="21"/>
      <c r="AS1666" t="b">
        <v>0</v>
      </c>
      <c r="AT1666" s="21"/>
      <c r="AU1666" s="21"/>
      <c r="AV1666" s="21" t="s">
        <v>503</v>
      </c>
      <c r="AW1666" s="21"/>
      <c r="AX1666" s="21"/>
      <c r="AY1666" s="21"/>
      <c r="AZ1666" s="21"/>
      <c r="BA1666">
        <v>3</v>
      </c>
      <c r="BB1666" s="21"/>
      <c r="BC1666">
        <v>13130346</v>
      </c>
      <c r="BD1666">
        <v>0</v>
      </c>
      <c r="BE1666">
        <v>0</v>
      </c>
      <c r="BF1666">
        <v>25</v>
      </c>
      <c r="BG1666">
        <v>60</v>
      </c>
      <c r="BH1666">
        <v>50</v>
      </c>
      <c r="BI1666" s="21"/>
      <c r="BJ1666">
        <v>0</v>
      </c>
    </row>
    <row r="1667" spans="1:62" x14ac:dyDescent="0.25">
      <c r="A1667" t="str">
        <f>VLOOKUP(ObjectiveData[[#This Row],[Template ID]],ID_Conversion[],3,FALSE)</f>
        <v>VMAT</v>
      </c>
      <c r="B1667" t="str">
        <f>VLOOKUP(ObjectiveData[[#This Row],[Template ID]],ID_Conversion[],6,FALSE)</f>
        <v>PROS</v>
      </c>
      <c r="C1667" s="15">
        <f>VLOOKUP(ObjectiveData[[#This Row],[Last Modified]],Date_Conversion[],13,FALSE)</f>
        <v>43399.456307870372</v>
      </c>
      <c r="D1667" s="15" t="str">
        <f>VLOOKUP(ObjectiveData[[#This Row],[Template ID]],ObjectiveFiles[],3,FALSE)</f>
        <v>ObjectiveTemplate_1517.xml</v>
      </c>
      <c r="E1667">
        <v>1.7</v>
      </c>
      <c r="F1667" s="21" t="s">
        <v>184</v>
      </c>
      <c r="G1667" s="21" t="s">
        <v>9</v>
      </c>
      <c r="H1667" s="21" t="s">
        <v>14</v>
      </c>
      <c r="I1667" s="21"/>
      <c r="J1667" s="21"/>
      <c r="K1667" s="21" t="s">
        <v>23</v>
      </c>
      <c r="L1667" s="21"/>
      <c r="M1667" s="21" t="s">
        <v>802</v>
      </c>
      <c r="N1667" s="21" t="s">
        <v>572</v>
      </c>
      <c r="O1667" s="21" t="s">
        <v>41</v>
      </c>
      <c r="P1667" t="b">
        <v>0</v>
      </c>
      <c r="Q1667" t="b">
        <v>0</v>
      </c>
      <c r="R1667" t="b">
        <v>1</v>
      </c>
      <c r="S1667">
        <v>40</v>
      </c>
      <c r="T1667">
        <v>30</v>
      </c>
      <c r="U1667">
        <v>0</v>
      </c>
      <c r="V1667" s="21" t="s">
        <v>49</v>
      </c>
      <c r="W1667">
        <v>1000</v>
      </c>
      <c r="X1667">
        <v>100</v>
      </c>
      <c r="Y1667" t="b">
        <v>1</v>
      </c>
      <c r="Z1667">
        <v>80</v>
      </c>
      <c r="AA1667">
        <v>1</v>
      </c>
      <c r="AB1667">
        <v>105</v>
      </c>
      <c r="AC1667">
        <v>60</v>
      </c>
      <c r="AD1667">
        <v>0.05</v>
      </c>
      <c r="AE1667" t="b">
        <v>1</v>
      </c>
      <c r="AF1667" s="21" t="s">
        <v>724</v>
      </c>
      <c r="AG1667">
        <v>5</v>
      </c>
      <c r="AH1667">
        <v>9</v>
      </c>
      <c r="AI1667">
        <v>10</v>
      </c>
      <c r="AJ1667">
        <v>10</v>
      </c>
      <c r="AK1667" s="21" t="s">
        <v>48</v>
      </c>
      <c r="AL1667" t="b">
        <v>1</v>
      </c>
      <c r="AM1667" t="b">
        <v>0</v>
      </c>
      <c r="AN1667">
        <v>100</v>
      </c>
      <c r="AO1667">
        <v>650</v>
      </c>
      <c r="AP1667">
        <v>1200</v>
      </c>
      <c r="AQ1667" s="21" t="s">
        <v>318</v>
      </c>
      <c r="AR1667" s="21"/>
      <c r="AS1667" t="b">
        <v>0</v>
      </c>
      <c r="AT1667" s="21"/>
      <c r="AU1667" s="21"/>
      <c r="AV1667" s="21" t="s">
        <v>503</v>
      </c>
      <c r="AW1667" s="21"/>
      <c r="AX1667" s="21"/>
      <c r="AY1667" s="21"/>
      <c r="AZ1667" s="21"/>
      <c r="BA1667">
        <v>3</v>
      </c>
      <c r="BB1667" s="21"/>
      <c r="BC1667">
        <v>13130346</v>
      </c>
      <c r="BD1667">
        <v>0</v>
      </c>
      <c r="BE1667">
        <v>0</v>
      </c>
      <c r="BF1667">
        <v>45</v>
      </c>
      <c r="BG1667">
        <v>25</v>
      </c>
      <c r="BH1667">
        <v>50</v>
      </c>
      <c r="BI1667" s="21"/>
      <c r="BJ1667">
        <v>0</v>
      </c>
    </row>
    <row r="1668" spans="1:62" x14ac:dyDescent="0.25">
      <c r="A1668" t="str">
        <f>VLOOKUP(ObjectiveData[[#This Row],[Template ID]],ID_Conversion[],3,FALSE)</f>
        <v>VMAT</v>
      </c>
      <c r="B1668" t="str">
        <f>VLOOKUP(ObjectiveData[[#This Row],[Template ID]],ID_Conversion[],6,FALSE)</f>
        <v>PROS</v>
      </c>
      <c r="C1668" s="15">
        <f>VLOOKUP(ObjectiveData[[#This Row],[Last Modified]],Date_Conversion[],13,FALSE)</f>
        <v>43399.456307870372</v>
      </c>
      <c r="D1668" s="15" t="str">
        <f>VLOOKUP(ObjectiveData[[#This Row],[Template ID]],ObjectiveFiles[],3,FALSE)</f>
        <v>ObjectiveTemplate_1517.xml</v>
      </c>
      <c r="E1668">
        <v>1.7</v>
      </c>
      <c r="F1668" s="21" t="s">
        <v>184</v>
      </c>
      <c r="G1668" s="21" t="s">
        <v>9</v>
      </c>
      <c r="H1668" s="21" t="s">
        <v>14</v>
      </c>
      <c r="I1668" s="21"/>
      <c r="J1668" s="21"/>
      <c r="K1668" s="21" t="s">
        <v>23</v>
      </c>
      <c r="L1668" s="21"/>
      <c r="M1668" s="21" t="s">
        <v>802</v>
      </c>
      <c r="N1668" s="21" t="s">
        <v>572</v>
      </c>
      <c r="O1668" s="21" t="s">
        <v>41</v>
      </c>
      <c r="P1668" t="b">
        <v>0</v>
      </c>
      <c r="Q1668" t="b">
        <v>0</v>
      </c>
      <c r="R1668" t="b">
        <v>1</v>
      </c>
      <c r="S1668">
        <v>40</v>
      </c>
      <c r="T1668">
        <v>30</v>
      </c>
      <c r="U1668">
        <v>0</v>
      </c>
      <c r="V1668" s="21" t="s">
        <v>49</v>
      </c>
      <c r="W1668">
        <v>1000</v>
      </c>
      <c r="X1668">
        <v>100</v>
      </c>
      <c r="Y1668" t="b">
        <v>1</v>
      </c>
      <c r="Z1668">
        <v>80</v>
      </c>
      <c r="AA1668">
        <v>1</v>
      </c>
      <c r="AB1668">
        <v>105</v>
      </c>
      <c r="AC1668">
        <v>60</v>
      </c>
      <c r="AD1668">
        <v>0.05</v>
      </c>
      <c r="AE1668" t="b">
        <v>1</v>
      </c>
      <c r="AF1668" s="21" t="s">
        <v>724</v>
      </c>
      <c r="AG1668">
        <v>5</v>
      </c>
      <c r="AH1668">
        <v>9</v>
      </c>
      <c r="AI1668">
        <v>10</v>
      </c>
      <c r="AJ1668">
        <v>10</v>
      </c>
      <c r="AK1668" s="21" t="s">
        <v>48</v>
      </c>
      <c r="AL1668" t="b">
        <v>1</v>
      </c>
      <c r="AM1668" t="b">
        <v>0</v>
      </c>
      <c r="AN1668">
        <v>100</v>
      </c>
      <c r="AO1668">
        <v>650</v>
      </c>
      <c r="AP1668">
        <v>1200</v>
      </c>
      <c r="AQ1668" s="21" t="s">
        <v>318</v>
      </c>
      <c r="AR1668" s="21"/>
      <c r="AS1668" t="b">
        <v>0</v>
      </c>
      <c r="AT1668" s="21"/>
      <c r="AU1668" s="21"/>
      <c r="AV1668" s="21" t="s">
        <v>503</v>
      </c>
      <c r="AW1668" s="21"/>
      <c r="AX1668" s="21"/>
      <c r="AY1668" s="21"/>
      <c r="AZ1668" s="21"/>
      <c r="BA1668">
        <v>3</v>
      </c>
      <c r="BB1668" s="21"/>
      <c r="BC1668">
        <v>13130346</v>
      </c>
      <c r="BD1668">
        <v>0</v>
      </c>
      <c r="BE1668">
        <v>0</v>
      </c>
      <c r="BF1668">
        <v>50</v>
      </c>
      <c r="BG1668">
        <v>15</v>
      </c>
      <c r="BH1668">
        <v>50</v>
      </c>
      <c r="BI1668" s="21"/>
      <c r="BJ1668">
        <v>0</v>
      </c>
    </row>
    <row r="1669" spans="1:62" x14ac:dyDescent="0.25">
      <c r="A1669" t="str">
        <f>VLOOKUP(ObjectiveData[[#This Row],[Template ID]],ID_Conversion[],3,FALSE)</f>
        <v>VMAT</v>
      </c>
      <c r="B1669" t="str">
        <f>VLOOKUP(ObjectiveData[[#This Row],[Template ID]],ID_Conversion[],6,FALSE)</f>
        <v>PROS</v>
      </c>
      <c r="C1669" s="15">
        <f>VLOOKUP(ObjectiveData[[#This Row],[Last Modified]],Date_Conversion[],13,FALSE)</f>
        <v>43399.456307870372</v>
      </c>
      <c r="D1669" s="15" t="str">
        <f>VLOOKUP(ObjectiveData[[#This Row],[Template ID]],ObjectiveFiles[],3,FALSE)</f>
        <v>ObjectiveTemplate_1517.xml</v>
      </c>
      <c r="E1669">
        <v>1.7</v>
      </c>
      <c r="F1669" s="21" t="s">
        <v>184</v>
      </c>
      <c r="G1669" s="21" t="s">
        <v>9</v>
      </c>
      <c r="H1669" s="21" t="s">
        <v>14</v>
      </c>
      <c r="I1669" s="21"/>
      <c r="J1669" s="21"/>
      <c r="K1669" s="21" t="s">
        <v>23</v>
      </c>
      <c r="L1669" s="21"/>
      <c r="M1669" s="21" t="s">
        <v>802</v>
      </c>
      <c r="N1669" s="21" t="s">
        <v>572</v>
      </c>
      <c r="O1669" s="21" t="s">
        <v>41</v>
      </c>
      <c r="P1669" t="b">
        <v>0</v>
      </c>
      <c r="Q1669" t="b">
        <v>0</v>
      </c>
      <c r="R1669" t="b">
        <v>1</v>
      </c>
      <c r="S1669">
        <v>40</v>
      </c>
      <c r="T1669">
        <v>30</v>
      </c>
      <c r="U1669">
        <v>0</v>
      </c>
      <c r="V1669" s="21" t="s">
        <v>49</v>
      </c>
      <c r="W1669">
        <v>1000</v>
      </c>
      <c r="X1669">
        <v>100</v>
      </c>
      <c r="Y1669" t="b">
        <v>1</v>
      </c>
      <c r="Z1669">
        <v>80</v>
      </c>
      <c r="AA1669">
        <v>1</v>
      </c>
      <c r="AB1669">
        <v>105</v>
      </c>
      <c r="AC1669">
        <v>60</v>
      </c>
      <c r="AD1669">
        <v>0.05</v>
      </c>
      <c r="AE1669" t="b">
        <v>1</v>
      </c>
      <c r="AF1669" s="21" t="s">
        <v>724</v>
      </c>
      <c r="AG1669">
        <v>5</v>
      </c>
      <c r="AH1669">
        <v>9</v>
      </c>
      <c r="AI1669">
        <v>10</v>
      </c>
      <c r="AJ1669">
        <v>10</v>
      </c>
      <c r="AK1669" s="21" t="s">
        <v>48</v>
      </c>
      <c r="AL1669" t="b">
        <v>1</v>
      </c>
      <c r="AM1669" t="b">
        <v>0</v>
      </c>
      <c r="AN1669">
        <v>100</v>
      </c>
      <c r="AO1669">
        <v>650</v>
      </c>
      <c r="AP1669">
        <v>1200</v>
      </c>
      <c r="AQ1669" s="21" t="s">
        <v>318</v>
      </c>
      <c r="AR1669" s="21"/>
      <c r="AS1669" t="b">
        <v>0</v>
      </c>
      <c r="AT1669" s="21"/>
      <c r="AU1669" s="21"/>
      <c r="AV1669" s="21" t="s">
        <v>503</v>
      </c>
      <c r="AW1669" s="21"/>
      <c r="AX1669" s="21"/>
      <c r="AY1669" s="21"/>
      <c r="AZ1669" s="21"/>
      <c r="BA1669">
        <v>3</v>
      </c>
      <c r="BB1669" s="21"/>
      <c r="BC1669">
        <v>13130346</v>
      </c>
      <c r="BD1669">
        <v>0</v>
      </c>
      <c r="BE1669">
        <v>0</v>
      </c>
      <c r="BF1669">
        <v>55</v>
      </c>
      <c r="BG1669">
        <v>5</v>
      </c>
      <c r="BH1669">
        <v>50</v>
      </c>
      <c r="BI1669" s="21"/>
      <c r="BJ1669">
        <v>0</v>
      </c>
    </row>
    <row r="1670" spans="1:62" x14ac:dyDescent="0.25">
      <c r="A1670" t="str">
        <f>VLOOKUP(ObjectiveData[[#This Row],[Template ID]],ID_Conversion[],3,FALSE)</f>
        <v>VMAT</v>
      </c>
      <c r="B1670" t="str">
        <f>VLOOKUP(ObjectiveData[[#This Row],[Template ID]],ID_Conversion[],6,FALSE)</f>
        <v>PROS</v>
      </c>
      <c r="C1670" s="15">
        <f>VLOOKUP(ObjectiveData[[#This Row],[Last Modified]],Date_Conversion[],13,FALSE)</f>
        <v>43399.456307870372</v>
      </c>
      <c r="D1670" s="15" t="str">
        <f>VLOOKUP(ObjectiveData[[#This Row],[Template ID]],ObjectiveFiles[],3,FALSE)</f>
        <v>ObjectiveTemplate_1517.xml</v>
      </c>
      <c r="E1670">
        <v>1.7</v>
      </c>
      <c r="F1670" s="21" t="s">
        <v>184</v>
      </c>
      <c r="G1670" s="21" t="s">
        <v>9</v>
      </c>
      <c r="H1670" s="21" t="s">
        <v>14</v>
      </c>
      <c r="I1670" s="21"/>
      <c r="J1670" s="21"/>
      <c r="K1670" s="21" t="s">
        <v>23</v>
      </c>
      <c r="L1670" s="21"/>
      <c r="M1670" s="21" t="s">
        <v>802</v>
      </c>
      <c r="N1670" s="21" t="s">
        <v>572</v>
      </c>
      <c r="O1670" s="21" t="s">
        <v>41</v>
      </c>
      <c r="P1670" t="b">
        <v>0</v>
      </c>
      <c r="Q1670" t="b">
        <v>0</v>
      </c>
      <c r="R1670" t="b">
        <v>1</v>
      </c>
      <c r="S1670">
        <v>40</v>
      </c>
      <c r="T1670">
        <v>30</v>
      </c>
      <c r="U1670">
        <v>0</v>
      </c>
      <c r="V1670" s="21" t="s">
        <v>49</v>
      </c>
      <c r="W1670">
        <v>1000</v>
      </c>
      <c r="X1670">
        <v>100</v>
      </c>
      <c r="Y1670" t="b">
        <v>1</v>
      </c>
      <c r="Z1670">
        <v>80</v>
      </c>
      <c r="AA1670">
        <v>1</v>
      </c>
      <c r="AB1670">
        <v>105</v>
      </c>
      <c r="AC1670">
        <v>60</v>
      </c>
      <c r="AD1670">
        <v>0.05</v>
      </c>
      <c r="AE1670" t="b">
        <v>1</v>
      </c>
      <c r="AF1670" s="21" t="s">
        <v>724</v>
      </c>
      <c r="AG1670">
        <v>5</v>
      </c>
      <c r="AH1670">
        <v>9</v>
      </c>
      <c r="AI1670">
        <v>10</v>
      </c>
      <c r="AJ1670">
        <v>10</v>
      </c>
      <c r="AK1670" s="21" t="s">
        <v>48</v>
      </c>
      <c r="AL1670" t="b">
        <v>1</v>
      </c>
      <c r="AM1670" t="b">
        <v>0</v>
      </c>
      <c r="AN1670">
        <v>100</v>
      </c>
      <c r="AO1670">
        <v>650</v>
      </c>
      <c r="AP1670">
        <v>1200</v>
      </c>
      <c r="AQ1670" s="21" t="s">
        <v>326</v>
      </c>
      <c r="AR1670" s="21"/>
      <c r="AS1670" t="b">
        <v>0</v>
      </c>
      <c r="AT1670" s="21"/>
      <c r="AU1670" s="21"/>
      <c r="AV1670" s="21" t="s">
        <v>375</v>
      </c>
      <c r="AW1670" s="21"/>
      <c r="AX1670" s="21"/>
      <c r="AY1670" s="21"/>
      <c r="AZ1670" s="21"/>
      <c r="BA1670">
        <v>3</v>
      </c>
      <c r="BB1670" s="21"/>
      <c r="BC1670">
        <v>16711935</v>
      </c>
      <c r="BD1670">
        <v>0</v>
      </c>
      <c r="BE1670">
        <v>0</v>
      </c>
      <c r="BF1670">
        <v>58.5</v>
      </c>
      <c r="BG1670">
        <v>0</v>
      </c>
      <c r="BH1670">
        <v>100</v>
      </c>
      <c r="BI1670" s="21"/>
      <c r="BJ1670">
        <v>0</v>
      </c>
    </row>
    <row r="1671" spans="1:62" x14ac:dyDescent="0.25">
      <c r="A1671" t="str">
        <f>VLOOKUP(ObjectiveData[[#This Row],[Template ID]],ID_Conversion[],3,FALSE)</f>
        <v>VMAT</v>
      </c>
      <c r="B1671" t="str">
        <f>VLOOKUP(ObjectiveData[[#This Row],[Template ID]],ID_Conversion[],6,FALSE)</f>
        <v>PROS</v>
      </c>
      <c r="C1671" s="15">
        <f>VLOOKUP(ObjectiveData[[#This Row],[Last Modified]],Date_Conversion[],13,FALSE)</f>
        <v>43399.456307870372</v>
      </c>
      <c r="D1671" s="15" t="str">
        <f>VLOOKUP(ObjectiveData[[#This Row],[Template ID]],ObjectiveFiles[],3,FALSE)</f>
        <v>ObjectiveTemplate_1517.xml</v>
      </c>
      <c r="E1671">
        <v>1.7</v>
      </c>
      <c r="F1671" s="21" t="s">
        <v>184</v>
      </c>
      <c r="G1671" s="21" t="s">
        <v>9</v>
      </c>
      <c r="H1671" s="21" t="s">
        <v>14</v>
      </c>
      <c r="I1671" s="21"/>
      <c r="J1671" s="21"/>
      <c r="K1671" s="21" t="s">
        <v>23</v>
      </c>
      <c r="L1671" s="21"/>
      <c r="M1671" s="21" t="s">
        <v>802</v>
      </c>
      <c r="N1671" s="21" t="s">
        <v>572</v>
      </c>
      <c r="O1671" s="21" t="s">
        <v>41</v>
      </c>
      <c r="P1671" t="b">
        <v>0</v>
      </c>
      <c r="Q1671" t="b">
        <v>0</v>
      </c>
      <c r="R1671" t="b">
        <v>1</v>
      </c>
      <c r="S1671">
        <v>40</v>
      </c>
      <c r="T1671">
        <v>30</v>
      </c>
      <c r="U1671">
        <v>0</v>
      </c>
      <c r="V1671" s="21" t="s">
        <v>49</v>
      </c>
      <c r="W1671">
        <v>1000</v>
      </c>
      <c r="X1671">
        <v>100</v>
      </c>
      <c r="Y1671" t="b">
        <v>1</v>
      </c>
      <c r="Z1671">
        <v>80</v>
      </c>
      <c r="AA1671">
        <v>1</v>
      </c>
      <c r="AB1671">
        <v>105</v>
      </c>
      <c r="AC1671">
        <v>60</v>
      </c>
      <c r="AD1671">
        <v>0.05</v>
      </c>
      <c r="AE1671" t="b">
        <v>1</v>
      </c>
      <c r="AF1671" s="21" t="s">
        <v>724</v>
      </c>
      <c r="AG1671">
        <v>5</v>
      </c>
      <c r="AH1671">
        <v>9</v>
      </c>
      <c r="AI1671">
        <v>10</v>
      </c>
      <c r="AJ1671">
        <v>10</v>
      </c>
      <c r="AK1671" s="21" t="s">
        <v>48</v>
      </c>
      <c r="AL1671" t="b">
        <v>1</v>
      </c>
      <c r="AM1671" t="b">
        <v>0</v>
      </c>
      <c r="AN1671">
        <v>100</v>
      </c>
      <c r="AO1671">
        <v>650</v>
      </c>
      <c r="AP1671">
        <v>1200</v>
      </c>
      <c r="AQ1671" s="21" t="s">
        <v>326</v>
      </c>
      <c r="AR1671" s="21"/>
      <c r="AS1671" t="b">
        <v>0</v>
      </c>
      <c r="AT1671" s="21"/>
      <c r="AU1671" s="21"/>
      <c r="AV1671" s="21" t="s">
        <v>375</v>
      </c>
      <c r="AW1671" s="21"/>
      <c r="AX1671" s="21"/>
      <c r="AY1671" s="21"/>
      <c r="AZ1671" s="21"/>
      <c r="BA1671">
        <v>3</v>
      </c>
      <c r="BB1671" s="21"/>
      <c r="BC1671">
        <v>16711935</v>
      </c>
      <c r="BD1671">
        <v>0</v>
      </c>
      <c r="BE1671">
        <v>0</v>
      </c>
      <c r="BF1671">
        <v>58.5</v>
      </c>
      <c r="BG1671">
        <v>0</v>
      </c>
      <c r="BH1671">
        <v>100</v>
      </c>
      <c r="BI1671" s="21"/>
      <c r="BJ1671">
        <v>0</v>
      </c>
    </row>
    <row r="1672" spans="1:62" x14ac:dyDescent="0.25">
      <c r="A1672" t="str">
        <f>VLOOKUP(ObjectiveData[[#This Row],[Template ID]],ID_Conversion[],3,FALSE)</f>
        <v>VMAT</v>
      </c>
      <c r="B1672" t="str">
        <f>VLOOKUP(ObjectiveData[[#This Row],[Template ID]],ID_Conversion[],6,FALSE)</f>
        <v>PROS</v>
      </c>
      <c r="C1672" s="15">
        <f>VLOOKUP(ObjectiveData[[#This Row],[Last Modified]],Date_Conversion[],13,FALSE)</f>
        <v>43399.456307870372</v>
      </c>
      <c r="D1672" s="15" t="str">
        <f>VLOOKUP(ObjectiveData[[#This Row],[Template ID]],ObjectiveFiles[],3,FALSE)</f>
        <v>ObjectiveTemplate_1517.xml</v>
      </c>
      <c r="E1672">
        <v>1.7</v>
      </c>
      <c r="F1672" s="21" t="s">
        <v>184</v>
      </c>
      <c r="G1672" s="21" t="s">
        <v>9</v>
      </c>
      <c r="H1672" s="21" t="s">
        <v>14</v>
      </c>
      <c r="I1672" s="21"/>
      <c r="J1672" s="21"/>
      <c r="K1672" s="21" t="s">
        <v>23</v>
      </c>
      <c r="L1672" s="21"/>
      <c r="M1672" s="21" t="s">
        <v>802</v>
      </c>
      <c r="N1672" s="21" t="s">
        <v>572</v>
      </c>
      <c r="O1672" s="21" t="s">
        <v>41</v>
      </c>
      <c r="P1672" t="b">
        <v>0</v>
      </c>
      <c r="Q1672" t="b">
        <v>0</v>
      </c>
      <c r="R1672" t="b">
        <v>1</v>
      </c>
      <c r="S1672">
        <v>40</v>
      </c>
      <c r="T1672">
        <v>30</v>
      </c>
      <c r="U1672">
        <v>0</v>
      </c>
      <c r="V1672" s="21" t="s">
        <v>49</v>
      </c>
      <c r="W1672">
        <v>1000</v>
      </c>
      <c r="X1672">
        <v>100</v>
      </c>
      <c r="Y1672" t="b">
        <v>1</v>
      </c>
      <c r="Z1672">
        <v>80</v>
      </c>
      <c r="AA1672">
        <v>1</v>
      </c>
      <c r="AB1672">
        <v>105</v>
      </c>
      <c r="AC1672">
        <v>60</v>
      </c>
      <c r="AD1672">
        <v>0.05</v>
      </c>
      <c r="AE1672" t="b">
        <v>1</v>
      </c>
      <c r="AF1672" s="21" t="s">
        <v>724</v>
      </c>
      <c r="AG1672">
        <v>5</v>
      </c>
      <c r="AH1672">
        <v>9</v>
      </c>
      <c r="AI1672">
        <v>10</v>
      </c>
      <c r="AJ1672">
        <v>10</v>
      </c>
      <c r="AK1672" s="21" t="s">
        <v>48</v>
      </c>
      <c r="AL1672" t="b">
        <v>1</v>
      </c>
      <c r="AM1672" t="b">
        <v>0</v>
      </c>
      <c r="AN1672">
        <v>100</v>
      </c>
      <c r="AO1672">
        <v>650</v>
      </c>
      <c r="AP1672">
        <v>1200</v>
      </c>
      <c r="AQ1672" s="21" t="s">
        <v>326</v>
      </c>
      <c r="AR1672" s="21"/>
      <c r="AS1672" t="b">
        <v>0</v>
      </c>
      <c r="AT1672" s="21"/>
      <c r="AU1672" s="21"/>
      <c r="AV1672" s="21" t="s">
        <v>375</v>
      </c>
      <c r="AW1672" s="21"/>
      <c r="AX1672" s="21"/>
      <c r="AY1672" s="21"/>
      <c r="AZ1672" s="21"/>
      <c r="BA1672">
        <v>3</v>
      </c>
      <c r="BB1672" s="21"/>
      <c r="BC1672">
        <v>16711935</v>
      </c>
      <c r="BD1672">
        <v>0</v>
      </c>
      <c r="BE1672">
        <v>1</v>
      </c>
      <c r="BF1672">
        <v>62.5</v>
      </c>
      <c r="BG1672">
        <v>100</v>
      </c>
      <c r="BH1672">
        <v>120</v>
      </c>
      <c r="BI1672" s="21"/>
      <c r="BJ1672">
        <v>0</v>
      </c>
    </row>
    <row r="1673" spans="1:62" x14ac:dyDescent="0.25">
      <c r="A1673" t="str">
        <f>VLOOKUP(ObjectiveData[[#This Row],[Template ID]],ID_Conversion[],3,FALSE)</f>
        <v>VMAT</v>
      </c>
      <c r="B1673" t="str">
        <f>VLOOKUP(ObjectiveData[[#This Row],[Template ID]],ID_Conversion[],6,FALSE)</f>
        <v>PROS</v>
      </c>
      <c r="C1673" s="15">
        <f>VLOOKUP(ObjectiveData[[#This Row],[Last Modified]],Date_Conversion[],13,FALSE)</f>
        <v>43399.456307870372</v>
      </c>
      <c r="D1673" s="15" t="str">
        <f>VLOOKUP(ObjectiveData[[#This Row],[Template ID]],ObjectiveFiles[],3,FALSE)</f>
        <v>ObjectiveTemplate_1517.xml</v>
      </c>
      <c r="E1673">
        <v>1.7</v>
      </c>
      <c r="F1673" s="21" t="s">
        <v>184</v>
      </c>
      <c r="G1673" s="21" t="s">
        <v>9</v>
      </c>
      <c r="H1673" s="21" t="s">
        <v>14</v>
      </c>
      <c r="I1673" s="21"/>
      <c r="J1673" s="21"/>
      <c r="K1673" s="21" t="s">
        <v>23</v>
      </c>
      <c r="L1673" s="21"/>
      <c r="M1673" s="21" t="s">
        <v>802</v>
      </c>
      <c r="N1673" s="21" t="s">
        <v>572</v>
      </c>
      <c r="O1673" s="21" t="s">
        <v>41</v>
      </c>
      <c r="P1673" t="b">
        <v>0</v>
      </c>
      <c r="Q1673" t="b">
        <v>0</v>
      </c>
      <c r="R1673" t="b">
        <v>1</v>
      </c>
      <c r="S1673">
        <v>40</v>
      </c>
      <c r="T1673">
        <v>30</v>
      </c>
      <c r="U1673">
        <v>0</v>
      </c>
      <c r="V1673" s="21" t="s">
        <v>49</v>
      </c>
      <c r="W1673">
        <v>1000</v>
      </c>
      <c r="X1673">
        <v>100</v>
      </c>
      <c r="Y1673" t="b">
        <v>1</v>
      </c>
      <c r="Z1673">
        <v>80</v>
      </c>
      <c r="AA1673">
        <v>1</v>
      </c>
      <c r="AB1673">
        <v>105</v>
      </c>
      <c r="AC1673">
        <v>60</v>
      </c>
      <c r="AD1673">
        <v>0.05</v>
      </c>
      <c r="AE1673" t="b">
        <v>1</v>
      </c>
      <c r="AF1673" s="21" t="s">
        <v>724</v>
      </c>
      <c r="AG1673">
        <v>5</v>
      </c>
      <c r="AH1673">
        <v>9</v>
      </c>
      <c r="AI1673">
        <v>10</v>
      </c>
      <c r="AJ1673">
        <v>10</v>
      </c>
      <c r="AK1673" s="21" t="s">
        <v>48</v>
      </c>
      <c r="AL1673" t="b">
        <v>1</v>
      </c>
      <c r="AM1673" t="b">
        <v>0</v>
      </c>
      <c r="AN1673">
        <v>100</v>
      </c>
      <c r="AO1673">
        <v>650</v>
      </c>
      <c r="AP1673">
        <v>1200</v>
      </c>
      <c r="AQ1673" s="21" t="s">
        <v>349</v>
      </c>
      <c r="AR1673" s="21"/>
      <c r="AS1673" t="b">
        <v>0</v>
      </c>
      <c r="AT1673" s="21"/>
      <c r="AU1673" s="21"/>
      <c r="AV1673" s="21" t="s">
        <v>503</v>
      </c>
      <c r="AW1673" s="21"/>
      <c r="AX1673" s="21"/>
      <c r="AY1673" s="21"/>
      <c r="AZ1673" s="21"/>
      <c r="BA1673">
        <v>3</v>
      </c>
      <c r="BB1673" s="21"/>
      <c r="BC1673">
        <v>2763429</v>
      </c>
      <c r="BD1673">
        <v>0</v>
      </c>
      <c r="BE1673">
        <v>0</v>
      </c>
      <c r="BF1673">
        <v>25</v>
      </c>
      <c r="BG1673">
        <v>60</v>
      </c>
      <c r="BH1673">
        <v>70</v>
      </c>
      <c r="BI1673" s="21"/>
      <c r="BJ1673">
        <v>0</v>
      </c>
    </row>
    <row r="1674" spans="1:62" x14ac:dyDescent="0.25">
      <c r="A1674" t="str">
        <f>VLOOKUP(ObjectiveData[[#This Row],[Template ID]],ID_Conversion[],3,FALSE)</f>
        <v>VMAT</v>
      </c>
      <c r="B1674" t="str">
        <f>VLOOKUP(ObjectiveData[[#This Row],[Template ID]],ID_Conversion[],6,FALSE)</f>
        <v>PROS</v>
      </c>
      <c r="C1674" s="15">
        <f>VLOOKUP(ObjectiveData[[#This Row],[Last Modified]],Date_Conversion[],13,FALSE)</f>
        <v>43399.456307870372</v>
      </c>
      <c r="D1674" s="15" t="str">
        <f>VLOOKUP(ObjectiveData[[#This Row],[Template ID]],ObjectiveFiles[],3,FALSE)</f>
        <v>ObjectiveTemplate_1517.xml</v>
      </c>
      <c r="E1674">
        <v>1.7</v>
      </c>
      <c r="F1674" s="21" t="s">
        <v>184</v>
      </c>
      <c r="G1674" s="21" t="s">
        <v>9</v>
      </c>
      <c r="H1674" s="21" t="s">
        <v>14</v>
      </c>
      <c r="I1674" s="21"/>
      <c r="J1674" s="21"/>
      <c r="K1674" s="21" t="s">
        <v>23</v>
      </c>
      <c r="L1674" s="21"/>
      <c r="M1674" s="21" t="s">
        <v>802</v>
      </c>
      <c r="N1674" s="21" t="s">
        <v>572</v>
      </c>
      <c r="O1674" s="21" t="s">
        <v>41</v>
      </c>
      <c r="P1674" t="b">
        <v>0</v>
      </c>
      <c r="Q1674" t="b">
        <v>0</v>
      </c>
      <c r="R1674" t="b">
        <v>1</v>
      </c>
      <c r="S1674">
        <v>40</v>
      </c>
      <c r="T1674">
        <v>30</v>
      </c>
      <c r="U1674">
        <v>0</v>
      </c>
      <c r="V1674" s="21" t="s">
        <v>49</v>
      </c>
      <c r="W1674">
        <v>1000</v>
      </c>
      <c r="X1674">
        <v>100</v>
      </c>
      <c r="Y1674" t="b">
        <v>1</v>
      </c>
      <c r="Z1674">
        <v>80</v>
      </c>
      <c r="AA1674">
        <v>1</v>
      </c>
      <c r="AB1674">
        <v>105</v>
      </c>
      <c r="AC1674">
        <v>60</v>
      </c>
      <c r="AD1674">
        <v>0.05</v>
      </c>
      <c r="AE1674" t="b">
        <v>1</v>
      </c>
      <c r="AF1674" s="21" t="s">
        <v>724</v>
      </c>
      <c r="AG1674">
        <v>5</v>
      </c>
      <c r="AH1674">
        <v>9</v>
      </c>
      <c r="AI1674">
        <v>10</v>
      </c>
      <c r="AJ1674">
        <v>10</v>
      </c>
      <c r="AK1674" s="21" t="s">
        <v>48</v>
      </c>
      <c r="AL1674" t="b">
        <v>1</v>
      </c>
      <c r="AM1674" t="b">
        <v>0</v>
      </c>
      <c r="AN1674">
        <v>100</v>
      </c>
      <c r="AO1674">
        <v>650</v>
      </c>
      <c r="AP1674">
        <v>1200</v>
      </c>
      <c r="AQ1674" s="21" t="s">
        <v>349</v>
      </c>
      <c r="AR1674" s="21"/>
      <c r="AS1674" t="b">
        <v>0</v>
      </c>
      <c r="AT1674" s="21"/>
      <c r="AU1674" s="21"/>
      <c r="AV1674" s="21" t="s">
        <v>503</v>
      </c>
      <c r="AW1674" s="21"/>
      <c r="AX1674" s="21"/>
      <c r="AY1674" s="21"/>
      <c r="AZ1674" s="21"/>
      <c r="BA1674">
        <v>3</v>
      </c>
      <c r="BB1674" s="21"/>
      <c r="BC1674">
        <v>2763429</v>
      </c>
      <c r="BD1674">
        <v>0</v>
      </c>
      <c r="BE1674">
        <v>0</v>
      </c>
      <c r="BF1674">
        <v>45</v>
      </c>
      <c r="BG1674">
        <v>25</v>
      </c>
      <c r="BH1674">
        <v>70</v>
      </c>
      <c r="BI1674" s="21"/>
      <c r="BJ1674">
        <v>0</v>
      </c>
    </row>
    <row r="1675" spans="1:62" x14ac:dyDescent="0.25">
      <c r="A1675" t="str">
        <f>VLOOKUP(ObjectiveData[[#This Row],[Template ID]],ID_Conversion[],3,FALSE)</f>
        <v>VMAT</v>
      </c>
      <c r="B1675" t="str">
        <f>VLOOKUP(ObjectiveData[[#This Row],[Template ID]],ID_Conversion[],6,FALSE)</f>
        <v>PROS</v>
      </c>
      <c r="C1675" s="15">
        <f>VLOOKUP(ObjectiveData[[#This Row],[Last Modified]],Date_Conversion[],13,FALSE)</f>
        <v>43399.456307870372</v>
      </c>
      <c r="D1675" s="15" t="str">
        <f>VLOOKUP(ObjectiveData[[#This Row],[Template ID]],ObjectiveFiles[],3,FALSE)</f>
        <v>ObjectiveTemplate_1517.xml</v>
      </c>
      <c r="E1675">
        <v>1.7</v>
      </c>
      <c r="F1675" s="21" t="s">
        <v>184</v>
      </c>
      <c r="G1675" s="21" t="s">
        <v>9</v>
      </c>
      <c r="H1675" s="21" t="s">
        <v>14</v>
      </c>
      <c r="I1675" s="21"/>
      <c r="J1675" s="21"/>
      <c r="K1675" s="21" t="s">
        <v>23</v>
      </c>
      <c r="L1675" s="21"/>
      <c r="M1675" s="21" t="s">
        <v>802</v>
      </c>
      <c r="N1675" s="21" t="s">
        <v>572</v>
      </c>
      <c r="O1675" s="21" t="s">
        <v>41</v>
      </c>
      <c r="P1675" t="b">
        <v>0</v>
      </c>
      <c r="Q1675" t="b">
        <v>0</v>
      </c>
      <c r="R1675" t="b">
        <v>1</v>
      </c>
      <c r="S1675">
        <v>40</v>
      </c>
      <c r="T1675">
        <v>30</v>
      </c>
      <c r="U1675">
        <v>0</v>
      </c>
      <c r="V1675" s="21" t="s">
        <v>49</v>
      </c>
      <c r="W1675">
        <v>1000</v>
      </c>
      <c r="X1675">
        <v>100</v>
      </c>
      <c r="Y1675" t="b">
        <v>1</v>
      </c>
      <c r="Z1675">
        <v>80</v>
      </c>
      <c r="AA1675">
        <v>1</v>
      </c>
      <c r="AB1675">
        <v>105</v>
      </c>
      <c r="AC1675">
        <v>60</v>
      </c>
      <c r="AD1675">
        <v>0.05</v>
      </c>
      <c r="AE1675" t="b">
        <v>1</v>
      </c>
      <c r="AF1675" s="21" t="s">
        <v>724</v>
      </c>
      <c r="AG1675">
        <v>5</v>
      </c>
      <c r="AH1675">
        <v>9</v>
      </c>
      <c r="AI1675">
        <v>10</v>
      </c>
      <c r="AJ1675">
        <v>10</v>
      </c>
      <c r="AK1675" s="21" t="s">
        <v>48</v>
      </c>
      <c r="AL1675" t="b">
        <v>1</v>
      </c>
      <c r="AM1675" t="b">
        <v>0</v>
      </c>
      <c r="AN1675">
        <v>100</v>
      </c>
      <c r="AO1675">
        <v>650</v>
      </c>
      <c r="AP1675">
        <v>1200</v>
      </c>
      <c r="AQ1675" s="21" t="s">
        <v>349</v>
      </c>
      <c r="AR1675" s="21"/>
      <c r="AS1675" t="b">
        <v>0</v>
      </c>
      <c r="AT1675" s="21"/>
      <c r="AU1675" s="21"/>
      <c r="AV1675" s="21" t="s">
        <v>503</v>
      </c>
      <c r="AW1675" s="21"/>
      <c r="AX1675" s="21"/>
      <c r="AY1675" s="21"/>
      <c r="AZ1675" s="21"/>
      <c r="BA1675">
        <v>3</v>
      </c>
      <c r="BB1675" s="21"/>
      <c r="BC1675">
        <v>2763429</v>
      </c>
      <c r="BD1675">
        <v>0</v>
      </c>
      <c r="BE1675">
        <v>0</v>
      </c>
      <c r="BF1675">
        <v>50</v>
      </c>
      <c r="BG1675">
        <v>15</v>
      </c>
      <c r="BH1675">
        <v>70</v>
      </c>
      <c r="BI1675" s="21"/>
      <c r="BJ1675">
        <v>0</v>
      </c>
    </row>
    <row r="1676" spans="1:62" x14ac:dyDescent="0.25">
      <c r="A1676" t="str">
        <f>VLOOKUP(ObjectiveData[[#This Row],[Template ID]],ID_Conversion[],3,FALSE)</f>
        <v>VMAT</v>
      </c>
      <c r="B1676" t="str">
        <f>VLOOKUP(ObjectiveData[[#This Row],[Template ID]],ID_Conversion[],6,FALSE)</f>
        <v>PROS</v>
      </c>
      <c r="C1676" s="15">
        <f>VLOOKUP(ObjectiveData[[#This Row],[Last Modified]],Date_Conversion[],13,FALSE)</f>
        <v>43399.456307870372</v>
      </c>
      <c r="D1676" s="15" t="str">
        <f>VLOOKUP(ObjectiveData[[#This Row],[Template ID]],ObjectiveFiles[],3,FALSE)</f>
        <v>ObjectiveTemplate_1517.xml</v>
      </c>
      <c r="E1676">
        <v>1.7</v>
      </c>
      <c r="F1676" s="21" t="s">
        <v>184</v>
      </c>
      <c r="G1676" s="21" t="s">
        <v>9</v>
      </c>
      <c r="H1676" s="21" t="s">
        <v>14</v>
      </c>
      <c r="I1676" s="21"/>
      <c r="J1676" s="21"/>
      <c r="K1676" s="21" t="s">
        <v>23</v>
      </c>
      <c r="L1676" s="21"/>
      <c r="M1676" s="21" t="s">
        <v>802</v>
      </c>
      <c r="N1676" s="21" t="s">
        <v>572</v>
      </c>
      <c r="O1676" s="21" t="s">
        <v>41</v>
      </c>
      <c r="P1676" t="b">
        <v>0</v>
      </c>
      <c r="Q1676" t="b">
        <v>0</v>
      </c>
      <c r="R1676" t="b">
        <v>1</v>
      </c>
      <c r="S1676">
        <v>40</v>
      </c>
      <c r="T1676">
        <v>30</v>
      </c>
      <c r="U1676">
        <v>0</v>
      </c>
      <c r="V1676" s="21" t="s">
        <v>49</v>
      </c>
      <c r="W1676">
        <v>1000</v>
      </c>
      <c r="X1676">
        <v>100</v>
      </c>
      <c r="Y1676" t="b">
        <v>1</v>
      </c>
      <c r="Z1676">
        <v>80</v>
      </c>
      <c r="AA1676">
        <v>1</v>
      </c>
      <c r="AB1676">
        <v>105</v>
      </c>
      <c r="AC1676">
        <v>60</v>
      </c>
      <c r="AD1676">
        <v>0.05</v>
      </c>
      <c r="AE1676" t="b">
        <v>1</v>
      </c>
      <c r="AF1676" s="21" t="s">
        <v>724</v>
      </c>
      <c r="AG1676">
        <v>5</v>
      </c>
      <c r="AH1676">
        <v>9</v>
      </c>
      <c r="AI1676">
        <v>10</v>
      </c>
      <c r="AJ1676">
        <v>10</v>
      </c>
      <c r="AK1676" s="21" t="s">
        <v>48</v>
      </c>
      <c r="AL1676" t="b">
        <v>1</v>
      </c>
      <c r="AM1676" t="b">
        <v>0</v>
      </c>
      <c r="AN1676">
        <v>100</v>
      </c>
      <c r="AO1676">
        <v>650</v>
      </c>
      <c r="AP1676">
        <v>1200</v>
      </c>
      <c r="AQ1676" s="21" t="s">
        <v>349</v>
      </c>
      <c r="AR1676" s="21"/>
      <c r="AS1676" t="b">
        <v>0</v>
      </c>
      <c r="AT1676" s="21"/>
      <c r="AU1676" s="21"/>
      <c r="AV1676" s="21" t="s">
        <v>503</v>
      </c>
      <c r="AW1676" s="21"/>
      <c r="AX1676" s="21"/>
      <c r="AY1676" s="21"/>
      <c r="AZ1676" s="21"/>
      <c r="BA1676">
        <v>3</v>
      </c>
      <c r="BB1676" s="21"/>
      <c r="BC1676">
        <v>2763429</v>
      </c>
      <c r="BD1676">
        <v>0</v>
      </c>
      <c r="BE1676">
        <v>0</v>
      </c>
      <c r="BF1676">
        <v>55</v>
      </c>
      <c r="BG1676">
        <v>5</v>
      </c>
      <c r="BH1676">
        <v>70</v>
      </c>
      <c r="BI1676" s="21"/>
      <c r="BJ1676">
        <v>0</v>
      </c>
    </row>
    <row r="1677" spans="1:62" x14ac:dyDescent="0.25">
      <c r="A1677" t="str">
        <f>VLOOKUP(ObjectiveData[[#This Row],[Template ID]],ID_Conversion[],3,FALSE)</f>
        <v>VMAT</v>
      </c>
      <c r="B1677" t="str">
        <f>VLOOKUP(ObjectiveData[[#This Row],[Template ID]],ID_Conversion[],6,FALSE)</f>
        <v>PROS</v>
      </c>
      <c r="C1677" s="15">
        <f>VLOOKUP(ObjectiveData[[#This Row],[Last Modified]],Date_Conversion[],13,FALSE)</f>
        <v>43399.456307870372</v>
      </c>
      <c r="D1677" s="15" t="str">
        <f>VLOOKUP(ObjectiveData[[#This Row],[Template ID]],ObjectiveFiles[],3,FALSE)</f>
        <v>ObjectiveTemplate_1517.xml</v>
      </c>
      <c r="E1677">
        <v>1.7</v>
      </c>
      <c r="F1677" s="21" t="s">
        <v>184</v>
      </c>
      <c r="G1677" s="21" t="s">
        <v>9</v>
      </c>
      <c r="H1677" s="21" t="s">
        <v>14</v>
      </c>
      <c r="I1677" s="21"/>
      <c r="J1677" s="21"/>
      <c r="K1677" s="21" t="s">
        <v>23</v>
      </c>
      <c r="L1677" s="21"/>
      <c r="M1677" s="21" t="s">
        <v>802</v>
      </c>
      <c r="N1677" s="21" t="s">
        <v>572</v>
      </c>
      <c r="O1677" s="21" t="s">
        <v>41</v>
      </c>
      <c r="P1677" t="b">
        <v>0</v>
      </c>
      <c r="Q1677" t="b">
        <v>0</v>
      </c>
      <c r="R1677" t="b">
        <v>1</v>
      </c>
      <c r="S1677">
        <v>40</v>
      </c>
      <c r="T1677">
        <v>30</v>
      </c>
      <c r="U1677">
        <v>0</v>
      </c>
      <c r="V1677" s="21" t="s">
        <v>49</v>
      </c>
      <c r="W1677">
        <v>1000</v>
      </c>
      <c r="X1677">
        <v>100</v>
      </c>
      <c r="Y1677" t="b">
        <v>1</v>
      </c>
      <c r="Z1677">
        <v>80</v>
      </c>
      <c r="AA1677">
        <v>1</v>
      </c>
      <c r="AB1677">
        <v>105</v>
      </c>
      <c r="AC1677">
        <v>60</v>
      </c>
      <c r="AD1677">
        <v>0.05</v>
      </c>
      <c r="AE1677" t="b">
        <v>1</v>
      </c>
      <c r="AF1677" s="21" t="s">
        <v>724</v>
      </c>
      <c r="AG1677">
        <v>5</v>
      </c>
      <c r="AH1677">
        <v>9</v>
      </c>
      <c r="AI1677">
        <v>10</v>
      </c>
      <c r="AJ1677">
        <v>10</v>
      </c>
      <c r="AK1677" s="21" t="s">
        <v>48</v>
      </c>
      <c r="AL1677" t="b">
        <v>1</v>
      </c>
      <c r="AM1677" t="b">
        <v>0</v>
      </c>
      <c r="AN1677">
        <v>100</v>
      </c>
      <c r="AO1677">
        <v>650</v>
      </c>
      <c r="AP1677">
        <v>1200</v>
      </c>
      <c r="AQ1677" s="21" t="s">
        <v>375</v>
      </c>
      <c r="AR1677" s="21"/>
      <c r="AS1677" t="b">
        <v>0</v>
      </c>
      <c r="AT1677" s="21"/>
      <c r="AU1677" s="21"/>
      <c r="AV1677" s="21" t="s">
        <v>375</v>
      </c>
      <c r="AW1677" s="21"/>
      <c r="AX1677" s="21"/>
      <c r="AY1677" s="21"/>
      <c r="AZ1677" s="21"/>
      <c r="BA1677">
        <v>1.5009999999999999</v>
      </c>
      <c r="BB1677" s="21"/>
      <c r="BC1677">
        <v>16711935</v>
      </c>
      <c r="BI1677" s="21"/>
    </row>
    <row r="1678" spans="1:62" x14ac:dyDescent="0.25">
      <c r="A1678" t="str">
        <f>VLOOKUP(ObjectiveData[[#This Row],[Template ID]],ID_Conversion[],3,FALSE)</f>
        <v>VMAT</v>
      </c>
      <c r="B1678" t="str">
        <f>VLOOKUP(ObjectiveData[[#This Row],[Template ID]],ID_Conversion[],6,FALSE)</f>
        <v>PROS</v>
      </c>
      <c r="C1678" s="15">
        <f>VLOOKUP(ObjectiveData[[#This Row],[Last Modified]],Date_Conversion[],13,FALSE)</f>
        <v>43399.456307870372</v>
      </c>
      <c r="D1678" s="15" t="str">
        <f>VLOOKUP(ObjectiveData[[#This Row],[Template ID]],ObjectiveFiles[],3,FALSE)</f>
        <v>ObjectiveTemplate_1517.xml</v>
      </c>
      <c r="E1678">
        <v>1.7</v>
      </c>
      <c r="F1678" s="21" t="s">
        <v>184</v>
      </c>
      <c r="G1678" s="21" t="s">
        <v>9</v>
      </c>
      <c r="H1678" s="21" t="s">
        <v>14</v>
      </c>
      <c r="I1678" s="21"/>
      <c r="J1678" s="21"/>
      <c r="K1678" s="21" t="s">
        <v>23</v>
      </c>
      <c r="L1678" s="21"/>
      <c r="M1678" s="21" t="s">
        <v>802</v>
      </c>
      <c r="N1678" s="21" t="s">
        <v>572</v>
      </c>
      <c r="O1678" s="21" t="s">
        <v>41</v>
      </c>
      <c r="P1678" t="b">
        <v>0</v>
      </c>
      <c r="Q1678" t="b">
        <v>0</v>
      </c>
      <c r="R1678" t="b">
        <v>1</v>
      </c>
      <c r="S1678">
        <v>40</v>
      </c>
      <c r="T1678">
        <v>30</v>
      </c>
      <c r="U1678">
        <v>0</v>
      </c>
      <c r="V1678" s="21" t="s">
        <v>49</v>
      </c>
      <c r="W1678">
        <v>1000</v>
      </c>
      <c r="X1678">
        <v>100</v>
      </c>
      <c r="Y1678" t="b">
        <v>1</v>
      </c>
      <c r="Z1678">
        <v>80</v>
      </c>
      <c r="AA1678">
        <v>1</v>
      </c>
      <c r="AB1678">
        <v>105</v>
      </c>
      <c r="AC1678">
        <v>60</v>
      </c>
      <c r="AD1678">
        <v>0.05</v>
      </c>
      <c r="AE1678" t="b">
        <v>1</v>
      </c>
      <c r="AF1678" s="21" t="s">
        <v>724</v>
      </c>
      <c r="AG1678">
        <v>5</v>
      </c>
      <c r="AH1678">
        <v>9</v>
      </c>
      <c r="AI1678">
        <v>10</v>
      </c>
      <c r="AJ1678">
        <v>10</v>
      </c>
      <c r="AK1678" s="21" t="s">
        <v>48</v>
      </c>
      <c r="AL1678" t="b">
        <v>1</v>
      </c>
      <c r="AM1678" t="b">
        <v>0</v>
      </c>
      <c r="AN1678">
        <v>100</v>
      </c>
      <c r="AO1678">
        <v>650</v>
      </c>
      <c r="AP1678">
        <v>1200</v>
      </c>
      <c r="AQ1678" s="21" t="s">
        <v>429</v>
      </c>
      <c r="AR1678" s="21"/>
      <c r="AS1678" t="b">
        <v>0</v>
      </c>
      <c r="AT1678" s="21"/>
      <c r="AU1678" s="21"/>
      <c r="AV1678" s="21" t="s">
        <v>501</v>
      </c>
      <c r="AW1678" s="21"/>
      <c r="AX1678" s="21"/>
      <c r="AY1678" s="21"/>
      <c r="AZ1678" s="21"/>
      <c r="BA1678">
        <v>1.5009999999999999</v>
      </c>
      <c r="BB1678" s="21"/>
      <c r="BC1678">
        <v>2763429</v>
      </c>
      <c r="BI1678" s="21"/>
    </row>
    <row r="1679" spans="1:62" x14ac:dyDescent="0.25">
      <c r="A1679" t="str">
        <f>VLOOKUP(ObjectiveData[[#This Row],[Template ID]],ID_Conversion[],3,FALSE)</f>
        <v>VMAT</v>
      </c>
      <c r="B1679" t="str">
        <f>VLOOKUP(ObjectiveData[[#This Row],[Template ID]],ID_Conversion[],6,FALSE)</f>
        <v>H&amp;N</v>
      </c>
      <c r="C1679" s="15">
        <f>VLOOKUP(ObjectiveData[[#This Row],[Last Modified]],Date_Conversion[],13,FALSE)</f>
        <v>43425.42695601852</v>
      </c>
      <c r="D1679" s="15" t="str">
        <f>VLOOKUP(ObjectiveData[[#This Row],[Template ID]],ObjectiveFiles[],3,FALSE)</f>
        <v>ObjectiveTemplate_757.xml</v>
      </c>
      <c r="E1679">
        <v>1.7</v>
      </c>
      <c r="F1679" s="21" t="s">
        <v>194</v>
      </c>
      <c r="G1679" s="21" t="s">
        <v>9</v>
      </c>
      <c r="H1679" s="21" t="s">
        <v>14</v>
      </c>
      <c r="I1679" s="21"/>
      <c r="J1679" s="21"/>
      <c r="K1679" s="21" t="s">
        <v>23</v>
      </c>
      <c r="L1679" s="21"/>
      <c r="M1679" s="21" t="s">
        <v>803</v>
      </c>
      <c r="N1679" s="21" t="s">
        <v>673</v>
      </c>
      <c r="O1679" s="21" t="s">
        <v>41</v>
      </c>
      <c r="P1679" t="b">
        <v>0</v>
      </c>
      <c r="Q1679" t="b">
        <v>0</v>
      </c>
      <c r="R1679" t="b">
        <v>0</v>
      </c>
      <c r="S1679">
        <v>40</v>
      </c>
      <c r="T1679">
        <v>30</v>
      </c>
      <c r="U1679">
        <v>0</v>
      </c>
      <c r="V1679" s="21" t="s">
        <v>49</v>
      </c>
      <c r="W1679">
        <v>1000</v>
      </c>
      <c r="X1679">
        <v>100</v>
      </c>
      <c r="Y1679" t="b">
        <v>1</v>
      </c>
      <c r="Z1679">
        <v>100</v>
      </c>
      <c r="AA1679">
        <v>1</v>
      </c>
      <c r="AB1679">
        <v>105</v>
      </c>
      <c r="AC1679">
        <v>60</v>
      </c>
      <c r="AD1679">
        <v>0.05</v>
      </c>
      <c r="AE1679" t="b">
        <v>1</v>
      </c>
      <c r="AF1679" s="21" t="s">
        <v>724</v>
      </c>
      <c r="AG1679">
        <v>5</v>
      </c>
      <c r="AH1679">
        <v>9</v>
      </c>
      <c r="AI1679">
        <v>10</v>
      </c>
      <c r="AJ1679">
        <v>10</v>
      </c>
      <c r="AK1679" s="21" t="s">
        <v>48</v>
      </c>
      <c r="AL1679" t="b">
        <v>0</v>
      </c>
      <c r="AM1679" t="b">
        <v>0</v>
      </c>
      <c r="AN1679">
        <v>50</v>
      </c>
      <c r="AO1679">
        <v>0</v>
      </c>
      <c r="AP1679">
        <v>2000</v>
      </c>
      <c r="AQ1679" s="21" t="s">
        <v>220</v>
      </c>
      <c r="AR1679" s="21"/>
      <c r="AS1679" t="b">
        <v>0</v>
      </c>
      <c r="AT1679" s="21"/>
      <c r="AU1679" s="21"/>
      <c r="AV1679" s="21" t="s">
        <v>500</v>
      </c>
      <c r="AW1679" s="21"/>
      <c r="AY1679" s="21"/>
      <c r="BA1679">
        <v>1</v>
      </c>
      <c r="BB1679" s="21"/>
      <c r="BC1679">
        <v>9639167</v>
      </c>
      <c r="BI1679" s="21"/>
    </row>
    <row r="1680" spans="1:62" x14ac:dyDescent="0.25">
      <c r="A1680" t="str">
        <f>VLOOKUP(ObjectiveData[[#This Row],[Template ID]],ID_Conversion[],3,FALSE)</f>
        <v>VMAT</v>
      </c>
      <c r="B1680" t="str">
        <f>VLOOKUP(ObjectiveData[[#This Row],[Template ID]],ID_Conversion[],6,FALSE)</f>
        <v>H&amp;N</v>
      </c>
      <c r="C1680" s="15">
        <f>VLOOKUP(ObjectiveData[[#This Row],[Last Modified]],Date_Conversion[],13,FALSE)</f>
        <v>43425.42695601852</v>
      </c>
      <c r="D1680" s="15" t="str">
        <f>VLOOKUP(ObjectiveData[[#This Row],[Template ID]],ObjectiveFiles[],3,FALSE)</f>
        <v>ObjectiveTemplate_757.xml</v>
      </c>
      <c r="E1680">
        <v>1.7</v>
      </c>
      <c r="F1680" s="21" t="s">
        <v>194</v>
      </c>
      <c r="G1680" s="21" t="s">
        <v>9</v>
      </c>
      <c r="H1680" s="21" t="s">
        <v>14</v>
      </c>
      <c r="I1680" s="21"/>
      <c r="J1680" s="21"/>
      <c r="K1680" s="21" t="s">
        <v>23</v>
      </c>
      <c r="L1680" s="21"/>
      <c r="M1680" s="21" t="s">
        <v>803</v>
      </c>
      <c r="N1680" s="21" t="s">
        <v>673</v>
      </c>
      <c r="O1680" s="21" t="s">
        <v>41</v>
      </c>
      <c r="P1680" t="b">
        <v>0</v>
      </c>
      <c r="Q1680" t="b">
        <v>0</v>
      </c>
      <c r="R1680" t="b">
        <v>0</v>
      </c>
      <c r="S1680">
        <v>40</v>
      </c>
      <c r="T1680">
        <v>30</v>
      </c>
      <c r="U1680">
        <v>0</v>
      </c>
      <c r="V1680" s="21" t="s">
        <v>49</v>
      </c>
      <c r="W1680">
        <v>1000</v>
      </c>
      <c r="X1680">
        <v>100</v>
      </c>
      <c r="Y1680" t="b">
        <v>1</v>
      </c>
      <c r="Z1680">
        <v>100</v>
      </c>
      <c r="AA1680">
        <v>1</v>
      </c>
      <c r="AB1680">
        <v>105</v>
      </c>
      <c r="AC1680">
        <v>60</v>
      </c>
      <c r="AD1680">
        <v>0.05</v>
      </c>
      <c r="AE1680" t="b">
        <v>1</v>
      </c>
      <c r="AF1680" s="21" t="s">
        <v>724</v>
      </c>
      <c r="AG1680">
        <v>5</v>
      </c>
      <c r="AH1680">
        <v>9</v>
      </c>
      <c r="AI1680">
        <v>10</v>
      </c>
      <c r="AJ1680">
        <v>10</v>
      </c>
      <c r="AK1680" s="21" t="s">
        <v>48</v>
      </c>
      <c r="AL1680" t="b">
        <v>0</v>
      </c>
      <c r="AM1680" t="b">
        <v>0</v>
      </c>
      <c r="AN1680">
        <v>50</v>
      </c>
      <c r="AO1680">
        <v>0</v>
      </c>
      <c r="AP1680">
        <v>2000</v>
      </c>
      <c r="AQ1680" s="21" t="s">
        <v>221</v>
      </c>
      <c r="AR1680" s="21"/>
      <c r="AS1680" t="b">
        <v>0</v>
      </c>
      <c r="AT1680" s="21"/>
      <c r="AU1680" s="21"/>
      <c r="AV1680" s="21" t="s">
        <v>500</v>
      </c>
      <c r="AW1680" s="21"/>
      <c r="AY1680" s="21"/>
      <c r="BA1680">
        <v>1</v>
      </c>
      <c r="BB1680" s="21"/>
      <c r="BC1680">
        <v>9639167</v>
      </c>
      <c r="BI1680" s="21"/>
    </row>
    <row r="1681" spans="1:62" x14ac:dyDescent="0.25">
      <c r="A1681" t="str">
        <f>VLOOKUP(ObjectiveData[[#This Row],[Template ID]],ID_Conversion[],3,FALSE)</f>
        <v>VMAT</v>
      </c>
      <c r="B1681" t="str">
        <f>VLOOKUP(ObjectiveData[[#This Row],[Template ID]],ID_Conversion[],6,FALSE)</f>
        <v>H&amp;N</v>
      </c>
      <c r="C1681" s="15">
        <f>VLOOKUP(ObjectiveData[[#This Row],[Last Modified]],Date_Conversion[],13,FALSE)</f>
        <v>43425.42695601852</v>
      </c>
      <c r="D1681" s="15" t="str">
        <f>VLOOKUP(ObjectiveData[[#This Row],[Template ID]],ObjectiveFiles[],3,FALSE)</f>
        <v>ObjectiveTemplate_757.xml</v>
      </c>
      <c r="E1681">
        <v>1.7</v>
      </c>
      <c r="F1681" s="21" t="s">
        <v>194</v>
      </c>
      <c r="G1681" s="21" t="s">
        <v>9</v>
      </c>
      <c r="H1681" s="21" t="s">
        <v>14</v>
      </c>
      <c r="I1681" s="21"/>
      <c r="J1681" s="21"/>
      <c r="K1681" s="21" t="s">
        <v>23</v>
      </c>
      <c r="L1681" s="21"/>
      <c r="M1681" s="21" t="s">
        <v>803</v>
      </c>
      <c r="N1681" s="21" t="s">
        <v>673</v>
      </c>
      <c r="O1681" s="21" t="s">
        <v>41</v>
      </c>
      <c r="P1681" t="b">
        <v>0</v>
      </c>
      <c r="Q1681" t="b">
        <v>0</v>
      </c>
      <c r="R1681" t="b">
        <v>0</v>
      </c>
      <c r="S1681">
        <v>40</v>
      </c>
      <c r="T1681">
        <v>30</v>
      </c>
      <c r="U1681">
        <v>0</v>
      </c>
      <c r="V1681" s="21" t="s">
        <v>49</v>
      </c>
      <c r="W1681">
        <v>1000</v>
      </c>
      <c r="X1681">
        <v>100</v>
      </c>
      <c r="Y1681" t="b">
        <v>1</v>
      </c>
      <c r="Z1681">
        <v>100</v>
      </c>
      <c r="AA1681">
        <v>1</v>
      </c>
      <c r="AB1681">
        <v>105</v>
      </c>
      <c r="AC1681">
        <v>60</v>
      </c>
      <c r="AD1681">
        <v>0.05</v>
      </c>
      <c r="AE1681" t="b">
        <v>1</v>
      </c>
      <c r="AF1681" s="21" t="s">
        <v>724</v>
      </c>
      <c r="AG1681">
        <v>5</v>
      </c>
      <c r="AH1681">
        <v>9</v>
      </c>
      <c r="AI1681">
        <v>10</v>
      </c>
      <c r="AJ1681">
        <v>10</v>
      </c>
      <c r="AK1681" s="21" t="s">
        <v>48</v>
      </c>
      <c r="AL1681" t="b">
        <v>0</v>
      </c>
      <c r="AM1681" t="b">
        <v>0</v>
      </c>
      <c r="AN1681">
        <v>50</v>
      </c>
      <c r="AO1681">
        <v>0</v>
      </c>
      <c r="AP1681">
        <v>2000</v>
      </c>
      <c r="AQ1681" s="21" t="s">
        <v>223</v>
      </c>
      <c r="AR1681" s="21"/>
      <c r="AS1681" t="b">
        <v>0</v>
      </c>
      <c r="AT1681" s="21"/>
      <c r="AU1681" s="21"/>
      <c r="AV1681" s="21" t="s">
        <v>502</v>
      </c>
      <c r="AW1681" s="21"/>
      <c r="AY1681" s="21"/>
      <c r="BA1681">
        <v>4.5</v>
      </c>
      <c r="BB1681" s="21"/>
      <c r="BC1681">
        <v>65280</v>
      </c>
      <c r="BI1681" s="21"/>
    </row>
    <row r="1682" spans="1:62" x14ac:dyDescent="0.25">
      <c r="A1682" t="str">
        <f>VLOOKUP(ObjectiveData[[#This Row],[Template ID]],ID_Conversion[],3,FALSE)</f>
        <v>VMAT</v>
      </c>
      <c r="B1682" t="str">
        <f>VLOOKUP(ObjectiveData[[#This Row],[Template ID]],ID_Conversion[],6,FALSE)</f>
        <v>H&amp;N</v>
      </c>
      <c r="C1682" s="15">
        <f>VLOOKUP(ObjectiveData[[#This Row],[Last Modified]],Date_Conversion[],13,FALSE)</f>
        <v>43425.42695601852</v>
      </c>
      <c r="D1682" s="15" t="str">
        <f>VLOOKUP(ObjectiveData[[#This Row],[Template ID]],ObjectiveFiles[],3,FALSE)</f>
        <v>ObjectiveTemplate_757.xml</v>
      </c>
      <c r="E1682">
        <v>1.7</v>
      </c>
      <c r="F1682" s="21" t="s">
        <v>194</v>
      </c>
      <c r="G1682" s="21" t="s">
        <v>9</v>
      </c>
      <c r="H1682" s="21" t="s">
        <v>14</v>
      </c>
      <c r="I1682" s="21"/>
      <c r="J1682" s="21"/>
      <c r="K1682" s="21" t="s">
        <v>23</v>
      </c>
      <c r="L1682" s="21"/>
      <c r="M1682" s="21" t="s">
        <v>803</v>
      </c>
      <c r="N1682" s="21" t="s">
        <v>673</v>
      </c>
      <c r="O1682" s="21" t="s">
        <v>41</v>
      </c>
      <c r="P1682" t="b">
        <v>0</v>
      </c>
      <c r="Q1682" t="b">
        <v>0</v>
      </c>
      <c r="R1682" t="b">
        <v>0</v>
      </c>
      <c r="S1682">
        <v>40</v>
      </c>
      <c r="T1682">
        <v>30</v>
      </c>
      <c r="U1682">
        <v>0</v>
      </c>
      <c r="V1682" s="21" t="s">
        <v>49</v>
      </c>
      <c r="W1682">
        <v>1000</v>
      </c>
      <c r="X1682">
        <v>100</v>
      </c>
      <c r="Y1682" t="b">
        <v>1</v>
      </c>
      <c r="Z1682">
        <v>100</v>
      </c>
      <c r="AA1682">
        <v>1</v>
      </c>
      <c r="AB1682">
        <v>105</v>
      </c>
      <c r="AC1682">
        <v>60</v>
      </c>
      <c r="AD1682">
        <v>0.05</v>
      </c>
      <c r="AE1682" t="b">
        <v>1</v>
      </c>
      <c r="AF1682" s="21" t="s">
        <v>724</v>
      </c>
      <c r="AG1682">
        <v>5</v>
      </c>
      <c r="AH1682">
        <v>9</v>
      </c>
      <c r="AI1682">
        <v>10</v>
      </c>
      <c r="AJ1682">
        <v>10</v>
      </c>
      <c r="AK1682" s="21" t="s">
        <v>48</v>
      </c>
      <c r="AL1682" t="b">
        <v>0</v>
      </c>
      <c r="AM1682" t="b">
        <v>0</v>
      </c>
      <c r="AN1682">
        <v>50</v>
      </c>
      <c r="AO1682">
        <v>0</v>
      </c>
      <c r="AP1682">
        <v>2000</v>
      </c>
      <c r="AQ1682" s="21" t="s">
        <v>229</v>
      </c>
      <c r="AR1682" s="21"/>
      <c r="AS1682" t="b">
        <v>0</v>
      </c>
      <c r="AT1682" s="21"/>
      <c r="AU1682" s="21"/>
      <c r="AV1682" s="21" t="s">
        <v>503</v>
      </c>
      <c r="AW1682" s="21"/>
      <c r="AY1682" s="21"/>
      <c r="BA1682">
        <v>1</v>
      </c>
      <c r="BB1682" s="21"/>
      <c r="BC1682">
        <v>14524637</v>
      </c>
      <c r="BI1682" s="21"/>
    </row>
    <row r="1683" spans="1:62" x14ac:dyDescent="0.25">
      <c r="A1683" t="str">
        <f>VLOOKUP(ObjectiveData[[#This Row],[Template ID]],ID_Conversion[],3,FALSE)</f>
        <v>VMAT</v>
      </c>
      <c r="B1683" t="str">
        <f>VLOOKUP(ObjectiveData[[#This Row],[Template ID]],ID_Conversion[],6,FALSE)</f>
        <v>H&amp;N</v>
      </c>
      <c r="C1683" s="15">
        <f>VLOOKUP(ObjectiveData[[#This Row],[Last Modified]],Date_Conversion[],13,FALSE)</f>
        <v>43425.42695601852</v>
      </c>
      <c r="D1683" s="15" t="str">
        <f>VLOOKUP(ObjectiveData[[#This Row],[Template ID]],ObjectiveFiles[],3,FALSE)</f>
        <v>ObjectiveTemplate_757.xml</v>
      </c>
      <c r="E1683">
        <v>1.7</v>
      </c>
      <c r="F1683" s="21" t="s">
        <v>194</v>
      </c>
      <c r="G1683" s="21" t="s">
        <v>9</v>
      </c>
      <c r="H1683" s="21" t="s">
        <v>14</v>
      </c>
      <c r="I1683" s="21"/>
      <c r="J1683" s="21"/>
      <c r="K1683" s="21" t="s">
        <v>23</v>
      </c>
      <c r="L1683" s="21"/>
      <c r="M1683" s="21" t="s">
        <v>803</v>
      </c>
      <c r="N1683" s="21" t="s">
        <v>673</v>
      </c>
      <c r="O1683" s="21" t="s">
        <v>41</v>
      </c>
      <c r="P1683" t="b">
        <v>0</v>
      </c>
      <c r="Q1683" t="b">
        <v>0</v>
      </c>
      <c r="R1683" t="b">
        <v>0</v>
      </c>
      <c r="S1683">
        <v>40</v>
      </c>
      <c r="T1683">
        <v>30</v>
      </c>
      <c r="U1683">
        <v>0</v>
      </c>
      <c r="V1683" s="21" t="s">
        <v>49</v>
      </c>
      <c r="W1683">
        <v>1000</v>
      </c>
      <c r="X1683">
        <v>100</v>
      </c>
      <c r="Y1683" t="b">
        <v>1</v>
      </c>
      <c r="Z1683">
        <v>100</v>
      </c>
      <c r="AA1683">
        <v>1</v>
      </c>
      <c r="AB1683">
        <v>105</v>
      </c>
      <c r="AC1683">
        <v>60</v>
      </c>
      <c r="AD1683">
        <v>0.05</v>
      </c>
      <c r="AE1683" t="b">
        <v>1</v>
      </c>
      <c r="AF1683" s="21" t="s">
        <v>724</v>
      </c>
      <c r="AG1683">
        <v>5</v>
      </c>
      <c r="AH1683">
        <v>9</v>
      </c>
      <c r="AI1683">
        <v>10</v>
      </c>
      <c r="AJ1683">
        <v>10</v>
      </c>
      <c r="AK1683" s="21" t="s">
        <v>48</v>
      </c>
      <c r="AL1683" t="b">
        <v>0</v>
      </c>
      <c r="AM1683" t="b">
        <v>0</v>
      </c>
      <c r="AN1683">
        <v>50</v>
      </c>
      <c r="AO1683">
        <v>0</v>
      </c>
      <c r="AP1683">
        <v>2000</v>
      </c>
      <c r="AQ1683" s="21" t="s">
        <v>232</v>
      </c>
      <c r="AR1683" s="21"/>
      <c r="AS1683" t="b">
        <v>0</v>
      </c>
      <c r="AT1683" s="21"/>
      <c r="AU1683" s="21"/>
      <c r="AV1683" s="21" t="s">
        <v>501</v>
      </c>
      <c r="AW1683" s="21"/>
      <c r="AY1683" s="21"/>
      <c r="BA1683">
        <v>1</v>
      </c>
      <c r="BB1683" s="21"/>
      <c r="BC1683">
        <v>64636</v>
      </c>
      <c r="BI1683" s="21"/>
    </row>
    <row r="1684" spans="1:62" x14ac:dyDescent="0.25">
      <c r="A1684" t="str">
        <f>VLOOKUP(ObjectiveData[[#This Row],[Template ID]],ID_Conversion[],3,FALSE)</f>
        <v>VMAT</v>
      </c>
      <c r="B1684" t="str">
        <f>VLOOKUP(ObjectiveData[[#This Row],[Template ID]],ID_Conversion[],6,FALSE)</f>
        <v>H&amp;N</v>
      </c>
      <c r="C1684" s="15">
        <f>VLOOKUP(ObjectiveData[[#This Row],[Last Modified]],Date_Conversion[],13,FALSE)</f>
        <v>43425.42695601852</v>
      </c>
      <c r="D1684" s="15" t="str">
        <f>VLOOKUP(ObjectiveData[[#This Row],[Template ID]],ObjectiveFiles[],3,FALSE)</f>
        <v>ObjectiveTemplate_757.xml</v>
      </c>
      <c r="E1684">
        <v>1.7</v>
      </c>
      <c r="F1684" s="21" t="s">
        <v>194</v>
      </c>
      <c r="G1684" s="21" t="s">
        <v>9</v>
      </c>
      <c r="H1684" s="21" t="s">
        <v>14</v>
      </c>
      <c r="I1684" s="21"/>
      <c r="J1684" s="21"/>
      <c r="K1684" s="21" t="s">
        <v>23</v>
      </c>
      <c r="L1684" s="21"/>
      <c r="M1684" s="21" t="s">
        <v>803</v>
      </c>
      <c r="N1684" s="21" t="s">
        <v>673</v>
      </c>
      <c r="O1684" s="21" t="s">
        <v>41</v>
      </c>
      <c r="P1684" t="b">
        <v>0</v>
      </c>
      <c r="Q1684" t="b">
        <v>0</v>
      </c>
      <c r="R1684" t="b">
        <v>0</v>
      </c>
      <c r="S1684">
        <v>40</v>
      </c>
      <c r="T1684">
        <v>30</v>
      </c>
      <c r="U1684">
        <v>0</v>
      </c>
      <c r="V1684" s="21" t="s">
        <v>49</v>
      </c>
      <c r="W1684">
        <v>1000</v>
      </c>
      <c r="X1684">
        <v>100</v>
      </c>
      <c r="Y1684" t="b">
        <v>1</v>
      </c>
      <c r="Z1684">
        <v>100</v>
      </c>
      <c r="AA1684">
        <v>1</v>
      </c>
      <c r="AB1684">
        <v>105</v>
      </c>
      <c r="AC1684">
        <v>60</v>
      </c>
      <c r="AD1684">
        <v>0.05</v>
      </c>
      <c r="AE1684" t="b">
        <v>1</v>
      </c>
      <c r="AF1684" s="21" t="s">
        <v>724</v>
      </c>
      <c r="AG1684">
        <v>5</v>
      </c>
      <c r="AH1684">
        <v>9</v>
      </c>
      <c r="AI1684">
        <v>10</v>
      </c>
      <c r="AJ1684">
        <v>10</v>
      </c>
      <c r="AK1684" s="21" t="s">
        <v>48</v>
      </c>
      <c r="AL1684" t="b">
        <v>0</v>
      </c>
      <c r="AM1684" t="b">
        <v>0</v>
      </c>
      <c r="AN1684">
        <v>50</v>
      </c>
      <c r="AO1684">
        <v>0</v>
      </c>
      <c r="AP1684">
        <v>2000</v>
      </c>
      <c r="AQ1684" s="21" t="s">
        <v>233</v>
      </c>
      <c r="AR1684" s="21"/>
      <c r="AS1684" t="b">
        <v>0</v>
      </c>
      <c r="AT1684" s="21"/>
      <c r="AU1684" s="21"/>
      <c r="AV1684" s="21" t="s">
        <v>501</v>
      </c>
      <c r="AW1684" s="21"/>
      <c r="AY1684" s="21"/>
      <c r="BA1684">
        <v>2.1943899999999998</v>
      </c>
      <c r="BB1684" s="21"/>
      <c r="BC1684">
        <v>8388736</v>
      </c>
      <c r="BD1684">
        <v>0</v>
      </c>
      <c r="BE1684">
        <v>0</v>
      </c>
      <c r="BF1684">
        <v>20</v>
      </c>
      <c r="BG1684">
        <v>0</v>
      </c>
      <c r="BH1684">
        <v>80</v>
      </c>
      <c r="BI1684" s="21"/>
      <c r="BJ1684">
        <v>0</v>
      </c>
    </row>
    <row r="1685" spans="1:62" x14ac:dyDescent="0.25">
      <c r="A1685" t="str">
        <f>VLOOKUP(ObjectiveData[[#This Row],[Template ID]],ID_Conversion[],3,FALSE)</f>
        <v>VMAT</v>
      </c>
      <c r="B1685" t="str">
        <f>VLOOKUP(ObjectiveData[[#This Row],[Template ID]],ID_Conversion[],6,FALSE)</f>
        <v>H&amp;N</v>
      </c>
      <c r="C1685" s="15">
        <f>VLOOKUP(ObjectiveData[[#This Row],[Last Modified]],Date_Conversion[],13,FALSE)</f>
        <v>43425.42695601852</v>
      </c>
      <c r="D1685" s="15" t="str">
        <f>VLOOKUP(ObjectiveData[[#This Row],[Template ID]],ObjectiveFiles[],3,FALSE)</f>
        <v>ObjectiveTemplate_757.xml</v>
      </c>
      <c r="E1685">
        <v>1.7</v>
      </c>
      <c r="F1685" s="21" t="s">
        <v>194</v>
      </c>
      <c r="G1685" s="21" t="s">
        <v>9</v>
      </c>
      <c r="H1685" s="21" t="s">
        <v>14</v>
      </c>
      <c r="I1685" s="21"/>
      <c r="J1685" s="21"/>
      <c r="K1685" s="21" t="s">
        <v>23</v>
      </c>
      <c r="L1685" s="21"/>
      <c r="M1685" s="21" t="s">
        <v>803</v>
      </c>
      <c r="N1685" s="21" t="s">
        <v>673</v>
      </c>
      <c r="O1685" s="21" t="s">
        <v>41</v>
      </c>
      <c r="P1685" t="b">
        <v>0</v>
      </c>
      <c r="Q1685" t="b">
        <v>0</v>
      </c>
      <c r="R1685" t="b">
        <v>0</v>
      </c>
      <c r="S1685">
        <v>40</v>
      </c>
      <c r="T1685">
        <v>30</v>
      </c>
      <c r="U1685">
        <v>0</v>
      </c>
      <c r="V1685" s="21" t="s">
        <v>49</v>
      </c>
      <c r="W1685">
        <v>1000</v>
      </c>
      <c r="X1685">
        <v>100</v>
      </c>
      <c r="Y1685" t="b">
        <v>1</v>
      </c>
      <c r="Z1685">
        <v>100</v>
      </c>
      <c r="AA1685">
        <v>1</v>
      </c>
      <c r="AB1685">
        <v>105</v>
      </c>
      <c r="AC1685">
        <v>60</v>
      </c>
      <c r="AD1685">
        <v>0.05</v>
      </c>
      <c r="AE1685" t="b">
        <v>1</v>
      </c>
      <c r="AF1685" s="21" t="s">
        <v>724</v>
      </c>
      <c r="AG1685">
        <v>5</v>
      </c>
      <c r="AH1685">
        <v>9</v>
      </c>
      <c r="AI1685">
        <v>10</v>
      </c>
      <c r="AJ1685">
        <v>10</v>
      </c>
      <c r="AK1685" s="21" t="s">
        <v>48</v>
      </c>
      <c r="AL1685" t="b">
        <v>0</v>
      </c>
      <c r="AM1685" t="b">
        <v>0</v>
      </c>
      <c r="AN1685">
        <v>50</v>
      </c>
      <c r="AO1685">
        <v>0</v>
      </c>
      <c r="AP1685">
        <v>2000</v>
      </c>
      <c r="AQ1685" s="21" t="s">
        <v>234</v>
      </c>
      <c r="AR1685" s="21"/>
      <c r="AS1685" t="b">
        <v>0</v>
      </c>
      <c r="AT1685" s="21"/>
      <c r="AU1685" s="21"/>
      <c r="AV1685" s="21" t="s">
        <v>503</v>
      </c>
      <c r="AW1685" s="21"/>
      <c r="AY1685" s="21"/>
      <c r="BA1685">
        <v>1</v>
      </c>
      <c r="BB1685" s="21"/>
      <c r="BC1685">
        <v>14524637</v>
      </c>
      <c r="BI1685" s="21"/>
    </row>
    <row r="1686" spans="1:62" x14ac:dyDescent="0.25">
      <c r="A1686" t="str">
        <f>VLOOKUP(ObjectiveData[[#This Row],[Template ID]],ID_Conversion[],3,FALSE)</f>
        <v>VMAT</v>
      </c>
      <c r="B1686" t="str">
        <f>VLOOKUP(ObjectiveData[[#This Row],[Template ID]],ID_Conversion[],6,FALSE)</f>
        <v>H&amp;N</v>
      </c>
      <c r="C1686" s="15">
        <f>VLOOKUP(ObjectiveData[[#This Row],[Last Modified]],Date_Conversion[],13,FALSE)</f>
        <v>43425.42695601852</v>
      </c>
      <c r="D1686" s="15" t="str">
        <f>VLOOKUP(ObjectiveData[[#This Row],[Template ID]],ObjectiveFiles[],3,FALSE)</f>
        <v>ObjectiveTemplate_757.xml</v>
      </c>
      <c r="E1686">
        <v>1.7</v>
      </c>
      <c r="F1686" s="21" t="s">
        <v>194</v>
      </c>
      <c r="G1686" s="21" t="s">
        <v>9</v>
      </c>
      <c r="H1686" s="21" t="s">
        <v>14</v>
      </c>
      <c r="I1686" s="21"/>
      <c r="J1686" s="21"/>
      <c r="K1686" s="21" t="s">
        <v>23</v>
      </c>
      <c r="L1686" s="21"/>
      <c r="M1686" s="21" t="s">
        <v>803</v>
      </c>
      <c r="N1686" s="21" t="s">
        <v>673</v>
      </c>
      <c r="O1686" s="21" t="s">
        <v>41</v>
      </c>
      <c r="P1686" t="b">
        <v>0</v>
      </c>
      <c r="Q1686" t="b">
        <v>0</v>
      </c>
      <c r="R1686" t="b">
        <v>0</v>
      </c>
      <c r="S1686">
        <v>40</v>
      </c>
      <c r="T1686">
        <v>30</v>
      </c>
      <c r="U1686">
        <v>0</v>
      </c>
      <c r="V1686" s="21" t="s">
        <v>49</v>
      </c>
      <c r="W1686">
        <v>1000</v>
      </c>
      <c r="X1686">
        <v>100</v>
      </c>
      <c r="Y1686" t="b">
        <v>1</v>
      </c>
      <c r="Z1686">
        <v>100</v>
      </c>
      <c r="AA1686">
        <v>1</v>
      </c>
      <c r="AB1686">
        <v>105</v>
      </c>
      <c r="AC1686">
        <v>60</v>
      </c>
      <c r="AD1686">
        <v>0.05</v>
      </c>
      <c r="AE1686" t="b">
        <v>1</v>
      </c>
      <c r="AF1686" s="21" t="s">
        <v>724</v>
      </c>
      <c r="AG1686">
        <v>5</v>
      </c>
      <c r="AH1686">
        <v>9</v>
      </c>
      <c r="AI1686">
        <v>10</v>
      </c>
      <c r="AJ1686">
        <v>10</v>
      </c>
      <c r="AK1686" s="21" t="s">
        <v>48</v>
      </c>
      <c r="AL1686" t="b">
        <v>0</v>
      </c>
      <c r="AM1686" t="b">
        <v>0</v>
      </c>
      <c r="AN1686">
        <v>50</v>
      </c>
      <c r="AO1686">
        <v>0</v>
      </c>
      <c r="AP1686">
        <v>2000</v>
      </c>
      <c r="AQ1686" s="21" t="s">
        <v>241</v>
      </c>
      <c r="AR1686" s="21"/>
      <c r="AS1686" t="b">
        <v>0</v>
      </c>
      <c r="AT1686" s="21"/>
      <c r="AU1686" s="21"/>
      <c r="AV1686" s="21" t="s">
        <v>501</v>
      </c>
      <c r="AW1686" s="21"/>
      <c r="AY1686" s="21"/>
      <c r="BA1686">
        <v>1</v>
      </c>
      <c r="BB1686" s="21"/>
      <c r="BC1686">
        <v>10526303</v>
      </c>
      <c r="BD1686">
        <v>0</v>
      </c>
      <c r="BE1686">
        <v>0</v>
      </c>
      <c r="BF1686">
        <v>15</v>
      </c>
      <c r="BG1686">
        <v>20</v>
      </c>
      <c r="BH1686">
        <v>50</v>
      </c>
      <c r="BI1686" s="21"/>
      <c r="BJ1686">
        <v>0</v>
      </c>
    </row>
    <row r="1687" spans="1:62" x14ac:dyDescent="0.25">
      <c r="A1687" t="str">
        <f>VLOOKUP(ObjectiveData[[#This Row],[Template ID]],ID_Conversion[],3,FALSE)</f>
        <v>VMAT</v>
      </c>
      <c r="B1687" t="str">
        <f>VLOOKUP(ObjectiveData[[#This Row],[Template ID]],ID_Conversion[],6,FALSE)</f>
        <v>H&amp;N</v>
      </c>
      <c r="C1687" s="15">
        <f>VLOOKUP(ObjectiveData[[#This Row],[Last Modified]],Date_Conversion[],13,FALSE)</f>
        <v>43425.42695601852</v>
      </c>
      <c r="D1687" s="15" t="str">
        <f>VLOOKUP(ObjectiveData[[#This Row],[Template ID]],ObjectiveFiles[],3,FALSE)</f>
        <v>ObjectiveTemplate_757.xml</v>
      </c>
      <c r="E1687">
        <v>1.7</v>
      </c>
      <c r="F1687" s="21" t="s">
        <v>194</v>
      </c>
      <c r="G1687" s="21" t="s">
        <v>9</v>
      </c>
      <c r="H1687" s="21" t="s">
        <v>14</v>
      </c>
      <c r="I1687" s="21"/>
      <c r="J1687" s="21"/>
      <c r="K1687" s="21" t="s">
        <v>23</v>
      </c>
      <c r="L1687" s="21"/>
      <c r="M1687" s="21" t="s">
        <v>803</v>
      </c>
      <c r="N1687" s="21" t="s">
        <v>673</v>
      </c>
      <c r="O1687" s="21" t="s">
        <v>41</v>
      </c>
      <c r="P1687" t="b">
        <v>0</v>
      </c>
      <c r="Q1687" t="b">
        <v>0</v>
      </c>
      <c r="R1687" t="b">
        <v>0</v>
      </c>
      <c r="S1687">
        <v>40</v>
      </c>
      <c r="T1687">
        <v>30</v>
      </c>
      <c r="U1687">
        <v>0</v>
      </c>
      <c r="V1687" s="21" t="s">
        <v>49</v>
      </c>
      <c r="W1687">
        <v>1000</v>
      </c>
      <c r="X1687">
        <v>100</v>
      </c>
      <c r="Y1687" t="b">
        <v>1</v>
      </c>
      <c r="Z1687">
        <v>100</v>
      </c>
      <c r="AA1687">
        <v>1</v>
      </c>
      <c r="AB1687">
        <v>105</v>
      </c>
      <c r="AC1687">
        <v>60</v>
      </c>
      <c r="AD1687">
        <v>0.05</v>
      </c>
      <c r="AE1687" t="b">
        <v>1</v>
      </c>
      <c r="AF1687" s="21" t="s">
        <v>724</v>
      </c>
      <c r="AG1687">
        <v>5</v>
      </c>
      <c r="AH1687">
        <v>9</v>
      </c>
      <c r="AI1687">
        <v>10</v>
      </c>
      <c r="AJ1687">
        <v>10</v>
      </c>
      <c r="AK1687" s="21" t="s">
        <v>48</v>
      </c>
      <c r="AL1687" t="b">
        <v>0</v>
      </c>
      <c r="AM1687" t="b">
        <v>0</v>
      </c>
      <c r="AN1687">
        <v>50</v>
      </c>
      <c r="AO1687">
        <v>0</v>
      </c>
      <c r="AP1687">
        <v>2000</v>
      </c>
      <c r="AQ1687" s="21" t="s">
        <v>241</v>
      </c>
      <c r="AR1687" s="21"/>
      <c r="AS1687" t="b">
        <v>0</v>
      </c>
      <c r="AT1687" s="21"/>
      <c r="AU1687" s="21"/>
      <c r="AV1687" s="21" t="s">
        <v>501</v>
      </c>
      <c r="AW1687" s="21"/>
      <c r="AY1687" s="21"/>
      <c r="BA1687">
        <v>1</v>
      </c>
      <c r="BB1687" s="21"/>
      <c r="BC1687">
        <v>10526303</v>
      </c>
      <c r="BD1687">
        <v>0</v>
      </c>
      <c r="BE1687">
        <v>0</v>
      </c>
      <c r="BF1687">
        <v>30</v>
      </c>
      <c r="BG1687">
        <v>2</v>
      </c>
      <c r="BH1687">
        <v>50</v>
      </c>
      <c r="BI1687" s="21"/>
      <c r="BJ1687">
        <v>0</v>
      </c>
    </row>
    <row r="1688" spans="1:62" x14ac:dyDescent="0.25">
      <c r="A1688" t="str">
        <f>VLOOKUP(ObjectiveData[[#This Row],[Template ID]],ID_Conversion[],3,FALSE)</f>
        <v>VMAT</v>
      </c>
      <c r="B1688" t="str">
        <f>VLOOKUP(ObjectiveData[[#This Row],[Template ID]],ID_Conversion[],6,FALSE)</f>
        <v>H&amp;N</v>
      </c>
      <c r="C1688" s="15">
        <f>VLOOKUP(ObjectiveData[[#This Row],[Last Modified]],Date_Conversion[],13,FALSE)</f>
        <v>43425.42695601852</v>
      </c>
      <c r="D1688" s="15" t="str">
        <f>VLOOKUP(ObjectiveData[[#This Row],[Template ID]],ObjectiveFiles[],3,FALSE)</f>
        <v>ObjectiveTemplate_757.xml</v>
      </c>
      <c r="E1688">
        <v>1.7</v>
      </c>
      <c r="F1688" s="21" t="s">
        <v>194</v>
      </c>
      <c r="G1688" s="21" t="s">
        <v>9</v>
      </c>
      <c r="H1688" s="21" t="s">
        <v>14</v>
      </c>
      <c r="I1688" s="21"/>
      <c r="J1688" s="21"/>
      <c r="K1688" s="21" t="s">
        <v>23</v>
      </c>
      <c r="L1688" s="21"/>
      <c r="M1688" s="21" t="s">
        <v>803</v>
      </c>
      <c r="N1688" s="21" t="s">
        <v>673</v>
      </c>
      <c r="O1688" s="21" t="s">
        <v>41</v>
      </c>
      <c r="P1688" t="b">
        <v>0</v>
      </c>
      <c r="Q1688" t="b">
        <v>0</v>
      </c>
      <c r="R1688" t="b">
        <v>0</v>
      </c>
      <c r="S1688">
        <v>40</v>
      </c>
      <c r="T1688">
        <v>30</v>
      </c>
      <c r="U1688">
        <v>0</v>
      </c>
      <c r="V1688" s="21" t="s">
        <v>49</v>
      </c>
      <c r="W1688">
        <v>1000</v>
      </c>
      <c r="X1688">
        <v>100</v>
      </c>
      <c r="Y1688" t="b">
        <v>1</v>
      </c>
      <c r="Z1688">
        <v>100</v>
      </c>
      <c r="AA1688">
        <v>1</v>
      </c>
      <c r="AB1688">
        <v>105</v>
      </c>
      <c r="AC1688">
        <v>60</v>
      </c>
      <c r="AD1688">
        <v>0.05</v>
      </c>
      <c r="AE1688" t="b">
        <v>1</v>
      </c>
      <c r="AF1688" s="21" t="s">
        <v>724</v>
      </c>
      <c r="AG1688">
        <v>5</v>
      </c>
      <c r="AH1688">
        <v>9</v>
      </c>
      <c r="AI1688">
        <v>10</v>
      </c>
      <c r="AJ1688">
        <v>10</v>
      </c>
      <c r="AK1688" s="21" t="s">
        <v>48</v>
      </c>
      <c r="AL1688" t="b">
        <v>0</v>
      </c>
      <c r="AM1688" t="b">
        <v>0</v>
      </c>
      <c r="AN1688">
        <v>50</v>
      </c>
      <c r="AO1688">
        <v>0</v>
      </c>
      <c r="AP1688">
        <v>2000</v>
      </c>
      <c r="AQ1688" s="21" t="s">
        <v>242</v>
      </c>
      <c r="AR1688" s="21"/>
      <c r="AS1688" t="b">
        <v>0</v>
      </c>
      <c r="AT1688" s="21"/>
      <c r="AU1688" s="21"/>
      <c r="AV1688" s="21" t="s">
        <v>501</v>
      </c>
      <c r="AW1688" s="21"/>
      <c r="AY1688" s="21"/>
      <c r="BA1688">
        <v>1</v>
      </c>
      <c r="BB1688" s="21"/>
      <c r="BC1688">
        <v>2330219</v>
      </c>
      <c r="BD1688">
        <v>0</v>
      </c>
      <c r="BE1688">
        <v>0</v>
      </c>
      <c r="BF1688">
        <v>15</v>
      </c>
      <c r="BG1688">
        <v>20</v>
      </c>
      <c r="BH1688">
        <v>50</v>
      </c>
      <c r="BI1688" s="21"/>
      <c r="BJ1688">
        <v>0</v>
      </c>
    </row>
    <row r="1689" spans="1:62" x14ac:dyDescent="0.25">
      <c r="A1689" t="str">
        <f>VLOOKUP(ObjectiveData[[#This Row],[Template ID]],ID_Conversion[],3,FALSE)</f>
        <v>VMAT</v>
      </c>
      <c r="B1689" t="str">
        <f>VLOOKUP(ObjectiveData[[#This Row],[Template ID]],ID_Conversion[],6,FALSE)</f>
        <v>H&amp;N</v>
      </c>
      <c r="C1689" s="15">
        <f>VLOOKUP(ObjectiveData[[#This Row],[Last Modified]],Date_Conversion[],13,FALSE)</f>
        <v>43425.42695601852</v>
      </c>
      <c r="D1689" s="15" t="str">
        <f>VLOOKUP(ObjectiveData[[#This Row],[Template ID]],ObjectiveFiles[],3,FALSE)</f>
        <v>ObjectiveTemplate_757.xml</v>
      </c>
      <c r="E1689">
        <v>1.7</v>
      </c>
      <c r="F1689" s="21" t="s">
        <v>194</v>
      </c>
      <c r="G1689" s="21" t="s">
        <v>9</v>
      </c>
      <c r="H1689" s="21" t="s">
        <v>14</v>
      </c>
      <c r="I1689" s="21"/>
      <c r="J1689" s="21"/>
      <c r="K1689" s="21" t="s">
        <v>23</v>
      </c>
      <c r="L1689" s="21"/>
      <c r="M1689" s="21" t="s">
        <v>803</v>
      </c>
      <c r="N1689" s="21" t="s">
        <v>673</v>
      </c>
      <c r="O1689" s="21" t="s">
        <v>41</v>
      </c>
      <c r="P1689" t="b">
        <v>0</v>
      </c>
      <c r="Q1689" t="b">
        <v>0</v>
      </c>
      <c r="R1689" t="b">
        <v>0</v>
      </c>
      <c r="S1689">
        <v>40</v>
      </c>
      <c r="T1689">
        <v>30</v>
      </c>
      <c r="U1689">
        <v>0</v>
      </c>
      <c r="V1689" s="21" t="s">
        <v>49</v>
      </c>
      <c r="W1689">
        <v>1000</v>
      </c>
      <c r="X1689">
        <v>100</v>
      </c>
      <c r="Y1689" t="b">
        <v>1</v>
      </c>
      <c r="Z1689">
        <v>100</v>
      </c>
      <c r="AA1689">
        <v>1</v>
      </c>
      <c r="AB1689">
        <v>105</v>
      </c>
      <c r="AC1689">
        <v>60</v>
      </c>
      <c r="AD1689">
        <v>0.05</v>
      </c>
      <c r="AE1689" t="b">
        <v>1</v>
      </c>
      <c r="AF1689" s="21" t="s">
        <v>724</v>
      </c>
      <c r="AG1689">
        <v>5</v>
      </c>
      <c r="AH1689">
        <v>9</v>
      </c>
      <c r="AI1689">
        <v>10</v>
      </c>
      <c r="AJ1689">
        <v>10</v>
      </c>
      <c r="AK1689" s="21" t="s">
        <v>48</v>
      </c>
      <c r="AL1689" t="b">
        <v>0</v>
      </c>
      <c r="AM1689" t="b">
        <v>0</v>
      </c>
      <c r="AN1689">
        <v>50</v>
      </c>
      <c r="AO1689">
        <v>0</v>
      </c>
      <c r="AP1689">
        <v>2000</v>
      </c>
      <c r="AQ1689" s="21" t="s">
        <v>242</v>
      </c>
      <c r="AR1689" s="21"/>
      <c r="AS1689" t="b">
        <v>0</v>
      </c>
      <c r="AT1689" s="21"/>
      <c r="AU1689" s="21"/>
      <c r="AV1689" s="21" t="s">
        <v>501</v>
      </c>
      <c r="AW1689" s="21"/>
      <c r="AY1689" s="21"/>
      <c r="BA1689">
        <v>1</v>
      </c>
      <c r="BB1689" s="21"/>
      <c r="BC1689">
        <v>2330219</v>
      </c>
      <c r="BD1689">
        <v>0</v>
      </c>
      <c r="BE1689">
        <v>0</v>
      </c>
      <c r="BF1689">
        <v>30</v>
      </c>
      <c r="BG1689">
        <v>2</v>
      </c>
      <c r="BH1689">
        <v>50</v>
      </c>
      <c r="BI1689" s="21"/>
      <c r="BJ1689">
        <v>0</v>
      </c>
    </row>
    <row r="1690" spans="1:62" x14ac:dyDescent="0.25">
      <c r="A1690" t="str">
        <f>VLOOKUP(ObjectiveData[[#This Row],[Template ID]],ID_Conversion[],3,FALSE)</f>
        <v>VMAT</v>
      </c>
      <c r="B1690" t="str">
        <f>VLOOKUP(ObjectiveData[[#This Row],[Template ID]],ID_Conversion[],6,FALSE)</f>
        <v>H&amp;N</v>
      </c>
      <c r="C1690" s="15">
        <f>VLOOKUP(ObjectiveData[[#This Row],[Last Modified]],Date_Conversion[],13,FALSE)</f>
        <v>43425.42695601852</v>
      </c>
      <c r="D1690" s="15" t="str">
        <f>VLOOKUP(ObjectiveData[[#This Row],[Template ID]],ObjectiveFiles[],3,FALSE)</f>
        <v>ObjectiveTemplate_757.xml</v>
      </c>
      <c r="E1690">
        <v>1.7</v>
      </c>
      <c r="F1690" s="21" t="s">
        <v>194</v>
      </c>
      <c r="G1690" s="21" t="s">
        <v>9</v>
      </c>
      <c r="H1690" s="21" t="s">
        <v>14</v>
      </c>
      <c r="I1690" s="21"/>
      <c r="J1690" s="21"/>
      <c r="K1690" s="21" t="s">
        <v>23</v>
      </c>
      <c r="L1690" s="21"/>
      <c r="M1690" s="21" t="s">
        <v>803</v>
      </c>
      <c r="N1690" s="21" t="s">
        <v>673</v>
      </c>
      <c r="O1690" s="21" t="s">
        <v>41</v>
      </c>
      <c r="P1690" t="b">
        <v>0</v>
      </c>
      <c r="Q1690" t="b">
        <v>0</v>
      </c>
      <c r="R1690" t="b">
        <v>0</v>
      </c>
      <c r="S1690">
        <v>40</v>
      </c>
      <c r="T1690">
        <v>30</v>
      </c>
      <c r="U1690">
        <v>0</v>
      </c>
      <c r="V1690" s="21" t="s">
        <v>49</v>
      </c>
      <c r="W1690">
        <v>1000</v>
      </c>
      <c r="X1690">
        <v>100</v>
      </c>
      <c r="Y1690" t="b">
        <v>1</v>
      </c>
      <c r="Z1690">
        <v>100</v>
      </c>
      <c r="AA1690">
        <v>1</v>
      </c>
      <c r="AB1690">
        <v>105</v>
      </c>
      <c r="AC1690">
        <v>60</v>
      </c>
      <c r="AD1690">
        <v>0.05</v>
      </c>
      <c r="AE1690" t="b">
        <v>1</v>
      </c>
      <c r="AF1690" s="21" t="s">
        <v>724</v>
      </c>
      <c r="AG1690">
        <v>5</v>
      </c>
      <c r="AH1690">
        <v>9</v>
      </c>
      <c r="AI1690">
        <v>10</v>
      </c>
      <c r="AJ1690">
        <v>10</v>
      </c>
      <c r="AK1690" s="21" t="s">
        <v>48</v>
      </c>
      <c r="AL1690" t="b">
        <v>0</v>
      </c>
      <c r="AM1690" t="b">
        <v>0</v>
      </c>
      <c r="AN1690">
        <v>50</v>
      </c>
      <c r="AO1690">
        <v>0</v>
      </c>
      <c r="AP1690">
        <v>2000</v>
      </c>
      <c r="AQ1690" s="21" t="s">
        <v>244</v>
      </c>
      <c r="AR1690" s="21"/>
      <c r="AS1690" t="b">
        <v>0</v>
      </c>
      <c r="AT1690" s="21"/>
      <c r="AU1690" s="21"/>
      <c r="AV1690" s="21" t="s">
        <v>244</v>
      </c>
      <c r="AW1690" s="21"/>
      <c r="AY1690" s="21"/>
      <c r="BA1690">
        <v>1</v>
      </c>
      <c r="BB1690" s="21"/>
      <c r="BC1690">
        <v>16776960</v>
      </c>
      <c r="BI1690" s="21"/>
    </row>
    <row r="1691" spans="1:62" x14ac:dyDescent="0.25">
      <c r="A1691" t="str">
        <f>VLOOKUP(ObjectiveData[[#This Row],[Template ID]],ID_Conversion[],3,FALSE)</f>
        <v>VMAT</v>
      </c>
      <c r="B1691" t="str">
        <f>VLOOKUP(ObjectiveData[[#This Row],[Template ID]],ID_Conversion[],6,FALSE)</f>
        <v>H&amp;N</v>
      </c>
      <c r="C1691" s="15">
        <f>VLOOKUP(ObjectiveData[[#This Row],[Last Modified]],Date_Conversion[],13,FALSE)</f>
        <v>43425.42695601852</v>
      </c>
      <c r="D1691" s="15" t="str">
        <f>VLOOKUP(ObjectiveData[[#This Row],[Template ID]],ObjectiveFiles[],3,FALSE)</f>
        <v>ObjectiveTemplate_757.xml</v>
      </c>
      <c r="E1691">
        <v>1.7</v>
      </c>
      <c r="F1691" s="21" t="s">
        <v>194</v>
      </c>
      <c r="G1691" s="21" t="s">
        <v>9</v>
      </c>
      <c r="H1691" s="21" t="s">
        <v>14</v>
      </c>
      <c r="I1691" s="21"/>
      <c r="J1691" s="21"/>
      <c r="K1691" s="21" t="s">
        <v>23</v>
      </c>
      <c r="L1691" s="21"/>
      <c r="M1691" s="21" t="s">
        <v>803</v>
      </c>
      <c r="N1691" s="21" t="s">
        <v>673</v>
      </c>
      <c r="O1691" s="21" t="s">
        <v>41</v>
      </c>
      <c r="P1691" t="b">
        <v>0</v>
      </c>
      <c r="Q1691" t="b">
        <v>0</v>
      </c>
      <c r="R1691" t="b">
        <v>0</v>
      </c>
      <c r="S1691">
        <v>40</v>
      </c>
      <c r="T1691">
        <v>30</v>
      </c>
      <c r="U1691">
        <v>0</v>
      </c>
      <c r="V1691" s="21" t="s">
        <v>49</v>
      </c>
      <c r="W1691">
        <v>1000</v>
      </c>
      <c r="X1691">
        <v>100</v>
      </c>
      <c r="Y1691" t="b">
        <v>1</v>
      </c>
      <c r="Z1691">
        <v>100</v>
      </c>
      <c r="AA1691">
        <v>1</v>
      </c>
      <c r="AB1691">
        <v>105</v>
      </c>
      <c r="AC1691">
        <v>60</v>
      </c>
      <c r="AD1691">
        <v>0.05</v>
      </c>
      <c r="AE1691" t="b">
        <v>1</v>
      </c>
      <c r="AF1691" s="21" t="s">
        <v>724</v>
      </c>
      <c r="AG1691">
        <v>5</v>
      </c>
      <c r="AH1691">
        <v>9</v>
      </c>
      <c r="AI1691">
        <v>10</v>
      </c>
      <c r="AJ1691">
        <v>10</v>
      </c>
      <c r="AK1691" s="21" t="s">
        <v>48</v>
      </c>
      <c r="AL1691" t="b">
        <v>0</v>
      </c>
      <c r="AM1691" t="b">
        <v>0</v>
      </c>
      <c r="AN1691">
        <v>50</v>
      </c>
      <c r="AO1691">
        <v>0</v>
      </c>
      <c r="AP1691">
        <v>2000</v>
      </c>
      <c r="AQ1691" s="21" t="s">
        <v>247</v>
      </c>
      <c r="AR1691" s="21"/>
      <c r="AS1691" t="b">
        <v>0</v>
      </c>
      <c r="AT1691" s="21"/>
      <c r="AU1691" s="21"/>
      <c r="AV1691" s="21" t="s">
        <v>244</v>
      </c>
      <c r="AW1691" s="21"/>
      <c r="AY1691" s="21"/>
      <c r="BA1691">
        <v>1</v>
      </c>
      <c r="BB1691" s="21"/>
      <c r="BC1691">
        <v>7346457</v>
      </c>
      <c r="BI1691" s="21"/>
    </row>
    <row r="1692" spans="1:62" x14ac:dyDescent="0.25">
      <c r="A1692" t="str">
        <f>VLOOKUP(ObjectiveData[[#This Row],[Template ID]],ID_Conversion[],3,FALSE)</f>
        <v>VMAT</v>
      </c>
      <c r="B1692" t="str">
        <f>VLOOKUP(ObjectiveData[[#This Row],[Template ID]],ID_Conversion[],6,FALSE)</f>
        <v>H&amp;N</v>
      </c>
      <c r="C1692" s="15">
        <f>VLOOKUP(ObjectiveData[[#This Row],[Last Modified]],Date_Conversion[],13,FALSE)</f>
        <v>43425.42695601852</v>
      </c>
      <c r="D1692" s="15" t="str">
        <f>VLOOKUP(ObjectiveData[[#This Row],[Template ID]],ObjectiveFiles[],3,FALSE)</f>
        <v>ObjectiveTemplate_757.xml</v>
      </c>
      <c r="E1692">
        <v>1.7</v>
      </c>
      <c r="F1692" s="21" t="s">
        <v>194</v>
      </c>
      <c r="G1692" s="21" t="s">
        <v>9</v>
      </c>
      <c r="H1692" s="21" t="s">
        <v>14</v>
      </c>
      <c r="I1692" s="21"/>
      <c r="J1692" s="21"/>
      <c r="K1692" s="21" t="s">
        <v>23</v>
      </c>
      <c r="L1692" s="21"/>
      <c r="M1692" s="21" t="s">
        <v>803</v>
      </c>
      <c r="N1692" s="21" t="s">
        <v>673</v>
      </c>
      <c r="O1692" s="21" t="s">
        <v>41</v>
      </c>
      <c r="P1692" t="b">
        <v>0</v>
      </c>
      <c r="Q1692" t="b">
        <v>0</v>
      </c>
      <c r="R1692" t="b">
        <v>0</v>
      </c>
      <c r="S1692">
        <v>40</v>
      </c>
      <c r="T1692">
        <v>30</v>
      </c>
      <c r="U1692">
        <v>0</v>
      </c>
      <c r="V1692" s="21" t="s">
        <v>49</v>
      </c>
      <c r="W1692">
        <v>1000</v>
      </c>
      <c r="X1692">
        <v>100</v>
      </c>
      <c r="Y1692" t="b">
        <v>1</v>
      </c>
      <c r="Z1692">
        <v>100</v>
      </c>
      <c r="AA1692">
        <v>1</v>
      </c>
      <c r="AB1692">
        <v>105</v>
      </c>
      <c r="AC1692">
        <v>60</v>
      </c>
      <c r="AD1692">
        <v>0.05</v>
      </c>
      <c r="AE1692" t="b">
        <v>1</v>
      </c>
      <c r="AF1692" s="21" t="s">
        <v>724</v>
      </c>
      <c r="AG1692">
        <v>5</v>
      </c>
      <c r="AH1692">
        <v>9</v>
      </c>
      <c r="AI1692">
        <v>10</v>
      </c>
      <c r="AJ1692">
        <v>10</v>
      </c>
      <c r="AK1692" s="21" t="s">
        <v>48</v>
      </c>
      <c r="AL1692" t="b">
        <v>0</v>
      </c>
      <c r="AM1692" t="b">
        <v>0</v>
      </c>
      <c r="AN1692">
        <v>50</v>
      </c>
      <c r="AO1692">
        <v>0</v>
      </c>
      <c r="AP1692">
        <v>2000</v>
      </c>
      <c r="AQ1692" s="21" t="s">
        <v>248</v>
      </c>
      <c r="AR1692" s="21"/>
      <c r="AS1692" t="b">
        <v>0</v>
      </c>
      <c r="AT1692" s="21"/>
      <c r="AU1692" s="21"/>
      <c r="AV1692" s="21" t="s">
        <v>244</v>
      </c>
      <c r="AW1692" s="21"/>
      <c r="AY1692" s="21"/>
      <c r="BA1692">
        <v>1</v>
      </c>
      <c r="BB1692" s="21"/>
      <c r="BC1692">
        <v>25600</v>
      </c>
      <c r="BI1692" s="21"/>
    </row>
    <row r="1693" spans="1:62" x14ac:dyDescent="0.25">
      <c r="A1693" t="str">
        <f>VLOOKUP(ObjectiveData[[#This Row],[Template ID]],ID_Conversion[],3,FALSE)</f>
        <v>VMAT</v>
      </c>
      <c r="B1693" t="str">
        <f>VLOOKUP(ObjectiveData[[#This Row],[Template ID]],ID_Conversion[],6,FALSE)</f>
        <v>H&amp;N</v>
      </c>
      <c r="C1693" s="15">
        <f>VLOOKUP(ObjectiveData[[#This Row],[Last Modified]],Date_Conversion[],13,FALSE)</f>
        <v>43425.42695601852</v>
      </c>
      <c r="D1693" s="15" t="str">
        <f>VLOOKUP(ObjectiveData[[#This Row],[Template ID]],ObjectiveFiles[],3,FALSE)</f>
        <v>ObjectiveTemplate_757.xml</v>
      </c>
      <c r="E1693">
        <v>1.7</v>
      </c>
      <c r="F1693" s="21" t="s">
        <v>194</v>
      </c>
      <c r="G1693" s="21" t="s">
        <v>9</v>
      </c>
      <c r="H1693" s="21" t="s">
        <v>14</v>
      </c>
      <c r="I1693" s="21"/>
      <c r="J1693" s="21"/>
      <c r="K1693" s="21" t="s">
        <v>23</v>
      </c>
      <c r="L1693" s="21"/>
      <c r="M1693" s="21" t="s">
        <v>803</v>
      </c>
      <c r="N1693" s="21" t="s">
        <v>673</v>
      </c>
      <c r="O1693" s="21" t="s">
        <v>41</v>
      </c>
      <c r="P1693" t="b">
        <v>0</v>
      </c>
      <c r="Q1693" t="b">
        <v>0</v>
      </c>
      <c r="R1693" t="b">
        <v>0</v>
      </c>
      <c r="S1693">
        <v>40</v>
      </c>
      <c r="T1693">
        <v>30</v>
      </c>
      <c r="U1693">
        <v>0</v>
      </c>
      <c r="V1693" s="21" t="s">
        <v>49</v>
      </c>
      <c r="W1693">
        <v>1000</v>
      </c>
      <c r="X1693">
        <v>100</v>
      </c>
      <c r="Y1693" t="b">
        <v>1</v>
      </c>
      <c r="Z1693">
        <v>100</v>
      </c>
      <c r="AA1693">
        <v>1</v>
      </c>
      <c r="AB1693">
        <v>105</v>
      </c>
      <c r="AC1693">
        <v>60</v>
      </c>
      <c r="AD1693">
        <v>0.05</v>
      </c>
      <c r="AE1693" t="b">
        <v>1</v>
      </c>
      <c r="AF1693" s="21" t="s">
        <v>724</v>
      </c>
      <c r="AG1693">
        <v>5</v>
      </c>
      <c r="AH1693">
        <v>9</v>
      </c>
      <c r="AI1693">
        <v>10</v>
      </c>
      <c r="AJ1693">
        <v>10</v>
      </c>
      <c r="AK1693" s="21" t="s">
        <v>48</v>
      </c>
      <c r="AL1693" t="b">
        <v>0</v>
      </c>
      <c r="AM1693" t="b">
        <v>0</v>
      </c>
      <c r="AN1693">
        <v>50</v>
      </c>
      <c r="AO1693">
        <v>0</v>
      </c>
      <c r="AP1693">
        <v>2000</v>
      </c>
      <c r="AQ1693" s="21" t="s">
        <v>249</v>
      </c>
      <c r="AR1693" s="21"/>
      <c r="AS1693" t="b">
        <v>0</v>
      </c>
      <c r="AT1693" s="21"/>
      <c r="AU1693" s="21"/>
      <c r="AV1693" s="21" t="s">
        <v>244</v>
      </c>
      <c r="AW1693" s="21"/>
      <c r="AY1693" s="21"/>
      <c r="BA1693">
        <v>1</v>
      </c>
      <c r="BB1693" s="21"/>
      <c r="BC1693">
        <v>7346457</v>
      </c>
      <c r="BI1693" s="21"/>
    </row>
    <row r="1694" spans="1:62" x14ac:dyDescent="0.25">
      <c r="A1694" t="str">
        <f>VLOOKUP(ObjectiveData[[#This Row],[Template ID]],ID_Conversion[],3,FALSE)</f>
        <v>VMAT</v>
      </c>
      <c r="B1694" t="str">
        <f>VLOOKUP(ObjectiveData[[#This Row],[Template ID]],ID_Conversion[],6,FALSE)</f>
        <v>H&amp;N</v>
      </c>
      <c r="C1694" s="15">
        <f>VLOOKUP(ObjectiveData[[#This Row],[Last Modified]],Date_Conversion[],13,FALSE)</f>
        <v>43425.42695601852</v>
      </c>
      <c r="D1694" s="15" t="str">
        <f>VLOOKUP(ObjectiveData[[#This Row],[Template ID]],ObjectiveFiles[],3,FALSE)</f>
        <v>ObjectiveTemplate_757.xml</v>
      </c>
      <c r="E1694">
        <v>1.7</v>
      </c>
      <c r="F1694" s="21" t="s">
        <v>194</v>
      </c>
      <c r="G1694" s="21" t="s">
        <v>9</v>
      </c>
      <c r="H1694" s="21" t="s">
        <v>14</v>
      </c>
      <c r="I1694" s="21"/>
      <c r="J1694" s="21"/>
      <c r="K1694" s="21" t="s">
        <v>23</v>
      </c>
      <c r="L1694" s="21"/>
      <c r="M1694" s="21" t="s">
        <v>803</v>
      </c>
      <c r="N1694" s="21" t="s">
        <v>673</v>
      </c>
      <c r="O1694" s="21" t="s">
        <v>41</v>
      </c>
      <c r="P1694" t="b">
        <v>0</v>
      </c>
      <c r="Q1694" t="b">
        <v>0</v>
      </c>
      <c r="R1694" t="b">
        <v>0</v>
      </c>
      <c r="S1694">
        <v>40</v>
      </c>
      <c r="T1694">
        <v>30</v>
      </c>
      <c r="U1694">
        <v>0</v>
      </c>
      <c r="V1694" s="21" t="s">
        <v>49</v>
      </c>
      <c r="W1694">
        <v>1000</v>
      </c>
      <c r="X1694">
        <v>100</v>
      </c>
      <c r="Y1694" t="b">
        <v>1</v>
      </c>
      <c r="Z1694">
        <v>100</v>
      </c>
      <c r="AA1694">
        <v>1</v>
      </c>
      <c r="AB1694">
        <v>105</v>
      </c>
      <c r="AC1694">
        <v>60</v>
      </c>
      <c r="AD1694">
        <v>0.05</v>
      </c>
      <c r="AE1694" t="b">
        <v>1</v>
      </c>
      <c r="AF1694" s="21" t="s">
        <v>724</v>
      </c>
      <c r="AG1694">
        <v>5</v>
      </c>
      <c r="AH1694">
        <v>9</v>
      </c>
      <c r="AI1694">
        <v>10</v>
      </c>
      <c r="AJ1694">
        <v>10</v>
      </c>
      <c r="AK1694" s="21" t="s">
        <v>48</v>
      </c>
      <c r="AL1694" t="b">
        <v>0</v>
      </c>
      <c r="AM1694" t="b">
        <v>0</v>
      </c>
      <c r="AN1694">
        <v>50</v>
      </c>
      <c r="AO1694">
        <v>0</v>
      </c>
      <c r="AP1694">
        <v>2000</v>
      </c>
      <c r="AQ1694" s="21" t="s">
        <v>250</v>
      </c>
      <c r="AR1694" s="21"/>
      <c r="AS1694" t="b">
        <v>0</v>
      </c>
      <c r="AT1694" s="21"/>
      <c r="AU1694" s="21"/>
      <c r="AV1694" s="21" t="s">
        <v>244</v>
      </c>
      <c r="AW1694" s="21"/>
      <c r="AY1694" s="21"/>
      <c r="BA1694">
        <v>1</v>
      </c>
      <c r="BB1694" s="21"/>
      <c r="BC1694">
        <v>25600</v>
      </c>
      <c r="BI1694" s="21"/>
    </row>
    <row r="1695" spans="1:62" x14ac:dyDescent="0.25">
      <c r="A1695" t="str">
        <f>VLOOKUP(ObjectiveData[[#This Row],[Template ID]],ID_Conversion[],3,FALSE)</f>
        <v>VMAT</v>
      </c>
      <c r="B1695" t="str">
        <f>VLOOKUP(ObjectiveData[[#This Row],[Template ID]],ID_Conversion[],6,FALSE)</f>
        <v>H&amp;N</v>
      </c>
      <c r="C1695" s="15">
        <f>VLOOKUP(ObjectiveData[[#This Row],[Last Modified]],Date_Conversion[],13,FALSE)</f>
        <v>43425.42695601852</v>
      </c>
      <c r="D1695" s="15" t="str">
        <f>VLOOKUP(ObjectiveData[[#This Row],[Template ID]],ObjectiveFiles[],3,FALSE)</f>
        <v>ObjectiveTemplate_757.xml</v>
      </c>
      <c r="E1695">
        <v>1.7</v>
      </c>
      <c r="F1695" s="21" t="s">
        <v>194</v>
      </c>
      <c r="G1695" s="21" t="s">
        <v>9</v>
      </c>
      <c r="H1695" s="21" t="s">
        <v>14</v>
      </c>
      <c r="I1695" s="21"/>
      <c r="J1695" s="21"/>
      <c r="K1695" s="21" t="s">
        <v>23</v>
      </c>
      <c r="L1695" s="21"/>
      <c r="M1695" s="21" t="s">
        <v>803</v>
      </c>
      <c r="N1695" s="21" t="s">
        <v>673</v>
      </c>
      <c r="O1695" s="21" t="s">
        <v>41</v>
      </c>
      <c r="P1695" t="b">
        <v>0</v>
      </c>
      <c r="Q1695" t="b">
        <v>0</v>
      </c>
      <c r="R1695" t="b">
        <v>0</v>
      </c>
      <c r="S1695">
        <v>40</v>
      </c>
      <c r="T1695">
        <v>30</v>
      </c>
      <c r="U1695">
        <v>0</v>
      </c>
      <c r="V1695" s="21" t="s">
        <v>49</v>
      </c>
      <c r="W1695">
        <v>1000</v>
      </c>
      <c r="X1695">
        <v>100</v>
      </c>
      <c r="Y1695" t="b">
        <v>1</v>
      </c>
      <c r="Z1695">
        <v>100</v>
      </c>
      <c r="AA1695">
        <v>1</v>
      </c>
      <c r="AB1695">
        <v>105</v>
      </c>
      <c r="AC1695">
        <v>60</v>
      </c>
      <c r="AD1695">
        <v>0.05</v>
      </c>
      <c r="AE1695" t="b">
        <v>1</v>
      </c>
      <c r="AF1695" s="21" t="s">
        <v>724</v>
      </c>
      <c r="AG1695">
        <v>5</v>
      </c>
      <c r="AH1695">
        <v>9</v>
      </c>
      <c r="AI1695">
        <v>10</v>
      </c>
      <c r="AJ1695">
        <v>10</v>
      </c>
      <c r="AK1695" s="21" t="s">
        <v>48</v>
      </c>
      <c r="AL1695" t="b">
        <v>0</v>
      </c>
      <c r="AM1695" t="b">
        <v>0</v>
      </c>
      <c r="AN1695">
        <v>50</v>
      </c>
      <c r="AO1695">
        <v>0</v>
      </c>
      <c r="AP1695">
        <v>2000</v>
      </c>
      <c r="AQ1695" s="21" t="s">
        <v>251</v>
      </c>
      <c r="AR1695" s="21"/>
      <c r="AS1695" t="b">
        <v>0</v>
      </c>
      <c r="AT1695" s="21"/>
      <c r="AU1695" s="21"/>
      <c r="AV1695" s="21" t="s">
        <v>244</v>
      </c>
      <c r="AW1695" s="21"/>
      <c r="AY1695" s="21"/>
      <c r="BA1695">
        <v>1</v>
      </c>
      <c r="BB1695" s="21"/>
      <c r="BC1695">
        <v>16776960</v>
      </c>
      <c r="BD1695">
        <v>0</v>
      </c>
      <c r="BE1695">
        <v>0</v>
      </c>
      <c r="BF1695">
        <v>60</v>
      </c>
      <c r="BG1695">
        <v>0</v>
      </c>
      <c r="BH1695">
        <v>100</v>
      </c>
      <c r="BI1695" s="21"/>
      <c r="BJ1695">
        <v>0</v>
      </c>
    </row>
    <row r="1696" spans="1:62" x14ac:dyDescent="0.25">
      <c r="A1696" t="str">
        <f>VLOOKUP(ObjectiveData[[#This Row],[Template ID]],ID_Conversion[],3,FALSE)</f>
        <v>VMAT</v>
      </c>
      <c r="B1696" t="str">
        <f>VLOOKUP(ObjectiveData[[#This Row],[Template ID]],ID_Conversion[],6,FALSE)</f>
        <v>H&amp;N</v>
      </c>
      <c r="C1696" s="15">
        <f>VLOOKUP(ObjectiveData[[#This Row],[Last Modified]],Date_Conversion[],13,FALSE)</f>
        <v>43425.42695601852</v>
      </c>
      <c r="D1696" s="15" t="str">
        <f>VLOOKUP(ObjectiveData[[#This Row],[Template ID]],ObjectiveFiles[],3,FALSE)</f>
        <v>ObjectiveTemplate_757.xml</v>
      </c>
      <c r="E1696">
        <v>1.7</v>
      </c>
      <c r="F1696" s="21" t="s">
        <v>194</v>
      </c>
      <c r="G1696" s="21" t="s">
        <v>9</v>
      </c>
      <c r="H1696" s="21" t="s">
        <v>14</v>
      </c>
      <c r="I1696" s="21"/>
      <c r="J1696" s="21"/>
      <c r="K1696" s="21" t="s">
        <v>23</v>
      </c>
      <c r="L1696" s="21"/>
      <c r="M1696" s="21" t="s">
        <v>803</v>
      </c>
      <c r="N1696" s="21" t="s">
        <v>673</v>
      </c>
      <c r="O1696" s="21" t="s">
        <v>41</v>
      </c>
      <c r="P1696" t="b">
        <v>0</v>
      </c>
      <c r="Q1696" t="b">
        <v>0</v>
      </c>
      <c r="R1696" t="b">
        <v>0</v>
      </c>
      <c r="S1696">
        <v>40</v>
      </c>
      <c r="T1696">
        <v>30</v>
      </c>
      <c r="U1696">
        <v>0</v>
      </c>
      <c r="V1696" s="21" t="s">
        <v>49</v>
      </c>
      <c r="W1696">
        <v>1000</v>
      </c>
      <c r="X1696">
        <v>100</v>
      </c>
      <c r="Y1696" t="b">
        <v>1</v>
      </c>
      <c r="Z1696">
        <v>100</v>
      </c>
      <c r="AA1696">
        <v>1</v>
      </c>
      <c r="AB1696">
        <v>105</v>
      </c>
      <c r="AC1696">
        <v>60</v>
      </c>
      <c r="AD1696">
        <v>0.05</v>
      </c>
      <c r="AE1696" t="b">
        <v>1</v>
      </c>
      <c r="AF1696" s="21" t="s">
        <v>724</v>
      </c>
      <c r="AG1696">
        <v>5</v>
      </c>
      <c r="AH1696">
        <v>9</v>
      </c>
      <c r="AI1696">
        <v>10</v>
      </c>
      <c r="AJ1696">
        <v>10</v>
      </c>
      <c r="AK1696" s="21" t="s">
        <v>48</v>
      </c>
      <c r="AL1696" t="b">
        <v>0</v>
      </c>
      <c r="AM1696" t="b">
        <v>0</v>
      </c>
      <c r="AN1696">
        <v>50</v>
      </c>
      <c r="AO1696">
        <v>0</v>
      </c>
      <c r="AP1696">
        <v>2000</v>
      </c>
      <c r="AQ1696" s="21" t="s">
        <v>251</v>
      </c>
      <c r="AR1696" s="21"/>
      <c r="AS1696" t="b">
        <v>0</v>
      </c>
      <c r="AT1696" s="21"/>
      <c r="AU1696" s="21"/>
      <c r="AV1696" s="21" t="s">
        <v>244</v>
      </c>
      <c r="AW1696" s="21"/>
      <c r="AY1696" s="21"/>
      <c r="BA1696">
        <v>1</v>
      </c>
      <c r="BB1696" s="21"/>
      <c r="BC1696">
        <v>16776960</v>
      </c>
      <c r="BD1696">
        <v>0</v>
      </c>
      <c r="BE1696">
        <v>1</v>
      </c>
      <c r="BF1696">
        <v>61</v>
      </c>
      <c r="BG1696">
        <v>100</v>
      </c>
      <c r="BH1696">
        <v>120</v>
      </c>
      <c r="BI1696" s="21"/>
      <c r="BJ1696">
        <v>0</v>
      </c>
    </row>
    <row r="1697" spans="1:62" x14ac:dyDescent="0.25">
      <c r="A1697" t="str">
        <f>VLOOKUP(ObjectiveData[[#This Row],[Template ID]],ID_Conversion[],3,FALSE)</f>
        <v>VMAT</v>
      </c>
      <c r="B1697" t="str">
        <f>VLOOKUP(ObjectiveData[[#This Row],[Template ID]],ID_Conversion[],6,FALSE)</f>
        <v>H&amp;N</v>
      </c>
      <c r="C1697" s="15">
        <f>VLOOKUP(ObjectiveData[[#This Row],[Last Modified]],Date_Conversion[],13,FALSE)</f>
        <v>43425.42695601852</v>
      </c>
      <c r="D1697" s="15" t="str">
        <f>VLOOKUP(ObjectiveData[[#This Row],[Template ID]],ObjectiveFiles[],3,FALSE)</f>
        <v>ObjectiveTemplate_757.xml</v>
      </c>
      <c r="E1697">
        <v>1.7</v>
      </c>
      <c r="F1697" s="21" t="s">
        <v>194</v>
      </c>
      <c r="G1697" s="21" t="s">
        <v>9</v>
      </c>
      <c r="H1697" s="21" t="s">
        <v>14</v>
      </c>
      <c r="I1697" s="21"/>
      <c r="J1697" s="21"/>
      <c r="K1697" s="21" t="s">
        <v>23</v>
      </c>
      <c r="L1697" s="21"/>
      <c r="M1697" s="21" t="s">
        <v>803</v>
      </c>
      <c r="N1697" s="21" t="s">
        <v>673</v>
      </c>
      <c r="O1697" s="21" t="s">
        <v>41</v>
      </c>
      <c r="P1697" t="b">
        <v>0</v>
      </c>
      <c r="Q1697" t="b">
        <v>0</v>
      </c>
      <c r="R1697" t="b">
        <v>0</v>
      </c>
      <c r="S1697">
        <v>40</v>
      </c>
      <c r="T1697">
        <v>30</v>
      </c>
      <c r="U1697">
        <v>0</v>
      </c>
      <c r="V1697" s="21" t="s">
        <v>49</v>
      </c>
      <c r="W1697">
        <v>1000</v>
      </c>
      <c r="X1697">
        <v>100</v>
      </c>
      <c r="Y1697" t="b">
        <v>1</v>
      </c>
      <c r="Z1697">
        <v>100</v>
      </c>
      <c r="AA1697">
        <v>1</v>
      </c>
      <c r="AB1697">
        <v>105</v>
      </c>
      <c r="AC1697">
        <v>60</v>
      </c>
      <c r="AD1697">
        <v>0.05</v>
      </c>
      <c r="AE1697" t="b">
        <v>1</v>
      </c>
      <c r="AF1697" s="21" t="s">
        <v>724</v>
      </c>
      <c r="AG1697">
        <v>5</v>
      </c>
      <c r="AH1697">
        <v>9</v>
      </c>
      <c r="AI1697">
        <v>10</v>
      </c>
      <c r="AJ1697">
        <v>10</v>
      </c>
      <c r="AK1697" s="21" t="s">
        <v>48</v>
      </c>
      <c r="AL1697" t="b">
        <v>0</v>
      </c>
      <c r="AM1697" t="b">
        <v>0</v>
      </c>
      <c r="AN1697">
        <v>50</v>
      </c>
      <c r="AO1697">
        <v>0</v>
      </c>
      <c r="AP1697">
        <v>2000</v>
      </c>
      <c r="AQ1697" s="21" t="s">
        <v>252</v>
      </c>
      <c r="AR1697" s="21"/>
      <c r="AS1697" t="b">
        <v>0</v>
      </c>
      <c r="AT1697" s="21"/>
      <c r="AU1697" s="21"/>
      <c r="AV1697" s="21" t="s">
        <v>244</v>
      </c>
      <c r="AW1697" s="21"/>
      <c r="AY1697" s="21"/>
      <c r="BA1697">
        <v>1</v>
      </c>
      <c r="BB1697" s="21"/>
      <c r="BC1697">
        <v>13850042</v>
      </c>
      <c r="BI1697" s="21"/>
    </row>
    <row r="1698" spans="1:62" x14ac:dyDescent="0.25">
      <c r="A1698" t="str">
        <f>VLOOKUP(ObjectiveData[[#This Row],[Template ID]],ID_Conversion[],3,FALSE)</f>
        <v>VMAT</v>
      </c>
      <c r="B1698" t="str">
        <f>VLOOKUP(ObjectiveData[[#This Row],[Template ID]],ID_Conversion[],6,FALSE)</f>
        <v>H&amp;N</v>
      </c>
      <c r="C1698" s="15">
        <f>VLOOKUP(ObjectiveData[[#This Row],[Last Modified]],Date_Conversion[],13,FALSE)</f>
        <v>43425.42695601852</v>
      </c>
      <c r="D1698" s="15" t="str">
        <f>VLOOKUP(ObjectiveData[[#This Row],[Template ID]],ObjectiveFiles[],3,FALSE)</f>
        <v>ObjectiveTemplate_757.xml</v>
      </c>
      <c r="E1698">
        <v>1.7</v>
      </c>
      <c r="F1698" s="21" t="s">
        <v>194</v>
      </c>
      <c r="G1698" s="21" t="s">
        <v>9</v>
      </c>
      <c r="H1698" s="21" t="s">
        <v>14</v>
      </c>
      <c r="I1698" s="21"/>
      <c r="J1698" s="21"/>
      <c r="K1698" s="21" t="s">
        <v>23</v>
      </c>
      <c r="L1698" s="21"/>
      <c r="M1698" s="21" t="s">
        <v>803</v>
      </c>
      <c r="N1698" s="21" t="s">
        <v>673</v>
      </c>
      <c r="O1698" s="21" t="s">
        <v>41</v>
      </c>
      <c r="P1698" t="b">
        <v>0</v>
      </c>
      <c r="Q1698" t="b">
        <v>0</v>
      </c>
      <c r="R1698" t="b">
        <v>0</v>
      </c>
      <c r="S1698">
        <v>40</v>
      </c>
      <c r="T1698">
        <v>30</v>
      </c>
      <c r="U1698">
        <v>0</v>
      </c>
      <c r="V1698" s="21" t="s">
        <v>49</v>
      </c>
      <c r="W1698">
        <v>1000</v>
      </c>
      <c r="X1698">
        <v>100</v>
      </c>
      <c r="Y1698" t="b">
        <v>1</v>
      </c>
      <c r="Z1698">
        <v>100</v>
      </c>
      <c r="AA1698">
        <v>1</v>
      </c>
      <c r="AB1698">
        <v>105</v>
      </c>
      <c r="AC1698">
        <v>60</v>
      </c>
      <c r="AD1698">
        <v>0.05</v>
      </c>
      <c r="AE1698" t="b">
        <v>1</v>
      </c>
      <c r="AF1698" s="21" t="s">
        <v>724</v>
      </c>
      <c r="AG1698">
        <v>5</v>
      </c>
      <c r="AH1698">
        <v>9</v>
      </c>
      <c r="AI1698">
        <v>10</v>
      </c>
      <c r="AJ1698">
        <v>10</v>
      </c>
      <c r="AK1698" s="21" t="s">
        <v>48</v>
      </c>
      <c r="AL1698" t="b">
        <v>0</v>
      </c>
      <c r="AM1698" t="b">
        <v>0</v>
      </c>
      <c r="AN1698">
        <v>50</v>
      </c>
      <c r="AO1698">
        <v>0</v>
      </c>
      <c r="AP1698">
        <v>2000</v>
      </c>
      <c r="AQ1698" s="21" t="s">
        <v>253</v>
      </c>
      <c r="AR1698" s="21"/>
      <c r="AS1698" t="b">
        <v>0</v>
      </c>
      <c r="AT1698" s="21"/>
      <c r="AU1698" s="21"/>
      <c r="AV1698" s="21" t="s">
        <v>244</v>
      </c>
      <c r="AW1698" s="21"/>
      <c r="AY1698" s="21"/>
      <c r="BA1698">
        <v>1</v>
      </c>
      <c r="BB1698" s="21"/>
      <c r="BC1698">
        <v>13850042</v>
      </c>
      <c r="BI1698" s="21"/>
    </row>
    <row r="1699" spans="1:62" x14ac:dyDescent="0.25">
      <c r="A1699" t="str">
        <f>VLOOKUP(ObjectiveData[[#This Row],[Template ID]],ID_Conversion[],3,FALSE)</f>
        <v>VMAT</v>
      </c>
      <c r="B1699" t="str">
        <f>VLOOKUP(ObjectiveData[[#This Row],[Template ID]],ID_Conversion[],6,FALSE)</f>
        <v>H&amp;N</v>
      </c>
      <c r="C1699" s="15">
        <f>VLOOKUP(ObjectiveData[[#This Row],[Last Modified]],Date_Conversion[],13,FALSE)</f>
        <v>43425.42695601852</v>
      </c>
      <c r="D1699" s="15" t="str">
        <f>VLOOKUP(ObjectiveData[[#This Row],[Template ID]],ObjectiveFiles[],3,FALSE)</f>
        <v>ObjectiveTemplate_757.xml</v>
      </c>
      <c r="E1699">
        <v>1.7</v>
      </c>
      <c r="F1699" s="21" t="s">
        <v>194</v>
      </c>
      <c r="G1699" s="21" t="s">
        <v>9</v>
      </c>
      <c r="H1699" s="21" t="s">
        <v>14</v>
      </c>
      <c r="I1699" s="21"/>
      <c r="J1699" s="21"/>
      <c r="K1699" s="21" t="s">
        <v>23</v>
      </c>
      <c r="L1699" s="21"/>
      <c r="M1699" s="21" t="s">
        <v>803</v>
      </c>
      <c r="N1699" s="21" t="s">
        <v>673</v>
      </c>
      <c r="O1699" s="21" t="s">
        <v>41</v>
      </c>
      <c r="P1699" t="b">
        <v>0</v>
      </c>
      <c r="Q1699" t="b">
        <v>0</v>
      </c>
      <c r="R1699" t="b">
        <v>0</v>
      </c>
      <c r="S1699">
        <v>40</v>
      </c>
      <c r="T1699">
        <v>30</v>
      </c>
      <c r="U1699">
        <v>0</v>
      </c>
      <c r="V1699" s="21" t="s">
        <v>49</v>
      </c>
      <c r="W1699">
        <v>1000</v>
      </c>
      <c r="X1699">
        <v>100</v>
      </c>
      <c r="Y1699" t="b">
        <v>1</v>
      </c>
      <c r="Z1699">
        <v>100</v>
      </c>
      <c r="AA1699">
        <v>1</v>
      </c>
      <c r="AB1699">
        <v>105</v>
      </c>
      <c r="AC1699">
        <v>60</v>
      </c>
      <c r="AD1699">
        <v>0.05</v>
      </c>
      <c r="AE1699" t="b">
        <v>1</v>
      </c>
      <c r="AF1699" s="21" t="s">
        <v>724</v>
      </c>
      <c r="AG1699">
        <v>5</v>
      </c>
      <c r="AH1699">
        <v>9</v>
      </c>
      <c r="AI1699">
        <v>10</v>
      </c>
      <c r="AJ1699">
        <v>10</v>
      </c>
      <c r="AK1699" s="21" t="s">
        <v>48</v>
      </c>
      <c r="AL1699" t="b">
        <v>0</v>
      </c>
      <c r="AM1699" t="b">
        <v>0</v>
      </c>
      <c r="AN1699">
        <v>50</v>
      </c>
      <c r="AO1699">
        <v>0</v>
      </c>
      <c r="AP1699">
        <v>2000</v>
      </c>
      <c r="AQ1699" s="21" t="s">
        <v>254</v>
      </c>
      <c r="AR1699" s="21"/>
      <c r="AS1699" t="b">
        <v>0</v>
      </c>
      <c r="AT1699" s="21"/>
      <c r="AU1699" s="21"/>
      <c r="AV1699" s="21" t="s">
        <v>244</v>
      </c>
      <c r="AW1699" s="21"/>
      <c r="AY1699" s="21"/>
      <c r="BA1699">
        <v>1</v>
      </c>
      <c r="BB1699" s="21"/>
      <c r="BC1699">
        <v>2763429</v>
      </c>
      <c r="BI1699" s="21"/>
    </row>
    <row r="1700" spans="1:62" x14ac:dyDescent="0.25">
      <c r="A1700" t="str">
        <f>VLOOKUP(ObjectiveData[[#This Row],[Template ID]],ID_Conversion[],3,FALSE)</f>
        <v>VMAT</v>
      </c>
      <c r="B1700" t="str">
        <f>VLOOKUP(ObjectiveData[[#This Row],[Template ID]],ID_Conversion[],6,FALSE)</f>
        <v>H&amp;N</v>
      </c>
      <c r="C1700" s="15">
        <f>VLOOKUP(ObjectiveData[[#This Row],[Last Modified]],Date_Conversion[],13,FALSE)</f>
        <v>43425.42695601852</v>
      </c>
      <c r="D1700" s="15" t="str">
        <f>VLOOKUP(ObjectiveData[[#This Row],[Template ID]],ObjectiveFiles[],3,FALSE)</f>
        <v>ObjectiveTemplate_757.xml</v>
      </c>
      <c r="E1700">
        <v>1.7</v>
      </c>
      <c r="F1700" s="21" t="s">
        <v>194</v>
      </c>
      <c r="G1700" s="21" t="s">
        <v>9</v>
      </c>
      <c r="H1700" s="21" t="s">
        <v>14</v>
      </c>
      <c r="I1700" s="21"/>
      <c r="J1700" s="21"/>
      <c r="K1700" s="21" t="s">
        <v>23</v>
      </c>
      <c r="L1700" s="21"/>
      <c r="M1700" s="21" t="s">
        <v>803</v>
      </c>
      <c r="N1700" s="21" t="s">
        <v>673</v>
      </c>
      <c r="O1700" s="21" t="s">
        <v>41</v>
      </c>
      <c r="P1700" t="b">
        <v>0</v>
      </c>
      <c r="Q1700" t="b">
        <v>0</v>
      </c>
      <c r="R1700" t="b">
        <v>0</v>
      </c>
      <c r="S1700">
        <v>40</v>
      </c>
      <c r="T1700">
        <v>30</v>
      </c>
      <c r="U1700">
        <v>0</v>
      </c>
      <c r="V1700" s="21" t="s">
        <v>49</v>
      </c>
      <c r="W1700">
        <v>1000</v>
      </c>
      <c r="X1700">
        <v>100</v>
      </c>
      <c r="Y1700" t="b">
        <v>1</v>
      </c>
      <c r="Z1700">
        <v>100</v>
      </c>
      <c r="AA1700">
        <v>1</v>
      </c>
      <c r="AB1700">
        <v>105</v>
      </c>
      <c r="AC1700">
        <v>60</v>
      </c>
      <c r="AD1700">
        <v>0.05</v>
      </c>
      <c r="AE1700" t="b">
        <v>1</v>
      </c>
      <c r="AF1700" s="21" t="s">
        <v>724</v>
      </c>
      <c r="AG1700">
        <v>5</v>
      </c>
      <c r="AH1700">
        <v>9</v>
      </c>
      <c r="AI1700">
        <v>10</v>
      </c>
      <c r="AJ1700">
        <v>10</v>
      </c>
      <c r="AK1700" s="21" t="s">
        <v>48</v>
      </c>
      <c r="AL1700" t="b">
        <v>0</v>
      </c>
      <c r="AM1700" t="b">
        <v>0</v>
      </c>
      <c r="AN1700">
        <v>50</v>
      </c>
      <c r="AO1700">
        <v>0</v>
      </c>
      <c r="AP1700">
        <v>2000</v>
      </c>
      <c r="AQ1700" s="21" t="s">
        <v>255</v>
      </c>
      <c r="AR1700" s="21"/>
      <c r="AS1700" t="b">
        <v>0</v>
      </c>
      <c r="AT1700" s="21"/>
      <c r="AU1700" s="21"/>
      <c r="AV1700" s="21" t="s">
        <v>244</v>
      </c>
      <c r="AW1700" s="21"/>
      <c r="AY1700" s="21"/>
      <c r="BA1700">
        <v>2.9654699999999998</v>
      </c>
      <c r="BB1700" s="21"/>
      <c r="BC1700">
        <v>16776960</v>
      </c>
      <c r="BI1700" s="21"/>
    </row>
    <row r="1701" spans="1:62" x14ac:dyDescent="0.25">
      <c r="A1701" t="str">
        <f>VLOOKUP(ObjectiveData[[#This Row],[Template ID]],ID_Conversion[],3,FALSE)</f>
        <v>VMAT</v>
      </c>
      <c r="B1701" t="str">
        <f>VLOOKUP(ObjectiveData[[#This Row],[Template ID]],ID_Conversion[],6,FALSE)</f>
        <v>H&amp;N</v>
      </c>
      <c r="C1701" s="15">
        <f>VLOOKUP(ObjectiveData[[#This Row],[Last Modified]],Date_Conversion[],13,FALSE)</f>
        <v>43425.42695601852</v>
      </c>
      <c r="D1701" s="15" t="str">
        <f>VLOOKUP(ObjectiveData[[#This Row],[Template ID]],ObjectiveFiles[],3,FALSE)</f>
        <v>ObjectiveTemplate_757.xml</v>
      </c>
      <c r="E1701">
        <v>1.7</v>
      </c>
      <c r="F1701" s="21" t="s">
        <v>194</v>
      </c>
      <c r="G1701" s="21" t="s">
        <v>9</v>
      </c>
      <c r="H1701" s="21" t="s">
        <v>14</v>
      </c>
      <c r="I1701" s="21"/>
      <c r="J1701" s="21"/>
      <c r="K1701" s="21" t="s">
        <v>23</v>
      </c>
      <c r="L1701" s="21"/>
      <c r="M1701" s="21" t="s">
        <v>803</v>
      </c>
      <c r="N1701" s="21" t="s">
        <v>673</v>
      </c>
      <c r="O1701" s="21" t="s">
        <v>41</v>
      </c>
      <c r="P1701" t="b">
        <v>0</v>
      </c>
      <c r="Q1701" t="b">
        <v>0</v>
      </c>
      <c r="R1701" t="b">
        <v>0</v>
      </c>
      <c r="S1701">
        <v>40</v>
      </c>
      <c r="T1701">
        <v>30</v>
      </c>
      <c r="U1701">
        <v>0</v>
      </c>
      <c r="V1701" s="21" t="s">
        <v>49</v>
      </c>
      <c r="W1701">
        <v>1000</v>
      </c>
      <c r="X1701">
        <v>100</v>
      </c>
      <c r="Y1701" t="b">
        <v>1</v>
      </c>
      <c r="Z1701">
        <v>100</v>
      </c>
      <c r="AA1701">
        <v>1</v>
      </c>
      <c r="AB1701">
        <v>105</v>
      </c>
      <c r="AC1701">
        <v>60</v>
      </c>
      <c r="AD1701">
        <v>0.05</v>
      </c>
      <c r="AE1701" t="b">
        <v>1</v>
      </c>
      <c r="AF1701" s="21" t="s">
        <v>724</v>
      </c>
      <c r="AG1701">
        <v>5</v>
      </c>
      <c r="AH1701">
        <v>9</v>
      </c>
      <c r="AI1701">
        <v>10</v>
      </c>
      <c r="AJ1701">
        <v>10</v>
      </c>
      <c r="AK1701" s="21" t="s">
        <v>48</v>
      </c>
      <c r="AL1701" t="b">
        <v>0</v>
      </c>
      <c r="AM1701" t="b">
        <v>0</v>
      </c>
      <c r="AN1701">
        <v>50</v>
      </c>
      <c r="AO1701">
        <v>0</v>
      </c>
      <c r="AP1701">
        <v>2000</v>
      </c>
      <c r="AQ1701" s="21" t="s">
        <v>256</v>
      </c>
      <c r="AR1701" s="21"/>
      <c r="AS1701" t="b">
        <v>0</v>
      </c>
      <c r="AT1701" s="21"/>
      <c r="AU1701" s="21"/>
      <c r="AV1701" s="21" t="s">
        <v>244</v>
      </c>
      <c r="AW1701" s="21"/>
      <c r="AY1701" s="21"/>
      <c r="BA1701">
        <v>2.4473699999999998</v>
      </c>
      <c r="BB1701" s="21"/>
      <c r="BC1701">
        <v>16776960</v>
      </c>
      <c r="BI1701" s="21"/>
    </row>
    <row r="1702" spans="1:62" x14ac:dyDescent="0.25">
      <c r="A1702" t="str">
        <f>VLOOKUP(ObjectiveData[[#This Row],[Template ID]],ID_Conversion[],3,FALSE)</f>
        <v>VMAT</v>
      </c>
      <c r="B1702" t="str">
        <f>VLOOKUP(ObjectiveData[[#This Row],[Template ID]],ID_Conversion[],6,FALSE)</f>
        <v>H&amp;N</v>
      </c>
      <c r="C1702" s="15">
        <f>VLOOKUP(ObjectiveData[[#This Row],[Last Modified]],Date_Conversion[],13,FALSE)</f>
        <v>43425.42695601852</v>
      </c>
      <c r="D1702" s="15" t="str">
        <f>VLOOKUP(ObjectiveData[[#This Row],[Template ID]],ObjectiveFiles[],3,FALSE)</f>
        <v>ObjectiveTemplate_757.xml</v>
      </c>
      <c r="E1702">
        <v>1.7</v>
      </c>
      <c r="F1702" s="21" t="s">
        <v>194</v>
      </c>
      <c r="G1702" s="21" t="s">
        <v>9</v>
      </c>
      <c r="H1702" s="21" t="s">
        <v>14</v>
      </c>
      <c r="I1702" s="21"/>
      <c r="J1702" s="21"/>
      <c r="K1702" s="21" t="s">
        <v>23</v>
      </c>
      <c r="L1702" s="21"/>
      <c r="M1702" s="21" t="s">
        <v>803</v>
      </c>
      <c r="N1702" s="21" t="s">
        <v>673</v>
      </c>
      <c r="O1702" s="21" t="s">
        <v>41</v>
      </c>
      <c r="P1702" t="b">
        <v>0</v>
      </c>
      <c r="Q1702" t="b">
        <v>0</v>
      </c>
      <c r="R1702" t="b">
        <v>0</v>
      </c>
      <c r="S1702">
        <v>40</v>
      </c>
      <c r="T1702">
        <v>30</v>
      </c>
      <c r="U1702">
        <v>0</v>
      </c>
      <c r="V1702" s="21" t="s">
        <v>49</v>
      </c>
      <c r="W1702">
        <v>1000</v>
      </c>
      <c r="X1702">
        <v>100</v>
      </c>
      <c r="Y1702" t="b">
        <v>1</v>
      </c>
      <c r="Z1702">
        <v>100</v>
      </c>
      <c r="AA1702">
        <v>1</v>
      </c>
      <c r="AB1702">
        <v>105</v>
      </c>
      <c r="AC1702">
        <v>60</v>
      </c>
      <c r="AD1702">
        <v>0.05</v>
      </c>
      <c r="AE1702" t="b">
        <v>1</v>
      </c>
      <c r="AF1702" s="21" t="s">
        <v>724</v>
      </c>
      <c r="AG1702">
        <v>5</v>
      </c>
      <c r="AH1702">
        <v>9</v>
      </c>
      <c r="AI1702">
        <v>10</v>
      </c>
      <c r="AJ1702">
        <v>10</v>
      </c>
      <c r="AK1702" s="21" t="s">
        <v>48</v>
      </c>
      <c r="AL1702" t="b">
        <v>0</v>
      </c>
      <c r="AM1702" t="b">
        <v>0</v>
      </c>
      <c r="AN1702">
        <v>50</v>
      </c>
      <c r="AO1702">
        <v>0</v>
      </c>
      <c r="AP1702">
        <v>2000</v>
      </c>
      <c r="AQ1702" s="21" t="s">
        <v>263</v>
      </c>
      <c r="AR1702" s="21"/>
      <c r="AS1702" t="b">
        <v>0</v>
      </c>
      <c r="AT1702" s="21"/>
      <c r="AU1702" s="21"/>
      <c r="AV1702" s="21" t="s">
        <v>501</v>
      </c>
      <c r="AW1702" s="21"/>
      <c r="AY1702" s="21"/>
      <c r="BA1702">
        <v>1</v>
      </c>
      <c r="BB1702" s="21"/>
      <c r="BC1702">
        <v>13749760</v>
      </c>
      <c r="BI1702" s="21"/>
    </row>
    <row r="1703" spans="1:62" x14ac:dyDescent="0.25">
      <c r="A1703" t="str">
        <f>VLOOKUP(ObjectiveData[[#This Row],[Template ID]],ID_Conversion[],3,FALSE)</f>
        <v>VMAT</v>
      </c>
      <c r="B1703" t="str">
        <f>VLOOKUP(ObjectiveData[[#This Row],[Template ID]],ID_Conversion[],6,FALSE)</f>
        <v>H&amp;N</v>
      </c>
      <c r="C1703" s="15">
        <f>VLOOKUP(ObjectiveData[[#This Row],[Last Modified]],Date_Conversion[],13,FALSE)</f>
        <v>43425.42695601852</v>
      </c>
      <c r="D1703" s="15" t="str">
        <f>VLOOKUP(ObjectiveData[[#This Row],[Template ID]],ObjectiveFiles[],3,FALSE)</f>
        <v>ObjectiveTemplate_757.xml</v>
      </c>
      <c r="E1703">
        <v>1.7</v>
      </c>
      <c r="F1703" s="21" t="s">
        <v>194</v>
      </c>
      <c r="G1703" s="21" t="s">
        <v>9</v>
      </c>
      <c r="H1703" s="21" t="s">
        <v>14</v>
      </c>
      <c r="I1703" s="21"/>
      <c r="J1703" s="21"/>
      <c r="K1703" s="21" t="s">
        <v>23</v>
      </c>
      <c r="L1703" s="21"/>
      <c r="M1703" s="21" t="s">
        <v>803</v>
      </c>
      <c r="N1703" s="21" t="s">
        <v>673</v>
      </c>
      <c r="O1703" s="21" t="s">
        <v>41</v>
      </c>
      <c r="P1703" t="b">
        <v>0</v>
      </c>
      <c r="Q1703" t="b">
        <v>0</v>
      </c>
      <c r="R1703" t="b">
        <v>0</v>
      </c>
      <c r="S1703">
        <v>40</v>
      </c>
      <c r="T1703">
        <v>30</v>
      </c>
      <c r="U1703">
        <v>0</v>
      </c>
      <c r="V1703" s="21" t="s">
        <v>49</v>
      </c>
      <c r="W1703">
        <v>1000</v>
      </c>
      <c r="X1703">
        <v>100</v>
      </c>
      <c r="Y1703" t="b">
        <v>1</v>
      </c>
      <c r="Z1703">
        <v>100</v>
      </c>
      <c r="AA1703">
        <v>1</v>
      </c>
      <c r="AB1703">
        <v>105</v>
      </c>
      <c r="AC1703">
        <v>60</v>
      </c>
      <c r="AD1703">
        <v>0.05</v>
      </c>
      <c r="AE1703" t="b">
        <v>1</v>
      </c>
      <c r="AF1703" s="21" t="s">
        <v>724</v>
      </c>
      <c r="AG1703">
        <v>5</v>
      </c>
      <c r="AH1703">
        <v>9</v>
      </c>
      <c r="AI1703">
        <v>10</v>
      </c>
      <c r="AJ1703">
        <v>10</v>
      </c>
      <c r="AK1703" s="21" t="s">
        <v>48</v>
      </c>
      <c r="AL1703" t="b">
        <v>0</v>
      </c>
      <c r="AM1703" t="b">
        <v>0</v>
      </c>
      <c r="AN1703">
        <v>50</v>
      </c>
      <c r="AO1703">
        <v>0</v>
      </c>
      <c r="AP1703">
        <v>2000</v>
      </c>
      <c r="AQ1703" s="21" t="s">
        <v>264</v>
      </c>
      <c r="AR1703" s="21"/>
      <c r="AS1703" t="b">
        <v>0</v>
      </c>
      <c r="AT1703" s="21"/>
      <c r="AU1703" s="21"/>
      <c r="AV1703" s="21" t="s">
        <v>375</v>
      </c>
      <c r="AW1703" s="21"/>
      <c r="AY1703" s="21"/>
      <c r="BA1703">
        <v>1</v>
      </c>
      <c r="BB1703" s="21"/>
      <c r="BC1703">
        <v>16711935</v>
      </c>
      <c r="BI1703" s="21"/>
    </row>
    <row r="1704" spans="1:62" x14ac:dyDescent="0.25">
      <c r="A1704" t="str">
        <f>VLOOKUP(ObjectiveData[[#This Row],[Template ID]],ID_Conversion[],3,FALSE)</f>
        <v>VMAT</v>
      </c>
      <c r="B1704" t="str">
        <f>VLOOKUP(ObjectiveData[[#This Row],[Template ID]],ID_Conversion[],6,FALSE)</f>
        <v>H&amp;N</v>
      </c>
      <c r="C1704" s="15">
        <f>VLOOKUP(ObjectiveData[[#This Row],[Last Modified]],Date_Conversion[],13,FALSE)</f>
        <v>43425.42695601852</v>
      </c>
      <c r="D1704" s="15" t="str">
        <f>VLOOKUP(ObjectiveData[[#This Row],[Template ID]],ObjectiveFiles[],3,FALSE)</f>
        <v>ObjectiveTemplate_757.xml</v>
      </c>
      <c r="E1704">
        <v>1.7</v>
      </c>
      <c r="F1704" s="21" t="s">
        <v>194</v>
      </c>
      <c r="G1704" s="21" t="s">
        <v>9</v>
      </c>
      <c r="H1704" s="21" t="s">
        <v>14</v>
      </c>
      <c r="I1704" s="21"/>
      <c r="J1704" s="21"/>
      <c r="K1704" s="21" t="s">
        <v>23</v>
      </c>
      <c r="L1704" s="21"/>
      <c r="M1704" s="21" t="s">
        <v>803</v>
      </c>
      <c r="N1704" s="21" t="s">
        <v>673</v>
      </c>
      <c r="O1704" s="21" t="s">
        <v>41</v>
      </c>
      <c r="P1704" t="b">
        <v>0</v>
      </c>
      <c r="Q1704" t="b">
        <v>0</v>
      </c>
      <c r="R1704" t="b">
        <v>0</v>
      </c>
      <c r="S1704">
        <v>40</v>
      </c>
      <c r="T1704">
        <v>30</v>
      </c>
      <c r="U1704">
        <v>0</v>
      </c>
      <c r="V1704" s="21" t="s">
        <v>49</v>
      </c>
      <c r="W1704">
        <v>1000</v>
      </c>
      <c r="X1704">
        <v>100</v>
      </c>
      <c r="Y1704" t="b">
        <v>1</v>
      </c>
      <c r="Z1704">
        <v>100</v>
      </c>
      <c r="AA1704">
        <v>1</v>
      </c>
      <c r="AB1704">
        <v>105</v>
      </c>
      <c r="AC1704">
        <v>60</v>
      </c>
      <c r="AD1704">
        <v>0.05</v>
      </c>
      <c r="AE1704" t="b">
        <v>1</v>
      </c>
      <c r="AF1704" s="21" t="s">
        <v>724</v>
      </c>
      <c r="AG1704">
        <v>5</v>
      </c>
      <c r="AH1704">
        <v>9</v>
      </c>
      <c r="AI1704">
        <v>10</v>
      </c>
      <c r="AJ1704">
        <v>10</v>
      </c>
      <c r="AK1704" s="21" t="s">
        <v>48</v>
      </c>
      <c r="AL1704" t="b">
        <v>0</v>
      </c>
      <c r="AM1704" t="b">
        <v>0</v>
      </c>
      <c r="AN1704">
        <v>50</v>
      </c>
      <c r="AO1704">
        <v>0</v>
      </c>
      <c r="AP1704">
        <v>2000</v>
      </c>
      <c r="AQ1704" s="21" t="s">
        <v>268</v>
      </c>
      <c r="AR1704" s="21"/>
      <c r="AS1704" t="b">
        <v>0</v>
      </c>
      <c r="AT1704" s="21"/>
      <c r="AU1704" s="21"/>
      <c r="AV1704" s="21" t="s">
        <v>501</v>
      </c>
      <c r="AW1704" s="21"/>
      <c r="AX1704">
        <v>12515</v>
      </c>
      <c r="AY1704" s="21" t="s">
        <v>507</v>
      </c>
      <c r="AZ1704">
        <v>3.2</v>
      </c>
      <c r="BA1704">
        <v>1</v>
      </c>
      <c r="BB1704" s="21"/>
      <c r="BC1704">
        <v>3937500</v>
      </c>
      <c r="BD1704">
        <v>0</v>
      </c>
      <c r="BE1704">
        <v>0</v>
      </c>
      <c r="BF1704">
        <v>40</v>
      </c>
      <c r="BG1704">
        <v>0</v>
      </c>
      <c r="BH1704">
        <v>50</v>
      </c>
      <c r="BI1704" s="21"/>
      <c r="BJ1704">
        <v>0</v>
      </c>
    </row>
    <row r="1705" spans="1:62" x14ac:dyDescent="0.25">
      <c r="A1705" t="str">
        <f>VLOOKUP(ObjectiveData[[#This Row],[Template ID]],ID_Conversion[],3,FALSE)</f>
        <v>VMAT</v>
      </c>
      <c r="B1705" t="str">
        <f>VLOOKUP(ObjectiveData[[#This Row],[Template ID]],ID_Conversion[],6,FALSE)</f>
        <v>H&amp;N</v>
      </c>
      <c r="C1705" s="15">
        <f>VLOOKUP(ObjectiveData[[#This Row],[Last Modified]],Date_Conversion[],13,FALSE)</f>
        <v>43425.42695601852</v>
      </c>
      <c r="D1705" s="15" t="str">
        <f>VLOOKUP(ObjectiveData[[#This Row],[Template ID]],ObjectiveFiles[],3,FALSE)</f>
        <v>ObjectiveTemplate_757.xml</v>
      </c>
      <c r="E1705">
        <v>1.7</v>
      </c>
      <c r="F1705" s="21" t="s">
        <v>194</v>
      </c>
      <c r="G1705" s="21" t="s">
        <v>9</v>
      </c>
      <c r="H1705" s="21" t="s">
        <v>14</v>
      </c>
      <c r="I1705" s="21"/>
      <c r="J1705" s="21"/>
      <c r="K1705" s="21" t="s">
        <v>23</v>
      </c>
      <c r="L1705" s="21"/>
      <c r="M1705" s="21" t="s">
        <v>803</v>
      </c>
      <c r="N1705" s="21" t="s">
        <v>673</v>
      </c>
      <c r="O1705" s="21" t="s">
        <v>41</v>
      </c>
      <c r="P1705" t="b">
        <v>0</v>
      </c>
      <c r="Q1705" t="b">
        <v>0</v>
      </c>
      <c r="R1705" t="b">
        <v>0</v>
      </c>
      <c r="S1705">
        <v>40</v>
      </c>
      <c r="T1705">
        <v>30</v>
      </c>
      <c r="U1705">
        <v>0</v>
      </c>
      <c r="V1705" s="21" t="s">
        <v>49</v>
      </c>
      <c r="W1705">
        <v>1000</v>
      </c>
      <c r="X1705">
        <v>100</v>
      </c>
      <c r="Y1705" t="b">
        <v>1</v>
      </c>
      <c r="Z1705">
        <v>100</v>
      </c>
      <c r="AA1705">
        <v>1</v>
      </c>
      <c r="AB1705">
        <v>105</v>
      </c>
      <c r="AC1705">
        <v>60</v>
      </c>
      <c r="AD1705">
        <v>0.05</v>
      </c>
      <c r="AE1705" t="b">
        <v>1</v>
      </c>
      <c r="AF1705" s="21" t="s">
        <v>724</v>
      </c>
      <c r="AG1705">
        <v>5</v>
      </c>
      <c r="AH1705">
        <v>9</v>
      </c>
      <c r="AI1705">
        <v>10</v>
      </c>
      <c r="AJ1705">
        <v>10</v>
      </c>
      <c r="AK1705" s="21" t="s">
        <v>48</v>
      </c>
      <c r="AL1705" t="b">
        <v>0</v>
      </c>
      <c r="AM1705" t="b">
        <v>0</v>
      </c>
      <c r="AN1705">
        <v>50</v>
      </c>
      <c r="AO1705">
        <v>0</v>
      </c>
      <c r="AP1705">
        <v>2000</v>
      </c>
      <c r="AQ1705" s="21" t="s">
        <v>269</v>
      </c>
      <c r="AR1705" s="21"/>
      <c r="AS1705" t="b">
        <v>0</v>
      </c>
      <c r="AT1705" s="21"/>
      <c r="AU1705" s="21"/>
      <c r="AV1705" s="21" t="s">
        <v>501</v>
      </c>
      <c r="AW1705" s="21"/>
      <c r="AX1705">
        <v>12514</v>
      </c>
      <c r="AY1705" s="21" t="s">
        <v>507</v>
      </c>
      <c r="AZ1705">
        <v>3.2</v>
      </c>
      <c r="BA1705">
        <v>1</v>
      </c>
      <c r="BB1705" s="21"/>
      <c r="BC1705">
        <v>36095</v>
      </c>
      <c r="BD1705">
        <v>0</v>
      </c>
      <c r="BE1705">
        <v>0</v>
      </c>
      <c r="BF1705">
        <v>40</v>
      </c>
      <c r="BG1705">
        <v>0</v>
      </c>
      <c r="BH1705">
        <v>50</v>
      </c>
      <c r="BI1705" s="21"/>
      <c r="BJ1705">
        <v>0</v>
      </c>
    </row>
    <row r="1706" spans="1:62" x14ac:dyDescent="0.25">
      <c r="A1706" t="str">
        <f>VLOOKUP(ObjectiveData[[#This Row],[Template ID]],ID_Conversion[],3,FALSE)</f>
        <v>VMAT</v>
      </c>
      <c r="B1706" t="str">
        <f>VLOOKUP(ObjectiveData[[#This Row],[Template ID]],ID_Conversion[],6,FALSE)</f>
        <v>H&amp;N</v>
      </c>
      <c r="C1706" s="15">
        <f>VLOOKUP(ObjectiveData[[#This Row],[Last Modified]],Date_Conversion[],13,FALSE)</f>
        <v>43425.42695601852</v>
      </c>
      <c r="D1706" s="15" t="str">
        <f>VLOOKUP(ObjectiveData[[#This Row],[Template ID]],ObjectiveFiles[],3,FALSE)</f>
        <v>ObjectiveTemplate_757.xml</v>
      </c>
      <c r="E1706">
        <v>1.7</v>
      </c>
      <c r="F1706" s="21" t="s">
        <v>194</v>
      </c>
      <c r="G1706" s="21" t="s">
        <v>9</v>
      </c>
      <c r="H1706" s="21" t="s">
        <v>14</v>
      </c>
      <c r="I1706" s="21"/>
      <c r="J1706" s="21"/>
      <c r="K1706" s="21" t="s">
        <v>23</v>
      </c>
      <c r="L1706" s="21"/>
      <c r="M1706" s="21" t="s">
        <v>803</v>
      </c>
      <c r="N1706" s="21" t="s">
        <v>673</v>
      </c>
      <c r="O1706" s="21" t="s">
        <v>41</v>
      </c>
      <c r="P1706" t="b">
        <v>0</v>
      </c>
      <c r="Q1706" t="b">
        <v>0</v>
      </c>
      <c r="R1706" t="b">
        <v>0</v>
      </c>
      <c r="S1706">
        <v>40</v>
      </c>
      <c r="T1706">
        <v>30</v>
      </c>
      <c r="U1706">
        <v>0</v>
      </c>
      <c r="V1706" s="21" t="s">
        <v>49</v>
      </c>
      <c r="W1706">
        <v>1000</v>
      </c>
      <c r="X1706">
        <v>100</v>
      </c>
      <c r="Y1706" t="b">
        <v>1</v>
      </c>
      <c r="Z1706">
        <v>100</v>
      </c>
      <c r="AA1706">
        <v>1</v>
      </c>
      <c r="AB1706">
        <v>105</v>
      </c>
      <c r="AC1706">
        <v>60</v>
      </c>
      <c r="AD1706">
        <v>0.05</v>
      </c>
      <c r="AE1706" t="b">
        <v>1</v>
      </c>
      <c r="AF1706" s="21" t="s">
        <v>724</v>
      </c>
      <c r="AG1706">
        <v>5</v>
      </c>
      <c r="AH1706">
        <v>9</v>
      </c>
      <c r="AI1706">
        <v>10</v>
      </c>
      <c r="AJ1706">
        <v>10</v>
      </c>
      <c r="AK1706" s="21" t="s">
        <v>48</v>
      </c>
      <c r="AL1706" t="b">
        <v>0</v>
      </c>
      <c r="AM1706" t="b">
        <v>0</v>
      </c>
      <c r="AN1706">
        <v>50</v>
      </c>
      <c r="AO1706">
        <v>0</v>
      </c>
      <c r="AP1706">
        <v>2000</v>
      </c>
      <c r="AQ1706" s="21" t="s">
        <v>270</v>
      </c>
      <c r="AR1706" s="21"/>
      <c r="AS1706" t="b">
        <v>0</v>
      </c>
      <c r="AT1706" s="21"/>
      <c r="AU1706" s="21"/>
      <c r="AV1706" s="21" t="s">
        <v>270</v>
      </c>
      <c r="AW1706" s="21"/>
      <c r="AY1706" s="21"/>
      <c r="BA1706">
        <v>1</v>
      </c>
      <c r="BB1706" s="21"/>
      <c r="BC1706">
        <v>255</v>
      </c>
      <c r="BI1706" s="21"/>
    </row>
    <row r="1707" spans="1:62" x14ac:dyDescent="0.25">
      <c r="A1707" t="str">
        <f>VLOOKUP(ObjectiveData[[#This Row],[Template ID]],ID_Conversion[],3,FALSE)</f>
        <v>VMAT</v>
      </c>
      <c r="B1707" t="str">
        <f>VLOOKUP(ObjectiveData[[#This Row],[Template ID]],ID_Conversion[],6,FALSE)</f>
        <v>H&amp;N</v>
      </c>
      <c r="C1707" s="15">
        <f>VLOOKUP(ObjectiveData[[#This Row],[Last Modified]],Date_Conversion[],13,FALSE)</f>
        <v>43425.42695601852</v>
      </c>
      <c r="D1707" s="15" t="str">
        <f>VLOOKUP(ObjectiveData[[#This Row],[Template ID]],ObjectiveFiles[],3,FALSE)</f>
        <v>ObjectiveTemplate_757.xml</v>
      </c>
      <c r="E1707">
        <v>1.7</v>
      </c>
      <c r="F1707" s="21" t="s">
        <v>194</v>
      </c>
      <c r="G1707" s="21" t="s">
        <v>9</v>
      </c>
      <c r="H1707" s="21" t="s">
        <v>14</v>
      </c>
      <c r="I1707" s="21"/>
      <c r="J1707" s="21"/>
      <c r="K1707" s="21" t="s">
        <v>23</v>
      </c>
      <c r="L1707" s="21"/>
      <c r="M1707" s="21" t="s">
        <v>803</v>
      </c>
      <c r="N1707" s="21" t="s">
        <v>673</v>
      </c>
      <c r="O1707" s="21" t="s">
        <v>41</v>
      </c>
      <c r="P1707" t="b">
        <v>0</v>
      </c>
      <c r="Q1707" t="b">
        <v>0</v>
      </c>
      <c r="R1707" t="b">
        <v>0</v>
      </c>
      <c r="S1707">
        <v>40</v>
      </c>
      <c r="T1707">
        <v>30</v>
      </c>
      <c r="U1707">
        <v>0</v>
      </c>
      <c r="V1707" s="21" t="s">
        <v>49</v>
      </c>
      <c r="W1707">
        <v>1000</v>
      </c>
      <c r="X1707">
        <v>100</v>
      </c>
      <c r="Y1707" t="b">
        <v>1</v>
      </c>
      <c r="Z1707">
        <v>100</v>
      </c>
      <c r="AA1707">
        <v>1</v>
      </c>
      <c r="AB1707">
        <v>105</v>
      </c>
      <c r="AC1707">
        <v>60</v>
      </c>
      <c r="AD1707">
        <v>0.05</v>
      </c>
      <c r="AE1707" t="b">
        <v>1</v>
      </c>
      <c r="AF1707" s="21" t="s">
        <v>724</v>
      </c>
      <c r="AG1707">
        <v>5</v>
      </c>
      <c r="AH1707">
        <v>9</v>
      </c>
      <c r="AI1707">
        <v>10</v>
      </c>
      <c r="AJ1707">
        <v>10</v>
      </c>
      <c r="AK1707" s="21" t="s">
        <v>48</v>
      </c>
      <c r="AL1707" t="b">
        <v>0</v>
      </c>
      <c r="AM1707" t="b">
        <v>0</v>
      </c>
      <c r="AN1707">
        <v>50</v>
      </c>
      <c r="AO1707">
        <v>0</v>
      </c>
      <c r="AP1707">
        <v>2000</v>
      </c>
      <c r="AQ1707" s="21" t="s">
        <v>271</v>
      </c>
      <c r="AR1707" s="21"/>
      <c r="AS1707" t="b">
        <v>0</v>
      </c>
      <c r="AT1707" s="21"/>
      <c r="AU1707" s="21"/>
      <c r="AV1707" s="21" t="s">
        <v>535</v>
      </c>
      <c r="AW1707" s="21"/>
      <c r="AY1707" s="21"/>
      <c r="BA1707">
        <v>1</v>
      </c>
      <c r="BB1707" s="21"/>
      <c r="BC1707">
        <v>255</v>
      </c>
      <c r="BI1707" s="21"/>
    </row>
    <row r="1708" spans="1:62" x14ac:dyDescent="0.25">
      <c r="A1708" t="str">
        <f>VLOOKUP(ObjectiveData[[#This Row],[Template ID]],ID_Conversion[],3,FALSE)</f>
        <v>VMAT</v>
      </c>
      <c r="B1708" t="str">
        <f>VLOOKUP(ObjectiveData[[#This Row],[Template ID]],ID_Conversion[],6,FALSE)</f>
        <v>H&amp;N</v>
      </c>
      <c r="C1708" s="15">
        <f>VLOOKUP(ObjectiveData[[#This Row],[Last Modified]],Date_Conversion[],13,FALSE)</f>
        <v>43425.42695601852</v>
      </c>
      <c r="D1708" s="15" t="str">
        <f>VLOOKUP(ObjectiveData[[#This Row],[Template ID]],ObjectiveFiles[],3,FALSE)</f>
        <v>ObjectiveTemplate_757.xml</v>
      </c>
      <c r="E1708">
        <v>1.7</v>
      </c>
      <c r="F1708" s="21" t="s">
        <v>194</v>
      </c>
      <c r="G1708" s="21" t="s">
        <v>9</v>
      </c>
      <c r="H1708" s="21" t="s">
        <v>14</v>
      </c>
      <c r="I1708" s="21"/>
      <c r="J1708" s="21"/>
      <c r="K1708" s="21" t="s">
        <v>23</v>
      </c>
      <c r="L1708" s="21"/>
      <c r="M1708" s="21" t="s">
        <v>803</v>
      </c>
      <c r="N1708" s="21" t="s">
        <v>673</v>
      </c>
      <c r="O1708" s="21" t="s">
        <v>41</v>
      </c>
      <c r="P1708" t="b">
        <v>0</v>
      </c>
      <c r="Q1708" t="b">
        <v>0</v>
      </c>
      <c r="R1708" t="b">
        <v>0</v>
      </c>
      <c r="S1708">
        <v>40</v>
      </c>
      <c r="T1708">
        <v>30</v>
      </c>
      <c r="U1708">
        <v>0</v>
      </c>
      <c r="V1708" s="21" t="s">
        <v>49</v>
      </c>
      <c r="W1708">
        <v>1000</v>
      </c>
      <c r="X1708">
        <v>100</v>
      </c>
      <c r="Y1708" t="b">
        <v>1</v>
      </c>
      <c r="Z1708">
        <v>100</v>
      </c>
      <c r="AA1708">
        <v>1</v>
      </c>
      <c r="AB1708">
        <v>105</v>
      </c>
      <c r="AC1708">
        <v>60</v>
      </c>
      <c r="AD1708">
        <v>0.05</v>
      </c>
      <c r="AE1708" t="b">
        <v>1</v>
      </c>
      <c r="AF1708" s="21" t="s">
        <v>724</v>
      </c>
      <c r="AG1708">
        <v>5</v>
      </c>
      <c r="AH1708">
        <v>9</v>
      </c>
      <c r="AI1708">
        <v>10</v>
      </c>
      <c r="AJ1708">
        <v>10</v>
      </c>
      <c r="AK1708" s="21" t="s">
        <v>48</v>
      </c>
      <c r="AL1708" t="b">
        <v>0</v>
      </c>
      <c r="AM1708" t="b">
        <v>0</v>
      </c>
      <c r="AN1708">
        <v>50</v>
      </c>
      <c r="AO1708">
        <v>0</v>
      </c>
      <c r="AP1708">
        <v>2000</v>
      </c>
      <c r="AQ1708" s="21" t="s">
        <v>275</v>
      </c>
      <c r="AR1708" s="21"/>
      <c r="AS1708" t="b">
        <v>0</v>
      </c>
      <c r="AT1708" s="21"/>
      <c r="AU1708" s="21"/>
      <c r="AV1708" s="21" t="s">
        <v>270</v>
      </c>
      <c r="AW1708" s="21"/>
      <c r="AY1708" s="21"/>
      <c r="BA1708">
        <v>1</v>
      </c>
      <c r="BB1708" s="21"/>
      <c r="BC1708">
        <v>255</v>
      </c>
      <c r="BI1708" s="21"/>
    </row>
    <row r="1709" spans="1:62" x14ac:dyDescent="0.25">
      <c r="A1709" t="str">
        <f>VLOOKUP(ObjectiveData[[#This Row],[Template ID]],ID_Conversion[],3,FALSE)</f>
        <v>VMAT</v>
      </c>
      <c r="B1709" t="str">
        <f>VLOOKUP(ObjectiveData[[#This Row],[Template ID]],ID_Conversion[],6,FALSE)</f>
        <v>H&amp;N</v>
      </c>
      <c r="C1709" s="15">
        <f>VLOOKUP(ObjectiveData[[#This Row],[Last Modified]],Date_Conversion[],13,FALSE)</f>
        <v>43425.42695601852</v>
      </c>
      <c r="D1709" s="15" t="str">
        <f>VLOOKUP(ObjectiveData[[#This Row],[Template ID]],ObjectiveFiles[],3,FALSE)</f>
        <v>ObjectiveTemplate_757.xml</v>
      </c>
      <c r="E1709">
        <v>1.7</v>
      </c>
      <c r="F1709" s="21" t="s">
        <v>194</v>
      </c>
      <c r="G1709" s="21" t="s">
        <v>9</v>
      </c>
      <c r="H1709" s="21" t="s">
        <v>14</v>
      </c>
      <c r="I1709" s="21"/>
      <c r="J1709" s="21"/>
      <c r="K1709" s="21" t="s">
        <v>23</v>
      </c>
      <c r="L1709" s="21"/>
      <c r="M1709" s="21" t="s">
        <v>803</v>
      </c>
      <c r="N1709" s="21" t="s">
        <v>673</v>
      </c>
      <c r="O1709" s="21" t="s">
        <v>41</v>
      </c>
      <c r="P1709" t="b">
        <v>0</v>
      </c>
      <c r="Q1709" t="b">
        <v>0</v>
      </c>
      <c r="R1709" t="b">
        <v>0</v>
      </c>
      <c r="S1709">
        <v>40</v>
      </c>
      <c r="T1709">
        <v>30</v>
      </c>
      <c r="U1709">
        <v>0</v>
      </c>
      <c r="V1709" s="21" t="s">
        <v>49</v>
      </c>
      <c r="W1709">
        <v>1000</v>
      </c>
      <c r="X1709">
        <v>100</v>
      </c>
      <c r="Y1709" t="b">
        <v>1</v>
      </c>
      <c r="Z1709">
        <v>100</v>
      </c>
      <c r="AA1709">
        <v>1</v>
      </c>
      <c r="AB1709">
        <v>105</v>
      </c>
      <c r="AC1709">
        <v>60</v>
      </c>
      <c r="AD1709">
        <v>0.05</v>
      </c>
      <c r="AE1709" t="b">
        <v>1</v>
      </c>
      <c r="AF1709" s="21" t="s">
        <v>724</v>
      </c>
      <c r="AG1709">
        <v>5</v>
      </c>
      <c r="AH1709">
        <v>9</v>
      </c>
      <c r="AI1709">
        <v>10</v>
      </c>
      <c r="AJ1709">
        <v>10</v>
      </c>
      <c r="AK1709" s="21" t="s">
        <v>48</v>
      </c>
      <c r="AL1709" t="b">
        <v>0</v>
      </c>
      <c r="AM1709" t="b">
        <v>0</v>
      </c>
      <c r="AN1709">
        <v>50</v>
      </c>
      <c r="AO1709">
        <v>0</v>
      </c>
      <c r="AP1709">
        <v>2000</v>
      </c>
      <c r="AQ1709" s="21" t="s">
        <v>585</v>
      </c>
      <c r="AR1709" s="21"/>
      <c r="AS1709" t="b">
        <v>0</v>
      </c>
      <c r="AT1709" s="21"/>
      <c r="AU1709" s="21"/>
      <c r="AV1709" s="21" t="s">
        <v>501</v>
      </c>
      <c r="AW1709" s="21"/>
      <c r="AY1709" s="21"/>
      <c r="BA1709">
        <v>2.0521500000000001</v>
      </c>
      <c r="BB1709" s="21"/>
      <c r="BC1709">
        <v>14524637</v>
      </c>
      <c r="BD1709">
        <v>0</v>
      </c>
      <c r="BE1709">
        <v>0</v>
      </c>
      <c r="BF1709">
        <v>20</v>
      </c>
      <c r="BG1709">
        <v>20</v>
      </c>
      <c r="BH1709">
        <v>50</v>
      </c>
      <c r="BI1709" s="21"/>
      <c r="BJ1709">
        <v>0</v>
      </c>
    </row>
    <row r="1710" spans="1:62" x14ac:dyDescent="0.25">
      <c r="A1710" t="str">
        <f>VLOOKUP(ObjectiveData[[#This Row],[Template ID]],ID_Conversion[],3,FALSE)</f>
        <v>VMAT</v>
      </c>
      <c r="B1710" t="str">
        <f>VLOOKUP(ObjectiveData[[#This Row],[Template ID]],ID_Conversion[],6,FALSE)</f>
        <v>H&amp;N</v>
      </c>
      <c r="C1710" s="15">
        <f>VLOOKUP(ObjectiveData[[#This Row],[Last Modified]],Date_Conversion[],13,FALSE)</f>
        <v>43425.42695601852</v>
      </c>
      <c r="D1710" s="15" t="str">
        <f>VLOOKUP(ObjectiveData[[#This Row],[Template ID]],ObjectiveFiles[],3,FALSE)</f>
        <v>ObjectiveTemplate_757.xml</v>
      </c>
      <c r="E1710">
        <v>1.7</v>
      </c>
      <c r="F1710" s="21" t="s">
        <v>194</v>
      </c>
      <c r="G1710" s="21" t="s">
        <v>9</v>
      </c>
      <c r="H1710" s="21" t="s">
        <v>14</v>
      </c>
      <c r="I1710" s="21"/>
      <c r="J1710" s="21"/>
      <c r="K1710" s="21" t="s">
        <v>23</v>
      </c>
      <c r="L1710" s="21"/>
      <c r="M1710" s="21" t="s">
        <v>803</v>
      </c>
      <c r="N1710" s="21" t="s">
        <v>673</v>
      </c>
      <c r="O1710" s="21" t="s">
        <v>41</v>
      </c>
      <c r="P1710" t="b">
        <v>0</v>
      </c>
      <c r="Q1710" t="b">
        <v>0</v>
      </c>
      <c r="R1710" t="b">
        <v>0</v>
      </c>
      <c r="S1710">
        <v>40</v>
      </c>
      <c r="T1710">
        <v>30</v>
      </c>
      <c r="U1710">
        <v>0</v>
      </c>
      <c r="V1710" s="21" t="s">
        <v>49</v>
      </c>
      <c r="W1710">
        <v>1000</v>
      </c>
      <c r="X1710">
        <v>100</v>
      </c>
      <c r="Y1710" t="b">
        <v>1</v>
      </c>
      <c r="Z1710">
        <v>100</v>
      </c>
      <c r="AA1710">
        <v>1</v>
      </c>
      <c r="AB1710">
        <v>105</v>
      </c>
      <c r="AC1710">
        <v>60</v>
      </c>
      <c r="AD1710">
        <v>0.05</v>
      </c>
      <c r="AE1710" t="b">
        <v>1</v>
      </c>
      <c r="AF1710" s="21" t="s">
        <v>724</v>
      </c>
      <c r="AG1710">
        <v>5</v>
      </c>
      <c r="AH1710">
        <v>9</v>
      </c>
      <c r="AI1710">
        <v>10</v>
      </c>
      <c r="AJ1710">
        <v>10</v>
      </c>
      <c r="AK1710" s="21" t="s">
        <v>48</v>
      </c>
      <c r="AL1710" t="b">
        <v>0</v>
      </c>
      <c r="AM1710" t="b">
        <v>0</v>
      </c>
      <c r="AN1710">
        <v>50</v>
      </c>
      <c r="AO1710">
        <v>0</v>
      </c>
      <c r="AP1710">
        <v>2000</v>
      </c>
      <c r="AQ1710" s="21" t="s">
        <v>585</v>
      </c>
      <c r="AR1710" s="21"/>
      <c r="AS1710" t="b">
        <v>0</v>
      </c>
      <c r="AT1710" s="21"/>
      <c r="AU1710" s="21"/>
      <c r="AV1710" s="21" t="s">
        <v>501</v>
      </c>
      <c r="AW1710" s="21"/>
      <c r="AY1710" s="21"/>
      <c r="BA1710">
        <v>2.0521500000000001</v>
      </c>
      <c r="BB1710" s="21"/>
      <c r="BC1710">
        <v>14524637</v>
      </c>
      <c r="BD1710">
        <v>0</v>
      </c>
      <c r="BE1710">
        <v>0</v>
      </c>
      <c r="BF1710">
        <v>54</v>
      </c>
      <c r="BG1710">
        <v>2</v>
      </c>
      <c r="BH1710">
        <v>50</v>
      </c>
      <c r="BI1710" s="21"/>
      <c r="BJ1710">
        <v>0</v>
      </c>
    </row>
    <row r="1711" spans="1:62" x14ac:dyDescent="0.25">
      <c r="A1711" t="str">
        <f>VLOOKUP(ObjectiveData[[#This Row],[Template ID]],ID_Conversion[],3,FALSE)</f>
        <v>VMAT</v>
      </c>
      <c r="B1711" t="str">
        <f>VLOOKUP(ObjectiveData[[#This Row],[Template ID]],ID_Conversion[],6,FALSE)</f>
        <v>H&amp;N</v>
      </c>
      <c r="C1711" s="15">
        <f>VLOOKUP(ObjectiveData[[#This Row],[Last Modified]],Date_Conversion[],13,FALSE)</f>
        <v>43425.42695601852</v>
      </c>
      <c r="D1711" s="15" t="str">
        <f>VLOOKUP(ObjectiveData[[#This Row],[Template ID]],ObjectiveFiles[],3,FALSE)</f>
        <v>ObjectiveTemplate_757.xml</v>
      </c>
      <c r="E1711">
        <v>1.7</v>
      </c>
      <c r="F1711" s="21" t="s">
        <v>194</v>
      </c>
      <c r="G1711" s="21" t="s">
        <v>9</v>
      </c>
      <c r="H1711" s="21" t="s">
        <v>14</v>
      </c>
      <c r="I1711" s="21"/>
      <c r="J1711" s="21"/>
      <c r="K1711" s="21" t="s">
        <v>23</v>
      </c>
      <c r="L1711" s="21"/>
      <c r="M1711" s="21" t="s">
        <v>803</v>
      </c>
      <c r="N1711" s="21" t="s">
        <v>673</v>
      </c>
      <c r="O1711" s="21" t="s">
        <v>41</v>
      </c>
      <c r="P1711" t="b">
        <v>0</v>
      </c>
      <c r="Q1711" t="b">
        <v>0</v>
      </c>
      <c r="R1711" t="b">
        <v>0</v>
      </c>
      <c r="S1711">
        <v>40</v>
      </c>
      <c r="T1711">
        <v>30</v>
      </c>
      <c r="U1711">
        <v>0</v>
      </c>
      <c r="V1711" s="21" t="s">
        <v>49</v>
      </c>
      <c r="W1711">
        <v>1000</v>
      </c>
      <c r="X1711">
        <v>100</v>
      </c>
      <c r="Y1711" t="b">
        <v>1</v>
      </c>
      <c r="Z1711">
        <v>100</v>
      </c>
      <c r="AA1711">
        <v>1</v>
      </c>
      <c r="AB1711">
        <v>105</v>
      </c>
      <c r="AC1711">
        <v>60</v>
      </c>
      <c r="AD1711">
        <v>0.05</v>
      </c>
      <c r="AE1711" t="b">
        <v>1</v>
      </c>
      <c r="AF1711" s="21" t="s">
        <v>724</v>
      </c>
      <c r="AG1711">
        <v>5</v>
      </c>
      <c r="AH1711">
        <v>9</v>
      </c>
      <c r="AI1711">
        <v>10</v>
      </c>
      <c r="AJ1711">
        <v>10</v>
      </c>
      <c r="AK1711" s="21" t="s">
        <v>48</v>
      </c>
      <c r="AL1711" t="b">
        <v>0</v>
      </c>
      <c r="AM1711" t="b">
        <v>0</v>
      </c>
      <c r="AN1711">
        <v>50</v>
      </c>
      <c r="AO1711">
        <v>0</v>
      </c>
      <c r="AP1711">
        <v>2000</v>
      </c>
      <c r="AQ1711" s="21" t="s">
        <v>286</v>
      </c>
      <c r="AR1711" s="21"/>
      <c r="AS1711" t="b">
        <v>0</v>
      </c>
      <c r="AT1711" s="21"/>
      <c r="AU1711" s="21"/>
      <c r="AV1711" s="21" t="s">
        <v>501</v>
      </c>
      <c r="AW1711" s="21"/>
      <c r="AY1711" s="21"/>
      <c r="BA1711">
        <v>1</v>
      </c>
      <c r="BB1711" s="21"/>
      <c r="BC1711">
        <v>14524637</v>
      </c>
      <c r="BI1711" s="21"/>
    </row>
    <row r="1712" spans="1:62" x14ac:dyDescent="0.25">
      <c r="A1712" t="str">
        <f>VLOOKUP(ObjectiveData[[#This Row],[Template ID]],ID_Conversion[],3,FALSE)</f>
        <v>VMAT</v>
      </c>
      <c r="B1712" t="str">
        <f>VLOOKUP(ObjectiveData[[#This Row],[Template ID]],ID_Conversion[],6,FALSE)</f>
        <v>H&amp;N</v>
      </c>
      <c r="C1712" s="15">
        <f>VLOOKUP(ObjectiveData[[#This Row],[Last Modified]],Date_Conversion[],13,FALSE)</f>
        <v>43425.42695601852</v>
      </c>
      <c r="D1712" s="15" t="str">
        <f>VLOOKUP(ObjectiveData[[#This Row],[Template ID]],ObjectiveFiles[],3,FALSE)</f>
        <v>ObjectiveTemplate_757.xml</v>
      </c>
      <c r="E1712">
        <v>1.7</v>
      </c>
      <c r="F1712" s="21" t="s">
        <v>194</v>
      </c>
      <c r="G1712" s="21" t="s">
        <v>9</v>
      </c>
      <c r="H1712" s="21" t="s">
        <v>14</v>
      </c>
      <c r="I1712" s="21"/>
      <c r="J1712" s="21"/>
      <c r="K1712" s="21" t="s">
        <v>23</v>
      </c>
      <c r="L1712" s="21"/>
      <c r="M1712" s="21" t="s">
        <v>803</v>
      </c>
      <c r="N1712" s="21" t="s">
        <v>673</v>
      </c>
      <c r="O1712" s="21" t="s">
        <v>41</v>
      </c>
      <c r="P1712" t="b">
        <v>0</v>
      </c>
      <c r="Q1712" t="b">
        <v>0</v>
      </c>
      <c r="R1712" t="b">
        <v>0</v>
      </c>
      <c r="S1712">
        <v>40</v>
      </c>
      <c r="T1712">
        <v>30</v>
      </c>
      <c r="U1712">
        <v>0</v>
      </c>
      <c r="V1712" s="21" t="s">
        <v>49</v>
      </c>
      <c r="W1712">
        <v>1000</v>
      </c>
      <c r="X1712">
        <v>100</v>
      </c>
      <c r="Y1712" t="b">
        <v>1</v>
      </c>
      <c r="Z1712">
        <v>100</v>
      </c>
      <c r="AA1712">
        <v>1</v>
      </c>
      <c r="AB1712">
        <v>105</v>
      </c>
      <c r="AC1712">
        <v>60</v>
      </c>
      <c r="AD1712">
        <v>0.05</v>
      </c>
      <c r="AE1712" t="b">
        <v>1</v>
      </c>
      <c r="AF1712" s="21" t="s">
        <v>724</v>
      </c>
      <c r="AG1712">
        <v>5</v>
      </c>
      <c r="AH1712">
        <v>9</v>
      </c>
      <c r="AI1712">
        <v>10</v>
      </c>
      <c r="AJ1712">
        <v>10</v>
      </c>
      <c r="AK1712" s="21" t="s">
        <v>48</v>
      </c>
      <c r="AL1712" t="b">
        <v>0</v>
      </c>
      <c r="AM1712" t="b">
        <v>0</v>
      </c>
      <c r="AN1712">
        <v>50</v>
      </c>
      <c r="AO1712">
        <v>0</v>
      </c>
      <c r="AP1712">
        <v>2000</v>
      </c>
      <c r="AQ1712" s="21" t="s">
        <v>289</v>
      </c>
      <c r="AR1712" s="21"/>
      <c r="AS1712" t="b">
        <v>0</v>
      </c>
      <c r="AT1712" s="21"/>
      <c r="AU1712" s="21"/>
      <c r="AV1712" s="21" t="s">
        <v>501</v>
      </c>
      <c r="AW1712" s="21"/>
      <c r="AY1712" s="21"/>
      <c r="BA1712">
        <v>1</v>
      </c>
      <c r="BB1712" s="21"/>
      <c r="BC1712">
        <v>65535</v>
      </c>
      <c r="BD1712">
        <v>0</v>
      </c>
      <c r="BE1712">
        <v>0</v>
      </c>
      <c r="BF1712">
        <v>5</v>
      </c>
      <c r="BG1712">
        <v>0</v>
      </c>
      <c r="BH1712">
        <v>70</v>
      </c>
      <c r="BI1712" s="21"/>
      <c r="BJ1712">
        <v>0</v>
      </c>
    </row>
    <row r="1713" spans="1:62" x14ac:dyDescent="0.25">
      <c r="A1713" t="str">
        <f>VLOOKUP(ObjectiveData[[#This Row],[Template ID]],ID_Conversion[],3,FALSE)</f>
        <v>VMAT</v>
      </c>
      <c r="B1713" t="str">
        <f>VLOOKUP(ObjectiveData[[#This Row],[Template ID]],ID_Conversion[],6,FALSE)</f>
        <v>H&amp;N</v>
      </c>
      <c r="C1713" s="15">
        <f>VLOOKUP(ObjectiveData[[#This Row],[Last Modified]],Date_Conversion[],13,FALSE)</f>
        <v>43425.42695601852</v>
      </c>
      <c r="D1713" s="15" t="str">
        <f>VLOOKUP(ObjectiveData[[#This Row],[Template ID]],ObjectiveFiles[],3,FALSE)</f>
        <v>ObjectiveTemplate_757.xml</v>
      </c>
      <c r="E1713">
        <v>1.7</v>
      </c>
      <c r="F1713" s="21" t="s">
        <v>194</v>
      </c>
      <c r="G1713" s="21" t="s">
        <v>9</v>
      </c>
      <c r="H1713" s="21" t="s">
        <v>14</v>
      </c>
      <c r="I1713" s="21"/>
      <c r="J1713" s="21"/>
      <c r="K1713" s="21" t="s">
        <v>23</v>
      </c>
      <c r="L1713" s="21"/>
      <c r="M1713" s="21" t="s">
        <v>803</v>
      </c>
      <c r="N1713" s="21" t="s">
        <v>673</v>
      </c>
      <c r="O1713" s="21" t="s">
        <v>41</v>
      </c>
      <c r="P1713" t="b">
        <v>0</v>
      </c>
      <c r="Q1713" t="b">
        <v>0</v>
      </c>
      <c r="R1713" t="b">
        <v>0</v>
      </c>
      <c r="S1713">
        <v>40</v>
      </c>
      <c r="T1713">
        <v>30</v>
      </c>
      <c r="U1713">
        <v>0</v>
      </c>
      <c r="V1713" s="21" t="s">
        <v>49</v>
      </c>
      <c r="W1713">
        <v>1000</v>
      </c>
      <c r="X1713">
        <v>100</v>
      </c>
      <c r="Y1713" t="b">
        <v>1</v>
      </c>
      <c r="Z1713">
        <v>100</v>
      </c>
      <c r="AA1713">
        <v>1</v>
      </c>
      <c r="AB1713">
        <v>105</v>
      </c>
      <c r="AC1713">
        <v>60</v>
      </c>
      <c r="AD1713">
        <v>0.05</v>
      </c>
      <c r="AE1713" t="b">
        <v>1</v>
      </c>
      <c r="AF1713" s="21" t="s">
        <v>724</v>
      </c>
      <c r="AG1713">
        <v>5</v>
      </c>
      <c r="AH1713">
        <v>9</v>
      </c>
      <c r="AI1713">
        <v>10</v>
      </c>
      <c r="AJ1713">
        <v>10</v>
      </c>
      <c r="AK1713" s="21" t="s">
        <v>48</v>
      </c>
      <c r="AL1713" t="b">
        <v>0</v>
      </c>
      <c r="AM1713" t="b">
        <v>0</v>
      </c>
      <c r="AN1713">
        <v>50</v>
      </c>
      <c r="AO1713">
        <v>0</v>
      </c>
      <c r="AP1713">
        <v>2000</v>
      </c>
      <c r="AQ1713" s="21" t="s">
        <v>290</v>
      </c>
      <c r="AR1713" s="21"/>
      <c r="AS1713" t="b">
        <v>0</v>
      </c>
      <c r="AT1713" s="21"/>
      <c r="AU1713" s="21"/>
      <c r="AV1713" s="21" t="s">
        <v>501</v>
      </c>
      <c r="AW1713" s="21"/>
      <c r="AY1713" s="21"/>
      <c r="BA1713">
        <v>1</v>
      </c>
      <c r="BB1713" s="21"/>
      <c r="BC1713">
        <v>11186720</v>
      </c>
      <c r="BD1713">
        <v>0</v>
      </c>
      <c r="BE1713">
        <v>0</v>
      </c>
      <c r="BF1713">
        <v>5</v>
      </c>
      <c r="BG1713">
        <v>0</v>
      </c>
      <c r="BH1713">
        <v>70</v>
      </c>
      <c r="BI1713" s="21"/>
      <c r="BJ1713">
        <v>0</v>
      </c>
    </row>
    <row r="1714" spans="1:62" x14ac:dyDescent="0.25">
      <c r="A1714" t="str">
        <f>VLOOKUP(ObjectiveData[[#This Row],[Template ID]],ID_Conversion[],3,FALSE)</f>
        <v>VMAT</v>
      </c>
      <c r="B1714" t="str">
        <f>VLOOKUP(ObjectiveData[[#This Row],[Template ID]],ID_Conversion[],6,FALSE)</f>
        <v>H&amp;N</v>
      </c>
      <c r="C1714" s="15">
        <f>VLOOKUP(ObjectiveData[[#This Row],[Last Modified]],Date_Conversion[],13,FALSE)</f>
        <v>43425.42695601852</v>
      </c>
      <c r="D1714" s="15" t="str">
        <f>VLOOKUP(ObjectiveData[[#This Row],[Template ID]],ObjectiveFiles[],3,FALSE)</f>
        <v>ObjectiveTemplate_757.xml</v>
      </c>
      <c r="E1714">
        <v>1.7</v>
      </c>
      <c r="F1714" s="21" t="s">
        <v>194</v>
      </c>
      <c r="G1714" s="21" t="s">
        <v>9</v>
      </c>
      <c r="H1714" s="21" t="s">
        <v>14</v>
      </c>
      <c r="I1714" s="21"/>
      <c r="J1714" s="21"/>
      <c r="K1714" s="21" t="s">
        <v>23</v>
      </c>
      <c r="L1714" s="21"/>
      <c r="M1714" s="21" t="s">
        <v>803</v>
      </c>
      <c r="N1714" s="21" t="s">
        <v>673</v>
      </c>
      <c r="O1714" s="21" t="s">
        <v>41</v>
      </c>
      <c r="P1714" t="b">
        <v>0</v>
      </c>
      <c r="Q1714" t="b">
        <v>0</v>
      </c>
      <c r="R1714" t="b">
        <v>0</v>
      </c>
      <c r="S1714">
        <v>40</v>
      </c>
      <c r="T1714">
        <v>30</v>
      </c>
      <c r="U1714">
        <v>0</v>
      </c>
      <c r="V1714" s="21" t="s">
        <v>49</v>
      </c>
      <c r="W1714">
        <v>1000</v>
      </c>
      <c r="X1714">
        <v>100</v>
      </c>
      <c r="Y1714" t="b">
        <v>1</v>
      </c>
      <c r="Z1714">
        <v>100</v>
      </c>
      <c r="AA1714">
        <v>1</v>
      </c>
      <c r="AB1714">
        <v>105</v>
      </c>
      <c r="AC1714">
        <v>60</v>
      </c>
      <c r="AD1714">
        <v>0.05</v>
      </c>
      <c r="AE1714" t="b">
        <v>1</v>
      </c>
      <c r="AF1714" s="21" t="s">
        <v>724</v>
      </c>
      <c r="AG1714">
        <v>5</v>
      </c>
      <c r="AH1714">
        <v>9</v>
      </c>
      <c r="AI1714">
        <v>10</v>
      </c>
      <c r="AJ1714">
        <v>10</v>
      </c>
      <c r="AK1714" s="21" t="s">
        <v>48</v>
      </c>
      <c r="AL1714" t="b">
        <v>0</v>
      </c>
      <c r="AM1714" t="b">
        <v>0</v>
      </c>
      <c r="AN1714">
        <v>50</v>
      </c>
      <c r="AO1714">
        <v>0</v>
      </c>
      <c r="AP1714">
        <v>2000</v>
      </c>
      <c r="AQ1714" s="21" t="s">
        <v>308</v>
      </c>
      <c r="AR1714" s="21"/>
      <c r="AS1714" t="b">
        <v>0</v>
      </c>
      <c r="AT1714" s="21"/>
      <c r="AU1714" s="21"/>
      <c r="AV1714" s="21" t="s">
        <v>501</v>
      </c>
      <c r="AW1714" s="21"/>
      <c r="AY1714" s="21"/>
      <c r="BA1714">
        <v>1</v>
      </c>
      <c r="BB1714" s="21"/>
      <c r="BC1714">
        <v>1262987</v>
      </c>
      <c r="BI1714" s="21"/>
    </row>
    <row r="1715" spans="1:62" x14ac:dyDescent="0.25">
      <c r="A1715" t="str">
        <f>VLOOKUP(ObjectiveData[[#This Row],[Template ID]],ID_Conversion[],3,FALSE)</f>
        <v>VMAT</v>
      </c>
      <c r="B1715" t="str">
        <f>VLOOKUP(ObjectiveData[[#This Row],[Template ID]],ID_Conversion[],6,FALSE)</f>
        <v>H&amp;N</v>
      </c>
      <c r="C1715" s="15">
        <f>VLOOKUP(ObjectiveData[[#This Row],[Last Modified]],Date_Conversion[],13,FALSE)</f>
        <v>43425.42695601852</v>
      </c>
      <c r="D1715" s="15" t="str">
        <f>VLOOKUP(ObjectiveData[[#This Row],[Template ID]],ObjectiveFiles[],3,FALSE)</f>
        <v>ObjectiveTemplate_757.xml</v>
      </c>
      <c r="E1715">
        <v>1.7</v>
      </c>
      <c r="F1715" s="21" t="s">
        <v>194</v>
      </c>
      <c r="G1715" s="21" t="s">
        <v>9</v>
      </c>
      <c r="H1715" s="21" t="s">
        <v>14</v>
      </c>
      <c r="I1715" s="21"/>
      <c r="J1715" s="21"/>
      <c r="K1715" s="21" t="s">
        <v>23</v>
      </c>
      <c r="L1715" s="21"/>
      <c r="M1715" s="21" t="s">
        <v>803</v>
      </c>
      <c r="N1715" s="21" t="s">
        <v>673</v>
      </c>
      <c r="O1715" s="21" t="s">
        <v>41</v>
      </c>
      <c r="P1715" t="b">
        <v>0</v>
      </c>
      <c r="Q1715" t="b">
        <v>0</v>
      </c>
      <c r="R1715" t="b">
        <v>0</v>
      </c>
      <c r="S1715">
        <v>40</v>
      </c>
      <c r="T1715">
        <v>30</v>
      </c>
      <c r="U1715">
        <v>0</v>
      </c>
      <c r="V1715" s="21" t="s">
        <v>49</v>
      </c>
      <c r="W1715">
        <v>1000</v>
      </c>
      <c r="X1715">
        <v>100</v>
      </c>
      <c r="Y1715" t="b">
        <v>1</v>
      </c>
      <c r="Z1715">
        <v>100</v>
      </c>
      <c r="AA1715">
        <v>1</v>
      </c>
      <c r="AB1715">
        <v>105</v>
      </c>
      <c r="AC1715">
        <v>60</v>
      </c>
      <c r="AD1715">
        <v>0.05</v>
      </c>
      <c r="AE1715" t="b">
        <v>1</v>
      </c>
      <c r="AF1715" s="21" t="s">
        <v>724</v>
      </c>
      <c r="AG1715">
        <v>5</v>
      </c>
      <c r="AH1715">
        <v>9</v>
      </c>
      <c r="AI1715">
        <v>10</v>
      </c>
      <c r="AJ1715">
        <v>10</v>
      </c>
      <c r="AK1715" s="21" t="s">
        <v>48</v>
      </c>
      <c r="AL1715" t="b">
        <v>0</v>
      </c>
      <c r="AM1715" t="b">
        <v>0</v>
      </c>
      <c r="AN1715">
        <v>50</v>
      </c>
      <c r="AO1715">
        <v>0</v>
      </c>
      <c r="AP1715">
        <v>2000</v>
      </c>
      <c r="AQ1715" s="21" t="s">
        <v>323</v>
      </c>
      <c r="AR1715" s="21"/>
      <c r="AS1715" t="b">
        <v>0</v>
      </c>
      <c r="AT1715" s="21"/>
      <c r="AU1715" s="21"/>
      <c r="AV1715" s="21" t="s">
        <v>503</v>
      </c>
      <c r="AW1715" s="21"/>
      <c r="AY1715" s="21"/>
      <c r="BA1715">
        <v>1</v>
      </c>
      <c r="BB1715" s="21"/>
      <c r="BC1715">
        <v>14524637</v>
      </c>
      <c r="BI1715" s="21"/>
    </row>
    <row r="1716" spans="1:62" x14ac:dyDescent="0.25">
      <c r="A1716" t="str">
        <f>VLOOKUP(ObjectiveData[[#This Row],[Template ID]],ID_Conversion[],3,FALSE)</f>
        <v>VMAT</v>
      </c>
      <c r="B1716" t="str">
        <f>VLOOKUP(ObjectiveData[[#This Row],[Template ID]],ID_Conversion[],6,FALSE)</f>
        <v>H&amp;N</v>
      </c>
      <c r="C1716" s="15">
        <f>VLOOKUP(ObjectiveData[[#This Row],[Last Modified]],Date_Conversion[],13,FALSE)</f>
        <v>43425.42695601852</v>
      </c>
      <c r="D1716" s="15" t="str">
        <f>VLOOKUP(ObjectiveData[[#This Row],[Template ID]],ObjectiveFiles[],3,FALSE)</f>
        <v>ObjectiveTemplate_757.xml</v>
      </c>
      <c r="E1716">
        <v>1.7</v>
      </c>
      <c r="F1716" s="21" t="s">
        <v>194</v>
      </c>
      <c r="G1716" s="21" t="s">
        <v>9</v>
      </c>
      <c r="H1716" s="21" t="s">
        <v>14</v>
      </c>
      <c r="I1716" s="21"/>
      <c r="J1716" s="21"/>
      <c r="K1716" s="21" t="s">
        <v>23</v>
      </c>
      <c r="L1716" s="21"/>
      <c r="M1716" s="21" t="s">
        <v>803</v>
      </c>
      <c r="N1716" s="21" t="s">
        <v>673</v>
      </c>
      <c r="O1716" s="21" t="s">
        <v>41</v>
      </c>
      <c r="P1716" t="b">
        <v>0</v>
      </c>
      <c r="Q1716" t="b">
        <v>0</v>
      </c>
      <c r="R1716" t="b">
        <v>0</v>
      </c>
      <c r="S1716">
        <v>40</v>
      </c>
      <c r="T1716">
        <v>30</v>
      </c>
      <c r="U1716">
        <v>0</v>
      </c>
      <c r="V1716" s="21" t="s">
        <v>49</v>
      </c>
      <c r="W1716">
        <v>1000</v>
      </c>
      <c r="X1716">
        <v>100</v>
      </c>
      <c r="Y1716" t="b">
        <v>1</v>
      </c>
      <c r="Z1716">
        <v>100</v>
      </c>
      <c r="AA1716">
        <v>1</v>
      </c>
      <c r="AB1716">
        <v>105</v>
      </c>
      <c r="AC1716">
        <v>60</v>
      </c>
      <c r="AD1716">
        <v>0.05</v>
      </c>
      <c r="AE1716" t="b">
        <v>1</v>
      </c>
      <c r="AF1716" s="21" t="s">
        <v>724</v>
      </c>
      <c r="AG1716">
        <v>5</v>
      </c>
      <c r="AH1716">
        <v>9</v>
      </c>
      <c r="AI1716">
        <v>10</v>
      </c>
      <c r="AJ1716">
        <v>10</v>
      </c>
      <c r="AK1716" s="21" t="s">
        <v>48</v>
      </c>
      <c r="AL1716" t="b">
        <v>0</v>
      </c>
      <c r="AM1716" t="b">
        <v>0</v>
      </c>
      <c r="AN1716">
        <v>50</v>
      </c>
      <c r="AO1716">
        <v>0</v>
      </c>
      <c r="AP1716">
        <v>2000</v>
      </c>
      <c r="AQ1716" s="21" t="s">
        <v>324</v>
      </c>
      <c r="AR1716" s="21"/>
      <c r="AS1716" t="b">
        <v>0</v>
      </c>
      <c r="AT1716" s="21"/>
      <c r="AU1716" s="21"/>
      <c r="AV1716" s="21" t="s">
        <v>503</v>
      </c>
      <c r="AW1716" s="21"/>
      <c r="AY1716" s="21"/>
      <c r="BA1716">
        <v>1.74664</v>
      </c>
      <c r="BB1716" s="21"/>
      <c r="BC1716">
        <v>8421376</v>
      </c>
      <c r="BD1716">
        <v>0</v>
      </c>
      <c r="BE1716">
        <v>0</v>
      </c>
      <c r="BF1716">
        <v>10</v>
      </c>
      <c r="BG1716">
        <v>20</v>
      </c>
      <c r="BH1716">
        <v>50</v>
      </c>
      <c r="BI1716" s="21"/>
      <c r="BJ1716">
        <v>0</v>
      </c>
    </row>
    <row r="1717" spans="1:62" x14ac:dyDescent="0.25">
      <c r="A1717" t="str">
        <f>VLOOKUP(ObjectiveData[[#This Row],[Template ID]],ID_Conversion[],3,FALSE)</f>
        <v>VMAT</v>
      </c>
      <c r="B1717" t="str">
        <f>VLOOKUP(ObjectiveData[[#This Row],[Template ID]],ID_Conversion[],6,FALSE)</f>
        <v>H&amp;N</v>
      </c>
      <c r="C1717" s="15">
        <f>VLOOKUP(ObjectiveData[[#This Row],[Last Modified]],Date_Conversion[],13,FALSE)</f>
        <v>43425.42695601852</v>
      </c>
      <c r="D1717" s="15" t="str">
        <f>VLOOKUP(ObjectiveData[[#This Row],[Template ID]],ObjectiveFiles[],3,FALSE)</f>
        <v>ObjectiveTemplate_757.xml</v>
      </c>
      <c r="E1717">
        <v>1.7</v>
      </c>
      <c r="F1717" s="21" t="s">
        <v>194</v>
      </c>
      <c r="G1717" s="21" t="s">
        <v>9</v>
      </c>
      <c r="H1717" s="21" t="s">
        <v>14</v>
      </c>
      <c r="I1717" s="21"/>
      <c r="J1717" s="21"/>
      <c r="K1717" s="21" t="s">
        <v>23</v>
      </c>
      <c r="L1717" s="21"/>
      <c r="M1717" s="21" t="s">
        <v>803</v>
      </c>
      <c r="N1717" s="21" t="s">
        <v>673</v>
      </c>
      <c r="O1717" s="21" t="s">
        <v>41</v>
      </c>
      <c r="P1717" t="b">
        <v>0</v>
      </c>
      <c r="Q1717" t="b">
        <v>0</v>
      </c>
      <c r="R1717" t="b">
        <v>0</v>
      </c>
      <c r="S1717">
        <v>40</v>
      </c>
      <c r="T1717">
        <v>30</v>
      </c>
      <c r="U1717">
        <v>0</v>
      </c>
      <c r="V1717" s="21" t="s">
        <v>49</v>
      </c>
      <c r="W1717">
        <v>1000</v>
      </c>
      <c r="X1717">
        <v>100</v>
      </c>
      <c r="Y1717" t="b">
        <v>1</v>
      </c>
      <c r="Z1717">
        <v>100</v>
      </c>
      <c r="AA1717">
        <v>1</v>
      </c>
      <c r="AB1717">
        <v>105</v>
      </c>
      <c r="AC1717">
        <v>60</v>
      </c>
      <c r="AD1717">
        <v>0.05</v>
      </c>
      <c r="AE1717" t="b">
        <v>1</v>
      </c>
      <c r="AF1717" s="21" t="s">
        <v>724</v>
      </c>
      <c r="AG1717">
        <v>5</v>
      </c>
      <c r="AH1717">
        <v>9</v>
      </c>
      <c r="AI1717">
        <v>10</v>
      </c>
      <c r="AJ1717">
        <v>10</v>
      </c>
      <c r="AK1717" s="21" t="s">
        <v>48</v>
      </c>
      <c r="AL1717" t="b">
        <v>0</v>
      </c>
      <c r="AM1717" t="b">
        <v>0</v>
      </c>
      <c r="AN1717">
        <v>50</v>
      </c>
      <c r="AO1717">
        <v>0</v>
      </c>
      <c r="AP1717">
        <v>2000</v>
      </c>
      <c r="AQ1717" s="21" t="s">
        <v>324</v>
      </c>
      <c r="AR1717" s="21"/>
      <c r="AS1717" t="b">
        <v>0</v>
      </c>
      <c r="AT1717" s="21"/>
      <c r="AU1717" s="21"/>
      <c r="AV1717" s="21" t="s">
        <v>503</v>
      </c>
      <c r="AW1717" s="21"/>
      <c r="AY1717" s="21"/>
      <c r="BA1717">
        <v>1.74664</v>
      </c>
      <c r="BB1717" s="21"/>
      <c r="BC1717">
        <v>8421376</v>
      </c>
      <c r="BD1717">
        <v>0</v>
      </c>
      <c r="BE1717">
        <v>0</v>
      </c>
      <c r="BF1717">
        <v>30</v>
      </c>
      <c r="BG1717">
        <v>5</v>
      </c>
      <c r="BH1717">
        <v>50</v>
      </c>
      <c r="BI1717" s="21"/>
      <c r="BJ1717">
        <v>0</v>
      </c>
    </row>
    <row r="1718" spans="1:62" x14ac:dyDescent="0.25">
      <c r="A1718" t="str">
        <f>VLOOKUP(ObjectiveData[[#This Row],[Template ID]],ID_Conversion[],3,FALSE)</f>
        <v>VMAT</v>
      </c>
      <c r="B1718" t="str">
        <f>VLOOKUP(ObjectiveData[[#This Row],[Template ID]],ID_Conversion[],6,FALSE)</f>
        <v>H&amp;N</v>
      </c>
      <c r="C1718" s="15">
        <f>VLOOKUP(ObjectiveData[[#This Row],[Last Modified]],Date_Conversion[],13,FALSE)</f>
        <v>43425.42695601852</v>
      </c>
      <c r="D1718" s="15" t="str">
        <f>VLOOKUP(ObjectiveData[[#This Row],[Template ID]],ObjectiveFiles[],3,FALSE)</f>
        <v>ObjectiveTemplate_757.xml</v>
      </c>
      <c r="E1718">
        <v>1.7</v>
      </c>
      <c r="F1718" s="21" t="s">
        <v>194</v>
      </c>
      <c r="G1718" s="21" t="s">
        <v>9</v>
      </c>
      <c r="H1718" s="21" t="s">
        <v>14</v>
      </c>
      <c r="I1718" s="21"/>
      <c r="J1718" s="21"/>
      <c r="K1718" s="21" t="s">
        <v>23</v>
      </c>
      <c r="L1718" s="21"/>
      <c r="M1718" s="21" t="s">
        <v>803</v>
      </c>
      <c r="N1718" s="21" t="s">
        <v>673</v>
      </c>
      <c r="O1718" s="21" t="s">
        <v>41</v>
      </c>
      <c r="P1718" t="b">
        <v>0</v>
      </c>
      <c r="Q1718" t="b">
        <v>0</v>
      </c>
      <c r="R1718" t="b">
        <v>0</v>
      </c>
      <c r="S1718">
        <v>40</v>
      </c>
      <c r="T1718">
        <v>30</v>
      </c>
      <c r="U1718">
        <v>0</v>
      </c>
      <c r="V1718" s="21" t="s">
        <v>49</v>
      </c>
      <c r="W1718">
        <v>1000</v>
      </c>
      <c r="X1718">
        <v>100</v>
      </c>
      <c r="Y1718" t="b">
        <v>1</v>
      </c>
      <c r="Z1718">
        <v>100</v>
      </c>
      <c r="AA1718">
        <v>1</v>
      </c>
      <c r="AB1718">
        <v>105</v>
      </c>
      <c r="AC1718">
        <v>60</v>
      </c>
      <c r="AD1718">
        <v>0.05</v>
      </c>
      <c r="AE1718" t="b">
        <v>1</v>
      </c>
      <c r="AF1718" s="21" t="s">
        <v>724</v>
      </c>
      <c r="AG1718">
        <v>5</v>
      </c>
      <c r="AH1718">
        <v>9</v>
      </c>
      <c r="AI1718">
        <v>10</v>
      </c>
      <c r="AJ1718">
        <v>10</v>
      </c>
      <c r="AK1718" s="21" t="s">
        <v>48</v>
      </c>
      <c r="AL1718" t="b">
        <v>0</v>
      </c>
      <c r="AM1718" t="b">
        <v>0</v>
      </c>
      <c r="AN1718">
        <v>50</v>
      </c>
      <c r="AO1718">
        <v>0</v>
      </c>
      <c r="AP1718">
        <v>2000</v>
      </c>
      <c r="AQ1718" s="21" t="s">
        <v>324</v>
      </c>
      <c r="AR1718" s="21"/>
      <c r="AS1718" t="b">
        <v>0</v>
      </c>
      <c r="AT1718" s="21"/>
      <c r="AU1718" s="21"/>
      <c r="AV1718" s="21" t="s">
        <v>503</v>
      </c>
      <c r="AW1718" s="21"/>
      <c r="AY1718" s="21"/>
      <c r="BA1718">
        <v>1.74664</v>
      </c>
      <c r="BB1718" s="21"/>
      <c r="BC1718">
        <v>8421376</v>
      </c>
      <c r="BD1718">
        <v>0</v>
      </c>
      <c r="BE1718">
        <v>0</v>
      </c>
      <c r="BF1718">
        <v>50</v>
      </c>
      <c r="BG1718">
        <v>2</v>
      </c>
      <c r="BH1718">
        <v>50</v>
      </c>
      <c r="BI1718" s="21"/>
      <c r="BJ1718">
        <v>0</v>
      </c>
    </row>
    <row r="1719" spans="1:62" x14ac:dyDescent="0.25">
      <c r="A1719" t="str">
        <f>VLOOKUP(ObjectiveData[[#This Row],[Template ID]],ID_Conversion[],3,FALSE)</f>
        <v>VMAT</v>
      </c>
      <c r="B1719" t="str">
        <f>VLOOKUP(ObjectiveData[[#This Row],[Template ID]],ID_Conversion[],6,FALSE)</f>
        <v>H&amp;N</v>
      </c>
      <c r="C1719" s="15">
        <f>VLOOKUP(ObjectiveData[[#This Row],[Last Modified]],Date_Conversion[],13,FALSE)</f>
        <v>43425.42695601852</v>
      </c>
      <c r="D1719" s="15" t="str">
        <f>VLOOKUP(ObjectiveData[[#This Row],[Template ID]],ObjectiveFiles[],3,FALSE)</f>
        <v>ObjectiveTemplate_757.xml</v>
      </c>
      <c r="E1719">
        <v>1.7</v>
      </c>
      <c r="F1719" s="21" t="s">
        <v>194</v>
      </c>
      <c r="G1719" s="21" t="s">
        <v>9</v>
      </c>
      <c r="H1719" s="21" t="s">
        <v>14</v>
      </c>
      <c r="I1719" s="21"/>
      <c r="J1719" s="21"/>
      <c r="K1719" s="21" t="s">
        <v>23</v>
      </c>
      <c r="L1719" s="21"/>
      <c r="M1719" s="21" t="s">
        <v>803</v>
      </c>
      <c r="N1719" s="21" t="s">
        <v>673</v>
      </c>
      <c r="O1719" s="21" t="s">
        <v>41</v>
      </c>
      <c r="P1719" t="b">
        <v>0</v>
      </c>
      <c r="Q1719" t="b">
        <v>0</v>
      </c>
      <c r="R1719" t="b">
        <v>0</v>
      </c>
      <c r="S1719">
        <v>40</v>
      </c>
      <c r="T1719">
        <v>30</v>
      </c>
      <c r="U1719">
        <v>0</v>
      </c>
      <c r="V1719" s="21" t="s">
        <v>49</v>
      </c>
      <c r="W1719">
        <v>1000</v>
      </c>
      <c r="X1719">
        <v>100</v>
      </c>
      <c r="Y1719" t="b">
        <v>1</v>
      </c>
      <c r="Z1719">
        <v>100</v>
      </c>
      <c r="AA1719">
        <v>1</v>
      </c>
      <c r="AB1719">
        <v>105</v>
      </c>
      <c r="AC1719">
        <v>60</v>
      </c>
      <c r="AD1719">
        <v>0.05</v>
      </c>
      <c r="AE1719" t="b">
        <v>1</v>
      </c>
      <c r="AF1719" s="21" t="s">
        <v>724</v>
      </c>
      <c r="AG1719">
        <v>5</v>
      </c>
      <c r="AH1719">
        <v>9</v>
      </c>
      <c r="AI1719">
        <v>10</v>
      </c>
      <c r="AJ1719">
        <v>10</v>
      </c>
      <c r="AK1719" s="21" t="s">
        <v>48</v>
      </c>
      <c r="AL1719" t="b">
        <v>0</v>
      </c>
      <c r="AM1719" t="b">
        <v>0</v>
      </c>
      <c r="AN1719">
        <v>50</v>
      </c>
      <c r="AO1719">
        <v>0</v>
      </c>
      <c r="AP1719">
        <v>2000</v>
      </c>
      <c r="AQ1719" s="21" t="s">
        <v>325</v>
      </c>
      <c r="AR1719" s="21"/>
      <c r="AS1719" t="b">
        <v>0</v>
      </c>
      <c r="AT1719" s="21"/>
      <c r="AU1719" s="21"/>
      <c r="AV1719" s="21" t="s">
        <v>503</v>
      </c>
      <c r="AW1719" s="21"/>
      <c r="AY1719" s="21"/>
      <c r="BA1719">
        <v>1.66466</v>
      </c>
      <c r="BB1719" s="21"/>
      <c r="BC1719">
        <v>55295</v>
      </c>
      <c r="BD1719">
        <v>0</v>
      </c>
      <c r="BE1719">
        <v>0</v>
      </c>
      <c r="BF1719">
        <v>10</v>
      </c>
      <c r="BG1719">
        <v>20</v>
      </c>
      <c r="BH1719">
        <v>50</v>
      </c>
      <c r="BI1719" s="21"/>
      <c r="BJ1719">
        <v>0</v>
      </c>
    </row>
    <row r="1720" spans="1:62" x14ac:dyDescent="0.25">
      <c r="A1720" t="str">
        <f>VLOOKUP(ObjectiveData[[#This Row],[Template ID]],ID_Conversion[],3,FALSE)</f>
        <v>VMAT</v>
      </c>
      <c r="B1720" t="str">
        <f>VLOOKUP(ObjectiveData[[#This Row],[Template ID]],ID_Conversion[],6,FALSE)</f>
        <v>H&amp;N</v>
      </c>
      <c r="C1720" s="15">
        <f>VLOOKUP(ObjectiveData[[#This Row],[Last Modified]],Date_Conversion[],13,FALSE)</f>
        <v>43425.42695601852</v>
      </c>
      <c r="D1720" s="15" t="str">
        <f>VLOOKUP(ObjectiveData[[#This Row],[Template ID]],ObjectiveFiles[],3,FALSE)</f>
        <v>ObjectiveTemplate_757.xml</v>
      </c>
      <c r="E1720">
        <v>1.7</v>
      </c>
      <c r="F1720" s="21" t="s">
        <v>194</v>
      </c>
      <c r="G1720" s="21" t="s">
        <v>9</v>
      </c>
      <c r="H1720" s="21" t="s">
        <v>14</v>
      </c>
      <c r="I1720" s="21"/>
      <c r="J1720" s="21"/>
      <c r="K1720" s="21" t="s">
        <v>23</v>
      </c>
      <c r="L1720" s="21"/>
      <c r="M1720" s="21" t="s">
        <v>803</v>
      </c>
      <c r="N1720" s="21" t="s">
        <v>673</v>
      </c>
      <c r="O1720" s="21" t="s">
        <v>41</v>
      </c>
      <c r="P1720" t="b">
        <v>0</v>
      </c>
      <c r="Q1720" t="b">
        <v>0</v>
      </c>
      <c r="R1720" t="b">
        <v>0</v>
      </c>
      <c r="S1720">
        <v>40</v>
      </c>
      <c r="T1720">
        <v>30</v>
      </c>
      <c r="U1720">
        <v>0</v>
      </c>
      <c r="V1720" s="21" t="s">
        <v>49</v>
      </c>
      <c r="W1720">
        <v>1000</v>
      </c>
      <c r="X1720">
        <v>100</v>
      </c>
      <c r="Y1720" t="b">
        <v>1</v>
      </c>
      <c r="Z1720">
        <v>100</v>
      </c>
      <c r="AA1720">
        <v>1</v>
      </c>
      <c r="AB1720">
        <v>105</v>
      </c>
      <c r="AC1720">
        <v>60</v>
      </c>
      <c r="AD1720">
        <v>0.05</v>
      </c>
      <c r="AE1720" t="b">
        <v>1</v>
      </c>
      <c r="AF1720" s="21" t="s">
        <v>724</v>
      </c>
      <c r="AG1720">
        <v>5</v>
      </c>
      <c r="AH1720">
        <v>9</v>
      </c>
      <c r="AI1720">
        <v>10</v>
      </c>
      <c r="AJ1720">
        <v>10</v>
      </c>
      <c r="AK1720" s="21" t="s">
        <v>48</v>
      </c>
      <c r="AL1720" t="b">
        <v>0</v>
      </c>
      <c r="AM1720" t="b">
        <v>0</v>
      </c>
      <c r="AN1720">
        <v>50</v>
      </c>
      <c r="AO1720">
        <v>0</v>
      </c>
      <c r="AP1720">
        <v>2000</v>
      </c>
      <c r="AQ1720" s="21" t="s">
        <v>325</v>
      </c>
      <c r="AR1720" s="21"/>
      <c r="AS1720" t="b">
        <v>0</v>
      </c>
      <c r="AT1720" s="21"/>
      <c r="AU1720" s="21"/>
      <c r="AV1720" s="21" t="s">
        <v>503</v>
      </c>
      <c r="AW1720" s="21"/>
      <c r="AY1720" s="21"/>
      <c r="BA1720">
        <v>1.66466</v>
      </c>
      <c r="BB1720" s="21"/>
      <c r="BC1720">
        <v>55295</v>
      </c>
      <c r="BD1720">
        <v>0</v>
      </c>
      <c r="BE1720">
        <v>0</v>
      </c>
      <c r="BF1720">
        <v>30</v>
      </c>
      <c r="BG1720">
        <v>5</v>
      </c>
      <c r="BH1720">
        <v>50</v>
      </c>
      <c r="BI1720" s="21"/>
      <c r="BJ1720">
        <v>0</v>
      </c>
    </row>
    <row r="1721" spans="1:62" x14ac:dyDescent="0.25">
      <c r="A1721" t="str">
        <f>VLOOKUP(ObjectiveData[[#This Row],[Template ID]],ID_Conversion[],3,FALSE)</f>
        <v>VMAT</v>
      </c>
      <c r="B1721" t="str">
        <f>VLOOKUP(ObjectiveData[[#This Row],[Template ID]],ID_Conversion[],6,FALSE)</f>
        <v>H&amp;N</v>
      </c>
      <c r="C1721" s="15">
        <f>VLOOKUP(ObjectiveData[[#This Row],[Last Modified]],Date_Conversion[],13,FALSE)</f>
        <v>43425.42695601852</v>
      </c>
      <c r="D1721" s="15" t="str">
        <f>VLOOKUP(ObjectiveData[[#This Row],[Template ID]],ObjectiveFiles[],3,FALSE)</f>
        <v>ObjectiveTemplate_757.xml</v>
      </c>
      <c r="E1721">
        <v>1.7</v>
      </c>
      <c r="F1721" s="21" t="s">
        <v>194</v>
      </c>
      <c r="G1721" s="21" t="s">
        <v>9</v>
      </c>
      <c r="H1721" s="21" t="s">
        <v>14</v>
      </c>
      <c r="I1721" s="21"/>
      <c r="J1721" s="21"/>
      <c r="K1721" s="21" t="s">
        <v>23</v>
      </c>
      <c r="L1721" s="21"/>
      <c r="M1721" s="21" t="s">
        <v>803</v>
      </c>
      <c r="N1721" s="21" t="s">
        <v>673</v>
      </c>
      <c r="O1721" s="21" t="s">
        <v>41</v>
      </c>
      <c r="P1721" t="b">
        <v>0</v>
      </c>
      <c r="Q1721" t="b">
        <v>0</v>
      </c>
      <c r="R1721" t="b">
        <v>0</v>
      </c>
      <c r="S1721">
        <v>40</v>
      </c>
      <c r="T1721">
        <v>30</v>
      </c>
      <c r="U1721">
        <v>0</v>
      </c>
      <c r="V1721" s="21" t="s">
        <v>49</v>
      </c>
      <c r="W1721">
        <v>1000</v>
      </c>
      <c r="X1721">
        <v>100</v>
      </c>
      <c r="Y1721" t="b">
        <v>1</v>
      </c>
      <c r="Z1721">
        <v>100</v>
      </c>
      <c r="AA1721">
        <v>1</v>
      </c>
      <c r="AB1721">
        <v>105</v>
      </c>
      <c r="AC1721">
        <v>60</v>
      </c>
      <c r="AD1721">
        <v>0.05</v>
      </c>
      <c r="AE1721" t="b">
        <v>1</v>
      </c>
      <c r="AF1721" s="21" t="s">
        <v>724</v>
      </c>
      <c r="AG1721">
        <v>5</v>
      </c>
      <c r="AH1721">
        <v>9</v>
      </c>
      <c r="AI1721">
        <v>10</v>
      </c>
      <c r="AJ1721">
        <v>10</v>
      </c>
      <c r="AK1721" s="21" t="s">
        <v>48</v>
      </c>
      <c r="AL1721" t="b">
        <v>0</v>
      </c>
      <c r="AM1721" t="b">
        <v>0</v>
      </c>
      <c r="AN1721">
        <v>50</v>
      </c>
      <c r="AO1721">
        <v>0</v>
      </c>
      <c r="AP1721">
        <v>2000</v>
      </c>
      <c r="AQ1721" s="21" t="s">
        <v>325</v>
      </c>
      <c r="AR1721" s="21"/>
      <c r="AS1721" t="b">
        <v>0</v>
      </c>
      <c r="AT1721" s="21"/>
      <c r="AU1721" s="21"/>
      <c r="AV1721" s="21" t="s">
        <v>503</v>
      </c>
      <c r="AW1721" s="21"/>
      <c r="AY1721" s="21"/>
      <c r="BA1721">
        <v>1.66466</v>
      </c>
      <c r="BB1721" s="21"/>
      <c r="BC1721">
        <v>55295</v>
      </c>
      <c r="BD1721">
        <v>0</v>
      </c>
      <c r="BE1721">
        <v>0</v>
      </c>
      <c r="BF1721">
        <v>50</v>
      </c>
      <c r="BG1721">
        <v>2</v>
      </c>
      <c r="BH1721">
        <v>50</v>
      </c>
      <c r="BI1721" s="21"/>
      <c r="BJ1721">
        <v>0</v>
      </c>
    </row>
    <row r="1722" spans="1:62" x14ac:dyDescent="0.25">
      <c r="A1722" t="str">
        <f>VLOOKUP(ObjectiveData[[#This Row],[Template ID]],ID_Conversion[],3,FALSE)</f>
        <v>VMAT</v>
      </c>
      <c r="B1722" t="str">
        <f>VLOOKUP(ObjectiveData[[#This Row],[Template ID]],ID_Conversion[],6,FALSE)</f>
        <v>H&amp;N</v>
      </c>
      <c r="C1722" s="15">
        <f>VLOOKUP(ObjectiveData[[#This Row],[Last Modified]],Date_Conversion[],13,FALSE)</f>
        <v>43425.42695601852</v>
      </c>
      <c r="D1722" s="15" t="str">
        <f>VLOOKUP(ObjectiveData[[#This Row],[Template ID]],ObjectiveFiles[],3,FALSE)</f>
        <v>ObjectiveTemplate_757.xml</v>
      </c>
      <c r="E1722">
        <v>1.7</v>
      </c>
      <c r="F1722" s="21" t="s">
        <v>194</v>
      </c>
      <c r="G1722" s="21" t="s">
        <v>9</v>
      </c>
      <c r="H1722" s="21" t="s">
        <v>14</v>
      </c>
      <c r="I1722" s="21"/>
      <c r="J1722" s="21"/>
      <c r="K1722" s="21" t="s">
        <v>23</v>
      </c>
      <c r="L1722" s="21"/>
      <c r="M1722" s="21" t="s">
        <v>803</v>
      </c>
      <c r="N1722" s="21" t="s">
        <v>673</v>
      </c>
      <c r="O1722" s="21" t="s">
        <v>41</v>
      </c>
      <c r="P1722" t="b">
        <v>0</v>
      </c>
      <c r="Q1722" t="b">
        <v>0</v>
      </c>
      <c r="R1722" t="b">
        <v>0</v>
      </c>
      <c r="S1722">
        <v>40</v>
      </c>
      <c r="T1722">
        <v>30</v>
      </c>
      <c r="U1722">
        <v>0</v>
      </c>
      <c r="V1722" s="21" t="s">
        <v>49</v>
      </c>
      <c r="W1722">
        <v>1000</v>
      </c>
      <c r="X1722">
        <v>100</v>
      </c>
      <c r="Y1722" t="b">
        <v>1</v>
      </c>
      <c r="Z1722">
        <v>100</v>
      </c>
      <c r="AA1722">
        <v>1</v>
      </c>
      <c r="AB1722">
        <v>105</v>
      </c>
      <c r="AC1722">
        <v>60</v>
      </c>
      <c r="AD1722">
        <v>0.05</v>
      </c>
      <c r="AE1722" t="b">
        <v>1</v>
      </c>
      <c r="AF1722" s="21" t="s">
        <v>724</v>
      </c>
      <c r="AG1722">
        <v>5</v>
      </c>
      <c r="AH1722">
        <v>9</v>
      </c>
      <c r="AI1722">
        <v>10</v>
      </c>
      <c r="AJ1722">
        <v>10</v>
      </c>
      <c r="AK1722" s="21" t="s">
        <v>48</v>
      </c>
      <c r="AL1722" t="b">
        <v>0</v>
      </c>
      <c r="AM1722" t="b">
        <v>0</v>
      </c>
      <c r="AN1722">
        <v>50</v>
      </c>
      <c r="AO1722">
        <v>0</v>
      </c>
      <c r="AP1722">
        <v>2000</v>
      </c>
      <c r="AQ1722" s="21" t="s">
        <v>329</v>
      </c>
      <c r="AR1722" s="21"/>
      <c r="AS1722" t="b">
        <v>0</v>
      </c>
      <c r="AT1722" s="21"/>
      <c r="AU1722" s="21"/>
      <c r="AV1722" s="21" t="s">
        <v>375</v>
      </c>
      <c r="AW1722" s="21"/>
      <c r="AY1722" s="21"/>
      <c r="BA1722">
        <v>1</v>
      </c>
      <c r="BB1722" s="21"/>
      <c r="BC1722">
        <v>16748574</v>
      </c>
      <c r="BD1722">
        <v>0</v>
      </c>
      <c r="BE1722">
        <v>0</v>
      </c>
      <c r="BF1722">
        <v>54</v>
      </c>
      <c r="BG1722">
        <v>5</v>
      </c>
      <c r="BH1722">
        <v>100</v>
      </c>
      <c r="BI1722" s="21"/>
      <c r="BJ1722">
        <v>0</v>
      </c>
    </row>
    <row r="1723" spans="1:62" x14ac:dyDescent="0.25">
      <c r="A1723" t="str">
        <f>VLOOKUP(ObjectiveData[[#This Row],[Template ID]],ID_Conversion[],3,FALSE)</f>
        <v>VMAT</v>
      </c>
      <c r="B1723" t="str">
        <f>VLOOKUP(ObjectiveData[[#This Row],[Template ID]],ID_Conversion[],6,FALSE)</f>
        <v>H&amp;N</v>
      </c>
      <c r="C1723" s="15">
        <f>VLOOKUP(ObjectiveData[[#This Row],[Last Modified]],Date_Conversion[],13,FALSE)</f>
        <v>43425.42695601852</v>
      </c>
      <c r="D1723" s="15" t="str">
        <f>VLOOKUP(ObjectiveData[[#This Row],[Template ID]],ObjectiveFiles[],3,FALSE)</f>
        <v>ObjectiveTemplate_757.xml</v>
      </c>
      <c r="E1723">
        <v>1.7</v>
      </c>
      <c r="F1723" s="21" t="s">
        <v>194</v>
      </c>
      <c r="G1723" s="21" t="s">
        <v>9</v>
      </c>
      <c r="H1723" s="21" t="s">
        <v>14</v>
      </c>
      <c r="I1723" s="21"/>
      <c r="J1723" s="21"/>
      <c r="K1723" s="21" t="s">
        <v>23</v>
      </c>
      <c r="L1723" s="21"/>
      <c r="M1723" s="21" t="s">
        <v>803</v>
      </c>
      <c r="N1723" s="21" t="s">
        <v>673</v>
      </c>
      <c r="O1723" s="21" t="s">
        <v>41</v>
      </c>
      <c r="P1723" t="b">
        <v>0</v>
      </c>
      <c r="Q1723" t="b">
        <v>0</v>
      </c>
      <c r="R1723" t="b">
        <v>0</v>
      </c>
      <c r="S1723">
        <v>40</v>
      </c>
      <c r="T1723">
        <v>30</v>
      </c>
      <c r="U1723">
        <v>0</v>
      </c>
      <c r="V1723" s="21" t="s">
        <v>49</v>
      </c>
      <c r="W1723">
        <v>1000</v>
      </c>
      <c r="X1723">
        <v>100</v>
      </c>
      <c r="Y1723" t="b">
        <v>1</v>
      </c>
      <c r="Z1723">
        <v>100</v>
      </c>
      <c r="AA1723">
        <v>1</v>
      </c>
      <c r="AB1723">
        <v>105</v>
      </c>
      <c r="AC1723">
        <v>60</v>
      </c>
      <c r="AD1723">
        <v>0.05</v>
      </c>
      <c r="AE1723" t="b">
        <v>1</v>
      </c>
      <c r="AF1723" s="21" t="s">
        <v>724</v>
      </c>
      <c r="AG1723">
        <v>5</v>
      </c>
      <c r="AH1723">
        <v>9</v>
      </c>
      <c r="AI1723">
        <v>10</v>
      </c>
      <c r="AJ1723">
        <v>10</v>
      </c>
      <c r="AK1723" s="21" t="s">
        <v>48</v>
      </c>
      <c r="AL1723" t="b">
        <v>0</v>
      </c>
      <c r="AM1723" t="b">
        <v>0</v>
      </c>
      <c r="AN1723">
        <v>50</v>
      </c>
      <c r="AO1723">
        <v>0</v>
      </c>
      <c r="AP1723">
        <v>2000</v>
      </c>
      <c r="AQ1723" s="21" t="s">
        <v>329</v>
      </c>
      <c r="AR1723" s="21"/>
      <c r="AS1723" t="b">
        <v>0</v>
      </c>
      <c r="AT1723" s="21"/>
      <c r="AU1723" s="21"/>
      <c r="AV1723" s="21" t="s">
        <v>375</v>
      </c>
      <c r="AW1723" s="21"/>
      <c r="AY1723" s="21"/>
      <c r="BA1723">
        <v>1</v>
      </c>
      <c r="BB1723" s="21"/>
      <c r="BC1723">
        <v>16748574</v>
      </c>
      <c r="BD1723">
        <v>0</v>
      </c>
      <c r="BE1723">
        <v>0</v>
      </c>
      <c r="BF1723">
        <v>58</v>
      </c>
      <c r="BG1723">
        <v>0</v>
      </c>
      <c r="BH1723">
        <v>100</v>
      </c>
      <c r="BI1723" s="21"/>
      <c r="BJ1723">
        <v>0</v>
      </c>
    </row>
    <row r="1724" spans="1:62" x14ac:dyDescent="0.25">
      <c r="A1724" t="str">
        <f>VLOOKUP(ObjectiveData[[#This Row],[Template ID]],ID_Conversion[],3,FALSE)</f>
        <v>VMAT</v>
      </c>
      <c r="B1724" t="str">
        <f>VLOOKUP(ObjectiveData[[#This Row],[Template ID]],ID_Conversion[],6,FALSE)</f>
        <v>H&amp;N</v>
      </c>
      <c r="C1724" s="15">
        <f>VLOOKUP(ObjectiveData[[#This Row],[Last Modified]],Date_Conversion[],13,FALSE)</f>
        <v>43425.42695601852</v>
      </c>
      <c r="D1724" s="15" t="str">
        <f>VLOOKUP(ObjectiveData[[#This Row],[Template ID]],ObjectiveFiles[],3,FALSE)</f>
        <v>ObjectiveTemplate_757.xml</v>
      </c>
      <c r="E1724">
        <v>1.7</v>
      </c>
      <c r="F1724" s="21" t="s">
        <v>194</v>
      </c>
      <c r="G1724" s="21" t="s">
        <v>9</v>
      </c>
      <c r="H1724" s="21" t="s">
        <v>14</v>
      </c>
      <c r="I1724" s="21"/>
      <c r="J1724" s="21"/>
      <c r="K1724" s="21" t="s">
        <v>23</v>
      </c>
      <c r="L1724" s="21"/>
      <c r="M1724" s="21" t="s">
        <v>803</v>
      </c>
      <c r="N1724" s="21" t="s">
        <v>673</v>
      </c>
      <c r="O1724" s="21" t="s">
        <v>41</v>
      </c>
      <c r="P1724" t="b">
        <v>0</v>
      </c>
      <c r="Q1724" t="b">
        <v>0</v>
      </c>
      <c r="R1724" t="b">
        <v>0</v>
      </c>
      <c r="S1724">
        <v>40</v>
      </c>
      <c r="T1724">
        <v>30</v>
      </c>
      <c r="U1724">
        <v>0</v>
      </c>
      <c r="V1724" s="21" t="s">
        <v>49</v>
      </c>
      <c r="W1724">
        <v>1000</v>
      </c>
      <c r="X1724">
        <v>100</v>
      </c>
      <c r="Y1724" t="b">
        <v>1</v>
      </c>
      <c r="Z1724">
        <v>100</v>
      </c>
      <c r="AA1724">
        <v>1</v>
      </c>
      <c r="AB1724">
        <v>105</v>
      </c>
      <c r="AC1724">
        <v>60</v>
      </c>
      <c r="AD1724">
        <v>0.05</v>
      </c>
      <c r="AE1724" t="b">
        <v>1</v>
      </c>
      <c r="AF1724" s="21" t="s">
        <v>724</v>
      </c>
      <c r="AG1724">
        <v>5</v>
      </c>
      <c r="AH1724">
        <v>9</v>
      </c>
      <c r="AI1724">
        <v>10</v>
      </c>
      <c r="AJ1724">
        <v>10</v>
      </c>
      <c r="AK1724" s="21" t="s">
        <v>48</v>
      </c>
      <c r="AL1724" t="b">
        <v>0</v>
      </c>
      <c r="AM1724" t="b">
        <v>0</v>
      </c>
      <c r="AN1724">
        <v>50</v>
      </c>
      <c r="AO1724">
        <v>0</v>
      </c>
      <c r="AP1724">
        <v>2000</v>
      </c>
      <c r="AQ1724" s="21" t="s">
        <v>329</v>
      </c>
      <c r="AR1724" s="21"/>
      <c r="AS1724" t="b">
        <v>0</v>
      </c>
      <c r="AT1724" s="21"/>
      <c r="AU1724" s="21"/>
      <c r="AV1724" s="21" t="s">
        <v>375</v>
      </c>
      <c r="AW1724" s="21"/>
      <c r="AY1724" s="21"/>
      <c r="BA1724">
        <v>1</v>
      </c>
      <c r="BB1724" s="21"/>
      <c r="BC1724">
        <v>16748574</v>
      </c>
      <c r="BD1724">
        <v>0</v>
      </c>
      <c r="BE1724">
        <v>1</v>
      </c>
      <c r="BF1724">
        <v>55</v>
      </c>
      <c r="BG1724">
        <v>100</v>
      </c>
      <c r="BH1724">
        <v>120</v>
      </c>
      <c r="BI1724" s="21"/>
      <c r="BJ1724">
        <v>0</v>
      </c>
    </row>
    <row r="1725" spans="1:62" x14ac:dyDescent="0.25">
      <c r="A1725" t="str">
        <f>VLOOKUP(ObjectiveData[[#This Row],[Template ID]],ID_Conversion[],3,FALSE)</f>
        <v>VMAT</v>
      </c>
      <c r="B1725" t="str">
        <f>VLOOKUP(ObjectiveData[[#This Row],[Template ID]],ID_Conversion[],6,FALSE)</f>
        <v>H&amp;N</v>
      </c>
      <c r="C1725" s="15">
        <f>VLOOKUP(ObjectiveData[[#This Row],[Last Modified]],Date_Conversion[],13,FALSE)</f>
        <v>43425.42695601852</v>
      </c>
      <c r="D1725" s="15" t="str">
        <f>VLOOKUP(ObjectiveData[[#This Row],[Template ID]],ObjectiveFiles[],3,FALSE)</f>
        <v>ObjectiveTemplate_757.xml</v>
      </c>
      <c r="E1725">
        <v>1.7</v>
      </c>
      <c r="F1725" s="21" t="s">
        <v>194</v>
      </c>
      <c r="G1725" s="21" t="s">
        <v>9</v>
      </c>
      <c r="H1725" s="21" t="s">
        <v>14</v>
      </c>
      <c r="I1725" s="21"/>
      <c r="J1725" s="21"/>
      <c r="K1725" s="21" t="s">
        <v>23</v>
      </c>
      <c r="L1725" s="21"/>
      <c r="M1725" s="21" t="s">
        <v>803</v>
      </c>
      <c r="N1725" s="21" t="s">
        <v>673</v>
      </c>
      <c r="O1725" s="21" t="s">
        <v>41</v>
      </c>
      <c r="P1725" t="b">
        <v>0</v>
      </c>
      <c r="Q1725" t="b">
        <v>0</v>
      </c>
      <c r="R1725" t="b">
        <v>0</v>
      </c>
      <c r="S1725">
        <v>40</v>
      </c>
      <c r="T1725">
        <v>30</v>
      </c>
      <c r="U1725">
        <v>0</v>
      </c>
      <c r="V1725" s="21" t="s">
        <v>49</v>
      </c>
      <c r="W1725">
        <v>1000</v>
      </c>
      <c r="X1725">
        <v>100</v>
      </c>
      <c r="Y1725" t="b">
        <v>1</v>
      </c>
      <c r="Z1725">
        <v>100</v>
      </c>
      <c r="AA1725">
        <v>1</v>
      </c>
      <c r="AB1725">
        <v>105</v>
      </c>
      <c r="AC1725">
        <v>60</v>
      </c>
      <c r="AD1725">
        <v>0.05</v>
      </c>
      <c r="AE1725" t="b">
        <v>1</v>
      </c>
      <c r="AF1725" s="21" t="s">
        <v>724</v>
      </c>
      <c r="AG1725">
        <v>5</v>
      </c>
      <c r="AH1725">
        <v>9</v>
      </c>
      <c r="AI1725">
        <v>10</v>
      </c>
      <c r="AJ1725">
        <v>10</v>
      </c>
      <c r="AK1725" s="21" t="s">
        <v>48</v>
      </c>
      <c r="AL1725" t="b">
        <v>0</v>
      </c>
      <c r="AM1725" t="b">
        <v>0</v>
      </c>
      <c r="AN1725">
        <v>50</v>
      </c>
      <c r="AO1725">
        <v>0</v>
      </c>
      <c r="AP1725">
        <v>2000</v>
      </c>
      <c r="AQ1725" s="21" t="s">
        <v>330</v>
      </c>
      <c r="AR1725" s="21"/>
      <c r="AS1725" t="b">
        <v>0</v>
      </c>
      <c r="AT1725" s="21"/>
      <c r="AU1725" s="21"/>
      <c r="AV1725" s="21" t="s">
        <v>375</v>
      </c>
      <c r="AW1725" s="21"/>
      <c r="AY1725" s="21"/>
      <c r="BA1725">
        <v>1</v>
      </c>
      <c r="BB1725" s="21"/>
      <c r="BC1725">
        <v>16436871</v>
      </c>
      <c r="BD1725">
        <v>0</v>
      </c>
      <c r="BE1725">
        <v>0</v>
      </c>
      <c r="BF1725">
        <v>54</v>
      </c>
      <c r="BG1725">
        <v>0</v>
      </c>
      <c r="BH1725">
        <v>100</v>
      </c>
      <c r="BI1725" s="21"/>
      <c r="BJ1725">
        <v>0</v>
      </c>
    </row>
    <row r="1726" spans="1:62" x14ac:dyDescent="0.25">
      <c r="A1726" t="str">
        <f>VLOOKUP(ObjectiveData[[#This Row],[Template ID]],ID_Conversion[],3,FALSE)</f>
        <v>VMAT</v>
      </c>
      <c r="B1726" t="str">
        <f>VLOOKUP(ObjectiveData[[#This Row],[Template ID]],ID_Conversion[],6,FALSE)</f>
        <v>H&amp;N</v>
      </c>
      <c r="C1726" s="15">
        <f>VLOOKUP(ObjectiveData[[#This Row],[Last Modified]],Date_Conversion[],13,FALSE)</f>
        <v>43425.42695601852</v>
      </c>
      <c r="D1726" s="15" t="str">
        <f>VLOOKUP(ObjectiveData[[#This Row],[Template ID]],ObjectiveFiles[],3,FALSE)</f>
        <v>ObjectiveTemplate_757.xml</v>
      </c>
      <c r="E1726">
        <v>1.7</v>
      </c>
      <c r="F1726" s="21" t="s">
        <v>194</v>
      </c>
      <c r="G1726" s="21" t="s">
        <v>9</v>
      </c>
      <c r="H1726" s="21" t="s">
        <v>14</v>
      </c>
      <c r="I1726" s="21"/>
      <c r="J1726" s="21"/>
      <c r="K1726" s="21" t="s">
        <v>23</v>
      </c>
      <c r="L1726" s="21"/>
      <c r="M1726" s="21" t="s">
        <v>803</v>
      </c>
      <c r="N1726" s="21" t="s">
        <v>673</v>
      </c>
      <c r="O1726" s="21" t="s">
        <v>41</v>
      </c>
      <c r="P1726" t="b">
        <v>0</v>
      </c>
      <c r="Q1726" t="b">
        <v>0</v>
      </c>
      <c r="R1726" t="b">
        <v>0</v>
      </c>
      <c r="S1726">
        <v>40</v>
      </c>
      <c r="T1726">
        <v>30</v>
      </c>
      <c r="U1726">
        <v>0</v>
      </c>
      <c r="V1726" s="21" t="s">
        <v>49</v>
      </c>
      <c r="W1726">
        <v>1000</v>
      </c>
      <c r="X1726">
        <v>100</v>
      </c>
      <c r="Y1726" t="b">
        <v>1</v>
      </c>
      <c r="Z1726">
        <v>100</v>
      </c>
      <c r="AA1726">
        <v>1</v>
      </c>
      <c r="AB1726">
        <v>105</v>
      </c>
      <c r="AC1726">
        <v>60</v>
      </c>
      <c r="AD1726">
        <v>0.05</v>
      </c>
      <c r="AE1726" t="b">
        <v>1</v>
      </c>
      <c r="AF1726" s="21" t="s">
        <v>724</v>
      </c>
      <c r="AG1726">
        <v>5</v>
      </c>
      <c r="AH1726">
        <v>9</v>
      </c>
      <c r="AI1726">
        <v>10</v>
      </c>
      <c r="AJ1726">
        <v>10</v>
      </c>
      <c r="AK1726" s="21" t="s">
        <v>48</v>
      </c>
      <c r="AL1726" t="b">
        <v>0</v>
      </c>
      <c r="AM1726" t="b">
        <v>0</v>
      </c>
      <c r="AN1726">
        <v>50</v>
      </c>
      <c r="AO1726">
        <v>0</v>
      </c>
      <c r="AP1726">
        <v>2000</v>
      </c>
      <c r="AQ1726" s="21" t="s">
        <v>330</v>
      </c>
      <c r="AR1726" s="21"/>
      <c r="AS1726" t="b">
        <v>0</v>
      </c>
      <c r="AT1726" s="21"/>
      <c r="AU1726" s="21"/>
      <c r="AV1726" s="21" t="s">
        <v>375</v>
      </c>
      <c r="AW1726" s="21"/>
      <c r="AY1726" s="21"/>
      <c r="BA1726">
        <v>1</v>
      </c>
      <c r="BB1726" s="21"/>
      <c r="BC1726">
        <v>16436871</v>
      </c>
      <c r="BD1726">
        <v>0</v>
      </c>
      <c r="BE1726">
        <v>1</v>
      </c>
      <c r="BF1726">
        <v>55</v>
      </c>
      <c r="BG1726">
        <v>100</v>
      </c>
      <c r="BH1726">
        <v>120</v>
      </c>
      <c r="BI1726" s="21"/>
      <c r="BJ1726">
        <v>0</v>
      </c>
    </row>
    <row r="1727" spans="1:62" x14ac:dyDescent="0.25">
      <c r="A1727" t="str">
        <f>VLOOKUP(ObjectiveData[[#This Row],[Template ID]],ID_Conversion[],3,FALSE)</f>
        <v>VMAT</v>
      </c>
      <c r="B1727" t="str">
        <f>VLOOKUP(ObjectiveData[[#This Row],[Template ID]],ID_Conversion[],6,FALSE)</f>
        <v>H&amp;N</v>
      </c>
      <c r="C1727" s="15">
        <f>VLOOKUP(ObjectiveData[[#This Row],[Last Modified]],Date_Conversion[],13,FALSE)</f>
        <v>43425.42695601852</v>
      </c>
      <c r="D1727" s="15" t="str">
        <f>VLOOKUP(ObjectiveData[[#This Row],[Template ID]],ObjectiveFiles[],3,FALSE)</f>
        <v>ObjectiveTemplate_757.xml</v>
      </c>
      <c r="E1727">
        <v>1.7</v>
      </c>
      <c r="F1727" s="21" t="s">
        <v>194</v>
      </c>
      <c r="G1727" s="21" t="s">
        <v>9</v>
      </c>
      <c r="H1727" s="21" t="s">
        <v>14</v>
      </c>
      <c r="I1727" s="21"/>
      <c r="J1727" s="21"/>
      <c r="K1727" s="21" t="s">
        <v>23</v>
      </c>
      <c r="L1727" s="21"/>
      <c r="M1727" s="21" t="s">
        <v>803</v>
      </c>
      <c r="N1727" s="21" t="s">
        <v>673</v>
      </c>
      <c r="O1727" s="21" t="s">
        <v>41</v>
      </c>
      <c r="P1727" t="b">
        <v>0</v>
      </c>
      <c r="Q1727" t="b">
        <v>0</v>
      </c>
      <c r="R1727" t="b">
        <v>0</v>
      </c>
      <c r="S1727">
        <v>40</v>
      </c>
      <c r="T1727">
        <v>30</v>
      </c>
      <c r="U1727">
        <v>0</v>
      </c>
      <c r="V1727" s="21" t="s">
        <v>49</v>
      </c>
      <c r="W1727">
        <v>1000</v>
      </c>
      <c r="X1727">
        <v>100</v>
      </c>
      <c r="Y1727" t="b">
        <v>1</v>
      </c>
      <c r="Z1727">
        <v>100</v>
      </c>
      <c r="AA1727">
        <v>1</v>
      </c>
      <c r="AB1727">
        <v>105</v>
      </c>
      <c r="AC1727">
        <v>60</v>
      </c>
      <c r="AD1727">
        <v>0.05</v>
      </c>
      <c r="AE1727" t="b">
        <v>1</v>
      </c>
      <c r="AF1727" s="21" t="s">
        <v>724</v>
      </c>
      <c r="AG1727">
        <v>5</v>
      </c>
      <c r="AH1727">
        <v>9</v>
      </c>
      <c r="AI1727">
        <v>10</v>
      </c>
      <c r="AJ1727">
        <v>10</v>
      </c>
      <c r="AK1727" s="21" t="s">
        <v>48</v>
      </c>
      <c r="AL1727" t="b">
        <v>0</v>
      </c>
      <c r="AM1727" t="b">
        <v>0</v>
      </c>
      <c r="AN1727">
        <v>50</v>
      </c>
      <c r="AO1727">
        <v>0</v>
      </c>
      <c r="AP1727">
        <v>2000</v>
      </c>
      <c r="AQ1727" s="21" t="s">
        <v>331</v>
      </c>
      <c r="AR1727" s="21"/>
      <c r="AS1727" t="b">
        <v>0</v>
      </c>
      <c r="AT1727" s="21"/>
      <c r="AU1727" s="21"/>
      <c r="AV1727" s="21" t="s">
        <v>375</v>
      </c>
      <c r="AW1727" s="21"/>
      <c r="AY1727" s="21"/>
      <c r="BA1727">
        <v>1</v>
      </c>
      <c r="BB1727" s="21"/>
      <c r="BC1727">
        <v>15128749</v>
      </c>
      <c r="BI1727" s="21"/>
    </row>
    <row r="1728" spans="1:62" x14ac:dyDescent="0.25">
      <c r="A1728" t="str">
        <f>VLOOKUP(ObjectiveData[[#This Row],[Template ID]],ID_Conversion[],3,FALSE)</f>
        <v>VMAT</v>
      </c>
      <c r="B1728" t="str">
        <f>VLOOKUP(ObjectiveData[[#This Row],[Template ID]],ID_Conversion[],6,FALSE)</f>
        <v>H&amp;N</v>
      </c>
      <c r="C1728" s="15">
        <f>VLOOKUP(ObjectiveData[[#This Row],[Last Modified]],Date_Conversion[],13,FALSE)</f>
        <v>43425.42695601852</v>
      </c>
      <c r="D1728" s="15" t="str">
        <f>VLOOKUP(ObjectiveData[[#This Row],[Template ID]],ObjectiveFiles[],3,FALSE)</f>
        <v>ObjectiveTemplate_757.xml</v>
      </c>
      <c r="E1728">
        <v>1.7</v>
      </c>
      <c r="F1728" s="21" t="s">
        <v>194</v>
      </c>
      <c r="G1728" s="21" t="s">
        <v>9</v>
      </c>
      <c r="H1728" s="21" t="s">
        <v>14</v>
      </c>
      <c r="I1728" s="21"/>
      <c r="J1728" s="21"/>
      <c r="K1728" s="21" t="s">
        <v>23</v>
      </c>
      <c r="L1728" s="21"/>
      <c r="M1728" s="21" t="s">
        <v>803</v>
      </c>
      <c r="N1728" s="21" t="s">
        <v>673</v>
      </c>
      <c r="O1728" s="21" t="s">
        <v>41</v>
      </c>
      <c r="P1728" t="b">
        <v>0</v>
      </c>
      <c r="Q1728" t="b">
        <v>0</v>
      </c>
      <c r="R1728" t="b">
        <v>0</v>
      </c>
      <c r="S1728">
        <v>40</v>
      </c>
      <c r="T1728">
        <v>30</v>
      </c>
      <c r="U1728">
        <v>0</v>
      </c>
      <c r="V1728" s="21" t="s">
        <v>49</v>
      </c>
      <c r="W1728">
        <v>1000</v>
      </c>
      <c r="X1728">
        <v>100</v>
      </c>
      <c r="Y1728" t="b">
        <v>1</v>
      </c>
      <c r="Z1728">
        <v>100</v>
      </c>
      <c r="AA1728">
        <v>1</v>
      </c>
      <c r="AB1728">
        <v>105</v>
      </c>
      <c r="AC1728">
        <v>60</v>
      </c>
      <c r="AD1728">
        <v>0.05</v>
      </c>
      <c r="AE1728" t="b">
        <v>1</v>
      </c>
      <c r="AF1728" s="21" t="s">
        <v>724</v>
      </c>
      <c r="AG1728">
        <v>5</v>
      </c>
      <c r="AH1728">
        <v>9</v>
      </c>
      <c r="AI1728">
        <v>10</v>
      </c>
      <c r="AJ1728">
        <v>10</v>
      </c>
      <c r="AK1728" s="21" t="s">
        <v>48</v>
      </c>
      <c r="AL1728" t="b">
        <v>0</v>
      </c>
      <c r="AM1728" t="b">
        <v>0</v>
      </c>
      <c r="AN1728">
        <v>50</v>
      </c>
      <c r="AO1728">
        <v>0</v>
      </c>
      <c r="AP1728">
        <v>2000</v>
      </c>
      <c r="AQ1728" s="21" t="s">
        <v>332</v>
      </c>
      <c r="AR1728" s="21"/>
      <c r="AS1728" t="b">
        <v>0</v>
      </c>
      <c r="AT1728" s="21"/>
      <c r="AU1728" s="21"/>
      <c r="AV1728" s="21" t="s">
        <v>375</v>
      </c>
      <c r="AW1728" s="21"/>
      <c r="AY1728" s="21"/>
      <c r="BA1728">
        <v>2.3377300000000001</v>
      </c>
      <c r="BB1728" s="21"/>
      <c r="BC1728">
        <v>2263842</v>
      </c>
      <c r="BD1728">
        <v>0</v>
      </c>
      <c r="BE1728">
        <v>0</v>
      </c>
      <c r="BF1728">
        <v>54</v>
      </c>
      <c r="BG1728">
        <v>5</v>
      </c>
      <c r="BH1728">
        <v>100</v>
      </c>
      <c r="BI1728" s="21"/>
      <c r="BJ1728">
        <v>0</v>
      </c>
    </row>
    <row r="1729" spans="1:62" x14ac:dyDescent="0.25">
      <c r="A1729" t="str">
        <f>VLOOKUP(ObjectiveData[[#This Row],[Template ID]],ID_Conversion[],3,FALSE)</f>
        <v>VMAT</v>
      </c>
      <c r="B1729" t="str">
        <f>VLOOKUP(ObjectiveData[[#This Row],[Template ID]],ID_Conversion[],6,FALSE)</f>
        <v>H&amp;N</v>
      </c>
      <c r="C1729" s="15">
        <f>VLOOKUP(ObjectiveData[[#This Row],[Last Modified]],Date_Conversion[],13,FALSE)</f>
        <v>43425.42695601852</v>
      </c>
      <c r="D1729" s="15" t="str">
        <f>VLOOKUP(ObjectiveData[[#This Row],[Template ID]],ObjectiveFiles[],3,FALSE)</f>
        <v>ObjectiveTemplate_757.xml</v>
      </c>
      <c r="E1729">
        <v>1.7</v>
      </c>
      <c r="F1729" s="21" t="s">
        <v>194</v>
      </c>
      <c r="G1729" s="21" t="s">
        <v>9</v>
      </c>
      <c r="H1729" s="21" t="s">
        <v>14</v>
      </c>
      <c r="I1729" s="21"/>
      <c r="J1729" s="21"/>
      <c r="K1729" s="21" t="s">
        <v>23</v>
      </c>
      <c r="L1729" s="21"/>
      <c r="M1729" s="21" t="s">
        <v>803</v>
      </c>
      <c r="N1729" s="21" t="s">
        <v>673</v>
      </c>
      <c r="O1729" s="21" t="s">
        <v>41</v>
      </c>
      <c r="P1729" t="b">
        <v>0</v>
      </c>
      <c r="Q1729" t="b">
        <v>0</v>
      </c>
      <c r="R1729" t="b">
        <v>0</v>
      </c>
      <c r="S1729">
        <v>40</v>
      </c>
      <c r="T1729">
        <v>30</v>
      </c>
      <c r="U1729">
        <v>0</v>
      </c>
      <c r="V1729" s="21" t="s">
        <v>49</v>
      </c>
      <c r="W1729">
        <v>1000</v>
      </c>
      <c r="X1729">
        <v>100</v>
      </c>
      <c r="Y1729" t="b">
        <v>1</v>
      </c>
      <c r="Z1729">
        <v>100</v>
      </c>
      <c r="AA1729">
        <v>1</v>
      </c>
      <c r="AB1729">
        <v>105</v>
      </c>
      <c r="AC1729">
        <v>60</v>
      </c>
      <c r="AD1729">
        <v>0.05</v>
      </c>
      <c r="AE1729" t="b">
        <v>1</v>
      </c>
      <c r="AF1729" s="21" t="s">
        <v>724</v>
      </c>
      <c r="AG1729">
        <v>5</v>
      </c>
      <c r="AH1729">
        <v>9</v>
      </c>
      <c r="AI1729">
        <v>10</v>
      </c>
      <c r="AJ1729">
        <v>10</v>
      </c>
      <c r="AK1729" s="21" t="s">
        <v>48</v>
      </c>
      <c r="AL1729" t="b">
        <v>0</v>
      </c>
      <c r="AM1729" t="b">
        <v>0</v>
      </c>
      <c r="AN1729">
        <v>50</v>
      </c>
      <c r="AO1729">
        <v>0</v>
      </c>
      <c r="AP1729">
        <v>2000</v>
      </c>
      <c r="AQ1729" s="21" t="s">
        <v>332</v>
      </c>
      <c r="AR1729" s="21"/>
      <c r="AS1729" t="b">
        <v>0</v>
      </c>
      <c r="AT1729" s="21"/>
      <c r="AU1729" s="21"/>
      <c r="AV1729" s="21" t="s">
        <v>375</v>
      </c>
      <c r="AW1729" s="21"/>
      <c r="AY1729" s="21"/>
      <c r="BA1729">
        <v>2.3377300000000001</v>
      </c>
      <c r="BB1729" s="21"/>
      <c r="BC1729">
        <v>2263842</v>
      </c>
      <c r="BD1729">
        <v>0</v>
      </c>
      <c r="BE1729">
        <v>0</v>
      </c>
      <c r="BF1729">
        <v>58</v>
      </c>
      <c r="BG1729">
        <v>0</v>
      </c>
      <c r="BH1729">
        <v>100</v>
      </c>
      <c r="BI1729" s="21"/>
      <c r="BJ1729">
        <v>0</v>
      </c>
    </row>
    <row r="1730" spans="1:62" x14ac:dyDescent="0.25">
      <c r="A1730" t="str">
        <f>VLOOKUP(ObjectiveData[[#This Row],[Template ID]],ID_Conversion[],3,FALSE)</f>
        <v>VMAT</v>
      </c>
      <c r="B1730" t="str">
        <f>VLOOKUP(ObjectiveData[[#This Row],[Template ID]],ID_Conversion[],6,FALSE)</f>
        <v>H&amp;N</v>
      </c>
      <c r="C1730" s="15">
        <f>VLOOKUP(ObjectiveData[[#This Row],[Last Modified]],Date_Conversion[],13,FALSE)</f>
        <v>43425.42695601852</v>
      </c>
      <c r="D1730" s="15" t="str">
        <f>VLOOKUP(ObjectiveData[[#This Row],[Template ID]],ObjectiveFiles[],3,FALSE)</f>
        <v>ObjectiveTemplate_757.xml</v>
      </c>
      <c r="E1730">
        <v>1.7</v>
      </c>
      <c r="F1730" s="21" t="s">
        <v>194</v>
      </c>
      <c r="G1730" s="21" t="s">
        <v>9</v>
      </c>
      <c r="H1730" s="21" t="s">
        <v>14</v>
      </c>
      <c r="I1730" s="21"/>
      <c r="J1730" s="21"/>
      <c r="K1730" s="21" t="s">
        <v>23</v>
      </c>
      <c r="L1730" s="21"/>
      <c r="M1730" s="21" t="s">
        <v>803</v>
      </c>
      <c r="N1730" s="21" t="s">
        <v>673</v>
      </c>
      <c r="O1730" s="21" t="s">
        <v>41</v>
      </c>
      <c r="P1730" t="b">
        <v>0</v>
      </c>
      <c r="Q1730" t="b">
        <v>0</v>
      </c>
      <c r="R1730" t="b">
        <v>0</v>
      </c>
      <c r="S1730">
        <v>40</v>
      </c>
      <c r="T1730">
        <v>30</v>
      </c>
      <c r="U1730">
        <v>0</v>
      </c>
      <c r="V1730" s="21" t="s">
        <v>49</v>
      </c>
      <c r="W1730">
        <v>1000</v>
      </c>
      <c r="X1730">
        <v>100</v>
      </c>
      <c r="Y1730" t="b">
        <v>1</v>
      </c>
      <c r="Z1730">
        <v>100</v>
      </c>
      <c r="AA1730">
        <v>1</v>
      </c>
      <c r="AB1730">
        <v>105</v>
      </c>
      <c r="AC1730">
        <v>60</v>
      </c>
      <c r="AD1730">
        <v>0.05</v>
      </c>
      <c r="AE1730" t="b">
        <v>1</v>
      </c>
      <c r="AF1730" s="21" t="s">
        <v>724</v>
      </c>
      <c r="AG1730">
        <v>5</v>
      </c>
      <c r="AH1730">
        <v>9</v>
      </c>
      <c r="AI1730">
        <v>10</v>
      </c>
      <c r="AJ1730">
        <v>10</v>
      </c>
      <c r="AK1730" s="21" t="s">
        <v>48</v>
      </c>
      <c r="AL1730" t="b">
        <v>0</v>
      </c>
      <c r="AM1730" t="b">
        <v>0</v>
      </c>
      <c r="AN1730">
        <v>50</v>
      </c>
      <c r="AO1730">
        <v>0</v>
      </c>
      <c r="AP1730">
        <v>2000</v>
      </c>
      <c r="AQ1730" s="21" t="s">
        <v>332</v>
      </c>
      <c r="AR1730" s="21"/>
      <c r="AS1730" t="b">
        <v>0</v>
      </c>
      <c r="AT1730" s="21"/>
      <c r="AU1730" s="21"/>
      <c r="AV1730" s="21" t="s">
        <v>375</v>
      </c>
      <c r="AW1730" s="21"/>
      <c r="AY1730" s="21"/>
      <c r="BA1730">
        <v>2.3377300000000001</v>
      </c>
      <c r="BB1730" s="21"/>
      <c r="BC1730">
        <v>2263842</v>
      </c>
      <c r="BD1730">
        <v>0</v>
      </c>
      <c r="BE1730">
        <v>1</v>
      </c>
      <c r="BF1730">
        <v>55</v>
      </c>
      <c r="BG1730">
        <v>100</v>
      </c>
      <c r="BH1730">
        <v>120</v>
      </c>
      <c r="BI1730" s="21"/>
      <c r="BJ1730">
        <v>0</v>
      </c>
    </row>
    <row r="1731" spans="1:62" x14ac:dyDescent="0.25">
      <c r="A1731" t="str">
        <f>VLOOKUP(ObjectiveData[[#This Row],[Template ID]],ID_Conversion[],3,FALSE)</f>
        <v>VMAT</v>
      </c>
      <c r="B1731" t="str">
        <f>VLOOKUP(ObjectiveData[[#This Row],[Template ID]],ID_Conversion[],6,FALSE)</f>
        <v>H&amp;N</v>
      </c>
      <c r="C1731" s="15">
        <f>VLOOKUP(ObjectiveData[[#This Row],[Last Modified]],Date_Conversion[],13,FALSE)</f>
        <v>43425.42695601852</v>
      </c>
      <c r="D1731" s="15" t="str">
        <f>VLOOKUP(ObjectiveData[[#This Row],[Template ID]],ObjectiveFiles[],3,FALSE)</f>
        <v>ObjectiveTemplate_757.xml</v>
      </c>
      <c r="E1731">
        <v>1.7</v>
      </c>
      <c r="F1731" s="21" t="s">
        <v>194</v>
      </c>
      <c r="G1731" s="21" t="s">
        <v>9</v>
      </c>
      <c r="H1731" s="21" t="s">
        <v>14</v>
      </c>
      <c r="I1731" s="21"/>
      <c r="J1731" s="21"/>
      <c r="K1731" s="21" t="s">
        <v>23</v>
      </c>
      <c r="L1731" s="21"/>
      <c r="M1731" s="21" t="s">
        <v>803</v>
      </c>
      <c r="N1731" s="21" t="s">
        <v>673</v>
      </c>
      <c r="O1731" s="21" t="s">
        <v>41</v>
      </c>
      <c r="P1731" t="b">
        <v>0</v>
      </c>
      <c r="Q1731" t="b">
        <v>0</v>
      </c>
      <c r="R1731" t="b">
        <v>0</v>
      </c>
      <c r="S1731">
        <v>40</v>
      </c>
      <c r="T1731">
        <v>30</v>
      </c>
      <c r="U1731">
        <v>0</v>
      </c>
      <c r="V1731" s="21" t="s">
        <v>49</v>
      </c>
      <c r="W1731">
        <v>1000</v>
      </c>
      <c r="X1731">
        <v>100</v>
      </c>
      <c r="Y1731" t="b">
        <v>1</v>
      </c>
      <c r="Z1731">
        <v>100</v>
      </c>
      <c r="AA1731">
        <v>1</v>
      </c>
      <c r="AB1731">
        <v>105</v>
      </c>
      <c r="AC1731">
        <v>60</v>
      </c>
      <c r="AD1731">
        <v>0.05</v>
      </c>
      <c r="AE1731" t="b">
        <v>1</v>
      </c>
      <c r="AF1731" s="21" t="s">
        <v>724</v>
      </c>
      <c r="AG1731">
        <v>5</v>
      </c>
      <c r="AH1731">
        <v>9</v>
      </c>
      <c r="AI1731">
        <v>10</v>
      </c>
      <c r="AJ1731">
        <v>10</v>
      </c>
      <c r="AK1731" s="21" t="s">
        <v>48</v>
      </c>
      <c r="AL1731" t="b">
        <v>0</v>
      </c>
      <c r="AM1731" t="b">
        <v>0</v>
      </c>
      <c r="AN1731">
        <v>50</v>
      </c>
      <c r="AO1731">
        <v>0</v>
      </c>
      <c r="AP1731">
        <v>2000</v>
      </c>
      <c r="AQ1731" s="21" t="s">
        <v>333</v>
      </c>
      <c r="AR1731" s="21"/>
      <c r="AS1731" t="b">
        <v>0</v>
      </c>
      <c r="AT1731" s="21"/>
      <c r="AU1731" s="21"/>
      <c r="AV1731" s="21" t="s">
        <v>375</v>
      </c>
      <c r="AW1731" s="21"/>
      <c r="AY1731" s="21"/>
      <c r="BA1731">
        <v>3</v>
      </c>
      <c r="BB1731" s="21"/>
      <c r="BC1731">
        <v>8388352</v>
      </c>
      <c r="BD1731">
        <v>0</v>
      </c>
      <c r="BE1731">
        <v>0</v>
      </c>
      <c r="BF1731">
        <v>54</v>
      </c>
      <c r="BG1731">
        <v>0</v>
      </c>
      <c r="BH1731">
        <v>100</v>
      </c>
      <c r="BI1731" s="21"/>
      <c r="BJ1731">
        <v>0</v>
      </c>
    </row>
    <row r="1732" spans="1:62" x14ac:dyDescent="0.25">
      <c r="A1732" t="str">
        <f>VLOOKUP(ObjectiveData[[#This Row],[Template ID]],ID_Conversion[],3,FALSE)</f>
        <v>VMAT</v>
      </c>
      <c r="B1732" t="str">
        <f>VLOOKUP(ObjectiveData[[#This Row],[Template ID]],ID_Conversion[],6,FALSE)</f>
        <v>H&amp;N</v>
      </c>
      <c r="C1732" s="15">
        <f>VLOOKUP(ObjectiveData[[#This Row],[Last Modified]],Date_Conversion[],13,FALSE)</f>
        <v>43425.42695601852</v>
      </c>
      <c r="D1732" s="15" t="str">
        <f>VLOOKUP(ObjectiveData[[#This Row],[Template ID]],ObjectiveFiles[],3,FALSE)</f>
        <v>ObjectiveTemplate_757.xml</v>
      </c>
      <c r="E1732">
        <v>1.7</v>
      </c>
      <c r="F1732" s="21" t="s">
        <v>194</v>
      </c>
      <c r="G1732" s="21" t="s">
        <v>9</v>
      </c>
      <c r="H1732" s="21" t="s">
        <v>14</v>
      </c>
      <c r="I1732" s="21"/>
      <c r="J1732" s="21"/>
      <c r="K1732" s="21" t="s">
        <v>23</v>
      </c>
      <c r="L1732" s="21"/>
      <c r="M1732" s="21" t="s">
        <v>803</v>
      </c>
      <c r="N1732" s="21" t="s">
        <v>673</v>
      </c>
      <c r="O1732" s="21" t="s">
        <v>41</v>
      </c>
      <c r="P1732" t="b">
        <v>0</v>
      </c>
      <c r="Q1732" t="b">
        <v>0</v>
      </c>
      <c r="R1732" t="b">
        <v>0</v>
      </c>
      <c r="S1732">
        <v>40</v>
      </c>
      <c r="T1732">
        <v>30</v>
      </c>
      <c r="U1732">
        <v>0</v>
      </c>
      <c r="V1732" s="21" t="s">
        <v>49</v>
      </c>
      <c r="W1732">
        <v>1000</v>
      </c>
      <c r="X1732">
        <v>100</v>
      </c>
      <c r="Y1732" t="b">
        <v>1</v>
      </c>
      <c r="Z1732">
        <v>100</v>
      </c>
      <c r="AA1732">
        <v>1</v>
      </c>
      <c r="AB1732">
        <v>105</v>
      </c>
      <c r="AC1732">
        <v>60</v>
      </c>
      <c r="AD1732">
        <v>0.05</v>
      </c>
      <c r="AE1732" t="b">
        <v>1</v>
      </c>
      <c r="AF1732" s="21" t="s">
        <v>724</v>
      </c>
      <c r="AG1732">
        <v>5</v>
      </c>
      <c r="AH1732">
        <v>9</v>
      </c>
      <c r="AI1732">
        <v>10</v>
      </c>
      <c r="AJ1732">
        <v>10</v>
      </c>
      <c r="AK1732" s="21" t="s">
        <v>48</v>
      </c>
      <c r="AL1732" t="b">
        <v>0</v>
      </c>
      <c r="AM1732" t="b">
        <v>0</v>
      </c>
      <c r="AN1732">
        <v>50</v>
      </c>
      <c r="AO1732">
        <v>0</v>
      </c>
      <c r="AP1732">
        <v>2000</v>
      </c>
      <c r="AQ1732" s="21" t="s">
        <v>333</v>
      </c>
      <c r="AR1732" s="21"/>
      <c r="AS1732" t="b">
        <v>0</v>
      </c>
      <c r="AT1732" s="21"/>
      <c r="AU1732" s="21"/>
      <c r="AV1732" s="21" t="s">
        <v>375</v>
      </c>
      <c r="AW1732" s="21"/>
      <c r="AY1732" s="21"/>
      <c r="BA1732">
        <v>3</v>
      </c>
      <c r="BB1732" s="21"/>
      <c r="BC1732">
        <v>8388352</v>
      </c>
      <c r="BD1732">
        <v>0</v>
      </c>
      <c r="BE1732">
        <v>1</v>
      </c>
      <c r="BF1732">
        <v>55</v>
      </c>
      <c r="BG1732">
        <v>100</v>
      </c>
      <c r="BH1732">
        <v>120</v>
      </c>
      <c r="BI1732" s="21"/>
      <c r="BJ1732">
        <v>0</v>
      </c>
    </row>
    <row r="1733" spans="1:62" x14ac:dyDescent="0.25">
      <c r="A1733" t="str">
        <f>VLOOKUP(ObjectiveData[[#This Row],[Template ID]],ID_Conversion[],3,FALSE)</f>
        <v>VMAT</v>
      </c>
      <c r="B1733" t="str">
        <f>VLOOKUP(ObjectiveData[[#This Row],[Template ID]],ID_Conversion[],6,FALSE)</f>
        <v>H&amp;N</v>
      </c>
      <c r="C1733" s="15">
        <f>VLOOKUP(ObjectiveData[[#This Row],[Last Modified]],Date_Conversion[],13,FALSE)</f>
        <v>43425.42695601852</v>
      </c>
      <c r="D1733" s="15" t="str">
        <f>VLOOKUP(ObjectiveData[[#This Row],[Template ID]],ObjectiveFiles[],3,FALSE)</f>
        <v>ObjectiveTemplate_757.xml</v>
      </c>
      <c r="E1733">
        <v>1.7</v>
      </c>
      <c r="F1733" s="21" t="s">
        <v>194</v>
      </c>
      <c r="G1733" s="21" t="s">
        <v>9</v>
      </c>
      <c r="H1733" s="21" t="s">
        <v>14</v>
      </c>
      <c r="I1733" s="21"/>
      <c r="J1733" s="21"/>
      <c r="K1733" s="21" t="s">
        <v>23</v>
      </c>
      <c r="L1733" s="21"/>
      <c r="M1733" s="21" t="s">
        <v>803</v>
      </c>
      <c r="N1733" s="21" t="s">
        <v>673</v>
      </c>
      <c r="O1733" s="21" t="s">
        <v>41</v>
      </c>
      <c r="P1733" t="b">
        <v>0</v>
      </c>
      <c r="Q1733" t="b">
        <v>0</v>
      </c>
      <c r="R1733" t="b">
        <v>0</v>
      </c>
      <c r="S1733">
        <v>40</v>
      </c>
      <c r="T1733">
        <v>30</v>
      </c>
      <c r="U1733">
        <v>0</v>
      </c>
      <c r="V1733" s="21" t="s">
        <v>49</v>
      </c>
      <c r="W1733">
        <v>1000</v>
      </c>
      <c r="X1733">
        <v>100</v>
      </c>
      <c r="Y1733" t="b">
        <v>1</v>
      </c>
      <c r="Z1733">
        <v>100</v>
      </c>
      <c r="AA1733">
        <v>1</v>
      </c>
      <c r="AB1733">
        <v>105</v>
      </c>
      <c r="AC1733">
        <v>60</v>
      </c>
      <c r="AD1733">
        <v>0.05</v>
      </c>
      <c r="AE1733" t="b">
        <v>1</v>
      </c>
      <c r="AF1733" s="21" t="s">
        <v>724</v>
      </c>
      <c r="AG1733">
        <v>5</v>
      </c>
      <c r="AH1733">
        <v>9</v>
      </c>
      <c r="AI1733">
        <v>10</v>
      </c>
      <c r="AJ1733">
        <v>10</v>
      </c>
      <c r="AK1733" s="21" t="s">
        <v>48</v>
      </c>
      <c r="AL1733" t="b">
        <v>0</v>
      </c>
      <c r="AM1733" t="b">
        <v>0</v>
      </c>
      <c r="AN1733">
        <v>50</v>
      </c>
      <c r="AO1733">
        <v>0</v>
      </c>
      <c r="AP1733">
        <v>2000</v>
      </c>
      <c r="AQ1733" s="21" t="s">
        <v>334</v>
      </c>
      <c r="AR1733" s="21"/>
      <c r="AS1733" t="b">
        <v>0</v>
      </c>
      <c r="AT1733" s="21"/>
      <c r="AU1733" s="21"/>
      <c r="AV1733" s="21" t="s">
        <v>375</v>
      </c>
      <c r="AW1733" s="21"/>
      <c r="AY1733" s="21"/>
      <c r="BA1733">
        <v>1</v>
      </c>
      <c r="BB1733" s="21"/>
      <c r="BC1733">
        <v>3329330</v>
      </c>
      <c r="BI1733" s="21"/>
    </row>
    <row r="1734" spans="1:62" x14ac:dyDescent="0.25">
      <c r="A1734" t="str">
        <f>VLOOKUP(ObjectiveData[[#This Row],[Template ID]],ID_Conversion[],3,FALSE)</f>
        <v>VMAT</v>
      </c>
      <c r="B1734" t="str">
        <f>VLOOKUP(ObjectiveData[[#This Row],[Template ID]],ID_Conversion[],6,FALSE)</f>
        <v>H&amp;N</v>
      </c>
      <c r="C1734" s="15">
        <f>VLOOKUP(ObjectiveData[[#This Row],[Last Modified]],Date_Conversion[],13,FALSE)</f>
        <v>43425.42695601852</v>
      </c>
      <c r="D1734" s="15" t="str">
        <f>VLOOKUP(ObjectiveData[[#This Row],[Template ID]],ObjectiveFiles[],3,FALSE)</f>
        <v>ObjectiveTemplate_757.xml</v>
      </c>
      <c r="E1734">
        <v>1.7</v>
      </c>
      <c r="F1734" s="21" t="s">
        <v>194</v>
      </c>
      <c r="G1734" s="21" t="s">
        <v>9</v>
      </c>
      <c r="H1734" s="21" t="s">
        <v>14</v>
      </c>
      <c r="I1734" s="21"/>
      <c r="J1734" s="21"/>
      <c r="K1734" s="21" t="s">
        <v>23</v>
      </c>
      <c r="L1734" s="21"/>
      <c r="M1734" s="21" t="s">
        <v>803</v>
      </c>
      <c r="N1734" s="21" t="s">
        <v>673</v>
      </c>
      <c r="O1734" s="21" t="s">
        <v>41</v>
      </c>
      <c r="P1734" t="b">
        <v>0</v>
      </c>
      <c r="Q1734" t="b">
        <v>0</v>
      </c>
      <c r="R1734" t="b">
        <v>0</v>
      </c>
      <c r="S1734">
        <v>40</v>
      </c>
      <c r="T1734">
        <v>30</v>
      </c>
      <c r="U1734">
        <v>0</v>
      </c>
      <c r="V1734" s="21" t="s">
        <v>49</v>
      </c>
      <c r="W1734">
        <v>1000</v>
      </c>
      <c r="X1734">
        <v>100</v>
      </c>
      <c r="Y1734" t="b">
        <v>1</v>
      </c>
      <c r="Z1734">
        <v>100</v>
      </c>
      <c r="AA1734">
        <v>1</v>
      </c>
      <c r="AB1734">
        <v>105</v>
      </c>
      <c r="AC1734">
        <v>60</v>
      </c>
      <c r="AD1734">
        <v>0.05</v>
      </c>
      <c r="AE1734" t="b">
        <v>1</v>
      </c>
      <c r="AF1734" s="21" t="s">
        <v>724</v>
      </c>
      <c r="AG1734">
        <v>5</v>
      </c>
      <c r="AH1734">
        <v>9</v>
      </c>
      <c r="AI1734">
        <v>10</v>
      </c>
      <c r="AJ1734">
        <v>10</v>
      </c>
      <c r="AK1734" s="21" t="s">
        <v>48</v>
      </c>
      <c r="AL1734" t="b">
        <v>0</v>
      </c>
      <c r="AM1734" t="b">
        <v>0</v>
      </c>
      <c r="AN1734">
        <v>50</v>
      </c>
      <c r="AO1734">
        <v>0</v>
      </c>
      <c r="AP1734">
        <v>2000</v>
      </c>
      <c r="AQ1734" s="21" t="s">
        <v>335</v>
      </c>
      <c r="AR1734" s="21"/>
      <c r="AS1734" t="b">
        <v>0</v>
      </c>
      <c r="AT1734" s="21"/>
      <c r="AU1734" s="21"/>
      <c r="AV1734" s="21" t="s">
        <v>375</v>
      </c>
      <c r="AW1734" s="21"/>
      <c r="AY1734" s="21"/>
      <c r="BA1734">
        <v>1</v>
      </c>
      <c r="BB1734" s="21"/>
      <c r="BC1734">
        <v>16748574</v>
      </c>
      <c r="BI1734" s="21"/>
    </row>
    <row r="1735" spans="1:62" x14ac:dyDescent="0.25">
      <c r="A1735" t="str">
        <f>VLOOKUP(ObjectiveData[[#This Row],[Template ID]],ID_Conversion[],3,FALSE)</f>
        <v>VMAT</v>
      </c>
      <c r="B1735" t="str">
        <f>VLOOKUP(ObjectiveData[[#This Row],[Template ID]],ID_Conversion[],6,FALSE)</f>
        <v>H&amp;N</v>
      </c>
      <c r="C1735" s="15">
        <f>VLOOKUP(ObjectiveData[[#This Row],[Last Modified]],Date_Conversion[],13,FALSE)</f>
        <v>43425.42695601852</v>
      </c>
      <c r="D1735" s="15" t="str">
        <f>VLOOKUP(ObjectiveData[[#This Row],[Template ID]],ObjectiveFiles[],3,FALSE)</f>
        <v>ObjectiveTemplate_757.xml</v>
      </c>
      <c r="E1735">
        <v>1.7</v>
      </c>
      <c r="F1735" s="21" t="s">
        <v>194</v>
      </c>
      <c r="G1735" s="21" t="s">
        <v>9</v>
      </c>
      <c r="H1735" s="21" t="s">
        <v>14</v>
      </c>
      <c r="I1735" s="21"/>
      <c r="J1735" s="21"/>
      <c r="K1735" s="21" t="s">
        <v>23</v>
      </c>
      <c r="L1735" s="21"/>
      <c r="M1735" s="21" t="s">
        <v>803</v>
      </c>
      <c r="N1735" s="21" t="s">
        <v>673</v>
      </c>
      <c r="O1735" s="21" t="s">
        <v>41</v>
      </c>
      <c r="P1735" t="b">
        <v>0</v>
      </c>
      <c r="Q1735" t="b">
        <v>0</v>
      </c>
      <c r="R1735" t="b">
        <v>0</v>
      </c>
      <c r="S1735">
        <v>40</v>
      </c>
      <c r="T1735">
        <v>30</v>
      </c>
      <c r="U1735">
        <v>0</v>
      </c>
      <c r="V1735" s="21" t="s">
        <v>49</v>
      </c>
      <c r="W1735">
        <v>1000</v>
      </c>
      <c r="X1735">
        <v>100</v>
      </c>
      <c r="Y1735" t="b">
        <v>1</v>
      </c>
      <c r="Z1735">
        <v>100</v>
      </c>
      <c r="AA1735">
        <v>1</v>
      </c>
      <c r="AB1735">
        <v>105</v>
      </c>
      <c r="AC1735">
        <v>60</v>
      </c>
      <c r="AD1735">
        <v>0.05</v>
      </c>
      <c r="AE1735" t="b">
        <v>1</v>
      </c>
      <c r="AF1735" s="21" t="s">
        <v>724</v>
      </c>
      <c r="AG1735">
        <v>5</v>
      </c>
      <c r="AH1735">
        <v>9</v>
      </c>
      <c r="AI1735">
        <v>10</v>
      </c>
      <c r="AJ1735">
        <v>10</v>
      </c>
      <c r="AK1735" s="21" t="s">
        <v>48</v>
      </c>
      <c r="AL1735" t="b">
        <v>0</v>
      </c>
      <c r="AM1735" t="b">
        <v>0</v>
      </c>
      <c r="AN1735">
        <v>50</v>
      </c>
      <c r="AO1735">
        <v>0</v>
      </c>
      <c r="AP1735">
        <v>2000</v>
      </c>
      <c r="AQ1735" s="21" t="s">
        <v>336</v>
      </c>
      <c r="AR1735" s="21"/>
      <c r="AS1735" t="b">
        <v>0</v>
      </c>
      <c r="AT1735" s="21"/>
      <c r="AU1735" s="21"/>
      <c r="AV1735" s="21" t="s">
        <v>375</v>
      </c>
      <c r="AW1735" s="21"/>
      <c r="AY1735" s="21"/>
      <c r="BA1735">
        <v>1</v>
      </c>
      <c r="BB1735" s="21"/>
      <c r="BC1735">
        <v>16436871</v>
      </c>
      <c r="BI1735" s="21"/>
    </row>
    <row r="1736" spans="1:62" x14ac:dyDescent="0.25">
      <c r="A1736" t="str">
        <f>VLOOKUP(ObjectiveData[[#This Row],[Template ID]],ID_Conversion[],3,FALSE)</f>
        <v>VMAT</v>
      </c>
      <c r="B1736" t="str">
        <f>VLOOKUP(ObjectiveData[[#This Row],[Template ID]],ID_Conversion[],6,FALSE)</f>
        <v>H&amp;N</v>
      </c>
      <c r="C1736" s="15">
        <f>VLOOKUP(ObjectiveData[[#This Row],[Last Modified]],Date_Conversion[],13,FALSE)</f>
        <v>43425.42695601852</v>
      </c>
      <c r="D1736" s="15" t="str">
        <f>VLOOKUP(ObjectiveData[[#This Row],[Template ID]],ObjectiveFiles[],3,FALSE)</f>
        <v>ObjectiveTemplate_757.xml</v>
      </c>
      <c r="E1736">
        <v>1.7</v>
      </c>
      <c r="F1736" s="21" t="s">
        <v>194</v>
      </c>
      <c r="G1736" s="21" t="s">
        <v>9</v>
      </c>
      <c r="H1736" s="21" t="s">
        <v>14</v>
      </c>
      <c r="I1736" s="21"/>
      <c r="J1736" s="21"/>
      <c r="K1736" s="21" t="s">
        <v>23</v>
      </c>
      <c r="L1736" s="21"/>
      <c r="M1736" s="21" t="s">
        <v>803</v>
      </c>
      <c r="N1736" s="21" t="s">
        <v>673</v>
      </c>
      <c r="O1736" s="21" t="s">
        <v>41</v>
      </c>
      <c r="P1736" t="b">
        <v>0</v>
      </c>
      <c r="Q1736" t="b">
        <v>0</v>
      </c>
      <c r="R1736" t="b">
        <v>0</v>
      </c>
      <c r="S1736">
        <v>40</v>
      </c>
      <c r="T1736">
        <v>30</v>
      </c>
      <c r="U1736">
        <v>0</v>
      </c>
      <c r="V1736" s="21" t="s">
        <v>49</v>
      </c>
      <c r="W1736">
        <v>1000</v>
      </c>
      <c r="X1736">
        <v>100</v>
      </c>
      <c r="Y1736" t="b">
        <v>1</v>
      </c>
      <c r="Z1736">
        <v>100</v>
      </c>
      <c r="AA1736">
        <v>1</v>
      </c>
      <c r="AB1736">
        <v>105</v>
      </c>
      <c r="AC1736">
        <v>60</v>
      </c>
      <c r="AD1736">
        <v>0.05</v>
      </c>
      <c r="AE1736" t="b">
        <v>1</v>
      </c>
      <c r="AF1736" s="21" t="s">
        <v>724</v>
      </c>
      <c r="AG1736">
        <v>5</v>
      </c>
      <c r="AH1736">
        <v>9</v>
      </c>
      <c r="AI1736">
        <v>10</v>
      </c>
      <c r="AJ1736">
        <v>10</v>
      </c>
      <c r="AK1736" s="21" t="s">
        <v>48</v>
      </c>
      <c r="AL1736" t="b">
        <v>0</v>
      </c>
      <c r="AM1736" t="b">
        <v>0</v>
      </c>
      <c r="AN1736">
        <v>50</v>
      </c>
      <c r="AO1736">
        <v>0</v>
      </c>
      <c r="AP1736">
        <v>2000</v>
      </c>
      <c r="AQ1736" s="21" t="s">
        <v>337</v>
      </c>
      <c r="AR1736" s="21"/>
      <c r="AS1736" t="b">
        <v>0</v>
      </c>
      <c r="AT1736" s="21"/>
      <c r="AU1736" s="21"/>
      <c r="AV1736" s="21" t="s">
        <v>375</v>
      </c>
      <c r="AW1736" s="21"/>
      <c r="AY1736" s="21"/>
      <c r="BA1736">
        <v>1</v>
      </c>
      <c r="BB1736" s="21"/>
      <c r="BC1736">
        <v>15128749</v>
      </c>
      <c r="BI1736" s="21"/>
    </row>
    <row r="1737" spans="1:62" x14ac:dyDescent="0.25">
      <c r="A1737" t="str">
        <f>VLOOKUP(ObjectiveData[[#This Row],[Template ID]],ID_Conversion[],3,FALSE)</f>
        <v>VMAT</v>
      </c>
      <c r="B1737" t="str">
        <f>VLOOKUP(ObjectiveData[[#This Row],[Template ID]],ID_Conversion[],6,FALSE)</f>
        <v>H&amp;N</v>
      </c>
      <c r="C1737" s="15">
        <f>VLOOKUP(ObjectiveData[[#This Row],[Last Modified]],Date_Conversion[],13,FALSE)</f>
        <v>43425.42695601852</v>
      </c>
      <c r="D1737" s="15" t="str">
        <f>VLOOKUP(ObjectiveData[[#This Row],[Template ID]],ObjectiveFiles[],3,FALSE)</f>
        <v>ObjectiveTemplate_757.xml</v>
      </c>
      <c r="E1737">
        <v>1.7</v>
      </c>
      <c r="F1737" s="21" t="s">
        <v>194</v>
      </c>
      <c r="G1737" s="21" t="s">
        <v>9</v>
      </c>
      <c r="H1737" s="21" t="s">
        <v>14</v>
      </c>
      <c r="I1737" s="21"/>
      <c r="J1737" s="21"/>
      <c r="K1737" s="21" t="s">
        <v>23</v>
      </c>
      <c r="L1737" s="21"/>
      <c r="M1737" s="21" t="s">
        <v>803</v>
      </c>
      <c r="N1737" s="21" t="s">
        <v>673</v>
      </c>
      <c r="O1737" s="21" t="s">
        <v>41</v>
      </c>
      <c r="P1737" t="b">
        <v>0</v>
      </c>
      <c r="Q1737" t="b">
        <v>0</v>
      </c>
      <c r="R1737" t="b">
        <v>0</v>
      </c>
      <c r="S1737">
        <v>40</v>
      </c>
      <c r="T1737">
        <v>30</v>
      </c>
      <c r="U1737">
        <v>0</v>
      </c>
      <c r="V1737" s="21" t="s">
        <v>49</v>
      </c>
      <c r="W1737">
        <v>1000</v>
      </c>
      <c r="X1737">
        <v>100</v>
      </c>
      <c r="Y1737" t="b">
        <v>1</v>
      </c>
      <c r="Z1737">
        <v>100</v>
      </c>
      <c r="AA1737">
        <v>1</v>
      </c>
      <c r="AB1737">
        <v>105</v>
      </c>
      <c r="AC1737">
        <v>60</v>
      </c>
      <c r="AD1737">
        <v>0.05</v>
      </c>
      <c r="AE1737" t="b">
        <v>1</v>
      </c>
      <c r="AF1737" s="21" t="s">
        <v>724</v>
      </c>
      <c r="AG1737">
        <v>5</v>
      </c>
      <c r="AH1737">
        <v>9</v>
      </c>
      <c r="AI1737">
        <v>10</v>
      </c>
      <c r="AJ1737">
        <v>10</v>
      </c>
      <c r="AK1737" s="21" t="s">
        <v>48</v>
      </c>
      <c r="AL1737" t="b">
        <v>0</v>
      </c>
      <c r="AM1737" t="b">
        <v>0</v>
      </c>
      <c r="AN1737">
        <v>50</v>
      </c>
      <c r="AO1737">
        <v>0</v>
      </c>
      <c r="AP1737">
        <v>2000</v>
      </c>
      <c r="AQ1737" s="21" t="s">
        <v>338</v>
      </c>
      <c r="AR1737" s="21"/>
      <c r="AS1737" t="b">
        <v>0</v>
      </c>
      <c r="AT1737" s="21"/>
      <c r="AU1737" s="21"/>
      <c r="AV1737" s="21" t="s">
        <v>375</v>
      </c>
      <c r="AW1737" s="21"/>
      <c r="AY1737" s="21"/>
      <c r="BA1737">
        <v>1</v>
      </c>
      <c r="BB1737" s="21"/>
      <c r="BC1737">
        <v>2263842</v>
      </c>
      <c r="BI1737" s="21"/>
    </row>
    <row r="1738" spans="1:62" x14ac:dyDescent="0.25">
      <c r="A1738" t="str">
        <f>VLOOKUP(ObjectiveData[[#This Row],[Template ID]],ID_Conversion[],3,FALSE)</f>
        <v>VMAT</v>
      </c>
      <c r="B1738" t="str">
        <f>VLOOKUP(ObjectiveData[[#This Row],[Template ID]],ID_Conversion[],6,FALSE)</f>
        <v>H&amp;N</v>
      </c>
      <c r="C1738" s="15">
        <f>VLOOKUP(ObjectiveData[[#This Row],[Last Modified]],Date_Conversion[],13,FALSE)</f>
        <v>43425.42695601852</v>
      </c>
      <c r="D1738" s="15" t="str">
        <f>VLOOKUP(ObjectiveData[[#This Row],[Template ID]],ObjectiveFiles[],3,FALSE)</f>
        <v>ObjectiveTemplate_757.xml</v>
      </c>
      <c r="E1738">
        <v>1.7</v>
      </c>
      <c r="F1738" s="21" t="s">
        <v>194</v>
      </c>
      <c r="G1738" s="21" t="s">
        <v>9</v>
      </c>
      <c r="H1738" s="21" t="s">
        <v>14</v>
      </c>
      <c r="I1738" s="21"/>
      <c r="J1738" s="21"/>
      <c r="K1738" s="21" t="s">
        <v>23</v>
      </c>
      <c r="L1738" s="21"/>
      <c r="M1738" s="21" t="s">
        <v>803</v>
      </c>
      <c r="N1738" s="21" t="s">
        <v>673</v>
      </c>
      <c r="O1738" s="21" t="s">
        <v>41</v>
      </c>
      <c r="P1738" t="b">
        <v>0</v>
      </c>
      <c r="Q1738" t="b">
        <v>0</v>
      </c>
      <c r="R1738" t="b">
        <v>0</v>
      </c>
      <c r="S1738">
        <v>40</v>
      </c>
      <c r="T1738">
        <v>30</v>
      </c>
      <c r="U1738">
        <v>0</v>
      </c>
      <c r="V1738" s="21" t="s">
        <v>49</v>
      </c>
      <c r="W1738">
        <v>1000</v>
      </c>
      <c r="X1738">
        <v>100</v>
      </c>
      <c r="Y1738" t="b">
        <v>1</v>
      </c>
      <c r="Z1738">
        <v>100</v>
      </c>
      <c r="AA1738">
        <v>1</v>
      </c>
      <c r="AB1738">
        <v>105</v>
      </c>
      <c r="AC1738">
        <v>60</v>
      </c>
      <c r="AD1738">
        <v>0.05</v>
      </c>
      <c r="AE1738" t="b">
        <v>1</v>
      </c>
      <c r="AF1738" s="21" t="s">
        <v>724</v>
      </c>
      <c r="AG1738">
        <v>5</v>
      </c>
      <c r="AH1738">
        <v>9</v>
      </c>
      <c r="AI1738">
        <v>10</v>
      </c>
      <c r="AJ1738">
        <v>10</v>
      </c>
      <c r="AK1738" s="21" t="s">
        <v>48</v>
      </c>
      <c r="AL1738" t="b">
        <v>0</v>
      </c>
      <c r="AM1738" t="b">
        <v>0</v>
      </c>
      <c r="AN1738">
        <v>50</v>
      </c>
      <c r="AO1738">
        <v>0</v>
      </c>
      <c r="AP1738">
        <v>2000</v>
      </c>
      <c r="AQ1738" s="21" t="s">
        <v>339</v>
      </c>
      <c r="AR1738" s="21"/>
      <c r="AS1738" t="b">
        <v>0</v>
      </c>
      <c r="AT1738" s="21"/>
      <c r="AU1738" s="21"/>
      <c r="AV1738" s="21" t="s">
        <v>375</v>
      </c>
      <c r="AW1738" s="21"/>
      <c r="AY1738" s="21"/>
      <c r="BA1738">
        <v>1</v>
      </c>
      <c r="BB1738" s="21"/>
      <c r="BC1738">
        <v>8388352</v>
      </c>
      <c r="BI1738" s="21"/>
    </row>
    <row r="1739" spans="1:62" x14ac:dyDescent="0.25">
      <c r="A1739" t="str">
        <f>VLOOKUP(ObjectiveData[[#This Row],[Template ID]],ID_Conversion[],3,FALSE)</f>
        <v>VMAT</v>
      </c>
      <c r="B1739" t="str">
        <f>VLOOKUP(ObjectiveData[[#This Row],[Template ID]],ID_Conversion[],6,FALSE)</f>
        <v>H&amp;N</v>
      </c>
      <c r="C1739" s="15">
        <f>VLOOKUP(ObjectiveData[[#This Row],[Last Modified]],Date_Conversion[],13,FALSE)</f>
        <v>43425.42695601852</v>
      </c>
      <c r="D1739" s="15" t="str">
        <f>VLOOKUP(ObjectiveData[[#This Row],[Template ID]],ObjectiveFiles[],3,FALSE)</f>
        <v>ObjectiveTemplate_757.xml</v>
      </c>
      <c r="E1739">
        <v>1.7</v>
      </c>
      <c r="F1739" s="21" t="s">
        <v>194</v>
      </c>
      <c r="G1739" s="21" t="s">
        <v>9</v>
      </c>
      <c r="H1739" s="21" t="s">
        <v>14</v>
      </c>
      <c r="I1739" s="21"/>
      <c r="J1739" s="21"/>
      <c r="K1739" s="21" t="s">
        <v>23</v>
      </c>
      <c r="L1739" s="21"/>
      <c r="M1739" s="21" t="s">
        <v>803</v>
      </c>
      <c r="N1739" s="21" t="s">
        <v>673</v>
      </c>
      <c r="O1739" s="21" t="s">
        <v>41</v>
      </c>
      <c r="P1739" t="b">
        <v>0</v>
      </c>
      <c r="Q1739" t="b">
        <v>0</v>
      </c>
      <c r="R1739" t="b">
        <v>0</v>
      </c>
      <c r="S1739">
        <v>40</v>
      </c>
      <c r="T1739">
        <v>30</v>
      </c>
      <c r="U1739">
        <v>0</v>
      </c>
      <c r="V1739" s="21" t="s">
        <v>49</v>
      </c>
      <c r="W1739">
        <v>1000</v>
      </c>
      <c r="X1739">
        <v>100</v>
      </c>
      <c r="Y1739" t="b">
        <v>1</v>
      </c>
      <c r="Z1739">
        <v>100</v>
      </c>
      <c r="AA1739">
        <v>1</v>
      </c>
      <c r="AB1739">
        <v>105</v>
      </c>
      <c r="AC1739">
        <v>60</v>
      </c>
      <c r="AD1739">
        <v>0.05</v>
      </c>
      <c r="AE1739" t="b">
        <v>1</v>
      </c>
      <c r="AF1739" s="21" t="s">
        <v>724</v>
      </c>
      <c r="AG1739">
        <v>5</v>
      </c>
      <c r="AH1739">
        <v>9</v>
      </c>
      <c r="AI1739">
        <v>10</v>
      </c>
      <c r="AJ1739">
        <v>10</v>
      </c>
      <c r="AK1739" s="21" t="s">
        <v>48</v>
      </c>
      <c r="AL1739" t="b">
        <v>0</v>
      </c>
      <c r="AM1739" t="b">
        <v>0</v>
      </c>
      <c r="AN1739">
        <v>50</v>
      </c>
      <c r="AO1739">
        <v>0</v>
      </c>
      <c r="AP1739">
        <v>2000</v>
      </c>
      <c r="AQ1739" s="21" t="s">
        <v>340</v>
      </c>
      <c r="AR1739" s="21"/>
      <c r="AS1739" t="b">
        <v>0</v>
      </c>
      <c r="AT1739" s="21"/>
      <c r="AU1739" s="21"/>
      <c r="AV1739" s="21" t="s">
        <v>375</v>
      </c>
      <c r="AW1739" s="21"/>
      <c r="AY1739" s="21"/>
      <c r="BA1739">
        <v>1</v>
      </c>
      <c r="BB1739" s="21"/>
      <c r="BC1739">
        <v>3329330</v>
      </c>
      <c r="BI1739" s="21"/>
    </row>
    <row r="1740" spans="1:62" x14ac:dyDescent="0.25">
      <c r="A1740" t="str">
        <f>VLOOKUP(ObjectiveData[[#This Row],[Template ID]],ID_Conversion[],3,FALSE)</f>
        <v>VMAT</v>
      </c>
      <c r="B1740" t="str">
        <f>VLOOKUP(ObjectiveData[[#This Row],[Template ID]],ID_Conversion[],6,FALSE)</f>
        <v>H&amp;N</v>
      </c>
      <c r="C1740" s="15">
        <f>VLOOKUP(ObjectiveData[[#This Row],[Last Modified]],Date_Conversion[],13,FALSE)</f>
        <v>43425.42695601852</v>
      </c>
      <c r="D1740" s="15" t="str">
        <f>VLOOKUP(ObjectiveData[[#This Row],[Template ID]],ObjectiveFiles[],3,FALSE)</f>
        <v>ObjectiveTemplate_757.xml</v>
      </c>
      <c r="E1740">
        <v>1.7</v>
      </c>
      <c r="F1740" s="21" t="s">
        <v>194</v>
      </c>
      <c r="G1740" s="21" t="s">
        <v>9</v>
      </c>
      <c r="H1740" s="21" t="s">
        <v>14</v>
      </c>
      <c r="I1740" s="21"/>
      <c r="J1740" s="21"/>
      <c r="K1740" s="21" t="s">
        <v>23</v>
      </c>
      <c r="L1740" s="21"/>
      <c r="M1740" s="21" t="s">
        <v>803</v>
      </c>
      <c r="N1740" s="21" t="s">
        <v>673</v>
      </c>
      <c r="O1740" s="21" t="s">
        <v>41</v>
      </c>
      <c r="P1740" t="b">
        <v>0</v>
      </c>
      <c r="Q1740" t="b">
        <v>0</v>
      </c>
      <c r="R1740" t="b">
        <v>0</v>
      </c>
      <c r="S1740">
        <v>40</v>
      </c>
      <c r="T1740">
        <v>30</v>
      </c>
      <c r="U1740">
        <v>0</v>
      </c>
      <c r="V1740" s="21" t="s">
        <v>49</v>
      </c>
      <c r="W1740">
        <v>1000</v>
      </c>
      <c r="X1740">
        <v>100</v>
      </c>
      <c r="Y1740" t="b">
        <v>1</v>
      </c>
      <c r="Z1740">
        <v>100</v>
      </c>
      <c r="AA1740">
        <v>1</v>
      </c>
      <c r="AB1740">
        <v>105</v>
      </c>
      <c r="AC1740">
        <v>60</v>
      </c>
      <c r="AD1740">
        <v>0.05</v>
      </c>
      <c r="AE1740" t="b">
        <v>1</v>
      </c>
      <c r="AF1740" s="21" t="s">
        <v>724</v>
      </c>
      <c r="AG1740">
        <v>5</v>
      </c>
      <c r="AH1740">
        <v>9</v>
      </c>
      <c r="AI1740">
        <v>10</v>
      </c>
      <c r="AJ1740">
        <v>10</v>
      </c>
      <c r="AK1740" s="21" t="s">
        <v>48</v>
      </c>
      <c r="AL1740" t="b">
        <v>0</v>
      </c>
      <c r="AM1740" t="b">
        <v>0</v>
      </c>
      <c r="AN1740">
        <v>50</v>
      </c>
      <c r="AO1740">
        <v>0</v>
      </c>
      <c r="AP1740">
        <v>2000</v>
      </c>
      <c r="AQ1740" s="21" t="s">
        <v>341</v>
      </c>
      <c r="AR1740" s="21"/>
      <c r="AS1740" t="b">
        <v>0</v>
      </c>
      <c r="AT1740" s="21"/>
      <c r="AU1740" s="21"/>
      <c r="AV1740" s="21" t="s">
        <v>375</v>
      </c>
      <c r="AW1740" s="21"/>
      <c r="AY1740" s="21"/>
      <c r="BA1740">
        <v>1</v>
      </c>
      <c r="BB1740" s="21"/>
      <c r="BC1740">
        <v>14822282</v>
      </c>
      <c r="BI1740" s="21"/>
    </row>
    <row r="1741" spans="1:62" x14ac:dyDescent="0.25">
      <c r="A1741" t="str">
        <f>VLOOKUP(ObjectiveData[[#This Row],[Template ID]],ID_Conversion[],3,FALSE)</f>
        <v>VMAT</v>
      </c>
      <c r="B1741" t="str">
        <f>VLOOKUP(ObjectiveData[[#This Row],[Template ID]],ID_Conversion[],6,FALSE)</f>
        <v>H&amp;N</v>
      </c>
      <c r="C1741" s="15">
        <f>VLOOKUP(ObjectiveData[[#This Row],[Last Modified]],Date_Conversion[],13,FALSE)</f>
        <v>43425.42695601852</v>
      </c>
      <c r="D1741" s="15" t="str">
        <f>VLOOKUP(ObjectiveData[[#This Row],[Template ID]],ObjectiveFiles[],3,FALSE)</f>
        <v>ObjectiveTemplate_757.xml</v>
      </c>
      <c r="E1741">
        <v>1.7</v>
      </c>
      <c r="F1741" s="21" t="s">
        <v>194</v>
      </c>
      <c r="G1741" s="21" t="s">
        <v>9</v>
      </c>
      <c r="H1741" s="21" t="s">
        <v>14</v>
      </c>
      <c r="I1741" s="21"/>
      <c r="J1741" s="21"/>
      <c r="K1741" s="21" t="s">
        <v>23</v>
      </c>
      <c r="L1741" s="21"/>
      <c r="M1741" s="21" t="s">
        <v>803</v>
      </c>
      <c r="N1741" s="21" t="s">
        <v>673</v>
      </c>
      <c r="O1741" s="21" t="s">
        <v>41</v>
      </c>
      <c r="P1741" t="b">
        <v>0</v>
      </c>
      <c r="Q1741" t="b">
        <v>0</v>
      </c>
      <c r="R1741" t="b">
        <v>0</v>
      </c>
      <c r="S1741">
        <v>40</v>
      </c>
      <c r="T1741">
        <v>30</v>
      </c>
      <c r="U1741">
        <v>0</v>
      </c>
      <c r="V1741" s="21" t="s">
        <v>49</v>
      </c>
      <c r="W1741">
        <v>1000</v>
      </c>
      <c r="X1741">
        <v>100</v>
      </c>
      <c r="Y1741" t="b">
        <v>1</v>
      </c>
      <c r="Z1741">
        <v>100</v>
      </c>
      <c r="AA1741">
        <v>1</v>
      </c>
      <c r="AB1741">
        <v>105</v>
      </c>
      <c r="AC1741">
        <v>60</v>
      </c>
      <c r="AD1741">
        <v>0.05</v>
      </c>
      <c r="AE1741" t="b">
        <v>1</v>
      </c>
      <c r="AF1741" s="21" t="s">
        <v>724</v>
      </c>
      <c r="AG1741">
        <v>5</v>
      </c>
      <c r="AH1741">
        <v>9</v>
      </c>
      <c r="AI1741">
        <v>10</v>
      </c>
      <c r="AJ1741">
        <v>10</v>
      </c>
      <c r="AK1741" s="21" t="s">
        <v>48</v>
      </c>
      <c r="AL1741" t="b">
        <v>0</v>
      </c>
      <c r="AM1741" t="b">
        <v>0</v>
      </c>
      <c r="AN1741">
        <v>50</v>
      </c>
      <c r="AO1741">
        <v>0</v>
      </c>
      <c r="AP1741">
        <v>2000</v>
      </c>
      <c r="AQ1741" s="21" t="s">
        <v>342</v>
      </c>
      <c r="AR1741" s="21"/>
      <c r="AS1741" t="b">
        <v>0</v>
      </c>
      <c r="AT1741" s="21"/>
      <c r="AU1741" s="21"/>
      <c r="AV1741" s="21" t="s">
        <v>375</v>
      </c>
      <c r="AW1741" s="21"/>
      <c r="AY1741" s="21"/>
      <c r="BA1741">
        <v>1</v>
      </c>
      <c r="BB1741" s="21"/>
      <c r="BC1741">
        <v>42495</v>
      </c>
      <c r="BI1741" s="21"/>
    </row>
    <row r="1742" spans="1:62" x14ac:dyDescent="0.25">
      <c r="A1742" t="str">
        <f>VLOOKUP(ObjectiveData[[#This Row],[Template ID]],ID_Conversion[],3,FALSE)</f>
        <v>VMAT</v>
      </c>
      <c r="B1742" t="str">
        <f>VLOOKUP(ObjectiveData[[#This Row],[Template ID]],ID_Conversion[],6,FALSE)</f>
        <v>H&amp;N</v>
      </c>
      <c r="C1742" s="15">
        <f>VLOOKUP(ObjectiveData[[#This Row],[Last Modified]],Date_Conversion[],13,FALSE)</f>
        <v>43425.42695601852</v>
      </c>
      <c r="D1742" s="15" t="str">
        <f>VLOOKUP(ObjectiveData[[#This Row],[Template ID]],ObjectiveFiles[],3,FALSE)</f>
        <v>ObjectiveTemplate_757.xml</v>
      </c>
      <c r="E1742">
        <v>1.7</v>
      </c>
      <c r="F1742" s="21" t="s">
        <v>194</v>
      </c>
      <c r="G1742" s="21" t="s">
        <v>9</v>
      </c>
      <c r="H1742" s="21" t="s">
        <v>14</v>
      </c>
      <c r="I1742" s="21"/>
      <c r="J1742" s="21"/>
      <c r="K1742" s="21" t="s">
        <v>23</v>
      </c>
      <c r="L1742" s="21"/>
      <c r="M1742" s="21" t="s">
        <v>803</v>
      </c>
      <c r="N1742" s="21" t="s">
        <v>673</v>
      </c>
      <c r="O1742" s="21" t="s">
        <v>41</v>
      </c>
      <c r="P1742" t="b">
        <v>0</v>
      </c>
      <c r="Q1742" t="b">
        <v>0</v>
      </c>
      <c r="R1742" t="b">
        <v>0</v>
      </c>
      <c r="S1742">
        <v>40</v>
      </c>
      <c r="T1742">
        <v>30</v>
      </c>
      <c r="U1742">
        <v>0</v>
      </c>
      <c r="V1742" s="21" t="s">
        <v>49</v>
      </c>
      <c r="W1742">
        <v>1000</v>
      </c>
      <c r="X1742">
        <v>100</v>
      </c>
      <c r="Y1742" t="b">
        <v>1</v>
      </c>
      <c r="Z1742">
        <v>100</v>
      </c>
      <c r="AA1742">
        <v>1</v>
      </c>
      <c r="AB1742">
        <v>105</v>
      </c>
      <c r="AC1742">
        <v>60</v>
      </c>
      <c r="AD1742">
        <v>0.05</v>
      </c>
      <c r="AE1742" t="b">
        <v>1</v>
      </c>
      <c r="AF1742" s="21" t="s">
        <v>724</v>
      </c>
      <c r="AG1742">
        <v>5</v>
      </c>
      <c r="AH1742">
        <v>9</v>
      </c>
      <c r="AI1742">
        <v>10</v>
      </c>
      <c r="AJ1742">
        <v>10</v>
      </c>
      <c r="AK1742" s="21" t="s">
        <v>48</v>
      </c>
      <c r="AL1742" t="b">
        <v>0</v>
      </c>
      <c r="AM1742" t="b">
        <v>0</v>
      </c>
      <c r="AN1742">
        <v>50</v>
      </c>
      <c r="AO1742">
        <v>0</v>
      </c>
      <c r="AP1742">
        <v>2000</v>
      </c>
      <c r="AQ1742" s="21" t="s">
        <v>343</v>
      </c>
      <c r="AR1742" s="21"/>
      <c r="AS1742" t="b">
        <v>0</v>
      </c>
      <c r="AT1742" s="21"/>
      <c r="AU1742" s="21"/>
      <c r="AV1742" s="21" t="s">
        <v>375</v>
      </c>
      <c r="AW1742" s="21"/>
      <c r="AY1742" s="21"/>
      <c r="BA1742">
        <v>1</v>
      </c>
      <c r="BB1742" s="21"/>
      <c r="BC1742">
        <v>14822282</v>
      </c>
      <c r="BI1742" s="21"/>
    </row>
    <row r="1743" spans="1:62" x14ac:dyDescent="0.25">
      <c r="A1743" t="str">
        <f>VLOOKUP(ObjectiveData[[#This Row],[Template ID]],ID_Conversion[],3,FALSE)</f>
        <v>VMAT</v>
      </c>
      <c r="B1743" t="str">
        <f>VLOOKUP(ObjectiveData[[#This Row],[Template ID]],ID_Conversion[],6,FALSE)</f>
        <v>H&amp;N</v>
      </c>
      <c r="C1743" s="15">
        <f>VLOOKUP(ObjectiveData[[#This Row],[Last Modified]],Date_Conversion[],13,FALSE)</f>
        <v>43425.42695601852</v>
      </c>
      <c r="D1743" s="15" t="str">
        <f>VLOOKUP(ObjectiveData[[#This Row],[Template ID]],ObjectiveFiles[],3,FALSE)</f>
        <v>ObjectiveTemplate_757.xml</v>
      </c>
      <c r="E1743">
        <v>1.7</v>
      </c>
      <c r="F1743" s="21" t="s">
        <v>194</v>
      </c>
      <c r="G1743" s="21" t="s">
        <v>9</v>
      </c>
      <c r="H1743" s="21" t="s">
        <v>14</v>
      </c>
      <c r="I1743" s="21"/>
      <c r="J1743" s="21"/>
      <c r="K1743" s="21" t="s">
        <v>23</v>
      </c>
      <c r="L1743" s="21"/>
      <c r="M1743" s="21" t="s">
        <v>803</v>
      </c>
      <c r="N1743" s="21" t="s">
        <v>673</v>
      </c>
      <c r="O1743" s="21" t="s">
        <v>41</v>
      </c>
      <c r="P1743" t="b">
        <v>0</v>
      </c>
      <c r="Q1743" t="b">
        <v>0</v>
      </c>
      <c r="R1743" t="b">
        <v>0</v>
      </c>
      <c r="S1743">
        <v>40</v>
      </c>
      <c r="T1743">
        <v>30</v>
      </c>
      <c r="U1743">
        <v>0</v>
      </c>
      <c r="V1743" s="21" t="s">
        <v>49</v>
      </c>
      <c r="W1743">
        <v>1000</v>
      </c>
      <c r="X1743">
        <v>100</v>
      </c>
      <c r="Y1743" t="b">
        <v>1</v>
      </c>
      <c r="Z1743">
        <v>100</v>
      </c>
      <c r="AA1743">
        <v>1</v>
      </c>
      <c r="AB1743">
        <v>105</v>
      </c>
      <c r="AC1743">
        <v>60</v>
      </c>
      <c r="AD1743">
        <v>0.05</v>
      </c>
      <c r="AE1743" t="b">
        <v>1</v>
      </c>
      <c r="AF1743" s="21" t="s">
        <v>724</v>
      </c>
      <c r="AG1743">
        <v>5</v>
      </c>
      <c r="AH1743">
        <v>9</v>
      </c>
      <c r="AI1743">
        <v>10</v>
      </c>
      <c r="AJ1743">
        <v>10</v>
      </c>
      <c r="AK1743" s="21" t="s">
        <v>48</v>
      </c>
      <c r="AL1743" t="b">
        <v>0</v>
      </c>
      <c r="AM1743" t="b">
        <v>0</v>
      </c>
      <c r="AN1743">
        <v>50</v>
      </c>
      <c r="AO1743">
        <v>0</v>
      </c>
      <c r="AP1743">
        <v>2000</v>
      </c>
      <c r="AQ1743" s="21" t="s">
        <v>344</v>
      </c>
      <c r="AR1743" s="21"/>
      <c r="AS1743" t="b">
        <v>0</v>
      </c>
      <c r="AT1743" s="21"/>
      <c r="AU1743" s="21"/>
      <c r="AV1743" s="21" t="s">
        <v>375</v>
      </c>
      <c r="AW1743" s="21"/>
      <c r="AY1743" s="21"/>
      <c r="BA1743">
        <v>1</v>
      </c>
      <c r="BB1743" s="21"/>
      <c r="BC1743">
        <v>42495</v>
      </c>
      <c r="BI1743" s="21"/>
    </row>
    <row r="1744" spans="1:62" x14ac:dyDescent="0.25">
      <c r="A1744" t="str">
        <f>VLOOKUP(ObjectiveData[[#This Row],[Template ID]],ID_Conversion[],3,FALSE)</f>
        <v>VMAT</v>
      </c>
      <c r="B1744" t="str">
        <f>VLOOKUP(ObjectiveData[[#This Row],[Template ID]],ID_Conversion[],6,FALSE)</f>
        <v>H&amp;N</v>
      </c>
      <c r="C1744" s="15">
        <f>VLOOKUP(ObjectiveData[[#This Row],[Last Modified]],Date_Conversion[],13,FALSE)</f>
        <v>43425.42695601852</v>
      </c>
      <c r="D1744" s="15" t="str">
        <f>VLOOKUP(ObjectiveData[[#This Row],[Template ID]],ObjectiveFiles[],3,FALSE)</f>
        <v>ObjectiveTemplate_757.xml</v>
      </c>
      <c r="E1744">
        <v>1.7</v>
      </c>
      <c r="F1744" s="21" t="s">
        <v>194</v>
      </c>
      <c r="G1744" s="21" t="s">
        <v>9</v>
      </c>
      <c r="H1744" s="21" t="s">
        <v>14</v>
      </c>
      <c r="I1744" s="21"/>
      <c r="J1744" s="21"/>
      <c r="K1744" s="21" t="s">
        <v>23</v>
      </c>
      <c r="L1744" s="21"/>
      <c r="M1744" s="21" t="s">
        <v>803</v>
      </c>
      <c r="N1744" s="21" t="s">
        <v>673</v>
      </c>
      <c r="O1744" s="21" t="s">
        <v>41</v>
      </c>
      <c r="P1744" t="b">
        <v>0</v>
      </c>
      <c r="Q1744" t="b">
        <v>0</v>
      </c>
      <c r="R1744" t="b">
        <v>0</v>
      </c>
      <c r="S1744">
        <v>40</v>
      </c>
      <c r="T1744">
        <v>30</v>
      </c>
      <c r="U1744">
        <v>0</v>
      </c>
      <c r="V1744" s="21" t="s">
        <v>49</v>
      </c>
      <c r="W1744">
        <v>1000</v>
      </c>
      <c r="X1744">
        <v>100</v>
      </c>
      <c r="Y1744" t="b">
        <v>1</v>
      </c>
      <c r="Z1744">
        <v>100</v>
      </c>
      <c r="AA1744">
        <v>1</v>
      </c>
      <c r="AB1744">
        <v>105</v>
      </c>
      <c r="AC1744">
        <v>60</v>
      </c>
      <c r="AD1744">
        <v>0.05</v>
      </c>
      <c r="AE1744" t="b">
        <v>1</v>
      </c>
      <c r="AF1744" s="21" t="s">
        <v>724</v>
      </c>
      <c r="AG1744">
        <v>5</v>
      </c>
      <c r="AH1744">
        <v>9</v>
      </c>
      <c r="AI1744">
        <v>10</v>
      </c>
      <c r="AJ1744">
        <v>10</v>
      </c>
      <c r="AK1744" s="21" t="s">
        <v>48</v>
      </c>
      <c r="AL1744" t="b">
        <v>0</v>
      </c>
      <c r="AM1744" t="b">
        <v>0</v>
      </c>
      <c r="AN1744">
        <v>50</v>
      </c>
      <c r="AO1744">
        <v>0</v>
      </c>
      <c r="AP1744">
        <v>2000</v>
      </c>
      <c r="AQ1744" s="21" t="s">
        <v>345</v>
      </c>
      <c r="AR1744" s="21"/>
      <c r="AS1744" t="b">
        <v>0</v>
      </c>
      <c r="AT1744" s="21"/>
      <c r="AU1744" s="21"/>
      <c r="AV1744" s="21" t="s">
        <v>375</v>
      </c>
      <c r="AW1744" s="21"/>
      <c r="AY1744" s="21"/>
      <c r="BA1744">
        <v>1</v>
      </c>
      <c r="BB1744" s="21"/>
      <c r="BC1744">
        <v>16711935</v>
      </c>
      <c r="BI1744" s="21"/>
    </row>
    <row r="1745" spans="1:62" x14ac:dyDescent="0.25">
      <c r="A1745" t="str">
        <f>VLOOKUP(ObjectiveData[[#This Row],[Template ID]],ID_Conversion[],3,FALSE)</f>
        <v>VMAT</v>
      </c>
      <c r="B1745" t="str">
        <f>VLOOKUP(ObjectiveData[[#This Row],[Template ID]],ID_Conversion[],6,FALSE)</f>
        <v>H&amp;N</v>
      </c>
      <c r="C1745" s="15">
        <f>VLOOKUP(ObjectiveData[[#This Row],[Last Modified]],Date_Conversion[],13,FALSE)</f>
        <v>43425.42695601852</v>
      </c>
      <c r="D1745" s="15" t="str">
        <f>VLOOKUP(ObjectiveData[[#This Row],[Template ID]],ObjectiveFiles[],3,FALSE)</f>
        <v>ObjectiveTemplate_757.xml</v>
      </c>
      <c r="E1745">
        <v>1.7</v>
      </c>
      <c r="F1745" s="21" t="s">
        <v>194</v>
      </c>
      <c r="G1745" s="21" t="s">
        <v>9</v>
      </c>
      <c r="H1745" s="21" t="s">
        <v>14</v>
      </c>
      <c r="I1745" s="21"/>
      <c r="J1745" s="21"/>
      <c r="K1745" s="21" t="s">
        <v>23</v>
      </c>
      <c r="L1745" s="21"/>
      <c r="M1745" s="21" t="s">
        <v>803</v>
      </c>
      <c r="N1745" s="21" t="s">
        <v>673</v>
      </c>
      <c r="O1745" s="21" t="s">
        <v>41</v>
      </c>
      <c r="P1745" t="b">
        <v>0</v>
      </c>
      <c r="Q1745" t="b">
        <v>0</v>
      </c>
      <c r="R1745" t="b">
        <v>0</v>
      </c>
      <c r="S1745">
        <v>40</v>
      </c>
      <c r="T1745">
        <v>30</v>
      </c>
      <c r="U1745">
        <v>0</v>
      </c>
      <c r="V1745" s="21" t="s">
        <v>49</v>
      </c>
      <c r="W1745">
        <v>1000</v>
      </c>
      <c r="X1745">
        <v>100</v>
      </c>
      <c r="Y1745" t="b">
        <v>1</v>
      </c>
      <c r="Z1745">
        <v>100</v>
      </c>
      <c r="AA1745">
        <v>1</v>
      </c>
      <c r="AB1745">
        <v>105</v>
      </c>
      <c r="AC1745">
        <v>60</v>
      </c>
      <c r="AD1745">
        <v>0.05</v>
      </c>
      <c r="AE1745" t="b">
        <v>1</v>
      </c>
      <c r="AF1745" s="21" t="s">
        <v>724</v>
      </c>
      <c r="AG1745">
        <v>5</v>
      </c>
      <c r="AH1745">
        <v>9</v>
      </c>
      <c r="AI1745">
        <v>10</v>
      </c>
      <c r="AJ1745">
        <v>10</v>
      </c>
      <c r="AK1745" s="21" t="s">
        <v>48</v>
      </c>
      <c r="AL1745" t="b">
        <v>0</v>
      </c>
      <c r="AM1745" t="b">
        <v>0</v>
      </c>
      <c r="AN1745">
        <v>50</v>
      </c>
      <c r="AO1745">
        <v>0</v>
      </c>
      <c r="AP1745">
        <v>2000</v>
      </c>
      <c r="AQ1745" s="21" t="s">
        <v>346</v>
      </c>
      <c r="AR1745" s="21"/>
      <c r="AS1745" t="b">
        <v>0</v>
      </c>
      <c r="AT1745" s="21"/>
      <c r="AU1745" s="21"/>
      <c r="AV1745" s="21" t="s">
        <v>375</v>
      </c>
      <c r="AW1745" s="21"/>
      <c r="AY1745" s="21"/>
      <c r="BA1745">
        <v>1</v>
      </c>
      <c r="BB1745" s="21"/>
      <c r="BC1745">
        <v>16711935</v>
      </c>
      <c r="BI1745" s="21"/>
    </row>
    <row r="1746" spans="1:62" x14ac:dyDescent="0.25">
      <c r="A1746" t="str">
        <f>VLOOKUP(ObjectiveData[[#This Row],[Template ID]],ID_Conversion[],3,FALSE)</f>
        <v>VMAT</v>
      </c>
      <c r="B1746" t="str">
        <f>VLOOKUP(ObjectiveData[[#This Row],[Template ID]],ID_Conversion[],6,FALSE)</f>
        <v>H&amp;N</v>
      </c>
      <c r="C1746" s="15">
        <f>VLOOKUP(ObjectiveData[[#This Row],[Last Modified]],Date_Conversion[],13,FALSE)</f>
        <v>43425.42695601852</v>
      </c>
      <c r="D1746" s="15" t="str">
        <f>VLOOKUP(ObjectiveData[[#This Row],[Template ID]],ObjectiveFiles[],3,FALSE)</f>
        <v>ObjectiveTemplate_757.xml</v>
      </c>
      <c r="E1746">
        <v>1.7</v>
      </c>
      <c r="F1746" s="21" t="s">
        <v>194</v>
      </c>
      <c r="G1746" s="21" t="s">
        <v>9</v>
      </c>
      <c r="H1746" s="21" t="s">
        <v>14</v>
      </c>
      <c r="I1746" s="21"/>
      <c r="J1746" s="21"/>
      <c r="K1746" s="21" t="s">
        <v>23</v>
      </c>
      <c r="L1746" s="21"/>
      <c r="M1746" s="21" t="s">
        <v>803</v>
      </c>
      <c r="N1746" s="21" t="s">
        <v>673</v>
      </c>
      <c r="O1746" s="21" t="s">
        <v>41</v>
      </c>
      <c r="P1746" t="b">
        <v>0</v>
      </c>
      <c r="Q1746" t="b">
        <v>0</v>
      </c>
      <c r="R1746" t="b">
        <v>0</v>
      </c>
      <c r="S1746">
        <v>40</v>
      </c>
      <c r="T1746">
        <v>30</v>
      </c>
      <c r="U1746">
        <v>0</v>
      </c>
      <c r="V1746" s="21" t="s">
        <v>49</v>
      </c>
      <c r="W1746">
        <v>1000</v>
      </c>
      <c r="X1746">
        <v>100</v>
      </c>
      <c r="Y1746" t="b">
        <v>1</v>
      </c>
      <c r="Z1746">
        <v>100</v>
      </c>
      <c r="AA1746">
        <v>1</v>
      </c>
      <c r="AB1746">
        <v>105</v>
      </c>
      <c r="AC1746">
        <v>60</v>
      </c>
      <c r="AD1746">
        <v>0.05</v>
      </c>
      <c r="AE1746" t="b">
        <v>1</v>
      </c>
      <c r="AF1746" s="21" t="s">
        <v>724</v>
      </c>
      <c r="AG1746">
        <v>5</v>
      </c>
      <c r="AH1746">
        <v>9</v>
      </c>
      <c r="AI1746">
        <v>10</v>
      </c>
      <c r="AJ1746">
        <v>10</v>
      </c>
      <c r="AK1746" s="21" t="s">
        <v>48</v>
      </c>
      <c r="AL1746" t="b">
        <v>0</v>
      </c>
      <c r="AM1746" t="b">
        <v>0</v>
      </c>
      <c r="AN1746">
        <v>50</v>
      </c>
      <c r="AO1746">
        <v>0</v>
      </c>
      <c r="AP1746">
        <v>2000</v>
      </c>
      <c r="AQ1746" s="21" t="s">
        <v>351</v>
      </c>
      <c r="AR1746" s="21"/>
      <c r="AS1746" t="b">
        <v>0</v>
      </c>
      <c r="AT1746" s="21"/>
      <c r="AU1746" s="21"/>
      <c r="AV1746" s="21" t="s">
        <v>501</v>
      </c>
      <c r="AW1746" s="21"/>
      <c r="AY1746" s="21"/>
      <c r="BA1746">
        <v>1</v>
      </c>
      <c r="BB1746" s="21"/>
      <c r="BC1746">
        <v>6333684</v>
      </c>
      <c r="BD1746">
        <v>0</v>
      </c>
      <c r="BE1746">
        <v>0</v>
      </c>
      <c r="BF1746">
        <v>40</v>
      </c>
      <c r="BG1746">
        <v>0</v>
      </c>
      <c r="BH1746">
        <v>50</v>
      </c>
      <c r="BI1746" s="21"/>
      <c r="BJ1746">
        <v>0</v>
      </c>
    </row>
    <row r="1747" spans="1:62" x14ac:dyDescent="0.25">
      <c r="A1747" t="str">
        <f>VLOOKUP(ObjectiveData[[#This Row],[Template ID]],ID_Conversion[],3,FALSE)</f>
        <v>VMAT</v>
      </c>
      <c r="B1747" t="str">
        <f>VLOOKUP(ObjectiveData[[#This Row],[Template ID]],ID_Conversion[],6,FALSE)</f>
        <v>H&amp;N</v>
      </c>
      <c r="C1747" s="15">
        <f>VLOOKUP(ObjectiveData[[#This Row],[Last Modified]],Date_Conversion[],13,FALSE)</f>
        <v>43425.42695601852</v>
      </c>
      <c r="D1747" s="15" t="str">
        <f>VLOOKUP(ObjectiveData[[#This Row],[Template ID]],ObjectiveFiles[],3,FALSE)</f>
        <v>ObjectiveTemplate_757.xml</v>
      </c>
      <c r="E1747">
        <v>1.7</v>
      </c>
      <c r="F1747" s="21" t="s">
        <v>194</v>
      </c>
      <c r="G1747" s="21" t="s">
        <v>9</v>
      </c>
      <c r="H1747" s="21" t="s">
        <v>14</v>
      </c>
      <c r="I1747" s="21"/>
      <c r="J1747" s="21"/>
      <c r="K1747" s="21" t="s">
        <v>23</v>
      </c>
      <c r="L1747" s="21"/>
      <c r="M1747" s="21" t="s">
        <v>803</v>
      </c>
      <c r="N1747" s="21" t="s">
        <v>673</v>
      </c>
      <c r="O1747" s="21" t="s">
        <v>41</v>
      </c>
      <c r="P1747" t="b">
        <v>0</v>
      </c>
      <c r="Q1747" t="b">
        <v>0</v>
      </c>
      <c r="R1747" t="b">
        <v>0</v>
      </c>
      <c r="S1747">
        <v>40</v>
      </c>
      <c r="T1747">
        <v>30</v>
      </c>
      <c r="U1747">
        <v>0</v>
      </c>
      <c r="V1747" s="21" t="s">
        <v>49</v>
      </c>
      <c r="W1747">
        <v>1000</v>
      </c>
      <c r="X1747">
        <v>100</v>
      </c>
      <c r="Y1747" t="b">
        <v>1</v>
      </c>
      <c r="Z1747">
        <v>100</v>
      </c>
      <c r="AA1747">
        <v>1</v>
      </c>
      <c r="AB1747">
        <v>105</v>
      </c>
      <c r="AC1747">
        <v>60</v>
      </c>
      <c r="AD1747">
        <v>0.05</v>
      </c>
      <c r="AE1747" t="b">
        <v>1</v>
      </c>
      <c r="AF1747" s="21" t="s">
        <v>724</v>
      </c>
      <c r="AG1747">
        <v>5</v>
      </c>
      <c r="AH1747">
        <v>9</v>
      </c>
      <c r="AI1747">
        <v>10</v>
      </c>
      <c r="AJ1747">
        <v>10</v>
      </c>
      <c r="AK1747" s="21" t="s">
        <v>48</v>
      </c>
      <c r="AL1747" t="b">
        <v>0</v>
      </c>
      <c r="AM1747" t="b">
        <v>0</v>
      </c>
      <c r="AN1747">
        <v>50</v>
      </c>
      <c r="AO1747">
        <v>0</v>
      </c>
      <c r="AP1747">
        <v>2000</v>
      </c>
      <c r="AQ1747" s="21" t="s">
        <v>352</v>
      </c>
      <c r="AR1747" s="21"/>
      <c r="AS1747" t="b">
        <v>0</v>
      </c>
      <c r="AT1747" s="21"/>
      <c r="AU1747" s="21"/>
      <c r="AV1747" s="21" t="s">
        <v>501</v>
      </c>
      <c r="AW1747" s="21"/>
      <c r="AY1747" s="21"/>
      <c r="BA1747">
        <v>1</v>
      </c>
      <c r="BB1747" s="21"/>
      <c r="BC1747">
        <v>5275647</v>
      </c>
      <c r="BD1747">
        <v>0</v>
      </c>
      <c r="BE1747">
        <v>0</v>
      </c>
      <c r="BF1747">
        <v>45</v>
      </c>
      <c r="BG1747">
        <v>0</v>
      </c>
      <c r="BH1747">
        <v>50</v>
      </c>
      <c r="BI1747" s="21"/>
      <c r="BJ1747">
        <v>0</v>
      </c>
    </row>
    <row r="1748" spans="1:62" x14ac:dyDescent="0.25">
      <c r="A1748" t="str">
        <f>VLOOKUP(ObjectiveData[[#This Row],[Template ID]],ID_Conversion[],3,FALSE)</f>
        <v>VMAT</v>
      </c>
      <c r="B1748" t="str">
        <f>VLOOKUP(ObjectiveData[[#This Row],[Template ID]],ID_Conversion[],6,FALSE)</f>
        <v>H&amp;N</v>
      </c>
      <c r="C1748" s="15">
        <f>VLOOKUP(ObjectiveData[[#This Row],[Last Modified]],Date_Conversion[],13,FALSE)</f>
        <v>43425.42695601852</v>
      </c>
      <c r="D1748" s="15" t="str">
        <f>VLOOKUP(ObjectiveData[[#This Row],[Template ID]],ObjectiveFiles[],3,FALSE)</f>
        <v>ObjectiveTemplate_757.xml</v>
      </c>
      <c r="E1748">
        <v>1.7</v>
      </c>
      <c r="F1748" s="21" t="s">
        <v>194</v>
      </c>
      <c r="G1748" s="21" t="s">
        <v>9</v>
      </c>
      <c r="H1748" s="21" t="s">
        <v>14</v>
      </c>
      <c r="I1748" s="21"/>
      <c r="J1748" s="21"/>
      <c r="K1748" s="21" t="s">
        <v>23</v>
      </c>
      <c r="L1748" s="21"/>
      <c r="M1748" s="21" t="s">
        <v>803</v>
      </c>
      <c r="N1748" s="21" t="s">
        <v>673</v>
      </c>
      <c r="O1748" s="21" t="s">
        <v>41</v>
      </c>
      <c r="P1748" t="b">
        <v>0</v>
      </c>
      <c r="Q1748" t="b">
        <v>0</v>
      </c>
      <c r="R1748" t="b">
        <v>0</v>
      </c>
      <c r="S1748">
        <v>40</v>
      </c>
      <c r="T1748">
        <v>30</v>
      </c>
      <c r="U1748">
        <v>0</v>
      </c>
      <c r="V1748" s="21" t="s">
        <v>49</v>
      </c>
      <c r="W1748">
        <v>1000</v>
      </c>
      <c r="X1748">
        <v>100</v>
      </c>
      <c r="Y1748" t="b">
        <v>1</v>
      </c>
      <c r="Z1748">
        <v>100</v>
      </c>
      <c r="AA1748">
        <v>1</v>
      </c>
      <c r="AB1748">
        <v>105</v>
      </c>
      <c r="AC1748">
        <v>60</v>
      </c>
      <c r="AD1748">
        <v>0.05</v>
      </c>
      <c r="AE1748" t="b">
        <v>1</v>
      </c>
      <c r="AF1748" s="21" t="s">
        <v>724</v>
      </c>
      <c r="AG1748">
        <v>5</v>
      </c>
      <c r="AH1748">
        <v>9</v>
      </c>
      <c r="AI1748">
        <v>10</v>
      </c>
      <c r="AJ1748">
        <v>10</v>
      </c>
      <c r="AK1748" s="21" t="s">
        <v>48</v>
      </c>
      <c r="AL1748" t="b">
        <v>0</v>
      </c>
      <c r="AM1748" t="b">
        <v>0</v>
      </c>
      <c r="AN1748">
        <v>50</v>
      </c>
      <c r="AO1748">
        <v>0</v>
      </c>
      <c r="AP1748">
        <v>2000</v>
      </c>
      <c r="AQ1748" s="21" t="s">
        <v>353</v>
      </c>
      <c r="AR1748" s="21"/>
      <c r="AS1748" t="b">
        <v>0</v>
      </c>
      <c r="AT1748" s="21"/>
      <c r="AU1748" s="21"/>
      <c r="AV1748" s="21" t="s">
        <v>503</v>
      </c>
      <c r="AW1748" s="21"/>
      <c r="AY1748" s="21"/>
      <c r="BA1748">
        <v>1</v>
      </c>
      <c r="BB1748" s="21"/>
      <c r="BC1748">
        <v>14524637</v>
      </c>
      <c r="BI1748" s="21"/>
    </row>
    <row r="1749" spans="1:62" x14ac:dyDescent="0.25">
      <c r="A1749" t="str">
        <f>VLOOKUP(ObjectiveData[[#This Row],[Template ID]],ID_Conversion[],3,FALSE)</f>
        <v>VMAT</v>
      </c>
      <c r="B1749" t="str">
        <f>VLOOKUP(ObjectiveData[[#This Row],[Template ID]],ID_Conversion[],6,FALSE)</f>
        <v>H&amp;N</v>
      </c>
      <c r="C1749" s="15">
        <f>VLOOKUP(ObjectiveData[[#This Row],[Last Modified]],Date_Conversion[],13,FALSE)</f>
        <v>43425.42695601852</v>
      </c>
      <c r="D1749" s="15" t="str">
        <f>VLOOKUP(ObjectiveData[[#This Row],[Template ID]],ObjectiveFiles[],3,FALSE)</f>
        <v>ObjectiveTemplate_757.xml</v>
      </c>
      <c r="E1749">
        <v>1.7</v>
      </c>
      <c r="F1749" s="21" t="s">
        <v>194</v>
      </c>
      <c r="G1749" s="21" t="s">
        <v>9</v>
      </c>
      <c r="H1749" s="21" t="s">
        <v>14</v>
      </c>
      <c r="I1749" s="21"/>
      <c r="J1749" s="21"/>
      <c r="K1749" s="21" t="s">
        <v>23</v>
      </c>
      <c r="L1749" s="21"/>
      <c r="M1749" s="21" t="s">
        <v>803</v>
      </c>
      <c r="N1749" s="21" t="s">
        <v>673</v>
      </c>
      <c r="O1749" s="21" t="s">
        <v>41</v>
      </c>
      <c r="P1749" t="b">
        <v>0</v>
      </c>
      <c r="Q1749" t="b">
        <v>0</v>
      </c>
      <c r="R1749" t="b">
        <v>0</v>
      </c>
      <c r="S1749">
        <v>40</v>
      </c>
      <c r="T1749">
        <v>30</v>
      </c>
      <c r="U1749">
        <v>0</v>
      </c>
      <c r="V1749" s="21" t="s">
        <v>49</v>
      </c>
      <c r="W1749">
        <v>1000</v>
      </c>
      <c r="X1749">
        <v>100</v>
      </c>
      <c r="Y1749" t="b">
        <v>1</v>
      </c>
      <c r="Z1749">
        <v>100</v>
      </c>
      <c r="AA1749">
        <v>1</v>
      </c>
      <c r="AB1749">
        <v>105</v>
      </c>
      <c r="AC1749">
        <v>60</v>
      </c>
      <c r="AD1749">
        <v>0.05</v>
      </c>
      <c r="AE1749" t="b">
        <v>1</v>
      </c>
      <c r="AF1749" s="21" t="s">
        <v>724</v>
      </c>
      <c r="AG1749">
        <v>5</v>
      </c>
      <c r="AH1749">
        <v>9</v>
      </c>
      <c r="AI1749">
        <v>10</v>
      </c>
      <c r="AJ1749">
        <v>10</v>
      </c>
      <c r="AK1749" s="21" t="s">
        <v>48</v>
      </c>
      <c r="AL1749" t="b">
        <v>0</v>
      </c>
      <c r="AM1749" t="b">
        <v>0</v>
      </c>
      <c r="AN1749">
        <v>50</v>
      </c>
      <c r="AO1749">
        <v>0</v>
      </c>
      <c r="AP1749">
        <v>2000</v>
      </c>
      <c r="AQ1749" s="21" t="s">
        <v>354</v>
      </c>
      <c r="AR1749" s="21"/>
      <c r="AS1749" t="b">
        <v>0</v>
      </c>
      <c r="AT1749" s="21"/>
      <c r="AU1749" s="21"/>
      <c r="AV1749" s="21" t="s">
        <v>501</v>
      </c>
      <c r="AW1749" s="21"/>
      <c r="AY1749" s="21"/>
      <c r="BA1749">
        <v>1</v>
      </c>
      <c r="BB1749" s="21"/>
      <c r="BC1749">
        <v>55295</v>
      </c>
      <c r="BD1749">
        <v>0</v>
      </c>
      <c r="BE1749">
        <v>0</v>
      </c>
      <c r="BF1749">
        <v>45</v>
      </c>
      <c r="BG1749">
        <v>0</v>
      </c>
      <c r="BH1749">
        <v>50</v>
      </c>
      <c r="BI1749" s="21"/>
      <c r="BJ1749">
        <v>0</v>
      </c>
    </row>
    <row r="1750" spans="1:62" x14ac:dyDescent="0.25">
      <c r="A1750" t="str">
        <f>VLOOKUP(ObjectiveData[[#This Row],[Template ID]],ID_Conversion[],3,FALSE)</f>
        <v>VMAT</v>
      </c>
      <c r="B1750" t="str">
        <f>VLOOKUP(ObjectiveData[[#This Row],[Template ID]],ID_Conversion[],6,FALSE)</f>
        <v>H&amp;N</v>
      </c>
      <c r="C1750" s="15">
        <f>VLOOKUP(ObjectiveData[[#This Row],[Last Modified]],Date_Conversion[],13,FALSE)</f>
        <v>43425.42695601852</v>
      </c>
      <c r="D1750" s="15" t="str">
        <f>VLOOKUP(ObjectiveData[[#This Row],[Template ID]],ObjectiveFiles[],3,FALSE)</f>
        <v>ObjectiveTemplate_757.xml</v>
      </c>
      <c r="E1750">
        <v>1.7</v>
      </c>
      <c r="F1750" s="21" t="s">
        <v>194</v>
      </c>
      <c r="G1750" s="21" t="s">
        <v>9</v>
      </c>
      <c r="H1750" s="21" t="s">
        <v>14</v>
      </c>
      <c r="I1750" s="21"/>
      <c r="J1750" s="21"/>
      <c r="K1750" s="21" t="s">
        <v>23</v>
      </c>
      <c r="L1750" s="21"/>
      <c r="M1750" s="21" t="s">
        <v>803</v>
      </c>
      <c r="N1750" s="21" t="s">
        <v>673</v>
      </c>
      <c r="O1750" s="21" t="s">
        <v>41</v>
      </c>
      <c r="P1750" t="b">
        <v>0</v>
      </c>
      <c r="Q1750" t="b">
        <v>0</v>
      </c>
      <c r="R1750" t="b">
        <v>0</v>
      </c>
      <c r="S1750">
        <v>40</v>
      </c>
      <c r="T1750">
        <v>30</v>
      </c>
      <c r="U1750">
        <v>0</v>
      </c>
      <c r="V1750" s="21" t="s">
        <v>49</v>
      </c>
      <c r="W1750">
        <v>1000</v>
      </c>
      <c r="X1750">
        <v>100</v>
      </c>
      <c r="Y1750" t="b">
        <v>1</v>
      </c>
      <c r="Z1750">
        <v>100</v>
      </c>
      <c r="AA1750">
        <v>1</v>
      </c>
      <c r="AB1750">
        <v>105</v>
      </c>
      <c r="AC1750">
        <v>60</v>
      </c>
      <c r="AD1750">
        <v>0.05</v>
      </c>
      <c r="AE1750" t="b">
        <v>1</v>
      </c>
      <c r="AF1750" s="21" t="s">
        <v>724</v>
      </c>
      <c r="AG1750">
        <v>5</v>
      </c>
      <c r="AH1750">
        <v>9</v>
      </c>
      <c r="AI1750">
        <v>10</v>
      </c>
      <c r="AJ1750">
        <v>10</v>
      </c>
      <c r="AK1750" s="21" t="s">
        <v>48</v>
      </c>
      <c r="AL1750" t="b">
        <v>0</v>
      </c>
      <c r="AM1750" t="b">
        <v>0</v>
      </c>
      <c r="AN1750">
        <v>50</v>
      </c>
      <c r="AO1750">
        <v>0</v>
      </c>
      <c r="AP1750">
        <v>2000</v>
      </c>
      <c r="AQ1750" s="21" t="s">
        <v>357</v>
      </c>
      <c r="AR1750" s="21"/>
      <c r="AS1750" t="b">
        <v>0</v>
      </c>
      <c r="AT1750" s="21"/>
      <c r="AU1750" s="21"/>
      <c r="AV1750" s="21" t="s">
        <v>501</v>
      </c>
      <c r="AW1750" s="21"/>
      <c r="AY1750" s="21"/>
      <c r="BA1750">
        <v>1.6040399999999999</v>
      </c>
      <c r="BB1750" s="21"/>
      <c r="BC1750">
        <v>3937500</v>
      </c>
      <c r="BI1750" s="21"/>
    </row>
    <row r="1751" spans="1:62" x14ac:dyDescent="0.25">
      <c r="A1751" t="str">
        <f>VLOOKUP(ObjectiveData[[#This Row],[Template ID]],ID_Conversion[],3,FALSE)</f>
        <v>VMAT</v>
      </c>
      <c r="B1751" t="str">
        <f>VLOOKUP(ObjectiveData[[#This Row],[Template ID]],ID_Conversion[],6,FALSE)</f>
        <v>H&amp;N</v>
      </c>
      <c r="C1751" s="15">
        <f>VLOOKUP(ObjectiveData[[#This Row],[Last Modified]],Date_Conversion[],13,FALSE)</f>
        <v>43425.42695601852</v>
      </c>
      <c r="D1751" s="15" t="str">
        <f>VLOOKUP(ObjectiveData[[#This Row],[Template ID]],ObjectiveFiles[],3,FALSE)</f>
        <v>ObjectiveTemplate_757.xml</v>
      </c>
      <c r="E1751">
        <v>1.7</v>
      </c>
      <c r="F1751" s="21" t="s">
        <v>194</v>
      </c>
      <c r="G1751" s="21" t="s">
        <v>9</v>
      </c>
      <c r="H1751" s="21" t="s">
        <v>14</v>
      </c>
      <c r="I1751" s="21"/>
      <c r="J1751" s="21"/>
      <c r="K1751" s="21" t="s">
        <v>23</v>
      </c>
      <c r="L1751" s="21"/>
      <c r="M1751" s="21" t="s">
        <v>803</v>
      </c>
      <c r="N1751" s="21" t="s">
        <v>673</v>
      </c>
      <c r="O1751" s="21" t="s">
        <v>41</v>
      </c>
      <c r="P1751" t="b">
        <v>0</v>
      </c>
      <c r="Q1751" t="b">
        <v>0</v>
      </c>
      <c r="R1751" t="b">
        <v>0</v>
      </c>
      <c r="S1751">
        <v>40</v>
      </c>
      <c r="T1751">
        <v>30</v>
      </c>
      <c r="U1751">
        <v>0</v>
      </c>
      <c r="V1751" s="21" t="s">
        <v>49</v>
      </c>
      <c r="W1751">
        <v>1000</v>
      </c>
      <c r="X1751">
        <v>100</v>
      </c>
      <c r="Y1751" t="b">
        <v>1</v>
      </c>
      <c r="Z1751">
        <v>100</v>
      </c>
      <c r="AA1751">
        <v>1</v>
      </c>
      <c r="AB1751">
        <v>105</v>
      </c>
      <c r="AC1751">
        <v>60</v>
      </c>
      <c r="AD1751">
        <v>0.05</v>
      </c>
      <c r="AE1751" t="b">
        <v>1</v>
      </c>
      <c r="AF1751" s="21" t="s">
        <v>724</v>
      </c>
      <c r="AG1751">
        <v>5</v>
      </c>
      <c r="AH1751">
        <v>9</v>
      </c>
      <c r="AI1751">
        <v>10</v>
      </c>
      <c r="AJ1751">
        <v>10</v>
      </c>
      <c r="AK1751" s="21" t="s">
        <v>48</v>
      </c>
      <c r="AL1751" t="b">
        <v>0</v>
      </c>
      <c r="AM1751" t="b">
        <v>0</v>
      </c>
      <c r="AN1751">
        <v>50</v>
      </c>
      <c r="AO1751">
        <v>0</v>
      </c>
      <c r="AP1751">
        <v>2000</v>
      </c>
      <c r="AQ1751" s="21" t="s">
        <v>358</v>
      </c>
      <c r="AR1751" s="21"/>
      <c r="AS1751" t="b">
        <v>0</v>
      </c>
      <c r="AT1751" s="21"/>
      <c r="AU1751" s="21"/>
      <c r="AV1751" s="21" t="s">
        <v>501</v>
      </c>
      <c r="AW1751" s="21"/>
      <c r="AY1751" s="21"/>
      <c r="BA1751">
        <v>1.5968</v>
      </c>
      <c r="BB1751" s="21"/>
      <c r="BC1751">
        <v>36095</v>
      </c>
      <c r="BI1751" s="21"/>
    </row>
    <row r="1752" spans="1:62" x14ac:dyDescent="0.25">
      <c r="A1752" t="str">
        <f>VLOOKUP(ObjectiveData[[#This Row],[Template ID]],ID_Conversion[],3,FALSE)</f>
        <v>VMAT</v>
      </c>
      <c r="B1752" t="str">
        <f>VLOOKUP(ObjectiveData[[#This Row],[Template ID]],ID_Conversion[],6,FALSE)</f>
        <v>H&amp;N</v>
      </c>
      <c r="C1752" s="15">
        <f>VLOOKUP(ObjectiveData[[#This Row],[Last Modified]],Date_Conversion[],13,FALSE)</f>
        <v>43425.42695601852</v>
      </c>
      <c r="D1752" s="15" t="str">
        <f>VLOOKUP(ObjectiveData[[#This Row],[Template ID]],ObjectiveFiles[],3,FALSE)</f>
        <v>ObjectiveTemplate_757.xml</v>
      </c>
      <c r="E1752">
        <v>1.7</v>
      </c>
      <c r="F1752" s="21" t="s">
        <v>194</v>
      </c>
      <c r="G1752" s="21" t="s">
        <v>9</v>
      </c>
      <c r="H1752" s="21" t="s">
        <v>14</v>
      </c>
      <c r="I1752" s="21"/>
      <c r="J1752" s="21"/>
      <c r="K1752" s="21" t="s">
        <v>23</v>
      </c>
      <c r="L1752" s="21"/>
      <c r="M1752" s="21" t="s">
        <v>803</v>
      </c>
      <c r="N1752" s="21" t="s">
        <v>673</v>
      </c>
      <c r="O1752" s="21" t="s">
        <v>41</v>
      </c>
      <c r="P1752" t="b">
        <v>0</v>
      </c>
      <c r="Q1752" t="b">
        <v>0</v>
      </c>
      <c r="R1752" t="b">
        <v>0</v>
      </c>
      <c r="S1752">
        <v>40</v>
      </c>
      <c r="T1752">
        <v>30</v>
      </c>
      <c r="U1752">
        <v>0</v>
      </c>
      <c r="V1752" s="21" t="s">
        <v>49</v>
      </c>
      <c r="W1752">
        <v>1000</v>
      </c>
      <c r="X1752">
        <v>100</v>
      </c>
      <c r="Y1752" t="b">
        <v>1</v>
      </c>
      <c r="Z1752">
        <v>100</v>
      </c>
      <c r="AA1752">
        <v>1</v>
      </c>
      <c r="AB1752">
        <v>105</v>
      </c>
      <c r="AC1752">
        <v>60</v>
      </c>
      <c r="AD1752">
        <v>0.05</v>
      </c>
      <c r="AE1752" t="b">
        <v>1</v>
      </c>
      <c r="AF1752" s="21" t="s">
        <v>724</v>
      </c>
      <c r="AG1752">
        <v>5</v>
      </c>
      <c r="AH1752">
        <v>9</v>
      </c>
      <c r="AI1752">
        <v>10</v>
      </c>
      <c r="AJ1752">
        <v>10</v>
      </c>
      <c r="AK1752" s="21" t="s">
        <v>48</v>
      </c>
      <c r="AL1752" t="b">
        <v>0</v>
      </c>
      <c r="AM1752" t="b">
        <v>0</v>
      </c>
      <c r="AN1752">
        <v>50</v>
      </c>
      <c r="AO1752">
        <v>0</v>
      </c>
      <c r="AP1752">
        <v>2000</v>
      </c>
      <c r="AQ1752" s="21" t="s">
        <v>359</v>
      </c>
      <c r="AR1752" s="21"/>
      <c r="AS1752" t="b">
        <v>0</v>
      </c>
      <c r="AT1752" s="21"/>
      <c r="AU1752" s="21"/>
      <c r="AV1752" s="21" t="s">
        <v>501</v>
      </c>
      <c r="AW1752" s="21"/>
      <c r="AY1752" s="21"/>
      <c r="BA1752">
        <v>1</v>
      </c>
      <c r="BB1752" s="21"/>
      <c r="BC1752">
        <v>49344</v>
      </c>
      <c r="BI1752" s="21"/>
    </row>
    <row r="1753" spans="1:62" x14ac:dyDescent="0.25">
      <c r="A1753" t="str">
        <f>VLOOKUP(ObjectiveData[[#This Row],[Template ID]],ID_Conversion[],3,FALSE)</f>
        <v>VMAT</v>
      </c>
      <c r="B1753" t="str">
        <f>VLOOKUP(ObjectiveData[[#This Row],[Template ID]],ID_Conversion[],6,FALSE)</f>
        <v>H&amp;N</v>
      </c>
      <c r="C1753" s="15">
        <f>VLOOKUP(ObjectiveData[[#This Row],[Last Modified]],Date_Conversion[],13,FALSE)</f>
        <v>43425.42695601852</v>
      </c>
      <c r="D1753" s="15" t="str">
        <f>VLOOKUP(ObjectiveData[[#This Row],[Template ID]],ObjectiveFiles[],3,FALSE)</f>
        <v>ObjectiveTemplate_757.xml</v>
      </c>
      <c r="E1753">
        <v>1.7</v>
      </c>
      <c r="F1753" s="21" t="s">
        <v>194</v>
      </c>
      <c r="G1753" s="21" t="s">
        <v>9</v>
      </c>
      <c r="H1753" s="21" t="s">
        <v>14</v>
      </c>
      <c r="I1753" s="21"/>
      <c r="J1753" s="21"/>
      <c r="K1753" s="21" t="s">
        <v>23</v>
      </c>
      <c r="L1753" s="21"/>
      <c r="M1753" s="21" t="s">
        <v>803</v>
      </c>
      <c r="N1753" s="21" t="s">
        <v>673</v>
      </c>
      <c r="O1753" s="21" t="s">
        <v>41</v>
      </c>
      <c r="P1753" t="b">
        <v>0</v>
      </c>
      <c r="Q1753" t="b">
        <v>0</v>
      </c>
      <c r="R1753" t="b">
        <v>0</v>
      </c>
      <c r="S1753">
        <v>40</v>
      </c>
      <c r="T1753">
        <v>30</v>
      </c>
      <c r="U1753">
        <v>0</v>
      </c>
      <c r="V1753" s="21" t="s">
        <v>49</v>
      </c>
      <c r="W1753">
        <v>1000</v>
      </c>
      <c r="X1753">
        <v>100</v>
      </c>
      <c r="Y1753" t="b">
        <v>1</v>
      </c>
      <c r="Z1753">
        <v>100</v>
      </c>
      <c r="AA1753">
        <v>1</v>
      </c>
      <c r="AB1753">
        <v>105</v>
      </c>
      <c r="AC1753">
        <v>60</v>
      </c>
      <c r="AD1753">
        <v>0.05</v>
      </c>
      <c r="AE1753" t="b">
        <v>1</v>
      </c>
      <c r="AF1753" s="21" t="s">
        <v>724</v>
      </c>
      <c r="AG1753">
        <v>5</v>
      </c>
      <c r="AH1753">
        <v>9</v>
      </c>
      <c r="AI1753">
        <v>10</v>
      </c>
      <c r="AJ1753">
        <v>10</v>
      </c>
      <c r="AK1753" s="21" t="s">
        <v>48</v>
      </c>
      <c r="AL1753" t="b">
        <v>0</v>
      </c>
      <c r="AM1753" t="b">
        <v>0</v>
      </c>
      <c r="AN1753">
        <v>50</v>
      </c>
      <c r="AO1753">
        <v>0</v>
      </c>
      <c r="AP1753">
        <v>2000</v>
      </c>
      <c r="AQ1753" s="21" t="s">
        <v>360</v>
      </c>
      <c r="AR1753" s="21"/>
      <c r="AS1753" t="b">
        <v>0</v>
      </c>
      <c r="AT1753" s="21"/>
      <c r="AU1753" s="21"/>
      <c r="AV1753" s="21" t="s">
        <v>501</v>
      </c>
      <c r="AW1753" s="21"/>
      <c r="AY1753" s="21"/>
      <c r="BA1753">
        <v>1</v>
      </c>
      <c r="BB1753" s="21"/>
      <c r="BC1753">
        <v>8421376</v>
      </c>
      <c r="BI1753" s="21"/>
    </row>
    <row r="1754" spans="1:62" x14ac:dyDescent="0.25">
      <c r="A1754" t="str">
        <f>VLOOKUP(ObjectiveData[[#This Row],[Template ID]],ID_Conversion[],3,FALSE)</f>
        <v>VMAT</v>
      </c>
      <c r="B1754" t="str">
        <f>VLOOKUP(ObjectiveData[[#This Row],[Template ID]],ID_Conversion[],6,FALSE)</f>
        <v>H&amp;N</v>
      </c>
      <c r="C1754" s="15">
        <f>VLOOKUP(ObjectiveData[[#This Row],[Last Modified]],Date_Conversion[],13,FALSE)</f>
        <v>43425.42695601852</v>
      </c>
      <c r="D1754" s="15" t="str">
        <f>VLOOKUP(ObjectiveData[[#This Row],[Template ID]],ObjectiveFiles[],3,FALSE)</f>
        <v>ObjectiveTemplate_757.xml</v>
      </c>
      <c r="E1754">
        <v>1.7</v>
      </c>
      <c r="F1754" s="21" t="s">
        <v>194</v>
      </c>
      <c r="G1754" s="21" t="s">
        <v>9</v>
      </c>
      <c r="H1754" s="21" t="s">
        <v>14</v>
      </c>
      <c r="I1754" s="21"/>
      <c r="J1754" s="21"/>
      <c r="K1754" s="21" t="s">
        <v>23</v>
      </c>
      <c r="L1754" s="21"/>
      <c r="M1754" s="21" t="s">
        <v>803</v>
      </c>
      <c r="N1754" s="21" t="s">
        <v>673</v>
      </c>
      <c r="O1754" s="21" t="s">
        <v>41</v>
      </c>
      <c r="P1754" t="b">
        <v>0</v>
      </c>
      <c r="Q1754" t="b">
        <v>0</v>
      </c>
      <c r="R1754" t="b">
        <v>0</v>
      </c>
      <c r="S1754">
        <v>40</v>
      </c>
      <c r="T1754">
        <v>30</v>
      </c>
      <c r="U1754">
        <v>0</v>
      </c>
      <c r="V1754" s="21" t="s">
        <v>49</v>
      </c>
      <c r="W1754">
        <v>1000</v>
      </c>
      <c r="X1754">
        <v>100</v>
      </c>
      <c r="Y1754" t="b">
        <v>1</v>
      </c>
      <c r="Z1754">
        <v>100</v>
      </c>
      <c r="AA1754">
        <v>1</v>
      </c>
      <c r="AB1754">
        <v>105</v>
      </c>
      <c r="AC1754">
        <v>60</v>
      </c>
      <c r="AD1754">
        <v>0.05</v>
      </c>
      <c r="AE1754" t="b">
        <v>1</v>
      </c>
      <c r="AF1754" s="21" t="s">
        <v>724</v>
      </c>
      <c r="AG1754">
        <v>5</v>
      </c>
      <c r="AH1754">
        <v>9</v>
      </c>
      <c r="AI1754">
        <v>10</v>
      </c>
      <c r="AJ1754">
        <v>10</v>
      </c>
      <c r="AK1754" s="21" t="s">
        <v>48</v>
      </c>
      <c r="AL1754" t="b">
        <v>0</v>
      </c>
      <c r="AM1754" t="b">
        <v>0</v>
      </c>
      <c r="AN1754">
        <v>50</v>
      </c>
      <c r="AO1754">
        <v>0</v>
      </c>
      <c r="AP1754">
        <v>2000</v>
      </c>
      <c r="AQ1754" s="21" t="s">
        <v>361</v>
      </c>
      <c r="AR1754" s="21"/>
      <c r="AS1754" t="b">
        <v>0</v>
      </c>
      <c r="AT1754" s="21"/>
      <c r="AU1754" s="21"/>
      <c r="AV1754" s="21" t="s">
        <v>501</v>
      </c>
      <c r="AW1754" s="21"/>
      <c r="AY1754" s="21"/>
      <c r="BA1754">
        <v>1.74664</v>
      </c>
      <c r="BB1754" s="21"/>
      <c r="BC1754">
        <v>8421376</v>
      </c>
      <c r="BI1754" s="21"/>
    </row>
    <row r="1755" spans="1:62" x14ac:dyDescent="0.25">
      <c r="A1755" t="str">
        <f>VLOOKUP(ObjectiveData[[#This Row],[Template ID]],ID_Conversion[],3,FALSE)</f>
        <v>VMAT</v>
      </c>
      <c r="B1755" t="str">
        <f>VLOOKUP(ObjectiveData[[#This Row],[Template ID]],ID_Conversion[],6,FALSE)</f>
        <v>H&amp;N</v>
      </c>
      <c r="C1755" s="15">
        <f>VLOOKUP(ObjectiveData[[#This Row],[Last Modified]],Date_Conversion[],13,FALSE)</f>
        <v>43425.42695601852</v>
      </c>
      <c r="D1755" s="15" t="str">
        <f>VLOOKUP(ObjectiveData[[#This Row],[Template ID]],ObjectiveFiles[],3,FALSE)</f>
        <v>ObjectiveTemplate_757.xml</v>
      </c>
      <c r="E1755">
        <v>1.7</v>
      </c>
      <c r="F1755" s="21" t="s">
        <v>194</v>
      </c>
      <c r="G1755" s="21" t="s">
        <v>9</v>
      </c>
      <c r="H1755" s="21" t="s">
        <v>14</v>
      </c>
      <c r="I1755" s="21"/>
      <c r="J1755" s="21"/>
      <c r="K1755" s="21" t="s">
        <v>23</v>
      </c>
      <c r="L1755" s="21"/>
      <c r="M1755" s="21" t="s">
        <v>803</v>
      </c>
      <c r="N1755" s="21" t="s">
        <v>673</v>
      </c>
      <c r="O1755" s="21" t="s">
        <v>41</v>
      </c>
      <c r="P1755" t="b">
        <v>0</v>
      </c>
      <c r="Q1755" t="b">
        <v>0</v>
      </c>
      <c r="R1755" t="b">
        <v>0</v>
      </c>
      <c r="S1755">
        <v>40</v>
      </c>
      <c r="T1755">
        <v>30</v>
      </c>
      <c r="U1755">
        <v>0</v>
      </c>
      <c r="V1755" s="21" t="s">
        <v>49</v>
      </c>
      <c r="W1755">
        <v>1000</v>
      </c>
      <c r="X1755">
        <v>100</v>
      </c>
      <c r="Y1755" t="b">
        <v>1</v>
      </c>
      <c r="Z1755">
        <v>100</v>
      </c>
      <c r="AA1755">
        <v>1</v>
      </c>
      <c r="AB1755">
        <v>105</v>
      </c>
      <c r="AC1755">
        <v>60</v>
      </c>
      <c r="AD1755">
        <v>0.05</v>
      </c>
      <c r="AE1755" t="b">
        <v>1</v>
      </c>
      <c r="AF1755" s="21" t="s">
        <v>724</v>
      </c>
      <c r="AG1755">
        <v>5</v>
      </c>
      <c r="AH1755">
        <v>9</v>
      </c>
      <c r="AI1755">
        <v>10</v>
      </c>
      <c r="AJ1755">
        <v>10</v>
      </c>
      <c r="AK1755" s="21" t="s">
        <v>48</v>
      </c>
      <c r="AL1755" t="b">
        <v>0</v>
      </c>
      <c r="AM1755" t="b">
        <v>0</v>
      </c>
      <c r="AN1755">
        <v>50</v>
      </c>
      <c r="AO1755">
        <v>0</v>
      </c>
      <c r="AP1755">
        <v>2000</v>
      </c>
      <c r="AQ1755" s="21" t="s">
        <v>362</v>
      </c>
      <c r="AR1755" s="21"/>
      <c r="AS1755" t="b">
        <v>0</v>
      </c>
      <c r="AT1755" s="21"/>
      <c r="AU1755" s="21"/>
      <c r="AV1755" s="21" t="s">
        <v>501</v>
      </c>
      <c r="AW1755" s="21"/>
      <c r="AY1755" s="21"/>
      <c r="BA1755">
        <v>1</v>
      </c>
      <c r="BB1755" s="21"/>
      <c r="BC1755">
        <v>55295</v>
      </c>
      <c r="BI1755" s="21"/>
    </row>
    <row r="1756" spans="1:62" x14ac:dyDescent="0.25">
      <c r="A1756" t="str">
        <f>VLOOKUP(ObjectiveData[[#This Row],[Template ID]],ID_Conversion[],3,FALSE)</f>
        <v>VMAT</v>
      </c>
      <c r="B1756" t="str">
        <f>VLOOKUP(ObjectiveData[[#This Row],[Template ID]],ID_Conversion[],6,FALSE)</f>
        <v>H&amp;N</v>
      </c>
      <c r="C1756" s="15">
        <f>VLOOKUP(ObjectiveData[[#This Row],[Last Modified]],Date_Conversion[],13,FALSE)</f>
        <v>43425.42695601852</v>
      </c>
      <c r="D1756" s="15" t="str">
        <f>VLOOKUP(ObjectiveData[[#This Row],[Template ID]],ObjectiveFiles[],3,FALSE)</f>
        <v>ObjectiveTemplate_757.xml</v>
      </c>
      <c r="E1756">
        <v>1.7</v>
      </c>
      <c r="F1756" s="21" t="s">
        <v>194</v>
      </c>
      <c r="G1756" s="21" t="s">
        <v>9</v>
      </c>
      <c r="H1756" s="21" t="s">
        <v>14</v>
      </c>
      <c r="I1756" s="21"/>
      <c r="J1756" s="21"/>
      <c r="K1756" s="21" t="s">
        <v>23</v>
      </c>
      <c r="L1756" s="21"/>
      <c r="M1756" s="21" t="s">
        <v>803</v>
      </c>
      <c r="N1756" s="21" t="s">
        <v>673</v>
      </c>
      <c r="O1756" s="21" t="s">
        <v>41</v>
      </c>
      <c r="P1756" t="b">
        <v>0</v>
      </c>
      <c r="Q1756" t="b">
        <v>0</v>
      </c>
      <c r="R1756" t="b">
        <v>0</v>
      </c>
      <c r="S1756">
        <v>40</v>
      </c>
      <c r="T1756">
        <v>30</v>
      </c>
      <c r="U1756">
        <v>0</v>
      </c>
      <c r="V1756" s="21" t="s">
        <v>49</v>
      </c>
      <c r="W1756">
        <v>1000</v>
      </c>
      <c r="X1756">
        <v>100</v>
      </c>
      <c r="Y1756" t="b">
        <v>1</v>
      </c>
      <c r="Z1756">
        <v>100</v>
      </c>
      <c r="AA1756">
        <v>1</v>
      </c>
      <c r="AB1756">
        <v>105</v>
      </c>
      <c r="AC1756">
        <v>60</v>
      </c>
      <c r="AD1756">
        <v>0.05</v>
      </c>
      <c r="AE1756" t="b">
        <v>1</v>
      </c>
      <c r="AF1756" s="21" t="s">
        <v>724</v>
      </c>
      <c r="AG1756">
        <v>5</v>
      </c>
      <c r="AH1756">
        <v>9</v>
      </c>
      <c r="AI1756">
        <v>10</v>
      </c>
      <c r="AJ1756">
        <v>10</v>
      </c>
      <c r="AK1756" s="21" t="s">
        <v>48</v>
      </c>
      <c r="AL1756" t="b">
        <v>0</v>
      </c>
      <c r="AM1756" t="b">
        <v>0</v>
      </c>
      <c r="AN1756">
        <v>50</v>
      </c>
      <c r="AO1756">
        <v>0</v>
      </c>
      <c r="AP1756">
        <v>2000</v>
      </c>
      <c r="AQ1756" s="21" t="s">
        <v>363</v>
      </c>
      <c r="AR1756" s="21"/>
      <c r="AS1756" t="b">
        <v>0</v>
      </c>
      <c r="AT1756" s="21"/>
      <c r="AU1756" s="21"/>
      <c r="AV1756" s="21" t="s">
        <v>501</v>
      </c>
      <c r="AW1756" s="21"/>
      <c r="AY1756" s="21"/>
      <c r="BA1756">
        <v>1.66466</v>
      </c>
      <c r="BB1756" s="21"/>
      <c r="BC1756">
        <v>55295</v>
      </c>
      <c r="BI1756" s="21"/>
    </row>
    <row r="1757" spans="1:62" x14ac:dyDescent="0.25">
      <c r="A1757" t="str">
        <f>VLOOKUP(ObjectiveData[[#This Row],[Template ID]],ID_Conversion[],3,FALSE)</f>
        <v>VMAT</v>
      </c>
      <c r="B1757" t="str">
        <f>VLOOKUP(ObjectiveData[[#This Row],[Template ID]],ID_Conversion[],6,FALSE)</f>
        <v>H&amp;N</v>
      </c>
      <c r="C1757" s="15">
        <f>VLOOKUP(ObjectiveData[[#This Row],[Last Modified]],Date_Conversion[],13,FALSE)</f>
        <v>43425.42695601852</v>
      </c>
      <c r="D1757" s="15" t="str">
        <f>VLOOKUP(ObjectiveData[[#This Row],[Template ID]],ObjectiveFiles[],3,FALSE)</f>
        <v>ObjectiveTemplate_757.xml</v>
      </c>
      <c r="E1757">
        <v>1.7</v>
      </c>
      <c r="F1757" s="21" t="s">
        <v>194</v>
      </c>
      <c r="G1757" s="21" t="s">
        <v>9</v>
      </c>
      <c r="H1757" s="21" t="s">
        <v>14</v>
      </c>
      <c r="I1757" s="21"/>
      <c r="J1757" s="21"/>
      <c r="K1757" s="21" t="s">
        <v>23</v>
      </c>
      <c r="L1757" s="21"/>
      <c r="M1757" s="21" t="s">
        <v>803</v>
      </c>
      <c r="N1757" s="21" t="s">
        <v>673</v>
      </c>
      <c r="O1757" s="21" t="s">
        <v>41</v>
      </c>
      <c r="P1757" t="b">
        <v>0</v>
      </c>
      <c r="Q1757" t="b">
        <v>0</v>
      </c>
      <c r="R1757" t="b">
        <v>0</v>
      </c>
      <c r="S1757">
        <v>40</v>
      </c>
      <c r="T1757">
        <v>30</v>
      </c>
      <c r="U1757">
        <v>0</v>
      </c>
      <c r="V1757" s="21" t="s">
        <v>49</v>
      </c>
      <c r="W1757">
        <v>1000</v>
      </c>
      <c r="X1757">
        <v>100</v>
      </c>
      <c r="Y1757" t="b">
        <v>1</v>
      </c>
      <c r="Z1757">
        <v>100</v>
      </c>
      <c r="AA1757">
        <v>1</v>
      </c>
      <c r="AB1757">
        <v>105</v>
      </c>
      <c r="AC1757">
        <v>60</v>
      </c>
      <c r="AD1757">
        <v>0.05</v>
      </c>
      <c r="AE1757" t="b">
        <v>1</v>
      </c>
      <c r="AF1757" s="21" t="s">
        <v>724</v>
      </c>
      <c r="AG1757">
        <v>5</v>
      </c>
      <c r="AH1757">
        <v>9</v>
      </c>
      <c r="AI1757">
        <v>10</v>
      </c>
      <c r="AJ1757">
        <v>10</v>
      </c>
      <c r="AK1757" s="21" t="s">
        <v>48</v>
      </c>
      <c r="AL1757" t="b">
        <v>0</v>
      </c>
      <c r="AM1757" t="b">
        <v>0</v>
      </c>
      <c r="AN1757">
        <v>50</v>
      </c>
      <c r="AO1757">
        <v>0</v>
      </c>
      <c r="AP1757">
        <v>2000</v>
      </c>
      <c r="AQ1757" s="21" t="s">
        <v>364</v>
      </c>
      <c r="AR1757" s="21"/>
      <c r="AS1757" t="b">
        <v>0</v>
      </c>
      <c r="AT1757" s="21"/>
      <c r="AU1757" s="21"/>
      <c r="AV1757" s="21" t="s">
        <v>503</v>
      </c>
      <c r="AW1757" s="21"/>
      <c r="AY1757" s="21"/>
      <c r="BA1757">
        <v>1</v>
      </c>
      <c r="BB1757" s="21"/>
      <c r="BC1757">
        <v>14524637</v>
      </c>
      <c r="BI1757" s="21"/>
    </row>
    <row r="1758" spans="1:62" x14ac:dyDescent="0.25">
      <c r="A1758" t="str">
        <f>VLOOKUP(ObjectiveData[[#This Row],[Template ID]],ID_Conversion[],3,FALSE)</f>
        <v>VMAT</v>
      </c>
      <c r="B1758" t="str">
        <f>VLOOKUP(ObjectiveData[[#This Row],[Template ID]],ID_Conversion[],6,FALSE)</f>
        <v>H&amp;N</v>
      </c>
      <c r="C1758" s="15">
        <f>VLOOKUP(ObjectiveData[[#This Row],[Last Modified]],Date_Conversion[],13,FALSE)</f>
        <v>43425.42695601852</v>
      </c>
      <c r="D1758" s="15" t="str">
        <f>VLOOKUP(ObjectiveData[[#This Row],[Template ID]],ObjectiveFiles[],3,FALSE)</f>
        <v>ObjectiveTemplate_757.xml</v>
      </c>
      <c r="E1758">
        <v>1.7</v>
      </c>
      <c r="F1758" s="21" t="s">
        <v>194</v>
      </c>
      <c r="G1758" s="21" t="s">
        <v>9</v>
      </c>
      <c r="H1758" s="21" t="s">
        <v>14</v>
      </c>
      <c r="I1758" s="21"/>
      <c r="J1758" s="21"/>
      <c r="K1758" s="21" t="s">
        <v>23</v>
      </c>
      <c r="L1758" s="21"/>
      <c r="M1758" s="21" t="s">
        <v>803</v>
      </c>
      <c r="N1758" s="21" t="s">
        <v>673</v>
      </c>
      <c r="O1758" s="21" t="s">
        <v>41</v>
      </c>
      <c r="P1758" t="b">
        <v>0</v>
      </c>
      <c r="Q1758" t="b">
        <v>0</v>
      </c>
      <c r="R1758" t="b">
        <v>0</v>
      </c>
      <c r="S1758">
        <v>40</v>
      </c>
      <c r="T1758">
        <v>30</v>
      </c>
      <c r="U1758">
        <v>0</v>
      </c>
      <c r="V1758" s="21" t="s">
        <v>49</v>
      </c>
      <c r="W1758">
        <v>1000</v>
      </c>
      <c r="X1758">
        <v>100</v>
      </c>
      <c r="Y1758" t="b">
        <v>1</v>
      </c>
      <c r="Z1758">
        <v>100</v>
      </c>
      <c r="AA1758">
        <v>1</v>
      </c>
      <c r="AB1758">
        <v>105</v>
      </c>
      <c r="AC1758">
        <v>60</v>
      </c>
      <c r="AD1758">
        <v>0.05</v>
      </c>
      <c r="AE1758" t="b">
        <v>1</v>
      </c>
      <c r="AF1758" s="21" t="s">
        <v>724</v>
      </c>
      <c r="AG1758">
        <v>5</v>
      </c>
      <c r="AH1758">
        <v>9</v>
      </c>
      <c r="AI1758">
        <v>10</v>
      </c>
      <c r="AJ1758">
        <v>10</v>
      </c>
      <c r="AK1758" s="21" t="s">
        <v>48</v>
      </c>
      <c r="AL1758" t="b">
        <v>0</v>
      </c>
      <c r="AM1758" t="b">
        <v>0</v>
      </c>
      <c r="AN1758">
        <v>50</v>
      </c>
      <c r="AO1758">
        <v>0</v>
      </c>
      <c r="AP1758">
        <v>2000</v>
      </c>
      <c r="AQ1758" s="21" t="s">
        <v>367</v>
      </c>
      <c r="AR1758" s="21"/>
      <c r="AS1758" t="b">
        <v>0</v>
      </c>
      <c r="AT1758" s="21"/>
      <c r="AU1758" s="21"/>
      <c r="AV1758" s="21" t="s">
        <v>503</v>
      </c>
      <c r="AW1758" s="21"/>
      <c r="AY1758" s="21"/>
      <c r="BA1758">
        <v>1</v>
      </c>
      <c r="BB1758" s="21"/>
      <c r="BC1758">
        <v>14524637</v>
      </c>
      <c r="BI1758" s="21"/>
    </row>
    <row r="1759" spans="1:62" x14ac:dyDescent="0.25">
      <c r="A1759" t="str">
        <f>VLOOKUP(ObjectiveData[[#This Row],[Template ID]],ID_Conversion[],3,FALSE)</f>
        <v>VMAT</v>
      </c>
      <c r="B1759" t="str">
        <f>VLOOKUP(ObjectiveData[[#This Row],[Template ID]],ID_Conversion[],6,FALSE)</f>
        <v>H&amp;N</v>
      </c>
      <c r="C1759" s="15">
        <f>VLOOKUP(ObjectiveData[[#This Row],[Last Modified]],Date_Conversion[],13,FALSE)</f>
        <v>43425.42695601852</v>
      </c>
      <c r="D1759" s="15" t="str">
        <f>VLOOKUP(ObjectiveData[[#This Row],[Template ID]],ObjectiveFiles[],3,FALSE)</f>
        <v>ObjectiveTemplate_757.xml</v>
      </c>
      <c r="E1759">
        <v>1.7</v>
      </c>
      <c r="F1759" s="21" t="s">
        <v>194</v>
      </c>
      <c r="G1759" s="21" t="s">
        <v>9</v>
      </c>
      <c r="H1759" s="21" t="s">
        <v>14</v>
      </c>
      <c r="I1759" s="21"/>
      <c r="J1759" s="21"/>
      <c r="K1759" s="21" t="s">
        <v>23</v>
      </c>
      <c r="L1759" s="21"/>
      <c r="M1759" s="21" t="s">
        <v>803</v>
      </c>
      <c r="N1759" s="21" t="s">
        <v>673</v>
      </c>
      <c r="O1759" s="21" t="s">
        <v>41</v>
      </c>
      <c r="P1759" t="b">
        <v>0</v>
      </c>
      <c r="Q1759" t="b">
        <v>0</v>
      </c>
      <c r="R1759" t="b">
        <v>0</v>
      </c>
      <c r="S1759">
        <v>40</v>
      </c>
      <c r="T1759">
        <v>30</v>
      </c>
      <c r="U1759">
        <v>0</v>
      </c>
      <c r="V1759" s="21" t="s">
        <v>49</v>
      </c>
      <c r="W1759">
        <v>1000</v>
      </c>
      <c r="X1759">
        <v>100</v>
      </c>
      <c r="Y1759" t="b">
        <v>1</v>
      </c>
      <c r="Z1759">
        <v>100</v>
      </c>
      <c r="AA1759">
        <v>1</v>
      </c>
      <c r="AB1759">
        <v>105</v>
      </c>
      <c r="AC1759">
        <v>60</v>
      </c>
      <c r="AD1759">
        <v>0.05</v>
      </c>
      <c r="AE1759" t="b">
        <v>1</v>
      </c>
      <c r="AF1759" s="21" t="s">
        <v>724</v>
      </c>
      <c r="AG1759">
        <v>5</v>
      </c>
      <c r="AH1759">
        <v>9</v>
      </c>
      <c r="AI1759">
        <v>10</v>
      </c>
      <c r="AJ1759">
        <v>10</v>
      </c>
      <c r="AK1759" s="21" t="s">
        <v>48</v>
      </c>
      <c r="AL1759" t="b">
        <v>0</v>
      </c>
      <c r="AM1759" t="b">
        <v>0</v>
      </c>
      <c r="AN1759">
        <v>50</v>
      </c>
      <c r="AO1759">
        <v>0</v>
      </c>
      <c r="AP1759">
        <v>2000</v>
      </c>
      <c r="AQ1759" s="21" t="s">
        <v>372</v>
      </c>
      <c r="AR1759" s="21"/>
      <c r="AS1759" t="b">
        <v>0</v>
      </c>
      <c r="AT1759" s="21"/>
      <c r="AU1759" s="21"/>
      <c r="AV1759" s="21" t="s">
        <v>503</v>
      </c>
      <c r="AW1759" s="21"/>
      <c r="AY1759" s="21"/>
      <c r="BA1759">
        <v>1</v>
      </c>
      <c r="BB1759" s="21"/>
      <c r="BC1759">
        <v>14524637</v>
      </c>
      <c r="BI1759" s="21"/>
    </row>
    <row r="1760" spans="1:62" x14ac:dyDescent="0.25">
      <c r="A1760" t="str">
        <f>VLOOKUP(ObjectiveData[[#This Row],[Template ID]],ID_Conversion[],3,FALSE)</f>
        <v>VMAT</v>
      </c>
      <c r="B1760" t="str">
        <f>VLOOKUP(ObjectiveData[[#This Row],[Template ID]],ID_Conversion[],6,FALSE)</f>
        <v>H&amp;N</v>
      </c>
      <c r="C1760" s="15">
        <f>VLOOKUP(ObjectiveData[[#This Row],[Last Modified]],Date_Conversion[],13,FALSE)</f>
        <v>43425.42695601852</v>
      </c>
      <c r="D1760" s="15" t="str">
        <f>VLOOKUP(ObjectiveData[[#This Row],[Template ID]],ObjectiveFiles[],3,FALSE)</f>
        <v>ObjectiveTemplate_757.xml</v>
      </c>
      <c r="E1760">
        <v>1.7</v>
      </c>
      <c r="F1760" s="21" t="s">
        <v>194</v>
      </c>
      <c r="G1760" s="21" t="s">
        <v>9</v>
      </c>
      <c r="H1760" s="21" t="s">
        <v>14</v>
      </c>
      <c r="I1760" s="21"/>
      <c r="J1760" s="21"/>
      <c r="K1760" s="21" t="s">
        <v>23</v>
      </c>
      <c r="L1760" s="21"/>
      <c r="M1760" s="21" t="s">
        <v>803</v>
      </c>
      <c r="N1760" s="21" t="s">
        <v>673</v>
      </c>
      <c r="O1760" s="21" t="s">
        <v>41</v>
      </c>
      <c r="P1760" t="b">
        <v>0</v>
      </c>
      <c r="Q1760" t="b">
        <v>0</v>
      </c>
      <c r="R1760" t="b">
        <v>0</v>
      </c>
      <c r="S1760">
        <v>40</v>
      </c>
      <c r="T1760">
        <v>30</v>
      </c>
      <c r="U1760">
        <v>0</v>
      </c>
      <c r="V1760" s="21" t="s">
        <v>49</v>
      </c>
      <c r="W1760">
        <v>1000</v>
      </c>
      <c r="X1760">
        <v>100</v>
      </c>
      <c r="Y1760" t="b">
        <v>1</v>
      </c>
      <c r="Z1760">
        <v>100</v>
      </c>
      <c r="AA1760">
        <v>1</v>
      </c>
      <c r="AB1760">
        <v>105</v>
      </c>
      <c r="AC1760">
        <v>60</v>
      </c>
      <c r="AD1760">
        <v>0.05</v>
      </c>
      <c r="AE1760" t="b">
        <v>1</v>
      </c>
      <c r="AF1760" s="21" t="s">
        <v>724</v>
      </c>
      <c r="AG1760">
        <v>5</v>
      </c>
      <c r="AH1760">
        <v>9</v>
      </c>
      <c r="AI1760">
        <v>10</v>
      </c>
      <c r="AJ1760">
        <v>10</v>
      </c>
      <c r="AK1760" s="21" t="s">
        <v>48</v>
      </c>
      <c r="AL1760" t="b">
        <v>0</v>
      </c>
      <c r="AM1760" t="b">
        <v>0</v>
      </c>
      <c r="AN1760">
        <v>50</v>
      </c>
      <c r="AO1760">
        <v>0</v>
      </c>
      <c r="AP1760">
        <v>2000</v>
      </c>
      <c r="AQ1760" s="21" t="s">
        <v>373</v>
      </c>
      <c r="AR1760" s="21"/>
      <c r="AS1760" t="b">
        <v>0</v>
      </c>
      <c r="AT1760" s="21"/>
      <c r="AU1760" s="21"/>
      <c r="AV1760" s="21" t="s">
        <v>503</v>
      </c>
      <c r="AW1760" s="21"/>
      <c r="AY1760" s="21"/>
      <c r="BA1760">
        <v>1</v>
      </c>
      <c r="BB1760" s="21"/>
      <c r="BC1760">
        <v>12695295</v>
      </c>
      <c r="BI1760" s="21"/>
    </row>
    <row r="1761" spans="1:61" x14ac:dyDescent="0.25">
      <c r="A1761" t="str">
        <f>VLOOKUP(ObjectiveData[[#This Row],[Template ID]],ID_Conversion[],3,FALSE)</f>
        <v>VMAT</v>
      </c>
      <c r="B1761" t="str">
        <f>VLOOKUP(ObjectiveData[[#This Row],[Template ID]],ID_Conversion[],6,FALSE)</f>
        <v>H&amp;N</v>
      </c>
      <c r="C1761" s="15">
        <f>VLOOKUP(ObjectiveData[[#This Row],[Last Modified]],Date_Conversion[],13,FALSE)</f>
        <v>43425.42695601852</v>
      </c>
      <c r="D1761" s="15" t="str">
        <f>VLOOKUP(ObjectiveData[[#This Row],[Template ID]],ObjectiveFiles[],3,FALSE)</f>
        <v>ObjectiveTemplate_757.xml</v>
      </c>
      <c r="E1761">
        <v>1.7</v>
      </c>
      <c r="F1761" s="21" t="s">
        <v>194</v>
      </c>
      <c r="G1761" s="21" t="s">
        <v>9</v>
      </c>
      <c r="H1761" s="21" t="s">
        <v>14</v>
      </c>
      <c r="I1761" s="21"/>
      <c r="J1761" s="21"/>
      <c r="K1761" s="21" t="s">
        <v>23</v>
      </c>
      <c r="L1761" s="21"/>
      <c r="M1761" s="21" t="s">
        <v>803</v>
      </c>
      <c r="N1761" s="21" t="s">
        <v>673</v>
      </c>
      <c r="O1761" s="21" t="s">
        <v>41</v>
      </c>
      <c r="P1761" t="b">
        <v>0</v>
      </c>
      <c r="Q1761" t="b">
        <v>0</v>
      </c>
      <c r="R1761" t="b">
        <v>0</v>
      </c>
      <c r="S1761">
        <v>40</v>
      </c>
      <c r="T1761">
        <v>30</v>
      </c>
      <c r="U1761">
        <v>0</v>
      </c>
      <c r="V1761" s="21" t="s">
        <v>49</v>
      </c>
      <c r="W1761">
        <v>1000</v>
      </c>
      <c r="X1761">
        <v>100</v>
      </c>
      <c r="Y1761" t="b">
        <v>1</v>
      </c>
      <c r="Z1761">
        <v>100</v>
      </c>
      <c r="AA1761">
        <v>1</v>
      </c>
      <c r="AB1761">
        <v>105</v>
      </c>
      <c r="AC1761">
        <v>60</v>
      </c>
      <c r="AD1761">
        <v>0.05</v>
      </c>
      <c r="AE1761" t="b">
        <v>1</v>
      </c>
      <c r="AF1761" s="21" t="s">
        <v>724</v>
      </c>
      <c r="AG1761">
        <v>5</v>
      </c>
      <c r="AH1761">
        <v>9</v>
      </c>
      <c r="AI1761">
        <v>10</v>
      </c>
      <c r="AJ1761">
        <v>10</v>
      </c>
      <c r="AK1761" s="21" t="s">
        <v>48</v>
      </c>
      <c r="AL1761" t="b">
        <v>0</v>
      </c>
      <c r="AM1761" t="b">
        <v>0</v>
      </c>
      <c r="AN1761">
        <v>50</v>
      </c>
      <c r="AO1761">
        <v>0</v>
      </c>
      <c r="AP1761">
        <v>2000</v>
      </c>
      <c r="AQ1761" s="21" t="s">
        <v>374</v>
      </c>
      <c r="AR1761" s="21"/>
      <c r="AS1761" t="b">
        <v>0</v>
      </c>
      <c r="AT1761" s="21"/>
      <c r="AU1761" s="21"/>
      <c r="AV1761" s="21" t="s">
        <v>503</v>
      </c>
      <c r="AW1761" s="21"/>
      <c r="AY1761" s="21"/>
      <c r="BA1761">
        <v>1</v>
      </c>
      <c r="BB1761" s="21"/>
      <c r="BC1761">
        <v>12695295</v>
      </c>
      <c r="BI1761" s="21"/>
    </row>
    <row r="1762" spans="1:61" x14ac:dyDescent="0.25">
      <c r="A1762" t="str">
        <f>VLOOKUP(ObjectiveData[[#This Row],[Template ID]],ID_Conversion[],3,FALSE)</f>
        <v>VMAT</v>
      </c>
      <c r="B1762" t="str">
        <f>VLOOKUP(ObjectiveData[[#This Row],[Template ID]],ID_Conversion[],6,FALSE)</f>
        <v>H&amp;N</v>
      </c>
      <c r="C1762" s="15">
        <f>VLOOKUP(ObjectiveData[[#This Row],[Last Modified]],Date_Conversion[],13,FALSE)</f>
        <v>43425.42695601852</v>
      </c>
      <c r="D1762" s="15" t="str">
        <f>VLOOKUP(ObjectiveData[[#This Row],[Template ID]],ObjectiveFiles[],3,FALSE)</f>
        <v>ObjectiveTemplate_757.xml</v>
      </c>
      <c r="E1762">
        <v>1.7</v>
      </c>
      <c r="F1762" s="21" t="s">
        <v>194</v>
      </c>
      <c r="G1762" s="21" t="s">
        <v>9</v>
      </c>
      <c r="H1762" s="21" t="s">
        <v>14</v>
      </c>
      <c r="I1762" s="21"/>
      <c r="J1762" s="21"/>
      <c r="K1762" s="21" t="s">
        <v>23</v>
      </c>
      <c r="L1762" s="21"/>
      <c r="M1762" s="21" t="s">
        <v>803</v>
      </c>
      <c r="N1762" s="21" t="s">
        <v>673</v>
      </c>
      <c r="O1762" s="21" t="s">
        <v>41</v>
      </c>
      <c r="P1762" t="b">
        <v>0</v>
      </c>
      <c r="Q1762" t="b">
        <v>0</v>
      </c>
      <c r="R1762" t="b">
        <v>0</v>
      </c>
      <c r="S1762">
        <v>40</v>
      </c>
      <c r="T1762">
        <v>30</v>
      </c>
      <c r="U1762">
        <v>0</v>
      </c>
      <c r="V1762" s="21" t="s">
        <v>49</v>
      </c>
      <c r="W1762">
        <v>1000</v>
      </c>
      <c r="X1762">
        <v>100</v>
      </c>
      <c r="Y1762" t="b">
        <v>1</v>
      </c>
      <c r="Z1762">
        <v>100</v>
      </c>
      <c r="AA1762">
        <v>1</v>
      </c>
      <c r="AB1762">
        <v>105</v>
      </c>
      <c r="AC1762">
        <v>60</v>
      </c>
      <c r="AD1762">
        <v>0.05</v>
      </c>
      <c r="AE1762" t="b">
        <v>1</v>
      </c>
      <c r="AF1762" s="21" t="s">
        <v>724</v>
      </c>
      <c r="AG1762">
        <v>5</v>
      </c>
      <c r="AH1762">
        <v>9</v>
      </c>
      <c r="AI1762">
        <v>10</v>
      </c>
      <c r="AJ1762">
        <v>10</v>
      </c>
      <c r="AK1762" s="21" t="s">
        <v>48</v>
      </c>
      <c r="AL1762" t="b">
        <v>0</v>
      </c>
      <c r="AM1762" t="b">
        <v>0</v>
      </c>
      <c r="AN1762">
        <v>50</v>
      </c>
      <c r="AO1762">
        <v>0</v>
      </c>
      <c r="AP1762">
        <v>2000</v>
      </c>
      <c r="AQ1762" s="21" t="s">
        <v>375</v>
      </c>
      <c r="AR1762" s="21"/>
      <c r="AS1762" t="b">
        <v>0</v>
      </c>
      <c r="AT1762" s="21"/>
      <c r="AU1762" s="21"/>
      <c r="AV1762" s="21" t="s">
        <v>375</v>
      </c>
      <c r="AW1762" s="21"/>
      <c r="AY1762" s="21"/>
      <c r="BA1762">
        <v>1</v>
      </c>
      <c r="BB1762" s="21"/>
      <c r="BC1762">
        <v>16711935</v>
      </c>
      <c r="BI1762" s="21"/>
    </row>
    <row r="1763" spans="1:61" x14ac:dyDescent="0.25">
      <c r="A1763" t="str">
        <f>VLOOKUP(ObjectiveData[[#This Row],[Template ID]],ID_Conversion[],3,FALSE)</f>
        <v>VMAT</v>
      </c>
      <c r="B1763" t="str">
        <f>VLOOKUP(ObjectiveData[[#This Row],[Template ID]],ID_Conversion[],6,FALSE)</f>
        <v>H&amp;N</v>
      </c>
      <c r="C1763" s="15">
        <f>VLOOKUP(ObjectiveData[[#This Row],[Last Modified]],Date_Conversion[],13,FALSE)</f>
        <v>43425.42695601852</v>
      </c>
      <c r="D1763" s="15" t="str">
        <f>VLOOKUP(ObjectiveData[[#This Row],[Template ID]],ObjectiveFiles[],3,FALSE)</f>
        <v>ObjectiveTemplate_757.xml</v>
      </c>
      <c r="E1763">
        <v>1.7</v>
      </c>
      <c r="F1763" s="21" t="s">
        <v>194</v>
      </c>
      <c r="G1763" s="21" t="s">
        <v>9</v>
      </c>
      <c r="H1763" s="21" t="s">
        <v>14</v>
      </c>
      <c r="I1763" s="21"/>
      <c r="J1763" s="21"/>
      <c r="K1763" s="21" t="s">
        <v>23</v>
      </c>
      <c r="L1763" s="21"/>
      <c r="M1763" s="21" t="s">
        <v>803</v>
      </c>
      <c r="N1763" s="21" t="s">
        <v>673</v>
      </c>
      <c r="O1763" s="21" t="s">
        <v>41</v>
      </c>
      <c r="P1763" t="b">
        <v>0</v>
      </c>
      <c r="Q1763" t="b">
        <v>0</v>
      </c>
      <c r="R1763" t="b">
        <v>0</v>
      </c>
      <c r="S1763">
        <v>40</v>
      </c>
      <c r="T1763">
        <v>30</v>
      </c>
      <c r="U1763">
        <v>0</v>
      </c>
      <c r="V1763" s="21" t="s">
        <v>49</v>
      </c>
      <c r="W1763">
        <v>1000</v>
      </c>
      <c r="X1763">
        <v>100</v>
      </c>
      <c r="Y1763" t="b">
        <v>1</v>
      </c>
      <c r="Z1763">
        <v>100</v>
      </c>
      <c r="AA1763">
        <v>1</v>
      </c>
      <c r="AB1763">
        <v>105</v>
      </c>
      <c r="AC1763">
        <v>60</v>
      </c>
      <c r="AD1763">
        <v>0.05</v>
      </c>
      <c r="AE1763" t="b">
        <v>1</v>
      </c>
      <c r="AF1763" s="21" t="s">
        <v>724</v>
      </c>
      <c r="AG1763">
        <v>5</v>
      </c>
      <c r="AH1763">
        <v>9</v>
      </c>
      <c r="AI1763">
        <v>10</v>
      </c>
      <c r="AJ1763">
        <v>10</v>
      </c>
      <c r="AK1763" s="21" t="s">
        <v>48</v>
      </c>
      <c r="AL1763" t="b">
        <v>0</v>
      </c>
      <c r="AM1763" t="b">
        <v>0</v>
      </c>
      <c r="AN1763">
        <v>50</v>
      </c>
      <c r="AO1763">
        <v>0</v>
      </c>
      <c r="AP1763">
        <v>2000</v>
      </c>
      <c r="AQ1763" s="21" t="s">
        <v>382</v>
      </c>
      <c r="AR1763" s="21"/>
      <c r="AS1763" t="b">
        <v>0</v>
      </c>
      <c r="AT1763" s="21"/>
      <c r="AU1763" s="21"/>
      <c r="AV1763" s="21" t="s">
        <v>375</v>
      </c>
      <c r="AW1763" s="21"/>
      <c r="AY1763" s="21"/>
      <c r="BA1763">
        <v>1</v>
      </c>
      <c r="BB1763" s="21"/>
      <c r="BC1763">
        <v>8519755</v>
      </c>
      <c r="BI1763" s="21"/>
    </row>
    <row r="1764" spans="1:61" x14ac:dyDescent="0.25">
      <c r="A1764" t="str">
        <f>VLOOKUP(ObjectiveData[[#This Row],[Template ID]],ID_Conversion[],3,FALSE)</f>
        <v>VMAT</v>
      </c>
      <c r="B1764" t="str">
        <f>VLOOKUP(ObjectiveData[[#This Row],[Template ID]],ID_Conversion[],6,FALSE)</f>
        <v>H&amp;N</v>
      </c>
      <c r="C1764" s="15">
        <f>VLOOKUP(ObjectiveData[[#This Row],[Last Modified]],Date_Conversion[],13,FALSE)</f>
        <v>43425.42695601852</v>
      </c>
      <c r="D1764" s="15" t="str">
        <f>VLOOKUP(ObjectiveData[[#This Row],[Template ID]],ObjectiveFiles[],3,FALSE)</f>
        <v>ObjectiveTemplate_757.xml</v>
      </c>
      <c r="E1764">
        <v>1.7</v>
      </c>
      <c r="F1764" s="21" t="s">
        <v>194</v>
      </c>
      <c r="G1764" s="21" t="s">
        <v>9</v>
      </c>
      <c r="H1764" s="21" t="s">
        <v>14</v>
      </c>
      <c r="I1764" s="21"/>
      <c r="J1764" s="21"/>
      <c r="K1764" s="21" t="s">
        <v>23</v>
      </c>
      <c r="L1764" s="21"/>
      <c r="M1764" s="21" t="s">
        <v>803</v>
      </c>
      <c r="N1764" s="21" t="s">
        <v>673</v>
      </c>
      <c r="O1764" s="21" t="s">
        <v>41</v>
      </c>
      <c r="P1764" t="b">
        <v>0</v>
      </c>
      <c r="Q1764" t="b">
        <v>0</v>
      </c>
      <c r="R1764" t="b">
        <v>0</v>
      </c>
      <c r="S1764">
        <v>40</v>
      </c>
      <c r="T1764">
        <v>30</v>
      </c>
      <c r="U1764">
        <v>0</v>
      </c>
      <c r="V1764" s="21" t="s">
        <v>49</v>
      </c>
      <c r="W1764">
        <v>1000</v>
      </c>
      <c r="X1764">
        <v>100</v>
      </c>
      <c r="Y1764" t="b">
        <v>1</v>
      </c>
      <c r="Z1764">
        <v>100</v>
      </c>
      <c r="AA1764">
        <v>1</v>
      </c>
      <c r="AB1764">
        <v>105</v>
      </c>
      <c r="AC1764">
        <v>60</v>
      </c>
      <c r="AD1764">
        <v>0.05</v>
      </c>
      <c r="AE1764" t="b">
        <v>1</v>
      </c>
      <c r="AF1764" s="21" t="s">
        <v>724</v>
      </c>
      <c r="AG1764">
        <v>5</v>
      </c>
      <c r="AH1764">
        <v>9</v>
      </c>
      <c r="AI1764">
        <v>10</v>
      </c>
      <c r="AJ1764">
        <v>10</v>
      </c>
      <c r="AK1764" s="21" t="s">
        <v>48</v>
      </c>
      <c r="AL1764" t="b">
        <v>0</v>
      </c>
      <c r="AM1764" t="b">
        <v>0</v>
      </c>
      <c r="AN1764">
        <v>50</v>
      </c>
      <c r="AO1764">
        <v>0</v>
      </c>
      <c r="AP1764">
        <v>2000</v>
      </c>
      <c r="AQ1764" s="21" t="s">
        <v>383</v>
      </c>
      <c r="AR1764" s="21"/>
      <c r="AS1764" t="b">
        <v>0</v>
      </c>
      <c r="AT1764" s="21"/>
      <c r="AU1764" s="21"/>
      <c r="AV1764" s="21" t="s">
        <v>375</v>
      </c>
      <c r="AW1764" s="21"/>
      <c r="AY1764" s="21"/>
      <c r="BA1764">
        <v>1</v>
      </c>
      <c r="BB1764" s="21"/>
      <c r="BC1764">
        <v>8519755</v>
      </c>
      <c r="BI1764" s="21"/>
    </row>
    <row r="1765" spans="1:61" x14ac:dyDescent="0.25">
      <c r="A1765" t="str">
        <f>VLOOKUP(ObjectiveData[[#This Row],[Template ID]],ID_Conversion[],3,FALSE)</f>
        <v>VMAT</v>
      </c>
      <c r="B1765" t="str">
        <f>VLOOKUP(ObjectiveData[[#This Row],[Template ID]],ID_Conversion[],6,FALSE)</f>
        <v>H&amp;N</v>
      </c>
      <c r="C1765" s="15">
        <f>VLOOKUP(ObjectiveData[[#This Row],[Last Modified]],Date_Conversion[],13,FALSE)</f>
        <v>43425.42695601852</v>
      </c>
      <c r="D1765" s="15" t="str">
        <f>VLOOKUP(ObjectiveData[[#This Row],[Template ID]],ObjectiveFiles[],3,FALSE)</f>
        <v>ObjectiveTemplate_757.xml</v>
      </c>
      <c r="E1765">
        <v>1.7</v>
      </c>
      <c r="F1765" s="21" t="s">
        <v>194</v>
      </c>
      <c r="G1765" s="21" t="s">
        <v>9</v>
      </c>
      <c r="H1765" s="21" t="s">
        <v>14</v>
      </c>
      <c r="I1765" s="21"/>
      <c r="J1765" s="21"/>
      <c r="K1765" s="21" t="s">
        <v>23</v>
      </c>
      <c r="L1765" s="21"/>
      <c r="M1765" s="21" t="s">
        <v>803</v>
      </c>
      <c r="N1765" s="21" t="s">
        <v>673</v>
      </c>
      <c r="O1765" s="21" t="s">
        <v>41</v>
      </c>
      <c r="P1765" t="b">
        <v>0</v>
      </c>
      <c r="Q1765" t="b">
        <v>0</v>
      </c>
      <c r="R1765" t="b">
        <v>0</v>
      </c>
      <c r="S1765">
        <v>40</v>
      </c>
      <c r="T1765">
        <v>30</v>
      </c>
      <c r="U1765">
        <v>0</v>
      </c>
      <c r="V1765" s="21" t="s">
        <v>49</v>
      </c>
      <c r="W1765">
        <v>1000</v>
      </c>
      <c r="X1765">
        <v>100</v>
      </c>
      <c r="Y1765" t="b">
        <v>1</v>
      </c>
      <c r="Z1765">
        <v>100</v>
      </c>
      <c r="AA1765">
        <v>1</v>
      </c>
      <c r="AB1765">
        <v>105</v>
      </c>
      <c r="AC1765">
        <v>60</v>
      </c>
      <c r="AD1765">
        <v>0.05</v>
      </c>
      <c r="AE1765" t="b">
        <v>1</v>
      </c>
      <c r="AF1765" s="21" t="s">
        <v>724</v>
      </c>
      <c r="AG1765">
        <v>5</v>
      </c>
      <c r="AH1765">
        <v>9</v>
      </c>
      <c r="AI1765">
        <v>10</v>
      </c>
      <c r="AJ1765">
        <v>10</v>
      </c>
      <c r="AK1765" s="21" t="s">
        <v>48</v>
      </c>
      <c r="AL1765" t="b">
        <v>0</v>
      </c>
      <c r="AM1765" t="b">
        <v>0</v>
      </c>
      <c r="AN1765">
        <v>50</v>
      </c>
      <c r="AO1765">
        <v>0</v>
      </c>
      <c r="AP1765">
        <v>2000</v>
      </c>
      <c r="AQ1765" s="21" t="s">
        <v>384</v>
      </c>
      <c r="AR1765" s="21"/>
      <c r="AS1765" t="b">
        <v>0</v>
      </c>
      <c r="AT1765" s="21"/>
      <c r="AU1765" s="21"/>
      <c r="AV1765" s="21" t="s">
        <v>375</v>
      </c>
      <c r="AW1765" s="21"/>
      <c r="AY1765" s="21"/>
      <c r="BA1765">
        <v>1</v>
      </c>
      <c r="BB1765" s="21"/>
      <c r="BC1765">
        <v>8519755</v>
      </c>
      <c r="BI1765" s="21"/>
    </row>
    <row r="1766" spans="1:61" x14ac:dyDescent="0.25">
      <c r="A1766" t="str">
        <f>VLOOKUP(ObjectiveData[[#This Row],[Template ID]],ID_Conversion[],3,FALSE)</f>
        <v>VMAT</v>
      </c>
      <c r="B1766" t="str">
        <f>VLOOKUP(ObjectiveData[[#This Row],[Template ID]],ID_Conversion[],6,FALSE)</f>
        <v>H&amp;N</v>
      </c>
      <c r="C1766" s="15">
        <f>VLOOKUP(ObjectiveData[[#This Row],[Last Modified]],Date_Conversion[],13,FALSE)</f>
        <v>43425.42695601852</v>
      </c>
      <c r="D1766" s="15" t="str">
        <f>VLOOKUP(ObjectiveData[[#This Row],[Template ID]],ObjectiveFiles[],3,FALSE)</f>
        <v>ObjectiveTemplate_757.xml</v>
      </c>
      <c r="E1766">
        <v>1.7</v>
      </c>
      <c r="F1766" s="21" t="s">
        <v>194</v>
      </c>
      <c r="G1766" s="21" t="s">
        <v>9</v>
      </c>
      <c r="H1766" s="21" t="s">
        <v>14</v>
      </c>
      <c r="I1766" s="21"/>
      <c r="J1766" s="21"/>
      <c r="K1766" s="21" t="s">
        <v>23</v>
      </c>
      <c r="L1766" s="21"/>
      <c r="M1766" s="21" t="s">
        <v>803</v>
      </c>
      <c r="N1766" s="21" t="s">
        <v>673</v>
      </c>
      <c r="O1766" s="21" t="s">
        <v>41</v>
      </c>
      <c r="P1766" t="b">
        <v>0</v>
      </c>
      <c r="Q1766" t="b">
        <v>0</v>
      </c>
      <c r="R1766" t="b">
        <v>0</v>
      </c>
      <c r="S1766">
        <v>40</v>
      </c>
      <c r="T1766">
        <v>30</v>
      </c>
      <c r="U1766">
        <v>0</v>
      </c>
      <c r="V1766" s="21" t="s">
        <v>49</v>
      </c>
      <c r="W1766">
        <v>1000</v>
      </c>
      <c r="X1766">
        <v>100</v>
      </c>
      <c r="Y1766" t="b">
        <v>1</v>
      </c>
      <c r="Z1766">
        <v>100</v>
      </c>
      <c r="AA1766">
        <v>1</v>
      </c>
      <c r="AB1766">
        <v>105</v>
      </c>
      <c r="AC1766">
        <v>60</v>
      </c>
      <c r="AD1766">
        <v>0.05</v>
      </c>
      <c r="AE1766" t="b">
        <v>1</v>
      </c>
      <c r="AF1766" s="21" t="s">
        <v>724</v>
      </c>
      <c r="AG1766">
        <v>5</v>
      </c>
      <c r="AH1766">
        <v>9</v>
      </c>
      <c r="AI1766">
        <v>10</v>
      </c>
      <c r="AJ1766">
        <v>10</v>
      </c>
      <c r="AK1766" s="21" t="s">
        <v>48</v>
      </c>
      <c r="AL1766" t="b">
        <v>0</v>
      </c>
      <c r="AM1766" t="b">
        <v>0</v>
      </c>
      <c r="AN1766">
        <v>50</v>
      </c>
      <c r="AO1766">
        <v>0</v>
      </c>
      <c r="AP1766">
        <v>2000</v>
      </c>
      <c r="AQ1766" s="21" t="s">
        <v>385</v>
      </c>
      <c r="AR1766" s="21"/>
      <c r="AS1766" t="b">
        <v>0</v>
      </c>
      <c r="AT1766" s="21"/>
      <c r="AU1766" s="21"/>
      <c r="AV1766" s="21" t="s">
        <v>375</v>
      </c>
      <c r="AW1766" s="21"/>
      <c r="AY1766" s="21"/>
      <c r="BA1766">
        <v>1</v>
      </c>
      <c r="BB1766" s="21"/>
      <c r="BC1766">
        <v>16748574</v>
      </c>
      <c r="BI1766" s="21"/>
    </row>
    <row r="1767" spans="1:61" x14ac:dyDescent="0.25">
      <c r="A1767" t="str">
        <f>VLOOKUP(ObjectiveData[[#This Row],[Template ID]],ID_Conversion[],3,FALSE)</f>
        <v>VMAT</v>
      </c>
      <c r="B1767" t="str">
        <f>VLOOKUP(ObjectiveData[[#This Row],[Template ID]],ID_Conversion[],6,FALSE)</f>
        <v>H&amp;N</v>
      </c>
      <c r="C1767" s="15">
        <f>VLOOKUP(ObjectiveData[[#This Row],[Last Modified]],Date_Conversion[],13,FALSE)</f>
        <v>43425.42695601852</v>
      </c>
      <c r="D1767" s="15" t="str">
        <f>VLOOKUP(ObjectiveData[[#This Row],[Template ID]],ObjectiveFiles[],3,FALSE)</f>
        <v>ObjectiveTemplate_757.xml</v>
      </c>
      <c r="E1767">
        <v>1.7</v>
      </c>
      <c r="F1767" s="21" t="s">
        <v>194</v>
      </c>
      <c r="G1767" s="21" t="s">
        <v>9</v>
      </c>
      <c r="H1767" s="21" t="s">
        <v>14</v>
      </c>
      <c r="I1767" s="21"/>
      <c r="J1767" s="21"/>
      <c r="K1767" s="21" t="s">
        <v>23</v>
      </c>
      <c r="L1767" s="21"/>
      <c r="M1767" s="21" t="s">
        <v>803</v>
      </c>
      <c r="N1767" s="21" t="s">
        <v>673</v>
      </c>
      <c r="O1767" s="21" t="s">
        <v>41</v>
      </c>
      <c r="P1767" t="b">
        <v>0</v>
      </c>
      <c r="Q1767" t="b">
        <v>0</v>
      </c>
      <c r="R1767" t="b">
        <v>0</v>
      </c>
      <c r="S1767">
        <v>40</v>
      </c>
      <c r="T1767">
        <v>30</v>
      </c>
      <c r="U1767">
        <v>0</v>
      </c>
      <c r="V1767" s="21" t="s">
        <v>49</v>
      </c>
      <c r="W1767">
        <v>1000</v>
      </c>
      <c r="X1767">
        <v>100</v>
      </c>
      <c r="Y1767" t="b">
        <v>1</v>
      </c>
      <c r="Z1767">
        <v>100</v>
      </c>
      <c r="AA1767">
        <v>1</v>
      </c>
      <c r="AB1767">
        <v>105</v>
      </c>
      <c r="AC1767">
        <v>60</v>
      </c>
      <c r="AD1767">
        <v>0.05</v>
      </c>
      <c r="AE1767" t="b">
        <v>1</v>
      </c>
      <c r="AF1767" s="21" t="s">
        <v>724</v>
      </c>
      <c r="AG1767">
        <v>5</v>
      </c>
      <c r="AH1767">
        <v>9</v>
      </c>
      <c r="AI1767">
        <v>10</v>
      </c>
      <c r="AJ1767">
        <v>10</v>
      </c>
      <c r="AK1767" s="21" t="s">
        <v>48</v>
      </c>
      <c r="AL1767" t="b">
        <v>0</v>
      </c>
      <c r="AM1767" t="b">
        <v>0</v>
      </c>
      <c r="AN1767">
        <v>50</v>
      </c>
      <c r="AO1767">
        <v>0</v>
      </c>
      <c r="AP1767">
        <v>2000</v>
      </c>
      <c r="AQ1767" s="21" t="s">
        <v>386</v>
      </c>
      <c r="AR1767" s="21"/>
      <c r="AS1767" t="b">
        <v>0</v>
      </c>
      <c r="AT1767" s="21"/>
      <c r="AU1767" s="21"/>
      <c r="AV1767" s="21" t="s">
        <v>375</v>
      </c>
      <c r="AW1767" s="21"/>
      <c r="AY1767" s="21"/>
      <c r="BA1767">
        <v>1</v>
      </c>
      <c r="BB1767" s="21"/>
      <c r="BC1767">
        <v>16436871</v>
      </c>
      <c r="BI1767" s="21"/>
    </row>
    <row r="1768" spans="1:61" x14ac:dyDescent="0.25">
      <c r="A1768" t="str">
        <f>VLOOKUP(ObjectiveData[[#This Row],[Template ID]],ID_Conversion[],3,FALSE)</f>
        <v>VMAT</v>
      </c>
      <c r="B1768" t="str">
        <f>VLOOKUP(ObjectiveData[[#This Row],[Template ID]],ID_Conversion[],6,FALSE)</f>
        <v>H&amp;N</v>
      </c>
      <c r="C1768" s="15">
        <f>VLOOKUP(ObjectiveData[[#This Row],[Last Modified]],Date_Conversion[],13,FALSE)</f>
        <v>43425.42695601852</v>
      </c>
      <c r="D1768" s="15" t="str">
        <f>VLOOKUP(ObjectiveData[[#This Row],[Template ID]],ObjectiveFiles[],3,FALSE)</f>
        <v>ObjectiveTemplate_757.xml</v>
      </c>
      <c r="E1768">
        <v>1.7</v>
      </c>
      <c r="F1768" s="21" t="s">
        <v>194</v>
      </c>
      <c r="G1768" s="21" t="s">
        <v>9</v>
      </c>
      <c r="H1768" s="21" t="s">
        <v>14</v>
      </c>
      <c r="I1768" s="21"/>
      <c r="J1768" s="21"/>
      <c r="K1768" s="21" t="s">
        <v>23</v>
      </c>
      <c r="L1768" s="21"/>
      <c r="M1768" s="21" t="s">
        <v>803</v>
      </c>
      <c r="N1768" s="21" t="s">
        <v>673</v>
      </c>
      <c r="O1768" s="21" t="s">
        <v>41</v>
      </c>
      <c r="P1768" t="b">
        <v>0</v>
      </c>
      <c r="Q1768" t="b">
        <v>0</v>
      </c>
      <c r="R1768" t="b">
        <v>0</v>
      </c>
      <c r="S1768">
        <v>40</v>
      </c>
      <c r="T1768">
        <v>30</v>
      </c>
      <c r="U1768">
        <v>0</v>
      </c>
      <c r="V1768" s="21" t="s">
        <v>49</v>
      </c>
      <c r="W1768">
        <v>1000</v>
      </c>
      <c r="X1768">
        <v>100</v>
      </c>
      <c r="Y1768" t="b">
        <v>1</v>
      </c>
      <c r="Z1768">
        <v>100</v>
      </c>
      <c r="AA1768">
        <v>1</v>
      </c>
      <c r="AB1768">
        <v>105</v>
      </c>
      <c r="AC1768">
        <v>60</v>
      </c>
      <c r="AD1768">
        <v>0.05</v>
      </c>
      <c r="AE1768" t="b">
        <v>1</v>
      </c>
      <c r="AF1768" s="21" t="s">
        <v>724</v>
      </c>
      <c r="AG1768">
        <v>5</v>
      </c>
      <c r="AH1768">
        <v>9</v>
      </c>
      <c r="AI1768">
        <v>10</v>
      </c>
      <c r="AJ1768">
        <v>10</v>
      </c>
      <c r="AK1768" s="21" t="s">
        <v>48</v>
      </c>
      <c r="AL1768" t="b">
        <v>0</v>
      </c>
      <c r="AM1768" t="b">
        <v>0</v>
      </c>
      <c r="AN1768">
        <v>50</v>
      </c>
      <c r="AO1768">
        <v>0</v>
      </c>
      <c r="AP1768">
        <v>2000</v>
      </c>
      <c r="AQ1768" s="21" t="s">
        <v>387</v>
      </c>
      <c r="AR1768" s="21"/>
      <c r="AS1768" t="b">
        <v>0</v>
      </c>
      <c r="AT1768" s="21"/>
      <c r="AU1768" s="21"/>
      <c r="AV1768" s="21" t="s">
        <v>375</v>
      </c>
      <c r="AW1768" s="21"/>
      <c r="AY1768" s="21"/>
      <c r="BA1768">
        <v>1</v>
      </c>
      <c r="BB1768" s="21"/>
      <c r="BC1768">
        <v>15128749</v>
      </c>
      <c r="BI1768" s="21"/>
    </row>
    <row r="1769" spans="1:61" x14ac:dyDescent="0.25">
      <c r="A1769" t="str">
        <f>VLOOKUP(ObjectiveData[[#This Row],[Template ID]],ID_Conversion[],3,FALSE)</f>
        <v>VMAT</v>
      </c>
      <c r="B1769" t="str">
        <f>VLOOKUP(ObjectiveData[[#This Row],[Template ID]],ID_Conversion[],6,FALSE)</f>
        <v>H&amp;N</v>
      </c>
      <c r="C1769" s="15">
        <f>VLOOKUP(ObjectiveData[[#This Row],[Last Modified]],Date_Conversion[],13,FALSE)</f>
        <v>43425.42695601852</v>
      </c>
      <c r="D1769" s="15" t="str">
        <f>VLOOKUP(ObjectiveData[[#This Row],[Template ID]],ObjectiveFiles[],3,FALSE)</f>
        <v>ObjectiveTemplate_757.xml</v>
      </c>
      <c r="E1769">
        <v>1.7</v>
      </c>
      <c r="F1769" s="21" t="s">
        <v>194</v>
      </c>
      <c r="G1769" s="21" t="s">
        <v>9</v>
      </c>
      <c r="H1769" s="21" t="s">
        <v>14</v>
      </c>
      <c r="I1769" s="21"/>
      <c r="J1769" s="21"/>
      <c r="K1769" s="21" t="s">
        <v>23</v>
      </c>
      <c r="L1769" s="21"/>
      <c r="M1769" s="21" t="s">
        <v>803</v>
      </c>
      <c r="N1769" s="21" t="s">
        <v>673</v>
      </c>
      <c r="O1769" s="21" t="s">
        <v>41</v>
      </c>
      <c r="P1769" t="b">
        <v>0</v>
      </c>
      <c r="Q1769" t="b">
        <v>0</v>
      </c>
      <c r="R1769" t="b">
        <v>0</v>
      </c>
      <c r="S1769">
        <v>40</v>
      </c>
      <c r="T1769">
        <v>30</v>
      </c>
      <c r="U1769">
        <v>0</v>
      </c>
      <c r="V1769" s="21" t="s">
        <v>49</v>
      </c>
      <c r="W1769">
        <v>1000</v>
      </c>
      <c r="X1769">
        <v>100</v>
      </c>
      <c r="Y1769" t="b">
        <v>1</v>
      </c>
      <c r="Z1769">
        <v>100</v>
      </c>
      <c r="AA1769">
        <v>1</v>
      </c>
      <c r="AB1769">
        <v>105</v>
      </c>
      <c r="AC1769">
        <v>60</v>
      </c>
      <c r="AD1769">
        <v>0.05</v>
      </c>
      <c r="AE1769" t="b">
        <v>1</v>
      </c>
      <c r="AF1769" s="21" t="s">
        <v>724</v>
      </c>
      <c r="AG1769">
        <v>5</v>
      </c>
      <c r="AH1769">
        <v>9</v>
      </c>
      <c r="AI1769">
        <v>10</v>
      </c>
      <c r="AJ1769">
        <v>10</v>
      </c>
      <c r="AK1769" s="21" t="s">
        <v>48</v>
      </c>
      <c r="AL1769" t="b">
        <v>0</v>
      </c>
      <c r="AM1769" t="b">
        <v>0</v>
      </c>
      <c r="AN1769">
        <v>50</v>
      </c>
      <c r="AO1769">
        <v>0</v>
      </c>
      <c r="AP1769">
        <v>2000</v>
      </c>
      <c r="AQ1769" s="21" t="s">
        <v>388</v>
      </c>
      <c r="AR1769" s="21"/>
      <c r="AS1769" t="b">
        <v>0</v>
      </c>
      <c r="AT1769" s="21"/>
      <c r="AU1769" s="21"/>
      <c r="AV1769" s="21" t="s">
        <v>375</v>
      </c>
      <c r="AW1769" s="21"/>
      <c r="AY1769" s="21"/>
      <c r="BA1769">
        <v>1</v>
      </c>
      <c r="BB1769" s="21"/>
      <c r="BC1769">
        <v>9498256</v>
      </c>
      <c r="BI1769" s="21"/>
    </row>
    <row r="1770" spans="1:61" x14ac:dyDescent="0.25">
      <c r="A1770" t="str">
        <f>VLOOKUP(ObjectiveData[[#This Row],[Template ID]],ID_Conversion[],3,FALSE)</f>
        <v>VMAT</v>
      </c>
      <c r="B1770" t="str">
        <f>VLOOKUP(ObjectiveData[[#This Row],[Template ID]],ID_Conversion[],6,FALSE)</f>
        <v>H&amp;N</v>
      </c>
      <c r="C1770" s="15">
        <f>VLOOKUP(ObjectiveData[[#This Row],[Last Modified]],Date_Conversion[],13,FALSE)</f>
        <v>43425.42695601852</v>
      </c>
      <c r="D1770" s="15" t="str">
        <f>VLOOKUP(ObjectiveData[[#This Row],[Template ID]],ObjectiveFiles[],3,FALSE)</f>
        <v>ObjectiveTemplate_757.xml</v>
      </c>
      <c r="E1770">
        <v>1.7</v>
      </c>
      <c r="F1770" s="21" t="s">
        <v>194</v>
      </c>
      <c r="G1770" s="21" t="s">
        <v>9</v>
      </c>
      <c r="H1770" s="21" t="s">
        <v>14</v>
      </c>
      <c r="I1770" s="21"/>
      <c r="J1770" s="21"/>
      <c r="K1770" s="21" t="s">
        <v>23</v>
      </c>
      <c r="L1770" s="21"/>
      <c r="M1770" s="21" t="s">
        <v>803</v>
      </c>
      <c r="N1770" s="21" t="s">
        <v>673</v>
      </c>
      <c r="O1770" s="21" t="s">
        <v>41</v>
      </c>
      <c r="P1770" t="b">
        <v>0</v>
      </c>
      <c r="Q1770" t="b">
        <v>0</v>
      </c>
      <c r="R1770" t="b">
        <v>0</v>
      </c>
      <c r="S1770">
        <v>40</v>
      </c>
      <c r="T1770">
        <v>30</v>
      </c>
      <c r="U1770">
        <v>0</v>
      </c>
      <c r="V1770" s="21" t="s">
        <v>49</v>
      </c>
      <c r="W1770">
        <v>1000</v>
      </c>
      <c r="X1770">
        <v>100</v>
      </c>
      <c r="Y1770" t="b">
        <v>1</v>
      </c>
      <c r="Z1770">
        <v>100</v>
      </c>
      <c r="AA1770">
        <v>1</v>
      </c>
      <c r="AB1770">
        <v>105</v>
      </c>
      <c r="AC1770">
        <v>60</v>
      </c>
      <c r="AD1770">
        <v>0.05</v>
      </c>
      <c r="AE1770" t="b">
        <v>1</v>
      </c>
      <c r="AF1770" s="21" t="s">
        <v>724</v>
      </c>
      <c r="AG1770">
        <v>5</v>
      </c>
      <c r="AH1770">
        <v>9</v>
      </c>
      <c r="AI1770">
        <v>10</v>
      </c>
      <c r="AJ1770">
        <v>10</v>
      </c>
      <c r="AK1770" s="21" t="s">
        <v>48</v>
      </c>
      <c r="AL1770" t="b">
        <v>0</v>
      </c>
      <c r="AM1770" t="b">
        <v>0</v>
      </c>
      <c r="AN1770">
        <v>50</v>
      </c>
      <c r="AO1770">
        <v>0</v>
      </c>
      <c r="AP1770">
        <v>2000</v>
      </c>
      <c r="AQ1770" s="21" t="s">
        <v>389</v>
      </c>
      <c r="AR1770" s="21"/>
      <c r="AS1770" t="b">
        <v>0</v>
      </c>
      <c r="AT1770" s="21"/>
      <c r="AU1770" s="21"/>
      <c r="AV1770" s="21" t="s">
        <v>375</v>
      </c>
      <c r="AW1770" s="21"/>
      <c r="AY1770" s="21"/>
      <c r="BA1770">
        <v>2.3377300000000001</v>
      </c>
      <c r="BB1770" s="21"/>
      <c r="BC1770">
        <v>2263842</v>
      </c>
      <c r="BI1770" s="21"/>
    </row>
    <row r="1771" spans="1:61" x14ac:dyDescent="0.25">
      <c r="A1771" t="str">
        <f>VLOOKUP(ObjectiveData[[#This Row],[Template ID]],ID_Conversion[],3,FALSE)</f>
        <v>VMAT</v>
      </c>
      <c r="B1771" t="str">
        <f>VLOOKUP(ObjectiveData[[#This Row],[Template ID]],ID_Conversion[],6,FALSE)</f>
        <v>H&amp;N</v>
      </c>
      <c r="C1771" s="15">
        <f>VLOOKUP(ObjectiveData[[#This Row],[Last Modified]],Date_Conversion[],13,FALSE)</f>
        <v>43425.42695601852</v>
      </c>
      <c r="D1771" s="15" t="str">
        <f>VLOOKUP(ObjectiveData[[#This Row],[Template ID]],ObjectiveFiles[],3,FALSE)</f>
        <v>ObjectiveTemplate_757.xml</v>
      </c>
      <c r="E1771">
        <v>1.7</v>
      </c>
      <c r="F1771" s="21" t="s">
        <v>194</v>
      </c>
      <c r="G1771" s="21" t="s">
        <v>9</v>
      </c>
      <c r="H1771" s="21" t="s">
        <v>14</v>
      </c>
      <c r="I1771" s="21"/>
      <c r="J1771" s="21"/>
      <c r="K1771" s="21" t="s">
        <v>23</v>
      </c>
      <c r="L1771" s="21"/>
      <c r="M1771" s="21" t="s">
        <v>803</v>
      </c>
      <c r="N1771" s="21" t="s">
        <v>673</v>
      </c>
      <c r="O1771" s="21" t="s">
        <v>41</v>
      </c>
      <c r="P1771" t="b">
        <v>0</v>
      </c>
      <c r="Q1771" t="b">
        <v>0</v>
      </c>
      <c r="R1771" t="b">
        <v>0</v>
      </c>
      <c r="S1771">
        <v>40</v>
      </c>
      <c r="T1771">
        <v>30</v>
      </c>
      <c r="U1771">
        <v>0</v>
      </c>
      <c r="V1771" s="21" t="s">
        <v>49</v>
      </c>
      <c r="W1771">
        <v>1000</v>
      </c>
      <c r="X1771">
        <v>100</v>
      </c>
      <c r="Y1771" t="b">
        <v>1</v>
      </c>
      <c r="Z1771">
        <v>100</v>
      </c>
      <c r="AA1771">
        <v>1</v>
      </c>
      <c r="AB1771">
        <v>105</v>
      </c>
      <c r="AC1771">
        <v>60</v>
      </c>
      <c r="AD1771">
        <v>0.05</v>
      </c>
      <c r="AE1771" t="b">
        <v>1</v>
      </c>
      <c r="AF1771" s="21" t="s">
        <v>724</v>
      </c>
      <c r="AG1771">
        <v>5</v>
      </c>
      <c r="AH1771">
        <v>9</v>
      </c>
      <c r="AI1771">
        <v>10</v>
      </c>
      <c r="AJ1771">
        <v>10</v>
      </c>
      <c r="AK1771" s="21" t="s">
        <v>48</v>
      </c>
      <c r="AL1771" t="b">
        <v>0</v>
      </c>
      <c r="AM1771" t="b">
        <v>0</v>
      </c>
      <c r="AN1771">
        <v>50</v>
      </c>
      <c r="AO1771">
        <v>0</v>
      </c>
      <c r="AP1771">
        <v>2000</v>
      </c>
      <c r="AQ1771" s="21" t="s">
        <v>390</v>
      </c>
      <c r="AR1771" s="21"/>
      <c r="AS1771" t="b">
        <v>0</v>
      </c>
      <c r="AT1771" s="21"/>
      <c r="AU1771" s="21"/>
      <c r="AV1771" s="21" t="s">
        <v>375</v>
      </c>
      <c r="AW1771" s="21"/>
      <c r="AY1771" s="21"/>
      <c r="BA1771">
        <v>3</v>
      </c>
      <c r="BB1771" s="21"/>
      <c r="BC1771">
        <v>8388352</v>
      </c>
      <c r="BI1771" s="21"/>
    </row>
    <row r="1772" spans="1:61" x14ac:dyDescent="0.25">
      <c r="A1772" t="str">
        <f>VLOOKUP(ObjectiveData[[#This Row],[Template ID]],ID_Conversion[],3,FALSE)</f>
        <v>VMAT</v>
      </c>
      <c r="B1772" t="str">
        <f>VLOOKUP(ObjectiveData[[#This Row],[Template ID]],ID_Conversion[],6,FALSE)</f>
        <v>H&amp;N</v>
      </c>
      <c r="C1772" s="15">
        <f>VLOOKUP(ObjectiveData[[#This Row],[Last Modified]],Date_Conversion[],13,FALSE)</f>
        <v>43425.42695601852</v>
      </c>
      <c r="D1772" s="15" t="str">
        <f>VLOOKUP(ObjectiveData[[#This Row],[Template ID]],ObjectiveFiles[],3,FALSE)</f>
        <v>ObjectiveTemplate_757.xml</v>
      </c>
      <c r="E1772">
        <v>1.7</v>
      </c>
      <c r="F1772" s="21" t="s">
        <v>194</v>
      </c>
      <c r="G1772" s="21" t="s">
        <v>9</v>
      </c>
      <c r="H1772" s="21" t="s">
        <v>14</v>
      </c>
      <c r="I1772" s="21"/>
      <c r="J1772" s="21"/>
      <c r="K1772" s="21" t="s">
        <v>23</v>
      </c>
      <c r="L1772" s="21"/>
      <c r="M1772" s="21" t="s">
        <v>803</v>
      </c>
      <c r="N1772" s="21" t="s">
        <v>673</v>
      </c>
      <c r="O1772" s="21" t="s">
        <v>41</v>
      </c>
      <c r="P1772" t="b">
        <v>0</v>
      </c>
      <c r="Q1772" t="b">
        <v>0</v>
      </c>
      <c r="R1772" t="b">
        <v>0</v>
      </c>
      <c r="S1772">
        <v>40</v>
      </c>
      <c r="T1772">
        <v>30</v>
      </c>
      <c r="U1772">
        <v>0</v>
      </c>
      <c r="V1772" s="21" t="s">
        <v>49</v>
      </c>
      <c r="W1772">
        <v>1000</v>
      </c>
      <c r="X1772">
        <v>100</v>
      </c>
      <c r="Y1772" t="b">
        <v>1</v>
      </c>
      <c r="Z1772">
        <v>100</v>
      </c>
      <c r="AA1772">
        <v>1</v>
      </c>
      <c r="AB1772">
        <v>105</v>
      </c>
      <c r="AC1772">
        <v>60</v>
      </c>
      <c r="AD1772">
        <v>0.05</v>
      </c>
      <c r="AE1772" t="b">
        <v>1</v>
      </c>
      <c r="AF1772" s="21" t="s">
        <v>724</v>
      </c>
      <c r="AG1772">
        <v>5</v>
      </c>
      <c r="AH1772">
        <v>9</v>
      </c>
      <c r="AI1772">
        <v>10</v>
      </c>
      <c r="AJ1772">
        <v>10</v>
      </c>
      <c r="AK1772" s="21" t="s">
        <v>48</v>
      </c>
      <c r="AL1772" t="b">
        <v>0</v>
      </c>
      <c r="AM1772" t="b">
        <v>0</v>
      </c>
      <c r="AN1772">
        <v>50</v>
      </c>
      <c r="AO1772">
        <v>0</v>
      </c>
      <c r="AP1772">
        <v>2000</v>
      </c>
      <c r="AQ1772" s="21" t="s">
        <v>391</v>
      </c>
      <c r="AR1772" s="21"/>
      <c r="AS1772" t="b">
        <v>0</v>
      </c>
      <c r="AT1772" s="21"/>
      <c r="AU1772" s="21"/>
      <c r="AV1772" s="21" t="s">
        <v>375</v>
      </c>
      <c r="AW1772" s="21"/>
      <c r="AY1772" s="21"/>
      <c r="BA1772">
        <v>1</v>
      </c>
      <c r="BB1772" s="21"/>
      <c r="BC1772">
        <v>3329330</v>
      </c>
      <c r="BI1772" s="21"/>
    </row>
    <row r="1773" spans="1:61" x14ac:dyDescent="0.25">
      <c r="A1773" t="str">
        <f>VLOOKUP(ObjectiveData[[#This Row],[Template ID]],ID_Conversion[],3,FALSE)</f>
        <v>VMAT</v>
      </c>
      <c r="B1773" t="str">
        <f>VLOOKUP(ObjectiveData[[#This Row],[Template ID]],ID_Conversion[],6,FALSE)</f>
        <v>H&amp;N</v>
      </c>
      <c r="C1773" s="15">
        <f>VLOOKUP(ObjectiveData[[#This Row],[Last Modified]],Date_Conversion[],13,FALSE)</f>
        <v>43425.42695601852</v>
      </c>
      <c r="D1773" s="15" t="str">
        <f>VLOOKUP(ObjectiveData[[#This Row],[Template ID]],ObjectiveFiles[],3,FALSE)</f>
        <v>ObjectiveTemplate_757.xml</v>
      </c>
      <c r="E1773">
        <v>1.7</v>
      </c>
      <c r="F1773" s="21" t="s">
        <v>194</v>
      </c>
      <c r="G1773" s="21" t="s">
        <v>9</v>
      </c>
      <c r="H1773" s="21" t="s">
        <v>14</v>
      </c>
      <c r="I1773" s="21"/>
      <c r="J1773" s="21"/>
      <c r="K1773" s="21" t="s">
        <v>23</v>
      </c>
      <c r="L1773" s="21"/>
      <c r="M1773" s="21" t="s">
        <v>803</v>
      </c>
      <c r="N1773" s="21" t="s">
        <v>673</v>
      </c>
      <c r="O1773" s="21" t="s">
        <v>41</v>
      </c>
      <c r="P1773" t="b">
        <v>0</v>
      </c>
      <c r="Q1773" t="b">
        <v>0</v>
      </c>
      <c r="R1773" t="b">
        <v>0</v>
      </c>
      <c r="S1773">
        <v>40</v>
      </c>
      <c r="T1773">
        <v>30</v>
      </c>
      <c r="U1773">
        <v>0</v>
      </c>
      <c r="V1773" s="21" t="s">
        <v>49</v>
      </c>
      <c r="W1773">
        <v>1000</v>
      </c>
      <c r="X1773">
        <v>100</v>
      </c>
      <c r="Y1773" t="b">
        <v>1</v>
      </c>
      <c r="Z1773">
        <v>100</v>
      </c>
      <c r="AA1773">
        <v>1</v>
      </c>
      <c r="AB1773">
        <v>105</v>
      </c>
      <c r="AC1773">
        <v>60</v>
      </c>
      <c r="AD1773">
        <v>0.05</v>
      </c>
      <c r="AE1773" t="b">
        <v>1</v>
      </c>
      <c r="AF1773" s="21" t="s">
        <v>724</v>
      </c>
      <c r="AG1773">
        <v>5</v>
      </c>
      <c r="AH1773">
        <v>9</v>
      </c>
      <c r="AI1773">
        <v>10</v>
      </c>
      <c r="AJ1773">
        <v>10</v>
      </c>
      <c r="AK1773" s="21" t="s">
        <v>48</v>
      </c>
      <c r="AL1773" t="b">
        <v>0</v>
      </c>
      <c r="AM1773" t="b">
        <v>0</v>
      </c>
      <c r="AN1773">
        <v>50</v>
      </c>
      <c r="AO1773">
        <v>0</v>
      </c>
      <c r="AP1773">
        <v>2000</v>
      </c>
      <c r="AQ1773" s="21" t="s">
        <v>392</v>
      </c>
      <c r="AR1773" s="21"/>
      <c r="AS1773" t="b">
        <v>0</v>
      </c>
      <c r="AT1773" s="21"/>
      <c r="AU1773" s="21"/>
      <c r="AV1773" s="21" t="s">
        <v>375</v>
      </c>
      <c r="AW1773" s="21"/>
      <c r="AY1773" s="21"/>
      <c r="BA1773">
        <v>1</v>
      </c>
      <c r="BB1773" s="21"/>
      <c r="BC1773">
        <v>8519755</v>
      </c>
      <c r="BI1773" s="21"/>
    </row>
    <row r="1774" spans="1:61" x14ac:dyDescent="0.25">
      <c r="A1774" t="str">
        <f>VLOOKUP(ObjectiveData[[#This Row],[Template ID]],ID_Conversion[],3,FALSE)</f>
        <v>VMAT</v>
      </c>
      <c r="B1774" t="str">
        <f>VLOOKUP(ObjectiveData[[#This Row],[Template ID]],ID_Conversion[],6,FALSE)</f>
        <v>H&amp;N</v>
      </c>
      <c r="C1774" s="15">
        <f>VLOOKUP(ObjectiveData[[#This Row],[Last Modified]],Date_Conversion[],13,FALSE)</f>
        <v>43425.42695601852</v>
      </c>
      <c r="D1774" s="15" t="str">
        <f>VLOOKUP(ObjectiveData[[#This Row],[Template ID]],ObjectiveFiles[],3,FALSE)</f>
        <v>ObjectiveTemplate_757.xml</v>
      </c>
      <c r="E1774">
        <v>1.7</v>
      </c>
      <c r="F1774" s="21" t="s">
        <v>194</v>
      </c>
      <c r="G1774" s="21" t="s">
        <v>9</v>
      </c>
      <c r="H1774" s="21" t="s">
        <v>14</v>
      </c>
      <c r="I1774" s="21"/>
      <c r="J1774" s="21"/>
      <c r="K1774" s="21" t="s">
        <v>23</v>
      </c>
      <c r="L1774" s="21"/>
      <c r="M1774" s="21" t="s">
        <v>803</v>
      </c>
      <c r="N1774" s="21" t="s">
        <v>673</v>
      </c>
      <c r="O1774" s="21" t="s">
        <v>41</v>
      </c>
      <c r="P1774" t="b">
        <v>0</v>
      </c>
      <c r="Q1774" t="b">
        <v>0</v>
      </c>
      <c r="R1774" t="b">
        <v>0</v>
      </c>
      <c r="S1774">
        <v>40</v>
      </c>
      <c r="T1774">
        <v>30</v>
      </c>
      <c r="U1774">
        <v>0</v>
      </c>
      <c r="V1774" s="21" t="s">
        <v>49</v>
      </c>
      <c r="W1774">
        <v>1000</v>
      </c>
      <c r="X1774">
        <v>100</v>
      </c>
      <c r="Y1774" t="b">
        <v>1</v>
      </c>
      <c r="Z1774">
        <v>100</v>
      </c>
      <c r="AA1774">
        <v>1</v>
      </c>
      <c r="AB1774">
        <v>105</v>
      </c>
      <c r="AC1774">
        <v>60</v>
      </c>
      <c r="AD1774">
        <v>0.05</v>
      </c>
      <c r="AE1774" t="b">
        <v>1</v>
      </c>
      <c r="AF1774" s="21" t="s">
        <v>724</v>
      </c>
      <c r="AG1774">
        <v>5</v>
      </c>
      <c r="AH1774">
        <v>9</v>
      </c>
      <c r="AI1774">
        <v>10</v>
      </c>
      <c r="AJ1774">
        <v>10</v>
      </c>
      <c r="AK1774" s="21" t="s">
        <v>48</v>
      </c>
      <c r="AL1774" t="b">
        <v>0</v>
      </c>
      <c r="AM1774" t="b">
        <v>0</v>
      </c>
      <c r="AN1774">
        <v>50</v>
      </c>
      <c r="AO1774">
        <v>0</v>
      </c>
      <c r="AP1774">
        <v>2000</v>
      </c>
      <c r="AQ1774" s="21" t="s">
        <v>393</v>
      </c>
      <c r="AR1774" s="21"/>
      <c r="AS1774" t="b">
        <v>0</v>
      </c>
      <c r="AT1774" s="21"/>
      <c r="AU1774" s="21"/>
      <c r="AV1774" s="21" t="s">
        <v>375</v>
      </c>
      <c r="AW1774" s="21"/>
      <c r="AY1774" s="21"/>
      <c r="BA1774">
        <v>1</v>
      </c>
      <c r="BB1774" s="21"/>
      <c r="BC1774">
        <v>8519755</v>
      </c>
      <c r="BI1774" s="21"/>
    </row>
    <row r="1775" spans="1:61" x14ac:dyDescent="0.25">
      <c r="A1775" t="str">
        <f>VLOOKUP(ObjectiveData[[#This Row],[Template ID]],ID_Conversion[],3,FALSE)</f>
        <v>VMAT</v>
      </c>
      <c r="B1775" t="str">
        <f>VLOOKUP(ObjectiveData[[#This Row],[Template ID]],ID_Conversion[],6,FALSE)</f>
        <v>H&amp;N</v>
      </c>
      <c r="C1775" s="15">
        <f>VLOOKUP(ObjectiveData[[#This Row],[Last Modified]],Date_Conversion[],13,FALSE)</f>
        <v>43425.42695601852</v>
      </c>
      <c r="D1775" s="15" t="str">
        <f>VLOOKUP(ObjectiveData[[#This Row],[Template ID]],ObjectiveFiles[],3,FALSE)</f>
        <v>ObjectiveTemplate_757.xml</v>
      </c>
      <c r="E1775">
        <v>1.7</v>
      </c>
      <c r="F1775" s="21" t="s">
        <v>194</v>
      </c>
      <c r="G1775" s="21" t="s">
        <v>9</v>
      </c>
      <c r="H1775" s="21" t="s">
        <v>14</v>
      </c>
      <c r="I1775" s="21"/>
      <c r="J1775" s="21"/>
      <c r="K1775" s="21" t="s">
        <v>23</v>
      </c>
      <c r="L1775" s="21"/>
      <c r="M1775" s="21" t="s">
        <v>803</v>
      </c>
      <c r="N1775" s="21" t="s">
        <v>673</v>
      </c>
      <c r="O1775" s="21" t="s">
        <v>41</v>
      </c>
      <c r="P1775" t="b">
        <v>0</v>
      </c>
      <c r="Q1775" t="b">
        <v>0</v>
      </c>
      <c r="R1775" t="b">
        <v>0</v>
      </c>
      <c r="S1775">
        <v>40</v>
      </c>
      <c r="T1775">
        <v>30</v>
      </c>
      <c r="U1775">
        <v>0</v>
      </c>
      <c r="V1775" s="21" t="s">
        <v>49</v>
      </c>
      <c r="W1775">
        <v>1000</v>
      </c>
      <c r="X1775">
        <v>100</v>
      </c>
      <c r="Y1775" t="b">
        <v>1</v>
      </c>
      <c r="Z1775">
        <v>100</v>
      </c>
      <c r="AA1775">
        <v>1</v>
      </c>
      <c r="AB1775">
        <v>105</v>
      </c>
      <c r="AC1775">
        <v>60</v>
      </c>
      <c r="AD1775">
        <v>0.05</v>
      </c>
      <c r="AE1775" t="b">
        <v>1</v>
      </c>
      <c r="AF1775" s="21" t="s">
        <v>724</v>
      </c>
      <c r="AG1775">
        <v>5</v>
      </c>
      <c r="AH1775">
        <v>9</v>
      </c>
      <c r="AI1775">
        <v>10</v>
      </c>
      <c r="AJ1775">
        <v>10</v>
      </c>
      <c r="AK1775" s="21" t="s">
        <v>48</v>
      </c>
      <c r="AL1775" t="b">
        <v>0</v>
      </c>
      <c r="AM1775" t="b">
        <v>0</v>
      </c>
      <c r="AN1775">
        <v>50</v>
      </c>
      <c r="AO1775">
        <v>0</v>
      </c>
      <c r="AP1775">
        <v>2000</v>
      </c>
      <c r="AQ1775" s="21" t="s">
        <v>394</v>
      </c>
      <c r="AR1775" s="21"/>
      <c r="AS1775" t="b">
        <v>0</v>
      </c>
      <c r="AT1775" s="21"/>
      <c r="AU1775" s="21"/>
      <c r="AV1775" s="21" t="s">
        <v>375</v>
      </c>
      <c r="AW1775" s="21"/>
      <c r="AY1775" s="21"/>
      <c r="BA1775">
        <v>1</v>
      </c>
      <c r="BB1775" s="21"/>
      <c r="BC1775">
        <v>8519755</v>
      </c>
      <c r="BI1775" s="21"/>
    </row>
    <row r="1776" spans="1:61" x14ac:dyDescent="0.25">
      <c r="A1776" t="str">
        <f>VLOOKUP(ObjectiveData[[#This Row],[Template ID]],ID_Conversion[],3,FALSE)</f>
        <v>VMAT</v>
      </c>
      <c r="B1776" t="str">
        <f>VLOOKUP(ObjectiveData[[#This Row],[Template ID]],ID_Conversion[],6,FALSE)</f>
        <v>H&amp;N</v>
      </c>
      <c r="C1776" s="15">
        <f>VLOOKUP(ObjectiveData[[#This Row],[Last Modified]],Date_Conversion[],13,FALSE)</f>
        <v>43425.42695601852</v>
      </c>
      <c r="D1776" s="15" t="str">
        <f>VLOOKUP(ObjectiveData[[#This Row],[Template ID]],ObjectiveFiles[],3,FALSE)</f>
        <v>ObjectiveTemplate_757.xml</v>
      </c>
      <c r="E1776">
        <v>1.7</v>
      </c>
      <c r="F1776" s="21" t="s">
        <v>194</v>
      </c>
      <c r="G1776" s="21" t="s">
        <v>9</v>
      </c>
      <c r="H1776" s="21" t="s">
        <v>14</v>
      </c>
      <c r="I1776" s="21"/>
      <c r="J1776" s="21"/>
      <c r="K1776" s="21" t="s">
        <v>23</v>
      </c>
      <c r="L1776" s="21"/>
      <c r="M1776" s="21" t="s">
        <v>803</v>
      </c>
      <c r="N1776" s="21" t="s">
        <v>673</v>
      </c>
      <c r="O1776" s="21" t="s">
        <v>41</v>
      </c>
      <c r="P1776" t="b">
        <v>0</v>
      </c>
      <c r="Q1776" t="b">
        <v>0</v>
      </c>
      <c r="R1776" t="b">
        <v>0</v>
      </c>
      <c r="S1776">
        <v>40</v>
      </c>
      <c r="T1776">
        <v>30</v>
      </c>
      <c r="U1776">
        <v>0</v>
      </c>
      <c r="V1776" s="21" t="s">
        <v>49</v>
      </c>
      <c r="W1776">
        <v>1000</v>
      </c>
      <c r="X1776">
        <v>100</v>
      </c>
      <c r="Y1776" t="b">
        <v>1</v>
      </c>
      <c r="Z1776">
        <v>100</v>
      </c>
      <c r="AA1776">
        <v>1</v>
      </c>
      <c r="AB1776">
        <v>105</v>
      </c>
      <c r="AC1776">
        <v>60</v>
      </c>
      <c r="AD1776">
        <v>0.05</v>
      </c>
      <c r="AE1776" t="b">
        <v>1</v>
      </c>
      <c r="AF1776" s="21" t="s">
        <v>724</v>
      </c>
      <c r="AG1776">
        <v>5</v>
      </c>
      <c r="AH1776">
        <v>9</v>
      </c>
      <c r="AI1776">
        <v>10</v>
      </c>
      <c r="AJ1776">
        <v>10</v>
      </c>
      <c r="AK1776" s="21" t="s">
        <v>48</v>
      </c>
      <c r="AL1776" t="b">
        <v>0</v>
      </c>
      <c r="AM1776" t="b">
        <v>0</v>
      </c>
      <c r="AN1776">
        <v>50</v>
      </c>
      <c r="AO1776">
        <v>0</v>
      </c>
      <c r="AP1776">
        <v>2000</v>
      </c>
      <c r="AQ1776" s="21" t="s">
        <v>395</v>
      </c>
      <c r="AR1776" s="21"/>
      <c r="AS1776" t="b">
        <v>0</v>
      </c>
      <c r="AT1776" s="21"/>
      <c r="AU1776" s="21"/>
      <c r="AV1776" s="21" t="s">
        <v>375</v>
      </c>
      <c r="AW1776" s="21"/>
      <c r="AY1776" s="21"/>
      <c r="BA1776">
        <v>3</v>
      </c>
      <c r="BB1776" s="21"/>
      <c r="BC1776">
        <v>16748574</v>
      </c>
      <c r="BI1776" s="21"/>
    </row>
    <row r="1777" spans="1:62" x14ac:dyDescent="0.25">
      <c r="A1777" t="str">
        <f>VLOOKUP(ObjectiveData[[#This Row],[Template ID]],ID_Conversion[],3,FALSE)</f>
        <v>VMAT</v>
      </c>
      <c r="B1777" t="str">
        <f>VLOOKUP(ObjectiveData[[#This Row],[Template ID]],ID_Conversion[],6,FALSE)</f>
        <v>H&amp;N</v>
      </c>
      <c r="C1777" s="15">
        <f>VLOOKUP(ObjectiveData[[#This Row],[Last Modified]],Date_Conversion[],13,FALSE)</f>
        <v>43425.42695601852</v>
      </c>
      <c r="D1777" s="15" t="str">
        <f>VLOOKUP(ObjectiveData[[#This Row],[Template ID]],ObjectiveFiles[],3,FALSE)</f>
        <v>ObjectiveTemplate_757.xml</v>
      </c>
      <c r="E1777">
        <v>1.7</v>
      </c>
      <c r="F1777" s="21" t="s">
        <v>194</v>
      </c>
      <c r="G1777" s="21" t="s">
        <v>9</v>
      </c>
      <c r="H1777" s="21" t="s">
        <v>14</v>
      </c>
      <c r="I1777" s="21"/>
      <c r="J1777" s="21"/>
      <c r="K1777" s="21" t="s">
        <v>23</v>
      </c>
      <c r="L1777" s="21"/>
      <c r="M1777" s="21" t="s">
        <v>803</v>
      </c>
      <c r="N1777" s="21" t="s">
        <v>673</v>
      </c>
      <c r="O1777" s="21" t="s">
        <v>41</v>
      </c>
      <c r="P1777" t="b">
        <v>0</v>
      </c>
      <c r="Q1777" t="b">
        <v>0</v>
      </c>
      <c r="R1777" t="b">
        <v>0</v>
      </c>
      <c r="S1777">
        <v>40</v>
      </c>
      <c r="T1777">
        <v>30</v>
      </c>
      <c r="U1777">
        <v>0</v>
      </c>
      <c r="V1777" s="21" t="s">
        <v>49</v>
      </c>
      <c r="W1777">
        <v>1000</v>
      </c>
      <c r="X1777">
        <v>100</v>
      </c>
      <c r="Y1777" t="b">
        <v>1</v>
      </c>
      <c r="Z1777">
        <v>100</v>
      </c>
      <c r="AA1777">
        <v>1</v>
      </c>
      <c r="AB1777">
        <v>105</v>
      </c>
      <c r="AC1777">
        <v>60</v>
      </c>
      <c r="AD1777">
        <v>0.05</v>
      </c>
      <c r="AE1777" t="b">
        <v>1</v>
      </c>
      <c r="AF1777" s="21" t="s">
        <v>724</v>
      </c>
      <c r="AG1777">
        <v>5</v>
      </c>
      <c r="AH1777">
        <v>9</v>
      </c>
      <c r="AI1777">
        <v>10</v>
      </c>
      <c r="AJ1777">
        <v>10</v>
      </c>
      <c r="AK1777" s="21" t="s">
        <v>48</v>
      </c>
      <c r="AL1777" t="b">
        <v>0</v>
      </c>
      <c r="AM1777" t="b">
        <v>0</v>
      </c>
      <c r="AN1777">
        <v>50</v>
      </c>
      <c r="AO1777">
        <v>0</v>
      </c>
      <c r="AP1777">
        <v>2000</v>
      </c>
      <c r="AQ1777" s="21" t="s">
        <v>396</v>
      </c>
      <c r="AR1777" s="21"/>
      <c r="AS1777" t="b">
        <v>0</v>
      </c>
      <c r="AT1777" s="21"/>
      <c r="AU1777" s="21"/>
      <c r="AV1777" s="21" t="s">
        <v>375</v>
      </c>
      <c r="AW1777" s="21"/>
      <c r="AY1777" s="21"/>
      <c r="BA1777">
        <v>3</v>
      </c>
      <c r="BB1777" s="21"/>
      <c r="BC1777">
        <v>16436871</v>
      </c>
      <c r="BI1777" s="21"/>
    </row>
    <row r="1778" spans="1:62" x14ac:dyDescent="0.25">
      <c r="A1778" t="str">
        <f>VLOOKUP(ObjectiveData[[#This Row],[Template ID]],ID_Conversion[],3,FALSE)</f>
        <v>VMAT</v>
      </c>
      <c r="B1778" t="str">
        <f>VLOOKUP(ObjectiveData[[#This Row],[Template ID]],ID_Conversion[],6,FALSE)</f>
        <v>H&amp;N</v>
      </c>
      <c r="C1778" s="15">
        <f>VLOOKUP(ObjectiveData[[#This Row],[Last Modified]],Date_Conversion[],13,FALSE)</f>
        <v>43425.42695601852</v>
      </c>
      <c r="D1778" s="15" t="str">
        <f>VLOOKUP(ObjectiveData[[#This Row],[Template ID]],ObjectiveFiles[],3,FALSE)</f>
        <v>ObjectiveTemplate_757.xml</v>
      </c>
      <c r="E1778">
        <v>1.7</v>
      </c>
      <c r="F1778" s="21" t="s">
        <v>194</v>
      </c>
      <c r="G1778" s="21" t="s">
        <v>9</v>
      </c>
      <c r="H1778" s="21" t="s">
        <v>14</v>
      </c>
      <c r="I1778" s="21"/>
      <c r="J1778" s="21"/>
      <c r="K1778" s="21" t="s">
        <v>23</v>
      </c>
      <c r="L1778" s="21"/>
      <c r="M1778" s="21" t="s">
        <v>803</v>
      </c>
      <c r="N1778" s="21" t="s">
        <v>673</v>
      </c>
      <c r="O1778" s="21" t="s">
        <v>41</v>
      </c>
      <c r="P1778" t="b">
        <v>0</v>
      </c>
      <c r="Q1778" t="b">
        <v>0</v>
      </c>
      <c r="R1778" t="b">
        <v>0</v>
      </c>
      <c r="S1778">
        <v>40</v>
      </c>
      <c r="T1778">
        <v>30</v>
      </c>
      <c r="U1778">
        <v>0</v>
      </c>
      <c r="V1778" s="21" t="s">
        <v>49</v>
      </c>
      <c r="W1778">
        <v>1000</v>
      </c>
      <c r="X1778">
        <v>100</v>
      </c>
      <c r="Y1778" t="b">
        <v>1</v>
      </c>
      <c r="Z1778">
        <v>100</v>
      </c>
      <c r="AA1778">
        <v>1</v>
      </c>
      <c r="AB1778">
        <v>105</v>
      </c>
      <c r="AC1778">
        <v>60</v>
      </c>
      <c r="AD1778">
        <v>0.05</v>
      </c>
      <c r="AE1778" t="b">
        <v>1</v>
      </c>
      <c r="AF1778" s="21" t="s">
        <v>724</v>
      </c>
      <c r="AG1778">
        <v>5</v>
      </c>
      <c r="AH1778">
        <v>9</v>
      </c>
      <c r="AI1778">
        <v>10</v>
      </c>
      <c r="AJ1778">
        <v>10</v>
      </c>
      <c r="AK1778" s="21" t="s">
        <v>48</v>
      </c>
      <c r="AL1778" t="b">
        <v>0</v>
      </c>
      <c r="AM1778" t="b">
        <v>0</v>
      </c>
      <c r="AN1778">
        <v>50</v>
      </c>
      <c r="AO1778">
        <v>0</v>
      </c>
      <c r="AP1778">
        <v>2000</v>
      </c>
      <c r="AQ1778" s="21" t="s">
        <v>397</v>
      </c>
      <c r="AR1778" s="21"/>
      <c r="AS1778" t="b">
        <v>0</v>
      </c>
      <c r="AT1778" s="21"/>
      <c r="AU1778" s="21"/>
      <c r="AV1778" s="21" t="s">
        <v>375</v>
      </c>
      <c r="AW1778" s="21"/>
      <c r="AY1778" s="21"/>
      <c r="BA1778">
        <v>1</v>
      </c>
      <c r="BB1778" s="21"/>
      <c r="BC1778">
        <v>15128749</v>
      </c>
      <c r="BI1778" s="21"/>
    </row>
    <row r="1779" spans="1:62" x14ac:dyDescent="0.25">
      <c r="A1779" t="str">
        <f>VLOOKUP(ObjectiveData[[#This Row],[Template ID]],ID_Conversion[],3,FALSE)</f>
        <v>VMAT</v>
      </c>
      <c r="B1779" t="str">
        <f>VLOOKUP(ObjectiveData[[#This Row],[Template ID]],ID_Conversion[],6,FALSE)</f>
        <v>H&amp;N</v>
      </c>
      <c r="C1779" s="15">
        <f>VLOOKUP(ObjectiveData[[#This Row],[Last Modified]],Date_Conversion[],13,FALSE)</f>
        <v>43425.42695601852</v>
      </c>
      <c r="D1779" s="15" t="str">
        <f>VLOOKUP(ObjectiveData[[#This Row],[Template ID]],ObjectiveFiles[],3,FALSE)</f>
        <v>ObjectiveTemplate_757.xml</v>
      </c>
      <c r="E1779">
        <v>1.7</v>
      </c>
      <c r="F1779" s="21" t="s">
        <v>194</v>
      </c>
      <c r="G1779" s="21" t="s">
        <v>9</v>
      </c>
      <c r="H1779" s="21" t="s">
        <v>14</v>
      </c>
      <c r="I1779" s="21"/>
      <c r="J1779" s="21"/>
      <c r="K1779" s="21" t="s">
        <v>23</v>
      </c>
      <c r="L1779" s="21"/>
      <c r="M1779" s="21" t="s">
        <v>803</v>
      </c>
      <c r="N1779" s="21" t="s">
        <v>673</v>
      </c>
      <c r="O1779" s="21" t="s">
        <v>41</v>
      </c>
      <c r="P1779" t="b">
        <v>0</v>
      </c>
      <c r="Q1779" t="b">
        <v>0</v>
      </c>
      <c r="R1779" t="b">
        <v>0</v>
      </c>
      <c r="S1779">
        <v>40</v>
      </c>
      <c r="T1779">
        <v>30</v>
      </c>
      <c r="U1779">
        <v>0</v>
      </c>
      <c r="V1779" s="21" t="s">
        <v>49</v>
      </c>
      <c r="W1779">
        <v>1000</v>
      </c>
      <c r="X1779">
        <v>100</v>
      </c>
      <c r="Y1779" t="b">
        <v>1</v>
      </c>
      <c r="Z1779">
        <v>100</v>
      </c>
      <c r="AA1779">
        <v>1</v>
      </c>
      <c r="AB1779">
        <v>105</v>
      </c>
      <c r="AC1779">
        <v>60</v>
      </c>
      <c r="AD1779">
        <v>0.05</v>
      </c>
      <c r="AE1779" t="b">
        <v>1</v>
      </c>
      <c r="AF1779" s="21" t="s">
        <v>724</v>
      </c>
      <c r="AG1779">
        <v>5</v>
      </c>
      <c r="AH1779">
        <v>9</v>
      </c>
      <c r="AI1779">
        <v>10</v>
      </c>
      <c r="AJ1779">
        <v>10</v>
      </c>
      <c r="AK1779" s="21" t="s">
        <v>48</v>
      </c>
      <c r="AL1779" t="b">
        <v>0</v>
      </c>
      <c r="AM1779" t="b">
        <v>0</v>
      </c>
      <c r="AN1779">
        <v>50</v>
      </c>
      <c r="AO1779">
        <v>0</v>
      </c>
      <c r="AP1779">
        <v>2000</v>
      </c>
      <c r="AQ1779" s="21" t="s">
        <v>398</v>
      </c>
      <c r="AR1779" s="21"/>
      <c r="AS1779" t="b">
        <v>0</v>
      </c>
      <c r="AT1779" s="21"/>
      <c r="AU1779" s="21"/>
      <c r="AV1779" s="21" t="s">
        <v>375</v>
      </c>
      <c r="AW1779" s="21"/>
      <c r="AY1779" s="21"/>
      <c r="BA1779">
        <v>1</v>
      </c>
      <c r="BB1779" s="21"/>
      <c r="BC1779">
        <v>9498256</v>
      </c>
      <c r="BI1779" s="21"/>
    </row>
    <row r="1780" spans="1:62" x14ac:dyDescent="0.25">
      <c r="A1780" t="str">
        <f>VLOOKUP(ObjectiveData[[#This Row],[Template ID]],ID_Conversion[],3,FALSE)</f>
        <v>VMAT</v>
      </c>
      <c r="B1780" t="str">
        <f>VLOOKUP(ObjectiveData[[#This Row],[Template ID]],ID_Conversion[],6,FALSE)</f>
        <v>H&amp;N</v>
      </c>
      <c r="C1780" s="15">
        <f>VLOOKUP(ObjectiveData[[#This Row],[Last Modified]],Date_Conversion[],13,FALSE)</f>
        <v>43425.42695601852</v>
      </c>
      <c r="D1780" s="15" t="str">
        <f>VLOOKUP(ObjectiveData[[#This Row],[Template ID]],ObjectiveFiles[],3,FALSE)</f>
        <v>ObjectiveTemplate_757.xml</v>
      </c>
      <c r="E1780">
        <v>1.7</v>
      </c>
      <c r="F1780" s="21" t="s">
        <v>194</v>
      </c>
      <c r="G1780" s="21" t="s">
        <v>9</v>
      </c>
      <c r="H1780" s="21" t="s">
        <v>14</v>
      </c>
      <c r="I1780" s="21"/>
      <c r="J1780" s="21"/>
      <c r="K1780" s="21" t="s">
        <v>23</v>
      </c>
      <c r="L1780" s="21"/>
      <c r="M1780" s="21" t="s">
        <v>803</v>
      </c>
      <c r="N1780" s="21" t="s">
        <v>673</v>
      </c>
      <c r="O1780" s="21" t="s">
        <v>41</v>
      </c>
      <c r="P1780" t="b">
        <v>0</v>
      </c>
      <c r="Q1780" t="b">
        <v>0</v>
      </c>
      <c r="R1780" t="b">
        <v>0</v>
      </c>
      <c r="S1780">
        <v>40</v>
      </c>
      <c r="T1780">
        <v>30</v>
      </c>
      <c r="U1780">
        <v>0</v>
      </c>
      <c r="V1780" s="21" t="s">
        <v>49</v>
      </c>
      <c r="W1780">
        <v>1000</v>
      </c>
      <c r="X1780">
        <v>100</v>
      </c>
      <c r="Y1780" t="b">
        <v>1</v>
      </c>
      <c r="Z1780">
        <v>100</v>
      </c>
      <c r="AA1780">
        <v>1</v>
      </c>
      <c r="AB1780">
        <v>105</v>
      </c>
      <c r="AC1780">
        <v>60</v>
      </c>
      <c r="AD1780">
        <v>0.05</v>
      </c>
      <c r="AE1780" t="b">
        <v>1</v>
      </c>
      <c r="AF1780" s="21" t="s">
        <v>724</v>
      </c>
      <c r="AG1780">
        <v>5</v>
      </c>
      <c r="AH1780">
        <v>9</v>
      </c>
      <c r="AI1780">
        <v>10</v>
      </c>
      <c r="AJ1780">
        <v>10</v>
      </c>
      <c r="AK1780" s="21" t="s">
        <v>48</v>
      </c>
      <c r="AL1780" t="b">
        <v>0</v>
      </c>
      <c r="AM1780" t="b">
        <v>0</v>
      </c>
      <c r="AN1780">
        <v>50</v>
      </c>
      <c r="AO1780">
        <v>0</v>
      </c>
      <c r="AP1780">
        <v>2000</v>
      </c>
      <c r="AQ1780" s="21" t="s">
        <v>399</v>
      </c>
      <c r="AR1780" s="21"/>
      <c r="AS1780" t="b">
        <v>0</v>
      </c>
      <c r="AT1780" s="21"/>
      <c r="AU1780" s="21"/>
      <c r="AV1780" s="21" t="s">
        <v>375</v>
      </c>
      <c r="AW1780" s="21"/>
      <c r="AY1780" s="21"/>
      <c r="BA1780">
        <v>2.35398</v>
      </c>
      <c r="BB1780" s="21"/>
      <c r="BC1780">
        <v>2263842</v>
      </c>
      <c r="BI1780" s="21"/>
    </row>
    <row r="1781" spans="1:62" x14ac:dyDescent="0.25">
      <c r="A1781" t="str">
        <f>VLOOKUP(ObjectiveData[[#This Row],[Template ID]],ID_Conversion[],3,FALSE)</f>
        <v>VMAT</v>
      </c>
      <c r="B1781" t="str">
        <f>VLOOKUP(ObjectiveData[[#This Row],[Template ID]],ID_Conversion[],6,FALSE)</f>
        <v>H&amp;N</v>
      </c>
      <c r="C1781" s="15">
        <f>VLOOKUP(ObjectiveData[[#This Row],[Last Modified]],Date_Conversion[],13,FALSE)</f>
        <v>43425.42695601852</v>
      </c>
      <c r="D1781" s="15" t="str">
        <f>VLOOKUP(ObjectiveData[[#This Row],[Template ID]],ObjectiveFiles[],3,FALSE)</f>
        <v>ObjectiveTemplate_757.xml</v>
      </c>
      <c r="E1781">
        <v>1.7</v>
      </c>
      <c r="F1781" s="21" t="s">
        <v>194</v>
      </c>
      <c r="G1781" s="21" t="s">
        <v>9</v>
      </c>
      <c r="H1781" s="21" t="s">
        <v>14</v>
      </c>
      <c r="I1781" s="21"/>
      <c r="J1781" s="21"/>
      <c r="K1781" s="21" t="s">
        <v>23</v>
      </c>
      <c r="L1781" s="21"/>
      <c r="M1781" s="21" t="s">
        <v>803</v>
      </c>
      <c r="N1781" s="21" t="s">
        <v>673</v>
      </c>
      <c r="O1781" s="21" t="s">
        <v>41</v>
      </c>
      <c r="P1781" t="b">
        <v>0</v>
      </c>
      <c r="Q1781" t="b">
        <v>0</v>
      </c>
      <c r="R1781" t="b">
        <v>0</v>
      </c>
      <c r="S1781">
        <v>40</v>
      </c>
      <c r="T1781">
        <v>30</v>
      </c>
      <c r="U1781">
        <v>0</v>
      </c>
      <c r="V1781" s="21" t="s">
        <v>49</v>
      </c>
      <c r="W1781">
        <v>1000</v>
      </c>
      <c r="X1781">
        <v>100</v>
      </c>
      <c r="Y1781" t="b">
        <v>1</v>
      </c>
      <c r="Z1781">
        <v>100</v>
      </c>
      <c r="AA1781">
        <v>1</v>
      </c>
      <c r="AB1781">
        <v>105</v>
      </c>
      <c r="AC1781">
        <v>60</v>
      </c>
      <c r="AD1781">
        <v>0.05</v>
      </c>
      <c r="AE1781" t="b">
        <v>1</v>
      </c>
      <c r="AF1781" s="21" t="s">
        <v>724</v>
      </c>
      <c r="AG1781">
        <v>5</v>
      </c>
      <c r="AH1781">
        <v>9</v>
      </c>
      <c r="AI1781">
        <v>10</v>
      </c>
      <c r="AJ1781">
        <v>10</v>
      </c>
      <c r="AK1781" s="21" t="s">
        <v>48</v>
      </c>
      <c r="AL1781" t="b">
        <v>0</v>
      </c>
      <c r="AM1781" t="b">
        <v>0</v>
      </c>
      <c r="AN1781">
        <v>50</v>
      </c>
      <c r="AO1781">
        <v>0</v>
      </c>
      <c r="AP1781">
        <v>2000</v>
      </c>
      <c r="AQ1781" s="21" t="s">
        <v>400</v>
      </c>
      <c r="AR1781" s="21"/>
      <c r="AS1781" t="b">
        <v>0</v>
      </c>
      <c r="AT1781" s="21"/>
      <c r="AU1781" s="21"/>
      <c r="AV1781" s="21" t="s">
        <v>375</v>
      </c>
      <c r="AW1781" s="21"/>
      <c r="AY1781" s="21"/>
      <c r="BA1781">
        <v>3</v>
      </c>
      <c r="BB1781" s="21"/>
      <c r="BC1781">
        <v>8388352</v>
      </c>
      <c r="BI1781" s="21"/>
    </row>
    <row r="1782" spans="1:62" x14ac:dyDescent="0.25">
      <c r="A1782" t="str">
        <f>VLOOKUP(ObjectiveData[[#This Row],[Template ID]],ID_Conversion[],3,FALSE)</f>
        <v>VMAT</v>
      </c>
      <c r="B1782" t="str">
        <f>VLOOKUP(ObjectiveData[[#This Row],[Template ID]],ID_Conversion[],6,FALSE)</f>
        <v>H&amp;N</v>
      </c>
      <c r="C1782" s="15">
        <f>VLOOKUP(ObjectiveData[[#This Row],[Last Modified]],Date_Conversion[],13,FALSE)</f>
        <v>43425.42695601852</v>
      </c>
      <c r="D1782" s="15" t="str">
        <f>VLOOKUP(ObjectiveData[[#This Row],[Template ID]],ObjectiveFiles[],3,FALSE)</f>
        <v>ObjectiveTemplate_757.xml</v>
      </c>
      <c r="E1782">
        <v>1.7</v>
      </c>
      <c r="F1782" s="21" t="s">
        <v>194</v>
      </c>
      <c r="G1782" s="21" t="s">
        <v>9</v>
      </c>
      <c r="H1782" s="21" t="s">
        <v>14</v>
      </c>
      <c r="I1782" s="21"/>
      <c r="J1782" s="21"/>
      <c r="K1782" s="21" t="s">
        <v>23</v>
      </c>
      <c r="L1782" s="21"/>
      <c r="M1782" s="21" t="s">
        <v>803</v>
      </c>
      <c r="N1782" s="21" t="s">
        <v>673</v>
      </c>
      <c r="O1782" s="21" t="s">
        <v>41</v>
      </c>
      <c r="P1782" t="b">
        <v>0</v>
      </c>
      <c r="Q1782" t="b">
        <v>0</v>
      </c>
      <c r="R1782" t="b">
        <v>0</v>
      </c>
      <c r="S1782">
        <v>40</v>
      </c>
      <c r="T1782">
        <v>30</v>
      </c>
      <c r="U1782">
        <v>0</v>
      </c>
      <c r="V1782" s="21" t="s">
        <v>49</v>
      </c>
      <c r="W1782">
        <v>1000</v>
      </c>
      <c r="X1782">
        <v>100</v>
      </c>
      <c r="Y1782" t="b">
        <v>1</v>
      </c>
      <c r="Z1782">
        <v>100</v>
      </c>
      <c r="AA1782">
        <v>1</v>
      </c>
      <c r="AB1782">
        <v>105</v>
      </c>
      <c r="AC1782">
        <v>60</v>
      </c>
      <c r="AD1782">
        <v>0.05</v>
      </c>
      <c r="AE1782" t="b">
        <v>1</v>
      </c>
      <c r="AF1782" s="21" t="s">
        <v>724</v>
      </c>
      <c r="AG1782">
        <v>5</v>
      </c>
      <c r="AH1782">
        <v>9</v>
      </c>
      <c r="AI1782">
        <v>10</v>
      </c>
      <c r="AJ1782">
        <v>10</v>
      </c>
      <c r="AK1782" s="21" t="s">
        <v>48</v>
      </c>
      <c r="AL1782" t="b">
        <v>0</v>
      </c>
      <c r="AM1782" t="b">
        <v>0</v>
      </c>
      <c r="AN1782">
        <v>50</v>
      </c>
      <c r="AO1782">
        <v>0</v>
      </c>
      <c r="AP1782">
        <v>2000</v>
      </c>
      <c r="AQ1782" s="21" t="s">
        <v>401</v>
      </c>
      <c r="AR1782" s="21"/>
      <c r="AS1782" t="b">
        <v>0</v>
      </c>
      <c r="AT1782" s="21"/>
      <c r="AU1782" s="21"/>
      <c r="AV1782" s="21" t="s">
        <v>375</v>
      </c>
      <c r="AW1782" s="21"/>
      <c r="AY1782" s="21"/>
      <c r="BA1782">
        <v>1</v>
      </c>
      <c r="BB1782" s="21"/>
      <c r="BC1782">
        <v>3329330</v>
      </c>
      <c r="BI1782" s="21"/>
    </row>
    <row r="1783" spans="1:62" x14ac:dyDescent="0.25">
      <c r="A1783" t="str">
        <f>VLOOKUP(ObjectiveData[[#This Row],[Template ID]],ID_Conversion[],3,FALSE)</f>
        <v>VMAT</v>
      </c>
      <c r="B1783" t="str">
        <f>VLOOKUP(ObjectiveData[[#This Row],[Template ID]],ID_Conversion[],6,FALSE)</f>
        <v>H&amp;N</v>
      </c>
      <c r="C1783" s="15">
        <f>VLOOKUP(ObjectiveData[[#This Row],[Last Modified]],Date_Conversion[],13,FALSE)</f>
        <v>43425.42695601852</v>
      </c>
      <c r="D1783" s="15" t="str">
        <f>VLOOKUP(ObjectiveData[[#This Row],[Template ID]],ObjectiveFiles[],3,FALSE)</f>
        <v>ObjectiveTemplate_757.xml</v>
      </c>
      <c r="E1783">
        <v>1.7</v>
      </c>
      <c r="F1783" s="21" t="s">
        <v>194</v>
      </c>
      <c r="G1783" s="21" t="s">
        <v>9</v>
      </c>
      <c r="H1783" s="21" t="s">
        <v>14</v>
      </c>
      <c r="I1783" s="21"/>
      <c r="J1783" s="21"/>
      <c r="K1783" s="21" t="s">
        <v>23</v>
      </c>
      <c r="L1783" s="21"/>
      <c r="M1783" s="21" t="s">
        <v>803</v>
      </c>
      <c r="N1783" s="21" t="s">
        <v>673</v>
      </c>
      <c r="O1783" s="21" t="s">
        <v>41</v>
      </c>
      <c r="P1783" t="b">
        <v>0</v>
      </c>
      <c r="Q1783" t="b">
        <v>0</v>
      </c>
      <c r="R1783" t="b">
        <v>0</v>
      </c>
      <c r="S1783">
        <v>40</v>
      </c>
      <c r="T1783">
        <v>30</v>
      </c>
      <c r="U1783">
        <v>0</v>
      </c>
      <c r="V1783" s="21" t="s">
        <v>49</v>
      </c>
      <c r="W1783">
        <v>1000</v>
      </c>
      <c r="X1783">
        <v>100</v>
      </c>
      <c r="Y1783" t="b">
        <v>1</v>
      </c>
      <c r="Z1783">
        <v>100</v>
      </c>
      <c r="AA1783">
        <v>1</v>
      </c>
      <c r="AB1783">
        <v>105</v>
      </c>
      <c r="AC1783">
        <v>60</v>
      </c>
      <c r="AD1783">
        <v>0.05</v>
      </c>
      <c r="AE1783" t="b">
        <v>1</v>
      </c>
      <c r="AF1783" s="21" t="s">
        <v>724</v>
      </c>
      <c r="AG1783">
        <v>5</v>
      </c>
      <c r="AH1783">
        <v>9</v>
      </c>
      <c r="AI1783">
        <v>10</v>
      </c>
      <c r="AJ1783">
        <v>10</v>
      </c>
      <c r="AK1783" s="21" t="s">
        <v>48</v>
      </c>
      <c r="AL1783" t="b">
        <v>0</v>
      </c>
      <c r="AM1783" t="b">
        <v>0</v>
      </c>
      <c r="AN1783">
        <v>50</v>
      </c>
      <c r="AO1783">
        <v>0</v>
      </c>
      <c r="AP1783">
        <v>2000</v>
      </c>
      <c r="AQ1783" s="21" t="s">
        <v>402</v>
      </c>
      <c r="AR1783" s="21"/>
      <c r="AS1783" t="b">
        <v>0</v>
      </c>
      <c r="AT1783" s="21"/>
      <c r="AU1783" s="21"/>
      <c r="AV1783" s="21" t="s">
        <v>375</v>
      </c>
      <c r="AW1783" s="21"/>
      <c r="AY1783" s="21"/>
      <c r="BA1783">
        <v>1</v>
      </c>
      <c r="BB1783" s="21"/>
      <c r="BC1783">
        <v>8388736</v>
      </c>
      <c r="BD1783">
        <v>0</v>
      </c>
      <c r="BE1783">
        <v>0</v>
      </c>
      <c r="BF1783">
        <v>60</v>
      </c>
      <c r="BG1783">
        <v>0</v>
      </c>
      <c r="BH1783">
        <v>100</v>
      </c>
      <c r="BI1783" s="21"/>
      <c r="BJ1783">
        <v>0</v>
      </c>
    </row>
    <row r="1784" spans="1:62" x14ac:dyDescent="0.25">
      <c r="A1784" t="str">
        <f>VLOOKUP(ObjectiveData[[#This Row],[Template ID]],ID_Conversion[],3,FALSE)</f>
        <v>VMAT</v>
      </c>
      <c r="B1784" t="str">
        <f>VLOOKUP(ObjectiveData[[#This Row],[Template ID]],ID_Conversion[],6,FALSE)</f>
        <v>H&amp;N</v>
      </c>
      <c r="C1784" s="15">
        <f>VLOOKUP(ObjectiveData[[#This Row],[Last Modified]],Date_Conversion[],13,FALSE)</f>
        <v>43425.42695601852</v>
      </c>
      <c r="D1784" s="15" t="str">
        <f>VLOOKUP(ObjectiveData[[#This Row],[Template ID]],ObjectiveFiles[],3,FALSE)</f>
        <v>ObjectiveTemplate_757.xml</v>
      </c>
      <c r="E1784">
        <v>1.7</v>
      </c>
      <c r="F1784" s="21" t="s">
        <v>194</v>
      </c>
      <c r="G1784" s="21" t="s">
        <v>9</v>
      </c>
      <c r="H1784" s="21" t="s">
        <v>14</v>
      </c>
      <c r="I1784" s="21"/>
      <c r="J1784" s="21"/>
      <c r="K1784" s="21" t="s">
        <v>23</v>
      </c>
      <c r="L1784" s="21"/>
      <c r="M1784" s="21" t="s">
        <v>803</v>
      </c>
      <c r="N1784" s="21" t="s">
        <v>673</v>
      </c>
      <c r="O1784" s="21" t="s">
        <v>41</v>
      </c>
      <c r="P1784" t="b">
        <v>0</v>
      </c>
      <c r="Q1784" t="b">
        <v>0</v>
      </c>
      <c r="R1784" t="b">
        <v>0</v>
      </c>
      <c r="S1784">
        <v>40</v>
      </c>
      <c r="T1784">
        <v>30</v>
      </c>
      <c r="U1784">
        <v>0</v>
      </c>
      <c r="V1784" s="21" t="s">
        <v>49</v>
      </c>
      <c r="W1784">
        <v>1000</v>
      </c>
      <c r="X1784">
        <v>100</v>
      </c>
      <c r="Y1784" t="b">
        <v>1</v>
      </c>
      <c r="Z1784">
        <v>100</v>
      </c>
      <c r="AA1784">
        <v>1</v>
      </c>
      <c r="AB1784">
        <v>105</v>
      </c>
      <c r="AC1784">
        <v>60</v>
      </c>
      <c r="AD1784">
        <v>0.05</v>
      </c>
      <c r="AE1784" t="b">
        <v>1</v>
      </c>
      <c r="AF1784" s="21" t="s">
        <v>724</v>
      </c>
      <c r="AG1784">
        <v>5</v>
      </c>
      <c r="AH1784">
        <v>9</v>
      </c>
      <c r="AI1784">
        <v>10</v>
      </c>
      <c r="AJ1784">
        <v>10</v>
      </c>
      <c r="AK1784" s="21" t="s">
        <v>48</v>
      </c>
      <c r="AL1784" t="b">
        <v>0</v>
      </c>
      <c r="AM1784" t="b">
        <v>0</v>
      </c>
      <c r="AN1784">
        <v>50</v>
      </c>
      <c r="AO1784">
        <v>0</v>
      </c>
      <c r="AP1784">
        <v>2000</v>
      </c>
      <c r="AQ1784" s="21" t="s">
        <v>402</v>
      </c>
      <c r="AR1784" s="21"/>
      <c r="AS1784" t="b">
        <v>0</v>
      </c>
      <c r="AT1784" s="21"/>
      <c r="AU1784" s="21"/>
      <c r="AV1784" s="21" t="s">
        <v>375</v>
      </c>
      <c r="AW1784" s="21"/>
      <c r="AY1784" s="21"/>
      <c r="BA1784">
        <v>1</v>
      </c>
      <c r="BB1784" s="21"/>
      <c r="BC1784">
        <v>8388736</v>
      </c>
      <c r="BD1784">
        <v>0</v>
      </c>
      <c r="BE1784">
        <v>1</v>
      </c>
      <c r="BF1784">
        <v>61</v>
      </c>
      <c r="BG1784">
        <v>100</v>
      </c>
      <c r="BH1784">
        <v>140</v>
      </c>
      <c r="BI1784" s="21"/>
      <c r="BJ1784">
        <v>0</v>
      </c>
    </row>
    <row r="1785" spans="1:62" x14ac:dyDescent="0.25">
      <c r="A1785" t="str">
        <f>VLOOKUP(ObjectiveData[[#This Row],[Template ID]],ID_Conversion[],3,FALSE)</f>
        <v>VMAT</v>
      </c>
      <c r="B1785" t="str">
        <f>VLOOKUP(ObjectiveData[[#This Row],[Template ID]],ID_Conversion[],6,FALSE)</f>
        <v>H&amp;N</v>
      </c>
      <c r="C1785" s="15">
        <f>VLOOKUP(ObjectiveData[[#This Row],[Last Modified]],Date_Conversion[],13,FALSE)</f>
        <v>43425.42695601852</v>
      </c>
      <c r="D1785" s="15" t="str">
        <f>VLOOKUP(ObjectiveData[[#This Row],[Template ID]],ObjectiveFiles[],3,FALSE)</f>
        <v>ObjectiveTemplate_757.xml</v>
      </c>
      <c r="E1785">
        <v>1.7</v>
      </c>
      <c r="F1785" s="21" t="s">
        <v>194</v>
      </c>
      <c r="G1785" s="21" t="s">
        <v>9</v>
      </c>
      <c r="H1785" s="21" t="s">
        <v>14</v>
      </c>
      <c r="I1785" s="21"/>
      <c r="J1785" s="21"/>
      <c r="K1785" s="21" t="s">
        <v>23</v>
      </c>
      <c r="L1785" s="21"/>
      <c r="M1785" s="21" t="s">
        <v>803</v>
      </c>
      <c r="N1785" s="21" t="s">
        <v>673</v>
      </c>
      <c r="O1785" s="21" t="s">
        <v>41</v>
      </c>
      <c r="P1785" t="b">
        <v>0</v>
      </c>
      <c r="Q1785" t="b">
        <v>0</v>
      </c>
      <c r="R1785" t="b">
        <v>0</v>
      </c>
      <c r="S1785">
        <v>40</v>
      </c>
      <c r="T1785">
        <v>30</v>
      </c>
      <c r="U1785">
        <v>0</v>
      </c>
      <c r="V1785" s="21" t="s">
        <v>49</v>
      </c>
      <c r="W1785">
        <v>1000</v>
      </c>
      <c r="X1785">
        <v>100</v>
      </c>
      <c r="Y1785" t="b">
        <v>1</v>
      </c>
      <c r="Z1785">
        <v>100</v>
      </c>
      <c r="AA1785">
        <v>1</v>
      </c>
      <c r="AB1785">
        <v>105</v>
      </c>
      <c r="AC1785">
        <v>60</v>
      </c>
      <c r="AD1785">
        <v>0.05</v>
      </c>
      <c r="AE1785" t="b">
        <v>1</v>
      </c>
      <c r="AF1785" s="21" t="s">
        <v>724</v>
      </c>
      <c r="AG1785">
        <v>5</v>
      </c>
      <c r="AH1785">
        <v>9</v>
      </c>
      <c r="AI1785">
        <v>10</v>
      </c>
      <c r="AJ1785">
        <v>10</v>
      </c>
      <c r="AK1785" s="21" t="s">
        <v>48</v>
      </c>
      <c r="AL1785" t="b">
        <v>0</v>
      </c>
      <c r="AM1785" t="b">
        <v>0</v>
      </c>
      <c r="AN1785">
        <v>50</v>
      </c>
      <c r="AO1785">
        <v>0</v>
      </c>
      <c r="AP1785">
        <v>2000</v>
      </c>
      <c r="AQ1785" s="21" t="s">
        <v>403</v>
      </c>
      <c r="AR1785" s="21"/>
      <c r="AS1785" t="b">
        <v>0</v>
      </c>
      <c r="AT1785" s="21"/>
      <c r="AU1785" s="21"/>
      <c r="AV1785" s="21" t="s">
        <v>375</v>
      </c>
      <c r="AW1785" s="21"/>
      <c r="AY1785" s="21"/>
      <c r="BA1785">
        <v>2.4418299999999999</v>
      </c>
      <c r="BB1785" s="21"/>
      <c r="BC1785">
        <v>14822282</v>
      </c>
      <c r="BI1785" s="21"/>
    </row>
    <row r="1786" spans="1:62" x14ac:dyDescent="0.25">
      <c r="A1786" t="str">
        <f>VLOOKUP(ObjectiveData[[#This Row],[Template ID]],ID_Conversion[],3,FALSE)</f>
        <v>VMAT</v>
      </c>
      <c r="B1786" t="str">
        <f>VLOOKUP(ObjectiveData[[#This Row],[Template ID]],ID_Conversion[],6,FALSE)</f>
        <v>H&amp;N</v>
      </c>
      <c r="C1786" s="15">
        <f>VLOOKUP(ObjectiveData[[#This Row],[Last Modified]],Date_Conversion[],13,FALSE)</f>
        <v>43425.42695601852</v>
      </c>
      <c r="D1786" s="15" t="str">
        <f>VLOOKUP(ObjectiveData[[#This Row],[Template ID]],ObjectiveFiles[],3,FALSE)</f>
        <v>ObjectiveTemplate_757.xml</v>
      </c>
      <c r="E1786">
        <v>1.7</v>
      </c>
      <c r="F1786" s="21" t="s">
        <v>194</v>
      </c>
      <c r="G1786" s="21" t="s">
        <v>9</v>
      </c>
      <c r="H1786" s="21" t="s">
        <v>14</v>
      </c>
      <c r="I1786" s="21"/>
      <c r="J1786" s="21"/>
      <c r="K1786" s="21" t="s">
        <v>23</v>
      </c>
      <c r="L1786" s="21"/>
      <c r="M1786" s="21" t="s">
        <v>803</v>
      </c>
      <c r="N1786" s="21" t="s">
        <v>673</v>
      </c>
      <c r="O1786" s="21" t="s">
        <v>41</v>
      </c>
      <c r="P1786" t="b">
        <v>0</v>
      </c>
      <c r="Q1786" t="b">
        <v>0</v>
      </c>
      <c r="R1786" t="b">
        <v>0</v>
      </c>
      <c r="S1786">
        <v>40</v>
      </c>
      <c r="T1786">
        <v>30</v>
      </c>
      <c r="U1786">
        <v>0</v>
      </c>
      <c r="V1786" s="21" t="s">
        <v>49</v>
      </c>
      <c r="W1786">
        <v>1000</v>
      </c>
      <c r="X1786">
        <v>100</v>
      </c>
      <c r="Y1786" t="b">
        <v>1</v>
      </c>
      <c r="Z1786">
        <v>100</v>
      </c>
      <c r="AA1786">
        <v>1</v>
      </c>
      <c r="AB1786">
        <v>105</v>
      </c>
      <c r="AC1786">
        <v>60</v>
      </c>
      <c r="AD1786">
        <v>0.05</v>
      </c>
      <c r="AE1786" t="b">
        <v>1</v>
      </c>
      <c r="AF1786" s="21" t="s">
        <v>724</v>
      </c>
      <c r="AG1786">
        <v>5</v>
      </c>
      <c r="AH1786">
        <v>9</v>
      </c>
      <c r="AI1786">
        <v>10</v>
      </c>
      <c r="AJ1786">
        <v>10</v>
      </c>
      <c r="AK1786" s="21" t="s">
        <v>48</v>
      </c>
      <c r="AL1786" t="b">
        <v>0</v>
      </c>
      <c r="AM1786" t="b">
        <v>0</v>
      </c>
      <c r="AN1786">
        <v>50</v>
      </c>
      <c r="AO1786">
        <v>0</v>
      </c>
      <c r="AP1786">
        <v>2000</v>
      </c>
      <c r="AQ1786" s="21" t="s">
        <v>404</v>
      </c>
      <c r="AR1786" s="21"/>
      <c r="AS1786" t="b">
        <v>0</v>
      </c>
      <c r="AT1786" s="21"/>
      <c r="AU1786" s="21"/>
      <c r="AV1786" s="21" t="s">
        <v>375</v>
      </c>
      <c r="AW1786" s="21"/>
      <c r="AY1786" s="21"/>
      <c r="BA1786">
        <v>3</v>
      </c>
      <c r="BB1786" s="21"/>
      <c r="BC1786">
        <v>42495</v>
      </c>
      <c r="BI1786" s="21"/>
    </row>
    <row r="1787" spans="1:62" x14ac:dyDescent="0.25">
      <c r="A1787" t="str">
        <f>VLOOKUP(ObjectiveData[[#This Row],[Template ID]],ID_Conversion[],3,FALSE)</f>
        <v>VMAT</v>
      </c>
      <c r="B1787" t="str">
        <f>VLOOKUP(ObjectiveData[[#This Row],[Template ID]],ID_Conversion[],6,FALSE)</f>
        <v>H&amp;N</v>
      </c>
      <c r="C1787" s="15">
        <f>VLOOKUP(ObjectiveData[[#This Row],[Last Modified]],Date_Conversion[],13,FALSE)</f>
        <v>43425.42695601852</v>
      </c>
      <c r="D1787" s="15" t="str">
        <f>VLOOKUP(ObjectiveData[[#This Row],[Template ID]],ObjectiveFiles[],3,FALSE)</f>
        <v>ObjectiveTemplate_757.xml</v>
      </c>
      <c r="E1787">
        <v>1.7</v>
      </c>
      <c r="F1787" s="21" t="s">
        <v>194</v>
      </c>
      <c r="G1787" s="21" t="s">
        <v>9</v>
      </c>
      <c r="H1787" s="21" t="s">
        <v>14</v>
      </c>
      <c r="I1787" s="21"/>
      <c r="J1787" s="21"/>
      <c r="K1787" s="21" t="s">
        <v>23</v>
      </c>
      <c r="L1787" s="21"/>
      <c r="M1787" s="21" t="s">
        <v>803</v>
      </c>
      <c r="N1787" s="21" t="s">
        <v>673</v>
      </c>
      <c r="O1787" s="21" t="s">
        <v>41</v>
      </c>
      <c r="P1787" t="b">
        <v>0</v>
      </c>
      <c r="Q1787" t="b">
        <v>0</v>
      </c>
      <c r="R1787" t="b">
        <v>0</v>
      </c>
      <c r="S1787">
        <v>40</v>
      </c>
      <c r="T1787">
        <v>30</v>
      </c>
      <c r="U1787">
        <v>0</v>
      </c>
      <c r="V1787" s="21" t="s">
        <v>49</v>
      </c>
      <c r="W1787">
        <v>1000</v>
      </c>
      <c r="X1787">
        <v>100</v>
      </c>
      <c r="Y1787" t="b">
        <v>1</v>
      </c>
      <c r="Z1787">
        <v>100</v>
      </c>
      <c r="AA1787">
        <v>1</v>
      </c>
      <c r="AB1787">
        <v>105</v>
      </c>
      <c r="AC1787">
        <v>60</v>
      </c>
      <c r="AD1787">
        <v>0.05</v>
      </c>
      <c r="AE1787" t="b">
        <v>1</v>
      </c>
      <c r="AF1787" s="21" t="s">
        <v>724</v>
      </c>
      <c r="AG1787">
        <v>5</v>
      </c>
      <c r="AH1787">
        <v>9</v>
      </c>
      <c r="AI1787">
        <v>10</v>
      </c>
      <c r="AJ1787">
        <v>10</v>
      </c>
      <c r="AK1787" s="21" t="s">
        <v>48</v>
      </c>
      <c r="AL1787" t="b">
        <v>0</v>
      </c>
      <c r="AM1787" t="b">
        <v>0</v>
      </c>
      <c r="AN1787">
        <v>50</v>
      </c>
      <c r="AO1787">
        <v>0</v>
      </c>
      <c r="AP1787">
        <v>2000</v>
      </c>
      <c r="AQ1787" s="21" t="s">
        <v>405</v>
      </c>
      <c r="AR1787" s="21"/>
      <c r="AS1787" t="b">
        <v>0</v>
      </c>
      <c r="AT1787" s="21"/>
      <c r="AU1787" s="21"/>
      <c r="AV1787" s="21" t="s">
        <v>375</v>
      </c>
      <c r="AW1787" s="21"/>
      <c r="AY1787" s="21"/>
      <c r="BA1787">
        <v>1</v>
      </c>
      <c r="BB1787" s="21"/>
      <c r="BC1787">
        <v>8388736</v>
      </c>
      <c r="BI1787" s="21"/>
    </row>
    <row r="1788" spans="1:62" x14ac:dyDescent="0.25">
      <c r="A1788" t="str">
        <f>VLOOKUP(ObjectiveData[[#This Row],[Template ID]],ID_Conversion[],3,FALSE)</f>
        <v>VMAT</v>
      </c>
      <c r="B1788" t="str">
        <f>VLOOKUP(ObjectiveData[[#This Row],[Template ID]],ID_Conversion[],6,FALSE)</f>
        <v>H&amp;N</v>
      </c>
      <c r="C1788" s="15">
        <f>VLOOKUP(ObjectiveData[[#This Row],[Last Modified]],Date_Conversion[],13,FALSE)</f>
        <v>43425.42695601852</v>
      </c>
      <c r="D1788" s="15" t="str">
        <f>VLOOKUP(ObjectiveData[[#This Row],[Template ID]],ObjectiveFiles[],3,FALSE)</f>
        <v>ObjectiveTemplate_757.xml</v>
      </c>
      <c r="E1788">
        <v>1.7</v>
      </c>
      <c r="F1788" s="21" t="s">
        <v>194</v>
      </c>
      <c r="G1788" s="21" t="s">
        <v>9</v>
      </c>
      <c r="H1788" s="21" t="s">
        <v>14</v>
      </c>
      <c r="I1788" s="21"/>
      <c r="J1788" s="21"/>
      <c r="K1788" s="21" t="s">
        <v>23</v>
      </c>
      <c r="L1788" s="21"/>
      <c r="M1788" s="21" t="s">
        <v>803</v>
      </c>
      <c r="N1788" s="21" t="s">
        <v>673</v>
      </c>
      <c r="O1788" s="21" t="s">
        <v>41</v>
      </c>
      <c r="P1788" t="b">
        <v>0</v>
      </c>
      <c r="Q1788" t="b">
        <v>0</v>
      </c>
      <c r="R1788" t="b">
        <v>0</v>
      </c>
      <c r="S1788">
        <v>40</v>
      </c>
      <c r="T1788">
        <v>30</v>
      </c>
      <c r="U1788">
        <v>0</v>
      </c>
      <c r="V1788" s="21" t="s">
        <v>49</v>
      </c>
      <c r="W1788">
        <v>1000</v>
      </c>
      <c r="X1788">
        <v>100</v>
      </c>
      <c r="Y1788" t="b">
        <v>1</v>
      </c>
      <c r="Z1788">
        <v>100</v>
      </c>
      <c r="AA1788">
        <v>1</v>
      </c>
      <c r="AB1788">
        <v>105</v>
      </c>
      <c r="AC1788">
        <v>60</v>
      </c>
      <c r="AD1788">
        <v>0.05</v>
      </c>
      <c r="AE1788" t="b">
        <v>1</v>
      </c>
      <c r="AF1788" s="21" t="s">
        <v>724</v>
      </c>
      <c r="AG1788">
        <v>5</v>
      </c>
      <c r="AH1788">
        <v>9</v>
      </c>
      <c r="AI1788">
        <v>10</v>
      </c>
      <c r="AJ1788">
        <v>10</v>
      </c>
      <c r="AK1788" s="21" t="s">
        <v>48</v>
      </c>
      <c r="AL1788" t="b">
        <v>0</v>
      </c>
      <c r="AM1788" t="b">
        <v>0</v>
      </c>
      <c r="AN1788">
        <v>50</v>
      </c>
      <c r="AO1788">
        <v>0</v>
      </c>
      <c r="AP1788">
        <v>2000</v>
      </c>
      <c r="AQ1788" s="21" t="s">
        <v>406</v>
      </c>
      <c r="AR1788" s="21"/>
      <c r="AS1788" t="b">
        <v>0</v>
      </c>
      <c r="AT1788" s="21"/>
      <c r="AU1788" s="21"/>
      <c r="AV1788" s="21" t="s">
        <v>375</v>
      </c>
      <c r="AW1788" s="21"/>
      <c r="AY1788" s="21"/>
      <c r="BA1788">
        <v>1.00739</v>
      </c>
      <c r="BB1788" s="21"/>
      <c r="BC1788">
        <v>8388736</v>
      </c>
      <c r="BI1788" s="21"/>
    </row>
    <row r="1789" spans="1:62" x14ac:dyDescent="0.25">
      <c r="A1789" t="str">
        <f>VLOOKUP(ObjectiveData[[#This Row],[Template ID]],ID_Conversion[],3,FALSE)</f>
        <v>VMAT</v>
      </c>
      <c r="B1789" t="str">
        <f>VLOOKUP(ObjectiveData[[#This Row],[Template ID]],ID_Conversion[],6,FALSE)</f>
        <v>H&amp;N</v>
      </c>
      <c r="C1789" s="15">
        <f>VLOOKUP(ObjectiveData[[#This Row],[Last Modified]],Date_Conversion[],13,FALSE)</f>
        <v>43425.42695601852</v>
      </c>
      <c r="D1789" s="15" t="str">
        <f>VLOOKUP(ObjectiveData[[#This Row],[Template ID]],ObjectiveFiles[],3,FALSE)</f>
        <v>ObjectiveTemplate_757.xml</v>
      </c>
      <c r="E1789">
        <v>1.7</v>
      </c>
      <c r="F1789" s="21" t="s">
        <v>194</v>
      </c>
      <c r="G1789" s="21" t="s">
        <v>9</v>
      </c>
      <c r="H1789" s="21" t="s">
        <v>14</v>
      </c>
      <c r="I1789" s="21"/>
      <c r="J1789" s="21"/>
      <c r="K1789" s="21" t="s">
        <v>23</v>
      </c>
      <c r="L1789" s="21"/>
      <c r="M1789" s="21" t="s">
        <v>803</v>
      </c>
      <c r="N1789" s="21" t="s">
        <v>673</v>
      </c>
      <c r="O1789" s="21" t="s">
        <v>41</v>
      </c>
      <c r="P1789" t="b">
        <v>0</v>
      </c>
      <c r="Q1789" t="b">
        <v>0</v>
      </c>
      <c r="R1789" t="b">
        <v>0</v>
      </c>
      <c r="S1789">
        <v>40</v>
      </c>
      <c r="T1789">
        <v>30</v>
      </c>
      <c r="U1789">
        <v>0</v>
      </c>
      <c r="V1789" s="21" t="s">
        <v>49</v>
      </c>
      <c r="W1789">
        <v>1000</v>
      </c>
      <c r="X1789">
        <v>100</v>
      </c>
      <c r="Y1789" t="b">
        <v>1</v>
      </c>
      <c r="Z1789">
        <v>100</v>
      </c>
      <c r="AA1789">
        <v>1</v>
      </c>
      <c r="AB1789">
        <v>105</v>
      </c>
      <c r="AC1789">
        <v>60</v>
      </c>
      <c r="AD1789">
        <v>0.05</v>
      </c>
      <c r="AE1789" t="b">
        <v>1</v>
      </c>
      <c r="AF1789" s="21" t="s">
        <v>724</v>
      </c>
      <c r="AG1789">
        <v>5</v>
      </c>
      <c r="AH1789">
        <v>9</v>
      </c>
      <c r="AI1789">
        <v>10</v>
      </c>
      <c r="AJ1789">
        <v>10</v>
      </c>
      <c r="AK1789" s="21" t="s">
        <v>48</v>
      </c>
      <c r="AL1789" t="b">
        <v>0</v>
      </c>
      <c r="AM1789" t="b">
        <v>0</v>
      </c>
      <c r="AN1789">
        <v>50</v>
      </c>
      <c r="AO1789">
        <v>0</v>
      </c>
      <c r="AP1789">
        <v>2000</v>
      </c>
      <c r="AQ1789" s="21" t="s">
        <v>407</v>
      </c>
      <c r="AR1789" s="21"/>
      <c r="AS1789" t="b">
        <v>0</v>
      </c>
      <c r="AT1789" s="21"/>
      <c r="AU1789" s="21"/>
      <c r="AV1789" s="21" t="s">
        <v>375</v>
      </c>
      <c r="AW1789" s="21"/>
      <c r="AY1789" s="21"/>
      <c r="BA1789">
        <v>1</v>
      </c>
      <c r="BB1789" s="21"/>
      <c r="BC1789">
        <v>14822282</v>
      </c>
      <c r="BI1789" s="21"/>
    </row>
    <row r="1790" spans="1:62" x14ac:dyDescent="0.25">
      <c r="A1790" t="str">
        <f>VLOOKUP(ObjectiveData[[#This Row],[Template ID]],ID_Conversion[],3,FALSE)</f>
        <v>VMAT</v>
      </c>
      <c r="B1790" t="str">
        <f>VLOOKUP(ObjectiveData[[#This Row],[Template ID]],ID_Conversion[],6,FALSE)</f>
        <v>H&amp;N</v>
      </c>
      <c r="C1790" s="15">
        <f>VLOOKUP(ObjectiveData[[#This Row],[Last Modified]],Date_Conversion[],13,FALSE)</f>
        <v>43425.42695601852</v>
      </c>
      <c r="D1790" s="15" t="str">
        <f>VLOOKUP(ObjectiveData[[#This Row],[Template ID]],ObjectiveFiles[],3,FALSE)</f>
        <v>ObjectiveTemplate_757.xml</v>
      </c>
      <c r="E1790">
        <v>1.7</v>
      </c>
      <c r="F1790" s="21" t="s">
        <v>194</v>
      </c>
      <c r="G1790" s="21" t="s">
        <v>9</v>
      </c>
      <c r="H1790" s="21" t="s">
        <v>14</v>
      </c>
      <c r="I1790" s="21"/>
      <c r="J1790" s="21"/>
      <c r="K1790" s="21" t="s">
        <v>23</v>
      </c>
      <c r="L1790" s="21"/>
      <c r="M1790" s="21" t="s">
        <v>803</v>
      </c>
      <c r="N1790" s="21" t="s">
        <v>673</v>
      </c>
      <c r="O1790" s="21" t="s">
        <v>41</v>
      </c>
      <c r="P1790" t="b">
        <v>0</v>
      </c>
      <c r="Q1790" t="b">
        <v>0</v>
      </c>
      <c r="R1790" t="b">
        <v>0</v>
      </c>
      <c r="S1790">
        <v>40</v>
      </c>
      <c r="T1790">
        <v>30</v>
      </c>
      <c r="U1790">
        <v>0</v>
      </c>
      <c r="V1790" s="21" t="s">
        <v>49</v>
      </c>
      <c r="W1790">
        <v>1000</v>
      </c>
      <c r="X1790">
        <v>100</v>
      </c>
      <c r="Y1790" t="b">
        <v>1</v>
      </c>
      <c r="Z1790">
        <v>100</v>
      </c>
      <c r="AA1790">
        <v>1</v>
      </c>
      <c r="AB1790">
        <v>105</v>
      </c>
      <c r="AC1790">
        <v>60</v>
      </c>
      <c r="AD1790">
        <v>0.05</v>
      </c>
      <c r="AE1790" t="b">
        <v>1</v>
      </c>
      <c r="AF1790" s="21" t="s">
        <v>724</v>
      </c>
      <c r="AG1790">
        <v>5</v>
      </c>
      <c r="AH1790">
        <v>9</v>
      </c>
      <c r="AI1790">
        <v>10</v>
      </c>
      <c r="AJ1790">
        <v>10</v>
      </c>
      <c r="AK1790" s="21" t="s">
        <v>48</v>
      </c>
      <c r="AL1790" t="b">
        <v>0</v>
      </c>
      <c r="AM1790" t="b">
        <v>0</v>
      </c>
      <c r="AN1790">
        <v>50</v>
      </c>
      <c r="AO1790">
        <v>0</v>
      </c>
      <c r="AP1790">
        <v>2000</v>
      </c>
      <c r="AQ1790" s="21" t="s">
        <v>408</v>
      </c>
      <c r="AR1790" s="21"/>
      <c r="AS1790" t="b">
        <v>0</v>
      </c>
      <c r="AT1790" s="21"/>
      <c r="AU1790" s="21"/>
      <c r="AV1790" s="21" t="s">
        <v>375</v>
      </c>
      <c r="AW1790" s="21"/>
      <c r="AY1790" s="21"/>
      <c r="BA1790">
        <v>1</v>
      </c>
      <c r="BB1790" s="21"/>
      <c r="BC1790">
        <v>42495</v>
      </c>
      <c r="BI1790" s="21"/>
    </row>
    <row r="1791" spans="1:62" x14ac:dyDescent="0.25">
      <c r="A1791" t="str">
        <f>VLOOKUP(ObjectiveData[[#This Row],[Template ID]],ID_Conversion[],3,FALSE)</f>
        <v>VMAT</v>
      </c>
      <c r="B1791" t="str">
        <f>VLOOKUP(ObjectiveData[[#This Row],[Template ID]],ID_Conversion[],6,FALSE)</f>
        <v>H&amp;N</v>
      </c>
      <c r="C1791" s="15">
        <f>VLOOKUP(ObjectiveData[[#This Row],[Last Modified]],Date_Conversion[],13,FALSE)</f>
        <v>43425.42695601852</v>
      </c>
      <c r="D1791" s="15" t="str">
        <f>VLOOKUP(ObjectiveData[[#This Row],[Template ID]],ObjectiveFiles[],3,FALSE)</f>
        <v>ObjectiveTemplate_757.xml</v>
      </c>
      <c r="E1791">
        <v>1.7</v>
      </c>
      <c r="F1791" s="21" t="s">
        <v>194</v>
      </c>
      <c r="G1791" s="21" t="s">
        <v>9</v>
      </c>
      <c r="H1791" s="21" t="s">
        <v>14</v>
      </c>
      <c r="I1791" s="21"/>
      <c r="J1791" s="21"/>
      <c r="K1791" s="21" t="s">
        <v>23</v>
      </c>
      <c r="L1791" s="21"/>
      <c r="M1791" s="21" t="s">
        <v>803</v>
      </c>
      <c r="N1791" s="21" t="s">
        <v>673</v>
      </c>
      <c r="O1791" s="21" t="s">
        <v>41</v>
      </c>
      <c r="P1791" t="b">
        <v>0</v>
      </c>
      <c r="Q1791" t="b">
        <v>0</v>
      </c>
      <c r="R1791" t="b">
        <v>0</v>
      </c>
      <c r="S1791">
        <v>40</v>
      </c>
      <c r="T1791">
        <v>30</v>
      </c>
      <c r="U1791">
        <v>0</v>
      </c>
      <c r="V1791" s="21" t="s">
        <v>49</v>
      </c>
      <c r="W1791">
        <v>1000</v>
      </c>
      <c r="X1791">
        <v>100</v>
      </c>
      <c r="Y1791" t="b">
        <v>1</v>
      </c>
      <c r="Z1791">
        <v>100</v>
      </c>
      <c r="AA1791">
        <v>1</v>
      </c>
      <c r="AB1791">
        <v>105</v>
      </c>
      <c r="AC1791">
        <v>60</v>
      </c>
      <c r="AD1791">
        <v>0.05</v>
      </c>
      <c r="AE1791" t="b">
        <v>1</v>
      </c>
      <c r="AF1791" s="21" t="s">
        <v>724</v>
      </c>
      <c r="AG1791">
        <v>5</v>
      </c>
      <c r="AH1791">
        <v>9</v>
      </c>
      <c r="AI1791">
        <v>10</v>
      </c>
      <c r="AJ1791">
        <v>10</v>
      </c>
      <c r="AK1791" s="21" t="s">
        <v>48</v>
      </c>
      <c r="AL1791" t="b">
        <v>0</v>
      </c>
      <c r="AM1791" t="b">
        <v>0</v>
      </c>
      <c r="AN1791">
        <v>50</v>
      </c>
      <c r="AO1791">
        <v>0</v>
      </c>
      <c r="AP1791">
        <v>2000</v>
      </c>
      <c r="AQ1791" s="21" t="s">
        <v>409</v>
      </c>
      <c r="AR1791" s="21"/>
      <c r="AS1791" t="b">
        <v>0</v>
      </c>
      <c r="AT1791" s="21"/>
      <c r="AU1791" s="21"/>
      <c r="AV1791" s="21" t="s">
        <v>375</v>
      </c>
      <c r="AW1791" s="21"/>
      <c r="AY1791" s="21"/>
      <c r="BA1791">
        <v>1</v>
      </c>
      <c r="BB1791" s="21"/>
      <c r="BC1791">
        <v>8388736</v>
      </c>
      <c r="BI1791" s="21"/>
    </row>
    <row r="1792" spans="1:62" x14ac:dyDescent="0.25">
      <c r="A1792" t="str">
        <f>VLOOKUP(ObjectiveData[[#This Row],[Template ID]],ID_Conversion[],3,FALSE)</f>
        <v>VMAT</v>
      </c>
      <c r="B1792" t="str">
        <f>VLOOKUP(ObjectiveData[[#This Row],[Template ID]],ID_Conversion[],6,FALSE)</f>
        <v>H&amp;N</v>
      </c>
      <c r="C1792" s="15">
        <f>VLOOKUP(ObjectiveData[[#This Row],[Last Modified]],Date_Conversion[],13,FALSE)</f>
        <v>43425.42695601852</v>
      </c>
      <c r="D1792" s="15" t="str">
        <f>VLOOKUP(ObjectiveData[[#This Row],[Template ID]],ObjectiveFiles[],3,FALSE)</f>
        <v>ObjectiveTemplate_757.xml</v>
      </c>
      <c r="E1792">
        <v>1.7</v>
      </c>
      <c r="F1792" s="21" t="s">
        <v>194</v>
      </c>
      <c r="G1792" s="21" t="s">
        <v>9</v>
      </c>
      <c r="H1792" s="21" t="s">
        <v>14</v>
      </c>
      <c r="I1792" s="21"/>
      <c r="J1792" s="21"/>
      <c r="K1792" s="21" t="s">
        <v>23</v>
      </c>
      <c r="L1792" s="21"/>
      <c r="M1792" s="21" t="s">
        <v>803</v>
      </c>
      <c r="N1792" s="21" t="s">
        <v>673</v>
      </c>
      <c r="O1792" s="21" t="s">
        <v>41</v>
      </c>
      <c r="P1792" t="b">
        <v>0</v>
      </c>
      <c r="Q1792" t="b">
        <v>0</v>
      </c>
      <c r="R1792" t="b">
        <v>0</v>
      </c>
      <c r="S1792">
        <v>40</v>
      </c>
      <c r="T1792">
        <v>30</v>
      </c>
      <c r="U1792">
        <v>0</v>
      </c>
      <c r="V1792" s="21" t="s">
        <v>49</v>
      </c>
      <c r="W1792">
        <v>1000</v>
      </c>
      <c r="X1792">
        <v>100</v>
      </c>
      <c r="Y1792" t="b">
        <v>1</v>
      </c>
      <c r="Z1792">
        <v>100</v>
      </c>
      <c r="AA1792">
        <v>1</v>
      </c>
      <c r="AB1792">
        <v>105</v>
      </c>
      <c r="AC1792">
        <v>60</v>
      </c>
      <c r="AD1792">
        <v>0.05</v>
      </c>
      <c r="AE1792" t="b">
        <v>1</v>
      </c>
      <c r="AF1792" s="21" t="s">
        <v>724</v>
      </c>
      <c r="AG1792">
        <v>5</v>
      </c>
      <c r="AH1792">
        <v>9</v>
      </c>
      <c r="AI1792">
        <v>10</v>
      </c>
      <c r="AJ1792">
        <v>10</v>
      </c>
      <c r="AK1792" s="21" t="s">
        <v>48</v>
      </c>
      <c r="AL1792" t="b">
        <v>0</v>
      </c>
      <c r="AM1792" t="b">
        <v>0</v>
      </c>
      <c r="AN1792">
        <v>50</v>
      </c>
      <c r="AO1792">
        <v>0</v>
      </c>
      <c r="AP1792">
        <v>2000</v>
      </c>
      <c r="AQ1792" s="21" t="s">
        <v>410</v>
      </c>
      <c r="AR1792" s="21"/>
      <c r="AS1792" t="b">
        <v>0</v>
      </c>
      <c r="AT1792" s="21"/>
      <c r="AU1792" s="21"/>
      <c r="AV1792" s="21" t="s">
        <v>375</v>
      </c>
      <c r="AW1792" s="21"/>
      <c r="AY1792" s="21"/>
      <c r="BA1792">
        <v>1</v>
      </c>
      <c r="BB1792" s="21"/>
      <c r="BC1792">
        <v>16711935</v>
      </c>
      <c r="BI1792" s="21"/>
    </row>
    <row r="1793" spans="1:62" x14ac:dyDescent="0.25">
      <c r="A1793" t="str">
        <f>VLOOKUP(ObjectiveData[[#This Row],[Template ID]],ID_Conversion[],3,FALSE)</f>
        <v>VMAT</v>
      </c>
      <c r="B1793" t="str">
        <f>VLOOKUP(ObjectiveData[[#This Row],[Template ID]],ID_Conversion[],6,FALSE)</f>
        <v>H&amp;N</v>
      </c>
      <c r="C1793" s="15">
        <f>VLOOKUP(ObjectiveData[[#This Row],[Last Modified]],Date_Conversion[],13,FALSE)</f>
        <v>43425.42695601852</v>
      </c>
      <c r="D1793" s="15" t="str">
        <f>VLOOKUP(ObjectiveData[[#This Row],[Template ID]],ObjectiveFiles[],3,FALSE)</f>
        <v>ObjectiveTemplate_757.xml</v>
      </c>
      <c r="E1793">
        <v>1.7</v>
      </c>
      <c r="F1793" s="21" t="s">
        <v>194</v>
      </c>
      <c r="G1793" s="21" t="s">
        <v>9</v>
      </c>
      <c r="H1793" s="21" t="s">
        <v>14</v>
      </c>
      <c r="I1793" s="21"/>
      <c r="J1793" s="21"/>
      <c r="K1793" s="21" t="s">
        <v>23</v>
      </c>
      <c r="L1793" s="21"/>
      <c r="M1793" s="21" t="s">
        <v>803</v>
      </c>
      <c r="N1793" s="21" t="s">
        <v>673</v>
      </c>
      <c r="O1793" s="21" t="s">
        <v>41</v>
      </c>
      <c r="P1793" t="b">
        <v>0</v>
      </c>
      <c r="Q1793" t="b">
        <v>0</v>
      </c>
      <c r="R1793" t="b">
        <v>0</v>
      </c>
      <c r="S1793">
        <v>40</v>
      </c>
      <c r="T1793">
        <v>30</v>
      </c>
      <c r="U1793">
        <v>0</v>
      </c>
      <c r="V1793" s="21" t="s">
        <v>49</v>
      </c>
      <c r="W1793">
        <v>1000</v>
      </c>
      <c r="X1793">
        <v>100</v>
      </c>
      <c r="Y1793" t="b">
        <v>1</v>
      </c>
      <c r="Z1793">
        <v>100</v>
      </c>
      <c r="AA1793">
        <v>1</v>
      </c>
      <c r="AB1793">
        <v>105</v>
      </c>
      <c r="AC1793">
        <v>60</v>
      </c>
      <c r="AD1793">
        <v>0.05</v>
      </c>
      <c r="AE1793" t="b">
        <v>1</v>
      </c>
      <c r="AF1793" s="21" t="s">
        <v>724</v>
      </c>
      <c r="AG1793">
        <v>5</v>
      </c>
      <c r="AH1793">
        <v>9</v>
      </c>
      <c r="AI1793">
        <v>10</v>
      </c>
      <c r="AJ1793">
        <v>10</v>
      </c>
      <c r="AK1793" s="21" t="s">
        <v>48</v>
      </c>
      <c r="AL1793" t="b">
        <v>0</v>
      </c>
      <c r="AM1793" t="b">
        <v>0</v>
      </c>
      <c r="AN1793">
        <v>50</v>
      </c>
      <c r="AO1793">
        <v>0</v>
      </c>
      <c r="AP1793">
        <v>2000</v>
      </c>
      <c r="AQ1793" s="21" t="s">
        <v>411</v>
      </c>
      <c r="AR1793" s="21"/>
      <c r="AS1793" t="b">
        <v>0</v>
      </c>
      <c r="AT1793" s="21"/>
      <c r="AU1793" s="21"/>
      <c r="AV1793" s="21" t="s">
        <v>375</v>
      </c>
      <c r="AW1793" s="21"/>
      <c r="AY1793" s="21"/>
      <c r="BA1793">
        <v>1</v>
      </c>
      <c r="BB1793" s="21"/>
      <c r="BC1793">
        <v>16711935</v>
      </c>
      <c r="BI1793" s="21"/>
    </row>
    <row r="1794" spans="1:62" x14ac:dyDescent="0.25">
      <c r="A1794" t="str">
        <f>VLOOKUP(ObjectiveData[[#This Row],[Template ID]],ID_Conversion[],3,FALSE)</f>
        <v>VMAT</v>
      </c>
      <c r="B1794" t="str">
        <f>VLOOKUP(ObjectiveData[[#This Row],[Template ID]],ID_Conversion[],6,FALSE)</f>
        <v>H&amp;N</v>
      </c>
      <c r="C1794" s="15">
        <f>VLOOKUP(ObjectiveData[[#This Row],[Last Modified]],Date_Conversion[],13,FALSE)</f>
        <v>43425.42695601852</v>
      </c>
      <c r="D1794" s="15" t="str">
        <f>VLOOKUP(ObjectiveData[[#This Row],[Template ID]],ObjectiveFiles[],3,FALSE)</f>
        <v>ObjectiveTemplate_757.xml</v>
      </c>
      <c r="E1794">
        <v>1.7</v>
      </c>
      <c r="F1794" s="21" t="s">
        <v>194</v>
      </c>
      <c r="G1794" s="21" t="s">
        <v>9</v>
      </c>
      <c r="H1794" s="21" t="s">
        <v>14</v>
      </c>
      <c r="I1794" s="21"/>
      <c r="J1794" s="21"/>
      <c r="K1794" s="21" t="s">
        <v>23</v>
      </c>
      <c r="L1794" s="21"/>
      <c r="M1794" s="21" t="s">
        <v>803</v>
      </c>
      <c r="N1794" s="21" t="s">
        <v>673</v>
      </c>
      <c r="O1794" s="21" t="s">
        <v>41</v>
      </c>
      <c r="P1794" t="b">
        <v>0</v>
      </c>
      <c r="Q1794" t="b">
        <v>0</v>
      </c>
      <c r="R1794" t="b">
        <v>0</v>
      </c>
      <c r="S1794">
        <v>40</v>
      </c>
      <c r="T1794">
        <v>30</v>
      </c>
      <c r="U1794">
        <v>0</v>
      </c>
      <c r="V1794" s="21" t="s">
        <v>49</v>
      </c>
      <c r="W1794">
        <v>1000</v>
      </c>
      <c r="X1794">
        <v>100</v>
      </c>
      <c r="Y1794" t="b">
        <v>1</v>
      </c>
      <c r="Z1794">
        <v>100</v>
      </c>
      <c r="AA1794">
        <v>1</v>
      </c>
      <c r="AB1794">
        <v>105</v>
      </c>
      <c r="AC1794">
        <v>60</v>
      </c>
      <c r="AD1794">
        <v>0.05</v>
      </c>
      <c r="AE1794" t="b">
        <v>1</v>
      </c>
      <c r="AF1794" s="21" t="s">
        <v>724</v>
      </c>
      <c r="AG1794">
        <v>5</v>
      </c>
      <c r="AH1794">
        <v>9</v>
      </c>
      <c r="AI1794">
        <v>10</v>
      </c>
      <c r="AJ1794">
        <v>10</v>
      </c>
      <c r="AK1794" s="21" t="s">
        <v>48</v>
      </c>
      <c r="AL1794" t="b">
        <v>0</v>
      </c>
      <c r="AM1794" t="b">
        <v>0</v>
      </c>
      <c r="AN1794">
        <v>50</v>
      </c>
      <c r="AO1794">
        <v>0</v>
      </c>
      <c r="AP1794">
        <v>2000</v>
      </c>
      <c r="AQ1794" s="21" t="s">
        <v>412</v>
      </c>
      <c r="AR1794" s="21"/>
      <c r="AS1794" t="b">
        <v>0</v>
      </c>
      <c r="AT1794" s="21"/>
      <c r="AU1794" s="21"/>
      <c r="AV1794" s="21" t="s">
        <v>375</v>
      </c>
      <c r="AW1794" s="21"/>
      <c r="AY1794" s="21"/>
      <c r="BA1794">
        <v>3</v>
      </c>
      <c r="BB1794" s="21"/>
      <c r="BC1794">
        <v>16711935</v>
      </c>
      <c r="BI1794" s="21"/>
    </row>
    <row r="1795" spans="1:62" x14ac:dyDescent="0.25">
      <c r="A1795" t="str">
        <f>VLOOKUP(ObjectiveData[[#This Row],[Template ID]],ID_Conversion[],3,FALSE)</f>
        <v>VMAT</v>
      </c>
      <c r="B1795" t="str">
        <f>VLOOKUP(ObjectiveData[[#This Row],[Template ID]],ID_Conversion[],6,FALSE)</f>
        <v>H&amp;N</v>
      </c>
      <c r="C1795" s="15">
        <f>VLOOKUP(ObjectiveData[[#This Row],[Last Modified]],Date_Conversion[],13,FALSE)</f>
        <v>43425.42695601852</v>
      </c>
      <c r="D1795" s="15" t="str">
        <f>VLOOKUP(ObjectiveData[[#This Row],[Template ID]],ObjectiveFiles[],3,FALSE)</f>
        <v>ObjectiveTemplate_757.xml</v>
      </c>
      <c r="E1795">
        <v>1.7</v>
      </c>
      <c r="F1795" s="21" t="s">
        <v>194</v>
      </c>
      <c r="G1795" s="21" t="s">
        <v>9</v>
      </c>
      <c r="H1795" s="21" t="s">
        <v>14</v>
      </c>
      <c r="I1795" s="21"/>
      <c r="J1795" s="21"/>
      <c r="K1795" s="21" t="s">
        <v>23</v>
      </c>
      <c r="L1795" s="21"/>
      <c r="M1795" s="21" t="s">
        <v>803</v>
      </c>
      <c r="N1795" s="21" t="s">
        <v>673</v>
      </c>
      <c r="O1795" s="21" t="s">
        <v>41</v>
      </c>
      <c r="P1795" t="b">
        <v>0</v>
      </c>
      <c r="Q1795" t="b">
        <v>0</v>
      </c>
      <c r="R1795" t="b">
        <v>0</v>
      </c>
      <c r="S1795">
        <v>40</v>
      </c>
      <c r="T1795">
        <v>30</v>
      </c>
      <c r="U1795">
        <v>0</v>
      </c>
      <c r="V1795" s="21" t="s">
        <v>49</v>
      </c>
      <c r="W1795">
        <v>1000</v>
      </c>
      <c r="X1795">
        <v>100</v>
      </c>
      <c r="Y1795" t="b">
        <v>1</v>
      </c>
      <c r="Z1795">
        <v>100</v>
      </c>
      <c r="AA1795">
        <v>1</v>
      </c>
      <c r="AB1795">
        <v>105</v>
      </c>
      <c r="AC1795">
        <v>60</v>
      </c>
      <c r="AD1795">
        <v>0.05</v>
      </c>
      <c r="AE1795" t="b">
        <v>1</v>
      </c>
      <c r="AF1795" s="21" t="s">
        <v>724</v>
      </c>
      <c r="AG1795">
        <v>5</v>
      </c>
      <c r="AH1795">
        <v>9</v>
      </c>
      <c r="AI1795">
        <v>10</v>
      </c>
      <c r="AJ1795">
        <v>10</v>
      </c>
      <c r="AK1795" s="21" t="s">
        <v>48</v>
      </c>
      <c r="AL1795" t="b">
        <v>0</v>
      </c>
      <c r="AM1795" t="b">
        <v>0</v>
      </c>
      <c r="AN1795">
        <v>50</v>
      </c>
      <c r="AO1795">
        <v>0</v>
      </c>
      <c r="AP1795">
        <v>2000</v>
      </c>
      <c r="AQ1795" s="21" t="s">
        <v>413</v>
      </c>
      <c r="AR1795" s="21"/>
      <c r="AS1795" t="b">
        <v>0</v>
      </c>
      <c r="AT1795" s="21"/>
      <c r="AU1795" s="21"/>
      <c r="AV1795" s="21" t="s">
        <v>375</v>
      </c>
      <c r="AW1795" s="21"/>
      <c r="AY1795" s="21"/>
      <c r="BA1795">
        <v>1</v>
      </c>
      <c r="BB1795" s="21"/>
      <c r="BC1795">
        <v>16711935</v>
      </c>
      <c r="BI1795" s="21"/>
    </row>
    <row r="1796" spans="1:62" x14ac:dyDescent="0.25">
      <c r="A1796" t="str">
        <f>VLOOKUP(ObjectiveData[[#This Row],[Template ID]],ID_Conversion[],3,FALSE)</f>
        <v>VMAT</v>
      </c>
      <c r="B1796" t="str">
        <f>VLOOKUP(ObjectiveData[[#This Row],[Template ID]],ID_Conversion[],6,FALSE)</f>
        <v>H&amp;N</v>
      </c>
      <c r="C1796" s="15">
        <f>VLOOKUP(ObjectiveData[[#This Row],[Last Modified]],Date_Conversion[],13,FALSE)</f>
        <v>43425.42695601852</v>
      </c>
      <c r="D1796" s="15" t="str">
        <f>VLOOKUP(ObjectiveData[[#This Row],[Template ID]],ObjectiveFiles[],3,FALSE)</f>
        <v>ObjectiveTemplate_757.xml</v>
      </c>
      <c r="E1796">
        <v>1.7</v>
      </c>
      <c r="F1796" s="21" t="s">
        <v>194</v>
      </c>
      <c r="G1796" s="21" t="s">
        <v>9</v>
      </c>
      <c r="H1796" s="21" t="s">
        <v>14</v>
      </c>
      <c r="I1796" s="21"/>
      <c r="J1796" s="21"/>
      <c r="K1796" s="21" t="s">
        <v>23</v>
      </c>
      <c r="L1796" s="21"/>
      <c r="M1796" s="21" t="s">
        <v>803</v>
      </c>
      <c r="N1796" s="21" t="s">
        <v>673</v>
      </c>
      <c r="O1796" s="21" t="s">
        <v>41</v>
      </c>
      <c r="P1796" t="b">
        <v>0</v>
      </c>
      <c r="Q1796" t="b">
        <v>0</v>
      </c>
      <c r="R1796" t="b">
        <v>0</v>
      </c>
      <c r="S1796">
        <v>40</v>
      </c>
      <c r="T1796">
        <v>30</v>
      </c>
      <c r="U1796">
        <v>0</v>
      </c>
      <c r="V1796" s="21" t="s">
        <v>49</v>
      </c>
      <c r="W1796">
        <v>1000</v>
      </c>
      <c r="X1796">
        <v>100</v>
      </c>
      <c r="Y1796" t="b">
        <v>1</v>
      </c>
      <c r="Z1796">
        <v>100</v>
      </c>
      <c r="AA1796">
        <v>1</v>
      </c>
      <c r="AB1796">
        <v>105</v>
      </c>
      <c r="AC1796">
        <v>60</v>
      </c>
      <c r="AD1796">
        <v>0.05</v>
      </c>
      <c r="AE1796" t="b">
        <v>1</v>
      </c>
      <c r="AF1796" s="21" t="s">
        <v>724</v>
      </c>
      <c r="AG1796">
        <v>5</v>
      </c>
      <c r="AH1796">
        <v>9</v>
      </c>
      <c r="AI1796">
        <v>10</v>
      </c>
      <c r="AJ1796">
        <v>10</v>
      </c>
      <c r="AK1796" s="21" t="s">
        <v>48</v>
      </c>
      <c r="AL1796" t="b">
        <v>0</v>
      </c>
      <c r="AM1796" t="b">
        <v>0</v>
      </c>
      <c r="AN1796">
        <v>50</v>
      </c>
      <c r="AO1796">
        <v>0</v>
      </c>
      <c r="AP1796">
        <v>2000</v>
      </c>
      <c r="AQ1796" s="21" t="s">
        <v>414</v>
      </c>
      <c r="AR1796" s="21"/>
      <c r="AS1796" t="b">
        <v>0</v>
      </c>
      <c r="AT1796" s="21"/>
      <c r="AU1796" s="21"/>
      <c r="AV1796" s="21" t="s">
        <v>375</v>
      </c>
      <c r="AW1796" s="21"/>
      <c r="AY1796" s="21"/>
      <c r="BA1796">
        <v>1</v>
      </c>
      <c r="BB1796" s="21"/>
      <c r="BC1796">
        <v>16711935</v>
      </c>
      <c r="BI1796" s="21"/>
    </row>
    <row r="1797" spans="1:62" x14ac:dyDescent="0.25">
      <c r="A1797" t="str">
        <f>VLOOKUP(ObjectiveData[[#This Row],[Template ID]],ID_Conversion[],3,FALSE)</f>
        <v>VMAT</v>
      </c>
      <c r="B1797" t="str">
        <f>VLOOKUP(ObjectiveData[[#This Row],[Template ID]],ID_Conversion[],6,FALSE)</f>
        <v>H&amp;N</v>
      </c>
      <c r="C1797" s="15">
        <f>VLOOKUP(ObjectiveData[[#This Row],[Last Modified]],Date_Conversion[],13,FALSE)</f>
        <v>43425.42695601852</v>
      </c>
      <c r="D1797" s="15" t="str">
        <f>VLOOKUP(ObjectiveData[[#This Row],[Template ID]],ObjectiveFiles[],3,FALSE)</f>
        <v>ObjectiveTemplate_757.xml</v>
      </c>
      <c r="E1797">
        <v>1.7</v>
      </c>
      <c r="F1797" s="21" t="s">
        <v>194</v>
      </c>
      <c r="G1797" s="21" t="s">
        <v>9</v>
      </c>
      <c r="H1797" s="21" t="s">
        <v>14</v>
      </c>
      <c r="I1797" s="21"/>
      <c r="J1797" s="21"/>
      <c r="K1797" s="21" t="s">
        <v>23</v>
      </c>
      <c r="L1797" s="21"/>
      <c r="M1797" s="21" t="s">
        <v>803</v>
      </c>
      <c r="N1797" s="21" t="s">
        <v>673</v>
      </c>
      <c r="O1797" s="21" t="s">
        <v>41</v>
      </c>
      <c r="P1797" t="b">
        <v>0</v>
      </c>
      <c r="Q1797" t="b">
        <v>0</v>
      </c>
      <c r="R1797" t="b">
        <v>0</v>
      </c>
      <c r="S1797">
        <v>40</v>
      </c>
      <c r="T1797">
        <v>30</v>
      </c>
      <c r="U1797">
        <v>0</v>
      </c>
      <c r="V1797" s="21" t="s">
        <v>49</v>
      </c>
      <c r="W1797">
        <v>1000</v>
      </c>
      <c r="X1797">
        <v>100</v>
      </c>
      <c r="Y1797" t="b">
        <v>1</v>
      </c>
      <c r="Z1797">
        <v>100</v>
      </c>
      <c r="AA1797">
        <v>1</v>
      </c>
      <c r="AB1797">
        <v>105</v>
      </c>
      <c r="AC1797">
        <v>60</v>
      </c>
      <c r="AD1797">
        <v>0.05</v>
      </c>
      <c r="AE1797" t="b">
        <v>1</v>
      </c>
      <c r="AF1797" s="21" t="s">
        <v>724</v>
      </c>
      <c r="AG1797">
        <v>5</v>
      </c>
      <c r="AH1797">
        <v>9</v>
      </c>
      <c r="AI1797">
        <v>10</v>
      </c>
      <c r="AJ1797">
        <v>10</v>
      </c>
      <c r="AK1797" s="21" t="s">
        <v>48</v>
      </c>
      <c r="AL1797" t="b">
        <v>0</v>
      </c>
      <c r="AM1797" t="b">
        <v>0</v>
      </c>
      <c r="AN1797">
        <v>50</v>
      </c>
      <c r="AO1797">
        <v>0</v>
      </c>
      <c r="AP1797">
        <v>2000</v>
      </c>
      <c r="AQ1797" s="21" t="s">
        <v>415</v>
      </c>
      <c r="AR1797" s="21"/>
      <c r="AS1797" t="b">
        <v>0</v>
      </c>
      <c r="AT1797" s="21"/>
      <c r="AU1797" s="21"/>
      <c r="AV1797" s="21" t="s">
        <v>375</v>
      </c>
      <c r="AW1797" s="21"/>
      <c r="AY1797" s="21"/>
      <c r="BA1797">
        <v>3</v>
      </c>
      <c r="BB1797" s="21"/>
      <c r="BC1797">
        <v>16711935</v>
      </c>
      <c r="BI1797" s="21"/>
    </row>
    <row r="1798" spans="1:62" x14ac:dyDescent="0.25">
      <c r="A1798" t="str">
        <f>VLOOKUP(ObjectiveData[[#This Row],[Template ID]],ID_Conversion[],3,FALSE)</f>
        <v>VMAT</v>
      </c>
      <c r="B1798" t="str">
        <f>VLOOKUP(ObjectiveData[[#This Row],[Template ID]],ID_Conversion[],6,FALSE)</f>
        <v>H&amp;N</v>
      </c>
      <c r="C1798" s="15">
        <f>VLOOKUP(ObjectiveData[[#This Row],[Last Modified]],Date_Conversion[],13,FALSE)</f>
        <v>43425.42695601852</v>
      </c>
      <c r="D1798" s="15" t="str">
        <f>VLOOKUP(ObjectiveData[[#This Row],[Template ID]],ObjectiveFiles[],3,FALSE)</f>
        <v>ObjectiveTemplate_757.xml</v>
      </c>
      <c r="E1798">
        <v>1.7</v>
      </c>
      <c r="F1798" s="21" t="s">
        <v>194</v>
      </c>
      <c r="G1798" s="21" t="s">
        <v>9</v>
      </c>
      <c r="H1798" s="21" t="s">
        <v>14</v>
      </c>
      <c r="I1798" s="21"/>
      <c r="J1798" s="21"/>
      <c r="K1798" s="21" t="s">
        <v>23</v>
      </c>
      <c r="L1798" s="21"/>
      <c r="M1798" s="21" t="s">
        <v>803</v>
      </c>
      <c r="N1798" s="21" t="s">
        <v>673</v>
      </c>
      <c r="O1798" s="21" t="s">
        <v>41</v>
      </c>
      <c r="P1798" t="b">
        <v>0</v>
      </c>
      <c r="Q1798" t="b">
        <v>0</v>
      </c>
      <c r="R1798" t="b">
        <v>0</v>
      </c>
      <c r="S1798">
        <v>40</v>
      </c>
      <c r="T1798">
        <v>30</v>
      </c>
      <c r="U1798">
        <v>0</v>
      </c>
      <c r="V1798" s="21" t="s">
        <v>49</v>
      </c>
      <c r="W1798">
        <v>1000</v>
      </c>
      <c r="X1798">
        <v>100</v>
      </c>
      <c r="Y1798" t="b">
        <v>1</v>
      </c>
      <c r="Z1798">
        <v>100</v>
      </c>
      <c r="AA1798">
        <v>1</v>
      </c>
      <c r="AB1798">
        <v>105</v>
      </c>
      <c r="AC1798">
        <v>60</v>
      </c>
      <c r="AD1798">
        <v>0.05</v>
      </c>
      <c r="AE1798" t="b">
        <v>1</v>
      </c>
      <c r="AF1798" s="21" t="s">
        <v>724</v>
      </c>
      <c r="AG1798">
        <v>5</v>
      </c>
      <c r="AH1798">
        <v>9</v>
      </c>
      <c r="AI1798">
        <v>10</v>
      </c>
      <c r="AJ1798">
        <v>10</v>
      </c>
      <c r="AK1798" s="21" t="s">
        <v>48</v>
      </c>
      <c r="AL1798" t="b">
        <v>0</v>
      </c>
      <c r="AM1798" t="b">
        <v>0</v>
      </c>
      <c r="AN1798">
        <v>50</v>
      </c>
      <c r="AO1798">
        <v>0</v>
      </c>
      <c r="AP1798">
        <v>2000</v>
      </c>
      <c r="AQ1798" s="21" t="s">
        <v>447</v>
      </c>
      <c r="AR1798" s="21"/>
      <c r="AS1798" t="b">
        <v>0</v>
      </c>
      <c r="AT1798" s="21"/>
      <c r="AU1798" s="21"/>
      <c r="AV1798" s="21" t="s">
        <v>501</v>
      </c>
      <c r="AW1798" s="21"/>
      <c r="AY1798" s="21"/>
      <c r="BA1798">
        <v>2.3152900000000001</v>
      </c>
      <c r="BB1798" s="21"/>
      <c r="BC1798">
        <v>255</v>
      </c>
      <c r="BD1798">
        <v>0</v>
      </c>
      <c r="BE1798">
        <v>0</v>
      </c>
      <c r="BF1798">
        <v>15</v>
      </c>
      <c r="BG1798">
        <v>0</v>
      </c>
      <c r="BH1798">
        <v>80</v>
      </c>
      <c r="BI1798" s="21"/>
      <c r="BJ1798">
        <v>0</v>
      </c>
    </row>
    <row r="1799" spans="1:62" x14ac:dyDescent="0.25">
      <c r="A1799" t="str">
        <f>VLOOKUP(ObjectiveData[[#This Row],[Template ID]],ID_Conversion[],3,FALSE)</f>
        <v>VMAT</v>
      </c>
      <c r="B1799" t="str">
        <f>VLOOKUP(ObjectiveData[[#This Row],[Template ID]],ID_Conversion[],6,FALSE)</f>
        <v>H&amp;N</v>
      </c>
      <c r="C1799" s="15">
        <f>VLOOKUP(ObjectiveData[[#This Row],[Last Modified]],Date_Conversion[],13,FALSE)</f>
        <v>43425.42695601852</v>
      </c>
      <c r="D1799" s="15" t="str">
        <f>VLOOKUP(ObjectiveData[[#This Row],[Template ID]],ObjectiveFiles[],3,FALSE)</f>
        <v>ObjectiveTemplate_757.xml</v>
      </c>
      <c r="E1799">
        <v>1.7</v>
      </c>
      <c r="F1799" s="21" t="s">
        <v>194</v>
      </c>
      <c r="G1799" s="21" t="s">
        <v>9</v>
      </c>
      <c r="H1799" s="21" t="s">
        <v>14</v>
      </c>
      <c r="I1799" s="21"/>
      <c r="J1799" s="21"/>
      <c r="K1799" s="21" t="s">
        <v>23</v>
      </c>
      <c r="L1799" s="21"/>
      <c r="M1799" s="21" t="s">
        <v>803</v>
      </c>
      <c r="N1799" s="21" t="s">
        <v>673</v>
      </c>
      <c r="O1799" s="21" t="s">
        <v>41</v>
      </c>
      <c r="P1799" t="b">
        <v>0</v>
      </c>
      <c r="Q1799" t="b">
        <v>0</v>
      </c>
      <c r="R1799" t="b">
        <v>0</v>
      </c>
      <c r="S1799">
        <v>40</v>
      </c>
      <c r="T1799">
        <v>30</v>
      </c>
      <c r="U1799">
        <v>0</v>
      </c>
      <c r="V1799" s="21" t="s">
        <v>49</v>
      </c>
      <c r="W1799">
        <v>1000</v>
      </c>
      <c r="X1799">
        <v>100</v>
      </c>
      <c r="Y1799" t="b">
        <v>1</v>
      </c>
      <c r="Z1799">
        <v>100</v>
      </c>
      <c r="AA1799">
        <v>1</v>
      </c>
      <c r="AB1799">
        <v>105</v>
      </c>
      <c r="AC1799">
        <v>60</v>
      </c>
      <c r="AD1799">
        <v>0.05</v>
      </c>
      <c r="AE1799" t="b">
        <v>1</v>
      </c>
      <c r="AF1799" s="21" t="s">
        <v>724</v>
      </c>
      <c r="AG1799">
        <v>5</v>
      </c>
      <c r="AH1799">
        <v>9</v>
      </c>
      <c r="AI1799">
        <v>10</v>
      </c>
      <c r="AJ1799">
        <v>10</v>
      </c>
      <c r="AK1799" s="21" t="s">
        <v>48</v>
      </c>
      <c r="AL1799" t="b">
        <v>0</v>
      </c>
      <c r="AM1799" t="b">
        <v>0</v>
      </c>
      <c r="AN1799">
        <v>50</v>
      </c>
      <c r="AO1799">
        <v>0</v>
      </c>
      <c r="AP1799">
        <v>2000</v>
      </c>
      <c r="AQ1799" s="21" t="s">
        <v>447</v>
      </c>
      <c r="AR1799" s="21"/>
      <c r="AS1799" t="b">
        <v>0</v>
      </c>
      <c r="AT1799" s="21"/>
      <c r="AU1799" s="21"/>
      <c r="AV1799" s="21" t="s">
        <v>501</v>
      </c>
      <c r="AW1799" s="21"/>
      <c r="AY1799" s="21"/>
      <c r="BA1799">
        <v>2.3152900000000001</v>
      </c>
      <c r="BB1799" s="21"/>
      <c r="BC1799">
        <v>255</v>
      </c>
      <c r="BD1799">
        <v>0</v>
      </c>
      <c r="BE1799">
        <v>0</v>
      </c>
      <c r="BF1799">
        <v>5</v>
      </c>
      <c r="BG1799">
        <v>20</v>
      </c>
      <c r="BH1799">
        <v>80</v>
      </c>
      <c r="BI1799" s="21"/>
      <c r="BJ1799">
        <v>0</v>
      </c>
    </row>
    <row r="1800" spans="1:62" x14ac:dyDescent="0.25">
      <c r="A1800" t="str">
        <f>VLOOKUP(ObjectiveData[[#This Row],[Template ID]],ID_Conversion[],3,FALSE)</f>
        <v>VMAT</v>
      </c>
      <c r="B1800" t="str">
        <f>VLOOKUP(ObjectiveData[[#This Row],[Template ID]],ID_Conversion[],6,FALSE)</f>
        <v>H&amp;N</v>
      </c>
      <c r="C1800" s="15">
        <f>VLOOKUP(ObjectiveData[[#This Row],[Last Modified]],Date_Conversion[],13,FALSE)</f>
        <v>43425.42695601852</v>
      </c>
      <c r="D1800" s="15" t="str">
        <f>VLOOKUP(ObjectiveData[[#This Row],[Template ID]],ObjectiveFiles[],3,FALSE)</f>
        <v>ObjectiveTemplate_757.xml</v>
      </c>
      <c r="E1800">
        <v>1.7</v>
      </c>
      <c r="F1800" s="21" t="s">
        <v>194</v>
      </c>
      <c r="G1800" s="21" t="s">
        <v>9</v>
      </c>
      <c r="H1800" s="21" t="s">
        <v>14</v>
      </c>
      <c r="I1800" s="21"/>
      <c r="J1800" s="21"/>
      <c r="K1800" s="21" t="s">
        <v>23</v>
      </c>
      <c r="L1800" s="21"/>
      <c r="M1800" s="21" t="s">
        <v>803</v>
      </c>
      <c r="N1800" s="21" t="s">
        <v>673</v>
      </c>
      <c r="O1800" s="21" t="s">
        <v>41</v>
      </c>
      <c r="P1800" t="b">
        <v>0</v>
      </c>
      <c r="Q1800" t="b">
        <v>0</v>
      </c>
      <c r="R1800" t="b">
        <v>0</v>
      </c>
      <c r="S1800">
        <v>40</v>
      </c>
      <c r="T1800">
        <v>30</v>
      </c>
      <c r="U1800">
        <v>0</v>
      </c>
      <c r="V1800" s="21" t="s">
        <v>49</v>
      </c>
      <c r="W1800">
        <v>1000</v>
      </c>
      <c r="X1800">
        <v>100</v>
      </c>
      <c r="Y1800" t="b">
        <v>1</v>
      </c>
      <c r="Z1800">
        <v>100</v>
      </c>
      <c r="AA1800">
        <v>1</v>
      </c>
      <c r="AB1800">
        <v>105</v>
      </c>
      <c r="AC1800">
        <v>60</v>
      </c>
      <c r="AD1800">
        <v>0.05</v>
      </c>
      <c r="AE1800" t="b">
        <v>1</v>
      </c>
      <c r="AF1800" s="21" t="s">
        <v>724</v>
      </c>
      <c r="AG1800">
        <v>5</v>
      </c>
      <c r="AH1800">
        <v>9</v>
      </c>
      <c r="AI1800">
        <v>10</v>
      </c>
      <c r="AJ1800">
        <v>10</v>
      </c>
      <c r="AK1800" s="21" t="s">
        <v>48</v>
      </c>
      <c r="AL1800" t="b">
        <v>0</v>
      </c>
      <c r="AM1800" t="b">
        <v>0</v>
      </c>
      <c r="AN1800">
        <v>50</v>
      </c>
      <c r="AO1800">
        <v>0</v>
      </c>
      <c r="AP1800">
        <v>2000</v>
      </c>
      <c r="AQ1800" s="21" t="s">
        <v>448</v>
      </c>
      <c r="AR1800" s="21"/>
      <c r="AS1800" t="b">
        <v>0</v>
      </c>
      <c r="AT1800" s="21"/>
      <c r="AU1800" s="21"/>
      <c r="AV1800" s="21" t="s">
        <v>503</v>
      </c>
      <c r="AW1800" s="21"/>
      <c r="AY1800" s="21"/>
      <c r="BA1800">
        <v>3</v>
      </c>
      <c r="BB1800" s="21"/>
      <c r="BC1800">
        <v>12695295</v>
      </c>
      <c r="BD1800">
        <v>0</v>
      </c>
      <c r="BE1800">
        <v>0</v>
      </c>
      <c r="BF1800">
        <v>35</v>
      </c>
      <c r="BG1800">
        <v>0</v>
      </c>
      <c r="BH1800">
        <v>80</v>
      </c>
      <c r="BI1800" s="21"/>
      <c r="BJ1800">
        <v>0</v>
      </c>
    </row>
    <row r="1801" spans="1:62" x14ac:dyDescent="0.25">
      <c r="A1801" t="str">
        <f>VLOOKUP(ObjectiveData[[#This Row],[Template ID]],ID_Conversion[],3,FALSE)</f>
        <v>VMAT</v>
      </c>
      <c r="B1801" t="str">
        <f>VLOOKUP(ObjectiveData[[#This Row],[Template ID]],ID_Conversion[],6,FALSE)</f>
        <v>H&amp;N</v>
      </c>
      <c r="C1801" s="15">
        <f>VLOOKUP(ObjectiveData[[#This Row],[Last Modified]],Date_Conversion[],13,FALSE)</f>
        <v>43425.42695601852</v>
      </c>
      <c r="D1801" s="15" t="str">
        <f>VLOOKUP(ObjectiveData[[#This Row],[Template ID]],ObjectiveFiles[],3,FALSE)</f>
        <v>ObjectiveTemplate_757.xml</v>
      </c>
      <c r="E1801">
        <v>1.7</v>
      </c>
      <c r="F1801" s="21" t="s">
        <v>194</v>
      </c>
      <c r="G1801" s="21" t="s">
        <v>9</v>
      </c>
      <c r="H1801" s="21" t="s">
        <v>14</v>
      </c>
      <c r="I1801" s="21"/>
      <c r="J1801" s="21"/>
      <c r="K1801" s="21" t="s">
        <v>23</v>
      </c>
      <c r="L1801" s="21"/>
      <c r="M1801" s="21" t="s">
        <v>803</v>
      </c>
      <c r="N1801" s="21" t="s">
        <v>673</v>
      </c>
      <c r="O1801" s="21" t="s">
        <v>41</v>
      </c>
      <c r="P1801" t="b">
        <v>0</v>
      </c>
      <c r="Q1801" t="b">
        <v>0</v>
      </c>
      <c r="R1801" t="b">
        <v>0</v>
      </c>
      <c r="S1801">
        <v>40</v>
      </c>
      <c r="T1801">
        <v>30</v>
      </c>
      <c r="U1801">
        <v>0</v>
      </c>
      <c r="V1801" s="21" t="s">
        <v>49</v>
      </c>
      <c r="W1801">
        <v>1000</v>
      </c>
      <c r="X1801">
        <v>100</v>
      </c>
      <c r="Y1801" t="b">
        <v>1</v>
      </c>
      <c r="Z1801">
        <v>100</v>
      </c>
      <c r="AA1801">
        <v>1</v>
      </c>
      <c r="AB1801">
        <v>105</v>
      </c>
      <c r="AC1801">
        <v>60</v>
      </c>
      <c r="AD1801">
        <v>0.05</v>
      </c>
      <c r="AE1801" t="b">
        <v>1</v>
      </c>
      <c r="AF1801" s="21" t="s">
        <v>724</v>
      </c>
      <c r="AG1801">
        <v>5</v>
      </c>
      <c r="AH1801">
        <v>9</v>
      </c>
      <c r="AI1801">
        <v>10</v>
      </c>
      <c r="AJ1801">
        <v>10</v>
      </c>
      <c r="AK1801" s="21" t="s">
        <v>48</v>
      </c>
      <c r="AL1801" t="b">
        <v>0</v>
      </c>
      <c r="AM1801" t="b">
        <v>0</v>
      </c>
      <c r="AN1801">
        <v>50</v>
      </c>
      <c r="AO1801">
        <v>0</v>
      </c>
      <c r="AP1801">
        <v>2000</v>
      </c>
      <c r="AQ1801" s="21" t="s">
        <v>449</v>
      </c>
      <c r="AR1801" s="21"/>
      <c r="AS1801" t="b">
        <v>0</v>
      </c>
      <c r="AT1801" s="21"/>
      <c r="AU1801" s="21"/>
      <c r="AV1801" s="21" t="s">
        <v>503</v>
      </c>
      <c r="AW1801" s="21"/>
      <c r="AY1801" s="21"/>
      <c r="BA1801">
        <v>1</v>
      </c>
      <c r="BB1801" s="21"/>
      <c r="BC1801">
        <v>12695295</v>
      </c>
      <c r="BI1801" s="21"/>
    </row>
    <row r="1802" spans="1:62" x14ac:dyDescent="0.25">
      <c r="A1802" t="str">
        <f>VLOOKUP(ObjectiveData[[#This Row],[Template ID]],ID_Conversion[],3,FALSE)</f>
        <v>VMAT</v>
      </c>
      <c r="B1802" t="str">
        <f>VLOOKUP(ObjectiveData[[#This Row],[Template ID]],ID_Conversion[],6,FALSE)</f>
        <v>H&amp;N</v>
      </c>
      <c r="C1802" s="15">
        <f>VLOOKUP(ObjectiveData[[#This Row],[Last Modified]],Date_Conversion[],13,FALSE)</f>
        <v>43425.42695601852</v>
      </c>
      <c r="D1802" s="15" t="str">
        <f>VLOOKUP(ObjectiveData[[#This Row],[Template ID]],ObjectiveFiles[],3,FALSE)</f>
        <v>ObjectiveTemplate_757.xml</v>
      </c>
      <c r="E1802">
        <v>1.7</v>
      </c>
      <c r="F1802" s="21" t="s">
        <v>194</v>
      </c>
      <c r="G1802" s="21" t="s">
        <v>9</v>
      </c>
      <c r="H1802" s="21" t="s">
        <v>14</v>
      </c>
      <c r="I1802" s="21"/>
      <c r="J1802" s="21"/>
      <c r="K1802" s="21" t="s">
        <v>23</v>
      </c>
      <c r="L1802" s="21"/>
      <c r="M1802" s="21" t="s">
        <v>803</v>
      </c>
      <c r="N1802" s="21" t="s">
        <v>673</v>
      </c>
      <c r="O1802" s="21" t="s">
        <v>41</v>
      </c>
      <c r="P1802" t="b">
        <v>0</v>
      </c>
      <c r="Q1802" t="b">
        <v>0</v>
      </c>
      <c r="R1802" t="b">
        <v>0</v>
      </c>
      <c r="S1802">
        <v>40</v>
      </c>
      <c r="T1802">
        <v>30</v>
      </c>
      <c r="U1802">
        <v>0</v>
      </c>
      <c r="V1802" s="21" t="s">
        <v>49</v>
      </c>
      <c r="W1802">
        <v>1000</v>
      </c>
      <c r="X1802">
        <v>100</v>
      </c>
      <c r="Y1802" t="b">
        <v>1</v>
      </c>
      <c r="Z1802">
        <v>100</v>
      </c>
      <c r="AA1802">
        <v>1</v>
      </c>
      <c r="AB1802">
        <v>105</v>
      </c>
      <c r="AC1802">
        <v>60</v>
      </c>
      <c r="AD1802">
        <v>0.05</v>
      </c>
      <c r="AE1802" t="b">
        <v>1</v>
      </c>
      <c r="AF1802" s="21" t="s">
        <v>724</v>
      </c>
      <c r="AG1802">
        <v>5</v>
      </c>
      <c r="AH1802">
        <v>9</v>
      </c>
      <c r="AI1802">
        <v>10</v>
      </c>
      <c r="AJ1802">
        <v>10</v>
      </c>
      <c r="AK1802" s="21" t="s">
        <v>48</v>
      </c>
      <c r="AL1802" t="b">
        <v>0</v>
      </c>
      <c r="AM1802" t="b">
        <v>0</v>
      </c>
      <c r="AN1802">
        <v>50</v>
      </c>
      <c r="AO1802">
        <v>0</v>
      </c>
      <c r="AP1802">
        <v>2000</v>
      </c>
      <c r="AQ1802" s="21" t="s">
        <v>451</v>
      </c>
      <c r="AR1802" s="21"/>
      <c r="AS1802" t="b">
        <v>0</v>
      </c>
      <c r="AT1802" s="21"/>
      <c r="AU1802" s="21"/>
      <c r="AV1802" s="21" t="s">
        <v>501</v>
      </c>
      <c r="AW1802" s="21"/>
      <c r="AY1802" s="21"/>
      <c r="BA1802">
        <v>1</v>
      </c>
      <c r="BB1802" s="21"/>
      <c r="BC1802">
        <v>14524637</v>
      </c>
      <c r="BI1802" s="21"/>
    </row>
    <row r="1803" spans="1:62" x14ac:dyDescent="0.25">
      <c r="A1803" t="str">
        <f>VLOOKUP(ObjectiveData[[#This Row],[Template ID]],ID_Conversion[],3,FALSE)</f>
        <v>VMAT</v>
      </c>
      <c r="B1803" t="str">
        <f>VLOOKUP(ObjectiveData[[#This Row],[Template ID]],ID_Conversion[],6,FALSE)</f>
        <v>H&amp;N</v>
      </c>
      <c r="C1803" s="15">
        <f>VLOOKUP(ObjectiveData[[#This Row],[Last Modified]],Date_Conversion[],13,FALSE)</f>
        <v>43425.42695601852</v>
      </c>
      <c r="D1803" s="15" t="str">
        <f>VLOOKUP(ObjectiveData[[#This Row],[Template ID]],ObjectiveFiles[],3,FALSE)</f>
        <v>ObjectiveTemplate_757.xml</v>
      </c>
      <c r="E1803">
        <v>1.7</v>
      </c>
      <c r="F1803" s="21" t="s">
        <v>194</v>
      </c>
      <c r="G1803" s="21" t="s">
        <v>9</v>
      </c>
      <c r="H1803" s="21" t="s">
        <v>14</v>
      </c>
      <c r="I1803" s="21"/>
      <c r="J1803" s="21"/>
      <c r="K1803" s="21" t="s">
        <v>23</v>
      </c>
      <c r="L1803" s="21"/>
      <c r="M1803" s="21" t="s">
        <v>803</v>
      </c>
      <c r="N1803" s="21" t="s">
        <v>673</v>
      </c>
      <c r="O1803" s="21" t="s">
        <v>41</v>
      </c>
      <c r="P1803" t="b">
        <v>0</v>
      </c>
      <c r="Q1803" t="b">
        <v>0</v>
      </c>
      <c r="R1803" t="b">
        <v>0</v>
      </c>
      <c r="S1803">
        <v>40</v>
      </c>
      <c r="T1803">
        <v>30</v>
      </c>
      <c r="U1803">
        <v>0</v>
      </c>
      <c r="V1803" s="21" t="s">
        <v>49</v>
      </c>
      <c r="W1803">
        <v>1000</v>
      </c>
      <c r="X1803">
        <v>100</v>
      </c>
      <c r="Y1803" t="b">
        <v>1</v>
      </c>
      <c r="Z1803">
        <v>100</v>
      </c>
      <c r="AA1803">
        <v>1</v>
      </c>
      <c r="AB1803">
        <v>105</v>
      </c>
      <c r="AC1803">
        <v>60</v>
      </c>
      <c r="AD1803">
        <v>0.05</v>
      </c>
      <c r="AE1803" t="b">
        <v>1</v>
      </c>
      <c r="AF1803" s="21" t="s">
        <v>724</v>
      </c>
      <c r="AG1803">
        <v>5</v>
      </c>
      <c r="AH1803">
        <v>9</v>
      </c>
      <c r="AI1803">
        <v>10</v>
      </c>
      <c r="AJ1803">
        <v>10</v>
      </c>
      <c r="AK1803" s="21" t="s">
        <v>48</v>
      </c>
      <c r="AL1803" t="b">
        <v>0</v>
      </c>
      <c r="AM1803" t="b">
        <v>0</v>
      </c>
      <c r="AN1803">
        <v>50</v>
      </c>
      <c r="AO1803">
        <v>0</v>
      </c>
      <c r="AP1803">
        <v>2000</v>
      </c>
      <c r="AQ1803" s="21" t="s">
        <v>452</v>
      </c>
      <c r="AR1803" s="21"/>
      <c r="AS1803" t="b">
        <v>0</v>
      </c>
      <c r="AT1803" s="21"/>
      <c r="AU1803" s="21"/>
      <c r="AV1803" s="21" t="s">
        <v>501</v>
      </c>
      <c r="AW1803" s="21"/>
      <c r="AY1803" s="21"/>
      <c r="BA1803">
        <v>1</v>
      </c>
      <c r="BB1803" s="21"/>
      <c r="BC1803">
        <v>12180223</v>
      </c>
      <c r="BI1803" s="21"/>
    </row>
    <row r="1804" spans="1:62" x14ac:dyDescent="0.25">
      <c r="A1804" t="str">
        <f>VLOOKUP(ObjectiveData[[#This Row],[Template ID]],ID_Conversion[],3,FALSE)</f>
        <v>VMAT</v>
      </c>
      <c r="B1804" t="str">
        <f>VLOOKUP(ObjectiveData[[#This Row],[Template ID]],ID_Conversion[],6,FALSE)</f>
        <v>LUNG</v>
      </c>
      <c r="C1804" s="15">
        <f>VLOOKUP(ObjectiveData[[#This Row],[Last Modified]],Date_Conversion[],13,FALSE)</f>
        <v>43425.405844907407</v>
      </c>
      <c r="D1804" s="15" t="str">
        <f>VLOOKUP(ObjectiveData[[#This Row],[Template ID]],ObjectiveFiles[],3,FALSE)</f>
        <v>ObjectiveTemplate_27568.xml</v>
      </c>
      <c r="E1804">
        <v>1.7</v>
      </c>
      <c r="F1804" s="21" t="s">
        <v>188</v>
      </c>
      <c r="G1804" s="21" t="s">
        <v>9</v>
      </c>
      <c r="H1804" s="21" t="s">
        <v>14</v>
      </c>
      <c r="I1804" s="21"/>
      <c r="J1804" s="21"/>
      <c r="K1804" s="21" t="s">
        <v>23</v>
      </c>
      <c r="L1804" s="21"/>
      <c r="M1804" s="21" t="s">
        <v>804</v>
      </c>
      <c r="N1804" s="21" t="s">
        <v>613</v>
      </c>
      <c r="O1804" s="21" t="s">
        <v>41</v>
      </c>
      <c r="P1804" t="b">
        <v>0</v>
      </c>
      <c r="Q1804" t="b">
        <v>0</v>
      </c>
      <c r="R1804" t="b">
        <v>0</v>
      </c>
      <c r="S1804">
        <v>40</v>
      </c>
      <c r="T1804">
        <v>30</v>
      </c>
      <c r="U1804">
        <v>0</v>
      </c>
      <c r="V1804" s="21" t="s">
        <v>49</v>
      </c>
      <c r="W1804">
        <v>1000</v>
      </c>
      <c r="X1804">
        <v>100</v>
      </c>
      <c r="Y1804" t="b">
        <v>1</v>
      </c>
      <c r="Z1804">
        <v>80</v>
      </c>
      <c r="AA1804">
        <v>0.3</v>
      </c>
      <c r="AB1804">
        <v>103</v>
      </c>
      <c r="AC1804">
        <v>40</v>
      </c>
      <c r="AD1804">
        <v>7.0000000000000007E-2</v>
      </c>
      <c r="AE1804" t="b">
        <v>1</v>
      </c>
      <c r="AF1804" s="21" t="s">
        <v>724</v>
      </c>
      <c r="AG1804">
        <v>5</v>
      </c>
      <c r="AH1804">
        <v>9</v>
      </c>
      <c r="AI1804">
        <v>10</v>
      </c>
      <c r="AJ1804">
        <v>10</v>
      </c>
      <c r="AK1804" s="21" t="s">
        <v>48</v>
      </c>
      <c r="AL1804" t="b">
        <v>0</v>
      </c>
      <c r="AM1804" t="b">
        <v>0</v>
      </c>
      <c r="AN1804">
        <v>100</v>
      </c>
      <c r="AO1804">
        <v>0</v>
      </c>
      <c r="AP1804">
        <v>5000</v>
      </c>
      <c r="AQ1804" s="21" t="s">
        <v>502</v>
      </c>
      <c r="AR1804" s="21"/>
      <c r="AS1804" t="b">
        <v>0</v>
      </c>
      <c r="AT1804" s="21"/>
      <c r="AU1804" s="21"/>
      <c r="AV1804" s="21" t="s">
        <v>502</v>
      </c>
      <c r="AW1804" s="21"/>
      <c r="AX1804" s="21" t="s">
        <v>502</v>
      </c>
      <c r="AY1804" s="21" t="s">
        <v>514</v>
      </c>
      <c r="AZ1804">
        <v>1</v>
      </c>
      <c r="BB1804" s="21"/>
      <c r="BC1804">
        <v>65280</v>
      </c>
      <c r="BI1804" s="21"/>
    </row>
    <row r="1805" spans="1:62" x14ac:dyDescent="0.25">
      <c r="A1805" t="str">
        <f>VLOOKUP(ObjectiveData[[#This Row],[Template ID]],ID_Conversion[],3,FALSE)</f>
        <v>VMAT</v>
      </c>
      <c r="B1805" t="str">
        <f>VLOOKUP(ObjectiveData[[#This Row],[Template ID]],ID_Conversion[],6,FALSE)</f>
        <v>LUNG</v>
      </c>
      <c r="C1805" s="15">
        <f>VLOOKUP(ObjectiveData[[#This Row],[Last Modified]],Date_Conversion[],13,FALSE)</f>
        <v>43425.405844907407</v>
      </c>
      <c r="D1805" s="15" t="str">
        <f>VLOOKUP(ObjectiveData[[#This Row],[Template ID]],ObjectiveFiles[],3,FALSE)</f>
        <v>ObjectiveTemplate_27568.xml</v>
      </c>
      <c r="E1805">
        <v>1.7</v>
      </c>
      <c r="F1805" s="21" t="s">
        <v>188</v>
      </c>
      <c r="G1805" s="21" t="s">
        <v>9</v>
      </c>
      <c r="H1805" s="21" t="s">
        <v>14</v>
      </c>
      <c r="I1805" s="21"/>
      <c r="J1805" s="21"/>
      <c r="K1805" s="21" t="s">
        <v>23</v>
      </c>
      <c r="L1805" s="21"/>
      <c r="M1805" s="21" t="s">
        <v>804</v>
      </c>
      <c r="N1805" s="21" t="s">
        <v>613</v>
      </c>
      <c r="O1805" s="21" t="s">
        <v>41</v>
      </c>
      <c r="P1805" t="b">
        <v>0</v>
      </c>
      <c r="Q1805" t="b">
        <v>0</v>
      </c>
      <c r="R1805" t="b">
        <v>0</v>
      </c>
      <c r="S1805">
        <v>40</v>
      </c>
      <c r="T1805">
        <v>30</v>
      </c>
      <c r="U1805">
        <v>0</v>
      </c>
      <c r="V1805" s="21" t="s">
        <v>49</v>
      </c>
      <c r="W1805">
        <v>1000</v>
      </c>
      <c r="X1805">
        <v>100</v>
      </c>
      <c r="Y1805" t="b">
        <v>1</v>
      </c>
      <c r="Z1805">
        <v>80</v>
      </c>
      <c r="AA1805">
        <v>0.3</v>
      </c>
      <c r="AB1805">
        <v>103</v>
      </c>
      <c r="AC1805">
        <v>40</v>
      </c>
      <c r="AD1805">
        <v>7.0000000000000007E-2</v>
      </c>
      <c r="AE1805" t="b">
        <v>1</v>
      </c>
      <c r="AF1805" s="21" t="s">
        <v>724</v>
      </c>
      <c r="AG1805">
        <v>5</v>
      </c>
      <c r="AH1805">
        <v>9</v>
      </c>
      <c r="AI1805">
        <v>10</v>
      </c>
      <c r="AJ1805">
        <v>10</v>
      </c>
      <c r="AK1805" s="21" t="s">
        <v>48</v>
      </c>
      <c r="AL1805" t="b">
        <v>0</v>
      </c>
      <c r="AM1805" t="b">
        <v>0</v>
      </c>
      <c r="AN1805">
        <v>100</v>
      </c>
      <c r="AO1805">
        <v>0</v>
      </c>
      <c r="AP1805">
        <v>5000</v>
      </c>
      <c r="AQ1805" s="21" t="s">
        <v>230</v>
      </c>
      <c r="AR1805" s="21"/>
      <c r="AS1805" t="b">
        <v>0</v>
      </c>
      <c r="AT1805" s="21"/>
      <c r="AU1805" s="21"/>
      <c r="AV1805" s="21" t="s">
        <v>501</v>
      </c>
      <c r="AW1805" s="21"/>
      <c r="AX1805" s="21" t="s">
        <v>754</v>
      </c>
      <c r="AY1805" s="21" t="s">
        <v>507</v>
      </c>
      <c r="AZ1805">
        <v>3.2</v>
      </c>
      <c r="BB1805" s="21"/>
      <c r="BC1805">
        <v>16748574</v>
      </c>
      <c r="BI1805" s="21"/>
    </row>
    <row r="1806" spans="1:62" x14ac:dyDescent="0.25">
      <c r="A1806" t="str">
        <f>VLOOKUP(ObjectiveData[[#This Row],[Template ID]],ID_Conversion[],3,FALSE)</f>
        <v>VMAT</v>
      </c>
      <c r="B1806" t="str">
        <f>VLOOKUP(ObjectiveData[[#This Row],[Template ID]],ID_Conversion[],6,FALSE)</f>
        <v>LUNG</v>
      </c>
      <c r="C1806" s="15">
        <f>VLOOKUP(ObjectiveData[[#This Row],[Last Modified]],Date_Conversion[],13,FALSE)</f>
        <v>43425.405844907407</v>
      </c>
      <c r="D1806" s="15" t="str">
        <f>VLOOKUP(ObjectiveData[[#This Row],[Template ID]],ObjectiveFiles[],3,FALSE)</f>
        <v>ObjectiveTemplate_27568.xml</v>
      </c>
      <c r="E1806">
        <v>1.7</v>
      </c>
      <c r="F1806" s="21" t="s">
        <v>188</v>
      </c>
      <c r="G1806" s="21" t="s">
        <v>9</v>
      </c>
      <c r="H1806" s="21" t="s">
        <v>14</v>
      </c>
      <c r="I1806" s="21"/>
      <c r="J1806" s="21"/>
      <c r="K1806" s="21" t="s">
        <v>23</v>
      </c>
      <c r="L1806" s="21"/>
      <c r="M1806" s="21" t="s">
        <v>804</v>
      </c>
      <c r="N1806" s="21" t="s">
        <v>613</v>
      </c>
      <c r="O1806" s="21" t="s">
        <v>41</v>
      </c>
      <c r="P1806" t="b">
        <v>0</v>
      </c>
      <c r="Q1806" t="b">
        <v>0</v>
      </c>
      <c r="R1806" t="b">
        <v>0</v>
      </c>
      <c r="S1806">
        <v>40</v>
      </c>
      <c r="T1806">
        <v>30</v>
      </c>
      <c r="U1806">
        <v>0</v>
      </c>
      <c r="V1806" s="21" t="s">
        <v>49</v>
      </c>
      <c r="W1806">
        <v>1000</v>
      </c>
      <c r="X1806">
        <v>100</v>
      </c>
      <c r="Y1806" t="b">
        <v>1</v>
      </c>
      <c r="Z1806">
        <v>80</v>
      </c>
      <c r="AA1806">
        <v>0.3</v>
      </c>
      <c r="AB1806">
        <v>103</v>
      </c>
      <c r="AC1806">
        <v>40</v>
      </c>
      <c r="AD1806">
        <v>7.0000000000000007E-2</v>
      </c>
      <c r="AE1806" t="b">
        <v>1</v>
      </c>
      <c r="AF1806" s="21" t="s">
        <v>724</v>
      </c>
      <c r="AG1806">
        <v>5</v>
      </c>
      <c r="AH1806">
        <v>9</v>
      </c>
      <c r="AI1806">
        <v>10</v>
      </c>
      <c r="AJ1806">
        <v>10</v>
      </c>
      <c r="AK1806" s="21" t="s">
        <v>48</v>
      </c>
      <c r="AL1806" t="b">
        <v>0</v>
      </c>
      <c r="AM1806" t="b">
        <v>0</v>
      </c>
      <c r="AN1806">
        <v>100</v>
      </c>
      <c r="AO1806">
        <v>0</v>
      </c>
      <c r="AP1806">
        <v>5000</v>
      </c>
      <c r="AQ1806" s="21" t="s">
        <v>231</v>
      </c>
      <c r="AR1806" s="21"/>
      <c r="AS1806" t="b">
        <v>0</v>
      </c>
      <c r="AT1806" s="21"/>
      <c r="AU1806" s="21"/>
      <c r="AV1806" s="21" t="s">
        <v>501</v>
      </c>
      <c r="AW1806" s="21"/>
      <c r="AX1806" s="21" t="s">
        <v>755</v>
      </c>
      <c r="AY1806" s="21" t="s">
        <v>507</v>
      </c>
      <c r="AZ1806">
        <v>3.2</v>
      </c>
      <c r="BB1806" s="21"/>
      <c r="BC1806">
        <v>32896</v>
      </c>
      <c r="BI1806" s="21"/>
    </row>
    <row r="1807" spans="1:62" x14ac:dyDescent="0.25">
      <c r="A1807" t="str">
        <f>VLOOKUP(ObjectiveData[[#This Row],[Template ID]],ID_Conversion[],3,FALSE)</f>
        <v>VMAT</v>
      </c>
      <c r="B1807" t="str">
        <f>VLOOKUP(ObjectiveData[[#This Row],[Template ID]],ID_Conversion[],6,FALSE)</f>
        <v>LUNG</v>
      </c>
      <c r="C1807" s="15">
        <f>VLOOKUP(ObjectiveData[[#This Row],[Last Modified]],Date_Conversion[],13,FALSE)</f>
        <v>43425.405844907407</v>
      </c>
      <c r="D1807" s="15" t="str">
        <f>VLOOKUP(ObjectiveData[[#This Row],[Template ID]],ObjectiveFiles[],3,FALSE)</f>
        <v>ObjectiveTemplate_27568.xml</v>
      </c>
      <c r="E1807">
        <v>1.7</v>
      </c>
      <c r="F1807" s="21" t="s">
        <v>188</v>
      </c>
      <c r="G1807" s="21" t="s">
        <v>9</v>
      </c>
      <c r="H1807" s="21" t="s">
        <v>14</v>
      </c>
      <c r="I1807" s="21"/>
      <c r="J1807" s="21"/>
      <c r="K1807" s="21" t="s">
        <v>23</v>
      </c>
      <c r="L1807" s="21"/>
      <c r="M1807" s="21" t="s">
        <v>804</v>
      </c>
      <c r="N1807" s="21" t="s">
        <v>613</v>
      </c>
      <c r="O1807" s="21" t="s">
        <v>41</v>
      </c>
      <c r="P1807" t="b">
        <v>0</v>
      </c>
      <c r="Q1807" t="b">
        <v>0</v>
      </c>
      <c r="R1807" t="b">
        <v>0</v>
      </c>
      <c r="S1807">
        <v>40</v>
      </c>
      <c r="T1807">
        <v>30</v>
      </c>
      <c r="U1807">
        <v>0</v>
      </c>
      <c r="V1807" s="21" t="s">
        <v>49</v>
      </c>
      <c r="W1807">
        <v>1000</v>
      </c>
      <c r="X1807">
        <v>100</v>
      </c>
      <c r="Y1807" t="b">
        <v>1</v>
      </c>
      <c r="Z1807">
        <v>80</v>
      </c>
      <c r="AA1807">
        <v>0.3</v>
      </c>
      <c r="AB1807">
        <v>103</v>
      </c>
      <c r="AC1807">
        <v>40</v>
      </c>
      <c r="AD1807">
        <v>7.0000000000000007E-2</v>
      </c>
      <c r="AE1807" t="b">
        <v>1</v>
      </c>
      <c r="AF1807" s="21" t="s">
        <v>724</v>
      </c>
      <c r="AG1807">
        <v>5</v>
      </c>
      <c r="AH1807">
        <v>9</v>
      </c>
      <c r="AI1807">
        <v>10</v>
      </c>
      <c r="AJ1807">
        <v>10</v>
      </c>
      <c r="AK1807" s="21" t="s">
        <v>48</v>
      </c>
      <c r="AL1807" t="b">
        <v>0</v>
      </c>
      <c r="AM1807" t="b">
        <v>0</v>
      </c>
      <c r="AN1807">
        <v>100</v>
      </c>
      <c r="AO1807">
        <v>0</v>
      </c>
      <c r="AP1807">
        <v>5000</v>
      </c>
      <c r="AQ1807" s="21" t="s">
        <v>238</v>
      </c>
      <c r="AR1807" s="21"/>
      <c r="AS1807" t="b">
        <v>0</v>
      </c>
      <c r="AT1807" s="21"/>
      <c r="AU1807" s="21"/>
      <c r="AV1807" s="21" t="s">
        <v>501</v>
      </c>
      <c r="AW1807" s="21"/>
      <c r="AX1807" s="21" t="s">
        <v>756</v>
      </c>
      <c r="AY1807" s="21" t="s">
        <v>507</v>
      </c>
      <c r="AZ1807">
        <v>3.2</v>
      </c>
      <c r="BB1807" s="21"/>
      <c r="BC1807">
        <v>16760576</v>
      </c>
      <c r="BI1807" s="21"/>
    </row>
    <row r="1808" spans="1:62" x14ac:dyDescent="0.25">
      <c r="A1808" t="str">
        <f>VLOOKUP(ObjectiveData[[#This Row],[Template ID]],ID_Conversion[],3,FALSE)</f>
        <v>VMAT</v>
      </c>
      <c r="B1808" t="str">
        <f>VLOOKUP(ObjectiveData[[#This Row],[Template ID]],ID_Conversion[],6,FALSE)</f>
        <v>LUNG</v>
      </c>
      <c r="C1808" s="15">
        <f>VLOOKUP(ObjectiveData[[#This Row],[Last Modified]],Date_Conversion[],13,FALSE)</f>
        <v>43425.405844907407</v>
      </c>
      <c r="D1808" s="15" t="str">
        <f>VLOOKUP(ObjectiveData[[#This Row],[Template ID]],ObjectiveFiles[],3,FALSE)</f>
        <v>ObjectiveTemplate_27568.xml</v>
      </c>
      <c r="E1808">
        <v>1.7</v>
      </c>
      <c r="F1808" s="21" t="s">
        <v>188</v>
      </c>
      <c r="G1808" s="21" t="s">
        <v>9</v>
      </c>
      <c r="H1808" s="21" t="s">
        <v>14</v>
      </c>
      <c r="I1808" s="21"/>
      <c r="J1808" s="21"/>
      <c r="K1808" s="21" t="s">
        <v>23</v>
      </c>
      <c r="L1808" s="21"/>
      <c r="M1808" s="21" t="s">
        <v>804</v>
      </c>
      <c r="N1808" s="21" t="s">
        <v>613</v>
      </c>
      <c r="O1808" s="21" t="s">
        <v>41</v>
      </c>
      <c r="P1808" t="b">
        <v>0</v>
      </c>
      <c r="Q1808" t="b">
        <v>0</v>
      </c>
      <c r="R1808" t="b">
        <v>0</v>
      </c>
      <c r="S1808">
        <v>40</v>
      </c>
      <c r="T1808">
        <v>30</v>
      </c>
      <c r="U1808">
        <v>0</v>
      </c>
      <c r="V1808" s="21" t="s">
        <v>49</v>
      </c>
      <c r="W1808">
        <v>1000</v>
      </c>
      <c r="X1808">
        <v>100</v>
      </c>
      <c r="Y1808" t="b">
        <v>1</v>
      </c>
      <c r="Z1808">
        <v>80</v>
      </c>
      <c r="AA1808">
        <v>0.3</v>
      </c>
      <c r="AB1808">
        <v>103</v>
      </c>
      <c r="AC1808">
        <v>40</v>
      </c>
      <c r="AD1808">
        <v>7.0000000000000007E-2</v>
      </c>
      <c r="AE1808" t="b">
        <v>1</v>
      </c>
      <c r="AF1808" s="21" t="s">
        <v>724</v>
      </c>
      <c r="AG1808">
        <v>5</v>
      </c>
      <c r="AH1808">
        <v>9</v>
      </c>
      <c r="AI1808">
        <v>10</v>
      </c>
      <c r="AJ1808">
        <v>10</v>
      </c>
      <c r="AK1808" s="21" t="s">
        <v>48</v>
      </c>
      <c r="AL1808" t="b">
        <v>0</v>
      </c>
      <c r="AM1808" t="b">
        <v>0</v>
      </c>
      <c r="AN1808">
        <v>100</v>
      </c>
      <c r="AO1808">
        <v>0</v>
      </c>
      <c r="AP1808">
        <v>5000</v>
      </c>
      <c r="AQ1808" s="21" t="s">
        <v>244</v>
      </c>
      <c r="AR1808" s="21"/>
      <c r="AS1808" t="b">
        <v>0</v>
      </c>
      <c r="AT1808" s="21"/>
      <c r="AU1808" s="21"/>
      <c r="AV1808" s="21" t="s">
        <v>244</v>
      </c>
      <c r="AW1808" s="21"/>
      <c r="AX1808" s="21" t="s">
        <v>260</v>
      </c>
      <c r="AY1808" s="21" t="s">
        <v>514</v>
      </c>
      <c r="AZ1808">
        <v>1</v>
      </c>
      <c r="BB1808" s="21"/>
      <c r="BC1808">
        <v>16776960</v>
      </c>
      <c r="BI1808" s="21"/>
    </row>
    <row r="1809" spans="1:62" x14ac:dyDescent="0.25">
      <c r="A1809" t="str">
        <f>VLOOKUP(ObjectiveData[[#This Row],[Template ID]],ID_Conversion[],3,FALSE)</f>
        <v>VMAT</v>
      </c>
      <c r="B1809" t="str">
        <f>VLOOKUP(ObjectiveData[[#This Row],[Template ID]],ID_Conversion[],6,FALSE)</f>
        <v>LUNG</v>
      </c>
      <c r="C1809" s="15">
        <f>VLOOKUP(ObjectiveData[[#This Row],[Last Modified]],Date_Conversion[],13,FALSE)</f>
        <v>43425.405844907407</v>
      </c>
      <c r="D1809" s="15" t="str">
        <f>VLOOKUP(ObjectiveData[[#This Row],[Template ID]],ObjectiveFiles[],3,FALSE)</f>
        <v>ObjectiveTemplate_27568.xml</v>
      </c>
      <c r="E1809">
        <v>1.7</v>
      </c>
      <c r="F1809" s="21" t="s">
        <v>188</v>
      </c>
      <c r="G1809" s="21" t="s">
        <v>9</v>
      </c>
      <c r="H1809" s="21" t="s">
        <v>14</v>
      </c>
      <c r="I1809" s="21"/>
      <c r="J1809" s="21"/>
      <c r="K1809" s="21" t="s">
        <v>23</v>
      </c>
      <c r="L1809" s="21"/>
      <c r="M1809" s="21" t="s">
        <v>804</v>
      </c>
      <c r="N1809" s="21" t="s">
        <v>613</v>
      </c>
      <c r="O1809" s="21" t="s">
        <v>41</v>
      </c>
      <c r="P1809" t="b">
        <v>0</v>
      </c>
      <c r="Q1809" t="b">
        <v>0</v>
      </c>
      <c r="R1809" t="b">
        <v>0</v>
      </c>
      <c r="S1809">
        <v>40</v>
      </c>
      <c r="T1809">
        <v>30</v>
      </c>
      <c r="U1809">
        <v>0</v>
      </c>
      <c r="V1809" s="21" t="s">
        <v>49</v>
      </c>
      <c r="W1809">
        <v>1000</v>
      </c>
      <c r="X1809">
        <v>100</v>
      </c>
      <c r="Y1809" t="b">
        <v>1</v>
      </c>
      <c r="Z1809">
        <v>80</v>
      </c>
      <c r="AA1809">
        <v>0.3</v>
      </c>
      <c r="AB1809">
        <v>103</v>
      </c>
      <c r="AC1809">
        <v>40</v>
      </c>
      <c r="AD1809">
        <v>7.0000000000000007E-2</v>
      </c>
      <c r="AE1809" t="b">
        <v>1</v>
      </c>
      <c r="AF1809" s="21" t="s">
        <v>724</v>
      </c>
      <c r="AG1809">
        <v>5</v>
      </c>
      <c r="AH1809">
        <v>9</v>
      </c>
      <c r="AI1809">
        <v>10</v>
      </c>
      <c r="AJ1809">
        <v>10</v>
      </c>
      <c r="AK1809" s="21" t="s">
        <v>48</v>
      </c>
      <c r="AL1809" t="b">
        <v>0</v>
      </c>
      <c r="AM1809" t="b">
        <v>0</v>
      </c>
      <c r="AN1809">
        <v>100</v>
      </c>
      <c r="AO1809">
        <v>0</v>
      </c>
      <c r="AP1809">
        <v>5000</v>
      </c>
      <c r="AQ1809" s="21" t="s">
        <v>263</v>
      </c>
      <c r="AR1809" s="21"/>
      <c r="AS1809" t="b">
        <v>0</v>
      </c>
      <c r="AT1809" s="21"/>
      <c r="AU1809" s="21"/>
      <c r="AV1809" s="21" t="s">
        <v>501</v>
      </c>
      <c r="AW1809" s="21"/>
      <c r="AX1809" s="21" t="s">
        <v>749</v>
      </c>
      <c r="AY1809" s="21" t="s">
        <v>507</v>
      </c>
      <c r="AZ1809">
        <v>3.2</v>
      </c>
      <c r="BA1809">
        <v>2.4014700000000002</v>
      </c>
      <c r="BB1809" s="21"/>
      <c r="BC1809">
        <v>13749760</v>
      </c>
      <c r="BD1809">
        <v>0</v>
      </c>
      <c r="BE1809">
        <v>0</v>
      </c>
      <c r="BF1809">
        <v>55</v>
      </c>
      <c r="BG1809">
        <v>0</v>
      </c>
      <c r="BH1809">
        <v>100</v>
      </c>
      <c r="BI1809" s="21"/>
      <c r="BJ1809">
        <v>0</v>
      </c>
    </row>
    <row r="1810" spans="1:62" x14ac:dyDescent="0.25">
      <c r="A1810" t="str">
        <f>VLOOKUP(ObjectiveData[[#This Row],[Template ID]],ID_Conversion[],3,FALSE)</f>
        <v>VMAT</v>
      </c>
      <c r="B1810" t="str">
        <f>VLOOKUP(ObjectiveData[[#This Row],[Template ID]],ID_Conversion[],6,FALSE)</f>
        <v>LUNG</v>
      </c>
      <c r="C1810" s="15">
        <f>VLOOKUP(ObjectiveData[[#This Row],[Last Modified]],Date_Conversion[],13,FALSE)</f>
        <v>43425.405844907407</v>
      </c>
      <c r="D1810" s="15" t="str">
        <f>VLOOKUP(ObjectiveData[[#This Row],[Template ID]],ObjectiveFiles[],3,FALSE)</f>
        <v>ObjectiveTemplate_27568.xml</v>
      </c>
      <c r="E1810">
        <v>1.7</v>
      </c>
      <c r="F1810" s="21" t="s">
        <v>188</v>
      </c>
      <c r="G1810" s="21" t="s">
        <v>9</v>
      </c>
      <c r="H1810" s="21" t="s">
        <v>14</v>
      </c>
      <c r="I1810" s="21"/>
      <c r="J1810" s="21"/>
      <c r="K1810" s="21" t="s">
        <v>23</v>
      </c>
      <c r="L1810" s="21"/>
      <c r="M1810" s="21" t="s">
        <v>804</v>
      </c>
      <c r="N1810" s="21" t="s">
        <v>613</v>
      </c>
      <c r="O1810" s="21" t="s">
        <v>41</v>
      </c>
      <c r="P1810" t="b">
        <v>0</v>
      </c>
      <c r="Q1810" t="b">
        <v>0</v>
      </c>
      <c r="R1810" t="b">
        <v>0</v>
      </c>
      <c r="S1810">
        <v>40</v>
      </c>
      <c r="T1810">
        <v>30</v>
      </c>
      <c r="U1810">
        <v>0</v>
      </c>
      <c r="V1810" s="21" t="s">
        <v>49</v>
      </c>
      <c r="W1810">
        <v>1000</v>
      </c>
      <c r="X1810">
        <v>100</v>
      </c>
      <c r="Y1810" t="b">
        <v>1</v>
      </c>
      <c r="Z1810">
        <v>80</v>
      </c>
      <c r="AA1810">
        <v>0.3</v>
      </c>
      <c r="AB1810">
        <v>103</v>
      </c>
      <c r="AC1810">
        <v>40</v>
      </c>
      <c r="AD1810">
        <v>7.0000000000000007E-2</v>
      </c>
      <c r="AE1810" t="b">
        <v>1</v>
      </c>
      <c r="AF1810" s="21" t="s">
        <v>724</v>
      </c>
      <c r="AG1810">
        <v>5</v>
      </c>
      <c r="AH1810">
        <v>9</v>
      </c>
      <c r="AI1810">
        <v>10</v>
      </c>
      <c r="AJ1810">
        <v>10</v>
      </c>
      <c r="AK1810" s="21" t="s">
        <v>48</v>
      </c>
      <c r="AL1810" t="b">
        <v>0</v>
      </c>
      <c r="AM1810" t="b">
        <v>0</v>
      </c>
      <c r="AN1810">
        <v>100</v>
      </c>
      <c r="AO1810">
        <v>0</v>
      </c>
      <c r="AP1810">
        <v>5000</v>
      </c>
      <c r="AQ1810" s="21" t="s">
        <v>263</v>
      </c>
      <c r="AR1810" s="21"/>
      <c r="AS1810" t="b">
        <v>0</v>
      </c>
      <c r="AT1810" s="21"/>
      <c r="AU1810" s="21"/>
      <c r="AV1810" s="21" t="s">
        <v>501</v>
      </c>
      <c r="AW1810" s="21"/>
      <c r="AX1810" s="21" t="s">
        <v>749</v>
      </c>
      <c r="AY1810" s="21" t="s">
        <v>507</v>
      </c>
      <c r="AZ1810">
        <v>3.2</v>
      </c>
      <c r="BA1810">
        <v>2.4014700000000002</v>
      </c>
      <c r="BB1810" s="21"/>
      <c r="BC1810">
        <v>13749760</v>
      </c>
      <c r="BD1810">
        <v>0</v>
      </c>
      <c r="BE1810">
        <v>0</v>
      </c>
      <c r="BF1810">
        <v>45</v>
      </c>
      <c r="BG1810">
        <v>15</v>
      </c>
      <c r="BH1810">
        <v>100</v>
      </c>
      <c r="BI1810" s="21"/>
      <c r="BJ1810">
        <v>0</v>
      </c>
    </row>
    <row r="1811" spans="1:62" x14ac:dyDescent="0.25">
      <c r="A1811" t="str">
        <f>VLOOKUP(ObjectiveData[[#This Row],[Template ID]],ID_Conversion[],3,FALSE)</f>
        <v>VMAT</v>
      </c>
      <c r="B1811" t="str">
        <f>VLOOKUP(ObjectiveData[[#This Row],[Template ID]],ID_Conversion[],6,FALSE)</f>
        <v>LUNG</v>
      </c>
      <c r="C1811" s="15">
        <f>VLOOKUP(ObjectiveData[[#This Row],[Last Modified]],Date_Conversion[],13,FALSE)</f>
        <v>43425.405844907407</v>
      </c>
      <c r="D1811" s="15" t="str">
        <f>VLOOKUP(ObjectiveData[[#This Row],[Template ID]],ObjectiveFiles[],3,FALSE)</f>
        <v>ObjectiveTemplate_27568.xml</v>
      </c>
      <c r="E1811">
        <v>1.7</v>
      </c>
      <c r="F1811" s="21" t="s">
        <v>188</v>
      </c>
      <c r="G1811" s="21" t="s">
        <v>9</v>
      </c>
      <c r="H1811" s="21" t="s">
        <v>14</v>
      </c>
      <c r="I1811" s="21"/>
      <c r="J1811" s="21"/>
      <c r="K1811" s="21" t="s">
        <v>23</v>
      </c>
      <c r="L1811" s="21"/>
      <c r="M1811" s="21" t="s">
        <v>804</v>
      </c>
      <c r="N1811" s="21" t="s">
        <v>613</v>
      </c>
      <c r="O1811" s="21" t="s">
        <v>41</v>
      </c>
      <c r="P1811" t="b">
        <v>0</v>
      </c>
      <c r="Q1811" t="b">
        <v>0</v>
      </c>
      <c r="R1811" t="b">
        <v>0</v>
      </c>
      <c r="S1811">
        <v>40</v>
      </c>
      <c r="T1811">
        <v>30</v>
      </c>
      <c r="U1811">
        <v>0</v>
      </c>
      <c r="V1811" s="21" t="s">
        <v>49</v>
      </c>
      <c r="W1811">
        <v>1000</v>
      </c>
      <c r="X1811">
        <v>100</v>
      </c>
      <c r="Y1811" t="b">
        <v>1</v>
      </c>
      <c r="Z1811">
        <v>80</v>
      </c>
      <c r="AA1811">
        <v>0.3</v>
      </c>
      <c r="AB1811">
        <v>103</v>
      </c>
      <c r="AC1811">
        <v>40</v>
      </c>
      <c r="AD1811">
        <v>7.0000000000000007E-2</v>
      </c>
      <c r="AE1811" t="b">
        <v>1</v>
      </c>
      <c r="AF1811" s="21" t="s">
        <v>724</v>
      </c>
      <c r="AG1811">
        <v>5</v>
      </c>
      <c r="AH1811">
        <v>9</v>
      </c>
      <c r="AI1811">
        <v>10</v>
      </c>
      <c r="AJ1811">
        <v>10</v>
      </c>
      <c r="AK1811" s="21" t="s">
        <v>48</v>
      </c>
      <c r="AL1811" t="b">
        <v>0</v>
      </c>
      <c r="AM1811" t="b">
        <v>0</v>
      </c>
      <c r="AN1811">
        <v>100</v>
      </c>
      <c r="AO1811">
        <v>0</v>
      </c>
      <c r="AP1811">
        <v>5000</v>
      </c>
      <c r="AQ1811" s="21" t="s">
        <v>274</v>
      </c>
      <c r="AR1811" s="21"/>
      <c r="AS1811" t="b">
        <v>0</v>
      </c>
      <c r="AT1811" s="21"/>
      <c r="AU1811" s="21"/>
      <c r="AV1811" s="21" t="s">
        <v>501</v>
      </c>
      <c r="AW1811" s="21"/>
      <c r="AX1811" s="21" t="s">
        <v>743</v>
      </c>
      <c r="AY1811" s="21" t="s">
        <v>507</v>
      </c>
      <c r="AZ1811">
        <v>3.2</v>
      </c>
      <c r="BB1811" s="21"/>
      <c r="BC1811">
        <v>8388736</v>
      </c>
      <c r="BI1811" s="21"/>
    </row>
    <row r="1812" spans="1:62" x14ac:dyDescent="0.25">
      <c r="A1812" t="str">
        <f>VLOOKUP(ObjectiveData[[#This Row],[Template ID]],ID_Conversion[],3,FALSE)</f>
        <v>VMAT</v>
      </c>
      <c r="B1812" t="str">
        <f>VLOOKUP(ObjectiveData[[#This Row],[Template ID]],ID_Conversion[],6,FALSE)</f>
        <v>LUNG</v>
      </c>
      <c r="C1812" s="15">
        <f>VLOOKUP(ObjectiveData[[#This Row],[Last Modified]],Date_Conversion[],13,FALSE)</f>
        <v>43425.405844907407</v>
      </c>
      <c r="D1812" s="15" t="str">
        <f>VLOOKUP(ObjectiveData[[#This Row],[Template ID]],ObjectiveFiles[],3,FALSE)</f>
        <v>ObjectiveTemplate_27568.xml</v>
      </c>
      <c r="E1812">
        <v>1.7</v>
      </c>
      <c r="F1812" s="21" t="s">
        <v>188</v>
      </c>
      <c r="G1812" s="21" t="s">
        <v>9</v>
      </c>
      <c r="H1812" s="21" t="s">
        <v>14</v>
      </c>
      <c r="I1812" s="21"/>
      <c r="J1812" s="21"/>
      <c r="K1812" s="21" t="s">
        <v>23</v>
      </c>
      <c r="L1812" s="21"/>
      <c r="M1812" s="21" t="s">
        <v>804</v>
      </c>
      <c r="N1812" s="21" t="s">
        <v>613</v>
      </c>
      <c r="O1812" s="21" t="s">
        <v>41</v>
      </c>
      <c r="P1812" t="b">
        <v>0</v>
      </c>
      <c r="Q1812" t="b">
        <v>0</v>
      </c>
      <c r="R1812" t="b">
        <v>0</v>
      </c>
      <c r="S1812">
        <v>40</v>
      </c>
      <c r="T1812">
        <v>30</v>
      </c>
      <c r="U1812">
        <v>0</v>
      </c>
      <c r="V1812" s="21" t="s">
        <v>49</v>
      </c>
      <c r="W1812">
        <v>1000</v>
      </c>
      <c r="X1812">
        <v>100</v>
      </c>
      <c r="Y1812" t="b">
        <v>1</v>
      </c>
      <c r="Z1812">
        <v>80</v>
      </c>
      <c r="AA1812">
        <v>0.3</v>
      </c>
      <c r="AB1812">
        <v>103</v>
      </c>
      <c r="AC1812">
        <v>40</v>
      </c>
      <c r="AD1812">
        <v>7.0000000000000007E-2</v>
      </c>
      <c r="AE1812" t="b">
        <v>1</v>
      </c>
      <c r="AF1812" s="21" t="s">
        <v>724</v>
      </c>
      <c r="AG1812">
        <v>5</v>
      </c>
      <c r="AH1812">
        <v>9</v>
      </c>
      <c r="AI1812">
        <v>10</v>
      </c>
      <c r="AJ1812">
        <v>10</v>
      </c>
      <c r="AK1812" s="21" t="s">
        <v>48</v>
      </c>
      <c r="AL1812" t="b">
        <v>0</v>
      </c>
      <c r="AM1812" t="b">
        <v>0</v>
      </c>
      <c r="AN1812">
        <v>100</v>
      </c>
      <c r="AO1812">
        <v>0</v>
      </c>
      <c r="AP1812">
        <v>5000</v>
      </c>
      <c r="AQ1812" s="21" t="s">
        <v>276</v>
      </c>
      <c r="AR1812" s="21"/>
      <c r="AS1812" t="b">
        <v>0</v>
      </c>
      <c r="AT1812" s="21"/>
      <c r="AU1812" s="21"/>
      <c r="AV1812" s="21" t="s">
        <v>270</v>
      </c>
      <c r="AW1812" s="21"/>
      <c r="AX1812" s="21" t="s">
        <v>515</v>
      </c>
      <c r="AY1812" s="21" t="s">
        <v>514</v>
      </c>
      <c r="AZ1812">
        <v>1</v>
      </c>
      <c r="BB1812" s="21"/>
      <c r="BC1812">
        <v>255</v>
      </c>
      <c r="BI1812" s="21"/>
    </row>
    <row r="1813" spans="1:62" x14ac:dyDescent="0.25">
      <c r="A1813" t="str">
        <f>VLOOKUP(ObjectiveData[[#This Row],[Template ID]],ID_Conversion[],3,FALSE)</f>
        <v>VMAT</v>
      </c>
      <c r="B1813" t="str">
        <f>VLOOKUP(ObjectiveData[[#This Row],[Template ID]],ID_Conversion[],6,FALSE)</f>
        <v>LUNG</v>
      </c>
      <c r="C1813" s="15">
        <f>VLOOKUP(ObjectiveData[[#This Row],[Last Modified]],Date_Conversion[],13,FALSE)</f>
        <v>43425.405844907407</v>
      </c>
      <c r="D1813" s="15" t="str">
        <f>VLOOKUP(ObjectiveData[[#This Row],[Template ID]],ObjectiveFiles[],3,FALSE)</f>
        <v>ObjectiveTemplate_27568.xml</v>
      </c>
      <c r="E1813">
        <v>1.7</v>
      </c>
      <c r="F1813" s="21" t="s">
        <v>188</v>
      </c>
      <c r="G1813" s="21" t="s">
        <v>9</v>
      </c>
      <c r="H1813" s="21" t="s">
        <v>14</v>
      </c>
      <c r="I1813" s="21"/>
      <c r="J1813" s="21"/>
      <c r="K1813" s="21" t="s">
        <v>23</v>
      </c>
      <c r="L1813" s="21"/>
      <c r="M1813" s="21" t="s">
        <v>804</v>
      </c>
      <c r="N1813" s="21" t="s">
        <v>613</v>
      </c>
      <c r="O1813" s="21" t="s">
        <v>41</v>
      </c>
      <c r="P1813" t="b">
        <v>0</v>
      </c>
      <c r="Q1813" t="b">
        <v>0</v>
      </c>
      <c r="R1813" t="b">
        <v>0</v>
      </c>
      <c r="S1813">
        <v>40</v>
      </c>
      <c r="T1813">
        <v>30</v>
      </c>
      <c r="U1813">
        <v>0</v>
      </c>
      <c r="V1813" s="21" t="s">
        <v>49</v>
      </c>
      <c r="W1813">
        <v>1000</v>
      </c>
      <c r="X1813">
        <v>100</v>
      </c>
      <c r="Y1813" t="b">
        <v>1</v>
      </c>
      <c r="Z1813">
        <v>80</v>
      </c>
      <c r="AA1813">
        <v>0.3</v>
      </c>
      <c r="AB1813">
        <v>103</v>
      </c>
      <c r="AC1813">
        <v>40</v>
      </c>
      <c r="AD1813">
        <v>7.0000000000000007E-2</v>
      </c>
      <c r="AE1813" t="b">
        <v>1</v>
      </c>
      <c r="AF1813" s="21" t="s">
        <v>724</v>
      </c>
      <c r="AG1813">
        <v>5</v>
      </c>
      <c r="AH1813">
        <v>9</v>
      </c>
      <c r="AI1813">
        <v>10</v>
      </c>
      <c r="AJ1813">
        <v>10</v>
      </c>
      <c r="AK1813" s="21" t="s">
        <v>48</v>
      </c>
      <c r="AL1813" t="b">
        <v>0</v>
      </c>
      <c r="AM1813" t="b">
        <v>0</v>
      </c>
      <c r="AN1813">
        <v>100</v>
      </c>
      <c r="AO1813">
        <v>0</v>
      </c>
      <c r="AP1813">
        <v>5000</v>
      </c>
      <c r="AQ1813" s="21" t="s">
        <v>280</v>
      </c>
      <c r="AR1813" s="21"/>
      <c r="AS1813" t="b">
        <v>0</v>
      </c>
      <c r="AT1813" s="21"/>
      <c r="AU1813" s="21"/>
      <c r="AV1813" s="21" t="s">
        <v>244</v>
      </c>
      <c r="AW1813" s="21"/>
      <c r="AX1813" s="21" t="s">
        <v>280</v>
      </c>
      <c r="AY1813" s="21" t="s">
        <v>514</v>
      </c>
      <c r="AZ1813">
        <v>1</v>
      </c>
      <c r="BA1813">
        <v>2.4178500000000001</v>
      </c>
      <c r="BB1813" s="21"/>
      <c r="BC1813">
        <v>16776960</v>
      </c>
      <c r="BD1813">
        <v>0</v>
      </c>
      <c r="BE1813">
        <v>0</v>
      </c>
      <c r="BF1813">
        <v>55</v>
      </c>
      <c r="BG1813">
        <v>0</v>
      </c>
      <c r="BH1813">
        <v>100</v>
      </c>
      <c r="BI1813" s="21"/>
      <c r="BJ1813">
        <v>0</v>
      </c>
    </row>
    <row r="1814" spans="1:62" x14ac:dyDescent="0.25">
      <c r="A1814" t="str">
        <f>VLOOKUP(ObjectiveData[[#This Row],[Template ID]],ID_Conversion[],3,FALSE)</f>
        <v>VMAT</v>
      </c>
      <c r="B1814" t="str">
        <f>VLOOKUP(ObjectiveData[[#This Row],[Template ID]],ID_Conversion[],6,FALSE)</f>
        <v>LUNG</v>
      </c>
      <c r="C1814" s="15">
        <f>VLOOKUP(ObjectiveData[[#This Row],[Last Modified]],Date_Conversion[],13,FALSE)</f>
        <v>43425.405844907407</v>
      </c>
      <c r="D1814" s="15" t="str">
        <f>VLOOKUP(ObjectiveData[[#This Row],[Template ID]],ObjectiveFiles[],3,FALSE)</f>
        <v>ObjectiveTemplate_27568.xml</v>
      </c>
      <c r="E1814">
        <v>1.7</v>
      </c>
      <c r="F1814" s="21" t="s">
        <v>188</v>
      </c>
      <c r="G1814" s="21" t="s">
        <v>9</v>
      </c>
      <c r="H1814" s="21" t="s">
        <v>14</v>
      </c>
      <c r="I1814" s="21"/>
      <c r="J1814" s="21"/>
      <c r="K1814" s="21" t="s">
        <v>23</v>
      </c>
      <c r="L1814" s="21"/>
      <c r="M1814" s="21" t="s">
        <v>804</v>
      </c>
      <c r="N1814" s="21" t="s">
        <v>613</v>
      </c>
      <c r="O1814" s="21" t="s">
        <v>41</v>
      </c>
      <c r="P1814" t="b">
        <v>0</v>
      </c>
      <c r="Q1814" t="b">
        <v>0</v>
      </c>
      <c r="R1814" t="b">
        <v>0</v>
      </c>
      <c r="S1814">
        <v>40</v>
      </c>
      <c r="T1814">
        <v>30</v>
      </c>
      <c r="U1814">
        <v>0</v>
      </c>
      <c r="V1814" s="21" t="s">
        <v>49</v>
      </c>
      <c r="W1814">
        <v>1000</v>
      </c>
      <c r="X1814">
        <v>100</v>
      </c>
      <c r="Y1814" t="b">
        <v>1</v>
      </c>
      <c r="Z1814">
        <v>80</v>
      </c>
      <c r="AA1814">
        <v>0.3</v>
      </c>
      <c r="AB1814">
        <v>103</v>
      </c>
      <c r="AC1814">
        <v>40</v>
      </c>
      <c r="AD1814">
        <v>7.0000000000000007E-2</v>
      </c>
      <c r="AE1814" t="b">
        <v>1</v>
      </c>
      <c r="AF1814" s="21" t="s">
        <v>724</v>
      </c>
      <c r="AG1814">
        <v>5</v>
      </c>
      <c r="AH1814">
        <v>9</v>
      </c>
      <c r="AI1814">
        <v>10</v>
      </c>
      <c r="AJ1814">
        <v>10</v>
      </c>
      <c r="AK1814" s="21" t="s">
        <v>48</v>
      </c>
      <c r="AL1814" t="b">
        <v>0</v>
      </c>
      <c r="AM1814" t="b">
        <v>0</v>
      </c>
      <c r="AN1814">
        <v>100</v>
      </c>
      <c r="AO1814">
        <v>0</v>
      </c>
      <c r="AP1814">
        <v>5000</v>
      </c>
      <c r="AQ1814" s="21" t="s">
        <v>280</v>
      </c>
      <c r="AR1814" s="21"/>
      <c r="AS1814" t="b">
        <v>0</v>
      </c>
      <c r="AT1814" s="21"/>
      <c r="AU1814" s="21"/>
      <c r="AV1814" s="21" t="s">
        <v>244</v>
      </c>
      <c r="AW1814" s="21"/>
      <c r="AX1814" s="21" t="s">
        <v>280</v>
      </c>
      <c r="AY1814" s="21" t="s">
        <v>514</v>
      </c>
      <c r="AZ1814">
        <v>1</v>
      </c>
      <c r="BA1814">
        <v>2.4178500000000001</v>
      </c>
      <c r="BB1814" s="21"/>
      <c r="BC1814">
        <v>16776960</v>
      </c>
      <c r="BD1814">
        <v>0</v>
      </c>
      <c r="BE1814">
        <v>1</v>
      </c>
      <c r="BF1814">
        <v>55</v>
      </c>
      <c r="BG1814">
        <v>100</v>
      </c>
      <c r="BH1814">
        <v>120</v>
      </c>
      <c r="BI1814" s="21"/>
      <c r="BJ1814">
        <v>0</v>
      </c>
    </row>
    <row r="1815" spans="1:62" x14ac:dyDescent="0.25">
      <c r="A1815" t="str">
        <f>VLOOKUP(ObjectiveData[[#This Row],[Template ID]],ID_Conversion[],3,FALSE)</f>
        <v>VMAT</v>
      </c>
      <c r="B1815" t="str">
        <f>VLOOKUP(ObjectiveData[[#This Row],[Template ID]],ID_Conversion[],6,FALSE)</f>
        <v>LUNG</v>
      </c>
      <c r="C1815" s="15">
        <f>VLOOKUP(ObjectiveData[[#This Row],[Last Modified]],Date_Conversion[],13,FALSE)</f>
        <v>43425.405844907407</v>
      </c>
      <c r="D1815" s="15" t="str">
        <f>VLOOKUP(ObjectiveData[[#This Row],[Template ID]],ObjectiveFiles[],3,FALSE)</f>
        <v>ObjectiveTemplate_27568.xml</v>
      </c>
      <c r="E1815">
        <v>1.7</v>
      </c>
      <c r="F1815" s="21" t="s">
        <v>188</v>
      </c>
      <c r="G1815" s="21" t="s">
        <v>9</v>
      </c>
      <c r="H1815" s="21" t="s">
        <v>14</v>
      </c>
      <c r="I1815" s="21"/>
      <c r="J1815" s="21"/>
      <c r="K1815" s="21" t="s">
        <v>23</v>
      </c>
      <c r="L1815" s="21"/>
      <c r="M1815" s="21" t="s">
        <v>804</v>
      </c>
      <c r="N1815" s="21" t="s">
        <v>613</v>
      </c>
      <c r="O1815" s="21" t="s">
        <v>41</v>
      </c>
      <c r="P1815" t="b">
        <v>0</v>
      </c>
      <c r="Q1815" t="b">
        <v>0</v>
      </c>
      <c r="R1815" t="b">
        <v>0</v>
      </c>
      <c r="S1815">
        <v>40</v>
      </c>
      <c r="T1815">
        <v>30</v>
      </c>
      <c r="U1815">
        <v>0</v>
      </c>
      <c r="V1815" s="21" t="s">
        <v>49</v>
      </c>
      <c r="W1815">
        <v>1000</v>
      </c>
      <c r="X1815">
        <v>100</v>
      </c>
      <c r="Y1815" t="b">
        <v>1</v>
      </c>
      <c r="Z1815">
        <v>80</v>
      </c>
      <c r="AA1815">
        <v>0.3</v>
      </c>
      <c r="AB1815">
        <v>103</v>
      </c>
      <c r="AC1815">
        <v>40</v>
      </c>
      <c r="AD1815">
        <v>7.0000000000000007E-2</v>
      </c>
      <c r="AE1815" t="b">
        <v>1</v>
      </c>
      <c r="AF1815" s="21" t="s">
        <v>724</v>
      </c>
      <c r="AG1815">
        <v>5</v>
      </c>
      <c r="AH1815">
        <v>9</v>
      </c>
      <c r="AI1815">
        <v>10</v>
      </c>
      <c r="AJ1815">
        <v>10</v>
      </c>
      <c r="AK1815" s="21" t="s">
        <v>48</v>
      </c>
      <c r="AL1815" t="b">
        <v>0</v>
      </c>
      <c r="AM1815" t="b">
        <v>0</v>
      </c>
      <c r="AN1815">
        <v>100</v>
      </c>
      <c r="AO1815">
        <v>0</v>
      </c>
      <c r="AP1815">
        <v>5000</v>
      </c>
      <c r="AQ1815" s="21" t="s">
        <v>305</v>
      </c>
      <c r="AR1815" s="21"/>
      <c r="AS1815" t="b">
        <v>0</v>
      </c>
      <c r="AT1815" s="21"/>
      <c r="AU1815" s="21"/>
      <c r="AV1815" s="21" t="s">
        <v>501</v>
      </c>
      <c r="AW1815" s="21"/>
      <c r="AX1815" s="21" t="s">
        <v>742</v>
      </c>
      <c r="AY1815" s="21" t="s">
        <v>507</v>
      </c>
      <c r="AZ1815">
        <v>3.2</v>
      </c>
      <c r="BA1815">
        <v>3</v>
      </c>
      <c r="BB1815" s="21"/>
      <c r="BC1815">
        <v>2139610</v>
      </c>
      <c r="BD1815">
        <v>0</v>
      </c>
      <c r="BE1815">
        <v>0</v>
      </c>
      <c r="BF1815">
        <v>16</v>
      </c>
      <c r="BG1815">
        <v>20</v>
      </c>
      <c r="BH1815">
        <v>100</v>
      </c>
      <c r="BI1815" s="21"/>
      <c r="BJ1815">
        <v>0</v>
      </c>
    </row>
    <row r="1816" spans="1:62" x14ac:dyDescent="0.25">
      <c r="A1816" t="str">
        <f>VLOOKUP(ObjectiveData[[#This Row],[Template ID]],ID_Conversion[],3,FALSE)</f>
        <v>VMAT</v>
      </c>
      <c r="B1816" t="str">
        <f>VLOOKUP(ObjectiveData[[#This Row],[Template ID]],ID_Conversion[],6,FALSE)</f>
        <v>LUNG</v>
      </c>
      <c r="C1816" s="15">
        <f>VLOOKUP(ObjectiveData[[#This Row],[Last Modified]],Date_Conversion[],13,FALSE)</f>
        <v>43425.405844907407</v>
      </c>
      <c r="D1816" s="15" t="str">
        <f>VLOOKUP(ObjectiveData[[#This Row],[Template ID]],ObjectiveFiles[],3,FALSE)</f>
        <v>ObjectiveTemplate_27568.xml</v>
      </c>
      <c r="E1816">
        <v>1.7</v>
      </c>
      <c r="F1816" s="21" t="s">
        <v>188</v>
      </c>
      <c r="G1816" s="21" t="s">
        <v>9</v>
      </c>
      <c r="H1816" s="21" t="s">
        <v>14</v>
      </c>
      <c r="I1816" s="21"/>
      <c r="J1816" s="21"/>
      <c r="K1816" s="21" t="s">
        <v>23</v>
      </c>
      <c r="L1816" s="21"/>
      <c r="M1816" s="21" t="s">
        <v>804</v>
      </c>
      <c r="N1816" s="21" t="s">
        <v>613</v>
      </c>
      <c r="O1816" s="21" t="s">
        <v>41</v>
      </c>
      <c r="P1816" t="b">
        <v>0</v>
      </c>
      <c r="Q1816" t="b">
        <v>0</v>
      </c>
      <c r="R1816" t="b">
        <v>0</v>
      </c>
      <c r="S1816">
        <v>40</v>
      </c>
      <c r="T1816">
        <v>30</v>
      </c>
      <c r="U1816">
        <v>0</v>
      </c>
      <c r="V1816" s="21" t="s">
        <v>49</v>
      </c>
      <c r="W1816">
        <v>1000</v>
      </c>
      <c r="X1816">
        <v>100</v>
      </c>
      <c r="Y1816" t="b">
        <v>1</v>
      </c>
      <c r="Z1816">
        <v>80</v>
      </c>
      <c r="AA1816">
        <v>0.3</v>
      </c>
      <c r="AB1816">
        <v>103</v>
      </c>
      <c r="AC1816">
        <v>40</v>
      </c>
      <c r="AD1816">
        <v>7.0000000000000007E-2</v>
      </c>
      <c r="AE1816" t="b">
        <v>1</v>
      </c>
      <c r="AF1816" s="21" t="s">
        <v>724</v>
      </c>
      <c r="AG1816">
        <v>5</v>
      </c>
      <c r="AH1816">
        <v>9</v>
      </c>
      <c r="AI1816">
        <v>10</v>
      </c>
      <c r="AJ1816">
        <v>10</v>
      </c>
      <c r="AK1816" s="21" t="s">
        <v>48</v>
      </c>
      <c r="AL1816" t="b">
        <v>0</v>
      </c>
      <c r="AM1816" t="b">
        <v>0</v>
      </c>
      <c r="AN1816">
        <v>100</v>
      </c>
      <c r="AO1816">
        <v>0</v>
      </c>
      <c r="AP1816">
        <v>5000</v>
      </c>
      <c r="AQ1816" s="21" t="s">
        <v>305</v>
      </c>
      <c r="AR1816" s="21"/>
      <c r="AS1816" t="b">
        <v>0</v>
      </c>
      <c r="AT1816" s="21"/>
      <c r="AU1816" s="21"/>
      <c r="AV1816" s="21" t="s">
        <v>501</v>
      </c>
      <c r="AW1816" s="21"/>
      <c r="AX1816" s="21" t="s">
        <v>742</v>
      </c>
      <c r="AY1816" s="21" t="s">
        <v>507</v>
      </c>
      <c r="AZ1816">
        <v>3.2</v>
      </c>
      <c r="BA1816">
        <v>3</v>
      </c>
      <c r="BB1816" s="21"/>
      <c r="BC1816">
        <v>2139610</v>
      </c>
      <c r="BD1816">
        <v>0</v>
      </c>
      <c r="BE1816">
        <v>0</v>
      </c>
      <c r="BF1816">
        <v>5</v>
      </c>
      <c r="BG1816">
        <v>50</v>
      </c>
      <c r="BH1816">
        <v>100</v>
      </c>
      <c r="BI1816" s="21"/>
      <c r="BJ1816">
        <v>0</v>
      </c>
    </row>
    <row r="1817" spans="1:62" x14ac:dyDescent="0.25">
      <c r="A1817" t="str">
        <f>VLOOKUP(ObjectiveData[[#This Row],[Template ID]],ID_Conversion[],3,FALSE)</f>
        <v>VMAT</v>
      </c>
      <c r="B1817" t="str">
        <f>VLOOKUP(ObjectiveData[[#This Row],[Template ID]],ID_Conversion[],6,FALSE)</f>
        <v>LUNG</v>
      </c>
      <c r="C1817" s="15">
        <f>VLOOKUP(ObjectiveData[[#This Row],[Last Modified]],Date_Conversion[],13,FALSE)</f>
        <v>43425.405844907407</v>
      </c>
      <c r="D1817" s="15" t="str">
        <f>VLOOKUP(ObjectiveData[[#This Row],[Template ID]],ObjectiveFiles[],3,FALSE)</f>
        <v>ObjectiveTemplate_27568.xml</v>
      </c>
      <c r="E1817">
        <v>1.7</v>
      </c>
      <c r="F1817" s="21" t="s">
        <v>188</v>
      </c>
      <c r="G1817" s="21" t="s">
        <v>9</v>
      </c>
      <c r="H1817" s="21" t="s">
        <v>14</v>
      </c>
      <c r="I1817" s="21"/>
      <c r="J1817" s="21"/>
      <c r="K1817" s="21" t="s">
        <v>23</v>
      </c>
      <c r="L1817" s="21"/>
      <c r="M1817" s="21" t="s">
        <v>804</v>
      </c>
      <c r="N1817" s="21" t="s">
        <v>613</v>
      </c>
      <c r="O1817" s="21" t="s">
        <v>41</v>
      </c>
      <c r="P1817" t="b">
        <v>0</v>
      </c>
      <c r="Q1817" t="b">
        <v>0</v>
      </c>
      <c r="R1817" t="b">
        <v>0</v>
      </c>
      <c r="S1817">
        <v>40</v>
      </c>
      <c r="T1817">
        <v>30</v>
      </c>
      <c r="U1817">
        <v>0</v>
      </c>
      <c r="V1817" s="21" t="s">
        <v>49</v>
      </c>
      <c r="W1817">
        <v>1000</v>
      </c>
      <c r="X1817">
        <v>100</v>
      </c>
      <c r="Y1817" t="b">
        <v>1</v>
      </c>
      <c r="Z1817">
        <v>80</v>
      </c>
      <c r="AA1817">
        <v>0.3</v>
      </c>
      <c r="AB1817">
        <v>103</v>
      </c>
      <c r="AC1817">
        <v>40</v>
      </c>
      <c r="AD1817">
        <v>7.0000000000000007E-2</v>
      </c>
      <c r="AE1817" t="b">
        <v>1</v>
      </c>
      <c r="AF1817" s="21" t="s">
        <v>724</v>
      </c>
      <c r="AG1817">
        <v>5</v>
      </c>
      <c r="AH1817">
        <v>9</v>
      </c>
      <c r="AI1817">
        <v>10</v>
      </c>
      <c r="AJ1817">
        <v>10</v>
      </c>
      <c r="AK1817" s="21" t="s">
        <v>48</v>
      </c>
      <c r="AL1817" t="b">
        <v>0</v>
      </c>
      <c r="AM1817" t="b">
        <v>0</v>
      </c>
      <c r="AN1817">
        <v>100</v>
      </c>
      <c r="AO1817">
        <v>0</v>
      </c>
      <c r="AP1817">
        <v>5000</v>
      </c>
      <c r="AQ1817" s="21" t="s">
        <v>306</v>
      </c>
      <c r="AR1817" s="21"/>
      <c r="AS1817" t="b">
        <v>0</v>
      </c>
      <c r="AT1817" s="21"/>
      <c r="AU1817" s="21"/>
      <c r="AV1817" s="21" t="s">
        <v>501</v>
      </c>
      <c r="AW1817" s="21"/>
      <c r="AX1817" s="21" t="s">
        <v>740</v>
      </c>
      <c r="AY1817" s="21" t="s">
        <v>507</v>
      </c>
      <c r="AZ1817">
        <v>3.2</v>
      </c>
      <c r="BB1817" s="21"/>
      <c r="BC1817">
        <v>16777184</v>
      </c>
      <c r="BI1817" s="21"/>
    </row>
    <row r="1818" spans="1:62" x14ac:dyDescent="0.25">
      <c r="A1818" t="str">
        <f>VLOOKUP(ObjectiveData[[#This Row],[Template ID]],ID_Conversion[],3,FALSE)</f>
        <v>VMAT</v>
      </c>
      <c r="B1818" t="str">
        <f>VLOOKUP(ObjectiveData[[#This Row],[Template ID]],ID_Conversion[],6,FALSE)</f>
        <v>LUNG</v>
      </c>
      <c r="C1818" s="15">
        <f>VLOOKUP(ObjectiveData[[#This Row],[Last Modified]],Date_Conversion[],13,FALSE)</f>
        <v>43425.405844907407</v>
      </c>
      <c r="D1818" s="15" t="str">
        <f>VLOOKUP(ObjectiveData[[#This Row],[Template ID]],ObjectiveFiles[],3,FALSE)</f>
        <v>ObjectiveTemplate_27568.xml</v>
      </c>
      <c r="E1818">
        <v>1.7</v>
      </c>
      <c r="F1818" s="21" t="s">
        <v>188</v>
      </c>
      <c r="G1818" s="21" t="s">
        <v>9</v>
      </c>
      <c r="H1818" s="21" t="s">
        <v>14</v>
      </c>
      <c r="I1818" s="21"/>
      <c r="J1818" s="21"/>
      <c r="K1818" s="21" t="s">
        <v>23</v>
      </c>
      <c r="L1818" s="21"/>
      <c r="M1818" s="21" t="s">
        <v>804</v>
      </c>
      <c r="N1818" s="21" t="s">
        <v>613</v>
      </c>
      <c r="O1818" s="21" t="s">
        <v>41</v>
      </c>
      <c r="P1818" t="b">
        <v>0</v>
      </c>
      <c r="Q1818" t="b">
        <v>0</v>
      </c>
      <c r="R1818" t="b">
        <v>0</v>
      </c>
      <c r="S1818">
        <v>40</v>
      </c>
      <c r="T1818">
        <v>30</v>
      </c>
      <c r="U1818">
        <v>0</v>
      </c>
      <c r="V1818" s="21" t="s">
        <v>49</v>
      </c>
      <c r="W1818">
        <v>1000</v>
      </c>
      <c r="X1818">
        <v>100</v>
      </c>
      <c r="Y1818" t="b">
        <v>1</v>
      </c>
      <c r="Z1818">
        <v>80</v>
      </c>
      <c r="AA1818">
        <v>0.3</v>
      </c>
      <c r="AB1818">
        <v>103</v>
      </c>
      <c r="AC1818">
        <v>40</v>
      </c>
      <c r="AD1818">
        <v>7.0000000000000007E-2</v>
      </c>
      <c r="AE1818" t="b">
        <v>1</v>
      </c>
      <c r="AF1818" s="21" t="s">
        <v>724</v>
      </c>
      <c r="AG1818">
        <v>5</v>
      </c>
      <c r="AH1818">
        <v>9</v>
      </c>
      <c r="AI1818">
        <v>10</v>
      </c>
      <c r="AJ1818">
        <v>10</v>
      </c>
      <c r="AK1818" s="21" t="s">
        <v>48</v>
      </c>
      <c r="AL1818" t="b">
        <v>0</v>
      </c>
      <c r="AM1818" t="b">
        <v>0</v>
      </c>
      <c r="AN1818">
        <v>100</v>
      </c>
      <c r="AO1818">
        <v>0</v>
      </c>
      <c r="AP1818">
        <v>5000</v>
      </c>
      <c r="AQ1818" s="21" t="s">
        <v>307</v>
      </c>
      <c r="AR1818" s="21"/>
      <c r="AS1818" t="b">
        <v>0</v>
      </c>
      <c r="AT1818" s="21"/>
      <c r="AU1818" s="21"/>
      <c r="AV1818" s="21" t="s">
        <v>501</v>
      </c>
      <c r="AW1818" s="21"/>
      <c r="AX1818" s="21" t="s">
        <v>741</v>
      </c>
      <c r="AY1818" s="21" t="s">
        <v>507</v>
      </c>
      <c r="AZ1818">
        <v>3.2</v>
      </c>
      <c r="BB1818" s="21"/>
      <c r="BC1818">
        <v>12180223</v>
      </c>
      <c r="BI1818" s="21"/>
    </row>
    <row r="1819" spans="1:62" x14ac:dyDescent="0.25">
      <c r="A1819" t="str">
        <f>VLOOKUP(ObjectiveData[[#This Row],[Template ID]],ID_Conversion[],3,FALSE)</f>
        <v>VMAT</v>
      </c>
      <c r="B1819" t="str">
        <f>VLOOKUP(ObjectiveData[[#This Row],[Template ID]],ID_Conversion[],6,FALSE)</f>
        <v>LUNG</v>
      </c>
      <c r="C1819" s="15">
        <f>VLOOKUP(ObjectiveData[[#This Row],[Last Modified]],Date_Conversion[],13,FALSE)</f>
        <v>43425.405844907407</v>
      </c>
      <c r="D1819" s="15" t="str">
        <f>VLOOKUP(ObjectiveData[[#This Row],[Template ID]],ObjectiveFiles[],3,FALSE)</f>
        <v>ObjectiveTemplate_27568.xml</v>
      </c>
      <c r="E1819">
        <v>1.7</v>
      </c>
      <c r="F1819" s="21" t="s">
        <v>188</v>
      </c>
      <c r="G1819" s="21" t="s">
        <v>9</v>
      </c>
      <c r="H1819" s="21" t="s">
        <v>14</v>
      </c>
      <c r="I1819" s="21"/>
      <c r="J1819" s="21"/>
      <c r="K1819" s="21" t="s">
        <v>23</v>
      </c>
      <c r="L1819" s="21"/>
      <c r="M1819" s="21" t="s">
        <v>804</v>
      </c>
      <c r="N1819" s="21" t="s">
        <v>613</v>
      </c>
      <c r="O1819" s="21" t="s">
        <v>41</v>
      </c>
      <c r="P1819" t="b">
        <v>0</v>
      </c>
      <c r="Q1819" t="b">
        <v>0</v>
      </c>
      <c r="R1819" t="b">
        <v>0</v>
      </c>
      <c r="S1819">
        <v>40</v>
      </c>
      <c r="T1819">
        <v>30</v>
      </c>
      <c r="U1819">
        <v>0</v>
      </c>
      <c r="V1819" s="21" t="s">
        <v>49</v>
      </c>
      <c r="W1819">
        <v>1000</v>
      </c>
      <c r="X1819">
        <v>100</v>
      </c>
      <c r="Y1819" t="b">
        <v>1</v>
      </c>
      <c r="Z1819">
        <v>80</v>
      </c>
      <c r="AA1819">
        <v>0.3</v>
      </c>
      <c r="AB1819">
        <v>103</v>
      </c>
      <c r="AC1819">
        <v>40</v>
      </c>
      <c r="AD1819">
        <v>7.0000000000000007E-2</v>
      </c>
      <c r="AE1819" t="b">
        <v>1</v>
      </c>
      <c r="AF1819" s="21" t="s">
        <v>724</v>
      </c>
      <c r="AG1819">
        <v>5</v>
      </c>
      <c r="AH1819">
        <v>9</v>
      </c>
      <c r="AI1819">
        <v>10</v>
      </c>
      <c r="AJ1819">
        <v>10</v>
      </c>
      <c r="AK1819" s="21" t="s">
        <v>48</v>
      </c>
      <c r="AL1819" t="b">
        <v>0</v>
      </c>
      <c r="AM1819" t="b">
        <v>0</v>
      </c>
      <c r="AN1819">
        <v>100</v>
      </c>
      <c r="AO1819">
        <v>0</v>
      </c>
      <c r="AP1819">
        <v>5000</v>
      </c>
      <c r="AQ1819" s="21" t="s">
        <v>326</v>
      </c>
      <c r="AR1819" s="21"/>
      <c r="AS1819" t="b">
        <v>0</v>
      </c>
      <c r="AT1819" s="21"/>
      <c r="AU1819" s="21"/>
      <c r="AV1819" s="21" t="s">
        <v>375</v>
      </c>
      <c r="AW1819" s="21"/>
      <c r="AX1819" s="21" t="s">
        <v>426</v>
      </c>
      <c r="AY1819" s="21" t="s">
        <v>514</v>
      </c>
      <c r="AZ1819">
        <v>1</v>
      </c>
      <c r="BA1819">
        <v>3</v>
      </c>
      <c r="BB1819" s="21"/>
      <c r="BC1819">
        <v>16711935</v>
      </c>
      <c r="BI1819" s="21"/>
    </row>
    <row r="1820" spans="1:62" x14ac:dyDescent="0.25">
      <c r="A1820" t="str">
        <f>VLOOKUP(ObjectiveData[[#This Row],[Template ID]],ID_Conversion[],3,FALSE)</f>
        <v>VMAT</v>
      </c>
      <c r="B1820" t="str">
        <f>VLOOKUP(ObjectiveData[[#This Row],[Template ID]],ID_Conversion[],6,FALSE)</f>
        <v>LUNG</v>
      </c>
      <c r="C1820" s="15">
        <f>VLOOKUP(ObjectiveData[[#This Row],[Last Modified]],Date_Conversion[],13,FALSE)</f>
        <v>43425.405844907407</v>
      </c>
      <c r="D1820" s="15" t="str">
        <f>VLOOKUP(ObjectiveData[[#This Row],[Template ID]],ObjectiveFiles[],3,FALSE)</f>
        <v>ObjectiveTemplate_27568.xml</v>
      </c>
      <c r="E1820">
        <v>1.7</v>
      </c>
      <c r="F1820" s="21" t="s">
        <v>188</v>
      </c>
      <c r="G1820" s="21" t="s">
        <v>9</v>
      </c>
      <c r="H1820" s="21" t="s">
        <v>14</v>
      </c>
      <c r="I1820" s="21"/>
      <c r="J1820" s="21"/>
      <c r="K1820" s="21" t="s">
        <v>23</v>
      </c>
      <c r="L1820" s="21"/>
      <c r="M1820" s="21" t="s">
        <v>804</v>
      </c>
      <c r="N1820" s="21" t="s">
        <v>613</v>
      </c>
      <c r="O1820" s="21" t="s">
        <v>41</v>
      </c>
      <c r="P1820" t="b">
        <v>0</v>
      </c>
      <c r="Q1820" t="b">
        <v>0</v>
      </c>
      <c r="R1820" t="b">
        <v>0</v>
      </c>
      <c r="S1820">
        <v>40</v>
      </c>
      <c r="T1820">
        <v>30</v>
      </c>
      <c r="U1820">
        <v>0</v>
      </c>
      <c r="V1820" s="21" t="s">
        <v>49</v>
      </c>
      <c r="W1820">
        <v>1000</v>
      </c>
      <c r="X1820">
        <v>100</v>
      </c>
      <c r="Y1820" t="b">
        <v>1</v>
      </c>
      <c r="Z1820">
        <v>80</v>
      </c>
      <c r="AA1820">
        <v>0.3</v>
      </c>
      <c r="AB1820">
        <v>103</v>
      </c>
      <c r="AC1820">
        <v>40</v>
      </c>
      <c r="AD1820">
        <v>7.0000000000000007E-2</v>
      </c>
      <c r="AE1820" t="b">
        <v>1</v>
      </c>
      <c r="AF1820" s="21" t="s">
        <v>724</v>
      </c>
      <c r="AG1820">
        <v>5</v>
      </c>
      <c r="AH1820">
        <v>9</v>
      </c>
      <c r="AI1820">
        <v>10</v>
      </c>
      <c r="AJ1820">
        <v>10</v>
      </c>
      <c r="AK1820" s="21" t="s">
        <v>48</v>
      </c>
      <c r="AL1820" t="b">
        <v>0</v>
      </c>
      <c r="AM1820" t="b">
        <v>0</v>
      </c>
      <c r="AN1820">
        <v>100</v>
      </c>
      <c r="AO1820">
        <v>0</v>
      </c>
      <c r="AP1820">
        <v>5000</v>
      </c>
      <c r="AQ1820" s="21" t="s">
        <v>373</v>
      </c>
      <c r="AR1820" s="21"/>
      <c r="AS1820" t="b">
        <v>0</v>
      </c>
      <c r="AT1820" s="21"/>
      <c r="AU1820" s="21"/>
      <c r="AV1820" s="21" t="s">
        <v>503</v>
      </c>
      <c r="AW1820" s="21"/>
      <c r="AX1820" s="21" t="s">
        <v>516</v>
      </c>
      <c r="AY1820" s="21" t="s">
        <v>514</v>
      </c>
      <c r="AZ1820">
        <v>1</v>
      </c>
      <c r="BB1820" s="21"/>
      <c r="BC1820">
        <v>12695295</v>
      </c>
      <c r="BI1820" s="21"/>
    </row>
    <row r="1821" spans="1:62" x14ac:dyDescent="0.25">
      <c r="A1821" t="str">
        <f>VLOOKUP(ObjectiveData[[#This Row],[Template ID]],ID_Conversion[],3,FALSE)</f>
        <v>VMAT</v>
      </c>
      <c r="B1821" t="str">
        <f>VLOOKUP(ObjectiveData[[#This Row],[Template ID]],ID_Conversion[],6,FALSE)</f>
        <v>LUNG</v>
      </c>
      <c r="C1821" s="15">
        <f>VLOOKUP(ObjectiveData[[#This Row],[Last Modified]],Date_Conversion[],13,FALSE)</f>
        <v>43425.405844907407</v>
      </c>
      <c r="D1821" s="15" t="str">
        <f>VLOOKUP(ObjectiveData[[#This Row],[Template ID]],ObjectiveFiles[],3,FALSE)</f>
        <v>ObjectiveTemplate_27568.xml</v>
      </c>
      <c r="E1821">
        <v>1.7</v>
      </c>
      <c r="F1821" s="21" t="s">
        <v>188</v>
      </c>
      <c r="G1821" s="21" t="s">
        <v>9</v>
      </c>
      <c r="H1821" s="21" t="s">
        <v>14</v>
      </c>
      <c r="I1821" s="21"/>
      <c r="J1821" s="21"/>
      <c r="K1821" s="21" t="s">
        <v>23</v>
      </c>
      <c r="L1821" s="21"/>
      <c r="M1821" s="21" t="s">
        <v>804</v>
      </c>
      <c r="N1821" s="21" t="s">
        <v>613</v>
      </c>
      <c r="O1821" s="21" t="s">
        <v>41</v>
      </c>
      <c r="P1821" t="b">
        <v>0</v>
      </c>
      <c r="Q1821" t="b">
        <v>0</v>
      </c>
      <c r="R1821" t="b">
        <v>0</v>
      </c>
      <c r="S1821">
        <v>40</v>
      </c>
      <c r="T1821">
        <v>30</v>
      </c>
      <c r="U1821">
        <v>0</v>
      </c>
      <c r="V1821" s="21" t="s">
        <v>49</v>
      </c>
      <c r="W1821">
        <v>1000</v>
      </c>
      <c r="X1821">
        <v>100</v>
      </c>
      <c r="Y1821" t="b">
        <v>1</v>
      </c>
      <c r="Z1821">
        <v>80</v>
      </c>
      <c r="AA1821">
        <v>0.3</v>
      </c>
      <c r="AB1821">
        <v>103</v>
      </c>
      <c r="AC1821">
        <v>40</v>
      </c>
      <c r="AD1821">
        <v>7.0000000000000007E-2</v>
      </c>
      <c r="AE1821" t="b">
        <v>1</v>
      </c>
      <c r="AF1821" s="21" t="s">
        <v>724</v>
      </c>
      <c r="AG1821">
        <v>5</v>
      </c>
      <c r="AH1821">
        <v>9</v>
      </c>
      <c r="AI1821">
        <v>10</v>
      </c>
      <c r="AJ1821">
        <v>10</v>
      </c>
      <c r="AK1821" s="21" t="s">
        <v>48</v>
      </c>
      <c r="AL1821" t="b">
        <v>0</v>
      </c>
      <c r="AM1821" t="b">
        <v>0</v>
      </c>
      <c r="AN1821">
        <v>100</v>
      </c>
      <c r="AO1821">
        <v>0</v>
      </c>
      <c r="AP1821">
        <v>5000</v>
      </c>
      <c r="AQ1821" s="21" t="s">
        <v>375</v>
      </c>
      <c r="AR1821" s="21"/>
      <c r="AS1821" t="b">
        <v>0</v>
      </c>
      <c r="AT1821" s="21"/>
      <c r="AU1821" s="21"/>
      <c r="AV1821" s="21" t="s">
        <v>375</v>
      </c>
      <c r="AW1821" s="21"/>
      <c r="AX1821" s="21" t="s">
        <v>426</v>
      </c>
      <c r="AY1821" s="21" t="s">
        <v>514</v>
      </c>
      <c r="AZ1821">
        <v>1</v>
      </c>
      <c r="BB1821" s="21"/>
      <c r="BC1821">
        <v>16711935</v>
      </c>
      <c r="BD1821">
        <v>0</v>
      </c>
      <c r="BE1821">
        <v>0</v>
      </c>
      <c r="BF1821">
        <v>55</v>
      </c>
      <c r="BG1821">
        <v>0</v>
      </c>
      <c r="BH1821">
        <v>100</v>
      </c>
      <c r="BI1821" s="21"/>
      <c r="BJ1821">
        <v>0</v>
      </c>
    </row>
    <row r="1822" spans="1:62" x14ac:dyDescent="0.25">
      <c r="A1822" t="str">
        <f>VLOOKUP(ObjectiveData[[#This Row],[Template ID]],ID_Conversion[],3,FALSE)</f>
        <v>VMAT</v>
      </c>
      <c r="B1822" t="str">
        <f>VLOOKUP(ObjectiveData[[#This Row],[Template ID]],ID_Conversion[],6,FALSE)</f>
        <v>LUNG</v>
      </c>
      <c r="C1822" s="15">
        <f>VLOOKUP(ObjectiveData[[#This Row],[Last Modified]],Date_Conversion[],13,FALSE)</f>
        <v>43425.405844907407</v>
      </c>
      <c r="D1822" s="15" t="str">
        <f>VLOOKUP(ObjectiveData[[#This Row],[Template ID]],ObjectiveFiles[],3,FALSE)</f>
        <v>ObjectiveTemplate_27568.xml</v>
      </c>
      <c r="E1822">
        <v>1.7</v>
      </c>
      <c r="F1822" s="21" t="s">
        <v>188</v>
      </c>
      <c r="G1822" s="21" t="s">
        <v>9</v>
      </c>
      <c r="H1822" s="21" t="s">
        <v>14</v>
      </c>
      <c r="I1822" s="21"/>
      <c r="J1822" s="21"/>
      <c r="K1822" s="21" t="s">
        <v>23</v>
      </c>
      <c r="L1822" s="21"/>
      <c r="M1822" s="21" t="s">
        <v>804</v>
      </c>
      <c r="N1822" s="21" t="s">
        <v>613</v>
      </c>
      <c r="O1822" s="21" t="s">
        <v>41</v>
      </c>
      <c r="P1822" t="b">
        <v>0</v>
      </c>
      <c r="Q1822" t="b">
        <v>0</v>
      </c>
      <c r="R1822" t="b">
        <v>0</v>
      </c>
      <c r="S1822">
        <v>40</v>
      </c>
      <c r="T1822">
        <v>30</v>
      </c>
      <c r="U1822">
        <v>0</v>
      </c>
      <c r="V1822" s="21" t="s">
        <v>49</v>
      </c>
      <c r="W1822">
        <v>1000</v>
      </c>
      <c r="X1822">
        <v>100</v>
      </c>
      <c r="Y1822" t="b">
        <v>1</v>
      </c>
      <c r="Z1822">
        <v>80</v>
      </c>
      <c r="AA1822">
        <v>0.3</v>
      </c>
      <c r="AB1822">
        <v>103</v>
      </c>
      <c r="AC1822">
        <v>40</v>
      </c>
      <c r="AD1822">
        <v>7.0000000000000007E-2</v>
      </c>
      <c r="AE1822" t="b">
        <v>1</v>
      </c>
      <c r="AF1822" s="21" t="s">
        <v>724</v>
      </c>
      <c r="AG1822">
        <v>5</v>
      </c>
      <c r="AH1822">
        <v>9</v>
      </c>
      <c r="AI1822">
        <v>10</v>
      </c>
      <c r="AJ1822">
        <v>10</v>
      </c>
      <c r="AK1822" s="21" t="s">
        <v>48</v>
      </c>
      <c r="AL1822" t="b">
        <v>0</v>
      </c>
      <c r="AM1822" t="b">
        <v>0</v>
      </c>
      <c r="AN1822">
        <v>100</v>
      </c>
      <c r="AO1822">
        <v>0</v>
      </c>
      <c r="AP1822">
        <v>5000</v>
      </c>
      <c r="AQ1822" s="21" t="s">
        <v>375</v>
      </c>
      <c r="AR1822" s="21"/>
      <c r="AS1822" t="b">
        <v>0</v>
      </c>
      <c r="AT1822" s="21"/>
      <c r="AU1822" s="21"/>
      <c r="AV1822" s="21" t="s">
        <v>375</v>
      </c>
      <c r="AW1822" s="21"/>
      <c r="AX1822" s="21" t="s">
        <v>426</v>
      </c>
      <c r="AY1822" s="21" t="s">
        <v>514</v>
      </c>
      <c r="AZ1822">
        <v>1</v>
      </c>
      <c r="BB1822" s="21"/>
      <c r="BC1822">
        <v>16711935</v>
      </c>
      <c r="BD1822">
        <v>0</v>
      </c>
      <c r="BE1822">
        <v>1</v>
      </c>
      <c r="BF1822">
        <v>55</v>
      </c>
      <c r="BG1822">
        <v>100</v>
      </c>
      <c r="BH1822">
        <v>120</v>
      </c>
      <c r="BI1822" s="21"/>
      <c r="BJ1822">
        <v>0</v>
      </c>
    </row>
    <row r="1823" spans="1:62" x14ac:dyDescent="0.25">
      <c r="A1823" t="str">
        <f>VLOOKUP(ObjectiveData[[#This Row],[Template ID]],ID_Conversion[],3,FALSE)</f>
        <v>VMAT</v>
      </c>
      <c r="B1823" t="str">
        <f>VLOOKUP(ObjectiveData[[#This Row],[Template ID]],ID_Conversion[],6,FALSE)</f>
        <v>LUNG</v>
      </c>
      <c r="C1823" s="15">
        <f>VLOOKUP(ObjectiveData[[#This Row],[Last Modified]],Date_Conversion[],13,FALSE)</f>
        <v>43425.405844907407</v>
      </c>
      <c r="D1823" s="15" t="str">
        <f>VLOOKUP(ObjectiveData[[#This Row],[Template ID]],ObjectiveFiles[],3,FALSE)</f>
        <v>ObjectiveTemplate_27568.xml</v>
      </c>
      <c r="E1823">
        <v>1.7</v>
      </c>
      <c r="F1823" s="21" t="s">
        <v>188</v>
      </c>
      <c r="G1823" s="21" t="s">
        <v>9</v>
      </c>
      <c r="H1823" s="21" t="s">
        <v>14</v>
      </c>
      <c r="I1823" s="21"/>
      <c r="J1823" s="21"/>
      <c r="K1823" s="21" t="s">
        <v>23</v>
      </c>
      <c r="L1823" s="21"/>
      <c r="M1823" s="21" t="s">
        <v>804</v>
      </c>
      <c r="N1823" s="21" t="s">
        <v>613</v>
      </c>
      <c r="O1823" s="21" t="s">
        <v>41</v>
      </c>
      <c r="P1823" t="b">
        <v>0</v>
      </c>
      <c r="Q1823" t="b">
        <v>0</v>
      </c>
      <c r="R1823" t="b">
        <v>0</v>
      </c>
      <c r="S1823">
        <v>40</v>
      </c>
      <c r="T1823">
        <v>30</v>
      </c>
      <c r="U1823">
        <v>0</v>
      </c>
      <c r="V1823" s="21" t="s">
        <v>49</v>
      </c>
      <c r="W1823">
        <v>1000</v>
      </c>
      <c r="X1823">
        <v>100</v>
      </c>
      <c r="Y1823" t="b">
        <v>1</v>
      </c>
      <c r="Z1823">
        <v>80</v>
      </c>
      <c r="AA1823">
        <v>0.3</v>
      </c>
      <c r="AB1823">
        <v>103</v>
      </c>
      <c r="AC1823">
        <v>40</v>
      </c>
      <c r="AD1823">
        <v>7.0000000000000007E-2</v>
      </c>
      <c r="AE1823" t="b">
        <v>1</v>
      </c>
      <c r="AF1823" s="21" t="s">
        <v>724</v>
      </c>
      <c r="AG1823">
        <v>5</v>
      </c>
      <c r="AH1823">
        <v>9</v>
      </c>
      <c r="AI1823">
        <v>10</v>
      </c>
      <c r="AJ1823">
        <v>10</v>
      </c>
      <c r="AK1823" s="21" t="s">
        <v>48</v>
      </c>
      <c r="AL1823" t="b">
        <v>0</v>
      </c>
      <c r="AM1823" t="b">
        <v>0</v>
      </c>
      <c r="AN1823">
        <v>100</v>
      </c>
      <c r="AO1823">
        <v>0</v>
      </c>
      <c r="AP1823">
        <v>5000</v>
      </c>
      <c r="AQ1823" s="21" t="s">
        <v>444</v>
      </c>
      <c r="AR1823" s="21"/>
      <c r="AS1823" t="b">
        <v>0</v>
      </c>
      <c r="AT1823" s="21"/>
      <c r="AU1823" s="21"/>
      <c r="AV1823" s="21" t="s">
        <v>501</v>
      </c>
      <c r="AW1823" s="21"/>
      <c r="AX1823" s="21" t="s">
        <v>757</v>
      </c>
      <c r="AY1823" s="21" t="s">
        <v>507</v>
      </c>
      <c r="AZ1823">
        <v>3.2</v>
      </c>
      <c r="BB1823" s="21"/>
      <c r="BC1823">
        <v>15794160</v>
      </c>
      <c r="BI1823" s="21"/>
    </row>
    <row r="1824" spans="1:62" x14ac:dyDescent="0.25">
      <c r="A1824" t="str">
        <f>VLOOKUP(ObjectiveData[[#This Row],[Template ID]],ID_Conversion[],3,FALSE)</f>
        <v>VMAT</v>
      </c>
      <c r="B1824" t="str">
        <f>VLOOKUP(ObjectiveData[[#This Row],[Template ID]],ID_Conversion[],6,FALSE)</f>
        <v>LUNG</v>
      </c>
      <c r="C1824" s="15">
        <f>VLOOKUP(ObjectiveData[[#This Row],[Last Modified]],Date_Conversion[],13,FALSE)</f>
        <v>43425.405844907407</v>
      </c>
      <c r="D1824" s="15" t="str">
        <f>VLOOKUP(ObjectiveData[[#This Row],[Template ID]],ObjectiveFiles[],3,FALSE)</f>
        <v>ObjectiveTemplate_27568.xml</v>
      </c>
      <c r="E1824">
        <v>1.7</v>
      </c>
      <c r="F1824" s="21" t="s">
        <v>188</v>
      </c>
      <c r="G1824" s="21" t="s">
        <v>9</v>
      </c>
      <c r="H1824" s="21" t="s">
        <v>14</v>
      </c>
      <c r="I1824" s="21"/>
      <c r="J1824" s="21"/>
      <c r="K1824" s="21" t="s">
        <v>23</v>
      </c>
      <c r="L1824" s="21"/>
      <c r="M1824" s="21" t="s">
        <v>804</v>
      </c>
      <c r="N1824" s="21" t="s">
        <v>613</v>
      </c>
      <c r="O1824" s="21" t="s">
        <v>41</v>
      </c>
      <c r="P1824" t="b">
        <v>0</v>
      </c>
      <c r="Q1824" t="b">
        <v>0</v>
      </c>
      <c r="R1824" t="b">
        <v>0</v>
      </c>
      <c r="S1824">
        <v>40</v>
      </c>
      <c r="T1824">
        <v>30</v>
      </c>
      <c r="U1824">
        <v>0</v>
      </c>
      <c r="V1824" s="21" t="s">
        <v>49</v>
      </c>
      <c r="W1824">
        <v>1000</v>
      </c>
      <c r="X1824">
        <v>100</v>
      </c>
      <c r="Y1824" t="b">
        <v>1</v>
      </c>
      <c r="Z1824">
        <v>80</v>
      </c>
      <c r="AA1824">
        <v>0.3</v>
      </c>
      <c r="AB1824">
        <v>103</v>
      </c>
      <c r="AC1824">
        <v>40</v>
      </c>
      <c r="AD1824">
        <v>7.0000000000000007E-2</v>
      </c>
      <c r="AE1824" t="b">
        <v>1</v>
      </c>
      <c r="AF1824" s="21" t="s">
        <v>724</v>
      </c>
      <c r="AG1824">
        <v>5</v>
      </c>
      <c r="AH1824">
        <v>9</v>
      </c>
      <c r="AI1824">
        <v>10</v>
      </c>
      <c r="AJ1824">
        <v>10</v>
      </c>
      <c r="AK1824" s="21" t="s">
        <v>48</v>
      </c>
      <c r="AL1824" t="b">
        <v>0</v>
      </c>
      <c r="AM1824" t="b">
        <v>0</v>
      </c>
      <c r="AN1824">
        <v>100</v>
      </c>
      <c r="AO1824">
        <v>0</v>
      </c>
      <c r="AP1824">
        <v>5000</v>
      </c>
      <c r="AQ1824" s="21" t="s">
        <v>446</v>
      </c>
      <c r="AR1824" s="21"/>
      <c r="AS1824" t="b">
        <v>0</v>
      </c>
      <c r="AT1824" s="21"/>
      <c r="AU1824" s="21"/>
      <c r="AV1824" s="21" t="s">
        <v>501</v>
      </c>
      <c r="AW1824" s="21"/>
      <c r="AX1824" s="21" t="s">
        <v>744</v>
      </c>
      <c r="AY1824" s="21" t="s">
        <v>507</v>
      </c>
      <c r="AZ1824">
        <v>3.2</v>
      </c>
      <c r="BA1824">
        <v>2.4093300000000002</v>
      </c>
      <c r="BB1824" s="21"/>
      <c r="BC1824">
        <v>255</v>
      </c>
      <c r="BD1824">
        <v>0</v>
      </c>
      <c r="BE1824">
        <v>0</v>
      </c>
      <c r="BF1824">
        <v>20</v>
      </c>
      <c r="BG1824">
        <v>0</v>
      </c>
      <c r="BH1824">
        <v>60</v>
      </c>
      <c r="BI1824" s="21"/>
      <c r="BJ1824">
        <v>0</v>
      </c>
    </row>
    <row r="1825" spans="1:62" x14ac:dyDescent="0.25">
      <c r="A1825" t="str">
        <f>VLOOKUP(ObjectiveData[[#This Row],[Template ID]],ID_Conversion[],3,FALSE)</f>
        <v>VMAT</v>
      </c>
      <c r="B1825" t="str">
        <f>VLOOKUP(ObjectiveData[[#This Row],[Template ID]],ID_Conversion[],6,FALSE)</f>
        <v>LUNG</v>
      </c>
      <c r="C1825" s="15">
        <f>VLOOKUP(ObjectiveData[[#This Row],[Last Modified]],Date_Conversion[],13,FALSE)</f>
        <v>43425.405844907407</v>
      </c>
      <c r="D1825" s="15" t="str">
        <f>VLOOKUP(ObjectiveData[[#This Row],[Template ID]],ObjectiveFiles[],3,FALSE)</f>
        <v>ObjectiveTemplate_27568.xml</v>
      </c>
      <c r="E1825">
        <v>1.7</v>
      </c>
      <c r="F1825" s="21" t="s">
        <v>188</v>
      </c>
      <c r="G1825" s="21" t="s">
        <v>9</v>
      </c>
      <c r="H1825" s="21" t="s">
        <v>14</v>
      </c>
      <c r="I1825" s="21"/>
      <c r="J1825" s="21"/>
      <c r="K1825" s="21" t="s">
        <v>23</v>
      </c>
      <c r="L1825" s="21"/>
      <c r="M1825" s="21" t="s">
        <v>804</v>
      </c>
      <c r="N1825" s="21" t="s">
        <v>613</v>
      </c>
      <c r="O1825" s="21" t="s">
        <v>41</v>
      </c>
      <c r="P1825" t="b">
        <v>0</v>
      </c>
      <c r="Q1825" t="b">
        <v>0</v>
      </c>
      <c r="R1825" t="b">
        <v>0</v>
      </c>
      <c r="S1825">
        <v>40</v>
      </c>
      <c r="T1825">
        <v>30</v>
      </c>
      <c r="U1825">
        <v>0</v>
      </c>
      <c r="V1825" s="21" t="s">
        <v>49</v>
      </c>
      <c r="W1825">
        <v>1000</v>
      </c>
      <c r="X1825">
        <v>100</v>
      </c>
      <c r="Y1825" t="b">
        <v>1</v>
      </c>
      <c r="Z1825">
        <v>80</v>
      </c>
      <c r="AA1825">
        <v>0.3</v>
      </c>
      <c r="AB1825">
        <v>103</v>
      </c>
      <c r="AC1825">
        <v>40</v>
      </c>
      <c r="AD1825">
        <v>7.0000000000000007E-2</v>
      </c>
      <c r="AE1825" t="b">
        <v>1</v>
      </c>
      <c r="AF1825" s="21" t="s">
        <v>724</v>
      </c>
      <c r="AG1825">
        <v>5</v>
      </c>
      <c r="AH1825">
        <v>9</v>
      </c>
      <c r="AI1825">
        <v>10</v>
      </c>
      <c r="AJ1825">
        <v>10</v>
      </c>
      <c r="AK1825" s="21" t="s">
        <v>48</v>
      </c>
      <c r="AL1825" t="b">
        <v>0</v>
      </c>
      <c r="AM1825" t="b">
        <v>0</v>
      </c>
      <c r="AN1825">
        <v>100</v>
      </c>
      <c r="AO1825">
        <v>0</v>
      </c>
      <c r="AP1825">
        <v>5000</v>
      </c>
      <c r="AQ1825" s="21" t="s">
        <v>454</v>
      </c>
      <c r="AR1825" s="21"/>
      <c r="AS1825" t="b">
        <v>0</v>
      </c>
      <c r="AT1825" s="21"/>
      <c r="AU1825" s="21"/>
      <c r="AV1825" s="21" t="s">
        <v>501</v>
      </c>
      <c r="AW1825" s="21"/>
      <c r="AX1825" s="21" t="s">
        <v>758</v>
      </c>
      <c r="AY1825" s="21" t="s">
        <v>507</v>
      </c>
      <c r="AZ1825">
        <v>3.2</v>
      </c>
      <c r="BB1825" s="21"/>
      <c r="BC1825">
        <v>64636</v>
      </c>
      <c r="BI1825" s="21"/>
    </row>
    <row r="1826" spans="1:62" x14ac:dyDescent="0.25">
      <c r="A1826" t="str">
        <f>VLOOKUP(ObjectiveData[[#This Row],[Template ID]],ID_Conversion[],3,FALSE)</f>
        <v>VMAT</v>
      </c>
      <c r="B1826" t="str">
        <f>VLOOKUP(ObjectiveData[[#This Row],[Template ID]],ID_Conversion[],6,FALSE)</f>
        <v>LUNG</v>
      </c>
      <c r="C1826" s="15">
        <f>VLOOKUP(ObjectiveData[[#This Row],[Last Modified]],Date_Conversion[],13,FALSE)</f>
        <v>43425.405844907407</v>
      </c>
      <c r="D1826" s="15" t="str">
        <f>VLOOKUP(ObjectiveData[[#This Row],[Template ID]],ObjectiveFiles[],3,FALSE)</f>
        <v>ObjectiveTemplate_27568.xml</v>
      </c>
      <c r="E1826">
        <v>1.7</v>
      </c>
      <c r="F1826" s="21" t="s">
        <v>188</v>
      </c>
      <c r="G1826" s="21" t="s">
        <v>9</v>
      </c>
      <c r="H1826" s="21" t="s">
        <v>14</v>
      </c>
      <c r="I1826" s="21"/>
      <c r="J1826" s="21"/>
      <c r="K1826" s="21" t="s">
        <v>23</v>
      </c>
      <c r="L1826" s="21"/>
      <c r="M1826" s="21" t="s">
        <v>804</v>
      </c>
      <c r="N1826" s="21" t="s">
        <v>613</v>
      </c>
      <c r="O1826" s="21" t="s">
        <v>41</v>
      </c>
      <c r="P1826" t="b">
        <v>0</v>
      </c>
      <c r="Q1826" t="b">
        <v>0</v>
      </c>
      <c r="R1826" t="b">
        <v>0</v>
      </c>
      <c r="S1826">
        <v>40</v>
      </c>
      <c r="T1826">
        <v>30</v>
      </c>
      <c r="U1826">
        <v>0</v>
      </c>
      <c r="V1826" s="21" t="s">
        <v>49</v>
      </c>
      <c r="W1826">
        <v>1000</v>
      </c>
      <c r="X1826">
        <v>100</v>
      </c>
      <c r="Y1826" t="b">
        <v>1</v>
      </c>
      <c r="Z1826">
        <v>80</v>
      </c>
      <c r="AA1826">
        <v>0.3</v>
      </c>
      <c r="AB1826">
        <v>103</v>
      </c>
      <c r="AC1826">
        <v>40</v>
      </c>
      <c r="AD1826">
        <v>7.0000000000000007E-2</v>
      </c>
      <c r="AE1826" t="b">
        <v>1</v>
      </c>
      <c r="AF1826" s="21" t="s">
        <v>724</v>
      </c>
      <c r="AG1826">
        <v>5</v>
      </c>
      <c r="AH1826">
        <v>9</v>
      </c>
      <c r="AI1826">
        <v>10</v>
      </c>
      <c r="AJ1826">
        <v>10</v>
      </c>
      <c r="AK1826" s="21" t="s">
        <v>48</v>
      </c>
      <c r="AL1826" t="b">
        <v>0</v>
      </c>
      <c r="AM1826" t="b">
        <v>0</v>
      </c>
      <c r="AN1826">
        <v>100</v>
      </c>
      <c r="AO1826">
        <v>0</v>
      </c>
      <c r="AP1826">
        <v>5000</v>
      </c>
      <c r="AQ1826" s="21" t="s">
        <v>213</v>
      </c>
      <c r="AR1826" s="21"/>
      <c r="AS1826" t="b">
        <v>0</v>
      </c>
      <c r="AT1826" s="21"/>
      <c r="AU1826" s="21"/>
      <c r="AV1826" s="21" t="s">
        <v>501</v>
      </c>
      <c r="AW1826" s="21"/>
      <c r="AX1826" s="21" t="s">
        <v>759</v>
      </c>
      <c r="AY1826" s="21" t="s">
        <v>507</v>
      </c>
      <c r="AZ1826">
        <v>3.2</v>
      </c>
      <c r="BB1826" s="21"/>
      <c r="BC1826">
        <v>42495</v>
      </c>
      <c r="BI1826" s="21"/>
    </row>
    <row r="1827" spans="1:62" x14ac:dyDescent="0.25">
      <c r="A1827" t="str">
        <f>VLOOKUP(ObjectiveData[[#This Row],[Template ID]],ID_Conversion[],3,FALSE)</f>
        <v>VMAT</v>
      </c>
      <c r="B1827" t="str">
        <f>VLOOKUP(ObjectiveData[[#This Row],[Template ID]],ID_Conversion[],6,FALSE)</f>
        <v>LUNG</v>
      </c>
      <c r="C1827" s="15">
        <f>VLOOKUP(ObjectiveData[[#This Row],[Last Modified]],Date_Conversion[],13,FALSE)</f>
        <v>43425.405844907407</v>
      </c>
      <c r="D1827" s="15" t="str">
        <f>VLOOKUP(ObjectiveData[[#This Row],[Template ID]],ObjectiveFiles[],3,FALSE)</f>
        <v>ObjectiveTemplate_27568.xml</v>
      </c>
      <c r="E1827">
        <v>1.7</v>
      </c>
      <c r="F1827" s="21" t="s">
        <v>188</v>
      </c>
      <c r="G1827" s="21" t="s">
        <v>9</v>
      </c>
      <c r="H1827" s="21" t="s">
        <v>14</v>
      </c>
      <c r="I1827" s="21"/>
      <c r="J1827" s="21"/>
      <c r="K1827" s="21" t="s">
        <v>23</v>
      </c>
      <c r="L1827" s="21"/>
      <c r="M1827" s="21" t="s">
        <v>804</v>
      </c>
      <c r="N1827" s="21" t="s">
        <v>613</v>
      </c>
      <c r="O1827" s="21" t="s">
        <v>41</v>
      </c>
      <c r="P1827" t="b">
        <v>0</v>
      </c>
      <c r="Q1827" t="b">
        <v>0</v>
      </c>
      <c r="R1827" t="b">
        <v>0</v>
      </c>
      <c r="S1827">
        <v>40</v>
      </c>
      <c r="T1827">
        <v>30</v>
      </c>
      <c r="U1827">
        <v>0</v>
      </c>
      <c r="V1827" s="21" t="s">
        <v>49</v>
      </c>
      <c r="W1827">
        <v>1000</v>
      </c>
      <c r="X1827">
        <v>100</v>
      </c>
      <c r="Y1827" t="b">
        <v>1</v>
      </c>
      <c r="Z1827">
        <v>80</v>
      </c>
      <c r="AA1827">
        <v>0.3</v>
      </c>
      <c r="AB1827">
        <v>103</v>
      </c>
      <c r="AC1827">
        <v>40</v>
      </c>
      <c r="AD1827">
        <v>7.0000000000000007E-2</v>
      </c>
      <c r="AE1827" t="b">
        <v>1</v>
      </c>
      <c r="AF1827" s="21" t="s">
        <v>724</v>
      </c>
      <c r="AG1827">
        <v>5</v>
      </c>
      <c r="AH1827">
        <v>9</v>
      </c>
      <c r="AI1827">
        <v>10</v>
      </c>
      <c r="AJ1827">
        <v>10</v>
      </c>
      <c r="AK1827" s="21" t="s">
        <v>48</v>
      </c>
      <c r="AL1827" t="b">
        <v>0</v>
      </c>
      <c r="AM1827" t="b">
        <v>0</v>
      </c>
      <c r="AN1827">
        <v>100</v>
      </c>
      <c r="AO1827">
        <v>0</v>
      </c>
      <c r="AP1827">
        <v>5000</v>
      </c>
      <c r="AQ1827" s="21" t="s">
        <v>225</v>
      </c>
      <c r="AR1827" s="21"/>
      <c r="AS1827" t="b">
        <v>0</v>
      </c>
      <c r="AT1827" s="21"/>
      <c r="AU1827" s="21"/>
      <c r="AV1827" s="21" t="s">
        <v>503</v>
      </c>
      <c r="AW1827" s="21"/>
      <c r="AX1827" s="21" t="s">
        <v>517</v>
      </c>
      <c r="AY1827" s="21" t="s">
        <v>514</v>
      </c>
      <c r="AZ1827">
        <v>1</v>
      </c>
      <c r="BB1827" s="21"/>
      <c r="BC1827">
        <v>15570276</v>
      </c>
      <c r="BI1827" s="21"/>
    </row>
    <row r="1828" spans="1:62" x14ac:dyDescent="0.25">
      <c r="A1828" t="str">
        <f>VLOOKUP(ObjectiveData[[#This Row],[Template ID]],ID_Conversion[],3,FALSE)</f>
        <v>VMAT</v>
      </c>
      <c r="B1828" t="str">
        <f>VLOOKUP(ObjectiveData[[#This Row],[Template ID]],ID_Conversion[],6,FALSE)</f>
        <v>LUNG</v>
      </c>
      <c r="C1828" s="15">
        <f>VLOOKUP(ObjectiveData[[#This Row],[Last Modified]],Date_Conversion[],13,FALSE)</f>
        <v>43425.405844907407</v>
      </c>
      <c r="D1828" s="15" t="str">
        <f>VLOOKUP(ObjectiveData[[#This Row],[Template ID]],ObjectiveFiles[],3,FALSE)</f>
        <v>ObjectiveTemplate_27568.xml</v>
      </c>
      <c r="E1828">
        <v>1.7</v>
      </c>
      <c r="F1828" s="21" t="s">
        <v>188</v>
      </c>
      <c r="G1828" s="21" t="s">
        <v>9</v>
      </c>
      <c r="H1828" s="21" t="s">
        <v>14</v>
      </c>
      <c r="I1828" s="21"/>
      <c r="J1828" s="21"/>
      <c r="K1828" s="21" t="s">
        <v>23</v>
      </c>
      <c r="L1828" s="21"/>
      <c r="M1828" s="21" t="s">
        <v>804</v>
      </c>
      <c r="N1828" s="21" t="s">
        <v>613</v>
      </c>
      <c r="O1828" s="21" t="s">
        <v>41</v>
      </c>
      <c r="P1828" t="b">
        <v>0</v>
      </c>
      <c r="Q1828" t="b">
        <v>0</v>
      </c>
      <c r="R1828" t="b">
        <v>0</v>
      </c>
      <c r="S1828">
        <v>40</v>
      </c>
      <c r="T1828">
        <v>30</v>
      </c>
      <c r="U1828">
        <v>0</v>
      </c>
      <c r="V1828" s="21" t="s">
        <v>49</v>
      </c>
      <c r="W1828">
        <v>1000</v>
      </c>
      <c r="X1828">
        <v>100</v>
      </c>
      <c r="Y1828" t="b">
        <v>1</v>
      </c>
      <c r="Z1828">
        <v>80</v>
      </c>
      <c r="AA1828">
        <v>0.3</v>
      </c>
      <c r="AB1828">
        <v>103</v>
      </c>
      <c r="AC1828">
        <v>40</v>
      </c>
      <c r="AD1828">
        <v>7.0000000000000007E-2</v>
      </c>
      <c r="AE1828" t="b">
        <v>1</v>
      </c>
      <c r="AF1828" s="21" t="s">
        <v>724</v>
      </c>
      <c r="AG1828">
        <v>5</v>
      </c>
      <c r="AH1828">
        <v>9</v>
      </c>
      <c r="AI1828">
        <v>10</v>
      </c>
      <c r="AJ1828">
        <v>10</v>
      </c>
      <c r="AK1828" s="21" t="s">
        <v>48</v>
      </c>
      <c r="AL1828" t="b">
        <v>0</v>
      </c>
      <c r="AM1828" t="b">
        <v>0</v>
      </c>
      <c r="AN1828">
        <v>100</v>
      </c>
      <c r="AO1828">
        <v>0</v>
      </c>
      <c r="AP1828">
        <v>5000</v>
      </c>
      <c r="AQ1828" s="21" t="s">
        <v>235</v>
      </c>
      <c r="AR1828" s="21"/>
      <c r="AS1828" t="b">
        <v>0</v>
      </c>
      <c r="AT1828" s="21"/>
      <c r="AU1828" s="21"/>
      <c r="AV1828" s="21" t="s">
        <v>501</v>
      </c>
      <c r="AW1828" s="21"/>
      <c r="AX1828" s="21" t="s">
        <v>760</v>
      </c>
      <c r="AY1828" s="21" t="s">
        <v>507</v>
      </c>
      <c r="AZ1828">
        <v>3.2</v>
      </c>
      <c r="BB1828" s="21"/>
      <c r="BC1828">
        <v>5275647</v>
      </c>
      <c r="BI1828" s="21"/>
    </row>
    <row r="1829" spans="1:62" x14ac:dyDescent="0.25">
      <c r="A1829" t="str">
        <f>VLOOKUP(ObjectiveData[[#This Row],[Template ID]],ID_Conversion[],3,FALSE)</f>
        <v>VMAT</v>
      </c>
      <c r="B1829" t="str">
        <f>VLOOKUP(ObjectiveData[[#This Row],[Template ID]],ID_Conversion[],6,FALSE)</f>
        <v>LUNG</v>
      </c>
      <c r="C1829" s="15">
        <f>VLOOKUP(ObjectiveData[[#This Row],[Last Modified]],Date_Conversion[],13,FALSE)</f>
        <v>43425.405844907407</v>
      </c>
      <c r="D1829" s="15" t="str">
        <f>VLOOKUP(ObjectiveData[[#This Row],[Template ID]],ObjectiveFiles[],3,FALSE)</f>
        <v>ObjectiveTemplate_27568.xml</v>
      </c>
      <c r="E1829">
        <v>1.7</v>
      </c>
      <c r="F1829" s="21" t="s">
        <v>188</v>
      </c>
      <c r="G1829" s="21" t="s">
        <v>9</v>
      </c>
      <c r="H1829" s="21" t="s">
        <v>14</v>
      </c>
      <c r="I1829" s="21"/>
      <c r="J1829" s="21"/>
      <c r="K1829" s="21" t="s">
        <v>23</v>
      </c>
      <c r="L1829" s="21"/>
      <c r="M1829" s="21" t="s">
        <v>804</v>
      </c>
      <c r="N1829" s="21" t="s">
        <v>613</v>
      </c>
      <c r="O1829" s="21" t="s">
        <v>41</v>
      </c>
      <c r="P1829" t="b">
        <v>0</v>
      </c>
      <c r="Q1829" t="b">
        <v>0</v>
      </c>
      <c r="R1829" t="b">
        <v>0</v>
      </c>
      <c r="S1829">
        <v>40</v>
      </c>
      <c r="T1829">
        <v>30</v>
      </c>
      <c r="U1829">
        <v>0</v>
      </c>
      <c r="V1829" s="21" t="s">
        <v>49</v>
      </c>
      <c r="W1829">
        <v>1000</v>
      </c>
      <c r="X1829">
        <v>100</v>
      </c>
      <c r="Y1829" t="b">
        <v>1</v>
      </c>
      <c r="Z1829">
        <v>80</v>
      </c>
      <c r="AA1829">
        <v>0.3</v>
      </c>
      <c r="AB1829">
        <v>103</v>
      </c>
      <c r="AC1829">
        <v>40</v>
      </c>
      <c r="AD1829">
        <v>7.0000000000000007E-2</v>
      </c>
      <c r="AE1829" t="b">
        <v>1</v>
      </c>
      <c r="AF1829" s="21" t="s">
        <v>724</v>
      </c>
      <c r="AG1829">
        <v>5</v>
      </c>
      <c r="AH1829">
        <v>9</v>
      </c>
      <c r="AI1829">
        <v>10</v>
      </c>
      <c r="AJ1829">
        <v>10</v>
      </c>
      <c r="AK1829" s="21" t="s">
        <v>48</v>
      </c>
      <c r="AL1829" t="b">
        <v>0</v>
      </c>
      <c r="AM1829" t="b">
        <v>0</v>
      </c>
      <c r="AN1829">
        <v>100</v>
      </c>
      <c r="AO1829">
        <v>0</v>
      </c>
      <c r="AP1829">
        <v>5000</v>
      </c>
      <c r="AQ1829" s="21" t="s">
        <v>261</v>
      </c>
      <c r="AR1829" s="21"/>
      <c r="AS1829" t="b">
        <v>0</v>
      </c>
      <c r="AT1829" s="21"/>
      <c r="AU1829" s="21"/>
      <c r="AV1829" s="21" t="s">
        <v>518</v>
      </c>
      <c r="AW1829" s="21"/>
      <c r="AX1829" s="21" t="s">
        <v>105</v>
      </c>
      <c r="AY1829" s="21" t="s">
        <v>514</v>
      </c>
      <c r="AZ1829">
        <v>1</v>
      </c>
      <c r="BB1829" s="21"/>
      <c r="BC1829">
        <v>65535</v>
      </c>
      <c r="BI1829" s="21"/>
    </row>
    <row r="1830" spans="1:62" x14ac:dyDescent="0.25">
      <c r="A1830" t="str">
        <f>VLOOKUP(ObjectiveData[[#This Row],[Template ID]],ID_Conversion[],3,FALSE)</f>
        <v>VMAT</v>
      </c>
      <c r="B1830" t="str">
        <f>VLOOKUP(ObjectiveData[[#This Row],[Template ID]],ID_Conversion[],6,FALSE)</f>
        <v>LUNG</v>
      </c>
      <c r="C1830" s="15">
        <f>VLOOKUP(ObjectiveData[[#This Row],[Last Modified]],Date_Conversion[],13,FALSE)</f>
        <v>43425.405844907407</v>
      </c>
      <c r="D1830" s="15" t="str">
        <f>VLOOKUP(ObjectiveData[[#This Row],[Template ID]],ObjectiveFiles[],3,FALSE)</f>
        <v>ObjectiveTemplate_27568.xml</v>
      </c>
      <c r="E1830">
        <v>1.7</v>
      </c>
      <c r="F1830" s="21" t="s">
        <v>188</v>
      </c>
      <c r="G1830" s="21" t="s">
        <v>9</v>
      </c>
      <c r="H1830" s="21" t="s">
        <v>14</v>
      </c>
      <c r="I1830" s="21"/>
      <c r="J1830" s="21"/>
      <c r="K1830" s="21" t="s">
        <v>23</v>
      </c>
      <c r="L1830" s="21"/>
      <c r="M1830" s="21" t="s">
        <v>804</v>
      </c>
      <c r="N1830" s="21" t="s">
        <v>613</v>
      </c>
      <c r="O1830" s="21" t="s">
        <v>41</v>
      </c>
      <c r="P1830" t="b">
        <v>0</v>
      </c>
      <c r="Q1830" t="b">
        <v>0</v>
      </c>
      <c r="R1830" t="b">
        <v>0</v>
      </c>
      <c r="S1830">
        <v>40</v>
      </c>
      <c r="T1830">
        <v>30</v>
      </c>
      <c r="U1830">
        <v>0</v>
      </c>
      <c r="V1830" s="21" t="s">
        <v>49</v>
      </c>
      <c r="W1830">
        <v>1000</v>
      </c>
      <c r="X1830">
        <v>100</v>
      </c>
      <c r="Y1830" t="b">
        <v>1</v>
      </c>
      <c r="Z1830">
        <v>80</v>
      </c>
      <c r="AA1830">
        <v>0.3</v>
      </c>
      <c r="AB1830">
        <v>103</v>
      </c>
      <c r="AC1830">
        <v>40</v>
      </c>
      <c r="AD1830">
        <v>7.0000000000000007E-2</v>
      </c>
      <c r="AE1830" t="b">
        <v>1</v>
      </c>
      <c r="AF1830" s="21" t="s">
        <v>724</v>
      </c>
      <c r="AG1830">
        <v>5</v>
      </c>
      <c r="AH1830">
        <v>9</v>
      </c>
      <c r="AI1830">
        <v>10</v>
      </c>
      <c r="AJ1830">
        <v>10</v>
      </c>
      <c r="AK1830" s="21" t="s">
        <v>48</v>
      </c>
      <c r="AL1830" t="b">
        <v>0</v>
      </c>
      <c r="AM1830" t="b">
        <v>0</v>
      </c>
      <c r="AN1830">
        <v>100</v>
      </c>
      <c r="AO1830">
        <v>0</v>
      </c>
      <c r="AP1830">
        <v>5000</v>
      </c>
      <c r="AQ1830" s="21" t="s">
        <v>292</v>
      </c>
      <c r="AR1830" s="21"/>
      <c r="AS1830" t="b">
        <v>0</v>
      </c>
      <c r="AT1830" s="21"/>
      <c r="AU1830" s="21"/>
      <c r="AV1830" s="21" t="s">
        <v>501</v>
      </c>
      <c r="AW1830" s="21"/>
      <c r="AX1830" s="21" t="s">
        <v>747</v>
      </c>
      <c r="AY1830" s="21" t="s">
        <v>507</v>
      </c>
      <c r="AZ1830">
        <v>3.2</v>
      </c>
      <c r="BB1830" s="21"/>
      <c r="BC1830">
        <v>65535</v>
      </c>
      <c r="BI1830" s="21"/>
    </row>
    <row r="1831" spans="1:62" x14ac:dyDescent="0.25">
      <c r="A1831" t="str">
        <f>VLOOKUP(ObjectiveData[[#This Row],[Template ID]],ID_Conversion[],3,FALSE)</f>
        <v>VMAT</v>
      </c>
      <c r="B1831" t="str">
        <f>VLOOKUP(ObjectiveData[[#This Row],[Template ID]],ID_Conversion[],6,FALSE)</f>
        <v>LUNG</v>
      </c>
      <c r="C1831" s="15">
        <f>VLOOKUP(ObjectiveData[[#This Row],[Last Modified]],Date_Conversion[],13,FALSE)</f>
        <v>43425.405844907407</v>
      </c>
      <c r="D1831" s="15" t="str">
        <f>VLOOKUP(ObjectiveData[[#This Row],[Template ID]],ObjectiveFiles[],3,FALSE)</f>
        <v>ObjectiveTemplate_27568.xml</v>
      </c>
      <c r="E1831">
        <v>1.7</v>
      </c>
      <c r="F1831" s="21" t="s">
        <v>188</v>
      </c>
      <c r="G1831" s="21" t="s">
        <v>9</v>
      </c>
      <c r="H1831" s="21" t="s">
        <v>14</v>
      </c>
      <c r="I1831" s="21"/>
      <c r="J1831" s="21"/>
      <c r="K1831" s="21" t="s">
        <v>23</v>
      </c>
      <c r="L1831" s="21"/>
      <c r="M1831" s="21" t="s">
        <v>804</v>
      </c>
      <c r="N1831" s="21" t="s">
        <v>613</v>
      </c>
      <c r="O1831" s="21" t="s">
        <v>41</v>
      </c>
      <c r="P1831" t="b">
        <v>0</v>
      </c>
      <c r="Q1831" t="b">
        <v>0</v>
      </c>
      <c r="R1831" t="b">
        <v>0</v>
      </c>
      <c r="S1831">
        <v>40</v>
      </c>
      <c r="T1831">
        <v>30</v>
      </c>
      <c r="U1831">
        <v>0</v>
      </c>
      <c r="V1831" s="21" t="s">
        <v>49</v>
      </c>
      <c r="W1831">
        <v>1000</v>
      </c>
      <c r="X1831">
        <v>100</v>
      </c>
      <c r="Y1831" t="b">
        <v>1</v>
      </c>
      <c r="Z1831">
        <v>80</v>
      </c>
      <c r="AA1831">
        <v>0.3</v>
      </c>
      <c r="AB1831">
        <v>103</v>
      </c>
      <c r="AC1831">
        <v>40</v>
      </c>
      <c r="AD1831">
        <v>7.0000000000000007E-2</v>
      </c>
      <c r="AE1831" t="b">
        <v>1</v>
      </c>
      <c r="AF1831" s="21" t="s">
        <v>724</v>
      </c>
      <c r="AG1831">
        <v>5</v>
      </c>
      <c r="AH1831">
        <v>9</v>
      </c>
      <c r="AI1831">
        <v>10</v>
      </c>
      <c r="AJ1831">
        <v>10</v>
      </c>
      <c r="AK1831" s="21" t="s">
        <v>48</v>
      </c>
      <c r="AL1831" t="b">
        <v>0</v>
      </c>
      <c r="AM1831" t="b">
        <v>0</v>
      </c>
      <c r="AN1831">
        <v>100</v>
      </c>
      <c r="AO1831">
        <v>0</v>
      </c>
      <c r="AP1831">
        <v>5000</v>
      </c>
      <c r="AQ1831" s="21" t="s">
        <v>370</v>
      </c>
      <c r="AR1831" s="21"/>
      <c r="AS1831" t="b">
        <v>0</v>
      </c>
      <c r="AT1831" s="21"/>
      <c r="AU1831" s="21"/>
      <c r="AV1831" s="21" t="s">
        <v>503</v>
      </c>
      <c r="AW1831" s="21"/>
      <c r="AX1831" s="21" t="s">
        <v>500</v>
      </c>
      <c r="AY1831" s="21" t="s">
        <v>514</v>
      </c>
      <c r="AZ1831">
        <v>1</v>
      </c>
      <c r="BB1831" s="21"/>
      <c r="BC1831">
        <v>14524637</v>
      </c>
      <c r="BI1831" s="21"/>
    </row>
    <row r="1832" spans="1:62" x14ac:dyDescent="0.25">
      <c r="A1832" t="str">
        <f>VLOOKUP(ObjectiveData[[#This Row],[Template ID]],ID_Conversion[],3,FALSE)</f>
        <v>VMAT</v>
      </c>
      <c r="B1832" t="str">
        <f>VLOOKUP(ObjectiveData[[#This Row],[Template ID]],ID_Conversion[],6,FALSE)</f>
        <v>LUNG</v>
      </c>
      <c r="C1832" s="15">
        <f>VLOOKUP(ObjectiveData[[#This Row],[Last Modified]],Date_Conversion[],13,FALSE)</f>
        <v>43425.405844907407</v>
      </c>
      <c r="D1832" s="15" t="str">
        <f>VLOOKUP(ObjectiveData[[#This Row],[Template ID]],ObjectiveFiles[],3,FALSE)</f>
        <v>ObjectiveTemplate_27568.xml</v>
      </c>
      <c r="E1832">
        <v>1.7</v>
      </c>
      <c r="F1832" s="21" t="s">
        <v>188</v>
      </c>
      <c r="G1832" s="21" t="s">
        <v>9</v>
      </c>
      <c r="H1832" s="21" t="s">
        <v>14</v>
      </c>
      <c r="I1832" s="21"/>
      <c r="J1832" s="21"/>
      <c r="K1832" s="21" t="s">
        <v>23</v>
      </c>
      <c r="L1832" s="21"/>
      <c r="M1832" s="21" t="s">
        <v>804</v>
      </c>
      <c r="N1832" s="21" t="s">
        <v>613</v>
      </c>
      <c r="O1832" s="21" t="s">
        <v>41</v>
      </c>
      <c r="P1832" t="b">
        <v>0</v>
      </c>
      <c r="Q1832" t="b">
        <v>0</v>
      </c>
      <c r="R1832" t="b">
        <v>0</v>
      </c>
      <c r="S1832">
        <v>40</v>
      </c>
      <c r="T1832">
        <v>30</v>
      </c>
      <c r="U1832">
        <v>0</v>
      </c>
      <c r="V1832" s="21" t="s">
        <v>49</v>
      </c>
      <c r="W1832">
        <v>1000</v>
      </c>
      <c r="X1832">
        <v>100</v>
      </c>
      <c r="Y1832" t="b">
        <v>1</v>
      </c>
      <c r="Z1832">
        <v>80</v>
      </c>
      <c r="AA1832">
        <v>0.3</v>
      </c>
      <c r="AB1832">
        <v>103</v>
      </c>
      <c r="AC1832">
        <v>40</v>
      </c>
      <c r="AD1832">
        <v>7.0000000000000007E-2</v>
      </c>
      <c r="AE1832" t="b">
        <v>1</v>
      </c>
      <c r="AF1832" s="21" t="s">
        <v>724</v>
      </c>
      <c r="AG1832">
        <v>5</v>
      </c>
      <c r="AH1832">
        <v>9</v>
      </c>
      <c r="AI1832">
        <v>10</v>
      </c>
      <c r="AJ1832">
        <v>10</v>
      </c>
      <c r="AK1832" s="21" t="s">
        <v>48</v>
      </c>
      <c r="AL1832" t="b">
        <v>0</v>
      </c>
      <c r="AM1832" t="b">
        <v>0</v>
      </c>
      <c r="AN1832">
        <v>100</v>
      </c>
      <c r="AO1832">
        <v>0</v>
      </c>
      <c r="AP1832">
        <v>5000</v>
      </c>
      <c r="AQ1832" s="21" t="s">
        <v>416</v>
      </c>
      <c r="AR1832" s="21"/>
      <c r="AS1832" t="b">
        <v>0</v>
      </c>
      <c r="AT1832" s="21"/>
      <c r="AU1832" s="21"/>
      <c r="AV1832" s="21" t="s">
        <v>500</v>
      </c>
      <c r="AW1832" s="21"/>
      <c r="AX1832" s="21" t="s">
        <v>519</v>
      </c>
      <c r="AY1832" s="21" t="s">
        <v>514</v>
      </c>
      <c r="AZ1832">
        <v>1</v>
      </c>
      <c r="BB1832" s="21"/>
      <c r="BC1832">
        <v>65280</v>
      </c>
      <c r="BI1832" s="21"/>
    </row>
    <row r="1833" spans="1:62" x14ac:dyDescent="0.25">
      <c r="A1833" t="str">
        <f>VLOOKUP(ObjectiveData[[#This Row],[Template ID]],ID_Conversion[],3,FALSE)</f>
        <v>VMAT</v>
      </c>
      <c r="B1833" t="str">
        <f>VLOOKUP(ObjectiveData[[#This Row],[Template ID]],ID_Conversion[],6,FALSE)</f>
        <v>LUNG</v>
      </c>
      <c r="C1833" s="15">
        <f>VLOOKUP(ObjectiveData[[#This Row],[Last Modified]],Date_Conversion[],13,FALSE)</f>
        <v>43425.405844907407</v>
      </c>
      <c r="D1833" s="15" t="str">
        <f>VLOOKUP(ObjectiveData[[#This Row],[Template ID]],ObjectiveFiles[],3,FALSE)</f>
        <v>ObjectiveTemplate_27568.xml</v>
      </c>
      <c r="E1833">
        <v>1.7</v>
      </c>
      <c r="F1833" s="21" t="s">
        <v>188</v>
      </c>
      <c r="G1833" s="21" t="s">
        <v>9</v>
      </c>
      <c r="H1833" s="21" t="s">
        <v>14</v>
      </c>
      <c r="I1833" s="21"/>
      <c r="J1833" s="21"/>
      <c r="K1833" s="21" t="s">
        <v>23</v>
      </c>
      <c r="L1833" s="21"/>
      <c r="M1833" s="21" t="s">
        <v>804</v>
      </c>
      <c r="N1833" s="21" t="s">
        <v>613</v>
      </c>
      <c r="O1833" s="21" t="s">
        <v>41</v>
      </c>
      <c r="P1833" t="b">
        <v>0</v>
      </c>
      <c r="Q1833" t="b">
        <v>0</v>
      </c>
      <c r="R1833" t="b">
        <v>0</v>
      </c>
      <c r="S1833">
        <v>40</v>
      </c>
      <c r="T1833">
        <v>30</v>
      </c>
      <c r="U1833">
        <v>0</v>
      </c>
      <c r="V1833" s="21" t="s">
        <v>49</v>
      </c>
      <c r="W1833">
        <v>1000</v>
      </c>
      <c r="X1833">
        <v>100</v>
      </c>
      <c r="Y1833" t="b">
        <v>1</v>
      </c>
      <c r="Z1833">
        <v>80</v>
      </c>
      <c r="AA1833">
        <v>0.3</v>
      </c>
      <c r="AB1833">
        <v>103</v>
      </c>
      <c r="AC1833">
        <v>40</v>
      </c>
      <c r="AD1833">
        <v>7.0000000000000007E-2</v>
      </c>
      <c r="AE1833" t="b">
        <v>1</v>
      </c>
      <c r="AF1833" s="21" t="s">
        <v>724</v>
      </c>
      <c r="AG1833">
        <v>5</v>
      </c>
      <c r="AH1833">
        <v>9</v>
      </c>
      <c r="AI1833">
        <v>10</v>
      </c>
      <c r="AJ1833">
        <v>10</v>
      </c>
      <c r="AK1833" s="21" t="s">
        <v>48</v>
      </c>
      <c r="AL1833" t="b">
        <v>0</v>
      </c>
      <c r="AM1833" t="b">
        <v>0</v>
      </c>
      <c r="AN1833">
        <v>100</v>
      </c>
      <c r="AO1833">
        <v>0</v>
      </c>
      <c r="AP1833">
        <v>5000</v>
      </c>
      <c r="AQ1833" s="21" t="s">
        <v>427</v>
      </c>
      <c r="AR1833" s="21"/>
      <c r="AS1833" t="b">
        <v>0</v>
      </c>
      <c r="AT1833" s="21"/>
      <c r="AU1833" s="21"/>
      <c r="AV1833" s="21" t="s">
        <v>501</v>
      </c>
      <c r="AW1833" s="21"/>
      <c r="AX1833" s="21" t="s">
        <v>761</v>
      </c>
      <c r="AY1833" s="21" t="s">
        <v>507</v>
      </c>
      <c r="AZ1833">
        <v>3.2</v>
      </c>
      <c r="BB1833" s="21"/>
      <c r="BC1833">
        <v>8421376</v>
      </c>
      <c r="BI1833" s="21"/>
    </row>
    <row r="1834" spans="1:62" x14ac:dyDescent="0.25">
      <c r="A1834" t="str">
        <f>VLOOKUP(ObjectiveData[[#This Row],[Template ID]],ID_Conversion[],3,FALSE)</f>
        <v>VMAT</v>
      </c>
      <c r="B1834" t="str">
        <f>VLOOKUP(ObjectiveData[[#This Row],[Template ID]],ID_Conversion[],6,FALSE)</f>
        <v>LUNG</v>
      </c>
      <c r="C1834" s="15">
        <f>VLOOKUP(ObjectiveData[[#This Row],[Last Modified]],Date_Conversion[],13,FALSE)</f>
        <v>43425.405844907407</v>
      </c>
      <c r="D1834" s="15" t="str">
        <f>VLOOKUP(ObjectiveData[[#This Row],[Template ID]],ObjectiveFiles[],3,FALSE)</f>
        <v>ObjectiveTemplate_27568.xml</v>
      </c>
      <c r="E1834">
        <v>1.7</v>
      </c>
      <c r="F1834" s="21" t="s">
        <v>188</v>
      </c>
      <c r="G1834" s="21" t="s">
        <v>9</v>
      </c>
      <c r="H1834" s="21" t="s">
        <v>14</v>
      </c>
      <c r="I1834" s="21"/>
      <c r="J1834" s="21"/>
      <c r="K1834" s="21" t="s">
        <v>23</v>
      </c>
      <c r="L1834" s="21"/>
      <c r="M1834" s="21" t="s">
        <v>804</v>
      </c>
      <c r="N1834" s="21" t="s">
        <v>613</v>
      </c>
      <c r="O1834" s="21" t="s">
        <v>41</v>
      </c>
      <c r="P1834" t="b">
        <v>0</v>
      </c>
      <c r="Q1834" t="b">
        <v>0</v>
      </c>
      <c r="R1834" t="b">
        <v>0</v>
      </c>
      <c r="S1834">
        <v>40</v>
      </c>
      <c r="T1834">
        <v>30</v>
      </c>
      <c r="U1834">
        <v>0</v>
      </c>
      <c r="V1834" s="21" t="s">
        <v>49</v>
      </c>
      <c r="W1834">
        <v>1000</v>
      </c>
      <c r="X1834">
        <v>100</v>
      </c>
      <c r="Y1834" t="b">
        <v>1</v>
      </c>
      <c r="Z1834">
        <v>80</v>
      </c>
      <c r="AA1834">
        <v>0.3</v>
      </c>
      <c r="AB1834">
        <v>103</v>
      </c>
      <c r="AC1834">
        <v>40</v>
      </c>
      <c r="AD1834">
        <v>7.0000000000000007E-2</v>
      </c>
      <c r="AE1834" t="b">
        <v>1</v>
      </c>
      <c r="AF1834" s="21" t="s">
        <v>724</v>
      </c>
      <c r="AG1834">
        <v>5</v>
      </c>
      <c r="AH1834">
        <v>9</v>
      </c>
      <c r="AI1834">
        <v>10</v>
      </c>
      <c r="AJ1834">
        <v>10</v>
      </c>
      <c r="AK1834" s="21" t="s">
        <v>48</v>
      </c>
      <c r="AL1834" t="b">
        <v>0</v>
      </c>
      <c r="AM1834" t="b">
        <v>0</v>
      </c>
      <c r="AN1834">
        <v>100</v>
      </c>
      <c r="AO1834">
        <v>0</v>
      </c>
      <c r="AP1834">
        <v>5000</v>
      </c>
      <c r="AQ1834" s="21" t="s">
        <v>450</v>
      </c>
      <c r="AR1834" s="21"/>
      <c r="AS1834" t="b">
        <v>0</v>
      </c>
      <c r="AT1834" s="21"/>
      <c r="AU1834" s="21"/>
      <c r="AV1834" s="21" t="s">
        <v>501</v>
      </c>
      <c r="AW1834" s="21"/>
      <c r="AX1834" s="21" t="s">
        <v>762</v>
      </c>
      <c r="AY1834" s="21" t="s">
        <v>507</v>
      </c>
      <c r="AZ1834">
        <v>3.2</v>
      </c>
      <c r="BB1834" s="21"/>
      <c r="BC1834">
        <v>25600</v>
      </c>
      <c r="BI1834" s="21"/>
    </row>
    <row r="1835" spans="1:62" x14ac:dyDescent="0.25">
      <c r="A1835" t="str">
        <f>VLOOKUP(ObjectiveData[[#This Row],[Template ID]],ID_Conversion[],3,FALSE)</f>
        <v>VMAT</v>
      </c>
      <c r="B1835" t="str">
        <f>VLOOKUP(ObjectiveData[[#This Row],[Template ID]],ID_Conversion[],6,FALSE)</f>
        <v>CNS</v>
      </c>
      <c r="C1835" s="15">
        <f>VLOOKUP(ObjectiveData[[#This Row],[Last Modified]],Date_Conversion[],13,FALSE)</f>
        <v>42962.648182870369</v>
      </c>
      <c r="D1835" s="15" t="str">
        <f>VLOOKUP(ObjectiveData[[#This Row],[Template ID]],ObjectiveFiles[],3,FALSE)</f>
        <v>ObjectiveTemplate_11662.xml</v>
      </c>
      <c r="E1835">
        <v>1.7</v>
      </c>
      <c r="F1835" s="21" t="s">
        <v>175</v>
      </c>
      <c r="G1835" s="21" t="s">
        <v>9</v>
      </c>
      <c r="H1835" s="21" t="s">
        <v>14</v>
      </c>
      <c r="I1835" s="21"/>
      <c r="J1835" s="21"/>
      <c r="K1835" s="21" t="s">
        <v>23</v>
      </c>
      <c r="L1835" s="21"/>
      <c r="M1835" s="21" t="s">
        <v>723</v>
      </c>
      <c r="N1835" s="21" t="s">
        <v>522</v>
      </c>
      <c r="O1835" s="21" t="s">
        <v>41</v>
      </c>
      <c r="P1835" t="b">
        <v>0</v>
      </c>
      <c r="Q1835" t="b">
        <v>0</v>
      </c>
      <c r="R1835" t="b">
        <v>0</v>
      </c>
      <c r="S1835">
        <v>40</v>
      </c>
      <c r="T1835">
        <v>30</v>
      </c>
      <c r="U1835">
        <v>0</v>
      </c>
      <c r="V1835" s="21" t="s">
        <v>49</v>
      </c>
      <c r="W1835">
        <v>1000</v>
      </c>
      <c r="X1835">
        <v>100</v>
      </c>
      <c r="Y1835" t="b">
        <v>1</v>
      </c>
      <c r="Z1835">
        <v>100</v>
      </c>
      <c r="AA1835">
        <v>1</v>
      </c>
      <c r="AB1835">
        <v>105</v>
      </c>
      <c r="AC1835">
        <v>60</v>
      </c>
      <c r="AD1835">
        <v>0.05</v>
      </c>
      <c r="AE1835" t="b">
        <v>1</v>
      </c>
      <c r="AF1835" s="21" t="s">
        <v>724</v>
      </c>
      <c r="AG1835">
        <v>5</v>
      </c>
      <c r="AH1835">
        <v>9</v>
      </c>
      <c r="AI1835">
        <v>10</v>
      </c>
      <c r="AJ1835">
        <v>10</v>
      </c>
      <c r="AK1835" s="21" t="s">
        <v>48</v>
      </c>
      <c r="AL1835" t="b">
        <v>0</v>
      </c>
      <c r="AM1835" t="b">
        <v>0</v>
      </c>
      <c r="AN1835">
        <v>0</v>
      </c>
      <c r="AO1835">
        <v>0</v>
      </c>
      <c r="AP1835">
        <v>295</v>
      </c>
      <c r="AQ1835" s="21" t="s">
        <v>217</v>
      </c>
      <c r="AR1835" s="21"/>
      <c r="AS1835" t="b">
        <v>0</v>
      </c>
      <c r="AT1835" s="21"/>
      <c r="AU1835" s="21"/>
      <c r="AV1835" s="21" t="s">
        <v>500</v>
      </c>
      <c r="AW1835" s="21"/>
      <c r="AY1835" s="21"/>
      <c r="BA1835">
        <v>1.52674</v>
      </c>
      <c r="BB1835" s="21"/>
      <c r="BC1835">
        <v>9639167</v>
      </c>
      <c r="BI1835" s="21"/>
    </row>
    <row r="1836" spans="1:62" x14ac:dyDescent="0.25">
      <c r="A1836" t="str">
        <f>VLOOKUP(ObjectiveData[[#This Row],[Template ID]],ID_Conversion[],3,FALSE)</f>
        <v>VMAT</v>
      </c>
      <c r="B1836" t="str">
        <f>VLOOKUP(ObjectiveData[[#This Row],[Template ID]],ID_Conversion[],6,FALSE)</f>
        <v>CNS</v>
      </c>
      <c r="C1836" s="15">
        <f>VLOOKUP(ObjectiveData[[#This Row],[Last Modified]],Date_Conversion[],13,FALSE)</f>
        <v>42962.648182870369</v>
      </c>
      <c r="D1836" s="15" t="str">
        <f>VLOOKUP(ObjectiveData[[#This Row],[Template ID]],ObjectiveFiles[],3,FALSE)</f>
        <v>ObjectiveTemplate_11662.xml</v>
      </c>
      <c r="E1836">
        <v>1.7</v>
      </c>
      <c r="F1836" s="21" t="s">
        <v>175</v>
      </c>
      <c r="G1836" s="21" t="s">
        <v>9</v>
      </c>
      <c r="H1836" s="21" t="s">
        <v>14</v>
      </c>
      <c r="I1836" s="21"/>
      <c r="J1836" s="21"/>
      <c r="K1836" s="21" t="s">
        <v>23</v>
      </c>
      <c r="L1836" s="21"/>
      <c r="M1836" s="21" t="s">
        <v>723</v>
      </c>
      <c r="N1836" s="21" t="s">
        <v>522</v>
      </c>
      <c r="O1836" s="21" t="s">
        <v>41</v>
      </c>
      <c r="P1836" t="b">
        <v>0</v>
      </c>
      <c r="Q1836" t="b">
        <v>0</v>
      </c>
      <c r="R1836" t="b">
        <v>0</v>
      </c>
      <c r="S1836">
        <v>40</v>
      </c>
      <c r="T1836">
        <v>30</v>
      </c>
      <c r="U1836">
        <v>0</v>
      </c>
      <c r="V1836" s="21" t="s">
        <v>49</v>
      </c>
      <c r="W1836">
        <v>1000</v>
      </c>
      <c r="X1836">
        <v>100</v>
      </c>
      <c r="Y1836" t="b">
        <v>1</v>
      </c>
      <c r="Z1836">
        <v>100</v>
      </c>
      <c r="AA1836">
        <v>1</v>
      </c>
      <c r="AB1836">
        <v>105</v>
      </c>
      <c r="AC1836">
        <v>60</v>
      </c>
      <c r="AD1836">
        <v>0.05</v>
      </c>
      <c r="AE1836" t="b">
        <v>1</v>
      </c>
      <c r="AF1836" s="21" t="s">
        <v>724</v>
      </c>
      <c r="AG1836">
        <v>5</v>
      </c>
      <c r="AH1836">
        <v>9</v>
      </c>
      <c r="AI1836">
        <v>10</v>
      </c>
      <c r="AJ1836">
        <v>10</v>
      </c>
      <c r="AK1836" s="21" t="s">
        <v>48</v>
      </c>
      <c r="AL1836" t="b">
        <v>0</v>
      </c>
      <c r="AM1836" t="b">
        <v>0</v>
      </c>
      <c r="AN1836">
        <v>0</v>
      </c>
      <c r="AO1836">
        <v>0</v>
      </c>
      <c r="AP1836">
        <v>295</v>
      </c>
      <c r="AQ1836" s="21" t="s">
        <v>218</v>
      </c>
      <c r="AR1836" s="21"/>
      <c r="AS1836" t="b">
        <v>0</v>
      </c>
      <c r="AT1836" s="21"/>
      <c r="AU1836" s="21"/>
      <c r="AV1836" s="21" t="s">
        <v>500</v>
      </c>
      <c r="AW1836" s="21"/>
      <c r="AY1836" s="21"/>
      <c r="BA1836">
        <v>1.52674</v>
      </c>
      <c r="BB1836" s="21"/>
      <c r="BC1836">
        <v>13828244</v>
      </c>
      <c r="BI1836" s="21"/>
    </row>
    <row r="1837" spans="1:62" x14ac:dyDescent="0.25">
      <c r="A1837" t="str">
        <f>VLOOKUP(ObjectiveData[[#This Row],[Template ID]],ID_Conversion[],3,FALSE)</f>
        <v>VMAT</v>
      </c>
      <c r="B1837" t="str">
        <f>VLOOKUP(ObjectiveData[[#This Row],[Template ID]],ID_Conversion[],6,FALSE)</f>
        <v>CNS</v>
      </c>
      <c r="C1837" s="15">
        <f>VLOOKUP(ObjectiveData[[#This Row],[Last Modified]],Date_Conversion[],13,FALSE)</f>
        <v>42962.648182870369</v>
      </c>
      <c r="D1837" s="15" t="str">
        <f>VLOOKUP(ObjectiveData[[#This Row],[Template ID]],ObjectiveFiles[],3,FALSE)</f>
        <v>ObjectiveTemplate_11662.xml</v>
      </c>
      <c r="E1837">
        <v>1.7</v>
      </c>
      <c r="F1837" s="21" t="s">
        <v>175</v>
      </c>
      <c r="G1837" s="21" t="s">
        <v>9</v>
      </c>
      <c r="H1837" s="21" t="s">
        <v>14</v>
      </c>
      <c r="I1837" s="21"/>
      <c r="J1837" s="21"/>
      <c r="K1837" s="21" t="s">
        <v>23</v>
      </c>
      <c r="L1837" s="21"/>
      <c r="M1837" s="21" t="s">
        <v>723</v>
      </c>
      <c r="N1837" s="21" t="s">
        <v>522</v>
      </c>
      <c r="O1837" s="21" t="s">
        <v>41</v>
      </c>
      <c r="P1837" t="b">
        <v>0</v>
      </c>
      <c r="Q1837" t="b">
        <v>0</v>
      </c>
      <c r="R1837" t="b">
        <v>0</v>
      </c>
      <c r="S1837">
        <v>40</v>
      </c>
      <c r="T1837">
        <v>30</v>
      </c>
      <c r="U1837">
        <v>0</v>
      </c>
      <c r="V1837" s="21" t="s">
        <v>49</v>
      </c>
      <c r="W1837">
        <v>1000</v>
      </c>
      <c r="X1837">
        <v>100</v>
      </c>
      <c r="Y1837" t="b">
        <v>1</v>
      </c>
      <c r="Z1837">
        <v>100</v>
      </c>
      <c r="AA1837">
        <v>1</v>
      </c>
      <c r="AB1837">
        <v>105</v>
      </c>
      <c r="AC1837">
        <v>60</v>
      </c>
      <c r="AD1837">
        <v>0.05</v>
      </c>
      <c r="AE1837" t="b">
        <v>1</v>
      </c>
      <c r="AF1837" s="21" t="s">
        <v>724</v>
      </c>
      <c r="AG1837">
        <v>5</v>
      </c>
      <c r="AH1837">
        <v>9</v>
      </c>
      <c r="AI1837">
        <v>10</v>
      </c>
      <c r="AJ1837">
        <v>10</v>
      </c>
      <c r="AK1837" s="21" t="s">
        <v>48</v>
      </c>
      <c r="AL1837" t="b">
        <v>0</v>
      </c>
      <c r="AM1837" t="b">
        <v>0</v>
      </c>
      <c r="AN1837">
        <v>0</v>
      </c>
      <c r="AO1837">
        <v>0</v>
      </c>
      <c r="AP1837">
        <v>295</v>
      </c>
      <c r="AQ1837" s="21" t="s">
        <v>219</v>
      </c>
      <c r="AR1837" s="21"/>
      <c r="AS1837" t="b">
        <v>0</v>
      </c>
      <c r="AT1837" s="21"/>
      <c r="AU1837" s="21"/>
      <c r="AV1837" s="21" t="s">
        <v>500</v>
      </c>
      <c r="AW1837" s="21"/>
      <c r="AY1837" s="21"/>
      <c r="BA1837">
        <v>1.52674</v>
      </c>
      <c r="BB1837" s="21"/>
      <c r="BC1837">
        <v>9639167</v>
      </c>
      <c r="BI1837" s="21"/>
    </row>
    <row r="1838" spans="1:62" x14ac:dyDescent="0.25">
      <c r="A1838" t="str">
        <f>VLOOKUP(ObjectiveData[[#This Row],[Template ID]],ID_Conversion[],3,FALSE)</f>
        <v>VMAT</v>
      </c>
      <c r="B1838" t="str">
        <f>VLOOKUP(ObjectiveData[[#This Row],[Template ID]],ID_Conversion[],6,FALSE)</f>
        <v>CNS</v>
      </c>
      <c r="C1838" s="15">
        <f>VLOOKUP(ObjectiveData[[#This Row],[Last Modified]],Date_Conversion[],13,FALSE)</f>
        <v>42962.648182870369</v>
      </c>
      <c r="D1838" s="15" t="str">
        <f>VLOOKUP(ObjectiveData[[#This Row],[Template ID]],ObjectiveFiles[],3,FALSE)</f>
        <v>ObjectiveTemplate_11662.xml</v>
      </c>
      <c r="E1838">
        <v>1.7</v>
      </c>
      <c r="F1838" s="21" t="s">
        <v>175</v>
      </c>
      <c r="G1838" s="21" t="s">
        <v>9</v>
      </c>
      <c r="H1838" s="21" t="s">
        <v>14</v>
      </c>
      <c r="I1838" s="21"/>
      <c r="J1838" s="21"/>
      <c r="K1838" s="21" t="s">
        <v>23</v>
      </c>
      <c r="L1838" s="21"/>
      <c r="M1838" s="21" t="s">
        <v>723</v>
      </c>
      <c r="N1838" s="21" t="s">
        <v>522</v>
      </c>
      <c r="O1838" s="21" t="s">
        <v>41</v>
      </c>
      <c r="P1838" t="b">
        <v>0</v>
      </c>
      <c r="Q1838" t="b">
        <v>0</v>
      </c>
      <c r="R1838" t="b">
        <v>0</v>
      </c>
      <c r="S1838">
        <v>40</v>
      </c>
      <c r="T1838">
        <v>30</v>
      </c>
      <c r="U1838">
        <v>0</v>
      </c>
      <c r="V1838" s="21" t="s">
        <v>49</v>
      </c>
      <c r="W1838">
        <v>1000</v>
      </c>
      <c r="X1838">
        <v>100</v>
      </c>
      <c r="Y1838" t="b">
        <v>1</v>
      </c>
      <c r="Z1838">
        <v>100</v>
      </c>
      <c r="AA1838">
        <v>1</v>
      </c>
      <c r="AB1838">
        <v>105</v>
      </c>
      <c r="AC1838">
        <v>60</v>
      </c>
      <c r="AD1838">
        <v>0.05</v>
      </c>
      <c r="AE1838" t="b">
        <v>1</v>
      </c>
      <c r="AF1838" s="21" t="s">
        <v>724</v>
      </c>
      <c r="AG1838">
        <v>5</v>
      </c>
      <c r="AH1838">
        <v>9</v>
      </c>
      <c r="AI1838">
        <v>10</v>
      </c>
      <c r="AJ1838">
        <v>10</v>
      </c>
      <c r="AK1838" s="21" t="s">
        <v>48</v>
      </c>
      <c r="AL1838" t="b">
        <v>0</v>
      </c>
      <c r="AM1838" t="b">
        <v>0</v>
      </c>
      <c r="AN1838">
        <v>0</v>
      </c>
      <c r="AO1838">
        <v>0</v>
      </c>
      <c r="AP1838">
        <v>295</v>
      </c>
      <c r="AQ1838" s="21" t="s">
        <v>223</v>
      </c>
      <c r="AR1838" s="21"/>
      <c r="AS1838" t="b">
        <v>0</v>
      </c>
      <c r="AT1838" s="21"/>
      <c r="AU1838" s="21"/>
      <c r="AV1838" s="21" t="s">
        <v>502</v>
      </c>
      <c r="AW1838" s="21"/>
      <c r="AY1838" s="21"/>
      <c r="BA1838">
        <v>4.5</v>
      </c>
      <c r="BB1838" s="21"/>
      <c r="BC1838">
        <v>65280</v>
      </c>
      <c r="BI1838" s="21"/>
    </row>
    <row r="1839" spans="1:62" x14ac:dyDescent="0.25">
      <c r="A1839" t="str">
        <f>VLOOKUP(ObjectiveData[[#This Row],[Template ID]],ID_Conversion[],3,FALSE)</f>
        <v>VMAT</v>
      </c>
      <c r="B1839" t="str">
        <f>VLOOKUP(ObjectiveData[[#This Row],[Template ID]],ID_Conversion[],6,FALSE)</f>
        <v>CNS</v>
      </c>
      <c r="C1839" s="15">
        <f>VLOOKUP(ObjectiveData[[#This Row],[Last Modified]],Date_Conversion[],13,FALSE)</f>
        <v>42962.648182870369</v>
      </c>
      <c r="D1839" s="15" t="str">
        <f>VLOOKUP(ObjectiveData[[#This Row],[Template ID]],ObjectiveFiles[],3,FALSE)</f>
        <v>ObjectiveTemplate_11662.xml</v>
      </c>
      <c r="E1839">
        <v>1.7</v>
      </c>
      <c r="F1839" s="21" t="s">
        <v>175</v>
      </c>
      <c r="G1839" s="21" t="s">
        <v>9</v>
      </c>
      <c r="H1839" s="21" t="s">
        <v>14</v>
      </c>
      <c r="I1839" s="21"/>
      <c r="J1839" s="21"/>
      <c r="K1839" s="21" t="s">
        <v>23</v>
      </c>
      <c r="L1839" s="21"/>
      <c r="M1839" s="21" t="s">
        <v>723</v>
      </c>
      <c r="N1839" s="21" t="s">
        <v>522</v>
      </c>
      <c r="O1839" s="21" t="s">
        <v>41</v>
      </c>
      <c r="P1839" t="b">
        <v>0</v>
      </c>
      <c r="Q1839" t="b">
        <v>0</v>
      </c>
      <c r="R1839" t="b">
        <v>0</v>
      </c>
      <c r="S1839">
        <v>40</v>
      </c>
      <c r="T1839">
        <v>30</v>
      </c>
      <c r="U1839">
        <v>0</v>
      </c>
      <c r="V1839" s="21" t="s">
        <v>49</v>
      </c>
      <c r="W1839">
        <v>1000</v>
      </c>
      <c r="X1839">
        <v>100</v>
      </c>
      <c r="Y1839" t="b">
        <v>1</v>
      </c>
      <c r="Z1839">
        <v>100</v>
      </c>
      <c r="AA1839">
        <v>1</v>
      </c>
      <c r="AB1839">
        <v>105</v>
      </c>
      <c r="AC1839">
        <v>60</v>
      </c>
      <c r="AD1839">
        <v>0.05</v>
      </c>
      <c r="AE1839" t="b">
        <v>1</v>
      </c>
      <c r="AF1839" s="21" t="s">
        <v>724</v>
      </c>
      <c r="AG1839">
        <v>5</v>
      </c>
      <c r="AH1839">
        <v>9</v>
      </c>
      <c r="AI1839">
        <v>10</v>
      </c>
      <c r="AJ1839">
        <v>10</v>
      </c>
      <c r="AK1839" s="21" t="s">
        <v>48</v>
      </c>
      <c r="AL1839" t="b">
        <v>0</v>
      </c>
      <c r="AM1839" t="b">
        <v>0</v>
      </c>
      <c r="AN1839">
        <v>0</v>
      </c>
      <c r="AO1839">
        <v>0</v>
      </c>
      <c r="AP1839">
        <v>295</v>
      </c>
      <c r="AQ1839" s="21" t="s">
        <v>232</v>
      </c>
      <c r="AR1839" s="21"/>
      <c r="AS1839" t="b">
        <v>0</v>
      </c>
      <c r="AT1839" s="21"/>
      <c r="AU1839" s="21"/>
      <c r="AV1839" s="21" t="s">
        <v>501</v>
      </c>
      <c r="AW1839" s="21"/>
      <c r="AY1839" s="21"/>
      <c r="BA1839">
        <v>1.52674</v>
      </c>
      <c r="BB1839" s="21"/>
      <c r="BC1839">
        <v>64636</v>
      </c>
      <c r="BI1839" s="21"/>
    </row>
    <row r="1840" spans="1:62" x14ac:dyDescent="0.25">
      <c r="A1840" t="str">
        <f>VLOOKUP(ObjectiveData[[#This Row],[Template ID]],ID_Conversion[],3,FALSE)</f>
        <v>VMAT</v>
      </c>
      <c r="B1840" t="str">
        <f>VLOOKUP(ObjectiveData[[#This Row],[Template ID]],ID_Conversion[],6,FALSE)</f>
        <v>CNS</v>
      </c>
      <c r="C1840" s="15">
        <f>VLOOKUP(ObjectiveData[[#This Row],[Last Modified]],Date_Conversion[],13,FALSE)</f>
        <v>42962.648182870369</v>
      </c>
      <c r="D1840" s="15" t="str">
        <f>VLOOKUP(ObjectiveData[[#This Row],[Template ID]],ObjectiveFiles[],3,FALSE)</f>
        <v>ObjectiveTemplate_11662.xml</v>
      </c>
      <c r="E1840">
        <v>1.7</v>
      </c>
      <c r="F1840" s="21" t="s">
        <v>175</v>
      </c>
      <c r="G1840" s="21" t="s">
        <v>9</v>
      </c>
      <c r="H1840" s="21" t="s">
        <v>14</v>
      </c>
      <c r="I1840" s="21"/>
      <c r="J1840" s="21"/>
      <c r="K1840" s="21" t="s">
        <v>23</v>
      </c>
      <c r="L1840" s="21"/>
      <c r="M1840" s="21" t="s">
        <v>723</v>
      </c>
      <c r="N1840" s="21" t="s">
        <v>522</v>
      </c>
      <c r="O1840" s="21" t="s">
        <v>41</v>
      </c>
      <c r="P1840" t="b">
        <v>0</v>
      </c>
      <c r="Q1840" t="b">
        <v>0</v>
      </c>
      <c r="R1840" t="b">
        <v>0</v>
      </c>
      <c r="S1840">
        <v>40</v>
      </c>
      <c r="T1840">
        <v>30</v>
      </c>
      <c r="U1840">
        <v>0</v>
      </c>
      <c r="V1840" s="21" t="s">
        <v>49</v>
      </c>
      <c r="W1840">
        <v>1000</v>
      </c>
      <c r="X1840">
        <v>100</v>
      </c>
      <c r="Y1840" t="b">
        <v>1</v>
      </c>
      <c r="Z1840">
        <v>100</v>
      </c>
      <c r="AA1840">
        <v>1</v>
      </c>
      <c r="AB1840">
        <v>105</v>
      </c>
      <c r="AC1840">
        <v>60</v>
      </c>
      <c r="AD1840">
        <v>0.05</v>
      </c>
      <c r="AE1840" t="b">
        <v>1</v>
      </c>
      <c r="AF1840" s="21" t="s">
        <v>724</v>
      </c>
      <c r="AG1840">
        <v>5</v>
      </c>
      <c r="AH1840">
        <v>9</v>
      </c>
      <c r="AI1840">
        <v>10</v>
      </c>
      <c r="AJ1840">
        <v>10</v>
      </c>
      <c r="AK1840" s="21" t="s">
        <v>48</v>
      </c>
      <c r="AL1840" t="b">
        <v>0</v>
      </c>
      <c r="AM1840" t="b">
        <v>0</v>
      </c>
      <c r="AN1840">
        <v>0</v>
      </c>
      <c r="AO1840">
        <v>0</v>
      </c>
      <c r="AP1840">
        <v>295</v>
      </c>
      <c r="AQ1840" s="21" t="s">
        <v>233</v>
      </c>
      <c r="AR1840" s="21"/>
      <c r="AS1840" t="b">
        <v>0</v>
      </c>
      <c r="AT1840" s="21"/>
      <c r="AU1840" s="21"/>
      <c r="AV1840" s="21" t="s">
        <v>501</v>
      </c>
      <c r="AW1840" s="21"/>
      <c r="AY1840" s="21"/>
      <c r="BA1840">
        <v>2.51688</v>
      </c>
      <c r="BB1840" s="21"/>
      <c r="BC1840">
        <v>8388736</v>
      </c>
      <c r="BD1840">
        <v>0</v>
      </c>
      <c r="BE1840">
        <v>0</v>
      </c>
      <c r="BF1840">
        <v>30</v>
      </c>
      <c r="BG1840">
        <v>0</v>
      </c>
      <c r="BH1840">
        <v>50</v>
      </c>
      <c r="BI1840" s="21"/>
      <c r="BJ1840">
        <v>0</v>
      </c>
    </row>
    <row r="1841" spans="1:62" x14ac:dyDescent="0.25">
      <c r="A1841" t="str">
        <f>VLOOKUP(ObjectiveData[[#This Row],[Template ID]],ID_Conversion[],3,FALSE)</f>
        <v>VMAT</v>
      </c>
      <c r="B1841" t="str">
        <f>VLOOKUP(ObjectiveData[[#This Row],[Template ID]],ID_Conversion[],6,FALSE)</f>
        <v>CNS</v>
      </c>
      <c r="C1841" s="15">
        <f>VLOOKUP(ObjectiveData[[#This Row],[Last Modified]],Date_Conversion[],13,FALSE)</f>
        <v>42962.648182870369</v>
      </c>
      <c r="D1841" s="15" t="str">
        <f>VLOOKUP(ObjectiveData[[#This Row],[Template ID]],ObjectiveFiles[],3,FALSE)</f>
        <v>ObjectiveTemplate_11662.xml</v>
      </c>
      <c r="E1841">
        <v>1.7</v>
      </c>
      <c r="F1841" s="21" t="s">
        <v>175</v>
      </c>
      <c r="G1841" s="21" t="s">
        <v>9</v>
      </c>
      <c r="H1841" s="21" t="s">
        <v>14</v>
      </c>
      <c r="I1841" s="21"/>
      <c r="J1841" s="21"/>
      <c r="K1841" s="21" t="s">
        <v>23</v>
      </c>
      <c r="L1841" s="21"/>
      <c r="M1841" s="21" t="s">
        <v>723</v>
      </c>
      <c r="N1841" s="21" t="s">
        <v>522</v>
      </c>
      <c r="O1841" s="21" t="s">
        <v>41</v>
      </c>
      <c r="P1841" t="b">
        <v>0</v>
      </c>
      <c r="Q1841" t="b">
        <v>0</v>
      </c>
      <c r="R1841" t="b">
        <v>0</v>
      </c>
      <c r="S1841">
        <v>40</v>
      </c>
      <c r="T1841">
        <v>30</v>
      </c>
      <c r="U1841">
        <v>0</v>
      </c>
      <c r="V1841" s="21" t="s">
        <v>49</v>
      </c>
      <c r="W1841">
        <v>1000</v>
      </c>
      <c r="X1841">
        <v>100</v>
      </c>
      <c r="Y1841" t="b">
        <v>1</v>
      </c>
      <c r="Z1841">
        <v>100</v>
      </c>
      <c r="AA1841">
        <v>1</v>
      </c>
      <c r="AB1841">
        <v>105</v>
      </c>
      <c r="AC1841">
        <v>60</v>
      </c>
      <c r="AD1841">
        <v>0.05</v>
      </c>
      <c r="AE1841" t="b">
        <v>1</v>
      </c>
      <c r="AF1841" s="21" t="s">
        <v>724</v>
      </c>
      <c r="AG1841">
        <v>5</v>
      </c>
      <c r="AH1841">
        <v>9</v>
      </c>
      <c r="AI1841">
        <v>10</v>
      </c>
      <c r="AJ1841">
        <v>10</v>
      </c>
      <c r="AK1841" s="21" t="s">
        <v>48</v>
      </c>
      <c r="AL1841" t="b">
        <v>0</v>
      </c>
      <c r="AM1841" t="b">
        <v>0</v>
      </c>
      <c r="AN1841">
        <v>0</v>
      </c>
      <c r="AO1841">
        <v>0</v>
      </c>
      <c r="AP1841">
        <v>295</v>
      </c>
      <c r="AQ1841" s="21" t="s">
        <v>241</v>
      </c>
      <c r="AR1841" s="21"/>
      <c r="AS1841" t="b">
        <v>0</v>
      </c>
      <c r="AT1841" s="21"/>
      <c r="AU1841" s="21"/>
      <c r="AV1841" s="21" t="s">
        <v>501</v>
      </c>
      <c r="AW1841" s="21"/>
      <c r="AY1841" s="21"/>
      <c r="BA1841">
        <v>1.52674</v>
      </c>
      <c r="BB1841" s="21"/>
      <c r="BC1841">
        <v>10526303</v>
      </c>
      <c r="BI1841" s="21"/>
    </row>
    <row r="1842" spans="1:62" x14ac:dyDescent="0.25">
      <c r="A1842" t="str">
        <f>VLOOKUP(ObjectiveData[[#This Row],[Template ID]],ID_Conversion[],3,FALSE)</f>
        <v>VMAT</v>
      </c>
      <c r="B1842" t="str">
        <f>VLOOKUP(ObjectiveData[[#This Row],[Template ID]],ID_Conversion[],6,FALSE)</f>
        <v>CNS</v>
      </c>
      <c r="C1842" s="15">
        <f>VLOOKUP(ObjectiveData[[#This Row],[Last Modified]],Date_Conversion[],13,FALSE)</f>
        <v>42962.648182870369</v>
      </c>
      <c r="D1842" s="15" t="str">
        <f>VLOOKUP(ObjectiveData[[#This Row],[Template ID]],ObjectiveFiles[],3,FALSE)</f>
        <v>ObjectiveTemplate_11662.xml</v>
      </c>
      <c r="E1842">
        <v>1.7</v>
      </c>
      <c r="F1842" s="21" t="s">
        <v>175</v>
      </c>
      <c r="G1842" s="21" t="s">
        <v>9</v>
      </c>
      <c r="H1842" s="21" t="s">
        <v>14</v>
      </c>
      <c r="I1842" s="21"/>
      <c r="J1842" s="21"/>
      <c r="K1842" s="21" t="s">
        <v>23</v>
      </c>
      <c r="L1842" s="21"/>
      <c r="M1842" s="21" t="s">
        <v>723</v>
      </c>
      <c r="N1842" s="21" t="s">
        <v>522</v>
      </c>
      <c r="O1842" s="21" t="s">
        <v>41</v>
      </c>
      <c r="P1842" t="b">
        <v>0</v>
      </c>
      <c r="Q1842" t="b">
        <v>0</v>
      </c>
      <c r="R1842" t="b">
        <v>0</v>
      </c>
      <c r="S1842">
        <v>40</v>
      </c>
      <c r="T1842">
        <v>30</v>
      </c>
      <c r="U1842">
        <v>0</v>
      </c>
      <c r="V1842" s="21" t="s">
        <v>49</v>
      </c>
      <c r="W1842">
        <v>1000</v>
      </c>
      <c r="X1842">
        <v>100</v>
      </c>
      <c r="Y1842" t="b">
        <v>1</v>
      </c>
      <c r="Z1842">
        <v>100</v>
      </c>
      <c r="AA1842">
        <v>1</v>
      </c>
      <c r="AB1842">
        <v>105</v>
      </c>
      <c r="AC1842">
        <v>60</v>
      </c>
      <c r="AD1842">
        <v>0.05</v>
      </c>
      <c r="AE1842" t="b">
        <v>1</v>
      </c>
      <c r="AF1842" s="21" t="s">
        <v>724</v>
      </c>
      <c r="AG1842">
        <v>5</v>
      </c>
      <c r="AH1842">
        <v>9</v>
      </c>
      <c r="AI1842">
        <v>10</v>
      </c>
      <c r="AJ1842">
        <v>10</v>
      </c>
      <c r="AK1842" s="21" t="s">
        <v>48</v>
      </c>
      <c r="AL1842" t="b">
        <v>0</v>
      </c>
      <c r="AM1842" t="b">
        <v>0</v>
      </c>
      <c r="AN1842">
        <v>0</v>
      </c>
      <c r="AO1842">
        <v>0</v>
      </c>
      <c r="AP1842">
        <v>295</v>
      </c>
      <c r="AQ1842" s="21" t="s">
        <v>242</v>
      </c>
      <c r="AR1842" s="21"/>
      <c r="AS1842" t="b">
        <v>0</v>
      </c>
      <c r="AT1842" s="21"/>
      <c r="AU1842" s="21"/>
      <c r="AV1842" s="21" t="s">
        <v>501</v>
      </c>
      <c r="AW1842" s="21"/>
      <c r="AY1842" s="21"/>
      <c r="BA1842">
        <v>1.52674</v>
      </c>
      <c r="BB1842" s="21"/>
      <c r="BC1842">
        <v>2330219</v>
      </c>
      <c r="BI1842" s="21"/>
    </row>
    <row r="1843" spans="1:62" x14ac:dyDescent="0.25">
      <c r="A1843" t="str">
        <f>VLOOKUP(ObjectiveData[[#This Row],[Template ID]],ID_Conversion[],3,FALSE)</f>
        <v>VMAT</v>
      </c>
      <c r="B1843" t="str">
        <f>VLOOKUP(ObjectiveData[[#This Row],[Template ID]],ID_Conversion[],6,FALSE)</f>
        <v>CNS</v>
      </c>
      <c r="C1843" s="15">
        <f>VLOOKUP(ObjectiveData[[#This Row],[Last Modified]],Date_Conversion[],13,FALSE)</f>
        <v>42962.648182870369</v>
      </c>
      <c r="D1843" s="15" t="str">
        <f>VLOOKUP(ObjectiveData[[#This Row],[Template ID]],ObjectiveFiles[],3,FALSE)</f>
        <v>ObjectiveTemplate_11662.xml</v>
      </c>
      <c r="E1843">
        <v>1.7</v>
      </c>
      <c r="F1843" s="21" t="s">
        <v>175</v>
      </c>
      <c r="G1843" s="21" t="s">
        <v>9</v>
      </c>
      <c r="H1843" s="21" t="s">
        <v>14</v>
      </c>
      <c r="I1843" s="21"/>
      <c r="J1843" s="21"/>
      <c r="K1843" s="21" t="s">
        <v>23</v>
      </c>
      <c r="L1843" s="21"/>
      <c r="M1843" s="21" t="s">
        <v>723</v>
      </c>
      <c r="N1843" s="21" t="s">
        <v>522</v>
      </c>
      <c r="O1843" s="21" t="s">
        <v>41</v>
      </c>
      <c r="P1843" t="b">
        <v>0</v>
      </c>
      <c r="Q1843" t="b">
        <v>0</v>
      </c>
      <c r="R1843" t="b">
        <v>0</v>
      </c>
      <c r="S1843">
        <v>40</v>
      </c>
      <c r="T1843">
        <v>30</v>
      </c>
      <c r="U1843">
        <v>0</v>
      </c>
      <c r="V1843" s="21" t="s">
        <v>49</v>
      </c>
      <c r="W1843">
        <v>1000</v>
      </c>
      <c r="X1843">
        <v>100</v>
      </c>
      <c r="Y1843" t="b">
        <v>1</v>
      </c>
      <c r="Z1843">
        <v>100</v>
      </c>
      <c r="AA1843">
        <v>1</v>
      </c>
      <c r="AB1843">
        <v>105</v>
      </c>
      <c r="AC1843">
        <v>60</v>
      </c>
      <c r="AD1843">
        <v>0.05</v>
      </c>
      <c r="AE1843" t="b">
        <v>1</v>
      </c>
      <c r="AF1843" s="21" t="s">
        <v>724</v>
      </c>
      <c r="AG1843">
        <v>5</v>
      </c>
      <c r="AH1843">
        <v>9</v>
      </c>
      <c r="AI1843">
        <v>10</v>
      </c>
      <c r="AJ1843">
        <v>10</v>
      </c>
      <c r="AK1843" s="21" t="s">
        <v>48</v>
      </c>
      <c r="AL1843" t="b">
        <v>0</v>
      </c>
      <c r="AM1843" t="b">
        <v>0</v>
      </c>
      <c r="AN1843">
        <v>0</v>
      </c>
      <c r="AO1843">
        <v>0</v>
      </c>
      <c r="AP1843">
        <v>295</v>
      </c>
      <c r="AQ1843" s="21" t="s">
        <v>244</v>
      </c>
      <c r="AR1843" s="21"/>
      <c r="AS1843" t="b">
        <v>0</v>
      </c>
      <c r="AT1843" s="21"/>
      <c r="AU1843" s="21"/>
      <c r="AV1843" s="21" t="s">
        <v>244</v>
      </c>
      <c r="AW1843" s="21"/>
      <c r="AY1843" s="21"/>
      <c r="BA1843">
        <v>3</v>
      </c>
      <c r="BB1843" s="21"/>
      <c r="BC1843">
        <v>16776960</v>
      </c>
      <c r="BD1843">
        <v>0</v>
      </c>
      <c r="BE1843">
        <v>0</v>
      </c>
      <c r="BF1843">
        <v>60</v>
      </c>
      <c r="BG1843">
        <v>0</v>
      </c>
      <c r="BH1843">
        <v>100</v>
      </c>
      <c r="BI1843" s="21"/>
      <c r="BJ1843">
        <v>0</v>
      </c>
    </row>
    <row r="1844" spans="1:62" x14ac:dyDescent="0.25">
      <c r="A1844" t="str">
        <f>VLOOKUP(ObjectiveData[[#This Row],[Template ID]],ID_Conversion[],3,FALSE)</f>
        <v>VMAT</v>
      </c>
      <c r="B1844" t="str">
        <f>VLOOKUP(ObjectiveData[[#This Row],[Template ID]],ID_Conversion[],6,FALSE)</f>
        <v>CNS</v>
      </c>
      <c r="C1844" s="15">
        <f>VLOOKUP(ObjectiveData[[#This Row],[Last Modified]],Date_Conversion[],13,FALSE)</f>
        <v>42962.648182870369</v>
      </c>
      <c r="D1844" s="15" t="str">
        <f>VLOOKUP(ObjectiveData[[#This Row],[Template ID]],ObjectiveFiles[],3,FALSE)</f>
        <v>ObjectiveTemplate_11662.xml</v>
      </c>
      <c r="E1844">
        <v>1.7</v>
      </c>
      <c r="F1844" s="21" t="s">
        <v>175</v>
      </c>
      <c r="G1844" s="21" t="s">
        <v>9</v>
      </c>
      <c r="H1844" s="21" t="s">
        <v>14</v>
      </c>
      <c r="I1844" s="21"/>
      <c r="J1844" s="21"/>
      <c r="K1844" s="21" t="s">
        <v>23</v>
      </c>
      <c r="L1844" s="21"/>
      <c r="M1844" s="21" t="s">
        <v>723</v>
      </c>
      <c r="N1844" s="21" t="s">
        <v>522</v>
      </c>
      <c r="O1844" s="21" t="s">
        <v>41</v>
      </c>
      <c r="P1844" t="b">
        <v>0</v>
      </c>
      <c r="Q1844" t="b">
        <v>0</v>
      </c>
      <c r="R1844" t="b">
        <v>0</v>
      </c>
      <c r="S1844">
        <v>40</v>
      </c>
      <c r="T1844">
        <v>30</v>
      </c>
      <c r="U1844">
        <v>0</v>
      </c>
      <c r="V1844" s="21" t="s">
        <v>49</v>
      </c>
      <c r="W1844">
        <v>1000</v>
      </c>
      <c r="X1844">
        <v>100</v>
      </c>
      <c r="Y1844" t="b">
        <v>1</v>
      </c>
      <c r="Z1844">
        <v>100</v>
      </c>
      <c r="AA1844">
        <v>1</v>
      </c>
      <c r="AB1844">
        <v>105</v>
      </c>
      <c r="AC1844">
        <v>60</v>
      </c>
      <c r="AD1844">
        <v>0.05</v>
      </c>
      <c r="AE1844" t="b">
        <v>1</v>
      </c>
      <c r="AF1844" s="21" t="s">
        <v>724</v>
      </c>
      <c r="AG1844">
        <v>5</v>
      </c>
      <c r="AH1844">
        <v>9</v>
      </c>
      <c r="AI1844">
        <v>10</v>
      </c>
      <c r="AJ1844">
        <v>10</v>
      </c>
      <c r="AK1844" s="21" t="s">
        <v>48</v>
      </c>
      <c r="AL1844" t="b">
        <v>0</v>
      </c>
      <c r="AM1844" t="b">
        <v>0</v>
      </c>
      <c r="AN1844">
        <v>0</v>
      </c>
      <c r="AO1844">
        <v>0</v>
      </c>
      <c r="AP1844">
        <v>295</v>
      </c>
      <c r="AQ1844" s="21" t="s">
        <v>244</v>
      </c>
      <c r="AR1844" s="21"/>
      <c r="AS1844" t="b">
        <v>0</v>
      </c>
      <c r="AT1844" s="21"/>
      <c r="AU1844" s="21"/>
      <c r="AV1844" s="21" t="s">
        <v>244</v>
      </c>
      <c r="AW1844" s="21"/>
      <c r="AY1844" s="21"/>
      <c r="BA1844">
        <v>3</v>
      </c>
      <c r="BB1844" s="21"/>
      <c r="BC1844">
        <v>16776960</v>
      </c>
      <c r="BD1844">
        <v>0</v>
      </c>
      <c r="BE1844">
        <v>1</v>
      </c>
      <c r="BF1844">
        <v>60</v>
      </c>
      <c r="BG1844">
        <v>100</v>
      </c>
      <c r="BH1844">
        <v>120</v>
      </c>
      <c r="BI1844" s="21"/>
      <c r="BJ1844">
        <v>0</v>
      </c>
    </row>
    <row r="1845" spans="1:62" x14ac:dyDescent="0.25">
      <c r="A1845" t="str">
        <f>VLOOKUP(ObjectiveData[[#This Row],[Template ID]],ID_Conversion[],3,FALSE)</f>
        <v>VMAT</v>
      </c>
      <c r="B1845" t="str">
        <f>VLOOKUP(ObjectiveData[[#This Row],[Template ID]],ID_Conversion[],6,FALSE)</f>
        <v>CNS</v>
      </c>
      <c r="C1845" s="15">
        <f>VLOOKUP(ObjectiveData[[#This Row],[Last Modified]],Date_Conversion[],13,FALSE)</f>
        <v>42962.648182870369</v>
      </c>
      <c r="D1845" s="15" t="str">
        <f>VLOOKUP(ObjectiveData[[#This Row],[Template ID]],ObjectiveFiles[],3,FALSE)</f>
        <v>ObjectiveTemplate_11662.xml</v>
      </c>
      <c r="E1845">
        <v>1.7</v>
      </c>
      <c r="F1845" s="21" t="s">
        <v>175</v>
      </c>
      <c r="G1845" s="21" t="s">
        <v>9</v>
      </c>
      <c r="H1845" s="21" t="s">
        <v>14</v>
      </c>
      <c r="I1845" s="21"/>
      <c r="J1845" s="21"/>
      <c r="K1845" s="21" t="s">
        <v>23</v>
      </c>
      <c r="L1845" s="21"/>
      <c r="M1845" s="21" t="s">
        <v>723</v>
      </c>
      <c r="N1845" s="21" t="s">
        <v>522</v>
      </c>
      <c r="O1845" s="21" t="s">
        <v>41</v>
      </c>
      <c r="P1845" t="b">
        <v>0</v>
      </c>
      <c r="Q1845" t="b">
        <v>0</v>
      </c>
      <c r="R1845" t="b">
        <v>0</v>
      </c>
      <c r="S1845">
        <v>40</v>
      </c>
      <c r="T1845">
        <v>30</v>
      </c>
      <c r="U1845">
        <v>0</v>
      </c>
      <c r="V1845" s="21" t="s">
        <v>49</v>
      </c>
      <c r="W1845">
        <v>1000</v>
      </c>
      <c r="X1845">
        <v>100</v>
      </c>
      <c r="Y1845" t="b">
        <v>1</v>
      </c>
      <c r="Z1845">
        <v>100</v>
      </c>
      <c r="AA1845">
        <v>1</v>
      </c>
      <c r="AB1845">
        <v>105</v>
      </c>
      <c r="AC1845">
        <v>60</v>
      </c>
      <c r="AD1845">
        <v>0.05</v>
      </c>
      <c r="AE1845" t="b">
        <v>1</v>
      </c>
      <c r="AF1845" s="21" t="s">
        <v>724</v>
      </c>
      <c r="AG1845">
        <v>5</v>
      </c>
      <c r="AH1845">
        <v>9</v>
      </c>
      <c r="AI1845">
        <v>10</v>
      </c>
      <c r="AJ1845">
        <v>10</v>
      </c>
      <c r="AK1845" s="21" t="s">
        <v>48</v>
      </c>
      <c r="AL1845" t="b">
        <v>0</v>
      </c>
      <c r="AM1845" t="b">
        <v>0</v>
      </c>
      <c r="AN1845">
        <v>0</v>
      </c>
      <c r="AO1845">
        <v>0</v>
      </c>
      <c r="AP1845">
        <v>295</v>
      </c>
      <c r="AQ1845" s="21" t="s">
        <v>268</v>
      </c>
      <c r="AR1845" s="21"/>
      <c r="AS1845" t="b">
        <v>0</v>
      </c>
      <c r="AT1845" s="21"/>
      <c r="AU1845" s="21"/>
      <c r="AV1845" s="21" t="s">
        <v>501</v>
      </c>
      <c r="AW1845" s="21"/>
      <c r="AX1845">
        <v>12515</v>
      </c>
      <c r="AY1845" s="21" t="s">
        <v>507</v>
      </c>
      <c r="AZ1845">
        <v>3.2</v>
      </c>
      <c r="BA1845">
        <v>1.52674</v>
      </c>
      <c r="BB1845" s="21"/>
      <c r="BC1845">
        <v>3937500</v>
      </c>
      <c r="BD1845">
        <v>0</v>
      </c>
      <c r="BE1845">
        <v>0</v>
      </c>
      <c r="BF1845">
        <v>20</v>
      </c>
      <c r="BG1845">
        <v>0</v>
      </c>
      <c r="BH1845">
        <v>50</v>
      </c>
      <c r="BI1845" s="21"/>
      <c r="BJ1845">
        <v>0</v>
      </c>
    </row>
    <row r="1846" spans="1:62" x14ac:dyDescent="0.25">
      <c r="A1846" t="str">
        <f>VLOOKUP(ObjectiveData[[#This Row],[Template ID]],ID_Conversion[],3,FALSE)</f>
        <v>VMAT</v>
      </c>
      <c r="B1846" t="str">
        <f>VLOOKUP(ObjectiveData[[#This Row],[Template ID]],ID_Conversion[],6,FALSE)</f>
        <v>CNS</v>
      </c>
      <c r="C1846" s="15">
        <f>VLOOKUP(ObjectiveData[[#This Row],[Last Modified]],Date_Conversion[],13,FALSE)</f>
        <v>42962.648182870369</v>
      </c>
      <c r="D1846" s="15" t="str">
        <f>VLOOKUP(ObjectiveData[[#This Row],[Template ID]],ObjectiveFiles[],3,FALSE)</f>
        <v>ObjectiveTemplate_11662.xml</v>
      </c>
      <c r="E1846">
        <v>1.7</v>
      </c>
      <c r="F1846" s="21" t="s">
        <v>175</v>
      </c>
      <c r="G1846" s="21" t="s">
        <v>9</v>
      </c>
      <c r="H1846" s="21" t="s">
        <v>14</v>
      </c>
      <c r="I1846" s="21"/>
      <c r="J1846" s="21"/>
      <c r="K1846" s="21" t="s">
        <v>23</v>
      </c>
      <c r="L1846" s="21"/>
      <c r="M1846" s="21" t="s">
        <v>723</v>
      </c>
      <c r="N1846" s="21" t="s">
        <v>522</v>
      </c>
      <c r="O1846" s="21" t="s">
        <v>41</v>
      </c>
      <c r="P1846" t="b">
        <v>0</v>
      </c>
      <c r="Q1846" t="b">
        <v>0</v>
      </c>
      <c r="R1846" t="b">
        <v>0</v>
      </c>
      <c r="S1846">
        <v>40</v>
      </c>
      <c r="T1846">
        <v>30</v>
      </c>
      <c r="U1846">
        <v>0</v>
      </c>
      <c r="V1846" s="21" t="s">
        <v>49</v>
      </c>
      <c r="W1846">
        <v>1000</v>
      </c>
      <c r="X1846">
        <v>100</v>
      </c>
      <c r="Y1846" t="b">
        <v>1</v>
      </c>
      <c r="Z1846">
        <v>100</v>
      </c>
      <c r="AA1846">
        <v>1</v>
      </c>
      <c r="AB1846">
        <v>105</v>
      </c>
      <c r="AC1846">
        <v>60</v>
      </c>
      <c r="AD1846">
        <v>0.05</v>
      </c>
      <c r="AE1846" t="b">
        <v>1</v>
      </c>
      <c r="AF1846" s="21" t="s">
        <v>724</v>
      </c>
      <c r="AG1846">
        <v>5</v>
      </c>
      <c r="AH1846">
        <v>9</v>
      </c>
      <c r="AI1846">
        <v>10</v>
      </c>
      <c r="AJ1846">
        <v>10</v>
      </c>
      <c r="AK1846" s="21" t="s">
        <v>48</v>
      </c>
      <c r="AL1846" t="b">
        <v>0</v>
      </c>
      <c r="AM1846" t="b">
        <v>0</v>
      </c>
      <c r="AN1846">
        <v>0</v>
      </c>
      <c r="AO1846">
        <v>0</v>
      </c>
      <c r="AP1846">
        <v>295</v>
      </c>
      <c r="AQ1846" s="21" t="s">
        <v>269</v>
      </c>
      <c r="AR1846" s="21"/>
      <c r="AS1846" t="b">
        <v>0</v>
      </c>
      <c r="AT1846" s="21"/>
      <c r="AU1846" s="21"/>
      <c r="AV1846" s="21" t="s">
        <v>501</v>
      </c>
      <c r="AW1846" s="21"/>
      <c r="AX1846">
        <v>12514</v>
      </c>
      <c r="AY1846" s="21" t="s">
        <v>507</v>
      </c>
      <c r="AZ1846">
        <v>3.2</v>
      </c>
      <c r="BA1846">
        <v>1.52674</v>
      </c>
      <c r="BB1846" s="21"/>
      <c r="BC1846">
        <v>36095</v>
      </c>
      <c r="BD1846">
        <v>0</v>
      </c>
      <c r="BE1846">
        <v>0</v>
      </c>
      <c r="BF1846">
        <v>20</v>
      </c>
      <c r="BG1846">
        <v>0</v>
      </c>
      <c r="BH1846">
        <v>50</v>
      </c>
      <c r="BI1846" s="21"/>
      <c r="BJ1846">
        <v>0</v>
      </c>
    </row>
    <row r="1847" spans="1:62" x14ac:dyDescent="0.25">
      <c r="A1847" t="str">
        <f>VLOOKUP(ObjectiveData[[#This Row],[Template ID]],ID_Conversion[],3,FALSE)</f>
        <v>VMAT</v>
      </c>
      <c r="B1847" t="str">
        <f>VLOOKUP(ObjectiveData[[#This Row],[Template ID]],ID_Conversion[],6,FALSE)</f>
        <v>CNS</v>
      </c>
      <c r="C1847" s="15">
        <f>VLOOKUP(ObjectiveData[[#This Row],[Last Modified]],Date_Conversion[],13,FALSE)</f>
        <v>42962.648182870369</v>
      </c>
      <c r="D1847" s="15" t="str">
        <f>VLOOKUP(ObjectiveData[[#This Row],[Template ID]],ObjectiveFiles[],3,FALSE)</f>
        <v>ObjectiveTemplate_11662.xml</v>
      </c>
      <c r="E1847">
        <v>1.7</v>
      </c>
      <c r="F1847" s="21" t="s">
        <v>175</v>
      </c>
      <c r="G1847" s="21" t="s">
        <v>9</v>
      </c>
      <c r="H1847" s="21" t="s">
        <v>14</v>
      </c>
      <c r="I1847" s="21"/>
      <c r="J1847" s="21"/>
      <c r="K1847" s="21" t="s">
        <v>23</v>
      </c>
      <c r="L1847" s="21"/>
      <c r="M1847" s="21" t="s">
        <v>723</v>
      </c>
      <c r="N1847" s="21" t="s">
        <v>522</v>
      </c>
      <c r="O1847" s="21" t="s">
        <v>41</v>
      </c>
      <c r="P1847" t="b">
        <v>0</v>
      </c>
      <c r="Q1847" t="b">
        <v>0</v>
      </c>
      <c r="R1847" t="b">
        <v>0</v>
      </c>
      <c r="S1847">
        <v>40</v>
      </c>
      <c r="T1847">
        <v>30</v>
      </c>
      <c r="U1847">
        <v>0</v>
      </c>
      <c r="V1847" s="21" t="s">
        <v>49</v>
      </c>
      <c r="W1847">
        <v>1000</v>
      </c>
      <c r="X1847">
        <v>100</v>
      </c>
      <c r="Y1847" t="b">
        <v>1</v>
      </c>
      <c r="Z1847">
        <v>100</v>
      </c>
      <c r="AA1847">
        <v>1</v>
      </c>
      <c r="AB1847">
        <v>105</v>
      </c>
      <c r="AC1847">
        <v>60</v>
      </c>
      <c r="AD1847">
        <v>0.05</v>
      </c>
      <c r="AE1847" t="b">
        <v>1</v>
      </c>
      <c r="AF1847" s="21" t="s">
        <v>724</v>
      </c>
      <c r="AG1847">
        <v>5</v>
      </c>
      <c r="AH1847">
        <v>9</v>
      </c>
      <c r="AI1847">
        <v>10</v>
      </c>
      <c r="AJ1847">
        <v>10</v>
      </c>
      <c r="AK1847" s="21" t="s">
        <v>48</v>
      </c>
      <c r="AL1847" t="b">
        <v>0</v>
      </c>
      <c r="AM1847" t="b">
        <v>0</v>
      </c>
      <c r="AN1847">
        <v>0</v>
      </c>
      <c r="AO1847">
        <v>0</v>
      </c>
      <c r="AP1847">
        <v>295</v>
      </c>
      <c r="AQ1847" s="21" t="s">
        <v>270</v>
      </c>
      <c r="AR1847" s="21"/>
      <c r="AS1847" t="b">
        <v>0</v>
      </c>
      <c r="AT1847" s="21"/>
      <c r="AU1847" s="21"/>
      <c r="AV1847" s="21" t="s">
        <v>270</v>
      </c>
      <c r="AW1847" s="21"/>
      <c r="AY1847" s="21"/>
      <c r="BA1847">
        <v>1.52674</v>
      </c>
      <c r="BB1847" s="21"/>
      <c r="BC1847">
        <v>255</v>
      </c>
      <c r="BI1847" s="21"/>
    </row>
    <row r="1848" spans="1:62" x14ac:dyDescent="0.25">
      <c r="A1848" t="str">
        <f>VLOOKUP(ObjectiveData[[#This Row],[Template ID]],ID_Conversion[],3,FALSE)</f>
        <v>VMAT</v>
      </c>
      <c r="B1848" t="str">
        <f>VLOOKUP(ObjectiveData[[#This Row],[Template ID]],ID_Conversion[],6,FALSE)</f>
        <v>CNS</v>
      </c>
      <c r="C1848" s="15">
        <f>VLOOKUP(ObjectiveData[[#This Row],[Last Modified]],Date_Conversion[],13,FALSE)</f>
        <v>42962.648182870369</v>
      </c>
      <c r="D1848" s="15" t="str">
        <f>VLOOKUP(ObjectiveData[[#This Row],[Template ID]],ObjectiveFiles[],3,FALSE)</f>
        <v>ObjectiveTemplate_11662.xml</v>
      </c>
      <c r="E1848">
        <v>1.7</v>
      </c>
      <c r="F1848" s="21" t="s">
        <v>175</v>
      </c>
      <c r="G1848" s="21" t="s">
        <v>9</v>
      </c>
      <c r="H1848" s="21" t="s">
        <v>14</v>
      </c>
      <c r="I1848" s="21"/>
      <c r="J1848" s="21"/>
      <c r="K1848" s="21" t="s">
        <v>23</v>
      </c>
      <c r="L1848" s="21"/>
      <c r="M1848" s="21" t="s">
        <v>723</v>
      </c>
      <c r="N1848" s="21" t="s">
        <v>522</v>
      </c>
      <c r="O1848" s="21" t="s">
        <v>41</v>
      </c>
      <c r="P1848" t="b">
        <v>0</v>
      </c>
      <c r="Q1848" t="b">
        <v>0</v>
      </c>
      <c r="R1848" t="b">
        <v>0</v>
      </c>
      <c r="S1848">
        <v>40</v>
      </c>
      <c r="T1848">
        <v>30</v>
      </c>
      <c r="U1848">
        <v>0</v>
      </c>
      <c r="V1848" s="21" t="s">
        <v>49</v>
      </c>
      <c r="W1848">
        <v>1000</v>
      </c>
      <c r="X1848">
        <v>100</v>
      </c>
      <c r="Y1848" t="b">
        <v>1</v>
      </c>
      <c r="Z1848">
        <v>100</v>
      </c>
      <c r="AA1848">
        <v>1</v>
      </c>
      <c r="AB1848">
        <v>105</v>
      </c>
      <c r="AC1848">
        <v>60</v>
      </c>
      <c r="AD1848">
        <v>0.05</v>
      </c>
      <c r="AE1848" t="b">
        <v>1</v>
      </c>
      <c r="AF1848" s="21" t="s">
        <v>724</v>
      </c>
      <c r="AG1848">
        <v>5</v>
      </c>
      <c r="AH1848">
        <v>9</v>
      </c>
      <c r="AI1848">
        <v>10</v>
      </c>
      <c r="AJ1848">
        <v>10</v>
      </c>
      <c r="AK1848" s="21" t="s">
        <v>48</v>
      </c>
      <c r="AL1848" t="b">
        <v>0</v>
      </c>
      <c r="AM1848" t="b">
        <v>0</v>
      </c>
      <c r="AN1848">
        <v>0</v>
      </c>
      <c r="AO1848">
        <v>0</v>
      </c>
      <c r="AP1848">
        <v>295</v>
      </c>
      <c r="AQ1848" s="21" t="s">
        <v>289</v>
      </c>
      <c r="AR1848" s="21"/>
      <c r="AS1848" t="b">
        <v>0</v>
      </c>
      <c r="AT1848" s="21"/>
      <c r="AU1848" s="21"/>
      <c r="AV1848" s="21" t="s">
        <v>501</v>
      </c>
      <c r="AW1848" s="21"/>
      <c r="AY1848" s="21"/>
      <c r="BA1848">
        <v>1</v>
      </c>
      <c r="BB1848" s="21"/>
      <c r="BC1848">
        <v>65535</v>
      </c>
      <c r="BD1848">
        <v>0</v>
      </c>
      <c r="BE1848">
        <v>0</v>
      </c>
      <c r="BF1848">
        <v>2.5</v>
      </c>
      <c r="BG1848">
        <v>0</v>
      </c>
      <c r="BH1848">
        <v>50</v>
      </c>
      <c r="BI1848" s="21"/>
      <c r="BJ1848">
        <v>0</v>
      </c>
    </row>
    <row r="1849" spans="1:62" x14ac:dyDescent="0.25">
      <c r="A1849" t="str">
        <f>VLOOKUP(ObjectiveData[[#This Row],[Template ID]],ID_Conversion[],3,FALSE)</f>
        <v>VMAT</v>
      </c>
      <c r="B1849" t="str">
        <f>VLOOKUP(ObjectiveData[[#This Row],[Template ID]],ID_Conversion[],6,FALSE)</f>
        <v>CNS</v>
      </c>
      <c r="C1849" s="15">
        <f>VLOOKUP(ObjectiveData[[#This Row],[Last Modified]],Date_Conversion[],13,FALSE)</f>
        <v>42962.648182870369</v>
      </c>
      <c r="D1849" s="15" t="str">
        <f>VLOOKUP(ObjectiveData[[#This Row],[Template ID]],ObjectiveFiles[],3,FALSE)</f>
        <v>ObjectiveTemplate_11662.xml</v>
      </c>
      <c r="E1849">
        <v>1.7</v>
      </c>
      <c r="F1849" s="21" t="s">
        <v>175</v>
      </c>
      <c r="G1849" s="21" t="s">
        <v>9</v>
      </c>
      <c r="H1849" s="21" t="s">
        <v>14</v>
      </c>
      <c r="I1849" s="21"/>
      <c r="J1849" s="21"/>
      <c r="K1849" s="21" t="s">
        <v>23</v>
      </c>
      <c r="L1849" s="21"/>
      <c r="M1849" s="21" t="s">
        <v>723</v>
      </c>
      <c r="N1849" s="21" t="s">
        <v>522</v>
      </c>
      <c r="O1849" s="21" t="s">
        <v>41</v>
      </c>
      <c r="P1849" t="b">
        <v>0</v>
      </c>
      <c r="Q1849" t="b">
        <v>0</v>
      </c>
      <c r="R1849" t="b">
        <v>0</v>
      </c>
      <c r="S1849">
        <v>40</v>
      </c>
      <c r="T1849">
        <v>30</v>
      </c>
      <c r="U1849">
        <v>0</v>
      </c>
      <c r="V1849" s="21" t="s">
        <v>49</v>
      </c>
      <c r="W1849">
        <v>1000</v>
      </c>
      <c r="X1849">
        <v>100</v>
      </c>
      <c r="Y1849" t="b">
        <v>1</v>
      </c>
      <c r="Z1849">
        <v>100</v>
      </c>
      <c r="AA1849">
        <v>1</v>
      </c>
      <c r="AB1849">
        <v>105</v>
      </c>
      <c r="AC1849">
        <v>60</v>
      </c>
      <c r="AD1849">
        <v>0.05</v>
      </c>
      <c r="AE1849" t="b">
        <v>1</v>
      </c>
      <c r="AF1849" s="21" t="s">
        <v>724</v>
      </c>
      <c r="AG1849">
        <v>5</v>
      </c>
      <c r="AH1849">
        <v>9</v>
      </c>
      <c r="AI1849">
        <v>10</v>
      </c>
      <c r="AJ1849">
        <v>10</v>
      </c>
      <c r="AK1849" s="21" t="s">
        <v>48</v>
      </c>
      <c r="AL1849" t="b">
        <v>0</v>
      </c>
      <c r="AM1849" t="b">
        <v>0</v>
      </c>
      <c r="AN1849">
        <v>0</v>
      </c>
      <c r="AO1849">
        <v>0</v>
      </c>
      <c r="AP1849">
        <v>295</v>
      </c>
      <c r="AQ1849" s="21" t="s">
        <v>290</v>
      </c>
      <c r="AR1849" s="21"/>
      <c r="AS1849" t="b">
        <v>0</v>
      </c>
      <c r="AT1849" s="21"/>
      <c r="AU1849" s="21"/>
      <c r="AV1849" s="21" t="s">
        <v>501</v>
      </c>
      <c r="AW1849" s="21"/>
      <c r="AY1849" s="21"/>
      <c r="BA1849">
        <v>1</v>
      </c>
      <c r="BB1849" s="21"/>
      <c r="BC1849">
        <v>11186720</v>
      </c>
      <c r="BD1849">
        <v>0</v>
      </c>
      <c r="BE1849">
        <v>0</v>
      </c>
      <c r="BF1849">
        <v>2.5</v>
      </c>
      <c r="BG1849">
        <v>0</v>
      </c>
      <c r="BH1849">
        <v>50</v>
      </c>
      <c r="BI1849" s="21"/>
      <c r="BJ1849">
        <v>0</v>
      </c>
    </row>
    <row r="1850" spans="1:62" x14ac:dyDescent="0.25">
      <c r="A1850" t="str">
        <f>VLOOKUP(ObjectiveData[[#This Row],[Template ID]],ID_Conversion[],3,FALSE)</f>
        <v>VMAT</v>
      </c>
      <c r="B1850" t="str">
        <f>VLOOKUP(ObjectiveData[[#This Row],[Template ID]],ID_Conversion[],6,FALSE)</f>
        <v>CNS</v>
      </c>
      <c r="C1850" s="15">
        <f>VLOOKUP(ObjectiveData[[#This Row],[Last Modified]],Date_Conversion[],13,FALSE)</f>
        <v>42962.648182870369</v>
      </c>
      <c r="D1850" s="15" t="str">
        <f>VLOOKUP(ObjectiveData[[#This Row],[Template ID]],ObjectiveFiles[],3,FALSE)</f>
        <v>ObjectiveTemplate_11662.xml</v>
      </c>
      <c r="E1850">
        <v>1.7</v>
      </c>
      <c r="F1850" s="21" t="s">
        <v>175</v>
      </c>
      <c r="G1850" s="21" t="s">
        <v>9</v>
      </c>
      <c r="H1850" s="21" t="s">
        <v>14</v>
      </c>
      <c r="I1850" s="21"/>
      <c r="J1850" s="21"/>
      <c r="K1850" s="21" t="s">
        <v>23</v>
      </c>
      <c r="L1850" s="21"/>
      <c r="M1850" s="21" t="s">
        <v>723</v>
      </c>
      <c r="N1850" s="21" t="s">
        <v>522</v>
      </c>
      <c r="O1850" s="21" t="s">
        <v>41</v>
      </c>
      <c r="P1850" t="b">
        <v>0</v>
      </c>
      <c r="Q1850" t="b">
        <v>0</v>
      </c>
      <c r="R1850" t="b">
        <v>0</v>
      </c>
      <c r="S1850">
        <v>40</v>
      </c>
      <c r="T1850">
        <v>30</v>
      </c>
      <c r="U1850">
        <v>0</v>
      </c>
      <c r="V1850" s="21" t="s">
        <v>49</v>
      </c>
      <c r="W1850">
        <v>1000</v>
      </c>
      <c r="X1850">
        <v>100</v>
      </c>
      <c r="Y1850" t="b">
        <v>1</v>
      </c>
      <c r="Z1850">
        <v>100</v>
      </c>
      <c r="AA1850">
        <v>1</v>
      </c>
      <c r="AB1850">
        <v>105</v>
      </c>
      <c r="AC1850">
        <v>60</v>
      </c>
      <c r="AD1850">
        <v>0.05</v>
      </c>
      <c r="AE1850" t="b">
        <v>1</v>
      </c>
      <c r="AF1850" s="21" t="s">
        <v>724</v>
      </c>
      <c r="AG1850">
        <v>5</v>
      </c>
      <c r="AH1850">
        <v>9</v>
      </c>
      <c r="AI1850">
        <v>10</v>
      </c>
      <c r="AJ1850">
        <v>10</v>
      </c>
      <c r="AK1850" s="21" t="s">
        <v>48</v>
      </c>
      <c r="AL1850" t="b">
        <v>0</v>
      </c>
      <c r="AM1850" t="b">
        <v>0</v>
      </c>
      <c r="AN1850">
        <v>0</v>
      </c>
      <c r="AO1850">
        <v>0</v>
      </c>
      <c r="AP1850">
        <v>295</v>
      </c>
      <c r="AQ1850" s="21" t="s">
        <v>321</v>
      </c>
      <c r="AR1850" s="21"/>
      <c r="AS1850" t="b">
        <v>0</v>
      </c>
      <c r="AT1850" s="21"/>
      <c r="AU1850" s="21"/>
      <c r="AV1850" s="21" t="s">
        <v>503</v>
      </c>
      <c r="AW1850" s="21"/>
      <c r="AY1850" s="21"/>
      <c r="BA1850">
        <v>1.52674</v>
      </c>
      <c r="BB1850" s="21"/>
      <c r="BC1850">
        <v>64636</v>
      </c>
      <c r="BI1850" s="21"/>
    </row>
    <row r="1851" spans="1:62" x14ac:dyDescent="0.25">
      <c r="A1851" t="str">
        <f>VLOOKUP(ObjectiveData[[#This Row],[Template ID]],ID_Conversion[],3,FALSE)</f>
        <v>VMAT</v>
      </c>
      <c r="B1851" t="str">
        <f>VLOOKUP(ObjectiveData[[#This Row],[Template ID]],ID_Conversion[],6,FALSE)</f>
        <v>CNS</v>
      </c>
      <c r="C1851" s="15">
        <f>VLOOKUP(ObjectiveData[[#This Row],[Last Modified]],Date_Conversion[],13,FALSE)</f>
        <v>42962.648182870369</v>
      </c>
      <c r="D1851" s="15" t="str">
        <f>VLOOKUP(ObjectiveData[[#This Row],[Template ID]],ObjectiveFiles[],3,FALSE)</f>
        <v>ObjectiveTemplate_11662.xml</v>
      </c>
      <c r="E1851">
        <v>1.7</v>
      </c>
      <c r="F1851" s="21" t="s">
        <v>175</v>
      </c>
      <c r="G1851" s="21" t="s">
        <v>9</v>
      </c>
      <c r="H1851" s="21" t="s">
        <v>14</v>
      </c>
      <c r="I1851" s="21"/>
      <c r="J1851" s="21"/>
      <c r="K1851" s="21" t="s">
        <v>23</v>
      </c>
      <c r="L1851" s="21"/>
      <c r="M1851" s="21" t="s">
        <v>723</v>
      </c>
      <c r="N1851" s="21" t="s">
        <v>522</v>
      </c>
      <c r="O1851" s="21" t="s">
        <v>41</v>
      </c>
      <c r="P1851" t="b">
        <v>0</v>
      </c>
      <c r="Q1851" t="b">
        <v>0</v>
      </c>
      <c r="R1851" t="b">
        <v>0</v>
      </c>
      <c r="S1851">
        <v>40</v>
      </c>
      <c r="T1851">
        <v>30</v>
      </c>
      <c r="U1851">
        <v>0</v>
      </c>
      <c r="V1851" s="21" t="s">
        <v>49</v>
      </c>
      <c r="W1851">
        <v>1000</v>
      </c>
      <c r="X1851">
        <v>100</v>
      </c>
      <c r="Y1851" t="b">
        <v>1</v>
      </c>
      <c r="Z1851">
        <v>100</v>
      </c>
      <c r="AA1851">
        <v>1</v>
      </c>
      <c r="AB1851">
        <v>105</v>
      </c>
      <c r="AC1851">
        <v>60</v>
      </c>
      <c r="AD1851">
        <v>0.05</v>
      </c>
      <c r="AE1851" t="b">
        <v>1</v>
      </c>
      <c r="AF1851" s="21" t="s">
        <v>724</v>
      </c>
      <c r="AG1851">
        <v>5</v>
      </c>
      <c r="AH1851">
        <v>9</v>
      </c>
      <c r="AI1851">
        <v>10</v>
      </c>
      <c r="AJ1851">
        <v>10</v>
      </c>
      <c r="AK1851" s="21" t="s">
        <v>48</v>
      </c>
      <c r="AL1851" t="b">
        <v>0</v>
      </c>
      <c r="AM1851" t="b">
        <v>0</v>
      </c>
      <c r="AN1851">
        <v>0</v>
      </c>
      <c r="AO1851">
        <v>0</v>
      </c>
      <c r="AP1851">
        <v>295</v>
      </c>
      <c r="AQ1851" s="21" t="s">
        <v>322</v>
      </c>
      <c r="AR1851" s="21"/>
      <c r="AS1851" t="b">
        <v>0</v>
      </c>
      <c r="AT1851" s="21"/>
      <c r="AU1851" s="21"/>
      <c r="AV1851" s="21" t="s">
        <v>503</v>
      </c>
      <c r="AW1851" s="21"/>
      <c r="AY1851" s="21"/>
      <c r="BA1851">
        <v>1.52674</v>
      </c>
      <c r="BB1851" s="21"/>
      <c r="BC1851">
        <v>9639167</v>
      </c>
      <c r="BI1851" s="21"/>
    </row>
    <row r="1852" spans="1:62" x14ac:dyDescent="0.25">
      <c r="A1852" t="str">
        <f>VLOOKUP(ObjectiveData[[#This Row],[Template ID]],ID_Conversion[],3,FALSE)</f>
        <v>VMAT</v>
      </c>
      <c r="B1852" t="str">
        <f>VLOOKUP(ObjectiveData[[#This Row],[Template ID]],ID_Conversion[],6,FALSE)</f>
        <v>CNS</v>
      </c>
      <c r="C1852" s="15">
        <f>VLOOKUP(ObjectiveData[[#This Row],[Last Modified]],Date_Conversion[],13,FALSE)</f>
        <v>42962.648182870369</v>
      </c>
      <c r="D1852" s="15" t="str">
        <f>VLOOKUP(ObjectiveData[[#This Row],[Template ID]],ObjectiveFiles[],3,FALSE)</f>
        <v>ObjectiveTemplate_11662.xml</v>
      </c>
      <c r="E1852">
        <v>1.7</v>
      </c>
      <c r="F1852" s="21" t="s">
        <v>175</v>
      </c>
      <c r="G1852" s="21" t="s">
        <v>9</v>
      </c>
      <c r="H1852" s="21" t="s">
        <v>14</v>
      </c>
      <c r="I1852" s="21"/>
      <c r="J1852" s="21"/>
      <c r="K1852" s="21" t="s">
        <v>23</v>
      </c>
      <c r="L1852" s="21"/>
      <c r="M1852" s="21" t="s">
        <v>723</v>
      </c>
      <c r="N1852" s="21" t="s">
        <v>522</v>
      </c>
      <c r="O1852" s="21" t="s">
        <v>41</v>
      </c>
      <c r="P1852" t="b">
        <v>0</v>
      </c>
      <c r="Q1852" t="b">
        <v>0</v>
      </c>
      <c r="R1852" t="b">
        <v>0</v>
      </c>
      <c r="S1852">
        <v>40</v>
      </c>
      <c r="T1852">
        <v>30</v>
      </c>
      <c r="U1852">
        <v>0</v>
      </c>
      <c r="V1852" s="21" t="s">
        <v>49</v>
      </c>
      <c r="W1852">
        <v>1000</v>
      </c>
      <c r="X1852">
        <v>100</v>
      </c>
      <c r="Y1852" t="b">
        <v>1</v>
      </c>
      <c r="Z1852">
        <v>100</v>
      </c>
      <c r="AA1852">
        <v>1</v>
      </c>
      <c r="AB1852">
        <v>105</v>
      </c>
      <c r="AC1852">
        <v>60</v>
      </c>
      <c r="AD1852">
        <v>0.05</v>
      </c>
      <c r="AE1852" t="b">
        <v>1</v>
      </c>
      <c r="AF1852" s="21" t="s">
        <v>724</v>
      </c>
      <c r="AG1852">
        <v>5</v>
      </c>
      <c r="AH1852">
        <v>9</v>
      </c>
      <c r="AI1852">
        <v>10</v>
      </c>
      <c r="AJ1852">
        <v>10</v>
      </c>
      <c r="AK1852" s="21" t="s">
        <v>48</v>
      </c>
      <c r="AL1852" t="b">
        <v>0</v>
      </c>
      <c r="AM1852" t="b">
        <v>0</v>
      </c>
      <c r="AN1852">
        <v>0</v>
      </c>
      <c r="AO1852">
        <v>0</v>
      </c>
      <c r="AP1852">
        <v>295</v>
      </c>
      <c r="AQ1852" s="21" t="s">
        <v>326</v>
      </c>
      <c r="AR1852" s="21"/>
      <c r="AS1852" t="b">
        <v>0</v>
      </c>
      <c r="AT1852" s="21"/>
      <c r="AU1852" s="21"/>
      <c r="AV1852" s="21" t="s">
        <v>375</v>
      </c>
      <c r="AW1852" s="21"/>
      <c r="AY1852" s="21"/>
      <c r="BA1852">
        <v>3</v>
      </c>
      <c r="BB1852" s="21"/>
      <c r="BC1852">
        <v>15570276</v>
      </c>
      <c r="BD1852">
        <v>0</v>
      </c>
      <c r="BE1852">
        <v>0</v>
      </c>
      <c r="BF1852">
        <v>60</v>
      </c>
      <c r="BG1852">
        <v>0</v>
      </c>
      <c r="BH1852">
        <v>110</v>
      </c>
      <c r="BI1852" s="21"/>
      <c r="BJ1852">
        <v>0</v>
      </c>
    </row>
    <row r="1853" spans="1:62" x14ac:dyDescent="0.25">
      <c r="A1853" t="str">
        <f>VLOOKUP(ObjectiveData[[#This Row],[Template ID]],ID_Conversion[],3,FALSE)</f>
        <v>VMAT</v>
      </c>
      <c r="B1853" t="str">
        <f>VLOOKUP(ObjectiveData[[#This Row],[Template ID]],ID_Conversion[],6,FALSE)</f>
        <v>CNS</v>
      </c>
      <c r="C1853" s="15">
        <f>VLOOKUP(ObjectiveData[[#This Row],[Last Modified]],Date_Conversion[],13,FALSE)</f>
        <v>42962.648182870369</v>
      </c>
      <c r="D1853" s="15" t="str">
        <f>VLOOKUP(ObjectiveData[[#This Row],[Template ID]],ObjectiveFiles[],3,FALSE)</f>
        <v>ObjectiveTemplate_11662.xml</v>
      </c>
      <c r="E1853">
        <v>1.7</v>
      </c>
      <c r="F1853" s="21" t="s">
        <v>175</v>
      </c>
      <c r="G1853" s="21" t="s">
        <v>9</v>
      </c>
      <c r="H1853" s="21" t="s">
        <v>14</v>
      </c>
      <c r="I1853" s="21"/>
      <c r="J1853" s="21"/>
      <c r="K1853" s="21" t="s">
        <v>23</v>
      </c>
      <c r="L1853" s="21"/>
      <c r="M1853" s="21" t="s">
        <v>723</v>
      </c>
      <c r="N1853" s="21" t="s">
        <v>522</v>
      </c>
      <c r="O1853" s="21" t="s">
        <v>41</v>
      </c>
      <c r="P1853" t="b">
        <v>0</v>
      </c>
      <c r="Q1853" t="b">
        <v>0</v>
      </c>
      <c r="R1853" t="b">
        <v>0</v>
      </c>
      <c r="S1853">
        <v>40</v>
      </c>
      <c r="T1853">
        <v>30</v>
      </c>
      <c r="U1853">
        <v>0</v>
      </c>
      <c r="V1853" s="21" t="s">
        <v>49</v>
      </c>
      <c r="W1853">
        <v>1000</v>
      </c>
      <c r="X1853">
        <v>100</v>
      </c>
      <c r="Y1853" t="b">
        <v>1</v>
      </c>
      <c r="Z1853">
        <v>100</v>
      </c>
      <c r="AA1853">
        <v>1</v>
      </c>
      <c r="AB1853">
        <v>105</v>
      </c>
      <c r="AC1853">
        <v>60</v>
      </c>
      <c r="AD1853">
        <v>0.05</v>
      </c>
      <c r="AE1853" t="b">
        <v>1</v>
      </c>
      <c r="AF1853" s="21" t="s">
        <v>724</v>
      </c>
      <c r="AG1853">
        <v>5</v>
      </c>
      <c r="AH1853">
        <v>9</v>
      </c>
      <c r="AI1853">
        <v>10</v>
      </c>
      <c r="AJ1853">
        <v>10</v>
      </c>
      <c r="AK1853" s="21" t="s">
        <v>48</v>
      </c>
      <c r="AL1853" t="b">
        <v>0</v>
      </c>
      <c r="AM1853" t="b">
        <v>0</v>
      </c>
      <c r="AN1853">
        <v>0</v>
      </c>
      <c r="AO1853">
        <v>0</v>
      </c>
      <c r="AP1853">
        <v>295</v>
      </c>
      <c r="AQ1853" s="21" t="s">
        <v>326</v>
      </c>
      <c r="AR1853" s="21"/>
      <c r="AS1853" t="b">
        <v>0</v>
      </c>
      <c r="AT1853" s="21"/>
      <c r="AU1853" s="21"/>
      <c r="AV1853" s="21" t="s">
        <v>375</v>
      </c>
      <c r="AW1853" s="21"/>
      <c r="AY1853" s="21"/>
      <c r="BA1853">
        <v>3</v>
      </c>
      <c r="BB1853" s="21"/>
      <c r="BC1853">
        <v>15570276</v>
      </c>
      <c r="BD1853">
        <v>0</v>
      </c>
      <c r="BE1853">
        <v>1</v>
      </c>
      <c r="BF1853">
        <v>60</v>
      </c>
      <c r="BG1853">
        <v>100</v>
      </c>
      <c r="BH1853">
        <v>120</v>
      </c>
      <c r="BI1853" s="21"/>
      <c r="BJ1853">
        <v>0</v>
      </c>
    </row>
    <row r="1854" spans="1:62" x14ac:dyDescent="0.25">
      <c r="A1854" t="str">
        <f>VLOOKUP(ObjectiveData[[#This Row],[Template ID]],ID_Conversion[],3,FALSE)</f>
        <v>VMAT</v>
      </c>
      <c r="B1854" t="str">
        <f>VLOOKUP(ObjectiveData[[#This Row],[Template ID]],ID_Conversion[],6,FALSE)</f>
        <v>CNS</v>
      </c>
      <c r="C1854" s="15">
        <f>VLOOKUP(ObjectiveData[[#This Row],[Last Modified]],Date_Conversion[],13,FALSE)</f>
        <v>42962.648182870369</v>
      </c>
      <c r="D1854" s="15" t="str">
        <f>VLOOKUP(ObjectiveData[[#This Row],[Template ID]],ObjectiveFiles[],3,FALSE)</f>
        <v>ObjectiveTemplate_11662.xml</v>
      </c>
      <c r="E1854">
        <v>1.7</v>
      </c>
      <c r="F1854" s="21" t="s">
        <v>175</v>
      </c>
      <c r="G1854" s="21" t="s">
        <v>9</v>
      </c>
      <c r="H1854" s="21" t="s">
        <v>14</v>
      </c>
      <c r="I1854" s="21"/>
      <c r="J1854" s="21"/>
      <c r="K1854" s="21" t="s">
        <v>23</v>
      </c>
      <c r="L1854" s="21"/>
      <c r="M1854" s="21" t="s">
        <v>723</v>
      </c>
      <c r="N1854" s="21" t="s">
        <v>522</v>
      </c>
      <c r="O1854" s="21" t="s">
        <v>41</v>
      </c>
      <c r="P1854" t="b">
        <v>0</v>
      </c>
      <c r="Q1854" t="b">
        <v>0</v>
      </c>
      <c r="R1854" t="b">
        <v>0</v>
      </c>
      <c r="S1854">
        <v>40</v>
      </c>
      <c r="T1854">
        <v>30</v>
      </c>
      <c r="U1854">
        <v>0</v>
      </c>
      <c r="V1854" s="21" t="s">
        <v>49</v>
      </c>
      <c r="W1854">
        <v>1000</v>
      </c>
      <c r="X1854">
        <v>100</v>
      </c>
      <c r="Y1854" t="b">
        <v>1</v>
      </c>
      <c r="Z1854">
        <v>100</v>
      </c>
      <c r="AA1854">
        <v>1</v>
      </c>
      <c r="AB1854">
        <v>105</v>
      </c>
      <c r="AC1854">
        <v>60</v>
      </c>
      <c r="AD1854">
        <v>0.05</v>
      </c>
      <c r="AE1854" t="b">
        <v>1</v>
      </c>
      <c r="AF1854" s="21" t="s">
        <v>724</v>
      </c>
      <c r="AG1854">
        <v>5</v>
      </c>
      <c r="AH1854">
        <v>9</v>
      </c>
      <c r="AI1854">
        <v>10</v>
      </c>
      <c r="AJ1854">
        <v>10</v>
      </c>
      <c r="AK1854" s="21" t="s">
        <v>48</v>
      </c>
      <c r="AL1854" t="b">
        <v>0</v>
      </c>
      <c r="AM1854" t="b">
        <v>0</v>
      </c>
      <c r="AN1854">
        <v>0</v>
      </c>
      <c r="AO1854">
        <v>0</v>
      </c>
      <c r="AP1854">
        <v>295</v>
      </c>
      <c r="AQ1854" s="21" t="s">
        <v>351</v>
      </c>
      <c r="AR1854" s="21"/>
      <c r="AS1854" t="b">
        <v>0</v>
      </c>
      <c r="AT1854" s="21"/>
      <c r="AU1854" s="21"/>
      <c r="AV1854" s="21" t="s">
        <v>501</v>
      </c>
      <c r="AW1854" s="21"/>
      <c r="AY1854" s="21"/>
      <c r="BA1854">
        <v>1</v>
      </c>
      <c r="BB1854" s="21"/>
      <c r="BC1854">
        <v>6333684</v>
      </c>
      <c r="BD1854">
        <v>0</v>
      </c>
      <c r="BE1854">
        <v>0</v>
      </c>
      <c r="BF1854">
        <v>30</v>
      </c>
      <c r="BG1854">
        <v>0</v>
      </c>
      <c r="BH1854">
        <v>50</v>
      </c>
      <c r="BI1854" s="21"/>
      <c r="BJ1854">
        <v>0</v>
      </c>
    </row>
    <row r="1855" spans="1:62" x14ac:dyDescent="0.25">
      <c r="A1855" t="str">
        <f>VLOOKUP(ObjectiveData[[#This Row],[Template ID]],ID_Conversion[],3,FALSE)</f>
        <v>VMAT</v>
      </c>
      <c r="B1855" t="str">
        <f>VLOOKUP(ObjectiveData[[#This Row],[Template ID]],ID_Conversion[],6,FALSE)</f>
        <v>CNS</v>
      </c>
      <c r="C1855" s="15">
        <f>VLOOKUP(ObjectiveData[[#This Row],[Last Modified]],Date_Conversion[],13,FALSE)</f>
        <v>42962.648182870369</v>
      </c>
      <c r="D1855" s="15" t="str">
        <f>VLOOKUP(ObjectiveData[[#This Row],[Template ID]],ObjectiveFiles[],3,FALSE)</f>
        <v>ObjectiveTemplate_11662.xml</v>
      </c>
      <c r="E1855">
        <v>1.7</v>
      </c>
      <c r="F1855" s="21" t="s">
        <v>175</v>
      </c>
      <c r="G1855" s="21" t="s">
        <v>9</v>
      </c>
      <c r="H1855" s="21" t="s">
        <v>14</v>
      </c>
      <c r="I1855" s="21"/>
      <c r="J1855" s="21"/>
      <c r="K1855" s="21" t="s">
        <v>23</v>
      </c>
      <c r="L1855" s="21"/>
      <c r="M1855" s="21" t="s">
        <v>723</v>
      </c>
      <c r="N1855" s="21" t="s">
        <v>522</v>
      </c>
      <c r="O1855" s="21" t="s">
        <v>41</v>
      </c>
      <c r="P1855" t="b">
        <v>0</v>
      </c>
      <c r="Q1855" t="b">
        <v>0</v>
      </c>
      <c r="R1855" t="b">
        <v>0</v>
      </c>
      <c r="S1855">
        <v>40</v>
      </c>
      <c r="T1855">
        <v>30</v>
      </c>
      <c r="U1855">
        <v>0</v>
      </c>
      <c r="V1855" s="21" t="s">
        <v>49</v>
      </c>
      <c r="W1855">
        <v>1000</v>
      </c>
      <c r="X1855">
        <v>100</v>
      </c>
      <c r="Y1855" t="b">
        <v>1</v>
      </c>
      <c r="Z1855">
        <v>100</v>
      </c>
      <c r="AA1855">
        <v>1</v>
      </c>
      <c r="AB1855">
        <v>105</v>
      </c>
      <c r="AC1855">
        <v>60</v>
      </c>
      <c r="AD1855">
        <v>0.05</v>
      </c>
      <c r="AE1855" t="b">
        <v>1</v>
      </c>
      <c r="AF1855" s="21" t="s">
        <v>724</v>
      </c>
      <c r="AG1855">
        <v>5</v>
      </c>
      <c r="AH1855">
        <v>9</v>
      </c>
      <c r="AI1855">
        <v>10</v>
      </c>
      <c r="AJ1855">
        <v>10</v>
      </c>
      <c r="AK1855" s="21" t="s">
        <v>48</v>
      </c>
      <c r="AL1855" t="b">
        <v>0</v>
      </c>
      <c r="AM1855" t="b">
        <v>0</v>
      </c>
      <c r="AN1855">
        <v>0</v>
      </c>
      <c r="AO1855">
        <v>0</v>
      </c>
      <c r="AP1855">
        <v>295</v>
      </c>
      <c r="AQ1855" s="21" t="s">
        <v>352</v>
      </c>
      <c r="AR1855" s="21"/>
      <c r="AS1855" t="b">
        <v>0</v>
      </c>
      <c r="AT1855" s="21"/>
      <c r="AU1855" s="21"/>
      <c r="AV1855" s="21" t="s">
        <v>501</v>
      </c>
      <c r="AW1855" s="21"/>
      <c r="AY1855" s="21"/>
      <c r="BA1855">
        <v>1</v>
      </c>
      <c r="BB1855" s="21"/>
      <c r="BC1855">
        <v>5275647</v>
      </c>
      <c r="BD1855">
        <v>0</v>
      </c>
      <c r="BE1855">
        <v>0</v>
      </c>
      <c r="BF1855">
        <v>30</v>
      </c>
      <c r="BG1855">
        <v>0</v>
      </c>
      <c r="BH1855">
        <v>50</v>
      </c>
      <c r="BI1855" s="21"/>
      <c r="BJ1855">
        <v>0</v>
      </c>
    </row>
    <row r="1856" spans="1:62" x14ac:dyDescent="0.25">
      <c r="A1856" t="str">
        <f>VLOOKUP(ObjectiveData[[#This Row],[Template ID]],ID_Conversion[],3,FALSE)</f>
        <v>VMAT</v>
      </c>
      <c r="B1856" t="str">
        <f>VLOOKUP(ObjectiveData[[#This Row],[Template ID]],ID_Conversion[],6,FALSE)</f>
        <v>CNS</v>
      </c>
      <c r="C1856" s="15">
        <f>VLOOKUP(ObjectiveData[[#This Row],[Last Modified]],Date_Conversion[],13,FALSE)</f>
        <v>42962.648182870369</v>
      </c>
      <c r="D1856" s="15" t="str">
        <f>VLOOKUP(ObjectiveData[[#This Row],[Template ID]],ObjectiveFiles[],3,FALSE)</f>
        <v>ObjectiveTemplate_11662.xml</v>
      </c>
      <c r="E1856">
        <v>1.7</v>
      </c>
      <c r="F1856" s="21" t="s">
        <v>175</v>
      </c>
      <c r="G1856" s="21" t="s">
        <v>9</v>
      </c>
      <c r="H1856" s="21" t="s">
        <v>14</v>
      </c>
      <c r="I1856" s="21"/>
      <c r="J1856" s="21"/>
      <c r="K1856" s="21" t="s">
        <v>23</v>
      </c>
      <c r="L1856" s="21"/>
      <c r="M1856" s="21" t="s">
        <v>723</v>
      </c>
      <c r="N1856" s="21" t="s">
        <v>522</v>
      </c>
      <c r="O1856" s="21" t="s">
        <v>41</v>
      </c>
      <c r="P1856" t="b">
        <v>0</v>
      </c>
      <c r="Q1856" t="b">
        <v>0</v>
      </c>
      <c r="R1856" t="b">
        <v>0</v>
      </c>
      <c r="S1856">
        <v>40</v>
      </c>
      <c r="T1856">
        <v>30</v>
      </c>
      <c r="U1856">
        <v>0</v>
      </c>
      <c r="V1856" s="21" t="s">
        <v>49</v>
      </c>
      <c r="W1856">
        <v>1000</v>
      </c>
      <c r="X1856">
        <v>100</v>
      </c>
      <c r="Y1856" t="b">
        <v>1</v>
      </c>
      <c r="Z1856">
        <v>100</v>
      </c>
      <c r="AA1856">
        <v>1</v>
      </c>
      <c r="AB1856">
        <v>105</v>
      </c>
      <c r="AC1856">
        <v>60</v>
      </c>
      <c r="AD1856">
        <v>0.05</v>
      </c>
      <c r="AE1856" t="b">
        <v>1</v>
      </c>
      <c r="AF1856" s="21" t="s">
        <v>724</v>
      </c>
      <c r="AG1856">
        <v>5</v>
      </c>
      <c r="AH1856">
        <v>9</v>
      </c>
      <c r="AI1856">
        <v>10</v>
      </c>
      <c r="AJ1856">
        <v>10</v>
      </c>
      <c r="AK1856" s="21" t="s">
        <v>48</v>
      </c>
      <c r="AL1856" t="b">
        <v>0</v>
      </c>
      <c r="AM1856" t="b">
        <v>0</v>
      </c>
      <c r="AN1856">
        <v>0</v>
      </c>
      <c r="AO1856">
        <v>0</v>
      </c>
      <c r="AP1856">
        <v>295</v>
      </c>
      <c r="AQ1856" s="21" t="s">
        <v>354</v>
      </c>
      <c r="AR1856" s="21"/>
      <c r="AS1856" t="b">
        <v>0</v>
      </c>
      <c r="AT1856" s="21"/>
      <c r="AU1856" s="21"/>
      <c r="AV1856" s="21" t="s">
        <v>501</v>
      </c>
      <c r="AW1856" s="21"/>
      <c r="AY1856" s="21"/>
      <c r="BA1856">
        <v>1</v>
      </c>
      <c r="BB1856" s="21"/>
      <c r="BC1856">
        <v>55295</v>
      </c>
      <c r="BD1856">
        <v>0</v>
      </c>
      <c r="BE1856">
        <v>0</v>
      </c>
      <c r="BF1856">
        <v>30</v>
      </c>
      <c r="BG1856">
        <v>0</v>
      </c>
      <c r="BH1856">
        <v>50</v>
      </c>
      <c r="BI1856" s="21"/>
      <c r="BJ1856">
        <v>0</v>
      </c>
    </row>
    <row r="1857" spans="1:62" x14ac:dyDescent="0.25">
      <c r="A1857" t="str">
        <f>VLOOKUP(ObjectiveData[[#This Row],[Template ID]],ID_Conversion[],3,FALSE)</f>
        <v>VMAT</v>
      </c>
      <c r="B1857" t="str">
        <f>VLOOKUP(ObjectiveData[[#This Row],[Template ID]],ID_Conversion[],6,FALSE)</f>
        <v>CNS</v>
      </c>
      <c r="C1857" s="15">
        <f>VLOOKUP(ObjectiveData[[#This Row],[Last Modified]],Date_Conversion[],13,FALSE)</f>
        <v>42962.648182870369</v>
      </c>
      <c r="D1857" s="15" t="str">
        <f>VLOOKUP(ObjectiveData[[#This Row],[Template ID]],ObjectiveFiles[],3,FALSE)</f>
        <v>ObjectiveTemplate_11662.xml</v>
      </c>
      <c r="E1857">
        <v>1.7</v>
      </c>
      <c r="F1857" s="21" t="s">
        <v>175</v>
      </c>
      <c r="G1857" s="21" t="s">
        <v>9</v>
      </c>
      <c r="H1857" s="21" t="s">
        <v>14</v>
      </c>
      <c r="I1857" s="21"/>
      <c r="J1857" s="21"/>
      <c r="K1857" s="21" t="s">
        <v>23</v>
      </c>
      <c r="L1857" s="21"/>
      <c r="M1857" s="21" t="s">
        <v>723</v>
      </c>
      <c r="N1857" s="21" t="s">
        <v>522</v>
      </c>
      <c r="O1857" s="21" t="s">
        <v>41</v>
      </c>
      <c r="P1857" t="b">
        <v>0</v>
      </c>
      <c r="Q1857" t="b">
        <v>0</v>
      </c>
      <c r="R1857" t="b">
        <v>0</v>
      </c>
      <c r="S1857">
        <v>40</v>
      </c>
      <c r="T1857">
        <v>30</v>
      </c>
      <c r="U1857">
        <v>0</v>
      </c>
      <c r="V1857" s="21" t="s">
        <v>49</v>
      </c>
      <c r="W1857">
        <v>1000</v>
      </c>
      <c r="X1857">
        <v>100</v>
      </c>
      <c r="Y1857" t="b">
        <v>1</v>
      </c>
      <c r="Z1857">
        <v>100</v>
      </c>
      <c r="AA1857">
        <v>1</v>
      </c>
      <c r="AB1857">
        <v>105</v>
      </c>
      <c r="AC1857">
        <v>60</v>
      </c>
      <c r="AD1857">
        <v>0.05</v>
      </c>
      <c r="AE1857" t="b">
        <v>1</v>
      </c>
      <c r="AF1857" s="21" t="s">
        <v>724</v>
      </c>
      <c r="AG1857">
        <v>5</v>
      </c>
      <c r="AH1857">
        <v>9</v>
      </c>
      <c r="AI1857">
        <v>10</v>
      </c>
      <c r="AJ1857">
        <v>10</v>
      </c>
      <c r="AK1857" s="21" t="s">
        <v>48</v>
      </c>
      <c r="AL1857" t="b">
        <v>0</v>
      </c>
      <c r="AM1857" t="b">
        <v>0</v>
      </c>
      <c r="AN1857">
        <v>0</v>
      </c>
      <c r="AO1857">
        <v>0</v>
      </c>
      <c r="AP1857">
        <v>295</v>
      </c>
      <c r="AQ1857" s="21" t="s">
        <v>357</v>
      </c>
      <c r="AR1857" s="21"/>
      <c r="AS1857" t="b">
        <v>0</v>
      </c>
      <c r="AT1857" s="21"/>
      <c r="AU1857" s="21"/>
      <c r="AV1857" s="21" t="s">
        <v>48</v>
      </c>
      <c r="AW1857" s="21"/>
      <c r="AY1857" s="21"/>
      <c r="BA1857">
        <v>1.46692</v>
      </c>
      <c r="BB1857" s="21"/>
      <c r="BC1857">
        <v>3937500</v>
      </c>
      <c r="BI1857" s="21"/>
    </row>
    <row r="1858" spans="1:62" x14ac:dyDescent="0.25">
      <c r="A1858" t="str">
        <f>VLOOKUP(ObjectiveData[[#This Row],[Template ID]],ID_Conversion[],3,FALSE)</f>
        <v>VMAT</v>
      </c>
      <c r="B1858" t="str">
        <f>VLOOKUP(ObjectiveData[[#This Row],[Template ID]],ID_Conversion[],6,FALSE)</f>
        <v>CNS</v>
      </c>
      <c r="C1858" s="15">
        <f>VLOOKUP(ObjectiveData[[#This Row],[Last Modified]],Date_Conversion[],13,FALSE)</f>
        <v>42962.648182870369</v>
      </c>
      <c r="D1858" s="15" t="str">
        <f>VLOOKUP(ObjectiveData[[#This Row],[Template ID]],ObjectiveFiles[],3,FALSE)</f>
        <v>ObjectiveTemplate_11662.xml</v>
      </c>
      <c r="E1858">
        <v>1.7</v>
      </c>
      <c r="F1858" s="21" t="s">
        <v>175</v>
      </c>
      <c r="G1858" s="21" t="s">
        <v>9</v>
      </c>
      <c r="H1858" s="21" t="s">
        <v>14</v>
      </c>
      <c r="I1858" s="21"/>
      <c r="J1858" s="21"/>
      <c r="K1858" s="21" t="s">
        <v>23</v>
      </c>
      <c r="L1858" s="21"/>
      <c r="M1858" s="21" t="s">
        <v>723</v>
      </c>
      <c r="N1858" s="21" t="s">
        <v>522</v>
      </c>
      <c r="O1858" s="21" t="s">
        <v>41</v>
      </c>
      <c r="P1858" t="b">
        <v>0</v>
      </c>
      <c r="Q1858" t="b">
        <v>0</v>
      </c>
      <c r="R1858" t="b">
        <v>0</v>
      </c>
      <c r="S1858">
        <v>40</v>
      </c>
      <c r="T1858">
        <v>30</v>
      </c>
      <c r="U1858">
        <v>0</v>
      </c>
      <c r="V1858" s="21" t="s">
        <v>49</v>
      </c>
      <c r="W1858">
        <v>1000</v>
      </c>
      <c r="X1858">
        <v>100</v>
      </c>
      <c r="Y1858" t="b">
        <v>1</v>
      </c>
      <c r="Z1858">
        <v>100</v>
      </c>
      <c r="AA1858">
        <v>1</v>
      </c>
      <c r="AB1858">
        <v>105</v>
      </c>
      <c r="AC1858">
        <v>60</v>
      </c>
      <c r="AD1858">
        <v>0.05</v>
      </c>
      <c r="AE1858" t="b">
        <v>1</v>
      </c>
      <c r="AF1858" s="21" t="s">
        <v>724</v>
      </c>
      <c r="AG1858">
        <v>5</v>
      </c>
      <c r="AH1858">
        <v>9</v>
      </c>
      <c r="AI1858">
        <v>10</v>
      </c>
      <c r="AJ1858">
        <v>10</v>
      </c>
      <c r="AK1858" s="21" t="s">
        <v>48</v>
      </c>
      <c r="AL1858" t="b">
        <v>0</v>
      </c>
      <c r="AM1858" t="b">
        <v>0</v>
      </c>
      <c r="AN1858">
        <v>0</v>
      </c>
      <c r="AO1858">
        <v>0</v>
      </c>
      <c r="AP1858">
        <v>295</v>
      </c>
      <c r="AQ1858" s="21" t="s">
        <v>358</v>
      </c>
      <c r="AR1858" s="21"/>
      <c r="AS1858" t="b">
        <v>0</v>
      </c>
      <c r="AT1858" s="21"/>
      <c r="AU1858" s="21"/>
      <c r="AV1858" s="21" t="s">
        <v>501</v>
      </c>
      <c r="AW1858" s="21"/>
      <c r="AY1858" s="21"/>
      <c r="BA1858">
        <v>1.5466</v>
      </c>
      <c r="BB1858" s="21"/>
      <c r="BC1858">
        <v>36095</v>
      </c>
      <c r="BI1858" s="21"/>
    </row>
    <row r="1859" spans="1:62" x14ac:dyDescent="0.25">
      <c r="A1859" t="str">
        <f>VLOOKUP(ObjectiveData[[#This Row],[Template ID]],ID_Conversion[],3,FALSE)</f>
        <v>VMAT</v>
      </c>
      <c r="B1859" t="str">
        <f>VLOOKUP(ObjectiveData[[#This Row],[Template ID]],ID_Conversion[],6,FALSE)</f>
        <v>CNS</v>
      </c>
      <c r="C1859" s="15">
        <f>VLOOKUP(ObjectiveData[[#This Row],[Last Modified]],Date_Conversion[],13,FALSE)</f>
        <v>42962.648182870369</v>
      </c>
      <c r="D1859" s="15" t="str">
        <f>VLOOKUP(ObjectiveData[[#This Row],[Template ID]],ObjectiveFiles[],3,FALSE)</f>
        <v>ObjectiveTemplate_11662.xml</v>
      </c>
      <c r="E1859">
        <v>1.7</v>
      </c>
      <c r="F1859" s="21" t="s">
        <v>175</v>
      </c>
      <c r="G1859" s="21" t="s">
        <v>9</v>
      </c>
      <c r="H1859" s="21" t="s">
        <v>14</v>
      </c>
      <c r="I1859" s="21"/>
      <c r="J1859" s="21"/>
      <c r="K1859" s="21" t="s">
        <v>23</v>
      </c>
      <c r="L1859" s="21"/>
      <c r="M1859" s="21" t="s">
        <v>723</v>
      </c>
      <c r="N1859" s="21" t="s">
        <v>522</v>
      </c>
      <c r="O1859" s="21" t="s">
        <v>41</v>
      </c>
      <c r="P1859" t="b">
        <v>0</v>
      </c>
      <c r="Q1859" t="b">
        <v>0</v>
      </c>
      <c r="R1859" t="b">
        <v>0</v>
      </c>
      <c r="S1859">
        <v>40</v>
      </c>
      <c r="T1859">
        <v>30</v>
      </c>
      <c r="U1859">
        <v>0</v>
      </c>
      <c r="V1859" s="21" t="s">
        <v>49</v>
      </c>
      <c r="W1859">
        <v>1000</v>
      </c>
      <c r="X1859">
        <v>100</v>
      </c>
      <c r="Y1859" t="b">
        <v>1</v>
      </c>
      <c r="Z1859">
        <v>100</v>
      </c>
      <c r="AA1859">
        <v>1</v>
      </c>
      <c r="AB1859">
        <v>105</v>
      </c>
      <c r="AC1859">
        <v>60</v>
      </c>
      <c r="AD1859">
        <v>0.05</v>
      </c>
      <c r="AE1859" t="b">
        <v>1</v>
      </c>
      <c r="AF1859" s="21" t="s">
        <v>724</v>
      </c>
      <c r="AG1859">
        <v>5</v>
      </c>
      <c r="AH1859">
        <v>9</v>
      </c>
      <c r="AI1859">
        <v>10</v>
      </c>
      <c r="AJ1859">
        <v>10</v>
      </c>
      <c r="AK1859" s="21" t="s">
        <v>48</v>
      </c>
      <c r="AL1859" t="b">
        <v>0</v>
      </c>
      <c r="AM1859" t="b">
        <v>0</v>
      </c>
      <c r="AN1859">
        <v>0</v>
      </c>
      <c r="AO1859">
        <v>0</v>
      </c>
      <c r="AP1859">
        <v>295</v>
      </c>
      <c r="AQ1859" s="21" t="s">
        <v>371</v>
      </c>
      <c r="AR1859" s="21"/>
      <c r="AS1859" t="b">
        <v>0</v>
      </c>
      <c r="AT1859" s="21"/>
      <c r="AU1859" s="21"/>
      <c r="AV1859" s="21" t="s">
        <v>503</v>
      </c>
      <c r="AW1859" s="21"/>
      <c r="AY1859" s="21"/>
      <c r="BA1859">
        <v>1.52674</v>
      </c>
      <c r="BB1859" s="21"/>
      <c r="BC1859">
        <v>14524637</v>
      </c>
      <c r="BI1859" s="21"/>
    </row>
    <row r="1860" spans="1:62" x14ac:dyDescent="0.25">
      <c r="A1860" t="str">
        <f>VLOOKUP(ObjectiveData[[#This Row],[Template ID]],ID_Conversion[],3,FALSE)</f>
        <v>VMAT</v>
      </c>
      <c r="B1860" t="str">
        <f>VLOOKUP(ObjectiveData[[#This Row],[Template ID]],ID_Conversion[],6,FALSE)</f>
        <v>CNS</v>
      </c>
      <c r="C1860" s="15">
        <f>VLOOKUP(ObjectiveData[[#This Row],[Last Modified]],Date_Conversion[],13,FALSE)</f>
        <v>42962.648182870369</v>
      </c>
      <c r="D1860" s="15" t="str">
        <f>VLOOKUP(ObjectiveData[[#This Row],[Template ID]],ObjectiveFiles[],3,FALSE)</f>
        <v>ObjectiveTemplate_11662.xml</v>
      </c>
      <c r="E1860">
        <v>1.7</v>
      </c>
      <c r="F1860" s="21" t="s">
        <v>175</v>
      </c>
      <c r="G1860" s="21" t="s">
        <v>9</v>
      </c>
      <c r="H1860" s="21" t="s">
        <v>14</v>
      </c>
      <c r="I1860" s="21"/>
      <c r="J1860" s="21"/>
      <c r="K1860" s="21" t="s">
        <v>23</v>
      </c>
      <c r="L1860" s="21"/>
      <c r="M1860" s="21" t="s">
        <v>723</v>
      </c>
      <c r="N1860" s="21" t="s">
        <v>522</v>
      </c>
      <c r="O1860" s="21" t="s">
        <v>41</v>
      </c>
      <c r="P1860" t="b">
        <v>0</v>
      </c>
      <c r="Q1860" t="b">
        <v>0</v>
      </c>
      <c r="R1860" t="b">
        <v>0</v>
      </c>
      <c r="S1860">
        <v>40</v>
      </c>
      <c r="T1860">
        <v>30</v>
      </c>
      <c r="U1860">
        <v>0</v>
      </c>
      <c r="V1860" s="21" t="s">
        <v>49</v>
      </c>
      <c r="W1860">
        <v>1000</v>
      </c>
      <c r="X1860">
        <v>100</v>
      </c>
      <c r="Y1860" t="b">
        <v>1</v>
      </c>
      <c r="Z1860">
        <v>100</v>
      </c>
      <c r="AA1860">
        <v>1</v>
      </c>
      <c r="AB1860">
        <v>105</v>
      </c>
      <c r="AC1860">
        <v>60</v>
      </c>
      <c r="AD1860">
        <v>0.05</v>
      </c>
      <c r="AE1860" t="b">
        <v>1</v>
      </c>
      <c r="AF1860" s="21" t="s">
        <v>724</v>
      </c>
      <c r="AG1860">
        <v>5</v>
      </c>
      <c r="AH1860">
        <v>9</v>
      </c>
      <c r="AI1860">
        <v>10</v>
      </c>
      <c r="AJ1860">
        <v>10</v>
      </c>
      <c r="AK1860" s="21" t="s">
        <v>48</v>
      </c>
      <c r="AL1860" t="b">
        <v>0</v>
      </c>
      <c r="AM1860" t="b">
        <v>0</v>
      </c>
      <c r="AN1860">
        <v>0</v>
      </c>
      <c r="AO1860">
        <v>0</v>
      </c>
      <c r="AP1860">
        <v>295</v>
      </c>
      <c r="AQ1860" s="21" t="s">
        <v>372</v>
      </c>
      <c r="AR1860" s="21"/>
      <c r="AS1860" t="b">
        <v>0</v>
      </c>
      <c r="AT1860" s="21"/>
      <c r="AU1860" s="21"/>
      <c r="AV1860" s="21" t="s">
        <v>503</v>
      </c>
      <c r="AW1860" s="21"/>
      <c r="AY1860" s="21"/>
      <c r="BA1860">
        <v>1.52674</v>
      </c>
      <c r="BB1860" s="21"/>
      <c r="BC1860">
        <v>14524637</v>
      </c>
      <c r="BI1860" s="21"/>
    </row>
    <row r="1861" spans="1:62" x14ac:dyDescent="0.25">
      <c r="A1861" t="str">
        <f>VLOOKUP(ObjectiveData[[#This Row],[Template ID]],ID_Conversion[],3,FALSE)</f>
        <v>VMAT</v>
      </c>
      <c r="B1861" t="str">
        <f>VLOOKUP(ObjectiveData[[#This Row],[Template ID]],ID_Conversion[],6,FALSE)</f>
        <v>CNS</v>
      </c>
      <c r="C1861" s="15">
        <f>VLOOKUP(ObjectiveData[[#This Row],[Last Modified]],Date_Conversion[],13,FALSE)</f>
        <v>42962.648182870369</v>
      </c>
      <c r="D1861" s="15" t="str">
        <f>VLOOKUP(ObjectiveData[[#This Row],[Template ID]],ObjectiveFiles[],3,FALSE)</f>
        <v>ObjectiveTemplate_11662.xml</v>
      </c>
      <c r="E1861">
        <v>1.7</v>
      </c>
      <c r="F1861" s="21" t="s">
        <v>175</v>
      </c>
      <c r="G1861" s="21" t="s">
        <v>9</v>
      </c>
      <c r="H1861" s="21" t="s">
        <v>14</v>
      </c>
      <c r="I1861" s="21"/>
      <c r="J1861" s="21"/>
      <c r="K1861" s="21" t="s">
        <v>23</v>
      </c>
      <c r="L1861" s="21"/>
      <c r="M1861" s="21" t="s">
        <v>723</v>
      </c>
      <c r="N1861" s="21" t="s">
        <v>522</v>
      </c>
      <c r="O1861" s="21" t="s">
        <v>41</v>
      </c>
      <c r="P1861" t="b">
        <v>0</v>
      </c>
      <c r="Q1861" t="b">
        <v>0</v>
      </c>
      <c r="R1861" t="b">
        <v>0</v>
      </c>
      <c r="S1861">
        <v>40</v>
      </c>
      <c r="T1861">
        <v>30</v>
      </c>
      <c r="U1861">
        <v>0</v>
      </c>
      <c r="V1861" s="21" t="s">
        <v>49</v>
      </c>
      <c r="W1861">
        <v>1000</v>
      </c>
      <c r="X1861">
        <v>100</v>
      </c>
      <c r="Y1861" t="b">
        <v>1</v>
      </c>
      <c r="Z1861">
        <v>100</v>
      </c>
      <c r="AA1861">
        <v>1</v>
      </c>
      <c r="AB1861">
        <v>105</v>
      </c>
      <c r="AC1861">
        <v>60</v>
      </c>
      <c r="AD1861">
        <v>0.05</v>
      </c>
      <c r="AE1861" t="b">
        <v>1</v>
      </c>
      <c r="AF1861" s="21" t="s">
        <v>724</v>
      </c>
      <c r="AG1861">
        <v>5</v>
      </c>
      <c r="AH1861">
        <v>9</v>
      </c>
      <c r="AI1861">
        <v>10</v>
      </c>
      <c r="AJ1861">
        <v>10</v>
      </c>
      <c r="AK1861" s="21" t="s">
        <v>48</v>
      </c>
      <c r="AL1861" t="b">
        <v>0</v>
      </c>
      <c r="AM1861" t="b">
        <v>0</v>
      </c>
      <c r="AN1861">
        <v>0</v>
      </c>
      <c r="AO1861">
        <v>0</v>
      </c>
      <c r="AP1861">
        <v>295</v>
      </c>
      <c r="AQ1861" s="21" t="s">
        <v>373</v>
      </c>
      <c r="AR1861" s="21"/>
      <c r="AS1861" t="b">
        <v>0</v>
      </c>
      <c r="AT1861" s="21"/>
      <c r="AU1861" s="21"/>
      <c r="AV1861" s="21" t="s">
        <v>503</v>
      </c>
      <c r="AW1861" s="21"/>
      <c r="AY1861" s="21"/>
      <c r="BA1861">
        <v>1.52674</v>
      </c>
      <c r="BB1861" s="21"/>
      <c r="BC1861">
        <v>12695295</v>
      </c>
      <c r="BI1861" s="21"/>
    </row>
    <row r="1862" spans="1:62" x14ac:dyDescent="0.25">
      <c r="A1862" t="str">
        <f>VLOOKUP(ObjectiveData[[#This Row],[Template ID]],ID_Conversion[],3,FALSE)</f>
        <v>VMAT</v>
      </c>
      <c r="B1862" t="str">
        <f>VLOOKUP(ObjectiveData[[#This Row],[Template ID]],ID_Conversion[],6,FALSE)</f>
        <v>CNS</v>
      </c>
      <c r="C1862" s="15">
        <f>VLOOKUP(ObjectiveData[[#This Row],[Last Modified]],Date_Conversion[],13,FALSE)</f>
        <v>42962.648182870369</v>
      </c>
      <c r="D1862" s="15" t="str">
        <f>VLOOKUP(ObjectiveData[[#This Row],[Template ID]],ObjectiveFiles[],3,FALSE)</f>
        <v>ObjectiveTemplate_11662.xml</v>
      </c>
      <c r="E1862">
        <v>1.7</v>
      </c>
      <c r="F1862" s="21" t="s">
        <v>175</v>
      </c>
      <c r="G1862" s="21" t="s">
        <v>9</v>
      </c>
      <c r="H1862" s="21" t="s">
        <v>14</v>
      </c>
      <c r="I1862" s="21"/>
      <c r="J1862" s="21"/>
      <c r="K1862" s="21" t="s">
        <v>23</v>
      </c>
      <c r="L1862" s="21"/>
      <c r="M1862" s="21" t="s">
        <v>723</v>
      </c>
      <c r="N1862" s="21" t="s">
        <v>522</v>
      </c>
      <c r="O1862" s="21" t="s">
        <v>41</v>
      </c>
      <c r="P1862" t="b">
        <v>0</v>
      </c>
      <c r="Q1862" t="b">
        <v>0</v>
      </c>
      <c r="R1862" t="b">
        <v>0</v>
      </c>
      <c r="S1862">
        <v>40</v>
      </c>
      <c r="T1862">
        <v>30</v>
      </c>
      <c r="U1862">
        <v>0</v>
      </c>
      <c r="V1862" s="21" t="s">
        <v>49</v>
      </c>
      <c r="W1862">
        <v>1000</v>
      </c>
      <c r="X1862">
        <v>100</v>
      </c>
      <c r="Y1862" t="b">
        <v>1</v>
      </c>
      <c r="Z1862">
        <v>100</v>
      </c>
      <c r="AA1862">
        <v>1</v>
      </c>
      <c r="AB1862">
        <v>105</v>
      </c>
      <c r="AC1862">
        <v>60</v>
      </c>
      <c r="AD1862">
        <v>0.05</v>
      </c>
      <c r="AE1862" t="b">
        <v>1</v>
      </c>
      <c r="AF1862" s="21" t="s">
        <v>724</v>
      </c>
      <c r="AG1862">
        <v>5</v>
      </c>
      <c r="AH1862">
        <v>9</v>
      </c>
      <c r="AI1862">
        <v>10</v>
      </c>
      <c r="AJ1862">
        <v>10</v>
      </c>
      <c r="AK1862" s="21" t="s">
        <v>48</v>
      </c>
      <c r="AL1862" t="b">
        <v>0</v>
      </c>
      <c r="AM1862" t="b">
        <v>0</v>
      </c>
      <c r="AN1862">
        <v>0</v>
      </c>
      <c r="AO1862">
        <v>0</v>
      </c>
      <c r="AP1862">
        <v>295</v>
      </c>
      <c r="AQ1862" s="21" t="s">
        <v>375</v>
      </c>
      <c r="AR1862" s="21"/>
      <c r="AS1862" t="b">
        <v>0</v>
      </c>
      <c r="AT1862" s="21"/>
      <c r="AU1862" s="21"/>
      <c r="AV1862" s="21" t="s">
        <v>375</v>
      </c>
      <c r="AW1862" s="21"/>
      <c r="AY1862" s="21"/>
      <c r="BA1862">
        <v>1.52674</v>
      </c>
      <c r="BB1862" s="21"/>
      <c r="BC1862">
        <v>15570276</v>
      </c>
      <c r="BI1862" s="21"/>
    </row>
    <row r="1863" spans="1:62" x14ac:dyDescent="0.25">
      <c r="A1863" t="str">
        <f>VLOOKUP(ObjectiveData[[#This Row],[Template ID]],ID_Conversion[],3,FALSE)</f>
        <v>VMAT</v>
      </c>
      <c r="B1863" t="str">
        <f>VLOOKUP(ObjectiveData[[#This Row],[Template ID]],ID_Conversion[],6,FALSE)</f>
        <v>CNS</v>
      </c>
      <c r="C1863" s="15">
        <f>VLOOKUP(ObjectiveData[[#This Row],[Last Modified]],Date_Conversion[],13,FALSE)</f>
        <v>42962.648182870369</v>
      </c>
      <c r="D1863" s="15" t="str">
        <f>VLOOKUP(ObjectiveData[[#This Row],[Template ID]],ObjectiveFiles[],3,FALSE)</f>
        <v>ObjectiveTemplate_11662.xml</v>
      </c>
      <c r="E1863">
        <v>1.7</v>
      </c>
      <c r="F1863" s="21" t="s">
        <v>175</v>
      </c>
      <c r="G1863" s="21" t="s">
        <v>9</v>
      </c>
      <c r="H1863" s="21" t="s">
        <v>14</v>
      </c>
      <c r="I1863" s="21"/>
      <c r="J1863" s="21"/>
      <c r="K1863" s="21" t="s">
        <v>23</v>
      </c>
      <c r="L1863" s="21"/>
      <c r="M1863" s="21" t="s">
        <v>723</v>
      </c>
      <c r="N1863" s="21" t="s">
        <v>522</v>
      </c>
      <c r="O1863" s="21" t="s">
        <v>41</v>
      </c>
      <c r="P1863" t="b">
        <v>0</v>
      </c>
      <c r="Q1863" t="b">
        <v>0</v>
      </c>
      <c r="R1863" t="b">
        <v>0</v>
      </c>
      <c r="S1863">
        <v>40</v>
      </c>
      <c r="T1863">
        <v>30</v>
      </c>
      <c r="U1863">
        <v>0</v>
      </c>
      <c r="V1863" s="21" t="s">
        <v>49</v>
      </c>
      <c r="W1863">
        <v>1000</v>
      </c>
      <c r="X1863">
        <v>100</v>
      </c>
      <c r="Y1863" t="b">
        <v>1</v>
      </c>
      <c r="Z1863">
        <v>100</v>
      </c>
      <c r="AA1863">
        <v>1</v>
      </c>
      <c r="AB1863">
        <v>105</v>
      </c>
      <c r="AC1863">
        <v>60</v>
      </c>
      <c r="AD1863">
        <v>0.05</v>
      </c>
      <c r="AE1863" t="b">
        <v>1</v>
      </c>
      <c r="AF1863" s="21" t="s">
        <v>724</v>
      </c>
      <c r="AG1863">
        <v>5</v>
      </c>
      <c r="AH1863">
        <v>9</v>
      </c>
      <c r="AI1863">
        <v>10</v>
      </c>
      <c r="AJ1863">
        <v>10</v>
      </c>
      <c r="AK1863" s="21" t="s">
        <v>48</v>
      </c>
      <c r="AL1863" t="b">
        <v>0</v>
      </c>
      <c r="AM1863" t="b">
        <v>0</v>
      </c>
      <c r="AN1863">
        <v>0</v>
      </c>
      <c r="AO1863">
        <v>0</v>
      </c>
      <c r="AP1863">
        <v>295</v>
      </c>
      <c r="AQ1863" s="21" t="s">
        <v>376</v>
      </c>
      <c r="AR1863" s="21"/>
      <c r="AS1863" t="b">
        <v>0</v>
      </c>
      <c r="AT1863" s="21"/>
      <c r="AU1863" s="21"/>
      <c r="AV1863" s="21" t="s">
        <v>375</v>
      </c>
      <c r="AW1863" s="21"/>
      <c r="AY1863" s="21"/>
      <c r="BA1863">
        <v>1.52674</v>
      </c>
      <c r="BB1863" s="21"/>
      <c r="BC1863">
        <v>15570276</v>
      </c>
      <c r="BI1863" s="21"/>
    </row>
    <row r="1864" spans="1:62" x14ac:dyDescent="0.25">
      <c r="A1864" t="str">
        <f>VLOOKUP(ObjectiveData[[#This Row],[Template ID]],ID_Conversion[],3,FALSE)</f>
        <v>VMAT</v>
      </c>
      <c r="B1864" t="str">
        <f>VLOOKUP(ObjectiveData[[#This Row],[Template ID]],ID_Conversion[],6,FALSE)</f>
        <v>CNS</v>
      </c>
      <c r="C1864" s="15">
        <f>VLOOKUP(ObjectiveData[[#This Row],[Last Modified]],Date_Conversion[],13,FALSE)</f>
        <v>42962.648182870369</v>
      </c>
      <c r="D1864" s="15" t="str">
        <f>VLOOKUP(ObjectiveData[[#This Row],[Template ID]],ObjectiveFiles[],3,FALSE)</f>
        <v>ObjectiveTemplate_11662.xml</v>
      </c>
      <c r="E1864">
        <v>1.7</v>
      </c>
      <c r="F1864" s="21" t="s">
        <v>175</v>
      </c>
      <c r="G1864" s="21" t="s">
        <v>9</v>
      </c>
      <c r="H1864" s="21" t="s">
        <v>14</v>
      </c>
      <c r="I1864" s="21"/>
      <c r="J1864" s="21"/>
      <c r="K1864" s="21" t="s">
        <v>23</v>
      </c>
      <c r="L1864" s="21"/>
      <c r="M1864" s="21" t="s">
        <v>723</v>
      </c>
      <c r="N1864" s="21" t="s">
        <v>522</v>
      </c>
      <c r="O1864" s="21" t="s">
        <v>41</v>
      </c>
      <c r="P1864" t="b">
        <v>0</v>
      </c>
      <c r="Q1864" t="b">
        <v>0</v>
      </c>
      <c r="R1864" t="b">
        <v>0</v>
      </c>
      <c r="S1864">
        <v>40</v>
      </c>
      <c r="T1864">
        <v>30</v>
      </c>
      <c r="U1864">
        <v>0</v>
      </c>
      <c r="V1864" s="21" t="s">
        <v>49</v>
      </c>
      <c r="W1864">
        <v>1000</v>
      </c>
      <c r="X1864">
        <v>100</v>
      </c>
      <c r="Y1864" t="b">
        <v>1</v>
      </c>
      <c r="Z1864">
        <v>100</v>
      </c>
      <c r="AA1864">
        <v>1</v>
      </c>
      <c r="AB1864">
        <v>105</v>
      </c>
      <c r="AC1864">
        <v>60</v>
      </c>
      <c r="AD1864">
        <v>0.05</v>
      </c>
      <c r="AE1864" t="b">
        <v>1</v>
      </c>
      <c r="AF1864" s="21" t="s">
        <v>724</v>
      </c>
      <c r="AG1864">
        <v>5</v>
      </c>
      <c r="AH1864">
        <v>9</v>
      </c>
      <c r="AI1864">
        <v>10</v>
      </c>
      <c r="AJ1864">
        <v>10</v>
      </c>
      <c r="AK1864" s="21" t="s">
        <v>48</v>
      </c>
      <c r="AL1864" t="b">
        <v>0</v>
      </c>
      <c r="AM1864" t="b">
        <v>0</v>
      </c>
      <c r="AN1864">
        <v>0</v>
      </c>
      <c r="AO1864">
        <v>0</v>
      </c>
      <c r="AP1864">
        <v>295</v>
      </c>
      <c r="AQ1864" s="21" t="s">
        <v>377</v>
      </c>
      <c r="AR1864" s="21"/>
      <c r="AS1864" t="b">
        <v>0</v>
      </c>
      <c r="AT1864" s="21"/>
      <c r="AU1864" s="21"/>
      <c r="AV1864" s="21" t="s">
        <v>375</v>
      </c>
      <c r="AW1864" s="21"/>
      <c r="AY1864" s="21"/>
      <c r="BA1864">
        <v>1.52674</v>
      </c>
      <c r="BB1864" s="21"/>
      <c r="BC1864">
        <v>15570276</v>
      </c>
      <c r="BI1864" s="21"/>
    </row>
    <row r="1865" spans="1:62" x14ac:dyDescent="0.25">
      <c r="A1865" t="str">
        <f>VLOOKUP(ObjectiveData[[#This Row],[Template ID]],ID_Conversion[],3,FALSE)</f>
        <v>VMAT</v>
      </c>
      <c r="B1865" t="str">
        <f>VLOOKUP(ObjectiveData[[#This Row],[Template ID]],ID_Conversion[],6,FALSE)</f>
        <v>CNS</v>
      </c>
      <c r="C1865" s="15">
        <f>VLOOKUP(ObjectiveData[[#This Row],[Last Modified]],Date_Conversion[],13,FALSE)</f>
        <v>42962.648182870369</v>
      </c>
      <c r="D1865" s="15" t="str">
        <f>VLOOKUP(ObjectiveData[[#This Row],[Template ID]],ObjectiveFiles[],3,FALSE)</f>
        <v>ObjectiveTemplate_11662.xml</v>
      </c>
      <c r="E1865">
        <v>1.7</v>
      </c>
      <c r="F1865" s="21" t="s">
        <v>175</v>
      </c>
      <c r="G1865" s="21" t="s">
        <v>9</v>
      </c>
      <c r="H1865" s="21" t="s">
        <v>14</v>
      </c>
      <c r="I1865" s="21"/>
      <c r="J1865" s="21"/>
      <c r="K1865" s="21" t="s">
        <v>23</v>
      </c>
      <c r="L1865" s="21"/>
      <c r="M1865" s="21" t="s">
        <v>723</v>
      </c>
      <c r="N1865" s="21" t="s">
        <v>522</v>
      </c>
      <c r="O1865" s="21" t="s">
        <v>41</v>
      </c>
      <c r="P1865" t="b">
        <v>0</v>
      </c>
      <c r="Q1865" t="b">
        <v>0</v>
      </c>
      <c r="R1865" t="b">
        <v>0</v>
      </c>
      <c r="S1865">
        <v>40</v>
      </c>
      <c r="T1865">
        <v>30</v>
      </c>
      <c r="U1865">
        <v>0</v>
      </c>
      <c r="V1865" s="21" t="s">
        <v>49</v>
      </c>
      <c r="W1865">
        <v>1000</v>
      </c>
      <c r="X1865">
        <v>100</v>
      </c>
      <c r="Y1865" t="b">
        <v>1</v>
      </c>
      <c r="Z1865">
        <v>100</v>
      </c>
      <c r="AA1865">
        <v>1</v>
      </c>
      <c r="AB1865">
        <v>105</v>
      </c>
      <c r="AC1865">
        <v>60</v>
      </c>
      <c r="AD1865">
        <v>0.05</v>
      </c>
      <c r="AE1865" t="b">
        <v>1</v>
      </c>
      <c r="AF1865" s="21" t="s">
        <v>724</v>
      </c>
      <c r="AG1865">
        <v>5</v>
      </c>
      <c r="AH1865">
        <v>9</v>
      </c>
      <c r="AI1865">
        <v>10</v>
      </c>
      <c r="AJ1865">
        <v>10</v>
      </c>
      <c r="AK1865" s="21" t="s">
        <v>48</v>
      </c>
      <c r="AL1865" t="b">
        <v>0</v>
      </c>
      <c r="AM1865" t="b">
        <v>0</v>
      </c>
      <c r="AN1865">
        <v>0</v>
      </c>
      <c r="AO1865">
        <v>0</v>
      </c>
      <c r="AP1865">
        <v>295</v>
      </c>
      <c r="AQ1865" s="21" t="s">
        <v>378</v>
      </c>
      <c r="AR1865" s="21"/>
      <c r="AS1865" t="b">
        <v>0</v>
      </c>
      <c r="AT1865" s="21"/>
      <c r="AU1865" s="21"/>
      <c r="AV1865" s="21" t="s">
        <v>375</v>
      </c>
      <c r="AW1865" s="21"/>
      <c r="AY1865" s="21"/>
      <c r="BA1865">
        <v>1.52674</v>
      </c>
      <c r="BB1865" s="21"/>
      <c r="BC1865">
        <v>15570276</v>
      </c>
      <c r="BI1865" s="21"/>
    </row>
    <row r="1866" spans="1:62" x14ac:dyDescent="0.25">
      <c r="A1866" t="str">
        <f>VLOOKUP(ObjectiveData[[#This Row],[Template ID]],ID_Conversion[],3,FALSE)</f>
        <v>VMAT</v>
      </c>
      <c r="B1866" t="str">
        <f>VLOOKUP(ObjectiveData[[#This Row],[Template ID]],ID_Conversion[],6,FALSE)</f>
        <v>CNS</v>
      </c>
      <c r="C1866" s="15">
        <f>VLOOKUP(ObjectiveData[[#This Row],[Last Modified]],Date_Conversion[],13,FALSE)</f>
        <v>42962.648182870369</v>
      </c>
      <c r="D1866" s="15" t="str">
        <f>VLOOKUP(ObjectiveData[[#This Row],[Template ID]],ObjectiveFiles[],3,FALSE)</f>
        <v>ObjectiveTemplate_11662.xml</v>
      </c>
      <c r="E1866">
        <v>1.7</v>
      </c>
      <c r="F1866" s="21" t="s">
        <v>175</v>
      </c>
      <c r="G1866" s="21" t="s">
        <v>9</v>
      </c>
      <c r="H1866" s="21" t="s">
        <v>14</v>
      </c>
      <c r="I1866" s="21"/>
      <c r="J1866" s="21"/>
      <c r="K1866" s="21" t="s">
        <v>23</v>
      </c>
      <c r="L1866" s="21"/>
      <c r="M1866" s="21" t="s">
        <v>723</v>
      </c>
      <c r="N1866" s="21" t="s">
        <v>522</v>
      </c>
      <c r="O1866" s="21" t="s">
        <v>41</v>
      </c>
      <c r="P1866" t="b">
        <v>0</v>
      </c>
      <c r="Q1866" t="b">
        <v>0</v>
      </c>
      <c r="R1866" t="b">
        <v>0</v>
      </c>
      <c r="S1866">
        <v>40</v>
      </c>
      <c r="T1866">
        <v>30</v>
      </c>
      <c r="U1866">
        <v>0</v>
      </c>
      <c r="V1866" s="21" t="s">
        <v>49</v>
      </c>
      <c r="W1866">
        <v>1000</v>
      </c>
      <c r="X1866">
        <v>100</v>
      </c>
      <c r="Y1866" t="b">
        <v>1</v>
      </c>
      <c r="Z1866">
        <v>100</v>
      </c>
      <c r="AA1866">
        <v>1</v>
      </c>
      <c r="AB1866">
        <v>105</v>
      </c>
      <c r="AC1866">
        <v>60</v>
      </c>
      <c r="AD1866">
        <v>0.05</v>
      </c>
      <c r="AE1866" t="b">
        <v>1</v>
      </c>
      <c r="AF1866" s="21" t="s">
        <v>724</v>
      </c>
      <c r="AG1866">
        <v>5</v>
      </c>
      <c r="AH1866">
        <v>9</v>
      </c>
      <c r="AI1866">
        <v>10</v>
      </c>
      <c r="AJ1866">
        <v>10</v>
      </c>
      <c r="AK1866" s="21" t="s">
        <v>48</v>
      </c>
      <c r="AL1866" t="b">
        <v>0</v>
      </c>
      <c r="AM1866" t="b">
        <v>0</v>
      </c>
      <c r="AN1866">
        <v>0</v>
      </c>
      <c r="AO1866">
        <v>0</v>
      </c>
      <c r="AP1866">
        <v>295</v>
      </c>
      <c r="AQ1866" s="21" t="s">
        <v>380</v>
      </c>
      <c r="AR1866" s="21"/>
      <c r="AS1866" t="b">
        <v>0</v>
      </c>
      <c r="AT1866" s="21"/>
      <c r="AU1866" s="21"/>
      <c r="AV1866" s="21" t="s">
        <v>375</v>
      </c>
      <c r="AW1866" s="21"/>
      <c r="AY1866" s="21"/>
      <c r="BA1866">
        <v>1.52674</v>
      </c>
      <c r="BB1866" s="21"/>
      <c r="BC1866">
        <v>15570276</v>
      </c>
      <c r="BI1866" s="21"/>
    </row>
    <row r="1867" spans="1:62" x14ac:dyDescent="0.25">
      <c r="A1867" t="str">
        <f>VLOOKUP(ObjectiveData[[#This Row],[Template ID]],ID_Conversion[],3,FALSE)</f>
        <v>VMAT</v>
      </c>
      <c r="B1867" t="str">
        <f>VLOOKUP(ObjectiveData[[#This Row],[Template ID]],ID_Conversion[],6,FALSE)</f>
        <v>CNS</v>
      </c>
      <c r="C1867" s="15">
        <f>VLOOKUP(ObjectiveData[[#This Row],[Last Modified]],Date_Conversion[],13,FALSE)</f>
        <v>42962.648182870369</v>
      </c>
      <c r="D1867" s="15" t="str">
        <f>VLOOKUP(ObjectiveData[[#This Row],[Template ID]],ObjectiveFiles[],3,FALSE)</f>
        <v>ObjectiveTemplate_11662.xml</v>
      </c>
      <c r="E1867">
        <v>1.7</v>
      </c>
      <c r="F1867" s="21" t="s">
        <v>175</v>
      </c>
      <c r="G1867" s="21" t="s">
        <v>9</v>
      </c>
      <c r="H1867" s="21" t="s">
        <v>14</v>
      </c>
      <c r="I1867" s="21"/>
      <c r="J1867" s="21"/>
      <c r="K1867" s="21" t="s">
        <v>23</v>
      </c>
      <c r="L1867" s="21"/>
      <c r="M1867" s="21" t="s">
        <v>723</v>
      </c>
      <c r="N1867" s="21" t="s">
        <v>522</v>
      </c>
      <c r="O1867" s="21" t="s">
        <v>41</v>
      </c>
      <c r="P1867" t="b">
        <v>0</v>
      </c>
      <c r="Q1867" t="b">
        <v>0</v>
      </c>
      <c r="R1867" t="b">
        <v>0</v>
      </c>
      <c r="S1867">
        <v>40</v>
      </c>
      <c r="T1867">
        <v>30</v>
      </c>
      <c r="U1867">
        <v>0</v>
      </c>
      <c r="V1867" s="21" t="s">
        <v>49</v>
      </c>
      <c r="W1867">
        <v>1000</v>
      </c>
      <c r="X1867">
        <v>100</v>
      </c>
      <c r="Y1867" t="b">
        <v>1</v>
      </c>
      <c r="Z1867">
        <v>100</v>
      </c>
      <c r="AA1867">
        <v>1</v>
      </c>
      <c r="AB1867">
        <v>105</v>
      </c>
      <c r="AC1867">
        <v>60</v>
      </c>
      <c r="AD1867">
        <v>0.05</v>
      </c>
      <c r="AE1867" t="b">
        <v>1</v>
      </c>
      <c r="AF1867" s="21" t="s">
        <v>724</v>
      </c>
      <c r="AG1867">
        <v>5</v>
      </c>
      <c r="AH1867">
        <v>9</v>
      </c>
      <c r="AI1867">
        <v>10</v>
      </c>
      <c r="AJ1867">
        <v>10</v>
      </c>
      <c r="AK1867" s="21" t="s">
        <v>48</v>
      </c>
      <c r="AL1867" t="b">
        <v>0</v>
      </c>
      <c r="AM1867" t="b">
        <v>0</v>
      </c>
      <c r="AN1867">
        <v>0</v>
      </c>
      <c r="AO1867">
        <v>0</v>
      </c>
      <c r="AP1867">
        <v>295</v>
      </c>
      <c r="AQ1867" s="21" t="s">
        <v>444</v>
      </c>
      <c r="AR1867" s="21"/>
      <c r="AS1867" t="b">
        <v>0</v>
      </c>
      <c r="AT1867" s="21"/>
      <c r="AU1867" s="21"/>
      <c r="AV1867" s="21" t="s">
        <v>501</v>
      </c>
      <c r="AW1867" s="21"/>
      <c r="AY1867" s="21"/>
      <c r="BA1867">
        <v>1.52674</v>
      </c>
      <c r="BB1867" s="21"/>
      <c r="BC1867">
        <v>15794160</v>
      </c>
      <c r="BI1867" s="21"/>
    </row>
    <row r="1868" spans="1:62" x14ac:dyDescent="0.25">
      <c r="A1868" t="str">
        <f>VLOOKUP(ObjectiveData[[#This Row],[Template ID]],ID_Conversion[],3,FALSE)</f>
        <v>VMAT</v>
      </c>
      <c r="B1868" t="str">
        <f>VLOOKUP(ObjectiveData[[#This Row],[Template ID]],ID_Conversion[],6,FALSE)</f>
        <v>CNS</v>
      </c>
      <c r="C1868" s="15">
        <f>VLOOKUP(ObjectiveData[[#This Row],[Last Modified]],Date_Conversion[],13,FALSE)</f>
        <v>42962.648182870369</v>
      </c>
      <c r="D1868" s="15" t="str">
        <f>VLOOKUP(ObjectiveData[[#This Row],[Template ID]],ObjectiveFiles[],3,FALSE)</f>
        <v>ObjectiveTemplate_11662.xml</v>
      </c>
      <c r="E1868">
        <v>1.7</v>
      </c>
      <c r="F1868" s="21" t="s">
        <v>175</v>
      </c>
      <c r="G1868" s="21" t="s">
        <v>9</v>
      </c>
      <c r="H1868" s="21" t="s">
        <v>14</v>
      </c>
      <c r="I1868" s="21"/>
      <c r="J1868" s="21"/>
      <c r="K1868" s="21" t="s">
        <v>23</v>
      </c>
      <c r="L1868" s="21"/>
      <c r="M1868" s="21" t="s">
        <v>723</v>
      </c>
      <c r="N1868" s="21" t="s">
        <v>522</v>
      </c>
      <c r="O1868" s="21" t="s">
        <v>41</v>
      </c>
      <c r="P1868" t="b">
        <v>0</v>
      </c>
      <c r="Q1868" t="b">
        <v>0</v>
      </c>
      <c r="R1868" t="b">
        <v>0</v>
      </c>
      <c r="S1868">
        <v>40</v>
      </c>
      <c r="T1868">
        <v>30</v>
      </c>
      <c r="U1868">
        <v>0</v>
      </c>
      <c r="V1868" s="21" t="s">
        <v>49</v>
      </c>
      <c r="W1868">
        <v>1000</v>
      </c>
      <c r="X1868">
        <v>100</v>
      </c>
      <c r="Y1868" t="b">
        <v>1</v>
      </c>
      <c r="Z1868">
        <v>100</v>
      </c>
      <c r="AA1868">
        <v>1</v>
      </c>
      <c r="AB1868">
        <v>105</v>
      </c>
      <c r="AC1868">
        <v>60</v>
      </c>
      <c r="AD1868">
        <v>0.05</v>
      </c>
      <c r="AE1868" t="b">
        <v>1</v>
      </c>
      <c r="AF1868" s="21" t="s">
        <v>724</v>
      </c>
      <c r="AG1868">
        <v>5</v>
      </c>
      <c r="AH1868">
        <v>9</v>
      </c>
      <c r="AI1868">
        <v>10</v>
      </c>
      <c r="AJ1868">
        <v>10</v>
      </c>
      <c r="AK1868" s="21" t="s">
        <v>48</v>
      </c>
      <c r="AL1868" t="b">
        <v>0</v>
      </c>
      <c r="AM1868" t="b">
        <v>0</v>
      </c>
      <c r="AN1868">
        <v>0</v>
      </c>
      <c r="AO1868">
        <v>0</v>
      </c>
      <c r="AP1868">
        <v>295</v>
      </c>
      <c r="AQ1868" s="21" t="s">
        <v>447</v>
      </c>
      <c r="AR1868" s="21"/>
      <c r="AS1868" t="b">
        <v>0</v>
      </c>
      <c r="AT1868" s="21"/>
      <c r="AU1868" s="21"/>
      <c r="AV1868" s="21" t="s">
        <v>501</v>
      </c>
      <c r="AW1868" s="21"/>
      <c r="AY1868" s="21"/>
      <c r="BA1868">
        <v>2.20079</v>
      </c>
      <c r="BB1868" s="21"/>
      <c r="BC1868">
        <v>255</v>
      </c>
      <c r="BD1868">
        <v>0</v>
      </c>
      <c r="BE1868">
        <v>0</v>
      </c>
      <c r="BF1868">
        <v>20</v>
      </c>
      <c r="BG1868">
        <v>0</v>
      </c>
      <c r="BH1868">
        <v>50</v>
      </c>
      <c r="BI1868" s="21"/>
      <c r="BJ1868">
        <v>0</v>
      </c>
    </row>
  </sheetData>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41"/>
  <sheetViews>
    <sheetView topLeftCell="A2" workbookViewId="0">
      <selection activeCell="C2" sqref="C2:C3"/>
    </sheetView>
  </sheetViews>
  <sheetFormatPr defaultRowHeight="15" x14ac:dyDescent="0.25"/>
  <cols>
    <col min="1" max="1" width="18.28515625" bestFit="1" customWidth="1"/>
    <col min="2" max="2" width="16.42578125" bestFit="1" customWidth="1"/>
    <col min="3" max="3" width="28.42578125" bestFit="1" customWidth="1"/>
    <col min="4" max="4" width="137" bestFit="1" customWidth="1"/>
    <col min="5" max="5" width="11.7109375" bestFit="1" customWidth="1"/>
    <col min="6" max="6" width="6.5703125" style="15" bestFit="1" customWidth="1"/>
    <col min="7" max="7" width="18.5703125" bestFit="1" customWidth="1"/>
    <col min="8" max="8" width="29.42578125" bestFit="1" customWidth="1"/>
  </cols>
  <sheetData>
    <row r="1" spans="1:8" x14ac:dyDescent="0.25">
      <c r="A1" t="s">
        <v>112</v>
      </c>
      <c r="B1" t="s">
        <v>685</v>
      </c>
      <c r="C1" s="15" t="s">
        <v>113</v>
      </c>
      <c r="D1" t="s">
        <v>686</v>
      </c>
      <c r="E1" t="s">
        <v>110</v>
      </c>
      <c r="F1" t="s">
        <v>111</v>
      </c>
      <c r="G1" s="17" t="s">
        <v>109</v>
      </c>
      <c r="H1" t="s">
        <v>687</v>
      </c>
    </row>
    <row r="2" spans="1:8" x14ac:dyDescent="0.25">
      <c r="A2" t="s">
        <v>169</v>
      </c>
      <c r="B2" t="s">
        <v>9</v>
      </c>
      <c r="C2" s="15" t="str">
        <f>VLOOKUP(ObjectiveFiles[[#This Row],[File Path]],FileName_Conversion[],3,FALSE)</f>
        <v>ObjectiveTemplate_13170.xml</v>
      </c>
      <c r="D2" t="s">
        <v>558</v>
      </c>
      <c r="E2" t="str">
        <f>VLOOKUP(ObjectiveFiles[[#This Row],[Template ID]],ID_Conversion[],3,FALSE)</f>
        <v>IMRT</v>
      </c>
      <c r="F2" t="str">
        <f>VLOOKUP(ObjectiveFiles[[#This Row],[Template ID]],ID_Conversion[],6,FALSE)</f>
        <v>CNS</v>
      </c>
      <c r="G2" s="15">
        <f>VLOOKUP(ObjectiveFiles[[#This Row],[Last Modified]],Date_Conversion[],13,FALSE)</f>
        <v>42922.517442129632</v>
      </c>
      <c r="H2" t="s">
        <v>559</v>
      </c>
    </row>
    <row r="3" spans="1:8" x14ac:dyDescent="0.25">
      <c r="A3" t="s">
        <v>167</v>
      </c>
      <c r="B3" t="s">
        <v>9</v>
      </c>
      <c r="C3" s="15" t="str">
        <f>VLOOKUP(ObjectiveFiles[[#This Row],[File Path]],FileName_Conversion[],3,FALSE)</f>
        <v>ObjectiveTemplate_12521.xml</v>
      </c>
      <c r="D3" t="s">
        <v>546</v>
      </c>
      <c r="E3" t="str">
        <f>VLOOKUP(ObjectiveFiles[[#This Row],[Template ID]],ID_Conversion[],3,FALSE)</f>
        <v>IMRT</v>
      </c>
      <c r="F3" t="str">
        <f>VLOOKUP(ObjectiveFiles[[#This Row],[Template ID]],ID_Conversion[],6,FALSE)</f>
        <v>CNS</v>
      </c>
      <c r="G3" s="15">
        <f>VLOOKUP(ObjectiveFiles[[#This Row],[Last Modified]],Date_Conversion[],13,FALSE)</f>
        <v>42922.515335648146</v>
      </c>
      <c r="H3" t="s">
        <v>547</v>
      </c>
    </row>
    <row r="4" spans="1:8" x14ac:dyDescent="0.25">
      <c r="A4" t="s">
        <v>173</v>
      </c>
      <c r="B4" t="s">
        <v>9</v>
      </c>
      <c r="C4" s="15" t="str">
        <f>VLOOKUP(ObjectiveFiles[[#This Row],[File Path]],FileName_Conversion[],3,FALSE)</f>
        <v>ObjectiveTemplate_7151.xml</v>
      </c>
      <c r="D4" t="s">
        <v>666</v>
      </c>
      <c r="E4" t="str">
        <f>VLOOKUP(ObjectiveFiles[[#This Row],[Template ID]],ID_Conversion[],3,FALSE)</f>
        <v>IMRT</v>
      </c>
      <c r="F4" t="str">
        <f>VLOOKUP(ObjectiveFiles[[#This Row],[Template ID]],ID_Conversion[],6,FALSE)</f>
        <v>H&amp;N</v>
      </c>
      <c r="G4" s="15">
        <f>VLOOKUP(ObjectiveFiles[[#This Row],[Last Modified]],Date_Conversion[],13,FALSE)</f>
        <v>42951.519675925927</v>
      </c>
      <c r="H4" t="s">
        <v>667</v>
      </c>
    </row>
    <row r="5" spans="1:8" x14ac:dyDescent="0.25">
      <c r="A5" t="s">
        <v>121</v>
      </c>
      <c r="B5" t="s">
        <v>9</v>
      </c>
      <c r="C5" s="15" t="str">
        <f>VLOOKUP(ObjectiveFiles[[#This Row],[File Path]],FileName_Conversion[],3,FALSE)</f>
        <v>ObjectiveTemplate_12467.xml</v>
      </c>
      <c r="D5" t="s">
        <v>540</v>
      </c>
      <c r="E5" t="str">
        <f>VLOOKUP(ObjectiveFiles[[#This Row],[Template ID]],ID_Conversion[],3,FALSE)</f>
        <v>IMRT</v>
      </c>
      <c r="F5" t="str">
        <f>VLOOKUP(ObjectiveFiles[[#This Row],[Template ID]],ID_Conversion[],6,FALSE)</f>
        <v>H&amp;N</v>
      </c>
      <c r="G5" s="15">
        <f>VLOOKUP(ObjectiveFiles[[#This Row],[Last Modified]],Date_Conversion[],13,FALSE)</f>
        <v>42527.592939814815</v>
      </c>
      <c r="H5" t="s">
        <v>541</v>
      </c>
    </row>
    <row r="6" spans="1:8" x14ac:dyDescent="0.25">
      <c r="A6" t="s">
        <v>117</v>
      </c>
      <c r="B6" t="s">
        <v>9</v>
      </c>
      <c r="C6" s="15" t="str">
        <f>VLOOKUP(ObjectiveFiles[[#This Row],[File Path]],FileName_Conversion[],3,FALSE)</f>
        <v>ObjectiveTemplate_11889.xml</v>
      </c>
      <c r="D6" t="s">
        <v>526</v>
      </c>
      <c r="E6" t="str">
        <f>VLOOKUP(ObjectiveFiles[[#This Row],[Template ID]],ID_Conversion[],3,FALSE)</f>
        <v>IMRT</v>
      </c>
      <c r="F6" t="str">
        <f>VLOOKUP(ObjectiveFiles[[#This Row],[Template ID]],ID_Conversion[],6,FALSE)</f>
        <v>H&amp;N</v>
      </c>
      <c r="G6" s="15">
        <f>VLOOKUP(ObjectiveFiles[[#This Row],[Last Modified]],Date_Conversion[],13,FALSE)</f>
        <v>42527.590763888889</v>
      </c>
      <c r="H6" t="s">
        <v>527</v>
      </c>
    </row>
    <row r="7" spans="1:8" x14ac:dyDescent="0.25">
      <c r="A7" t="s">
        <v>142</v>
      </c>
      <c r="B7" t="s">
        <v>9</v>
      </c>
      <c r="C7" s="15" t="str">
        <f>VLOOKUP(ObjectiveFiles[[#This Row],[File Path]],FileName_Conversion[],3,FALSE)</f>
        <v>ObjectiveTemplate_31976.xml</v>
      </c>
      <c r="D7" t="s">
        <v>657</v>
      </c>
      <c r="E7" t="str">
        <f>VLOOKUP(ObjectiveFiles[[#This Row],[Template ID]],ID_Conversion[],3,FALSE)</f>
        <v>IMRT</v>
      </c>
      <c r="F7" t="str">
        <f>VLOOKUP(ObjectiveFiles[[#This Row],[Template ID]],ID_Conversion[],6,FALSE)</f>
        <v>LARY</v>
      </c>
      <c r="G7" s="15">
        <f>VLOOKUP(ObjectiveFiles[[#This Row],[Last Modified]],Date_Conversion[],13,FALSE)</f>
        <v>42887.661354166667</v>
      </c>
      <c r="H7" t="s">
        <v>658</v>
      </c>
    </row>
    <row r="8" spans="1:8" x14ac:dyDescent="0.25">
      <c r="A8" t="s">
        <v>163</v>
      </c>
      <c r="B8" t="s">
        <v>9</v>
      </c>
      <c r="C8" s="15" t="str">
        <f>VLOOKUP(ObjectiveFiles[[#This Row],[File Path]],FileName_Conversion[],3,FALSE)</f>
        <v>ObjectiveTemplate_26501.xml</v>
      </c>
      <c r="D8" t="s">
        <v>608</v>
      </c>
      <c r="E8" t="str">
        <f>VLOOKUP(ObjectiveFiles[[#This Row],[Template ID]],ID_Conversion[],3,FALSE)</f>
        <v>IMRT</v>
      </c>
      <c r="F8" t="str">
        <f>VLOOKUP(ObjectiveFiles[[#This Row],[Template ID]],ID_Conversion[],6,FALSE)</f>
        <v>PROS</v>
      </c>
      <c r="G8" s="15">
        <f>VLOOKUP(ObjectiveFiles[[#This Row],[Last Modified]],Date_Conversion[],13,FALSE)</f>
        <v>42921.519467592596</v>
      </c>
      <c r="H8" t="s">
        <v>609</v>
      </c>
    </row>
    <row r="9" spans="1:8" x14ac:dyDescent="0.25">
      <c r="A9" t="s">
        <v>161</v>
      </c>
      <c r="B9" t="s">
        <v>9</v>
      </c>
      <c r="C9" s="15" t="str">
        <f>VLOOKUP(ObjectiveFiles[[#This Row],[File Path]],FileName_Conversion[],3,FALSE)</f>
        <v>ObjectiveTemplate_25812.xml</v>
      </c>
      <c r="D9" t="s">
        <v>602</v>
      </c>
      <c r="E9" t="str">
        <f>VLOOKUP(ObjectiveFiles[[#This Row],[Template ID]],ID_Conversion[],3,FALSE)</f>
        <v>IMRT</v>
      </c>
      <c r="F9" t="str">
        <f>VLOOKUP(ObjectiveFiles[[#This Row],[Template ID]],ID_Conversion[],6,FALSE)</f>
        <v>PROS</v>
      </c>
      <c r="G9" s="15">
        <f>VLOOKUP(ObjectiveFiles[[#This Row],[Last Modified]],Date_Conversion[],13,FALSE)</f>
        <v>42921.51703703704</v>
      </c>
      <c r="H9" t="s">
        <v>603</v>
      </c>
    </row>
    <row r="10" spans="1:8" x14ac:dyDescent="0.25">
      <c r="A10" t="s">
        <v>186</v>
      </c>
      <c r="B10" t="s">
        <v>9</v>
      </c>
      <c r="C10" s="15" t="str">
        <f>VLOOKUP(ObjectiveFiles[[#This Row],[File Path]],FileName_Conversion[],3,FALSE)</f>
        <v>ObjectiveTemplate_14226.xml</v>
      </c>
      <c r="D10" t="s">
        <v>567</v>
      </c>
      <c r="E10" t="str">
        <f>VLOOKUP(ObjectiveFiles[[#This Row],[Template ID]],ID_Conversion[],3,FALSE)</f>
        <v>IMRT</v>
      </c>
      <c r="F10" t="str">
        <f>VLOOKUP(ObjectiveFiles[[#This Row],[Template ID]],ID_Conversion[],6,FALSE)</f>
        <v>PROS</v>
      </c>
      <c r="G10" s="15">
        <f>VLOOKUP(ObjectiveFiles[[#This Row],[Last Modified]],Date_Conversion[],13,FALSE)</f>
        <v>43409.54792824074</v>
      </c>
      <c r="H10" t="s">
        <v>568</v>
      </c>
    </row>
    <row r="11" spans="1:8" x14ac:dyDescent="0.25">
      <c r="A11" t="s">
        <v>159</v>
      </c>
      <c r="B11" t="s">
        <v>9</v>
      </c>
      <c r="C11" s="15" t="str">
        <f>VLOOKUP(ObjectiveFiles[[#This Row],[File Path]],FileName_Conversion[],3,FALSE)</f>
        <v>ObjectiveTemplate_13739.xml</v>
      </c>
      <c r="D11" t="s">
        <v>564</v>
      </c>
      <c r="E11" t="str">
        <f>VLOOKUP(ObjectiveFiles[[#This Row],[Template ID]],ID_Conversion[],3,FALSE)</f>
        <v>IMRT</v>
      </c>
      <c r="F11" t="str">
        <f>VLOOKUP(ObjectiveFiles[[#This Row],[Template ID]],ID_Conversion[],6,FALSE)</f>
        <v>PROS</v>
      </c>
      <c r="G11" s="15">
        <f>VLOOKUP(ObjectiveFiles[[#This Row],[Last Modified]],Date_Conversion[],13,FALSE)</f>
        <v>42921.474259259259</v>
      </c>
      <c r="H11" t="s">
        <v>565</v>
      </c>
    </row>
    <row r="12" spans="1:8" x14ac:dyDescent="0.25">
      <c r="A12" t="s">
        <v>178</v>
      </c>
      <c r="B12" t="s">
        <v>9</v>
      </c>
      <c r="C12" s="15" t="str">
        <f>VLOOKUP(ObjectiveFiles[[#This Row],[File Path]],FileName_Conversion[],3,FALSE)</f>
        <v>ObjectiveTemplate_23813.xml</v>
      </c>
      <c r="D12" t="s">
        <v>599</v>
      </c>
      <c r="E12" t="str">
        <f>VLOOKUP(ObjectiveFiles[[#This Row],[Template ID]],ID_Conversion[],3,FALSE)</f>
        <v>VMAT</v>
      </c>
      <c r="F12" t="str">
        <f>VLOOKUP(ObjectiveFiles[[#This Row],[Template ID]],ID_Conversion[],6,FALSE)</f>
        <v>ABDO</v>
      </c>
      <c r="G12" s="15">
        <f>VLOOKUP(ObjectiveFiles[[#This Row],[Last Modified]],Date_Conversion[],13,FALSE)</f>
        <v>43027.543923611112</v>
      </c>
      <c r="H12" t="s">
        <v>600</v>
      </c>
    </row>
    <row r="13" spans="1:8" x14ac:dyDescent="0.25">
      <c r="A13" t="s">
        <v>182</v>
      </c>
      <c r="B13" t="s">
        <v>9</v>
      </c>
      <c r="C13" s="15" t="str">
        <f>VLOOKUP(ObjectiveFiles[[#This Row],[File Path]],FileName_Conversion[],3,FALSE)</f>
        <v>ObjectiveTemplate_1552.xml</v>
      </c>
      <c r="D13" t="s">
        <v>573</v>
      </c>
      <c r="E13" t="str">
        <f>VLOOKUP(ObjectiveFiles[[#This Row],[Template ID]],ID_Conversion[],3,FALSE)</f>
        <v>VMAT</v>
      </c>
      <c r="F13" t="str">
        <f>VLOOKUP(ObjectiveFiles[[#This Row],[Template ID]],ID_Conversion[],6,FALSE)</f>
        <v>ANAL</v>
      </c>
      <c r="G13" s="15">
        <f>VLOOKUP(ObjectiveFiles[[#This Row],[Last Modified]],Date_Conversion[],13,FALSE)</f>
        <v>43138.451701388891</v>
      </c>
      <c r="H13" t="s">
        <v>574</v>
      </c>
    </row>
    <row r="14" spans="1:8" x14ac:dyDescent="0.25">
      <c r="A14" t="s">
        <v>202</v>
      </c>
      <c r="B14" t="s">
        <v>9</v>
      </c>
      <c r="C14" s="15" t="str">
        <f>VLOOKUP(ObjectiveFiles[[#This Row],[File Path]],FileName_Conversion[],3,FALSE)</f>
        <v>ObjectiveTemplate_31302.xml</v>
      </c>
      <c r="D14" t="s">
        <v>651</v>
      </c>
      <c r="E14" t="str">
        <f>VLOOKUP(ObjectiveFiles[[#This Row],[Template ID]],ID_Conversion[],3,FALSE)</f>
        <v>VMAT</v>
      </c>
      <c r="F14" t="str">
        <f>VLOOKUP(ObjectiveFiles[[#This Row],[Template ID]],ID_Conversion[],6,FALSE)</f>
        <v>BLAD</v>
      </c>
      <c r="G14" s="15">
        <f>VLOOKUP(ObjectiveFiles[[#This Row],[Last Modified]],Date_Conversion[],13,FALSE)</f>
        <v>43425.651631944442</v>
      </c>
      <c r="H14" t="s">
        <v>652</v>
      </c>
    </row>
    <row r="15" spans="1:8" x14ac:dyDescent="0.25">
      <c r="A15" t="s">
        <v>200</v>
      </c>
      <c r="B15" t="s">
        <v>9</v>
      </c>
      <c r="C15" s="15" t="str">
        <f>VLOOKUP(ObjectiveFiles[[#This Row],[File Path]],FileName_Conversion[],3,FALSE)</f>
        <v>ObjectiveTemplate_7085.xml</v>
      </c>
      <c r="D15" t="s">
        <v>663</v>
      </c>
      <c r="E15" t="str">
        <f>VLOOKUP(ObjectiveFiles[[#This Row],[Template ID]],ID_Conversion[],3,FALSE)</f>
        <v>VMAT</v>
      </c>
      <c r="F15" t="str">
        <f>VLOOKUP(ObjectiveFiles[[#This Row],[Template ID]],ID_Conversion[],6,FALSE)</f>
        <v>BLAD</v>
      </c>
      <c r="G15" s="15">
        <f>VLOOKUP(ObjectiveFiles[[#This Row],[Last Modified]],Date_Conversion[],13,FALSE)</f>
        <v>43425.449386574073</v>
      </c>
      <c r="H15" t="s">
        <v>664</v>
      </c>
    </row>
    <row r="16" spans="1:8" x14ac:dyDescent="0.25">
      <c r="A16" t="s">
        <v>190</v>
      </c>
      <c r="B16" t="s">
        <v>9</v>
      </c>
      <c r="C16" s="15" t="str">
        <f>VLOOKUP(ObjectiveFiles[[#This Row],[File Path]],FileName_Conversion[],3,FALSE)</f>
        <v>ObjectiveTemplate_30550.xml</v>
      </c>
      <c r="D16" t="s">
        <v>626</v>
      </c>
      <c r="E16" t="str">
        <f>VLOOKUP(ObjectiveFiles[[#This Row],[Template ID]],ID_Conversion[],3,FALSE)</f>
        <v>VMAT</v>
      </c>
      <c r="F16" t="str">
        <f>VLOOKUP(ObjectiveFiles[[#This Row],[Template ID]],ID_Conversion[],6,FALSE)</f>
        <v>BLAD</v>
      </c>
      <c r="G16" s="15">
        <f>VLOOKUP(ObjectiveFiles[[#This Row],[Last Modified]],Date_Conversion[],13,FALSE)</f>
        <v>43425.416412037041</v>
      </c>
      <c r="H16" t="s">
        <v>627</v>
      </c>
    </row>
    <row r="17" spans="1:8" x14ac:dyDescent="0.25">
      <c r="A17" t="s">
        <v>171</v>
      </c>
      <c r="B17" t="s">
        <v>9</v>
      </c>
      <c r="C17" s="15" t="str">
        <f>VLOOKUP(ObjectiveFiles[[#This Row],[File Path]],FileName_Conversion[],3,FALSE)</f>
        <v>ObjectiveTemplate_13141.xml</v>
      </c>
      <c r="D17" t="s">
        <v>555</v>
      </c>
      <c r="E17" t="str">
        <f>VLOOKUP(ObjectiveFiles[[#This Row],[Template ID]],ID_Conversion[],3,FALSE)</f>
        <v>VMAT</v>
      </c>
      <c r="F17" t="str">
        <f>VLOOKUP(ObjectiveFiles[[#This Row],[Template ID]],ID_Conversion[],6,FALSE)</f>
        <v>CNS</v>
      </c>
      <c r="G17" s="15">
        <f>VLOOKUP(ObjectiveFiles[[#This Row],[Last Modified]],Date_Conversion[],13,FALSE)</f>
        <v>42922.517789351848</v>
      </c>
      <c r="H17" t="s">
        <v>556</v>
      </c>
    </row>
    <row r="18" spans="1:8" x14ac:dyDescent="0.25">
      <c r="A18" t="s">
        <v>175</v>
      </c>
      <c r="B18" t="s">
        <v>9</v>
      </c>
      <c r="C18" s="15" t="str">
        <f>VLOOKUP(ObjectiveFiles[[#This Row],[File Path]],FileName_Conversion[],3,FALSE)</f>
        <v>ObjectiveTemplate_11662.xml</v>
      </c>
      <c r="D18" t="s">
        <v>520</v>
      </c>
      <c r="E18" t="str">
        <f>VLOOKUP(ObjectiveFiles[[#This Row],[Template ID]],ID_Conversion[],3,FALSE)</f>
        <v>VMAT</v>
      </c>
      <c r="F18" t="str">
        <f>VLOOKUP(ObjectiveFiles[[#This Row],[Template ID]],ID_Conversion[],6,FALSE)</f>
        <v>CNS</v>
      </c>
      <c r="G18" s="15">
        <f>VLOOKUP(ObjectiveFiles[[#This Row],[Last Modified]],Date_Conversion[],13,FALSE)</f>
        <v>42962.648182870369</v>
      </c>
      <c r="H18" t="s">
        <v>521</v>
      </c>
    </row>
    <row r="19" spans="1:8" x14ac:dyDescent="0.25">
      <c r="A19" t="s">
        <v>175</v>
      </c>
      <c r="B19" t="s">
        <v>9</v>
      </c>
      <c r="C19" s="15" t="str">
        <f>VLOOKUP(ObjectiveFiles[[#This Row],[File Path]],FileName_Conversion[],3,FALSE)</f>
        <v>VMAT CNS 60_30.xml</v>
      </c>
      <c r="D19" t="s">
        <v>684</v>
      </c>
      <c r="E19" t="str">
        <f>VLOOKUP(ObjectiveFiles[[#This Row],[Template ID]],ID_Conversion[],3,FALSE)</f>
        <v>VMAT</v>
      </c>
      <c r="F19" t="str">
        <f>VLOOKUP(ObjectiveFiles[[#This Row],[Template ID]],ID_Conversion[],6,FALSE)</f>
        <v>CNS</v>
      </c>
      <c r="G19" s="15">
        <f>VLOOKUP(ObjectiveFiles[[#This Row],[Last Modified]],Date_Conversion[],13,FALSE)</f>
        <v>42962.648182870369</v>
      </c>
      <c r="H19" t="s">
        <v>521</v>
      </c>
    </row>
    <row r="20" spans="1:8" x14ac:dyDescent="0.25">
      <c r="A20" t="s">
        <v>204</v>
      </c>
      <c r="B20" t="s">
        <v>9</v>
      </c>
      <c r="C20" s="15" t="str">
        <f>VLOOKUP(ObjectiveFiles[[#This Row],[File Path]],FileName_Conversion[],3,FALSE)</f>
        <v>ObjectiveTemplate_11554.xml</v>
      </c>
      <c r="D20" t="s">
        <v>511</v>
      </c>
      <c r="E20" t="str">
        <f>VLOOKUP(ObjectiveFiles[[#This Row],[Template ID]],ID_Conversion[],3,FALSE)</f>
        <v>VMAT</v>
      </c>
      <c r="F20" t="str">
        <f>VLOOKUP(ObjectiveFiles[[#This Row],[Template ID]],ID_Conversion[],6,FALSE)</f>
        <v>ESO</v>
      </c>
      <c r="G20" s="15">
        <f>VLOOKUP(ObjectiveFiles[[#This Row],[Last Modified]],Date_Conversion[],13,FALSE)</f>
        <v>43425.697500000002</v>
      </c>
      <c r="H20" t="s">
        <v>512</v>
      </c>
    </row>
    <row r="21" spans="1:8" x14ac:dyDescent="0.25">
      <c r="A21" t="s">
        <v>677</v>
      </c>
      <c r="B21" t="s">
        <v>9</v>
      </c>
      <c r="C21" s="15" t="str">
        <f>VLOOKUP(ObjectiveFiles[[#This Row],[File Path]],FileName_Conversion[],3,FALSE)</f>
        <v>ObjectiveTemplate_9247.xml</v>
      </c>
      <c r="D21" t="s">
        <v>678</v>
      </c>
      <c r="E21" t="str">
        <f>VLOOKUP(ObjectiveFiles[[#This Row],[Template ID]],ID_Conversion[],3,FALSE)</f>
        <v>VMAT</v>
      </c>
      <c r="F21" t="str">
        <f>VLOOKUP(ObjectiveFiles[[#This Row],[Template ID]],ID_Conversion[],6,FALSE)</f>
        <v>ESOI</v>
      </c>
      <c r="G21" s="15">
        <f>VLOOKUP(ObjectiveFiles[[#This Row],[Last Modified]],Date_Conversion[],13,FALSE)</f>
        <v>43217.494780092595</v>
      </c>
      <c r="H21" t="s">
        <v>679</v>
      </c>
    </row>
    <row r="22" spans="1:8" x14ac:dyDescent="0.25">
      <c r="A22" t="s">
        <v>165</v>
      </c>
      <c r="B22" t="s">
        <v>9</v>
      </c>
      <c r="C22" s="15" t="str">
        <f>VLOOKUP(ObjectiveFiles[[#This Row],[File Path]],FileName_Conversion[],3,FALSE)</f>
        <v>ObjectiveTemplate_11048.xml</v>
      </c>
      <c r="D22" t="s">
        <v>504</v>
      </c>
      <c r="E22" t="str">
        <f>VLOOKUP(ObjectiveFiles[[#This Row],[Template ID]],ID_Conversion[],3,FALSE)</f>
        <v>VMAT</v>
      </c>
      <c r="F22" t="str">
        <f>VLOOKUP(ObjectiveFiles[[#This Row],[Template ID]],ID_Conversion[],6,FALSE)</f>
        <v>FSRT</v>
      </c>
      <c r="G22" s="15">
        <f>VLOOKUP(ObjectiveFiles[[#This Row],[Last Modified]],Date_Conversion[],13,FALSE)</f>
        <v>42922.510081018518</v>
      </c>
      <c r="H22" t="s">
        <v>505</v>
      </c>
    </row>
    <row r="23" spans="1:8" x14ac:dyDescent="0.25">
      <c r="A23" t="s">
        <v>180</v>
      </c>
      <c r="B23" t="s">
        <v>9</v>
      </c>
      <c r="C23" s="15" t="str">
        <f>VLOOKUP(ObjectiveFiles[[#This Row],[File Path]],FileName_Conversion[],3,FALSE)</f>
        <v>ObjectiveTemplate_12296.xml</v>
      </c>
      <c r="D23" t="s">
        <v>532</v>
      </c>
      <c r="E23" t="str">
        <f>VLOOKUP(ObjectiveFiles[[#This Row],[Template ID]],ID_Conversion[],3,FALSE)</f>
        <v>VMAT</v>
      </c>
      <c r="F23" t="str">
        <f>VLOOKUP(ObjectiveFiles[[#This Row],[Template ID]],ID_Conversion[],6,FALSE)</f>
        <v>GYNE</v>
      </c>
      <c r="G23" s="15">
        <f>VLOOKUP(ObjectiveFiles[[#This Row],[Last Modified]],Date_Conversion[],13,FALSE)</f>
        <v>43062.419108796297</v>
      </c>
      <c r="H23" t="s">
        <v>533</v>
      </c>
    </row>
    <row r="24" spans="1:8" x14ac:dyDescent="0.25">
      <c r="A24" t="s">
        <v>198</v>
      </c>
      <c r="B24" t="s">
        <v>9</v>
      </c>
      <c r="C24" s="15" t="str">
        <f>VLOOKUP(ObjectiveFiles[[#This Row],[File Path]],FileName_Conversion[],3,FALSE)</f>
        <v>ObjectiveTemplate_5923.xml</v>
      </c>
      <c r="D24" t="s">
        <v>660</v>
      </c>
      <c r="E24" t="str">
        <f>VLOOKUP(ObjectiveFiles[[#This Row],[Template ID]],ID_Conversion[],3,FALSE)</f>
        <v>VMAT</v>
      </c>
      <c r="F24" t="str">
        <f>VLOOKUP(ObjectiveFiles[[#This Row],[Template ID]],ID_Conversion[],6,FALSE)</f>
        <v>H&amp;N</v>
      </c>
      <c r="G24" s="15">
        <f>VLOOKUP(ObjectiveFiles[[#This Row],[Last Modified]],Date_Conversion[],13,FALSE)</f>
        <v>43425.4452662037</v>
      </c>
      <c r="H24" t="s">
        <v>661</v>
      </c>
    </row>
    <row r="25" spans="1:8" x14ac:dyDescent="0.25">
      <c r="A25" t="s">
        <v>194</v>
      </c>
      <c r="B25" t="s">
        <v>9</v>
      </c>
      <c r="C25" s="15" t="str">
        <f>VLOOKUP(ObjectiveFiles[[#This Row],[File Path]],FileName_Conversion[],3,FALSE)</f>
        <v>ObjectiveTemplate_757.xml</v>
      </c>
      <c r="D25" t="s">
        <v>671</v>
      </c>
      <c r="E25" t="str">
        <f>VLOOKUP(ObjectiveFiles[[#This Row],[Template ID]],ID_Conversion[],3,FALSE)</f>
        <v>VMAT</v>
      </c>
      <c r="F25" t="str">
        <f>VLOOKUP(ObjectiveFiles[[#This Row],[Template ID]],ID_Conversion[],6,FALSE)</f>
        <v>H&amp;N</v>
      </c>
      <c r="G25" s="15">
        <f>VLOOKUP(ObjectiveFiles[[#This Row],[Last Modified]],Date_Conversion[],13,FALSE)</f>
        <v>43425.42695601852</v>
      </c>
      <c r="H25" t="s">
        <v>672</v>
      </c>
    </row>
    <row r="26" spans="1:8" x14ac:dyDescent="0.25">
      <c r="A26" t="s">
        <v>196</v>
      </c>
      <c r="B26" t="s">
        <v>9</v>
      </c>
      <c r="C26" s="15" t="str">
        <f>VLOOKUP(ObjectiveFiles[[#This Row],[File Path]],FileName_Conversion[],3,FALSE)</f>
        <v>ObjectiveTemplate_2001.xml</v>
      </c>
      <c r="D26" t="s">
        <v>582</v>
      </c>
      <c r="E26" t="str">
        <f>VLOOKUP(ObjectiveFiles[[#This Row],[Template ID]],ID_Conversion[],3,FALSE)</f>
        <v>VMAT</v>
      </c>
      <c r="F26" t="str">
        <f>VLOOKUP(ObjectiveFiles[[#This Row],[Template ID]],ID_Conversion[],6,FALSE)</f>
        <v>H&amp;N</v>
      </c>
      <c r="G26" s="15">
        <f>VLOOKUP(ObjectiveFiles[[#This Row],[Last Modified]],Date_Conversion[],13,FALSE)</f>
        <v>43425.43136574074</v>
      </c>
      <c r="H26" t="s">
        <v>583</v>
      </c>
    </row>
    <row r="27" spans="1:8" x14ac:dyDescent="0.25">
      <c r="A27" t="s">
        <v>206</v>
      </c>
      <c r="B27" t="s">
        <v>9</v>
      </c>
      <c r="C27" s="15" t="str">
        <f>VLOOKUP(ObjectiveFiles[[#This Row],[File Path]],FileName_Conversion[],3,FALSE)</f>
        <v>ObjectiveTemplate_2621.xml</v>
      </c>
      <c r="D27" t="s">
        <v>605</v>
      </c>
      <c r="E27" t="str">
        <f>VLOOKUP(ObjectiveFiles[[#This Row],[Template ID]],ID_Conversion[],3,FALSE)</f>
        <v>VMAT</v>
      </c>
      <c r="F27" t="str">
        <f>VLOOKUP(ObjectiveFiles[[#This Row],[Template ID]],ID_Conversion[],6,FALSE)</f>
        <v>H&amp;N</v>
      </c>
      <c r="G27" s="15">
        <f>VLOOKUP(ObjectiveFiles[[#This Row],[Last Modified]],Date_Conversion[],13,FALSE)</f>
        <v>43426.537673611114</v>
      </c>
      <c r="H27" t="s">
        <v>606</v>
      </c>
    </row>
    <row r="28" spans="1:8" x14ac:dyDescent="0.25">
      <c r="A28" t="s">
        <v>629</v>
      </c>
      <c r="B28" t="s">
        <v>9</v>
      </c>
      <c r="C28" s="15" t="str">
        <f>VLOOKUP(ObjectiveFiles[[#This Row],[File Path]],FileName_Conversion[],3,FALSE)</f>
        <v>ObjectiveTemplate_30582.xml</v>
      </c>
      <c r="D28" t="s">
        <v>630</v>
      </c>
      <c r="E28" t="str">
        <f>VLOOKUP(ObjectiveFiles[[#This Row],[Template ID]],ID_Conversion[],3,FALSE)</f>
        <v>VMAT</v>
      </c>
      <c r="F28" t="str">
        <f>VLOOKUP(ObjectiveFiles[[#This Row],[Template ID]],ID_Conversion[],6,FALSE)</f>
        <v>HIPPO</v>
      </c>
      <c r="G28" s="15">
        <f>VLOOKUP(ObjectiveFiles[[#This Row],[Last Modified]],Date_Conversion[],13,FALSE)</f>
        <v>42885.442939814813</v>
      </c>
      <c r="H28" t="s">
        <v>631</v>
      </c>
    </row>
    <row r="29" spans="1:8" x14ac:dyDescent="0.25">
      <c r="A29" t="s">
        <v>139</v>
      </c>
      <c r="B29" t="s">
        <v>9</v>
      </c>
      <c r="C29" s="15" t="str">
        <f>VLOOKUP(ObjectiveFiles[[#This Row],[File Path]],FileName_Conversion[],3,FALSE)</f>
        <v>ObjectiveTemplate_7682.xml</v>
      </c>
      <c r="D29" t="s">
        <v>674</v>
      </c>
      <c r="E29" t="str">
        <f>VLOOKUP(ObjectiveFiles[[#This Row],[Template ID]],ID_Conversion[],3,FALSE)</f>
        <v>VMAT</v>
      </c>
      <c r="F29" t="str">
        <f>VLOOKUP(ObjectiveFiles[[#This Row],[Template ID]],ID_Conversion[],6,FALSE)</f>
        <v>LARY</v>
      </c>
      <c r="G29" s="15">
        <f>VLOOKUP(ObjectiveFiles[[#This Row],[Last Modified]],Date_Conversion[],13,FALSE)</f>
        <v>42887.658495370371</v>
      </c>
      <c r="H29" t="s">
        <v>675</v>
      </c>
    </row>
    <row r="30" spans="1:8" x14ac:dyDescent="0.25">
      <c r="A30" t="s">
        <v>210</v>
      </c>
      <c r="B30" t="s">
        <v>9</v>
      </c>
      <c r="C30" s="15" t="str">
        <f>VLOOKUP(ObjectiveFiles[[#This Row],[File Path]],FileName_Conversion[],3,FALSE)</f>
        <v>ObjectiveTemplate_13307.xml</v>
      </c>
      <c r="D30" t="s">
        <v>561</v>
      </c>
      <c r="E30" t="str">
        <f>VLOOKUP(ObjectiveFiles[[#This Row],[Template ID]],ID_Conversion[],3,FALSE)</f>
        <v>VMAT</v>
      </c>
      <c r="F30" t="str">
        <f>VLOOKUP(ObjectiveFiles[[#This Row],[Template ID]],ID_Conversion[],6,FALSE)</f>
        <v>LUNG</v>
      </c>
      <c r="G30" s="15">
        <f>VLOOKUP(ObjectiveFiles[[#This Row],[Last Modified]],Date_Conversion[],13,FALSE)</f>
        <v>43433.485694444447</v>
      </c>
      <c r="H30" t="s">
        <v>562</v>
      </c>
    </row>
    <row r="31" spans="1:8" x14ac:dyDescent="0.25">
      <c r="A31" t="s">
        <v>188</v>
      </c>
      <c r="B31" t="s">
        <v>9</v>
      </c>
      <c r="C31" s="15" t="str">
        <f>VLOOKUP(ObjectiveFiles[[#This Row],[File Path]],FileName_Conversion[],3,FALSE)</f>
        <v>ObjectiveTemplate_27568.xml</v>
      </c>
      <c r="D31" t="s">
        <v>611</v>
      </c>
      <c r="E31" t="str">
        <f>VLOOKUP(ObjectiveFiles[[#This Row],[Template ID]],ID_Conversion[],3,FALSE)</f>
        <v>VMAT</v>
      </c>
      <c r="F31" t="str">
        <f>VLOOKUP(ObjectiveFiles[[#This Row],[Template ID]],ID_Conversion[],6,FALSE)</f>
        <v>LUNG</v>
      </c>
      <c r="G31" s="15">
        <f>VLOOKUP(ObjectiveFiles[[#This Row],[Last Modified]],Date_Conversion[],13,FALSE)</f>
        <v>43425.405844907407</v>
      </c>
      <c r="H31" t="s">
        <v>612</v>
      </c>
    </row>
    <row r="32" spans="1:8" x14ac:dyDescent="0.25">
      <c r="A32" t="s">
        <v>125</v>
      </c>
      <c r="B32" t="s">
        <v>9</v>
      </c>
      <c r="C32" s="15" t="str">
        <f>VLOOKUP(ObjectiveFiles[[#This Row],[File Path]],FileName_Conversion[],3,FALSE)</f>
        <v>ObjectiveTemplate_28029.xml</v>
      </c>
      <c r="D32" t="s">
        <v>614</v>
      </c>
      <c r="E32" t="str">
        <f>VLOOKUP(ObjectiveFiles[[#This Row],[Template ID]],ID_Conversion[],3,FALSE)</f>
        <v>VMAT</v>
      </c>
      <c r="F32" t="str">
        <f>VLOOKUP(ObjectiveFiles[[#This Row],[Template ID]],ID_Conversion[],6,FALSE)</f>
        <v>LUNG</v>
      </c>
      <c r="G32" s="15">
        <f>VLOOKUP(ObjectiveFiles[[#This Row],[Last Modified]],Date_Conversion[],13,FALSE)</f>
        <v>42887.496388888889</v>
      </c>
      <c r="H32" t="s">
        <v>615</v>
      </c>
    </row>
    <row r="33" spans="1:8" x14ac:dyDescent="0.25">
      <c r="A33" t="s">
        <v>145</v>
      </c>
      <c r="B33" t="s">
        <v>9</v>
      </c>
      <c r="C33" s="15" t="str">
        <f>VLOOKUP(ObjectiveFiles[[#This Row],[File Path]],FileName_Conversion[],3,FALSE)</f>
        <v>ObjectiveTemplate_23005.xml</v>
      </c>
      <c r="D33" t="s">
        <v>593</v>
      </c>
      <c r="E33" t="str">
        <f>VLOOKUP(ObjectiveFiles[[#This Row],[Template ID]],ID_Conversion[],3,FALSE)</f>
        <v>VMAT</v>
      </c>
      <c r="F33" t="str">
        <f>VLOOKUP(ObjectiveFiles[[#This Row],[Template ID]],ID_Conversion[],6,FALSE)</f>
        <v>LUNG</v>
      </c>
      <c r="G33" s="15">
        <f>VLOOKUP(ObjectiveFiles[[#This Row],[Last Modified]],Date_Conversion[],13,FALSE)</f>
        <v>42891.426817129628</v>
      </c>
      <c r="H33" t="s">
        <v>594</v>
      </c>
    </row>
    <row r="34" spans="1:8" x14ac:dyDescent="0.25">
      <c r="A34" t="s">
        <v>208</v>
      </c>
      <c r="B34" t="s">
        <v>9</v>
      </c>
      <c r="C34" s="15" t="str">
        <f>VLOOKUP(ObjectiveFiles[[#This Row],[File Path]],FileName_Conversion[],3,FALSE)</f>
        <v>ObjectiveTemplate_31505.xml</v>
      </c>
      <c r="D34" t="s">
        <v>654</v>
      </c>
      <c r="E34" t="str">
        <f>VLOOKUP(ObjectiveFiles[[#This Row],[Template ID]],ID_Conversion[],3,FALSE)</f>
        <v>VMAT</v>
      </c>
      <c r="F34" t="str">
        <f>VLOOKUP(ObjectiveFiles[[#This Row],[Template ID]],ID_Conversion[],6,FALSE)</f>
        <v>PELB</v>
      </c>
      <c r="G34" s="15">
        <f>VLOOKUP(ObjectiveFiles[[#This Row],[Last Modified]],Date_Conversion[],13,FALSE)</f>
        <v>43431.693819444445</v>
      </c>
      <c r="H34" t="s">
        <v>655</v>
      </c>
    </row>
    <row r="35" spans="1:8" x14ac:dyDescent="0.25">
      <c r="A35" t="s">
        <v>157</v>
      </c>
      <c r="B35" t="s">
        <v>9</v>
      </c>
      <c r="C35" s="15" t="str">
        <f>VLOOKUP(ObjectiveFiles[[#This Row],[File Path]],FileName_Conversion[],3,FALSE)</f>
        <v>ObjectiveTemplate_13109.xml</v>
      </c>
      <c r="D35" t="s">
        <v>552</v>
      </c>
      <c r="E35" t="str">
        <f>VLOOKUP(ObjectiveFiles[[#This Row],[Template ID]],ID_Conversion[],3,FALSE)</f>
        <v>VMAT</v>
      </c>
      <c r="F35" t="str">
        <f>VLOOKUP(ObjectiveFiles[[#This Row],[Template ID]],ID_Conversion[],6,FALSE)</f>
        <v>PROS</v>
      </c>
      <c r="G35" s="15">
        <f>VLOOKUP(ObjectiveFiles[[#This Row],[Last Modified]],Date_Conversion[],13,FALSE)</f>
        <v>42921.47215277778</v>
      </c>
      <c r="H35" t="s">
        <v>553</v>
      </c>
    </row>
    <row r="36" spans="1:8" x14ac:dyDescent="0.25">
      <c r="A36" t="s">
        <v>155</v>
      </c>
      <c r="B36" t="s">
        <v>9</v>
      </c>
      <c r="C36" s="15" t="str">
        <f>VLOOKUP(ObjectiveFiles[[#This Row],[File Path]],FileName_Conversion[],3,FALSE)</f>
        <v>ObjectiveTemplate_12691.xml</v>
      </c>
      <c r="D36" t="s">
        <v>549</v>
      </c>
      <c r="E36" t="str">
        <f>VLOOKUP(ObjectiveFiles[[#This Row],[Template ID]],ID_Conversion[],3,FALSE)</f>
        <v>VMAT</v>
      </c>
      <c r="F36" t="str">
        <f>VLOOKUP(ObjectiveFiles[[#This Row],[Template ID]],ID_Conversion[],6,FALSE)</f>
        <v>PROS</v>
      </c>
      <c r="G36" s="15">
        <f>VLOOKUP(ObjectiveFiles[[#This Row],[Last Modified]],Date_Conversion[],13,FALSE)</f>
        <v>42921.470520833333</v>
      </c>
      <c r="H36" t="s">
        <v>550</v>
      </c>
    </row>
    <row r="37" spans="1:8" x14ac:dyDescent="0.25">
      <c r="A37" t="s">
        <v>152</v>
      </c>
      <c r="B37" t="s">
        <v>9</v>
      </c>
      <c r="C37" s="15" t="str">
        <f>VLOOKUP(ObjectiveFiles[[#This Row],[File Path]],FileName_Conversion[],3,FALSE)</f>
        <v>ObjectiveTemplate_11878.xml</v>
      </c>
      <c r="D37" t="s">
        <v>523</v>
      </c>
      <c r="E37" t="str">
        <f>VLOOKUP(ObjectiveFiles[[#This Row],[Template ID]],ID_Conversion[],3,FALSE)</f>
        <v>VMAT</v>
      </c>
      <c r="F37" t="str">
        <f>VLOOKUP(ObjectiveFiles[[#This Row],[Template ID]],ID_Conversion[],6,FALSE)</f>
        <v>PROS</v>
      </c>
      <c r="G37" s="15">
        <f>VLOOKUP(ObjectiveFiles[[#This Row],[Last Modified]],Date_Conversion[],13,FALSE)</f>
        <v>42921.46770833333</v>
      </c>
      <c r="H37" t="s">
        <v>524</v>
      </c>
    </row>
    <row r="38" spans="1:8" x14ac:dyDescent="0.25">
      <c r="A38" t="s">
        <v>150</v>
      </c>
      <c r="B38" t="s">
        <v>9</v>
      </c>
      <c r="C38" s="15" t="str">
        <f>VLOOKUP(ObjectiveFiles[[#This Row],[File Path]],FileName_Conversion[],3,FALSE)</f>
        <v>ObjectiveTemplate_11385.xml</v>
      </c>
      <c r="D38" t="s">
        <v>508</v>
      </c>
      <c r="E38" t="str">
        <f>VLOOKUP(ObjectiveFiles[[#This Row],[Template ID]],ID_Conversion[],3,FALSE)</f>
        <v>VMAT</v>
      </c>
      <c r="F38" t="str">
        <f>VLOOKUP(ObjectiveFiles[[#This Row],[Template ID]],ID_Conversion[],6,FALSE)</f>
        <v>PROS</v>
      </c>
      <c r="G38" s="15">
        <f>VLOOKUP(ObjectiveFiles[[#This Row],[Last Modified]],Date_Conversion[],13,FALSE)</f>
        <v>42921.465960648151</v>
      </c>
      <c r="H38" t="s">
        <v>509</v>
      </c>
    </row>
    <row r="39" spans="1:8" x14ac:dyDescent="0.25">
      <c r="A39" t="s">
        <v>184</v>
      </c>
      <c r="B39" t="s">
        <v>9</v>
      </c>
      <c r="C39" s="15" t="str">
        <f>VLOOKUP(ObjectiveFiles[[#This Row],[File Path]],FileName_Conversion[],3,FALSE)</f>
        <v>ObjectiveTemplate_1517.xml</v>
      </c>
      <c r="D39" t="s">
        <v>570</v>
      </c>
      <c r="E39" t="str">
        <f>VLOOKUP(ObjectiveFiles[[#This Row],[Template ID]],ID_Conversion[],3,FALSE)</f>
        <v>VMAT</v>
      </c>
      <c r="F39" t="str">
        <f>VLOOKUP(ObjectiveFiles[[#This Row],[Template ID]],ID_Conversion[],6,FALSE)</f>
        <v>PROS</v>
      </c>
      <c r="G39" s="15">
        <f>VLOOKUP(ObjectiveFiles[[#This Row],[Last Modified]],Date_Conversion[],13,FALSE)</f>
        <v>43399.456307870372</v>
      </c>
      <c r="H39" t="s">
        <v>571</v>
      </c>
    </row>
    <row r="40" spans="1:8" x14ac:dyDescent="0.25">
      <c r="A40" t="s">
        <v>192</v>
      </c>
      <c r="B40" t="s">
        <v>9</v>
      </c>
      <c r="C40" s="15" t="str">
        <f>VLOOKUP(ObjectiveFiles[[#This Row],[File Path]],FileName_Conversion[],3,FALSE)</f>
        <v>ObjectiveTemplate_10846.xml</v>
      </c>
      <c r="D40" t="s">
        <v>497</v>
      </c>
      <c r="E40" t="str">
        <f>VLOOKUP(ObjectiveFiles[[#This Row],[Template ID]],ID_Conversion[],3,FALSE)</f>
        <v>VMAT</v>
      </c>
      <c r="F40" t="str">
        <f>VLOOKUP(ObjectiveFiles[[#This Row],[Template ID]],ID_Conversion[],6,FALSE)</f>
        <v>PROS</v>
      </c>
      <c r="G40" s="15">
        <f>VLOOKUP(ObjectiveFiles[[#This Row],[Last Modified]],Date_Conversion[],13,FALSE)</f>
        <v>43425.420312499999</v>
      </c>
      <c r="H40" t="s">
        <v>498</v>
      </c>
    </row>
    <row r="41" spans="1:8" x14ac:dyDescent="0.25">
      <c r="A41" t="s">
        <v>148</v>
      </c>
      <c r="B41" t="s">
        <v>9</v>
      </c>
      <c r="C41" s="15" t="str">
        <f>VLOOKUP(ObjectiveFiles[[#This Row],[File Path]],FileName_Conversion[],3,FALSE)</f>
        <v>ObjectiveTemplate_9958.xml</v>
      </c>
      <c r="D41" t="s">
        <v>681</v>
      </c>
      <c r="E41" t="str">
        <f>VLOOKUP(ObjectiveFiles[[#This Row],[Template ID]],ID_Conversion[],3,FALSE)</f>
        <v>VMAT</v>
      </c>
      <c r="F41" t="str">
        <f>VLOOKUP(ObjectiveFiles[[#This Row],[Template ID]],ID_Conversion[],6,FALSE)</f>
        <v>PROS</v>
      </c>
      <c r="G41" s="15">
        <f>VLOOKUP(ObjectiveFiles[[#This Row],[Last Modified]],Date_Conversion[],13,FALSE)</f>
        <v>42921.461597222224</v>
      </c>
      <c r="H41" t="s">
        <v>682</v>
      </c>
    </row>
    <row r="42" spans="1:8" x14ac:dyDescent="0.25">
      <c r="A42" t="s">
        <v>129</v>
      </c>
      <c r="B42" t="s">
        <v>9</v>
      </c>
      <c r="C42" s="15" t="str">
        <f>VLOOKUP(ObjectiveFiles[[#This Row],[File Path]],FileName_Conversion[],3,FALSE)</f>
        <v>ObjectiveTemplate_28421.xml</v>
      </c>
      <c r="D42" t="s">
        <v>617</v>
      </c>
      <c r="E42" t="str">
        <f>VLOOKUP(ObjectiveFiles[[#This Row],[Template ID]],ID_Conversion[],3,FALSE)</f>
        <v>VMAT</v>
      </c>
      <c r="F42" t="str">
        <f>VLOOKUP(ObjectiveFiles[[#This Row],[Template ID]],ID_Conversion[],6,FALSE)</f>
        <v>SABR</v>
      </c>
      <c r="G42" s="15">
        <f>VLOOKUP(ObjectiveFiles[[#This Row],[Last Modified]],Date_Conversion[],13,FALSE)</f>
        <v>42887.49900462963</v>
      </c>
      <c r="H42" t="s">
        <v>618</v>
      </c>
    </row>
    <row r="43" spans="1:8" x14ac:dyDescent="0.25">
      <c r="A43" t="s">
        <v>132</v>
      </c>
      <c r="B43" t="s">
        <v>9</v>
      </c>
      <c r="C43" s="15" t="str">
        <f>VLOOKUP(ObjectiveFiles[[#This Row],[File Path]],FileName_Conversion[],3,FALSE)</f>
        <v>ObjectiveTemplate_29325.xml</v>
      </c>
      <c r="D43" t="s">
        <v>620</v>
      </c>
      <c r="E43" t="str">
        <f>VLOOKUP(ObjectiveFiles[[#This Row],[Template ID]],ID_Conversion[],3,FALSE)</f>
        <v>VMAT</v>
      </c>
      <c r="F43" t="str">
        <f>VLOOKUP(ObjectiveFiles[[#This Row],[Template ID]],ID_Conversion[],6,FALSE)</f>
        <v>SABR</v>
      </c>
      <c r="G43" s="15">
        <f>VLOOKUP(ObjectiveFiles[[#This Row],[Last Modified]],Date_Conversion[],13,FALSE)</f>
        <v>42887.500509259262</v>
      </c>
      <c r="H43" t="s">
        <v>621</v>
      </c>
    </row>
    <row r="44" spans="1:8" x14ac:dyDescent="0.25">
      <c r="A44" t="s">
        <v>135</v>
      </c>
      <c r="B44" t="s">
        <v>9</v>
      </c>
      <c r="C44" s="15" t="str">
        <f>VLOOKUP(ObjectiveFiles[[#This Row],[File Path]],FileName_Conversion[],3,FALSE)</f>
        <v>ObjectiveTemplate_30057.xml</v>
      </c>
      <c r="D44" t="s">
        <v>623</v>
      </c>
      <c r="E44" t="str">
        <f>VLOOKUP(ObjectiveFiles[[#This Row],[Template ID]],ID_Conversion[],3,FALSE)</f>
        <v>VMAT</v>
      </c>
      <c r="F44" t="str">
        <f>VLOOKUP(ObjectiveFiles[[#This Row],[Template ID]],ID_Conversion[],6,FALSE)</f>
        <v>SABR</v>
      </c>
      <c r="G44" s="15">
        <f>VLOOKUP(ObjectiveFiles[[#This Row],[Last Modified]],Date_Conversion[],13,FALSE)</f>
        <v>42887.503761574073</v>
      </c>
      <c r="H44" t="s">
        <v>624</v>
      </c>
    </row>
    <row r="45" spans="1:8" x14ac:dyDescent="0.25">
      <c r="A45" t="s">
        <v>586</v>
      </c>
      <c r="B45" t="s">
        <v>9</v>
      </c>
      <c r="C45" s="15" t="str">
        <f>VLOOKUP(ObjectiveFiles[[#This Row],[File Path]],FileName_Conversion[],3,FALSE)</f>
        <v>ObjectiveTemplate_21725.xml</v>
      </c>
      <c r="D45" t="s">
        <v>587</v>
      </c>
      <c r="E45" t="str">
        <f>VLOOKUP(ObjectiveFiles[[#This Row],[Template ID]],ID_Conversion[],3,FALSE)</f>
        <v>VMAT</v>
      </c>
      <c r="F45" t="str">
        <f>VLOOKUP(ObjectiveFiles[[#This Row],[Template ID]],ID_Conversion[],6,FALSE)</f>
        <v>ESOP</v>
      </c>
      <c r="G45" s="15">
        <f>VLOOKUP(ObjectiveFiles[[#This Row],[Last Modified]],Date_Conversion[],13,FALSE)</f>
        <v>43216.609895833331</v>
      </c>
      <c r="H45" t="s">
        <v>588</v>
      </c>
    </row>
    <row r="46" spans="1:8" x14ac:dyDescent="0.25">
      <c r="F46"/>
    </row>
    <row r="47" spans="1:8" x14ac:dyDescent="0.25">
      <c r="F47"/>
    </row>
    <row r="48" spans="1:8" x14ac:dyDescent="0.25">
      <c r="F48"/>
    </row>
    <row r="49" spans="6:6" x14ac:dyDescent="0.25">
      <c r="F49"/>
    </row>
    <row r="50" spans="6:6" x14ac:dyDescent="0.25">
      <c r="F50"/>
    </row>
    <row r="51" spans="6:6" x14ac:dyDescent="0.25">
      <c r="F51"/>
    </row>
    <row r="52" spans="6:6" x14ac:dyDescent="0.25">
      <c r="F52"/>
    </row>
    <row r="53" spans="6:6" x14ac:dyDescent="0.25">
      <c r="F53"/>
    </row>
    <row r="54" spans="6:6" x14ac:dyDescent="0.25">
      <c r="F54"/>
    </row>
    <row r="55" spans="6:6" x14ac:dyDescent="0.25">
      <c r="F55"/>
    </row>
    <row r="56" spans="6:6" x14ac:dyDescent="0.25">
      <c r="F56"/>
    </row>
    <row r="57" spans="6:6" x14ac:dyDescent="0.25">
      <c r="F57"/>
    </row>
    <row r="58" spans="6:6" x14ac:dyDescent="0.25">
      <c r="F58"/>
    </row>
    <row r="59" spans="6:6" x14ac:dyDescent="0.25">
      <c r="F59"/>
    </row>
    <row r="60" spans="6:6" x14ac:dyDescent="0.25">
      <c r="F60"/>
    </row>
    <row r="61" spans="6:6" x14ac:dyDescent="0.25">
      <c r="F61"/>
    </row>
    <row r="62" spans="6:6" x14ac:dyDescent="0.25">
      <c r="F62"/>
    </row>
    <row r="63" spans="6:6" x14ac:dyDescent="0.25">
      <c r="F63"/>
    </row>
    <row r="64" spans="6:6" x14ac:dyDescent="0.25">
      <c r="F64"/>
    </row>
    <row r="65" spans="6:6" x14ac:dyDescent="0.25">
      <c r="F65"/>
    </row>
    <row r="66" spans="6:6" x14ac:dyDescent="0.25">
      <c r="F66"/>
    </row>
    <row r="67" spans="6:6" x14ac:dyDescent="0.25">
      <c r="F67"/>
    </row>
    <row r="68" spans="6:6" x14ac:dyDescent="0.25">
      <c r="F68"/>
    </row>
    <row r="69" spans="6:6" x14ac:dyDescent="0.25">
      <c r="F69"/>
    </row>
    <row r="70" spans="6:6" x14ac:dyDescent="0.25">
      <c r="F70"/>
    </row>
    <row r="71" spans="6:6" x14ac:dyDescent="0.25">
      <c r="F71"/>
    </row>
    <row r="72" spans="6:6" x14ac:dyDescent="0.25">
      <c r="F72"/>
    </row>
    <row r="73" spans="6:6" x14ac:dyDescent="0.25">
      <c r="F73"/>
    </row>
    <row r="74" spans="6:6" x14ac:dyDescent="0.25">
      <c r="F74"/>
    </row>
    <row r="75" spans="6:6" x14ac:dyDescent="0.25">
      <c r="F75"/>
    </row>
    <row r="76" spans="6:6" x14ac:dyDescent="0.25">
      <c r="F76"/>
    </row>
    <row r="77" spans="6:6" x14ac:dyDescent="0.25">
      <c r="F77"/>
    </row>
    <row r="78" spans="6:6" x14ac:dyDescent="0.25">
      <c r="F78"/>
    </row>
    <row r="79" spans="6:6" x14ac:dyDescent="0.25">
      <c r="F79"/>
    </row>
    <row r="80" spans="6:6" x14ac:dyDescent="0.25">
      <c r="F80"/>
    </row>
    <row r="81" spans="6:6" x14ac:dyDescent="0.25">
      <c r="F81"/>
    </row>
    <row r="82" spans="6:6" x14ac:dyDescent="0.25">
      <c r="F82"/>
    </row>
    <row r="83" spans="6:6" x14ac:dyDescent="0.25">
      <c r="F83"/>
    </row>
    <row r="84" spans="6:6" x14ac:dyDescent="0.25">
      <c r="F84"/>
    </row>
    <row r="85" spans="6:6" x14ac:dyDescent="0.25">
      <c r="F85"/>
    </row>
    <row r="86" spans="6:6" x14ac:dyDescent="0.25">
      <c r="F86"/>
    </row>
    <row r="87" spans="6:6" x14ac:dyDescent="0.25">
      <c r="F87"/>
    </row>
    <row r="88" spans="6:6" x14ac:dyDescent="0.25">
      <c r="F88"/>
    </row>
    <row r="89" spans="6:6" x14ac:dyDescent="0.25">
      <c r="F89"/>
    </row>
    <row r="90" spans="6:6" x14ac:dyDescent="0.25">
      <c r="F90"/>
    </row>
    <row r="91" spans="6:6" x14ac:dyDescent="0.25">
      <c r="F91"/>
    </row>
    <row r="92" spans="6:6" x14ac:dyDescent="0.25">
      <c r="F92"/>
    </row>
    <row r="93" spans="6:6" x14ac:dyDescent="0.25">
      <c r="F93"/>
    </row>
    <row r="94" spans="6:6" x14ac:dyDescent="0.25">
      <c r="F94"/>
    </row>
    <row r="95" spans="6:6" x14ac:dyDescent="0.25">
      <c r="F95"/>
    </row>
    <row r="96" spans="6:6" x14ac:dyDescent="0.25">
      <c r="F96"/>
    </row>
    <row r="97" spans="6:6" x14ac:dyDescent="0.25">
      <c r="F97"/>
    </row>
    <row r="98" spans="6:6" x14ac:dyDescent="0.25">
      <c r="F98"/>
    </row>
    <row r="99" spans="6:6" x14ac:dyDescent="0.25">
      <c r="F99"/>
    </row>
    <row r="100" spans="6:6" x14ac:dyDescent="0.25">
      <c r="F100"/>
    </row>
    <row r="101" spans="6:6" x14ac:dyDescent="0.25">
      <c r="F101"/>
    </row>
    <row r="102" spans="6:6" x14ac:dyDescent="0.25">
      <c r="F102"/>
    </row>
    <row r="103" spans="6:6" x14ac:dyDescent="0.25">
      <c r="F103"/>
    </row>
    <row r="104" spans="6:6" x14ac:dyDescent="0.25">
      <c r="F104"/>
    </row>
    <row r="105" spans="6:6" x14ac:dyDescent="0.25">
      <c r="F105"/>
    </row>
    <row r="106" spans="6:6" x14ac:dyDescent="0.25">
      <c r="F106"/>
    </row>
    <row r="107" spans="6:6" x14ac:dyDescent="0.25">
      <c r="F107"/>
    </row>
    <row r="108" spans="6:6" x14ac:dyDescent="0.25">
      <c r="F108"/>
    </row>
    <row r="109" spans="6:6" x14ac:dyDescent="0.25">
      <c r="F109"/>
    </row>
    <row r="110" spans="6:6" x14ac:dyDescent="0.25">
      <c r="F110"/>
    </row>
    <row r="111" spans="6:6" x14ac:dyDescent="0.25">
      <c r="F111"/>
    </row>
    <row r="112" spans="6:6" x14ac:dyDescent="0.25">
      <c r="F112"/>
    </row>
    <row r="113" spans="6:6" x14ac:dyDescent="0.25">
      <c r="F113"/>
    </row>
    <row r="114" spans="6:6" x14ac:dyDescent="0.25">
      <c r="F114"/>
    </row>
    <row r="115" spans="6:6" x14ac:dyDescent="0.25">
      <c r="F115"/>
    </row>
    <row r="116" spans="6:6" x14ac:dyDescent="0.25">
      <c r="F116"/>
    </row>
    <row r="117" spans="6:6" x14ac:dyDescent="0.25">
      <c r="F117"/>
    </row>
    <row r="118" spans="6:6" x14ac:dyDescent="0.25">
      <c r="F118"/>
    </row>
    <row r="119" spans="6:6" x14ac:dyDescent="0.25">
      <c r="F119"/>
    </row>
    <row r="120" spans="6:6" x14ac:dyDescent="0.25">
      <c r="F120"/>
    </row>
    <row r="121" spans="6:6" x14ac:dyDescent="0.25">
      <c r="F121"/>
    </row>
    <row r="122" spans="6:6" x14ac:dyDescent="0.25">
      <c r="F122"/>
    </row>
    <row r="123" spans="6:6" x14ac:dyDescent="0.25">
      <c r="F123"/>
    </row>
    <row r="124" spans="6:6" x14ac:dyDescent="0.25">
      <c r="F124"/>
    </row>
    <row r="125" spans="6:6" x14ac:dyDescent="0.25">
      <c r="F125"/>
    </row>
    <row r="126" spans="6:6" x14ac:dyDescent="0.25">
      <c r="F126"/>
    </row>
    <row r="127" spans="6:6" x14ac:dyDescent="0.25">
      <c r="F127"/>
    </row>
    <row r="128" spans="6:6" x14ac:dyDescent="0.25">
      <c r="F128"/>
    </row>
    <row r="129" spans="6:6" x14ac:dyDescent="0.25">
      <c r="F129"/>
    </row>
    <row r="130" spans="6:6" x14ac:dyDescent="0.25">
      <c r="F130"/>
    </row>
    <row r="131" spans="6:6" x14ac:dyDescent="0.25">
      <c r="F131"/>
    </row>
    <row r="132" spans="6:6" x14ac:dyDescent="0.25">
      <c r="F132"/>
    </row>
    <row r="133" spans="6:6" x14ac:dyDescent="0.25">
      <c r="F133"/>
    </row>
    <row r="134" spans="6:6" x14ac:dyDescent="0.25">
      <c r="F134"/>
    </row>
    <row r="135" spans="6:6" x14ac:dyDescent="0.25">
      <c r="F135"/>
    </row>
    <row r="136" spans="6:6" x14ac:dyDescent="0.25">
      <c r="F136"/>
    </row>
    <row r="137" spans="6:6" x14ac:dyDescent="0.25">
      <c r="F137"/>
    </row>
    <row r="138" spans="6:6" x14ac:dyDescent="0.25">
      <c r="F138"/>
    </row>
    <row r="139" spans="6:6" x14ac:dyDescent="0.25">
      <c r="F139"/>
    </row>
    <row r="140" spans="6:6" x14ac:dyDescent="0.25">
      <c r="F140"/>
    </row>
    <row r="141" spans="6:6" x14ac:dyDescent="0.25">
      <c r="F141"/>
    </row>
    <row r="142" spans="6:6" x14ac:dyDescent="0.25">
      <c r="F142"/>
    </row>
    <row r="143" spans="6:6" x14ac:dyDescent="0.25">
      <c r="F143"/>
    </row>
    <row r="144" spans="6:6" x14ac:dyDescent="0.25">
      <c r="F144"/>
    </row>
    <row r="145" spans="6:6" x14ac:dyDescent="0.25">
      <c r="F145"/>
    </row>
    <row r="146" spans="6:6" x14ac:dyDescent="0.25">
      <c r="F146"/>
    </row>
    <row r="147" spans="6:6" x14ac:dyDescent="0.25">
      <c r="F147"/>
    </row>
    <row r="148" spans="6:6" x14ac:dyDescent="0.25">
      <c r="F148"/>
    </row>
    <row r="149" spans="6:6" x14ac:dyDescent="0.25">
      <c r="F149"/>
    </row>
    <row r="150" spans="6:6" x14ac:dyDescent="0.25">
      <c r="F150"/>
    </row>
    <row r="151" spans="6:6" x14ac:dyDescent="0.25">
      <c r="F151"/>
    </row>
    <row r="152" spans="6:6" x14ac:dyDescent="0.25">
      <c r="F152"/>
    </row>
    <row r="153" spans="6:6" x14ac:dyDescent="0.25">
      <c r="F153"/>
    </row>
    <row r="154" spans="6:6" x14ac:dyDescent="0.25">
      <c r="F154"/>
    </row>
    <row r="155" spans="6:6" x14ac:dyDescent="0.25">
      <c r="F155"/>
    </row>
    <row r="156" spans="6:6" x14ac:dyDescent="0.25">
      <c r="F156"/>
    </row>
    <row r="157" spans="6:6" x14ac:dyDescent="0.25">
      <c r="F157"/>
    </row>
    <row r="158" spans="6:6" x14ac:dyDescent="0.25">
      <c r="F158"/>
    </row>
    <row r="159" spans="6:6" x14ac:dyDescent="0.25">
      <c r="F159"/>
    </row>
    <row r="160" spans="6:6" x14ac:dyDescent="0.25">
      <c r="F160"/>
    </row>
    <row r="161" spans="6:6" x14ac:dyDescent="0.25">
      <c r="F161"/>
    </row>
    <row r="162" spans="6:6" x14ac:dyDescent="0.25">
      <c r="F162"/>
    </row>
    <row r="163" spans="6:6" x14ac:dyDescent="0.25">
      <c r="F163"/>
    </row>
    <row r="164" spans="6:6" x14ac:dyDescent="0.25">
      <c r="F164"/>
    </row>
    <row r="165" spans="6:6" x14ac:dyDescent="0.25">
      <c r="F165"/>
    </row>
    <row r="166" spans="6:6" x14ac:dyDescent="0.25">
      <c r="F166"/>
    </row>
    <row r="167" spans="6:6" x14ac:dyDescent="0.25">
      <c r="F167"/>
    </row>
    <row r="168" spans="6:6" x14ac:dyDescent="0.25">
      <c r="F168"/>
    </row>
    <row r="169" spans="6:6" x14ac:dyDescent="0.25">
      <c r="F169"/>
    </row>
    <row r="170" spans="6:6" x14ac:dyDescent="0.25">
      <c r="F170"/>
    </row>
    <row r="171" spans="6:6" x14ac:dyDescent="0.25">
      <c r="F171"/>
    </row>
    <row r="172" spans="6:6" x14ac:dyDescent="0.25">
      <c r="F172"/>
    </row>
    <row r="173" spans="6:6" x14ac:dyDescent="0.25">
      <c r="F173"/>
    </row>
    <row r="174" spans="6:6" x14ac:dyDescent="0.25">
      <c r="F174"/>
    </row>
    <row r="175" spans="6:6" x14ac:dyDescent="0.25">
      <c r="F175"/>
    </row>
    <row r="176" spans="6:6" x14ac:dyDescent="0.25">
      <c r="F176"/>
    </row>
    <row r="177" spans="6:6" x14ac:dyDescent="0.25">
      <c r="F177"/>
    </row>
    <row r="178" spans="6:6" x14ac:dyDescent="0.25">
      <c r="F178"/>
    </row>
    <row r="179" spans="6:6" x14ac:dyDescent="0.25">
      <c r="F179"/>
    </row>
    <row r="180" spans="6:6" x14ac:dyDescent="0.25">
      <c r="F180"/>
    </row>
    <row r="181" spans="6:6" x14ac:dyDescent="0.25">
      <c r="F181"/>
    </row>
    <row r="182" spans="6:6" x14ac:dyDescent="0.25">
      <c r="F182"/>
    </row>
    <row r="183" spans="6:6" x14ac:dyDescent="0.25">
      <c r="F183"/>
    </row>
    <row r="184" spans="6:6" x14ac:dyDescent="0.25">
      <c r="F184"/>
    </row>
    <row r="185" spans="6:6" x14ac:dyDescent="0.25">
      <c r="F185"/>
    </row>
    <row r="186" spans="6:6" x14ac:dyDescent="0.25">
      <c r="F186"/>
    </row>
    <row r="187" spans="6:6" x14ac:dyDescent="0.25">
      <c r="F187"/>
    </row>
    <row r="188" spans="6:6" x14ac:dyDescent="0.25">
      <c r="F188"/>
    </row>
    <row r="189" spans="6:6" x14ac:dyDescent="0.25">
      <c r="F189"/>
    </row>
    <row r="190" spans="6:6" x14ac:dyDescent="0.25">
      <c r="F190"/>
    </row>
    <row r="191" spans="6:6" x14ac:dyDescent="0.25">
      <c r="F191"/>
    </row>
    <row r="192" spans="6:6" x14ac:dyDescent="0.25">
      <c r="F192"/>
    </row>
    <row r="193" spans="6:6" x14ac:dyDescent="0.25">
      <c r="F193"/>
    </row>
    <row r="194" spans="6:6" x14ac:dyDescent="0.25">
      <c r="F194"/>
    </row>
    <row r="195" spans="6:6" x14ac:dyDescent="0.25">
      <c r="F195"/>
    </row>
    <row r="196" spans="6:6" x14ac:dyDescent="0.25">
      <c r="F196"/>
    </row>
    <row r="197" spans="6:6" x14ac:dyDescent="0.25">
      <c r="F197"/>
    </row>
    <row r="198" spans="6:6" x14ac:dyDescent="0.25">
      <c r="F198"/>
    </row>
    <row r="199" spans="6:6" x14ac:dyDescent="0.25">
      <c r="F199"/>
    </row>
    <row r="200" spans="6:6" x14ac:dyDescent="0.25">
      <c r="F200"/>
    </row>
    <row r="201" spans="6:6" x14ac:dyDescent="0.25">
      <c r="F201"/>
    </row>
    <row r="202" spans="6:6" x14ac:dyDescent="0.25">
      <c r="F202"/>
    </row>
    <row r="203" spans="6:6" x14ac:dyDescent="0.25">
      <c r="F203"/>
    </row>
    <row r="204" spans="6:6" x14ac:dyDescent="0.25">
      <c r="F204"/>
    </row>
    <row r="205" spans="6:6" x14ac:dyDescent="0.25">
      <c r="F205"/>
    </row>
    <row r="206" spans="6:6" x14ac:dyDescent="0.25">
      <c r="F206"/>
    </row>
    <row r="207" spans="6:6" x14ac:dyDescent="0.25">
      <c r="F207"/>
    </row>
    <row r="208" spans="6:6" x14ac:dyDescent="0.25">
      <c r="F208"/>
    </row>
    <row r="209" spans="6:6" x14ac:dyDescent="0.25">
      <c r="F209"/>
    </row>
    <row r="210" spans="6:6" x14ac:dyDescent="0.25">
      <c r="F210"/>
    </row>
    <row r="211" spans="6:6" x14ac:dyDescent="0.25">
      <c r="F211"/>
    </row>
    <row r="212" spans="6:6" x14ac:dyDescent="0.25">
      <c r="F212"/>
    </row>
    <row r="213" spans="6:6" x14ac:dyDescent="0.25">
      <c r="F213"/>
    </row>
    <row r="214" spans="6:6" x14ac:dyDescent="0.25">
      <c r="F214"/>
    </row>
    <row r="215" spans="6:6" x14ac:dyDescent="0.25">
      <c r="F215"/>
    </row>
    <row r="216" spans="6:6" x14ac:dyDescent="0.25">
      <c r="F216"/>
    </row>
    <row r="217" spans="6:6" x14ac:dyDescent="0.25">
      <c r="F217"/>
    </row>
    <row r="218" spans="6:6" x14ac:dyDescent="0.25">
      <c r="F218"/>
    </row>
    <row r="219" spans="6:6" x14ac:dyDescent="0.25">
      <c r="F219"/>
    </row>
    <row r="220" spans="6:6" x14ac:dyDescent="0.25">
      <c r="F220"/>
    </row>
    <row r="221" spans="6:6" x14ac:dyDescent="0.25">
      <c r="F221"/>
    </row>
    <row r="222" spans="6:6" x14ac:dyDescent="0.25">
      <c r="F222"/>
    </row>
    <row r="223" spans="6:6" x14ac:dyDescent="0.25">
      <c r="F223"/>
    </row>
    <row r="224" spans="6:6" x14ac:dyDescent="0.25">
      <c r="F224"/>
    </row>
    <row r="225" spans="6:6" x14ac:dyDescent="0.25">
      <c r="F225"/>
    </row>
    <row r="226" spans="6:6" x14ac:dyDescent="0.25">
      <c r="F226"/>
    </row>
    <row r="227" spans="6:6" x14ac:dyDescent="0.25">
      <c r="F227"/>
    </row>
    <row r="228" spans="6:6" x14ac:dyDescent="0.25">
      <c r="F228"/>
    </row>
    <row r="229" spans="6:6" x14ac:dyDescent="0.25">
      <c r="F229"/>
    </row>
    <row r="230" spans="6:6" x14ac:dyDescent="0.25">
      <c r="F230"/>
    </row>
    <row r="231" spans="6:6" x14ac:dyDescent="0.25">
      <c r="F231"/>
    </row>
    <row r="232" spans="6:6" x14ac:dyDescent="0.25">
      <c r="F232"/>
    </row>
    <row r="233" spans="6:6" x14ac:dyDescent="0.25">
      <c r="F233"/>
    </row>
    <row r="234" spans="6:6" x14ac:dyDescent="0.25">
      <c r="F234"/>
    </row>
    <row r="235" spans="6:6" x14ac:dyDescent="0.25">
      <c r="F235"/>
    </row>
    <row r="236" spans="6:6" x14ac:dyDescent="0.25">
      <c r="F236"/>
    </row>
    <row r="237" spans="6:6" x14ac:dyDescent="0.25">
      <c r="F237"/>
    </row>
    <row r="238" spans="6:6" x14ac:dyDescent="0.25">
      <c r="F238"/>
    </row>
    <row r="239" spans="6:6" x14ac:dyDescent="0.25">
      <c r="F239"/>
    </row>
    <row r="240" spans="6:6" x14ac:dyDescent="0.25">
      <c r="F240"/>
    </row>
    <row r="241" spans="6:6" x14ac:dyDescent="0.25">
      <c r="F241"/>
    </row>
    <row r="242" spans="6:6" x14ac:dyDescent="0.25">
      <c r="F242"/>
    </row>
    <row r="243" spans="6:6" x14ac:dyDescent="0.25">
      <c r="F243"/>
    </row>
    <row r="244" spans="6:6" x14ac:dyDescent="0.25">
      <c r="F244"/>
    </row>
    <row r="245" spans="6:6" x14ac:dyDescent="0.25">
      <c r="F245"/>
    </row>
    <row r="246" spans="6:6" x14ac:dyDescent="0.25">
      <c r="F246"/>
    </row>
    <row r="247" spans="6:6" x14ac:dyDescent="0.25">
      <c r="F247"/>
    </row>
    <row r="248" spans="6:6" x14ac:dyDescent="0.25">
      <c r="F248"/>
    </row>
    <row r="249" spans="6:6" x14ac:dyDescent="0.25">
      <c r="F249"/>
    </row>
    <row r="250" spans="6:6" x14ac:dyDescent="0.25">
      <c r="F250"/>
    </row>
    <row r="251" spans="6:6" x14ac:dyDescent="0.25">
      <c r="F251"/>
    </row>
    <row r="252" spans="6:6" x14ac:dyDescent="0.25">
      <c r="F252"/>
    </row>
    <row r="253" spans="6:6" x14ac:dyDescent="0.25">
      <c r="F253"/>
    </row>
    <row r="254" spans="6:6" x14ac:dyDescent="0.25">
      <c r="F254"/>
    </row>
    <row r="255" spans="6:6" x14ac:dyDescent="0.25">
      <c r="F255"/>
    </row>
    <row r="256" spans="6:6" x14ac:dyDescent="0.25">
      <c r="F256"/>
    </row>
    <row r="257" spans="6:6" x14ac:dyDescent="0.25">
      <c r="F257"/>
    </row>
    <row r="258" spans="6:6" x14ac:dyDescent="0.25">
      <c r="F258"/>
    </row>
    <row r="259" spans="6:6" x14ac:dyDescent="0.25">
      <c r="F259"/>
    </row>
    <row r="260" spans="6:6" x14ac:dyDescent="0.25">
      <c r="F260"/>
    </row>
    <row r="261" spans="6:6" x14ac:dyDescent="0.25">
      <c r="F261"/>
    </row>
    <row r="262" spans="6:6" x14ac:dyDescent="0.25">
      <c r="F262"/>
    </row>
    <row r="263" spans="6:6" x14ac:dyDescent="0.25">
      <c r="F263"/>
    </row>
    <row r="264" spans="6:6" x14ac:dyDescent="0.25">
      <c r="F264"/>
    </row>
    <row r="265" spans="6:6" x14ac:dyDescent="0.25">
      <c r="F265"/>
    </row>
    <row r="266" spans="6:6" x14ac:dyDescent="0.25">
      <c r="F266"/>
    </row>
    <row r="267" spans="6:6" x14ac:dyDescent="0.25">
      <c r="F267"/>
    </row>
    <row r="268" spans="6:6" x14ac:dyDescent="0.25">
      <c r="F268"/>
    </row>
    <row r="269" spans="6:6" x14ac:dyDescent="0.25">
      <c r="F269"/>
    </row>
    <row r="270" spans="6:6" x14ac:dyDescent="0.25">
      <c r="F270"/>
    </row>
    <row r="271" spans="6:6" x14ac:dyDescent="0.25">
      <c r="F271"/>
    </row>
    <row r="272" spans="6:6" x14ac:dyDescent="0.25">
      <c r="F272"/>
    </row>
    <row r="273" spans="6:6" x14ac:dyDescent="0.25">
      <c r="F273"/>
    </row>
    <row r="274" spans="6:6" x14ac:dyDescent="0.25">
      <c r="F274"/>
    </row>
    <row r="275" spans="6:6" x14ac:dyDescent="0.25">
      <c r="F275"/>
    </row>
    <row r="276" spans="6:6" x14ac:dyDescent="0.25">
      <c r="F276"/>
    </row>
    <row r="277" spans="6:6" x14ac:dyDescent="0.25">
      <c r="F277"/>
    </row>
    <row r="278" spans="6:6" x14ac:dyDescent="0.25">
      <c r="F278"/>
    </row>
    <row r="279" spans="6:6" x14ac:dyDescent="0.25">
      <c r="F279"/>
    </row>
    <row r="280" spans="6:6" x14ac:dyDescent="0.25">
      <c r="F280"/>
    </row>
    <row r="281" spans="6:6" x14ac:dyDescent="0.25">
      <c r="F281"/>
    </row>
    <row r="282" spans="6:6" x14ac:dyDescent="0.25">
      <c r="F282"/>
    </row>
    <row r="283" spans="6:6" x14ac:dyDescent="0.25">
      <c r="F283"/>
    </row>
    <row r="284" spans="6:6" x14ac:dyDescent="0.25">
      <c r="F284"/>
    </row>
    <row r="285" spans="6:6" x14ac:dyDescent="0.25">
      <c r="F285"/>
    </row>
    <row r="286" spans="6:6" x14ac:dyDescent="0.25">
      <c r="F286"/>
    </row>
    <row r="287" spans="6:6" x14ac:dyDescent="0.25">
      <c r="F287"/>
    </row>
    <row r="288" spans="6:6" x14ac:dyDescent="0.25">
      <c r="F288"/>
    </row>
    <row r="289" spans="6:6" x14ac:dyDescent="0.25">
      <c r="F289"/>
    </row>
    <row r="290" spans="6:6" x14ac:dyDescent="0.25">
      <c r="F290"/>
    </row>
    <row r="291" spans="6:6" x14ac:dyDescent="0.25">
      <c r="F291"/>
    </row>
    <row r="292" spans="6:6" x14ac:dyDescent="0.25">
      <c r="F292"/>
    </row>
    <row r="293" spans="6:6" x14ac:dyDescent="0.25">
      <c r="F293"/>
    </row>
    <row r="294" spans="6:6" x14ac:dyDescent="0.25">
      <c r="F294"/>
    </row>
    <row r="295" spans="6:6" x14ac:dyDescent="0.25">
      <c r="F295"/>
    </row>
    <row r="296" spans="6:6" x14ac:dyDescent="0.25">
      <c r="F296"/>
    </row>
    <row r="297" spans="6:6" x14ac:dyDescent="0.25">
      <c r="F297"/>
    </row>
    <row r="298" spans="6:6" x14ac:dyDescent="0.25">
      <c r="F298"/>
    </row>
    <row r="299" spans="6:6" x14ac:dyDescent="0.25">
      <c r="F299"/>
    </row>
    <row r="300" spans="6:6" x14ac:dyDescent="0.25">
      <c r="F300"/>
    </row>
    <row r="301" spans="6:6" x14ac:dyDescent="0.25">
      <c r="F301"/>
    </row>
    <row r="302" spans="6:6" x14ac:dyDescent="0.25">
      <c r="F302"/>
    </row>
    <row r="303" spans="6:6" x14ac:dyDescent="0.25">
      <c r="F303"/>
    </row>
    <row r="304" spans="6:6" x14ac:dyDescent="0.25">
      <c r="F304"/>
    </row>
    <row r="305" spans="6:6" x14ac:dyDescent="0.25">
      <c r="F305"/>
    </row>
    <row r="306" spans="6:6" x14ac:dyDescent="0.25">
      <c r="F306"/>
    </row>
    <row r="307" spans="6:6" x14ac:dyDescent="0.25">
      <c r="F307"/>
    </row>
    <row r="308" spans="6:6" x14ac:dyDescent="0.25">
      <c r="F308"/>
    </row>
    <row r="309" spans="6:6" x14ac:dyDescent="0.25">
      <c r="F309"/>
    </row>
    <row r="310" spans="6:6" x14ac:dyDescent="0.25">
      <c r="F310"/>
    </row>
    <row r="311" spans="6:6" x14ac:dyDescent="0.25">
      <c r="F311"/>
    </row>
    <row r="312" spans="6:6" x14ac:dyDescent="0.25">
      <c r="F312"/>
    </row>
    <row r="313" spans="6:6" x14ac:dyDescent="0.25">
      <c r="F313"/>
    </row>
    <row r="314" spans="6:6" x14ac:dyDescent="0.25">
      <c r="F314"/>
    </row>
    <row r="315" spans="6:6" x14ac:dyDescent="0.25">
      <c r="F315"/>
    </row>
    <row r="316" spans="6:6" x14ac:dyDescent="0.25">
      <c r="F316"/>
    </row>
    <row r="317" spans="6:6" x14ac:dyDescent="0.25">
      <c r="F317"/>
    </row>
    <row r="318" spans="6:6" x14ac:dyDescent="0.25">
      <c r="F318"/>
    </row>
    <row r="319" spans="6:6" x14ac:dyDescent="0.25">
      <c r="F319"/>
    </row>
    <row r="320" spans="6:6" x14ac:dyDescent="0.25">
      <c r="F320"/>
    </row>
    <row r="321" spans="6:6" x14ac:dyDescent="0.25">
      <c r="F321"/>
    </row>
    <row r="322" spans="6:6" x14ac:dyDescent="0.25">
      <c r="F322"/>
    </row>
    <row r="323" spans="6:6" x14ac:dyDescent="0.25">
      <c r="F323"/>
    </row>
    <row r="324" spans="6:6" x14ac:dyDescent="0.25">
      <c r="F324"/>
    </row>
    <row r="325" spans="6:6" x14ac:dyDescent="0.25">
      <c r="F325"/>
    </row>
    <row r="326" spans="6:6" x14ac:dyDescent="0.25">
      <c r="F326"/>
    </row>
    <row r="327" spans="6:6" x14ac:dyDescent="0.25">
      <c r="F327"/>
    </row>
    <row r="328" spans="6:6" x14ac:dyDescent="0.25">
      <c r="F328"/>
    </row>
    <row r="329" spans="6:6" x14ac:dyDescent="0.25">
      <c r="F329"/>
    </row>
    <row r="330" spans="6:6" x14ac:dyDescent="0.25">
      <c r="F330"/>
    </row>
    <row r="331" spans="6:6" x14ac:dyDescent="0.25">
      <c r="F331"/>
    </row>
    <row r="332" spans="6:6" x14ac:dyDescent="0.25">
      <c r="F332"/>
    </row>
    <row r="333" spans="6:6" x14ac:dyDescent="0.25">
      <c r="F333"/>
    </row>
    <row r="334" spans="6:6" x14ac:dyDescent="0.25">
      <c r="F334"/>
    </row>
    <row r="335" spans="6:6" x14ac:dyDescent="0.25">
      <c r="F335"/>
    </row>
    <row r="336" spans="6:6" x14ac:dyDescent="0.25">
      <c r="F336"/>
    </row>
    <row r="337" spans="6:6" x14ac:dyDescent="0.25">
      <c r="F337"/>
    </row>
    <row r="338" spans="6:6" x14ac:dyDescent="0.25">
      <c r="F338"/>
    </row>
    <row r="339" spans="6:6" x14ac:dyDescent="0.25">
      <c r="F339"/>
    </row>
    <row r="340" spans="6:6" x14ac:dyDescent="0.25">
      <c r="F340"/>
    </row>
    <row r="341" spans="6:6" x14ac:dyDescent="0.25">
      <c r="F341"/>
    </row>
    <row r="342" spans="6:6" x14ac:dyDescent="0.25">
      <c r="F342"/>
    </row>
    <row r="343" spans="6:6" x14ac:dyDescent="0.25">
      <c r="F343"/>
    </row>
    <row r="344" spans="6:6" x14ac:dyDescent="0.25">
      <c r="F344"/>
    </row>
    <row r="345" spans="6:6" x14ac:dyDescent="0.25">
      <c r="F345"/>
    </row>
    <row r="346" spans="6:6" x14ac:dyDescent="0.25">
      <c r="F346"/>
    </row>
    <row r="347" spans="6:6" x14ac:dyDescent="0.25">
      <c r="F347"/>
    </row>
    <row r="348" spans="6:6" x14ac:dyDescent="0.25">
      <c r="F348"/>
    </row>
    <row r="349" spans="6:6" x14ac:dyDescent="0.25">
      <c r="F349"/>
    </row>
    <row r="350" spans="6:6" x14ac:dyDescent="0.25">
      <c r="F350"/>
    </row>
    <row r="351" spans="6:6" x14ac:dyDescent="0.25">
      <c r="F351"/>
    </row>
    <row r="352" spans="6:6" x14ac:dyDescent="0.25">
      <c r="F352"/>
    </row>
    <row r="353" spans="6:6" x14ac:dyDescent="0.25">
      <c r="F353"/>
    </row>
    <row r="354" spans="6:6" x14ac:dyDescent="0.25">
      <c r="F354"/>
    </row>
    <row r="355" spans="6:6" x14ac:dyDescent="0.25">
      <c r="F355"/>
    </row>
    <row r="356" spans="6:6" x14ac:dyDescent="0.25">
      <c r="F356"/>
    </row>
    <row r="357" spans="6:6" x14ac:dyDescent="0.25">
      <c r="F357"/>
    </row>
    <row r="358" spans="6:6" x14ac:dyDescent="0.25">
      <c r="F358"/>
    </row>
    <row r="359" spans="6:6" x14ac:dyDescent="0.25">
      <c r="F359"/>
    </row>
    <row r="360" spans="6:6" x14ac:dyDescent="0.25">
      <c r="F360"/>
    </row>
    <row r="361" spans="6:6" x14ac:dyDescent="0.25">
      <c r="F361"/>
    </row>
    <row r="362" spans="6:6" x14ac:dyDescent="0.25">
      <c r="F362"/>
    </row>
    <row r="363" spans="6:6" x14ac:dyDescent="0.25">
      <c r="F363"/>
    </row>
    <row r="364" spans="6:6" x14ac:dyDescent="0.25">
      <c r="F364"/>
    </row>
    <row r="365" spans="6:6" x14ac:dyDescent="0.25">
      <c r="F365"/>
    </row>
    <row r="366" spans="6:6" x14ac:dyDescent="0.25">
      <c r="F366"/>
    </row>
    <row r="367" spans="6:6" x14ac:dyDescent="0.25">
      <c r="F367"/>
    </row>
    <row r="368" spans="6:6" x14ac:dyDescent="0.25">
      <c r="F368"/>
    </row>
    <row r="369" spans="6:6" x14ac:dyDescent="0.25">
      <c r="F369"/>
    </row>
    <row r="370" spans="6:6" x14ac:dyDescent="0.25">
      <c r="F370"/>
    </row>
    <row r="371" spans="6:6" x14ac:dyDescent="0.25">
      <c r="F371"/>
    </row>
    <row r="372" spans="6:6" x14ac:dyDescent="0.25">
      <c r="F372"/>
    </row>
    <row r="373" spans="6:6" x14ac:dyDescent="0.25">
      <c r="F373"/>
    </row>
    <row r="374" spans="6:6" x14ac:dyDescent="0.25">
      <c r="F374"/>
    </row>
    <row r="375" spans="6:6" x14ac:dyDescent="0.25">
      <c r="F375"/>
    </row>
    <row r="376" spans="6:6" x14ac:dyDescent="0.25">
      <c r="F376"/>
    </row>
    <row r="377" spans="6:6" x14ac:dyDescent="0.25">
      <c r="F377"/>
    </row>
    <row r="378" spans="6:6" x14ac:dyDescent="0.25">
      <c r="F378"/>
    </row>
    <row r="379" spans="6:6" x14ac:dyDescent="0.25">
      <c r="F379"/>
    </row>
    <row r="380" spans="6:6" x14ac:dyDescent="0.25">
      <c r="F380"/>
    </row>
    <row r="381" spans="6:6" x14ac:dyDescent="0.25">
      <c r="F381"/>
    </row>
    <row r="382" spans="6:6" x14ac:dyDescent="0.25">
      <c r="F382"/>
    </row>
    <row r="383" spans="6:6" x14ac:dyDescent="0.25">
      <c r="F383"/>
    </row>
    <row r="384" spans="6:6" x14ac:dyDescent="0.25">
      <c r="F384"/>
    </row>
    <row r="385" spans="6:6" x14ac:dyDescent="0.25">
      <c r="F385"/>
    </row>
    <row r="386" spans="6:6" x14ac:dyDescent="0.25">
      <c r="F386"/>
    </row>
    <row r="387" spans="6:6" x14ac:dyDescent="0.25">
      <c r="F387"/>
    </row>
    <row r="388" spans="6:6" x14ac:dyDescent="0.25">
      <c r="F388"/>
    </row>
    <row r="389" spans="6:6" x14ac:dyDescent="0.25">
      <c r="F389"/>
    </row>
    <row r="390" spans="6:6" x14ac:dyDescent="0.25">
      <c r="F390"/>
    </row>
    <row r="391" spans="6:6" x14ac:dyDescent="0.25">
      <c r="F391"/>
    </row>
    <row r="392" spans="6:6" x14ac:dyDescent="0.25">
      <c r="F392"/>
    </row>
    <row r="393" spans="6:6" x14ac:dyDescent="0.25">
      <c r="F393"/>
    </row>
    <row r="394" spans="6:6" x14ac:dyDescent="0.25">
      <c r="F394"/>
    </row>
    <row r="395" spans="6:6" x14ac:dyDescent="0.25">
      <c r="F395"/>
    </row>
    <row r="396" spans="6:6" x14ac:dyDescent="0.25">
      <c r="F396"/>
    </row>
    <row r="397" spans="6:6" x14ac:dyDescent="0.25">
      <c r="F397"/>
    </row>
    <row r="398" spans="6:6" x14ac:dyDescent="0.25">
      <c r="F398"/>
    </row>
    <row r="399" spans="6:6" x14ac:dyDescent="0.25">
      <c r="F399"/>
    </row>
    <row r="400" spans="6:6" x14ac:dyDescent="0.25">
      <c r="F400"/>
    </row>
    <row r="401" spans="6:6" x14ac:dyDescent="0.25">
      <c r="F401"/>
    </row>
    <row r="402" spans="6:6" x14ac:dyDescent="0.25">
      <c r="F402"/>
    </row>
    <row r="403" spans="6:6" x14ac:dyDescent="0.25">
      <c r="F403"/>
    </row>
    <row r="404" spans="6:6" x14ac:dyDescent="0.25">
      <c r="F404"/>
    </row>
    <row r="405" spans="6:6" x14ac:dyDescent="0.25">
      <c r="F405"/>
    </row>
    <row r="406" spans="6:6" x14ac:dyDescent="0.25">
      <c r="F406"/>
    </row>
    <row r="407" spans="6:6" x14ac:dyDescent="0.25">
      <c r="F407"/>
    </row>
    <row r="408" spans="6:6" x14ac:dyDescent="0.25">
      <c r="F408"/>
    </row>
    <row r="409" spans="6:6" x14ac:dyDescent="0.25">
      <c r="F409"/>
    </row>
    <row r="410" spans="6:6" x14ac:dyDescent="0.25">
      <c r="F410"/>
    </row>
    <row r="411" spans="6:6" x14ac:dyDescent="0.25">
      <c r="F411"/>
    </row>
    <row r="412" spans="6:6" x14ac:dyDescent="0.25">
      <c r="F412"/>
    </row>
    <row r="413" spans="6:6" x14ac:dyDescent="0.25">
      <c r="F413"/>
    </row>
    <row r="414" spans="6:6" x14ac:dyDescent="0.25">
      <c r="F414"/>
    </row>
    <row r="415" spans="6:6" x14ac:dyDescent="0.25">
      <c r="F415"/>
    </row>
    <row r="416" spans="6:6" x14ac:dyDescent="0.25">
      <c r="F416"/>
    </row>
    <row r="417" spans="6:6" x14ac:dyDescent="0.25">
      <c r="F417"/>
    </row>
    <row r="418" spans="6:6" x14ac:dyDescent="0.25">
      <c r="F418"/>
    </row>
    <row r="419" spans="6:6" x14ac:dyDescent="0.25">
      <c r="F419"/>
    </row>
    <row r="420" spans="6:6" x14ac:dyDescent="0.25">
      <c r="F420"/>
    </row>
    <row r="421" spans="6:6" x14ac:dyDescent="0.25">
      <c r="F421"/>
    </row>
    <row r="422" spans="6:6" x14ac:dyDescent="0.25">
      <c r="F422"/>
    </row>
    <row r="423" spans="6:6" x14ac:dyDescent="0.25">
      <c r="F423"/>
    </row>
    <row r="424" spans="6:6" x14ac:dyDescent="0.25">
      <c r="F424"/>
    </row>
    <row r="425" spans="6:6" x14ac:dyDescent="0.25">
      <c r="F425"/>
    </row>
    <row r="426" spans="6:6" x14ac:dyDescent="0.25">
      <c r="F426"/>
    </row>
    <row r="427" spans="6:6" x14ac:dyDescent="0.25">
      <c r="F427"/>
    </row>
    <row r="428" spans="6:6" x14ac:dyDescent="0.25">
      <c r="F428"/>
    </row>
    <row r="429" spans="6:6" x14ac:dyDescent="0.25">
      <c r="F429"/>
    </row>
    <row r="430" spans="6:6" x14ac:dyDescent="0.25">
      <c r="F430"/>
    </row>
    <row r="431" spans="6:6" x14ac:dyDescent="0.25">
      <c r="F431"/>
    </row>
    <row r="432" spans="6:6" x14ac:dyDescent="0.25">
      <c r="F432"/>
    </row>
    <row r="433" spans="6:6" x14ac:dyDescent="0.25">
      <c r="F433"/>
    </row>
    <row r="434" spans="6:6" x14ac:dyDescent="0.25">
      <c r="F434"/>
    </row>
    <row r="435" spans="6:6" x14ac:dyDescent="0.25">
      <c r="F435"/>
    </row>
    <row r="436" spans="6:6" x14ac:dyDescent="0.25">
      <c r="F436"/>
    </row>
    <row r="437" spans="6:6" x14ac:dyDescent="0.25">
      <c r="F437"/>
    </row>
    <row r="438" spans="6:6" x14ac:dyDescent="0.25">
      <c r="F438"/>
    </row>
    <row r="439" spans="6:6" x14ac:dyDescent="0.25">
      <c r="F439"/>
    </row>
    <row r="440" spans="6:6" x14ac:dyDescent="0.25">
      <c r="F440"/>
    </row>
    <row r="441" spans="6:6" x14ac:dyDescent="0.25">
      <c r="F441"/>
    </row>
    <row r="442" spans="6:6" x14ac:dyDescent="0.25">
      <c r="F442"/>
    </row>
    <row r="443" spans="6:6" x14ac:dyDescent="0.25">
      <c r="F443"/>
    </row>
    <row r="444" spans="6:6" x14ac:dyDescent="0.25">
      <c r="F444"/>
    </row>
    <row r="445" spans="6:6" x14ac:dyDescent="0.25">
      <c r="F445"/>
    </row>
    <row r="446" spans="6:6" x14ac:dyDescent="0.25">
      <c r="F446"/>
    </row>
    <row r="447" spans="6:6" x14ac:dyDescent="0.25">
      <c r="F447"/>
    </row>
    <row r="448" spans="6:6" x14ac:dyDescent="0.25">
      <c r="F448"/>
    </row>
    <row r="449" spans="6:6" x14ac:dyDescent="0.25">
      <c r="F449"/>
    </row>
    <row r="450" spans="6:6" x14ac:dyDescent="0.25">
      <c r="F450"/>
    </row>
    <row r="451" spans="6:6" x14ac:dyDescent="0.25">
      <c r="F451"/>
    </row>
    <row r="452" spans="6:6" x14ac:dyDescent="0.25">
      <c r="F452"/>
    </row>
    <row r="453" spans="6:6" x14ac:dyDescent="0.25">
      <c r="F453"/>
    </row>
    <row r="454" spans="6:6" x14ac:dyDescent="0.25">
      <c r="F454"/>
    </row>
    <row r="455" spans="6:6" x14ac:dyDescent="0.25">
      <c r="F455"/>
    </row>
    <row r="456" spans="6:6" x14ac:dyDescent="0.25">
      <c r="F456"/>
    </row>
    <row r="457" spans="6:6" x14ac:dyDescent="0.25">
      <c r="F457"/>
    </row>
    <row r="458" spans="6:6" x14ac:dyDescent="0.25">
      <c r="F458"/>
    </row>
    <row r="459" spans="6:6" x14ac:dyDescent="0.25">
      <c r="F459"/>
    </row>
    <row r="460" spans="6:6" x14ac:dyDescent="0.25">
      <c r="F460"/>
    </row>
    <row r="461" spans="6:6" x14ac:dyDescent="0.25">
      <c r="F461"/>
    </row>
    <row r="462" spans="6:6" x14ac:dyDescent="0.25">
      <c r="F462"/>
    </row>
    <row r="463" spans="6:6" x14ac:dyDescent="0.25">
      <c r="F463"/>
    </row>
    <row r="464" spans="6:6" x14ac:dyDescent="0.25">
      <c r="F464"/>
    </row>
    <row r="465" spans="6:6" x14ac:dyDescent="0.25">
      <c r="F465"/>
    </row>
    <row r="466" spans="6:6" x14ac:dyDescent="0.25">
      <c r="F466"/>
    </row>
    <row r="467" spans="6:6" x14ac:dyDescent="0.25">
      <c r="F467"/>
    </row>
    <row r="468" spans="6:6" x14ac:dyDescent="0.25">
      <c r="F468"/>
    </row>
    <row r="469" spans="6:6" x14ac:dyDescent="0.25">
      <c r="F469"/>
    </row>
    <row r="470" spans="6:6" x14ac:dyDescent="0.25">
      <c r="F470"/>
    </row>
    <row r="471" spans="6:6" x14ac:dyDescent="0.25">
      <c r="F471"/>
    </row>
    <row r="472" spans="6:6" x14ac:dyDescent="0.25">
      <c r="F472"/>
    </row>
    <row r="473" spans="6:6" x14ac:dyDescent="0.25">
      <c r="F473"/>
    </row>
    <row r="474" spans="6:6" x14ac:dyDescent="0.25">
      <c r="F474"/>
    </row>
    <row r="475" spans="6:6" x14ac:dyDescent="0.25">
      <c r="F475"/>
    </row>
    <row r="476" spans="6:6" x14ac:dyDescent="0.25">
      <c r="F476"/>
    </row>
    <row r="477" spans="6:6" x14ac:dyDescent="0.25">
      <c r="F477"/>
    </row>
    <row r="478" spans="6:6" x14ac:dyDescent="0.25">
      <c r="F478"/>
    </row>
    <row r="479" spans="6:6" x14ac:dyDescent="0.25">
      <c r="F479"/>
    </row>
    <row r="480" spans="6:6" x14ac:dyDescent="0.25">
      <c r="F480"/>
    </row>
    <row r="481" spans="6:6" x14ac:dyDescent="0.25">
      <c r="F481"/>
    </row>
    <row r="482" spans="6:6" x14ac:dyDescent="0.25">
      <c r="F482"/>
    </row>
    <row r="483" spans="6:6" x14ac:dyDescent="0.25">
      <c r="F483"/>
    </row>
    <row r="484" spans="6:6" x14ac:dyDescent="0.25">
      <c r="F484"/>
    </row>
    <row r="485" spans="6:6" x14ac:dyDescent="0.25">
      <c r="F485"/>
    </row>
    <row r="486" spans="6:6" x14ac:dyDescent="0.25">
      <c r="F486"/>
    </row>
    <row r="487" spans="6:6" x14ac:dyDescent="0.25">
      <c r="F487"/>
    </row>
    <row r="488" spans="6:6" x14ac:dyDescent="0.25">
      <c r="F488"/>
    </row>
    <row r="489" spans="6:6" x14ac:dyDescent="0.25">
      <c r="F489"/>
    </row>
    <row r="490" spans="6:6" x14ac:dyDescent="0.25">
      <c r="F490"/>
    </row>
    <row r="491" spans="6:6" x14ac:dyDescent="0.25">
      <c r="F491"/>
    </row>
    <row r="492" spans="6:6" x14ac:dyDescent="0.25">
      <c r="F492"/>
    </row>
    <row r="493" spans="6:6" x14ac:dyDescent="0.25">
      <c r="F493"/>
    </row>
    <row r="494" spans="6:6" x14ac:dyDescent="0.25">
      <c r="F494"/>
    </row>
    <row r="495" spans="6:6" x14ac:dyDescent="0.25">
      <c r="F495"/>
    </row>
    <row r="496" spans="6:6" x14ac:dyDescent="0.25">
      <c r="F496"/>
    </row>
    <row r="497" spans="6:6" x14ac:dyDescent="0.25">
      <c r="F497"/>
    </row>
    <row r="498" spans="6:6" x14ac:dyDescent="0.25">
      <c r="F498"/>
    </row>
    <row r="499" spans="6:6" x14ac:dyDescent="0.25">
      <c r="F499"/>
    </row>
    <row r="500" spans="6:6" x14ac:dyDescent="0.25">
      <c r="F500"/>
    </row>
    <row r="501" spans="6:6" x14ac:dyDescent="0.25">
      <c r="F501"/>
    </row>
    <row r="502" spans="6:6" x14ac:dyDescent="0.25">
      <c r="F502"/>
    </row>
    <row r="503" spans="6:6" x14ac:dyDescent="0.25">
      <c r="F503"/>
    </row>
    <row r="504" spans="6:6" x14ac:dyDescent="0.25">
      <c r="F504"/>
    </row>
    <row r="505" spans="6:6" x14ac:dyDescent="0.25">
      <c r="F505"/>
    </row>
    <row r="506" spans="6:6" x14ac:dyDescent="0.25">
      <c r="F506"/>
    </row>
    <row r="507" spans="6:6" x14ac:dyDescent="0.25">
      <c r="F507"/>
    </row>
    <row r="508" spans="6:6" x14ac:dyDescent="0.25">
      <c r="F508"/>
    </row>
    <row r="509" spans="6:6" x14ac:dyDescent="0.25">
      <c r="F509"/>
    </row>
    <row r="510" spans="6:6" x14ac:dyDescent="0.25">
      <c r="F510"/>
    </row>
    <row r="511" spans="6:6" x14ac:dyDescent="0.25">
      <c r="F511"/>
    </row>
    <row r="512" spans="6:6" x14ac:dyDescent="0.25">
      <c r="F512"/>
    </row>
    <row r="513" spans="6:6" x14ac:dyDescent="0.25">
      <c r="F513"/>
    </row>
    <row r="514" spans="6:6" x14ac:dyDescent="0.25">
      <c r="F514"/>
    </row>
    <row r="515" spans="6:6" x14ac:dyDescent="0.25">
      <c r="F515"/>
    </row>
    <row r="516" spans="6:6" x14ac:dyDescent="0.25">
      <c r="F516"/>
    </row>
    <row r="517" spans="6:6" x14ac:dyDescent="0.25">
      <c r="F517"/>
    </row>
    <row r="518" spans="6:6" x14ac:dyDescent="0.25">
      <c r="F518"/>
    </row>
    <row r="519" spans="6:6" x14ac:dyDescent="0.25">
      <c r="F519"/>
    </row>
    <row r="520" spans="6:6" x14ac:dyDescent="0.25">
      <c r="F520"/>
    </row>
    <row r="521" spans="6:6" x14ac:dyDescent="0.25">
      <c r="F521"/>
    </row>
    <row r="522" spans="6:6" x14ac:dyDescent="0.25">
      <c r="F522"/>
    </row>
    <row r="523" spans="6:6" x14ac:dyDescent="0.25">
      <c r="F523"/>
    </row>
    <row r="524" spans="6:6" x14ac:dyDescent="0.25">
      <c r="F524"/>
    </row>
    <row r="525" spans="6:6" x14ac:dyDescent="0.25">
      <c r="F525"/>
    </row>
    <row r="526" spans="6:6" x14ac:dyDescent="0.25">
      <c r="F526"/>
    </row>
    <row r="527" spans="6:6" x14ac:dyDescent="0.25">
      <c r="F527"/>
    </row>
    <row r="528" spans="6:6" x14ac:dyDescent="0.25">
      <c r="F528"/>
    </row>
    <row r="529" spans="6:6" x14ac:dyDescent="0.25">
      <c r="F529"/>
    </row>
    <row r="530" spans="6:6" x14ac:dyDescent="0.25">
      <c r="F530"/>
    </row>
    <row r="531" spans="6:6" x14ac:dyDescent="0.25">
      <c r="F531"/>
    </row>
    <row r="532" spans="6:6" x14ac:dyDescent="0.25">
      <c r="F532"/>
    </row>
    <row r="533" spans="6:6" x14ac:dyDescent="0.25">
      <c r="F533"/>
    </row>
    <row r="534" spans="6:6" x14ac:dyDescent="0.25">
      <c r="F534"/>
    </row>
    <row r="535" spans="6:6" x14ac:dyDescent="0.25">
      <c r="F535"/>
    </row>
    <row r="536" spans="6:6" x14ac:dyDescent="0.25">
      <c r="F536"/>
    </row>
    <row r="537" spans="6:6" x14ac:dyDescent="0.25">
      <c r="F537"/>
    </row>
    <row r="538" spans="6:6" x14ac:dyDescent="0.25">
      <c r="F538"/>
    </row>
    <row r="539" spans="6:6" x14ac:dyDescent="0.25">
      <c r="F539"/>
    </row>
    <row r="540" spans="6:6" x14ac:dyDescent="0.25">
      <c r="F540"/>
    </row>
    <row r="541" spans="6:6" x14ac:dyDescent="0.25">
      <c r="F541"/>
    </row>
    <row r="542" spans="6:6" x14ac:dyDescent="0.25">
      <c r="F542"/>
    </row>
    <row r="543" spans="6:6" x14ac:dyDescent="0.25">
      <c r="F543"/>
    </row>
    <row r="544" spans="6:6" x14ac:dyDescent="0.25">
      <c r="F544"/>
    </row>
    <row r="545" spans="6:6" x14ac:dyDescent="0.25">
      <c r="F545"/>
    </row>
    <row r="546" spans="6:6" x14ac:dyDescent="0.25">
      <c r="F546"/>
    </row>
    <row r="547" spans="6:6" x14ac:dyDescent="0.25">
      <c r="F547"/>
    </row>
    <row r="548" spans="6:6" x14ac:dyDescent="0.25">
      <c r="F548"/>
    </row>
    <row r="549" spans="6:6" x14ac:dyDescent="0.25">
      <c r="F549"/>
    </row>
    <row r="550" spans="6:6" x14ac:dyDescent="0.25">
      <c r="F550"/>
    </row>
    <row r="551" spans="6:6" x14ac:dyDescent="0.25">
      <c r="F551"/>
    </row>
    <row r="552" spans="6:6" x14ac:dyDescent="0.25">
      <c r="F552"/>
    </row>
    <row r="553" spans="6:6" x14ac:dyDescent="0.25">
      <c r="F553"/>
    </row>
    <row r="554" spans="6:6" x14ac:dyDescent="0.25">
      <c r="F554"/>
    </row>
    <row r="555" spans="6:6" x14ac:dyDescent="0.25">
      <c r="F555"/>
    </row>
    <row r="556" spans="6:6" x14ac:dyDescent="0.25">
      <c r="F556"/>
    </row>
    <row r="557" spans="6:6" x14ac:dyDescent="0.25">
      <c r="F557"/>
    </row>
    <row r="558" spans="6:6" x14ac:dyDescent="0.25">
      <c r="F558"/>
    </row>
    <row r="559" spans="6:6" x14ac:dyDescent="0.25">
      <c r="F559"/>
    </row>
    <row r="560" spans="6:6" x14ac:dyDescent="0.25">
      <c r="F560"/>
    </row>
    <row r="561" spans="6:6" x14ac:dyDescent="0.25">
      <c r="F561"/>
    </row>
    <row r="562" spans="6:6" x14ac:dyDescent="0.25">
      <c r="F562"/>
    </row>
    <row r="563" spans="6:6" x14ac:dyDescent="0.25">
      <c r="F563"/>
    </row>
    <row r="564" spans="6:6" x14ac:dyDescent="0.25">
      <c r="F564"/>
    </row>
    <row r="565" spans="6:6" x14ac:dyDescent="0.25">
      <c r="F565"/>
    </row>
    <row r="566" spans="6:6" x14ac:dyDescent="0.25">
      <c r="F566"/>
    </row>
    <row r="567" spans="6:6" x14ac:dyDescent="0.25">
      <c r="F567"/>
    </row>
    <row r="568" spans="6:6" x14ac:dyDescent="0.25">
      <c r="F568"/>
    </row>
    <row r="569" spans="6:6" x14ac:dyDescent="0.25">
      <c r="F569"/>
    </row>
    <row r="570" spans="6:6" x14ac:dyDescent="0.25">
      <c r="F570"/>
    </row>
    <row r="571" spans="6:6" x14ac:dyDescent="0.25">
      <c r="F571"/>
    </row>
    <row r="572" spans="6:6" x14ac:dyDescent="0.25">
      <c r="F572"/>
    </row>
    <row r="573" spans="6:6" x14ac:dyDescent="0.25">
      <c r="F573"/>
    </row>
    <row r="574" spans="6:6" x14ac:dyDescent="0.25">
      <c r="F574"/>
    </row>
    <row r="575" spans="6:6" x14ac:dyDescent="0.25">
      <c r="F575"/>
    </row>
    <row r="576" spans="6:6" x14ac:dyDescent="0.25">
      <c r="F576"/>
    </row>
    <row r="577" spans="6:6" x14ac:dyDescent="0.25">
      <c r="F577"/>
    </row>
    <row r="578" spans="6:6" x14ac:dyDescent="0.25">
      <c r="F578"/>
    </row>
    <row r="579" spans="6:6" x14ac:dyDescent="0.25">
      <c r="F579"/>
    </row>
    <row r="580" spans="6:6" x14ac:dyDescent="0.25">
      <c r="F580"/>
    </row>
    <row r="581" spans="6:6" x14ac:dyDescent="0.25">
      <c r="F581"/>
    </row>
    <row r="582" spans="6:6" x14ac:dyDescent="0.25">
      <c r="F582"/>
    </row>
    <row r="583" spans="6:6" x14ac:dyDescent="0.25">
      <c r="F583"/>
    </row>
    <row r="584" spans="6:6" x14ac:dyDescent="0.25">
      <c r="F584"/>
    </row>
    <row r="585" spans="6:6" x14ac:dyDescent="0.25">
      <c r="F585"/>
    </row>
    <row r="586" spans="6:6" x14ac:dyDescent="0.25">
      <c r="F586"/>
    </row>
    <row r="587" spans="6:6" x14ac:dyDescent="0.25">
      <c r="F587"/>
    </row>
    <row r="588" spans="6:6" x14ac:dyDescent="0.25">
      <c r="F588"/>
    </row>
    <row r="589" spans="6:6" x14ac:dyDescent="0.25">
      <c r="F589"/>
    </row>
    <row r="590" spans="6:6" x14ac:dyDescent="0.25">
      <c r="F590"/>
    </row>
    <row r="591" spans="6:6" x14ac:dyDescent="0.25">
      <c r="F591"/>
    </row>
    <row r="592" spans="6:6" x14ac:dyDescent="0.25">
      <c r="F592"/>
    </row>
    <row r="593" spans="6:6" x14ac:dyDescent="0.25">
      <c r="F593"/>
    </row>
    <row r="594" spans="6:6" x14ac:dyDescent="0.25">
      <c r="F594"/>
    </row>
    <row r="595" spans="6:6" x14ac:dyDescent="0.25">
      <c r="F595"/>
    </row>
    <row r="596" spans="6:6" x14ac:dyDescent="0.25">
      <c r="F596"/>
    </row>
    <row r="597" spans="6:6" x14ac:dyDescent="0.25">
      <c r="F597"/>
    </row>
    <row r="598" spans="6:6" x14ac:dyDescent="0.25">
      <c r="F598"/>
    </row>
    <row r="599" spans="6:6" x14ac:dyDescent="0.25">
      <c r="F599"/>
    </row>
    <row r="600" spans="6:6" x14ac:dyDescent="0.25">
      <c r="F600"/>
    </row>
    <row r="601" spans="6:6" x14ac:dyDescent="0.25">
      <c r="F601"/>
    </row>
    <row r="602" spans="6:6" x14ac:dyDescent="0.25">
      <c r="F602"/>
    </row>
    <row r="603" spans="6:6" x14ac:dyDescent="0.25">
      <c r="F603"/>
    </row>
    <row r="604" spans="6:6" x14ac:dyDescent="0.25">
      <c r="F604"/>
    </row>
    <row r="605" spans="6:6" x14ac:dyDescent="0.25">
      <c r="F605"/>
    </row>
    <row r="606" spans="6:6" x14ac:dyDescent="0.25">
      <c r="F606"/>
    </row>
    <row r="607" spans="6:6" x14ac:dyDescent="0.25">
      <c r="F607"/>
    </row>
    <row r="608" spans="6:6" x14ac:dyDescent="0.25">
      <c r="F608"/>
    </row>
    <row r="609" spans="6:6" x14ac:dyDescent="0.25">
      <c r="F609"/>
    </row>
    <row r="610" spans="6:6" x14ac:dyDescent="0.25">
      <c r="F610"/>
    </row>
    <row r="611" spans="6:6" x14ac:dyDescent="0.25">
      <c r="F611"/>
    </row>
    <row r="612" spans="6:6" x14ac:dyDescent="0.25">
      <c r="F612"/>
    </row>
    <row r="613" spans="6:6" x14ac:dyDescent="0.25">
      <c r="F613"/>
    </row>
    <row r="614" spans="6:6" x14ac:dyDescent="0.25">
      <c r="F614"/>
    </row>
    <row r="615" spans="6:6" x14ac:dyDescent="0.25">
      <c r="F615"/>
    </row>
    <row r="616" spans="6:6" x14ac:dyDescent="0.25">
      <c r="F616"/>
    </row>
    <row r="617" spans="6:6" x14ac:dyDescent="0.25">
      <c r="F617"/>
    </row>
    <row r="618" spans="6:6" x14ac:dyDescent="0.25">
      <c r="F618"/>
    </row>
    <row r="619" spans="6:6" x14ac:dyDescent="0.25">
      <c r="F619"/>
    </row>
    <row r="620" spans="6:6" x14ac:dyDescent="0.25">
      <c r="F620"/>
    </row>
    <row r="621" spans="6:6" x14ac:dyDescent="0.25">
      <c r="F621"/>
    </row>
    <row r="622" spans="6:6" x14ac:dyDescent="0.25">
      <c r="F622"/>
    </row>
    <row r="623" spans="6:6" x14ac:dyDescent="0.25">
      <c r="F623"/>
    </row>
    <row r="624" spans="6:6" x14ac:dyDescent="0.25">
      <c r="F624"/>
    </row>
    <row r="625" spans="6:6" x14ac:dyDescent="0.25">
      <c r="F625"/>
    </row>
    <row r="626" spans="6:6" x14ac:dyDescent="0.25">
      <c r="F626"/>
    </row>
    <row r="627" spans="6:6" x14ac:dyDescent="0.25">
      <c r="F627"/>
    </row>
    <row r="628" spans="6:6" x14ac:dyDescent="0.25">
      <c r="F628"/>
    </row>
    <row r="629" spans="6:6" x14ac:dyDescent="0.25">
      <c r="F629"/>
    </row>
    <row r="630" spans="6:6" x14ac:dyDescent="0.25">
      <c r="F630"/>
    </row>
    <row r="631" spans="6:6" x14ac:dyDescent="0.25">
      <c r="F631"/>
    </row>
    <row r="632" spans="6:6" x14ac:dyDescent="0.25">
      <c r="F632"/>
    </row>
    <row r="633" spans="6:6" x14ac:dyDescent="0.25">
      <c r="F633"/>
    </row>
    <row r="634" spans="6:6" x14ac:dyDescent="0.25">
      <c r="F634"/>
    </row>
    <row r="635" spans="6:6" x14ac:dyDescent="0.25">
      <c r="F635"/>
    </row>
    <row r="636" spans="6:6" x14ac:dyDescent="0.25">
      <c r="F636"/>
    </row>
    <row r="637" spans="6:6" x14ac:dyDescent="0.25">
      <c r="F637"/>
    </row>
    <row r="638" spans="6:6" x14ac:dyDescent="0.25">
      <c r="F638"/>
    </row>
    <row r="639" spans="6:6" x14ac:dyDescent="0.25">
      <c r="F639"/>
    </row>
    <row r="640" spans="6:6" x14ac:dyDescent="0.25">
      <c r="F640"/>
    </row>
    <row r="641" spans="6:6" x14ac:dyDescent="0.25">
      <c r="F641"/>
    </row>
    <row r="642" spans="6:6" x14ac:dyDescent="0.25">
      <c r="F642"/>
    </row>
    <row r="643" spans="6:6" x14ac:dyDescent="0.25">
      <c r="F643"/>
    </row>
    <row r="644" spans="6:6" x14ac:dyDescent="0.25">
      <c r="F644"/>
    </row>
    <row r="645" spans="6:6" x14ac:dyDescent="0.25">
      <c r="F645"/>
    </row>
    <row r="646" spans="6:6" x14ac:dyDescent="0.25">
      <c r="F646"/>
    </row>
    <row r="647" spans="6:6" x14ac:dyDescent="0.25">
      <c r="F647"/>
    </row>
    <row r="648" spans="6:6" x14ac:dyDescent="0.25">
      <c r="F648"/>
    </row>
    <row r="649" spans="6:6" x14ac:dyDescent="0.25">
      <c r="F649"/>
    </row>
    <row r="650" spans="6:6" x14ac:dyDescent="0.25">
      <c r="F650"/>
    </row>
    <row r="651" spans="6:6" x14ac:dyDescent="0.25">
      <c r="F651"/>
    </row>
    <row r="652" spans="6:6" x14ac:dyDescent="0.25">
      <c r="F652"/>
    </row>
    <row r="653" spans="6:6" x14ac:dyDescent="0.25">
      <c r="F653"/>
    </row>
    <row r="654" spans="6:6" x14ac:dyDescent="0.25">
      <c r="F654"/>
    </row>
    <row r="655" spans="6:6" x14ac:dyDescent="0.25">
      <c r="F655"/>
    </row>
    <row r="656" spans="6:6" x14ac:dyDescent="0.25">
      <c r="F656"/>
    </row>
    <row r="657" spans="6:6" x14ac:dyDescent="0.25">
      <c r="F657"/>
    </row>
    <row r="658" spans="6:6" x14ac:dyDescent="0.25">
      <c r="F658"/>
    </row>
    <row r="659" spans="6:6" x14ac:dyDescent="0.25">
      <c r="F659"/>
    </row>
    <row r="660" spans="6:6" x14ac:dyDescent="0.25">
      <c r="F660"/>
    </row>
    <row r="661" spans="6:6" x14ac:dyDescent="0.25">
      <c r="F661"/>
    </row>
    <row r="662" spans="6:6" x14ac:dyDescent="0.25">
      <c r="F662"/>
    </row>
    <row r="663" spans="6:6" x14ac:dyDescent="0.25">
      <c r="F663"/>
    </row>
    <row r="664" spans="6:6" x14ac:dyDescent="0.25">
      <c r="F664"/>
    </row>
    <row r="665" spans="6:6" x14ac:dyDescent="0.25">
      <c r="F665"/>
    </row>
    <row r="666" spans="6:6" x14ac:dyDescent="0.25">
      <c r="F666"/>
    </row>
    <row r="667" spans="6:6" x14ac:dyDescent="0.25">
      <c r="F667"/>
    </row>
    <row r="668" spans="6:6" x14ac:dyDescent="0.25">
      <c r="F668"/>
    </row>
    <row r="669" spans="6:6" x14ac:dyDescent="0.25">
      <c r="F669"/>
    </row>
    <row r="670" spans="6:6" x14ac:dyDescent="0.25">
      <c r="F670"/>
    </row>
    <row r="671" spans="6:6" x14ac:dyDescent="0.25">
      <c r="F671"/>
    </row>
    <row r="672" spans="6:6" x14ac:dyDescent="0.25">
      <c r="F672"/>
    </row>
    <row r="673" spans="6:6" x14ac:dyDescent="0.25">
      <c r="F673"/>
    </row>
    <row r="674" spans="6:6" x14ac:dyDescent="0.25">
      <c r="F674"/>
    </row>
    <row r="675" spans="6:6" x14ac:dyDescent="0.25">
      <c r="F675"/>
    </row>
    <row r="676" spans="6:6" x14ac:dyDescent="0.25">
      <c r="F676"/>
    </row>
    <row r="677" spans="6:6" x14ac:dyDescent="0.25">
      <c r="F677"/>
    </row>
    <row r="678" spans="6:6" x14ac:dyDescent="0.25">
      <c r="F678"/>
    </row>
    <row r="679" spans="6:6" x14ac:dyDescent="0.25">
      <c r="F679"/>
    </row>
    <row r="680" spans="6:6" x14ac:dyDescent="0.25">
      <c r="F680"/>
    </row>
    <row r="681" spans="6:6" x14ac:dyDescent="0.25">
      <c r="F681"/>
    </row>
    <row r="682" spans="6:6" x14ac:dyDescent="0.25">
      <c r="F682"/>
    </row>
    <row r="683" spans="6:6" x14ac:dyDescent="0.25">
      <c r="F683"/>
    </row>
    <row r="684" spans="6:6" x14ac:dyDescent="0.25">
      <c r="F684"/>
    </row>
    <row r="685" spans="6:6" x14ac:dyDescent="0.25">
      <c r="F685"/>
    </row>
    <row r="686" spans="6:6" x14ac:dyDescent="0.25">
      <c r="F686"/>
    </row>
    <row r="687" spans="6:6" x14ac:dyDescent="0.25">
      <c r="F687"/>
    </row>
    <row r="688" spans="6:6" x14ac:dyDescent="0.25">
      <c r="F688"/>
    </row>
    <row r="689" spans="6:6" x14ac:dyDescent="0.25">
      <c r="F689"/>
    </row>
    <row r="690" spans="6:6" x14ac:dyDescent="0.25">
      <c r="F690"/>
    </row>
    <row r="691" spans="6:6" x14ac:dyDescent="0.25">
      <c r="F691"/>
    </row>
    <row r="692" spans="6:6" x14ac:dyDescent="0.25">
      <c r="F692"/>
    </row>
    <row r="693" spans="6:6" x14ac:dyDescent="0.25">
      <c r="F693"/>
    </row>
    <row r="694" spans="6:6" x14ac:dyDescent="0.25">
      <c r="F694"/>
    </row>
    <row r="695" spans="6:6" x14ac:dyDescent="0.25">
      <c r="F695"/>
    </row>
    <row r="696" spans="6:6" x14ac:dyDescent="0.25">
      <c r="F696"/>
    </row>
    <row r="697" spans="6:6" x14ac:dyDescent="0.25">
      <c r="F697"/>
    </row>
    <row r="698" spans="6:6" x14ac:dyDescent="0.25">
      <c r="F698"/>
    </row>
    <row r="699" spans="6:6" x14ac:dyDescent="0.25">
      <c r="F699"/>
    </row>
    <row r="700" spans="6:6" x14ac:dyDescent="0.25">
      <c r="F700"/>
    </row>
    <row r="701" spans="6:6" x14ac:dyDescent="0.25">
      <c r="F701"/>
    </row>
    <row r="702" spans="6:6" x14ac:dyDescent="0.25">
      <c r="F702"/>
    </row>
    <row r="703" spans="6:6" x14ac:dyDescent="0.25">
      <c r="F703"/>
    </row>
    <row r="704" spans="6:6" x14ac:dyDescent="0.25">
      <c r="F704"/>
    </row>
    <row r="705" spans="6:6" x14ac:dyDescent="0.25">
      <c r="F705"/>
    </row>
    <row r="706" spans="6:6" x14ac:dyDescent="0.25">
      <c r="F706"/>
    </row>
    <row r="707" spans="6:6" x14ac:dyDescent="0.25">
      <c r="F707"/>
    </row>
    <row r="708" spans="6:6" x14ac:dyDescent="0.25">
      <c r="F708"/>
    </row>
    <row r="709" spans="6:6" x14ac:dyDescent="0.25">
      <c r="F709"/>
    </row>
    <row r="710" spans="6:6" x14ac:dyDescent="0.25">
      <c r="F710"/>
    </row>
    <row r="711" spans="6:6" x14ac:dyDescent="0.25">
      <c r="F711"/>
    </row>
    <row r="712" spans="6:6" x14ac:dyDescent="0.25">
      <c r="F712"/>
    </row>
    <row r="713" spans="6:6" x14ac:dyDescent="0.25">
      <c r="F713"/>
    </row>
    <row r="714" spans="6:6" x14ac:dyDescent="0.25">
      <c r="F714"/>
    </row>
    <row r="715" spans="6:6" x14ac:dyDescent="0.25">
      <c r="F715"/>
    </row>
    <row r="716" spans="6:6" x14ac:dyDescent="0.25">
      <c r="F716"/>
    </row>
    <row r="717" spans="6:6" x14ac:dyDescent="0.25">
      <c r="F717"/>
    </row>
    <row r="718" spans="6:6" x14ac:dyDescent="0.25">
      <c r="F718"/>
    </row>
    <row r="719" spans="6:6" x14ac:dyDescent="0.25">
      <c r="F719"/>
    </row>
    <row r="720" spans="6:6" x14ac:dyDescent="0.25">
      <c r="F720"/>
    </row>
    <row r="721" spans="6:6" x14ac:dyDescent="0.25">
      <c r="F721"/>
    </row>
    <row r="722" spans="6:6" x14ac:dyDescent="0.25">
      <c r="F722"/>
    </row>
    <row r="723" spans="6:6" x14ac:dyDescent="0.25">
      <c r="F723"/>
    </row>
    <row r="724" spans="6:6" x14ac:dyDescent="0.25">
      <c r="F724"/>
    </row>
    <row r="725" spans="6:6" x14ac:dyDescent="0.25">
      <c r="F725"/>
    </row>
    <row r="726" spans="6:6" x14ac:dyDescent="0.25">
      <c r="F726"/>
    </row>
    <row r="727" spans="6:6" x14ac:dyDescent="0.25">
      <c r="F727"/>
    </row>
    <row r="728" spans="6:6" x14ac:dyDescent="0.25">
      <c r="F728"/>
    </row>
    <row r="729" spans="6:6" x14ac:dyDescent="0.25">
      <c r="F729"/>
    </row>
    <row r="730" spans="6:6" x14ac:dyDescent="0.25">
      <c r="F730"/>
    </row>
    <row r="731" spans="6:6" x14ac:dyDescent="0.25">
      <c r="F731"/>
    </row>
    <row r="732" spans="6:6" x14ac:dyDescent="0.25">
      <c r="F732"/>
    </row>
    <row r="733" spans="6:6" x14ac:dyDescent="0.25">
      <c r="F733"/>
    </row>
    <row r="734" spans="6:6" x14ac:dyDescent="0.25">
      <c r="F734"/>
    </row>
    <row r="735" spans="6:6" x14ac:dyDescent="0.25">
      <c r="F735"/>
    </row>
    <row r="736" spans="6:6" x14ac:dyDescent="0.25">
      <c r="F736"/>
    </row>
    <row r="737" spans="6:6" x14ac:dyDescent="0.25">
      <c r="F737"/>
    </row>
    <row r="738" spans="6:6" x14ac:dyDescent="0.25">
      <c r="F738"/>
    </row>
    <row r="739" spans="6:6" x14ac:dyDescent="0.25">
      <c r="F739"/>
    </row>
    <row r="740" spans="6:6" x14ac:dyDescent="0.25">
      <c r="F740"/>
    </row>
    <row r="741" spans="6:6" x14ac:dyDescent="0.25">
      <c r="F741"/>
    </row>
    <row r="742" spans="6:6" x14ac:dyDescent="0.25">
      <c r="F742"/>
    </row>
    <row r="743" spans="6:6" x14ac:dyDescent="0.25">
      <c r="F743"/>
    </row>
    <row r="744" spans="6:6" x14ac:dyDescent="0.25">
      <c r="F744"/>
    </row>
    <row r="745" spans="6:6" x14ac:dyDescent="0.25">
      <c r="F745"/>
    </row>
    <row r="746" spans="6:6" x14ac:dyDescent="0.25">
      <c r="F746"/>
    </row>
    <row r="747" spans="6:6" x14ac:dyDescent="0.25">
      <c r="F747"/>
    </row>
    <row r="748" spans="6:6" x14ac:dyDescent="0.25">
      <c r="F748"/>
    </row>
    <row r="749" spans="6:6" x14ac:dyDescent="0.25">
      <c r="F749"/>
    </row>
    <row r="750" spans="6:6" x14ac:dyDescent="0.25">
      <c r="F750"/>
    </row>
    <row r="751" spans="6:6" x14ac:dyDescent="0.25">
      <c r="F751"/>
    </row>
    <row r="752" spans="6:6" x14ac:dyDescent="0.25">
      <c r="F752"/>
    </row>
    <row r="753" spans="6:6" x14ac:dyDescent="0.25">
      <c r="F753"/>
    </row>
    <row r="754" spans="6:6" x14ac:dyDescent="0.25">
      <c r="F754"/>
    </row>
    <row r="755" spans="6:6" x14ac:dyDescent="0.25">
      <c r="F755"/>
    </row>
    <row r="756" spans="6:6" x14ac:dyDescent="0.25">
      <c r="F756"/>
    </row>
    <row r="757" spans="6:6" x14ac:dyDescent="0.25">
      <c r="F757"/>
    </row>
    <row r="758" spans="6:6" x14ac:dyDescent="0.25">
      <c r="F758"/>
    </row>
    <row r="759" spans="6:6" x14ac:dyDescent="0.25">
      <c r="F759"/>
    </row>
    <row r="760" spans="6:6" x14ac:dyDescent="0.25">
      <c r="F760"/>
    </row>
    <row r="761" spans="6:6" x14ac:dyDescent="0.25">
      <c r="F761"/>
    </row>
    <row r="762" spans="6:6" x14ac:dyDescent="0.25">
      <c r="F762"/>
    </row>
    <row r="763" spans="6:6" x14ac:dyDescent="0.25">
      <c r="F763"/>
    </row>
    <row r="764" spans="6:6" x14ac:dyDescent="0.25">
      <c r="F764"/>
    </row>
    <row r="765" spans="6:6" x14ac:dyDescent="0.25">
      <c r="F765"/>
    </row>
    <row r="766" spans="6:6" x14ac:dyDescent="0.25">
      <c r="F766"/>
    </row>
    <row r="767" spans="6:6" x14ac:dyDescent="0.25">
      <c r="F767"/>
    </row>
    <row r="768" spans="6:6" x14ac:dyDescent="0.25">
      <c r="F768"/>
    </row>
    <row r="769" spans="6:6" x14ac:dyDescent="0.25">
      <c r="F769"/>
    </row>
    <row r="770" spans="6:6" x14ac:dyDescent="0.25">
      <c r="F770"/>
    </row>
    <row r="771" spans="6:6" x14ac:dyDescent="0.25">
      <c r="F771"/>
    </row>
    <row r="772" spans="6:6" x14ac:dyDescent="0.25">
      <c r="F772"/>
    </row>
    <row r="773" spans="6:6" x14ac:dyDescent="0.25">
      <c r="F773"/>
    </row>
    <row r="774" spans="6:6" x14ac:dyDescent="0.25">
      <c r="F774"/>
    </row>
    <row r="775" spans="6:6" x14ac:dyDescent="0.25">
      <c r="F775"/>
    </row>
    <row r="776" spans="6:6" x14ac:dyDescent="0.25">
      <c r="F776"/>
    </row>
    <row r="777" spans="6:6" x14ac:dyDescent="0.25">
      <c r="F777"/>
    </row>
    <row r="778" spans="6:6" x14ac:dyDescent="0.25">
      <c r="F778"/>
    </row>
    <row r="779" spans="6:6" x14ac:dyDescent="0.25">
      <c r="F779"/>
    </row>
    <row r="780" spans="6:6" x14ac:dyDescent="0.25">
      <c r="F780"/>
    </row>
    <row r="781" spans="6:6" x14ac:dyDescent="0.25">
      <c r="F781"/>
    </row>
    <row r="782" spans="6:6" x14ac:dyDescent="0.25">
      <c r="F782"/>
    </row>
    <row r="783" spans="6:6" x14ac:dyDescent="0.25">
      <c r="F783"/>
    </row>
    <row r="784" spans="6:6" x14ac:dyDescent="0.25">
      <c r="F784"/>
    </row>
    <row r="785" spans="6:6" x14ac:dyDescent="0.25">
      <c r="F785"/>
    </row>
    <row r="786" spans="6:6" x14ac:dyDescent="0.25">
      <c r="F786"/>
    </row>
    <row r="787" spans="6:6" x14ac:dyDescent="0.25">
      <c r="F787"/>
    </row>
    <row r="788" spans="6:6" x14ac:dyDescent="0.25">
      <c r="F788"/>
    </row>
    <row r="789" spans="6:6" x14ac:dyDescent="0.25">
      <c r="F789"/>
    </row>
    <row r="790" spans="6:6" x14ac:dyDescent="0.25">
      <c r="F790"/>
    </row>
    <row r="791" spans="6:6" x14ac:dyDescent="0.25">
      <c r="F791"/>
    </row>
    <row r="792" spans="6:6" x14ac:dyDescent="0.25">
      <c r="F792"/>
    </row>
    <row r="793" spans="6:6" x14ac:dyDescent="0.25">
      <c r="F793"/>
    </row>
    <row r="794" spans="6:6" x14ac:dyDescent="0.25">
      <c r="F794"/>
    </row>
    <row r="795" spans="6:6" x14ac:dyDescent="0.25">
      <c r="F795"/>
    </row>
    <row r="796" spans="6:6" x14ac:dyDescent="0.25">
      <c r="F796"/>
    </row>
    <row r="797" spans="6:6" x14ac:dyDescent="0.25">
      <c r="F797"/>
    </row>
    <row r="798" spans="6:6" x14ac:dyDescent="0.25">
      <c r="F798"/>
    </row>
    <row r="799" spans="6:6" x14ac:dyDescent="0.25">
      <c r="F799"/>
    </row>
    <row r="800" spans="6:6" x14ac:dyDescent="0.25">
      <c r="F800"/>
    </row>
    <row r="801" spans="6:6" x14ac:dyDescent="0.25">
      <c r="F801"/>
    </row>
    <row r="802" spans="6:6" x14ac:dyDescent="0.25">
      <c r="F802"/>
    </row>
    <row r="803" spans="6:6" x14ac:dyDescent="0.25">
      <c r="F803"/>
    </row>
    <row r="804" spans="6:6" x14ac:dyDescent="0.25">
      <c r="F804"/>
    </row>
    <row r="805" spans="6:6" x14ac:dyDescent="0.25">
      <c r="F805"/>
    </row>
    <row r="806" spans="6:6" x14ac:dyDescent="0.25">
      <c r="F806"/>
    </row>
    <row r="807" spans="6:6" x14ac:dyDescent="0.25">
      <c r="F807"/>
    </row>
    <row r="808" spans="6:6" x14ac:dyDescent="0.25">
      <c r="F808"/>
    </row>
    <row r="809" spans="6:6" x14ac:dyDescent="0.25">
      <c r="F809"/>
    </row>
    <row r="810" spans="6:6" x14ac:dyDescent="0.25">
      <c r="F810"/>
    </row>
    <row r="811" spans="6:6" x14ac:dyDescent="0.25">
      <c r="F811"/>
    </row>
    <row r="812" spans="6:6" x14ac:dyDescent="0.25">
      <c r="F812"/>
    </row>
    <row r="813" spans="6:6" x14ac:dyDescent="0.25">
      <c r="F813"/>
    </row>
    <row r="814" spans="6:6" x14ac:dyDescent="0.25">
      <c r="F814"/>
    </row>
    <row r="815" spans="6:6" x14ac:dyDescent="0.25">
      <c r="F815"/>
    </row>
    <row r="816" spans="6:6" x14ac:dyDescent="0.25">
      <c r="F816"/>
    </row>
    <row r="817" spans="6:6" x14ac:dyDescent="0.25">
      <c r="F817"/>
    </row>
    <row r="818" spans="6:6" x14ac:dyDescent="0.25">
      <c r="F818"/>
    </row>
    <row r="819" spans="6:6" x14ac:dyDescent="0.25">
      <c r="F819"/>
    </row>
    <row r="820" spans="6:6" x14ac:dyDescent="0.25">
      <c r="F820"/>
    </row>
    <row r="821" spans="6:6" x14ac:dyDescent="0.25">
      <c r="F821"/>
    </row>
    <row r="822" spans="6:6" x14ac:dyDescent="0.25">
      <c r="F822"/>
    </row>
    <row r="823" spans="6:6" x14ac:dyDescent="0.25">
      <c r="F823"/>
    </row>
    <row r="824" spans="6:6" x14ac:dyDescent="0.25">
      <c r="F824"/>
    </row>
    <row r="825" spans="6:6" x14ac:dyDescent="0.25">
      <c r="F825"/>
    </row>
    <row r="826" spans="6:6" x14ac:dyDescent="0.25">
      <c r="F826"/>
    </row>
    <row r="827" spans="6:6" x14ac:dyDescent="0.25">
      <c r="F827"/>
    </row>
    <row r="828" spans="6:6" x14ac:dyDescent="0.25">
      <c r="F828"/>
    </row>
    <row r="829" spans="6:6" x14ac:dyDescent="0.25">
      <c r="F829"/>
    </row>
    <row r="830" spans="6:6" x14ac:dyDescent="0.25">
      <c r="F830"/>
    </row>
    <row r="831" spans="6:6" x14ac:dyDescent="0.25">
      <c r="F831"/>
    </row>
    <row r="832" spans="6:6" x14ac:dyDescent="0.25">
      <c r="F832"/>
    </row>
    <row r="833" spans="6:6" x14ac:dyDescent="0.25">
      <c r="F833"/>
    </row>
    <row r="834" spans="6:6" x14ac:dyDescent="0.25">
      <c r="F834"/>
    </row>
    <row r="835" spans="6:6" x14ac:dyDescent="0.25">
      <c r="F835"/>
    </row>
    <row r="836" spans="6:6" x14ac:dyDescent="0.25">
      <c r="F836"/>
    </row>
    <row r="837" spans="6:6" x14ac:dyDescent="0.25">
      <c r="F837"/>
    </row>
    <row r="838" spans="6:6" x14ac:dyDescent="0.25">
      <c r="F838"/>
    </row>
    <row r="839" spans="6:6" x14ac:dyDescent="0.25">
      <c r="F839"/>
    </row>
    <row r="840" spans="6:6" x14ac:dyDescent="0.25">
      <c r="F840"/>
    </row>
    <row r="841" spans="6:6" x14ac:dyDescent="0.25">
      <c r="F841"/>
    </row>
    <row r="842" spans="6:6" x14ac:dyDescent="0.25">
      <c r="F842"/>
    </row>
    <row r="843" spans="6:6" x14ac:dyDescent="0.25">
      <c r="F843"/>
    </row>
    <row r="844" spans="6:6" x14ac:dyDescent="0.25">
      <c r="F844"/>
    </row>
    <row r="845" spans="6:6" x14ac:dyDescent="0.25">
      <c r="F845"/>
    </row>
    <row r="846" spans="6:6" x14ac:dyDescent="0.25">
      <c r="F846"/>
    </row>
    <row r="847" spans="6:6" x14ac:dyDescent="0.25">
      <c r="F847"/>
    </row>
    <row r="848" spans="6:6" x14ac:dyDescent="0.25">
      <c r="F848"/>
    </row>
    <row r="849" spans="6:6" x14ac:dyDescent="0.25">
      <c r="F849"/>
    </row>
    <row r="850" spans="6:6" x14ac:dyDescent="0.25">
      <c r="F850"/>
    </row>
    <row r="851" spans="6:6" x14ac:dyDescent="0.25">
      <c r="F851"/>
    </row>
    <row r="852" spans="6:6" x14ac:dyDescent="0.25">
      <c r="F852"/>
    </row>
    <row r="853" spans="6:6" x14ac:dyDescent="0.25">
      <c r="F853"/>
    </row>
    <row r="854" spans="6:6" x14ac:dyDescent="0.25">
      <c r="F854"/>
    </row>
    <row r="855" spans="6:6" x14ac:dyDescent="0.25">
      <c r="F855"/>
    </row>
    <row r="856" spans="6:6" x14ac:dyDescent="0.25">
      <c r="F856"/>
    </row>
    <row r="857" spans="6:6" x14ac:dyDescent="0.25">
      <c r="F857"/>
    </row>
    <row r="858" spans="6:6" x14ac:dyDescent="0.25">
      <c r="F858"/>
    </row>
    <row r="859" spans="6:6" x14ac:dyDescent="0.25">
      <c r="F859"/>
    </row>
    <row r="860" spans="6:6" x14ac:dyDescent="0.25">
      <c r="F860"/>
    </row>
    <row r="861" spans="6:6" x14ac:dyDescent="0.25">
      <c r="F861"/>
    </row>
    <row r="862" spans="6:6" x14ac:dyDescent="0.25">
      <c r="F862"/>
    </row>
    <row r="863" spans="6:6" x14ac:dyDescent="0.25">
      <c r="F863"/>
    </row>
    <row r="864" spans="6:6" x14ac:dyDescent="0.25">
      <c r="F864"/>
    </row>
    <row r="865" spans="6:6" x14ac:dyDescent="0.25">
      <c r="F865"/>
    </row>
    <row r="866" spans="6:6" x14ac:dyDescent="0.25">
      <c r="F866"/>
    </row>
    <row r="867" spans="6:6" x14ac:dyDescent="0.25">
      <c r="F867"/>
    </row>
    <row r="868" spans="6:6" x14ac:dyDescent="0.25">
      <c r="F868"/>
    </row>
    <row r="869" spans="6:6" x14ac:dyDescent="0.25">
      <c r="F869"/>
    </row>
    <row r="870" spans="6:6" x14ac:dyDescent="0.25">
      <c r="F870"/>
    </row>
    <row r="871" spans="6:6" x14ac:dyDescent="0.25">
      <c r="F871"/>
    </row>
    <row r="872" spans="6:6" x14ac:dyDescent="0.25">
      <c r="F872"/>
    </row>
    <row r="873" spans="6:6" x14ac:dyDescent="0.25">
      <c r="F873"/>
    </row>
    <row r="874" spans="6:6" x14ac:dyDescent="0.25">
      <c r="F874"/>
    </row>
    <row r="875" spans="6:6" x14ac:dyDescent="0.25">
      <c r="F875"/>
    </row>
    <row r="876" spans="6:6" x14ac:dyDescent="0.25">
      <c r="F876"/>
    </row>
    <row r="877" spans="6:6" x14ac:dyDescent="0.25">
      <c r="F877"/>
    </row>
    <row r="878" spans="6:6" x14ac:dyDescent="0.25">
      <c r="F878"/>
    </row>
    <row r="879" spans="6:6" x14ac:dyDescent="0.25">
      <c r="F879"/>
    </row>
    <row r="880" spans="6:6" x14ac:dyDescent="0.25">
      <c r="F880"/>
    </row>
    <row r="881" spans="6:6" x14ac:dyDescent="0.25">
      <c r="F881"/>
    </row>
    <row r="882" spans="6:6" x14ac:dyDescent="0.25">
      <c r="F882"/>
    </row>
    <row r="883" spans="6:6" x14ac:dyDescent="0.25">
      <c r="F883"/>
    </row>
    <row r="884" spans="6:6" x14ac:dyDescent="0.25">
      <c r="F884"/>
    </row>
    <row r="885" spans="6:6" x14ac:dyDescent="0.25">
      <c r="F885"/>
    </row>
    <row r="886" spans="6:6" x14ac:dyDescent="0.25">
      <c r="F886"/>
    </row>
    <row r="887" spans="6:6" x14ac:dyDescent="0.25">
      <c r="F887"/>
    </row>
    <row r="888" spans="6:6" x14ac:dyDescent="0.25">
      <c r="F888"/>
    </row>
    <row r="889" spans="6:6" x14ac:dyDescent="0.25">
      <c r="F889"/>
    </row>
    <row r="890" spans="6:6" x14ac:dyDescent="0.25">
      <c r="F890"/>
    </row>
    <row r="891" spans="6:6" x14ac:dyDescent="0.25">
      <c r="F891"/>
    </row>
    <row r="892" spans="6:6" x14ac:dyDescent="0.25">
      <c r="F892"/>
    </row>
    <row r="893" spans="6:6" x14ac:dyDescent="0.25">
      <c r="F893"/>
    </row>
    <row r="894" spans="6:6" x14ac:dyDescent="0.25">
      <c r="F894"/>
    </row>
    <row r="895" spans="6:6" x14ac:dyDescent="0.25">
      <c r="F895"/>
    </row>
    <row r="896" spans="6:6" x14ac:dyDescent="0.25">
      <c r="F896"/>
    </row>
    <row r="897" spans="6:6" x14ac:dyDescent="0.25">
      <c r="F897"/>
    </row>
    <row r="898" spans="6:6" x14ac:dyDescent="0.25">
      <c r="F898"/>
    </row>
    <row r="899" spans="6:6" x14ac:dyDescent="0.25">
      <c r="F899"/>
    </row>
    <row r="900" spans="6:6" x14ac:dyDescent="0.25">
      <c r="F900"/>
    </row>
    <row r="901" spans="6:6" x14ac:dyDescent="0.25">
      <c r="F901"/>
    </row>
    <row r="902" spans="6:6" x14ac:dyDescent="0.25">
      <c r="F902"/>
    </row>
    <row r="903" spans="6:6" x14ac:dyDescent="0.25">
      <c r="F903"/>
    </row>
    <row r="904" spans="6:6" x14ac:dyDescent="0.25">
      <c r="F904"/>
    </row>
    <row r="905" spans="6:6" x14ac:dyDescent="0.25">
      <c r="F905"/>
    </row>
    <row r="906" spans="6:6" x14ac:dyDescent="0.25">
      <c r="F906"/>
    </row>
    <row r="907" spans="6:6" x14ac:dyDescent="0.25">
      <c r="F907"/>
    </row>
    <row r="908" spans="6:6" x14ac:dyDescent="0.25">
      <c r="F908"/>
    </row>
    <row r="909" spans="6:6" x14ac:dyDescent="0.25">
      <c r="F909"/>
    </row>
    <row r="910" spans="6:6" x14ac:dyDescent="0.25">
      <c r="F910"/>
    </row>
    <row r="911" spans="6:6" x14ac:dyDescent="0.25">
      <c r="F911"/>
    </row>
    <row r="912" spans="6:6" x14ac:dyDescent="0.25">
      <c r="F912"/>
    </row>
    <row r="913" spans="6:6" x14ac:dyDescent="0.25">
      <c r="F913"/>
    </row>
    <row r="914" spans="6:6" x14ac:dyDescent="0.25">
      <c r="F914"/>
    </row>
    <row r="915" spans="6:6" x14ac:dyDescent="0.25">
      <c r="F915"/>
    </row>
    <row r="916" spans="6:6" x14ac:dyDescent="0.25">
      <c r="F916"/>
    </row>
    <row r="917" spans="6:6" x14ac:dyDescent="0.25">
      <c r="F917"/>
    </row>
    <row r="918" spans="6:6" x14ac:dyDescent="0.25">
      <c r="F918"/>
    </row>
    <row r="919" spans="6:6" x14ac:dyDescent="0.25">
      <c r="F919"/>
    </row>
    <row r="920" spans="6:6" x14ac:dyDescent="0.25">
      <c r="F920"/>
    </row>
    <row r="921" spans="6:6" x14ac:dyDescent="0.25">
      <c r="F921"/>
    </row>
    <row r="922" spans="6:6" x14ac:dyDescent="0.25">
      <c r="F922"/>
    </row>
    <row r="923" spans="6:6" x14ac:dyDescent="0.25">
      <c r="F923"/>
    </row>
    <row r="924" spans="6:6" x14ac:dyDescent="0.25">
      <c r="F924"/>
    </row>
    <row r="925" spans="6:6" x14ac:dyDescent="0.25">
      <c r="F925"/>
    </row>
    <row r="926" spans="6:6" x14ac:dyDescent="0.25">
      <c r="F926"/>
    </row>
    <row r="927" spans="6:6" x14ac:dyDescent="0.25">
      <c r="F927"/>
    </row>
    <row r="928" spans="6:6" x14ac:dyDescent="0.25">
      <c r="F928"/>
    </row>
    <row r="929" spans="6:6" x14ac:dyDescent="0.25">
      <c r="F929"/>
    </row>
    <row r="930" spans="6:6" x14ac:dyDescent="0.25">
      <c r="F930"/>
    </row>
    <row r="931" spans="6:6" x14ac:dyDescent="0.25">
      <c r="F931"/>
    </row>
    <row r="932" spans="6:6" x14ac:dyDescent="0.25">
      <c r="F932"/>
    </row>
    <row r="933" spans="6:6" x14ac:dyDescent="0.25">
      <c r="F933"/>
    </row>
    <row r="934" spans="6:6" x14ac:dyDescent="0.25">
      <c r="F934"/>
    </row>
    <row r="935" spans="6:6" x14ac:dyDescent="0.25">
      <c r="F935"/>
    </row>
    <row r="936" spans="6:6" x14ac:dyDescent="0.25">
      <c r="F936"/>
    </row>
    <row r="937" spans="6:6" x14ac:dyDescent="0.25">
      <c r="F937"/>
    </row>
    <row r="938" spans="6:6" x14ac:dyDescent="0.25">
      <c r="F938"/>
    </row>
    <row r="939" spans="6:6" x14ac:dyDescent="0.25">
      <c r="F939"/>
    </row>
    <row r="940" spans="6:6" x14ac:dyDescent="0.25">
      <c r="F940"/>
    </row>
    <row r="941" spans="6:6" x14ac:dyDescent="0.25">
      <c r="F941"/>
    </row>
    <row r="942" spans="6:6" x14ac:dyDescent="0.25">
      <c r="F942"/>
    </row>
    <row r="943" spans="6:6" x14ac:dyDescent="0.25">
      <c r="F943"/>
    </row>
    <row r="944" spans="6:6" x14ac:dyDescent="0.25">
      <c r="F944"/>
    </row>
    <row r="945" spans="6:6" x14ac:dyDescent="0.25">
      <c r="F945"/>
    </row>
    <row r="946" spans="6:6" x14ac:dyDescent="0.25">
      <c r="F946"/>
    </row>
    <row r="947" spans="6:6" x14ac:dyDescent="0.25">
      <c r="F947"/>
    </row>
    <row r="948" spans="6:6" x14ac:dyDescent="0.25">
      <c r="F948"/>
    </row>
    <row r="949" spans="6:6" x14ac:dyDescent="0.25">
      <c r="F949"/>
    </row>
    <row r="950" spans="6:6" x14ac:dyDescent="0.25">
      <c r="F950"/>
    </row>
    <row r="951" spans="6:6" x14ac:dyDescent="0.25">
      <c r="F951"/>
    </row>
    <row r="952" spans="6:6" x14ac:dyDescent="0.25">
      <c r="F952"/>
    </row>
    <row r="953" spans="6:6" x14ac:dyDescent="0.25">
      <c r="F953"/>
    </row>
    <row r="954" spans="6:6" x14ac:dyDescent="0.25">
      <c r="F954"/>
    </row>
    <row r="955" spans="6:6" x14ac:dyDescent="0.25">
      <c r="F955"/>
    </row>
    <row r="956" spans="6:6" x14ac:dyDescent="0.25">
      <c r="F956"/>
    </row>
    <row r="957" spans="6:6" x14ac:dyDescent="0.25">
      <c r="F957"/>
    </row>
    <row r="958" spans="6:6" x14ac:dyDescent="0.25">
      <c r="F958"/>
    </row>
    <row r="959" spans="6:6" x14ac:dyDescent="0.25">
      <c r="F959"/>
    </row>
    <row r="960" spans="6:6" x14ac:dyDescent="0.25">
      <c r="F960"/>
    </row>
    <row r="961" spans="6:6" x14ac:dyDescent="0.25">
      <c r="F961"/>
    </row>
    <row r="962" spans="6:6" x14ac:dyDescent="0.25">
      <c r="F962"/>
    </row>
    <row r="963" spans="6:6" x14ac:dyDescent="0.25">
      <c r="F963"/>
    </row>
    <row r="964" spans="6:6" x14ac:dyDescent="0.25">
      <c r="F964"/>
    </row>
    <row r="965" spans="6:6" x14ac:dyDescent="0.25">
      <c r="F965"/>
    </row>
    <row r="966" spans="6:6" x14ac:dyDescent="0.25">
      <c r="F966"/>
    </row>
    <row r="967" spans="6:6" x14ac:dyDescent="0.25">
      <c r="F967"/>
    </row>
    <row r="968" spans="6:6" x14ac:dyDescent="0.25">
      <c r="F968"/>
    </row>
    <row r="969" spans="6:6" x14ac:dyDescent="0.25">
      <c r="F969"/>
    </row>
    <row r="970" spans="6:6" x14ac:dyDescent="0.25">
      <c r="F970"/>
    </row>
    <row r="971" spans="6:6" x14ac:dyDescent="0.25">
      <c r="F971"/>
    </row>
    <row r="972" spans="6:6" x14ac:dyDescent="0.25">
      <c r="F972"/>
    </row>
    <row r="973" spans="6:6" x14ac:dyDescent="0.25">
      <c r="F973"/>
    </row>
    <row r="974" spans="6:6" x14ac:dyDescent="0.25">
      <c r="F974"/>
    </row>
    <row r="975" spans="6:6" x14ac:dyDescent="0.25">
      <c r="F975"/>
    </row>
    <row r="976" spans="6:6" x14ac:dyDescent="0.25">
      <c r="F976"/>
    </row>
    <row r="977" spans="6:6" x14ac:dyDescent="0.25">
      <c r="F977"/>
    </row>
    <row r="978" spans="6:6" x14ac:dyDescent="0.25">
      <c r="F978"/>
    </row>
    <row r="979" spans="6:6" x14ac:dyDescent="0.25">
      <c r="F979"/>
    </row>
    <row r="980" spans="6:6" x14ac:dyDescent="0.25">
      <c r="F980"/>
    </row>
    <row r="981" spans="6:6" x14ac:dyDescent="0.25">
      <c r="F981"/>
    </row>
    <row r="982" spans="6:6" x14ac:dyDescent="0.25">
      <c r="F982"/>
    </row>
    <row r="983" spans="6:6" x14ac:dyDescent="0.25">
      <c r="F983"/>
    </row>
    <row r="984" spans="6:6" x14ac:dyDescent="0.25">
      <c r="F984"/>
    </row>
    <row r="985" spans="6:6" x14ac:dyDescent="0.25">
      <c r="F985"/>
    </row>
    <row r="986" spans="6:6" x14ac:dyDescent="0.25">
      <c r="F986"/>
    </row>
    <row r="987" spans="6:6" x14ac:dyDescent="0.25">
      <c r="F987"/>
    </row>
    <row r="988" spans="6:6" x14ac:dyDescent="0.25">
      <c r="F988"/>
    </row>
    <row r="989" spans="6:6" x14ac:dyDescent="0.25">
      <c r="F989"/>
    </row>
    <row r="990" spans="6:6" x14ac:dyDescent="0.25">
      <c r="F990"/>
    </row>
    <row r="991" spans="6:6" x14ac:dyDescent="0.25">
      <c r="F991"/>
    </row>
    <row r="992" spans="6:6" x14ac:dyDescent="0.25">
      <c r="F992"/>
    </row>
    <row r="993" spans="6:6" x14ac:dyDescent="0.25">
      <c r="F993"/>
    </row>
    <row r="994" spans="6:6" x14ac:dyDescent="0.25">
      <c r="F994"/>
    </row>
    <row r="995" spans="6:6" x14ac:dyDescent="0.25">
      <c r="F995"/>
    </row>
    <row r="996" spans="6:6" x14ac:dyDescent="0.25">
      <c r="F996"/>
    </row>
    <row r="997" spans="6:6" x14ac:dyDescent="0.25">
      <c r="F997"/>
    </row>
    <row r="998" spans="6:6" x14ac:dyDescent="0.25">
      <c r="F998"/>
    </row>
    <row r="999" spans="6:6" x14ac:dyDescent="0.25">
      <c r="F999"/>
    </row>
    <row r="1000" spans="6:6" x14ac:dyDescent="0.25">
      <c r="F1000"/>
    </row>
    <row r="1001" spans="6:6" x14ac:dyDescent="0.25">
      <c r="F1001"/>
    </row>
    <row r="1002" spans="6:6" x14ac:dyDescent="0.25">
      <c r="F1002"/>
    </row>
    <row r="1003" spans="6:6" x14ac:dyDescent="0.25">
      <c r="F1003"/>
    </row>
    <row r="1004" spans="6:6" x14ac:dyDescent="0.25">
      <c r="F1004"/>
    </row>
    <row r="1005" spans="6:6" x14ac:dyDescent="0.25">
      <c r="F1005"/>
    </row>
    <row r="1006" spans="6:6" x14ac:dyDescent="0.25">
      <c r="F1006"/>
    </row>
    <row r="1007" spans="6:6" x14ac:dyDescent="0.25">
      <c r="F1007"/>
    </row>
    <row r="1008" spans="6:6" x14ac:dyDescent="0.25">
      <c r="F1008"/>
    </row>
    <row r="1009" spans="6:6" x14ac:dyDescent="0.25">
      <c r="F1009"/>
    </row>
    <row r="1010" spans="6:6" x14ac:dyDescent="0.25">
      <c r="F1010"/>
    </row>
    <row r="1011" spans="6:6" x14ac:dyDescent="0.25">
      <c r="F1011"/>
    </row>
    <row r="1012" spans="6:6" x14ac:dyDescent="0.25">
      <c r="F1012"/>
    </row>
    <row r="1013" spans="6:6" x14ac:dyDescent="0.25">
      <c r="F1013"/>
    </row>
    <row r="1014" spans="6:6" x14ac:dyDescent="0.25">
      <c r="F1014"/>
    </row>
    <row r="1015" spans="6:6" x14ac:dyDescent="0.25">
      <c r="F1015"/>
    </row>
    <row r="1016" spans="6:6" x14ac:dyDescent="0.25">
      <c r="F1016"/>
    </row>
    <row r="1017" spans="6:6" x14ac:dyDescent="0.25">
      <c r="F1017"/>
    </row>
    <row r="1018" spans="6:6" x14ac:dyDescent="0.25">
      <c r="F1018"/>
    </row>
    <row r="1019" spans="6:6" x14ac:dyDescent="0.25">
      <c r="F1019"/>
    </row>
    <row r="1020" spans="6:6" x14ac:dyDescent="0.25">
      <c r="F1020"/>
    </row>
    <row r="1021" spans="6:6" x14ac:dyDescent="0.25">
      <c r="F1021"/>
    </row>
    <row r="1022" spans="6:6" x14ac:dyDescent="0.25">
      <c r="F1022"/>
    </row>
    <row r="1023" spans="6:6" x14ac:dyDescent="0.25">
      <c r="F1023"/>
    </row>
    <row r="1024" spans="6:6" x14ac:dyDescent="0.25">
      <c r="F1024"/>
    </row>
    <row r="1025" spans="6:6" x14ac:dyDescent="0.25">
      <c r="F1025"/>
    </row>
    <row r="1026" spans="6:6" x14ac:dyDescent="0.25">
      <c r="F1026"/>
    </row>
    <row r="1027" spans="6:6" x14ac:dyDescent="0.25">
      <c r="F1027"/>
    </row>
    <row r="1028" spans="6:6" x14ac:dyDescent="0.25">
      <c r="F1028"/>
    </row>
    <row r="1029" spans="6:6" x14ac:dyDescent="0.25">
      <c r="F1029"/>
    </row>
    <row r="1030" spans="6:6" x14ac:dyDescent="0.25">
      <c r="F1030"/>
    </row>
    <row r="1031" spans="6:6" x14ac:dyDescent="0.25">
      <c r="F1031"/>
    </row>
    <row r="1032" spans="6:6" x14ac:dyDescent="0.25">
      <c r="F1032"/>
    </row>
    <row r="1033" spans="6:6" x14ac:dyDescent="0.25">
      <c r="F1033"/>
    </row>
    <row r="1034" spans="6:6" x14ac:dyDescent="0.25">
      <c r="F1034"/>
    </row>
    <row r="1035" spans="6:6" x14ac:dyDescent="0.25">
      <c r="F1035"/>
    </row>
    <row r="1036" spans="6:6" x14ac:dyDescent="0.25">
      <c r="F1036"/>
    </row>
    <row r="1037" spans="6:6" x14ac:dyDescent="0.25">
      <c r="F1037"/>
    </row>
    <row r="1038" spans="6:6" x14ac:dyDescent="0.25">
      <c r="F1038"/>
    </row>
    <row r="1039" spans="6:6" x14ac:dyDescent="0.25">
      <c r="F1039"/>
    </row>
    <row r="1040" spans="6:6" x14ac:dyDescent="0.25">
      <c r="F1040"/>
    </row>
    <row r="1041" spans="6:6" x14ac:dyDescent="0.25">
      <c r="F1041"/>
    </row>
    <row r="1042" spans="6:6" x14ac:dyDescent="0.25">
      <c r="F1042"/>
    </row>
    <row r="1043" spans="6:6" x14ac:dyDescent="0.25">
      <c r="F1043"/>
    </row>
    <row r="1044" spans="6:6" x14ac:dyDescent="0.25">
      <c r="F1044"/>
    </row>
    <row r="1045" spans="6:6" x14ac:dyDescent="0.25">
      <c r="F1045"/>
    </row>
    <row r="1046" spans="6:6" x14ac:dyDescent="0.25">
      <c r="F1046"/>
    </row>
    <row r="1047" spans="6:6" x14ac:dyDescent="0.25">
      <c r="F1047"/>
    </row>
    <row r="1048" spans="6:6" x14ac:dyDescent="0.25">
      <c r="F1048"/>
    </row>
    <row r="1049" spans="6:6" x14ac:dyDescent="0.25">
      <c r="F1049"/>
    </row>
    <row r="1050" spans="6:6" x14ac:dyDescent="0.25">
      <c r="F1050"/>
    </row>
    <row r="1051" spans="6:6" x14ac:dyDescent="0.25">
      <c r="F1051"/>
    </row>
    <row r="1052" spans="6:6" x14ac:dyDescent="0.25">
      <c r="F1052"/>
    </row>
    <row r="1053" spans="6:6" x14ac:dyDescent="0.25">
      <c r="F1053"/>
    </row>
    <row r="1054" spans="6:6" x14ac:dyDescent="0.25">
      <c r="F1054"/>
    </row>
    <row r="1055" spans="6:6" x14ac:dyDescent="0.25">
      <c r="F1055"/>
    </row>
    <row r="1056" spans="6:6" x14ac:dyDescent="0.25">
      <c r="F1056"/>
    </row>
    <row r="1057" spans="6:6" x14ac:dyDescent="0.25">
      <c r="F1057"/>
    </row>
    <row r="1058" spans="6:6" x14ac:dyDescent="0.25">
      <c r="F1058"/>
    </row>
    <row r="1059" spans="6:6" x14ac:dyDescent="0.25">
      <c r="F1059"/>
    </row>
    <row r="1060" spans="6:6" x14ac:dyDescent="0.25">
      <c r="F1060"/>
    </row>
    <row r="1061" spans="6:6" x14ac:dyDescent="0.25">
      <c r="F1061"/>
    </row>
    <row r="1062" spans="6:6" x14ac:dyDescent="0.25">
      <c r="F1062"/>
    </row>
    <row r="1063" spans="6:6" x14ac:dyDescent="0.25">
      <c r="F1063"/>
    </row>
    <row r="1064" spans="6:6" x14ac:dyDescent="0.25">
      <c r="F1064"/>
    </row>
    <row r="1065" spans="6:6" x14ac:dyDescent="0.25">
      <c r="F1065"/>
    </row>
    <row r="1066" spans="6:6" x14ac:dyDescent="0.25">
      <c r="F1066"/>
    </row>
    <row r="1067" spans="6:6" x14ac:dyDescent="0.25">
      <c r="F1067"/>
    </row>
    <row r="1068" spans="6:6" x14ac:dyDescent="0.25">
      <c r="F1068"/>
    </row>
    <row r="1069" spans="6:6" x14ac:dyDescent="0.25">
      <c r="F1069"/>
    </row>
    <row r="1070" spans="6:6" x14ac:dyDescent="0.25">
      <c r="F1070"/>
    </row>
    <row r="1071" spans="6:6" x14ac:dyDescent="0.25">
      <c r="F1071"/>
    </row>
    <row r="1072" spans="6:6" x14ac:dyDescent="0.25">
      <c r="F1072"/>
    </row>
    <row r="1073" spans="6:6" x14ac:dyDescent="0.25">
      <c r="F1073"/>
    </row>
    <row r="1074" spans="6:6" x14ac:dyDescent="0.25">
      <c r="F1074"/>
    </row>
    <row r="1075" spans="6:6" x14ac:dyDescent="0.25">
      <c r="F1075"/>
    </row>
    <row r="1076" spans="6:6" x14ac:dyDescent="0.25">
      <c r="F1076"/>
    </row>
    <row r="1077" spans="6:6" x14ac:dyDescent="0.25">
      <c r="F1077"/>
    </row>
    <row r="1078" spans="6:6" x14ac:dyDescent="0.25">
      <c r="F1078"/>
    </row>
    <row r="1079" spans="6:6" x14ac:dyDescent="0.25">
      <c r="F1079"/>
    </row>
    <row r="1080" spans="6:6" x14ac:dyDescent="0.25">
      <c r="F1080"/>
    </row>
    <row r="1081" spans="6:6" x14ac:dyDescent="0.25">
      <c r="F1081"/>
    </row>
    <row r="1082" spans="6:6" x14ac:dyDescent="0.25">
      <c r="F1082"/>
    </row>
    <row r="1083" spans="6:6" x14ac:dyDescent="0.25">
      <c r="F1083"/>
    </row>
    <row r="1084" spans="6:6" x14ac:dyDescent="0.25">
      <c r="F1084"/>
    </row>
    <row r="1085" spans="6:6" x14ac:dyDescent="0.25">
      <c r="F1085"/>
    </row>
    <row r="1086" spans="6:6" x14ac:dyDescent="0.25">
      <c r="F1086"/>
    </row>
    <row r="1087" spans="6:6" x14ac:dyDescent="0.25">
      <c r="F1087"/>
    </row>
    <row r="1088" spans="6:6" x14ac:dyDescent="0.25">
      <c r="F1088"/>
    </row>
    <row r="1089" spans="6:6" x14ac:dyDescent="0.25">
      <c r="F1089"/>
    </row>
    <row r="1090" spans="6:6" x14ac:dyDescent="0.25">
      <c r="F1090"/>
    </row>
    <row r="1091" spans="6:6" x14ac:dyDescent="0.25">
      <c r="F1091"/>
    </row>
    <row r="1092" spans="6:6" x14ac:dyDescent="0.25">
      <c r="F1092"/>
    </row>
    <row r="1093" spans="6:6" x14ac:dyDescent="0.25">
      <c r="F1093"/>
    </row>
    <row r="1094" spans="6:6" x14ac:dyDescent="0.25">
      <c r="F1094"/>
    </row>
    <row r="1095" spans="6:6" x14ac:dyDescent="0.25">
      <c r="F1095"/>
    </row>
    <row r="1096" spans="6:6" x14ac:dyDescent="0.25">
      <c r="F1096"/>
    </row>
    <row r="1097" spans="6:6" x14ac:dyDescent="0.25">
      <c r="F1097"/>
    </row>
    <row r="1098" spans="6:6" x14ac:dyDescent="0.25">
      <c r="F1098"/>
    </row>
    <row r="1099" spans="6:6" x14ac:dyDescent="0.25">
      <c r="F1099"/>
    </row>
    <row r="1100" spans="6:6" x14ac:dyDescent="0.25">
      <c r="F1100"/>
    </row>
    <row r="1101" spans="6:6" x14ac:dyDescent="0.25">
      <c r="F1101"/>
    </row>
    <row r="1102" spans="6:6" x14ac:dyDescent="0.25">
      <c r="F1102"/>
    </row>
    <row r="1103" spans="6:6" x14ac:dyDescent="0.25">
      <c r="F1103"/>
    </row>
    <row r="1104" spans="6:6" x14ac:dyDescent="0.25">
      <c r="F1104"/>
    </row>
    <row r="1105" spans="6:6" x14ac:dyDescent="0.25">
      <c r="F1105"/>
    </row>
    <row r="1106" spans="6:6" x14ac:dyDescent="0.25">
      <c r="F1106"/>
    </row>
    <row r="1107" spans="6:6" x14ac:dyDescent="0.25">
      <c r="F1107"/>
    </row>
    <row r="1108" spans="6:6" x14ac:dyDescent="0.25">
      <c r="F1108"/>
    </row>
    <row r="1109" spans="6:6" x14ac:dyDescent="0.25">
      <c r="F1109"/>
    </row>
    <row r="1110" spans="6:6" x14ac:dyDescent="0.25">
      <c r="F1110"/>
    </row>
    <row r="1111" spans="6:6" x14ac:dyDescent="0.25">
      <c r="F1111"/>
    </row>
    <row r="1112" spans="6:6" x14ac:dyDescent="0.25">
      <c r="F1112"/>
    </row>
    <row r="1113" spans="6:6" x14ac:dyDescent="0.25">
      <c r="F1113"/>
    </row>
    <row r="1114" spans="6:6" x14ac:dyDescent="0.25">
      <c r="F1114"/>
    </row>
    <row r="1115" spans="6:6" x14ac:dyDescent="0.25">
      <c r="F1115"/>
    </row>
    <row r="1116" spans="6:6" x14ac:dyDescent="0.25">
      <c r="F1116"/>
    </row>
    <row r="1117" spans="6:6" x14ac:dyDescent="0.25">
      <c r="F1117"/>
    </row>
    <row r="1118" spans="6:6" x14ac:dyDescent="0.25">
      <c r="F1118"/>
    </row>
    <row r="1119" spans="6:6" x14ac:dyDescent="0.25">
      <c r="F1119"/>
    </row>
    <row r="1120" spans="6:6" x14ac:dyDescent="0.25">
      <c r="F1120"/>
    </row>
    <row r="1121" spans="6:6" x14ac:dyDescent="0.25">
      <c r="F1121"/>
    </row>
    <row r="1122" spans="6:6" x14ac:dyDescent="0.25">
      <c r="F1122"/>
    </row>
    <row r="1123" spans="6:6" x14ac:dyDescent="0.25">
      <c r="F1123"/>
    </row>
    <row r="1124" spans="6:6" x14ac:dyDescent="0.25">
      <c r="F1124"/>
    </row>
    <row r="1125" spans="6:6" x14ac:dyDescent="0.25">
      <c r="F1125"/>
    </row>
    <row r="1126" spans="6:6" x14ac:dyDescent="0.25">
      <c r="F1126"/>
    </row>
    <row r="1127" spans="6:6" x14ac:dyDescent="0.25">
      <c r="F1127"/>
    </row>
    <row r="1128" spans="6:6" x14ac:dyDescent="0.25">
      <c r="F1128"/>
    </row>
    <row r="1129" spans="6:6" x14ac:dyDescent="0.25">
      <c r="F1129"/>
    </row>
    <row r="1130" spans="6:6" x14ac:dyDescent="0.25">
      <c r="F1130"/>
    </row>
    <row r="1131" spans="6:6" x14ac:dyDescent="0.25">
      <c r="F1131"/>
    </row>
    <row r="1132" spans="6:6" x14ac:dyDescent="0.25">
      <c r="F1132"/>
    </row>
    <row r="1133" spans="6:6" x14ac:dyDescent="0.25">
      <c r="F1133"/>
    </row>
    <row r="1134" spans="6:6" x14ac:dyDescent="0.25">
      <c r="F1134"/>
    </row>
    <row r="1135" spans="6:6" x14ac:dyDescent="0.25">
      <c r="F1135"/>
    </row>
    <row r="1136" spans="6:6" x14ac:dyDescent="0.25">
      <c r="F1136"/>
    </row>
    <row r="1137" spans="6:6" x14ac:dyDescent="0.25">
      <c r="F1137"/>
    </row>
    <row r="1138" spans="6:6" x14ac:dyDescent="0.25">
      <c r="F1138"/>
    </row>
    <row r="1139" spans="6:6" x14ac:dyDescent="0.25">
      <c r="F1139"/>
    </row>
    <row r="1140" spans="6:6" x14ac:dyDescent="0.25">
      <c r="F1140"/>
    </row>
    <row r="1141" spans="6:6" x14ac:dyDescent="0.25">
      <c r="F1141"/>
    </row>
    <row r="1142" spans="6:6" x14ac:dyDescent="0.25">
      <c r="F1142"/>
    </row>
    <row r="1143" spans="6:6" x14ac:dyDescent="0.25">
      <c r="F1143"/>
    </row>
    <row r="1144" spans="6:6" x14ac:dyDescent="0.25">
      <c r="F1144"/>
    </row>
    <row r="1145" spans="6:6" x14ac:dyDescent="0.25">
      <c r="F1145"/>
    </row>
    <row r="1146" spans="6:6" x14ac:dyDescent="0.25">
      <c r="F1146"/>
    </row>
    <row r="1147" spans="6:6" x14ac:dyDescent="0.25">
      <c r="F1147"/>
    </row>
    <row r="1148" spans="6:6" x14ac:dyDescent="0.25">
      <c r="F1148"/>
    </row>
    <row r="1149" spans="6:6" x14ac:dyDescent="0.25">
      <c r="F1149"/>
    </row>
    <row r="1150" spans="6:6" x14ac:dyDescent="0.25">
      <c r="F1150"/>
    </row>
    <row r="1151" spans="6:6" x14ac:dyDescent="0.25">
      <c r="F1151"/>
    </row>
    <row r="1152" spans="6:6" x14ac:dyDescent="0.25">
      <c r="F1152"/>
    </row>
    <row r="1153" spans="6:6" x14ac:dyDescent="0.25">
      <c r="F1153"/>
    </row>
    <row r="1154" spans="6:6" x14ac:dyDescent="0.25">
      <c r="F1154"/>
    </row>
    <row r="1155" spans="6:6" x14ac:dyDescent="0.25">
      <c r="F1155"/>
    </row>
    <row r="1156" spans="6:6" x14ac:dyDescent="0.25">
      <c r="F1156"/>
    </row>
    <row r="1157" spans="6:6" x14ac:dyDescent="0.25">
      <c r="F1157"/>
    </row>
    <row r="1158" spans="6:6" x14ac:dyDescent="0.25">
      <c r="F1158"/>
    </row>
    <row r="1159" spans="6:6" x14ac:dyDescent="0.25">
      <c r="F1159"/>
    </row>
    <row r="1160" spans="6:6" x14ac:dyDescent="0.25">
      <c r="F1160"/>
    </row>
    <row r="1161" spans="6:6" x14ac:dyDescent="0.25">
      <c r="F1161"/>
    </row>
    <row r="1162" spans="6:6" x14ac:dyDescent="0.25">
      <c r="F1162"/>
    </row>
    <row r="1163" spans="6:6" x14ac:dyDescent="0.25">
      <c r="F1163"/>
    </row>
    <row r="1164" spans="6:6" x14ac:dyDescent="0.25">
      <c r="F1164"/>
    </row>
    <row r="1165" spans="6:6" x14ac:dyDescent="0.25">
      <c r="F1165"/>
    </row>
    <row r="1166" spans="6:6" x14ac:dyDescent="0.25">
      <c r="F1166"/>
    </row>
    <row r="1167" spans="6:6" x14ac:dyDescent="0.25">
      <c r="F1167"/>
    </row>
    <row r="1168" spans="6:6" x14ac:dyDescent="0.25">
      <c r="F1168"/>
    </row>
    <row r="1169" spans="6:6" x14ac:dyDescent="0.25">
      <c r="F1169"/>
    </row>
    <row r="1170" spans="6:6" x14ac:dyDescent="0.25">
      <c r="F1170"/>
    </row>
    <row r="1171" spans="6:6" x14ac:dyDescent="0.25">
      <c r="F1171"/>
    </row>
    <row r="1172" spans="6:6" x14ac:dyDescent="0.25">
      <c r="F1172"/>
    </row>
    <row r="1173" spans="6:6" x14ac:dyDescent="0.25">
      <c r="F1173"/>
    </row>
    <row r="1174" spans="6:6" x14ac:dyDescent="0.25">
      <c r="F1174"/>
    </row>
    <row r="1175" spans="6:6" x14ac:dyDescent="0.25">
      <c r="F1175"/>
    </row>
    <row r="1176" spans="6:6" x14ac:dyDescent="0.25">
      <c r="F1176"/>
    </row>
    <row r="1177" spans="6:6" x14ac:dyDescent="0.25">
      <c r="F1177"/>
    </row>
    <row r="1178" spans="6:6" x14ac:dyDescent="0.25">
      <c r="F1178"/>
    </row>
    <row r="1179" spans="6:6" x14ac:dyDescent="0.25">
      <c r="F1179"/>
    </row>
    <row r="1180" spans="6:6" x14ac:dyDescent="0.25">
      <c r="F1180"/>
    </row>
    <row r="1181" spans="6:6" x14ac:dyDescent="0.25">
      <c r="F1181"/>
    </row>
    <row r="1182" spans="6:6" x14ac:dyDescent="0.25">
      <c r="F1182"/>
    </row>
    <row r="1183" spans="6:6" x14ac:dyDescent="0.25">
      <c r="F1183"/>
    </row>
    <row r="1184" spans="6:6" x14ac:dyDescent="0.25">
      <c r="F1184"/>
    </row>
    <row r="1185" spans="6:6" x14ac:dyDescent="0.25">
      <c r="F1185"/>
    </row>
    <row r="1186" spans="6:6" x14ac:dyDescent="0.25">
      <c r="F1186"/>
    </row>
    <row r="1187" spans="6:6" x14ac:dyDescent="0.25">
      <c r="F1187"/>
    </row>
    <row r="1188" spans="6:6" x14ac:dyDescent="0.25">
      <c r="F1188"/>
    </row>
    <row r="1189" spans="6:6" x14ac:dyDescent="0.25">
      <c r="F1189"/>
    </row>
    <row r="1190" spans="6:6" x14ac:dyDescent="0.25">
      <c r="F1190"/>
    </row>
    <row r="1191" spans="6:6" x14ac:dyDescent="0.25">
      <c r="F1191"/>
    </row>
    <row r="1192" spans="6:6" x14ac:dyDescent="0.25">
      <c r="F1192"/>
    </row>
    <row r="1193" spans="6:6" x14ac:dyDescent="0.25">
      <c r="F1193"/>
    </row>
    <row r="1194" spans="6:6" x14ac:dyDescent="0.25">
      <c r="F1194"/>
    </row>
    <row r="1195" spans="6:6" x14ac:dyDescent="0.25">
      <c r="F1195"/>
    </row>
    <row r="1196" spans="6:6" x14ac:dyDescent="0.25">
      <c r="F1196"/>
    </row>
    <row r="1197" spans="6:6" x14ac:dyDescent="0.25">
      <c r="F1197"/>
    </row>
    <row r="1198" spans="6:6" x14ac:dyDescent="0.25">
      <c r="F1198"/>
    </row>
    <row r="1199" spans="6:6" x14ac:dyDescent="0.25">
      <c r="F1199"/>
    </row>
    <row r="1200" spans="6:6" x14ac:dyDescent="0.25">
      <c r="F1200"/>
    </row>
    <row r="1201" spans="6:6" x14ac:dyDescent="0.25">
      <c r="F1201"/>
    </row>
    <row r="1202" spans="6:6" x14ac:dyDescent="0.25">
      <c r="F1202"/>
    </row>
    <row r="1203" spans="6:6" x14ac:dyDescent="0.25">
      <c r="F1203"/>
    </row>
    <row r="1204" spans="6:6" x14ac:dyDescent="0.25">
      <c r="F1204"/>
    </row>
    <row r="1205" spans="6:6" x14ac:dyDescent="0.25">
      <c r="F1205"/>
    </row>
    <row r="1206" spans="6:6" x14ac:dyDescent="0.25">
      <c r="F1206"/>
    </row>
    <row r="1207" spans="6:6" x14ac:dyDescent="0.25">
      <c r="F1207"/>
    </row>
    <row r="1208" spans="6:6" x14ac:dyDescent="0.25">
      <c r="F1208"/>
    </row>
    <row r="1209" spans="6:6" x14ac:dyDescent="0.25">
      <c r="F1209"/>
    </row>
    <row r="1210" spans="6:6" x14ac:dyDescent="0.25">
      <c r="F1210"/>
    </row>
    <row r="1211" spans="6:6" x14ac:dyDescent="0.25">
      <c r="F1211"/>
    </row>
    <row r="1212" spans="6:6" x14ac:dyDescent="0.25">
      <c r="F1212"/>
    </row>
    <row r="1213" spans="6:6" x14ac:dyDescent="0.25">
      <c r="F1213"/>
    </row>
    <row r="1214" spans="6:6" x14ac:dyDescent="0.25">
      <c r="F1214"/>
    </row>
    <row r="1215" spans="6:6" x14ac:dyDescent="0.25">
      <c r="F1215"/>
    </row>
    <row r="1216" spans="6:6" x14ac:dyDescent="0.25">
      <c r="F1216"/>
    </row>
    <row r="1217" spans="6:6" x14ac:dyDescent="0.25">
      <c r="F1217"/>
    </row>
    <row r="1218" spans="6:6" x14ac:dyDescent="0.25">
      <c r="F1218"/>
    </row>
    <row r="1219" spans="6:6" x14ac:dyDescent="0.25">
      <c r="F1219"/>
    </row>
    <row r="1220" spans="6:6" x14ac:dyDescent="0.25">
      <c r="F1220"/>
    </row>
    <row r="1221" spans="6:6" x14ac:dyDescent="0.25">
      <c r="F1221"/>
    </row>
    <row r="1222" spans="6:6" x14ac:dyDescent="0.25">
      <c r="F1222"/>
    </row>
    <row r="1223" spans="6:6" x14ac:dyDescent="0.25">
      <c r="F1223"/>
    </row>
    <row r="1224" spans="6:6" x14ac:dyDescent="0.25">
      <c r="F1224"/>
    </row>
    <row r="1225" spans="6:6" x14ac:dyDescent="0.25">
      <c r="F1225"/>
    </row>
    <row r="1226" spans="6:6" x14ac:dyDescent="0.25">
      <c r="F1226"/>
    </row>
    <row r="1227" spans="6:6" x14ac:dyDescent="0.25">
      <c r="F1227"/>
    </row>
    <row r="1228" spans="6:6" x14ac:dyDescent="0.25">
      <c r="F1228"/>
    </row>
    <row r="1229" spans="6:6" x14ac:dyDescent="0.25">
      <c r="F1229"/>
    </row>
    <row r="1230" spans="6:6" x14ac:dyDescent="0.25">
      <c r="F1230"/>
    </row>
    <row r="1231" spans="6:6" x14ac:dyDescent="0.25">
      <c r="F1231"/>
    </row>
    <row r="1232" spans="6:6" x14ac:dyDescent="0.25">
      <c r="F1232"/>
    </row>
    <row r="1233" spans="6:6" x14ac:dyDescent="0.25">
      <c r="F1233"/>
    </row>
    <row r="1234" spans="6:6" x14ac:dyDescent="0.25">
      <c r="F1234"/>
    </row>
    <row r="1235" spans="6:6" x14ac:dyDescent="0.25">
      <c r="F1235"/>
    </row>
    <row r="1236" spans="6:6" x14ac:dyDescent="0.25">
      <c r="F1236"/>
    </row>
    <row r="1237" spans="6:6" x14ac:dyDescent="0.25">
      <c r="F1237"/>
    </row>
    <row r="1238" spans="6:6" x14ac:dyDescent="0.25">
      <c r="F1238"/>
    </row>
    <row r="1239" spans="6:6" x14ac:dyDescent="0.25">
      <c r="F1239"/>
    </row>
    <row r="1240" spans="6:6" x14ac:dyDescent="0.25">
      <c r="F1240"/>
    </row>
    <row r="1241" spans="6:6" x14ac:dyDescent="0.25">
      <c r="F1241"/>
    </row>
    <row r="1242" spans="6:6" x14ac:dyDescent="0.25">
      <c r="F1242"/>
    </row>
    <row r="1243" spans="6:6" x14ac:dyDescent="0.25">
      <c r="F1243"/>
    </row>
    <row r="1244" spans="6:6" x14ac:dyDescent="0.25">
      <c r="F1244"/>
    </row>
    <row r="1245" spans="6:6" x14ac:dyDescent="0.25">
      <c r="F1245"/>
    </row>
    <row r="1246" spans="6:6" x14ac:dyDescent="0.25">
      <c r="F1246"/>
    </row>
    <row r="1247" spans="6:6" x14ac:dyDescent="0.25">
      <c r="F1247"/>
    </row>
    <row r="1248" spans="6:6" x14ac:dyDescent="0.25">
      <c r="F1248"/>
    </row>
    <row r="1249" spans="6:6" x14ac:dyDescent="0.25">
      <c r="F1249"/>
    </row>
    <row r="1250" spans="6:6" x14ac:dyDescent="0.25">
      <c r="F1250"/>
    </row>
    <row r="1251" spans="6:6" x14ac:dyDescent="0.25">
      <c r="F1251"/>
    </row>
    <row r="1252" spans="6:6" x14ac:dyDescent="0.25">
      <c r="F1252"/>
    </row>
    <row r="1253" spans="6:6" x14ac:dyDescent="0.25">
      <c r="F1253"/>
    </row>
    <row r="1254" spans="6:6" x14ac:dyDescent="0.25">
      <c r="F1254"/>
    </row>
    <row r="1255" spans="6:6" x14ac:dyDescent="0.25">
      <c r="F1255"/>
    </row>
    <row r="1256" spans="6:6" x14ac:dyDescent="0.25">
      <c r="F1256"/>
    </row>
    <row r="1257" spans="6:6" x14ac:dyDescent="0.25">
      <c r="F1257"/>
    </row>
    <row r="1258" spans="6:6" x14ac:dyDescent="0.25">
      <c r="F1258"/>
    </row>
    <row r="1259" spans="6:6" x14ac:dyDescent="0.25">
      <c r="F1259"/>
    </row>
    <row r="1260" spans="6:6" x14ac:dyDescent="0.25">
      <c r="F1260"/>
    </row>
    <row r="1261" spans="6:6" x14ac:dyDescent="0.25">
      <c r="F1261"/>
    </row>
    <row r="1262" spans="6:6" x14ac:dyDescent="0.25">
      <c r="F1262"/>
    </row>
    <row r="1263" spans="6:6" x14ac:dyDescent="0.25">
      <c r="F1263"/>
    </row>
    <row r="1264" spans="6:6" x14ac:dyDescent="0.25">
      <c r="F1264"/>
    </row>
    <row r="1265" spans="6:6" x14ac:dyDescent="0.25">
      <c r="F1265"/>
    </row>
    <row r="1266" spans="6:6" x14ac:dyDescent="0.25">
      <c r="F1266"/>
    </row>
    <row r="1267" spans="6:6" x14ac:dyDescent="0.25">
      <c r="F1267"/>
    </row>
    <row r="1268" spans="6:6" x14ac:dyDescent="0.25">
      <c r="F1268"/>
    </row>
    <row r="1269" spans="6:6" x14ac:dyDescent="0.25">
      <c r="F1269"/>
    </row>
    <row r="1270" spans="6:6" x14ac:dyDescent="0.25">
      <c r="F1270"/>
    </row>
    <row r="1271" spans="6:6" x14ac:dyDescent="0.25">
      <c r="F1271"/>
    </row>
    <row r="1272" spans="6:6" x14ac:dyDescent="0.25">
      <c r="F1272"/>
    </row>
    <row r="1273" spans="6:6" x14ac:dyDescent="0.25">
      <c r="F1273"/>
    </row>
    <row r="1274" spans="6:6" x14ac:dyDescent="0.25">
      <c r="F1274"/>
    </row>
    <row r="1275" spans="6:6" x14ac:dyDescent="0.25">
      <c r="F1275"/>
    </row>
    <row r="1276" spans="6:6" x14ac:dyDescent="0.25">
      <c r="F1276"/>
    </row>
    <row r="1277" spans="6:6" x14ac:dyDescent="0.25">
      <c r="F1277"/>
    </row>
    <row r="1278" spans="6:6" x14ac:dyDescent="0.25">
      <c r="F1278"/>
    </row>
    <row r="1279" spans="6:6" x14ac:dyDescent="0.25">
      <c r="F1279"/>
    </row>
    <row r="1280" spans="6:6" x14ac:dyDescent="0.25">
      <c r="F1280"/>
    </row>
    <row r="1281" spans="6:6" x14ac:dyDescent="0.25">
      <c r="F1281"/>
    </row>
    <row r="1282" spans="6:6" x14ac:dyDescent="0.25">
      <c r="F1282"/>
    </row>
    <row r="1283" spans="6:6" x14ac:dyDescent="0.25">
      <c r="F1283"/>
    </row>
    <row r="1284" spans="6:6" x14ac:dyDescent="0.25">
      <c r="F1284"/>
    </row>
    <row r="1285" spans="6:6" x14ac:dyDescent="0.25">
      <c r="F1285"/>
    </row>
    <row r="1286" spans="6:6" x14ac:dyDescent="0.25">
      <c r="F1286"/>
    </row>
    <row r="1287" spans="6:6" x14ac:dyDescent="0.25">
      <c r="F1287"/>
    </row>
    <row r="1288" spans="6:6" x14ac:dyDescent="0.25">
      <c r="F1288"/>
    </row>
    <row r="1289" spans="6:6" x14ac:dyDescent="0.25">
      <c r="F1289"/>
    </row>
    <row r="1290" spans="6:6" x14ac:dyDescent="0.25">
      <c r="F1290"/>
    </row>
    <row r="1291" spans="6:6" x14ac:dyDescent="0.25">
      <c r="F1291"/>
    </row>
    <row r="1292" spans="6:6" x14ac:dyDescent="0.25">
      <c r="F1292"/>
    </row>
    <row r="1293" spans="6:6" x14ac:dyDescent="0.25">
      <c r="F1293"/>
    </row>
    <row r="1294" spans="6:6" x14ac:dyDescent="0.25">
      <c r="F1294"/>
    </row>
    <row r="1295" spans="6:6" x14ac:dyDescent="0.25">
      <c r="F1295"/>
    </row>
    <row r="1296" spans="6:6" x14ac:dyDescent="0.25">
      <c r="F1296"/>
    </row>
    <row r="1297" spans="6:6" x14ac:dyDescent="0.25">
      <c r="F1297"/>
    </row>
    <row r="1298" spans="6:6" x14ac:dyDescent="0.25">
      <c r="F1298"/>
    </row>
    <row r="1299" spans="6:6" x14ac:dyDescent="0.25">
      <c r="F1299"/>
    </row>
    <row r="1300" spans="6:6" x14ac:dyDescent="0.25">
      <c r="F1300"/>
    </row>
    <row r="1301" spans="6:6" x14ac:dyDescent="0.25">
      <c r="F1301"/>
    </row>
    <row r="1302" spans="6:6" x14ac:dyDescent="0.25">
      <c r="F1302"/>
    </row>
    <row r="1303" spans="6:6" x14ac:dyDescent="0.25">
      <c r="F1303"/>
    </row>
    <row r="1304" spans="6:6" x14ac:dyDescent="0.25">
      <c r="F1304"/>
    </row>
    <row r="1305" spans="6:6" x14ac:dyDescent="0.25">
      <c r="F1305"/>
    </row>
    <row r="1306" spans="6:6" x14ac:dyDescent="0.25">
      <c r="F1306"/>
    </row>
    <row r="1307" spans="6:6" x14ac:dyDescent="0.25">
      <c r="F1307"/>
    </row>
    <row r="1308" spans="6:6" x14ac:dyDescent="0.25">
      <c r="F1308"/>
    </row>
    <row r="1309" spans="6:6" x14ac:dyDescent="0.25">
      <c r="F1309"/>
    </row>
    <row r="1310" spans="6:6" x14ac:dyDescent="0.25">
      <c r="F1310"/>
    </row>
    <row r="1311" spans="6:6" x14ac:dyDescent="0.25">
      <c r="F1311"/>
    </row>
    <row r="1312" spans="6:6" x14ac:dyDescent="0.25">
      <c r="F1312"/>
    </row>
    <row r="1313" spans="6:6" x14ac:dyDescent="0.25">
      <c r="F1313"/>
    </row>
    <row r="1314" spans="6:6" x14ac:dyDescent="0.25">
      <c r="F1314"/>
    </row>
    <row r="1315" spans="6:6" x14ac:dyDescent="0.25">
      <c r="F1315"/>
    </row>
    <row r="1316" spans="6:6" x14ac:dyDescent="0.25">
      <c r="F1316"/>
    </row>
    <row r="1317" spans="6:6" x14ac:dyDescent="0.25">
      <c r="F1317"/>
    </row>
    <row r="1318" spans="6:6" x14ac:dyDescent="0.25">
      <c r="F1318"/>
    </row>
    <row r="1319" spans="6:6" x14ac:dyDescent="0.25">
      <c r="F1319"/>
    </row>
    <row r="1320" spans="6:6" x14ac:dyDescent="0.25">
      <c r="F1320"/>
    </row>
    <row r="1321" spans="6:6" x14ac:dyDescent="0.25">
      <c r="F1321"/>
    </row>
    <row r="1322" spans="6:6" x14ac:dyDescent="0.25">
      <c r="F1322"/>
    </row>
    <row r="1323" spans="6:6" x14ac:dyDescent="0.25">
      <c r="F1323"/>
    </row>
    <row r="1324" spans="6:6" x14ac:dyDescent="0.25">
      <c r="F1324"/>
    </row>
    <row r="1325" spans="6:6" x14ac:dyDescent="0.25">
      <c r="F1325"/>
    </row>
    <row r="1326" spans="6:6" x14ac:dyDescent="0.25">
      <c r="F1326"/>
    </row>
    <row r="1327" spans="6:6" x14ac:dyDescent="0.25">
      <c r="F1327"/>
    </row>
    <row r="1328" spans="6:6" x14ac:dyDescent="0.25">
      <c r="F1328"/>
    </row>
    <row r="1329" spans="6:6" x14ac:dyDescent="0.25">
      <c r="F1329"/>
    </row>
    <row r="1330" spans="6:6" x14ac:dyDescent="0.25">
      <c r="F1330"/>
    </row>
    <row r="1331" spans="6:6" x14ac:dyDescent="0.25">
      <c r="F1331"/>
    </row>
    <row r="1332" spans="6:6" x14ac:dyDescent="0.25">
      <c r="F1332"/>
    </row>
    <row r="1333" spans="6:6" x14ac:dyDescent="0.25">
      <c r="F1333"/>
    </row>
    <row r="1334" spans="6:6" x14ac:dyDescent="0.25">
      <c r="F1334"/>
    </row>
    <row r="1335" spans="6:6" x14ac:dyDescent="0.25">
      <c r="F1335"/>
    </row>
    <row r="1336" spans="6:6" x14ac:dyDescent="0.25">
      <c r="F1336"/>
    </row>
    <row r="1337" spans="6:6" x14ac:dyDescent="0.25">
      <c r="F1337"/>
    </row>
    <row r="1338" spans="6:6" x14ac:dyDescent="0.25">
      <c r="F1338"/>
    </row>
    <row r="1339" spans="6:6" x14ac:dyDescent="0.25">
      <c r="F1339"/>
    </row>
    <row r="1340" spans="6:6" x14ac:dyDescent="0.25">
      <c r="F1340"/>
    </row>
    <row r="1341" spans="6:6" x14ac:dyDescent="0.25">
      <c r="F1341"/>
    </row>
    <row r="1342" spans="6:6" x14ac:dyDescent="0.25">
      <c r="F1342"/>
    </row>
    <row r="1343" spans="6:6" x14ac:dyDescent="0.25">
      <c r="F1343"/>
    </row>
    <row r="1344" spans="6:6" x14ac:dyDescent="0.25">
      <c r="F1344"/>
    </row>
    <row r="1345" spans="6:6" x14ac:dyDescent="0.25">
      <c r="F1345"/>
    </row>
    <row r="1346" spans="6:6" x14ac:dyDescent="0.25">
      <c r="F1346"/>
    </row>
    <row r="1347" spans="6:6" x14ac:dyDescent="0.25">
      <c r="F1347"/>
    </row>
    <row r="1348" spans="6:6" x14ac:dyDescent="0.25">
      <c r="F1348"/>
    </row>
    <row r="1349" spans="6:6" x14ac:dyDescent="0.25">
      <c r="F1349"/>
    </row>
    <row r="1350" spans="6:6" x14ac:dyDescent="0.25">
      <c r="F1350"/>
    </row>
    <row r="1351" spans="6:6" x14ac:dyDescent="0.25">
      <c r="F1351"/>
    </row>
    <row r="1352" spans="6:6" x14ac:dyDescent="0.25">
      <c r="F1352"/>
    </row>
    <row r="1353" spans="6:6" x14ac:dyDescent="0.25">
      <c r="F1353"/>
    </row>
    <row r="1354" spans="6:6" x14ac:dyDescent="0.25">
      <c r="F1354"/>
    </row>
    <row r="1355" spans="6:6" x14ac:dyDescent="0.25">
      <c r="F1355"/>
    </row>
    <row r="1356" spans="6:6" x14ac:dyDescent="0.25">
      <c r="F1356"/>
    </row>
    <row r="1357" spans="6:6" x14ac:dyDescent="0.25">
      <c r="F1357"/>
    </row>
    <row r="1358" spans="6:6" x14ac:dyDescent="0.25">
      <c r="F1358"/>
    </row>
    <row r="1359" spans="6:6" x14ac:dyDescent="0.25">
      <c r="F1359"/>
    </row>
    <row r="1360" spans="6:6" x14ac:dyDescent="0.25">
      <c r="F1360"/>
    </row>
    <row r="1361" spans="6:6" x14ac:dyDescent="0.25">
      <c r="F1361"/>
    </row>
    <row r="1362" spans="6:6" x14ac:dyDescent="0.25">
      <c r="F1362"/>
    </row>
    <row r="1363" spans="6:6" x14ac:dyDescent="0.25">
      <c r="F1363"/>
    </row>
    <row r="1364" spans="6:6" x14ac:dyDescent="0.25">
      <c r="F1364"/>
    </row>
    <row r="1365" spans="6:6" x14ac:dyDescent="0.25">
      <c r="F1365"/>
    </row>
    <row r="1366" spans="6:6" x14ac:dyDescent="0.25">
      <c r="F1366"/>
    </row>
    <row r="1367" spans="6:6" x14ac:dyDescent="0.25">
      <c r="F1367"/>
    </row>
    <row r="1368" spans="6:6" x14ac:dyDescent="0.25">
      <c r="F1368"/>
    </row>
    <row r="1369" spans="6:6" x14ac:dyDescent="0.25">
      <c r="F1369"/>
    </row>
    <row r="1370" spans="6:6" x14ac:dyDescent="0.25">
      <c r="F1370"/>
    </row>
    <row r="1371" spans="6:6" x14ac:dyDescent="0.25">
      <c r="F1371"/>
    </row>
    <row r="1372" spans="6:6" x14ac:dyDescent="0.25">
      <c r="F1372"/>
    </row>
    <row r="1373" spans="6:6" x14ac:dyDescent="0.25">
      <c r="F1373"/>
    </row>
    <row r="1374" spans="6:6" x14ac:dyDescent="0.25">
      <c r="F1374"/>
    </row>
    <row r="1375" spans="6:6" x14ac:dyDescent="0.25">
      <c r="F1375"/>
    </row>
    <row r="1376" spans="6:6" x14ac:dyDescent="0.25">
      <c r="F1376"/>
    </row>
    <row r="1377" spans="6:6" x14ac:dyDescent="0.25">
      <c r="F1377"/>
    </row>
    <row r="1378" spans="6:6" x14ac:dyDescent="0.25">
      <c r="F1378"/>
    </row>
    <row r="1379" spans="6:6" x14ac:dyDescent="0.25">
      <c r="F1379"/>
    </row>
    <row r="1380" spans="6:6" x14ac:dyDescent="0.25">
      <c r="F1380"/>
    </row>
    <row r="1381" spans="6:6" x14ac:dyDescent="0.25">
      <c r="F1381"/>
    </row>
    <row r="1382" spans="6:6" x14ac:dyDescent="0.25">
      <c r="F1382"/>
    </row>
    <row r="1383" spans="6:6" x14ac:dyDescent="0.25">
      <c r="F1383"/>
    </row>
    <row r="1384" spans="6:6" x14ac:dyDescent="0.25">
      <c r="F1384"/>
    </row>
    <row r="1385" spans="6:6" x14ac:dyDescent="0.25">
      <c r="F1385"/>
    </row>
    <row r="1386" spans="6:6" x14ac:dyDescent="0.25">
      <c r="F1386"/>
    </row>
    <row r="1387" spans="6:6" x14ac:dyDescent="0.25">
      <c r="F1387"/>
    </row>
    <row r="1388" spans="6:6" x14ac:dyDescent="0.25">
      <c r="F1388"/>
    </row>
    <row r="1389" spans="6:6" x14ac:dyDescent="0.25">
      <c r="F1389"/>
    </row>
    <row r="1390" spans="6:6" x14ac:dyDescent="0.25">
      <c r="F1390"/>
    </row>
    <row r="1391" spans="6:6" x14ac:dyDescent="0.25">
      <c r="F1391"/>
    </row>
    <row r="1392" spans="6:6" x14ac:dyDescent="0.25">
      <c r="F1392"/>
    </row>
    <row r="1393" spans="6:6" x14ac:dyDescent="0.25">
      <c r="F1393"/>
    </row>
    <row r="1394" spans="6:6" x14ac:dyDescent="0.25">
      <c r="F1394"/>
    </row>
    <row r="1395" spans="6:6" x14ac:dyDescent="0.25">
      <c r="F1395"/>
    </row>
    <row r="1396" spans="6:6" x14ac:dyDescent="0.25">
      <c r="F1396"/>
    </row>
    <row r="1397" spans="6:6" x14ac:dyDescent="0.25">
      <c r="F1397"/>
    </row>
    <row r="1398" spans="6:6" x14ac:dyDescent="0.25">
      <c r="F1398"/>
    </row>
    <row r="1399" spans="6:6" x14ac:dyDescent="0.25">
      <c r="F1399"/>
    </row>
    <row r="1400" spans="6:6" x14ac:dyDescent="0.25">
      <c r="F1400"/>
    </row>
    <row r="1401" spans="6:6" x14ac:dyDescent="0.25">
      <c r="F1401"/>
    </row>
    <row r="1402" spans="6:6" x14ac:dyDescent="0.25">
      <c r="F1402"/>
    </row>
    <row r="1403" spans="6:6" x14ac:dyDescent="0.25">
      <c r="F1403"/>
    </row>
    <row r="1404" spans="6:6" x14ac:dyDescent="0.25">
      <c r="F1404"/>
    </row>
    <row r="1405" spans="6:6" x14ac:dyDescent="0.25">
      <c r="F1405"/>
    </row>
    <row r="1406" spans="6:6" x14ac:dyDescent="0.25">
      <c r="F1406"/>
    </row>
    <row r="1407" spans="6:6" x14ac:dyDescent="0.25">
      <c r="F1407"/>
    </row>
    <row r="1408" spans="6:6" x14ac:dyDescent="0.25">
      <c r="F1408"/>
    </row>
    <row r="1409" spans="6:6" x14ac:dyDescent="0.25">
      <c r="F1409"/>
    </row>
    <row r="1410" spans="6:6" x14ac:dyDescent="0.25">
      <c r="F1410"/>
    </row>
    <row r="1411" spans="6:6" x14ac:dyDescent="0.25">
      <c r="F1411"/>
    </row>
    <row r="1412" spans="6:6" x14ac:dyDescent="0.25">
      <c r="F1412"/>
    </row>
    <row r="1413" spans="6:6" x14ac:dyDescent="0.25">
      <c r="F1413"/>
    </row>
    <row r="1414" spans="6:6" x14ac:dyDescent="0.25">
      <c r="F1414"/>
    </row>
    <row r="1415" spans="6:6" x14ac:dyDescent="0.25">
      <c r="F1415"/>
    </row>
    <row r="1416" spans="6:6" x14ac:dyDescent="0.25">
      <c r="F1416"/>
    </row>
    <row r="1417" spans="6:6" x14ac:dyDescent="0.25">
      <c r="F1417"/>
    </row>
    <row r="1418" spans="6:6" x14ac:dyDescent="0.25">
      <c r="F1418"/>
    </row>
    <row r="1419" spans="6:6" x14ac:dyDescent="0.25">
      <c r="F1419"/>
    </row>
    <row r="1420" spans="6:6" x14ac:dyDescent="0.25">
      <c r="F1420"/>
    </row>
    <row r="1421" spans="6:6" x14ac:dyDescent="0.25">
      <c r="F1421"/>
    </row>
    <row r="1422" spans="6:6" x14ac:dyDescent="0.25">
      <c r="F1422"/>
    </row>
    <row r="1423" spans="6:6" x14ac:dyDescent="0.25">
      <c r="F1423"/>
    </row>
    <row r="1424" spans="6:6" x14ac:dyDescent="0.25">
      <c r="F1424"/>
    </row>
    <row r="1425" spans="6:6" x14ac:dyDescent="0.25">
      <c r="F1425"/>
    </row>
    <row r="1426" spans="6:6" x14ac:dyDescent="0.25">
      <c r="F1426"/>
    </row>
    <row r="1427" spans="6:6" x14ac:dyDescent="0.25">
      <c r="F1427"/>
    </row>
    <row r="1428" spans="6:6" x14ac:dyDescent="0.25">
      <c r="F1428"/>
    </row>
    <row r="1429" spans="6:6" x14ac:dyDescent="0.25">
      <c r="F1429"/>
    </row>
    <row r="1430" spans="6:6" x14ac:dyDescent="0.25">
      <c r="F1430"/>
    </row>
    <row r="1431" spans="6:6" x14ac:dyDescent="0.25">
      <c r="F1431"/>
    </row>
    <row r="1432" spans="6:6" x14ac:dyDescent="0.25">
      <c r="F1432"/>
    </row>
    <row r="1433" spans="6:6" x14ac:dyDescent="0.25">
      <c r="F1433"/>
    </row>
    <row r="1434" spans="6:6" x14ac:dyDescent="0.25">
      <c r="F1434"/>
    </row>
    <row r="1435" spans="6:6" x14ac:dyDescent="0.25">
      <c r="F1435"/>
    </row>
    <row r="1436" spans="6:6" x14ac:dyDescent="0.25">
      <c r="F1436"/>
    </row>
    <row r="1437" spans="6:6" x14ac:dyDescent="0.25">
      <c r="F1437"/>
    </row>
    <row r="1438" spans="6:6" x14ac:dyDescent="0.25">
      <c r="F1438"/>
    </row>
    <row r="1439" spans="6:6" x14ac:dyDescent="0.25">
      <c r="F1439"/>
    </row>
    <row r="1440" spans="6:6" x14ac:dyDescent="0.25">
      <c r="F1440"/>
    </row>
    <row r="1441" spans="6:6" x14ac:dyDescent="0.25">
      <c r="F1441"/>
    </row>
  </sheetData>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441"/>
  <sheetViews>
    <sheetView workbookViewId="0">
      <selection activeCell="P2" sqref="P2"/>
    </sheetView>
  </sheetViews>
  <sheetFormatPr defaultRowHeight="15" x14ac:dyDescent="0.25"/>
  <cols>
    <col min="1" max="1" width="9.140625" customWidth="1"/>
    <col min="3" max="3" width="18.28515625" bestFit="1" customWidth="1"/>
    <col min="4" max="4" width="18.28515625" customWidth="1"/>
    <col min="5" max="5" width="11.5703125" customWidth="1"/>
    <col min="6" max="6" width="9.28515625" customWidth="1"/>
    <col min="7" max="7" width="11.42578125" customWidth="1"/>
    <col min="8" max="8" width="8.42578125" bestFit="1" customWidth="1"/>
    <col min="10" max="10" width="29.42578125" bestFit="1" customWidth="1"/>
    <col min="11" max="11" width="29" bestFit="1" customWidth="1"/>
    <col min="12" max="12" width="10.42578125" bestFit="1" customWidth="1"/>
    <col min="13" max="13" width="16.85546875" customWidth="1"/>
    <col min="14" max="14" width="6.7109375" customWidth="1"/>
    <col min="15" max="15" width="7.140625" customWidth="1"/>
    <col min="16" max="16" width="11.140625" customWidth="1"/>
    <col min="18" max="19" width="9.5703125" customWidth="1"/>
    <col min="20" max="20" width="10.7109375" bestFit="1" customWidth="1"/>
    <col min="22" max="22" width="15.85546875" bestFit="1" customWidth="1"/>
    <col min="24" max="24" width="10.85546875" bestFit="1" customWidth="1"/>
    <col min="25" max="25" width="10" customWidth="1"/>
    <col min="28" max="28" width="10.7109375" customWidth="1"/>
    <col min="29" max="29" width="14" customWidth="1"/>
    <col min="30" max="30" width="28.42578125" bestFit="1" customWidth="1"/>
  </cols>
  <sheetData>
    <row r="1" spans="1:30" x14ac:dyDescent="0.25">
      <c r="A1" t="s">
        <v>30</v>
      </c>
      <c r="C1" t="s">
        <v>455</v>
      </c>
      <c r="D1" s="12" t="s">
        <v>688</v>
      </c>
      <c r="E1" s="11" t="s">
        <v>110</v>
      </c>
      <c r="F1" s="12" t="s">
        <v>689</v>
      </c>
      <c r="G1" s="12" t="s">
        <v>690</v>
      </c>
      <c r="H1" s="11" t="s">
        <v>111</v>
      </c>
      <c r="J1" t="s">
        <v>691</v>
      </c>
      <c r="K1" s="12" t="s">
        <v>692</v>
      </c>
      <c r="L1" s="12" t="s">
        <v>693</v>
      </c>
      <c r="M1" s="12" t="s">
        <v>694</v>
      </c>
      <c r="N1" s="12" t="s">
        <v>695</v>
      </c>
      <c r="O1" s="12" t="s">
        <v>696</v>
      </c>
      <c r="P1" s="12" t="s">
        <v>688</v>
      </c>
      <c r="Q1" s="12" t="s">
        <v>697</v>
      </c>
      <c r="R1" s="12" t="s">
        <v>698</v>
      </c>
      <c r="S1" s="12" t="s">
        <v>699</v>
      </c>
      <c r="T1" s="12" t="s">
        <v>700</v>
      </c>
      <c r="U1" s="12" t="s">
        <v>701</v>
      </c>
      <c r="V1" s="13" t="s">
        <v>702</v>
      </c>
      <c r="X1" t="s">
        <v>693</v>
      </c>
      <c r="Y1" t="s">
        <v>703</v>
      </c>
      <c r="AB1" t="s">
        <v>686</v>
      </c>
      <c r="AC1" s="12" t="s">
        <v>704</v>
      </c>
      <c r="AD1" s="11" t="s">
        <v>113</v>
      </c>
    </row>
    <row r="2" spans="1:30" x14ac:dyDescent="0.25">
      <c r="C2" t="s">
        <v>192</v>
      </c>
      <c r="D2">
        <f t="shared" ref="D2:D44" si="0">IFERROR(FIND(" ",C2),FIND("_",C2))</f>
        <v>5</v>
      </c>
      <c r="E2" t="str">
        <f t="shared" ref="E2:E44" si="1">LEFT(C2,D2-1)</f>
        <v>VMAT</v>
      </c>
      <c r="F2">
        <f t="shared" ref="F2:F44" si="2">FIND(" ",C2,D2+1)-D2</f>
        <v>5</v>
      </c>
      <c r="G2" t="str">
        <f t="shared" ref="G2:G44" si="3">RIGHT(C2,LEN(C2)-D2)</f>
        <v>PROS 66/33</v>
      </c>
      <c r="H2" t="str">
        <f t="shared" ref="H2:H44" si="4">TRIM(IFERROR(MID(C2,D2,F2),G2))</f>
        <v>PROS</v>
      </c>
      <c r="J2" t="s">
        <v>498</v>
      </c>
      <c r="K2" t="str">
        <f t="shared" ref="K2:K33" si="5">TRIM(J2)</f>
        <v>November 21 2018 10:05:15:306</v>
      </c>
      <c r="L2" t="str">
        <f>LEFT(K2,FIND(" ",K2)-1)</f>
        <v>November</v>
      </c>
      <c r="M2">
        <f>VLOOKUP(L2,MonthLookup[],2,FALSE)</f>
        <v>11</v>
      </c>
      <c r="N2">
        <f t="shared" ref="N2:N33" si="6">INT(IFERROR(MID(K2,FIND(" ",K2),FIND(" ",K2,FIND(" ",K2)+1)-FIND(" ",K2)),RIGHT(K2,LEN(K2)-FIND(" ",K2))))</f>
        <v>21</v>
      </c>
      <c r="O2">
        <f t="shared" ref="O2:O33" si="7">INT(IFERROR(MID(K2,FIND(" ",K2,FIND(" ",K2)+1)+1,4),RIGHT(K2,LEN(K2)-FIND(" ",K2))))</f>
        <v>2018</v>
      </c>
      <c r="P2">
        <f t="shared" ref="P2:P33" si="8">FIND(":",K2,1)</f>
        <v>20</v>
      </c>
      <c r="Q2">
        <f t="shared" ref="Q2:Q33" si="9">INT(MID(K2,FIND(":",K2,1)-2,2))</f>
        <v>10</v>
      </c>
      <c r="R2">
        <f t="shared" ref="R2:R33" si="10">INT(MID(K2,FIND(":",K2,FIND(":",K2,1)+1)-2,2))</f>
        <v>5</v>
      </c>
      <c r="S2">
        <f t="shared" ref="S2:S33" si="11">INT(MID(K2,FIND(":",K2,FIND(":",K2,FIND(":",K2,1)+1)+1)-2,2))</f>
        <v>15</v>
      </c>
      <c r="T2" s="7">
        <f t="shared" ref="T2:T33" si="12">DATE(O2,M2,N2)</f>
        <v>43425</v>
      </c>
      <c r="U2" s="9">
        <f t="shared" ref="U2:U33" si="13">TIME(Q2,R2,S2)</f>
        <v>0.42031250000000003</v>
      </c>
      <c r="V2" s="10">
        <f t="shared" ref="V2:V33" si="14">T2+U2</f>
        <v>43425.420312499999</v>
      </c>
      <c r="X2" t="s">
        <v>705</v>
      </c>
      <c r="Y2">
        <v>1</v>
      </c>
      <c r="AB2" t="s">
        <v>497</v>
      </c>
      <c r="AC2" t="s">
        <v>706</v>
      </c>
      <c r="AD2" t="str">
        <f>SUBSTITUTE(AB2,AC2,"")</f>
        <v>ObjectiveTemplate_10846.xml</v>
      </c>
    </row>
    <row r="3" spans="1:30" x14ac:dyDescent="0.25">
      <c r="C3" t="s">
        <v>165</v>
      </c>
      <c r="D3">
        <f t="shared" si="0"/>
        <v>5</v>
      </c>
      <c r="E3" t="str">
        <f t="shared" si="1"/>
        <v>VMAT</v>
      </c>
      <c r="F3" t="e">
        <f t="shared" si="2"/>
        <v>#VALUE!</v>
      </c>
      <c r="G3" t="str">
        <f t="shared" si="3"/>
        <v>FSRT</v>
      </c>
      <c r="H3" t="str">
        <f t="shared" si="4"/>
        <v>FSRT</v>
      </c>
      <c r="J3" t="s">
        <v>505</v>
      </c>
      <c r="K3" t="str">
        <f t="shared" si="5"/>
        <v>July 06 2017 12:14:31:515</v>
      </c>
      <c r="L3" t="str">
        <f t="shared" ref="L3:L34" si="15">LEFT(TRIM(K3),FIND(" ",TRIM(K3))-1)</f>
        <v>July</v>
      </c>
      <c r="M3">
        <f>VLOOKUP(L3,MonthLookup[],2,FALSE)</f>
        <v>7</v>
      </c>
      <c r="N3">
        <f t="shared" si="6"/>
        <v>6</v>
      </c>
      <c r="O3">
        <f t="shared" si="7"/>
        <v>2017</v>
      </c>
      <c r="P3">
        <f t="shared" si="8"/>
        <v>16</v>
      </c>
      <c r="Q3">
        <f t="shared" si="9"/>
        <v>12</v>
      </c>
      <c r="R3">
        <f t="shared" si="10"/>
        <v>14</v>
      </c>
      <c r="S3">
        <f t="shared" si="11"/>
        <v>31</v>
      </c>
      <c r="T3" s="7">
        <f t="shared" si="12"/>
        <v>42922</v>
      </c>
      <c r="U3" s="9">
        <f t="shared" si="13"/>
        <v>0.5100810185185185</v>
      </c>
      <c r="V3" s="10">
        <f t="shared" si="14"/>
        <v>42922.510081018518</v>
      </c>
      <c r="X3" t="s">
        <v>707</v>
      </c>
      <c r="Y3">
        <v>2</v>
      </c>
      <c r="AB3" t="s">
        <v>497</v>
      </c>
      <c r="AD3" t="s">
        <v>193</v>
      </c>
    </row>
    <row r="4" spans="1:30" x14ac:dyDescent="0.25">
      <c r="C4" s="14" t="s">
        <v>150</v>
      </c>
      <c r="D4">
        <f t="shared" si="0"/>
        <v>5</v>
      </c>
      <c r="E4" t="str">
        <f t="shared" si="1"/>
        <v>VMAT</v>
      </c>
      <c r="F4">
        <f t="shared" si="2"/>
        <v>5</v>
      </c>
      <c r="G4" t="str">
        <f t="shared" si="3"/>
        <v>PROS 37/15</v>
      </c>
      <c r="H4" t="str">
        <f t="shared" si="4"/>
        <v>PROS</v>
      </c>
      <c r="J4" t="s">
        <v>509</v>
      </c>
      <c r="K4" t="str">
        <f t="shared" si="5"/>
        <v>July 05 2017 11:10:59:787</v>
      </c>
      <c r="L4" t="str">
        <f t="shared" si="15"/>
        <v>July</v>
      </c>
      <c r="M4">
        <f>VLOOKUP(L4,MonthLookup[],2,FALSE)</f>
        <v>7</v>
      </c>
      <c r="N4">
        <f t="shared" si="6"/>
        <v>5</v>
      </c>
      <c r="O4">
        <f t="shared" si="7"/>
        <v>2017</v>
      </c>
      <c r="P4">
        <f t="shared" si="8"/>
        <v>16</v>
      </c>
      <c r="Q4">
        <f t="shared" si="9"/>
        <v>11</v>
      </c>
      <c r="R4">
        <f t="shared" si="10"/>
        <v>10</v>
      </c>
      <c r="S4">
        <f t="shared" si="11"/>
        <v>59</v>
      </c>
      <c r="T4" s="7">
        <f t="shared" si="12"/>
        <v>42921</v>
      </c>
      <c r="U4" s="9">
        <f t="shared" si="13"/>
        <v>0.46596064814814814</v>
      </c>
      <c r="V4" s="10">
        <f t="shared" si="14"/>
        <v>42921.465960648151</v>
      </c>
      <c r="X4" t="s">
        <v>708</v>
      </c>
      <c r="Y4">
        <v>3</v>
      </c>
      <c r="AB4" t="s">
        <v>497</v>
      </c>
      <c r="AD4" t="s">
        <v>193</v>
      </c>
    </row>
    <row r="5" spans="1:30" x14ac:dyDescent="0.25">
      <c r="C5" s="14" t="s">
        <v>204</v>
      </c>
      <c r="D5">
        <f t="shared" si="0"/>
        <v>5</v>
      </c>
      <c r="E5" t="str">
        <f t="shared" si="1"/>
        <v>VMAT</v>
      </c>
      <c r="F5" t="e">
        <f t="shared" si="2"/>
        <v>#VALUE!</v>
      </c>
      <c r="G5" t="str">
        <f t="shared" si="3"/>
        <v>ESO</v>
      </c>
      <c r="H5" t="str">
        <f t="shared" si="4"/>
        <v>ESO</v>
      </c>
      <c r="J5" t="s">
        <v>512</v>
      </c>
      <c r="K5" t="str">
        <f t="shared" si="5"/>
        <v>November 21 2018 16:44:24:165</v>
      </c>
      <c r="L5" t="str">
        <f t="shared" si="15"/>
        <v>November</v>
      </c>
      <c r="M5">
        <f>VLOOKUP(L5,MonthLookup[],2,FALSE)</f>
        <v>11</v>
      </c>
      <c r="N5">
        <f t="shared" si="6"/>
        <v>21</v>
      </c>
      <c r="O5">
        <f t="shared" si="7"/>
        <v>2018</v>
      </c>
      <c r="P5">
        <f t="shared" si="8"/>
        <v>20</v>
      </c>
      <c r="Q5">
        <f t="shared" si="9"/>
        <v>16</v>
      </c>
      <c r="R5">
        <f t="shared" si="10"/>
        <v>44</v>
      </c>
      <c r="S5">
        <f t="shared" si="11"/>
        <v>24</v>
      </c>
      <c r="T5" s="7">
        <f t="shared" si="12"/>
        <v>43425</v>
      </c>
      <c r="U5" s="9">
        <f t="shared" si="13"/>
        <v>0.6974999999999999</v>
      </c>
      <c r="V5" s="10">
        <f t="shared" si="14"/>
        <v>43425.697500000002</v>
      </c>
      <c r="X5" t="s">
        <v>709</v>
      </c>
      <c r="Y5">
        <v>4</v>
      </c>
      <c r="AB5" t="s">
        <v>497</v>
      </c>
      <c r="AD5" t="s">
        <v>193</v>
      </c>
    </row>
    <row r="6" spans="1:30" x14ac:dyDescent="0.25">
      <c r="C6" s="14" t="s">
        <v>175</v>
      </c>
      <c r="D6">
        <f t="shared" si="0"/>
        <v>5</v>
      </c>
      <c r="E6" t="str">
        <f t="shared" si="1"/>
        <v>VMAT</v>
      </c>
      <c r="F6">
        <f t="shared" si="2"/>
        <v>4</v>
      </c>
      <c r="G6" t="str">
        <f t="shared" si="3"/>
        <v>CNS 60/30</v>
      </c>
      <c r="H6" t="str">
        <f t="shared" si="4"/>
        <v>CNS</v>
      </c>
      <c r="J6" t="s">
        <v>521</v>
      </c>
      <c r="K6" t="str">
        <f t="shared" si="5"/>
        <v>August 15 2017 15:33:23:539</v>
      </c>
      <c r="L6" t="str">
        <f t="shared" si="15"/>
        <v>August</v>
      </c>
      <c r="M6">
        <f>VLOOKUP(L6,MonthLookup[],2,FALSE)</f>
        <v>8</v>
      </c>
      <c r="N6">
        <f t="shared" si="6"/>
        <v>15</v>
      </c>
      <c r="O6">
        <f t="shared" si="7"/>
        <v>2017</v>
      </c>
      <c r="P6">
        <f t="shared" si="8"/>
        <v>18</v>
      </c>
      <c r="Q6">
        <f t="shared" si="9"/>
        <v>15</v>
      </c>
      <c r="R6">
        <f t="shared" si="10"/>
        <v>33</v>
      </c>
      <c r="S6">
        <f t="shared" si="11"/>
        <v>23</v>
      </c>
      <c r="T6" s="7">
        <f t="shared" si="12"/>
        <v>42962</v>
      </c>
      <c r="U6" s="9">
        <f t="shared" si="13"/>
        <v>0.64818287037037037</v>
      </c>
      <c r="V6" s="10">
        <f t="shared" si="14"/>
        <v>42962.648182870369</v>
      </c>
      <c r="X6" t="s">
        <v>710</v>
      </c>
      <c r="Y6">
        <v>5</v>
      </c>
      <c r="AB6" t="s">
        <v>497</v>
      </c>
      <c r="AD6" t="s">
        <v>193</v>
      </c>
    </row>
    <row r="7" spans="1:30" x14ac:dyDescent="0.25">
      <c r="C7" s="14" t="s">
        <v>152</v>
      </c>
      <c r="D7">
        <f t="shared" si="0"/>
        <v>5</v>
      </c>
      <c r="E7" t="str">
        <f t="shared" si="1"/>
        <v>VMAT</v>
      </c>
      <c r="F7">
        <f t="shared" si="2"/>
        <v>5</v>
      </c>
      <c r="G7" t="str">
        <f t="shared" si="3"/>
        <v>PROS 30/15</v>
      </c>
      <c r="H7" t="str">
        <f t="shared" si="4"/>
        <v>PROS</v>
      </c>
      <c r="J7" t="s">
        <v>524</v>
      </c>
      <c r="K7" t="str">
        <f t="shared" si="5"/>
        <v>July 05 2017 11:13:30:520</v>
      </c>
      <c r="L7" t="str">
        <f t="shared" si="15"/>
        <v>July</v>
      </c>
      <c r="M7">
        <f>VLOOKUP(L7,MonthLookup[],2,FALSE)</f>
        <v>7</v>
      </c>
      <c r="N7">
        <f t="shared" si="6"/>
        <v>5</v>
      </c>
      <c r="O7">
        <f t="shared" si="7"/>
        <v>2017</v>
      </c>
      <c r="P7">
        <f t="shared" si="8"/>
        <v>16</v>
      </c>
      <c r="Q7">
        <f t="shared" si="9"/>
        <v>11</v>
      </c>
      <c r="R7">
        <f t="shared" si="10"/>
        <v>13</v>
      </c>
      <c r="S7">
        <f t="shared" si="11"/>
        <v>30</v>
      </c>
      <c r="T7" s="7">
        <f t="shared" si="12"/>
        <v>42921</v>
      </c>
      <c r="U7" s="9">
        <f t="shared" si="13"/>
        <v>0.46770833333333334</v>
      </c>
      <c r="V7" s="10">
        <f t="shared" si="14"/>
        <v>42921.46770833333</v>
      </c>
      <c r="X7" t="s">
        <v>711</v>
      </c>
      <c r="Y7">
        <v>6</v>
      </c>
      <c r="AB7" t="s">
        <v>497</v>
      </c>
      <c r="AD7" t="s">
        <v>193</v>
      </c>
    </row>
    <row r="8" spans="1:30" x14ac:dyDescent="0.25">
      <c r="C8" s="14" t="s">
        <v>117</v>
      </c>
      <c r="D8">
        <f t="shared" si="0"/>
        <v>5</v>
      </c>
      <c r="E8" t="str">
        <f t="shared" si="1"/>
        <v>IMRT</v>
      </c>
      <c r="F8">
        <f t="shared" si="2"/>
        <v>4</v>
      </c>
      <c r="G8" t="str">
        <f t="shared" si="3"/>
        <v>H&amp;N 70/35</v>
      </c>
      <c r="H8" t="str">
        <f t="shared" si="4"/>
        <v>H&amp;N</v>
      </c>
      <c r="J8" t="s">
        <v>527</v>
      </c>
      <c r="K8" t="str">
        <f t="shared" si="5"/>
        <v>June 06 2016 14:10:42:871</v>
      </c>
      <c r="L8" t="str">
        <f t="shared" si="15"/>
        <v>June</v>
      </c>
      <c r="M8">
        <f>VLOOKUP(L8,MonthLookup[],2,FALSE)</f>
        <v>6</v>
      </c>
      <c r="N8">
        <f t="shared" si="6"/>
        <v>6</v>
      </c>
      <c r="O8">
        <f t="shared" si="7"/>
        <v>2016</v>
      </c>
      <c r="P8">
        <f t="shared" si="8"/>
        <v>16</v>
      </c>
      <c r="Q8">
        <f t="shared" si="9"/>
        <v>14</v>
      </c>
      <c r="R8">
        <f t="shared" si="10"/>
        <v>10</v>
      </c>
      <c r="S8">
        <f t="shared" si="11"/>
        <v>42</v>
      </c>
      <c r="T8" s="7">
        <f t="shared" si="12"/>
        <v>42527</v>
      </c>
      <c r="U8" s="9">
        <f t="shared" si="13"/>
        <v>0.59076388888888887</v>
      </c>
      <c r="V8" s="10">
        <f t="shared" si="14"/>
        <v>42527.590763888889</v>
      </c>
      <c r="X8" t="s">
        <v>712</v>
      </c>
      <c r="Y8">
        <v>7</v>
      </c>
      <c r="AB8" t="s">
        <v>497</v>
      </c>
      <c r="AD8" t="s">
        <v>193</v>
      </c>
    </row>
    <row r="9" spans="1:30" x14ac:dyDescent="0.25">
      <c r="C9" s="14" t="s">
        <v>180</v>
      </c>
      <c r="D9">
        <f t="shared" si="0"/>
        <v>5</v>
      </c>
      <c r="E9" t="str">
        <f t="shared" si="1"/>
        <v>VMAT</v>
      </c>
      <c r="F9">
        <f t="shared" si="2"/>
        <v>5</v>
      </c>
      <c r="G9" t="str">
        <f t="shared" si="3"/>
        <v>GYNE 45/25</v>
      </c>
      <c r="H9" t="str">
        <f t="shared" si="4"/>
        <v>GYNE</v>
      </c>
      <c r="J9" t="s">
        <v>533</v>
      </c>
      <c r="K9" t="str">
        <f t="shared" si="5"/>
        <v>November 23 2017 10:03:31:114</v>
      </c>
      <c r="L9" t="str">
        <f t="shared" si="15"/>
        <v>November</v>
      </c>
      <c r="M9">
        <f>VLOOKUP(L9,MonthLookup[],2,FALSE)</f>
        <v>11</v>
      </c>
      <c r="N9">
        <f t="shared" si="6"/>
        <v>23</v>
      </c>
      <c r="O9">
        <f t="shared" si="7"/>
        <v>2017</v>
      </c>
      <c r="P9">
        <f t="shared" si="8"/>
        <v>20</v>
      </c>
      <c r="Q9">
        <f t="shared" si="9"/>
        <v>10</v>
      </c>
      <c r="R9">
        <f t="shared" si="10"/>
        <v>3</v>
      </c>
      <c r="S9">
        <f t="shared" si="11"/>
        <v>31</v>
      </c>
      <c r="T9" s="7">
        <f t="shared" si="12"/>
        <v>43062</v>
      </c>
      <c r="U9" s="9">
        <f t="shared" si="13"/>
        <v>0.41910879629629627</v>
      </c>
      <c r="V9" s="10">
        <f t="shared" si="14"/>
        <v>43062.419108796297</v>
      </c>
      <c r="X9" t="s">
        <v>713</v>
      </c>
      <c r="Y9">
        <v>8</v>
      </c>
      <c r="AB9" t="s">
        <v>497</v>
      </c>
      <c r="AD9" t="s">
        <v>193</v>
      </c>
    </row>
    <row r="10" spans="1:30" x14ac:dyDescent="0.25">
      <c r="C10" s="14" t="s">
        <v>121</v>
      </c>
      <c r="D10">
        <f t="shared" si="0"/>
        <v>5</v>
      </c>
      <c r="E10" t="str">
        <f t="shared" si="1"/>
        <v>IMRT</v>
      </c>
      <c r="F10">
        <f t="shared" si="2"/>
        <v>4</v>
      </c>
      <c r="G10" t="str">
        <f t="shared" si="3"/>
        <v>H&amp;N 66/33</v>
      </c>
      <c r="H10" t="str">
        <f t="shared" si="4"/>
        <v>H&amp;N</v>
      </c>
      <c r="J10" t="s">
        <v>541</v>
      </c>
      <c r="K10" t="str">
        <f t="shared" si="5"/>
        <v>June 06 2016 14:13:50:790</v>
      </c>
      <c r="L10" t="str">
        <f t="shared" si="15"/>
        <v>June</v>
      </c>
      <c r="M10">
        <f>VLOOKUP(L10,MonthLookup[],2,FALSE)</f>
        <v>6</v>
      </c>
      <c r="N10">
        <f t="shared" si="6"/>
        <v>6</v>
      </c>
      <c r="O10">
        <f t="shared" si="7"/>
        <v>2016</v>
      </c>
      <c r="P10">
        <f t="shared" si="8"/>
        <v>16</v>
      </c>
      <c r="Q10">
        <f t="shared" si="9"/>
        <v>14</v>
      </c>
      <c r="R10">
        <f t="shared" si="10"/>
        <v>13</v>
      </c>
      <c r="S10">
        <f t="shared" si="11"/>
        <v>50</v>
      </c>
      <c r="T10" s="7">
        <f t="shared" si="12"/>
        <v>42527</v>
      </c>
      <c r="U10" s="9">
        <f t="shared" si="13"/>
        <v>0.59293981481481484</v>
      </c>
      <c r="V10" s="10">
        <f t="shared" si="14"/>
        <v>42527.592939814815</v>
      </c>
      <c r="X10" t="s">
        <v>714</v>
      </c>
      <c r="Y10">
        <v>9</v>
      </c>
      <c r="AB10" t="s">
        <v>497</v>
      </c>
      <c r="AD10" t="s">
        <v>193</v>
      </c>
    </row>
    <row r="11" spans="1:30" x14ac:dyDescent="0.25">
      <c r="C11" s="14" t="s">
        <v>167</v>
      </c>
      <c r="D11">
        <f t="shared" si="0"/>
        <v>5</v>
      </c>
      <c r="E11" t="str">
        <f t="shared" si="1"/>
        <v>IMRT</v>
      </c>
      <c r="F11">
        <f t="shared" si="2"/>
        <v>4</v>
      </c>
      <c r="G11" t="str">
        <f t="shared" si="3"/>
        <v>CNS 60/30</v>
      </c>
      <c r="H11" t="str">
        <f t="shared" si="4"/>
        <v>CNS</v>
      </c>
      <c r="J11" t="s">
        <v>547</v>
      </c>
      <c r="K11" t="str">
        <f t="shared" si="5"/>
        <v>July 06 2017 12:22:05:814</v>
      </c>
      <c r="L11" t="str">
        <f t="shared" si="15"/>
        <v>July</v>
      </c>
      <c r="M11">
        <f>VLOOKUP(L11,MonthLookup[],2,FALSE)</f>
        <v>7</v>
      </c>
      <c r="N11">
        <f t="shared" si="6"/>
        <v>6</v>
      </c>
      <c r="O11">
        <f t="shared" si="7"/>
        <v>2017</v>
      </c>
      <c r="P11">
        <f t="shared" si="8"/>
        <v>16</v>
      </c>
      <c r="Q11">
        <f t="shared" si="9"/>
        <v>12</v>
      </c>
      <c r="R11">
        <f t="shared" si="10"/>
        <v>22</v>
      </c>
      <c r="S11">
        <f t="shared" si="11"/>
        <v>5</v>
      </c>
      <c r="T11" s="7">
        <f t="shared" si="12"/>
        <v>42922</v>
      </c>
      <c r="U11" s="9">
        <f t="shared" si="13"/>
        <v>0.51533564814814814</v>
      </c>
      <c r="V11" s="10">
        <f t="shared" si="14"/>
        <v>42922.515335648146</v>
      </c>
      <c r="X11" t="s">
        <v>715</v>
      </c>
      <c r="Y11">
        <v>10</v>
      </c>
      <c r="AB11" t="s">
        <v>497</v>
      </c>
      <c r="AD11" t="s">
        <v>193</v>
      </c>
    </row>
    <row r="12" spans="1:30" x14ac:dyDescent="0.25">
      <c r="C12" s="14" t="s">
        <v>155</v>
      </c>
      <c r="D12">
        <f t="shared" si="0"/>
        <v>5</v>
      </c>
      <c r="E12" t="str">
        <f t="shared" si="1"/>
        <v>VMAT</v>
      </c>
      <c r="F12">
        <f t="shared" si="2"/>
        <v>5</v>
      </c>
      <c r="G12" t="str">
        <f t="shared" si="3"/>
        <v>PROS 24/12</v>
      </c>
      <c r="H12" t="str">
        <f t="shared" si="4"/>
        <v>PROS</v>
      </c>
      <c r="J12" t="s">
        <v>550</v>
      </c>
      <c r="K12" t="str">
        <f t="shared" si="5"/>
        <v>July 05 2017 11:17:33:610</v>
      </c>
      <c r="L12" t="str">
        <f t="shared" si="15"/>
        <v>July</v>
      </c>
      <c r="M12">
        <f>VLOOKUP(L12,MonthLookup[],2,FALSE)</f>
        <v>7</v>
      </c>
      <c r="N12">
        <f t="shared" si="6"/>
        <v>5</v>
      </c>
      <c r="O12">
        <f t="shared" si="7"/>
        <v>2017</v>
      </c>
      <c r="P12">
        <f t="shared" si="8"/>
        <v>16</v>
      </c>
      <c r="Q12">
        <f t="shared" si="9"/>
        <v>11</v>
      </c>
      <c r="R12">
        <f t="shared" si="10"/>
        <v>17</v>
      </c>
      <c r="S12">
        <f t="shared" si="11"/>
        <v>33</v>
      </c>
      <c r="T12" s="7">
        <f t="shared" si="12"/>
        <v>42921</v>
      </c>
      <c r="U12" s="9">
        <f t="shared" si="13"/>
        <v>0.47052083333333333</v>
      </c>
      <c r="V12" s="10">
        <f t="shared" si="14"/>
        <v>42921.470520833333</v>
      </c>
      <c r="X12" t="s">
        <v>716</v>
      </c>
      <c r="Y12">
        <v>11</v>
      </c>
      <c r="AB12" t="s">
        <v>497</v>
      </c>
      <c r="AD12" t="s">
        <v>193</v>
      </c>
    </row>
    <row r="13" spans="1:30" x14ac:dyDescent="0.25">
      <c r="C13" s="14" t="s">
        <v>157</v>
      </c>
      <c r="D13">
        <f t="shared" si="0"/>
        <v>5</v>
      </c>
      <c r="E13" t="str">
        <f t="shared" si="1"/>
        <v>VMAT</v>
      </c>
      <c r="F13">
        <f t="shared" si="2"/>
        <v>5</v>
      </c>
      <c r="G13" t="str">
        <f t="shared" si="3"/>
        <v>PROS 20/10</v>
      </c>
      <c r="H13" t="str">
        <f t="shared" si="4"/>
        <v>PROS</v>
      </c>
      <c r="J13" t="s">
        <v>553</v>
      </c>
      <c r="K13" t="str">
        <f t="shared" si="5"/>
        <v>July 05 2017 11:19:54:010</v>
      </c>
      <c r="L13" t="str">
        <f t="shared" si="15"/>
        <v>July</v>
      </c>
      <c r="M13">
        <f>VLOOKUP(L13,MonthLookup[],2,FALSE)</f>
        <v>7</v>
      </c>
      <c r="N13">
        <f t="shared" si="6"/>
        <v>5</v>
      </c>
      <c r="O13">
        <f t="shared" si="7"/>
        <v>2017</v>
      </c>
      <c r="P13">
        <f t="shared" si="8"/>
        <v>16</v>
      </c>
      <c r="Q13">
        <f t="shared" si="9"/>
        <v>11</v>
      </c>
      <c r="R13">
        <f t="shared" si="10"/>
        <v>19</v>
      </c>
      <c r="S13">
        <f t="shared" si="11"/>
        <v>54</v>
      </c>
      <c r="T13" s="7">
        <f t="shared" si="12"/>
        <v>42921</v>
      </c>
      <c r="U13" s="9">
        <f t="shared" si="13"/>
        <v>0.47215277777777781</v>
      </c>
      <c r="V13" s="10">
        <f t="shared" si="14"/>
        <v>42921.47215277778</v>
      </c>
      <c r="X13" t="s">
        <v>717</v>
      </c>
      <c r="Y13">
        <v>12</v>
      </c>
      <c r="AB13" t="s">
        <v>497</v>
      </c>
      <c r="AD13" t="s">
        <v>193</v>
      </c>
    </row>
    <row r="14" spans="1:30" x14ac:dyDescent="0.25">
      <c r="C14" s="14" t="s">
        <v>171</v>
      </c>
      <c r="D14">
        <f t="shared" si="0"/>
        <v>5</v>
      </c>
      <c r="E14" t="str">
        <f t="shared" si="1"/>
        <v>VMAT</v>
      </c>
      <c r="F14">
        <f t="shared" si="2"/>
        <v>4</v>
      </c>
      <c r="G14" t="str">
        <f t="shared" si="3"/>
        <v>CNS 40/15</v>
      </c>
      <c r="H14" t="str">
        <f t="shared" si="4"/>
        <v>CNS</v>
      </c>
      <c r="J14" t="s">
        <v>556</v>
      </c>
      <c r="K14" t="str">
        <f t="shared" si="5"/>
        <v>July 06 2017 12:25:37:308</v>
      </c>
      <c r="L14" t="str">
        <f t="shared" si="15"/>
        <v>July</v>
      </c>
      <c r="M14">
        <f>VLOOKUP(L14,MonthLookup[],2,FALSE)</f>
        <v>7</v>
      </c>
      <c r="N14">
        <f t="shared" si="6"/>
        <v>6</v>
      </c>
      <c r="O14">
        <f t="shared" si="7"/>
        <v>2017</v>
      </c>
      <c r="P14">
        <f t="shared" si="8"/>
        <v>16</v>
      </c>
      <c r="Q14">
        <f t="shared" si="9"/>
        <v>12</v>
      </c>
      <c r="R14">
        <f t="shared" si="10"/>
        <v>25</v>
      </c>
      <c r="S14">
        <f t="shared" si="11"/>
        <v>37</v>
      </c>
      <c r="T14" s="7">
        <f t="shared" si="12"/>
        <v>42922</v>
      </c>
      <c r="U14" s="9">
        <f t="shared" si="13"/>
        <v>0.51778935185185182</v>
      </c>
      <c r="V14" s="10">
        <f t="shared" si="14"/>
        <v>42922.517789351848</v>
      </c>
      <c r="AB14" t="s">
        <v>504</v>
      </c>
      <c r="AD14" t="s">
        <v>166</v>
      </c>
    </row>
    <row r="15" spans="1:30" x14ac:dyDescent="0.25">
      <c r="C15" s="14" t="s">
        <v>169</v>
      </c>
      <c r="D15">
        <f t="shared" si="0"/>
        <v>5</v>
      </c>
      <c r="E15" t="str">
        <f t="shared" si="1"/>
        <v>IMRT</v>
      </c>
      <c r="F15">
        <f t="shared" si="2"/>
        <v>4</v>
      </c>
      <c r="G15" t="str">
        <f t="shared" si="3"/>
        <v>CNS 40/15</v>
      </c>
      <c r="H15" t="str">
        <f t="shared" si="4"/>
        <v>CNS</v>
      </c>
      <c r="J15" t="s">
        <v>559</v>
      </c>
      <c r="K15" t="str">
        <f t="shared" si="5"/>
        <v>July 06 2017 12:25:07:135</v>
      </c>
      <c r="L15" t="str">
        <f t="shared" si="15"/>
        <v>July</v>
      </c>
      <c r="M15">
        <f>VLOOKUP(L15,MonthLookup[],2,FALSE)</f>
        <v>7</v>
      </c>
      <c r="N15">
        <f t="shared" si="6"/>
        <v>6</v>
      </c>
      <c r="O15">
        <f t="shared" si="7"/>
        <v>2017</v>
      </c>
      <c r="P15">
        <f t="shared" si="8"/>
        <v>16</v>
      </c>
      <c r="Q15">
        <f t="shared" si="9"/>
        <v>12</v>
      </c>
      <c r="R15">
        <f t="shared" si="10"/>
        <v>25</v>
      </c>
      <c r="S15">
        <f t="shared" si="11"/>
        <v>7</v>
      </c>
      <c r="T15" s="7">
        <f t="shared" si="12"/>
        <v>42922</v>
      </c>
      <c r="U15" s="9">
        <f t="shared" si="13"/>
        <v>0.51744212962962965</v>
      </c>
      <c r="V15" s="10">
        <f t="shared" si="14"/>
        <v>42922.517442129632</v>
      </c>
      <c r="AB15" t="s">
        <v>504</v>
      </c>
      <c r="AD15" t="s">
        <v>166</v>
      </c>
    </row>
    <row r="16" spans="1:30" x14ac:dyDescent="0.25">
      <c r="C16" s="14" t="s">
        <v>210</v>
      </c>
      <c r="D16">
        <f t="shared" si="0"/>
        <v>5</v>
      </c>
      <c r="E16" t="str">
        <f t="shared" si="1"/>
        <v>VMAT</v>
      </c>
      <c r="F16">
        <f t="shared" si="2"/>
        <v>5</v>
      </c>
      <c r="G16" t="str">
        <f t="shared" si="3"/>
        <v>LUNG 45/30</v>
      </c>
      <c r="H16" t="str">
        <f t="shared" si="4"/>
        <v>LUNG</v>
      </c>
      <c r="J16" t="s">
        <v>562</v>
      </c>
      <c r="K16" t="str">
        <f t="shared" si="5"/>
        <v>November 29 2018 11:39:24:984</v>
      </c>
      <c r="L16" t="str">
        <f t="shared" si="15"/>
        <v>November</v>
      </c>
      <c r="M16">
        <f>VLOOKUP(L16,MonthLookup[],2,FALSE)</f>
        <v>11</v>
      </c>
      <c r="N16">
        <f t="shared" si="6"/>
        <v>29</v>
      </c>
      <c r="O16">
        <f t="shared" si="7"/>
        <v>2018</v>
      </c>
      <c r="P16">
        <f t="shared" si="8"/>
        <v>20</v>
      </c>
      <c r="Q16">
        <f t="shared" si="9"/>
        <v>11</v>
      </c>
      <c r="R16">
        <f t="shared" si="10"/>
        <v>39</v>
      </c>
      <c r="S16">
        <f t="shared" si="11"/>
        <v>24</v>
      </c>
      <c r="T16" s="7">
        <f t="shared" si="12"/>
        <v>43433</v>
      </c>
      <c r="U16" s="9">
        <f t="shared" si="13"/>
        <v>0.48569444444444443</v>
      </c>
      <c r="V16" s="10">
        <f t="shared" si="14"/>
        <v>43433.485694444447</v>
      </c>
      <c r="AB16" t="s">
        <v>504</v>
      </c>
      <c r="AD16" t="s">
        <v>166</v>
      </c>
    </row>
    <row r="17" spans="3:30" x14ac:dyDescent="0.25">
      <c r="C17" s="14" t="s">
        <v>159</v>
      </c>
      <c r="D17">
        <f t="shared" si="0"/>
        <v>5</v>
      </c>
      <c r="E17" t="str">
        <f t="shared" si="1"/>
        <v>IMRT</v>
      </c>
      <c r="F17">
        <f t="shared" si="2"/>
        <v>5</v>
      </c>
      <c r="G17" t="str">
        <f t="shared" si="3"/>
        <v>PROS 76/38</v>
      </c>
      <c r="H17" t="str">
        <f t="shared" si="4"/>
        <v>PROS</v>
      </c>
      <c r="J17" t="s">
        <v>565</v>
      </c>
      <c r="K17" t="str">
        <f t="shared" si="5"/>
        <v>July 05 2017 11:22:56:354</v>
      </c>
      <c r="L17" t="str">
        <f t="shared" si="15"/>
        <v>July</v>
      </c>
      <c r="M17">
        <f>VLOOKUP(L17,MonthLookup[],2,FALSE)</f>
        <v>7</v>
      </c>
      <c r="N17">
        <f t="shared" si="6"/>
        <v>5</v>
      </c>
      <c r="O17">
        <f t="shared" si="7"/>
        <v>2017</v>
      </c>
      <c r="P17">
        <f t="shared" si="8"/>
        <v>16</v>
      </c>
      <c r="Q17">
        <f t="shared" si="9"/>
        <v>11</v>
      </c>
      <c r="R17">
        <f t="shared" si="10"/>
        <v>22</v>
      </c>
      <c r="S17">
        <f t="shared" si="11"/>
        <v>56</v>
      </c>
      <c r="T17" s="7">
        <f t="shared" si="12"/>
        <v>42921</v>
      </c>
      <c r="U17" s="9">
        <f t="shared" si="13"/>
        <v>0.47425925925925921</v>
      </c>
      <c r="V17" s="10">
        <f t="shared" si="14"/>
        <v>42921.474259259259</v>
      </c>
      <c r="AB17" t="s">
        <v>504</v>
      </c>
      <c r="AD17" t="s">
        <v>166</v>
      </c>
    </row>
    <row r="18" spans="3:30" x14ac:dyDescent="0.25">
      <c r="C18" s="14" t="s">
        <v>186</v>
      </c>
      <c r="D18">
        <f t="shared" si="0"/>
        <v>5</v>
      </c>
      <c r="E18" t="str">
        <f t="shared" si="1"/>
        <v>IMRT</v>
      </c>
      <c r="F18">
        <f t="shared" si="2"/>
        <v>5</v>
      </c>
      <c r="G18" t="str">
        <f t="shared" si="3"/>
        <v>PROS 66/33</v>
      </c>
      <c r="H18" t="str">
        <f t="shared" si="4"/>
        <v>PROS</v>
      </c>
      <c r="J18" t="s">
        <v>568</v>
      </c>
      <c r="K18" t="str">
        <f t="shared" si="5"/>
        <v>November 05 2018 13:09:01:838</v>
      </c>
      <c r="L18" t="str">
        <f t="shared" si="15"/>
        <v>November</v>
      </c>
      <c r="M18">
        <f>VLOOKUP(L18,MonthLookup[],2,FALSE)</f>
        <v>11</v>
      </c>
      <c r="N18">
        <f t="shared" si="6"/>
        <v>5</v>
      </c>
      <c r="O18">
        <f t="shared" si="7"/>
        <v>2018</v>
      </c>
      <c r="P18">
        <f t="shared" si="8"/>
        <v>20</v>
      </c>
      <c r="Q18">
        <f t="shared" si="9"/>
        <v>13</v>
      </c>
      <c r="R18">
        <f t="shared" si="10"/>
        <v>9</v>
      </c>
      <c r="S18">
        <f t="shared" si="11"/>
        <v>1</v>
      </c>
      <c r="T18" s="7">
        <f t="shared" si="12"/>
        <v>43409</v>
      </c>
      <c r="U18" s="9">
        <f t="shared" si="13"/>
        <v>0.54792824074074076</v>
      </c>
      <c r="V18" s="10">
        <f t="shared" si="14"/>
        <v>43409.54792824074</v>
      </c>
      <c r="AB18" t="s">
        <v>504</v>
      </c>
      <c r="AD18" t="s">
        <v>166</v>
      </c>
    </row>
    <row r="19" spans="3:30" x14ac:dyDescent="0.25">
      <c r="C19" s="14" t="s">
        <v>184</v>
      </c>
      <c r="D19">
        <f t="shared" si="0"/>
        <v>5</v>
      </c>
      <c r="E19" t="str">
        <f t="shared" si="1"/>
        <v>VMAT</v>
      </c>
      <c r="F19">
        <f t="shared" si="2"/>
        <v>5</v>
      </c>
      <c r="G19" t="str">
        <f t="shared" si="3"/>
        <v>PROS 60/20</v>
      </c>
      <c r="H19" t="str">
        <f t="shared" si="4"/>
        <v>PROS</v>
      </c>
      <c r="J19" t="s">
        <v>571</v>
      </c>
      <c r="K19" t="str">
        <f t="shared" si="5"/>
        <v>October 26 2018 10:57:05:568</v>
      </c>
      <c r="L19" t="str">
        <f t="shared" si="15"/>
        <v>October</v>
      </c>
      <c r="M19">
        <f>VLOOKUP(L19,MonthLookup[],2,FALSE)</f>
        <v>10</v>
      </c>
      <c r="N19">
        <f t="shared" si="6"/>
        <v>26</v>
      </c>
      <c r="O19">
        <f t="shared" si="7"/>
        <v>2018</v>
      </c>
      <c r="P19">
        <f t="shared" si="8"/>
        <v>19</v>
      </c>
      <c r="Q19">
        <f t="shared" si="9"/>
        <v>10</v>
      </c>
      <c r="R19">
        <f t="shared" si="10"/>
        <v>57</v>
      </c>
      <c r="S19">
        <f t="shared" si="11"/>
        <v>5</v>
      </c>
      <c r="T19" s="7">
        <f t="shared" si="12"/>
        <v>43399</v>
      </c>
      <c r="U19" s="9">
        <f t="shared" si="13"/>
        <v>0.45630787037037041</v>
      </c>
      <c r="V19" s="10">
        <f t="shared" si="14"/>
        <v>43399.456307870372</v>
      </c>
      <c r="AB19" t="s">
        <v>504</v>
      </c>
      <c r="AD19" t="s">
        <v>166</v>
      </c>
    </row>
    <row r="20" spans="3:30" x14ac:dyDescent="0.25">
      <c r="C20" s="14" t="s">
        <v>182</v>
      </c>
      <c r="D20">
        <f t="shared" si="0"/>
        <v>5</v>
      </c>
      <c r="E20" t="str">
        <f t="shared" si="1"/>
        <v>VMAT</v>
      </c>
      <c r="F20">
        <f t="shared" si="2"/>
        <v>5</v>
      </c>
      <c r="G20" t="str">
        <f t="shared" si="3"/>
        <v>ANAL CANAL</v>
      </c>
      <c r="H20" t="str">
        <f t="shared" si="4"/>
        <v>ANAL</v>
      </c>
      <c r="J20" t="s">
        <v>574</v>
      </c>
      <c r="K20" t="str">
        <f t="shared" si="5"/>
        <v>February 07 2018 10:50:27:253</v>
      </c>
      <c r="L20" t="str">
        <f t="shared" si="15"/>
        <v>February</v>
      </c>
      <c r="M20">
        <f>VLOOKUP(L20,MonthLookup[],2,FALSE)</f>
        <v>2</v>
      </c>
      <c r="N20">
        <f t="shared" si="6"/>
        <v>7</v>
      </c>
      <c r="O20">
        <f t="shared" si="7"/>
        <v>2018</v>
      </c>
      <c r="P20">
        <f t="shared" si="8"/>
        <v>20</v>
      </c>
      <c r="Q20">
        <f t="shared" si="9"/>
        <v>10</v>
      </c>
      <c r="R20">
        <f t="shared" si="10"/>
        <v>50</v>
      </c>
      <c r="S20">
        <f t="shared" si="11"/>
        <v>27</v>
      </c>
      <c r="T20" s="7">
        <f t="shared" si="12"/>
        <v>43138</v>
      </c>
      <c r="U20" s="9">
        <f t="shared" si="13"/>
        <v>0.45170138888888894</v>
      </c>
      <c r="V20" s="10">
        <f t="shared" si="14"/>
        <v>43138.451701388891</v>
      </c>
      <c r="AB20" t="s">
        <v>504</v>
      </c>
      <c r="AD20" t="s">
        <v>166</v>
      </c>
    </row>
    <row r="21" spans="3:30" x14ac:dyDescent="0.25">
      <c r="C21" s="14" t="s">
        <v>196</v>
      </c>
      <c r="D21">
        <f t="shared" si="0"/>
        <v>5</v>
      </c>
      <c r="E21" t="str">
        <f t="shared" si="1"/>
        <v>VMAT</v>
      </c>
      <c r="F21">
        <f t="shared" si="2"/>
        <v>4</v>
      </c>
      <c r="G21" t="str">
        <f t="shared" si="3"/>
        <v>H&amp;N 66/33</v>
      </c>
      <c r="H21" t="str">
        <f t="shared" si="4"/>
        <v>H&amp;N</v>
      </c>
      <c r="J21" t="s">
        <v>583</v>
      </c>
      <c r="K21" t="str">
        <f t="shared" si="5"/>
        <v>November 21 2018 10:21:10:034</v>
      </c>
      <c r="L21" t="str">
        <f t="shared" si="15"/>
        <v>November</v>
      </c>
      <c r="M21">
        <f>VLOOKUP(L21,MonthLookup[],2,FALSE)</f>
        <v>11</v>
      </c>
      <c r="N21">
        <f t="shared" si="6"/>
        <v>21</v>
      </c>
      <c r="O21">
        <f t="shared" si="7"/>
        <v>2018</v>
      </c>
      <c r="P21">
        <f t="shared" si="8"/>
        <v>20</v>
      </c>
      <c r="Q21">
        <f t="shared" si="9"/>
        <v>10</v>
      </c>
      <c r="R21">
        <f t="shared" si="10"/>
        <v>21</v>
      </c>
      <c r="S21">
        <f t="shared" si="11"/>
        <v>10</v>
      </c>
      <c r="T21" s="7">
        <f t="shared" si="12"/>
        <v>43425</v>
      </c>
      <c r="U21" s="9">
        <f t="shared" si="13"/>
        <v>0.43136574074074074</v>
      </c>
      <c r="V21" s="10">
        <f t="shared" si="14"/>
        <v>43425.43136574074</v>
      </c>
      <c r="AB21" t="s">
        <v>504</v>
      </c>
      <c r="AD21" t="s">
        <v>166</v>
      </c>
    </row>
    <row r="22" spans="3:30" x14ac:dyDescent="0.25">
      <c r="C22" s="14" t="s">
        <v>586</v>
      </c>
      <c r="D22">
        <f t="shared" si="0"/>
        <v>5</v>
      </c>
      <c r="E22" t="str">
        <f t="shared" si="1"/>
        <v>VMAT</v>
      </c>
      <c r="F22" t="e">
        <f t="shared" si="2"/>
        <v>#VALUE!</v>
      </c>
      <c r="G22" t="str">
        <f t="shared" si="3"/>
        <v>ESOP</v>
      </c>
      <c r="H22" t="str">
        <f t="shared" si="4"/>
        <v>ESOP</v>
      </c>
      <c r="J22" t="s">
        <v>588</v>
      </c>
      <c r="K22" t="str">
        <f t="shared" si="5"/>
        <v>April 26 2018 14:38:15:242</v>
      </c>
      <c r="L22" t="str">
        <f t="shared" si="15"/>
        <v>April</v>
      </c>
      <c r="M22">
        <f>VLOOKUP(L22,MonthLookup[],2,FALSE)</f>
        <v>4</v>
      </c>
      <c r="N22">
        <f t="shared" si="6"/>
        <v>26</v>
      </c>
      <c r="O22">
        <f t="shared" si="7"/>
        <v>2018</v>
      </c>
      <c r="P22">
        <f t="shared" si="8"/>
        <v>17</v>
      </c>
      <c r="Q22">
        <f t="shared" si="9"/>
        <v>14</v>
      </c>
      <c r="R22">
        <f t="shared" si="10"/>
        <v>38</v>
      </c>
      <c r="S22">
        <f t="shared" si="11"/>
        <v>15</v>
      </c>
      <c r="T22" s="7">
        <f t="shared" si="12"/>
        <v>43216</v>
      </c>
      <c r="U22" s="9">
        <f t="shared" si="13"/>
        <v>0.6098958333333333</v>
      </c>
      <c r="V22" s="10">
        <f t="shared" si="14"/>
        <v>43216.609895833331</v>
      </c>
      <c r="AB22" t="s">
        <v>504</v>
      </c>
      <c r="AD22" t="s">
        <v>166</v>
      </c>
    </row>
    <row r="23" spans="3:30" x14ac:dyDescent="0.25">
      <c r="C23" s="14" t="s">
        <v>145</v>
      </c>
      <c r="D23">
        <f t="shared" si="0"/>
        <v>5</v>
      </c>
      <c r="E23" t="str">
        <f t="shared" si="1"/>
        <v>VMAT</v>
      </c>
      <c r="F23">
        <f t="shared" si="2"/>
        <v>5</v>
      </c>
      <c r="G23" t="str">
        <f t="shared" si="3"/>
        <v>LUNG 60/30</v>
      </c>
      <c r="H23" t="str">
        <f t="shared" si="4"/>
        <v>LUNG</v>
      </c>
      <c r="J23" t="s">
        <v>594</v>
      </c>
      <c r="K23" t="str">
        <f t="shared" si="5"/>
        <v>June 05 2017 10:14:37:008</v>
      </c>
      <c r="L23" t="str">
        <f t="shared" si="15"/>
        <v>June</v>
      </c>
      <c r="M23">
        <f>VLOOKUP(L23,MonthLookup[],2,FALSE)</f>
        <v>6</v>
      </c>
      <c r="N23">
        <f t="shared" si="6"/>
        <v>5</v>
      </c>
      <c r="O23">
        <f t="shared" si="7"/>
        <v>2017</v>
      </c>
      <c r="P23">
        <f t="shared" si="8"/>
        <v>16</v>
      </c>
      <c r="Q23">
        <f t="shared" si="9"/>
        <v>10</v>
      </c>
      <c r="R23">
        <f t="shared" si="10"/>
        <v>14</v>
      </c>
      <c r="S23">
        <f t="shared" si="11"/>
        <v>37</v>
      </c>
      <c r="T23" s="7">
        <f t="shared" si="12"/>
        <v>42891</v>
      </c>
      <c r="U23" s="9">
        <f t="shared" si="13"/>
        <v>0.42681712962962964</v>
      </c>
      <c r="V23" s="10">
        <f t="shared" si="14"/>
        <v>42891.426817129628</v>
      </c>
      <c r="AB23" t="s">
        <v>504</v>
      </c>
      <c r="AD23" t="s">
        <v>166</v>
      </c>
    </row>
    <row r="24" spans="3:30" x14ac:dyDescent="0.25">
      <c r="C24" s="14" t="s">
        <v>178</v>
      </c>
      <c r="D24">
        <f t="shared" si="0"/>
        <v>5</v>
      </c>
      <c r="E24" t="str">
        <f t="shared" si="1"/>
        <v>VMAT</v>
      </c>
      <c r="F24" t="e">
        <f t="shared" si="2"/>
        <v>#VALUE!</v>
      </c>
      <c r="G24" t="str">
        <f t="shared" si="3"/>
        <v>ABDO</v>
      </c>
      <c r="H24" t="str">
        <f t="shared" si="4"/>
        <v>ABDO</v>
      </c>
      <c r="J24" t="s">
        <v>600</v>
      </c>
      <c r="K24" t="str">
        <f t="shared" si="5"/>
        <v>October 19 2017 13:03:15:674</v>
      </c>
      <c r="L24" t="str">
        <f t="shared" si="15"/>
        <v>October</v>
      </c>
      <c r="M24">
        <f>VLOOKUP(L24,MonthLookup[],2,FALSE)</f>
        <v>10</v>
      </c>
      <c r="N24">
        <f t="shared" si="6"/>
        <v>19</v>
      </c>
      <c r="O24">
        <f t="shared" si="7"/>
        <v>2017</v>
      </c>
      <c r="P24">
        <f t="shared" si="8"/>
        <v>19</v>
      </c>
      <c r="Q24">
        <f t="shared" si="9"/>
        <v>13</v>
      </c>
      <c r="R24">
        <f t="shared" si="10"/>
        <v>3</v>
      </c>
      <c r="S24">
        <f t="shared" si="11"/>
        <v>15</v>
      </c>
      <c r="T24" s="7">
        <f t="shared" si="12"/>
        <v>43027</v>
      </c>
      <c r="U24" s="9">
        <f t="shared" si="13"/>
        <v>0.54392361111111109</v>
      </c>
      <c r="V24" s="10">
        <f t="shared" si="14"/>
        <v>43027.543923611112</v>
      </c>
      <c r="AB24" t="s">
        <v>504</v>
      </c>
      <c r="AD24" t="s">
        <v>166</v>
      </c>
    </row>
    <row r="25" spans="3:30" x14ac:dyDescent="0.25">
      <c r="C25" s="14" t="s">
        <v>161</v>
      </c>
      <c r="D25">
        <f t="shared" si="0"/>
        <v>5</v>
      </c>
      <c r="E25" t="str">
        <f t="shared" si="1"/>
        <v>IMRT</v>
      </c>
      <c r="F25">
        <f t="shared" si="2"/>
        <v>5</v>
      </c>
      <c r="G25" t="str">
        <f t="shared" si="3"/>
        <v>PROS 30/15</v>
      </c>
      <c r="H25" t="str">
        <f t="shared" si="4"/>
        <v>PROS</v>
      </c>
      <c r="J25" t="s">
        <v>603</v>
      </c>
      <c r="K25" t="str">
        <f t="shared" si="5"/>
        <v>July 05 2017 12:24:32:462</v>
      </c>
      <c r="L25" t="str">
        <f t="shared" si="15"/>
        <v>July</v>
      </c>
      <c r="M25">
        <f>VLOOKUP(L25,MonthLookup[],2,FALSE)</f>
        <v>7</v>
      </c>
      <c r="N25">
        <f t="shared" si="6"/>
        <v>5</v>
      </c>
      <c r="O25">
        <f t="shared" si="7"/>
        <v>2017</v>
      </c>
      <c r="P25">
        <f t="shared" si="8"/>
        <v>16</v>
      </c>
      <c r="Q25">
        <f t="shared" si="9"/>
        <v>12</v>
      </c>
      <c r="R25">
        <f t="shared" si="10"/>
        <v>24</v>
      </c>
      <c r="S25">
        <f t="shared" si="11"/>
        <v>32</v>
      </c>
      <c r="T25" s="7">
        <f t="shared" si="12"/>
        <v>42921</v>
      </c>
      <c r="U25" s="9">
        <f t="shared" si="13"/>
        <v>0.51703703703703707</v>
      </c>
      <c r="V25" s="10">
        <f t="shared" si="14"/>
        <v>42921.51703703704</v>
      </c>
      <c r="AB25" t="s">
        <v>504</v>
      </c>
      <c r="AD25" t="s">
        <v>166</v>
      </c>
    </row>
    <row r="26" spans="3:30" x14ac:dyDescent="0.25">
      <c r="C26" s="14" t="s">
        <v>206</v>
      </c>
      <c r="D26">
        <f t="shared" si="0"/>
        <v>5</v>
      </c>
      <c r="E26" t="str">
        <f t="shared" si="1"/>
        <v>VMAT</v>
      </c>
      <c r="F26">
        <f t="shared" si="2"/>
        <v>4</v>
      </c>
      <c r="G26" t="str">
        <f t="shared" si="3"/>
        <v>H&amp;N 70/35</v>
      </c>
      <c r="H26" t="str">
        <f t="shared" si="4"/>
        <v>H&amp;N</v>
      </c>
      <c r="J26" t="s">
        <v>606</v>
      </c>
      <c r="K26" t="str">
        <f t="shared" si="5"/>
        <v>November 22 2018 12:54:15:153</v>
      </c>
      <c r="L26" t="str">
        <f t="shared" si="15"/>
        <v>November</v>
      </c>
      <c r="M26">
        <f>VLOOKUP(L26,MonthLookup[],2,FALSE)</f>
        <v>11</v>
      </c>
      <c r="N26">
        <f t="shared" si="6"/>
        <v>22</v>
      </c>
      <c r="O26">
        <f t="shared" si="7"/>
        <v>2018</v>
      </c>
      <c r="P26">
        <f t="shared" si="8"/>
        <v>20</v>
      </c>
      <c r="Q26">
        <f t="shared" si="9"/>
        <v>12</v>
      </c>
      <c r="R26">
        <f t="shared" si="10"/>
        <v>54</v>
      </c>
      <c r="S26">
        <f t="shared" si="11"/>
        <v>15</v>
      </c>
      <c r="T26" s="7">
        <f t="shared" si="12"/>
        <v>43426</v>
      </c>
      <c r="U26" s="9">
        <f t="shared" si="13"/>
        <v>0.53767361111111112</v>
      </c>
      <c r="V26" s="10">
        <f t="shared" si="14"/>
        <v>43426.537673611114</v>
      </c>
      <c r="AB26" t="s">
        <v>504</v>
      </c>
      <c r="AD26" t="s">
        <v>166</v>
      </c>
    </row>
    <row r="27" spans="3:30" x14ac:dyDescent="0.25">
      <c r="C27" s="14" t="s">
        <v>163</v>
      </c>
      <c r="D27">
        <f t="shared" si="0"/>
        <v>5</v>
      </c>
      <c r="E27" t="str">
        <f t="shared" si="1"/>
        <v>IMRT</v>
      </c>
      <c r="F27">
        <f t="shared" si="2"/>
        <v>5</v>
      </c>
      <c r="G27" t="str">
        <f t="shared" si="3"/>
        <v>PROS 24/12</v>
      </c>
      <c r="H27" t="str">
        <f t="shared" si="4"/>
        <v>PROS</v>
      </c>
      <c r="J27" t="s">
        <v>609</v>
      </c>
      <c r="K27" t="str">
        <f t="shared" si="5"/>
        <v>July 05 2017 12:28:02:377</v>
      </c>
      <c r="L27" t="str">
        <f t="shared" si="15"/>
        <v>July</v>
      </c>
      <c r="M27">
        <f>VLOOKUP(L27,MonthLookup[],2,FALSE)</f>
        <v>7</v>
      </c>
      <c r="N27">
        <f t="shared" si="6"/>
        <v>5</v>
      </c>
      <c r="O27">
        <f t="shared" si="7"/>
        <v>2017</v>
      </c>
      <c r="P27">
        <f t="shared" si="8"/>
        <v>16</v>
      </c>
      <c r="Q27">
        <f t="shared" si="9"/>
        <v>12</v>
      </c>
      <c r="R27">
        <f t="shared" si="10"/>
        <v>28</v>
      </c>
      <c r="S27">
        <f t="shared" si="11"/>
        <v>2</v>
      </c>
      <c r="T27" s="7">
        <f t="shared" si="12"/>
        <v>42921</v>
      </c>
      <c r="U27" s="9">
        <f t="shared" si="13"/>
        <v>0.51946759259259256</v>
      </c>
      <c r="V27" s="10">
        <f t="shared" si="14"/>
        <v>42921.519467592596</v>
      </c>
      <c r="AB27" t="s">
        <v>504</v>
      </c>
      <c r="AD27" t="s">
        <v>166</v>
      </c>
    </row>
    <row r="28" spans="3:30" x14ac:dyDescent="0.25">
      <c r="C28" s="14" t="s">
        <v>188</v>
      </c>
      <c r="D28">
        <f t="shared" si="0"/>
        <v>5</v>
      </c>
      <c r="E28" t="str">
        <f t="shared" si="1"/>
        <v>VMAT</v>
      </c>
      <c r="F28">
        <f t="shared" si="2"/>
        <v>5</v>
      </c>
      <c r="G28" t="str">
        <f t="shared" si="3"/>
        <v>LUNG 55/20</v>
      </c>
      <c r="H28" t="str">
        <f t="shared" si="4"/>
        <v>LUNG</v>
      </c>
      <c r="J28" t="s">
        <v>612</v>
      </c>
      <c r="K28" t="str">
        <f t="shared" si="5"/>
        <v>November 21 2018 09:44:25:041</v>
      </c>
      <c r="L28" t="str">
        <f t="shared" si="15"/>
        <v>November</v>
      </c>
      <c r="M28">
        <f>VLOOKUP(L28,MonthLookup[],2,FALSE)</f>
        <v>11</v>
      </c>
      <c r="N28">
        <f t="shared" si="6"/>
        <v>21</v>
      </c>
      <c r="O28">
        <f t="shared" si="7"/>
        <v>2018</v>
      </c>
      <c r="P28">
        <f t="shared" si="8"/>
        <v>20</v>
      </c>
      <c r="Q28">
        <f t="shared" si="9"/>
        <v>9</v>
      </c>
      <c r="R28">
        <f t="shared" si="10"/>
        <v>44</v>
      </c>
      <c r="S28">
        <f t="shared" si="11"/>
        <v>25</v>
      </c>
      <c r="T28" s="7">
        <f t="shared" si="12"/>
        <v>43425</v>
      </c>
      <c r="U28" s="9">
        <f t="shared" si="13"/>
        <v>0.40584490740740736</v>
      </c>
      <c r="V28" s="10">
        <f t="shared" si="14"/>
        <v>43425.405844907407</v>
      </c>
      <c r="AB28" t="s">
        <v>504</v>
      </c>
      <c r="AD28" t="s">
        <v>166</v>
      </c>
    </row>
    <row r="29" spans="3:30" x14ac:dyDescent="0.25">
      <c r="C29" s="14" t="s">
        <v>125</v>
      </c>
      <c r="D29">
        <f t="shared" si="0"/>
        <v>5</v>
      </c>
      <c r="E29" t="str">
        <f t="shared" si="1"/>
        <v>VMAT</v>
      </c>
      <c r="F29">
        <f t="shared" si="2"/>
        <v>5</v>
      </c>
      <c r="G29" t="str">
        <f t="shared" si="3"/>
        <v>LUNG 60/15</v>
      </c>
      <c r="H29" t="str">
        <f t="shared" si="4"/>
        <v>LUNG</v>
      </c>
      <c r="J29" t="s">
        <v>615</v>
      </c>
      <c r="K29" t="str">
        <f t="shared" si="5"/>
        <v>June 01 2017 11:54:48:507</v>
      </c>
      <c r="L29" t="str">
        <f t="shared" si="15"/>
        <v>June</v>
      </c>
      <c r="M29">
        <f>VLOOKUP(L29,MonthLookup[],2,FALSE)</f>
        <v>6</v>
      </c>
      <c r="N29">
        <f t="shared" si="6"/>
        <v>1</v>
      </c>
      <c r="O29">
        <f t="shared" si="7"/>
        <v>2017</v>
      </c>
      <c r="P29">
        <f t="shared" si="8"/>
        <v>16</v>
      </c>
      <c r="Q29">
        <f t="shared" si="9"/>
        <v>11</v>
      </c>
      <c r="R29">
        <f t="shared" si="10"/>
        <v>54</v>
      </c>
      <c r="S29">
        <f t="shared" si="11"/>
        <v>48</v>
      </c>
      <c r="T29" s="7">
        <f t="shared" si="12"/>
        <v>42887</v>
      </c>
      <c r="U29" s="9">
        <f t="shared" si="13"/>
        <v>0.49638888888888894</v>
      </c>
      <c r="V29" s="10">
        <f t="shared" si="14"/>
        <v>42887.496388888889</v>
      </c>
      <c r="AB29" t="s">
        <v>504</v>
      </c>
      <c r="AD29" t="s">
        <v>166</v>
      </c>
    </row>
    <row r="30" spans="3:30" x14ac:dyDescent="0.25">
      <c r="C30" s="14" t="s">
        <v>129</v>
      </c>
      <c r="D30">
        <f t="shared" si="0"/>
        <v>5</v>
      </c>
      <c r="E30" t="str">
        <f t="shared" si="1"/>
        <v>VMAT</v>
      </c>
      <c r="F30">
        <f t="shared" si="2"/>
        <v>5</v>
      </c>
      <c r="G30" t="str">
        <f t="shared" si="3"/>
        <v>SABR 48/4</v>
      </c>
      <c r="H30" t="str">
        <f t="shared" si="4"/>
        <v>SABR</v>
      </c>
      <c r="J30" t="s">
        <v>618</v>
      </c>
      <c r="K30" t="str">
        <f t="shared" si="5"/>
        <v>June 01 2017 11:58:34:248</v>
      </c>
      <c r="L30" t="str">
        <f t="shared" si="15"/>
        <v>June</v>
      </c>
      <c r="M30">
        <f>VLOOKUP(L30,MonthLookup[],2,FALSE)</f>
        <v>6</v>
      </c>
      <c r="N30">
        <f t="shared" si="6"/>
        <v>1</v>
      </c>
      <c r="O30">
        <f t="shared" si="7"/>
        <v>2017</v>
      </c>
      <c r="P30">
        <f t="shared" si="8"/>
        <v>16</v>
      </c>
      <c r="Q30">
        <f t="shared" si="9"/>
        <v>11</v>
      </c>
      <c r="R30">
        <f t="shared" si="10"/>
        <v>58</v>
      </c>
      <c r="S30">
        <f t="shared" si="11"/>
        <v>34</v>
      </c>
      <c r="T30" s="7">
        <f t="shared" si="12"/>
        <v>42887</v>
      </c>
      <c r="U30" s="9">
        <f t="shared" si="13"/>
        <v>0.4990046296296296</v>
      </c>
      <c r="V30" s="10">
        <f t="shared" si="14"/>
        <v>42887.49900462963</v>
      </c>
      <c r="AB30" t="s">
        <v>504</v>
      </c>
      <c r="AD30" t="s">
        <v>166</v>
      </c>
    </row>
    <row r="31" spans="3:30" x14ac:dyDescent="0.25">
      <c r="C31" s="14" t="s">
        <v>132</v>
      </c>
      <c r="D31">
        <f t="shared" si="0"/>
        <v>5</v>
      </c>
      <c r="E31" t="str">
        <f t="shared" si="1"/>
        <v>VMAT</v>
      </c>
      <c r="F31">
        <f t="shared" si="2"/>
        <v>5</v>
      </c>
      <c r="G31" t="str">
        <f t="shared" si="3"/>
        <v>SABR 54/3</v>
      </c>
      <c r="H31" t="str">
        <f t="shared" si="4"/>
        <v>SABR</v>
      </c>
      <c r="J31" t="s">
        <v>621</v>
      </c>
      <c r="K31" t="str">
        <f t="shared" si="5"/>
        <v>June 01 2017 12:00:44:802</v>
      </c>
      <c r="L31" t="str">
        <f t="shared" si="15"/>
        <v>June</v>
      </c>
      <c r="M31">
        <f>VLOOKUP(L31,MonthLookup[],2,FALSE)</f>
        <v>6</v>
      </c>
      <c r="N31">
        <f t="shared" si="6"/>
        <v>1</v>
      </c>
      <c r="O31">
        <f t="shared" si="7"/>
        <v>2017</v>
      </c>
      <c r="P31">
        <f t="shared" si="8"/>
        <v>16</v>
      </c>
      <c r="Q31">
        <f t="shared" si="9"/>
        <v>12</v>
      </c>
      <c r="R31">
        <f t="shared" si="10"/>
        <v>0</v>
      </c>
      <c r="S31">
        <f t="shared" si="11"/>
        <v>44</v>
      </c>
      <c r="T31" s="7">
        <f t="shared" si="12"/>
        <v>42887</v>
      </c>
      <c r="U31" s="9">
        <f t="shared" si="13"/>
        <v>0.50050925925925926</v>
      </c>
      <c r="V31" s="10">
        <f t="shared" si="14"/>
        <v>42887.500509259262</v>
      </c>
      <c r="AB31" t="s">
        <v>504</v>
      </c>
      <c r="AD31" t="s">
        <v>166</v>
      </c>
    </row>
    <row r="32" spans="3:30" x14ac:dyDescent="0.25">
      <c r="C32" s="14" t="s">
        <v>135</v>
      </c>
      <c r="D32">
        <f t="shared" si="0"/>
        <v>5</v>
      </c>
      <c r="E32" t="str">
        <f t="shared" si="1"/>
        <v>VMAT</v>
      </c>
      <c r="F32">
        <f t="shared" si="2"/>
        <v>5</v>
      </c>
      <c r="G32" t="str">
        <f t="shared" si="3"/>
        <v>SABR 60/8</v>
      </c>
      <c r="H32" t="str">
        <f t="shared" si="4"/>
        <v>SABR</v>
      </c>
      <c r="J32" t="s">
        <v>624</v>
      </c>
      <c r="K32" t="str">
        <f t="shared" si="5"/>
        <v>June 01 2017 12:05:25:666</v>
      </c>
      <c r="L32" t="str">
        <f t="shared" si="15"/>
        <v>June</v>
      </c>
      <c r="M32">
        <f>VLOOKUP(L32,MonthLookup[],2,FALSE)</f>
        <v>6</v>
      </c>
      <c r="N32">
        <f t="shared" si="6"/>
        <v>1</v>
      </c>
      <c r="O32">
        <f t="shared" si="7"/>
        <v>2017</v>
      </c>
      <c r="P32">
        <f t="shared" si="8"/>
        <v>16</v>
      </c>
      <c r="Q32">
        <f t="shared" si="9"/>
        <v>12</v>
      </c>
      <c r="R32">
        <f t="shared" si="10"/>
        <v>5</v>
      </c>
      <c r="S32">
        <f t="shared" si="11"/>
        <v>25</v>
      </c>
      <c r="T32" s="7">
        <f t="shared" si="12"/>
        <v>42887</v>
      </c>
      <c r="U32" s="9">
        <f t="shared" si="13"/>
        <v>0.50376157407407407</v>
      </c>
      <c r="V32" s="10">
        <f t="shared" si="14"/>
        <v>42887.503761574073</v>
      </c>
      <c r="AB32" t="s">
        <v>504</v>
      </c>
      <c r="AD32" t="s">
        <v>166</v>
      </c>
    </row>
    <row r="33" spans="3:30" x14ac:dyDescent="0.25">
      <c r="C33" s="14" t="s">
        <v>190</v>
      </c>
      <c r="D33">
        <f t="shared" si="0"/>
        <v>5</v>
      </c>
      <c r="E33" t="str">
        <f t="shared" si="1"/>
        <v>VMAT</v>
      </c>
      <c r="F33">
        <f t="shared" si="2"/>
        <v>5</v>
      </c>
      <c r="G33" t="str">
        <f t="shared" si="3"/>
        <v>BLAD 52.5/2</v>
      </c>
      <c r="H33" t="str">
        <f t="shared" si="4"/>
        <v>BLAD</v>
      </c>
      <c r="J33" t="s">
        <v>627</v>
      </c>
      <c r="K33" t="str">
        <f t="shared" si="5"/>
        <v>November 21 2018 09:59:38:390</v>
      </c>
      <c r="L33" t="str">
        <f t="shared" si="15"/>
        <v>November</v>
      </c>
      <c r="M33">
        <f>VLOOKUP(L33,MonthLookup[],2,FALSE)</f>
        <v>11</v>
      </c>
      <c r="N33">
        <f t="shared" si="6"/>
        <v>21</v>
      </c>
      <c r="O33">
        <f t="shared" si="7"/>
        <v>2018</v>
      </c>
      <c r="P33">
        <f t="shared" si="8"/>
        <v>20</v>
      </c>
      <c r="Q33">
        <f t="shared" si="9"/>
        <v>9</v>
      </c>
      <c r="R33">
        <f t="shared" si="10"/>
        <v>59</v>
      </c>
      <c r="S33">
        <f t="shared" si="11"/>
        <v>38</v>
      </c>
      <c r="T33" s="7">
        <f t="shared" si="12"/>
        <v>43425</v>
      </c>
      <c r="U33" s="9">
        <f t="shared" si="13"/>
        <v>0.41641203703703705</v>
      </c>
      <c r="V33" s="10">
        <f t="shared" si="14"/>
        <v>43425.416412037041</v>
      </c>
      <c r="AB33" t="s">
        <v>504</v>
      </c>
      <c r="AD33" t="s">
        <v>166</v>
      </c>
    </row>
    <row r="34" spans="3:30" x14ac:dyDescent="0.25">
      <c r="C34" s="14" t="s">
        <v>629</v>
      </c>
      <c r="D34">
        <f t="shared" si="0"/>
        <v>5</v>
      </c>
      <c r="E34" t="str">
        <f t="shared" si="1"/>
        <v>VMAT</v>
      </c>
      <c r="F34" t="e">
        <f t="shared" si="2"/>
        <v>#VALUE!</v>
      </c>
      <c r="G34" t="str">
        <f t="shared" si="3"/>
        <v>HIPPO</v>
      </c>
      <c r="H34" t="str">
        <f t="shared" si="4"/>
        <v>HIPPO</v>
      </c>
      <c r="J34" t="s">
        <v>631</v>
      </c>
      <c r="K34" t="str">
        <f t="shared" ref="K34:K65" si="16">TRIM(J34)</f>
        <v>May 30 2017 10:37:50:280</v>
      </c>
      <c r="L34" t="str">
        <f t="shared" si="15"/>
        <v>May</v>
      </c>
      <c r="M34">
        <f>VLOOKUP(L34,MonthLookup[],2,FALSE)</f>
        <v>5</v>
      </c>
      <c r="N34">
        <f t="shared" ref="N34:N65" si="17">INT(IFERROR(MID(K34,FIND(" ",K34),FIND(" ",K34,FIND(" ",K34)+1)-FIND(" ",K34)),RIGHT(K34,LEN(K34)-FIND(" ",K34))))</f>
        <v>30</v>
      </c>
      <c r="O34">
        <f t="shared" ref="O34:O65" si="18">INT(IFERROR(MID(K34,FIND(" ",K34,FIND(" ",K34)+1)+1,4),RIGHT(K34,LEN(K34)-FIND(" ",K34))))</f>
        <v>2017</v>
      </c>
      <c r="P34">
        <f t="shared" ref="P34:P65" si="19">FIND(":",K34,1)</f>
        <v>15</v>
      </c>
      <c r="Q34">
        <f t="shared" ref="Q34:Q65" si="20">INT(MID(K34,FIND(":",K34,1)-2,2))</f>
        <v>10</v>
      </c>
      <c r="R34">
        <f t="shared" ref="R34:R65" si="21">INT(MID(K34,FIND(":",K34,FIND(":",K34,1)+1)-2,2))</f>
        <v>37</v>
      </c>
      <c r="S34">
        <f t="shared" ref="S34:S65" si="22">INT(MID(K34,FIND(":",K34,FIND(":",K34,FIND(":",K34,1)+1)+1)-2,2))</f>
        <v>50</v>
      </c>
      <c r="T34" s="7">
        <f t="shared" ref="T34:T65" si="23">DATE(O34,M34,N34)</f>
        <v>42885</v>
      </c>
      <c r="U34" s="9">
        <f t="shared" ref="U34:U65" si="24">TIME(Q34,R34,S34)</f>
        <v>0.44293981481481487</v>
      </c>
      <c r="V34" s="10">
        <f t="shared" ref="V34:V65" si="25">T34+U34</f>
        <v>42885.442939814813</v>
      </c>
      <c r="AB34" t="s">
        <v>504</v>
      </c>
      <c r="AD34" t="s">
        <v>166</v>
      </c>
    </row>
    <row r="35" spans="3:30" x14ac:dyDescent="0.25">
      <c r="C35" s="14" t="s">
        <v>202</v>
      </c>
      <c r="D35">
        <f t="shared" si="0"/>
        <v>5</v>
      </c>
      <c r="E35" t="str">
        <f t="shared" si="1"/>
        <v>VMAT</v>
      </c>
      <c r="F35">
        <f t="shared" si="2"/>
        <v>5</v>
      </c>
      <c r="G35" t="str">
        <f t="shared" si="3"/>
        <v>BLAD 20/5</v>
      </c>
      <c r="H35" t="str">
        <f t="shared" si="4"/>
        <v>BLAD</v>
      </c>
      <c r="J35" t="s">
        <v>652</v>
      </c>
      <c r="K35" t="str">
        <f t="shared" si="16"/>
        <v>November 21 2018 15:38:21:893</v>
      </c>
      <c r="L35" t="str">
        <f t="shared" ref="L35:L66" si="26">LEFT(TRIM(K35),FIND(" ",TRIM(K35))-1)</f>
        <v>November</v>
      </c>
      <c r="M35">
        <f>VLOOKUP(L35,MonthLookup[],2,FALSE)</f>
        <v>11</v>
      </c>
      <c r="N35">
        <f t="shared" si="17"/>
        <v>21</v>
      </c>
      <c r="O35">
        <f t="shared" si="18"/>
        <v>2018</v>
      </c>
      <c r="P35">
        <f t="shared" si="19"/>
        <v>20</v>
      </c>
      <c r="Q35">
        <f t="shared" si="20"/>
        <v>15</v>
      </c>
      <c r="R35">
        <f t="shared" si="21"/>
        <v>38</v>
      </c>
      <c r="S35">
        <f t="shared" si="22"/>
        <v>21</v>
      </c>
      <c r="T35" s="7">
        <f t="shared" si="23"/>
        <v>43425</v>
      </c>
      <c r="U35" s="9">
        <f t="shared" si="24"/>
        <v>0.65163194444444439</v>
      </c>
      <c r="V35" s="10">
        <f t="shared" si="25"/>
        <v>43425.651631944442</v>
      </c>
      <c r="AB35" t="s">
        <v>504</v>
      </c>
      <c r="AD35" t="s">
        <v>166</v>
      </c>
    </row>
    <row r="36" spans="3:30" x14ac:dyDescent="0.25">
      <c r="C36" s="14" t="s">
        <v>208</v>
      </c>
      <c r="D36">
        <f t="shared" si="0"/>
        <v>5</v>
      </c>
      <c r="E36" t="str">
        <f t="shared" si="1"/>
        <v>VMAT</v>
      </c>
      <c r="F36">
        <f t="shared" si="2"/>
        <v>5</v>
      </c>
      <c r="G36" t="str">
        <f t="shared" si="3"/>
        <v>PELB 46/23</v>
      </c>
      <c r="H36" t="str">
        <f t="shared" si="4"/>
        <v>PELB</v>
      </c>
      <c r="J36" t="s">
        <v>655</v>
      </c>
      <c r="K36" t="str">
        <f t="shared" si="16"/>
        <v>November 27 2018 16:39:06:985</v>
      </c>
      <c r="L36" t="str">
        <f t="shared" si="26"/>
        <v>November</v>
      </c>
      <c r="M36">
        <f>VLOOKUP(L36,MonthLookup[],2,FALSE)</f>
        <v>11</v>
      </c>
      <c r="N36">
        <f t="shared" si="17"/>
        <v>27</v>
      </c>
      <c r="O36">
        <f t="shared" si="18"/>
        <v>2018</v>
      </c>
      <c r="P36">
        <f t="shared" si="19"/>
        <v>20</v>
      </c>
      <c r="Q36">
        <f t="shared" si="20"/>
        <v>16</v>
      </c>
      <c r="R36">
        <f t="shared" si="21"/>
        <v>39</v>
      </c>
      <c r="S36">
        <f t="shared" si="22"/>
        <v>6</v>
      </c>
      <c r="T36" s="7">
        <f t="shared" si="23"/>
        <v>43431</v>
      </c>
      <c r="U36" s="9">
        <f t="shared" si="24"/>
        <v>0.69381944444444443</v>
      </c>
      <c r="V36" s="10">
        <f t="shared" si="25"/>
        <v>43431.693819444445</v>
      </c>
      <c r="AB36" t="s">
        <v>504</v>
      </c>
      <c r="AD36" t="s">
        <v>166</v>
      </c>
    </row>
    <row r="37" spans="3:30" x14ac:dyDescent="0.25">
      <c r="C37" s="14" t="s">
        <v>142</v>
      </c>
      <c r="D37">
        <f t="shared" si="0"/>
        <v>5</v>
      </c>
      <c r="E37" t="str">
        <f t="shared" si="1"/>
        <v>IMRT</v>
      </c>
      <c r="F37">
        <f t="shared" si="2"/>
        <v>5</v>
      </c>
      <c r="G37" t="str">
        <f t="shared" si="3"/>
        <v>LARY 5250</v>
      </c>
      <c r="H37" t="str">
        <f t="shared" si="4"/>
        <v>LARY</v>
      </c>
      <c r="J37" t="s">
        <v>658</v>
      </c>
      <c r="K37" t="str">
        <f t="shared" si="16"/>
        <v>June 01 2017 15:52:21:315</v>
      </c>
      <c r="L37" t="str">
        <f t="shared" si="26"/>
        <v>June</v>
      </c>
      <c r="M37">
        <f>VLOOKUP(L37,MonthLookup[],2,FALSE)</f>
        <v>6</v>
      </c>
      <c r="N37">
        <f t="shared" si="17"/>
        <v>1</v>
      </c>
      <c r="O37">
        <f t="shared" si="18"/>
        <v>2017</v>
      </c>
      <c r="P37">
        <f t="shared" si="19"/>
        <v>16</v>
      </c>
      <c r="Q37">
        <f t="shared" si="20"/>
        <v>15</v>
      </c>
      <c r="R37">
        <f t="shared" si="21"/>
        <v>52</v>
      </c>
      <c r="S37">
        <f t="shared" si="22"/>
        <v>21</v>
      </c>
      <c r="T37" s="7">
        <f t="shared" si="23"/>
        <v>42887</v>
      </c>
      <c r="U37" s="9">
        <f t="shared" si="24"/>
        <v>0.66135416666666669</v>
      </c>
      <c r="V37" s="10">
        <f t="shared" si="25"/>
        <v>42887.661354166667</v>
      </c>
      <c r="AB37" t="s">
        <v>504</v>
      </c>
      <c r="AD37" t="s">
        <v>166</v>
      </c>
    </row>
    <row r="38" spans="3:30" x14ac:dyDescent="0.25">
      <c r="C38" s="14" t="s">
        <v>198</v>
      </c>
      <c r="D38">
        <f t="shared" si="0"/>
        <v>5</v>
      </c>
      <c r="E38" t="str">
        <f t="shared" si="1"/>
        <v>VMAT</v>
      </c>
      <c r="F38">
        <f t="shared" si="2"/>
        <v>4</v>
      </c>
      <c r="G38" t="str">
        <f t="shared" si="3"/>
        <v>H&amp;N 50/20</v>
      </c>
      <c r="H38" t="str">
        <f t="shared" si="4"/>
        <v>H&amp;N</v>
      </c>
      <c r="J38" t="s">
        <v>661</v>
      </c>
      <c r="K38" t="str">
        <f t="shared" si="16"/>
        <v>November 21 2018 10:41:11:311</v>
      </c>
      <c r="L38" t="str">
        <f t="shared" si="26"/>
        <v>November</v>
      </c>
      <c r="M38">
        <f>VLOOKUP(L38,MonthLookup[],2,FALSE)</f>
        <v>11</v>
      </c>
      <c r="N38">
        <f t="shared" si="17"/>
        <v>21</v>
      </c>
      <c r="O38">
        <f t="shared" si="18"/>
        <v>2018</v>
      </c>
      <c r="P38">
        <f t="shared" si="19"/>
        <v>20</v>
      </c>
      <c r="Q38">
        <f t="shared" si="20"/>
        <v>10</v>
      </c>
      <c r="R38">
        <f t="shared" si="21"/>
        <v>41</v>
      </c>
      <c r="S38">
        <f t="shared" si="22"/>
        <v>11</v>
      </c>
      <c r="T38" s="7">
        <f t="shared" si="23"/>
        <v>43425</v>
      </c>
      <c r="U38" s="9">
        <f t="shared" si="24"/>
        <v>0.44526620370370368</v>
      </c>
      <c r="V38" s="10">
        <f t="shared" si="25"/>
        <v>43425.4452662037</v>
      </c>
      <c r="AB38" t="s">
        <v>504</v>
      </c>
      <c r="AD38" t="s">
        <v>166</v>
      </c>
    </row>
    <row r="39" spans="3:30" x14ac:dyDescent="0.25">
      <c r="C39" s="14" t="s">
        <v>200</v>
      </c>
      <c r="D39">
        <f t="shared" si="0"/>
        <v>5</v>
      </c>
      <c r="E39" t="str">
        <f t="shared" si="1"/>
        <v>VMAT</v>
      </c>
      <c r="F39">
        <f t="shared" si="2"/>
        <v>5</v>
      </c>
      <c r="G39" t="str">
        <f t="shared" si="3"/>
        <v>BLAD 40/15</v>
      </c>
      <c r="H39" t="str">
        <f t="shared" si="4"/>
        <v>BLAD</v>
      </c>
      <c r="J39" t="s">
        <v>664</v>
      </c>
      <c r="K39" t="str">
        <f t="shared" si="16"/>
        <v>November 21 2018 10:47:07:897</v>
      </c>
      <c r="L39" t="str">
        <f t="shared" si="26"/>
        <v>November</v>
      </c>
      <c r="M39">
        <f>VLOOKUP(L39,MonthLookup[],2,FALSE)</f>
        <v>11</v>
      </c>
      <c r="N39">
        <f t="shared" si="17"/>
        <v>21</v>
      </c>
      <c r="O39">
        <f t="shared" si="18"/>
        <v>2018</v>
      </c>
      <c r="P39">
        <f t="shared" si="19"/>
        <v>20</v>
      </c>
      <c r="Q39">
        <f t="shared" si="20"/>
        <v>10</v>
      </c>
      <c r="R39">
        <f t="shared" si="21"/>
        <v>47</v>
      </c>
      <c r="S39">
        <f t="shared" si="22"/>
        <v>7</v>
      </c>
      <c r="T39" s="7">
        <f t="shared" si="23"/>
        <v>43425</v>
      </c>
      <c r="U39" s="9">
        <f t="shared" si="24"/>
        <v>0.44938657407407406</v>
      </c>
      <c r="V39" s="10">
        <f t="shared" si="25"/>
        <v>43425.449386574073</v>
      </c>
      <c r="AB39" t="s">
        <v>504</v>
      </c>
      <c r="AD39" t="s">
        <v>166</v>
      </c>
    </row>
    <row r="40" spans="3:30" x14ac:dyDescent="0.25">
      <c r="C40" s="14" t="s">
        <v>173</v>
      </c>
      <c r="D40">
        <f t="shared" si="0"/>
        <v>5</v>
      </c>
      <c r="E40" t="str">
        <f t="shared" si="1"/>
        <v>IMRT</v>
      </c>
      <c r="F40">
        <f t="shared" si="2"/>
        <v>4</v>
      </c>
      <c r="G40" t="str">
        <f t="shared" si="3"/>
        <v>H&amp;N 60/30</v>
      </c>
      <c r="H40" t="str">
        <f t="shared" si="4"/>
        <v>H&amp;N</v>
      </c>
      <c r="J40" t="s">
        <v>667</v>
      </c>
      <c r="K40" t="str">
        <f t="shared" si="16"/>
        <v>August 04 2017 12:28:20:307</v>
      </c>
      <c r="L40" t="str">
        <f t="shared" si="26"/>
        <v>August</v>
      </c>
      <c r="M40">
        <f>VLOOKUP(L40,MonthLookup[],2,FALSE)</f>
        <v>8</v>
      </c>
      <c r="N40">
        <f t="shared" si="17"/>
        <v>4</v>
      </c>
      <c r="O40">
        <f t="shared" si="18"/>
        <v>2017</v>
      </c>
      <c r="P40">
        <f t="shared" si="19"/>
        <v>18</v>
      </c>
      <c r="Q40">
        <f t="shared" si="20"/>
        <v>12</v>
      </c>
      <c r="R40">
        <f t="shared" si="21"/>
        <v>28</v>
      </c>
      <c r="S40">
        <f t="shared" si="22"/>
        <v>20</v>
      </c>
      <c r="T40" s="7">
        <f t="shared" si="23"/>
        <v>42951</v>
      </c>
      <c r="U40" s="9">
        <f t="shared" si="24"/>
        <v>0.51967592592592593</v>
      </c>
      <c r="V40" s="10">
        <f t="shared" si="25"/>
        <v>42951.519675925927</v>
      </c>
      <c r="AB40" t="s">
        <v>504</v>
      </c>
      <c r="AD40" t="s">
        <v>166</v>
      </c>
    </row>
    <row r="41" spans="3:30" x14ac:dyDescent="0.25">
      <c r="C41" s="14" t="s">
        <v>194</v>
      </c>
      <c r="D41">
        <f t="shared" si="0"/>
        <v>5</v>
      </c>
      <c r="E41" t="str">
        <f t="shared" si="1"/>
        <v>VMAT</v>
      </c>
      <c r="F41">
        <f t="shared" si="2"/>
        <v>4</v>
      </c>
      <c r="G41" t="str">
        <f t="shared" si="3"/>
        <v>H&amp;N 60/30</v>
      </c>
      <c r="H41" t="str">
        <f t="shared" si="4"/>
        <v>H&amp;N</v>
      </c>
      <c r="J41" t="s">
        <v>672</v>
      </c>
      <c r="K41" t="str">
        <f t="shared" si="16"/>
        <v>November 21 2018 10:14:49:979</v>
      </c>
      <c r="L41" t="str">
        <f t="shared" si="26"/>
        <v>November</v>
      </c>
      <c r="M41">
        <f>VLOOKUP(L41,MonthLookup[],2,FALSE)</f>
        <v>11</v>
      </c>
      <c r="N41">
        <f t="shared" si="17"/>
        <v>21</v>
      </c>
      <c r="O41">
        <f t="shared" si="18"/>
        <v>2018</v>
      </c>
      <c r="P41">
        <f t="shared" si="19"/>
        <v>20</v>
      </c>
      <c r="Q41">
        <f t="shared" si="20"/>
        <v>10</v>
      </c>
      <c r="R41">
        <f t="shared" si="21"/>
        <v>14</v>
      </c>
      <c r="S41">
        <f t="shared" si="22"/>
        <v>49</v>
      </c>
      <c r="T41" s="7">
        <f t="shared" si="23"/>
        <v>43425</v>
      </c>
      <c r="U41" s="9">
        <f t="shared" si="24"/>
        <v>0.42695601851851855</v>
      </c>
      <c r="V41" s="10">
        <f t="shared" si="25"/>
        <v>43425.42695601852</v>
      </c>
      <c r="AB41" t="s">
        <v>504</v>
      </c>
      <c r="AD41" t="s">
        <v>166</v>
      </c>
    </row>
    <row r="42" spans="3:30" x14ac:dyDescent="0.25">
      <c r="C42" s="14" t="s">
        <v>139</v>
      </c>
      <c r="D42">
        <f t="shared" si="0"/>
        <v>5</v>
      </c>
      <c r="E42" t="str">
        <f t="shared" si="1"/>
        <v>VMAT</v>
      </c>
      <c r="F42">
        <f t="shared" si="2"/>
        <v>5</v>
      </c>
      <c r="G42" t="str">
        <f t="shared" si="3"/>
        <v>LARY 5250</v>
      </c>
      <c r="H42" t="str">
        <f t="shared" si="4"/>
        <v>LARY</v>
      </c>
      <c r="J42" t="s">
        <v>675</v>
      </c>
      <c r="K42" t="str">
        <f t="shared" si="16"/>
        <v>June 01 2017 15:48:14:557</v>
      </c>
      <c r="L42" t="str">
        <f t="shared" si="26"/>
        <v>June</v>
      </c>
      <c r="M42">
        <f>VLOOKUP(L42,MonthLookup[],2,FALSE)</f>
        <v>6</v>
      </c>
      <c r="N42">
        <f t="shared" si="17"/>
        <v>1</v>
      </c>
      <c r="O42">
        <f t="shared" si="18"/>
        <v>2017</v>
      </c>
      <c r="P42">
        <f t="shared" si="19"/>
        <v>16</v>
      </c>
      <c r="Q42">
        <f t="shared" si="20"/>
        <v>15</v>
      </c>
      <c r="R42">
        <f t="shared" si="21"/>
        <v>48</v>
      </c>
      <c r="S42">
        <f t="shared" si="22"/>
        <v>14</v>
      </c>
      <c r="T42" s="7">
        <f t="shared" si="23"/>
        <v>42887</v>
      </c>
      <c r="U42" s="9">
        <f t="shared" si="24"/>
        <v>0.65849537037037031</v>
      </c>
      <c r="V42" s="10">
        <f t="shared" si="25"/>
        <v>42887.658495370371</v>
      </c>
      <c r="AB42" t="s">
        <v>504</v>
      </c>
      <c r="AD42" t="s">
        <v>166</v>
      </c>
    </row>
    <row r="43" spans="3:30" x14ac:dyDescent="0.25">
      <c r="C43" s="14" t="s">
        <v>677</v>
      </c>
      <c r="D43">
        <f t="shared" si="0"/>
        <v>5</v>
      </c>
      <c r="E43" t="str">
        <f t="shared" si="1"/>
        <v>VMAT</v>
      </c>
      <c r="F43" t="e">
        <f t="shared" si="2"/>
        <v>#VALUE!</v>
      </c>
      <c r="G43" t="str">
        <f t="shared" si="3"/>
        <v>ESOI</v>
      </c>
      <c r="H43" t="str">
        <f t="shared" si="4"/>
        <v>ESOI</v>
      </c>
      <c r="J43" t="s">
        <v>679</v>
      </c>
      <c r="K43" t="str">
        <f t="shared" si="16"/>
        <v>April 27 2018 11:52:29:853</v>
      </c>
      <c r="L43" t="str">
        <f t="shared" si="26"/>
        <v>April</v>
      </c>
      <c r="M43">
        <f>VLOOKUP(L43,MonthLookup[],2,FALSE)</f>
        <v>4</v>
      </c>
      <c r="N43">
        <f t="shared" si="17"/>
        <v>27</v>
      </c>
      <c r="O43">
        <f t="shared" si="18"/>
        <v>2018</v>
      </c>
      <c r="P43">
        <f t="shared" si="19"/>
        <v>17</v>
      </c>
      <c r="Q43">
        <f t="shared" si="20"/>
        <v>11</v>
      </c>
      <c r="R43">
        <f t="shared" si="21"/>
        <v>52</v>
      </c>
      <c r="S43">
        <f t="shared" si="22"/>
        <v>29</v>
      </c>
      <c r="T43" s="7">
        <f t="shared" si="23"/>
        <v>43217</v>
      </c>
      <c r="U43" s="9">
        <f t="shared" si="24"/>
        <v>0.49478009259259265</v>
      </c>
      <c r="V43" s="10">
        <f t="shared" si="25"/>
        <v>43217.494780092595</v>
      </c>
      <c r="AB43" t="s">
        <v>504</v>
      </c>
      <c r="AD43" t="s">
        <v>166</v>
      </c>
    </row>
    <row r="44" spans="3:30" x14ac:dyDescent="0.25">
      <c r="C44" s="14" t="s">
        <v>148</v>
      </c>
      <c r="D44">
        <f t="shared" si="0"/>
        <v>5</v>
      </c>
      <c r="E44" t="str">
        <f t="shared" si="1"/>
        <v>VMAT</v>
      </c>
      <c r="F44">
        <f t="shared" si="2"/>
        <v>5</v>
      </c>
      <c r="G44" t="str">
        <f t="shared" si="3"/>
        <v>PROS 76/38</v>
      </c>
      <c r="H44" t="str">
        <f t="shared" si="4"/>
        <v>PROS</v>
      </c>
      <c r="J44" t="s">
        <v>682</v>
      </c>
      <c r="K44" t="str">
        <f t="shared" si="16"/>
        <v>July 05 2017 11:04:42:954</v>
      </c>
      <c r="L44" t="str">
        <f t="shared" si="26"/>
        <v>July</v>
      </c>
      <c r="M44">
        <f>VLOOKUP(L44,MonthLookup[],2,FALSE)</f>
        <v>7</v>
      </c>
      <c r="N44">
        <f t="shared" si="17"/>
        <v>5</v>
      </c>
      <c r="O44">
        <f t="shared" si="18"/>
        <v>2017</v>
      </c>
      <c r="P44">
        <f t="shared" si="19"/>
        <v>16</v>
      </c>
      <c r="Q44">
        <f t="shared" si="20"/>
        <v>11</v>
      </c>
      <c r="R44">
        <f t="shared" si="21"/>
        <v>4</v>
      </c>
      <c r="S44">
        <f t="shared" si="22"/>
        <v>42</v>
      </c>
      <c r="T44" s="7">
        <f t="shared" si="23"/>
        <v>42921</v>
      </c>
      <c r="U44" s="9">
        <f t="shared" si="24"/>
        <v>0.46159722222222221</v>
      </c>
      <c r="V44" s="10">
        <f t="shared" si="25"/>
        <v>42921.461597222224</v>
      </c>
      <c r="AB44" t="s">
        <v>504</v>
      </c>
      <c r="AD44" t="s">
        <v>166</v>
      </c>
    </row>
    <row r="45" spans="3:30" x14ac:dyDescent="0.25">
      <c r="J45" s="21" t="s">
        <v>723</v>
      </c>
      <c r="K45" t="str">
        <f t="shared" si="16"/>
        <v>August 15 2017 15:33:23:539</v>
      </c>
      <c r="L45" t="str">
        <f t="shared" si="26"/>
        <v>August</v>
      </c>
      <c r="M45">
        <f>VLOOKUP(L45,MonthLookup[],2,FALSE)</f>
        <v>8</v>
      </c>
      <c r="N45">
        <f t="shared" si="17"/>
        <v>15</v>
      </c>
      <c r="O45">
        <f t="shared" si="18"/>
        <v>2017</v>
      </c>
      <c r="P45">
        <f t="shared" si="19"/>
        <v>18</v>
      </c>
      <c r="Q45">
        <f t="shared" si="20"/>
        <v>15</v>
      </c>
      <c r="R45">
        <f t="shared" si="21"/>
        <v>33</v>
      </c>
      <c r="S45">
        <f t="shared" si="22"/>
        <v>23</v>
      </c>
      <c r="T45" s="7">
        <f t="shared" si="23"/>
        <v>42962</v>
      </c>
      <c r="U45" s="9">
        <f t="shared" si="24"/>
        <v>0.64818287037037037</v>
      </c>
      <c r="V45" s="10">
        <f t="shared" si="25"/>
        <v>42962.648182870369</v>
      </c>
      <c r="AB45" t="s">
        <v>504</v>
      </c>
      <c r="AD45" t="s">
        <v>166</v>
      </c>
    </row>
    <row r="46" spans="3:30" x14ac:dyDescent="0.25">
      <c r="J46" s="21" t="s">
        <v>725</v>
      </c>
      <c r="K46" t="str">
        <f t="shared" si="16"/>
        <v>November 27 2018 16:39:06:985</v>
      </c>
      <c r="L46" t="str">
        <f t="shared" si="26"/>
        <v>November</v>
      </c>
      <c r="M46">
        <f>VLOOKUP(L46,MonthLookup[],2,FALSE)</f>
        <v>11</v>
      </c>
      <c r="N46">
        <f t="shared" si="17"/>
        <v>27</v>
      </c>
      <c r="O46">
        <f t="shared" si="18"/>
        <v>2018</v>
      </c>
      <c r="P46">
        <f t="shared" si="19"/>
        <v>20</v>
      </c>
      <c r="Q46">
        <f t="shared" si="20"/>
        <v>16</v>
      </c>
      <c r="R46">
        <f t="shared" si="21"/>
        <v>39</v>
      </c>
      <c r="S46">
        <f t="shared" si="22"/>
        <v>6</v>
      </c>
      <c r="T46" s="7">
        <f t="shared" si="23"/>
        <v>43431</v>
      </c>
      <c r="U46" s="9">
        <f t="shared" si="24"/>
        <v>0.69381944444444443</v>
      </c>
      <c r="V46" s="10">
        <f t="shared" si="25"/>
        <v>43431.693819444445</v>
      </c>
      <c r="AB46" t="s">
        <v>508</v>
      </c>
      <c r="AD46" t="s">
        <v>151</v>
      </c>
    </row>
    <row r="47" spans="3:30" x14ac:dyDescent="0.25">
      <c r="J47" s="21" t="s">
        <v>726</v>
      </c>
      <c r="K47" t="str">
        <f t="shared" si="16"/>
        <v>June 01 2017 15:52:21:315</v>
      </c>
      <c r="L47" t="str">
        <f t="shared" si="26"/>
        <v>June</v>
      </c>
      <c r="M47">
        <f>VLOOKUP(L47,MonthLookup[],2,FALSE)</f>
        <v>6</v>
      </c>
      <c r="N47">
        <f t="shared" si="17"/>
        <v>1</v>
      </c>
      <c r="O47">
        <f t="shared" si="18"/>
        <v>2017</v>
      </c>
      <c r="P47">
        <f t="shared" si="19"/>
        <v>16</v>
      </c>
      <c r="Q47">
        <f t="shared" si="20"/>
        <v>15</v>
      </c>
      <c r="R47">
        <f t="shared" si="21"/>
        <v>52</v>
      </c>
      <c r="S47">
        <f t="shared" si="22"/>
        <v>21</v>
      </c>
      <c r="T47" s="7">
        <f t="shared" si="23"/>
        <v>42887</v>
      </c>
      <c r="U47" s="9">
        <f t="shared" si="24"/>
        <v>0.66135416666666669</v>
      </c>
      <c r="V47" s="10">
        <f t="shared" si="25"/>
        <v>42887.661354166667</v>
      </c>
      <c r="AB47" t="s">
        <v>508</v>
      </c>
      <c r="AD47" t="s">
        <v>151</v>
      </c>
    </row>
    <row r="48" spans="3:30" x14ac:dyDescent="0.25">
      <c r="J48" s="21" t="s">
        <v>728</v>
      </c>
      <c r="K48" t="str">
        <f t="shared" si="16"/>
        <v>November 21 2018 15:38:21:893</v>
      </c>
      <c r="L48" t="str">
        <f t="shared" si="26"/>
        <v>November</v>
      </c>
      <c r="M48">
        <f>VLOOKUP(L48,MonthLookup[],2,FALSE)</f>
        <v>11</v>
      </c>
      <c r="N48">
        <f t="shared" si="17"/>
        <v>21</v>
      </c>
      <c r="O48">
        <f t="shared" si="18"/>
        <v>2018</v>
      </c>
      <c r="P48">
        <f t="shared" si="19"/>
        <v>20</v>
      </c>
      <c r="Q48">
        <f t="shared" si="20"/>
        <v>15</v>
      </c>
      <c r="R48">
        <f t="shared" si="21"/>
        <v>38</v>
      </c>
      <c r="S48">
        <f t="shared" si="22"/>
        <v>21</v>
      </c>
      <c r="T48" s="7">
        <f t="shared" si="23"/>
        <v>43425</v>
      </c>
      <c r="U48" s="9">
        <f t="shared" si="24"/>
        <v>0.65163194444444439</v>
      </c>
      <c r="V48" s="10">
        <f t="shared" si="25"/>
        <v>43425.651631944442</v>
      </c>
      <c r="AB48" t="s">
        <v>508</v>
      </c>
      <c r="AD48" t="s">
        <v>151</v>
      </c>
    </row>
    <row r="49" spans="10:30" x14ac:dyDescent="0.25">
      <c r="J49" s="21" t="s">
        <v>729</v>
      </c>
      <c r="K49" t="str">
        <f t="shared" si="16"/>
        <v>May 30 2017 10:37:50:280</v>
      </c>
      <c r="L49" t="str">
        <f t="shared" si="26"/>
        <v>May</v>
      </c>
      <c r="M49">
        <f>VLOOKUP(L49,MonthLookup[],2,FALSE)</f>
        <v>5</v>
      </c>
      <c r="N49">
        <f t="shared" si="17"/>
        <v>30</v>
      </c>
      <c r="O49">
        <f t="shared" si="18"/>
        <v>2017</v>
      </c>
      <c r="P49">
        <f t="shared" si="19"/>
        <v>15</v>
      </c>
      <c r="Q49">
        <f t="shared" si="20"/>
        <v>10</v>
      </c>
      <c r="R49">
        <f t="shared" si="21"/>
        <v>37</v>
      </c>
      <c r="S49">
        <f t="shared" si="22"/>
        <v>50</v>
      </c>
      <c r="T49" s="7">
        <f t="shared" si="23"/>
        <v>42885</v>
      </c>
      <c r="U49" s="9">
        <f t="shared" si="24"/>
        <v>0.44293981481481487</v>
      </c>
      <c r="V49" s="10">
        <f t="shared" si="25"/>
        <v>42885.442939814813</v>
      </c>
      <c r="AB49" t="s">
        <v>508</v>
      </c>
      <c r="AD49" t="s">
        <v>151</v>
      </c>
    </row>
    <row r="50" spans="10:30" x14ac:dyDescent="0.25">
      <c r="J50" s="21" t="s">
        <v>730</v>
      </c>
      <c r="K50" t="str">
        <f t="shared" si="16"/>
        <v>June 01 2017 12:05:25:666</v>
      </c>
      <c r="L50" t="str">
        <f t="shared" si="26"/>
        <v>June</v>
      </c>
      <c r="M50">
        <f>VLOOKUP(L50,MonthLookup[],2,FALSE)</f>
        <v>6</v>
      </c>
      <c r="N50">
        <f t="shared" si="17"/>
        <v>1</v>
      </c>
      <c r="O50">
        <f t="shared" si="18"/>
        <v>2017</v>
      </c>
      <c r="P50">
        <f t="shared" si="19"/>
        <v>16</v>
      </c>
      <c r="Q50">
        <f t="shared" si="20"/>
        <v>12</v>
      </c>
      <c r="R50">
        <f t="shared" si="21"/>
        <v>5</v>
      </c>
      <c r="S50">
        <f t="shared" si="22"/>
        <v>25</v>
      </c>
      <c r="T50" s="7">
        <f t="shared" si="23"/>
        <v>42887</v>
      </c>
      <c r="U50" s="9">
        <f t="shared" si="24"/>
        <v>0.50376157407407407</v>
      </c>
      <c r="V50" s="10">
        <f t="shared" si="25"/>
        <v>42887.503761574073</v>
      </c>
      <c r="AB50" t="s">
        <v>508</v>
      </c>
      <c r="AD50" t="s">
        <v>151</v>
      </c>
    </row>
    <row r="51" spans="10:30" x14ac:dyDescent="0.25">
      <c r="J51" s="21" t="s">
        <v>731</v>
      </c>
      <c r="K51" t="str">
        <f t="shared" si="16"/>
        <v>June 01 2017 12:00:44:802</v>
      </c>
      <c r="L51" t="str">
        <f t="shared" si="26"/>
        <v>June</v>
      </c>
      <c r="M51">
        <f>VLOOKUP(L51,MonthLookup[],2,FALSE)</f>
        <v>6</v>
      </c>
      <c r="N51">
        <f t="shared" si="17"/>
        <v>1</v>
      </c>
      <c r="O51">
        <f t="shared" si="18"/>
        <v>2017</v>
      </c>
      <c r="P51">
        <f t="shared" si="19"/>
        <v>16</v>
      </c>
      <c r="Q51">
        <f t="shared" si="20"/>
        <v>12</v>
      </c>
      <c r="R51">
        <f t="shared" si="21"/>
        <v>0</v>
      </c>
      <c r="S51">
        <f t="shared" si="22"/>
        <v>44</v>
      </c>
      <c r="T51" s="7">
        <f t="shared" si="23"/>
        <v>42887</v>
      </c>
      <c r="U51" s="9">
        <f t="shared" si="24"/>
        <v>0.50050925925925926</v>
      </c>
      <c r="V51" s="10">
        <f t="shared" si="25"/>
        <v>42887.500509259262</v>
      </c>
      <c r="AB51" t="s">
        <v>508</v>
      </c>
      <c r="AD51" t="s">
        <v>151</v>
      </c>
    </row>
    <row r="52" spans="10:30" x14ac:dyDescent="0.25">
      <c r="J52" s="21" t="s">
        <v>732</v>
      </c>
      <c r="K52" t="str">
        <f t="shared" si="16"/>
        <v>November 21 2018 09:59:38:390</v>
      </c>
      <c r="L52" t="str">
        <f t="shared" si="26"/>
        <v>November</v>
      </c>
      <c r="M52">
        <f>VLOOKUP(L52,MonthLookup[],2,FALSE)</f>
        <v>11</v>
      </c>
      <c r="N52">
        <f t="shared" si="17"/>
        <v>21</v>
      </c>
      <c r="O52">
        <f t="shared" si="18"/>
        <v>2018</v>
      </c>
      <c r="P52">
        <f t="shared" si="19"/>
        <v>20</v>
      </c>
      <c r="Q52">
        <f t="shared" si="20"/>
        <v>9</v>
      </c>
      <c r="R52">
        <f t="shared" si="21"/>
        <v>59</v>
      </c>
      <c r="S52">
        <f t="shared" si="22"/>
        <v>38</v>
      </c>
      <c r="T52" s="7">
        <f t="shared" si="23"/>
        <v>43425</v>
      </c>
      <c r="U52" s="9">
        <f t="shared" si="24"/>
        <v>0.41641203703703705</v>
      </c>
      <c r="V52" s="10">
        <f t="shared" si="25"/>
        <v>43425.416412037041</v>
      </c>
      <c r="AB52" t="s">
        <v>508</v>
      </c>
      <c r="AD52" t="s">
        <v>151</v>
      </c>
    </row>
    <row r="53" spans="10:30" x14ac:dyDescent="0.25">
      <c r="J53" s="21" t="s">
        <v>733</v>
      </c>
      <c r="K53" t="str">
        <f t="shared" si="16"/>
        <v>June 01 2017 11:58:34:248</v>
      </c>
      <c r="L53" t="str">
        <f t="shared" si="26"/>
        <v>June</v>
      </c>
      <c r="M53">
        <f>VLOOKUP(L53,MonthLookup[],2,FALSE)</f>
        <v>6</v>
      </c>
      <c r="N53">
        <f t="shared" si="17"/>
        <v>1</v>
      </c>
      <c r="O53">
        <f t="shared" si="18"/>
        <v>2017</v>
      </c>
      <c r="P53">
        <f t="shared" si="19"/>
        <v>16</v>
      </c>
      <c r="Q53">
        <f t="shared" si="20"/>
        <v>11</v>
      </c>
      <c r="R53">
        <f t="shared" si="21"/>
        <v>58</v>
      </c>
      <c r="S53">
        <f t="shared" si="22"/>
        <v>34</v>
      </c>
      <c r="T53" s="7">
        <f t="shared" si="23"/>
        <v>42887</v>
      </c>
      <c r="U53" s="9">
        <f t="shared" si="24"/>
        <v>0.4990046296296296</v>
      </c>
      <c r="V53" s="10">
        <f t="shared" si="25"/>
        <v>42887.49900462963</v>
      </c>
      <c r="AB53" t="s">
        <v>508</v>
      </c>
      <c r="AD53" t="s">
        <v>151</v>
      </c>
    </row>
    <row r="54" spans="10:30" x14ac:dyDescent="0.25">
      <c r="J54" s="21" t="s">
        <v>734</v>
      </c>
      <c r="K54" t="str">
        <f t="shared" si="16"/>
        <v>June 01 2017 11:54:48:507</v>
      </c>
      <c r="L54" t="str">
        <f t="shared" si="26"/>
        <v>June</v>
      </c>
      <c r="M54">
        <f>VLOOKUP(L54,MonthLookup[],2,FALSE)</f>
        <v>6</v>
      </c>
      <c r="N54">
        <f t="shared" si="17"/>
        <v>1</v>
      </c>
      <c r="O54">
        <f t="shared" si="18"/>
        <v>2017</v>
      </c>
      <c r="P54">
        <f t="shared" si="19"/>
        <v>16</v>
      </c>
      <c r="Q54">
        <f t="shared" si="20"/>
        <v>11</v>
      </c>
      <c r="R54">
        <f t="shared" si="21"/>
        <v>54</v>
      </c>
      <c r="S54">
        <f t="shared" si="22"/>
        <v>48</v>
      </c>
      <c r="T54" s="7">
        <f t="shared" si="23"/>
        <v>42887</v>
      </c>
      <c r="U54" s="9">
        <f t="shared" si="24"/>
        <v>0.49638888888888894</v>
      </c>
      <c r="V54" s="10">
        <f t="shared" si="25"/>
        <v>42887.496388888889</v>
      </c>
      <c r="AB54" t="s">
        <v>508</v>
      </c>
      <c r="AD54" t="s">
        <v>151</v>
      </c>
    </row>
    <row r="55" spans="10:30" x14ac:dyDescent="0.25">
      <c r="J55" s="21" t="s">
        <v>735</v>
      </c>
      <c r="K55" t="str">
        <f t="shared" si="16"/>
        <v>July 05 2017 12:28:02:377</v>
      </c>
      <c r="L55" t="str">
        <f t="shared" si="26"/>
        <v>July</v>
      </c>
      <c r="M55">
        <f>VLOOKUP(L55,MonthLookup[],2,FALSE)</f>
        <v>7</v>
      </c>
      <c r="N55">
        <f t="shared" si="17"/>
        <v>5</v>
      </c>
      <c r="O55">
        <f t="shared" si="18"/>
        <v>2017</v>
      </c>
      <c r="P55">
        <f t="shared" si="19"/>
        <v>16</v>
      </c>
      <c r="Q55">
        <f t="shared" si="20"/>
        <v>12</v>
      </c>
      <c r="R55">
        <f t="shared" si="21"/>
        <v>28</v>
      </c>
      <c r="S55">
        <f t="shared" si="22"/>
        <v>2</v>
      </c>
      <c r="T55" s="7">
        <f t="shared" si="23"/>
        <v>42921</v>
      </c>
      <c r="U55" s="9">
        <f t="shared" si="24"/>
        <v>0.51946759259259256</v>
      </c>
      <c r="V55" s="10">
        <f t="shared" si="25"/>
        <v>42921.519467592596</v>
      </c>
      <c r="AB55" t="s">
        <v>508</v>
      </c>
      <c r="AD55" t="s">
        <v>151</v>
      </c>
    </row>
    <row r="56" spans="10:30" x14ac:dyDescent="0.25">
      <c r="J56" s="21" t="s">
        <v>736</v>
      </c>
      <c r="K56" t="str">
        <f t="shared" si="16"/>
        <v>July 05 2017 12:24:32:462</v>
      </c>
      <c r="L56" t="str">
        <f t="shared" si="26"/>
        <v>July</v>
      </c>
      <c r="M56">
        <f>VLOOKUP(L56,MonthLookup[],2,FALSE)</f>
        <v>7</v>
      </c>
      <c r="N56">
        <f t="shared" si="17"/>
        <v>5</v>
      </c>
      <c r="O56">
        <f t="shared" si="18"/>
        <v>2017</v>
      </c>
      <c r="P56">
        <f t="shared" si="19"/>
        <v>16</v>
      </c>
      <c r="Q56">
        <f t="shared" si="20"/>
        <v>12</v>
      </c>
      <c r="R56">
        <f t="shared" si="21"/>
        <v>24</v>
      </c>
      <c r="S56">
        <f t="shared" si="22"/>
        <v>32</v>
      </c>
      <c r="T56" s="7">
        <f t="shared" si="23"/>
        <v>42921</v>
      </c>
      <c r="U56" s="9">
        <f t="shared" si="24"/>
        <v>0.51703703703703707</v>
      </c>
      <c r="V56" s="10">
        <f t="shared" si="25"/>
        <v>42921.51703703704</v>
      </c>
      <c r="AB56" t="s">
        <v>508</v>
      </c>
      <c r="AD56" t="s">
        <v>151</v>
      </c>
    </row>
    <row r="57" spans="10:30" x14ac:dyDescent="0.25">
      <c r="J57" s="21" t="s">
        <v>737</v>
      </c>
      <c r="K57" t="str">
        <f t="shared" si="16"/>
        <v>October 19 2017 13:03:15:674</v>
      </c>
      <c r="L57" t="str">
        <f t="shared" si="26"/>
        <v>October</v>
      </c>
      <c r="M57">
        <f>VLOOKUP(L57,MonthLookup[],2,FALSE)</f>
        <v>10</v>
      </c>
      <c r="N57">
        <f t="shared" si="17"/>
        <v>19</v>
      </c>
      <c r="O57">
        <f t="shared" si="18"/>
        <v>2017</v>
      </c>
      <c r="P57">
        <f t="shared" si="19"/>
        <v>19</v>
      </c>
      <c r="Q57">
        <f t="shared" si="20"/>
        <v>13</v>
      </c>
      <c r="R57">
        <f t="shared" si="21"/>
        <v>3</v>
      </c>
      <c r="S57">
        <f t="shared" si="22"/>
        <v>15</v>
      </c>
      <c r="T57" s="7">
        <f t="shared" si="23"/>
        <v>43027</v>
      </c>
      <c r="U57" s="9">
        <f t="shared" si="24"/>
        <v>0.54392361111111109</v>
      </c>
      <c r="V57" s="10">
        <f t="shared" si="25"/>
        <v>43027.543923611112</v>
      </c>
      <c r="AB57" t="s">
        <v>508</v>
      </c>
      <c r="AD57" t="s">
        <v>151</v>
      </c>
    </row>
    <row r="58" spans="10:30" x14ac:dyDescent="0.25">
      <c r="J58" s="21" t="s">
        <v>738</v>
      </c>
      <c r="K58" t="str">
        <f t="shared" si="16"/>
        <v>June 05 2017 10:14:37:008</v>
      </c>
      <c r="L58" t="str">
        <f t="shared" si="26"/>
        <v>June</v>
      </c>
      <c r="M58">
        <f>VLOOKUP(L58,MonthLookup[],2,FALSE)</f>
        <v>6</v>
      </c>
      <c r="N58">
        <f t="shared" si="17"/>
        <v>5</v>
      </c>
      <c r="O58">
        <f t="shared" si="18"/>
        <v>2017</v>
      </c>
      <c r="P58">
        <f t="shared" si="19"/>
        <v>16</v>
      </c>
      <c r="Q58">
        <f t="shared" si="20"/>
        <v>10</v>
      </c>
      <c r="R58">
        <f t="shared" si="21"/>
        <v>14</v>
      </c>
      <c r="S58">
        <f t="shared" si="22"/>
        <v>37</v>
      </c>
      <c r="T58" s="7">
        <f t="shared" si="23"/>
        <v>42891</v>
      </c>
      <c r="U58" s="9">
        <f t="shared" si="24"/>
        <v>0.42681712962962964</v>
      </c>
      <c r="V58" s="10">
        <f t="shared" si="25"/>
        <v>42891.426817129628</v>
      </c>
      <c r="AB58" t="s">
        <v>511</v>
      </c>
      <c r="AD58" t="s">
        <v>205</v>
      </c>
    </row>
    <row r="59" spans="10:30" x14ac:dyDescent="0.25">
      <c r="J59" s="21" t="s">
        <v>739</v>
      </c>
      <c r="K59" t="str">
        <f t="shared" si="16"/>
        <v>April 26 2018 14:38:15:242</v>
      </c>
      <c r="L59" t="str">
        <f t="shared" si="26"/>
        <v>April</v>
      </c>
      <c r="M59">
        <f>VLOOKUP(L59,MonthLookup[],2,FALSE)</f>
        <v>4</v>
      </c>
      <c r="N59">
        <f t="shared" si="17"/>
        <v>26</v>
      </c>
      <c r="O59">
        <f t="shared" si="18"/>
        <v>2018</v>
      </c>
      <c r="P59">
        <f t="shared" si="19"/>
        <v>17</v>
      </c>
      <c r="Q59">
        <f t="shared" si="20"/>
        <v>14</v>
      </c>
      <c r="R59">
        <f t="shared" si="21"/>
        <v>38</v>
      </c>
      <c r="S59">
        <f t="shared" si="22"/>
        <v>15</v>
      </c>
      <c r="T59" s="7">
        <f t="shared" si="23"/>
        <v>43216</v>
      </c>
      <c r="U59" s="9">
        <f t="shared" si="24"/>
        <v>0.6098958333333333</v>
      </c>
      <c r="V59" s="10">
        <f t="shared" si="25"/>
        <v>43216.609895833331</v>
      </c>
      <c r="AB59" t="s">
        <v>511</v>
      </c>
      <c r="AD59" t="s">
        <v>205</v>
      </c>
    </row>
    <row r="60" spans="10:30" x14ac:dyDescent="0.25">
      <c r="J60" s="21" t="s">
        <v>750</v>
      </c>
      <c r="K60" t="str">
        <f t="shared" si="16"/>
        <v>November 05 2018 13:09:01:838</v>
      </c>
      <c r="L60" t="str">
        <f t="shared" si="26"/>
        <v>November</v>
      </c>
      <c r="M60">
        <f>VLOOKUP(L60,MonthLookup[],2,FALSE)</f>
        <v>11</v>
      </c>
      <c r="N60">
        <f t="shared" si="17"/>
        <v>5</v>
      </c>
      <c r="O60">
        <f t="shared" si="18"/>
        <v>2018</v>
      </c>
      <c r="P60">
        <f t="shared" si="19"/>
        <v>20</v>
      </c>
      <c r="Q60">
        <f t="shared" si="20"/>
        <v>13</v>
      </c>
      <c r="R60">
        <f t="shared" si="21"/>
        <v>9</v>
      </c>
      <c r="S60">
        <f t="shared" si="22"/>
        <v>1</v>
      </c>
      <c r="T60" s="7">
        <f t="shared" si="23"/>
        <v>43409</v>
      </c>
      <c r="U60" s="9">
        <f t="shared" si="24"/>
        <v>0.54792824074074076</v>
      </c>
      <c r="V60" s="10">
        <f t="shared" si="25"/>
        <v>43409.54792824074</v>
      </c>
      <c r="AB60" t="s">
        <v>511</v>
      </c>
      <c r="AD60" t="s">
        <v>205</v>
      </c>
    </row>
    <row r="61" spans="10:30" x14ac:dyDescent="0.25">
      <c r="J61" s="21" t="s">
        <v>751</v>
      </c>
      <c r="K61" t="str">
        <f t="shared" si="16"/>
        <v>July 05 2017 11:22:56:354</v>
      </c>
      <c r="L61" t="str">
        <f t="shared" si="26"/>
        <v>July</v>
      </c>
      <c r="M61">
        <f>VLOOKUP(L61,MonthLookup[],2,FALSE)</f>
        <v>7</v>
      </c>
      <c r="N61">
        <f t="shared" si="17"/>
        <v>5</v>
      </c>
      <c r="O61">
        <f t="shared" si="18"/>
        <v>2017</v>
      </c>
      <c r="P61">
        <f t="shared" si="19"/>
        <v>16</v>
      </c>
      <c r="Q61">
        <f t="shared" si="20"/>
        <v>11</v>
      </c>
      <c r="R61">
        <f t="shared" si="21"/>
        <v>22</v>
      </c>
      <c r="S61">
        <f t="shared" si="22"/>
        <v>56</v>
      </c>
      <c r="T61" s="7">
        <f t="shared" si="23"/>
        <v>42921</v>
      </c>
      <c r="U61" s="9">
        <f t="shared" si="24"/>
        <v>0.47425925925925921</v>
      </c>
      <c r="V61" s="10">
        <f t="shared" si="25"/>
        <v>42921.474259259259</v>
      </c>
      <c r="AB61" t="s">
        <v>511</v>
      </c>
      <c r="AD61" t="s">
        <v>205</v>
      </c>
    </row>
    <row r="62" spans="10:30" x14ac:dyDescent="0.25">
      <c r="J62" s="21" t="s">
        <v>752</v>
      </c>
      <c r="K62" t="str">
        <f t="shared" si="16"/>
        <v>July 06 2017 12:25:07:135</v>
      </c>
      <c r="L62" t="str">
        <f t="shared" si="26"/>
        <v>July</v>
      </c>
      <c r="M62">
        <f>VLOOKUP(L62,MonthLookup[],2,FALSE)</f>
        <v>7</v>
      </c>
      <c r="N62">
        <f t="shared" si="17"/>
        <v>6</v>
      </c>
      <c r="O62">
        <f t="shared" si="18"/>
        <v>2017</v>
      </c>
      <c r="P62">
        <f t="shared" si="19"/>
        <v>16</v>
      </c>
      <c r="Q62">
        <f t="shared" si="20"/>
        <v>12</v>
      </c>
      <c r="R62">
        <f t="shared" si="21"/>
        <v>25</v>
      </c>
      <c r="S62">
        <f t="shared" si="22"/>
        <v>7</v>
      </c>
      <c r="T62" s="7">
        <f t="shared" si="23"/>
        <v>42922</v>
      </c>
      <c r="U62" s="9">
        <f t="shared" si="24"/>
        <v>0.51744212962962965</v>
      </c>
      <c r="V62" s="10">
        <f t="shared" si="25"/>
        <v>42922.517442129632</v>
      </c>
      <c r="AB62" t="s">
        <v>511</v>
      </c>
      <c r="AD62" t="s">
        <v>205</v>
      </c>
    </row>
    <row r="63" spans="10:30" x14ac:dyDescent="0.25">
      <c r="J63" s="21" t="s">
        <v>753</v>
      </c>
      <c r="K63" t="str">
        <f t="shared" si="16"/>
        <v>November 29 2018 11:39:24:984</v>
      </c>
      <c r="L63" t="str">
        <f t="shared" si="26"/>
        <v>November</v>
      </c>
      <c r="M63">
        <f>VLOOKUP(L63,MonthLookup[],2,FALSE)</f>
        <v>11</v>
      </c>
      <c r="N63">
        <f t="shared" si="17"/>
        <v>29</v>
      </c>
      <c r="O63">
        <f t="shared" si="18"/>
        <v>2018</v>
      </c>
      <c r="P63">
        <f t="shared" si="19"/>
        <v>20</v>
      </c>
      <c r="Q63">
        <f t="shared" si="20"/>
        <v>11</v>
      </c>
      <c r="R63">
        <f t="shared" si="21"/>
        <v>39</v>
      </c>
      <c r="S63">
        <f t="shared" si="22"/>
        <v>24</v>
      </c>
      <c r="T63" s="7">
        <f t="shared" si="23"/>
        <v>43433</v>
      </c>
      <c r="U63" s="9">
        <f t="shared" si="24"/>
        <v>0.48569444444444443</v>
      </c>
      <c r="V63" s="10">
        <f t="shared" si="25"/>
        <v>43433.485694444447</v>
      </c>
      <c r="AB63" t="s">
        <v>511</v>
      </c>
      <c r="AD63" t="s">
        <v>205</v>
      </c>
    </row>
    <row r="64" spans="10:30" x14ac:dyDescent="0.25">
      <c r="J64" s="21" t="s">
        <v>764</v>
      </c>
      <c r="K64" t="str">
        <f t="shared" si="16"/>
        <v>July 06 2017 12:25:37:308</v>
      </c>
      <c r="L64" t="str">
        <f t="shared" si="26"/>
        <v>July</v>
      </c>
      <c r="M64">
        <f>VLOOKUP(L64,MonthLookup[],2,FALSE)</f>
        <v>7</v>
      </c>
      <c r="N64">
        <f t="shared" si="17"/>
        <v>6</v>
      </c>
      <c r="O64">
        <f t="shared" si="18"/>
        <v>2017</v>
      </c>
      <c r="P64">
        <f t="shared" si="19"/>
        <v>16</v>
      </c>
      <c r="Q64">
        <f t="shared" si="20"/>
        <v>12</v>
      </c>
      <c r="R64">
        <f t="shared" si="21"/>
        <v>25</v>
      </c>
      <c r="S64">
        <f t="shared" si="22"/>
        <v>37</v>
      </c>
      <c r="T64" s="7">
        <f t="shared" si="23"/>
        <v>42922</v>
      </c>
      <c r="U64" s="9">
        <f t="shared" si="24"/>
        <v>0.51778935185185182</v>
      </c>
      <c r="V64" s="10">
        <f t="shared" si="25"/>
        <v>42922.517789351848</v>
      </c>
      <c r="AB64" t="s">
        <v>511</v>
      </c>
      <c r="AD64" t="s">
        <v>205</v>
      </c>
    </row>
    <row r="65" spans="10:30" x14ac:dyDescent="0.25">
      <c r="J65" s="21" t="s">
        <v>765</v>
      </c>
      <c r="K65" t="str">
        <f t="shared" si="16"/>
        <v>July 06 2017 12:22:05:814</v>
      </c>
      <c r="L65" t="str">
        <f t="shared" si="26"/>
        <v>July</v>
      </c>
      <c r="M65">
        <f>VLOOKUP(L65,MonthLookup[],2,FALSE)</f>
        <v>7</v>
      </c>
      <c r="N65">
        <f t="shared" si="17"/>
        <v>6</v>
      </c>
      <c r="O65">
        <f t="shared" si="18"/>
        <v>2017</v>
      </c>
      <c r="P65">
        <f t="shared" si="19"/>
        <v>16</v>
      </c>
      <c r="Q65">
        <f t="shared" si="20"/>
        <v>12</v>
      </c>
      <c r="R65">
        <f t="shared" si="21"/>
        <v>22</v>
      </c>
      <c r="S65">
        <f t="shared" si="22"/>
        <v>5</v>
      </c>
      <c r="T65" s="7">
        <f t="shared" si="23"/>
        <v>42922</v>
      </c>
      <c r="U65" s="9">
        <f t="shared" si="24"/>
        <v>0.51533564814814814</v>
      </c>
      <c r="V65" s="10">
        <f t="shared" si="25"/>
        <v>42922.515335648146</v>
      </c>
      <c r="AB65" t="s">
        <v>511</v>
      </c>
      <c r="AD65" t="s">
        <v>205</v>
      </c>
    </row>
    <row r="66" spans="10:30" x14ac:dyDescent="0.25">
      <c r="J66" s="21" t="s">
        <v>766</v>
      </c>
      <c r="K66" t="str">
        <f t="shared" ref="K66:K87" si="27">TRIM(J66)</f>
        <v>July 05 2017 11:17:33:610</v>
      </c>
      <c r="L66" t="str">
        <f t="shared" si="26"/>
        <v>July</v>
      </c>
      <c r="M66">
        <f>VLOOKUP(L66,MonthLookup[],2,FALSE)</f>
        <v>7</v>
      </c>
      <c r="N66">
        <f t="shared" ref="N66:N87" si="28">INT(IFERROR(MID(K66,FIND(" ",K66),FIND(" ",K66,FIND(" ",K66)+1)-FIND(" ",K66)),RIGHT(K66,LEN(K66)-FIND(" ",K66))))</f>
        <v>5</v>
      </c>
      <c r="O66">
        <f t="shared" ref="O66:O87" si="29">INT(IFERROR(MID(K66,FIND(" ",K66,FIND(" ",K66)+1)+1,4),RIGHT(K66,LEN(K66)-FIND(" ",K66))))</f>
        <v>2017</v>
      </c>
      <c r="P66">
        <f t="shared" ref="P66:P87" si="30">FIND(":",K66,1)</f>
        <v>16</v>
      </c>
      <c r="Q66">
        <f t="shared" ref="Q66:Q87" si="31">INT(MID(K66,FIND(":",K66,1)-2,2))</f>
        <v>11</v>
      </c>
      <c r="R66">
        <f t="shared" ref="R66:R87" si="32">INT(MID(K66,FIND(":",K66,FIND(":",K66,1)+1)-2,2))</f>
        <v>17</v>
      </c>
      <c r="S66">
        <f t="shared" ref="S66:S87" si="33">INT(MID(K66,FIND(":",K66,FIND(":",K66,FIND(":",K66,1)+1)+1)-2,2))</f>
        <v>33</v>
      </c>
      <c r="T66" s="7">
        <f t="shared" ref="T66:T87" si="34">DATE(O66,M66,N66)</f>
        <v>42921</v>
      </c>
      <c r="U66" s="9">
        <f t="shared" ref="U66:U87" si="35">TIME(Q66,R66,S66)</f>
        <v>0.47052083333333333</v>
      </c>
      <c r="V66" s="10">
        <f t="shared" ref="V66:V87" si="36">T66+U66</f>
        <v>42921.470520833333</v>
      </c>
      <c r="AB66" t="s">
        <v>511</v>
      </c>
      <c r="AD66" t="s">
        <v>205</v>
      </c>
    </row>
    <row r="67" spans="10:30" x14ac:dyDescent="0.25">
      <c r="J67" s="21" t="s">
        <v>767</v>
      </c>
      <c r="K67" t="str">
        <f t="shared" si="27"/>
        <v>July 05 2017 11:19:54:010</v>
      </c>
      <c r="L67" t="str">
        <f t="shared" ref="L67:L87" si="37">LEFT(TRIM(K67),FIND(" ",TRIM(K67))-1)</f>
        <v>July</v>
      </c>
      <c r="M67">
        <f>VLOOKUP(L67,MonthLookup[],2,FALSE)</f>
        <v>7</v>
      </c>
      <c r="N67">
        <f t="shared" si="28"/>
        <v>5</v>
      </c>
      <c r="O67">
        <f t="shared" si="29"/>
        <v>2017</v>
      </c>
      <c r="P67">
        <f t="shared" si="30"/>
        <v>16</v>
      </c>
      <c r="Q67">
        <f t="shared" si="31"/>
        <v>11</v>
      </c>
      <c r="R67">
        <f t="shared" si="32"/>
        <v>19</v>
      </c>
      <c r="S67">
        <f t="shared" si="33"/>
        <v>54</v>
      </c>
      <c r="T67" s="7">
        <f t="shared" si="34"/>
        <v>42921</v>
      </c>
      <c r="U67" s="9">
        <f t="shared" si="35"/>
        <v>0.47215277777777781</v>
      </c>
      <c r="V67" s="10">
        <f t="shared" si="36"/>
        <v>42921.47215277778</v>
      </c>
      <c r="AB67" t="s">
        <v>511</v>
      </c>
      <c r="AD67" t="s">
        <v>205</v>
      </c>
    </row>
    <row r="68" spans="10:30" x14ac:dyDescent="0.25">
      <c r="J68" s="23" t="s">
        <v>769</v>
      </c>
      <c r="K68" t="str">
        <f t="shared" si="27"/>
        <v>June 06 2016 14:13:50:790</v>
      </c>
      <c r="L68" t="str">
        <f t="shared" si="37"/>
        <v>June</v>
      </c>
      <c r="M68">
        <f>VLOOKUP(L68,MonthLookup[],2,FALSE)</f>
        <v>6</v>
      </c>
      <c r="N68">
        <f t="shared" si="28"/>
        <v>6</v>
      </c>
      <c r="O68">
        <f t="shared" si="29"/>
        <v>2016</v>
      </c>
      <c r="P68">
        <f t="shared" si="30"/>
        <v>16</v>
      </c>
      <c r="Q68">
        <f t="shared" si="31"/>
        <v>14</v>
      </c>
      <c r="R68">
        <f t="shared" si="32"/>
        <v>13</v>
      </c>
      <c r="S68">
        <f t="shared" si="33"/>
        <v>50</v>
      </c>
      <c r="T68" s="7">
        <f t="shared" si="34"/>
        <v>42527</v>
      </c>
      <c r="U68" s="9">
        <f t="shared" si="35"/>
        <v>0.59293981481481484</v>
      </c>
      <c r="V68" s="10">
        <f t="shared" si="36"/>
        <v>42527.592939814815</v>
      </c>
      <c r="AB68" t="s">
        <v>511</v>
      </c>
      <c r="AD68" t="s">
        <v>205</v>
      </c>
    </row>
    <row r="69" spans="10:30" x14ac:dyDescent="0.25">
      <c r="J69" s="21" t="s">
        <v>770</v>
      </c>
      <c r="K69" t="str">
        <f t="shared" si="27"/>
        <v>November 23 2017 10:03:31:114</v>
      </c>
      <c r="L69" t="str">
        <f t="shared" si="37"/>
        <v>November</v>
      </c>
      <c r="M69">
        <f>VLOOKUP(L69,MonthLookup[],2,FALSE)</f>
        <v>11</v>
      </c>
      <c r="N69">
        <f t="shared" si="28"/>
        <v>23</v>
      </c>
      <c r="O69">
        <f t="shared" si="29"/>
        <v>2017</v>
      </c>
      <c r="P69">
        <f t="shared" si="30"/>
        <v>20</v>
      </c>
      <c r="Q69">
        <f t="shared" si="31"/>
        <v>10</v>
      </c>
      <c r="R69">
        <f t="shared" si="32"/>
        <v>3</v>
      </c>
      <c r="S69">
        <f t="shared" si="33"/>
        <v>31</v>
      </c>
      <c r="T69" s="7">
        <f t="shared" si="34"/>
        <v>43062</v>
      </c>
      <c r="U69" s="9">
        <f t="shared" si="35"/>
        <v>0.41910879629629627</v>
      </c>
      <c r="V69" s="10">
        <f t="shared" si="36"/>
        <v>43062.419108796297</v>
      </c>
      <c r="AB69" t="s">
        <v>511</v>
      </c>
      <c r="AD69" t="s">
        <v>205</v>
      </c>
    </row>
    <row r="70" spans="10:30" x14ac:dyDescent="0.25">
      <c r="J70" s="23" t="s">
        <v>779</v>
      </c>
      <c r="K70" t="str">
        <f t="shared" si="27"/>
        <v>June 06 2016 14:10:42:871</v>
      </c>
      <c r="L70" t="str">
        <f t="shared" si="37"/>
        <v>June</v>
      </c>
      <c r="M70">
        <f>VLOOKUP(L70,MonthLookup[],2,FALSE)</f>
        <v>6</v>
      </c>
      <c r="N70">
        <f t="shared" si="28"/>
        <v>6</v>
      </c>
      <c r="O70">
        <f t="shared" si="29"/>
        <v>2016</v>
      </c>
      <c r="P70">
        <f t="shared" si="30"/>
        <v>16</v>
      </c>
      <c r="Q70">
        <f t="shared" si="31"/>
        <v>14</v>
      </c>
      <c r="R70">
        <f t="shared" si="32"/>
        <v>10</v>
      </c>
      <c r="S70">
        <f t="shared" si="33"/>
        <v>42</v>
      </c>
      <c r="T70" s="7">
        <f t="shared" si="34"/>
        <v>42527</v>
      </c>
      <c r="U70" s="9">
        <f t="shared" si="35"/>
        <v>0.59076388888888887</v>
      </c>
      <c r="V70" s="10">
        <f t="shared" si="36"/>
        <v>42527.590763888889</v>
      </c>
      <c r="AB70" t="s">
        <v>511</v>
      </c>
      <c r="AD70" t="s">
        <v>205</v>
      </c>
    </row>
    <row r="71" spans="10:30" x14ac:dyDescent="0.25">
      <c r="J71" s="21" t="s">
        <v>780</v>
      </c>
      <c r="K71" t="str">
        <f t="shared" si="27"/>
        <v>July 05 2017 11:13:30:520</v>
      </c>
      <c r="L71" t="str">
        <f t="shared" si="37"/>
        <v>July</v>
      </c>
      <c r="M71">
        <f>VLOOKUP(L71,MonthLookup[],2,FALSE)</f>
        <v>7</v>
      </c>
      <c r="N71">
        <f t="shared" si="28"/>
        <v>5</v>
      </c>
      <c r="O71">
        <f t="shared" si="29"/>
        <v>2017</v>
      </c>
      <c r="P71">
        <f t="shared" si="30"/>
        <v>16</v>
      </c>
      <c r="Q71">
        <f t="shared" si="31"/>
        <v>11</v>
      </c>
      <c r="R71">
        <f t="shared" si="32"/>
        <v>13</v>
      </c>
      <c r="S71">
        <f t="shared" si="33"/>
        <v>30</v>
      </c>
      <c r="T71" s="7">
        <f t="shared" si="34"/>
        <v>42921</v>
      </c>
      <c r="U71" s="9">
        <f t="shared" si="35"/>
        <v>0.46770833333333334</v>
      </c>
      <c r="V71" s="10">
        <f t="shared" si="36"/>
        <v>42921.46770833333</v>
      </c>
      <c r="AB71" t="s">
        <v>511</v>
      </c>
      <c r="AD71" t="s">
        <v>205</v>
      </c>
    </row>
    <row r="72" spans="10:30" x14ac:dyDescent="0.25">
      <c r="J72" s="21" t="s">
        <v>781</v>
      </c>
      <c r="K72" t="str">
        <f t="shared" si="27"/>
        <v>July 05 2017 11:04:42:954</v>
      </c>
      <c r="L72" t="str">
        <f t="shared" si="37"/>
        <v>July</v>
      </c>
      <c r="M72">
        <f>VLOOKUP(L72,MonthLookup[],2,FALSE)</f>
        <v>7</v>
      </c>
      <c r="N72">
        <f t="shared" si="28"/>
        <v>5</v>
      </c>
      <c r="O72">
        <f t="shared" si="29"/>
        <v>2017</v>
      </c>
      <c r="P72">
        <f t="shared" si="30"/>
        <v>16</v>
      </c>
      <c r="Q72">
        <f t="shared" si="31"/>
        <v>11</v>
      </c>
      <c r="R72">
        <f t="shared" si="32"/>
        <v>4</v>
      </c>
      <c r="S72">
        <f t="shared" si="33"/>
        <v>42</v>
      </c>
      <c r="T72" s="7">
        <f t="shared" si="34"/>
        <v>42921</v>
      </c>
      <c r="U72" s="9">
        <f t="shared" si="35"/>
        <v>0.46159722222222221</v>
      </c>
      <c r="V72" s="10">
        <f t="shared" si="36"/>
        <v>42921.461597222224</v>
      </c>
      <c r="AB72" t="s">
        <v>511</v>
      </c>
      <c r="AD72" t="s">
        <v>205</v>
      </c>
    </row>
    <row r="73" spans="10:30" x14ac:dyDescent="0.25">
      <c r="J73" s="21" t="s">
        <v>782</v>
      </c>
      <c r="K73" t="str">
        <f t="shared" si="27"/>
        <v>June 01 2017 15:48:14:557</v>
      </c>
      <c r="L73" t="str">
        <f t="shared" si="37"/>
        <v>June</v>
      </c>
      <c r="M73">
        <f>VLOOKUP(L73,MonthLookup[],2,FALSE)</f>
        <v>6</v>
      </c>
      <c r="N73">
        <f t="shared" si="28"/>
        <v>1</v>
      </c>
      <c r="O73">
        <f t="shared" si="29"/>
        <v>2017</v>
      </c>
      <c r="P73">
        <f t="shared" si="30"/>
        <v>16</v>
      </c>
      <c r="Q73">
        <f t="shared" si="31"/>
        <v>15</v>
      </c>
      <c r="R73">
        <f t="shared" si="32"/>
        <v>48</v>
      </c>
      <c r="S73">
        <f t="shared" si="33"/>
        <v>14</v>
      </c>
      <c r="T73" s="7">
        <f t="shared" si="34"/>
        <v>42887</v>
      </c>
      <c r="U73" s="9">
        <f t="shared" si="35"/>
        <v>0.65849537037037031</v>
      </c>
      <c r="V73" s="10">
        <f t="shared" si="36"/>
        <v>42887.658495370371</v>
      </c>
      <c r="AB73" t="s">
        <v>511</v>
      </c>
      <c r="AD73" t="s">
        <v>205</v>
      </c>
    </row>
    <row r="74" spans="10:30" x14ac:dyDescent="0.25">
      <c r="J74" s="21" t="s">
        <v>783</v>
      </c>
      <c r="K74" t="str">
        <f t="shared" si="27"/>
        <v>July 05 2017 11:10:59:787</v>
      </c>
      <c r="L74" t="str">
        <f t="shared" si="37"/>
        <v>July</v>
      </c>
      <c r="M74">
        <f>VLOOKUP(L74,MonthLookup[],2,FALSE)</f>
        <v>7</v>
      </c>
      <c r="N74">
        <f t="shared" si="28"/>
        <v>5</v>
      </c>
      <c r="O74">
        <f t="shared" si="29"/>
        <v>2017</v>
      </c>
      <c r="P74">
        <f t="shared" si="30"/>
        <v>16</v>
      </c>
      <c r="Q74">
        <f t="shared" si="31"/>
        <v>11</v>
      </c>
      <c r="R74">
        <f t="shared" si="32"/>
        <v>10</v>
      </c>
      <c r="S74">
        <f t="shared" si="33"/>
        <v>59</v>
      </c>
      <c r="T74" s="7">
        <f t="shared" si="34"/>
        <v>42921</v>
      </c>
      <c r="U74" s="9">
        <f t="shared" si="35"/>
        <v>0.46596064814814814</v>
      </c>
      <c r="V74" s="10">
        <f t="shared" si="36"/>
        <v>42921.465960648151</v>
      </c>
      <c r="AB74" t="s">
        <v>511</v>
      </c>
      <c r="AD74" t="s">
        <v>205</v>
      </c>
    </row>
    <row r="75" spans="10:30" x14ac:dyDescent="0.25">
      <c r="J75" s="21" t="s">
        <v>784</v>
      </c>
      <c r="K75" t="str">
        <f t="shared" si="27"/>
        <v>November 21 2018 16:44:24:165</v>
      </c>
      <c r="L75" t="str">
        <f t="shared" si="37"/>
        <v>November</v>
      </c>
      <c r="M75">
        <f>VLOOKUP(L75,MonthLookup[],2,FALSE)</f>
        <v>11</v>
      </c>
      <c r="N75">
        <f t="shared" si="28"/>
        <v>21</v>
      </c>
      <c r="O75">
        <f t="shared" si="29"/>
        <v>2018</v>
      </c>
      <c r="P75">
        <f t="shared" si="30"/>
        <v>20</v>
      </c>
      <c r="Q75">
        <f t="shared" si="31"/>
        <v>16</v>
      </c>
      <c r="R75">
        <f t="shared" si="32"/>
        <v>44</v>
      </c>
      <c r="S75">
        <f t="shared" si="33"/>
        <v>24</v>
      </c>
      <c r="T75" s="7">
        <f t="shared" si="34"/>
        <v>43425</v>
      </c>
      <c r="U75" s="9">
        <f t="shared" si="35"/>
        <v>0.6974999999999999</v>
      </c>
      <c r="V75" s="10">
        <f t="shared" si="36"/>
        <v>43425.697500000002</v>
      </c>
      <c r="AB75" t="s">
        <v>511</v>
      </c>
      <c r="AD75" t="s">
        <v>205</v>
      </c>
    </row>
    <row r="76" spans="10:30" x14ac:dyDescent="0.25">
      <c r="J76" s="21" t="s">
        <v>785</v>
      </c>
      <c r="K76" t="str">
        <f t="shared" si="27"/>
        <v>November 22 2018 12:54:15:153</v>
      </c>
      <c r="L76" t="str">
        <f t="shared" si="37"/>
        <v>November</v>
      </c>
      <c r="M76">
        <f>VLOOKUP(L76,MonthLookup[],2,FALSE)</f>
        <v>11</v>
      </c>
      <c r="N76">
        <f t="shared" si="28"/>
        <v>22</v>
      </c>
      <c r="O76">
        <f t="shared" si="29"/>
        <v>2018</v>
      </c>
      <c r="P76">
        <f t="shared" si="30"/>
        <v>20</v>
      </c>
      <c r="Q76">
        <f t="shared" si="31"/>
        <v>12</v>
      </c>
      <c r="R76">
        <f t="shared" si="32"/>
        <v>54</v>
      </c>
      <c r="S76">
        <f t="shared" si="33"/>
        <v>15</v>
      </c>
      <c r="T76" s="7">
        <f t="shared" si="34"/>
        <v>43426</v>
      </c>
      <c r="U76" s="9">
        <f t="shared" si="35"/>
        <v>0.53767361111111112</v>
      </c>
      <c r="V76" s="10">
        <f t="shared" si="36"/>
        <v>43426.537673611114</v>
      </c>
      <c r="AB76" t="s">
        <v>511</v>
      </c>
      <c r="AD76" t="s">
        <v>205</v>
      </c>
    </row>
    <row r="77" spans="10:30" x14ac:dyDescent="0.25">
      <c r="J77" s="21" t="s">
        <v>786</v>
      </c>
      <c r="K77" t="str">
        <f t="shared" si="27"/>
        <v>July 06 2017 12:14:31:515</v>
      </c>
      <c r="L77" t="str">
        <f t="shared" si="37"/>
        <v>July</v>
      </c>
      <c r="M77">
        <f>VLOOKUP(L77,MonthLookup[],2,FALSE)</f>
        <v>7</v>
      </c>
      <c r="N77">
        <f t="shared" si="28"/>
        <v>6</v>
      </c>
      <c r="O77">
        <f t="shared" si="29"/>
        <v>2017</v>
      </c>
      <c r="P77">
        <f t="shared" si="30"/>
        <v>16</v>
      </c>
      <c r="Q77">
        <f t="shared" si="31"/>
        <v>12</v>
      </c>
      <c r="R77">
        <f t="shared" si="32"/>
        <v>14</v>
      </c>
      <c r="S77">
        <f t="shared" si="33"/>
        <v>31</v>
      </c>
      <c r="T77" s="7">
        <f t="shared" si="34"/>
        <v>42922</v>
      </c>
      <c r="U77" s="9">
        <f t="shared" si="35"/>
        <v>0.5100810185185185</v>
      </c>
      <c r="V77" s="10">
        <f t="shared" si="36"/>
        <v>42922.510081018518</v>
      </c>
      <c r="AB77" t="s">
        <v>511</v>
      </c>
      <c r="AD77" t="s">
        <v>205</v>
      </c>
    </row>
    <row r="78" spans="10:30" x14ac:dyDescent="0.25">
      <c r="J78" s="23" t="s">
        <v>788</v>
      </c>
      <c r="K78" t="str">
        <f t="shared" si="27"/>
        <v>August 04 2017 12:28:20:307</v>
      </c>
      <c r="L78" t="str">
        <f t="shared" si="37"/>
        <v>August</v>
      </c>
      <c r="M78">
        <f>VLOOKUP(L78,MonthLookup[],2,FALSE)</f>
        <v>8</v>
      </c>
      <c r="N78">
        <f t="shared" si="28"/>
        <v>4</v>
      </c>
      <c r="O78">
        <f t="shared" si="29"/>
        <v>2017</v>
      </c>
      <c r="P78">
        <f t="shared" si="30"/>
        <v>18</v>
      </c>
      <c r="Q78">
        <f t="shared" si="31"/>
        <v>12</v>
      </c>
      <c r="R78">
        <f t="shared" si="32"/>
        <v>28</v>
      </c>
      <c r="S78">
        <f t="shared" si="33"/>
        <v>20</v>
      </c>
      <c r="T78" s="7">
        <f t="shared" si="34"/>
        <v>42951</v>
      </c>
      <c r="U78" s="9">
        <f t="shared" si="35"/>
        <v>0.51967592592592593</v>
      </c>
      <c r="V78" s="10">
        <f t="shared" si="36"/>
        <v>42951.519675925927</v>
      </c>
      <c r="AB78" t="s">
        <v>511</v>
      </c>
      <c r="AD78" t="s">
        <v>205</v>
      </c>
    </row>
    <row r="79" spans="10:30" x14ac:dyDescent="0.25">
      <c r="J79" s="21" t="s">
        <v>789</v>
      </c>
      <c r="K79" t="str">
        <f t="shared" si="27"/>
        <v>April 27 2018 11:52:29:853</v>
      </c>
      <c r="L79" t="str">
        <f t="shared" si="37"/>
        <v>April</v>
      </c>
      <c r="M79">
        <f>VLOOKUP(L79,MonthLookup[],2,FALSE)</f>
        <v>4</v>
      </c>
      <c r="N79">
        <f t="shared" si="28"/>
        <v>27</v>
      </c>
      <c r="O79">
        <f t="shared" si="29"/>
        <v>2018</v>
      </c>
      <c r="P79">
        <f t="shared" si="30"/>
        <v>17</v>
      </c>
      <c r="Q79">
        <f t="shared" si="31"/>
        <v>11</v>
      </c>
      <c r="R79">
        <f t="shared" si="32"/>
        <v>52</v>
      </c>
      <c r="S79">
        <f t="shared" si="33"/>
        <v>29</v>
      </c>
      <c r="T79" s="7">
        <f t="shared" si="34"/>
        <v>43217</v>
      </c>
      <c r="U79" s="9">
        <f t="shared" si="35"/>
        <v>0.49478009259259265</v>
      </c>
      <c r="V79" s="10">
        <f t="shared" si="36"/>
        <v>43217.494780092595</v>
      </c>
      <c r="AB79" t="s">
        <v>511</v>
      </c>
      <c r="AD79" t="s">
        <v>205</v>
      </c>
    </row>
    <row r="80" spans="10:30" x14ac:dyDescent="0.25">
      <c r="J80" s="21" t="s">
        <v>790</v>
      </c>
      <c r="K80" t="str">
        <f t="shared" si="27"/>
        <v>November 21 2018 10:41:11:311</v>
      </c>
      <c r="L80" t="str">
        <f t="shared" si="37"/>
        <v>November</v>
      </c>
      <c r="M80">
        <f>VLOOKUP(L80,MonthLookup[],2,FALSE)</f>
        <v>11</v>
      </c>
      <c r="N80">
        <f t="shared" si="28"/>
        <v>21</v>
      </c>
      <c r="O80">
        <f t="shared" si="29"/>
        <v>2018</v>
      </c>
      <c r="P80">
        <f t="shared" si="30"/>
        <v>20</v>
      </c>
      <c r="Q80">
        <f t="shared" si="31"/>
        <v>10</v>
      </c>
      <c r="R80">
        <f t="shared" si="32"/>
        <v>41</v>
      </c>
      <c r="S80">
        <f t="shared" si="33"/>
        <v>11</v>
      </c>
      <c r="T80" s="7">
        <f t="shared" si="34"/>
        <v>43425</v>
      </c>
      <c r="U80" s="9">
        <f t="shared" si="35"/>
        <v>0.44526620370370368</v>
      </c>
      <c r="V80" s="10">
        <f t="shared" si="36"/>
        <v>43425.4452662037</v>
      </c>
      <c r="AB80" t="s">
        <v>511</v>
      </c>
      <c r="AD80" t="s">
        <v>205</v>
      </c>
    </row>
    <row r="81" spans="10:30" x14ac:dyDescent="0.25">
      <c r="J81" s="21" t="s">
        <v>793</v>
      </c>
      <c r="K81" t="str">
        <f t="shared" si="27"/>
        <v>November 21 2018 10:05:15:306</v>
      </c>
      <c r="L81" t="str">
        <f t="shared" si="37"/>
        <v>November</v>
      </c>
      <c r="M81">
        <f>VLOOKUP(L81,MonthLookup[],2,FALSE)</f>
        <v>11</v>
      </c>
      <c r="N81">
        <f t="shared" si="28"/>
        <v>21</v>
      </c>
      <c r="O81">
        <f t="shared" si="29"/>
        <v>2018</v>
      </c>
      <c r="P81">
        <f t="shared" si="30"/>
        <v>20</v>
      </c>
      <c r="Q81">
        <f t="shared" si="31"/>
        <v>10</v>
      </c>
      <c r="R81">
        <f t="shared" si="32"/>
        <v>5</v>
      </c>
      <c r="S81">
        <f t="shared" si="33"/>
        <v>15</v>
      </c>
      <c r="T81" s="7">
        <f t="shared" si="34"/>
        <v>43425</v>
      </c>
      <c r="U81" s="9">
        <f t="shared" si="35"/>
        <v>0.42031250000000003</v>
      </c>
      <c r="V81" s="10">
        <f t="shared" si="36"/>
        <v>43425.420312499999</v>
      </c>
      <c r="AB81" t="s">
        <v>511</v>
      </c>
      <c r="AD81" t="s">
        <v>205</v>
      </c>
    </row>
    <row r="82" spans="10:30" x14ac:dyDescent="0.25">
      <c r="J82" s="21" t="s">
        <v>794</v>
      </c>
      <c r="K82" t="str">
        <f t="shared" si="27"/>
        <v>November 21 2018 10:47:07:897</v>
      </c>
      <c r="L82" t="str">
        <f t="shared" si="37"/>
        <v>November</v>
      </c>
      <c r="M82">
        <f>VLOOKUP(L82,MonthLookup[],2,FALSE)</f>
        <v>11</v>
      </c>
      <c r="N82">
        <f t="shared" si="28"/>
        <v>21</v>
      </c>
      <c r="O82">
        <f t="shared" si="29"/>
        <v>2018</v>
      </c>
      <c r="P82">
        <f t="shared" si="30"/>
        <v>20</v>
      </c>
      <c r="Q82">
        <f t="shared" si="31"/>
        <v>10</v>
      </c>
      <c r="R82">
        <f t="shared" si="32"/>
        <v>47</v>
      </c>
      <c r="S82">
        <f t="shared" si="33"/>
        <v>7</v>
      </c>
      <c r="T82" s="7">
        <f t="shared" si="34"/>
        <v>43425</v>
      </c>
      <c r="U82" s="9">
        <f t="shared" si="35"/>
        <v>0.44938657407407406</v>
      </c>
      <c r="V82" s="10">
        <f t="shared" si="36"/>
        <v>43425.449386574073</v>
      </c>
      <c r="AB82" t="s">
        <v>511</v>
      </c>
      <c r="AD82" t="s">
        <v>205</v>
      </c>
    </row>
    <row r="83" spans="10:30" x14ac:dyDescent="0.25">
      <c r="J83" s="21" t="s">
        <v>795</v>
      </c>
      <c r="K83" t="str">
        <f t="shared" si="27"/>
        <v>February 07 2018 10:50:27:253</v>
      </c>
      <c r="L83" t="str">
        <f t="shared" si="37"/>
        <v>February</v>
      </c>
      <c r="M83">
        <f>VLOOKUP(L83,MonthLookup[],2,FALSE)</f>
        <v>2</v>
      </c>
      <c r="N83">
        <f t="shared" si="28"/>
        <v>7</v>
      </c>
      <c r="O83">
        <f t="shared" si="29"/>
        <v>2018</v>
      </c>
      <c r="P83">
        <f t="shared" si="30"/>
        <v>20</v>
      </c>
      <c r="Q83">
        <f t="shared" si="31"/>
        <v>10</v>
      </c>
      <c r="R83">
        <f t="shared" si="32"/>
        <v>50</v>
      </c>
      <c r="S83">
        <f t="shared" si="33"/>
        <v>27</v>
      </c>
      <c r="T83" s="7">
        <f t="shared" si="34"/>
        <v>43138</v>
      </c>
      <c r="U83" s="9">
        <f t="shared" si="35"/>
        <v>0.45170138888888894</v>
      </c>
      <c r="V83" s="10">
        <f t="shared" si="36"/>
        <v>43138.451701388891</v>
      </c>
      <c r="AB83" t="s">
        <v>511</v>
      </c>
      <c r="AD83" t="s">
        <v>205</v>
      </c>
    </row>
    <row r="84" spans="10:30" x14ac:dyDescent="0.25">
      <c r="J84" s="21" t="s">
        <v>801</v>
      </c>
      <c r="K84" t="str">
        <f t="shared" si="27"/>
        <v>November 21 2018 10:21:10:034</v>
      </c>
      <c r="L84" t="str">
        <f t="shared" si="37"/>
        <v>November</v>
      </c>
      <c r="M84">
        <f>VLOOKUP(L84,MonthLookup[],2,FALSE)</f>
        <v>11</v>
      </c>
      <c r="N84">
        <f t="shared" si="28"/>
        <v>21</v>
      </c>
      <c r="O84">
        <f t="shared" si="29"/>
        <v>2018</v>
      </c>
      <c r="P84">
        <f t="shared" si="30"/>
        <v>20</v>
      </c>
      <c r="Q84">
        <f t="shared" si="31"/>
        <v>10</v>
      </c>
      <c r="R84">
        <f t="shared" si="32"/>
        <v>21</v>
      </c>
      <c r="S84">
        <f t="shared" si="33"/>
        <v>10</v>
      </c>
      <c r="T84" s="7">
        <f t="shared" si="34"/>
        <v>43425</v>
      </c>
      <c r="U84" s="9">
        <f t="shared" si="35"/>
        <v>0.43136574074074074</v>
      </c>
      <c r="V84" s="10">
        <f t="shared" si="36"/>
        <v>43425.43136574074</v>
      </c>
      <c r="AB84" t="s">
        <v>511</v>
      </c>
      <c r="AD84" t="s">
        <v>205</v>
      </c>
    </row>
    <row r="85" spans="10:30" x14ac:dyDescent="0.25">
      <c r="J85" s="21" t="s">
        <v>802</v>
      </c>
      <c r="K85" t="str">
        <f t="shared" si="27"/>
        <v>October 26 2018 10:57:05:568</v>
      </c>
      <c r="L85" t="str">
        <f t="shared" si="37"/>
        <v>October</v>
      </c>
      <c r="M85">
        <f>VLOOKUP(L85,MonthLookup[],2,FALSE)</f>
        <v>10</v>
      </c>
      <c r="N85">
        <f t="shared" si="28"/>
        <v>26</v>
      </c>
      <c r="O85">
        <f t="shared" si="29"/>
        <v>2018</v>
      </c>
      <c r="P85">
        <f t="shared" si="30"/>
        <v>19</v>
      </c>
      <c r="Q85">
        <f t="shared" si="31"/>
        <v>10</v>
      </c>
      <c r="R85">
        <f t="shared" si="32"/>
        <v>57</v>
      </c>
      <c r="S85">
        <f t="shared" si="33"/>
        <v>5</v>
      </c>
      <c r="T85" s="7">
        <f t="shared" si="34"/>
        <v>43399</v>
      </c>
      <c r="U85" s="9">
        <f t="shared" si="35"/>
        <v>0.45630787037037041</v>
      </c>
      <c r="V85" s="10">
        <f t="shared" si="36"/>
        <v>43399.456307870372</v>
      </c>
      <c r="AB85" t="s">
        <v>511</v>
      </c>
      <c r="AD85" t="s">
        <v>205</v>
      </c>
    </row>
    <row r="86" spans="10:30" x14ac:dyDescent="0.25">
      <c r="J86" s="21" t="s">
        <v>803</v>
      </c>
      <c r="K86" t="str">
        <f t="shared" si="27"/>
        <v>November 21 2018 10:14:49:979</v>
      </c>
      <c r="L86" t="str">
        <f t="shared" si="37"/>
        <v>November</v>
      </c>
      <c r="M86">
        <f>VLOOKUP(L86,MonthLookup[],2,FALSE)</f>
        <v>11</v>
      </c>
      <c r="N86">
        <f t="shared" si="28"/>
        <v>21</v>
      </c>
      <c r="O86">
        <f t="shared" si="29"/>
        <v>2018</v>
      </c>
      <c r="P86">
        <f t="shared" si="30"/>
        <v>20</v>
      </c>
      <c r="Q86">
        <f t="shared" si="31"/>
        <v>10</v>
      </c>
      <c r="R86">
        <f t="shared" si="32"/>
        <v>14</v>
      </c>
      <c r="S86">
        <f t="shared" si="33"/>
        <v>49</v>
      </c>
      <c r="T86" s="7">
        <f t="shared" si="34"/>
        <v>43425</v>
      </c>
      <c r="U86" s="9">
        <f t="shared" si="35"/>
        <v>0.42695601851851855</v>
      </c>
      <c r="V86" s="10">
        <f t="shared" si="36"/>
        <v>43425.42695601852</v>
      </c>
      <c r="AB86" t="s">
        <v>511</v>
      </c>
      <c r="AD86" t="s">
        <v>205</v>
      </c>
    </row>
    <row r="87" spans="10:30" x14ac:dyDescent="0.25">
      <c r="J87" s="21" t="s">
        <v>804</v>
      </c>
      <c r="K87" t="str">
        <f t="shared" si="27"/>
        <v>November 21 2018 09:44:25:041</v>
      </c>
      <c r="L87" t="str">
        <f t="shared" si="37"/>
        <v>November</v>
      </c>
      <c r="M87">
        <f>VLOOKUP(L87,MonthLookup[],2,FALSE)</f>
        <v>11</v>
      </c>
      <c r="N87">
        <f t="shared" si="28"/>
        <v>21</v>
      </c>
      <c r="O87">
        <f t="shared" si="29"/>
        <v>2018</v>
      </c>
      <c r="P87">
        <f t="shared" si="30"/>
        <v>20</v>
      </c>
      <c r="Q87">
        <f t="shared" si="31"/>
        <v>9</v>
      </c>
      <c r="R87">
        <f t="shared" si="32"/>
        <v>44</v>
      </c>
      <c r="S87">
        <f t="shared" si="33"/>
        <v>25</v>
      </c>
      <c r="T87" s="7">
        <f t="shared" si="34"/>
        <v>43425</v>
      </c>
      <c r="U87" s="9">
        <f t="shared" si="35"/>
        <v>0.40584490740740736</v>
      </c>
      <c r="V87" s="10">
        <f t="shared" si="36"/>
        <v>43425.405844907407</v>
      </c>
      <c r="AB87" t="s">
        <v>511</v>
      </c>
      <c r="AD87" t="s">
        <v>205</v>
      </c>
    </row>
    <row r="88" spans="10:30" x14ac:dyDescent="0.25">
      <c r="AB88" t="s">
        <v>520</v>
      </c>
      <c r="AD88" t="s">
        <v>176</v>
      </c>
    </row>
    <row r="89" spans="10:30" x14ac:dyDescent="0.25">
      <c r="AB89" t="s">
        <v>520</v>
      </c>
      <c r="AD89" t="s">
        <v>176</v>
      </c>
    </row>
    <row r="90" spans="10:30" x14ac:dyDescent="0.25">
      <c r="AB90" t="s">
        <v>520</v>
      </c>
      <c r="AD90" t="s">
        <v>176</v>
      </c>
    </row>
    <row r="91" spans="10:30" x14ac:dyDescent="0.25">
      <c r="AB91" t="s">
        <v>520</v>
      </c>
      <c r="AD91" t="s">
        <v>176</v>
      </c>
    </row>
    <row r="92" spans="10:30" x14ac:dyDescent="0.25">
      <c r="AB92" t="s">
        <v>520</v>
      </c>
      <c r="AD92" t="s">
        <v>176</v>
      </c>
    </row>
    <row r="93" spans="10:30" x14ac:dyDescent="0.25">
      <c r="AB93" t="s">
        <v>520</v>
      </c>
      <c r="AD93" t="s">
        <v>176</v>
      </c>
    </row>
    <row r="94" spans="10:30" x14ac:dyDescent="0.25">
      <c r="AB94" t="s">
        <v>520</v>
      </c>
      <c r="AD94" t="s">
        <v>176</v>
      </c>
    </row>
    <row r="95" spans="10:30" x14ac:dyDescent="0.25">
      <c r="AB95" t="s">
        <v>520</v>
      </c>
      <c r="AD95" t="s">
        <v>176</v>
      </c>
    </row>
    <row r="96" spans="10:30" x14ac:dyDescent="0.25">
      <c r="AB96" t="s">
        <v>520</v>
      </c>
      <c r="AD96" t="s">
        <v>176</v>
      </c>
    </row>
    <row r="97" spans="28:30" x14ac:dyDescent="0.25">
      <c r="AB97" t="s">
        <v>520</v>
      </c>
      <c r="AD97" t="s">
        <v>176</v>
      </c>
    </row>
    <row r="98" spans="28:30" x14ac:dyDescent="0.25">
      <c r="AB98" t="s">
        <v>520</v>
      </c>
      <c r="AD98" t="s">
        <v>176</v>
      </c>
    </row>
    <row r="99" spans="28:30" x14ac:dyDescent="0.25">
      <c r="AB99" t="s">
        <v>520</v>
      </c>
      <c r="AD99" t="s">
        <v>176</v>
      </c>
    </row>
    <row r="100" spans="28:30" x14ac:dyDescent="0.25">
      <c r="AB100" t="s">
        <v>520</v>
      </c>
      <c r="AD100" t="s">
        <v>176</v>
      </c>
    </row>
    <row r="101" spans="28:30" x14ac:dyDescent="0.25">
      <c r="AB101" t="s">
        <v>520</v>
      </c>
      <c r="AD101" t="s">
        <v>176</v>
      </c>
    </row>
    <row r="102" spans="28:30" x14ac:dyDescent="0.25">
      <c r="AB102" t="s">
        <v>520</v>
      </c>
      <c r="AD102" t="s">
        <v>176</v>
      </c>
    </row>
    <row r="103" spans="28:30" x14ac:dyDescent="0.25">
      <c r="AB103" t="s">
        <v>520</v>
      </c>
      <c r="AD103" t="s">
        <v>176</v>
      </c>
    </row>
    <row r="104" spans="28:30" x14ac:dyDescent="0.25">
      <c r="AB104" t="s">
        <v>520</v>
      </c>
      <c r="AD104" t="s">
        <v>176</v>
      </c>
    </row>
    <row r="105" spans="28:30" x14ac:dyDescent="0.25">
      <c r="AB105" t="s">
        <v>520</v>
      </c>
      <c r="AD105" t="s">
        <v>176</v>
      </c>
    </row>
    <row r="106" spans="28:30" x14ac:dyDescent="0.25">
      <c r="AB106" t="s">
        <v>520</v>
      </c>
      <c r="AD106" t="s">
        <v>176</v>
      </c>
    </row>
    <row r="107" spans="28:30" x14ac:dyDescent="0.25">
      <c r="AB107" t="s">
        <v>520</v>
      </c>
      <c r="AD107" t="s">
        <v>176</v>
      </c>
    </row>
    <row r="108" spans="28:30" x14ac:dyDescent="0.25">
      <c r="AB108" t="s">
        <v>520</v>
      </c>
      <c r="AD108" t="s">
        <v>176</v>
      </c>
    </row>
    <row r="109" spans="28:30" x14ac:dyDescent="0.25">
      <c r="AB109" t="s">
        <v>520</v>
      </c>
      <c r="AD109" t="s">
        <v>176</v>
      </c>
    </row>
    <row r="110" spans="28:30" x14ac:dyDescent="0.25">
      <c r="AB110" t="s">
        <v>520</v>
      </c>
      <c r="AD110" t="s">
        <v>176</v>
      </c>
    </row>
    <row r="111" spans="28:30" x14ac:dyDescent="0.25">
      <c r="AB111" t="s">
        <v>520</v>
      </c>
      <c r="AD111" t="s">
        <v>176</v>
      </c>
    </row>
    <row r="112" spans="28:30" x14ac:dyDescent="0.25">
      <c r="AB112" t="s">
        <v>520</v>
      </c>
      <c r="AD112" t="s">
        <v>176</v>
      </c>
    </row>
    <row r="113" spans="28:30" x14ac:dyDescent="0.25">
      <c r="AB113" t="s">
        <v>520</v>
      </c>
      <c r="AD113" t="s">
        <v>176</v>
      </c>
    </row>
    <row r="114" spans="28:30" x14ac:dyDescent="0.25">
      <c r="AB114" t="s">
        <v>520</v>
      </c>
      <c r="AD114" t="s">
        <v>176</v>
      </c>
    </row>
    <row r="115" spans="28:30" x14ac:dyDescent="0.25">
      <c r="AB115" t="s">
        <v>520</v>
      </c>
      <c r="AD115" t="s">
        <v>176</v>
      </c>
    </row>
    <row r="116" spans="28:30" x14ac:dyDescent="0.25">
      <c r="AB116" t="s">
        <v>520</v>
      </c>
      <c r="AD116" t="s">
        <v>176</v>
      </c>
    </row>
    <row r="117" spans="28:30" x14ac:dyDescent="0.25">
      <c r="AB117" t="s">
        <v>520</v>
      </c>
      <c r="AD117" t="s">
        <v>176</v>
      </c>
    </row>
    <row r="118" spans="28:30" x14ac:dyDescent="0.25">
      <c r="AB118" t="s">
        <v>520</v>
      </c>
      <c r="AD118" t="s">
        <v>176</v>
      </c>
    </row>
    <row r="119" spans="28:30" x14ac:dyDescent="0.25">
      <c r="AB119" t="s">
        <v>520</v>
      </c>
      <c r="AD119" t="s">
        <v>176</v>
      </c>
    </row>
    <row r="120" spans="28:30" x14ac:dyDescent="0.25">
      <c r="AB120" t="s">
        <v>523</v>
      </c>
      <c r="AD120" t="s">
        <v>153</v>
      </c>
    </row>
    <row r="121" spans="28:30" x14ac:dyDescent="0.25">
      <c r="AB121" t="s">
        <v>523</v>
      </c>
      <c r="AD121" t="s">
        <v>153</v>
      </c>
    </row>
    <row r="122" spans="28:30" x14ac:dyDescent="0.25">
      <c r="AB122" t="s">
        <v>523</v>
      </c>
      <c r="AD122" t="s">
        <v>153</v>
      </c>
    </row>
    <row r="123" spans="28:30" x14ac:dyDescent="0.25">
      <c r="AB123" t="s">
        <v>523</v>
      </c>
      <c r="AD123" t="s">
        <v>153</v>
      </c>
    </row>
    <row r="124" spans="28:30" x14ac:dyDescent="0.25">
      <c r="AB124" t="s">
        <v>523</v>
      </c>
      <c r="AD124" t="s">
        <v>153</v>
      </c>
    </row>
    <row r="125" spans="28:30" x14ac:dyDescent="0.25">
      <c r="AB125" t="s">
        <v>523</v>
      </c>
      <c r="AD125" t="s">
        <v>153</v>
      </c>
    </row>
    <row r="126" spans="28:30" x14ac:dyDescent="0.25">
      <c r="AB126" t="s">
        <v>523</v>
      </c>
      <c r="AD126" t="s">
        <v>153</v>
      </c>
    </row>
    <row r="127" spans="28:30" x14ac:dyDescent="0.25">
      <c r="AB127" t="s">
        <v>523</v>
      </c>
      <c r="AD127" t="s">
        <v>153</v>
      </c>
    </row>
    <row r="128" spans="28:30" x14ac:dyDescent="0.25">
      <c r="AB128" t="s">
        <v>523</v>
      </c>
      <c r="AD128" t="s">
        <v>153</v>
      </c>
    </row>
    <row r="129" spans="28:30" x14ac:dyDescent="0.25">
      <c r="AB129" t="s">
        <v>523</v>
      </c>
      <c r="AD129" t="s">
        <v>153</v>
      </c>
    </row>
    <row r="130" spans="28:30" x14ac:dyDescent="0.25">
      <c r="AB130" t="s">
        <v>523</v>
      </c>
      <c r="AD130" t="s">
        <v>153</v>
      </c>
    </row>
    <row r="131" spans="28:30" x14ac:dyDescent="0.25">
      <c r="AB131" t="s">
        <v>523</v>
      </c>
      <c r="AD131" t="s">
        <v>153</v>
      </c>
    </row>
    <row r="132" spans="28:30" x14ac:dyDescent="0.25">
      <c r="AB132" t="s">
        <v>526</v>
      </c>
      <c r="AD132" t="s">
        <v>118</v>
      </c>
    </row>
    <row r="133" spans="28:30" x14ac:dyDescent="0.25">
      <c r="AB133" t="s">
        <v>526</v>
      </c>
      <c r="AD133" t="s">
        <v>118</v>
      </c>
    </row>
    <row r="134" spans="28:30" x14ac:dyDescent="0.25">
      <c r="AB134" t="s">
        <v>526</v>
      </c>
      <c r="AD134" t="s">
        <v>118</v>
      </c>
    </row>
    <row r="135" spans="28:30" x14ac:dyDescent="0.25">
      <c r="AB135" t="s">
        <v>526</v>
      </c>
      <c r="AD135" t="s">
        <v>118</v>
      </c>
    </row>
    <row r="136" spans="28:30" x14ac:dyDescent="0.25">
      <c r="AB136" t="s">
        <v>526</v>
      </c>
      <c r="AD136" t="s">
        <v>118</v>
      </c>
    </row>
    <row r="137" spans="28:30" x14ac:dyDescent="0.25">
      <c r="AB137" t="s">
        <v>526</v>
      </c>
      <c r="AD137" t="s">
        <v>118</v>
      </c>
    </row>
    <row r="138" spans="28:30" x14ac:dyDescent="0.25">
      <c r="AB138" t="s">
        <v>526</v>
      </c>
      <c r="AD138" t="s">
        <v>118</v>
      </c>
    </row>
    <row r="139" spans="28:30" x14ac:dyDescent="0.25">
      <c r="AB139" t="s">
        <v>526</v>
      </c>
      <c r="AD139" t="s">
        <v>118</v>
      </c>
    </row>
    <row r="140" spans="28:30" x14ac:dyDescent="0.25">
      <c r="AB140" t="s">
        <v>526</v>
      </c>
      <c r="AD140" t="s">
        <v>118</v>
      </c>
    </row>
    <row r="141" spans="28:30" x14ac:dyDescent="0.25">
      <c r="AB141" t="s">
        <v>526</v>
      </c>
      <c r="AD141" t="s">
        <v>118</v>
      </c>
    </row>
    <row r="142" spans="28:30" x14ac:dyDescent="0.25">
      <c r="AB142" t="s">
        <v>526</v>
      </c>
      <c r="AD142" t="s">
        <v>118</v>
      </c>
    </row>
    <row r="143" spans="28:30" x14ac:dyDescent="0.25">
      <c r="AB143" t="s">
        <v>526</v>
      </c>
      <c r="AD143" t="s">
        <v>118</v>
      </c>
    </row>
    <row r="144" spans="28:30" x14ac:dyDescent="0.25">
      <c r="AB144" t="s">
        <v>526</v>
      </c>
      <c r="AD144" t="s">
        <v>118</v>
      </c>
    </row>
    <row r="145" spans="28:30" x14ac:dyDescent="0.25">
      <c r="AB145" t="s">
        <v>526</v>
      </c>
      <c r="AD145" t="s">
        <v>118</v>
      </c>
    </row>
    <row r="146" spans="28:30" x14ac:dyDescent="0.25">
      <c r="AB146" t="s">
        <v>526</v>
      </c>
      <c r="AD146" t="s">
        <v>118</v>
      </c>
    </row>
    <row r="147" spans="28:30" x14ac:dyDescent="0.25">
      <c r="AB147" t="s">
        <v>526</v>
      </c>
      <c r="AD147" t="s">
        <v>118</v>
      </c>
    </row>
    <row r="148" spans="28:30" x14ac:dyDescent="0.25">
      <c r="AB148" t="s">
        <v>526</v>
      </c>
      <c r="AD148" t="s">
        <v>118</v>
      </c>
    </row>
    <row r="149" spans="28:30" x14ac:dyDescent="0.25">
      <c r="AB149" t="s">
        <v>526</v>
      </c>
      <c r="AD149" t="s">
        <v>118</v>
      </c>
    </row>
    <row r="150" spans="28:30" x14ac:dyDescent="0.25">
      <c r="AB150" t="s">
        <v>526</v>
      </c>
      <c r="AD150" t="s">
        <v>118</v>
      </c>
    </row>
    <row r="151" spans="28:30" x14ac:dyDescent="0.25">
      <c r="AB151" t="s">
        <v>526</v>
      </c>
      <c r="AD151" t="s">
        <v>118</v>
      </c>
    </row>
    <row r="152" spans="28:30" x14ac:dyDescent="0.25">
      <c r="AB152" t="s">
        <v>526</v>
      </c>
      <c r="AD152" t="s">
        <v>118</v>
      </c>
    </row>
    <row r="153" spans="28:30" x14ac:dyDescent="0.25">
      <c r="AB153" t="s">
        <v>526</v>
      </c>
      <c r="AD153" t="s">
        <v>118</v>
      </c>
    </row>
    <row r="154" spans="28:30" x14ac:dyDescent="0.25">
      <c r="AB154" t="s">
        <v>526</v>
      </c>
      <c r="AD154" t="s">
        <v>118</v>
      </c>
    </row>
    <row r="155" spans="28:30" x14ac:dyDescent="0.25">
      <c r="AB155" t="s">
        <v>526</v>
      </c>
      <c r="AD155" t="s">
        <v>118</v>
      </c>
    </row>
    <row r="156" spans="28:30" x14ac:dyDescent="0.25">
      <c r="AB156" t="s">
        <v>526</v>
      </c>
      <c r="AD156" t="s">
        <v>118</v>
      </c>
    </row>
    <row r="157" spans="28:30" x14ac:dyDescent="0.25">
      <c r="AB157" t="s">
        <v>526</v>
      </c>
      <c r="AD157" t="s">
        <v>118</v>
      </c>
    </row>
    <row r="158" spans="28:30" x14ac:dyDescent="0.25">
      <c r="AB158" t="s">
        <v>526</v>
      </c>
      <c r="AD158" t="s">
        <v>118</v>
      </c>
    </row>
    <row r="159" spans="28:30" x14ac:dyDescent="0.25">
      <c r="AB159" t="s">
        <v>526</v>
      </c>
      <c r="AD159" t="s">
        <v>118</v>
      </c>
    </row>
    <row r="160" spans="28:30" x14ac:dyDescent="0.25">
      <c r="AB160" t="s">
        <v>526</v>
      </c>
      <c r="AD160" t="s">
        <v>118</v>
      </c>
    </row>
    <row r="161" spans="28:30" x14ac:dyDescent="0.25">
      <c r="AB161" t="s">
        <v>526</v>
      </c>
      <c r="AD161" t="s">
        <v>118</v>
      </c>
    </row>
    <row r="162" spans="28:30" x14ac:dyDescent="0.25">
      <c r="AB162" t="s">
        <v>526</v>
      </c>
      <c r="AD162" t="s">
        <v>118</v>
      </c>
    </row>
    <row r="163" spans="28:30" x14ac:dyDescent="0.25">
      <c r="AB163" t="s">
        <v>526</v>
      </c>
      <c r="AD163" t="s">
        <v>118</v>
      </c>
    </row>
    <row r="164" spans="28:30" x14ac:dyDescent="0.25">
      <c r="AB164" t="s">
        <v>526</v>
      </c>
      <c r="AD164" t="s">
        <v>118</v>
      </c>
    </row>
    <row r="165" spans="28:30" x14ac:dyDescent="0.25">
      <c r="AB165" t="s">
        <v>526</v>
      </c>
      <c r="AD165" t="s">
        <v>118</v>
      </c>
    </row>
    <row r="166" spans="28:30" x14ac:dyDescent="0.25">
      <c r="AB166" t="s">
        <v>526</v>
      </c>
      <c r="AD166" t="s">
        <v>118</v>
      </c>
    </row>
    <row r="167" spans="28:30" x14ac:dyDescent="0.25">
      <c r="AB167" t="s">
        <v>526</v>
      </c>
      <c r="AD167" t="s">
        <v>118</v>
      </c>
    </row>
    <row r="168" spans="28:30" x14ac:dyDescent="0.25">
      <c r="AB168" t="s">
        <v>526</v>
      </c>
      <c r="AD168" t="s">
        <v>118</v>
      </c>
    </row>
    <row r="169" spans="28:30" x14ac:dyDescent="0.25">
      <c r="AB169" t="s">
        <v>526</v>
      </c>
      <c r="AD169" t="s">
        <v>118</v>
      </c>
    </row>
    <row r="170" spans="28:30" x14ac:dyDescent="0.25">
      <c r="AB170" t="s">
        <v>532</v>
      </c>
      <c r="AD170" t="s">
        <v>181</v>
      </c>
    </row>
    <row r="171" spans="28:30" x14ac:dyDescent="0.25">
      <c r="AB171" t="s">
        <v>532</v>
      </c>
      <c r="AD171" t="s">
        <v>181</v>
      </c>
    </row>
    <row r="172" spans="28:30" x14ac:dyDescent="0.25">
      <c r="AB172" t="s">
        <v>532</v>
      </c>
      <c r="AD172" t="s">
        <v>181</v>
      </c>
    </row>
    <row r="173" spans="28:30" x14ac:dyDescent="0.25">
      <c r="AB173" t="s">
        <v>532</v>
      </c>
      <c r="AD173" t="s">
        <v>181</v>
      </c>
    </row>
    <row r="174" spans="28:30" x14ac:dyDescent="0.25">
      <c r="AB174" t="s">
        <v>532</v>
      </c>
      <c r="AD174" t="s">
        <v>181</v>
      </c>
    </row>
    <row r="175" spans="28:30" x14ac:dyDescent="0.25">
      <c r="AB175" t="s">
        <v>532</v>
      </c>
      <c r="AD175" t="s">
        <v>181</v>
      </c>
    </row>
    <row r="176" spans="28:30" x14ac:dyDescent="0.25">
      <c r="AB176" t="s">
        <v>532</v>
      </c>
      <c r="AD176" t="s">
        <v>181</v>
      </c>
    </row>
    <row r="177" spans="28:30" x14ac:dyDescent="0.25">
      <c r="AB177" t="s">
        <v>532</v>
      </c>
      <c r="AD177" t="s">
        <v>181</v>
      </c>
    </row>
    <row r="178" spans="28:30" x14ac:dyDescent="0.25">
      <c r="AB178" t="s">
        <v>532</v>
      </c>
      <c r="AD178" t="s">
        <v>181</v>
      </c>
    </row>
    <row r="179" spans="28:30" x14ac:dyDescent="0.25">
      <c r="AB179" t="s">
        <v>532</v>
      </c>
      <c r="AD179" t="s">
        <v>181</v>
      </c>
    </row>
    <row r="180" spans="28:30" x14ac:dyDescent="0.25">
      <c r="AB180" t="s">
        <v>532</v>
      </c>
      <c r="AD180" t="s">
        <v>181</v>
      </c>
    </row>
    <row r="181" spans="28:30" x14ac:dyDescent="0.25">
      <c r="AB181" t="s">
        <v>532</v>
      </c>
      <c r="AD181" t="s">
        <v>181</v>
      </c>
    </row>
    <row r="182" spans="28:30" x14ac:dyDescent="0.25">
      <c r="AB182" t="s">
        <v>532</v>
      </c>
      <c r="AD182" t="s">
        <v>181</v>
      </c>
    </row>
    <row r="183" spans="28:30" x14ac:dyDescent="0.25">
      <c r="AB183" t="s">
        <v>532</v>
      </c>
      <c r="AD183" t="s">
        <v>181</v>
      </c>
    </row>
    <row r="184" spans="28:30" x14ac:dyDescent="0.25">
      <c r="AB184" t="s">
        <v>532</v>
      </c>
      <c r="AD184" t="s">
        <v>181</v>
      </c>
    </row>
    <row r="185" spans="28:30" x14ac:dyDescent="0.25">
      <c r="AB185" t="s">
        <v>532</v>
      </c>
      <c r="AD185" t="s">
        <v>181</v>
      </c>
    </row>
    <row r="186" spans="28:30" x14ac:dyDescent="0.25">
      <c r="AB186" t="s">
        <v>532</v>
      </c>
      <c r="AD186" t="s">
        <v>181</v>
      </c>
    </row>
    <row r="187" spans="28:30" x14ac:dyDescent="0.25">
      <c r="AB187" t="s">
        <v>532</v>
      </c>
      <c r="AD187" t="s">
        <v>181</v>
      </c>
    </row>
    <row r="188" spans="28:30" x14ac:dyDescent="0.25">
      <c r="AB188" t="s">
        <v>532</v>
      </c>
      <c r="AD188" t="s">
        <v>181</v>
      </c>
    </row>
    <row r="189" spans="28:30" x14ac:dyDescent="0.25">
      <c r="AB189" t="s">
        <v>532</v>
      </c>
      <c r="AD189" t="s">
        <v>181</v>
      </c>
    </row>
    <row r="190" spans="28:30" x14ac:dyDescent="0.25">
      <c r="AB190" t="s">
        <v>532</v>
      </c>
      <c r="AD190" t="s">
        <v>181</v>
      </c>
    </row>
    <row r="191" spans="28:30" x14ac:dyDescent="0.25">
      <c r="AB191" t="s">
        <v>540</v>
      </c>
      <c r="AD191" t="s">
        <v>122</v>
      </c>
    </row>
    <row r="192" spans="28:30" x14ac:dyDescent="0.25">
      <c r="AB192" t="s">
        <v>540</v>
      </c>
      <c r="AD192" t="s">
        <v>122</v>
      </c>
    </row>
    <row r="193" spans="28:30" x14ac:dyDescent="0.25">
      <c r="AB193" t="s">
        <v>540</v>
      </c>
      <c r="AD193" t="s">
        <v>122</v>
      </c>
    </row>
    <row r="194" spans="28:30" x14ac:dyDescent="0.25">
      <c r="AB194" t="s">
        <v>540</v>
      </c>
      <c r="AD194" t="s">
        <v>122</v>
      </c>
    </row>
    <row r="195" spans="28:30" x14ac:dyDescent="0.25">
      <c r="AB195" t="s">
        <v>540</v>
      </c>
      <c r="AD195" t="s">
        <v>122</v>
      </c>
    </row>
    <row r="196" spans="28:30" x14ac:dyDescent="0.25">
      <c r="AB196" t="s">
        <v>540</v>
      </c>
      <c r="AD196" t="s">
        <v>122</v>
      </c>
    </row>
    <row r="197" spans="28:30" x14ac:dyDescent="0.25">
      <c r="AB197" t="s">
        <v>540</v>
      </c>
      <c r="AD197" t="s">
        <v>122</v>
      </c>
    </row>
    <row r="198" spans="28:30" x14ac:dyDescent="0.25">
      <c r="AB198" t="s">
        <v>540</v>
      </c>
      <c r="AD198" t="s">
        <v>122</v>
      </c>
    </row>
    <row r="199" spans="28:30" x14ac:dyDescent="0.25">
      <c r="AB199" t="s">
        <v>540</v>
      </c>
      <c r="AD199" t="s">
        <v>122</v>
      </c>
    </row>
    <row r="200" spans="28:30" x14ac:dyDescent="0.25">
      <c r="AB200" t="s">
        <v>540</v>
      </c>
      <c r="AD200" t="s">
        <v>122</v>
      </c>
    </row>
    <row r="201" spans="28:30" x14ac:dyDescent="0.25">
      <c r="AB201" t="s">
        <v>540</v>
      </c>
      <c r="AD201" t="s">
        <v>122</v>
      </c>
    </row>
    <row r="202" spans="28:30" x14ac:dyDescent="0.25">
      <c r="AB202" t="s">
        <v>540</v>
      </c>
      <c r="AD202" t="s">
        <v>122</v>
      </c>
    </row>
    <row r="203" spans="28:30" x14ac:dyDescent="0.25">
      <c r="AB203" t="s">
        <v>540</v>
      </c>
      <c r="AD203" t="s">
        <v>122</v>
      </c>
    </row>
    <row r="204" spans="28:30" x14ac:dyDescent="0.25">
      <c r="AB204" t="s">
        <v>540</v>
      </c>
      <c r="AD204" t="s">
        <v>122</v>
      </c>
    </row>
    <row r="205" spans="28:30" x14ac:dyDescent="0.25">
      <c r="AB205" t="s">
        <v>540</v>
      </c>
      <c r="AD205" t="s">
        <v>122</v>
      </c>
    </row>
    <row r="206" spans="28:30" x14ac:dyDescent="0.25">
      <c r="AB206" t="s">
        <v>540</v>
      </c>
      <c r="AD206" t="s">
        <v>122</v>
      </c>
    </row>
    <row r="207" spans="28:30" x14ac:dyDescent="0.25">
      <c r="AB207" t="s">
        <v>540</v>
      </c>
      <c r="AD207" t="s">
        <v>122</v>
      </c>
    </row>
    <row r="208" spans="28:30" x14ac:dyDescent="0.25">
      <c r="AB208" t="s">
        <v>540</v>
      </c>
      <c r="AD208" t="s">
        <v>122</v>
      </c>
    </row>
    <row r="209" spans="28:30" x14ac:dyDescent="0.25">
      <c r="AB209" t="s">
        <v>540</v>
      </c>
      <c r="AD209" t="s">
        <v>122</v>
      </c>
    </row>
    <row r="210" spans="28:30" x14ac:dyDescent="0.25">
      <c r="AB210" t="s">
        <v>540</v>
      </c>
      <c r="AD210" t="s">
        <v>122</v>
      </c>
    </row>
    <row r="211" spans="28:30" x14ac:dyDescent="0.25">
      <c r="AB211" t="s">
        <v>540</v>
      </c>
      <c r="AD211" t="s">
        <v>122</v>
      </c>
    </row>
    <row r="212" spans="28:30" x14ac:dyDescent="0.25">
      <c r="AB212" t="s">
        <v>540</v>
      </c>
      <c r="AD212" t="s">
        <v>122</v>
      </c>
    </row>
    <row r="213" spans="28:30" x14ac:dyDescent="0.25">
      <c r="AB213" t="s">
        <v>540</v>
      </c>
      <c r="AD213" t="s">
        <v>122</v>
      </c>
    </row>
    <row r="214" spans="28:30" x14ac:dyDescent="0.25">
      <c r="AB214" t="s">
        <v>540</v>
      </c>
      <c r="AD214" t="s">
        <v>122</v>
      </c>
    </row>
    <row r="215" spans="28:30" x14ac:dyDescent="0.25">
      <c r="AB215" t="s">
        <v>540</v>
      </c>
      <c r="AD215" t="s">
        <v>122</v>
      </c>
    </row>
    <row r="216" spans="28:30" x14ac:dyDescent="0.25">
      <c r="AB216" t="s">
        <v>540</v>
      </c>
      <c r="AD216" t="s">
        <v>122</v>
      </c>
    </row>
    <row r="217" spans="28:30" x14ac:dyDescent="0.25">
      <c r="AB217" t="s">
        <v>540</v>
      </c>
      <c r="AD217" t="s">
        <v>122</v>
      </c>
    </row>
    <row r="218" spans="28:30" x14ac:dyDescent="0.25">
      <c r="AB218" t="s">
        <v>540</v>
      </c>
      <c r="AD218" t="s">
        <v>122</v>
      </c>
    </row>
    <row r="219" spans="28:30" x14ac:dyDescent="0.25">
      <c r="AB219" t="s">
        <v>540</v>
      </c>
      <c r="AD219" t="s">
        <v>122</v>
      </c>
    </row>
    <row r="220" spans="28:30" x14ac:dyDescent="0.25">
      <c r="AB220" t="s">
        <v>540</v>
      </c>
      <c r="AD220" t="s">
        <v>122</v>
      </c>
    </row>
    <row r="221" spans="28:30" x14ac:dyDescent="0.25">
      <c r="AB221" t="s">
        <v>540</v>
      </c>
      <c r="AD221" t="s">
        <v>122</v>
      </c>
    </row>
    <row r="222" spans="28:30" x14ac:dyDescent="0.25">
      <c r="AB222" t="s">
        <v>540</v>
      </c>
      <c r="AD222" t="s">
        <v>122</v>
      </c>
    </row>
    <row r="223" spans="28:30" x14ac:dyDescent="0.25">
      <c r="AB223" t="s">
        <v>540</v>
      </c>
      <c r="AD223" t="s">
        <v>122</v>
      </c>
    </row>
    <row r="224" spans="28:30" x14ac:dyDescent="0.25">
      <c r="AB224" t="s">
        <v>540</v>
      </c>
      <c r="AD224" t="s">
        <v>122</v>
      </c>
    </row>
    <row r="225" spans="28:30" x14ac:dyDescent="0.25">
      <c r="AB225" t="s">
        <v>540</v>
      </c>
      <c r="AD225" t="s">
        <v>122</v>
      </c>
    </row>
    <row r="226" spans="28:30" x14ac:dyDescent="0.25">
      <c r="AB226" t="s">
        <v>540</v>
      </c>
      <c r="AD226" t="s">
        <v>122</v>
      </c>
    </row>
    <row r="227" spans="28:30" x14ac:dyDescent="0.25">
      <c r="AB227" t="s">
        <v>540</v>
      </c>
      <c r="AD227" t="s">
        <v>122</v>
      </c>
    </row>
    <row r="228" spans="28:30" x14ac:dyDescent="0.25">
      <c r="AB228" t="s">
        <v>540</v>
      </c>
      <c r="AD228" t="s">
        <v>122</v>
      </c>
    </row>
    <row r="229" spans="28:30" x14ac:dyDescent="0.25">
      <c r="AB229" t="s">
        <v>540</v>
      </c>
      <c r="AD229" t="s">
        <v>122</v>
      </c>
    </row>
    <row r="230" spans="28:30" x14ac:dyDescent="0.25">
      <c r="AB230" t="s">
        <v>546</v>
      </c>
      <c r="AD230" t="s">
        <v>168</v>
      </c>
    </row>
    <row r="231" spans="28:30" x14ac:dyDescent="0.25">
      <c r="AB231" t="s">
        <v>546</v>
      </c>
      <c r="AD231" t="s">
        <v>168</v>
      </c>
    </row>
    <row r="232" spans="28:30" x14ac:dyDescent="0.25">
      <c r="AB232" t="s">
        <v>546</v>
      </c>
      <c r="AD232" t="s">
        <v>168</v>
      </c>
    </row>
    <row r="233" spans="28:30" x14ac:dyDescent="0.25">
      <c r="AB233" t="s">
        <v>546</v>
      </c>
      <c r="AD233" t="s">
        <v>168</v>
      </c>
    </row>
    <row r="234" spans="28:30" x14ac:dyDescent="0.25">
      <c r="AB234" t="s">
        <v>546</v>
      </c>
      <c r="AD234" t="s">
        <v>168</v>
      </c>
    </row>
    <row r="235" spans="28:30" x14ac:dyDescent="0.25">
      <c r="AB235" t="s">
        <v>546</v>
      </c>
      <c r="AD235" t="s">
        <v>168</v>
      </c>
    </row>
    <row r="236" spans="28:30" x14ac:dyDescent="0.25">
      <c r="AB236" t="s">
        <v>546</v>
      </c>
      <c r="AD236" t="s">
        <v>168</v>
      </c>
    </row>
    <row r="237" spans="28:30" x14ac:dyDescent="0.25">
      <c r="AB237" t="s">
        <v>546</v>
      </c>
      <c r="AD237" t="s">
        <v>168</v>
      </c>
    </row>
    <row r="238" spans="28:30" x14ac:dyDescent="0.25">
      <c r="AB238" t="s">
        <v>546</v>
      </c>
      <c r="AD238" t="s">
        <v>168</v>
      </c>
    </row>
    <row r="239" spans="28:30" x14ac:dyDescent="0.25">
      <c r="AB239" t="s">
        <v>546</v>
      </c>
      <c r="AD239" t="s">
        <v>168</v>
      </c>
    </row>
    <row r="240" spans="28:30" x14ac:dyDescent="0.25">
      <c r="AB240" t="s">
        <v>546</v>
      </c>
      <c r="AD240" t="s">
        <v>168</v>
      </c>
    </row>
    <row r="241" spans="28:30" x14ac:dyDescent="0.25">
      <c r="AB241" t="s">
        <v>546</v>
      </c>
      <c r="AD241" t="s">
        <v>168</v>
      </c>
    </row>
    <row r="242" spans="28:30" x14ac:dyDescent="0.25">
      <c r="AB242" t="s">
        <v>546</v>
      </c>
      <c r="AD242" t="s">
        <v>168</v>
      </c>
    </row>
    <row r="243" spans="28:30" x14ac:dyDescent="0.25">
      <c r="AB243" t="s">
        <v>546</v>
      </c>
      <c r="AD243" t="s">
        <v>168</v>
      </c>
    </row>
    <row r="244" spans="28:30" x14ac:dyDescent="0.25">
      <c r="AB244" t="s">
        <v>546</v>
      </c>
      <c r="AD244" t="s">
        <v>168</v>
      </c>
    </row>
    <row r="245" spans="28:30" x14ac:dyDescent="0.25">
      <c r="AB245" t="s">
        <v>546</v>
      </c>
      <c r="AD245" t="s">
        <v>168</v>
      </c>
    </row>
    <row r="246" spans="28:30" x14ac:dyDescent="0.25">
      <c r="AB246" t="s">
        <v>546</v>
      </c>
      <c r="AD246" t="s">
        <v>168</v>
      </c>
    </row>
    <row r="247" spans="28:30" x14ac:dyDescent="0.25">
      <c r="AB247" t="s">
        <v>546</v>
      </c>
      <c r="AD247" t="s">
        <v>168</v>
      </c>
    </row>
    <row r="248" spans="28:30" x14ac:dyDescent="0.25">
      <c r="AB248" t="s">
        <v>546</v>
      </c>
      <c r="AD248" t="s">
        <v>168</v>
      </c>
    </row>
    <row r="249" spans="28:30" x14ac:dyDescent="0.25">
      <c r="AB249" t="s">
        <v>546</v>
      </c>
      <c r="AD249" t="s">
        <v>168</v>
      </c>
    </row>
    <row r="250" spans="28:30" x14ac:dyDescent="0.25">
      <c r="AB250" t="s">
        <v>546</v>
      </c>
      <c r="AD250" t="s">
        <v>168</v>
      </c>
    </row>
    <row r="251" spans="28:30" x14ac:dyDescent="0.25">
      <c r="AB251" t="s">
        <v>546</v>
      </c>
      <c r="AD251" t="s">
        <v>168</v>
      </c>
    </row>
    <row r="252" spans="28:30" x14ac:dyDescent="0.25">
      <c r="AB252" t="s">
        <v>546</v>
      </c>
      <c r="AD252" t="s">
        <v>168</v>
      </c>
    </row>
    <row r="253" spans="28:30" x14ac:dyDescent="0.25">
      <c r="AB253" t="s">
        <v>546</v>
      </c>
      <c r="AD253" t="s">
        <v>168</v>
      </c>
    </row>
    <row r="254" spans="28:30" x14ac:dyDescent="0.25">
      <c r="AB254" t="s">
        <v>546</v>
      </c>
      <c r="AD254" t="s">
        <v>168</v>
      </c>
    </row>
    <row r="255" spans="28:30" x14ac:dyDescent="0.25">
      <c r="AB255" t="s">
        <v>546</v>
      </c>
      <c r="AD255" t="s">
        <v>168</v>
      </c>
    </row>
    <row r="256" spans="28:30" x14ac:dyDescent="0.25">
      <c r="AB256" t="s">
        <v>546</v>
      </c>
      <c r="AD256" t="s">
        <v>168</v>
      </c>
    </row>
    <row r="257" spans="28:30" x14ac:dyDescent="0.25">
      <c r="AB257" t="s">
        <v>546</v>
      </c>
      <c r="AD257" t="s">
        <v>168</v>
      </c>
    </row>
    <row r="258" spans="28:30" x14ac:dyDescent="0.25">
      <c r="AB258" t="s">
        <v>546</v>
      </c>
      <c r="AD258" t="s">
        <v>168</v>
      </c>
    </row>
    <row r="259" spans="28:30" x14ac:dyDescent="0.25">
      <c r="AB259" t="s">
        <v>546</v>
      </c>
      <c r="AD259" t="s">
        <v>168</v>
      </c>
    </row>
    <row r="260" spans="28:30" x14ac:dyDescent="0.25">
      <c r="AB260" t="s">
        <v>546</v>
      </c>
      <c r="AD260" t="s">
        <v>168</v>
      </c>
    </row>
    <row r="261" spans="28:30" x14ac:dyDescent="0.25">
      <c r="AB261" t="s">
        <v>546</v>
      </c>
      <c r="AD261" t="s">
        <v>168</v>
      </c>
    </row>
    <row r="262" spans="28:30" x14ac:dyDescent="0.25">
      <c r="AB262" t="s">
        <v>549</v>
      </c>
      <c r="AD262" t="s">
        <v>156</v>
      </c>
    </row>
    <row r="263" spans="28:30" x14ac:dyDescent="0.25">
      <c r="AB263" t="s">
        <v>549</v>
      </c>
      <c r="AD263" t="s">
        <v>156</v>
      </c>
    </row>
    <row r="264" spans="28:30" x14ac:dyDescent="0.25">
      <c r="AB264" t="s">
        <v>549</v>
      </c>
      <c r="AD264" t="s">
        <v>156</v>
      </c>
    </row>
    <row r="265" spans="28:30" x14ac:dyDescent="0.25">
      <c r="AB265" t="s">
        <v>549</v>
      </c>
      <c r="AD265" t="s">
        <v>156</v>
      </c>
    </row>
    <row r="266" spans="28:30" x14ac:dyDescent="0.25">
      <c r="AB266" t="s">
        <v>549</v>
      </c>
      <c r="AD266" t="s">
        <v>156</v>
      </c>
    </row>
    <row r="267" spans="28:30" x14ac:dyDescent="0.25">
      <c r="AB267" t="s">
        <v>549</v>
      </c>
      <c r="AD267" t="s">
        <v>156</v>
      </c>
    </row>
    <row r="268" spans="28:30" x14ac:dyDescent="0.25">
      <c r="AB268" t="s">
        <v>549</v>
      </c>
      <c r="AD268" t="s">
        <v>156</v>
      </c>
    </row>
    <row r="269" spans="28:30" x14ac:dyDescent="0.25">
      <c r="AB269" t="s">
        <v>549</v>
      </c>
      <c r="AD269" t="s">
        <v>156</v>
      </c>
    </row>
    <row r="270" spans="28:30" x14ac:dyDescent="0.25">
      <c r="AB270" t="s">
        <v>549</v>
      </c>
      <c r="AD270" t="s">
        <v>156</v>
      </c>
    </row>
    <row r="271" spans="28:30" x14ac:dyDescent="0.25">
      <c r="AB271" t="s">
        <v>549</v>
      </c>
      <c r="AD271" t="s">
        <v>156</v>
      </c>
    </row>
    <row r="272" spans="28:30" x14ac:dyDescent="0.25">
      <c r="AB272" t="s">
        <v>549</v>
      </c>
      <c r="AD272" t="s">
        <v>156</v>
      </c>
    </row>
    <row r="273" spans="28:30" x14ac:dyDescent="0.25">
      <c r="AB273" t="s">
        <v>549</v>
      </c>
      <c r="AD273" t="s">
        <v>156</v>
      </c>
    </row>
    <row r="274" spans="28:30" x14ac:dyDescent="0.25">
      <c r="AB274" t="s">
        <v>552</v>
      </c>
      <c r="AD274" t="s">
        <v>158</v>
      </c>
    </row>
    <row r="275" spans="28:30" x14ac:dyDescent="0.25">
      <c r="AB275" t="s">
        <v>552</v>
      </c>
      <c r="AD275" t="s">
        <v>158</v>
      </c>
    </row>
    <row r="276" spans="28:30" x14ac:dyDescent="0.25">
      <c r="AB276" t="s">
        <v>552</v>
      </c>
      <c r="AD276" t="s">
        <v>158</v>
      </c>
    </row>
    <row r="277" spans="28:30" x14ac:dyDescent="0.25">
      <c r="AB277" t="s">
        <v>552</v>
      </c>
      <c r="AD277" t="s">
        <v>158</v>
      </c>
    </row>
    <row r="278" spans="28:30" x14ac:dyDescent="0.25">
      <c r="AB278" t="s">
        <v>552</v>
      </c>
      <c r="AD278" t="s">
        <v>158</v>
      </c>
    </row>
    <row r="279" spans="28:30" x14ac:dyDescent="0.25">
      <c r="AB279" t="s">
        <v>552</v>
      </c>
      <c r="AD279" t="s">
        <v>158</v>
      </c>
    </row>
    <row r="280" spans="28:30" x14ac:dyDescent="0.25">
      <c r="AB280" t="s">
        <v>552</v>
      </c>
      <c r="AD280" t="s">
        <v>158</v>
      </c>
    </row>
    <row r="281" spans="28:30" x14ac:dyDescent="0.25">
      <c r="AB281" t="s">
        <v>552</v>
      </c>
      <c r="AD281" t="s">
        <v>158</v>
      </c>
    </row>
    <row r="282" spans="28:30" x14ac:dyDescent="0.25">
      <c r="AB282" t="s">
        <v>552</v>
      </c>
      <c r="AD282" t="s">
        <v>158</v>
      </c>
    </row>
    <row r="283" spans="28:30" x14ac:dyDescent="0.25">
      <c r="AB283" t="s">
        <v>552</v>
      </c>
      <c r="AD283" t="s">
        <v>158</v>
      </c>
    </row>
    <row r="284" spans="28:30" x14ac:dyDescent="0.25">
      <c r="AB284" t="s">
        <v>552</v>
      </c>
      <c r="AD284" t="s">
        <v>158</v>
      </c>
    </row>
    <row r="285" spans="28:30" x14ac:dyDescent="0.25">
      <c r="AB285" t="s">
        <v>552</v>
      </c>
      <c r="AD285" t="s">
        <v>158</v>
      </c>
    </row>
    <row r="286" spans="28:30" x14ac:dyDescent="0.25">
      <c r="AB286" t="s">
        <v>555</v>
      </c>
      <c r="AD286" t="s">
        <v>172</v>
      </c>
    </row>
    <row r="287" spans="28:30" x14ac:dyDescent="0.25">
      <c r="AB287" t="s">
        <v>555</v>
      </c>
      <c r="AD287" t="s">
        <v>172</v>
      </c>
    </row>
    <row r="288" spans="28:30" x14ac:dyDescent="0.25">
      <c r="AB288" t="s">
        <v>555</v>
      </c>
      <c r="AD288" t="s">
        <v>172</v>
      </c>
    </row>
    <row r="289" spans="28:30" x14ac:dyDescent="0.25">
      <c r="AB289" t="s">
        <v>555</v>
      </c>
      <c r="AD289" t="s">
        <v>172</v>
      </c>
    </row>
    <row r="290" spans="28:30" x14ac:dyDescent="0.25">
      <c r="AB290" t="s">
        <v>555</v>
      </c>
      <c r="AD290" t="s">
        <v>172</v>
      </c>
    </row>
    <row r="291" spans="28:30" x14ac:dyDescent="0.25">
      <c r="AB291" t="s">
        <v>555</v>
      </c>
      <c r="AD291" t="s">
        <v>172</v>
      </c>
    </row>
    <row r="292" spans="28:30" x14ac:dyDescent="0.25">
      <c r="AB292" t="s">
        <v>555</v>
      </c>
      <c r="AD292" t="s">
        <v>172</v>
      </c>
    </row>
    <row r="293" spans="28:30" x14ac:dyDescent="0.25">
      <c r="AB293" t="s">
        <v>555</v>
      </c>
      <c r="AD293" t="s">
        <v>172</v>
      </c>
    </row>
    <row r="294" spans="28:30" x14ac:dyDescent="0.25">
      <c r="AB294" t="s">
        <v>555</v>
      </c>
      <c r="AD294" t="s">
        <v>172</v>
      </c>
    </row>
    <row r="295" spans="28:30" x14ac:dyDescent="0.25">
      <c r="AB295" t="s">
        <v>555</v>
      </c>
      <c r="AD295" t="s">
        <v>172</v>
      </c>
    </row>
    <row r="296" spans="28:30" x14ac:dyDescent="0.25">
      <c r="AB296" t="s">
        <v>555</v>
      </c>
      <c r="AD296" t="s">
        <v>172</v>
      </c>
    </row>
    <row r="297" spans="28:30" x14ac:dyDescent="0.25">
      <c r="AB297" t="s">
        <v>555</v>
      </c>
      <c r="AD297" t="s">
        <v>172</v>
      </c>
    </row>
    <row r="298" spans="28:30" x14ac:dyDescent="0.25">
      <c r="AB298" t="s">
        <v>555</v>
      </c>
      <c r="AD298" t="s">
        <v>172</v>
      </c>
    </row>
    <row r="299" spans="28:30" x14ac:dyDescent="0.25">
      <c r="AB299" t="s">
        <v>555</v>
      </c>
      <c r="AD299" t="s">
        <v>172</v>
      </c>
    </row>
    <row r="300" spans="28:30" x14ac:dyDescent="0.25">
      <c r="AB300" t="s">
        <v>555</v>
      </c>
      <c r="AD300" t="s">
        <v>172</v>
      </c>
    </row>
    <row r="301" spans="28:30" x14ac:dyDescent="0.25">
      <c r="AB301" t="s">
        <v>555</v>
      </c>
      <c r="AD301" t="s">
        <v>172</v>
      </c>
    </row>
    <row r="302" spans="28:30" x14ac:dyDescent="0.25">
      <c r="AB302" t="s">
        <v>555</v>
      </c>
      <c r="AD302" t="s">
        <v>172</v>
      </c>
    </row>
    <row r="303" spans="28:30" x14ac:dyDescent="0.25">
      <c r="AB303" t="s">
        <v>555</v>
      </c>
      <c r="AD303" t="s">
        <v>172</v>
      </c>
    </row>
    <row r="304" spans="28:30" x14ac:dyDescent="0.25">
      <c r="AB304" t="s">
        <v>555</v>
      </c>
      <c r="AD304" t="s">
        <v>172</v>
      </c>
    </row>
    <row r="305" spans="28:30" x14ac:dyDescent="0.25">
      <c r="AB305" t="s">
        <v>555</v>
      </c>
      <c r="AD305" t="s">
        <v>172</v>
      </c>
    </row>
    <row r="306" spans="28:30" x14ac:dyDescent="0.25">
      <c r="AB306" t="s">
        <v>555</v>
      </c>
      <c r="AD306" t="s">
        <v>172</v>
      </c>
    </row>
    <row r="307" spans="28:30" x14ac:dyDescent="0.25">
      <c r="AB307" t="s">
        <v>555</v>
      </c>
      <c r="AD307" t="s">
        <v>172</v>
      </c>
    </row>
    <row r="308" spans="28:30" x14ac:dyDescent="0.25">
      <c r="AB308" t="s">
        <v>555</v>
      </c>
      <c r="AD308" t="s">
        <v>172</v>
      </c>
    </row>
    <row r="309" spans="28:30" x14ac:dyDescent="0.25">
      <c r="AB309" t="s">
        <v>555</v>
      </c>
      <c r="AD309" t="s">
        <v>172</v>
      </c>
    </row>
    <row r="310" spans="28:30" x14ac:dyDescent="0.25">
      <c r="AB310" t="s">
        <v>555</v>
      </c>
      <c r="AD310" t="s">
        <v>172</v>
      </c>
    </row>
    <row r="311" spans="28:30" x14ac:dyDescent="0.25">
      <c r="AB311" t="s">
        <v>555</v>
      </c>
      <c r="AD311" t="s">
        <v>172</v>
      </c>
    </row>
    <row r="312" spans="28:30" x14ac:dyDescent="0.25">
      <c r="AB312" t="s">
        <v>555</v>
      </c>
      <c r="AD312" t="s">
        <v>172</v>
      </c>
    </row>
    <row r="313" spans="28:30" x14ac:dyDescent="0.25">
      <c r="AB313" t="s">
        <v>555</v>
      </c>
      <c r="AD313" t="s">
        <v>172</v>
      </c>
    </row>
    <row r="314" spans="28:30" x14ac:dyDescent="0.25">
      <c r="AB314" t="s">
        <v>555</v>
      </c>
      <c r="AD314" t="s">
        <v>172</v>
      </c>
    </row>
    <row r="315" spans="28:30" x14ac:dyDescent="0.25">
      <c r="AB315" t="s">
        <v>555</v>
      </c>
      <c r="AD315" t="s">
        <v>172</v>
      </c>
    </row>
    <row r="316" spans="28:30" x14ac:dyDescent="0.25">
      <c r="AB316" t="s">
        <v>555</v>
      </c>
      <c r="AD316" t="s">
        <v>172</v>
      </c>
    </row>
    <row r="317" spans="28:30" x14ac:dyDescent="0.25">
      <c r="AB317" t="s">
        <v>555</v>
      </c>
      <c r="AD317" t="s">
        <v>172</v>
      </c>
    </row>
    <row r="318" spans="28:30" x14ac:dyDescent="0.25">
      <c r="AB318" t="s">
        <v>558</v>
      </c>
      <c r="AD318" t="s">
        <v>170</v>
      </c>
    </row>
    <row r="319" spans="28:30" x14ac:dyDescent="0.25">
      <c r="AB319" t="s">
        <v>558</v>
      </c>
      <c r="AD319" t="s">
        <v>170</v>
      </c>
    </row>
    <row r="320" spans="28:30" x14ac:dyDescent="0.25">
      <c r="AB320" t="s">
        <v>558</v>
      </c>
      <c r="AD320" t="s">
        <v>170</v>
      </c>
    </row>
    <row r="321" spans="28:30" x14ac:dyDescent="0.25">
      <c r="AB321" t="s">
        <v>558</v>
      </c>
      <c r="AD321" t="s">
        <v>170</v>
      </c>
    </row>
    <row r="322" spans="28:30" x14ac:dyDescent="0.25">
      <c r="AB322" t="s">
        <v>558</v>
      </c>
      <c r="AD322" t="s">
        <v>170</v>
      </c>
    </row>
    <row r="323" spans="28:30" x14ac:dyDescent="0.25">
      <c r="AB323" t="s">
        <v>558</v>
      </c>
      <c r="AD323" t="s">
        <v>170</v>
      </c>
    </row>
    <row r="324" spans="28:30" x14ac:dyDescent="0.25">
      <c r="AB324" t="s">
        <v>558</v>
      </c>
      <c r="AD324" t="s">
        <v>170</v>
      </c>
    </row>
    <row r="325" spans="28:30" x14ac:dyDescent="0.25">
      <c r="AB325" t="s">
        <v>558</v>
      </c>
      <c r="AD325" t="s">
        <v>170</v>
      </c>
    </row>
    <row r="326" spans="28:30" x14ac:dyDescent="0.25">
      <c r="AB326" t="s">
        <v>558</v>
      </c>
      <c r="AD326" t="s">
        <v>170</v>
      </c>
    </row>
    <row r="327" spans="28:30" x14ac:dyDescent="0.25">
      <c r="AB327" t="s">
        <v>558</v>
      </c>
      <c r="AD327" t="s">
        <v>170</v>
      </c>
    </row>
    <row r="328" spans="28:30" x14ac:dyDescent="0.25">
      <c r="AB328" t="s">
        <v>558</v>
      </c>
      <c r="AD328" t="s">
        <v>170</v>
      </c>
    </row>
    <row r="329" spans="28:30" x14ac:dyDescent="0.25">
      <c r="AB329" t="s">
        <v>558</v>
      </c>
      <c r="AD329" t="s">
        <v>170</v>
      </c>
    </row>
    <row r="330" spans="28:30" x14ac:dyDescent="0.25">
      <c r="AB330" t="s">
        <v>558</v>
      </c>
      <c r="AD330" t="s">
        <v>170</v>
      </c>
    </row>
    <row r="331" spans="28:30" x14ac:dyDescent="0.25">
      <c r="AB331" t="s">
        <v>558</v>
      </c>
      <c r="AD331" t="s">
        <v>170</v>
      </c>
    </row>
    <row r="332" spans="28:30" x14ac:dyDescent="0.25">
      <c r="AB332" t="s">
        <v>558</v>
      </c>
      <c r="AD332" t="s">
        <v>170</v>
      </c>
    </row>
    <row r="333" spans="28:30" x14ac:dyDescent="0.25">
      <c r="AB333" t="s">
        <v>558</v>
      </c>
      <c r="AD333" t="s">
        <v>170</v>
      </c>
    </row>
    <row r="334" spans="28:30" x14ac:dyDescent="0.25">
      <c r="AB334" t="s">
        <v>558</v>
      </c>
      <c r="AD334" t="s">
        <v>170</v>
      </c>
    </row>
    <row r="335" spans="28:30" x14ac:dyDescent="0.25">
      <c r="AB335" t="s">
        <v>558</v>
      </c>
      <c r="AD335" t="s">
        <v>170</v>
      </c>
    </row>
    <row r="336" spans="28:30" x14ac:dyDescent="0.25">
      <c r="AB336" t="s">
        <v>558</v>
      </c>
      <c r="AD336" t="s">
        <v>170</v>
      </c>
    </row>
    <row r="337" spans="28:30" x14ac:dyDescent="0.25">
      <c r="AB337" t="s">
        <v>558</v>
      </c>
      <c r="AD337" t="s">
        <v>170</v>
      </c>
    </row>
    <row r="338" spans="28:30" x14ac:dyDescent="0.25">
      <c r="AB338" t="s">
        <v>558</v>
      </c>
      <c r="AD338" t="s">
        <v>170</v>
      </c>
    </row>
    <row r="339" spans="28:30" x14ac:dyDescent="0.25">
      <c r="AB339" t="s">
        <v>558</v>
      </c>
      <c r="AD339" t="s">
        <v>170</v>
      </c>
    </row>
    <row r="340" spans="28:30" x14ac:dyDescent="0.25">
      <c r="AB340" t="s">
        <v>558</v>
      </c>
      <c r="AD340" t="s">
        <v>170</v>
      </c>
    </row>
    <row r="341" spans="28:30" x14ac:dyDescent="0.25">
      <c r="AB341" t="s">
        <v>558</v>
      </c>
      <c r="AD341" t="s">
        <v>170</v>
      </c>
    </row>
    <row r="342" spans="28:30" x14ac:dyDescent="0.25">
      <c r="AB342" t="s">
        <v>558</v>
      </c>
      <c r="AD342" t="s">
        <v>170</v>
      </c>
    </row>
    <row r="343" spans="28:30" x14ac:dyDescent="0.25">
      <c r="AB343" t="s">
        <v>558</v>
      </c>
      <c r="AD343" t="s">
        <v>170</v>
      </c>
    </row>
    <row r="344" spans="28:30" x14ac:dyDescent="0.25">
      <c r="AB344" t="s">
        <v>558</v>
      </c>
      <c r="AD344" t="s">
        <v>170</v>
      </c>
    </row>
    <row r="345" spans="28:30" x14ac:dyDescent="0.25">
      <c r="AB345" t="s">
        <v>558</v>
      </c>
      <c r="AD345" t="s">
        <v>170</v>
      </c>
    </row>
    <row r="346" spans="28:30" x14ac:dyDescent="0.25">
      <c r="AB346" t="s">
        <v>558</v>
      </c>
      <c r="AD346" t="s">
        <v>170</v>
      </c>
    </row>
    <row r="347" spans="28:30" x14ac:dyDescent="0.25">
      <c r="AB347" t="s">
        <v>558</v>
      </c>
      <c r="AD347" t="s">
        <v>170</v>
      </c>
    </row>
    <row r="348" spans="28:30" x14ac:dyDescent="0.25">
      <c r="AB348" t="s">
        <v>558</v>
      </c>
      <c r="AD348" t="s">
        <v>170</v>
      </c>
    </row>
    <row r="349" spans="28:30" x14ac:dyDescent="0.25">
      <c r="AB349" t="s">
        <v>558</v>
      </c>
      <c r="AD349" t="s">
        <v>170</v>
      </c>
    </row>
    <row r="350" spans="28:30" x14ac:dyDescent="0.25">
      <c r="AB350" t="s">
        <v>561</v>
      </c>
      <c r="AD350" t="s">
        <v>211</v>
      </c>
    </row>
    <row r="351" spans="28:30" x14ac:dyDescent="0.25">
      <c r="AB351" t="s">
        <v>561</v>
      </c>
      <c r="AD351" t="s">
        <v>211</v>
      </c>
    </row>
    <row r="352" spans="28:30" x14ac:dyDescent="0.25">
      <c r="AB352" t="s">
        <v>561</v>
      </c>
      <c r="AD352" t="s">
        <v>211</v>
      </c>
    </row>
    <row r="353" spans="28:30" x14ac:dyDescent="0.25">
      <c r="AB353" t="s">
        <v>561</v>
      </c>
      <c r="AD353" t="s">
        <v>211</v>
      </c>
    </row>
    <row r="354" spans="28:30" x14ac:dyDescent="0.25">
      <c r="AB354" t="s">
        <v>561</v>
      </c>
      <c r="AD354" t="s">
        <v>211</v>
      </c>
    </row>
    <row r="355" spans="28:30" x14ac:dyDescent="0.25">
      <c r="AB355" t="s">
        <v>561</v>
      </c>
      <c r="AD355" t="s">
        <v>211</v>
      </c>
    </row>
    <row r="356" spans="28:30" x14ac:dyDescent="0.25">
      <c r="AB356" t="s">
        <v>561</v>
      </c>
      <c r="AD356" t="s">
        <v>211</v>
      </c>
    </row>
    <row r="357" spans="28:30" x14ac:dyDescent="0.25">
      <c r="AB357" t="s">
        <v>561</v>
      </c>
      <c r="AD357" t="s">
        <v>211</v>
      </c>
    </row>
    <row r="358" spans="28:30" x14ac:dyDescent="0.25">
      <c r="AB358" t="s">
        <v>561</v>
      </c>
      <c r="AD358" t="s">
        <v>211</v>
      </c>
    </row>
    <row r="359" spans="28:30" x14ac:dyDescent="0.25">
      <c r="AB359" t="s">
        <v>561</v>
      </c>
      <c r="AD359" t="s">
        <v>211</v>
      </c>
    </row>
    <row r="360" spans="28:30" x14ac:dyDescent="0.25">
      <c r="AB360" t="s">
        <v>561</v>
      </c>
      <c r="AD360" t="s">
        <v>211</v>
      </c>
    </row>
    <row r="361" spans="28:30" x14ac:dyDescent="0.25">
      <c r="AB361" t="s">
        <v>561</v>
      </c>
      <c r="AD361" t="s">
        <v>211</v>
      </c>
    </row>
    <row r="362" spans="28:30" x14ac:dyDescent="0.25">
      <c r="AB362" t="s">
        <v>561</v>
      </c>
      <c r="AD362" t="s">
        <v>211</v>
      </c>
    </row>
    <row r="363" spans="28:30" x14ac:dyDescent="0.25">
      <c r="AB363" t="s">
        <v>561</v>
      </c>
      <c r="AD363" t="s">
        <v>211</v>
      </c>
    </row>
    <row r="364" spans="28:30" x14ac:dyDescent="0.25">
      <c r="AB364" t="s">
        <v>561</v>
      </c>
      <c r="AD364" t="s">
        <v>211</v>
      </c>
    </row>
    <row r="365" spans="28:30" x14ac:dyDescent="0.25">
      <c r="AB365" t="s">
        <v>561</v>
      </c>
      <c r="AD365" t="s">
        <v>211</v>
      </c>
    </row>
    <row r="366" spans="28:30" x14ac:dyDescent="0.25">
      <c r="AB366" t="s">
        <v>561</v>
      </c>
      <c r="AD366" t="s">
        <v>211</v>
      </c>
    </row>
    <row r="367" spans="28:30" x14ac:dyDescent="0.25">
      <c r="AB367" t="s">
        <v>561</v>
      </c>
      <c r="AD367" t="s">
        <v>211</v>
      </c>
    </row>
    <row r="368" spans="28:30" x14ac:dyDescent="0.25">
      <c r="AB368" t="s">
        <v>561</v>
      </c>
      <c r="AD368" t="s">
        <v>211</v>
      </c>
    </row>
    <row r="369" spans="28:30" x14ac:dyDescent="0.25">
      <c r="AB369" t="s">
        <v>561</v>
      </c>
      <c r="AD369" t="s">
        <v>211</v>
      </c>
    </row>
    <row r="370" spans="28:30" x14ac:dyDescent="0.25">
      <c r="AB370" t="s">
        <v>561</v>
      </c>
      <c r="AD370" t="s">
        <v>211</v>
      </c>
    </row>
    <row r="371" spans="28:30" x14ac:dyDescent="0.25">
      <c r="AB371" t="s">
        <v>561</v>
      </c>
      <c r="AD371" t="s">
        <v>211</v>
      </c>
    </row>
    <row r="372" spans="28:30" x14ac:dyDescent="0.25">
      <c r="AB372" t="s">
        <v>561</v>
      </c>
      <c r="AD372" t="s">
        <v>211</v>
      </c>
    </row>
    <row r="373" spans="28:30" x14ac:dyDescent="0.25">
      <c r="AB373" t="s">
        <v>561</v>
      </c>
      <c r="AD373" t="s">
        <v>211</v>
      </c>
    </row>
    <row r="374" spans="28:30" x14ac:dyDescent="0.25">
      <c r="AB374" t="s">
        <v>561</v>
      </c>
      <c r="AD374" t="s">
        <v>211</v>
      </c>
    </row>
    <row r="375" spans="28:30" x14ac:dyDescent="0.25">
      <c r="AB375" t="s">
        <v>561</v>
      </c>
      <c r="AD375" t="s">
        <v>211</v>
      </c>
    </row>
    <row r="376" spans="28:30" x14ac:dyDescent="0.25">
      <c r="AB376" t="s">
        <v>561</v>
      </c>
      <c r="AD376" t="s">
        <v>211</v>
      </c>
    </row>
    <row r="377" spans="28:30" x14ac:dyDescent="0.25">
      <c r="AB377" t="s">
        <v>561</v>
      </c>
      <c r="AD377" t="s">
        <v>211</v>
      </c>
    </row>
    <row r="378" spans="28:30" x14ac:dyDescent="0.25">
      <c r="AB378" t="s">
        <v>561</v>
      </c>
      <c r="AD378" t="s">
        <v>211</v>
      </c>
    </row>
    <row r="379" spans="28:30" x14ac:dyDescent="0.25">
      <c r="AB379" t="s">
        <v>561</v>
      </c>
      <c r="AD379" t="s">
        <v>211</v>
      </c>
    </row>
    <row r="380" spans="28:30" x14ac:dyDescent="0.25">
      <c r="AB380" t="s">
        <v>564</v>
      </c>
      <c r="AD380" t="s">
        <v>160</v>
      </c>
    </row>
    <row r="381" spans="28:30" x14ac:dyDescent="0.25">
      <c r="AB381" t="s">
        <v>564</v>
      </c>
      <c r="AD381" t="s">
        <v>160</v>
      </c>
    </row>
    <row r="382" spans="28:30" x14ac:dyDescent="0.25">
      <c r="AB382" t="s">
        <v>564</v>
      </c>
      <c r="AD382" t="s">
        <v>160</v>
      </c>
    </row>
    <row r="383" spans="28:30" x14ac:dyDescent="0.25">
      <c r="AB383" t="s">
        <v>564</v>
      </c>
      <c r="AD383" t="s">
        <v>160</v>
      </c>
    </row>
    <row r="384" spans="28:30" x14ac:dyDescent="0.25">
      <c r="AB384" t="s">
        <v>564</v>
      </c>
      <c r="AD384" t="s">
        <v>160</v>
      </c>
    </row>
    <row r="385" spans="28:30" x14ac:dyDescent="0.25">
      <c r="AB385" t="s">
        <v>564</v>
      </c>
      <c r="AD385" t="s">
        <v>160</v>
      </c>
    </row>
    <row r="386" spans="28:30" x14ac:dyDescent="0.25">
      <c r="AB386" t="s">
        <v>564</v>
      </c>
      <c r="AD386" t="s">
        <v>160</v>
      </c>
    </row>
    <row r="387" spans="28:30" x14ac:dyDescent="0.25">
      <c r="AB387" t="s">
        <v>564</v>
      </c>
      <c r="AD387" t="s">
        <v>160</v>
      </c>
    </row>
    <row r="388" spans="28:30" x14ac:dyDescent="0.25">
      <c r="AB388" t="s">
        <v>564</v>
      </c>
      <c r="AD388" t="s">
        <v>160</v>
      </c>
    </row>
    <row r="389" spans="28:30" x14ac:dyDescent="0.25">
      <c r="AB389" t="s">
        <v>564</v>
      </c>
      <c r="AD389" t="s">
        <v>160</v>
      </c>
    </row>
    <row r="390" spans="28:30" x14ac:dyDescent="0.25">
      <c r="AB390" t="s">
        <v>564</v>
      </c>
      <c r="AD390" t="s">
        <v>160</v>
      </c>
    </row>
    <row r="391" spans="28:30" x14ac:dyDescent="0.25">
      <c r="AB391" t="s">
        <v>564</v>
      </c>
      <c r="AD391" t="s">
        <v>160</v>
      </c>
    </row>
    <row r="392" spans="28:30" x14ac:dyDescent="0.25">
      <c r="AB392" t="s">
        <v>567</v>
      </c>
      <c r="AD392" t="s">
        <v>187</v>
      </c>
    </row>
    <row r="393" spans="28:30" x14ac:dyDescent="0.25">
      <c r="AB393" t="s">
        <v>567</v>
      </c>
      <c r="AD393" t="s">
        <v>187</v>
      </c>
    </row>
    <row r="394" spans="28:30" x14ac:dyDescent="0.25">
      <c r="AB394" t="s">
        <v>567</v>
      </c>
      <c r="AD394" t="s">
        <v>187</v>
      </c>
    </row>
    <row r="395" spans="28:30" x14ac:dyDescent="0.25">
      <c r="AB395" t="s">
        <v>567</v>
      </c>
      <c r="AD395" t="s">
        <v>187</v>
      </c>
    </row>
    <row r="396" spans="28:30" x14ac:dyDescent="0.25">
      <c r="AB396" t="s">
        <v>567</v>
      </c>
      <c r="AD396" t="s">
        <v>187</v>
      </c>
    </row>
    <row r="397" spans="28:30" x14ac:dyDescent="0.25">
      <c r="AB397" t="s">
        <v>567</v>
      </c>
      <c r="AD397" t="s">
        <v>187</v>
      </c>
    </row>
    <row r="398" spans="28:30" x14ac:dyDescent="0.25">
      <c r="AB398" t="s">
        <v>567</v>
      </c>
      <c r="AD398" t="s">
        <v>187</v>
      </c>
    </row>
    <row r="399" spans="28:30" x14ac:dyDescent="0.25">
      <c r="AB399" t="s">
        <v>567</v>
      </c>
      <c r="AD399" t="s">
        <v>187</v>
      </c>
    </row>
    <row r="400" spans="28:30" x14ac:dyDescent="0.25">
      <c r="AB400" t="s">
        <v>567</v>
      </c>
      <c r="AD400" t="s">
        <v>187</v>
      </c>
    </row>
    <row r="401" spans="28:30" x14ac:dyDescent="0.25">
      <c r="AB401" t="s">
        <v>567</v>
      </c>
      <c r="AD401" t="s">
        <v>187</v>
      </c>
    </row>
    <row r="402" spans="28:30" x14ac:dyDescent="0.25">
      <c r="AB402" t="s">
        <v>567</v>
      </c>
      <c r="AD402" t="s">
        <v>187</v>
      </c>
    </row>
    <row r="403" spans="28:30" x14ac:dyDescent="0.25">
      <c r="AB403" t="s">
        <v>567</v>
      </c>
      <c r="AD403" t="s">
        <v>187</v>
      </c>
    </row>
    <row r="404" spans="28:30" x14ac:dyDescent="0.25">
      <c r="AB404" t="s">
        <v>570</v>
      </c>
      <c r="AD404" t="s">
        <v>185</v>
      </c>
    </row>
    <row r="405" spans="28:30" x14ac:dyDescent="0.25">
      <c r="AB405" t="s">
        <v>570</v>
      </c>
      <c r="AD405" t="s">
        <v>185</v>
      </c>
    </row>
    <row r="406" spans="28:30" x14ac:dyDescent="0.25">
      <c r="AB406" t="s">
        <v>570</v>
      </c>
      <c r="AD406" t="s">
        <v>185</v>
      </c>
    </row>
    <row r="407" spans="28:30" x14ac:dyDescent="0.25">
      <c r="AB407" t="s">
        <v>570</v>
      </c>
      <c r="AD407" t="s">
        <v>185</v>
      </c>
    </row>
    <row r="408" spans="28:30" x14ac:dyDescent="0.25">
      <c r="AB408" t="s">
        <v>570</v>
      </c>
      <c r="AD408" t="s">
        <v>185</v>
      </c>
    </row>
    <row r="409" spans="28:30" x14ac:dyDescent="0.25">
      <c r="AB409" t="s">
        <v>570</v>
      </c>
      <c r="AD409" t="s">
        <v>185</v>
      </c>
    </row>
    <row r="410" spans="28:30" x14ac:dyDescent="0.25">
      <c r="AB410" t="s">
        <v>570</v>
      </c>
      <c r="AD410" t="s">
        <v>185</v>
      </c>
    </row>
    <row r="411" spans="28:30" x14ac:dyDescent="0.25">
      <c r="AB411" t="s">
        <v>570</v>
      </c>
      <c r="AD411" t="s">
        <v>185</v>
      </c>
    </row>
    <row r="412" spans="28:30" x14ac:dyDescent="0.25">
      <c r="AB412" t="s">
        <v>570</v>
      </c>
      <c r="AD412" t="s">
        <v>185</v>
      </c>
    </row>
    <row r="413" spans="28:30" x14ac:dyDescent="0.25">
      <c r="AB413" t="s">
        <v>570</v>
      </c>
      <c r="AD413" t="s">
        <v>185</v>
      </c>
    </row>
    <row r="414" spans="28:30" x14ac:dyDescent="0.25">
      <c r="AB414" t="s">
        <v>570</v>
      </c>
      <c r="AD414" t="s">
        <v>185</v>
      </c>
    </row>
    <row r="415" spans="28:30" x14ac:dyDescent="0.25">
      <c r="AB415" t="s">
        <v>570</v>
      </c>
      <c r="AD415" t="s">
        <v>185</v>
      </c>
    </row>
    <row r="416" spans="28:30" x14ac:dyDescent="0.25">
      <c r="AB416" t="s">
        <v>573</v>
      </c>
      <c r="AD416" t="s">
        <v>183</v>
      </c>
    </row>
    <row r="417" spans="28:30" x14ac:dyDescent="0.25">
      <c r="AB417" t="s">
        <v>573</v>
      </c>
      <c r="AD417" t="s">
        <v>183</v>
      </c>
    </row>
    <row r="418" spans="28:30" x14ac:dyDescent="0.25">
      <c r="AB418" t="s">
        <v>573</v>
      </c>
      <c r="AD418" t="s">
        <v>183</v>
      </c>
    </row>
    <row r="419" spans="28:30" x14ac:dyDescent="0.25">
      <c r="AB419" t="s">
        <v>573</v>
      </c>
      <c r="AD419" t="s">
        <v>183</v>
      </c>
    </row>
    <row r="420" spans="28:30" x14ac:dyDescent="0.25">
      <c r="AB420" t="s">
        <v>573</v>
      </c>
      <c r="AD420" t="s">
        <v>183</v>
      </c>
    </row>
    <row r="421" spans="28:30" x14ac:dyDescent="0.25">
      <c r="AB421" t="s">
        <v>573</v>
      </c>
      <c r="AD421" t="s">
        <v>183</v>
      </c>
    </row>
    <row r="422" spans="28:30" x14ac:dyDescent="0.25">
      <c r="AB422" t="s">
        <v>573</v>
      </c>
      <c r="AD422" t="s">
        <v>183</v>
      </c>
    </row>
    <row r="423" spans="28:30" x14ac:dyDescent="0.25">
      <c r="AB423" t="s">
        <v>573</v>
      </c>
      <c r="AD423" t="s">
        <v>183</v>
      </c>
    </row>
    <row r="424" spans="28:30" x14ac:dyDescent="0.25">
      <c r="AB424" t="s">
        <v>573</v>
      </c>
      <c r="AD424" t="s">
        <v>183</v>
      </c>
    </row>
    <row r="425" spans="28:30" x14ac:dyDescent="0.25">
      <c r="AB425" t="s">
        <v>573</v>
      </c>
      <c r="AD425" t="s">
        <v>183</v>
      </c>
    </row>
    <row r="426" spans="28:30" x14ac:dyDescent="0.25">
      <c r="AB426" t="s">
        <v>573</v>
      </c>
      <c r="AD426" t="s">
        <v>183</v>
      </c>
    </row>
    <row r="427" spans="28:30" x14ac:dyDescent="0.25">
      <c r="AB427" t="s">
        <v>573</v>
      </c>
      <c r="AD427" t="s">
        <v>183</v>
      </c>
    </row>
    <row r="428" spans="28:30" x14ac:dyDescent="0.25">
      <c r="AB428" t="s">
        <v>573</v>
      </c>
      <c r="AD428" t="s">
        <v>183</v>
      </c>
    </row>
    <row r="429" spans="28:30" x14ac:dyDescent="0.25">
      <c r="AB429" t="s">
        <v>573</v>
      </c>
      <c r="AD429" t="s">
        <v>183</v>
      </c>
    </row>
    <row r="430" spans="28:30" x14ac:dyDescent="0.25">
      <c r="AB430" t="s">
        <v>573</v>
      </c>
      <c r="AD430" t="s">
        <v>183</v>
      </c>
    </row>
    <row r="431" spans="28:30" x14ac:dyDescent="0.25">
      <c r="AB431" t="s">
        <v>573</v>
      </c>
      <c r="AD431" t="s">
        <v>183</v>
      </c>
    </row>
    <row r="432" spans="28:30" x14ac:dyDescent="0.25">
      <c r="AB432" t="s">
        <v>573</v>
      </c>
      <c r="AD432" t="s">
        <v>183</v>
      </c>
    </row>
    <row r="433" spans="28:30" x14ac:dyDescent="0.25">
      <c r="AB433" t="s">
        <v>573</v>
      </c>
      <c r="AD433" t="s">
        <v>183</v>
      </c>
    </row>
    <row r="434" spans="28:30" x14ac:dyDescent="0.25">
      <c r="AB434" t="s">
        <v>573</v>
      </c>
      <c r="AD434" t="s">
        <v>183</v>
      </c>
    </row>
    <row r="435" spans="28:30" x14ac:dyDescent="0.25">
      <c r="AB435" t="s">
        <v>573</v>
      </c>
      <c r="AD435" t="s">
        <v>183</v>
      </c>
    </row>
    <row r="436" spans="28:30" x14ac:dyDescent="0.25">
      <c r="AB436" t="s">
        <v>573</v>
      </c>
      <c r="AD436" t="s">
        <v>183</v>
      </c>
    </row>
    <row r="437" spans="28:30" x14ac:dyDescent="0.25">
      <c r="AB437" t="s">
        <v>573</v>
      </c>
      <c r="AD437" t="s">
        <v>183</v>
      </c>
    </row>
    <row r="438" spans="28:30" x14ac:dyDescent="0.25">
      <c r="AB438" t="s">
        <v>573</v>
      </c>
      <c r="AD438" t="s">
        <v>183</v>
      </c>
    </row>
    <row r="439" spans="28:30" x14ac:dyDescent="0.25">
      <c r="AB439" t="s">
        <v>573</v>
      </c>
      <c r="AD439" t="s">
        <v>183</v>
      </c>
    </row>
    <row r="440" spans="28:30" x14ac:dyDescent="0.25">
      <c r="AB440" t="s">
        <v>573</v>
      </c>
      <c r="AD440" t="s">
        <v>183</v>
      </c>
    </row>
    <row r="441" spans="28:30" x14ac:dyDescent="0.25">
      <c r="AB441" t="s">
        <v>573</v>
      </c>
      <c r="AD441" t="s">
        <v>183</v>
      </c>
    </row>
    <row r="442" spans="28:30" x14ac:dyDescent="0.25">
      <c r="AB442" t="s">
        <v>573</v>
      </c>
      <c r="AD442" t="s">
        <v>183</v>
      </c>
    </row>
    <row r="443" spans="28:30" x14ac:dyDescent="0.25">
      <c r="AB443" t="s">
        <v>573</v>
      </c>
      <c r="AD443" t="s">
        <v>183</v>
      </c>
    </row>
    <row r="444" spans="28:30" x14ac:dyDescent="0.25">
      <c r="AB444" t="s">
        <v>573</v>
      </c>
      <c r="AD444" t="s">
        <v>183</v>
      </c>
    </row>
    <row r="445" spans="28:30" x14ac:dyDescent="0.25">
      <c r="AB445" t="s">
        <v>573</v>
      </c>
      <c r="AD445" t="s">
        <v>183</v>
      </c>
    </row>
    <row r="446" spans="28:30" x14ac:dyDescent="0.25">
      <c r="AB446" t="s">
        <v>573</v>
      </c>
      <c r="AD446" t="s">
        <v>183</v>
      </c>
    </row>
    <row r="447" spans="28:30" x14ac:dyDescent="0.25">
      <c r="AB447" t="s">
        <v>573</v>
      </c>
      <c r="AD447" t="s">
        <v>183</v>
      </c>
    </row>
    <row r="448" spans="28:30" x14ac:dyDescent="0.25">
      <c r="AB448" t="s">
        <v>573</v>
      </c>
      <c r="AD448" t="s">
        <v>183</v>
      </c>
    </row>
    <row r="449" spans="28:30" x14ac:dyDescent="0.25">
      <c r="AB449" t="s">
        <v>573</v>
      </c>
      <c r="AD449" t="s">
        <v>183</v>
      </c>
    </row>
    <row r="450" spans="28:30" x14ac:dyDescent="0.25">
      <c r="AB450" t="s">
        <v>573</v>
      </c>
      <c r="AD450" t="s">
        <v>183</v>
      </c>
    </row>
    <row r="451" spans="28:30" x14ac:dyDescent="0.25">
      <c r="AB451" t="s">
        <v>573</v>
      </c>
      <c r="AD451" t="s">
        <v>183</v>
      </c>
    </row>
    <row r="452" spans="28:30" x14ac:dyDescent="0.25">
      <c r="AB452" t="s">
        <v>582</v>
      </c>
      <c r="AD452" t="s">
        <v>197</v>
      </c>
    </row>
    <row r="453" spans="28:30" x14ac:dyDescent="0.25">
      <c r="AB453" t="s">
        <v>582</v>
      </c>
      <c r="AD453" t="s">
        <v>197</v>
      </c>
    </row>
    <row r="454" spans="28:30" x14ac:dyDescent="0.25">
      <c r="AB454" t="s">
        <v>582</v>
      </c>
      <c r="AD454" t="s">
        <v>197</v>
      </c>
    </row>
    <row r="455" spans="28:30" x14ac:dyDescent="0.25">
      <c r="AB455" t="s">
        <v>582</v>
      </c>
      <c r="AD455" t="s">
        <v>197</v>
      </c>
    </row>
    <row r="456" spans="28:30" x14ac:dyDescent="0.25">
      <c r="AB456" t="s">
        <v>582</v>
      </c>
      <c r="AD456" t="s">
        <v>197</v>
      </c>
    </row>
    <row r="457" spans="28:30" x14ac:dyDescent="0.25">
      <c r="AB457" t="s">
        <v>582</v>
      </c>
      <c r="AD457" t="s">
        <v>197</v>
      </c>
    </row>
    <row r="458" spans="28:30" x14ac:dyDescent="0.25">
      <c r="AB458" t="s">
        <v>582</v>
      </c>
      <c r="AD458" t="s">
        <v>197</v>
      </c>
    </row>
    <row r="459" spans="28:30" x14ac:dyDescent="0.25">
      <c r="AB459" t="s">
        <v>582</v>
      </c>
      <c r="AD459" t="s">
        <v>197</v>
      </c>
    </row>
    <row r="460" spans="28:30" x14ac:dyDescent="0.25">
      <c r="AB460" t="s">
        <v>582</v>
      </c>
      <c r="AD460" t="s">
        <v>197</v>
      </c>
    </row>
    <row r="461" spans="28:30" x14ac:dyDescent="0.25">
      <c r="AB461" t="s">
        <v>582</v>
      </c>
      <c r="AD461" t="s">
        <v>197</v>
      </c>
    </row>
    <row r="462" spans="28:30" x14ac:dyDescent="0.25">
      <c r="AB462" t="s">
        <v>582</v>
      </c>
      <c r="AD462" t="s">
        <v>197</v>
      </c>
    </row>
    <row r="463" spans="28:30" x14ac:dyDescent="0.25">
      <c r="AB463" t="s">
        <v>582</v>
      </c>
      <c r="AD463" t="s">
        <v>197</v>
      </c>
    </row>
    <row r="464" spans="28:30" x14ac:dyDescent="0.25">
      <c r="AB464" t="s">
        <v>582</v>
      </c>
      <c r="AD464" t="s">
        <v>197</v>
      </c>
    </row>
    <row r="465" spans="28:30" x14ac:dyDescent="0.25">
      <c r="AB465" t="s">
        <v>582</v>
      </c>
      <c r="AD465" t="s">
        <v>197</v>
      </c>
    </row>
    <row r="466" spans="28:30" x14ac:dyDescent="0.25">
      <c r="AB466" t="s">
        <v>582</v>
      </c>
      <c r="AD466" t="s">
        <v>197</v>
      </c>
    </row>
    <row r="467" spans="28:30" x14ac:dyDescent="0.25">
      <c r="AB467" t="s">
        <v>582</v>
      </c>
      <c r="AD467" t="s">
        <v>197</v>
      </c>
    </row>
    <row r="468" spans="28:30" x14ac:dyDescent="0.25">
      <c r="AB468" t="s">
        <v>582</v>
      </c>
      <c r="AD468" t="s">
        <v>197</v>
      </c>
    </row>
    <row r="469" spans="28:30" x14ac:dyDescent="0.25">
      <c r="AB469" t="s">
        <v>582</v>
      </c>
      <c r="AD469" t="s">
        <v>197</v>
      </c>
    </row>
    <row r="470" spans="28:30" x14ac:dyDescent="0.25">
      <c r="AB470" t="s">
        <v>582</v>
      </c>
      <c r="AD470" t="s">
        <v>197</v>
      </c>
    </row>
    <row r="471" spans="28:30" x14ac:dyDescent="0.25">
      <c r="AB471" t="s">
        <v>582</v>
      </c>
      <c r="AD471" t="s">
        <v>197</v>
      </c>
    </row>
    <row r="472" spans="28:30" x14ac:dyDescent="0.25">
      <c r="AB472" t="s">
        <v>582</v>
      </c>
      <c r="AD472" t="s">
        <v>197</v>
      </c>
    </row>
    <row r="473" spans="28:30" x14ac:dyDescent="0.25">
      <c r="AB473" t="s">
        <v>582</v>
      </c>
      <c r="AD473" t="s">
        <v>197</v>
      </c>
    </row>
    <row r="474" spans="28:30" x14ac:dyDescent="0.25">
      <c r="AB474" t="s">
        <v>582</v>
      </c>
      <c r="AD474" t="s">
        <v>197</v>
      </c>
    </row>
    <row r="475" spans="28:30" x14ac:dyDescent="0.25">
      <c r="AB475" t="s">
        <v>582</v>
      </c>
      <c r="AD475" t="s">
        <v>197</v>
      </c>
    </row>
    <row r="476" spans="28:30" x14ac:dyDescent="0.25">
      <c r="AB476" t="s">
        <v>582</v>
      </c>
      <c r="AD476" t="s">
        <v>197</v>
      </c>
    </row>
    <row r="477" spans="28:30" x14ac:dyDescent="0.25">
      <c r="AB477" t="s">
        <v>582</v>
      </c>
      <c r="AD477" t="s">
        <v>197</v>
      </c>
    </row>
    <row r="478" spans="28:30" x14ac:dyDescent="0.25">
      <c r="AB478" t="s">
        <v>582</v>
      </c>
      <c r="AD478" t="s">
        <v>197</v>
      </c>
    </row>
    <row r="479" spans="28:30" x14ac:dyDescent="0.25">
      <c r="AB479" t="s">
        <v>582</v>
      </c>
      <c r="AD479" t="s">
        <v>197</v>
      </c>
    </row>
    <row r="480" spans="28:30" x14ac:dyDescent="0.25">
      <c r="AB480" t="s">
        <v>582</v>
      </c>
      <c r="AD480" t="s">
        <v>197</v>
      </c>
    </row>
    <row r="481" spans="28:30" x14ac:dyDescent="0.25">
      <c r="AB481" t="s">
        <v>582</v>
      </c>
      <c r="AD481" t="s">
        <v>197</v>
      </c>
    </row>
    <row r="482" spans="28:30" x14ac:dyDescent="0.25">
      <c r="AB482" t="s">
        <v>582</v>
      </c>
      <c r="AD482" t="s">
        <v>197</v>
      </c>
    </row>
    <row r="483" spans="28:30" x14ac:dyDescent="0.25">
      <c r="AB483" t="s">
        <v>582</v>
      </c>
      <c r="AD483" t="s">
        <v>197</v>
      </c>
    </row>
    <row r="484" spans="28:30" x14ac:dyDescent="0.25">
      <c r="AB484" t="s">
        <v>582</v>
      </c>
      <c r="AD484" t="s">
        <v>197</v>
      </c>
    </row>
    <row r="485" spans="28:30" x14ac:dyDescent="0.25">
      <c r="AB485" t="s">
        <v>582</v>
      </c>
      <c r="AD485" t="s">
        <v>197</v>
      </c>
    </row>
    <row r="486" spans="28:30" x14ac:dyDescent="0.25">
      <c r="AB486" t="s">
        <v>582</v>
      </c>
      <c r="AD486" t="s">
        <v>197</v>
      </c>
    </row>
    <row r="487" spans="28:30" x14ac:dyDescent="0.25">
      <c r="AB487" t="s">
        <v>582</v>
      </c>
      <c r="AD487" t="s">
        <v>197</v>
      </c>
    </row>
    <row r="488" spans="28:30" x14ac:dyDescent="0.25">
      <c r="AB488" t="s">
        <v>582</v>
      </c>
      <c r="AD488" t="s">
        <v>197</v>
      </c>
    </row>
    <row r="489" spans="28:30" x14ac:dyDescent="0.25">
      <c r="AB489" t="s">
        <v>582</v>
      </c>
      <c r="AD489" t="s">
        <v>197</v>
      </c>
    </row>
    <row r="490" spans="28:30" x14ac:dyDescent="0.25">
      <c r="AB490" t="s">
        <v>582</v>
      </c>
      <c r="AD490" t="s">
        <v>197</v>
      </c>
    </row>
    <row r="491" spans="28:30" x14ac:dyDescent="0.25">
      <c r="AB491" t="s">
        <v>582</v>
      </c>
      <c r="AD491" t="s">
        <v>197</v>
      </c>
    </row>
    <row r="492" spans="28:30" x14ac:dyDescent="0.25">
      <c r="AB492" t="s">
        <v>582</v>
      </c>
      <c r="AD492" t="s">
        <v>197</v>
      </c>
    </row>
    <row r="493" spans="28:30" x14ac:dyDescent="0.25">
      <c r="AB493" t="s">
        <v>582</v>
      </c>
      <c r="AD493" t="s">
        <v>197</v>
      </c>
    </row>
    <row r="494" spans="28:30" x14ac:dyDescent="0.25">
      <c r="AB494" t="s">
        <v>582</v>
      </c>
      <c r="AD494" t="s">
        <v>197</v>
      </c>
    </row>
    <row r="495" spans="28:30" x14ac:dyDescent="0.25">
      <c r="AB495" t="s">
        <v>582</v>
      </c>
      <c r="AD495" t="s">
        <v>197</v>
      </c>
    </row>
    <row r="496" spans="28:30" x14ac:dyDescent="0.25">
      <c r="AB496" t="s">
        <v>582</v>
      </c>
      <c r="AD496" t="s">
        <v>197</v>
      </c>
    </row>
    <row r="497" spans="28:30" x14ac:dyDescent="0.25">
      <c r="AB497" t="s">
        <v>582</v>
      </c>
      <c r="AD497" t="s">
        <v>197</v>
      </c>
    </row>
    <row r="498" spans="28:30" x14ac:dyDescent="0.25">
      <c r="AB498" t="s">
        <v>582</v>
      </c>
      <c r="AD498" t="s">
        <v>197</v>
      </c>
    </row>
    <row r="499" spans="28:30" x14ac:dyDescent="0.25">
      <c r="AB499" t="s">
        <v>582</v>
      </c>
      <c r="AD499" t="s">
        <v>197</v>
      </c>
    </row>
    <row r="500" spans="28:30" x14ac:dyDescent="0.25">
      <c r="AB500" t="s">
        <v>582</v>
      </c>
      <c r="AD500" t="s">
        <v>197</v>
      </c>
    </row>
    <row r="501" spans="28:30" x14ac:dyDescent="0.25">
      <c r="AB501" t="s">
        <v>582</v>
      </c>
      <c r="AD501" t="s">
        <v>197</v>
      </c>
    </row>
    <row r="502" spans="28:30" x14ac:dyDescent="0.25">
      <c r="AB502" t="s">
        <v>582</v>
      </c>
      <c r="AD502" t="s">
        <v>197</v>
      </c>
    </row>
    <row r="503" spans="28:30" x14ac:dyDescent="0.25">
      <c r="AB503" t="s">
        <v>582</v>
      </c>
      <c r="AD503" t="s">
        <v>197</v>
      </c>
    </row>
    <row r="504" spans="28:30" x14ac:dyDescent="0.25">
      <c r="AB504" t="s">
        <v>582</v>
      </c>
      <c r="AD504" t="s">
        <v>197</v>
      </c>
    </row>
    <row r="505" spans="28:30" x14ac:dyDescent="0.25">
      <c r="AB505" t="s">
        <v>582</v>
      </c>
      <c r="AD505" t="s">
        <v>197</v>
      </c>
    </row>
    <row r="506" spans="28:30" x14ac:dyDescent="0.25">
      <c r="AB506" t="s">
        <v>582</v>
      </c>
      <c r="AD506" t="s">
        <v>197</v>
      </c>
    </row>
    <row r="507" spans="28:30" x14ac:dyDescent="0.25">
      <c r="AB507" t="s">
        <v>582</v>
      </c>
      <c r="AD507" t="s">
        <v>197</v>
      </c>
    </row>
    <row r="508" spans="28:30" x14ac:dyDescent="0.25">
      <c r="AB508" t="s">
        <v>582</v>
      </c>
      <c r="AD508" t="s">
        <v>197</v>
      </c>
    </row>
    <row r="509" spans="28:30" x14ac:dyDescent="0.25">
      <c r="AB509" t="s">
        <v>582</v>
      </c>
      <c r="AD509" t="s">
        <v>197</v>
      </c>
    </row>
    <row r="510" spans="28:30" x14ac:dyDescent="0.25">
      <c r="AB510" t="s">
        <v>582</v>
      </c>
      <c r="AD510" t="s">
        <v>197</v>
      </c>
    </row>
    <row r="511" spans="28:30" x14ac:dyDescent="0.25">
      <c r="AB511" t="s">
        <v>582</v>
      </c>
      <c r="AD511" t="s">
        <v>197</v>
      </c>
    </row>
    <row r="512" spans="28:30" x14ac:dyDescent="0.25">
      <c r="AB512" t="s">
        <v>582</v>
      </c>
      <c r="AD512" t="s">
        <v>197</v>
      </c>
    </row>
    <row r="513" spans="28:30" x14ac:dyDescent="0.25">
      <c r="AB513" t="s">
        <v>582</v>
      </c>
      <c r="AD513" t="s">
        <v>197</v>
      </c>
    </row>
    <row r="514" spans="28:30" x14ac:dyDescent="0.25">
      <c r="AB514" t="s">
        <v>582</v>
      </c>
      <c r="AD514" t="s">
        <v>197</v>
      </c>
    </row>
    <row r="515" spans="28:30" x14ac:dyDescent="0.25">
      <c r="AB515" t="s">
        <v>582</v>
      </c>
      <c r="AD515" t="s">
        <v>197</v>
      </c>
    </row>
    <row r="516" spans="28:30" x14ac:dyDescent="0.25">
      <c r="AB516" t="s">
        <v>582</v>
      </c>
      <c r="AD516" t="s">
        <v>197</v>
      </c>
    </row>
    <row r="517" spans="28:30" x14ac:dyDescent="0.25">
      <c r="AB517" t="s">
        <v>582</v>
      </c>
      <c r="AD517" t="s">
        <v>197</v>
      </c>
    </row>
    <row r="518" spans="28:30" x14ac:dyDescent="0.25">
      <c r="AB518" t="s">
        <v>582</v>
      </c>
      <c r="AD518" t="s">
        <v>197</v>
      </c>
    </row>
    <row r="519" spans="28:30" x14ac:dyDescent="0.25">
      <c r="AB519" t="s">
        <v>582</v>
      </c>
      <c r="AD519" t="s">
        <v>197</v>
      </c>
    </row>
    <row r="520" spans="28:30" x14ac:dyDescent="0.25">
      <c r="AB520" t="s">
        <v>582</v>
      </c>
      <c r="AD520" t="s">
        <v>197</v>
      </c>
    </row>
    <row r="521" spans="28:30" x14ac:dyDescent="0.25">
      <c r="AB521" t="s">
        <v>582</v>
      </c>
      <c r="AD521" t="s">
        <v>197</v>
      </c>
    </row>
    <row r="522" spans="28:30" x14ac:dyDescent="0.25">
      <c r="AB522" t="s">
        <v>582</v>
      </c>
      <c r="AD522" t="s">
        <v>197</v>
      </c>
    </row>
    <row r="523" spans="28:30" x14ac:dyDescent="0.25">
      <c r="AB523" t="s">
        <v>582</v>
      </c>
      <c r="AD523" t="s">
        <v>197</v>
      </c>
    </row>
    <row r="524" spans="28:30" x14ac:dyDescent="0.25">
      <c r="AB524" t="s">
        <v>582</v>
      </c>
      <c r="AD524" t="s">
        <v>197</v>
      </c>
    </row>
    <row r="525" spans="28:30" x14ac:dyDescent="0.25">
      <c r="AB525" t="s">
        <v>582</v>
      </c>
      <c r="AD525" t="s">
        <v>197</v>
      </c>
    </row>
    <row r="526" spans="28:30" x14ac:dyDescent="0.25">
      <c r="AB526" t="s">
        <v>582</v>
      </c>
      <c r="AD526" t="s">
        <v>197</v>
      </c>
    </row>
    <row r="527" spans="28:30" x14ac:dyDescent="0.25">
      <c r="AB527" t="s">
        <v>582</v>
      </c>
      <c r="AD527" t="s">
        <v>197</v>
      </c>
    </row>
    <row r="528" spans="28:30" x14ac:dyDescent="0.25">
      <c r="AB528" t="s">
        <v>582</v>
      </c>
      <c r="AD528" t="s">
        <v>197</v>
      </c>
    </row>
    <row r="529" spans="28:30" x14ac:dyDescent="0.25">
      <c r="AB529" t="s">
        <v>582</v>
      </c>
      <c r="AD529" t="s">
        <v>197</v>
      </c>
    </row>
    <row r="530" spans="28:30" x14ac:dyDescent="0.25">
      <c r="AB530" t="s">
        <v>582</v>
      </c>
      <c r="AD530" t="s">
        <v>197</v>
      </c>
    </row>
    <row r="531" spans="28:30" x14ac:dyDescent="0.25">
      <c r="AB531" t="s">
        <v>582</v>
      </c>
      <c r="AD531" t="s">
        <v>197</v>
      </c>
    </row>
    <row r="532" spans="28:30" x14ac:dyDescent="0.25">
      <c r="AB532" t="s">
        <v>582</v>
      </c>
      <c r="AD532" t="s">
        <v>197</v>
      </c>
    </row>
    <row r="533" spans="28:30" x14ac:dyDescent="0.25">
      <c r="AB533" t="s">
        <v>582</v>
      </c>
      <c r="AD533" t="s">
        <v>197</v>
      </c>
    </row>
    <row r="534" spans="28:30" x14ac:dyDescent="0.25">
      <c r="AB534" t="s">
        <v>582</v>
      </c>
      <c r="AD534" t="s">
        <v>197</v>
      </c>
    </row>
    <row r="535" spans="28:30" x14ac:dyDescent="0.25">
      <c r="AB535" t="s">
        <v>582</v>
      </c>
      <c r="AD535" t="s">
        <v>197</v>
      </c>
    </row>
    <row r="536" spans="28:30" x14ac:dyDescent="0.25">
      <c r="AB536" t="s">
        <v>582</v>
      </c>
      <c r="AD536" t="s">
        <v>197</v>
      </c>
    </row>
    <row r="537" spans="28:30" x14ac:dyDescent="0.25">
      <c r="AB537" t="s">
        <v>582</v>
      </c>
      <c r="AD537" t="s">
        <v>197</v>
      </c>
    </row>
    <row r="538" spans="28:30" x14ac:dyDescent="0.25">
      <c r="AB538" t="s">
        <v>582</v>
      </c>
      <c r="AD538" t="s">
        <v>197</v>
      </c>
    </row>
    <row r="539" spans="28:30" x14ac:dyDescent="0.25">
      <c r="AB539" t="s">
        <v>582</v>
      </c>
      <c r="AD539" t="s">
        <v>197</v>
      </c>
    </row>
    <row r="540" spans="28:30" x14ac:dyDescent="0.25">
      <c r="AB540" t="s">
        <v>582</v>
      </c>
      <c r="AD540" t="s">
        <v>197</v>
      </c>
    </row>
    <row r="541" spans="28:30" x14ac:dyDescent="0.25">
      <c r="AB541" t="s">
        <v>582</v>
      </c>
      <c r="AD541" t="s">
        <v>197</v>
      </c>
    </row>
    <row r="542" spans="28:30" x14ac:dyDescent="0.25">
      <c r="AB542" t="s">
        <v>582</v>
      </c>
      <c r="AD542" t="s">
        <v>197</v>
      </c>
    </row>
    <row r="543" spans="28:30" x14ac:dyDescent="0.25">
      <c r="AB543" t="s">
        <v>582</v>
      </c>
      <c r="AD543" t="s">
        <v>197</v>
      </c>
    </row>
    <row r="544" spans="28:30" x14ac:dyDescent="0.25">
      <c r="AB544" t="s">
        <v>582</v>
      </c>
      <c r="AD544" t="s">
        <v>197</v>
      </c>
    </row>
    <row r="545" spans="28:30" x14ac:dyDescent="0.25">
      <c r="AB545" t="s">
        <v>582</v>
      </c>
      <c r="AD545" t="s">
        <v>197</v>
      </c>
    </row>
    <row r="546" spans="28:30" x14ac:dyDescent="0.25">
      <c r="AB546" t="s">
        <v>582</v>
      </c>
      <c r="AD546" t="s">
        <v>197</v>
      </c>
    </row>
    <row r="547" spans="28:30" x14ac:dyDescent="0.25">
      <c r="AB547" t="s">
        <v>582</v>
      </c>
      <c r="AD547" t="s">
        <v>197</v>
      </c>
    </row>
    <row r="548" spans="28:30" x14ac:dyDescent="0.25">
      <c r="AB548" t="s">
        <v>582</v>
      </c>
      <c r="AD548" t="s">
        <v>197</v>
      </c>
    </row>
    <row r="549" spans="28:30" x14ac:dyDescent="0.25">
      <c r="AB549" t="s">
        <v>582</v>
      </c>
      <c r="AD549" t="s">
        <v>197</v>
      </c>
    </row>
    <row r="550" spans="28:30" x14ac:dyDescent="0.25">
      <c r="AB550" t="s">
        <v>582</v>
      </c>
      <c r="AD550" t="s">
        <v>197</v>
      </c>
    </row>
    <row r="551" spans="28:30" x14ac:dyDescent="0.25">
      <c r="AB551" t="s">
        <v>582</v>
      </c>
      <c r="AD551" t="s">
        <v>197</v>
      </c>
    </row>
    <row r="552" spans="28:30" x14ac:dyDescent="0.25">
      <c r="AB552" t="s">
        <v>582</v>
      </c>
      <c r="AD552" t="s">
        <v>197</v>
      </c>
    </row>
    <row r="553" spans="28:30" x14ac:dyDescent="0.25">
      <c r="AB553" t="s">
        <v>582</v>
      </c>
      <c r="AD553" t="s">
        <v>197</v>
      </c>
    </row>
    <row r="554" spans="28:30" x14ac:dyDescent="0.25">
      <c r="AB554" t="s">
        <v>582</v>
      </c>
      <c r="AD554" t="s">
        <v>197</v>
      </c>
    </row>
    <row r="555" spans="28:30" x14ac:dyDescent="0.25">
      <c r="AB555" t="s">
        <v>582</v>
      </c>
      <c r="AD555" t="s">
        <v>197</v>
      </c>
    </row>
    <row r="556" spans="28:30" x14ac:dyDescent="0.25">
      <c r="AB556" t="s">
        <v>582</v>
      </c>
      <c r="AD556" t="s">
        <v>197</v>
      </c>
    </row>
    <row r="557" spans="28:30" x14ac:dyDescent="0.25">
      <c r="AB557" t="s">
        <v>582</v>
      </c>
      <c r="AD557" t="s">
        <v>197</v>
      </c>
    </row>
    <row r="558" spans="28:30" x14ac:dyDescent="0.25">
      <c r="AB558" t="s">
        <v>582</v>
      </c>
      <c r="AD558" t="s">
        <v>197</v>
      </c>
    </row>
    <row r="559" spans="28:30" x14ac:dyDescent="0.25">
      <c r="AB559" t="s">
        <v>582</v>
      </c>
      <c r="AD559" t="s">
        <v>197</v>
      </c>
    </row>
    <row r="560" spans="28:30" x14ac:dyDescent="0.25">
      <c r="AB560" t="s">
        <v>582</v>
      </c>
      <c r="AD560" t="s">
        <v>197</v>
      </c>
    </row>
    <row r="561" spans="28:30" x14ac:dyDescent="0.25">
      <c r="AB561" t="s">
        <v>587</v>
      </c>
      <c r="AD561" t="s">
        <v>718</v>
      </c>
    </row>
    <row r="562" spans="28:30" x14ac:dyDescent="0.25">
      <c r="AB562" t="s">
        <v>587</v>
      </c>
      <c r="AD562" t="s">
        <v>718</v>
      </c>
    </row>
    <row r="563" spans="28:30" x14ac:dyDescent="0.25">
      <c r="AB563" t="s">
        <v>587</v>
      </c>
      <c r="AD563" t="s">
        <v>718</v>
      </c>
    </row>
    <row r="564" spans="28:30" x14ac:dyDescent="0.25">
      <c r="AB564" t="s">
        <v>587</v>
      </c>
      <c r="AD564" t="s">
        <v>718</v>
      </c>
    </row>
    <row r="565" spans="28:30" x14ac:dyDescent="0.25">
      <c r="AB565" t="s">
        <v>587</v>
      </c>
      <c r="AD565" t="s">
        <v>718</v>
      </c>
    </row>
    <row r="566" spans="28:30" x14ac:dyDescent="0.25">
      <c r="AB566" t="s">
        <v>587</v>
      </c>
      <c r="AD566" t="s">
        <v>718</v>
      </c>
    </row>
    <row r="567" spans="28:30" x14ac:dyDescent="0.25">
      <c r="AB567" t="s">
        <v>587</v>
      </c>
      <c r="AD567" t="s">
        <v>718</v>
      </c>
    </row>
    <row r="568" spans="28:30" x14ac:dyDescent="0.25">
      <c r="AB568" t="s">
        <v>587</v>
      </c>
      <c r="AD568" t="s">
        <v>718</v>
      </c>
    </row>
    <row r="569" spans="28:30" x14ac:dyDescent="0.25">
      <c r="AB569" t="s">
        <v>587</v>
      </c>
      <c r="AD569" t="s">
        <v>718</v>
      </c>
    </row>
    <row r="570" spans="28:30" x14ac:dyDescent="0.25">
      <c r="AB570" t="s">
        <v>587</v>
      </c>
      <c r="AD570" t="s">
        <v>718</v>
      </c>
    </row>
    <row r="571" spans="28:30" x14ac:dyDescent="0.25">
      <c r="AB571" t="s">
        <v>587</v>
      </c>
      <c r="AD571" t="s">
        <v>718</v>
      </c>
    </row>
    <row r="572" spans="28:30" x14ac:dyDescent="0.25">
      <c r="AB572" t="s">
        <v>587</v>
      </c>
      <c r="AD572" t="s">
        <v>718</v>
      </c>
    </row>
    <row r="573" spans="28:30" x14ac:dyDescent="0.25">
      <c r="AB573" t="s">
        <v>587</v>
      </c>
      <c r="AD573" t="s">
        <v>718</v>
      </c>
    </row>
    <row r="574" spans="28:30" x14ac:dyDescent="0.25">
      <c r="AB574" t="s">
        <v>587</v>
      </c>
      <c r="AD574" t="s">
        <v>718</v>
      </c>
    </row>
    <row r="575" spans="28:30" x14ac:dyDescent="0.25">
      <c r="AB575" t="s">
        <v>587</v>
      </c>
      <c r="AD575" t="s">
        <v>718</v>
      </c>
    </row>
    <row r="576" spans="28:30" x14ac:dyDescent="0.25">
      <c r="AB576" t="s">
        <v>587</v>
      </c>
      <c r="AD576" t="s">
        <v>718</v>
      </c>
    </row>
    <row r="577" spans="28:30" x14ac:dyDescent="0.25">
      <c r="AB577" t="s">
        <v>593</v>
      </c>
      <c r="AD577" t="s">
        <v>146</v>
      </c>
    </row>
    <row r="578" spans="28:30" x14ac:dyDescent="0.25">
      <c r="AB578" t="s">
        <v>593</v>
      </c>
      <c r="AD578" t="s">
        <v>146</v>
      </c>
    </row>
    <row r="579" spans="28:30" x14ac:dyDescent="0.25">
      <c r="AB579" t="s">
        <v>593</v>
      </c>
      <c r="AD579" t="s">
        <v>146</v>
      </c>
    </row>
    <row r="580" spans="28:30" x14ac:dyDescent="0.25">
      <c r="AB580" t="s">
        <v>593</v>
      </c>
      <c r="AD580" t="s">
        <v>146</v>
      </c>
    </row>
    <row r="581" spans="28:30" x14ac:dyDescent="0.25">
      <c r="AB581" t="s">
        <v>593</v>
      </c>
      <c r="AD581" t="s">
        <v>146</v>
      </c>
    </row>
    <row r="582" spans="28:30" x14ac:dyDescent="0.25">
      <c r="AB582" t="s">
        <v>593</v>
      </c>
      <c r="AD582" t="s">
        <v>146</v>
      </c>
    </row>
    <row r="583" spans="28:30" x14ac:dyDescent="0.25">
      <c r="AB583" t="s">
        <v>593</v>
      </c>
      <c r="AD583" t="s">
        <v>146</v>
      </c>
    </row>
    <row r="584" spans="28:30" x14ac:dyDescent="0.25">
      <c r="AB584" t="s">
        <v>593</v>
      </c>
      <c r="AD584" t="s">
        <v>146</v>
      </c>
    </row>
    <row r="585" spans="28:30" x14ac:dyDescent="0.25">
      <c r="AB585" t="s">
        <v>593</v>
      </c>
      <c r="AD585" t="s">
        <v>146</v>
      </c>
    </row>
    <row r="586" spans="28:30" x14ac:dyDescent="0.25">
      <c r="AB586" t="s">
        <v>593</v>
      </c>
      <c r="AD586" t="s">
        <v>146</v>
      </c>
    </row>
    <row r="587" spans="28:30" x14ac:dyDescent="0.25">
      <c r="AB587" t="s">
        <v>593</v>
      </c>
      <c r="AD587" t="s">
        <v>146</v>
      </c>
    </row>
    <row r="588" spans="28:30" x14ac:dyDescent="0.25">
      <c r="AB588" t="s">
        <v>593</v>
      </c>
      <c r="AD588" t="s">
        <v>146</v>
      </c>
    </row>
    <row r="589" spans="28:30" x14ac:dyDescent="0.25">
      <c r="AB589" t="s">
        <v>593</v>
      </c>
      <c r="AD589" t="s">
        <v>146</v>
      </c>
    </row>
    <row r="590" spans="28:30" x14ac:dyDescent="0.25">
      <c r="AB590" t="s">
        <v>593</v>
      </c>
      <c r="AD590" t="s">
        <v>146</v>
      </c>
    </row>
    <row r="591" spans="28:30" x14ac:dyDescent="0.25">
      <c r="AB591" t="s">
        <v>593</v>
      </c>
      <c r="AD591" t="s">
        <v>146</v>
      </c>
    </row>
    <row r="592" spans="28:30" x14ac:dyDescent="0.25">
      <c r="AB592" t="s">
        <v>593</v>
      </c>
      <c r="AD592" t="s">
        <v>146</v>
      </c>
    </row>
    <row r="593" spans="28:30" x14ac:dyDescent="0.25">
      <c r="AB593" t="s">
        <v>593</v>
      </c>
      <c r="AD593" t="s">
        <v>146</v>
      </c>
    </row>
    <row r="594" spans="28:30" x14ac:dyDescent="0.25">
      <c r="AB594" t="s">
        <v>593</v>
      </c>
      <c r="AD594" t="s">
        <v>146</v>
      </c>
    </row>
    <row r="595" spans="28:30" x14ac:dyDescent="0.25">
      <c r="AB595" t="s">
        <v>599</v>
      </c>
      <c r="AD595" t="s">
        <v>179</v>
      </c>
    </row>
    <row r="596" spans="28:30" x14ac:dyDescent="0.25">
      <c r="AB596" t="s">
        <v>599</v>
      </c>
      <c r="AD596" t="s">
        <v>179</v>
      </c>
    </row>
    <row r="597" spans="28:30" x14ac:dyDescent="0.25">
      <c r="AB597" t="s">
        <v>599</v>
      </c>
      <c r="AD597" t="s">
        <v>179</v>
      </c>
    </row>
    <row r="598" spans="28:30" x14ac:dyDescent="0.25">
      <c r="AB598" t="s">
        <v>599</v>
      </c>
      <c r="AD598" t="s">
        <v>179</v>
      </c>
    </row>
    <row r="599" spans="28:30" x14ac:dyDescent="0.25">
      <c r="AB599" t="s">
        <v>599</v>
      </c>
      <c r="AD599" t="s">
        <v>179</v>
      </c>
    </row>
    <row r="600" spans="28:30" x14ac:dyDescent="0.25">
      <c r="AB600" t="s">
        <v>599</v>
      </c>
      <c r="AD600" t="s">
        <v>179</v>
      </c>
    </row>
    <row r="601" spans="28:30" x14ac:dyDescent="0.25">
      <c r="AB601" t="s">
        <v>599</v>
      </c>
      <c r="AD601" t="s">
        <v>179</v>
      </c>
    </row>
    <row r="602" spans="28:30" x14ac:dyDescent="0.25">
      <c r="AB602" t="s">
        <v>599</v>
      </c>
      <c r="AD602" t="s">
        <v>179</v>
      </c>
    </row>
    <row r="603" spans="28:30" x14ac:dyDescent="0.25">
      <c r="AB603" t="s">
        <v>599</v>
      </c>
      <c r="AD603" t="s">
        <v>179</v>
      </c>
    </row>
    <row r="604" spans="28:30" x14ac:dyDescent="0.25">
      <c r="AB604" t="s">
        <v>599</v>
      </c>
      <c r="AD604" t="s">
        <v>179</v>
      </c>
    </row>
    <row r="605" spans="28:30" x14ac:dyDescent="0.25">
      <c r="AB605" t="s">
        <v>599</v>
      </c>
      <c r="AD605" t="s">
        <v>179</v>
      </c>
    </row>
    <row r="606" spans="28:30" x14ac:dyDescent="0.25">
      <c r="AB606" t="s">
        <v>599</v>
      </c>
      <c r="AD606" t="s">
        <v>179</v>
      </c>
    </row>
    <row r="607" spans="28:30" x14ac:dyDescent="0.25">
      <c r="AB607" t="s">
        <v>599</v>
      </c>
      <c r="AD607" t="s">
        <v>179</v>
      </c>
    </row>
    <row r="608" spans="28:30" x14ac:dyDescent="0.25">
      <c r="AB608" t="s">
        <v>599</v>
      </c>
      <c r="AD608" t="s">
        <v>179</v>
      </c>
    </row>
    <row r="609" spans="28:30" x14ac:dyDescent="0.25">
      <c r="AB609" t="s">
        <v>602</v>
      </c>
      <c r="AD609" t="s">
        <v>162</v>
      </c>
    </row>
    <row r="610" spans="28:30" x14ac:dyDescent="0.25">
      <c r="AB610" t="s">
        <v>602</v>
      </c>
      <c r="AD610" t="s">
        <v>162</v>
      </c>
    </row>
    <row r="611" spans="28:30" x14ac:dyDescent="0.25">
      <c r="AB611" t="s">
        <v>602</v>
      </c>
      <c r="AD611" t="s">
        <v>162</v>
      </c>
    </row>
    <row r="612" spans="28:30" x14ac:dyDescent="0.25">
      <c r="AB612" t="s">
        <v>602</v>
      </c>
      <c r="AD612" t="s">
        <v>162</v>
      </c>
    </row>
    <row r="613" spans="28:30" x14ac:dyDescent="0.25">
      <c r="AB613" t="s">
        <v>602</v>
      </c>
      <c r="AD613" t="s">
        <v>162</v>
      </c>
    </row>
    <row r="614" spans="28:30" x14ac:dyDescent="0.25">
      <c r="AB614" t="s">
        <v>602</v>
      </c>
      <c r="AD614" t="s">
        <v>162</v>
      </c>
    </row>
    <row r="615" spans="28:30" x14ac:dyDescent="0.25">
      <c r="AB615" t="s">
        <v>602</v>
      </c>
      <c r="AD615" t="s">
        <v>162</v>
      </c>
    </row>
    <row r="616" spans="28:30" x14ac:dyDescent="0.25">
      <c r="AB616" t="s">
        <v>602</v>
      </c>
      <c r="AD616" t="s">
        <v>162</v>
      </c>
    </row>
    <row r="617" spans="28:30" x14ac:dyDescent="0.25">
      <c r="AB617" t="s">
        <v>602</v>
      </c>
      <c r="AD617" t="s">
        <v>162</v>
      </c>
    </row>
    <row r="618" spans="28:30" x14ac:dyDescent="0.25">
      <c r="AB618" t="s">
        <v>602</v>
      </c>
      <c r="AD618" t="s">
        <v>162</v>
      </c>
    </row>
    <row r="619" spans="28:30" x14ac:dyDescent="0.25">
      <c r="AB619" t="s">
        <v>602</v>
      </c>
      <c r="AD619" t="s">
        <v>162</v>
      </c>
    </row>
    <row r="620" spans="28:30" x14ac:dyDescent="0.25">
      <c r="AB620" t="s">
        <v>602</v>
      </c>
      <c r="AD620" t="s">
        <v>162</v>
      </c>
    </row>
    <row r="621" spans="28:30" x14ac:dyDescent="0.25">
      <c r="AB621" t="s">
        <v>605</v>
      </c>
      <c r="AD621" t="s">
        <v>207</v>
      </c>
    </row>
    <row r="622" spans="28:30" x14ac:dyDescent="0.25">
      <c r="AB622" t="s">
        <v>605</v>
      </c>
      <c r="AD622" t="s">
        <v>207</v>
      </c>
    </row>
    <row r="623" spans="28:30" x14ac:dyDescent="0.25">
      <c r="AB623" t="s">
        <v>605</v>
      </c>
      <c r="AD623" t="s">
        <v>207</v>
      </c>
    </row>
    <row r="624" spans="28:30" x14ac:dyDescent="0.25">
      <c r="AB624" t="s">
        <v>605</v>
      </c>
      <c r="AD624" t="s">
        <v>207</v>
      </c>
    </row>
    <row r="625" spans="28:30" x14ac:dyDescent="0.25">
      <c r="AB625" t="s">
        <v>605</v>
      </c>
      <c r="AD625" t="s">
        <v>207</v>
      </c>
    </row>
    <row r="626" spans="28:30" x14ac:dyDescent="0.25">
      <c r="AB626" t="s">
        <v>605</v>
      </c>
      <c r="AD626" t="s">
        <v>207</v>
      </c>
    </row>
    <row r="627" spans="28:30" x14ac:dyDescent="0.25">
      <c r="AB627" t="s">
        <v>605</v>
      </c>
      <c r="AD627" t="s">
        <v>207</v>
      </c>
    </row>
    <row r="628" spans="28:30" x14ac:dyDescent="0.25">
      <c r="AB628" t="s">
        <v>605</v>
      </c>
      <c r="AD628" t="s">
        <v>207</v>
      </c>
    </row>
    <row r="629" spans="28:30" x14ac:dyDescent="0.25">
      <c r="AB629" t="s">
        <v>605</v>
      </c>
      <c r="AD629" t="s">
        <v>207</v>
      </c>
    </row>
    <row r="630" spans="28:30" x14ac:dyDescent="0.25">
      <c r="AB630" t="s">
        <v>605</v>
      </c>
      <c r="AD630" t="s">
        <v>207</v>
      </c>
    </row>
    <row r="631" spans="28:30" x14ac:dyDescent="0.25">
      <c r="AB631" t="s">
        <v>605</v>
      </c>
      <c r="AD631" t="s">
        <v>207</v>
      </c>
    </row>
    <row r="632" spans="28:30" x14ac:dyDescent="0.25">
      <c r="AB632" t="s">
        <v>605</v>
      </c>
      <c r="AD632" t="s">
        <v>207</v>
      </c>
    </row>
    <row r="633" spans="28:30" x14ac:dyDescent="0.25">
      <c r="AB633" t="s">
        <v>605</v>
      </c>
      <c r="AD633" t="s">
        <v>207</v>
      </c>
    </row>
    <row r="634" spans="28:30" x14ac:dyDescent="0.25">
      <c r="AB634" t="s">
        <v>605</v>
      </c>
      <c r="AD634" t="s">
        <v>207</v>
      </c>
    </row>
    <row r="635" spans="28:30" x14ac:dyDescent="0.25">
      <c r="AB635" t="s">
        <v>605</v>
      </c>
      <c r="AD635" t="s">
        <v>207</v>
      </c>
    </row>
    <row r="636" spans="28:30" x14ac:dyDescent="0.25">
      <c r="AB636" t="s">
        <v>605</v>
      </c>
      <c r="AD636" t="s">
        <v>207</v>
      </c>
    </row>
    <row r="637" spans="28:30" x14ac:dyDescent="0.25">
      <c r="AB637" t="s">
        <v>605</v>
      </c>
      <c r="AD637" t="s">
        <v>207</v>
      </c>
    </row>
    <row r="638" spans="28:30" x14ac:dyDescent="0.25">
      <c r="AB638" t="s">
        <v>605</v>
      </c>
      <c r="AD638" t="s">
        <v>207</v>
      </c>
    </row>
    <row r="639" spans="28:30" x14ac:dyDescent="0.25">
      <c r="AB639" t="s">
        <v>605</v>
      </c>
      <c r="AD639" t="s">
        <v>207</v>
      </c>
    </row>
    <row r="640" spans="28:30" x14ac:dyDescent="0.25">
      <c r="AB640" t="s">
        <v>605</v>
      </c>
      <c r="AD640" t="s">
        <v>207</v>
      </c>
    </row>
    <row r="641" spans="28:30" x14ac:dyDescent="0.25">
      <c r="AB641" t="s">
        <v>605</v>
      </c>
      <c r="AD641" t="s">
        <v>207</v>
      </c>
    </row>
    <row r="642" spans="28:30" x14ac:dyDescent="0.25">
      <c r="AB642" t="s">
        <v>605</v>
      </c>
      <c r="AD642" t="s">
        <v>207</v>
      </c>
    </row>
    <row r="643" spans="28:30" x14ac:dyDescent="0.25">
      <c r="AB643" t="s">
        <v>605</v>
      </c>
      <c r="AD643" t="s">
        <v>207</v>
      </c>
    </row>
    <row r="644" spans="28:30" x14ac:dyDescent="0.25">
      <c r="AB644" t="s">
        <v>605</v>
      </c>
      <c r="AD644" t="s">
        <v>207</v>
      </c>
    </row>
    <row r="645" spans="28:30" x14ac:dyDescent="0.25">
      <c r="AB645" t="s">
        <v>605</v>
      </c>
      <c r="AD645" t="s">
        <v>207</v>
      </c>
    </row>
    <row r="646" spans="28:30" x14ac:dyDescent="0.25">
      <c r="AB646" t="s">
        <v>605</v>
      </c>
      <c r="AD646" t="s">
        <v>207</v>
      </c>
    </row>
    <row r="647" spans="28:30" x14ac:dyDescent="0.25">
      <c r="AB647" t="s">
        <v>605</v>
      </c>
      <c r="AD647" t="s">
        <v>207</v>
      </c>
    </row>
    <row r="648" spans="28:30" x14ac:dyDescent="0.25">
      <c r="AB648" t="s">
        <v>605</v>
      </c>
      <c r="AD648" t="s">
        <v>207</v>
      </c>
    </row>
    <row r="649" spans="28:30" x14ac:dyDescent="0.25">
      <c r="AB649" t="s">
        <v>605</v>
      </c>
      <c r="AD649" t="s">
        <v>207</v>
      </c>
    </row>
    <row r="650" spans="28:30" x14ac:dyDescent="0.25">
      <c r="AB650" t="s">
        <v>605</v>
      </c>
      <c r="AD650" t="s">
        <v>207</v>
      </c>
    </row>
    <row r="651" spans="28:30" x14ac:dyDescent="0.25">
      <c r="AB651" t="s">
        <v>605</v>
      </c>
      <c r="AD651" t="s">
        <v>207</v>
      </c>
    </row>
    <row r="652" spans="28:30" x14ac:dyDescent="0.25">
      <c r="AB652" t="s">
        <v>605</v>
      </c>
      <c r="AD652" t="s">
        <v>207</v>
      </c>
    </row>
    <row r="653" spans="28:30" x14ac:dyDescent="0.25">
      <c r="AB653" t="s">
        <v>605</v>
      </c>
      <c r="AD653" t="s">
        <v>207</v>
      </c>
    </row>
    <row r="654" spans="28:30" x14ac:dyDescent="0.25">
      <c r="AB654" t="s">
        <v>605</v>
      </c>
      <c r="AD654" t="s">
        <v>207</v>
      </c>
    </row>
    <row r="655" spans="28:30" x14ac:dyDescent="0.25">
      <c r="AB655" t="s">
        <v>605</v>
      </c>
      <c r="AD655" t="s">
        <v>207</v>
      </c>
    </row>
    <row r="656" spans="28:30" x14ac:dyDescent="0.25">
      <c r="AB656" t="s">
        <v>605</v>
      </c>
      <c r="AD656" t="s">
        <v>207</v>
      </c>
    </row>
    <row r="657" spans="28:30" x14ac:dyDescent="0.25">
      <c r="AB657" t="s">
        <v>605</v>
      </c>
      <c r="AD657" t="s">
        <v>207</v>
      </c>
    </row>
    <row r="658" spans="28:30" x14ac:dyDescent="0.25">
      <c r="AB658" t="s">
        <v>605</v>
      </c>
      <c r="AD658" t="s">
        <v>207</v>
      </c>
    </row>
    <row r="659" spans="28:30" x14ac:dyDescent="0.25">
      <c r="AB659" t="s">
        <v>605</v>
      </c>
      <c r="AD659" t="s">
        <v>207</v>
      </c>
    </row>
    <row r="660" spans="28:30" x14ac:dyDescent="0.25">
      <c r="AB660" t="s">
        <v>605</v>
      </c>
      <c r="AD660" t="s">
        <v>207</v>
      </c>
    </row>
    <row r="661" spans="28:30" x14ac:dyDescent="0.25">
      <c r="AB661" t="s">
        <v>605</v>
      </c>
      <c r="AD661" t="s">
        <v>207</v>
      </c>
    </row>
    <row r="662" spans="28:30" x14ac:dyDescent="0.25">
      <c r="AB662" t="s">
        <v>605</v>
      </c>
      <c r="AD662" t="s">
        <v>207</v>
      </c>
    </row>
    <row r="663" spans="28:30" x14ac:dyDescent="0.25">
      <c r="AB663" t="s">
        <v>605</v>
      </c>
      <c r="AD663" t="s">
        <v>207</v>
      </c>
    </row>
    <row r="664" spans="28:30" x14ac:dyDescent="0.25">
      <c r="AB664" t="s">
        <v>605</v>
      </c>
      <c r="AD664" t="s">
        <v>207</v>
      </c>
    </row>
    <row r="665" spans="28:30" x14ac:dyDescent="0.25">
      <c r="AB665" t="s">
        <v>605</v>
      </c>
      <c r="AD665" t="s">
        <v>207</v>
      </c>
    </row>
    <row r="666" spans="28:30" x14ac:dyDescent="0.25">
      <c r="AB666" t="s">
        <v>605</v>
      </c>
      <c r="AD666" t="s">
        <v>207</v>
      </c>
    </row>
    <row r="667" spans="28:30" x14ac:dyDescent="0.25">
      <c r="AB667" t="s">
        <v>605</v>
      </c>
      <c r="AD667" t="s">
        <v>207</v>
      </c>
    </row>
    <row r="668" spans="28:30" x14ac:dyDescent="0.25">
      <c r="AB668" t="s">
        <v>605</v>
      </c>
      <c r="AD668" t="s">
        <v>207</v>
      </c>
    </row>
    <row r="669" spans="28:30" x14ac:dyDescent="0.25">
      <c r="AB669" t="s">
        <v>605</v>
      </c>
      <c r="AD669" t="s">
        <v>207</v>
      </c>
    </row>
    <row r="670" spans="28:30" x14ac:dyDescent="0.25">
      <c r="AB670" t="s">
        <v>605</v>
      </c>
      <c r="AD670" t="s">
        <v>207</v>
      </c>
    </row>
    <row r="671" spans="28:30" x14ac:dyDescent="0.25">
      <c r="AB671" t="s">
        <v>605</v>
      </c>
      <c r="AD671" t="s">
        <v>207</v>
      </c>
    </row>
    <row r="672" spans="28:30" x14ac:dyDescent="0.25">
      <c r="AB672" t="s">
        <v>605</v>
      </c>
      <c r="AD672" t="s">
        <v>207</v>
      </c>
    </row>
    <row r="673" spans="28:30" x14ac:dyDescent="0.25">
      <c r="AB673" t="s">
        <v>605</v>
      </c>
      <c r="AD673" t="s">
        <v>207</v>
      </c>
    </row>
    <row r="674" spans="28:30" x14ac:dyDescent="0.25">
      <c r="AB674" t="s">
        <v>605</v>
      </c>
      <c r="AD674" t="s">
        <v>207</v>
      </c>
    </row>
    <row r="675" spans="28:30" x14ac:dyDescent="0.25">
      <c r="AB675" t="s">
        <v>605</v>
      </c>
      <c r="AD675" t="s">
        <v>207</v>
      </c>
    </row>
    <row r="676" spans="28:30" x14ac:dyDescent="0.25">
      <c r="AB676" t="s">
        <v>605</v>
      </c>
      <c r="AD676" t="s">
        <v>207</v>
      </c>
    </row>
    <row r="677" spans="28:30" x14ac:dyDescent="0.25">
      <c r="AB677" t="s">
        <v>605</v>
      </c>
      <c r="AD677" t="s">
        <v>207</v>
      </c>
    </row>
    <row r="678" spans="28:30" x14ac:dyDescent="0.25">
      <c r="AB678" t="s">
        <v>605</v>
      </c>
      <c r="AD678" t="s">
        <v>207</v>
      </c>
    </row>
    <row r="679" spans="28:30" x14ac:dyDescent="0.25">
      <c r="AB679" t="s">
        <v>605</v>
      </c>
      <c r="AD679" t="s">
        <v>207</v>
      </c>
    </row>
    <row r="680" spans="28:30" x14ac:dyDescent="0.25">
      <c r="AB680" t="s">
        <v>605</v>
      </c>
      <c r="AD680" t="s">
        <v>207</v>
      </c>
    </row>
    <row r="681" spans="28:30" x14ac:dyDescent="0.25">
      <c r="AB681" t="s">
        <v>605</v>
      </c>
      <c r="AD681" t="s">
        <v>207</v>
      </c>
    </row>
    <row r="682" spans="28:30" x14ac:dyDescent="0.25">
      <c r="AB682" t="s">
        <v>605</v>
      </c>
      <c r="AD682" t="s">
        <v>207</v>
      </c>
    </row>
    <row r="683" spans="28:30" x14ac:dyDescent="0.25">
      <c r="AB683" t="s">
        <v>605</v>
      </c>
      <c r="AD683" t="s">
        <v>207</v>
      </c>
    </row>
    <row r="684" spans="28:30" x14ac:dyDescent="0.25">
      <c r="AB684" t="s">
        <v>605</v>
      </c>
      <c r="AD684" t="s">
        <v>207</v>
      </c>
    </row>
    <row r="685" spans="28:30" x14ac:dyDescent="0.25">
      <c r="AB685" t="s">
        <v>605</v>
      </c>
      <c r="AD685" t="s">
        <v>207</v>
      </c>
    </row>
    <row r="686" spans="28:30" x14ac:dyDescent="0.25">
      <c r="AB686" t="s">
        <v>605</v>
      </c>
      <c r="AD686" t="s">
        <v>207</v>
      </c>
    </row>
    <row r="687" spans="28:30" x14ac:dyDescent="0.25">
      <c r="AB687" t="s">
        <v>605</v>
      </c>
      <c r="AD687" t="s">
        <v>207</v>
      </c>
    </row>
    <row r="688" spans="28:30" x14ac:dyDescent="0.25">
      <c r="AB688" t="s">
        <v>605</v>
      </c>
      <c r="AD688" t="s">
        <v>207</v>
      </c>
    </row>
    <row r="689" spans="28:30" x14ac:dyDescent="0.25">
      <c r="AB689" t="s">
        <v>605</v>
      </c>
      <c r="AD689" t="s">
        <v>207</v>
      </c>
    </row>
    <row r="690" spans="28:30" x14ac:dyDescent="0.25">
      <c r="AB690" t="s">
        <v>605</v>
      </c>
      <c r="AD690" t="s">
        <v>207</v>
      </c>
    </row>
    <row r="691" spans="28:30" x14ac:dyDescent="0.25">
      <c r="AB691" t="s">
        <v>605</v>
      </c>
      <c r="AD691" t="s">
        <v>207</v>
      </c>
    </row>
    <row r="692" spans="28:30" x14ac:dyDescent="0.25">
      <c r="AB692" t="s">
        <v>605</v>
      </c>
      <c r="AD692" t="s">
        <v>207</v>
      </c>
    </row>
    <row r="693" spans="28:30" x14ac:dyDescent="0.25">
      <c r="AB693" t="s">
        <v>605</v>
      </c>
      <c r="AD693" t="s">
        <v>207</v>
      </c>
    </row>
    <row r="694" spans="28:30" x14ac:dyDescent="0.25">
      <c r="AB694" t="s">
        <v>605</v>
      </c>
      <c r="AD694" t="s">
        <v>207</v>
      </c>
    </row>
    <row r="695" spans="28:30" x14ac:dyDescent="0.25">
      <c r="AB695" t="s">
        <v>605</v>
      </c>
      <c r="AD695" t="s">
        <v>207</v>
      </c>
    </row>
    <row r="696" spans="28:30" x14ac:dyDescent="0.25">
      <c r="AB696" t="s">
        <v>605</v>
      </c>
      <c r="AD696" t="s">
        <v>207</v>
      </c>
    </row>
    <row r="697" spans="28:30" x14ac:dyDescent="0.25">
      <c r="AB697" t="s">
        <v>605</v>
      </c>
      <c r="AD697" t="s">
        <v>207</v>
      </c>
    </row>
    <row r="698" spans="28:30" x14ac:dyDescent="0.25">
      <c r="AB698" t="s">
        <v>605</v>
      </c>
      <c r="AD698" t="s">
        <v>207</v>
      </c>
    </row>
    <row r="699" spans="28:30" x14ac:dyDescent="0.25">
      <c r="AB699" t="s">
        <v>605</v>
      </c>
      <c r="AD699" t="s">
        <v>207</v>
      </c>
    </row>
    <row r="700" spans="28:30" x14ac:dyDescent="0.25">
      <c r="AB700" t="s">
        <v>605</v>
      </c>
      <c r="AD700" t="s">
        <v>207</v>
      </c>
    </row>
    <row r="701" spans="28:30" x14ac:dyDescent="0.25">
      <c r="AB701" t="s">
        <v>605</v>
      </c>
      <c r="AD701" t="s">
        <v>207</v>
      </c>
    </row>
    <row r="702" spans="28:30" x14ac:dyDescent="0.25">
      <c r="AB702" t="s">
        <v>605</v>
      </c>
      <c r="AD702" t="s">
        <v>207</v>
      </c>
    </row>
    <row r="703" spans="28:30" x14ac:dyDescent="0.25">
      <c r="AB703" t="s">
        <v>605</v>
      </c>
      <c r="AD703" t="s">
        <v>207</v>
      </c>
    </row>
    <row r="704" spans="28:30" x14ac:dyDescent="0.25">
      <c r="AB704" t="s">
        <v>605</v>
      </c>
      <c r="AD704" t="s">
        <v>207</v>
      </c>
    </row>
    <row r="705" spans="28:30" x14ac:dyDescent="0.25">
      <c r="AB705" t="s">
        <v>605</v>
      </c>
      <c r="AD705" t="s">
        <v>207</v>
      </c>
    </row>
    <row r="706" spans="28:30" x14ac:dyDescent="0.25">
      <c r="AB706" t="s">
        <v>605</v>
      </c>
      <c r="AD706" t="s">
        <v>207</v>
      </c>
    </row>
    <row r="707" spans="28:30" x14ac:dyDescent="0.25">
      <c r="AB707" t="s">
        <v>605</v>
      </c>
      <c r="AD707" t="s">
        <v>207</v>
      </c>
    </row>
    <row r="708" spans="28:30" x14ac:dyDescent="0.25">
      <c r="AB708" t="s">
        <v>605</v>
      </c>
      <c r="AD708" t="s">
        <v>207</v>
      </c>
    </row>
    <row r="709" spans="28:30" x14ac:dyDescent="0.25">
      <c r="AB709" t="s">
        <v>605</v>
      </c>
      <c r="AD709" t="s">
        <v>207</v>
      </c>
    </row>
    <row r="710" spans="28:30" x14ac:dyDescent="0.25">
      <c r="AB710" t="s">
        <v>605</v>
      </c>
      <c r="AD710" t="s">
        <v>207</v>
      </c>
    </row>
    <row r="711" spans="28:30" x14ac:dyDescent="0.25">
      <c r="AB711" t="s">
        <v>605</v>
      </c>
      <c r="AD711" t="s">
        <v>207</v>
      </c>
    </row>
    <row r="712" spans="28:30" x14ac:dyDescent="0.25">
      <c r="AB712" t="s">
        <v>605</v>
      </c>
      <c r="AD712" t="s">
        <v>207</v>
      </c>
    </row>
    <row r="713" spans="28:30" x14ac:dyDescent="0.25">
      <c r="AB713" t="s">
        <v>605</v>
      </c>
      <c r="AD713" t="s">
        <v>207</v>
      </c>
    </row>
    <row r="714" spans="28:30" x14ac:dyDescent="0.25">
      <c r="AB714" t="s">
        <v>605</v>
      </c>
      <c r="AD714" t="s">
        <v>207</v>
      </c>
    </row>
    <row r="715" spans="28:30" x14ac:dyDescent="0.25">
      <c r="AB715" t="s">
        <v>605</v>
      </c>
      <c r="AD715" t="s">
        <v>207</v>
      </c>
    </row>
    <row r="716" spans="28:30" x14ac:dyDescent="0.25">
      <c r="AB716" t="s">
        <v>605</v>
      </c>
      <c r="AD716" t="s">
        <v>207</v>
      </c>
    </row>
    <row r="717" spans="28:30" x14ac:dyDescent="0.25">
      <c r="AB717" t="s">
        <v>605</v>
      </c>
      <c r="AD717" t="s">
        <v>207</v>
      </c>
    </row>
    <row r="718" spans="28:30" x14ac:dyDescent="0.25">
      <c r="AB718" t="s">
        <v>605</v>
      </c>
      <c r="AD718" t="s">
        <v>207</v>
      </c>
    </row>
    <row r="719" spans="28:30" x14ac:dyDescent="0.25">
      <c r="AB719" t="s">
        <v>605</v>
      </c>
      <c r="AD719" t="s">
        <v>207</v>
      </c>
    </row>
    <row r="720" spans="28:30" x14ac:dyDescent="0.25">
      <c r="AB720" t="s">
        <v>605</v>
      </c>
      <c r="AD720" t="s">
        <v>207</v>
      </c>
    </row>
    <row r="721" spans="28:30" x14ac:dyDescent="0.25">
      <c r="AB721" t="s">
        <v>605</v>
      </c>
      <c r="AD721" t="s">
        <v>207</v>
      </c>
    </row>
    <row r="722" spans="28:30" x14ac:dyDescent="0.25">
      <c r="AB722" t="s">
        <v>605</v>
      </c>
      <c r="AD722" t="s">
        <v>207</v>
      </c>
    </row>
    <row r="723" spans="28:30" x14ac:dyDescent="0.25">
      <c r="AB723" t="s">
        <v>605</v>
      </c>
      <c r="AD723" t="s">
        <v>207</v>
      </c>
    </row>
    <row r="724" spans="28:30" x14ac:dyDescent="0.25">
      <c r="AB724" t="s">
        <v>605</v>
      </c>
      <c r="AD724" t="s">
        <v>207</v>
      </c>
    </row>
    <row r="725" spans="28:30" x14ac:dyDescent="0.25">
      <c r="AB725" t="s">
        <v>605</v>
      </c>
      <c r="AD725" t="s">
        <v>207</v>
      </c>
    </row>
    <row r="726" spans="28:30" x14ac:dyDescent="0.25">
      <c r="AB726" t="s">
        <v>605</v>
      </c>
      <c r="AD726" t="s">
        <v>207</v>
      </c>
    </row>
    <row r="727" spans="28:30" x14ac:dyDescent="0.25">
      <c r="AB727" t="s">
        <v>605</v>
      </c>
      <c r="AD727" t="s">
        <v>207</v>
      </c>
    </row>
    <row r="728" spans="28:30" x14ac:dyDescent="0.25">
      <c r="AB728" t="s">
        <v>605</v>
      </c>
      <c r="AD728" t="s">
        <v>207</v>
      </c>
    </row>
    <row r="729" spans="28:30" x14ac:dyDescent="0.25">
      <c r="AB729" t="s">
        <v>605</v>
      </c>
      <c r="AD729" t="s">
        <v>207</v>
      </c>
    </row>
    <row r="730" spans="28:30" x14ac:dyDescent="0.25">
      <c r="AB730" t="s">
        <v>608</v>
      </c>
      <c r="AD730" t="s">
        <v>164</v>
      </c>
    </row>
    <row r="731" spans="28:30" x14ac:dyDescent="0.25">
      <c r="AB731" t="s">
        <v>608</v>
      </c>
      <c r="AD731" t="s">
        <v>164</v>
      </c>
    </row>
    <row r="732" spans="28:30" x14ac:dyDescent="0.25">
      <c r="AB732" t="s">
        <v>608</v>
      </c>
      <c r="AD732" t="s">
        <v>164</v>
      </c>
    </row>
    <row r="733" spans="28:30" x14ac:dyDescent="0.25">
      <c r="AB733" t="s">
        <v>608</v>
      </c>
      <c r="AD733" t="s">
        <v>164</v>
      </c>
    </row>
    <row r="734" spans="28:30" x14ac:dyDescent="0.25">
      <c r="AB734" t="s">
        <v>608</v>
      </c>
      <c r="AD734" t="s">
        <v>164</v>
      </c>
    </row>
    <row r="735" spans="28:30" x14ac:dyDescent="0.25">
      <c r="AB735" t="s">
        <v>608</v>
      </c>
      <c r="AD735" t="s">
        <v>164</v>
      </c>
    </row>
    <row r="736" spans="28:30" x14ac:dyDescent="0.25">
      <c r="AB736" t="s">
        <v>608</v>
      </c>
      <c r="AD736" t="s">
        <v>164</v>
      </c>
    </row>
    <row r="737" spans="28:30" x14ac:dyDescent="0.25">
      <c r="AB737" t="s">
        <v>608</v>
      </c>
      <c r="AD737" t="s">
        <v>164</v>
      </c>
    </row>
    <row r="738" spans="28:30" x14ac:dyDescent="0.25">
      <c r="AB738" t="s">
        <v>608</v>
      </c>
      <c r="AD738" t="s">
        <v>164</v>
      </c>
    </row>
    <row r="739" spans="28:30" x14ac:dyDescent="0.25">
      <c r="AB739" t="s">
        <v>608</v>
      </c>
      <c r="AD739" t="s">
        <v>164</v>
      </c>
    </row>
    <row r="740" spans="28:30" x14ac:dyDescent="0.25">
      <c r="AB740" t="s">
        <v>608</v>
      </c>
      <c r="AD740" t="s">
        <v>164</v>
      </c>
    </row>
    <row r="741" spans="28:30" x14ac:dyDescent="0.25">
      <c r="AB741" t="s">
        <v>608</v>
      </c>
      <c r="AD741" t="s">
        <v>164</v>
      </c>
    </row>
    <row r="742" spans="28:30" x14ac:dyDescent="0.25">
      <c r="AB742" t="s">
        <v>611</v>
      </c>
      <c r="AD742" t="s">
        <v>189</v>
      </c>
    </row>
    <row r="743" spans="28:30" x14ac:dyDescent="0.25">
      <c r="AB743" t="s">
        <v>611</v>
      </c>
      <c r="AD743" t="s">
        <v>189</v>
      </c>
    </row>
    <row r="744" spans="28:30" x14ac:dyDescent="0.25">
      <c r="AB744" t="s">
        <v>611</v>
      </c>
      <c r="AD744" t="s">
        <v>189</v>
      </c>
    </row>
    <row r="745" spans="28:30" x14ac:dyDescent="0.25">
      <c r="AB745" t="s">
        <v>611</v>
      </c>
      <c r="AD745" t="s">
        <v>189</v>
      </c>
    </row>
    <row r="746" spans="28:30" x14ac:dyDescent="0.25">
      <c r="AB746" t="s">
        <v>611</v>
      </c>
      <c r="AD746" t="s">
        <v>189</v>
      </c>
    </row>
    <row r="747" spans="28:30" x14ac:dyDescent="0.25">
      <c r="AB747" t="s">
        <v>611</v>
      </c>
      <c r="AD747" t="s">
        <v>189</v>
      </c>
    </row>
    <row r="748" spans="28:30" x14ac:dyDescent="0.25">
      <c r="AB748" t="s">
        <v>611</v>
      </c>
      <c r="AD748" t="s">
        <v>189</v>
      </c>
    </row>
    <row r="749" spans="28:30" x14ac:dyDescent="0.25">
      <c r="AB749" t="s">
        <v>611</v>
      </c>
      <c r="AD749" t="s">
        <v>189</v>
      </c>
    </row>
    <row r="750" spans="28:30" x14ac:dyDescent="0.25">
      <c r="AB750" t="s">
        <v>611</v>
      </c>
      <c r="AD750" t="s">
        <v>189</v>
      </c>
    </row>
    <row r="751" spans="28:30" x14ac:dyDescent="0.25">
      <c r="AB751" t="s">
        <v>611</v>
      </c>
      <c r="AD751" t="s">
        <v>189</v>
      </c>
    </row>
    <row r="752" spans="28:30" x14ac:dyDescent="0.25">
      <c r="AB752" t="s">
        <v>611</v>
      </c>
      <c r="AD752" t="s">
        <v>189</v>
      </c>
    </row>
    <row r="753" spans="28:30" x14ac:dyDescent="0.25">
      <c r="AB753" t="s">
        <v>611</v>
      </c>
      <c r="AD753" t="s">
        <v>189</v>
      </c>
    </row>
    <row r="754" spans="28:30" x14ac:dyDescent="0.25">
      <c r="AB754" t="s">
        <v>611</v>
      </c>
      <c r="AD754" t="s">
        <v>189</v>
      </c>
    </row>
    <row r="755" spans="28:30" x14ac:dyDescent="0.25">
      <c r="AB755" t="s">
        <v>611</v>
      </c>
      <c r="AD755" t="s">
        <v>189</v>
      </c>
    </row>
    <row r="756" spans="28:30" x14ac:dyDescent="0.25">
      <c r="AB756" t="s">
        <v>611</v>
      </c>
      <c r="AD756" t="s">
        <v>189</v>
      </c>
    </row>
    <row r="757" spans="28:30" x14ac:dyDescent="0.25">
      <c r="AB757" t="s">
        <v>611</v>
      </c>
      <c r="AD757" t="s">
        <v>189</v>
      </c>
    </row>
    <row r="758" spans="28:30" x14ac:dyDescent="0.25">
      <c r="AB758" t="s">
        <v>611</v>
      </c>
      <c r="AD758" t="s">
        <v>189</v>
      </c>
    </row>
    <row r="759" spans="28:30" x14ac:dyDescent="0.25">
      <c r="AB759" t="s">
        <v>611</v>
      </c>
      <c r="AD759" t="s">
        <v>189</v>
      </c>
    </row>
    <row r="760" spans="28:30" x14ac:dyDescent="0.25">
      <c r="AB760" t="s">
        <v>611</v>
      </c>
      <c r="AD760" t="s">
        <v>189</v>
      </c>
    </row>
    <row r="761" spans="28:30" x14ac:dyDescent="0.25">
      <c r="AB761" t="s">
        <v>611</v>
      </c>
      <c r="AD761" t="s">
        <v>189</v>
      </c>
    </row>
    <row r="762" spans="28:30" x14ac:dyDescent="0.25">
      <c r="AB762" t="s">
        <v>611</v>
      </c>
      <c r="AD762" t="s">
        <v>189</v>
      </c>
    </row>
    <row r="763" spans="28:30" x14ac:dyDescent="0.25">
      <c r="AB763" t="s">
        <v>611</v>
      </c>
      <c r="AD763" t="s">
        <v>189</v>
      </c>
    </row>
    <row r="764" spans="28:30" x14ac:dyDescent="0.25">
      <c r="AB764" t="s">
        <v>611</v>
      </c>
      <c r="AD764" t="s">
        <v>189</v>
      </c>
    </row>
    <row r="765" spans="28:30" x14ac:dyDescent="0.25">
      <c r="AB765" t="s">
        <v>611</v>
      </c>
      <c r="AD765" t="s">
        <v>189</v>
      </c>
    </row>
    <row r="766" spans="28:30" x14ac:dyDescent="0.25">
      <c r="AB766" t="s">
        <v>611</v>
      </c>
      <c r="AD766" t="s">
        <v>189</v>
      </c>
    </row>
    <row r="767" spans="28:30" x14ac:dyDescent="0.25">
      <c r="AB767" t="s">
        <v>611</v>
      </c>
      <c r="AD767" t="s">
        <v>189</v>
      </c>
    </row>
    <row r="768" spans="28:30" x14ac:dyDescent="0.25">
      <c r="AB768" t="s">
        <v>611</v>
      </c>
      <c r="AD768" t="s">
        <v>189</v>
      </c>
    </row>
    <row r="769" spans="28:30" x14ac:dyDescent="0.25">
      <c r="AB769" t="s">
        <v>614</v>
      </c>
      <c r="AD769" t="s">
        <v>126</v>
      </c>
    </row>
    <row r="770" spans="28:30" x14ac:dyDescent="0.25">
      <c r="AB770" t="s">
        <v>614</v>
      </c>
      <c r="AD770" t="s">
        <v>126</v>
      </c>
    </row>
    <row r="771" spans="28:30" x14ac:dyDescent="0.25">
      <c r="AB771" t="s">
        <v>614</v>
      </c>
      <c r="AD771" t="s">
        <v>126</v>
      </c>
    </row>
    <row r="772" spans="28:30" x14ac:dyDescent="0.25">
      <c r="AB772" t="s">
        <v>614</v>
      </c>
      <c r="AD772" t="s">
        <v>126</v>
      </c>
    </row>
    <row r="773" spans="28:30" x14ac:dyDescent="0.25">
      <c r="AB773" t="s">
        <v>614</v>
      </c>
      <c r="AD773" t="s">
        <v>126</v>
      </c>
    </row>
    <row r="774" spans="28:30" x14ac:dyDescent="0.25">
      <c r="AB774" t="s">
        <v>614</v>
      </c>
      <c r="AD774" t="s">
        <v>126</v>
      </c>
    </row>
    <row r="775" spans="28:30" x14ac:dyDescent="0.25">
      <c r="AB775" t="s">
        <v>614</v>
      </c>
      <c r="AD775" t="s">
        <v>126</v>
      </c>
    </row>
    <row r="776" spans="28:30" x14ac:dyDescent="0.25">
      <c r="AB776" t="s">
        <v>614</v>
      </c>
      <c r="AD776" t="s">
        <v>126</v>
      </c>
    </row>
    <row r="777" spans="28:30" x14ac:dyDescent="0.25">
      <c r="AB777" t="s">
        <v>614</v>
      </c>
      <c r="AD777" t="s">
        <v>126</v>
      </c>
    </row>
    <row r="778" spans="28:30" x14ac:dyDescent="0.25">
      <c r="AB778" t="s">
        <v>614</v>
      </c>
      <c r="AD778" t="s">
        <v>126</v>
      </c>
    </row>
    <row r="779" spans="28:30" x14ac:dyDescent="0.25">
      <c r="AB779" t="s">
        <v>614</v>
      </c>
      <c r="AD779" t="s">
        <v>126</v>
      </c>
    </row>
    <row r="780" spans="28:30" x14ac:dyDescent="0.25">
      <c r="AB780" t="s">
        <v>614</v>
      </c>
      <c r="AD780" t="s">
        <v>126</v>
      </c>
    </row>
    <row r="781" spans="28:30" x14ac:dyDescent="0.25">
      <c r="AB781" t="s">
        <v>614</v>
      </c>
      <c r="AD781" t="s">
        <v>126</v>
      </c>
    </row>
    <row r="782" spans="28:30" x14ac:dyDescent="0.25">
      <c r="AB782" t="s">
        <v>614</v>
      </c>
      <c r="AD782" t="s">
        <v>126</v>
      </c>
    </row>
    <row r="783" spans="28:30" x14ac:dyDescent="0.25">
      <c r="AB783" t="s">
        <v>614</v>
      </c>
      <c r="AD783" t="s">
        <v>126</v>
      </c>
    </row>
    <row r="784" spans="28:30" x14ac:dyDescent="0.25">
      <c r="AB784" t="s">
        <v>614</v>
      </c>
      <c r="AD784" t="s">
        <v>126</v>
      </c>
    </row>
    <row r="785" spans="28:30" x14ac:dyDescent="0.25">
      <c r="AB785" t="s">
        <v>614</v>
      </c>
      <c r="AD785" t="s">
        <v>126</v>
      </c>
    </row>
    <row r="786" spans="28:30" x14ac:dyDescent="0.25">
      <c r="AB786" t="s">
        <v>614</v>
      </c>
      <c r="AD786" t="s">
        <v>126</v>
      </c>
    </row>
    <row r="787" spans="28:30" x14ac:dyDescent="0.25">
      <c r="AB787" t="s">
        <v>617</v>
      </c>
      <c r="AD787" t="s">
        <v>130</v>
      </c>
    </row>
    <row r="788" spans="28:30" x14ac:dyDescent="0.25">
      <c r="AB788" t="s">
        <v>617</v>
      </c>
      <c r="AD788" t="s">
        <v>130</v>
      </c>
    </row>
    <row r="789" spans="28:30" x14ac:dyDescent="0.25">
      <c r="AB789" t="s">
        <v>617</v>
      </c>
      <c r="AD789" t="s">
        <v>130</v>
      </c>
    </row>
    <row r="790" spans="28:30" x14ac:dyDescent="0.25">
      <c r="AB790" t="s">
        <v>617</v>
      </c>
      <c r="AD790" t="s">
        <v>130</v>
      </c>
    </row>
    <row r="791" spans="28:30" x14ac:dyDescent="0.25">
      <c r="AB791" t="s">
        <v>617</v>
      </c>
      <c r="AD791" t="s">
        <v>130</v>
      </c>
    </row>
    <row r="792" spans="28:30" x14ac:dyDescent="0.25">
      <c r="AB792" t="s">
        <v>617</v>
      </c>
      <c r="AD792" t="s">
        <v>130</v>
      </c>
    </row>
    <row r="793" spans="28:30" x14ac:dyDescent="0.25">
      <c r="AB793" t="s">
        <v>617</v>
      </c>
      <c r="AD793" t="s">
        <v>130</v>
      </c>
    </row>
    <row r="794" spans="28:30" x14ac:dyDescent="0.25">
      <c r="AB794" t="s">
        <v>617</v>
      </c>
      <c r="AD794" t="s">
        <v>130</v>
      </c>
    </row>
    <row r="795" spans="28:30" x14ac:dyDescent="0.25">
      <c r="AB795" t="s">
        <v>617</v>
      </c>
      <c r="AD795" t="s">
        <v>130</v>
      </c>
    </row>
    <row r="796" spans="28:30" x14ac:dyDescent="0.25">
      <c r="AB796" t="s">
        <v>617</v>
      </c>
      <c r="AD796" t="s">
        <v>130</v>
      </c>
    </row>
    <row r="797" spans="28:30" x14ac:dyDescent="0.25">
      <c r="AB797" t="s">
        <v>617</v>
      </c>
      <c r="AD797" t="s">
        <v>130</v>
      </c>
    </row>
    <row r="798" spans="28:30" x14ac:dyDescent="0.25">
      <c r="AB798" t="s">
        <v>617</v>
      </c>
      <c r="AD798" t="s">
        <v>130</v>
      </c>
    </row>
    <row r="799" spans="28:30" x14ac:dyDescent="0.25">
      <c r="AB799" t="s">
        <v>617</v>
      </c>
      <c r="AD799" t="s">
        <v>130</v>
      </c>
    </row>
    <row r="800" spans="28:30" x14ac:dyDescent="0.25">
      <c r="AB800" t="s">
        <v>617</v>
      </c>
      <c r="AD800" t="s">
        <v>130</v>
      </c>
    </row>
    <row r="801" spans="28:30" x14ac:dyDescent="0.25">
      <c r="AB801" t="s">
        <v>617</v>
      </c>
      <c r="AD801" t="s">
        <v>130</v>
      </c>
    </row>
    <row r="802" spans="28:30" x14ac:dyDescent="0.25">
      <c r="AB802" t="s">
        <v>617</v>
      </c>
      <c r="AD802" t="s">
        <v>130</v>
      </c>
    </row>
    <row r="803" spans="28:30" x14ac:dyDescent="0.25">
      <c r="AB803" t="s">
        <v>617</v>
      </c>
      <c r="AD803" t="s">
        <v>130</v>
      </c>
    </row>
    <row r="804" spans="28:30" x14ac:dyDescent="0.25">
      <c r="AB804" t="s">
        <v>617</v>
      </c>
      <c r="AD804" t="s">
        <v>130</v>
      </c>
    </row>
    <row r="805" spans="28:30" x14ac:dyDescent="0.25">
      <c r="AB805" t="s">
        <v>620</v>
      </c>
      <c r="AD805" t="s">
        <v>133</v>
      </c>
    </row>
    <row r="806" spans="28:30" x14ac:dyDescent="0.25">
      <c r="AB806" t="s">
        <v>620</v>
      </c>
      <c r="AD806" t="s">
        <v>133</v>
      </c>
    </row>
    <row r="807" spans="28:30" x14ac:dyDescent="0.25">
      <c r="AB807" t="s">
        <v>620</v>
      </c>
      <c r="AD807" t="s">
        <v>133</v>
      </c>
    </row>
    <row r="808" spans="28:30" x14ac:dyDescent="0.25">
      <c r="AB808" t="s">
        <v>620</v>
      </c>
      <c r="AD808" t="s">
        <v>133</v>
      </c>
    </row>
    <row r="809" spans="28:30" x14ac:dyDescent="0.25">
      <c r="AB809" t="s">
        <v>620</v>
      </c>
      <c r="AD809" t="s">
        <v>133</v>
      </c>
    </row>
    <row r="810" spans="28:30" x14ac:dyDescent="0.25">
      <c r="AB810" t="s">
        <v>620</v>
      </c>
      <c r="AD810" t="s">
        <v>133</v>
      </c>
    </row>
    <row r="811" spans="28:30" x14ac:dyDescent="0.25">
      <c r="AB811" t="s">
        <v>620</v>
      </c>
      <c r="AD811" t="s">
        <v>133</v>
      </c>
    </row>
    <row r="812" spans="28:30" x14ac:dyDescent="0.25">
      <c r="AB812" t="s">
        <v>620</v>
      </c>
      <c r="AD812" t="s">
        <v>133</v>
      </c>
    </row>
    <row r="813" spans="28:30" x14ac:dyDescent="0.25">
      <c r="AB813" t="s">
        <v>620</v>
      </c>
      <c r="AD813" t="s">
        <v>133</v>
      </c>
    </row>
    <row r="814" spans="28:30" x14ac:dyDescent="0.25">
      <c r="AB814" t="s">
        <v>620</v>
      </c>
      <c r="AD814" t="s">
        <v>133</v>
      </c>
    </row>
    <row r="815" spans="28:30" x14ac:dyDescent="0.25">
      <c r="AB815" t="s">
        <v>620</v>
      </c>
      <c r="AD815" t="s">
        <v>133</v>
      </c>
    </row>
    <row r="816" spans="28:30" x14ac:dyDescent="0.25">
      <c r="AB816" t="s">
        <v>620</v>
      </c>
      <c r="AD816" t="s">
        <v>133</v>
      </c>
    </row>
    <row r="817" spans="28:30" x14ac:dyDescent="0.25">
      <c r="AB817" t="s">
        <v>620</v>
      </c>
      <c r="AD817" t="s">
        <v>133</v>
      </c>
    </row>
    <row r="818" spans="28:30" x14ac:dyDescent="0.25">
      <c r="AB818" t="s">
        <v>620</v>
      </c>
      <c r="AD818" t="s">
        <v>133</v>
      </c>
    </row>
    <row r="819" spans="28:30" x14ac:dyDescent="0.25">
      <c r="AB819" t="s">
        <v>620</v>
      </c>
      <c r="AD819" t="s">
        <v>133</v>
      </c>
    </row>
    <row r="820" spans="28:30" x14ac:dyDescent="0.25">
      <c r="AB820" t="s">
        <v>620</v>
      </c>
      <c r="AD820" t="s">
        <v>133</v>
      </c>
    </row>
    <row r="821" spans="28:30" x14ac:dyDescent="0.25">
      <c r="AB821" t="s">
        <v>620</v>
      </c>
      <c r="AD821" t="s">
        <v>133</v>
      </c>
    </row>
    <row r="822" spans="28:30" x14ac:dyDescent="0.25">
      <c r="AB822" t="s">
        <v>620</v>
      </c>
      <c r="AD822" t="s">
        <v>133</v>
      </c>
    </row>
    <row r="823" spans="28:30" x14ac:dyDescent="0.25">
      <c r="AB823" t="s">
        <v>623</v>
      </c>
      <c r="AD823" t="s">
        <v>136</v>
      </c>
    </row>
    <row r="824" spans="28:30" x14ac:dyDescent="0.25">
      <c r="AB824" t="s">
        <v>623</v>
      </c>
      <c r="AD824" t="s">
        <v>136</v>
      </c>
    </row>
    <row r="825" spans="28:30" x14ac:dyDescent="0.25">
      <c r="AB825" t="s">
        <v>623</v>
      </c>
      <c r="AD825" t="s">
        <v>136</v>
      </c>
    </row>
    <row r="826" spans="28:30" x14ac:dyDescent="0.25">
      <c r="AB826" t="s">
        <v>623</v>
      </c>
      <c r="AD826" t="s">
        <v>136</v>
      </c>
    </row>
    <row r="827" spans="28:30" x14ac:dyDescent="0.25">
      <c r="AB827" t="s">
        <v>623</v>
      </c>
      <c r="AD827" t="s">
        <v>136</v>
      </c>
    </row>
    <row r="828" spans="28:30" x14ac:dyDescent="0.25">
      <c r="AB828" t="s">
        <v>623</v>
      </c>
      <c r="AD828" t="s">
        <v>136</v>
      </c>
    </row>
    <row r="829" spans="28:30" x14ac:dyDescent="0.25">
      <c r="AB829" t="s">
        <v>623</v>
      </c>
      <c r="AD829" t="s">
        <v>136</v>
      </c>
    </row>
    <row r="830" spans="28:30" x14ac:dyDescent="0.25">
      <c r="AB830" t="s">
        <v>623</v>
      </c>
      <c r="AD830" t="s">
        <v>136</v>
      </c>
    </row>
    <row r="831" spans="28:30" x14ac:dyDescent="0.25">
      <c r="AB831" t="s">
        <v>623</v>
      </c>
      <c r="AD831" t="s">
        <v>136</v>
      </c>
    </row>
    <row r="832" spans="28:30" x14ac:dyDescent="0.25">
      <c r="AB832" t="s">
        <v>623</v>
      </c>
      <c r="AD832" t="s">
        <v>136</v>
      </c>
    </row>
    <row r="833" spans="28:30" x14ac:dyDescent="0.25">
      <c r="AB833" t="s">
        <v>623</v>
      </c>
      <c r="AD833" t="s">
        <v>136</v>
      </c>
    </row>
    <row r="834" spans="28:30" x14ac:dyDescent="0.25">
      <c r="AB834" t="s">
        <v>623</v>
      </c>
      <c r="AD834" t="s">
        <v>136</v>
      </c>
    </row>
    <row r="835" spans="28:30" x14ac:dyDescent="0.25">
      <c r="AB835" t="s">
        <v>623</v>
      </c>
      <c r="AD835" t="s">
        <v>136</v>
      </c>
    </row>
    <row r="836" spans="28:30" x14ac:dyDescent="0.25">
      <c r="AB836" t="s">
        <v>623</v>
      </c>
      <c r="AD836" t="s">
        <v>136</v>
      </c>
    </row>
    <row r="837" spans="28:30" x14ac:dyDescent="0.25">
      <c r="AB837" t="s">
        <v>623</v>
      </c>
      <c r="AD837" t="s">
        <v>136</v>
      </c>
    </row>
    <row r="838" spans="28:30" x14ac:dyDescent="0.25">
      <c r="AB838" t="s">
        <v>623</v>
      </c>
      <c r="AD838" t="s">
        <v>136</v>
      </c>
    </row>
    <row r="839" spans="28:30" x14ac:dyDescent="0.25">
      <c r="AB839" t="s">
        <v>623</v>
      </c>
      <c r="AD839" t="s">
        <v>136</v>
      </c>
    </row>
    <row r="840" spans="28:30" x14ac:dyDescent="0.25">
      <c r="AB840" t="s">
        <v>623</v>
      </c>
      <c r="AD840" t="s">
        <v>136</v>
      </c>
    </row>
    <row r="841" spans="28:30" x14ac:dyDescent="0.25">
      <c r="AB841" t="s">
        <v>626</v>
      </c>
      <c r="AD841" t="s">
        <v>191</v>
      </c>
    </row>
    <row r="842" spans="28:30" x14ac:dyDescent="0.25">
      <c r="AB842" t="s">
        <v>626</v>
      </c>
      <c r="AD842" t="s">
        <v>191</v>
      </c>
    </row>
    <row r="843" spans="28:30" x14ac:dyDescent="0.25">
      <c r="AB843" t="s">
        <v>626</v>
      </c>
      <c r="AD843" t="s">
        <v>191</v>
      </c>
    </row>
    <row r="844" spans="28:30" x14ac:dyDescent="0.25">
      <c r="AB844" t="s">
        <v>626</v>
      </c>
      <c r="AD844" t="s">
        <v>191</v>
      </c>
    </row>
    <row r="845" spans="28:30" x14ac:dyDescent="0.25">
      <c r="AB845" t="s">
        <v>626</v>
      </c>
      <c r="AD845" t="s">
        <v>191</v>
      </c>
    </row>
    <row r="846" spans="28:30" x14ac:dyDescent="0.25">
      <c r="AB846" t="s">
        <v>626</v>
      </c>
      <c r="AD846" t="s">
        <v>191</v>
      </c>
    </row>
    <row r="847" spans="28:30" x14ac:dyDescent="0.25">
      <c r="AB847" t="s">
        <v>626</v>
      </c>
      <c r="AD847" t="s">
        <v>191</v>
      </c>
    </row>
    <row r="848" spans="28:30" x14ac:dyDescent="0.25">
      <c r="AB848" t="s">
        <v>626</v>
      </c>
      <c r="AD848" t="s">
        <v>191</v>
      </c>
    </row>
    <row r="849" spans="28:30" x14ac:dyDescent="0.25">
      <c r="AB849" t="s">
        <v>626</v>
      </c>
      <c r="AD849" t="s">
        <v>191</v>
      </c>
    </row>
    <row r="850" spans="28:30" x14ac:dyDescent="0.25">
      <c r="AB850" t="s">
        <v>626</v>
      </c>
      <c r="AD850" t="s">
        <v>191</v>
      </c>
    </row>
    <row r="851" spans="28:30" x14ac:dyDescent="0.25">
      <c r="AB851" t="s">
        <v>626</v>
      </c>
      <c r="AD851" t="s">
        <v>191</v>
      </c>
    </row>
    <row r="852" spans="28:30" x14ac:dyDescent="0.25">
      <c r="AB852" t="s">
        <v>626</v>
      </c>
      <c r="AD852" t="s">
        <v>191</v>
      </c>
    </row>
    <row r="853" spans="28:30" x14ac:dyDescent="0.25">
      <c r="AB853" t="s">
        <v>626</v>
      </c>
      <c r="AD853" t="s">
        <v>191</v>
      </c>
    </row>
    <row r="854" spans="28:30" x14ac:dyDescent="0.25">
      <c r="AB854" t="s">
        <v>630</v>
      </c>
      <c r="AD854" t="s">
        <v>719</v>
      </c>
    </row>
    <row r="855" spans="28:30" x14ac:dyDescent="0.25">
      <c r="AB855" t="s">
        <v>630</v>
      </c>
      <c r="AD855" t="s">
        <v>719</v>
      </c>
    </row>
    <row r="856" spans="28:30" x14ac:dyDescent="0.25">
      <c r="AB856" t="s">
        <v>630</v>
      </c>
      <c r="AD856" t="s">
        <v>719</v>
      </c>
    </row>
    <row r="857" spans="28:30" x14ac:dyDescent="0.25">
      <c r="AB857" t="s">
        <v>630</v>
      </c>
      <c r="AD857" t="s">
        <v>719</v>
      </c>
    </row>
    <row r="858" spans="28:30" x14ac:dyDescent="0.25">
      <c r="AB858" t="s">
        <v>630</v>
      </c>
      <c r="AD858" t="s">
        <v>719</v>
      </c>
    </row>
    <row r="859" spans="28:30" x14ac:dyDescent="0.25">
      <c r="AB859" t="s">
        <v>630</v>
      </c>
      <c r="AD859" t="s">
        <v>719</v>
      </c>
    </row>
    <row r="860" spans="28:30" x14ac:dyDescent="0.25">
      <c r="AB860" t="s">
        <v>630</v>
      </c>
      <c r="AD860" t="s">
        <v>719</v>
      </c>
    </row>
    <row r="861" spans="28:30" x14ac:dyDescent="0.25">
      <c r="AB861" t="s">
        <v>630</v>
      </c>
      <c r="AD861" t="s">
        <v>719</v>
      </c>
    </row>
    <row r="862" spans="28:30" x14ac:dyDescent="0.25">
      <c r="AB862" t="s">
        <v>630</v>
      </c>
      <c r="AD862" t="s">
        <v>719</v>
      </c>
    </row>
    <row r="863" spans="28:30" x14ac:dyDescent="0.25">
      <c r="AB863" t="s">
        <v>630</v>
      </c>
      <c r="AD863" t="s">
        <v>719</v>
      </c>
    </row>
    <row r="864" spans="28:30" x14ac:dyDescent="0.25">
      <c r="AB864" t="s">
        <v>630</v>
      </c>
      <c r="AD864" t="s">
        <v>719</v>
      </c>
    </row>
    <row r="865" spans="28:30" x14ac:dyDescent="0.25">
      <c r="AB865" t="s">
        <v>630</v>
      </c>
      <c r="AD865" t="s">
        <v>719</v>
      </c>
    </row>
    <row r="866" spans="28:30" x14ac:dyDescent="0.25">
      <c r="AB866" t="s">
        <v>630</v>
      </c>
      <c r="AD866" t="s">
        <v>719</v>
      </c>
    </row>
    <row r="867" spans="28:30" x14ac:dyDescent="0.25">
      <c r="AB867" t="s">
        <v>630</v>
      </c>
      <c r="AD867" t="s">
        <v>719</v>
      </c>
    </row>
    <row r="868" spans="28:30" x14ac:dyDescent="0.25">
      <c r="AB868" t="s">
        <v>630</v>
      </c>
      <c r="AD868" t="s">
        <v>719</v>
      </c>
    </row>
    <row r="869" spans="28:30" x14ac:dyDescent="0.25">
      <c r="AB869" t="s">
        <v>630</v>
      </c>
      <c r="AD869" t="s">
        <v>719</v>
      </c>
    </row>
    <row r="870" spans="28:30" x14ac:dyDescent="0.25">
      <c r="AB870" t="s">
        <v>630</v>
      </c>
      <c r="AD870" t="s">
        <v>719</v>
      </c>
    </row>
    <row r="871" spans="28:30" x14ac:dyDescent="0.25">
      <c r="AB871" t="s">
        <v>630</v>
      </c>
      <c r="AD871" t="s">
        <v>719</v>
      </c>
    </row>
    <row r="872" spans="28:30" x14ac:dyDescent="0.25">
      <c r="AB872" t="s">
        <v>630</v>
      </c>
      <c r="AD872" t="s">
        <v>719</v>
      </c>
    </row>
    <row r="873" spans="28:30" x14ac:dyDescent="0.25">
      <c r="AB873" t="s">
        <v>651</v>
      </c>
      <c r="AD873" t="s">
        <v>203</v>
      </c>
    </row>
    <row r="874" spans="28:30" x14ac:dyDescent="0.25">
      <c r="AB874" t="s">
        <v>651</v>
      </c>
      <c r="AD874" t="s">
        <v>203</v>
      </c>
    </row>
    <row r="875" spans="28:30" x14ac:dyDescent="0.25">
      <c r="AB875" t="s">
        <v>651</v>
      </c>
      <c r="AD875" t="s">
        <v>203</v>
      </c>
    </row>
    <row r="876" spans="28:30" x14ac:dyDescent="0.25">
      <c r="AB876" t="s">
        <v>651</v>
      </c>
      <c r="AD876" t="s">
        <v>203</v>
      </c>
    </row>
    <row r="877" spans="28:30" x14ac:dyDescent="0.25">
      <c r="AB877" t="s">
        <v>651</v>
      </c>
      <c r="AD877" t="s">
        <v>203</v>
      </c>
    </row>
    <row r="878" spans="28:30" x14ac:dyDescent="0.25">
      <c r="AB878" t="s">
        <v>651</v>
      </c>
      <c r="AD878" t="s">
        <v>203</v>
      </c>
    </row>
    <row r="879" spans="28:30" x14ac:dyDescent="0.25">
      <c r="AB879" t="s">
        <v>651</v>
      </c>
      <c r="AD879" t="s">
        <v>203</v>
      </c>
    </row>
    <row r="880" spans="28:30" x14ac:dyDescent="0.25">
      <c r="AB880" t="s">
        <v>651</v>
      </c>
      <c r="AD880" t="s">
        <v>203</v>
      </c>
    </row>
    <row r="881" spans="28:30" x14ac:dyDescent="0.25">
      <c r="AB881" t="s">
        <v>651</v>
      </c>
      <c r="AD881" t="s">
        <v>203</v>
      </c>
    </row>
    <row r="882" spans="28:30" x14ac:dyDescent="0.25">
      <c r="AB882" t="s">
        <v>651</v>
      </c>
      <c r="AD882" t="s">
        <v>203</v>
      </c>
    </row>
    <row r="883" spans="28:30" x14ac:dyDescent="0.25">
      <c r="AB883" t="s">
        <v>651</v>
      </c>
      <c r="AD883" t="s">
        <v>203</v>
      </c>
    </row>
    <row r="884" spans="28:30" x14ac:dyDescent="0.25">
      <c r="AB884" t="s">
        <v>651</v>
      </c>
      <c r="AD884" t="s">
        <v>203</v>
      </c>
    </row>
    <row r="885" spans="28:30" x14ac:dyDescent="0.25">
      <c r="AB885" t="s">
        <v>651</v>
      </c>
      <c r="AD885" t="s">
        <v>203</v>
      </c>
    </row>
    <row r="886" spans="28:30" x14ac:dyDescent="0.25">
      <c r="AB886" t="s">
        <v>654</v>
      </c>
      <c r="AD886" t="s">
        <v>209</v>
      </c>
    </row>
    <row r="887" spans="28:30" x14ac:dyDescent="0.25">
      <c r="AB887" t="s">
        <v>654</v>
      </c>
      <c r="AD887" t="s">
        <v>209</v>
      </c>
    </row>
    <row r="888" spans="28:30" x14ac:dyDescent="0.25">
      <c r="AB888" t="s">
        <v>654</v>
      </c>
      <c r="AD888" t="s">
        <v>209</v>
      </c>
    </row>
    <row r="889" spans="28:30" x14ac:dyDescent="0.25">
      <c r="AB889" t="s">
        <v>654</v>
      </c>
      <c r="AD889" t="s">
        <v>209</v>
      </c>
    </row>
    <row r="890" spans="28:30" x14ac:dyDescent="0.25">
      <c r="AB890" t="s">
        <v>654</v>
      </c>
      <c r="AD890" t="s">
        <v>209</v>
      </c>
    </row>
    <row r="891" spans="28:30" x14ac:dyDescent="0.25">
      <c r="AB891" t="s">
        <v>654</v>
      </c>
      <c r="AD891" t="s">
        <v>209</v>
      </c>
    </row>
    <row r="892" spans="28:30" x14ac:dyDescent="0.25">
      <c r="AB892" t="s">
        <v>654</v>
      </c>
      <c r="AD892" t="s">
        <v>209</v>
      </c>
    </row>
    <row r="893" spans="28:30" x14ac:dyDescent="0.25">
      <c r="AB893" t="s">
        <v>654</v>
      </c>
      <c r="AD893" t="s">
        <v>209</v>
      </c>
    </row>
    <row r="894" spans="28:30" x14ac:dyDescent="0.25">
      <c r="AB894" t="s">
        <v>654</v>
      </c>
      <c r="AD894" t="s">
        <v>209</v>
      </c>
    </row>
    <row r="895" spans="28:30" x14ac:dyDescent="0.25">
      <c r="AB895" t="s">
        <v>654</v>
      </c>
      <c r="AD895" t="s">
        <v>209</v>
      </c>
    </row>
    <row r="896" spans="28:30" x14ac:dyDescent="0.25">
      <c r="AB896" t="s">
        <v>654</v>
      </c>
      <c r="AD896" t="s">
        <v>209</v>
      </c>
    </row>
    <row r="897" spans="28:30" x14ac:dyDescent="0.25">
      <c r="AB897" t="s">
        <v>654</v>
      </c>
      <c r="AD897" t="s">
        <v>209</v>
      </c>
    </row>
    <row r="898" spans="28:30" x14ac:dyDescent="0.25">
      <c r="AB898" t="s">
        <v>654</v>
      </c>
      <c r="AD898" t="s">
        <v>209</v>
      </c>
    </row>
    <row r="899" spans="28:30" x14ac:dyDescent="0.25">
      <c r="AB899" t="s">
        <v>654</v>
      </c>
      <c r="AD899" t="s">
        <v>209</v>
      </c>
    </row>
    <row r="900" spans="28:30" x14ac:dyDescent="0.25">
      <c r="AB900" t="s">
        <v>657</v>
      </c>
      <c r="AD900" t="s">
        <v>143</v>
      </c>
    </row>
    <row r="901" spans="28:30" x14ac:dyDescent="0.25">
      <c r="AB901" t="s">
        <v>657</v>
      </c>
      <c r="AD901" t="s">
        <v>143</v>
      </c>
    </row>
    <row r="902" spans="28:30" x14ac:dyDescent="0.25">
      <c r="AB902" t="s">
        <v>657</v>
      </c>
      <c r="AD902" t="s">
        <v>143</v>
      </c>
    </row>
    <row r="903" spans="28:30" x14ac:dyDescent="0.25">
      <c r="AB903" t="s">
        <v>657</v>
      </c>
      <c r="AD903" t="s">
        <v>143</v>
      </c>
    </row>
    <row r="904" spans="28:30" x14ac:dyDescent="0.25">
      <c r="AB904" t="s">
        <v>657</v>
      </c>
      <c r="AD904" t="s">
        <v>143</v>
      </c>
    </row>
    <row r="905" spans="28:30" x14ac:dyDescent="0.25">
      <c r="AB905" t="s">
        <v>657</v>
      </c>
      <c r="AD905" t="s">
        <v>143</v>
      </c>
    </row>
    <row r="906" spans="28:30" x14ac:dyDescent="0.25">
      <c r="AB906" t="s">
        <v>657</v>
      </c>
      <c r="AD906" t="s">
        <v>143</v>
      </c>
    </row>
    <row r="907" spans="28:30" x14ac:dyDescent="0.25">
      <c r="AB907" t="s">
        <v>657</v>
      </c>
      <c r="AD907" t="s">
        <v>143</v>
      </c>
    </row>
    <row r="908" spans="28:30" x14ac:dyDescent="0.25">
      <c r="AB908" t="s">
        <v>657</v>
      </c>
      <c r="AD908" t="s">
        <v>143</v>
      </c>
    </row>
    <row r="909" spans="28:30" x14ac:dyDescent="0.25">
      <c r="AB909" t="s">
        <v>657</v>
      </c>
      <c r="AD909" t="s">
        <v>143</v>
      </c>
    </row>
    <row r="910" spans="28:30" x14ac:dyDescent="0.25">
      <c r="AB910" t="s">
        <v>657</v>
      </c>
      <c r="AD910" t="s">
        <v>143</v>
      </c>
    </row>
    <row r="911" spans="28:30" x14ac:dyDescent="0.25">
      <c r="AB911" t="s">
        <v>657</v>
      </c>
      <c r="AD911" t="s">
        <v>143</v>
      </c>
    </row>
    <row r="912" spans="28:30" x14ac:dyDescent="0.25">
      <c r="AB912" t="s">
        <v>657</v>
      </c>
      <c r="AD912" t="s">
        <v>143</v>
      </c>
    </row>
    <row r="913" spans="28:30" x14ac:dyDescent="0.25">
      <c r="AB913" t="s">
        <v>657</v>
      </c>
      <c r="AD913" t="s">
        <v>143</v>
      </c>
    </row>
    <row r="914" spans="28:30" x14ac:dyDescent="0.25">
      <c r="AB914" t="s">
        <v>657</v>
      </c>
      <c r="AD914" t="s">
        <v>143</v>
      </c>
    </row>
    <row r="915" spans="28:30" x14ac:dyDescent="0.25">
      <c r="AB915" t="s">
        <v>657</v>
      </c>
      <c r="AD915" t="s">
        <v>143</v>
      </c>
    </row>
    <row r="916" spans="28:30" x14ac:dyDescent="0.25">
      <c r="AB916" t="s">
        <v>657</v>
      </c>
      <c r="AD916" t="s">
        <v>143</v>
      </c>
    </row>
    <row r="917" spans="28:30" x14ac:dyDescent="0.25">
      <c r="AB917" t="s">
        <v>657</v>
      </c>
      <c r="AD917" t="s">
        <v>143</v>
      </c>
    </row>
    <row r="918" spans="28:30" x14ac:dyDescent="0.25">
      <c r="AB918" t="s">
        <v>657</v>
      </c>
      <c r="AD918" t="s">
        <v>143</v>
      </c>
    </row>
    <row r="919" spans="28:30" x14ac:dyDescent="0.25">
      <c r="AB919" t="s">
        <v>657</v>
      </c>
      <c r="AD919" t="s">
        <v>143</v>
      </c>
    </row>
    <row r="920" spans="28:30" x14ac:dyDescent="0.25">
      <c r="AB920" t="s">
        <v>657</v>
      </c>
      <c r="AD920" t="s">
        <v>143</v>
      </c>
    </row>
    <row r="921" spans="28:30" x14ac:dyDescent="0.25">
      <c r="AB921" t="s">
        <v>657</v>
      </c>
      <c r="AD921" t="s">
        <v>143</v>
      </c>
    </row>
    <row r="922" spans="28:30" x14ac:dyDescent="0.25">
      <c r="AB922" t="s">
        <v>657</v>
      </c>
      <c r="AD922" t="s">
        <v>143</v>
      </c>
    </row>
    <row r="923" spans="28:30" x14ac:dyDescent="0.25">
      <c r="AB923" t="s">
        <v>657</v>
      </c>
      <c r="AD923" t="s">
        <v>143</v>
      </c>
    </row>
    <row r="924" spans="28:30" x14ac:dyDescent="0.25">
      <c r="AB924" t="s">
        <v>657</v>
      </c>
      <c r="AD924" t="s">
        <v>143</v>
      </c>
    </row>
    <row r="925" spans="28:30" x14ac:dyDescent="0.25">
      <c r="AB925" t="s">
        <v>657</v>
      </c>
      <c r="AD925" t="s">
        <v>143</v>
      </c>
    </row>
    <row r="926" spans="28:30" x14ac:dyDescent="0.25">
      <c r="AB926" t="s">
        <v>657</v>
      </c>
      <c r="AD926" t="s">
        <v>143</v>
      </c>
    </row>
    <row r="927" spans="28:30" x14ac:dyDescent="0.25">
      <c r="AB927" t="s">
        <v>657</v>
      </c>
      <c r="AD927" t="s">
        <v>143</v>
      </c>
    </row>
    <row r="928" spans="28:30" x14ac:dyDescent="0.25">
      <c r="AB928" t="s">
        <v>657</v>
      </c>
      <c r="AD928" t="s">
        <v>143</v>
      </c>
    </row>
    <row r="929" spans="28:30" x14ac:dyDescent="0.25">
      <c r="AB929" t="s">
        <v>657</v>
      </c>
      <c r="AD929" t="s">
        <v>143</v>
      </c>
    </row>
    <row r="930" spans="28:30" x14ac:dyDescent="0.25">
      <c r="AB930" t="s">
        <v>657</v>
      </c>
      <c r="AD930" t="s">
        <v>143</v>
      </c>
    </row>
    <row r="931" spans="28:30" x14ac:dyDescent="0.25">
      <c r="AB931" t="s">
        <v>657</v>
      </c>
      <c r="AD931" t="s">
        <v>143</v>
      </c>
    </row>
    <row r="932" spans="28:30" x14ac:dyDescent="0.25">
      <c r="AB932" t="s">
        <v>657</v>
      </c>
      <c r="AD932" t="s">
        <v>143</v>
      </c>
    </row>
    <row r="933" spans="28:30" x14ac:dyDescent="0.25">
      <c r="AB933" t="s">
        <v>657</v>
      </c>
      <c r="AD933" t="s">
        <v>143</v>
      </c>
    </row>
    <row r="934" spans="28:30" x14ac:dyDescent="0.25">
      <c r="AB934" t="s">
        <v>657</v>
      </c>
      <c r="AD934" t="s">
        <v>143</v>
      </c>
    </row>
    <row r="935" spans="28:30" x14ac:dyDescent="0.25">
      <c r="AB935" t="s">
        <v>657</v>
      </c>
      <c r="AD935" t="s">
        <v>143</v>
      </c>
    </row>
    <row r="936" spans="28:30" x14ac:dyDescent="0.25">
      <c r="AB936" t="s">
        <v>657</v>
      </c>
      <c r="AD936" t="s">
        <v>143</v>
      </c>
    </row>
    <row r="937" spans="28:30" x14ac:dyDescent="0.25">
      <c r="AB937" t="s">
        <v>657</v>
      </c>
      <c r="AD937" t="s">
        <v>143</v>
      </c>
    </row>
    <row r="938" spans="28:30" x14ac:dyDescent="0.25">
      <c r="AB938" t="s">
        <v>657</v>
      </c>
      <c r="AD938" t="s">
        <v>143</v>
      </c>
    </row>
    <row r="939" spans="28:30" x14ac:dyDescent="0.25">
      <c r="AB939" t="s">
        <v>657</v>
      </c>
      <c r="AD939" t="s">
        <v>143</v>
      </c>
    </row>
    <row r="940" spans="28:30" x14ac:dyDescent="0.25">
      <c r="AB940" t="s">
        <v>657</v>
      </c>
      <c r="AD940" t="s">
        <v>143</v>
      </c>
    </row>
    <row r="941" spans="28:30" x14ac:dyDescent="0.25">
      <c r="AB941" t="s">
        <v>657</v>
      </c>
      <c r="AD941" t="s">
        <v>143</v>
      </c>
    </row>
    <row r="942" spans="28:30" x14ac:dyDescent="0.25">
      <c r="AB942" t="s">
        <v>657</v>
      </c>
      <c r="AD942" t="s">
        <v>143</v>
      </c>
    </row>
    <row r="943" spans="28:30" x14ac:dyDescent="0.25">
      <c r="AB943" t="s">
        <v>657</v>
      </c>
      <c r="AD943" t="s">
        <v>143</v>
      </c>
    </row>
    <row r="944" spans="28:30" x14ac:dyDescent="0.25">
      <c r="AB944" t="s">
        <v>657</v>
      </c>
      <c r="AD944" t="s">
        <v>143</v>
      </c>
    </row>
    <row r="945" spans="28:30" x14ac:dyDescent="0.25">
      <c r="AB945" t="s">
        <v>657</v>
      </c>
      <c r="AD945" t="s">
        <v>143</v>
      </c>
    </row>
    <row r="946" spans="28:30" x14ac:dyDescent="0.25">
      <c r="AB946" t="s">
        <v>657</v>
      </c>
      <c r="AD946" t="s">
        <v>143</v>
      </c>
    </row>
    <row r="947" spans="28:30" x14ac:dyDescent="0.25">
      <c r="AB947" t="s">
        <v>657</v>
      </c>
      <c r="AD947" t="s">
        <v>143</v>
      </c>
    </row>
    <row r="948" spans="28:30" x14ac:dyDescent="0.25">
      <c r="AB948" t="s">
        <v>657</v>
      </c>
      <c r="AD948" t="s">
        <v>143</v>
      </c>
    </row>
    <row r="949" spans="28:30" x14ac:dyDescent="0.25">
      <c r="AB949" t="s">
        <v>657</v>
      </c>
      <c r="AD949" t="s">
        <v>143</v>
      </c>
    </row>
    <row r="950" spans="28:30" x14ac:dyDescent="0.25">
      <c r="AB950" t="s">
        <v>657</v>
      </c>
      <c r="AD950" t="s">
        <v>143</v>
      </c>
    </row>
    <row r="951" spans="28:30" x14ac:dyDescent="0.25">
      <c r="AB951" t="s">
        <v>657</v>
      </c>
      <c r="AD951" t="s">
        <v>143</v>
      </c>
    </row>
    <row r="952" spans="28:30" x14ac:dyDescent="0.25">
      <c r="AB952" t="s">
        <v>657</v>
      </c>
      <c r="AD952" t="s">
        <v>143</v>
      </c>
    </row>
    <row r="953" spans="28:30" x14ac:dyDescent="0.25">
      <c r="AB953" t="s">
        <v>657</v>
      </c>
      <c r="AD953" t="s">
        <v>143</v>
      </c>
    </row>
    <row r="954" spans="28:30" x14ac:dyDescent="0.25">
      <c r="AB954" t="s">
        <v>657</v>
      </c>
      <c r="AD954" t="s">
        <v>143</v>
      </c>
    </row>
    <row r="955" spans="28:30" x14ac:dyDescent="0.25">
      <c r="AB955" t="s">
        <v>657</v>
      </c>
      <c r="AD955" t="s">
        <v>143</v>
      </c>
    </row>
    <row r="956" spans="28:30" x14ac:dyDescent="0.25">
      <c r="AB956" t="s">
        <v>657</v>
      </c>
      <c r="AD956" t="s">
        <v>143</v>
      </c>
    </row>
    <row r="957" spans="28:30" x14ac:dyDescent="0.25">
      <c r="AB957" t="s">
        <v>657</v>
      </c>
      <c r="AD957" t="s">
        <v>143</v>
      </c>
    </row>
    <row r="958" spans="28:30" x14ac:dyDescent="0.25">
      <c r="AB958" t="s">
        <v>657</v>
      </c>
      <c r="AD958" t="s">
        <v>143</v>
      </c>
    </row>
    <row r="959" spans="28:30" x14ac:dyDescent="0.25">
      <c r="AB959" t="s">
        <v>657</v>
      </c>
      <c r="AD959" t="s">
        <v>143</v>
      </c>
    </row>
    <row r="960" spans="28:30" x14ac:dyDescent="0.25">
      <c r="AB960" t="s">
        <v>657</v>
      </c>
      <c r="AD960" t="s">
        <v>143</v>
      </c>
    </row>
    <row r="961" spans="28:30" x14ac:dyDescent="0.25">
      <c r="AB961" t="s">
        <v>657</v>
      </c>
      <c r="AD961" t="s">
        <v>143</v>
      </c>
    </row>
    <row r="962" spans="28:30" x14ac:dyDescent="0.25">
      <c r="AB962" t="s">
        <v>657</v>
      </c>
      <c r="AD962" t="s">
        <v>143</v>
      </c>
    </row>
    <row r="963" spans="28:30" x14ac:dyDescent="0.25">
      <c r="AB963" t="s">
        <v>657</v>
      </c>
      <c r="AD963" t="s">
        <v>143</v>
      </c>
    </row>
    <row r="964" spans="28:30" x14ac:dyDescent="0.25">
      <c r="AB964" t="s">
        <v>657</v>
      </c>
      <c r="AD964" t="s">
        <v>143</v>
      </c>
    </row>
    <row r="965" spans="28:30" x14ac:dyDescent="0.25">
      <c r="AB965" t="s">
        <v>657</v>
      </c>
      <c r="AD965" t="s">
        <v>143</v>
      </c>
    </row>
    <row r="966" spans="28:30" x14ac:dyDescent="0.25">
      <c r="AB966" t="s">
        <v>657</v>
      </c>
      <c r="AD966" t="s">
        <v>143</v>
      </c>
    </row>
    <row r="967" spans="28:30" x14ac:dyDescent="0.25">
      <c r="AB967" t="s">
        <v>657</v>
      </c>
      <c r="AD967" t="s">
        <v>143</v>
      </c>
    </row>
    <row r="968" spans="28:30" x14ac:dyDescent="0.25">
      <c r="AB968" t="s">
        <v>657</v>
      </c>
      <c r="AD968" t="s">
        <v>143</v>
      </c>
    </row>
    <row r="969" spans="28:30" x14ac:dyDescent="0.25">
      <c r="AB969" t="s">
        <v>657</v>
      </c>
      <c r="AD969" t="s">
        <v>143</v>
      </c>
    </row>
    <row r="970" spans="28:30" x14ac:dyDescent="0.25">
      <c r="AB970" t="s">
        <v>657</v>
      </c>
      <c r="AD970" t="s">
        <v>143</v>
      </c>
    </row>
    <row r="971" spans="28:30" x14ac:dyDescent="0.25">
      <c r="AB971" t="s">
        <v>657</v>
      </c>
      <c r="AD971" t="s">
        <v>143</v>
      </c>
    </row>
    <row r="972" spans="28:30" x14ac:dyDescent="0.25">
      <c r="AB972" t="s">
        <v>657</v>
      </c>
      <c r="AD972" t="s">
        <v>143</v>
      </c>
    </row>
    <row r="973" spans="28:30" x14ac:dyDescent="0.25">
      <c r="AB973" t="s">
        <v>657</v>
      </c>
      <c r="AD973" t="s">
        <v>143</v>
      </c>
    </row>
    <row r="974" spans="28:30" x14ac:dyDescent="0.25">
      <c r="AB974" t="s">
        <v>657</v>
      </c>
      <c r="AD974" t="s">
        <v>143</v>
      </c>
    </row>
    <row r="975" spans="28:30" x14ac:dyDescent="0.25">
      <c r="AB975" t="s">
        <v>657</v>
      </c>
      <c r="AD975" t="s">
        <v>143</v>
      </c>
    </row>
    <row r="976" spans="28:30" x14ac:dyDescent="0.25">
      <c r="AB976" t="s">
        <v>657</v>
      </c>
      <c r="AD976" t="s">
        <v>143</v>
      </c>
    </row>
    <row r="977" spans="28:30" x14ac:dyDescent="0.25">
      <c r="AB977" t="s">
        <v>657</v>
      </c>
      <c r="AD977" t="s">
        <v>143</v>
      </c>
    </row>
    <row r="978" spans="28:30" x14ac:dyDescent="0.25">
      <c r="AB978" t="s">
        <v>657</v>
      </c>
      <c r="AD978" t="s">
        <v>143</v>
      </c>
    </row>
    <row r="979" spans="28:30" x14ac:dyDescent="0.25">
      <c r="AB979" t="s">
        <v>657</v>
      </c>
      <c r="AD979" t="s">
        <v>143</v>
      </c>
    </row>
    <row r="980" spans="28:30" x14ac:dyDescent="0.25">
      <c r="AB980" t="s">
        <v>657</v>
      </c>
      <c r="AD980" t="s">
        <v>143</v>
      </c>
    </row>
    <row r="981" spans="28:30" x14ac:dyDescent="0.25">
      <c r="AB981" t="s">
        <v>657</v>
      </c>
      <c r="AD981" t="s">
        <v>143</v>
      </c>
    </row>
    <row r="982" spans="28:30" x14ac:dyDescent="0.25">
      <c r="AB982" t="s">
        <v>657</v>
      </c>
      <c r="AD982" t="s">
        <v>143</v>
      </c>
    </row>
    <row r="983" spans="28:30" x14ac:dyDescent="0.25">
      <c r="AB983" t="s">
        <v>657</v>
      </c>
      <c r="AD983" t="s">
        <v>143</v>
      </c>
    </row>
    <row r="984" spans="28:30" x14ac:dyDescent="0.25">
      <c r="AB984" t="s">
        <v>657</v>
      </c>
      <c r="AD984" t="s">
        <v>143</v>
      </c>
    </row>
    <row r="985" spans="28:30" x14ac:dyDescent="0.25">
      <c r="AB985" t="s">
        <v>657</v>
      </c>
      <c r="AD985" t="s">
        <v>143</v>
      </c>
    </row>
    <row r="986" spans="28:30" x14ac:dyDescent="0.25">
      <c r="AB986" t="s">
        <v>657</v>
      </c>
      <c r="AD986" t="s">
        <v>143</v>
      </c>
    </row>
    <row r="987" spans="28:30" x14ac:dyDescent="0.25">
      <c r="AB987" t="s">
        <v>657</v>
      </c>
      <c r="AD987" t="s">
        <v>143</v>
      </c>
    </row>
    <row r="988" spans="28:30" x14ac:dyDescent="0.25">
      <c r="AB988" t="s">
        <v>657</v>
      </c>
      <c r="AD988" t="s">
        <v>143</v>
      </c>
    </row>
    <row r="989" spans="28:30" x14ac:dyDescent="0.25">
      <c r="AB989" t="s">
        <v>657</v>
      </c>
      <c r="AD989" t="s">
        <v>143</v>
      </c>
    </row>
    <row r="990" spans="28:30" x14ac:dyDescent="0.25">
      <c r="AB990" t="s">
        <v>657</v>
      </c>
      <c r="AD990" t="s">
        <v>143</v>
      </c>
    </row>
    <row r="991" spans="28:30" x14ac:dyDescent="0.25">
      <c r="AB991" t="s">
        <v>657</v>
      </c>
      <c r="AD991" t="s">
        <v>143</v>
      </c>
    </row>
    <row r="992" spans="28:30" x14ac:dyDescent="0.25">
      <c r="AB992" t="s">
        <v>657</v>
      </c>
      <c r="AD992" t="s">
        <v>143</v>
      </c>
    </row>
    <row r="993" spans="28:30" x14ac:dyDescent="0.25">
      <c r="AB993" t="s">
        <v>657</v>
      </c>
      <c r="AD993" t="s">
        <v>143</v>
      </c>
    </row>
    <row r="994" spans="28:30" x14ac:dyDescent="0.25">
      <c r="AB994" t="s">
        <v>657</v>
      </c>
      <c r="AD994" t="s">
        <v>143</v>
      </c>
    </row>
    <row r="995" spans="28:30" x14ac:dyDescent="0.25">
      <c r="AB995" t="s">
        <v>657</v>
      </c>
      <c r="AD995" t="s">
        <v>143</v>
      </c>
    </row>
    <row r="996" spans="28:30" x14ac:dyDescent="0.25">
      <c r="AB996" t="s">
        <v>657</v>
      </c>
      <c r="AD996" t="s">
        <v>143</v>
      </c>
    </row>
    <row r="997" spans="28:30" x14ac:dyDescent="0.25">
      <c r="AB997" t="s">
        <v>657</v>
      </c>
      <c r="AD997" t="s">
        <v>143</v>
      </c>
    </row>
    <row r="998" spans="28:30" x14ac:dyDescent="0.25">
      <c r="AB998" t="s">
        <v>657</v>
      </c>
      <c r="AD998" t="s">
        <v>143</v>
      </c>
    </row>
    <row r="999" spans="28:30" x14ac:dyDescent="0.25">
      <c r="AB999" t="s">
        <v>657</v>
      </c>
      <c r="AD999" t="s">
        <v>143</v>
      </c>
    </row>
    <row r="1000" spans="28:30" x14ac:dyDescent="0.25">
      <c r="AB1000" t="s">
        <v>657</v>
      </c>
      <c r="AD1000" t="s">
        <v>143</v>
      </c>
    </row>
    <row r="1001" spans="28:30" x14ac:dyDescent="0.25">
      <c r="AB1001" t="s">
        <v>657</v>
      </c>
      <c r="AD1001" t="s">
        <v>143</v>
      </c>
    </row>
    <row r="1002" spans="28:30" x14ac:dyDescent="0.25">
      <c r="AB1002" t="s">
        <v>657</v>
      </c>
      <c r="AD1002" t="s">
        <v>143</v>
      </c>
    </row>
    <row r="1003" spans="28:30" x14ac:dyDescent="0.25">
      <c r="AB1003" t="s">
        <v>657</v>
      </c>
      <c r="AD1003" t="s">
        <v>143</v>
      </c>
    </row>
    <row r="1004" spans="28:30" x14ac:dyDescent="0.25">
      <c r="AB1004" t="s">
        <v>657</v>
      </c>
      <c r="AD1004" t="s">
        <v>143</v>
      </c>
    </row>
    <row r="1005" spans="28:30" x14ac:dyDescent="0.25">
      <c r="AB1005" t="s">
        <v>657</v>
      </c>
      <c r="AD1005" t="s">
        <v>143</v>
      </c>
    </row>
    <row r="1006" spans="28:30" x14ac:dyDescent="0.25">
      <c r="AB1006" t="s">
        <v>657</v>
      </c>
      <c r="AD1006" t="s">
        <v>143</v>
      </c>
    </row>
    <row r="1007" spans="28:30" x14ac:dyDescent="0.25">
      <c r="AB1007" t="s">
        <v>660</v>
      </c>
      <c r="AD1007" t="s">
        <v>199</v>
      </c>
    </row>
    <row r="1008" spans="28:30" x14ac:dyDescent="0.25">
      <c r="AB1008" t="s">
        <v>660</v>
      </c>
      <c r="AD1008" t="s">
        <v>199</v>
      </c>
    </row>
    <row r="1009" spans="28:30" x14ac:dyDescent="0.25">
      <c r="AB1009" t="s">
        <v>660</v>
      </c>
      <c r="AD1009" t="s">
        <v>199</v>
      </c>
    </row>
    <row r="1010" spans="28:30" x14ac:dyDescent="0.25">
      <c r="AB1010" t="s">
        <v>660</v>
      </c>
      <c r="AD1010" t="s">
        <v>199</v>
      </c>
    </row>
    <row r="1011" spans="28:30" x14ac:dyDescent="0.25">
      <c r="AB1011" t="s">
        <v>660</v>
      </c>
      <c r="AD1011" t="s">
        <v>199</v>
      </c>
    </row>
    <row r="1012" spans="28:30" x14ac:dyDescent="0.25">
      <c r="AB1012" t="s">
        <v>660</v>
      </c>
      <c r="AD1012" t="s">
        <v>199</v>
      </c>
    </row>
    <row r="1013" spans="28:30" x14ac:dyDescent="0.25">
      <c r="AB1013" t="s">
        <v>660</v>
      </c>
      <c r="AD1013" t="s">
        <v>199</v>
      </c>
    </row>
    <row r="1014" spans="28:30" x14ac:dyDescent="0.25">
      <c r="AB1014" t="s">
        <v>660</v>
      </c>
      <c r="AD1014" t="s">
        <v>199</v>
      </c>
    </row>
    <row r="1015" spans="28:30" x14ac:dyDescent="0.25">
      <c r="AB1015" t="s">
        <v>660</v>
      </c>
      <c r="AD1015" t="s">
        <v>199</v>
      </c>
    </row>
    <row r="1016" spans="28:30" x14ac:dyDescent="0.25">
      <c r="AB1016" t="s">
        <v>660</v>
      </c>
      <c r="AD1016" t="s">
        <v>199</v>
      </c>
    </row>
    <row r="1017" spans="28:30" x14ac:dyDescent="0.25">
      <c r="AB1017" t="s">
        <v>660</v>
      </c>
      <c r="AD1017" t="s">
        <v>199</v>
      </c>
    </row>
    <row r="1018" spans="28:30" x14ac:dyDescent="0.25">
      <c r="AB1018" t="s">
        <v>660</v>
      </c>
      <c r="AD1018" t="s">
        <v>199</v>
      </c>
    </row>
    <row r="1019" spans="28:30" x14ac:dyDescent="0.25">
      <c r="AB1019" t="s">
        <v>660</v>
      </c>
      <c r="AD1019" t="s">
        <v>199</v>
      </c>
    </row>
    <row r="1020" spans="28:30" x14ac:dyDescent="0.25">
      <c r="AB1020" t="s">
        <v>660</v>
      </c>
      <c r="AD1020" t="s">
        <v>199</v>
      </c>
    </row>
    <row r="1021" spans="28:30" x14ac:dyDescent="0.25">
      <c r="AB1021" t="s">
        <v>660</v>
      </c>
      <c r="AD1021" t="s">
        <v>199</v>
      </c>
    </row>
    <row r="1022" spans="28:30" x14ac:dyDescent="0.25">
      <c r="AB1022" t="s">
        <v>660</v>
      </c>
      <c r="AD1022" t="s">
        <v>199</v>
      </c>
    </row>
    <row r="1023" spans="28:30" x14ac:dyDescent="0.25">
      <c r="AB1023" t="s">
        <v>660</v>
      </c>
      <c r="AD1023" t="s">
        <v>199</v>
      </c>
    </row>
    <row r="1024" spans="28:30" x14ac:dyDescent="0.25">
      <c r="AB1024" t="s">
        <v>660</v>
      </c>
      <c r="AD1024" t="s">
        <v>199</v>
      </c>
    </row>
    <row r="1025" spans="28:30" x14ac:dyDescent="0.25">
      <c r="AB1025" t="s">
        <v>660</v>
      </c>
      <c r="AD1025" t="s">
        <v>199</v>
      </c>
    </row>
    <row r="1026" spans="28:30" x14ac:dyDescent="0.25">
      <c r="AB1026" t="s">
        <v>660</v>
      </c>
      <c r="AD1026" t="s">
        <v>199</v>
      </c>
    </row>
    <row r="1027" spans="28:30" x14ac:dyDescent="0.25">
      <c r="AB1027" t="s">
        <v>660</v>
      </c>
      <c r="AD1027" t="s">
        <v>199</v>
      </c>
    </row>
    <row r="1028" spans="28:30" x14ac:dyDescent="0.25">
      <c r="AB1028" t="s">
        <v>660</v>
      </c>
      <c r="AD1028" t="s">
        <v>199</v>
      </c>
    </row>
    <row r="1029" spans="28:30" x14ac:dyDescent="0.25">
      <c r="AB1029" t="s">
        <v>660</v>
      </c>
      <c r="AD1029" t="s">
        <v>199</v>
      </c>
    </row>
    <row r="1030" spans="28:30" x14ac:dyDescent="0.25">
      <c r="AB1030" t="s">
        <v>660</v>
      </c>
      <c r="AD1030" t="s">
        <v>199</v>
      </c>
    </row>
    <row r="1031" spans="28:30" x14ac:dyDescent="0.25">
      <c r="AB1031" t="s">
        <v>660</v>
      </c>
      <c r="AD1031" t="s">
        <v>199</v>
      </c>
    </row>
    <row r="1032" spans="28:30" x14ac:dyDescent="0.25">
      <c r="AB1032" t="s">
        <v>660</v>
      </c>
      <c r="AD1032" t="s">
        <v>199</v>
      </c>
    </row>
    <row r="1033" spans="28:30" x14ac:dyDescent="0.25">
      <c r="AB1033" t="s">
        <v>660</v>
      </c>
      <c r="AD1033" t="s">
        <v>199</v>
      </c>
    </row>
    <row r="1034" spans="28:30" x14ac:dyDescent="0.25">
      <c r="AB1034" t="s">
        <v>660</v>
      </c>
      <c r="AD1034" t="s">
        <v>199</v>
      </c>
    </row>
    <row r="1035" spans="28:30" x14ac:dyDescent="0.25">
      <c r="AB1035" t="s">
        <v>660</v>
      </c>
      <c r="AD1035" t="s">
        <v>199</v>
      </c>
    </row>
    <row r="1036" spans="28:30" x14ac:dyDescent="0.25">
      <c r="AB1036" t="s">
        <v>660</v>
      </c>
      <c r="AD1036" t="s">
        <v>199</v>
      </c>
    </row>
    <row r="1037" spans="28:30" x14ac:dyDescent="0.25">
      <c r="AB1037" t="s">
        <v>660</v>
      </c>
      <c r="AD1037" t="s">
        <v>199</v>
      </c>
    </row>
    <row r="1038" spans="28:30" x14ac:dyDescent="0.25">
      <c r="AB1038" t="s">
        <v>660</v>
      </c>
      <c r="AD1038" t="s">
        <v>199</v>
      </c>
    </row>
    <row r="1039" spans="28:30" x14ac:dyDescent="0.25">
      <c r="AB1039" t="s">
        <v>660</v>
      </c>
      <c r="AD1039" t="s">
        <v>199</v>
      </c>
    </row>
    <row r="1040" spans="28:30" x14ac:dyDescent="0.25">
      <c r="AB1040" t="s">
        <v>660</v>
      </c>
      <c r="AD1040" t="s">
        <v>199</v>
      </c>
    </row>
    <row r="1041" spans="28:30" x14ac:dyDescent="0.25">
      <c r="AB1041" t="s">
        <v>660</v>
      </c>
      <c r="AD1041" t="s">
        <v>199</v>
      </c>
    </row>
    <row r="1042" spans="28:30" x14ac:dyDescent="0.25">
      <c r="AB1042" t="s">
        <v>660</v>
      </c>
      <c r="AD1042" t="s">
        <v>199</v>
      </c>
    </row>
    <row r="1043" spans="28:30" x14ac:dyDescent="0.25">
      <c r="AB1043" t="s">
        <v>660</v>
      </c>
      <c r="AD1043" t="s">
        <v>199</v>
      </c>
    </row>
    <row r="1044" spans="28:30" x14ac:dyDescent="0.25">
      <c r="AB1044" t="s">
        <v>660</v>
      </c>
      <c r="AD1044" t="s">
        <v>199</v>
      </c>
    </row>
    <row r="1045" spans="28:30" x14ac:dyDescent="0.25">
      <c r="AB1045" t="s">
        <v>660</v>
      </c>
      <c r="AD1045" t="s">
        <v>199</v>
      </c>
    </row>
    <row r="1046" spans="28:30" x14ac:dyDescent="0.25">
      <c r="AB1046" t="s">
        <v>660</v>
      </c>
      <c r="AD1046" t="s">
        <v>199</v>
      </c>
    </row>
    <row r="1047" spans="28:30" x14ac:dyDescent="0.25">
      <c r="AB1047" t="s">
        <v>660</v>
      </c>
      <c r="AD1047" t="s">
        <v>199</v>
      </c>
    </row>
    <row r="1048" spans="28:30" x14ac:dyDescent="0.25">
      <c r="AB1048" t="s">
        <v>660</v>
      </c>
      <c r="AD1048" t="s">
        <v>199</v>
      </c>
    </row>
    <row r="1049" spans="28:30" x14ac:dyDescent="0.25">
      <c r="AB1049" t="s">
        <v>660</v>
      </c>
      <c r="AD1049" t="s">
        <v>199</v>
      </c>
    </row>
    <row r="1050" spans="28:30" x14ac:dyDescent="0.25">
      <c r="AB1050" t="s">
        <v>660</v>
      </c>
      <c r="AD1050" t="s">
        <v>199</v>
      </c>
    </row>
    <row r="1051" spans="28:30" x14ac:dyDescent="0.25">
      <c r="AB1051" t="s">
        <v>660</v>
      </c>
      <c r="AD1051" t="s">
        <v>199</v>
      </c>
    </row>
    <row r="1052" spans="28:30" x14ac:dyDescent="0.25">
      <c r="AB1052" t="s">
        <v>660</v>
      </c>
      <c r="AD1052" t="s">
        <v>199</v>
      </c>
    </row>
    <row r="1053" spans="28:30" x14ac:dyDescent="0.25">
      <c r="AB1053" t="s">
        <v>660</v>
      </c>
      <c r="AD1053" t="s">
        <v>199</v>
      </c>
    </row>
    <row r="1054" spans="28:30" x14ac:dyDescent="0.25">
      <c r="AB1054" t="s">
        <v>660</v>
      </c>
      <c r="AD1054" t="s">
        <v>199</v>
      </c>
    </row>
    <row r="1055" spans="28:30" x14ac:dyDescent="0.25">
      <c r="AB1055" t="s">
        <v>660</v>
      </c>
      <c r="AD1055" t="s">
        <v>199</v>
      </c>
    </row>
    <row r="1056" spans="28:30" x14ac:dyDescent="0.25">
      <c r="AB1056" t="s">
        <v>660</v>
      </c>
      <c r="AD1056" t="s">
        <v>199</v>
      </c>
    </row>
    <row r="1057" spans="28:30" x14ac:dyDescent="0.25">
      <c r="AB1057" t="s">
        <v>660</v>
      </c>
      <c r="AD1057" t="s">
        <v>199</v>
      </c>
    </row>
    <row r="1058" spans="28:30" x14ac:dyDescent="0.25">
      <c r="AB1058" t="s">
        <v>660</v>
      </c>
      <c r="AD1058" t="s">
        <v>199</v>
      </c>
    </row>
    <row r="1059" spans="28:30" x14ac:dyDescent="0.25">
      <c r="AB1059" t="s">
        <v>660</v>
      </c>
      <c r="AD1059" t="s">
        <v>199</v>
      </c>
    </row>
    <row r="1060" spans="28:30" x14ac:dyDescent="0.25">
      <c r="AB1060" t="s">
        <v>660</v>
      </c>
      <c r="AD1060" t="s">
        <v>199</v>
      </c>
    </row>
    <row r="1061" spans="28:30" x14ac:dyDescent="0.25">
      <c r="AB1061" t="s">
        <v>660</v>
      </c>
      <c r="AD1061" t="s">
        <v>199</v>
      </c>
    </row>
    <row r="1062" spans="28:30" x14ac:dyDescent="0.25">
      <c r="AB1062" t="s">
        <v>660</v>
      </c>
      <c r="AD1062" t="s">
        <v>199</v>
      </c>
    </row>
    <row r="1063" spans="28:30" x14ac:dyDescent="0.25">
      <c r="AB1063" t="s">
        <v>660</v>
      </c>
      <c r="AD1063" t="s">
        <v>199</v>
      </c>
    </row>
    <row r="1064" spans="28:30" x14ac:dyDescent="0.25">
      <c r="AB1064" t="s">
        <v>660</v>
      </c>
      <c r="AD1064" t="s">
        <v>199</v>
      </c>
    </row>
    <row r="1065" spans="28:30" x14ac:dyDescent="0.25">
      <c r="AB1065" t="s">
        <v>660</v>
      </c>
      <c r="AD1065" t="s">
        <v>199</v>
      </c>
    </row>
    <row r="1066" spans="28:30" x14ac:dyDescent="0.25">
      <c r="AB1066" t="s">
        <v>660</v>
      </c>
      <c r="AD1066" t="s">
        <v>199</v>
      </c>
    </row>
    <row r="1067" spans="28:30" x14ac:dyDescent="0.25">
      <c r="AB1067" t="s">
        <v>660</v>
      </c>
      <c r="AD1067" t="s">
        <v>199</v>
      </c>
    </row>
    <row r="1068" spans="28:30" x14ac:dyDescent="0.25">
      <c r="AB1068" t="s">
        <v>660</v>
      </c>
      <c r="AD1068" t="s">
        <v>199</v>
      </c>
    </row>
    <row r="1069" spans="28:30" x14ac:dyDescent="0.25">
      <c r="AB1069" t="s">
        <v>660</v>
      </c>
      <c r="AD1069" t="s">
        <v>199</v>
      </c>
    </row>
    <row r="1070" spans="28:30" x14ac:dyDescent="0.25">
      <c r="AB1070" t="s">
        <v>660</v>
      </c>
      <c r="AD1070" t="s">
        <v>199</v>
      </c>
    </row>
    <row r="1071" spans="28:30" x14ac:dyDescent="0.25">
      <c r="AB1071" t="s">
        <v>660</v>
      </c>
      <c r="AD1071" t="s">
        <v>199</v>
      </c>
    </row>
    <row r="1072" spans="28:30" x14ac:dyDescent="0.25">
      <c r="AB1072" t="s">
        <v>660</v>
      </c>
      <c r="AD1072" t="s">
        <v>199</v>
      </c>
    </row>
    <row r="1073" spans="28:30" x14ac:dyDescent="0.25">
      <c r="AB1073" t="s">
        <v>660</v>
      </c>
      <c r="AD1073" t="s">
        <v>199</v>
      </c>
    </row>
    <row r="1074" spans="28:30" x14ac:dyDescent="0.25">
      <c r="AB1074" t="s">
        <v>660</v>
      </c>
      <c r="AD1074" t="s">
        <v>199</v>
      </c>
    </row>
    <row r="1075" spans="28:30" x14ac:dyDescent="0.25">
      <c r="AB1075" t="s">
        <v>660</v>
      </c>
      <c r="AD1075" t="s">
        <v>199</v>
      </c>
    </row>
    <row r="1076" spans="28:30" x14ac:dyDescent="0.25">
      <c r="AB1076" t="s">
        <v>660</v>
      </c>
      <c r="AD1076" t="s">
        <v>199</v>
      </c>
    </row>
    <row r="1077" spans="28:30" x14ac:dyDescent="0.25">
      <c r="AB1077" t="s">
        <v>660</v>
      </c>
      <c r="AD1077" t="s">
        <v>199</v>
      </c>
    </row>
    <row r="1078" spans="28:30" x14ac:dyDescent="0.25">
      <c r="AB1078" t="s">
        <v>660</v>
      </c>
      <c r="AD1078" t="s">
        <v>199</v>
      </c>
    </row>
    <row r="1079" spans="28:30" x14ac:dyDescent="0.25">
      <c r="AB1079" t="s">
        <v>660</v>
      </c>
      <c r="AD1079" t="s">
        <v>199</v>
      </c>
    </row>
    <row r="1080" spans="28:30" x14ac:dyDescent="0.25">
      <c r="AB1080" t="s">
        <v>660</v>
      </c>
      <c r="AD1080" t="s">
        <v>199</v>
      </c>
    </row>
    <row r="1081" spans="28:30" x14ac:dyDescent="0.25">
      <c r="AB1081" t="s">
        <v>660</v>
      </c>
      <c r="AD1081" t="s">
        <v>199</v>
      </c>
    </row>
    <row r="1082" spans="28:30" x14ac:dyDescent="0.25">
      <c r="AB1082" t="s">
        <v>660</v>
      </c>
      <c r="AD1082" t="s">
        <v>199</v>
      </c>
    </row>
    <row r="1083" spans="28:30" x14ac:dyDescent="0.25">
      <c r="AB1083" t="s">
        <v>660</v>
      </c>
      <c r="AD1083" t="s">
        <v>199</v>
      </c>
    </row>
    <row r="1084" spans="28:30" x14ac:dyDescent="0.25">
      <c r="AB1084" t="s">
        <v>660</v>
      </c>
      <c r="AD1084" t="s">
        <v>199</v>
      </c>
    </row>
    <row r="1085" spans="28:30" x14ac:dyDescent="0.25">
      <c r="AB1085" t="s">
        <v>660</v>
      </c>
      <c r="AD1085" t="s">
        <v>199</v>
      </c>
    </row>
    <row r="1086" spans="28:30" x14ac:dyDescent="0.25">
      <c r="AB1086" t="s">
        <v>660</v>
      </c>
      <c r="AD1086" t="s">
        <v>199</v>
      </c>
    </row>
    <row r="1087" spans="28:30" x14ac:dyDescent="0.25">
      <c r="AB1087" t="s">
        <v>660</v>
      </c>
      <c r="AD1087" t="s">
        <v>199</v>
      </c>
    </row>
    <row r="1088" spans="28:30" x14ac:dyDescent="0.25">
      <c r="AB1088" t="s">
        <v>660</v>
      </c>
      <c r="AD1088" t="s">
        <v>199</v>
      </c>
    </row>
    <row r="1089" spans="28:30" x14ac:dyDescent="0.25">
      <c r="AB1089" t="s">
        <v>660</v>
      </c>
      <c r="AD1089" t="s">
        <v>199</v>
      </c>
    </row>
    <row r="1090" spans="28:30" x14ac:dyDescent="0.25">
      <c r="AB1090" t="s">
        <v>660</v>
      </c>
      <c r="AD1090" t="s">
        <v>199</v>
      </c>
    </row>
    <row r="1091" spans="28:30" x14ac:dyDescent="0.25">
      <c r="AB1091" t="s">
        <v>660</v>
      </c>
      <c r="AD1091" t="s">
        <v>199</v>
      </c>
    </row>
    <row r="1092" spans="28:30" x14ac:dyDescent="0.25">
      <c r="AB1092" t="s">
        <v>660</v>
      </c>
      <c r="AD1092" t="s">
        <v>199</v>
      </c>
    </row>
    <row r="1093" spans="28:30" x14ac:dyDescent="0.25">
      <c r="AB1093" t="s">
        <v>660</v>
      </c>
      <c r="AD1093" t="s">
        <v>199</v>
      </c>
    </row>
    <row r="1094" spans="28:30" x14ac:dyDescent="0.25">
      <c r="AB1094" t="s">
        <v>660</v>
      </c>
      <c r="AD1094" t="s">
        <v>199</v>
      </c>
    </row>
    <row r="1095" spans="28:30" x14ac:dyDescent="0.25">
      <c r="AB1095" t="s">
        <v>660</v>
      </c>
      <c r="AD1095" t="s">
        <v>199</v>
      </c>
    </row>
    <row r="1096" spans="28:30" x14ac:dyDescent="0.25">
      <c r="AB1096" t="s">
        <v>660</v>
      </c>
      <c r="AD1096" t="s">
        <v>199</v>
      </c>
    </row>
    <row r="1097" spans="28:30" x14ac:dyDescent="0.25">
      <c r="AB1097" t="s">
        <v>660</v>
      </c>
      <c r="AD1097" t="s">
        <v>199</v>
      </c>
    </row>
    <row r="1098" spans="28:30" x14ac:dyDescent="0.25">
      <c r="AB1098" t="s">
        <v>660</v>
      </c>
      <c r="AD1098" t="s">
        <v>199</v>
      </c>
    </row>
    <row r="1099" spans="28:30" x14ac:dyDescent="0.25">
      <c r="AB1099" t="s">
        <v>660</v>
      </c>
      <c r="AD1099" t="s">
        <v>199</v>
      </c>
    </row>
    <row r="1100" spans="28:30" x14ac:dyDescent="0.25">
      <c r="AB1100" t="s">
        <v>660</v>
      </c>
      <c r="AD1100" t="s">
        <v>199</v>
      </c>
    </row>
    <row r="1101" spans="28:30" x14ac:dyDescent="0.25">
      <c r="AB1101" t="s">
        <v>660</v>
      </c>
      <c r="AD1101" t="s">
        <v>199</v>
      </c>
    </row>
    <row r="1102" spans="28:30" x14ac:dyDescent="0.25">
      <c r="AB1102" t="s">
        <v>660</v>
      </c>
      <c r="AD1102" t="s">
        <v>199</v>
      </c>
    </row>
    <row r="1103" spans="28:30" x14ac:dyDescent="0.25">
      <c r="AB1103" t="s">
        <v>660</v>
      </c>
      <c r="AD1103" t="s">
        <v>199</v>
      </c>
    </row>
    <row r="1104" spans="28:30" x14ac:dyDescent="0.25">
      <c r="AB1104" t="s">
        <v>660</v>
      </c>
      <c r="AD1104" t="s">
        <v>199</v>
      </c>
    </row>
    <row r="1105" spans="28:30" x14ac:dyDescent="0.25">
      <c r="AB1105" t="s">
        <v>660</v>
      </c>
      <c r="AD1105" t="s">
        <v>199</v>
      </c>
    </row>
    <row r="1106" spans="28:30" x14ac:dyDescent="0.25">
      <c r="AB1106" t="s">
        <v>660</v>
      </c>
      <c r="AD1106" t="s">
        <v>199</v>
      </c>
    </row>
    <row r="1107" spans="28:30" x14ac:dyDescent="0.25">
      <c r="AB1107" t="s">
        <v>660</v>
      </c>
      <c r="AD1107" t="s">
        <v>199</v>
      </c>
    </row>
    <row r="1108" spans="28:30" x14ac:dyDescent="0.25">
      <c r="AB1108" t="s">
        <v>660</v>
      </c>
      <c r="AD1108" t="s">
        <v>199</v>
      </c>
    </row>
    <row r="1109" spans="28:30" x14ac:dyDescent="0.25">
      <c r="AB1109" t="s">
        <v>660</v>
      </c>
      <c r="AD1109" t="s">
        <v>199</v>
      </c>
    </row>
    <row r="1110" spans="28:30" x14ac:dyDescent="0.25">
      <c r="AB1110" t="s">
        <v>660</v>
      </c>
      <c r="AD1110" t="s">
        <v>199</v>
      </c>
    </row>
    <row r="1111" spans="28:30" x14ac:dyDescent="0.25">
      <c r="AB1111" t="s">
        <v>660</v>
      </c>
      <c r="AD1111" t="s">
        <v>199</v>
      </c>
    </row>
    <row r="1112" spans="28:30" x14ac:dyDescent="0.25">
      <c r="AB1112" t="s">
        <v>660</v>
      </c>
      <c r="AD1112" t="s">
        <v>199</v>
      </c>
    </row>
    <row r="1113" spans="28:30" x14ac:dyDescent="0.25">
      <c r="AB1113" t="s">
        <v>660</v>
      </c>
      <c r="AD1113" t="s">
        <v>199</v>
      </c>
    </row>
    <row r="1114" spans="28:30" x14ac:dyDescent="0.25">
      <c r="AB1114" t="s">
        <v>660</v>
      </c>
      <c r="AD1114" t="s">
        <v>199</v>
      </c>
    </row>
    <row r="1115" spans="28:30" x14ac:dyDescent="0.25">
      <c r="AB1115" t="s">
        <v>660</v>
      </c>
      <c r="AD1115" t="s">
        <v>199</v>
      </c>
    </row>
    <row r="1116" spans="28:30" x14ac:dyDescent="0.25">
      <c r="AB1116" t="s">
        <v>660</v>
      </c>
      <c r="AD1116" t="s">
        <v>199</v>
      </c>
    </row>
    <row r="1117" spans="28:30" x14ac:dyDescent="0.25">
      <c r="AB1117" t="s">
        <v>663</v>
      </c>
      <c r="AD1117" t="s">
        <v>201</v>
      </c>
    </row>
    <row r="1118" spans="28:30" x14ac:dyDescent="0.25">
      <c r="AB1118" t="s">
        <v>663</v>
      </c>
      <c r="AD1118" t="s">
        <v>201</v>
      </c>
    </row>
    <row r="1119" spans="28:30" x14ac:dyDescent="0.25">
      <c r="AB1119" t="s">
        <v>663</v>
      </c>
      <c r="AD1119" t="s">
        <v>201</v>
      </c>
    </row>
    <row r="1120" spans="28:30" x14ac:dyDescent="0.25">
      <c r="AB1120" t="s">
        <v>663</v>
      </c>
      <c r="AD1120" t="s">
        <v>201</v>
      </c>
    </row>
    <row r="1121" spans="28:30" x14ac:dyDescent="0.25">
      <c r="AB1121" t="s">
        <v>663</v>
      </c>
      <c r="AD1121" t="s">
        <v>201</v>
      </c>
    </row>
    <row r="1122" spans="28:30" x14ac:dyDescent="0.25">
      <c r="AB1122" t="s">
        <v>663</v>
      </c>
      <c r="AD1122" t="s">
        <v>201</v>
      </c>
    </row>
    <row r="1123" spans="28:30" x14ac:dyDescent="0.25">
      <c r="AB1123" t="s">
        <v>663</v>
      </c>
      <c r="AD1123" t="s">
        <v>201</v>
      </c>
    </row>
    <row r="1124" spans="28:30" x14ac:dyDescent="0.25">
      <c r="AB1124" t="s">
        <v>663</v>
      </c>
      <c r="AD1124" t="s">
        <v>201</v>
      </c>
    </row>
    <row r="1125" spans="28:30" x14ac:dyDescent="0.25">
      <c r="AB1125" t="s">
        <v>663</v>
      </c>
      <c r="AD1125" t="s">
        <v>201</v>
      </c>
    </row>
    <row r="1126" spans="28:30" x14ac:dyDescent="0.25">
      <c r="AB1126" t="s">
        <v>663</v>
      </c>
      <c r="AD1126" t="s">
        <v>201</v>
      </c>
    </row>
    <row r="1127" spans="28:30" x14ac:dyDescent="0.25">
      <c r="AB1127" t="s">
        <v>663</v>
      </c>
      <c r="AD1127" t="s">
        <v>201</v>
      </c>
    </row>
    <row r="1128" spans="28:30" x14ac:dyDescent="0.25">
      <c r="AB1128" t="s">
        <v>663</v>
      </c>
      <c r="AD1128" t="s">
        <v>201</v>
      </c>
    </row>
    <row r="1129" spans="28:30" x14ac:dyDescent="0.25">
      <c r="AB1129" t="s">
        <v>663</v>
      </c>
      <c r="AD1129" t="s">
        <v>201</v>
      </c>
    </row>
    <row r="1130" spans="28:30" x14ac:dyDescent="0.25">
      <c r="AB1130" t="s">
        <v>666</v>
      </c>
      <c r="AD1130" t="s">
        <v>174</v>
      </c>
    </row>
    <row r="1131" spans="28:30" x14ac:dyDescent="0.25">
      <c r="AB1131" t="s">
        <v>666</v>
      </c>
      <c r="AD1131" t="s">
        <v>174</v>
      </c>
    </row>
    <row r="1132" spans="28:30" x14ac:dyDescent="0.25">
      <c r="AB1132" t="s">
        <v>666</v>
      </c>
      <c r="AD1132" t="s">
        <v>174</v>
      </c>
    </row>
    <row r="1133" spans="28:30" x14ac:dyDescent="0.25">
      <c r="AB1133" t="s">
        <v>666</v>
      </c>
      <c r="AD1133" t="s">
        <v>174</v>
      </c>
    </row>
    <row r="1134" spans="28:30" x14ac:dyDescent="0.25">
      <c r="AB1134" t="s">
        <v>666</v>
      </c>
      <c r="AD1134" t="s">
        <v>174</v>
      </c>
    </row>
    <row r="1135" spans="28:30" x14ac:dyDescent="0.25">
      <c r="AB1135" t="s">
        <v>666</v>
      </c>
      <c r="AD1135" t="s">
        <v>174</v>
      </c>
    </row>
    <row r="1136" spans="28:30" x14ac:dyDescent="0.25">
      <c r="AB1136" t="s">
        <v>666</v>
      </c>
      <c r="AD1136" t="s">
        <v>174</v>
      </c>
    </row>
    <row r="1137" spans="28:30" x14ac:dyDescent="0.25">
      <c r="AB1137" t="s">
        <v>666</v>
      </c>
      <c r="AD1137" t="s">
        <v>174</v>
      </c>
    </row>
    <row r="1138" spans="28:30" x14ac:dyDescent="0.25">
      <c r="AB1138" t="s">
        <v>666</v>
      </c>
      <c r="AD1138" t="s">
        <v>174</v>
      </c>
    </row>
    <row r="1139" spans="28:30" x14ac:dyDescent="0.25">
      <c r="AB1139" t="s">
        <v>666</v>
      </c>
      <c r="AD1139" t="s">
        <v>174</v>
      </c>
    </row>
    <row r="1140" spans="28:30" x14ac:dyDescent="0.25">
      <c r="AB1140" t="s">
        <v>666</v>
      </c>
      <c r="AD1140" t="s">
        <v>174</v>
      </c>
    </row>
    <row r="1141" spans="28:30" x14ac:dyDescent="0.25">
      <c r="AB1141" t="s">
        <v>666</v>
      </c>
      <c r="AD1141" t="s">
        <v>174</v>
      </c>
    </row>
    <row r="1142" spans="28:30" x14ac:dyDescent="0.25">
      <c r="AB1142" t="s">
        <v>666</v>
      </c>
      <c r="AD1142" t="s">
        <v>174</v>
      </c>
    </row>
    <row r="1143" spans="28:30" x14ac:dyDescent="0.25">
      <c r="AB1143" t="s">
        <v>666</v>
      </c>
      <c r="AD1143" t="s">
        <v>174</v>
      </c>
    </row>
    <row r="1144" spans="28:30" x14ac:dyDescent="0.25">
      <c r="AB1144" t="s">
        <v>666</v>
      </c>
      <c r="AD1144" t="s">
        <v>174</v>
      </c>
    </row>
    <row r="1145" spans="28:30" x14ac:dyDescent="0.25">
      <c r="AB1145" t="s">
        <v>666</v>
      </c>
      <c r="AD1145" t="s">
        <v>174</v>
      </c>
    </row>
    <row r="1146" spans="28:30" x14ac:dyDescent="0.25">
      <c r="AB1146" t="s">
        <v>666</v>
      </c>
      <c r="AD1146" t="s">
        <v>174</v>
      </c>
    </row>
    <row r="1147" spans="28:30" x14ac:dyDescent="0.25">
      <c r="AB1147" t="s">
        <v>666</v>
      </c>
      <c r="AD1147" t="s">
        <v>174</v>
      </c>
    </row>
    <row r="1148" spans="28:30" x14ac:dyDescent="0.25">
      <c r="AB1148" t="s">
        <v>666</v>
      </c>
      <c r="AD1148" t="s">
        <v>174</v>
      </c>
    </row>
    <row r="1149" spans="28:30" x14ac:dyDescent="0.25">
      <c r="AB1149" t="s">
        <v>666</v>
      </c>
      <c r="AD1149" t="s">
        <v>174</v>
      </c>
    </row>
    <row r="1150" spans="28:30" x14ac:dyDescent="0.25">
      <c r="AB1150" t="s">
        <v>666</v>
      </c>
      <c r="AD1150" t="s">
        <v>174</v>
      </c>
    </row>
    <row r="1151" spans="28:30" x14ac:dyDescent="0.25">
      <c r="AB1151" t="s">
        <v>666</v>
      </c>
      <c r="AD1151" t="s">
        <v>174</v>
      </c>
    </row>
    <row r="1152" spans="28:30" x14ac:dyDescent="0.25">
      <c r="AB1152" t="s">
        <v>666</v>
      </c>
      <c r="AD1152" t="s">
        <v>174</v>
      </c>
    </row>
    <row r="1153" spans="28:30" x14ac:dyDescent="0.25">
      <c r="AB1153" t="s">
        <v>666</v>
      </c>
      <c r="AD1153" t="s">
        <v>174</v>
      </c>
    </row>
    <row r="1154" spans="28:30" x14ac:dyDescent="0.25">
      <c r="AB1154" t="s">
        <v>666</v>
      </c>
      <c r="AD1154" t="s">
        <v>174</v>
      </c>
    </row>
    <row r="1155" spans="28:30" x14ac:dyDescent="0.25">
      <c r="AB1155" t="s">
        <v>666</v>
      </c>
      <c r="AD1155" t="s">
        <v>174</v>
      </c>
    </row>
    <row r="1156" spans="28:30" x14ac:dyDescent="0.25">
      <c r="AB1156" t="s">
        <v>666</v>
      </c>
      <c r="AD1156" t="s">
        <v>174</v>
      </c>
    </row>
    <row r="1157" spans="28:30" x14ac:dyDescent="0.25">
      <c r="AB1157" t="s">
        <v>666</v>
      </c>
      <c r="AD1157" t="s">
        <v>174</v>
      </c>
    </row>
    <row r="1158" spans="28:30" x14ac:dyDescent="0.25">
      <c r="AB1158" t="s">
        <v>666</v>
      </c>
      <c r="AD1158" t="s">
        <v>174</v>
      </c>
    </row>
    <row r="1159" spans="28:30" x14ac:dyDescent="0.25">
      <c r="AB1159" t="s">
        <v>666</v>
      </c>
      <c r="AD1159" t="s">
        <v>174</v>
      </c>
    </row>
    <row r="1160" spans="28:30" x14ac:dyDescent="0.25">
      <c r="AB1160" t="s">
        <v>666</v>
      </c>
      <c r="AD1160" t="s">
        <v>174</v>
      </c>
    </row>
    <row r="1161" spans="28:30" x14ac:dyDescent="0.25">
      <c r="AB1161" t="s">
        <v>666</v>
      </c>
      <c r="AD1161" t="s">
        <v>174</v>
      </c>
    </row>
    <row r="1162" spans="28:30" x14ac:dyDescent="0.25">
      <c r="AB1162" t="s">
        <v>666</v>
      </c>
      <c r="AD1162" t="s">
        <v>174</v>
      </c>
    </row>
    <row r="1163" spans="28:30" x14ac:dyDescent="0.25">
      <c r="AB1163" t="s">
        <v>666</v>
      </c>
      <c r="AD1163" t="s">
        <v>174</v>
      </c>
    </row>
    <row r="1164" spans="28:30" x14ac:dyDescent="0.25">
      <c r="AB1164" t="s">
        <v>666</v>
      </c>
      <c r="AD1164" t="s">
        <v>174</v>
      </c>
    </row>
    <row r="1165" spans="28:30" x14ac:dyDescent="0.25">
      <c r="AB1165" t="s">
        <v>666</v>
      </c>
      <c r="AD1165" t="s">
        <v>174</v>
      </c>
    </row>
    <row r="1166" spans="28:30" x14ac:dyDescent="0.25">
      <c r="AB1166" t="s">
        <v>666</v>
      </c>
      <c r="AD1166" t="s">
        <v>174</v>
      </c>
    </row>
    <row r="1167" spans="28:30" x14ac:dyDescent="0.25">
      <c r="AB1167" t="s">
        <v>671</v>
      </c>
      <c r="AD1167" t="s">
        <v>195</v>
      </c>
    </row>
    <row r="1168" spans="28:30" x14ac:dyDescent="0.25">
      <c r="AB1168" t="s">
        <v>671</v>
      </c>
      <c r="AD1168" t="s">
        <v>195</v>
      </c>
    </row>
    <row r="1169" spans="28:30" x14ac:dyDescent="0.25">
      <c r="AB1169" t="s">
        <v>671</v>
      </c>
      <c r="AD1169" t="s">
        <v>195</v>
      </c>
    </row>
    <row r="1170" spans="28:30" x14ac:dyDescent="0.25">
      <c r="AB1170" t="s">
        <v>671</v>
      </c>
      <c r="AD1170" t="s">
        <v>195</v>
      </c>
    </row>
    <row r="1171" spans="28:30" x14ac:dyDescent="0.25">
      <c r="AB1171" t="s">
        <v>671</v>
      </c>
      <c r="AD1171" t="s">
        <v>195</v>
      </c>
    </row>
    <row r="1172" spans="28:30" x14ac:dyDescent="0.25">
      <c r="AB1172" t="s">
        <v>671</v>
      </c>
      <c r="AD1172" t="s">
        <v>195</v>
      </c>
    </row>
    <row r="1173" spans="28:30" x14ac:dyDescent="0.25">
      <c r="AB1173" t="s">
        <v>671</v>
      </c>
      <c r="AD1173" t="s">
        <v>195</v>
      </c>
    </row>
    <row r="1174" spans="28:30" x14ac:dyDescent="0.25">
      <c r="AB1174" t="s">
        <v>671</v>
      </c>
      <c r="AD1174" t="s">
        <v>195</v>
      </c>
    </row>
    <row r="1175" spans="28:30" x14ac:dyDescent="0.25">
      <c r="AB1175" t="s">
        <v>671</v>
      </c>
      <c r="AD1175" t="s">
        <v>195</v>
      </c>
    </row>
    <row r="1176" spans="28:30" x14ac:dyDescent="0.25">
      <c r="AB1176" t="s">
        <v>671</v>
      </c>
      <c r="AD1176" t="s">
        <v>195</v>
      </c>
    </row>
    <row r="1177" spans="28:30" x14ac:dyDescent="0.25">
      <c r="AB1177" t="s">
        <v>671</v>
      </c>
      <c r="AD1177" t="s">
        <v>195</v>
      </c>
    </row>
    <row r="1178" spans="28:30" x14ac:dyDescent="0.25">
      <c r="AB1178" t="s">
        <v>671</v>
      </c>
      <c r="AD1178" t="s">
        <v>195</v>
      </c>
    </row>
    <row r="1179" spans="28:30" x14ac:dyDescent="0.25">
      <c r="AB1179" t="s">
        <v>671</v>
      </c>
      <c r="AD1179" t="s">
        <v>195</v>
      </c>
    </row>
    <row r="1180" spans="28:30" x14ac:dyDescent="0.25">
      <c r="AB1180" t="s">
        <v>671</v>
      </c>
      <c r="AD1180" t="s">
        <v>195</v>
      </c>
    </row>
    <row r="1181" spans="28:30" x14ac:dyDescent="0.25">
      <c r="AB1181" t="s">
        <v>671</v>
      </c>
      <c r="AD1181" t="s">
        <v>195</v>
      </c>
    </row>
    <row r="1182" spans="28:30" x14ac:dyDescent="0.25">
      <c r="AB1182" t="s">
        <v>671</v>
      </c>
      <c r="AD1182" t="s">
        <v>195</v>
      </c>
    </row>
    <row r="1183" spans="28:30" x14ac:dyDescent="0.25">
      <c r="AB1183" t="s">
        <v>671</v>
      </c>
      <c r="AD1183" t="s">
        <v>195</v>
      </c>
    </row>
    <row r="1184" spans="28:30" x14ac:dyDescent="0.25">
      <c r="AB1184" t="s">
        <v>671</v>
      </c>
      <c r="AD1184" t="s">
        <v>195</v>
      </c>
    </row>
    <row r="1185" spans="28:30" x14ac:dyDescent="0.25">
      <c r="AB1185" t="s">
        <v>671</v>
      </c>
      <c r="AD1185" t="s">
        <v>195</v>
      </c>
    </row>
    <row r="1186" spans="28:30" x14ac:dyDescent="0.25">
      <c r="AB1186" t="s">
        <v>671</v>
      </c>
      <c r="AD1186" t="s">
        <v>195</v>
      </c>
    </row>
    <row r="1187" spans="28:30" x14ac:dyDescent="0.25">
      <c r="AB1187" t="s">
        <v>671</v>
      </c>
      <c r="AD1187" t="s">
        <v>195</v>
      </c>
    </row>
    <row r="1188" spans="28:30" x14ac:dyDescent="0.25">
      <c r="AB1188" t="s">
        <v>671</v>
      </c>
      <c r="AD1188" t="s">
        <v>195</v>
      </c>
    </row>
    <row r="1189" spans="28:30" x14ac:dyDescent="0.25">
      <c r="AB1189" t="s">
        <v>671</v>
      </c>
      <c r="AD1189" t="s">
        <v>195</v>
      </c>
    </row>
    <row r="1190" spans="28:30" x14ac:dyDescent="0.25">
      <c r="AB1190" t="s">
        <v>671</v>
      </c>
      <c r="AD1190" t="s">
        <v>195</v>
      </c>
    </row>
    <row r="1191" spans="28:30" x14ac:dyDescent="0.25">
      <c r="AB1191" t="s">
        <v>671</v>
      </c>
      <c r="AD1191" t="s">
        <v>195</v>
      </c>
    </row>
    <row r="1192" spans="28:30" x14ac:dyDescent="0.25">
      <c r="AB1192" t="s">
        <v>671</v>
      </c>
      <c r="AD1192" t="s">
        <v>195</v>
      </c>
    </row>
    <row r="1193" spans="28:30" x14ac:dyDescent="0.25">
      <c r="AB1193" t="s">
        <v>671</v>
      </c>
      <c r="AD1193" t="s">
        <v>195</v>
      </c>
    </row>
    <row r="1194" spans="28:30" x14ac:dyDescent="0.25">
      <c r="AB1194" t="s">
        <v>671</v>
      </c>
      <c r="AD1194" t="s">
        <v>195</v>
      </c>
    </row>
    <row r="1195" spans="28:30" x14ac:dyDescent="0.25">
      <c r="AB1195" t="s">
        <v>671</v>
      </c>
      <c r="AD1195" t="s">
        <v>195</v>
      </c>
    </row>
    <row r="1196" spans="28:30" x14ac:dyDescent="0.25">
      <c r="AB1196" t="s">
        <v>671</v>
      </c>
      <c r="AD1196" t="s">
        <v>195</v>
      </c>
    </row>
    <row r="1197" spans="28:30" x14ac:dyDescent="0.25">
      <c r="AB1197" t="s">
        <v>671</v>
      </c>
      <c r="AD1197" t="s">
        <v>195</v>
      </c>
    </row>
    <row r="1198" spans="28:30" x14ac:dyDescent="0.25">
      <c r="AB1198" t="s">
        <v>671</v>
      </c>
      <c r="AD1198" t="s">
        <v>195</v>
      </c>
    </row>
    <row r="1199" spans="28:30" x14ac:dyDescent="0.25">
      <c r="AB1199" t="s">
        <v>671</v>
      </c>
      <c r="AD1199" t="s">
        <v>195</v>
      </c>
    </row>
    <row r="1200" spans="28:30" x14ac:dyDescent="0.25">
      <c r="AB1200" t="s">
        <v>671</v>
      </c>
      <c r="AD1200" t="s">
        <v>195</v>
      </c>
    </row>
    <row r="1201" spans="28:30" x14ac:dyDescent="0.25">
      <c r="AB1201" t="s">
        <v>671</v>
      </c>
      <c r="AD1201" t="s">
        <v>195</v>
      </c>
    </row>
    <row r="1202" spans="28:30" x14ac:dyDescent="0.25">
      <c r="AB1202" t="s">
        <v>671</v>
      </c>
      <c r="AD1202" t="s">
        <v>195</v>
      </c>
    </row>
    <row r="1203" spans="28:30" x14ac:dyDescent="0.25">
      <c r="AB1203" t="s">
        <v>671</v>
      </c>
      <c r="AD1203" t="s">
        <v>195</v>
      </c>
    </row>
    <row r="1204" spans="28:30" x14ac:dyDescent="0.25">
      <c r="AB1204" t="s">
        <v>671</v>
      </c>
      <c r="AD1204" t="s">
        <v>195</v>
      </c>
    </row>
    <row r="1205" spans="28:30" x14ac:dyDescent="0.25">
      <c r="AB1205" t="s">
        <v>671</v>
      </c>
      <c r="AD1205" t="s">
        <v>195</v>
      </c>
    </row>
    <row r="1206" spans="28:30" x14ac:dyDescent="0.25">
      <c r="AB1206" t="s">
        <v>671</v>
      </c>
      <c r="AD1206" t="s">
        <v>195</v>
      </c>
    </row>
    <row r="1207" spans="28:30" x14ac:dyDescent="0.25">
      <c r="AB1207" t="s">
        <v>671</v>
      </c>
      <c r="AD1207" t="s">
        <v>195</v>
      </c>
    </row>
    <row r="1208" spans="28:30" x14ac:dyDescent="0.25">
      <c r="AB1208" t="s">
        <v>671</v>
      </c>
      <c r="AD1208" t="s">
        <v>195</v>
      </c>
    </row>
    <row r="1209" spans="28:30" x14ac:dyDescent="0.25">
      <c r="AB1209" t="s">
        <v>671</v>
      </c>
      <c r="AD1209" t="s">
        <v>195</v>
      </c>
    </row>
    <row r="1210" spans="28:30" x14ac:dyDescent="0.25">
      <c r="AB1210" t="s">
        <v>671</v>
      </c>
      <c r="AD1210" t="s">
        <v>195</v>
      </c>
    </row>
    <row r="1211" spans="28:30" x14ac:dyDescent="0.25">
      <c r="AB1211" t="s">
        <v>671</v>
      </c>
      <c r="AD1211" t="s">
        <v>195</v>
      </c>
    </row>
    <row r="1212" spans="28:30" x14ac:dyDescent="0.25">
      <c r="AB1212" t="s">
        <v>671</v>
      </c>
      <c r="AD1212" t="s">
        <v>195</v>
      </c>
    </row>
    <row r="1213" spans="28:30" x14ac:dyDescent="0.25">
      <c r="AB1213" t="s">
        <v>671</v>
      </c>
      <c r="AD1213" t="s">
        <v>195</v>
      </c>
    </row>
    <row r="1214" spans="28:30" x14ac:dyDescent="0.25">
      <c r="AB1214" t="s">
        <v>671</v>
      </c>
      <c r="AD1214" t="s">
        <v>195</v>
      </c>
    </row>
    <row r="1215" spans="28:30" x14ac:dyDescent="0.25">
      <c r="AB1215" t="s">
        <v>671</v>
      </c>
      <c r="AD1215" t="s">
        <v>195</v>
      </c>
    </row>
    <row r="1216" spans="28:30" x14ac:dyDescent="0.25">
      <c r="AB1216" t="s">
        <v>671</v>
      </c>
      <c r="AD1216" t="s">
        <v>195</v>
      </c>
    </row>
    <row r="1217" spans="28:30" x14ac:dyDescent="0.25">
      <c r="AB1217" t="s">
        <v>671</v>
      </c>
      <c r="AD1217" t="s">
        <v>195</v>
      </c>
    </row>
    <row r="1218" spans="28:30" x14ac:dyDescent="0.25">
      <c r="AB1218" t="s">
        <v>671</v>
      </c>
      <c r="AD1218" t="s">
        <v>195</v>
      </c>
    </row>
    <row r="1219" spans="28:30" x14ac:dyDescent="0.25">
      <c r="AB1219" t="s">
        <v>671</v>
      </c>
      <c r="AD1219" t="s">
        <v>195</v>
      </c>
    </row>
    <row r="1220" spans="28:30" x14ac:dyDescent="0.25">
      <c r="AB1220" t="s">
        <v>671</v>
      </c>
      <c r="AD1220" t="s">
        <v>195</v>
      </c>
    </row>
    <row r="1221" spans="28:30" x14ac:dyDescent="0.25">
      <c r="AB1221" t="s">
        <v>671</v>
      </c>
      <c r="AD1221" t="s">
        <v>195</v>
      </c>
    </row>
    <row r="1222" spans="28:30" x14ac:dyDescent="0.25">
      <c r="AB1222" t="s">
        <v>671</v>
      </c>
      <c r="AD1222" t="s">
        <v>195</v>
      </c>
    </row>
    <row r="1223" spans="28:30" x14ac:dyDescent="0.25">
      <c r="AB1223" t="s">
        <v>671</v>
      </c>
      <c r="AD1223" t="s">
        <v>195</v>
      </c>
    </row>
    <row r="1224" spans="28:30" x14ac:dyDescent="0.25">
      <c r="AB1224" t="s">
        <v>671</v>
      </c>
      <c r="AD1224" t="s">
        <v>195</v>
      </c>
    </row>
    <row r="1225" spans="28:30" x14ac:dyDescent="0.25">
      <c r="AB1225" t="s">
        <v>671</v>
      </c>
      <c r="AD1225" t="s">
        <v>195</v>
      </c>
    </row>
    <row r="1226" spans="28:30" x14ac:dyDescent="0.25">
      <c r="AB1226" t="s">
        <v>671</v>
      </c>
      <c r="AD1226" t="s">
        <v>195</v>
      </c>
    </row>
    <row r="1227" spans="28:30" x14ac:dyDescent="0.25">
      <c r="AB1227" t="s">
        <v>671</v>
      </c>
      <c r="AD1227" t="s">
        <v>195</v>
      </c>
    </row>
    <row r="1228" spans="28:30" x14ac:dyDescent="0.25">
      <c r="AB1228" t="s">
        <v>671</v>
      </c>
      <c r="AD1228" t="s">
        <v>195</v>
      </c>
    </row>
    <row r="1229" spans="28:30" x14ac:dyDescent="0.25">
      <c r="AB1229" t="s">
        <v>671</v>
      </c>
      <c r="AD1229" t="s">
        <v>195</v>
      </c>
    </row>
    <row r="1230" spans="28:30" x14ac:dyDescent="0.25">
      <c r="AB1230" t="s">
        <v>671</v>
      </c>
      <c r="AD1230" t="s">
        <v>195</v>
      </c>
    </row>
    <row r="1231" spans="28:30" x14ac:dyDescent="0.25">
      <c r="AB1231" t="s">
        <v>671</v>
      </c>
      <c r="AD1231" t="s">
        <v>195</v>
      </c>
    </row>
    <row r="1232" spans="28:30" x14ac:dyDescent="0.25">
      <c r="AB1232" t="s">
        <v>671</v>
      </c>
      <c r="AD1232" t="s">
        <v>195</v>
      </c>
    </row>
    <row r="1233" spans="28:30" x14ac:dyDescent="0.25">
      <c r="AB1233" t="s">
        <v>671</v>
      </c>
      <c r="AD1233" t="s">
        <v>195</v>
      </c>
    </row>
    <row r="1234" spans="28:30" x14ac:dyDescent="0.25">
      <c r="AB1234" t="s">
        <v>671</v>
      </c>
      <c r="AD1234" t="s">
        <v>195</v>
      </c>
    </row>
    <row r="1235" spans="28:30" x14ac:dyDescent="0.25">
      <c r="AB1235" t="s">
        <v>671</v>
      </c>
      <c r="AD1235" t="s">
        <v>195</v>
      </c>
    </row>
    <row r="1236" spans="28:30" x14ac:dyDescent="0.25">
      <c r="AB1236" t="s">
        <v>671</v>
      </c>
      <c r="AD1236" t="s">
        <v>195</v>
      </c>
    </row>
    <row r="1237" spans="28:30" x14ac:dyDescent="0.25">
      <c r="AB1237" t="s">
        <v>671</v>
      </c>
      <c r="AD1237" t="s">
        <v>195</v>
      </c>
    </row>
    <row r="1238" spans="28:30" x14ac:dyDescent="0.25">
      <c r="AB1238" t="s">
        <v>671</v>
      </c>
      <c r="AD1238" t="s">
        <v>195</v>
      </c>
    </row>
    <row r="1239" spans="28:30" x14ac:dyDescent="0.25">
      <c r="AB1239" t="s">
        <v>671</v>
      </c>
      <c r="AD1239" t="s">
        <v>195</v>
      </c>
    </row>
    <row r="1240" spans="28:30" x14ac:dyDescent="0.25">
      <c r="AB1240" t="s">
        <v>671</v>
      </c>
      <c r="AD1240" t="s">
        <v>195</v>
      </c>
    </row>
    <row r="1241" spans="28:30" x14ac:dyDescent="0.25">
      <c r="AB1241" t="s">
        <v>671</v>
      </c>
      <c r="AD1241" t="s">
        <v>195</v>
      </c>
    </row>
    <row r="1242" spans="28:30" x14ac:dyDescent="0.25">
      <c r="AB1242" t="s">
        <v>671</v>
      </c>
      <c r="AD1242" t="s">
        <v>195</v>
      </c>
    </row>
    <row r="1243" spans="28:30" x14ac:dyDescent="0.25">
      <c r="AB1243" t="s">
        <v>671</v>
      </c>
      <c r="AD1243" t="s">
        <v>195</v>
      </c>
    </row>
    <row r="1244" spans="28:30" x14ac:dyDescent="0.25">
      <c r="AB1244" t="s">
        <v>671</v>
      </c>
      <c r="AD1244" t="s">
        <v>195</v>
      </c>
    </row>
    <row r="1245" spans="28:30" x14ac:dyDescent="0.25">
      <c r="AB1245" t="s">
        <v>671</v>
      </c>
      <c r="AD1245" t="s">
        <v>195</v>
      </c>
    </row>
    <row r="1246" spans="28:30" x14ac:dyDescent="0.25">
      <c r="AB1246" t="s">
        <v>671</v>
      </c>
      <c r="AD1246" t="s">
        <v>195</v>
      </c>
    </row>
    <row r="1247" spans="28:30" x14ac:dyDescent="0.25">
      <c r="AB1247" t="s">
        <v>671</v>
      </c>
      <c r="AD1247" t="s">
        <v>195</v>
      </c>
    </row>
    <row r="1248" spans="28:30" x14ac:dyDescent="0.25">
      <c r="AB1248" t="s">
        <v>671</v>
      </c>
      <c r="AD1248" t="s">
        <v>195</v>
      </c>
    </row>
    <row r="1249" spans="28:30" x14ac:dyDescent="0.25">
      <c r="AB1249" t="s">
        <v>671</v>
      </c>
      <c r="AD1249" t="s">
        <v>195</v>
      </c>
    </row>
    <row r="1250" spans="28:30" x14ac:dyDescent="0.25">
      <c r="AB1250" t="s">
        <v>671</v>
      </c>
      <c r="AD1250" t="s">
        <v>195</v>
      </c>
    </row>
    <row r="1251" spans="28:30" x14ac:dyDescent="0.25">
      <c r="AB1251" t="s">
        <v>671</v>
      </c>
      <c r="AD1251" t="s">
        <v>195</v>
      </c>
    </row>
    <row r="1252" spans="28:30" x14ac:dyDescent="0.25">
      <c r="AB1252" t="s">
        <v>671</v>
      </c>
      <c r="AD1252" t="s">
        <v>195</v>
      </c>
    </row>
    <row r="1253" spans="28:30" x14ac:dyDescent="0.25">
      <c r="AB1253" t="s">
        <v>671</v>
      </c>
      <c r="AD1253" t="s">
        <v>195</v>
      </c>
    </row>
    <row r="1254" spans="28:30" x14ac:dyDescent="0.25">
      <c r="AB1254" t="s">
        <v>671</v>
      </c>
      <c r="AD1254" t="s">
        <v>195</v>
      </c>
    </row>
    <row r="1255" spans="28:30" x14ac:dyDescent="0.25">
      <c r="AB1255" t="s">
        <v>671</v>
      </c>
      <c r="AD1255" t="s">
        <v>195</v>
      </c>
    </row>
    <row r="1256" spans="28:30" x14ac:dyDescent="0.25">
      <c r="AB1256" t="s">
        <v>671</v>
      </c>
      <c r="AD1256" t="s">
        <v>195</v>
      </c>
    </row>
    <row r="1257" spans="28:30" x14ac:dyDescent="0.25">
      <c r="AB1257" t="s">
        <v>671</v>
      </c>
      <c r="AD1257" t="s">
        <v>195</v>
      </c>
    </row>
    <row r="1258" spans="28:30" x14ac:dyDescent="0.25">
      <c r="AB1258" t="s">
        <v>671</v>
      </c>
      <c r="AD1258" t="s">
        <v>195</v>
      </c>
    </row>
    <row r="1259" spans="28:30" x14ac:dyDescent="0.25">
      <c r="AB1259" t="s">
        <v>671</v>
      </c>
      <c r="AD1259" t="s">
        <v>195</v>
      </c>
    </row>
    <row r="1260" spans="28:30" x14ac:dyDescent="0.25">
      <c r="AB1260" t="s">
        <v>671</v>
      </c>
      <c r="AD1260" t="s">
        <v>195</v>
      </c>
    </row>
    <row r="1261" spans="28:30" x14ac:dyDescent="0.25">
      <c r="AB1261" t="s">
        <v>671</v>
      </c>
      <c r="AD1261" t="s">
        <v>195</v>
      </c>
    </row>
    <row r="1262" spans="28:30" x14ac:dyDescent="0.25">
      <c r="AB1262" t="s">
        <v>671</v>
      </c>
      <c r="AD1262" t="s">
        <v>195</v>
      </c>
    </row>
    <row r="1263" spans="28:30" x14ac:dyDescent="0.25">
      <c r="AB1263" t="s">
        <v>671</v>
      </c>
      <c r="AD1263" t="s">
        <v>195</v>
      </c>
    </row>
    <row r="1264" spans="28:30" x14ac:dyDescent="0.25">
      <c r="AB1264" t="s">
        <v>671</v>
      </c>
      <c r="AD1264" t="s">
        <v>195</v>
      </c>
    </row>
    <row r="1265" spans="28:30" x14ac:dyDescent="0.25">
      <c r="AB1265" t="s">
        <v>671</v>
      </c>
      <c r="AD1265" t="s">
        <v>195</v>
      </c>
    </row>
    <row r="1266" spans="28:30" x14ac:dyDescent="0.25">
      <c r="AB1266" t="s">
        <v>671</v>
      </c>
      <c r="AD1266" t="s">
        <v>195</v>
      </c>
    </row>
    <row r="1267" spans="28:30" x14ac:dyDescent="0.25">
      <c r="AB1267" t="s">
        <v>671</v>
      </c>
      <c r="AD1267" t="s">
        <v>195</v>
      </c>
    </row>
    <row r="1268" spans="28:30" x14ac:dyDescent="0.25">
      <c r="AB1268" t="s">
        <v>671</v>
      </c>
      <c r="AD1268" t="s">
        <v>195</v>
      </c>
    </row>
    <row r="1269" spans="28:30" x14ac:dyDescent="0.25">
      <c r="AB1269" t="s">
        <v>671</v>
      </c>
      <c r="AD1269" t="s">
        <v>195</v>
      </c>
    </row>
    <row r="1270" spans="28:30" x14ac:dyDescent="0.25">
      <c r="AB1270" t="s">
        <v>671</v>
      </c>
      <c r="AD1270" t="s">
        <v>195</v>
      </c>
    </row>
    <row r="1271" spans="28:30" x14ac:dyDescent="0.25">
      <c r="AB1271" t="s">
        <v>671</v>
      </c>
      <c r="AD1271" t="s">
        <v>195</v>
      </c>
    </row>
    <row r="1272" spans="28:30" x14ac:dyDescent="0.25">
      <c r="AB1272" t="s">
        <v>671</v>
      </c>
      <c r="AD1272" t="s">
        <v>195</v>
      </c>
    </row>
    <row r="1273" spans="28:30" x14ac:dyDescent="0.25">
      <c r="AB1273" t="s">
        <v>671</v>
      </c>
      <c r="AD1273" t="s">
        <v>195</v>
      </c>
    </row>
    <row r="1274" spans="28:30" x14ac:dyDescent="0.25">
      <c r="AB1274" t="s">
        <v>671</v>
      </c>
      <c r="AD1274" t="s">
        <v>195</v>
      </c>
    </row>
    <row r="1275" spans="28:30" x14ac:dyDescent="0.25">
      <c r="AB1275" t="s">
        <v>671</v>
      </c>
      <c r="AD1275" t="s">
        <v>195</v>
      </c>
    </row>
    <row r="1276" spans="28:30" x14ac:dyDescent="0.25">
      <c r="AB1276" t="s">
        <v>674</v>
      </c>
      <c r="AD1276" t="s">
        <v>140</v>
      </c>
    </row>
    <row r="1277" spans="28:30" x14ac:dyDescent="0.25">
      <c r="AB1277" t="s">
        <v>674</v>
      </c>
      <c r="AD1277" t="s">
        <v>140</v>
      </c>
    </row>
    <row r="1278" spans="28:30" x14ac:dyDescent="0.25">
      <c r="AB1278" t="s">
        <v>674</v>
      </c>
      <c r="AD1278" t="s">
        <v>140</v>
      </c>
    </row>
    <row r="1279" spans="28:30" x14ac:dyDescent="0.25">
      <c r="AB1279" t="s">
        <v>674</v>
      </c>
      <c r="AD1279" t="s">
        <v>140</v>
      </c>
    </row>
    <row r="1280" spans="28:30" x14ac:dyDescent="0.25">
      <c r="AB1280" t="s">
        <v>674</v>
      </c>
      <c r="AD1280" t="s">
        <v>140</v>
      </c>
    </row>
    <row r="1281" spans="28:30" x14ac:dyDescent="0.25">
      <c r="AB1281" t="s">
        <v>674</v>
      </c>
      <c r="AD1281" t="s">
        <v>140</v>
      </c>
    </row>
    <row r="1282" spans="28:30" x14ac:dyDescent="0.25">
      <c r="AB1282" t="s">
        <v>674</v>
      </c>
      <c r="AD1282" t="s">
        <v>140</v>
      </c>
    </row>
    <row r="1283" spans="28:30" x14ac:dyDescent="0.25">
      <c r="AB1283" t="s">
        <v>674</v>
      </c>
      <c r="AD1283" t="s">
        <v>140</v>
      </c>
    </row>
    <row r="1284" spans="28:30" x14ac:dyDescent="0.25">
      <c r="AB1284" t="s">
        <v>674</v>
      </c>
      <c r="AD1284" t="s">
        <v>140</v>
      </c>
    </row>
    <row r="1285" spans="28:30" x14ac:dyDescent="0.25">
      <c r="AB1285" t="s">
        <v>674</v>
      </c>
      <c r="AD1285" t="s">
        <v>140</v>
      </c>
    </row>
    <row r="1286" spans="28:30" x14ac:dyDescent="0.25">
      <c r="AB1286" t="s">
        <v>674</v>
      </c>
      <c r="AD1286" t="s">
        <v>140</v>
      </c>
    </row>
    <row r="1287" spans="28:30" x14ac:dyDescent="0.25">
      <c r="AB1287" t="s">
        <v>674</v>
      </c>
      <c r="AD1287" t="s">
        <v>140</v>
      </c>
    </row>
    <row r="1288" spans="28:30" x14ac:dyDescent="0.25">
      <c r="AB1288" t="s">
        <v>674</v>
      </c>
      <c r="AD1288" t="s">
        <v>140</v>
      </c>
    </row>
    <row r="1289" spans="28:30" x14ac:dyDescent="0.25">
      <c r="AB1289" t="s">
        <v>674</v>
      </c>
      <c r="AD1289" t="s">
        <v>140</v>
      </c>
    </row>
    <row r="1290" spans="28:30" x14ac:dyDescent="0.25">
      <c r="AB1290" t="s">
        <v>674</v>
      </c>
      <c r="AD1290" t="s">
        <v>140</v>
      </c>
    </row>
    <row r="1291" spans="28:30" x14ac:dyDescent="0.25">
      <c r="AB1291" t="s">
        <v>674</v>
      </c>
      <c r="AD1291" t="s">
        <v>140</v>
      </c>
    </row>
    <row r="1292" spans="28:30" x14ac:dyDescent="0.25">
      <c r="AB1292" t="s">
        <v>674</v>
      </c>
      <c r="AD1292" t="s">
        <v>140</v>
      </c>
    </row>
    <row r="1293" spans="28:30" x14ac:dyDescent="0.25">
      <c r="AB1293" t="s">
        <v>674</v>
      </c>
      <c r="AD1293" t="s">
        <v>140</v>
      </c>
    </row>
    <row r="1294" spans="28:30" x14ac:dyDescent="0.25">
      <c r="AB1294" t="s">
        <v>674</v>
      </c>
      <c r="AD1294" t="s">
        <v>140</v>
      </c>
    </row>
    <row r="1295" spans="28:30" x14ac:dyDescent="0.25">
      <c r="AB1295" t="s">
        <v>674</v>
      </c>
      <c r="AD1295" t="s">
        <v>140</v>
      </c>
    </row>
    <row r="1296" spans="28:30" x14ac:dyDescent="0.25">
      <c r="AB1296" t="s">
        <v>674</v>
      </c>
      <c r="AD1296" t="s">
        <v>140</v>
      </c>
    </row>
    <row r="1297" spans="28:30" x14ac:dyDescent="0.25">
      <c r="AB1297" t="s">
        <v>674</v>
      </c>
      <c r="AD1297" t="s">
        <v>140</v>
      </c>
    </row>
    <row r="1298" spans="28:30" x14ac:dyDescent="0.25">
      <c r="AB1298" t="s">
        <v>674</v>
      </c>
      <c r="AD1298" t="s">
        <v>140</v>
      </c>
    </row>
    <row r="1299" spans="28:30" x14ac:dyDescent="0.25">
      <c r="AB1299" t="s">
        <v>674</v>
      </c>
      <c r="AD1299" t="s">
        <v>140</v>
      </c>
    </row>
    <row r="1300" spans="28:30" x14ac:dyDescent="0.25">
      <c r="AB1300" t="s">
        <v>674</v>
      </c>
      <c r="AD1300" t="s">
        <v>140</v>
      </c>
    </row>
    <row r="1301" spans="28:30" x14ac:dyDescent="0.25">
      <c r="AB1301" t="s">
        <v>674</v>
      </c>
      <c r="AD1301" t="s">
        <v>140</v>
      </c>
    </row>
    <row r="1302" spans="28:30" x14ac:dyDescent="0.25">
      <c r="AB1302" t="s">
        <v>674</v>
      </c>
      <c r="AD1302" t="s">
        <v>140</v>
      </c>
    </row>
    <row r="1303" spans="28:30" x14ac:dyDescent="0.25">
      <c r="AB1303" t="s">
        <v>674</v>
      </c>
      <c r="AD1303" t="s">
        <v>140</v>
      </c>
    </row>
    <row r="1304" spans="28:30" x14ac:dyDescent="0.25">
      <c r="AB1304" t="s">
        <v>674</v>
      </c>
      <c r="AD1304" t="s">
        <v>140</v>
      </c>
    </row>
    <row r="1305" spans="28:30" x14ac:dyDescent="0.25">
      <c r="AB1305" t="s">
        <v>674</v>
      </c>
      <c r="AD1305" t="s">
        <v>140</v>
      </c>
    </row>
    <row r="1306" spans="28:30" x14ac:dyDescent="0.25">
      <c r="AB1306" t="s">
        <v>674</v>
      </c>
      <c r="AD1306" t="s">
        <v>140</v>
      </c>
    </row>
    <row r="1307" spans="28:30" x14ac:dyDescent="0.25">
      <c r="AB1307" t="s">
        <v>674</v>
      </c>
      <c r="AD1307" t="s">
        <v>140</v>
      </c>
    </row>
    <row r="1308" spans="28:30" x14ac:dyDescent="0.25">
      <c r="AB1308" t="s">
        <v>674</v>
      </c>
      <c r="AD1308" t="s">
        <v>140</v>
      </c>
    </row>
    <row r="1309" spans="28:30" x14ac:dyDescent="0.25">
      <c r="AB1309" t="s">
        <v>674</v>
      </c>
      <c r="AD1309" t="s">
        <v>140</v>
      </c>
    </row>
    <row r="1310" spans="28:30" x14ac:dyDescent="0.25">
      <c r="AB1310" t="s">
        <v>674</v>
      </c>
      <c r="AD1310" t="s">
        <v>140</v>
      </c>
    </row>
    <row r="1311" spans="28:30" x14ac:dyDescent="0.25">
      <c r="AB1311" t="s">
        <v>674</v>
      </c>
      <c r="AD1311" t="s">
        <v>140</v>
      </c>
    </row>
    <row r="1312" spans="28:30" x14ac:dyDescent="0.25">
      <c r="AB1312" t="s">
        <v>674</v>
      </c>
      <c r="AD1312" t="s">
        <v>140</v>
      </c>
    </row>
    <row r="1313" spans="28:30" x14ac:dyDescent="0.25">
      <c r="AB1313" t="s">
        <v>674</v>
      </c>
      <c r="AD1313" t="s">
        <v>140</v>
      </c>
    </row>
    <row r="1314" spans="28:30" x14ac:dyDescent="0.25">
      <c r="AB1314" t="s">
        <v>674</v>
      </c>
      <c r="AD1314" t="s">
        <v>140</v>
      </c>
    </row>
    <row r="1315" spans="28:30" x14ac:dyDescent="0.25">
      <c r="AB1315" t="s">
        <v>674</v>
      </c>
      <c r="AD1315" t="s">
        <v>140</v>
      </c>
    </row>
    <row r="1316" spans="28:30" x14ac:dyDescent="0.25">
      <c r="AB1316" t="s">
        <v>674</v>
      </c>
      <c r="AD1316" t="s">
        <v>140</v>
      </c>
    </row>
    <row r="1317" spans="28:30" x14ac:dyDescent="0.25">
      <c r="AB1317" t="s">
        <v>674</v>
      </c>
      <c r="AD1317" t="s">
        <v>140</v>
      </c>
    </row>
    <row r="1318" spans="28:30" x14ac:dyDescent="0.25">
      <c r="AB1318" t="s">
        <v>674</v>
      </c>
      <c r="AD1318" t="s">
        <v>140</v>
      </c>
    </row>
    <row r="1319" spans="28:30" x14ac:dyDescent="0.25">
      <c r="AB1319" t="s">
        <v>674</v>
      </c>
      <c r="AD1319" t="s">
        <v>140</v>
      </c>
    </row>
    <row r="1320" spans="28:30" x14ac:dyDescent="0.25">
      <c r="AB1320" t="s">
        <v>674</v>
      </c>
      <c r="AD1320" t="s">
        <v>140</v>
      </c>
    </row>
    <row r="1321" spans="28:30" x14ac:dyDescent="0.25">
      <c r="AB1321" t="s">
        <v>674</v>
      </c>
      <c r="AD1321" t="s">
        <v>140</v>
      </c>
    </row>
    <row r="1322" spans="28:30" x14ac:dyDescent="0.25">
      <c r="AB1322" t="s">
        <v>674</v>
      </c>
      <c r="AD1322" t="s">
        <v>140</v>
      </c>
    </row>
    <row r="1323" spans="28:30" x14ac:dyDescent="0.25">
      <c r="AB1323" t="s">
        <v>674</v>
      </c>
      <c r="AD1323" t="s">
        <v>140</v>
      </c>
    </row>
    <row r="1324" spans="28:30" x14ac:dyDescent="0.25">
      <c r="AB1324" t="s">
        <v>674</v>
      </c>
      <c r="AD1324" t="s">
        <v>140</v>
      </c>
    </row>
    <row r="1325" spans="28:30" x14ac:dyDescent="0.25">
      <c r="AB1325" t="s">
        <v>674</v>
      </c>
      <c r="AD1325" t="s">
        <v>140</v>
      </c>
    </row>
    <row r="1326" spans="28:30" x14ac:dyDescent="0.25">
      <c r="AB1326" t="s">
        <v>674</v>
      </c>
      <c r="AD1326" t="s">
        <v>140</v>
      </c>
    </row>
    <row r="1327" spans="28:30" x14ac:dyDescent="0.25">
      <c r="AB1327" t="s">
        <v>674</v>
      </c>
      <c r="AD1327" t="s">
        <v>140</v>
      </c>
    </row>
    <row r="1328" spans="28:30" x14ac:dyDescent="0.25">
      <c r="AB1328" t="s">
        <v>674</v>
      </c>
      <c r="AD1328" t="s">
        <v>140</v>
      </c>
    </row>
    <row r="1329" spans="28:30" x14ac:dyDescent="0.25">
      <c r="AB1329" t="s">
        <v>674</v>
      </c>
      <c r="AD1329" t="s">
        <v>140</v>
      </c>
    </row>
    <row r="1330" spans="28:30" x14ac:dyDescent="0.25">
      <c r="AB1330" t="s">
        <v>674</v>
      </c>
      <c r="AD1330" t="s">
        <v>140</v>
      </c>
    </row>
    <row r="1331" spans="28:30" x14ac:dyDescent="0.25">
      <c r="AB1331" t="s">
        <v>674</v>
      </c>
      <c r="AD1331" t="s">
        <v>140</v>
      </c>
    </row>
    <row r="1332" spans="28:30" x14ac:dyDescent="0.25">
      <c r="AB1332" t="s">
        <v>674</v>
      </c>
      <c r="AD1332" t="s">
        <v>140</v>
      </c>
    </row>
    <row r="1333" spans="28:30" x14ac:dyDescent="0.25">
      <c r="AB1333" t="s">
        <v>674</v>
      </c>
      <c r="AD1333" t="s">
        <v>140</v>
      </c>
    </row>
    <row r="1334" spans="28:30" x14ac:dyDescent="0.25">
      <c r="AB1334" t="s">
        <v>674</v>
      </c>
      <c r="AD1334" t="s">
        <v>140</v>
      </c>
    </row>
    <row r="1335" spans="28:30" x14ac:dyDescent="0.25">
      <c r="AB1335" t="s">
        <v>674</v>
      </c>
      <c r="AD1335" t="s">
        <v>140</v>
      </c>
    </row>
    <row r="1336" spans="28:30" x14ac:dyDescent="0.25">
      <c r="AB1336" t="s">
        <v>674</v>
      </c>
      <c r="AD1336" t="s">
        <v>140</v>
      </c>
    </row>
    <row r="1337" spans="28:30" x14ac:dyDescent="0.25">
      <c r="AB1337" t="s">
        <v>674</v>
      </c>
      <c r="AD1337" t="s">
        <v>140</v>
      </c>
    </row>
    <row r="1338" spans="28:30" x14ac:dyDescent="0.25">
      <c r="AB1338" t="s">
        <v>674</v>
      </c>
      <c r="AD1338" t="s">
        <v>140</v>
      </c>
    </row>
    <row r="1339" spans="28:30" x14ac:dyDescent="0.25">
      <c r="AB1339" t="s">
        <v>674</v>
      </c>
      <c r="AD1339" t="s">
        <v>140</v>
      </c>
    </row>
    <row r="1340" spans="28:30" x14ac:dyDescent="0.25">
      <c r="AB1340" t="s">
        <v>674</v>
      </c>
      <c r="AD1340" t="s">
        <v>140</v>
      </c>
    </row>
    <row r="1341" spans="28:30" x14ac:dyDescent="0.25">
      <c r="AB1341" t="s">
        <v>674</v>
      </c>
      <c r="AD1341" t="s">
        <v>140</v>
      </c>
    </row>
    <row r="1342" spans="28:30" x14ac:dyDescent="0.25">
      <c r="AB1342" t="s">
        <v>674</v>
      </c>
      <c r="AD1342" t="s">
        <v>140</v>
      </c>
    </row>
    <row r="1343" spans="28:30" x14ac:dyDescent="0.25">
      <c r="AB1343" t="s">
        <v>674</v>
      </c>
      <c r="AD1343" t="s">
        <v>140</v>
      </c>
    </row>
    <row r="1344" spans="28:30" x14ac:dyDescent="0.25">
      <c r="AB1344" t="s">
        <v>674</v>
      </c>
      <c r="AD1344" t="s">
        <v>140</v>
      </c>
    </row>
    <row r="1345" spans="28:30" x14ac:dyDescent="0.25">
      <c r="AB1345" t="s">
        <v>674</v>
      </c>
      <c r="AD1345" t="s">
        <v>140</v>
      </c>
    </row>
    <row r="1346" spans="28:30" x14ac:dyDescent="0.25">
      <c r="AB1346" t="s">
        <v>674</v>
      </c>
      <c r="AD1346" t="s">
        <v>140</v>
      </c>
    </row>
    <row r="1347" spans="28:30" x14ac:dyDescent="0.25">
      <c r="AB1347" t="s">
        <v>674</v>
      </c>
      <c r="AD1347" t="s">
        <v>140</v>
      </c>
    </row>
    <row r="1348" spans="28:30" x14ac:dyDescent="0.25">
      <c r="AB1348" t="s">
        <v>674</v>
      </c>
      <c r="AD1348" t="s">
        <v>140</v>
      </c>
    </row>
    <row r="1349" spans="28:30" x14ac:dyDescent="0.25">
      <c r="AB1349" t="s">
        <v>674</v>
      </c>
      <c r="AD1349" t="s">
        <v>140</v>
      </c>
    </row>
    <row r="1350" spans="28:30" x14ac:dyDescent="0.25">
      <c r="AB1350" t="s">
        <v>674</v>
      </c>
      <c r="AD1350" t="s">
        <v>140</v>
      </c>
    </row>
    <row r="1351" spans="28:30" x14ac:dyDescent="0.25">
      <c r="AB1351" t="s">
        <v>674</v>
      </c>
      <c r="AD1351" t="s">
        <v>140</v>
      </c>
    </row>
    <row r="1352" spans="28:30" x14ac:dyDescent="0.25">
      <c r="AB1352" t="s">
        <v>674</v>
      </c>
      <c r="AD1352" t="s">
        <v>140</v>
      </c>
    </row>
    <row r="1353" spans="28:30" x14ac:dyDescent="0.25">
      <c r="AB1353" t="s">
        <v>674</v>
      </c>
      <c r="AD1353" t="s">
        <v>140</v>
      </c>
    </row>
    <row r="1354" spans="28:30" x14ac:dyDescent="0.25">
      <c r="AB1354" t="s">
        <v>674</v>
      </c>
      <c r="AD1354" t="s">
        <v>140</v>
      </c>
    </row>
    <row r="1355" spans="28:30" x14ac:dyDescent="0.25">
      <c r="AB1355" t="s">
        <v>674</v>
      </c>
      <c r="AD1355" t="s">
        <v>140</v>
      </c>
    </row>
    <row r="1356" spans="28:30" x14ac:dyDescent="0.25">
      <c r="AB1356" t="s">
        <v>674</v>
      </c>
      <c r="AD1356" t="s">
        <v>140</v>
      </c>
    </row>
    <row r="1357" spans="28:30" x14ac:dyDescent="0.25">
      <c r="AB1357" t="s">
        <v>674</v>
      </c>
      <c r="AD1357" t="s">
        <v>140</v>
      </c>
    </row>
    <row r="1358" spans="28:30" x14ac:dyDescent="0.25">
      <c r="AB1358" t="s">
        <v>674</v>
      </c>
      <c r="AD1358" t="s">
        <v>140</v>
      </c>
    </row>
    <row r="1359" spans="28:30" x14ac:dyDescent="0.25">
      <c r="AB1359" t="s">
        <v>674</v>
      </c>
      <c r="AD1359" t="s">
        <v>140</v>
      </c>
    </row>
    <row r="1360" spans="28:30" x14ac:dyDescent="0.25">
      <c r="AB1360" t="s">
        <v>674</v>
      </c>
      <c r="AD1360" t="s">
        <v>140</v>
      </c>
    </row>
    <row r="1361" spans="28:30" x14ac:dyDescent="0.25">
      <c r="AB1361" t="s">
        <v>674</v>
      </c>
      <c r="AD1361" t="s">
        <v>140</v>
      </c>
    </row>
    <row r="1362" spans="28:30" x14ac:dyDescent="0.25">
      <c r="AB1362" t="s">
        <v>674</v>
      </c>
      <c r="AD1362" t="s">
        <v>140</v>
      </c>
    </row>
    <row r="1363" spans="28:30" x14ac:dyDescent="0.25">
      <c r="AB1363" t="s">
        <v>674</v>
      </c>
      <c r="AD1363" t="s">
        <v>140</v>
      </c>
    </row>
    <row r="1364" spans="28:30" x14ac:dyDescent="0.25">
      <c r="AB1364" t="s">
        <v>674</v>
      </c>
      <c r="AD1364" t="s">
        <v>140</v>
      </c>
    </row>
    <row r="1365" spans="28:30" x14ac:dyDescent="0.25">
      <c r="AB1365" t="s">
        <v>674</v>
      </c>
      <c r="AD1365" t="s">
        <v>140</v>
      </c>
    </row>
    <row r="1366" spans="28:30" x14ac:dyDescent="0.25">
      <c r="AB1366" t="s">
        <v>674</v>
      </c>
      <c r="AD1366" t="s">
        <v>140</v>
      </c>
    </row>
    <row r="1367" spans="28:30" x14ac:dyDescent="0.25">
      <c r="AB1367" t="s">
        <v>674</v>
      </c>
      <c r="AD1367" t="s">
        <v>140</v>
      </c>
    </row>
    <row r="1368" spans="28:30" x14ac:dyDescent="0.25">
      <c r="AB1368" t="s">
        <v>674</v>
      </c>
      <c r="AD1368" t="s">
        <v>140</v>
      </c>
    </row>
    <row r="1369" spans="28:30" x14ac:dyDescent="0.25">
      <c r="AB1369" t="s">
        <v>674</v>
      </c>
      <c r="AD1369" t="s">
        <v>140</v>
      </c>
    </row>
    <row r="1370" spans="28:30" x14ac:dyDescent="0.25">
      <c r="AB1370" t="s">
        <v>674</v>
      </c>
      <c r="AD1370" t="s">
        <v>140</v>
      </c>
    </row>
    <row r="1371" spans="28:30" x14ac:dyDescent="0.25">
      <c r="AB1371" t="s">
        <v>674</v>
      </c>
      <c r="AD1371" t="s">
        <v>140</v>
      </c>
    </row>
    <row r="1372" spans="28:30" x14ac:dyDescent="0.25">
      <c r="AB1372" t="s">
        <v>674</v>
      </c>
      <c r="AD1372" t="s">
        <v>140</v>
      </c>
    </row>
    <row r="1373" spans="28:30" x14ac:dyDescent="0.25">
      <c r="AB1373" t="s">
        <v>674</v>
      </c>
      <c r="AD1373" t="s">
        <v>140</v>
      </c>
    </row>
    <row r="1374" spans="28:30" x14ac:dyDescent="0.25">
      <c r="AB1374" t="s">
        <v>674</v>
      </c>
      <c r="AD1374" t="s">
        <v>140</v>
      </c>
    </row>
    <row r="1375" spans="28:30" x14ac:dyDescent="0.25">
      <c r="AB1375" t="s">
        <v>674</v>
      </c>
      <c r="AD1375" t="s">
        <v>140</v>
      </c>
    </row>
    <row r="1376" spans="28:30" x14ac:dyDescent="0.25">
      <c r="AB1376" t="s">
        <v>674</v>
      </c>
      <c r="AD1376" t="s">
        <v>140</v>
      </c>
    </row>
    <row r="1377" spans="28:30" x14ac:dyDescent="0.25">
      <c r="AB1377" t="s">
        <v>674</v>
      </c>
      <c r="AD1377" t="s">
        <v>140</v>
      </c>
    </row>
    <row r="1378" spans="28:30" x14ac:dyDescent="0.25">
      <c r="AB1378" t="s">
        <v>674</v>
      </c>
      <c r="AD1378" t="s">
        <v>140</v>
      </c>
    </row>
    <row r="1379" spans="28:30" x14ac:dyDescent="0.25">
      <c r="AB1379" t="s">
        <v>674</v>
      </c>
      <c r="AD1379" t="s">
        <v>140</v>
      </c>
    </row>
    <row r="1380" spans="28:30" x14ac:dyDescent="0.25">
      <c r="AB1380" t="s">
        <v>674</v>
      </c>
      <c r="AD1380" t="s">
        <v>140</v>
      </c>
    </row>
    <row r="1381" spans="28:30" x14ac:dyDescent="0.25">
      <c r="AB1381" t="s">
        <v>674</v>
      </c>
      <c r="AD1381" t="s">
        <v>140</v>
      </c>
    </row>
    <row r="1382" spans="28:30" x14ac:dyDescent="0.25">
      <c r="AB1382" t="s">
        <v>674</v>
      </c>
      <c r="AD1382" t="s">
        <v>140</v>
      </c>
    </row>
    <row r="1383" spans="28:30" x14ac:dyDescent="0.25">
      <c r="AB1383" t="s">
        <v>678</v>
      </c>
      <c r="AD1383" t="s">
        <v>720</v>
      </c>
    </row>
    <row r="1384" spans="28:30" x14ac:dyDescent="0.25">
      <c r="AB1384" t="s">
        <v>678</v>
      </c>
      <c r="AD1384" t="s">
        <v>720</v>
      </c>
    </row>
    <row r="1385" spans="28:30" x14ac:dyDescent="0.25">
      <c r="AB1385" t="s">
        <v>678</v>
      </c>
      <c r="AD1385" t="s">
        <v>720</v>
      </c>
    </row>
    <row r="1386" spans="28:30" x14ac:dyDescent="0.25">
      <c r="AB1386" t="s">
        <v>678</v>
      </c>
      <c r="AD1386" t="s">
        <v>720</v>
      </c>
    </row>
    <row r="1387" spans="28:30" x14ac:dyDescent="0.25">
      <c r="AB1387" t="s">
        <v>678</v>
      </c>
      <c r="AD1387" t="s">
        <v>720</v>
      </c>
    </row>
    <row r="1388" spans="28:30" x14ac:dyDescent="0.25">
      <c r="AB1388" t="s">
        <v>678</v>
      </c>
      <c r="AD1388" t="s">
        <v>720</v>
      </c>
    </row>
    <row r="1389" spans="28:30" x14ac:dyDescent="0.25">
      <c r="AB1389" t="s">
        <v>678</v>
      </c>
      <c r="AD1389" t="s">
        <v>720</v>
      </c>
    </row>
    <row r="1390" spans="28:30" x14ac:dyDescent="0.25">
      <c r="AB1390" t="s">
        <v>678</v>
      </c>
      <c r="AD1390" t="s">
        <v>720</v>
      </c>
    </row>
    <row r="1391" spans="28:30" x14ac:dyDescent="0.25">
      <c r="AB1391" t="s">
        <v>678</v>
      </c>
      <c r="AD1391" t="s">
        <v>720</v>
      </c>
    </row>
    <row r="1392" spans="28:30" x14ac:dyDescent="0.25">
      <c r="AB1392" t="s">
        <v>678</v>
      </c>
      <c r="AD1392" t="s">
        <v>720</v>
      </c>
    </row>
    <row r="1393" spans="28:30" x14ac:dyDescent="0.25">
      <c r="AB1393" t="s">
        <v>678</v>
      </c>
      <c r="AD1393" t="s">
        <v>720</v>
      </c>
    </row>
    <row r="1394" spans="28:30" x14ac:dyDescent="0.25">
      <c r="AB1394" t="s">
        <v>678</v>
      </c>
      <c r="AD1394" t="s">
        <v>720</v>
      </c>
    </row>
    <row r="1395" spans="28:30" x14ac:dyDescent="0.25">
      <c r="AB1395" t="s">
        <v>678</v>
      </c>
      <c r="AD1395" t="s">
        <v>720</v>
      </c>
    </row>
    <row r="1396" spans="28:30" x14ac:dyDescent="0.25">
      <c r="AB1396" t="s">
        <v>678</v>
      </c>
      <c r="AD1396" t="s">
        <v>720</v>
      </c>
    </row>
    <row r="1397" spans="28:30" x14ac:dyDescent="0.25">
      <c r="AB1397" t="s">
        <v>678</v>
      </c>
      <c r="AD1397" t="s">
        <v>720</v>
      </c>
    </row>
    <row r="1398" spans="28:30" x14ac:dyDescent="0.25">
      <c r="AB1398" t="s">
        <v>681</v>
      </c>
      <c r="AD1398" t="s">
        <v>149</v>
      </c>
    </row>
    <row r="1399" spans="28:30" x14ac:dyDescent="0.25">
      <c r="AB1399" t="s">
        <v>681</v>
      </c>
      <c r="AD1399" t="s">
        <v>149</v>
      </c>
    </row>
    <row r="1400" spans="28:30" x14ac:dyDescent="0.25">
      <c r="AB1400" t="s">
        <v>681</v>
      </c>
      <c r="AD1400" t="s">
        <v>149</v>
      </c>
    </row>
    <row r="1401" spans="28:30" x14ac:dyDescent="0.25">
      <c r="AB1401" t="s">
        <v>681</v>
      </c>
      <c r="AD1401" t="s">
        <v>149</v>
      </c>
    </row>
    <row r="1402" spans="28:30" x14ac:dyDescent="0.25">
      <c r="AB1402" t="s">
        <v>681</v>
      </c>
      <c r="AD1402" t="s">
        <v>149</v>
      </c>
    </row>
    <row r="1403" spans="28:30" x14ac:dyDescent="0.25">
      <c r="AB1403" t="s">
        <v>681</v>
      </c>
      <c r="AD1403" t="s">
        <v>149</v>
      </c>
    </row>
    <row r="1404" spans="28:30" x14ac:dyDescent="0.25">
      <c r="AB1404" t="s">
        <v>681</v>
      </c>
      <c r="AD1404" t="s">
        <v>149</v>
      </c>
    </row>
    <row r="1405" spans="28:30" x14ac:dyDescent="0.25">
      <c r="AB1405" t="s">
        <v>681</v>
      </c>
      <c r="AD1405" t="s">
        <v>149</v>
      </c>
    </row>
    <row r="1406" spans="28:30" x14ac:dyDescent="0.25">
      <c r="AB1406" t="s">
        <v>681</v>
      </c>
      <c r="AD1406" t="s">
        <v>149</v>
      </c>
    </row>
    <row r="1407" spans="28:30" x14ac:dyDescent="0.25">
      <c r="AB1407" t="s">
        <v>681</v>
      </c>
      <c r="AD1407" t="s">
        <v>149</v>
      </c>
    </row>
    <row r="1408" spans="28:30" x14ac:dyDescent="0.25">
      <c r="AB1408" t="s">
        <v>681</v>
      </c>
      <c r="AD1408" t="s">
        <v>149</v>
      </c>
    </row>
    <row r="1409" spans="28:30" x14ac:dyDescent="0.25">
      <c r="AB1409" t="s">
        <v>681</v>
      </c>
      <c r="AD1409" t="s">
        <v>149</v>
      </c>
    </row>
    <row r="1410" spans="28:30" x14ac:dyDescent="0.25">
      <c r="AB1410" t="s">
        <v>684</v>
      </c>
      <c r="AD1410" t="s">
        <v>177</v>
      </c>
    </row>
    <row r="1411" spans="28:30" x14ac:dyDescent="0.25">
      <c r="AB1411" t="s">
        <v>684</v>
      </c>
      <c r="AD1411" t="s">
        <v>177</v>
      </c>
    </row>
    <row r="1412" spans="28:30" x14ac:dyDescent="0.25">
      <c r="AB1412" t="s">
        <v>684</v>
      </c>
      <c r="AD1412" t="s">
        <v>177</v>
      </c>
    </row>
    <row r="1413" spans="28:30" x14ac:dyDescent="0.25">
      <c r="AB1413" t="s">
        <v>684</v>
      </c>
      <c r="AD1413" t="s">
        <v>177</v>
      </c>
    </row>
    <row r="1414" spans="28:30" x14ac:dyDescent="0.25">
      <c r="AB1414" t="s">
        <v>684</v>
      </c>
      <c r="AD1414" t="s">
        <v>177</v>
      </c>
    </row>
    <row r="1415" spans="28:30" x14ac:dyDescent="0.25">
      <c r="AB1415" t="s">
        <v>684</v>
      </c>
      <c r="AD1415" t="s">
        <v>177</v>
      </c>
    </row>
    <row r="1416" spans="28:30" x14ac:dyDescent="0.25">
      <c r="AB1416" t="s">
        <v>684</v>
      </c>
      <c r="AD1416" t="s">
        <v>177</v>
      </c>
    </row>
    <row r="1417" spans="28:30" x14ac:dyDescent="0.25">
      <c r="AB1417" t="s">
        <v>684</v>
      </c>
      <c r="AD1417" t="s">
        <v>177</v>
      </c>
    </row>
    <row r="1418" spans="28:30" x14ac:dyDescent="0.25">
      <c r="AB1418" t="s">
        <v>684</v>
      </c>
      <c r="AD1418" t="s">
        <v>177</v>
      </c>
    </row>
    <row r="1419" spans="28:30" x14ac:dyDescent="0.25">
      <c r="AB1419" t="s">
        <v>684</v>
      </c>
      <c r="AD1419" t="s">
        <v>177</v>
      </c>
    </row>
    <row r="1420" spans="28:30" x14ac:dyDescent="0.25">
      <c r="AB1420" t="s">
        <v>684</v>
      </c>
      <c r="AD1420" t="s">
        <v>177</v>
      </c>
    </row>
    <row r="1421" spans="28:30" x14ac:dyDescent="0.25">
      <c r="AB1421" t="s">
        <v>684</v>
      </c>
      <c r="AD1421" t="s">
        <v>177</v>
      </c>
    </row>
    <row r="1422" spans="28:30" x14ac:dyDescent="0.25">
      <c r="AB1422" t="s">
        <v>684</v>
      </c>
      <c r="AD1422" t="s">
        <v>177</v>
      </c>
    </row>
    <row r="1423" spans="28:30" x14ac:dyDescent="0.25">
      <c r="AB1423" t="s">
        <v>684</v>
      </c>
      <c r="AD1423" t="s">
        <v>177</v>
      </c>
    </row>
    <row r="1424" spans="28:30" x14ac:dyDescent="0.25">
      <c r="AB1424" t="s">
        <v>684</v>
      </c>
      <c r="AD1424" t="s">
        <v>177</v>
      </c>
    </row>
    <row r="1425" spans="28:30" x14ac:dyDescent="0.25">
      <c r="AB1425" t="s">
        <v>684</v>
      </c>
      <c r="AD1425" t="s">
        <v>177</v>
      </c>
    </row>
    <row r="1426" spans="28:30" x14ac:dyDescent="0.25">
      <c r="AB1426" t="s">
        <v>684</v>
      </c>
      <c r="AD1426" t="s">
        <v>177</v>
      </c>
    </row>
    <row r="1427" spans="28:30" x14ac:dyDescent="0.25">
      <c r="AB1427" t="s">
        <v>684</v>
      </c>
      <c r="AD1427" t="s">
        <v>177</v>
      </c>
    </row>
    <row r="1428" spans="28:30" x14ac:dyDescent="0.25">
      <c r="AB1428" t="s">
        <v>684</v>
      </c>
      <c r="AD1428" t="s">
        <v>177</v>
      </c>
    </row>
    <row r="1429" spans="28:30" x14ac:dyDescent="0.25">
      <c r="AB1429" t="s">
        <v>684</v>
      </c>
      <c r="AD1429" t="s">
        <v>177</v>
      </c>
    </row>
    <row r="1430" spans="28:30" x14ac:dyDescent="0.25">
      <c r="AB1430" t="s">
        <v>684</v>
      </c>
      <c r="AD1430" t="s">
        <v>177</v>
      </c>
    </row>
    <row r="1431" spans="28:30" x14ac:dyDescent="0.25">
      <c r="AB1431" t="s">
        <v>684</v>
      </c>
      <c r="AD1431" t="s">
        <v>177</v>
      </c>
    </row>
    <row r="1432" spans="28:30" x14ac:dyDescent="0.25">
      <c r="AB1432" t="s">
        <v>684</v>
      </c>
      <c r="AD1432" t="s">
        <v>177</v>
      </c>
    </row>
    <row r="1433" spans="28:30" x14ac:dyDescent="0.25">
      <c r="AB1433" t="s">
        <v>684</v>
      </c>
      <c r="AD1433" t="s">
        <v>177</v>
      </c>
    </row>
    <row r="1434" spans="28:30" x14ac:dyDescent="0.25">
      <c r="AB1434" t="s">
        <v>684</v>
      </c>
      <c r="AD1434" t="s">
        <v>177</v>
      </c>
    </row>
    <row r="1435" spans="28:30" x14ac:dyDescent="0.25">
      <c r="AB1435" t="s">
        <v>684</v>
      </c>
      <c r="AD1435" t="s">
        <v>177</v>
      </c>
    </row>
    <row r="1436" spans="28:30" x14ac:dyDescent="0.25">
      <c r="AB1436" t="s">
        <v>684</v>
      </c>
      <c r="AD1436" t="s">
        <v>177</v>
      </c>
    </row>
    <row r="1437" spans="28:30" x14ac:dyDescent="0.25">
      <c r="AB1437" t="s">
        <v>684</v>
      </c>
      <c r="AD1437" t="s">
        <v>177</v>
      </c>
    </row>
    <row r="1438" spans="28:30" x14ac:dyDescent="0.25">
      <c r="AB1438" t="s">
        <v>684</v>
      </c>
      <c r="AD1438" t="s">
        <v>177</v>
      </c>
    </row>
    <row r="1439" spans="28:30" x14ac:dyDescent="0.25">
      <c r="AB1439" t="s">
        <v>684</v>
      </c>
      <c r="AD1439" t="s">
        <v>177</v>
      </c>
    </row>
    <row r="1440" spans="28:30" x14ac:dyDescent="0.25">
      <c r="AB1440" t="s">
        <v>684</v>
      </c>
      <c r="AD1440" t="s">
        <v>177</v>
      </c>
    </row>
    <row r="1441" spans="28:30" x14ac:dyDescent="0.25">
      <c r="AB1441" t="s">
        <v>684</v>
      </c>
      <c r="AD1441" t="s">
        <v>177</v>
      </c>
    </row>
  </sheetData>
  <pageMargins left="0.7" right="0.7" top="0.75" bottom="0.75" header="0.3" footer="0.3"/>
  <tableParts count="4">
    <tablePart r:id="rId1"/>
    <tablePart r:id="rId2"/>
    <tablePart r:id="rId3"/>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441"/>
  <sheetViews>
    <sheetView workbookViewId="0">
      <selection activeCell="M26" sqref="M26"/>
    </sheetView>
  </sheetViews>
  <sheetFormatPr defaultRowHeight="15" x14ac:dyDescent="0.25"/>
  <sheetData>
    <row r="1" spans="1:54" x14ac:dyDescent="0.25">
      <c r="A1" t="s">
        <v>455</v>
      </c>
      <c r="B1" t="s">
        <v>456</v>
      </c>
      <c r="C1" t="s">
        <v>113</v>
      </c>
      <c r="D1" t="s">
        <v>457</v>
      </c>
      <c r="E1" t="s">
        <v>458</v>
      </c>
      <c r="F1" t="s">
        <v>459</v>
      </c>
      <c r="G1" t="s">
        <v>460</v>
      </c>
      <c r="H1" t="s">
        <v>461</v>
      </c>
      <c r="I1" t="s">
        <v>462</v>
      </c>
      <c r="J1" t="s">
        <v>463</v>
      </c>
      <c r="K1" t="s">
        <v>464</v>
      </c>
      <c r="L1" t="s">
        <v>86</v>
      </c>
      <c r="M1" t="s">
        <v>92</v>
      </c>
      <c r="N1" t="s">
        <v>96</v>
      </c>
      <c r="O1" t="s">
        <v>85</v>
      </c>
      <c r="P1" t="s">
        <v>87</v>
      </c>
      <c r="Q1" t="s">
        <v>36</v>
      </c>
      <c r="R1" t="s">
        <v>8</v>
      </c>
      <c r="S1" t="s">
        <v>104</v>
      </c>
      <c r="T1" t="s">
        <v>105</v>
      </c>
      <c r="U1" t="s">
        <v>106</v>
      </c>
      <c r="V1" t="s">
        <v>76</v>
      </c>
      <c r="W1" t="s">
        <v>465</v>
      </c>
      <c r="X1" t="s">
        <v>466</v>
      </c>
      <c r="Y1" t="s">
        <v>467</v>
      </c>
      <c r="Z1" t="s">
        <v>468</v>
      </c>
      <c r="AA1" t="s">
        <v>469</v>
      </c>
      <c r="AB1" t="s">
        <v>470</v>
      </c>
      <c r="AC1" t="s">
        <v>471</v>
      </c>
      <c r="AD1" t="s">
        <v>472</v>
      </c>
      <c r="AE1" t="s">
        <v>473</v>
      </c>
      <c r="AF1" t="s">
        <v>474</v>
      </c>
      <c r="AG1" t="s">
        <v>475</v>
      </c>
      <c r="AH1" t="s">
        <v>476</v>
      </c>
      <c r="AI1" t="s">
        <v>477</v>
      </c>
      <c r="AJ1" t="s">
        <v>478</v>
      </c>
      <c r="AK1" t="s">
        <v>479</v>
      </c>
      <c r="AL1" t="s">
        <v>480</v>
      </c>
      <c r="AM1" t="s">
        <v>481</v>
      </c>
      <c r="AN1" t="s">
        <v>482</v>
      </c>
      <c r="AO1" t="s">
        <v>483</v>
      </c>
      <c r="AP1" t="s">
        <v>484</v>
      </c>
      <c r="AQ1" t="s">
        <v>485</v>
      </c>
      <c r="AR1" t="s">
        <v>486</v>
      </c>
      <c r="AS1" t="s">
        <v>487</v>
      </c>
      <c r="AT1" t="s">
        <v>488</v>
      </c>
      <c r="AU1" t="s">
        <v>489</v>
      </c>
      <c r="AV1" t="s">
        <v>490</v>
      </c>
      <c r="AW1" t="s">
        <v>491</v>
      </c>
      <c r="AX1" t="s">
        <v>492</v>
      </c>
      <c r="AY1" t="s">
        <v>493</v>
      </c>
      <c r="AZ1" t="s">
        <v>494</v>
      </c>
      <c r="BA1" t="s">
        <v>495</v>
      </c>
      <c r="BB1" t="s">
        <v>496</v>
      </c>
    </row>
    <row r="2" spans="1:54" x14ac:dyDescent="0.25">
      <c r="A2" t="s">
        <v>192</v>
      </c>
      <c r="B2" t="s">
        <v>9</v>
      </c>
      <c r="C2" t="s">
        <v>497</v>
      </c>
      <c r="E2" t="s">
        <v>498</v>
      </c>
      <c r="F2" t="s">
        <v>499</v>
      </c>
      <c r="G2" t="s">
        <v>23</v>
      </c>
      <c r="J2" t="s">
        <v>14</v>
      </c>
      <c r="K2" t="s">
        <v>215</v>
      </c>
      <c r="L2" t="s">
        <v>500</v>
      </c>
      <c r="M2">
        <v>3</v>
      </c>
      <c r="N2">
        <v>9639167</v>
      </c>
      <c r="Q2">
        <v>0</v>
      </c>
      <c r="R2">
        <v>0</v>
      </c>
      <c r="S2">
        <v>0</v>
      </c>
      <c r="T2">
        <v>20</v>
      </c>
      <c r="U2">
        <v>0</v>
      </c>
      <c r="V2">
        <v>50</v>
      </c>
      <c r="AU2" t="b">
        <v>0</v>
      </c>
      <c r="AV2" t="b">
        <v>1</v>
      </c>
      <c r="BB2" t="b">
        <v>1</v>
      </c>
    </row>
    <row r="3" spans="1:54" x14ac:dyDescent="0.25">
      <c r="A3" t="s">
        <v>192</v>
      </c>
      <c r="B3" t="s">
        <v>9</v>
      </c>
      <c r="C3" t="s">
        <v>497</v>
      </c>
      <c r="E3" t="s">
        <v>498</v>
      </c>
      <c r="F3" t="s">
        <v>499</v>
      </c>
      <c r="G3" t="s">
        <v>23</v>
      </c>
      <c r="J3" t="s">
        <v>14</v>
      </c>
      <c r="K3" t="s">
        <v>216</v>
      </c>
      <c r="L3" t="s">
        <v>500</v>
      </c>
      <c r="M3">
        <v>3</v>
      </c>
      <c r="N3">
        <v>13828244</v>
      </c>
      <c r="Q3">
        <v>0</v>
      </c>
      <c r="R3">
        <v>0</v>
      </c>
      <c r="S3">
        <v>0</v>
      </c>
      <c r="T3">
        <v>10</v>
      </c>
      <c r="U3">
        <v>0</v>
      </c>
      <c r="V3">
        <v>50</v>
      </c>
      <c r="AU3" t="b">
        <v>0</v>
      </c>
      <c r="AV3" t="b">
        <v>1</v>
      </c>
      <c r="BB3" t="b">
        <v>1</v>
      </c>
    </row>
    <row r="4" spans="1:54" x14ac:dyDescent="0.25">
      <c r="A4" t="s">
        <v>192</v>
      </c>
      <c r="B4" t="s">
        <v>9</v>
      </c>
      <c r="C4" t="s">
        <v>497</v>
      </c>
      <c r="E4" t="s">
        <v>498</v>
      </c>
      <c r="F4" t="s">
        <v>499</v>
      </c>
      <c r="G4" t="s">
        <v>23</v>
      </c>
      <c r="J4" t="s">
        <v>14</v>
      </c>
      <c r="K4" t="s">
        <v>222</v>
      </c>
      <c r="L4" t="s">
        <v>501</v>
      </c>
      <c r="M4">
        <v>1.5009999999999999</v>
      </c>
      <c r="N4">
        <v>13130346</v>
      </c>
      <c r="AU4" t="b">
        <v>0</v>
      </c>
      <c r="AV4" t="b">
        <v>1</v>
      </c>
    </row>
    <row r="5" spans="1:54" x14ac:dyDescent="0.25">
      <c r="A5" t="s">
        <v>192</v>
      </c>
      <c r="B5" t="s">
        <v>9</v>
      </c>
      <c r="C5" t="s">
        <v>497</v>
      </c>
      <c r="E5" t="s">
        <v>498</v>
      </c>
      <c r="F5" t="s">
        <v>499</v>
      </c>
      <c r="G5" t="s">
        <v>23</v>
      </c>
      <c r="J5" t="s">
        <v>14</v>
      </c>
      <c r="K5" t="s">
        <v>223</v>
      </c>
      <c r="L5" t="s">
        <v>502</v>
      </c>
      <c r="M5">
        <v>4.5</v>
      </c>
      <c r="N5">
        <v>65280</v>
      </c>
      <c r="AU5" t="b">
        <v>0</v>
      </c>
      <c r="AV5" t="b">
        <v>1</v>
      </c>
    </row>
    <row r="6" spans="1:54" x14ac:dyDescent="0.25">
      <c r="A6" t="s">
        <v>192</v>
      </c>
      <c r="B6" t="s">
        <v>9</v>
      </c>
      <c r="C6" t="s">
        <v>497</v>
      </c>
      <c r="E6" t="s">
        <v>498</v>
      </c>
      <c r="F6" t="s">
        <v>499</v>
      </c>
      <c r="G6" t="s">
        <v>23</v>
      </c>
      <c r="J6" t="s">
        <v>14</v>
      </c>
      <c r="K6" t="s">
        <v>244</v>
      </c>
      <c r="L6" t="s">
        <v>244</v>
      </c>
      <c r="M6">
        <v>3</v>
      </c>
      <c r="N6">
        <v>16776960</v>
      </c>
      <c r="Q6">
        <v>0</v>
      </c>
      <c r="R6">
        <v>0</v>
      </c>
      <c r="S6">
        <v>0</v>
      </c>
      <c r="T6">
        <v>67</v>
      </c>
      <c r="U6">
        <v>0</v>
      </c>
      <c r="V6">
        <v>100</v>
      </c>
      <c r="W6">
        <v>0</v>
      </c>
      <c r="X6">
        <v>0</v>
      </c>
      <c r="Y6">
        <v>1</v>
      </c>
      <c r="Z6">
        <v>69</v>
      </c>
      <c r="AA6">
        <v>100</v>
      </c>
      <c r="AB6">
        <v>110</v>
      </c>
      <c r="AU6" t="b">
        <v>0</v>
      </c>
      <c r="AV6" t="b">
        <v>1</v>
      </c>
      <c r="BB6" t="b">
        <v>1</v>
      </c>
    </row>
    <row r="7" spans="1:54" x14ac:dyDescent="0.25">
      <c r="A7" t="s">
        <v>192</v>
      </c>
      <c r="B7" t="s">
        <v>9</v>
      </c>
      <c r="C7" t="s">
        <v>497</v>
      </c>
      <c r="E7" t="s">
        <v>498</v>
      </c>
      <c r="F7" t="s">
        <v>499</v>
      </c>
      <c r="G7" t="s">
        <v>23</v>
      </c>
      <c r="J7" t="s">
        <v>14</v>
      </c>
      <c r="K7" t="s">
        <v>265</v>
      </c>
      <c r="L7" t="s">
        <v>501</v>
      </c>
      <c r="M7">
        <v>1.5009999999999999</v>
      </c>
      <c r="N7">
        <v>32896</v>
      </c>
      <c r="Q7">
        <v>0</v>
      </c>
      <c r="R7">
        <v>0</v>
      </c>
      <c r="S7">
        <v>0</v>
      </c>
      <c r="T7">
        <v>50</v>
      </c>
      <c r="U7">
        <v>0</v>
      </c>
      <c r="V7">
        <v>50</v>
      </c>
      <c r="AU7" t="b">
        <v>0</v>
      </c>
      <c r="AV7" t="b">
        <v>1</v>
      </c>
      <c r="BB7" t="b">
        <v>1</v>
      </c>
    </row>
    <row r="8" spans="1:54" x14ac:dyDescent="0.25">
      <c r="A8" t="s">
        <v>192</v>
      </c>
      <c r="B8" t="s">
        <v>9</v>
      </c>
      <c r="C8" t="s">
        <v>497</v>
      </c>
      <c r="E8" t="s">
        <v>498</v>
      </c>
      <c r="F8" t="s">
        <v>499</v>
      </c>
      <c r="G8" t="s">
        <v>23</v>
      </c>
      <c r="J8" t="s">
        <v>14</v>
      </c>
      <c r="K8" t="s">
        <v>266</v>
      </c>
      <c r="L8" t="s">
        <v>501</v>
      </c>
      <c r="M8">
        <v>1.5009999999999999</v>
      </c>
      <c r="N8">
        <v>9221330</v>
      </c>
      <c r="Q8">
        <v>0</v>
      </c>
      <c r="R8">
        <v>0</v>
      </c>
      <c r="S8">
        <v>0</v>
      </c>
      <c r="T8">
        <v>50</v>
      </c>
      <c r="U8">
        <v>0</v>
      </c>
      <c r="V8">
        <v>50</v>
      </c>
      <c r="AU8" t="b">
        <v>0</v>
      </c>
      <c r="AV8" t="b">
        <v>1</v>
      </c>
      <c r="BB8" t="b">
        <v>1</v>
      </c>
    </row>
    <row r="9" spans="1:54" x14ac:dyDescent="0.25">
      <c r="A9" t="s">
        <v>192</v>
      </c>
      <c r="B9" t="s">
        <v>9</v>
      </c>
      <c r="C9" t="s">
        <v>497</v>
      </c>
      <c r="E9" t="s">
        <v>498</v>
      </c>
      <c r="F9" t="s">
        <v>499</v>
      </c>
      <c r="G9" t="s">
        <v>23</v>
      </c>
      <c r="J9" t="s">
        <v>14</v>
      </c>
      <c r="K9" t="s">
        <v>318</v>
      </c>
      <c r="L9" t="s">
        <v>503</v>
      </c>
      <c r="M9">
        <v>3</v>
      </c>
      <c r="N9">
        <v>13130346</v>
      </c>
      <c r="Q9">
        <v>0</v>
      </c>
      <c r="R9">
        <v>0</v>
      </c>
      <c r="S9">
        <v>0</v>
      </c>
      <c r="T9">
        <v>30</v>
      </c>
      <c r="U9">
        <v>60</v>
      </c>
      <c r="V9">
        <v>50</v>
      </c>
      <c r="W9">
        <v>0</v>
      </c>
      <c r="X9">
        <v>0</v>
      </c>
      <c r="Y9">
        <v>0</v>
      </c>
      <c r="Z9">
        <v>55</v>
      </c>
      <c r="AA9">
        <v>25</v>
      </c>
      <c r="AB9">
        <v>50</v>
      </c>
      <c r="AC9">
        <v>0</v>
      </c>
      <c r="AD9">
        <v>0</v>
      </c>
      <c r="AE9">
        <v>0</v>
      </c>
      <c r="AF9">
        <v>60</v>
      </c>
      <c r="AG9">
        <v>15</v>
      </c>
      <c r="AH9">
        <v>50</v>
      </c>
      <c r="AI9">
        <v>0</v>
      </c>
      <c r="AJ9">
        <v>0</v>
      </c>
      <c r="AK9">
        <v>0</v>
      </c>
      <c r="AL9">
        <v>65</v>
      </c>
      <c r="AM9">
        <v>5</v>
      </c>
      <c r="AN9">
        <v>50</v>
      </c>
      <c r="AU9" t="b">
        <v>0</v>
      </c>
      <c r="AV9" t="b">
        <v>1</v>
      </c>
      <c r="BB9" t="b">
        <v>1</v>
      </c>
    </row>
    <row r="10" spans="1:54" x14ac:dyDescent="0.25">
      <c r="A10" t="s">
        <v>192</v>
      </c>
      <c r="B10" t="s">
        <v>9</v>
      </c>
      <c r="C10" t="s">
        <v>497</v>
      </c>
      <c r="E10" t="s">
        <v>498</v>
      </c>
      <c r="F10" t="s">
        <v>499</v>
      </c>
      <c r="G10" t="s">
        <v>23</v>
      </c>
      <c r="J10" t="s">
        <v>14</v>
      </c>
      <c r="K10" t="s">
        <v>326</v>
      </c>
      <c r="L10" t="s">
        <v>375</v>
      </c>
      <c r="M10">
        <v>3</v>
      </c>
      <c r="N10">
        <v>15570276</v>
      </c>
      <c r="Q10">
        <v>0</v>
      </c>
      <c r="R10">
        <v>0</v>
      </c>
      <c r="S10">
        <v>0</v>
      </c>
      <c r="T10">
        <v>64</v>
      </c>
      <c r="U10">
        <v>0</v>
      </c>
      <c r="V10">
        <v>100</v>
      </c>
      <c r="W10">
        <v>0</v>
      </c>
      <c r="X10">
        <v>0</v>
      </c>
      <c r="Y10">
        <v>0</v>
      </c>
      <c r="Z10">
        <v>64</v>
      </c>
      <c r="AA10">
        <v>0</v>
      </c>
      <c r="AB10">
        <v>100</v>
      </c>
      <c r="AC10">
        <v>0</v>
      </c>
      <c r="AD10">
        <v>0</v>
      </c>
      <c r="AE10">
        <v>1</v>
      </c>
      <c r="AF10">
        <v>69</v>
      </c>
      <c r="AG10">
        <v>100</v>
      </c>
      <c r="AH10">
        <v>120</v>
      </c>
      <c r="AU10" t="b">
        <v>0</v>
      </c>
      <c r="AV10" t="b">
        <v>1</v>
      </c>
      <c r="BB10" t="b">
        <v>1</v>
      </c>
    </row>
    <row r="11" spans="1:54" x14ac:dyDescent="0.25">
      <c r="A11" t="s">
        <v>192</v>
      </c>
      <c r="B11" t="s">
        <v>9</v>
      </c>
      <c r="C11" t="s">
        <v>497</v>
      </c>
      <c r="E11" t="s">
        <v>498</v>
      </c>
      <c r="F11" t="s">
        <v>499</v>
      </c>
      <c r="G11" t="s">
        <v>23</v>
      </c>
      <c r="J11" t="s">
        <v>14</v>
      </c>
      <c r="K11" t="s">
        <v>349</v>
      </c>
      <c r="L11" t="s">
        <v>503</v>
      </c>
      <c r="M11">
        <v>3</v>
      </c>
      <c r="N11">
        <v>2763429</v>
      </c>
      <c r="Q11">
        <v>0</v>
      </c>
      <c r="R11">
        <v>0</v>
      </c>
      <c r="S11">
        <v>0</v>
      </c>
      <c r="T11">
        <v>30</v>
      </c>
      <c r="U11">
        <v>60</v>
      </c>
      <c r="V11">
        <v>70</v>
      </c>
      <c r="W11">
        <v>0</v>
      </c>
      <c r="X11">
        <v>0</v>
      </c>
      <c r="Y11">
        <v>0</v>
      </c>
      <c r="Z11">
        <v>55</v>
      </c>
      <c r="AA11">
        <v>25</v>
      </c>
      <c r="AB11">
        <v>70</v>
      </c>
      <c r="AC11">
        <v>0</v>
      </c>
      <c r="AD11">
        <v>0</v>
      </c>
      <c r="AE11">
        <v>0</v>
      </c>
      <c r="AF11">
        <v>60</v>
      </c>
      <c r="AG11">
        <v>15</v>
      </c>
      <c r="AH11">
        <v>70</v>
      </c>
      <c r="AI11">
        <v>0</v>
      </c>
      <c r="AJ11">
        <v>0</v>
      </c>
      <c r="AK11">
        <v>0</v>
      </c>
      <c r="AL11">
        <v>65</v>
      </c>
      <c r="AM11">
        <v>5</v>
      </c>
      <c r="AN11">
        <v>70</v>
      </c>
      <c r="AU11" t="b">
        <v>0</v>
      </c>
      <c r="AV11" t="b">
        <v>1</v>
      </c>
      <c r="BB11" t="b">
        <v>1</v>
      </c>
    </row>
    <row r="12" spans="1:54" x14ac:dyDescent="0.25">
      <c r="A12" t="s">
        <v>192</v>
      </c>
      <c r="B12" t="s">
        <v>9</v>
      </c>
      <c r="C12" t="s">
        <v>497</v>
      </c>
      <c r="E12" t="s">
        <v>498</v>
      </c>
      <c r="F12" t="s">
        <v>499</v>
      </c>
      <c r="G12" t="s">
        <v>23</v>
      </c>
      <c r="J12" t="s">
        <v>14</v>
      </c>
      <c r="K12" t="s">
        <v>375</v>
      </c>
      <c r="L12" t="s">
        <v>375</v>
      </c>
      <c r="M12">
        <v>1.5009999999999999</v>
      </c>
      <c r="N12">
        <v>15570276</v>
      </c>
      <c r="AU12" t="b">
        <v>0</v>
      </c>
      <c r="AV12" t="b">
        <v>1</v>
      </c>
    </row>
    <row r="13" spans="1:54" x14ac:dyDescent="0.25">
      <c r="A13" t="s">
        <v>192</v>
      </c>
      <c r="B13" t="s">
        <v>9</v>
      </c>
      <c r="C13" t="s">
        <v>497</v>
      </c>
      <c r="E13" t="s">
        <v>498</v>
      </c>
      <c r="F13" t="s">
        <v>499</v>
      </c>
      <c r="G13" t="s">
        <v>23</v>
      </c>
      <c r="J13" t="s">
        <v>14</v>
      </c>
      <c r="K13" t="s">
        <v>429</v>
      </c>
      <c r="L13" t="s">
        <v>501</v>
      </c>
      <c r="M13">
        <v>1.5009999999999999</v>
      </c>
      <c r="N13">
        <v>2763429</v>
      </c>
      <c r="AU13" t="b">
        <v>0</v>
      </c>
      <c r="AV13" t="b">
        <v>1</v>
      </c>
    </row>
    <row r="14" spans="1:54" x14ac:dyDescent="0.25">
      <c r="A14" t="s">
        <v>165</v>
      </c>
      <c r="B14" t="s">
        <v>9</v>
      </c>
      <c r="C14" t="s">
        <v>504</v>
      </c>
      <c r="E14" t="s">
        <v>505</v>
      </c>
      <c r="F14" t="s">
        <v>506</v>
      </c>
      <c r="G14" t="s">
        <v>23</v>
      </c>
      <c r="J14" t="s">
        <v>14</v>
      </c>
      <c r="K14" t="s">
        <v>217</v>
      </c>
      <c r="L14" t="s">
        <v>500</v>
      </c>
      <c r="M14">
        <v>1.7678100000000001</v>
      </c>
      <c r="N14">
        <v>9639167</v>
      </c>
      <c r="Q14">
        <v>0</v>
      </c>
      <c r="R14">
        <v>0</v>
      </c>
      <c r="S14">
        <v>0</v>
      </c>
      <c r="T14">
        <v>31.85</v>
      </c>
      <c r="U14">
        <v>0</v>
      </c>
      <c r="V14">
        <v>50</v>
      </c>
      <c r="AU14" t="b">
        <v>0</v>
      </c>
      <c r="AV14" t="b">
        <v>1</v>
      </c>
      <c r="BB14" t="b">
        <v>1</v>
      </c>
    </row>
    <row r="15" spans="1:54" x14ac:dyDescent="0.25">
      <c r="A15" t="s">
        <v>165</v>
      </c>
      <c r="B15" t="s">
        <v>9</v>
      </c>
      <c r="C15" t="s">
        <v>504</v>
      </c>
      <c r="E15" t="s">
        <v>505</v>
      </c>
      <c r="F15" t="s">
        <v>506</v>
      </c>
      <c r="G15" t="s">
        <v>23</v>
      </c>
      <c r="J15" t="s">
        <v>14</v>
      </c>
      <c r="K15" t="s">
        <v>218</v>
      </c>
      <c r="L15" t="s">
        <v>500</v>
      </c>
      <c r="M15">
        <v>2.1713100000000001</v>
      </c>
      <c r="N15">
        <v>13828244</v>
      </c>
      <c r="Q15">
        <v>0</v>
      </c>
      <c r="R15">
        <v>0</v>
      </c>
      <c r="S15">
        <v>0</v>
      </c>
      <c r="T15">
        <v>16.25</v>
      </c>
      <c r="U15">
        <v>0</v>
      </c>
      <c r="V15">
        <v>50</v>
      </c>
      <c r="AU15" t="b">
        <v>0</v>
      </c>
      <c r="AV15" t="b">
        <v>1</v>
      </c>
      <c r="BB15" t="b">
        <v>1</v>
      </c>
    </row>
    <row r="16" spans="1:54" x14ac:dyDescent="0.25">
      <c r="A16" t="s">
        <v>165</v>
      </c>
      <c r="B16" t="s">
        <v>9</v>
      </c>
      <c r="C16" t="s">
        <v>504</v>
      </c>
      <c r="E16" t="s">
        <v>505</v>
      </c>
      <c r="F16" t="s">
        <v>506</v>
      </c>
      <c r="G16" t="s">
        <v>23</v>
      </c>
      <c r="J16" t="s">
        <v>14</v>
      </c>
      <c r="K16" t="s">
        <v>219</v>
      </c>
      <c r="L16" t="s">
        <v>500</v>
      </c>
      <c r="M16">
        <v>3</v>
      </c>
      <c r="N16">
        <v>9639167</v>
      </c>
      <c r="Q16">
        <v>0</v>
      </c>
      <c r="R16">
        <v>0</v>
      </c>
      <c r="S16">
        <v>0</v>
      </c>
      <c r="T16">
        <v>13</v>
      </c>
      <c r="U16">
        <v>0</v>
      </c>
      <c r="V16">
        <v>50</v>
      </c>
      <c r="AU16" t="b">
        <v>0</v>
      </c>
      <c r="AV16" t="b">
        <v>1</v>
      </c>
      <c r="BB16" t="b">
        <v>1</v>
      </c>
    </row>
    <row r="17" spans="1:54" x14ac:dyDescent="0.25">
      <c r="A17" t="s">
        <v>165</v>
      </c>
      <c r="B17" t="s">
        <v>9</v>
      </c>
      <c r="C17" t="s">
        <v>504</v>
      </c>
      <c r="E17" t="s">
        <v>505</v>
      </c>
      <c r="F17" t="s">
        <v>506</v>
      </c>
      <c r="G17" t="s">
        <v>23</v>
      </c>
      <c r="J17" t="s">
        <v>14</v>
      </c>
      <c r="K17" t="s">
        <v>223</v>
      </c>
      <c r="L17" t="s">
        <v>502</v>
      </c>
      <c r="M17">
        <v>4.5</v>
      </c>
      <c r="N17">
        <v>65280</v>
      </c>
      <c r="AU17" t="b">
        <v>0</v>
      </c>
      <c r="AV17" t="b">
        <v>1</v>
      </c>
    </row>
    <row r="18" spans="1:54" x14ac:dyDescent="0.25">
      <c r="A18" t="s">
        <v>165</v>
      </c>
      <c r="B18" t="s">
        <v>9</v>
      </c>
      <c r="C18" t="s">
        <v>504</v>
      </c>
      <c r="E18" t="s">
        <v>505</v>
      </c>
      <c r="F18" t="s">
        <v>506</v>
      </c>
      <c r="G18" t="s">
        <v>23</v>
      </c>
      <c r="J18" t="s">
        <v>14</v>
      </c>
      <c r="K18" t="s">
        <v>232</v>
      </c>
      <c r="L18" t="s">
        <v>501</v>
      </c>
      <c r="M18">
        <v>1.52674</v>
      </c>
      <c r="N18">
        <v>64636</v>
      </c>
      <c r="AU18" t="b">
        <v>0</v>
      </c>
      <c r="AV18" t="b">
        <v>1</v>
      </c>
    </row>
    <row r="19" spans="1:54" x14ac:dyDescent="0.25">
      <c r="A19" t="s">
        <v>165</v>
      </c>
      <c r="B19" t="s">
        <v>9</v>
      </c>
      <c r="C19" t="s">
        <v>504</v>
      </c>
      <c r="E19" t="s">
        <v>505</v>
      </c>
      <c r="F19" t="s">
        <v>506</v>
      </c>
      <c r="G19" t="s">
        <v>23</v>
      </c>
      <c r="J19" t="s">
        <v>14</v>
      </c>
      <c r="K19" t="s">
        <v>233</v>
      </c>
      <c r="L19" t="s">
        <v>501</v>
      </c>
      <c r="M19">
        <v>2.4147500000000002</v>
      </c>
      <c r="N19">
        <v>8388736</v>
      </c>
      <c r="Q19">
        <v>0</v>
      </c>
      <c r="R19">
        <v>0</v>
      </c>
      <c r="S19">
        <v>0</v>
      </c>
      <c r="T19">
        <v>12</v>
      </c>
      <c r="U19">
        <v>0</v>
      </c>
      <c r="V19">
        <v>50</v>
      </c>
      <c r="AU19" t="b">
        <v>0</v>
      </c>
      <c r="AV19" t="b">
        <v>1</v>
      </c>
      <c r="BB19" t="b">
        <v>1</v>
      </c>
    </row>
    <row r="20" spans="1:54" x14ac:dyDescent="0.25">
      <c r="A20" t="s">
        <v>165</v>
      </c>
      <c r="B20" t="s">
        <v>9</v>
      </c>
      <c r="C20" t="s">
        <v>504</v>
      </c>
      <c r="E20" t="s">
        <v>505</v>
      </c>
      <c r="F20" t="s">
        <v>506</v>
      </c>
      <c r="G20" t="s">
        <v>23</v>
      </c>
      <c r="J20" t="s">
        <v>14</v>
      </c>
      <c r="K20" t="s">
        <v>241</v>
      </c>
      <c r="L20" t="s">
        <v>501</v>
      </c>
      <c r="M20">
        <v>1</v>
      </c>
      <c r="N20">
        <v>10526303</v>
      </c>
      <c r="Q20">
        <v>0</v>
      </c>
      <c r="R20">
        <v>0</v>
      </c>
      <c r="S20">
        <v>0</v>
      </c>
      <c r="T20">
        <v>12</v>
      </c>
      <c r="U20">
        <v>0</v>
      </c>
      <c r="V20">
        <v>50</v>
      </c>
      <c r="AU20" t="b">
        <v>0</v>
      </c>
      <c r="AV20" t="b">
        <v>1</v>
      </c>
      <c r="BB20" t="b">
        <v>1</v>
      </c>
    </row>
    <row r="21" spans="1:54" x14ac:dyDescent="0.25">
      <c r="A21" t="s">
        <v>165</v>
      </c>
      <c r="B21" t="s">
        <v>9</v>
      </c>
      <c r="C21" t="s">
        <v>504</v>
      </c>
      <c r="E21" t="s">
        <v>505</v>
      </c>
      <c r="F21" t="s">
        <v>506</v>
      </c>
      <c r="G21" t="s">
        <v>23</v>
      </c>
      <c r="J21" t="s">
        <v>14</v>
      </c>
      <c r="K21" t="s">
        <v>242</v>
      </c>
      <c r="L21" t="s">
        <v>501</v>
      </c>
      <c r="M21">
        <v>1</v>
      </c>
      <c r="N21">
        <v>2330219</v>
      </c>
      <c r="Q21">
        <v>0</v>
      </c>
      <c r="R21">
        <v>0</v>
      </c>
      <c r="S21">
        <v>0</v>
      </c>
      <c r="T21">
        <v>12</v>
      </c>
      <c r="U21">
        <v>0</v>
      </c>
      <c r="V21">
        <v>50</v>
      </c>
      <c r="AU21" t="b">
        <v>0</v>
      </c>
      <c r="AV21" t="b">
        <v>1</v>
      </c>
      <c r="BB21" t="b">
        <v>1</v>
      </c>
    </row>
    <row r="22" spans="1:54" x14ac:dyDescent="0.25">
      <c r="A22" t="s">
        <v>165</v>
      </c>
      <c r="B22" t="s">
        <v>9</v>
      </c>
      <c r="C22" t="s">
        <v>504</v>
      </c>
      <c r="E22" t="s">
        <v>505</v>
      </c>
      <c r="F22" t="s">
        <v>506</v>
      </c>
      <c r="G22" t="s">
        <v>23</v>
      </c>
      <c r="J22" t="s">
        <v>14</v>
      </c>
      <c r="K22" t="s">
        <v>244</v>
      </c>
      <c r="L22" t="s">
        <v>244</v>
      </c>
      <c r="M22">
        <v>3</v>
      </c>
      <c r="N22">
        <v>16776960</v>
      </c>
      <c r="AU22" t="b">
        <v>0</v>
      </c>
      <c r="AV22" t="b">
        <v>1</v>
      </c>
    </row>
    <row r="23" spans="1:54" x14ac:dyDescent="0.25">
      <c r="A23" t="s">
        <v>165</v>
      </c>
      <c r="B23" t="s">
        <v>9</v>
      </c>
      <c r="C23" t="s">
        <v>504</v>
      </c>
      <c r="E23" t="s">
        <v>505</v>
      </c>
      <c r="F23" t="s">
        <v>506</v>
      </c>
      <c r="G23" t="s">
        <v>23</v>
      </c>
      <c r="J23" t="s">
        <v>14</v>
      </c>
      <c r="K23" t="s">
        <v>268</v>
      </c>
      <c r="L23" t="s">
        <v>501</v>
      </c>
      <c r="M23">
        <v>1.52674</v>
      </c>
      <c r="N23">
        <v>3937500</v>
      </c>
      <c r="Q23">
        <v>0</v>
      </c>
      <c r="R23">
        <v>0</v>
      </c>
      <c r="S23">
        <v>0</v>
      </c>
      <c r="T23">
        <v>12</v>
      </c>
      <c r="U23">
        <v>0</v>
      </c>
      <c r="V23">
        <v>50</v>
      </c>
      <c r="AU23" t="b">
        <v>0</v>
      </c>
      <c r="AV23" t="b">
        <v>1</v>
      </c>
      <c r="AW23">
        <v>12515</v>
      </c>
      <c r="AY23" t="s">
        <v>507</v>
      </c>
      <c r="BA23">
        <v>3.2</v>
      </c>
      <c r="BB23" t="b">
        <v>1</v>
      </c>
    </row>
    <row r="24" spans="1:54" x14ac:dyDescent="0.25">
      <c r="A24" t="s">
        <v>165</v>
      </c>
      <c r="B24" t="s">
        <v>9</v>
      </c>
      <c r="C24" t="s">
        <v>504</v>
      </c>
      <c r="E24" t="s">
        <v>505</v>
      </c>
      <c r="F24" t="s">
        <v>506</v>
      </c>
      <c r="G24" t="s">
        <v>23</v>
      </c>
      <c r="J24" t="s">
        <v>14</v>
      </c>
      <c r="K24" t="s">
        <v>269</v>
      </c>
      <c r="L24" t="s">
        <v>501</v>
      </c>
      <c r="M24">
        <v>1.52674</v>
      </c>
      <c r="N24">
        <v>36095</v>
      </c>
      <c r="Q24">
        <v>0</v>
      </c>
      <c r="R24">
        <v>0</v>
      </c>
      <c r="S24">
        <v>0</v>
      </c>
      <c r="T24">
        <v>12</v>
      </c>
      <c r="U24">
        <v>0</v>
      </c>
      <c r="V24">
        <v>50</v>
      </c>
      <c r="AU24" t="b">
        <v>0</v>
      </c>
      <c r="AV24" t="b">
        <v>1</v>
      </c>
      <c r="AW24">
        <v>12514</v>
      </c>
      <c r="AY24" t="s">
        <v>507</v>
      </c>
      <c r="BA24">
        <v>3.2</v>
      </c>
      <c r="BB24" t="b">
        <v>1</v>
      </c>
    </row>
    <row r="25" spans="1:54" x14ac:dyDescent="0.25">
      <c r="A25" t="s">
        <v>165</v>
      </c>
      <c r="B25" t="s">
        <v>9</v>
      </c>
      <c r="C25" t="s">
        <v>504</v>
      </c>
      <c r="E25" t="s">
        <v>505</v>
      </c>
      <c r="F25" t="s">
        <v>506</v>
      </c>
      <c r="G25" t="s">
        <v>23</v>
      </c>
      <c r="J25" t="s">
        <v>14</v>
      </c>
      <c r="K25" t="s">
        <v>270</v>
      </c>
      <c r="L25" t="s">
        <v>270</v>
      </c>
      <c r="M25">
        <v>1.52674</v>
      </c>
      <c r="N25">
        <v>255</v>
      </c>
      <c r="AU25" t="b">
        <v>0</v>
      </c>
      <c r="AV25" t="b">
        <v>1</v>
      </c>
    </row>
    <row r="26" spans="1:54" x14ac:dyDescent="0.25">
      <c r="A26" t="s">
        <v>165</v>
      </c>
      <c r="B26" t="s">
        <v>9</v>
      </c>
      <c r="C26" t="s">
        <v>504</v>
      </c>
      <c r="E26" t="s">
        <v>505</v>
      </c>
      <c r="F26" t="s">
        <v>506</v>
      </c>
      <c r="G26" t="s">
        <v>23</v>
      </c>
      <c r="J26" t="s">
        <v>14</v>
      </c>
      <c r="K26" t="s">
        <v>289</v>
      </c>
      <c r="L26" t="s">
        <v>501</v>
      </c>
      <c r="M26">
        <v>1</v>
      </c>
      <c r="N26">
        <v>65535</v>
      </c>
      <c r="Q26">
        <v>0</v>
      </c>
      <c r="R26">
        <v>0</v>
      </c>
      <c r="S26">
        <v>0</v>
      </c>
      <c r="T26">
        <v>4</v>
      </c>
      <c r="U26">
        <v>0</v>
      </c>
      <c r="V26">
        <v>50</v>
      </c>
      <c r="AU26" t="b">
        <v>0</v>
      </c>
      <c r="AV26" t="b">
        <v>1</v>
      </c>
      <c r="BB26" t="b">
        <v>1</v>
      </c>
    </row>
    <row r="27" spans="1:54" x14ac:dyDescent="0.25">
      <c r="A27" t="s">
        <v>165</v>
      </c>
      <c r="B27" t="s">
        <v>9</v>
      </c>
      <c r="C27" t="s">
        <v>504</v>
      </c>
      <c r="E27" t="s">
        <v>505</v>
      </c>
      <c r="F27" t="s">
        <v>506</v>
      </c>
      <c r="G27" t="s">
        <v>23</v>
      </c>
      <c r="J27" t="s">
        <v>14</v>
      </c>
      <c r="K27" t="s">
        <v>290</v>
      </c>
      <c r="L27" t="s">
        <v>501</v>
      </c>
      <c r="M27">
        <v>1</v>
      </c>
      <c r="N27">
        <v>11186720</v>
      </c>
      <c r="Q27">
        <v>0</v>
      </c>
      <c r="R27">
        <v>0</v>
      </c>
      <c r="S27">
        <v>0</v>
      </c>
      <c r="T27">
        <v>4</v>
      </c>
      <c r="U27">
        <v>0</v>
      </c>
      <c r="V27">
        <v>50</v>
      </c>
      <c r="AU27" t="b">
        <v>0</v>
      </c>
      <c r="AV27" t="b">
        <v>1</v>
      </c>
      <c r="BB27" t="b">
        <v>1</v>
      </c>
    </row>
    <row r="28" spans="1:54" x14ac:dyDescent="0.25">
      <c r="A28" t="s">
        <v>165</v>
      </c>
      <c r="B28" t="s">
        <v>9</v>
      </c>
      <c r="C28" t="s">
        <v>504</v>
      </c>
      <c r="E28" t="s">
        <v>505</v>
      </c>
      <c r="F28" t="s">
        <v>506</v>
      </c>
      <c r="G28" t="s">
        <v>23</v>
      </c>
      <c r="J28" t="s">
        <v>14</v>
      </c>
      <c r="K28" t="s">
        <v>321</v>
      </c>
      <c r="L28" t="s">
        <v>503</v>
      </c>
      <c r="M28">
        <v>3</v>
      </c>
      <c r="N28">
        <v>64636</v>
      </c>
      <c r="Q28">
        <v>0</v>
      </c>
      <c r="R28">
        <v>0</v>
      </c>
      <c r="S28">
        <v>0</v>
      </c>
      <c r="T28">
        <v>5.4</v>
      </c>
      <c r="U28">
        <v>1</v>
      </c>
      <c r="V28">
        <v>125</v>
      </c>
      <c r="AU28" t="b">
        <v>0</v>
      </c>
      <c r="AV28" t="b">
        <v>1</v>
      </c>
      <c r="BB28" t="b">
        <v>1</v>
      </c>
    </row>
    <row r="29" spans="1:54" x14ac:dyDescent="0.25">
      <c r="A29" t="s">
        <v>165</v>
      </c>
      <c r="B29" t="s">
        <v>9</v>
      </c>
      <c r="C29" t="s">
        <v>504</v>
      </c>
      <c r="E29" t="s">
        <v>505</v>
      </c>
      <c r="F29" t="s">
        <v>506</v>
      </c>
      <c r="G29" t="s">
        <v>23</v>
      </c>
      <c r="J29" t="s">
        <v>14</v>
      </c>
      <c r="K29" t="s">
        <v>322</v>
      </c>
      <c r="L29" t="s">
        <v>503</v>
      </c>
      <c r="M29">
        <v>1.52674</v>
      </c>
      <c r="N29">
        <v>9639167</v>
      </c>
      <c r="AU29" t="b">
        <v>0</v>
      </c>
      <c r="AV29" t="b">
        <v>1</v>
      </c>
    </row>
    <row r="30" spans="1:54" x14ac:dyDescent="0.25">
      <c r="A30" t="s">
        <v>165</v>
      </c>
      <c r="B30" t="s">
        <v>9</v>
      </c>
      <c r="C30" t="s">
        <v>504</v>
      </c>
      <c r="E30" t="s">
        <v>505</v>
      </c>
      <c r="F30" t="s">
        <v>506</v>
      </c>
      <c r="G30" t="s">
        <v>23</v>
      </c>
      <c r="J30" t="s">
        <v>14</v>
      </c>
      <c r="K30" t="s">
        <v>326</v>
      </c>
      <c r="L30" t="s">
        <v>375</v>
      </c>
      <c r="M30">
        <v>3</v>
      </c>
      <c r="N30">
        <v>15570276</v>
      </c>
      <c r="AU30" t="b">
        <v>0</v>
      </c>
      <c r="AV30" t="b">
        <v>1</v>
      </c>
    </row>
    <row r="31" spans="1:54" x14ac:dyDescent="0.25">
      <c r="A31" t="s">
        <v>165</v>
      </c>
      <c r="B31" t="s">
        <v>9</v>
      </c>
      <c r="C31" t="s">
        <v>504</v>
      </c>
      <c r="E31" t="s">
        <v>505</v>
      </c>
      <c r="F31" t="s">
        <v>506</v>
      </c>
      <c r="G31" t="s">
        <v>23</v>
      </c>
      <c r="J31" t="s">
        <v>14</v>
      </c>
      <c r="K31" t="s">
        <v>351</v>
      </c>
      <c r="L31" t="s">
        <v>501</v>
      </c>
      <c r="M31">
        <v>1</v>
      </c>
      <c r="N31">
        <v>6333684</v>
      </c>
      <c r="Q31">
        <v>0</v>
      </c>
      <c r="R31">
        <v>0</v>
      </c>
      <c r="S31">
        <v>0</v>
      </c>
      <c r="T31">
        <v>12</v>
      </c>
      <c r="U31">
        <v>0</v>
      </c>
      <c r="V31">
        <v>50</v>
      </c>
      <c r="AU31" t="b">
        <v>0</v>
      </c>
      <c r="AV31" t="b">
        <v>1</v>
      </c>
      <c r="BB31" t="b">
        <v>1</v>
      </c>
    </row>
    <row r="32" spans="1:54" x14ac:dyDescent="0.25">
      <c r="A32" t="s">
        <v>165</v>
      </c>
      <c r="B32" t="s">
        <v>9</v>
      </c>
      <c r="C32" t="s">
        <v>504</v>
      </c>
      <c r="E32" t="s">
        <v>505</v>
      </c>
      <c r="F32" t="s">
        <v>506</v>
      </c>
      <c r="G32" t="s">
        <v>23</v>
      </c>
      <c r="J32" t="s">
        <v>14</v>
      </c>
      <c r="K32" t="s">
        <v>352</v>
      </c>
      <c r="L32" t="s">
        <v>501</v>
      </c>
      <c r="M32">
        <v>1</v>
      </c>
      <c r="N32">
        <v>5275647</v>
      </c>
      <c r="Q32">
        <v>0</v>
      </c>
      <c r="R32">
        <v>0</v>
      </c>
      <c r="S32">
        <v>0</v>
      </c>
      <c r="T32">
        <v>12</v>
      </c>
      <c r="U32">
        <v>0</v>
      </c>
      <c r="V32">
        <v>50</v>
      </c>
      <c r="AU32" t="b">
        <v>0</v>
      </c>
      <c r="AV32" t="b">
        <v>1</v>
      </c>
      <c r="BB32" t="b">
        <v>1</v>
      </c>
    </row>
    <row r="33" spans="1:54" x14ac:dyDescent="0.25">
      <c r="A33" t="s">
        <v>165</v>
      </c>
      <c r="B33" t="s">
        <v>9</v>
      </c>
      <c r="C33" t="s">
        <v>504</v>
      </c>
      <c r="E33" t="s">
        <v>505</v>
      </c>
      <c r="F33" t="s">
        <v>506</v>
      </c>
      <c r="G33" t="s">
        <v>23</v>
      </c>
      <c r="J33" t="s">
        <v>14</v>
      </c>
      <c r="K33" t="s">
        <v>354</v>
      </c>
      <c r="L33" t="s">
        <v>501</v>
      </c>
      <c r="M33">
        <v>1</v>
      </c>
      <c r="N33">
        <v>55295</v>
      </c>
      <c r="Q33">
        <v>0</v>
      </c>
      <c r="R33">
        <v>0</v>
      </c>
      <c r="S33">
        <v>0</v>
      </c>
      <c r="T33">
        <v>12</v>
      </c>
      <c r="U33">
        <v>0</v>
      </c>
      <c r="V33">
        <v>50</v>
      </c>
      <c r="AU33" t="b">
        <v>0</v>
      </c>
      <c r="AV33" t="b">
        <v>1</v>
      </c>
      <c r="BB33" t="b">
        <v>1</v>
      </c>
    </row>
    <row r="34" spans="1:54" x14ac:dyDescent="0.25">
      <c r="A34" t="s">
        <v>165</v>
      </c>
      <c r="B34" t="s">
        <v>9</v>
      </c>
      <c r="C34" t="s">
        <v>504</v>
      </c>
      <c r="E34" t="s">
        <v>505</v>
      </c>
      <c r="F34" t="s">
        <v>506</v>
      </c>
      <c r="G34" t="s">
        <v>23</v>
      </c>
      <c r="J34" t="s">
        <v>14</v>
      </c>
      <c r="K34" t="s">
        <v>357</v>
      </c>
      <c r="L34" t="s">
        <v>48</v>
      </c>
      <c r="M34">
        <v>1</v>
      </c>
      <c r="N34">
        <v>3937500</v>
      </c>
      <c r="AU34" t="b">
        <v>0</v>
      </c>
      <c r="AV34" t="b">
        <v>1</v>
      </c>
    </row>
    <row r="35" spans="1:54" x14ac:dyDescent="0.25">
      <c r="A35" t="s">
        <v>165</v>
      </c>
      <c r="B35" t="s">
        <v>9</v>
      </c>
      <c r="C35" t="s">
        <v>504</v>
      </c>
      <c r="E35" t="s">
        <v>505</v>
      </c>
      <c r="F35" t="s">
        <v>506</v>
      </c>
      <c r="G35" t="s">
        <v>23</v>
      </c>
      <c r="J35" t="s">
        <v>14</v>
      </c>
      <c r="K35" t="s">
        <v>358</v>
      </c>
      <c r="L35" t="s">
        <v>501</v>
      </c>
      <c r="M35">
        <v>1.5466</v>
      </c>
      <c r="N35">
        <v>36095</v>
      </c>
      <c r="AU35" t="b">
        <v>0</v>
      </c>
      <c r="AV35" t="b">
        <v>1</v>
      </c>
    </row>
    <row r="36" spans="1:54" x14ac:dyDescent="0.25">
      <c r="A36" t="s">
        <v>165</v>
      </c>
      <c r="B36" t="s">
        <v>9</v>
      </c>
      <c r="C36" t="s">
        <v>504</v>
      </c>
      <c r="E36" t="s">
        <v>505</v>
      </c>
      <c r="F36" t="s">
        <v>506</v>
      </c>
      <c r="G36" t="s">
        <v>23</v>
      </c>
      <c r="J36" t="s">
        <v>14</v>
      </c>
      <c r="K36" t="s">
        <v>371</v>
      </c>
      <c r="L36" t="s">
        <v>503</v>
      </c>
      <c r="M36">
        <v>1.52674</v>
      </c>
      <c r="N36">
        <v>14524637</v>
      </c>
      <c r="AU36" t="b">
        <v>0</v>
      </c>
      <c r="AV36" t="b">
        <v>1</v>
      </c>
    </row>
    <row r="37" spans="1:54" x14ac:dyDescent="0.25">
      <c r="A37" t="s">
        <v>165</v>
      </c>
      <c r="B37" t="s">
        <v>9</v>
      </c>
      <c r="C37" t="s">
        <v>504</v>
      </c>
      <c r="E37" t="s">
        <v>505</v>
      </c>
      <c r="F37" t="s">
        <v>506</v>
      </c>
      <c r="G37" t="s">
        <v>23</v>
      </c>
      <c r="J37" t="s">
        <v>14</v>
      </c>
      <c r="K37" t="s">
        <v>372</v>
      </c>
      <c r="L37" t="s">
        <v>503</v>
      </c>
      <c r="M37">
        <v>1.52674</v>
      </c>
      <c r="N37">
        <v>14524637</v>
      </c>
      <c r="AU37" t="b">
        <v>0</v>
      </c>
      <c r="AV37" t="b">
        <v>1</v>
      </c>
    </row>
    <row r="38" spans="1:54" x14ac:dyDescent="0.25">
      <c r="A38" t="s">
        <v>165</v>
      </c>
      <c r="B38" t="s">
        <v>9</v>
      </c>
      <c r="C38" t="s">
        <v>504</v>
      </c>
      <c r="E38" t="s">
        <v>505</v>
      </c>
      <c r="F38" t="s">
        <v>506</v>
      </c>
      <c r="G38" t="s">
        <v>23</v>
      </c>
      <c r="J38" t="s">
        <v>14</v>
      </c>
      <c r="K38" t="s">
        <v>373</v>
      </c>
      <c r="L38" t="s">
        <v>503</v>
      </c>
      <c r="M38">
        <v>1.52674</v>
      </c>
      <c r="N38">
        <v>12695295</v>
      </c>
      <c r="AU38" t="b">
        <v>0</v>
      </c>
      <c r="AV38" t="b">
        <v>1</v>
      </c>
    </row>
    <row r="39" spans="1:54" x14ac:dyDescent="0.25">
      <c r="A39" t="s">
        <v>165</v>
      </c>
      <c r="B39" t="s">
        <v>9</v>
      </c>
      <c r="C39" t="s">
        <v>504</v>
      </c>
      <c r="E39" t="s">
        <v>505</v>
      </c>
      <c r="F39" t="s">
        <v>506</v>
      </c>
      <c r="G39" t="s">
        <v>23</v>
      </c>
      <c r="J39" t="s">
        <v>14</v>
      </c>
      <c r="K39" t="s">
        <v>375</v>
      </c>
      <c r="L39" t="s">
        <v>375</v>
      </c>
      <c r="M39">
        <v>1.52674</v>
      </c>
      <c r="N39">
        <v>15570276</v>
      </c>
      <c r="AU39" t="b">
        <v>0</v>
      </c>
      <c r="AV39" t="b">
        <v>1</v>
      </c>
    </row>
    <row r="40" spans="1:54" x14ac:dyDescent="0.25">
      <c r="A40" t="s">
        <v>165</v>
      </c>
      <c r="B40" t="s">
        <v>9</v>
      </c>
      <c r="C40" t="s">
        <v>504</v>
      </c>
      <c r="E40" t="s">
        <v>505</v>
      </c>
      <c r="F40" t="s">
        <v>506</v>
      </c>
      <c r="G40" t="s">
        <v>23</v>
      </c>
      <c r="J40" t="s">
        <v>14</v>
      </c>
      <c r="K40" t="s">
        <v>376</v>
      </c>
      <c r="L40" t="s">
        <v>375</v>
      </c>
      <c r="M40">
        <v>1.33449</v>
      </c>
      <c r="N40">
        <v>15570276</v>
      </c>
      <c r="Q40">
        <v>0</v>
      </c>
      <c r="R40">
        <v>0</v>
      </c>
      <c r="S40">
        <v>0</v>
      </c>
      <c r="T40">
        <v>32.5</v>
      </c>
      <c r="U40">
        <v>0</v>
      </c>
      <c r="V40">
        <v>70</v>
      </c>
      <c r="W40">
        <v>0</v>
      </c>
      <c r="X40">
        <v>0</v>
      </c>
      <c r="Y40">
        <v>1</v>
      </c>
      <c r="Z40">
        <v>32.5</v>
      </c>
      <c r="AA40">
        <v>100</v>
      </c>
      <c r="AB40">
        <v>70</v>
      </c>
      <c r="AU40" t="b">
        <v>0</v>
      </c>
      <c r="AV40" t="b">
        <v>1</v>
      </c>
      <c r="BB40" t="b">
        <v>1</v>
      </c>
    </row>
    <row r="41" spans="1:54" x14ac:dyDescent="0.25">
      <c r="A41" t="s">
        <v>165</v>
      </c>
      <c r="B41" t="s">
        <v>9</v>
      </c>
      <c r="C41" t="s">
        <v>504</v>
      </c>
      <c r="E41" t="s">
        <v>505</v>
      </c>
      <c r="F41" t="s">
        <v>506</v>
      </c>
      <c r="G41" t="s">
        <v>23</v>
      </c>
      <c r="J41" t="s">
        <v>14</v>
      </c>
      <c r="K41" t="s">
        <v>377</v>
      </c>
      <c r="L41" t="s">
        <v>375</v>
      </c>
      <c r="M41">
        <v>1</v>
      </c>
      <c r="N41">
        <v>15570276</v>
      </c>
      <c r="Q41">
        <v>0</v>
      </c>
      <c r="R41">
        <v>0</v>
      </c>
      <c r="S41">
        <v>0</v>
      </c>
      <c r="T41">
        <v>32.5</v>
      </c>
      <c r="U41">
        <v>0</v>
      </c>
      <c r="V41">
        <v>70</v>
      </c>
      <c r="W41">
        <v>0</v>
      </c>
      <c r="X41">
        <v>0</v>
      </c>
      <c r="Y41">
        <v>1</v>
      </c>
      <c r="Z41">
        <v>32.5</v>
      </c>
      <c r="AA41">
        <v>100</v>
      </c>
      <c r="AB41">
        <v>70</v>
      </c>
      <c r="AU41" t="b">
        <v>0</v>
      </c>
      <c r="AV41" t="b">
        <v>1</v>
      </c>
      <c r="BB41" t="b">
        <v>1</v>
      </c>
    </row>
    <row r="42" spans="1:54" x14ac:dyDescent="0.25">
      <c r="A42" t="s">
        <v>165</v>
      </c>
      <c r="B42" t="s">
        <v>9</v>
      </c>
      <c r="C42" t="s">
        <v>504</v>
      </c>
      <c r="E42" t="s">
        <v>505</v>
      </c>
      <c r="F42" t="s">
        <v>506</v>
      </c>
      <c r="G42" t="s">
        <v>23</v>
      </c>
      <c r="J42" t="s">
        <v>14</v>
      </c>
      <c r="K42" t="s">
        <v>378</v>
      </c>
      <c r="L42" t="s">
        <v>375</v>
      </c>
      <c r="M42">
        <v>1.2000900000000001</v>
      </c>
      <c r="N42">
        <v>15570276</v>
      </c>
      <c r="Q42">
        <v>0</v>
      </c>
      <c r="R42">
        <v>0</v>
      </c>
      <c r="S42">
        <v>0</v>
      </c>
      <c r="T42">
        <v>32.5</v>
      </c>
      <c r="U42">
        <v>0</v>
      </c>
      <c r="V42">
        <v>70</v>
      </c>
      <c r="W42">
        <v>0</v>
      </c>
      <c r="X42">
        <v>0</v>
      </c>
      <c r="Y42">
        <v>1</v>
      </c>
      <c r="Z42">
        <v>32.5</v>
      </c>
      <c r="AA42">
        <v>100</v>
      </c>
      <c r="AB42">
        <v>70</v>
      </c>
      <c r="AU42" t="b">
        <v>0</v>
      </c>
      <c r="AV42" t="b">
        <v>1</v>
      </c>
      <c r="BB42" t="b">
        <v>1</v>
      </c>
    </row>
    <row r="43" spans="1:54" x14ac:dyDescent="0.25">
      <c r="A43" t="s">
        <v>165</v>
      </c>
      <c r="B43" t="s">
        <v>9</v>
      </c>
      <c r="C43" t="s">
        <v>504</v>
      </c>
      <c r="E43" t="s">
        <v>505</v>
      </c>
      <c r="F43" t="s">
        <v>506</v>
      </c>
      <c r="G43" t="s">
        <v>23</v>
      </c>
      <c r="J43" t="s">
        <v>14</v>
      </c>
      <c r="K43" t="s">
        <v>380</v>
      </c>
      <c r="L43" t="s">
        <v>375</v>
      </c>
      <c r="M43">
        <v>1</v>
      </c>
      <c r="N43">
        <v>15570276</v>
      </c>
      <c r="Q43">
        <v>0</v>
      </c>
      <c r="R43">
        <v>0</v>
      </c>
      <c r="S43">
        <v>0</v>
      </c>
      <c r="T43">
        <v>32.5</v>
      </c>
      <c r="U43">
        <v>0</v>
      </c>
      <c r="V43">
        <v>70</v>
      </c>
      <c r="W43">
        <v>0</v>
      </c>
      <c r="X43">
        <v>0</v>
      </c>
      <c r="Y43">
        <v>1</v>
      </c>
      <c r="Z43">
        <v>32.5</v>
      </c>
      <c r="AA43">
        <v>100</v>
      </c>
      <c r="AB43">
        <v>70</v>
      </c>
      <c r="AU43" t="b">
        <v>0</v>
      </c>
      <c r="AV43" t="b">
        <v>1</v>
      </c>
      <c r="BB43" t="b">
        <v>1</v>
      </c>
    </row>
    <row r="44" spans="1:54" x14ac:dyDescent="0.25">
      <c r="A44" t="s">
        <v>165</v>
      </c>
      <c r="B44" t="s">
        <v>9</v>
      </c>
      <c r="C44" t="s">
        <v>504</v>
      </c>
      <c r="E44" t="s">
        <v>505</v>
      </c>
      <c r="F44" t="s">
        <v>506</v>
      </c>
      <c r="G44" t="s">
        <v>23</v>
      </c>
      <c r="J44" t="s">
        <v>14</v>
      </c>
      <c r="K44" t="s">
        <v>444</v>
      </c>
      <c r="L44" t="s">
        <v>501</v>
      </c>
      <c r="M44">
        <v>3</v>
      </c>
      <c r="N44">
        <v>15794160</v>
      </c>
      <c r="Q44">
        <v>0</v>
      </c>
      <c r="R44">
        <v>0</v>
      </c>
      <c r="S44">
        <v>0</v>
      </c>
      <c r="T44">
        <v>10</v>
      </c>
      <c r="U44">
        <v>0</v>
      </c>
      <c r="V44">
        <v>50</v>
      </c>
      <c r="AU44" t="b">
        <v>0</v>
      </c>
      <c r="AV44" t="b">
        <v>1</v>
      </c>
      <c r="BB44" t="b">
        <v>1</v>
      </c>
    </row>
    <row r="45" spans="1:54" x14ac:dyDescent="0.25">
      <c r="A45" t="s">
        <v>165</v>
      </c>
      <c r="B45" t="s">
        <v>9</v>
      </c>
      <c r="C45" t="s">
        <v>504</v>
      </c>
      <c r="E45" t="s">
        <v>505</v>
      </c>
      <c r="F45" t="s">
        <v>506</v>
      </c>
      <c r="G45" t="s">
        <v>23</v>
      </c>
      <c r="J45" t="s">
        <v>14</v>
      </c>
      <c r="K45" t="s">
        <v>447</v>
      </c>
      <c r="L45" t="s">
        <v>501</v>
      </c>
      <c r="M45">
        <v>2.20079</v>
      </c>
      <c r="N45">
        <v>255</v>
      </c>
      <c r="AU45" t="b">
        <v>0</v>
      </c>
      <c r="AV45" t="b">
        <v>1</v>
      </c>
    </row>
    <row r="46" spans="1:54" x14ac:dyDescent="0.25">
      <c r="A46" t="s">
        <v>150</v>
      </c>
      <c r="B46" t="s">
        <v>9</v>
      </c>
      <c r="C46" t="s">
        <v>508</v>
      </c>
      <c r="E46" t="s">
        <v>509</v>
      </c>
      <c r="F46" t="s">
        <v>510</v>
      </c>
      <c r="G46" t="s">
        <v>23</v>
      </c>
      <c r="J46" t="s">
        <v>14</v>
      </c>
      <c r="K46" t="s">
        <v>215</v>
      </c>
      <c r="L46" t="s">
        <v>500</v>
      </c>
      <c r="M46">
        <v>3</v>
      </c>
      <c r="N46">
        <v>9639167</v>
      </c>
      <c r="Q46">
        <v>0</v>
      </c>
      <c r="R46">
        <v>0</v>
      </c>
      <c r="S46">
        <v>0</v>
      </c>
      <c r="T46">
        <v>10</v>
      </c>
      <c r="U46">
        <v>0</v>
      </c>
      <c r="V46">
        <v>50</v>
      </c>
      <c r="AU46" t="b">
        <v>0</v>
      </c>
      <c r="AV46" t="b">
        <v>1</v>
      </c>
      <c r="BB46" t="b">
        <v>1</v>
      </c>
    </row>
    <row r="47" spans="1:54" x14ac:dyDescent="0.25">
      <c r="A47" t="s">
        <v>150</v>
      </c>
      <c r="B47" t="s">
        <v>9</v>
      </c>
      <c r="C47" t="s">
        <v>508</v>
      </c>
      <c r="E47" t="s">
        <v>509</v>
      </c>
      <c r="F47" t="s">
        <v>510</v>
      </c>
      <c r="G47" t="s">
        <v>23</v>
      </c>
      <c r="J47" t="s">
        <v>14</v>
      </c>
      <c r="K47" t="s">
        <v>216</v>
      </c>
      <c r="L47" t="s">
        <v>500</v>
      </c>
      <c r="M47">
        <v>3</v>
      </c>
      <c r="N47">
        <v>13828244</v>
      </c>
      <c r="Q47">
        <v>0</v>
      </c>
      <c r="R47">
        <v>0</v>
      </c>
      <c r="S47">
        <v>0</v>
      </c>
      <c r="T47">
        <v>5</v>
      </c>
      <c r="U47">
        <v>0</v>
      </c>
      <c r="V47">
        <v>50</v>
      </c>
      <c r="AU47" t="b">
        <v>0</v>
      </c>
      <c r="AV47" t="b">
        <v>1</v>
      </c>
      <c r="BB47" t="b">
        <v>1</v>
      </c>
    </row>
    <row r="48" spans="1:54" x14ac:dyDescent="0.25">
      <c r="A48" t="s">
        <v>150</v>
      </c>
      <c r="B48" t="s">
        <v>9</v>
      </c>
      <c r="C48" t="s">
        <v>508</v>
      </c>
      <c r="E48" t="s">
        <v>509</v>
      </c>
      <c r="F48" t="s">
        <v>510</v>
      </c>
      <c r="G48" t="s">
        <v>23</v>
      </c>
      <c r="J48" t="s">
        <v>14</v>
      </c>
      <c r="K48" t="s">
        <v>222</v>
      </c>
      <c r="L48" t="s">
        <v>501</v>
      </c>
      <c r="M48">
        <v>1.5009999999999999</v>
      </c>
      <c r="N48">
        <v>13130346</v>
      </c>
      <c r="AU48" t="b">
        <v>0</v>
      </c>
      <c r="AV48" t="b">
        <v>1</v>
      </c>
    </row>
    <row r="49" spans="1:54" x14ac:dyDescent="0.25">
      <c r="A49" t="s">
        <v>150</v>
      </c>
      <c r="B49" t="s">
        <v>9</v>
      </c>
      <c r="C49" t="s">
        <v>508</v>
      </c>
      <c r="E49" t="s">
        <v>509</v>
      </c>
      <c r="F49" t="s">
        <v>510</v>
      </c>
      <c r="G49" t="s">
        <v>23</v>
      </c>
      <c r="J49" t="s">
        <v>14</v>
      </c>
      <c r="K49" t="s">
        <v>223</v>
      </c>
      <c r="L49" t="s">
        <v>502</v>
      </c>
      <c r="M49">
        <v>4.5</v>
      </c>
      <c r="N49">
        <v>65280</v>
      </c>
      <c r="AU49" t="b">
        <v>0</v>
      </c>
      <c r="AV49" t="b">
        <v>1</v>
      </c>
    </row>
    <row r="50" spans="1:54" x14ac:dyDescent="0.25">
      <c r="A50" t="s">
        <v>150</v>
      </c>
      <c r="B50" t="s">
        <v>9</v>
      </c>
      <c r="C50" t="s">
        <v>508</v>
      </c>
      <c r="E50" t="s">
        <v>509</v>
      </c>
      <c r="F50" t="s">
        <v>510</v>
      </c>
      <c r="G50" t="s">
        <v>23</v>
      </c>
      <c r="J50" t="s">
        <v>14</v>
      </c>
      <c r="K50" t="s">
        <v>244</v>
      </c>
      <c r="L50" t="s">
        <v>244</v>
      </c>
      <c r="M50">
        <v>3</v>
      </c>
      <c r="N50">
        <v>16776960</v>
      </c>
      <c r="Q50">
        <v>0</v>
      </c>
      <c r="R50">
        <v>0</v>
      </c>
      <c r="S50">
        <v>0</v>
      </c>
      <c r="T50">
        <v>38</v>
      </c>
      <c r="U50">
        <v>0</v>
      </c>
      <c r="V50">
        <v>100</v>
      </c>
      <c r="W50">
        <v>0</v>
      </c>
      <c r="X50">
        <v>0</v>
      </c>
      <c r="Y50">
        <v>1</v>
      </c>
      <c r="Z50">
        <v>39</v>
      </c>
      <c r="AA50">
        <v>100</v>
      </c>
      <c r="AB50">
        <v>110</v>
      </c>
      <c r="AU50" t="b">
        <v>0</v>
      </c>
      <c r="AV50" t="b">
        <v>1</v>
      </c>
      <c r="BB50" t="b">
        <v>1</v>
      </c>
    </row>
    <row r="51" spans="1:54" x14ac:dyDescent="0.25">
      <c r="A51" t="s">
        <v>150</v>
      </c>
      <c r="B51" t="s">
        <v>9</v>
      </c>
      <c r="C51" t="s">
        <v>508</v>
      </c>
      <c r="E51" t="s">
        <v>509</v>
      </c>
      <c r="F51" t="s">
        <v>510</v>
      </c>
      <c r="G51" t="s">
        <v>23</v>
      </c>
      <c r="J51" t="s">
        <v>14</v>
      </c>
      <c r="K51" t="s">
        <v>265</v>
      </c>
      <c r="L51" t="s">
        <v>501</v>
      </c>
      <c r="M51">
        <v>1.5009999999999999</v>
      </c>
      <c r="N51">
        <v>32896</v>
      </c>
      <c r="AU51" t="b">
        <v>0</v>
      </c>
      <c r="AV51" t="b">
        <v>1</v>
      </c>
    </row>
    <row r="52" spans="1:54" x14ac:dyDescent="0.25">
      <c r="A52" t="s">
        <v>150</v>
      </c>
      <c r="B52" t="s">
        <v>9</v>
      </c>
      <c r="C52" t="s">
        <v>508</v>
      </c>
      <c r="E52" t="s">
        <v>509</v>
      </c>
      <c r="F52" t="s">
        <v>510</v>
      </c>
      <c r="G52" t="s">
        <v>23</v>
      </c>
      <c r="J52" t="s">
        <v>14</v>
      </c>
      <c r="K52" t="s">
        <v>266</v>
      </c>
      <c r="L52" t="s">
        <v>501</v>
      </c>
      <c r="M52">
        <v>1.5009999999999999</v>
      </c>
      <c r="N52">
        <v>9221330</v>
      </c>
      <c r="AU52" t="b">
        <v>0</v>
      </c>
      <c r="AV52" t="b">
        <v>1</v>
      </c>
    </row>
    <row r="53" spans="1:54" x14ac:dyDescent="0.25">
      <c r="A53" t="s">
        <v>150</v>
      </c>
      <c r="B53" t="s">
        <v>9</v>
      </c>
      <c r="C53" t="s">
        <v>508</v>
      </c>
      <c r="E53" t="s">
        <v>509</v>
      </c>
      <c r="F53" t="s">
        <v>510</v>
      </c>
      <c r="G53" t="s">
        <v>23</v>
      </c>
      <c r="J53" t="s">
        <v>14</v>
      </c>
      <c r="K53" t="s">
        <v>318</v>
      </c>
      <c r="L53" t="s">
        <v>503</v>
      </c>
      <c r="M53">
        <v>3</v>
      </c>
      <c r="N53">
        <v>13130346</v>
      </c>
      <c r="Q53">
        <v>0</v>
      </c>
      <c r="R53">
        <v>0</v>
      </c>
      <c r="S53">
        <v>0</v>
      </c>
      <c r="T53">
        <v>10</v>
      </c>
      <c r="U53">
        <v>40</v>
      </c>
      <c r="V53">
        <v>50</v>
      </c>
      <c r="W53">
        <v>0</v>
      </c>
      <c r="X53">
        <v>0</v>
      </c>
      <c r="Y53">
        <v>0</v>
      </c>
      <c r="Z53">
        <v>15</v>
      </c>
      <c r="AA53">
        <v>25</v>
      </c>
      <c r="AB53">
        <v>50</v>
      </c>
      <c r="AC53">
        <v>0</v>
      </c>
      <c r="AD53">
        <v>0</v>
      </c>
      <c r="AE53">
        <v>0</v>
      </c>
      <c r="AF53">
        <v>20</v>
      </c>
      <c r="AG53">
        <v>15</v>
      </c>
      <c r="AH53">
        <v>50</v>
      </c>
      <c r="AI53">
        <v>0</v>
      </c>
      <c r="AJ53">
        <v>0</v>
      </c>
      <c r="AK53">
        <v>0</v>
      </c>
      <c r="AL53">
        <v>25</v>
      </c>
      <c r="AM53">
        <v>5</v>
      </c>
      <c r="AN53">
        <v>50</v>
      </c>
      <c r="AU53" t="b">
        <v>0</v>
      </c>
      <c r="AV53" t="b">
        <v>1</v>
      </c>
      <c r="BB53" t="b">
        <v>1</v>
      </c>
    </row>
    <row r="54" spans="1:54" x14ac:dyDescent="0.25">
      <c r="A54" t="s">
        <v>150</v>
      </c>
      <c r="B54" t="s">
        <v>9</v>
      </c>
      <c r="C54" t="s">
        <v>508</v>
      </c>
      <c r="E54" t="s">
        <v>509</v>
      </c>
      <c r="F54" t="s">
        <v>510</v>
      </c>
      <c r="G54" t="s">
        <v>23</v>
      </c>
      <c r="J54" t="s">
        <v>14</v>
      </c>
      <c r="K54" t="s">
        <v>326</v>
      </c>
      <c r="L54" t="s">
        <v>375</v>
      </c>
      <c r="M54">
        <v>3</v>
      </c>
      <c r="N54">
        <v>15570276</v>
      </c>
      <c r="Q54">
        <v>0</v>
      </c>
      <c r="R54">
        <v>0</v>
      </c>
      <c r="S54">
        <v>0</v>
      </c>
      <c r="T54">
        <v>36.5</v>
      </c>
      <c r="U54">
        <v>0</v>
      </c>
      <c r="V54">
        <v>100</v>
      </c>
      <c r="W54">
        <v>0</v>
      </c>
      <c r="X54">
        <v>0</v>
      </c>
      <c r="Y54">
        <v>0</v>
      </c>
      <c r="Z54">
        <v>36.5</v>
      </c>
      <c r="AA54">
        <v>0</v>
      </c>
      <c r="AB54">
        <v>100</v>
      </c>
      <c r="AC54">
        <v>0</v>
      </c>
      <c r="AD54">
        <v>0</v>
      </c>
      <c r="AE54">
        <v>1</v>
      </c>
      <c r="AF54">
        <v>39</v>
      </c>
      <c r="AG54">
        <v>100</v>
      </c>
      <c r="AH54">
        <v>120</v>
      </c>
      <c r="AU54" t="b">
        <v>0</v>
      </c>
      <c r="AV54" t="b">
        <v>1</v>
      </c>
      <c r="BB54" t="b">
        <v>1</v>
      </c>
    </row>
    <row r="55" spans="1:54" x14ac:dyDescent="0.25">
      <c r="A55" t="s">
        <v>150</v>
      </c>
      <c r="B55" t="s">
        <v>9</v>
      </c>
      <c r="C55" t="s">
        <v>508</v>
      </c>
      <c r="E55" t="s">
        <v>509</v>
      </c>
      <c r="F55" t="s">
        <v>510</v>
      </c>
      <c r="G55" t="s">
        <v>23</v>
      </c>
      <c r="J55" t="s">
        <v>14</v>
      </c>
      <c r="K55" t="s">
        <v>349</v>
      </c>
      <c r="L55" t="s">
        <v>503</v>
      </c>
      <c r="M55">
        <v>3</v>
      </c>
      <c r="N55">
        <v>2763429</v>
      </c>
      <c r="Q55">
        <v>0</v>
      </c>
      <c r="R55">
        <v>0</v>
      </c>
      <c r="S55">
        <v>0</v>
      </c>
      <c r="T55">
        <v>15</v>
      </c>
      <c r="U55">
        <v>40</v>
      </c>
      <c r="V55">
        <v>70</v>
      </c>
      <c r="W55">
        <v>0</v>
      </c>
      <c r="X55">
        <v>0</v>
      </c>
      <c r="Y55">
        <v>0</v>
      </c>
      <c r="Z55">
        <v>20</v>
      </c>
      <c r="AA55">
        <v>25</v>
      </c>
      <c r="AB55">
        <v>70</v>
      </c>
      <c r="AC55">
        <v>0</v>
      </c>
      <c r="AD55">
        <v>0</v>
      </c>
      <c r="AE55">
        <v>0</v>
      </c>
      <c r="AF55">
        <v>25</v>
      </c>
      <c r="AG55">
        <v>15</v>
      </c>
      <c r="AH55">
        <v>70</v>
      </c>
      <c r="AI55">
        <v>0</v>
      </c>
      <c r="AJ55">
        <v>0</v>
      </c>
      <c r="AK55">
        <v>0</v>
      </c>
      <c r="AL55">
        <v>30</v>
      </c>
      <c r="AM55">
        <v>5</v>
      </c>
      <c r="AN55">
        <v>70</v>
      </c>
      <c r="AU55" t="b">
        <v>0</v>
      </c>
      <c r="AV55" t="b">
        <v>1</v>
      </c>
      <c r="BB55" t="b">
        <v>1</v>
      </c>
    </row>
    <row r="56" spans="1:54" x14ac:dyDescent="0.25">
      <c r="A56" t="s">
        <v>150</v>
      </c>
      <c r="B56" t="s">
        <v>9</v>
      </c>
      <c r="C56" t="s">
        <v>508</v>
      </c>
      <c r="E56" t="s">
        <v>509</v>
      </c>
      <c r="F56" t="s">
        <v>510</v>
      </c>
      <c r="G56" t="s">
        <v>23</v>
      </c>
      <c r="J56" t="s">
        <v>14</v>
      </c>
      <c r="K56" t="s">
        <v>375</v>
      </c>
      <c r="L56" t="s">
        <v>375</v>
      </c>
      <c r="M56">
        <v>1.5009999999999999</v>
      </c>
      <c r="N56">
        <v>15570276</v>
      </c>
      <c r="AU56" t="b">
        <v>0</v>
      </c>
      <c r="AV56" t="b">
        <v>1</v>
      </c>
    </row>
    <row r="57" spans="1:54" x14ac:dyDescent="0.25">
      <c r="A57" t="s">
        <v>150</v>
      </c>
      <c r="B57" t="s">
        <v>9</v>
      </c>
      <c r="C57" t="s">
        <v>508</v>
      </c>
      <c r="E57" t="s">
        <v>509</v>
      </c>
      <c r="F57" t="s">
        <v>510</v>
      </c>
      <c r="G57" t="s">
        <v>23</v>
      </c>
      <c r="J57" t="s">
        <v>14</v>
      </c>
      <c r="K57" t="s">
        <v>429</v>
      </c>
      <c r="L57" t="s">
        <v>501</v>
      </c>
      <c r="M57">
        <v>1.5009999999999999</v>
      </c>
      <c r="N57">
        <v>2763429</v>
      </c>
      <c r="AU57" t="b">
        <v>0</v>
      </c>
      <c r="AV57" t="b">
        <v>1</v>
      </c>
    </row>
    <row r="58" spans="1:54" x14ac:dyDescent="0.25">
      <c r="A58" t="s">
        <v>204</v>
      </c>
      <c r="B58" t="s">
        <v>9</v>
      </c>
      <c r="C58" t="s">
        <v>511</v>
      </c>
      <c r="E58" t="s">
        <v>512</v>
      </c>
      <c r="F58" t="s">
        <v>513</v>
      </c>
      <c r="G58" t="s">
        <v>23</v>
      </c>
      <c r="J58" t="s">
        <v>14</v>
      </c>
      <c r="K58" t="s">
        <v>502</v>
      </c>
      <c r="L58" t="s">
        <v>502</v>
      </c>
      <c r="N58">
        <v>65280</v>
      </c>
      <c r="AU58" t="b">
        <v>0</v>
      </c>
      <c r="AV58" t="b">
        <v>1</v>
      </c>
      <c r="AW58" t="s">
        <v>502</v>
      </c>
      <c r="AX58" t="b">
        <v>1</v>
      </c>
      <c r="AY58" t="s">
        <v>514</v>
      </c>
      <c r="BA58">
        <v>1</v>
      </c>
    </row>
    <row r="59" spans="1:54" x14ac:dyDescent="0.25">
      <c r="A59" t="s">
        <v>204</v>
      </c>
      <c r="B59" t="s">
        <v>9</v>
      </c>
      <c r="C59" t="s">
        <v>511</v>
      </c>
      <c r="E59" t="s">
        <v>512</v>
      </c>
      <c r="F59" t="s">
        <v>513</v>
      </c>
      <c r="G59" t="s">
        <v>23</v>
      </c>
      <c r="J59" t="s">
        <v>14</v>
      </c>
      <c r="K59" t="s">
        <v>230</v>
      </c>
      <c r="L59" t="s">
        <v>501</v>
      </c>
      <c r="N59">
        <v>16748574</v>
      </c>
      <c r="AU59" t="b">
        <v>0</v>
      </c>
      <c r="AV59" t="b">
        <v>1</v>
      </c>
      <c r="AW59">
        <v>45245</v>
      </c>
      <c r="AX59" t="b">
        <v>1</v>
      </c>
      <c r="AY59" t="s">
        <v>507</v>
      </c>
      <c r="BA59">
        <v>3.2</v>
      </c>
    </row>
    <row r="60" spans="1:54" x14ac:dyDescent="0.25">
      <c r="A60" t="s">
        <v>204</v>
      </c>
      <c r="B60" t="s">
        <v>9</v>
      </c>
      <c r="C60" t="s">
        <v>511</v>
      </c>
      <c r="E60" t="s">
        <v>512</v>
      </c>
      <c r="F60" t="s">
        <v>513</v>
      </c>
      <c r="G60" t="s">
        <v>23</v>
      </c>
      <c r="J60" t="s">
        <v>14</v>
      </c>
      <c r="K60" t="s">
        <v>231</v>
      </c>
      <c r="L60" t="s">
        <v>501</v>
      </c>
      <c r="N60">
        <v>32896</v>
      </c>
      <c r="AU60" t="b">
        <v>0</v>
      </c>
      <c r="AV60" t="b">
        <v>1</v>
      </c>
      <c r="AW60">
        <v>45244</v>
      </c>
      <c r="AX60" t="b">
        <v>1</v>
      </c>
      <c r="AY60" t="s">
        <v>507</v>
      </c>
      <c r="BA60">
        <v>3.2</v>
      </c>
    </row>
    <row r="61" spans="1:54" x14ac:dyDescent="0.25">
      <c r="A61" t="s">
        <v>204</v>
      </c>
      <c r="B61" t="s">
        <v>9</v>
      </c>
      <c r="C61" t="s">
        <v>511</v>
      </c>
      <c r="E61" t="s">
        <v>512</v>
      </c>
      <c r="F61" t="s">
        <v>513</v>
      </c>
      <c r="G61" t="s">
        <v>23</v>
      </c>
      <c r="J61" t="s">
        <v>14</v>
      </c>
      <c r="K61" t="s">
        <v>238</v>
      </c>
      <c r="L61" t="s">
        <v>501</v>
      </c>
      <c r="N61">
        <v>16760576</v>
      </c>
      <c r="AU61" t="b">
        <v>0</v>
      </c>
      <c r="AV61" t="b">
        <v>1</v>
      </c>
      <c r="AW61">
        <v>13354</v>
      </c>
      <c r="AX61" t="b">
        <v>1</v>
      </c>
      <c r="AY61" t="s">
        <v>507</v>
      </c>
      <c r="BA61">
        <v>3.2</v>
      </c>
    </row>
    <row r="62" spans="1:54" x14ac:dyDescent="0.25">
      <c r="A62" t="s">
        <v>204</v>
      </c>
      <c r="B62" t="s">
        <v>9</v>
      </c>
      <c r="C62" t="s">
        <v>511</v>
      </c>
      <c r="E62" t="s">
        <v>512</v>
      </c>
      <c r="F62" t="s">
        <v>513</v>
      </c>
      <c r="G62" t="s">
        <v>23</v>
      </c>
      <c r="J62" t="s">
        <v>14</v>
      </c>
      <c r="K62" t="s">
        <v>244</v>
      </c>
      <c r="L62" t="s">
        <v>244</v>
      </c>
      <c r="N62">
        <v>16776960</v>
      </c>
      <c r="Q62">
        <v>0</v>
      </c>
      <c r="R62">
        <v>0</v>
      </c>
      <c r="S62">
        <v>1</v>
      </c>
      <c r="T62">
        <v>50</v>
      </c>
      <c r="U62">
        <v>100</v>
      </c>
      <c r="V62">
        <v>120</v>
      </c>
      <c r="W62">
        <v>0</v>
      </c>
      <c r="X62">
        <v>0</v>
      </c>
      <c r="Y62">
        <v>0</v>
      </c>
      <c r="Z62">
        <v>50</v>
      </c>
      <c r="AA62">
        <v>0</v>
      </c>
      <c r="AB62">
        <v>100</v>
      </c>
      <c r="AU62" t="b">
        <v>0</v>
      </c>
      <c r="AV62" t="b">
        <v>1</v>
      </c>
      <c r="AW62" t="s">
        <v>260</v>
      </c>
      <c r="AX62" t="b">
        <v>1</v>
      </c>
      <c r="AY62" t="s">
        <v>514</v>
      </c>
      <c r="BA62">
        <v>1</v>
      </c>
      <c r="BB62" t="b">
        <v>1</v>
      </c>
    </row>
    <row r="63" spans="1:54" x14ac:dyDescent="0.25">
      <c r="A63" t="s">
        <v>204</v>
      </c>
      <c r="B63" t="s">
        <v>9</v>
      </c>
      <c r="C63" t="s">
        <v>511</v>
      </c>
      <c r="E63" t="s">
        <v>512</v>
      </c>
      <c r="F63" t="s">
        <v>513</v>
      </c>
      <c r="G63" t="s">
        <v>23</v>
      </c>
      <c r="J63" t="s">
        <v>14</v>
      </c>
      <c r="K63" t="s">
        <v>263</v>
      </c>
      <c r="L63" t="s">
        <v>501</v>
      </c>
      <c r="N63">
        <v>13749760</v>
      </c>
      <c r="AU63" t="b">
        <v>0</v>
      </c>
      <c r="AV63" t="b">
        <v>1</v>
      </c>
      <c r="AW63">
        <v>7131</v>
      </c>
      <c r="AX63" t="b">
        <v>1</v>
      </c>
      <c r="AY63" t="s">
        <v>507</v>
      </c>
      <c r="BA63">
        <v>3.2</v>
      </c>
    </row>
    <row r="64" spans="1:54" x14ac:dyDescent="0.25">
      <c r="A64" t="s">
        <v>204</v>
      </c>
      <c r="B64" t="s">
        <v>9</v>
      </c>
      <c r="C64" t="s">
        <v>511</v>
      </c>
      <c r="E64" t="s">
        <v>512</v>
      </c>
      <c r="F64" t="s">
        <v>513</v>
      </c>
      <c r="G64" t="s">
        <v>23</v>
      </c>
      <c r="J64" t="s">
        <v>14</v>
      </c>
      <c r="K64" t="s">
        <v>274</v>
      </c>
      <c r="L64" t="s">
        <v>501</v>
      </c>
      <c r="N64">
        <v>8388736</v>
      </c>
      <c r="Q64">
        <v>0</v>
      </c>
      <c r="R64">
        <v>0</v>
      </c>
      <c r="S64">
        <v>0</v>
      </c>
      <c r="T64">
        <v>25</v>
      </c>
      <c r="U64">
        <v>50</v>
      </c>
      <c r="V64">
        <v>50</v>
      </c>
      <c r="W64">
        <v>0</v>
      </c>
      <c r="X64">
        <v>0</v>
      </c>
      <c r="Y64">
        <v>0</v>
      </c>
      <c r="Z64">
        <v>40</v>
      </c>
      <c r="AA64">
        <v>10</v>
      </c>
      <c r="AB64">
        <v>50</v>
      </c>
      <c r="AU64" t="b">
        <v>0</v>
      </c>
      <c r="AV64" t="b">
        <v>1</v>
      </c>
      <c r="AW64">
        <v>7088</v>
      </c>
      <c r="AX64" t="b">
        <v>1</v>
      </c>
      <c r="AY64" t="s">
        <v>507</v>
      </c>
      <c r="BA64">
        <v>3.2</v>
      </c>
      <c r="BB64" t="b">
        <v>1</v>
      </c>
    </row>
    <row r="65" spans="1:54" x14ac:dyDescent="0.25">
      <c r="A65" t="s">
        <v>204</v>
      </c>
      <c r="B65" t="s">
        <v>9</v>
      </c>
      <c r="C65" t="s">
        <v>511</v>
      </c>
      <c r="E65" t="s">
        <v>512</v>
      </c>
      <c r="F65" t="s">
        <v>513</v>
      </c>
      <c r="G65" t="s">
        <v>23</v>
      </c>
      <c r="J65" t="s">
        <v>14</v>
      </c>
      <c r="K65" t="s">
        <v>276</v>
      </c>
      <c r="L65" t="s">
        <v>270</v>
      </c>
      <c r="N65">
        <v>255</v>
      </c>
      <c r="AU65" t="b">
        <v>0</v>
      </c>
      <c r="AV65" t="b">
        <v>1</v>
      </c>
      <c r="AW65" t="s">
        <v>515</v>
      </c>
      <c r="AX65" t="b">
        <v>1</v>
      </c>
      <c r="AY65" t="s">
        <v>514</v>
      </c>
      <c r="BA65">
        <v>1</v>
      </c>
    </row>
    <row r="66" spans="1:54" x14ac:dyDescent="0.25">
      <c r="A66" t="s">
        <v>204</v>
      </c>
      <c r="B66" t="s">
        <v>9</v>
      </c>
      <c r="C66" t="s">
        <v>511</v>
      </c>
      <c r="E66" t="s">
        <v>512</v>
      </c>
      <c r="F66" t="s">
        <v>513</v>
      </c>
      <c r="G66" t="s">
        <v>23</v>
      </c>
      <c r="J66" t="s">
        <v>14</v>
      </c>
      <c r="K66" t="s">
        <v>280</v>
      </c>
      <c r="L66" t="s">
        <v>244</v>
      </c>
      <c r="N66">
        <v>16776960</v>
      </c>
      <c r="AU66" t="b">
        <v>0</v>
      </c>
      <c r="AV66" t="b">
        <v>1</v>
      </c>
      <c r="AW66" t="s">
        <v>280</v>
      </c>
      <c r="AX66" t="b">
        <v>1</v>
      </c>
      <c r="AY66" t="s">
        <v>514</v>
      </c>
      <c r="BA66">
        <v>1</v>
      </c>
    </row>
    <row r="67" spans="1:54" x14ac:dyDescent="0.25">
      <c r="A67" t="s">
        <v>204</v>
      </c>
      <c r="B67" t="s">
        <v>9</v>
      </c>
      <c r="C67" t="s">
        <v>511</v>
      </c>
      <c r="E67" t="s">
        <v>512</v>
      </c>
      <c r="F67" t="s">
        <v>513</v>
      </c>
      <c r="G67" t="s">
        <v>23</v>
      </c>
      <c r="J67" t="s">
        <v>14</v>
      </c>
      <c r="K67" t="s">
        <v>305</v>
      </c>
      <c r="L67" t="s">
        <v>501</v>
      </c>
      <c r="N67">
        <v>2139610</v>
      </c>
      <c r="Q67">
        <v>0</v>
      </c>
      <c r="R67">
        <v>0</v>
      </c>
      <c r="S67">
        <v>0</v>
      </c>
      <c r="T67">
        <v>5</v>
      </c>
      <c r="U67">
        <v>50</v>
      </c>
      <c r="V67">
        <v>100</v>
      </c>
      <c r="W67">
        <v>0</v>
      </c>
      <c r="X67">
        <v>0</v>
      </c>
      <c r="Y67">
        <v>0</v>
      </c>
      <c r="Z67">
        <v>20</v>
      </c>
      <c r="AA67">
        <v>20</v>
      </c>
      <c r="AB67">
        <v>100</v>
      </c>
      <c r="AU67" t="b">
        <v>0</v>
      </c>
      <c r="AV67" t="b">
        <v>1</v>
      </c>
      <c r="AW67">
        <v>68877</v>
      </c>
      <c r="AX67" t="b">
        <v>1</v>
      </c>
      <c r="AY67" t="s">
        <v>507</v>
      </c>
      <c r="BA67">
        <v>3.2</v>
      </c>
      <c r="BB67" t="b">
        <v>1</v>
      </c>
    </row>
    <row r="68" spans="1:54" x14ac:dyDescent="0.25">
      <c r="A68" t="s">
        <v>204</v>
      </c>
      <c r="B68" t="s">
        <v>9</v>
      </c>
      <c r="C68" t="s">
        <v>511</v>
      </c>
      <c r="E68" t="s">
        <v>512</v>
      </c>
      <c r="F68" t="s">
        <v>513</v>
      </c>
      <c r="G68" t="s">
        <v>23</v>
      </c>
      <c r="J68" t="s">
        <v>14</v>
      </c>
      <c r="K68" t="s">
        <v>306</v>
      </c>
      <c r="L68" t="s">
        <v>501</v>
      </c>
      <c r="N68">
        <v>16777184</v>
      </c>
      <c r="AU68" t="b">
        <v>0</v>
      </c>
      <c r="AV68" t="b">
        <v>1</v>
      </c>
      <c r="AW68">
        <v>7310</v>
      </c>
      <c r="AX68" t="b">
        <v>1</v>
      </c>
      <c r="AY68" t="s">
        <v>507</v>
      </c>
      <c r="BA68">
        <v>3.2</v>
      </c>
    </row>
    <row r="69" spans="1:54" x14ac:dyDescent="0.25">
      <c r="A69" t="s">
        <v>204</v>
      </c>
      <c r="B69" t="s">
        <v>9</v>
      </c>
      <c r="C69" t="s">
        <v>511</v>
      </c>
      <c r="E69" t="s">
        <v>512</v>
      </c>
      <c r="F69" t="s">
        <v>513</v>
      </c>
      <c r="G69" t="s">
        <v>23</v>
      </c>
      <c r="J69" t="s">
        <v>14</v>
      </c>
      <c r="K69" t="s">
        <v>307</v>
      </c>
      <c r="L69" t="s">
        <v>501</v>
      </c>
      <c r="N69">
        <v>12180223</v>
      </c>
      <c r="AU69" t="b">
        <v>0</v>
      </c>
      <c r="AV69" t="b">
        <v>1</v>
      </c>
      <c r="AW69">
        <v>7309</v>
      </c>
      <c r="AX69" t="b">
        <v>1</v>
      </c>
      <c r="AY69" t="s">
        <v>507</v>
      </c>
      <c r="BA69">
        <v>3.2</v>
      </c>
    </row>
    <row r="70" spans="1:54" x14ac:dyDescent="0.25">
      <c r="A70" t="s">
        <v>204</v>
      </c>
      <c r="B70" t="s">
        <v>9</v>
      </c>
      <c r="C70" t="s">
        <v>511</v>
      </c>
      <c r="E70" t="s">
        <v>512</v>
      </c>
      <c r="F70" t="s">
        <v>513</v>
      </c>
      <c r="G70" t="s">
        <v>23</v>
      </c>
      <c r="J70" t="s">
        <v>14</v>
      </c>
      <c r="K70" t="s">
        <v>326</v>
      </c>
      <c r="L70" t="s">
        <v>375</v>
      </c>
      <c r="N70">
        <v>16711935</v>
      </c>
      <c r="AU70" t="b">
        <v>0</v>
      </c>
      <c r="AV70" t="b">
        <v>1</v>
      </c>
      <c r="AW70" t="s">
        <v>426</v>
      </c>
      <c r="AX70" t="b">
        <v>1</v>
      </c>
      <c r="AY70" t="s">
        <v>514</v>
      </c>
      <c r="BA70">
        <v>1</v>
      </c>
    </row>
    <row r="71" spans="1:54" x14ac:dyDescent="0.25">
      <c r="A71" t="s">
        <v>204</v>
      </c>
      <c r="B71" t="s">
        <v>9</v>
      </c>
      <c r="C71" t="s">
        <v>511</v>
      </c>
      <c r="E71" t="s">
        <v>512</v>
      </c>
      <c r="F71" t="s">
        <v>513</v>
      </c>
      <c r="G71" t="s">
        <v>23</v>
      </c>
      <c r="J71" t="s">
        <v>14</v>
      </c>
      <c r="K71" t="s">
        <v>373</v>
      </c>
      <c r="L71" t="s">
        <v>503</v>
      </c>
      <c r="N71">
        <v>12695295</v>
      </c>
      <c r="AU71" t="b">
        <v>0</v>
      </c>
      <c r="AV71" t="b">
        <v>1</v>
      </c>
      <c r="AW71" t="s">
        <v>516</v>
      </c>
      <c r="AX71" t="b">
        <v>1</v>
      </c>
      <c r="AY71" t="s">
        <v>514</v>
      </c>
      <c r="BA71">
        <v>1</v>
      </c>
    </row>
    <row r="72" spans="1:54" x14ac:dyDescent="0.25">
      <c r="A72" t="s">
        <v>204</v>
      </c>
      <c r="B72" t="s">
        <v>9</v>
      </c>
      <c r="C72" t="s">
        <v>511</v>
      </c>
      <c r="E72" t="s">
        <v>512</v>
      </c>
      <c r="F72" t="s">
        <v>513</v>
      </c>
      <c r="G72" t="s">
        <v>23</v>
      </c>
      <c r="J72" t="s">
        <v>14</v>
      </c>
      <c r="K72" t="s">
        <v>375</v>
      </c>
      <c r="L72" t="s">
        <v>375</v>
      </c>
      <c r="N72">
        <v>16711935</v>
      </c>
      <c r="Q72">
        <v>0</v>
      </c>
      <c r="R72">
        <v>0</v>
      </c>
      <c r="S72">
        <v>0</v>
      </c>
      <c r="T72">
        <v>50</v>
      </c>
      <c r="U72">
        <v>0</v>
      </c>
      <c r="V72">
        <v>100</v>
      </c>
      <c r="W72">
        <v>0</v>
      </c>
      <c r="X72">
        <v>0</v>
      </c>
      <c r="Y72">
        <v>1</v>
      </c>
      <c r="Z72">
        <v>50</v>
      </c>
      <c r="AA72">
        <v>100</v>
      </c>
      <c r="AB72">
        <v>120</v>
      </c>
      <c r="AU72" t="b">
        <v>0</v>
      </c>
      <c r="AV72" t="b">
        <v>1</v>
      </c>
      <c r="AW72" t="s">
        <v>426</v>
      </c>
      <c r="AX72" t="b">
        <v>1</v>
      </c>
      <c r="AY72" t="s">
        <v>514</v>
      </c>
      <c r="BA72">
        <v>1</v>
      </c>
      <c r="BB72" t="b">
        <v>1</v>
      </c>
    </row>
    <row r="73" spans="1:54" x14ac:dyDescent="0.25">
      <c r="A73" t="s">
        <v>204</v>
      </c>
      <c r="B73" t="s">
        <v>9</v>
      </c>
      <c r="C73" t="s">
        <v>511</v>
      </c>
      <c r="E73" t="s">
        <v>512</v>
      </c>
      <c r="F73" t="s">
        <v>513</v>
      </c>
      <c r="G73" t="s">
        <v>23</v>
      </c>
      <c r="J73" t="s">
        <v>14</v>
      </c>
      <c r="K73" t="s">
        <v>444</v>
      </c>
      <c r="L73" t="s">
        <v>501</v>
      </c>
      <c r="N73">
        <v>15794160</v>
      </c>
      <c r="AU73" t="b">
        <v>0</v>
      </c>
      <c r="AV73" t="b">
        <v>1</v>
      </c>
      <c r="AW73">
        <v>7163</v>
      </c>
      <c r="AX73" t="b">
        <v>1</v>
      </c>
      <c r="AY73" t="s">
        <v>507</v>
      </c>
      <c r="BA73">
        <v>3.2</v>
      </c>
    </row>
    <row r="74" spans="1:54" x14ac:dyDescent="0.25">
      <c r="A74" t="s">
        <v>204</v>
      </c>
      <c r="B74" t="s">
        <v>9</v>
      </c>
      <c r="C74" t="s">
        <v>511</v>
      </c>
      <c r="E74" t="s">
        <v>512</v>
      </c>
      <c r="F74" t="s">
        <v>513</v>
      </c>
      <c r="G74" t="s">
        <v>23</v>
      </c>
      <c r="J74" t="s">
        <v>14</v>
      </c>
      <c r="K74" t="s">
        <v>446</v>
      </c>
      <c r="L74" t="s">
        <v>501</v>
      </c>
      <c r="N74">
        <v>255</v>
      </c>
      <c r="Q74">
        <v>0</v>
      </c>
      <c r="R74">
        <v>0</v>
      </c>
      <c r="S74">
        <v>0</v>
      </c>
      <c r="T74">
        <v>20</v>
      </c>
      <c r="U74">
        <v>0</v>
      </c>
      <c r="V74">
        <v>60</v>
      </c>
      <c r="AU74" t="b">
        <v>0</v>
      </c>
      <c r="AV74" t="b">
        <v>1</v>
      </c>
      <c r="AW74">
        <v>7647</v>
      </c>
      <c r="AX74" t="b">
        <v>1</v>
      </c>
      <c r="AY74" t="s">
        <v>507</v>
      </c>
      <c r="BA74">
        <v>3.2</v>
      </c>
      <c r="BB74" t="b">
        <v>1</v>
      </c>
    </row>
    <row r="75" spans="1:54" x14ac:dyDescent="0.25">
      <c r="A75" t="s">
        <v>204</v>
      </c>
      <c r="B75" t="s">
        <v>9</v>
      </c>
      <c r="C75" t="s">
        <v>511</v>
      </c>
      <c r="E75" t="s">
        <v>512</v>
      </c>
      <c r="F75" t="s">
        <v>513</v>
      </c>
      <c r="G75" t="s">
        <v>23</v>
      </c>
      <c r="J75" t="s">
        <v>14</v>
      </c>
      <c r="K75" t="s">
        <v>454</v>
      </c>
      <c r="L75" t="s">
        <v>501</v>
      </c>
      <c r="N75">
        <v>64636</v>
      </c>
      <c r="AU75" t="b">
        <v>0</v>
      </c>
      <c r="AV75" t="b">
        <v>1</v>
      </c>
      <c r="AW75">
        <v>7394</v>
      </c>
      <c r="AX75" t="b">
        <v>1</v>
      </c>
      <c r="AY75" t="s">
        <v>507</v>
      </c>
      <c r="BA75">
        <v>3.2</v>
      </c>
    </row>
    <row r="76" spans="1:54" x14ac:dyDescent="0.25">
      <c r="A76" t="s">
        <v>204</v>
      </c>
      <c r="B76" t="s">
        <v>9</v>
      </c>
      <c r="C76" t="s">
        <v>511</v>
      </c>
      <c r="E76" t="s">
        <v>512</v>
      </c>
      <c r="F76" t="s">
        <v>513</v>
      </c>
      <c r="G76" t="s">
        <v>23</v>
      </c>
      <c r="J76" t="s">
        <v>14</v>
      </c>
      <c r="K76" t="s">
        <v>213</v>
      </c>
      <c r="L76" t="s">
        <v>501</v>
      </c>
      <c r="N76">
        <v>42495</v>
      </c>
      <c r="AU76" t="b">
        <v>0</v>
      </c>
      <c r="AV76" t="b">
        <v>1</v>
      </c>
      <c r="AW76">
        <v>3734</v>
      </c>
      <c r="AX76" t="b">
        <v>1</v>
      </c>
      <c r="AY76" t="s">
        <v>507</v>
      </c>
      <c r="BA76">
        <v>3.2</v>
      </c>
    </row>
    <row r="77" spans="1:54" x14ac:dyDescent="0.25">
      <c r="A77" t="s">
        <v>204</v>
      </c>
      <c r="B77" t="s">
        <v>9</v>
      </c>
      <c r="C77" t="s">
        <v>511</v>
      </c>
      <c r="E77" t="s">
        <v>512</v>
      </c>
      <c r="F77" t="s">
        <v>513</v>
      </c>
      <c r="G77" t="s">
        <v>23</v>
      </c>
      <c r="J77" t="s">
        <v>14</v>
      </c>
      <c r="K77" t="s">
        <v>225</v>
      </c>
      <c r="L77" t="s">
        <v>503</v>
      </c>
      <c r="N77">
        <v>15570276</v>
      </c>
      <c r="AU77" t="b">
        <v>0</v>
      </c>
      <c r="AV77" t="b">
        <v>1</v>
      </c>
      <c r="AW77" t="s">
        <v>517</v>
      </c>
      <c r="AX77" t="b">
        <v>1</v>
      </c>
      <c r="AY77" t="s">
        <v>514</v>
      </c>
      <c r="BA77">
        <v>1</v>
      </c>
    </row>
    <row r="78" spans="1:54" x14ac:dyDescent="0.25">
      <c r="A78" t="s">
        <v>204</v>
      </c>
      <c r="B78" t="s">
        <v>9</v>
      </c>
      <c r="C78" t="s">
        <v>511</v>
      </c>
      <c r="E78" t="s">
        <v>512</v>
      </c>
      <c r="F78" t="s">
        <v>513</v>
      </c>
      <c r="G78" t="s">
        <v>23</v>
      </c>
      <c r="J78" t="s">
        <v>14</v>
      </c>
      <c r="K78" t="s">
        <v>235</v>
      </c>
      <c r="L78" t="s">
        <v>501</v>
      </c>
      <c r="N78">
        <v>5275647</v>
      </c>
      <c r="AU78" t="b">
        <v>0</v>
      </c>
      <c r="AV78" t="b">
        <v>1</v>
      </c>
      <c r="AW78">
        <v>26660</v>
      </c>
      <c r="AX78" t="b">
        <v>1</v>
      </c>
      <c r="AY78" t="s">
        <v>507</v>
      </c>
      <c r="BA78">
        <v>3.2</v>
      </c>
    </row>
    <row r="79" spans="1:54" x14ac:dyDescent="0.25">
      <c r="A79" t="s">
        <v>204</v>
      </c>
      <c r="B79" t="s">
        <v>9</v>
      </c>
      <c r="C79" t="s">
        <v>511</v>
      </c>
      <c r="E79" t="s">
        <v>512</v>
      </c>
      <c r="F79" t="s">
        <v>513</v>
      </c>
      <c r="G79" t="s">
        <v>23</v>
      </c>
      <c r="J79" t="s">
        <v>14</v>
      </c>
      <c r="K79" t="s">
        <v>261</v>
      </c>
      <c r="L79" t="s">
        <v>518</v>
      </c>
      <c r="N79">
        <v>65535</v>
      </c>
      <c r="AU79" t="b">
        <v>0</v>
      </c>
      <c r="AV79" t="b">
        <v>1</v>
      </c>
      <c r="AW79" t="s">
        <v>105</v>
      </c>
      <c r="AX79" t="b">
        <v>1</v>
      </c>
      <c r="AY79" t="s">
        <v>514</v>
      </c>
      <c r="BA79">
        <v>1</v>
      </c>
    </row>
    <row r="80" spans="1:54" x14ac:dyDescent="0.25">
      <c r="A80" t="s">
        <v>204</v>
      </c>
      <c r="B80" t="s">
        <v>9</v>
      </c>
      <c r="C80" t="s">
        <v>511</v>
      </c>
      <c r="E80" t="s">
        <v>512</v>
      </c>
      <c r="F80" t="s">
        <v>513</v>
      </c>
      <c r="G80" t="s">
        <v>23</v>
      </c>
      <c r="J80" t="s">
        <v>14</v>
      </c>
      <c r="K80" t="s">
        <v>292</v>
      </c>
      <c r="L80" t="s">
        <v>501</v>
      </c>
      <c r="N80">
        <v>65535</v>
      </c>
      <c r="Q80">
        <v>0</v>
      </c>
      <c r="R80">
        <v>0</v>
      </c>
      <c r="S80">
        <v>0</v>
      </c>
      <c r="T80">
        <v>20</v>
      </c>
      <c r="U80">
        <v>10</v>
      </c>
      <c r="V80">
        <v>50</v>
      </c>
      <c r="AU80" t="b">
        <v>0</v>
      </c>
      <c r="AV80" t="b">
        <v>1</v>
      </c>
      <c r="AW80">
        <v>7197</v>
      </c>
      <c r="AX80" t="b">
        <v>1</v>
      </c>
      <c r="AY80" t="s">
        <v>507</v>
      </c>
      <c r="BA80">
        <v>3.2</v>
      </c>
      <c r="BB80" t="b">
        <v>1</v>
      </c>
    </row>
    <row r="81" spans="1:54" x14ac:dyDescent="0.25">
      <c r="A81" t="s">
        <v>204</v>
      </c>
      <c r="B81" t="s">
        <v>9</v>
      </c>
      <c r="C81" t="s">
        <v>511</v>
      </c>
      <c r="E81" t="s">
        <v>512</v>
      </c>
      <c r="F81" t="s">
        <v>513</v>
      </c>
      <c r="G81" t="s">
        <v>23</v>
      </c>
      <c r="J81" t="s">
        <v>14</v>
      </c>
      <c r="K81" t="s">
        <v>370</v>
      </c>
      <c r="L81" t="s">
        <v>503</v>
      </c>
      <c r="N81">
        <v>14524637</v>
      </c>
      <c r="AU81" t="b">
        <v>0</v>
      </c>
      <c r="AV81" t="b">
        <v>1</v>
      </c>
      <c r="AW81" t="s">
        <v>500</v>
      </c>
      <c r="AX81" t="b">
        <v>1</v>
      </c>
      <c r="AY81" t="s">
        <v>514</v>
      </c>
      <c r="BA81">
        <v>1</v>
      </c>
    </row>
    <row r="82" spans="1:54" x14ac:dyDescent="0.25">
      <c r="A82" t="s">
        <v>204</v>
      </c>
      <c r="B82" t="s">
        <v>9</v>
      </c>
      <c r="C82" t="s">
        <v>511</v>
      </c>
      <c r="E82" t="s">
        <v>512</v>
      </c>
      <c r="F82" t="s">
        <v>513</v>
      </c>
      <c r="G82" t="s">
        <v>23</v>
      </c>
      <c r="J82" t="s">
        <v>14</v>
      </c>
      <c r="K82" t="s">
        <v>416</v>
      </c>
      <c r="L82" t="s">
        <v>500</v>
      </c>
      <c r="N82">
        <v>65280</v>
      </c>
      <c r="AU82" t="b">
        <v>0</v>
      </c>
      <c r="AV82" t="b">
        <v>1</v>
      </c>
      <c r="AW82" t="s">
        <v>519</v>
      </c>
      <c r="AX82" t="b">
        <v>1</v>
      </c>
      <c r="AY82" t="s">
        <v>514</v>
      </c>
      <c r="BA82">
        <v>1</v>
      </c>
    </row>
    <row r="83" spans="1:54" x14ac:dyDescent="0.25">
      <c r="A83" t="s">
        <v>204</v>
      </c>
      <c r="B83" t="s">
        <v>9</v>
      </c>
      <c r="C83" t="s">
        <v>511</v>
      </c>
      <c r="E83" t="s">
        <v>512</v>
      </c>
      <c r="F83" t="s">
        <v>513</v>
      </c>
      <c r="G83" t="s">
        <v>23</v>
      </c>
      <c r="J83" t="s">
        <v>14</v>
      </c>
      <c r="K83" t="s">
        <v>427</v>
      </c>
      <c r="L83" t="s">
        <v>501</v>
      </c>
      <c r="N83">
        <v>8421376</v>
      </c>
      <c r="AU83" t="b">
        <v>0</v>
      </c>
      <c r="AV83" t="b">
        <v>1</v>
      </c>
      <c r="AW83">
        <v>66326</v>
      </c>
      <c r="AX83" t="b">
        <v>1</v>
      </c>
      <c r="AY83" t="s">
        <v>507</v>
      </c>
      <c r="BA83">
        <v>3.2</v>
      </c>
    </row>
    <row r="84" spans="1:54" x14ac:dyDescent="0.25">
      <c r="A84" t="s">
        <v>204</v>
      </c>
      <c r="B84" t="s">
        <v>9</v>
      </c>
      <c r="C84" t="s">
        <v>511</v>
      </c>
      <c r="E84" t="s">
        <v>512</v>
      </c>
      <c r="F84" t="s">
        <v>513</v>
      </c>
      <c r="G84" t="s">
        <v>23</v>
      </c>
      <c r="J84" t="s">
        <v>14</v>
      </c>
      <c r="K84" t="s">
        <v>450</v>
      </c>
      <c r="L84" t="s">
        <v>501</v>
      </c>
      <c r="N84">
        <v>25600</v>
      </c>
      <c r="AU84" t="b">
        <v>0</v>
      </c>
      <c r="AV84" t="b">
        <v>1</v>
      </c>
      <c r="AW84">
        <v>7148</v>
      </c>
      <c r="AX84" t="b">
        <v>1</v>
      </c>
      <c r="AY84" t="s">
        <v>507</v>
      </c>
      <c r="BA84">
        <v>3.2</v>
      </c>
    </row>
    <row r="85" spans="1:54" x14ac:dyDescent="0.25">
      <c r="A85" t="s">
        <v>204</v>
      </c>
      <c r="B85" t="s">
        <v>9</v>
      </c>
      <c r="C85" t="s">
        <v>511</v>
      </c>
      <c r="E85" t="s">
        <v>512</v>
      </c>
      <c r="F85" t="s">
        <v>513</v>
      </c>
      <c r="G85" t="s">
        <v>23</v>
      </c>
      <c r="J85" t="s">
        <v>14</v>
      </c>
      <c r="K85" t="s">
        <v>282</v>
      </c>
      <c r="L85" t="s">
        <v>501</v>
      </c>
      <c r="N85">
        <v>16777184</v>
      </c>
      <c r="Q85">
        <v>0</v>
      </c>
      <c r="R85">
        <v>0</v>
      </c>
      <c r="S85">
        <v>0</v>
      </c>
      <c r="T85">
        <v>16</v>
      </c>
      <c r="U85">
        <v>10</v>
      </c>
      <c r="V85">
        <v>50</v>
      </c>
      <c r="W85">
        <v>0</v>
      </c>
      <c r="X85">
        <v>0</v>
      </c>
      <c r="Y85">
        <v>0</v>
      </c>
      <c r="Z85">
        <v>13</v>
      </c>
      <c r="AA85">
        <v>30</v>
      </c>
      <c r="AB85">
        <v>50</v>
      </c>
      <c r="AC85">
        <v>0</v>
      </c>
      <c r="AD85">
        <v>0</v>
      </c>
      <c r="AE85">
        <v>0</v>
      </c>
      <c r="AF85">
        <v>10</v>
      </c>
      <c r="AG85">
        <v>50</v>
      </c>
      <c r="AH85">
        <v>50</v>
      </c>
      <c r="AU85" t="b">
        <v>0</v>
      </c>
      <c r="AV85" t="b">
        <v>1</v>
      </c>
      <c r="AW85">
        <v>7205</v>
      </c>
      <c r="AX85" t="b">
        <v>1</v>
      </c>
      <c r="AY85" t="s">
        <v>507</v>
      </c>
      <c r="BA85">
        <v>3.2</v>
      </c>
      <c r="BB85" t="b">
        <v>1</v>
      </c>
    </row>
    <row r="86" spans="1:54" x14ac:dyDescent="0.25">
      <c r="A86" t="s">
        <v>204</v>
      </c>
      <c r="B86" t="s">
        <v>9</v>
      </c>
      <c r="C86" t="s">
        <v>511</v>
      </c>
      <c r="E86" t="s">
        <v>512</v>
      </c>
      <c r="F86" t="s">
        <v>513</v>
      </c>
      <c r="G86" t="s">
        <v>23</v>
      </c>
      <c r="J86" t="s">
        <v>14</v>
      </c>
      <c r="K86" t="s">
        <v>283</v>
      </c>
      <c r="L86" t="s">
        <v>501</v>
      </c>
      <c r="N86">
        <v>12180223</v>
      </c>
      <c r="Q86">
        <v>0</v>
      </c>
      <c r="R86">
        <v>0</v>
      </c>
      <c r="S86">
        <v>0</v>
      </c>
      <c r="T86">
        <v>16</v>
      </c>
      <c r="U86">
        <v>10</v>
      </c>
      <c r="V86">
        <v>50</v>
      </c>
      <c r="W86">
        <v>0</v>
      </c>
      <c r="X86">
        <v>0</v>
      </c>
      <c r="Y86">
        <v>0</v>
      </c>
      <c r="Z86">
        <v>13</v>
      </c>
      <c r="AA86">
        <v>30</v>
      </c>
      <c r="AB86">
        <v>50</v>
      </c>
      <c r="AC86">
        <v>0</v>
      </c>
      <c r="AD86">
        <v>0</v>
      </c>
      <c r="AE86">
        <v>0</v>
      </c>
      <c r="AF86">
        <v>10</v>
      </c>
      <c r="AG86">
        <v>50</v>
      </c>
      <c r="AH86">
        <v>50</v>
      </c>
      <c r="AU86" t="b">
        <v>0</v>
      </c>
      <c r="AV86" t="b">
        <v>1</v>
      </c>
      <c r="AW86">
        <v>7204</v>
      </c>
      <c r="AX86" t="b">
        <v>1</v>
      </c>
      <c r="AY86" t="s">
        <v>507</v>
      </c>
      <c r="BA86">
        <v>3.2</v>
      </c>
      <c r="BB86" t="b">
        <v>1</v>
      </c>
    </row>
    <row r="87" spans="1:54" x14ac:dyDescent="0.25">
      <c r="A87" t="s">
        <v>204</v>
      </c>
      <c r="B87" t="s">
        <v>9</v>
      </c>
      <c r="C87" t="s">
        <v>511</v>
      </c>
      <c r="E87" t="s">
        <v>512</v>
      </c>
      <c r="F87" t="s">
        <v>513</v>
      </c>
      <c r="G87" t="s">
        <v>23</v>
      </c>
      <c r="J87" t="s">
        <v>14</v>
      </c>
      <c r="K87" t="s">
        <v>281</v>
      </c>
      <c r="L87" t="s">
        <v>501</v>
      </c>
      <c r="N87">
        <v>65535</v>
      </c>
      <c r="AU87" t="b">
        <v>0</v>
      </c>
      <c r="AV87" t="b">
        <v>1</v>
      </c>
      <c r="AW87">
        <v>7203</v>
      </c>
      <c r="AX87" t="b">
        <v>1</v>
      </c>
      <c r="AY87" t="s">
        <v>507</v>
      </c>
      <c r="BA87">
        <v>3.2</v>
      </c>
    </row>
    <row r="88" spans="1:54" x14ac:dyDescent="0.25">
      <c r="A88" t="s">
        <v>175</v>
      </c>
      <c r="B88" t="s">
        <v>9</v>
      </c>
      <c r="C88" t="s">
        <v>520</v>
      </c>
      <c r="E88" t="s">
        <v>521</v>
      </c>
      <c r="F88" t="s">
        <v>522</v>
      </c>
      <c r="G88" t="s">
        <v>23</v>
      </c>
      <c r="J88" t="s">
        <v>14</v>
      </c>
      <c r="K88" t="s">
        <v>217</v>
      </c>
      <c r="L88" t="s">
        <v>500</v>
      </c>
      <c r="M88">
        <v>1.52674</v>
      </c>
      <c r="N88">
        <v>9639167</v>
      </c>
      <c r="AU88" t="b">
        <v>0</v>
      </c>
      <c r="AV88" t="b">
        <v>1</v>
      </c>
    </row>
    <row r="89" spans="1:54" x14ac:dyDescent="0.25">
      <c r="A89" t="s">
        <v>175</v>
      </c>
      <c r="B89" t="s">
        <v>9</v>
      </c>
      <c r="C89" t="s">
        <v>520</v>
      </c>
      <c r="E89" t="s">
        <v>521</v>
      </c>
      <c r="F89" t="s">
        <v>522</v>
      </c>
      <c r="G89" t="s">
        <v>23</v>
      </c>
      <c r="J89" t="s">
        <v>14</v>
      </c>
      <c r="K89" t="s">
        <v>218</v>
      </c>
      <c r="L89" t="s">
        <v>500</v>
      </c>
      <c r="M89">
        <v>1.52674</v>
      </c>
      <c r="N89">
        <v>13828244</v>
      </c>
      <c r="AU89" t="b">
        <v>0</v>
      </c>
      <c r="AV89" t="b">
        <v>1</v>
      </c>
    </row>
    <row r="90" spans="1:54" x14ac:dyDescent="0.25">
      <c r="A90" t="s">
        <v>175</v>
      </c>
      <c r="B90" t="s">
        <v>9</v>
      </c>
      <c r="C90" t="s">
        <v>520</v>
      </c>
      <c r="E90" t="s">
        <v>521</v>
      </c>
      <c r="F90" t="s">
        <v>522</v>
      </c>
      <c r="G90" t="s">
        <v>23</v>
      </c>
      <c r="J90" t="s">
        <v>14</v>
      </c>
      <c r="K90" t="s">
        <v>219</v>
      </c>
      <c r="L90" t="s">
        <v>500</v>
      </c>
      <c r="M90">
        <v>1.52674</v>
      </c>
      <c r="N90">
        <v>9639167</v>
      </c>
      <c r="AU90" t="b">
        <v>0</v>
      </c>
      <c r="AV90" t="b">
        <v>1</v>
      </c>
    </row>
    <row r="91" spans="1:54" x14ac:dyDescent="0.25">
      <c r="A91" t="s">
        <v>175</v>
      </c>
      <c r="B91" t="s">
        <v>9</v>
      </c>
      <c r="C91" t="s">
        <v>520</v>
      </c>
      <c r="E91" t="s">
        <v>521</v>
      </c>
      <c r="F91" t="s">
        <v>522</v>
      </c>
      <c r="G91" t="s">
        <v>23</v>
      </c>
      <c r="J91" t="s">
        <v>14</v>
      </c>
      <c r="K91" t="s">
        <v>223</v>
      </c>
      <c r="L91" t="s">
        <v>502</v>
      </c>
      <c r="M91">
        <v>4.5</v>
      </c>
      <c r="N91">
        <v>65280</v>
      </c>
      <c r="AU91" t="b">
        <v>0</v>
      </c>
      <c r="AV91" t="b">
        <v>1</v>
      </c>
    </row>
    <row r="92" spans="1:54" x14ac:dyDescent="0.25">
      <c r="A92" t="s">
        <v>175</v>
      </c>
      <c r="B92" t="s">
        <v>9</v>
      </c>
      <c r="C92" t="s">
        <v>520</v>
      </c>
      <c r="E92" t="s">
        <v>521</v>
      </c>
      <c r="F92" t="s">
        <v>522</v>
      </c>
      <c r="G92" t="s">
        <v>23</v>
      </c>
      <c r="J92" t="s">
        <v>14</v>
      </c>
      <c r="K92" t="s">
        <v>232</v>
      </c>
      <c r="L92" t="s">
        <v>501</v>
      </c>
      <c r="M92">
        <v>1.52674</v>
      </c>
      <c r="N92">
        <v>64636</v>
      </c>
      <c r="AU92" t="b">
        <v>0</v>
      </c>
      <c r="AV92" t="b">
        <v>1</v>
      </c>
    </row>
    <row r="93" spans="1:54" x14ac:dyDescent="0.25">
      <c r="A93" t="s">
        <v>175</v>
      </c>
      <c r="B93" t="s">
        <v>9</v>
      </c>
      <c r="C93" t="s">
        <v>520</v>
      </c>
      <c r="E93" t="s">
        <v>521</v>
      </c>
      <c r="F93" t="s">
        <v>522</v>
      </c>
      <c r="G93" t="s">
        <v>23</v>
      </c>
      <c r="J93" t="s">
        <v>14</v>
      </c>
      <c r="K93" t="s">
        <v>233</v>
      </c>
      <c r="L93" t="s">
        <v>501</v>
      </c>
      <c r="M93">
        <v>2.51688</v>
      </c>
      <c r="N93">
        <v>8388736</v>
      </c>
      <c r="Q93">
        <v>0</v>
      </c>
      <c r="R93">
        <v>0</v>
      </c>
      <c r="S93">
        <v>0</v>
      </c>
      <c r="T93">
        <v>30</v>
      </c>
      <c r="U93">
        <v>0</v>
      </c>
      <c r="V93">
        <v>50</v>
      </c>
      <c r="AU93" t="b">
        <v>0</v>
      </c>
      <c r="AV93" t="b">
        <v>1</v>
      </c>
      <c r="BB93" t="b">
        <v>1</v>
      </c>
    </row>
    <row r="94" spans="1:54" x14ac:dyDescent="0.25">
      <c r="A94" t="s">
        <v>175</v>
      </c>
      <c r="B94" t="s">
        <v>9</v>
      </c>
      <c r="C94" t="s">
        <v>520</v>
      </c>
      <c r="E94" t="s">
        <v>521</v>
      </c>
      <c r="F94" t="s">
        <v>522</v>
      </c>
      <c r="G94" t="s">
        <v>23</v>
      </c>
      <c r="J94" t="s">
        <v>14</v>
      </c>
      <c r="K94" t="s">
        <v>241</v>
      </c>
      <c r="L94" t="s">
        <v>501</v>
      </c>
      <c r="M94">
        <v>1.52674</v>
      </c>
      <c r="N94">
        <v>10526303</v>
      </c>
      <c r="AU94" t="b">
        <v>0</v>
      </c>
      <c r="AV94" t="b">
        <v>1</v>
      </c>
    </row>
    <row r="95" spans="1:54" x14ac:dyDescent="0.25">
      <c r="A95" t="s">
        <v>175</v>
      </c>
      <c r="B95" t="s">
        <v>9</v>
      </c>
      <c r="C95" t="s">
        <v>520</v>
      </c>
      <c r="E95" t="s">
        <v>521</v>
      </c>
      <c r="F95" t="s">
        <v>522</v>
      </c>
      <c r="G95" t="s">
        <v>23</v>
      </c>
      <c r="J95" t="s">
        <v>14</v>
      </c>
      <c r="K95" t="s">
        <v>242</v>
      </c>
      <c r="L95" t="s">
        <v>501</v>
      </c>
      <c r="M95">
        <v>1.52674</v>
      </c>
      <c r="N95">
        <v>2330219</v>
      </c>
      <c r="AU95" t="b">
        <v>0</v>
      </c>
      <c r="AV95" t="b">
        <v>1</v>
      </c>
    </row>
    <row r="96" spans="1:54" x14ac:dyDescent="0.25">
      <c r="A96" t="s">
        <v>175</v>
      </c>
      <c r="B96" t="s">
        <v>9</v>
      </c>
      <c r="C96" t="s">
        <v>520</v>
      </c>
      <c r="E96" t="s">
        <v>521</v>
      </c>
      <c r="F96" t="s">
        <v>522</v>
      </c>
      <c r="G96" t="s">
        <v>23</v>
      </c>
      <c r="J96" t="s">
        <v>14</v>
      </c>
      <c r="K96" t="s">
        <v>244</v>
      </c>
      <c r="L96" t="s">
        <v>244</v>
      </c>
      <c r="M96">
        <v>3</v>
      </c>
      <c r="N96">
        <v>16776960</v>
      </c>
      <c r="Q96">
        <v>0</v>
      </c>
      <c r="R96">
        <v>0</v>
      </c>
      <c r="S96">
        <v>0</v>
      </c>
      <c r="T96">
        <v>60</v>
      </c>
      <c r="U96">
        <v>0</v>
      </c>
      <c r="V96">
        <v>100</v>
      </c>
      <c r="W96">
        <v>0</v>
      </c>
      <c r="X96">
        <v>0</v>
      </c>
      <c r="Y96">
        <v>1</v>
      </c>
      <c r="Z96">
        <v>60</v>
      </c>
      <c r="AA96">
        <v>100</v>
      </c>
      <c r="AB96">
        <v>120</v>
      </c>
      <c r="AU96" t="b">
        <v>0</v>
      </c>
      <c r="AV96" t="b">
        <v>1</v>
      </c>
      <c r="BB96" t="b">
        <v>1</v>
      </c>
    </row>
    <row r="97" spans="1:54" x14ac:dyDescent="0.25">
      <c r="A97" t="s">
        <v>175</v>
      </c>
      <c r="B97" t="s">
        <v>9</v>
      </c>
      <c r="C97" t="s">
        <v>520</v>
      </c>
      <c r="E97" t="s">
        <v>521</v>
      </c>
      <c r="F97" t="s">
        <v>522</v>
      </c>
      <c r="G97" t="s">
        <v>23</v>
      </c>
      <c r="J97" t="s">
        <v>14</v>
      </c>
      <c r="K97" t="s">
        <v>268</v>
      </c>
      <c r="L97" t="s">
        <v>501</v>
      </c>
      <c r="M97">
        <v>1.52674</v>
      </c>
      <c r="N97">
        <v>3937500</v>
      </c>
      <c r="Q97">
        <v>0</v>
      </c>
      <c r="R97">
        <v>0</v>
      </c>
      <c r="S97">
        <v>0</v>
      </c>
      <c r="T97">
        <v>20</v>
      </c>
      <c r="U97">
        <v>0</v>
      </c>
      <c r="V97">
        <v>50</v>
      </c>
      <c r="AU97" t="b">
        <v>0</v>
      </c>
      <c r="AV97" t="b">
        <v>1</v>
      </c>
      <c r="AW97">
        <v>12515</v>
      </c>
      <c r="AY97" t="s">
        <v>507</v>
      </c>
      <c r="BA97">
        <v>3.2</v>
      </c>
      <c r="BB97" t="b">
        <v>1</v>
      </c>
    </row>
    <row r="98" spans="1:54" x14ac:dyDescent="0.25">
      <c r="A98" t="s">
        <v>175</v>
      </c>
      <c r="B98" t="s">
        <v>9</v>
      </c>
      <c r="C98" t="s">
        <v>520</v>
      </c>
      <c r="E98" t="s">
        <v>521</v>
      </c>
      <c r="F98" t="s">
        <v>522</v>
      </c>
      <c r="G98" t="s">
        <v>23</v>
      </c>
      <c r="J98" t="s">
        <v>14</v>
      </c>
      <c r="K98" t="s">
        <v>269</v>
      </c>
      <c r="L98" t="s">
        <v>501</v>
      </c>
      <c r="M98">
        <v>1.52674</v>
      </c>
      <c r="N98">
        <v>36095</v>
      </c>
      <c r="Q98">
        <v>0</v>
      </c>
      <c r="R98">
        <v>0</v>
      </c>
      <c r="S98">
        <v>0</v>
      </c>
      <c r="T98">
        <v>20</v>
      </c>
      <c r="U98">
        <v>0</v>
      </c>
      <c r="V98">
        <v>50</v>
      </c>
      <c r="AU98" t="b">
        <v>0</v>
      </c>
      <c r="AV98" t="b">
        <v>1</v>
      </c>
      <c r="AW98">
        <v>12514</v>
      </c>
      <c r="AY98" t="s">
        <v>507</v>
      </c>
      <c r="BA98">
        <v>3.2</v>
      </c>
      <c r="BB98" t="b">
        <v>1</v>
      </c>
    </row>
    <row r="99" spans="1:54" x14ac:dyDescent="0.25">
      <c r="A99" t="s">
        <v>175</v>
      </c>
      <c r="B99" t="s">
        <v>9</v>
      </c>
      <c r="C99" t="s">
        <v>520</v>
      </c>
      <c r="E99" t="s">
        <v>521</v>
      </c>
      <c r="F99" t="s">
        <v>522</v>
      </c>
      <c r="G99" t="s">
        <v>23</v>
      </c>
      <c r="J99" t="s">
        <v>14</v>
      </c>
      <c r="K99" t="s">
        <v>270</v>
      </c>
      <c r="L99" t="s">
        <v>270</v>
      </c>
      <c r="M99">
        <v>1.52674</v>
      </c>
      <c r="N99">
        <v>255</v>
      </c>
      <c r="AU99" t="b">
        <v>0</v>
      </c>
      <c r="AV99" t="b">
        <v>1</v>
      </c>
    </row>
    <row r="100" spans="1:54" x14ac:dyDescent="0.25">
      <c r="A100" t="s">
        <v>175</v>
      </c>
      <c r="B100" t="s">
        <v>9</v>
      </c>
      <c r="C100" t="s">
        <v>520</v>
      </c>
      <c r="E100" t="s">
        <v>521</v>
      </c>
      <c r="F100" t="s">
        <v>522</v>
      </c>
      <c r="G100" t="s">
        <v>23</v>
      </c>
      <c r="J100" t="s">
        <v>14</v>
      </c>
      <c r="K100" t="s">
        <v>289</v>
      </c>
      <c r="L100" t="s">
        <v>501</v>
      </c>
      <c r="M100">
        <v>1</v>
      </c>
      <c r="N100">
        <v>65535</v>
      </c>
      <c r="Q100">
        <v>0</v>
      </c>
      <c r="R100">
        <v>0</v>
      </c>
      <c r="S100">
        <v>0</v>
      </c>
      <c r="T100">
        <v>2.5</v>
      </c>
      <c r="U100">
        <v>0</v>
      </c>
      <c r="V100">
        <v>50</v>
      </c>
      <c r="AU100" t="b">
        <v>0</v>
      </c>
      <c r="AV100" t="b">
        <v>1</v>
      </c>
      <c r="BB100" t="b">
        <v>1</v>
      </c>
    </row>
    <row r="101" spans="1:54" x14ac:dyDescent="0.25">
      <c r="A101" t="s">
        <v>175</v>
      </c>
      <c r="B101" t="s">
        <v>9</v>
      </c>
      <c r="C101" t="s">
        <v>520</v>
      </c>
      <c r="E101" t="s">
        <v>521</v>
      </c>
      <c r="F101" t="s">
        <v>522</v>
      </c>
      <c r="G101" t="s">
        <v>23</v>
      </c>
      <c r="J101" t="s">
        <v>14</v>
      </c>
      <c r="K101" t="s">
        <v>290</v>
      </c>
      <c r="L101" t="s">
        <v>501</v>
      </c>
      <c r="M101">
        <v>1</v>
      </c>
      <c r="N101">
        <v>11186720</v>
      </c>
      <c r="Q101">
        <v>0</v>
      </c>
      <c r="R101">
        <v>0</v>
      </c>
      <c r="S101">
        <v>0</v>
      </c>
      <c r="T101">
        <v>2.5</v>
      </c>
      <c r="U101">
        <v>0</v>
      </c>
      <c r="V101">
        <v>50</v>
      </c>
      <c r="AU101" t="b">
        <v>0</v>
      </c>
      <c r="AV101" t="b">
        <v>1</v>
      </c>
      <c r="BB101" t="b">
        <v>1</v>
      </c>
    </row>
    <row r="102" spans="1:54" x14ac:dyDescent="0.25">
      <c r="A102" t="s">
        <v>175</v>
      </c>
      <c r="B102" t="s">
        <v>9</v>
      </c>
      <c r="C102" t="s">
        <v>520</v>
      </c>
      <c r="E102" t="s">
        <v>521</v>
      </c>
      <c r="F102" t="s">
        <v>522</v>
      </c>
      <c r="G102" t="s">
        <v>23</v>
      </c>
      <c r="J102" t="s">
        <v>14</v>
      </c>
      <c r="K102" t="s">
        <v>321</v>
      </c>
      <c r="L102" t="s">
        <v>503</v>
      </c>
      <c r="M102">
        <v>1.52674</v>
      </c>
      <c r="N102">
        <v>64636</v>
      </c>
      <c r="AU102" t="b">
        <v>0</v>
      </c>
      <c r="AV102" t="b">
        <v>1</v>
      </c>
    </row>
    <row r="103" spans="1:54" x14ac:dyDescent="0.25">
      <c r="A103" t="s">
        <v>175</v>
      </c>
      <c r="B103" t="s">
        <v>9</v>
      </c>
      <c r="C103" t="s">
        <v>520</v>
      </c>
      <c r="E103" t="s">
        <v>521</v>
      </c>
      <c r="F103" t="s">
        <v>522</v>
      </c>
      <c r="G103" t="s">
        <v>23</v>
      </c>
      <c r="J103" t="s">
        <v>14</v>
      </c>
      <c r="K103" t="s">
        <v>322</v>
      </c>
      <c r="L103" t="s">
        <v>503</v>
      </c>
      <c r="M103">
        <v>1.52674</v>
      </c>
      <c r="N103">
        <v>9639167</v>
      </c>
      <c r="AU103" t="b">
        <v>0</v>
      </c>
      <c r="AV103" t="b">
        <v>1</v>
      </c>
    </row>
    <row r="104" spans="1:54" x14ac:dyDescent="0.25">
      <c r="A104" t="s">
        <v>175</v>
      </c>
      <c r="B104" t="s">
        <v>9</v>
      </c>
      <c r="C104" t="s">
        <v>520</v>
      </c>
      <c r="E104" t="s">
        <v>521</v>
      </c>
      <c r="F104" t="s">
        <v>522</v>
      </c>
      <c r="G104" t="s">
        <v>23</v>
      </c>
      <c r="J104" t="s">
        <v>14</v>
      </c>
      <c r="K104" t="s">
        <v>326</v>
      </c>
      <c r="L104" t="s">
        <v>375</v>
      </c>
      <c r="M104">
        <v>3</v>
      </c>
      <c r="N104">
        <v>15570276</v>
      </c>
      <c r="Q104">
        <v>0</v>
      </c>
      <c r="R104">
        <v>0</v>
      </c>
      <c r="S104">
        <v>0</v>
      </c>
      <c r="T104">
        <v>60</v>
      </c>
      <c r="U104">
        <v>0</v>
      </c>
      <c r="V104">
        <v>110</v>
      </c>
      <c r="W104">
        <v>0</v>
      </c>
      <c r="X104">
        <v>0</v>
      </c>
      <c r="Y104">
        <v>1</v>
      </c>
      <c r="Z104">
        <v>60</v>
      </c>
      <c r="AA104">
        <v>100</v>
      </c>
      <c r="AB104">
        <v>120</v>
      </c>
      <c r="AU104" t="b">
        <v>0</v>
      </c>
      <c r="AV104" t="b">
        <v>1</v>
      </c>
      <c r="BB104" t="b">
        <v>1</v>
      </c>
    </row>
    <row r="105" spans="1:54" x14ac:dyDescent="0.25">
      <c r="A105" t="s">
        <v>175</v>
      </c>
      <c r="B105" t="s">
        <v>9</v>
      </c>
      <c r="C105" t="s">
        <v>520</v>
      </c>
      <c r="E105" t="s">
        <v>521</v>
      </c>
      <c r="F105" t="s">
        <v>522</v>
      </c>
      <c r="G105" t="s">
        <v>23</v>
      </c>
      <c r="J105" t="s">
        <v>14</v>
      </c>
      <c r="K105" t="s">
        <v>351</v>
      </c>
      <c r="L105" t="s">
        <v>501</v>
      </c>
      <c r="M105">
        <v>1</v>
      </c>
      <c r="N105">
        <v>6333684</v>
      </c>
      <c r="Q105">
        <v>0</v>
      </c>
      <c r="R105">
        <v>0</v>
      </c>
      <c r="S105">
        <v>0</v>
      </c>
      <c r="T105">
        <v>30</v>
      </c>
      <c r="U105">
        <v>0</v>
      </c>
      <c r="V105">
        <v>50</v>
      </c>
      <c r="AU105" t="b">
        <v>0</v>
      </c>
      <c r="AV105" t="b">
        <v>1</v>
      </c>
      <c r="BB105" t="b">
        <v>1</v>
      </c>
    </row>
    <row r="106" spans="1:54" x14ac:dyDescent="0.25">
      <c r="A106" t="s">
        <v>175</v>
      </c>
      <c r="B106" t="s">
        <v>9</v>
      </c>
      <c r="C106" t="s">
        <v>520</v>
      </c>
      <c r="E106" t="s">
        <v>521</v>
      </c>
      <c r="F106" t="s">
        <v>522</v>
      </c>
      <c r="G106" t="s">
        <v>23</v>
      </c>
      <c r="J106" t="s">
        <v>14</v>
      </c>
      <c r="K106" t="s">
        <v>352</v>
      </c>
      <c r="L106" t="s">
        <v>501</v>
      </c>
      <c r="M106">
        <v>1</v>
      </c>
      <c r="N106">
        <v>5275647</v>
      </c>
      <c r="Q106">
        <v>0</v>
      </c>
      <c r="R106">
        <v>0</v>
      </c>
      <c r="S106">
        <v>0</v>
      </c>
      <c r="T106">
        <v>30</v>
      </c>
      <c r="U106">
        <v>0</v>
      </c>
      <c r="V106">
        <v>50</v>
      </c>
      <c r="AU106" t="b">
        <v>0</v>
      </c>
      <c r="AV106" t="b">
        <v>1</v>
      </c>
      <c r="BB106" t="b">
        <v>1</v>
      </c>
    </row>
    <row r="107" spans="1:54" x14ac:dyDescent="0.25">
      <c r="A107" t="s">
        <v>175</v>
      </c>
      <c r="B107" t="s">
        <v>9</v>
      </c>
      <c r="C107" t="s">
        <v>520</v>
      </c>
      <c r="E107" t="s">
        <v>521</v>
      </c>
      <c r="F107" t="s">
        <v>522</v>
      </c>
      <c r="G107" t="s">
        <v>23</v>
      </c>
      <c r="J107" t="s">
        <v>14</v>
      </c>
      <c r="K107" t="s">
        <v>354</v>
      </c>
      <c r="L107" t="s">
        <v>501</v>
      </c>
      <c r="M107">
        <v>1</v>
      </c>
      <c r="N107">
        <v>55295</v>
      </c>
      <c r="Q107">
        <v>0</v>
      </c>
      <c r="R107">
        <v>0</v>
      </c>
      <c r="S107">
        <v>0</v>
      </c>
      <c r="T107">
        <v>30</v>
      </c>
      <c r="U107">
        <v>0</v>
      </c>
      <c r="V107">
        <v>50</v>
      </c>
      <c r="AU107" t="b">
        <v>0</v>
      </c>
      <c r="AV107" t="b">
        <v>1</v>
      </c>
      <c r="BB107" t="b">
        <v>1</v>
      </c>
    </row>
    <row r="108" spans="1:54" x14ac:dyDescent="0.25">
      <c r="A108" t="s">
        <v>175</v>
      </c>
      <c r="B108" t="s">
        <v>9</v>
      </c>
      <c r="C108" t="s">
        <v>520</v>
      </c>
      <c r="E108" t="s">
        <v>521</v>
      </c>
      <c r="F108" t="s">
        <v>522</v>
      </c>
      <c r="G108" t="s">
        <v>23</v>
      </c>
      <c r="J108" t="s">
        <v>14</v>
      </c>
      <c r="K108" t="s">
        <v>357</v>
      </c>
      <c r="L108" t="s">
        <v>48</v>
      </c>
      <c r="M108">
        <v>1.46692</v>
      </c>
      <c r="N108">
        <v>3937500</v>
      </c>
      <c r="AU108" t="b">
        <v>0</v>
      </c>
      <c r="AV108" t="b">
        <v>1</v>
      </c>
    </row>
    <row r="109" spans="1:54" x14ac:dyDescent="0.25">
      <c r="A109" t="s">
        <v>175</v>
      </c>
      <c r="B109" t="s">
        <v>9</v>
      </c>
      <c r="C109" t="s">
        <v>520</v>
      </c>
      <c r="E109" t="s">
        <v>521</v>
      </c>
      <c r="F109" t="s">
        <v>522</v>
      </c>
      <c r="G109" t="s">
        <v>23</v>
      </c>
      <c r="J109" t="s">
        <v>14</v>
      </c>
      <c r="K109" t="s">
        <v>358</v>
      </c>
      <c r="L109" t="s">
        <v>501</v>
      </c>
      <c r="M109">
        <v>1.5466</v>
      </c>
      <c r="N109">
        <v>36095</v>
      </c>
      <c r="AU109" t="b">
        <v>0</v>
      </c>
      <c r="AV109" t="b">
        <v>1</v>
      </c>
    </row>
    <row r="110" spans="1:54" x14ac:dyDescent="0.25">
      <c r="A110" t="s">
        <v>175</v>
      </c>
      <c r="B110" t="s">
        <v>9</v>
      </c>
      <c r="C110" t="s">
        <v>520</v>
      </c>
      <c r="E110" t="s">
        <v>521</v>
      </c>
      <c r="F110" t="s">
        <v>522</v>
      </c>
      <c r="G110" t="s">
        <v>23</v>
      </c>
      <c r="J110" t="s">
        <v>14</v>
      </c>
      <c r="K110" t="s">
        <v>371</v>
      </c>
      <c r="L110" t="s">
        <v>503</v>
      </c>
      <c r="M110">
        <v>1.52674</v>
      </c>
      <c r="N110">
        <v>14524637</v>
      </c>
      <c r="AU110" t="b">
        <v>0</v>
      </c>
      <c r="AV110" t="b">
        <v>1</v>
      </c>
    </row>
    <row r="111" spans="1:54" x14ac:dyDescent="0.25">
      <c r="A111" t="s">
        <v>175</v>
      </c>
      <c r="B111" t="s">
        <v>9</v>
      </c>
      <c r="C111" t="s">
        <v>520</v>
      </c>
      <c r="E111" t="s">
        <v>521</v>
      </c>
      <c r="F111" t="s">
        <v>522</v>
      </c>
      <c r="G111" t="s">
        <v>23</v>
      </c>
      <c r="J111" t="s">
        <v>14</v>
      </c>
      <c r="K111" t="s">
        <v>372</v>
      </c>
      <c r="L111" t="s">
        <v>503</v>
      </c>
      <c r="M111">
        <v>1.52674</v>
      </c>
      <c r="N111">
        <v>14524637</v>
      </c>
      <c r="AU111" t="b">
        <v>0</v>
      </c>
      <c r="AV111" t="b">
        <v>1</v>
      </c>
    </row>
    <row r="112" spans="1:54" x14ac:dyDescent="0.25">
      <c r="A112" t="s">
        <v>175</v>
      </c>
      <c r="B112" t="s">
        <v>9</v>
      </c>
      <c r="C112" t="s">
        <v>520</v>
      </c>
      <c r="E112" t="s">
        <v>521</v>
      </c>
      <c r="F112" t="s">
        <v>522</v>
      </c>
      <c r="G112" t="s">
        <v>23</v>
      </c>
      <c r="J112" t="s">
        <v>14</v>
      </c>
      <c r="K112" t="s">
        <v>373</v>
      </c>
      <c r="L112" t="s">
        <v>503</v>
      </c>
      <c r="M112">
        <v>1.52674</v>
      </c>
      <c r="N112">
        <v>12695295</v>
      </c>
      <c r="AU112" t="b">
        <v>0</v>
      </c>
      <c r="AV112" t="b">
        <v>1</v>
      </c>
    </row>
    <row r="113" spans="1:54" x14ac:dyDescent="0.25">
      <c r="A113" t="s">
        <v>175</v>
      </c>
      <c r="B113" t="s">
        <v>9</v>
      </c>
      <c r="C113" t="s">
        <v>520</v>
      </c>
      <c r="E113" t="s">
        <v>521</v>
      </c>
      <c r="F113" t="s">
        <v>522</v>
      </c>
      <c r="G113" t="s">
        <v>23</v>
      </c>
      <c r="J113" t="s">
        <v>14</v>
      </c>
      <c r="K113" t="s">
        <v>375</v>
      </c>
      <c r="L113" t="s">
        <v>375</v>
      </c>
      <c r="M113">
        <v>1.52674</v>
      </c>
      <c r="N113">
        <v>15570276</v>
      </c>
      <c r="AU113" t="b">
        <v>0</v>
      </c>
      <c r="AV113" t="b">
        <v>1</v>
      </c>
    </row>
    <row r="114" spans="1:54" x14ac:dyDescent="0.25">
      <c r="A114" t="s">
        <v>175</v>
      </c>
      <c r="B114" t="s">
        <v>9</v>
      </c>
      <c r="C114" t="s">
        <v>520</v>
      </c>
      <c r="E114" t="s">
        <v>521</v>
      </c>
      <c r="F114" t="s">
        <v>522</v>
      </c>
      <c r="G114" t="s">
        <v>23</v>
      </c>
      <c r="J114" t="s">
        <v>14</v>
      </c>
      <c r="K114" t="s">
        <v>376</v>
      </c>
      <c r="L114" t="s">
        <v>375</v>
      </c>
      <c r="M114">
        <v>1.52674</v>
      </c>
      <c r="N114">
        <v>15570276</v>
      </c>
      <c r="AU114" t="b">
        <v>0</v>
      </c>
      <c r="AV114" t="b">
        <v>1</v>
      </c>
    </row>
    <row r="115" spans="1:54" x14ac:dyDescent="0.25">
      <c r="A115" t="s">
        <v>175</v>
      </c>
      <c r="B115" t="s">
        <v>9</v>
      </c>
      <c r="C115" t="s">
        <v>520</v>
      </c>
      <c r="E115" t="s">
        <v>521</v>
      </c>
      <c r="F115" t="s">
        <v>522</v>
      </c>
      <c r="G115" t="s">
        <v>23</v>
      </c>
      <c r="J115" t="s">
        <v>14</v>
      </c>
      <c r="K115" t="s">
        <v>377</v>
      </c>
      <c r="L115" t="s">
        <v>375</v>
      </c>
      <c r="M115">
        <v>1.52674</v>
      </c>
      <c r="N115">
        <v>15570276</v>
      </c>
      <c r="AU115" t="b">
        <v>0</v>
      </c>
      <c r="AV115" t="b">
        <v>1</v>
      </c>
    </row>
    <row r="116" spans="1:54" x14ac:dyDescent="0.25">
      <c r="A116" t="s">
        <v>175</v>
      </c>
      <c r="B116" t="s">
        <v>9</v>
      </c>
      <c r="C116" t="s">
        <v>520</v>
      </c>
      <c r="E116" t="s">
        <v>521</v>
      </c>
      <c r="F116" t="s">
        <v>522</v>
      </c>
      <c r="G116" t="s">
        <v>23</v>
      </c>
      <c r="J116" t="s">
        <v>14</v>
      </c>
      <c r="K116" t="s">
        <v>378</v>
      </c>
      <c r="L116" t="s">
        <v>375</v>
      </c>
      <c r="M116">
        <v>1.52674</v>
      </c>
      <c r="N116">
        <v>15570276</v>
      </c>
      <c r="AU116" t="b">
        <v>0</v>
      </c>
      <c r="AV116" t="b">
        <v>1</v>
      </c>
    </row>
    <row r="117" spans="1:54" x14ac:dyDescent="0.25">
      <c r="A117" t="s">
        <v>175</v>
      </c>
      <c r="B117" t="s">
        <v>9</v>
      </c>
      <c r="C117" t="s">
        <v>520</v>
      </c>
      <c r="E117" t="s">
        <v>521</v>
      </c>
      <c r="F117" t="s">
        <v>522</v>
      </c>
      <c r="G117" t="s">
        <v>23</v>
      </c>
      <c r="J117" t="s">
        <v>14</v>
      </c>
      <c r="K117" t="s">
        <v>380</v>
      </c>
      <c r="L117" t="s">
        <v>375</v>
      </c>
      <c r="M117">
        <v>1.52674</v>
      </c>
      <c r="N117">
        <v>15570276</v>
      </c>
      <c r="AU117" t="b">
        <v>0</v>
      </c>
      <c r="AV117" t="b">
        <v>1</v>
      </c>
    </row>
    <row r="118" spans="1:54" x14ac:dyDescent="0.25">
      <c r="A118" t="s">
        <v>175</v>
      </c>
      <c r="B118" t="s">
        <v>9</v>
      </c>
      <c r="C118" t="s">
        <v>520</v>
      </c>
      <c r="E118" t="s">
        <v>521</v>
      </c>
      <c r="F118" t="s">
        <v>522</v>
      </c>
      <c r="G118" t="s">
        <v>23</v>
      </c>
      <c r="J118" t="s">
        <v>14</v>
      </c>
      <c r="K118" t="s">
        <v>444</v>
      </c>
      <c r="L118" t="s">
        <v>501</v>
      </c>
      <c r="M118">
        <v>1.52674</v>
      </c>
      <c r="N118">
        <v>15794160</v>
      </c>
      <c r="AU118" t="b">
        <v>0</v>
      </c>
      <c r="AV118" t="b">
        <v>1</v>
      </c>
    </row>
    <row r="119" spans="1:54" x14ac:dyDescent="0.25">
      <c r="A119" t="s">
        <v>175</v>
      </c>
      <c r="B119" t="s">
        <v>9</v>
      </c>
      <c r="C119" t="s">
        <v>520</v>
      </c>
      <c r="E119" t="s">
        <v>521</v>
      </c>
      <c r="F119" t="s">
        <v>522</v>
      </c>
      <c r="G119" t="s">
        <v>23</v>
      </c>
      <c r="J119" t="s">
        <v>14</v>
      </c>
      <c r="K119" t="s">
        <v>447</v>
      </c>
      <c r="L119" t="s">
        <v>501</v>
      </c>
      <c r="M119">
        <v>2.20079</v>
      </c>
      <c r="N119">
        <v>255</v>
      </c>
      <c r="Q119">
        <v>0</v>
      </c>
      <c r="R119">
        <v>0</v>
      </c>
      <c r="S119">
        <v>0</v>
      </c>
      <c r="T119">
        <v>20</v>
      </c>
      <c r="U119">
        <v>0</v>
      </c>
      <c r="V119">
        <v>50</v>
      </c>
      <c r="AU119" t="b">
        <v>0</v>
      </c>
      <c r="AV119" t="b">
        <v>1</v>
      </c>
      <c r="BB119" t="b">
        <v>1</v>
      </c>
    </row>
    <row r="120" spans="1:54" x14ac:dyDescent="0.25">
      <c r="A120" t="s">
        <v>152</v>
      </c>
      <c r="B120" t="s">
        <v>9</v>
      </c>
      <c r="C120" t="s">
        <v>523</v>
      </c>
      <c r="E120" t="s">
        <v>524</v>
      </c>
      <c r="F120" t="s">
        <v>525</v>
      </c>
      <c r="G120" t="s">
        <v>23</v>
      </c>
      <c r="J120" t="s">
        <v>14</v>
      </c>
      <c r="K120" t="s">
        <v>215</v>
      </c>
      <c r="L120" t="s">
        <v>500</v>
      </c>
      <c r="M120">
        <v>3</v>
      </c>
      <c r="N120">
        <v>9639167</v>
      </c>
      <c r="Q120">
        <v>0</v>
      </c>
      <c r="R120">
        <v>0</v>
      </c>
      <c r="S120">
        <v>0</v>
      </c>
      <c r="T120">
        <v>8</v>
      </c>
      <c r="U120">
        <v>0</v>
      </c>
      <c r="V120">
        <v>50</v>
      </c>
      <c r="AU120" t="b">
        <v>0</v>
      </c>
      <c r="AV120" t="b">
        <v>1</v>
      </c>
      <c r="BB120" t="b">
        <v>1</v>
      </c>
    </row>
    <row r="121" spans="1:54" x14ac:dyDescent="0.25">
      <c r="A121" t="s">
        <v>152</v>
      </c>
      <c r="B121" t="s">
        <v>9</v>
      </c>
      <c r="C121" t="s">
        <v>523</v>
      </c>
      <c r="E121" t="s">
        <v>524</v>
      </c>
      <c r="F121" t="s">
        <v>525</v>
      </c>
      <c r="G121" t="s">
        <v>23</v>
      </c>
      <c r="J121" t="s">
        <v>14</v>
      </c>
      <c r="K121" t="s">
        <v>216</v>
      </c>
      <c r="L121" t="s">
        <v>500</v>
      </c>
      <c r="M121">
        <v>3</v>
      </c>
      <c r="N121">
        <v>13828244</v>
      </c>
      <c r="Q121">
        <v>0</v>
      </c>
      <c r="R121">
        <v>0</v>
      </c>
      <c r="S121">
        <v>0</v>
      </c>
      <c r="T121">
        <v>4</v>
      </c>
      <c r="U121">
        <v>0</v>
      </c>
      <c r="V121">
        <v>50</v>
      </c>
      <c r="AU121" t="b">
        <v>0</v>
      </c>
      <c r="AV121" t="b">
        <v>1</v>
      </c>
      <c r="BB121" t="b">
        <v>1</v>
      </c>
    </row>
    <row r="122" spans="1:54" x14ac:dyDescent="0.25">
      <c r="A122" t="s">
        <v>152</v>
      </c>
      <c r="B122" t="s">
        <v>9</v>
      </c>
      <c r="C122" t="s">
        <v>523</v>
      </c>
      <c r="E122" t="s">
        <v>524</v>
      </c>
      <c r="F122" t="s">
        <v>525</v>
      </c>
      <c r="G122" t="s">
        <v>23</v>
      </c>
      <c r="J122" t="s">
        <v>14</v>
      </c>
      <c r="K122" t="s">
        <v>222</v>
      </c>
      <c r="L122" t="s">
        <v>501</v>
      </c>
      <c r="M122">
        <v>1.5009999999999999</v>
      </c>
      <c r="N122">
        <v>13130346</v>
      </c>
      <c r="AU122" t="b">
        <v>0</v>
      </c>
      <c r="AV122" t="b">
        <v>1</v>
      </c>
    </row>
    <row r="123" spans="1:54" x14ac:dyDescent="0.25">
      <c r="A123" t="s">
        <v>152</v>
      </c>
      <c r="B123" t="s">
        <v>9</v>
      </c>
      <c r="C123" t="s">
        <v>523</v>
      </c>
      <c r="E123" t="s">
        <v>524</v>
      </c>
      <c r="F123" t="s">
        <v>525</v>
      </c>
      <c r="G123" t="s">
        <v>23</v>
      </c>
      <c r="J123" t="s">
        <v>14</v>
      </c>
      <c r="K123" t="s">
        <v>223</v>
      </c>
      <c r="L123" t="s">
        <v>502</v>
      </c>
      <c r="M123">
        <v>4.5</v>
      </c>
      <c r="N123">
        <v>65280</v>
      </c>
      <c r="AU123" t="b">
        <v>0</v>
      </c>
      <c r="AV123" t="b">
        <v>1</v>
      </c>
    </row>
    <row r="124" spans="1:54" x14ac:dyDescent="0.25">
      <c r="A124" t="s">
        <v>152</v>
      </c>
      <c r="B124" t="s">
        <v>9</v>
      </c>
      <c r="C124" t="s">
        <v>523</v>
      </c>
      <c r="E124" t="s">
        <v>524</v>
      </c>
      <c r="F124" t="s">
        <v>525</v>
      </c>
      <c r="G124" t="s">
        <v>23</v>
      </c>
      <c r="J124" t="s">
        <v>14</v>
      </c>
      <c r="K124" t="s">
        <v>244</v>
      </c>
      <c r="L124" t="s">
        <v>244</v>
      </c>
      <c r="M124">
        <v>3</v>
      </c>
      <c r="N124">
        <v>16776960</v>
      </c>
      <c r="Q124">
        <v>0</v>
      </c>
      <c r="R124">
        <v>0</v>
      </c>
      <c r="S124">
        <v>0</v>
      </c>
      <c r="T124">
        <v>30.5</v>
      </c>
      <c r="U124">
        <v>0</v>
      </c>
      <c r="V124">
        <v>100</v>
      </c>
      <c r="W124">
        <v>0</v>
      </c>
      <c r="X124">
        <v>0</v>
      </c>
      <c r="Y124">
        <v>1</v>
      </c>
      <c r="Z124">
        <v>31.5</v>
      </c>
      <c r="AA124">
        <v>100</v>
      </c>
      <c r="AB124">
        <v>110</v>
      </c>
      <c r="AU124" t="b">
        <v>0</v>
      </c>
      <c r="AV124" t="b">
        <v>1</v>
      </c>
      <c r="BB124" t="b">
        <v>1</v>
      </c>
    </row>
    <row r="125" spans="1:54" x14ac:dyDescent="0.25">
      <c r="A125" t="s">
        <v>152</v>
      </c>
      <c r="B125" t="s">
        <v>9</v>
      </c>
      <c r="C125" t="s">
        <v>523</v>
      </c>
      <c r="E125" t="s">
        <v>524</v>
      </c>
      <c r="F125" t="s">
        <v>525</v>
      </c>
      <c r="G125" t="s">
        <v>23</v>
      </c>
      <c r="J125" t="s">
        <v>14</v>
      </c>
      <c r="K125" t="s">
        <v>265</v>
      </c>
      <c r="L125" t="s">
        <v>501</v>
      </c>
      <c r="M125">
        <v>1.5009999999999999</v>
      </c>
      <c r="N125">
        <v>32896</v>
      </c>
      <c r="AU125" t="b">
        <v>0</v>
      </c>
      <c r="AV125" t="b">
        <v>1</v>
      </c>
    </row>
    <row r="126" spans="1:54" x14ac:dyDescent="0.25">
      <c r="A126" t="s">
        <v>152</v>
      </c>
      <c r="B126" t="s">
        <v>9</v>
      </c>
      <c r="C126" t="s">
        <v>523</v>
      </c>
      <c r="E126" t="s">
        <v>524</v>
      </c>
      <c r="F126" t="s">
        <v>525</v>
      </c>
      <c r="G126" t="s">
        <v>23</v>
      </c>
      <c r="J126" t="s">
        <v>14</v>
      </c>
      <c r="K126" t="s">
        <v>266</v>
      </c>
      <c r="L126" t="s">
        <v>501</v>
      </c>
      <c r="M126">
        <v>1.5009999999999999</v>
      </c>
      <c r="N126">
        <v>9221330</v>
      </c>
      <c r="AU126" t="b">
        <v>0</v>
      </c>
      <c r="AV126" t="b">
        <v>1</v>
      </c>
    </row>
    <row r="127" spans="1:54" x14ac:dyDescent="0.25">
      <c r="A127" t="s">
        <v>152</v>
      </c>
      <c r="B127" t="s">
        <v>9</v>
      </c>
      <c r="C127" t="s">
        <v>523</v>
      </c>
      <c r="E127" t="s">
        <v>524</v>
      </c>
      <c r="F127" t="s">
        <v>525</v>
      </c>
      <c r="G127" t="s">
        <v>23</v>
      </c>
      <c r="J127" t="s">
        <v>14</v>
      </c>
      <c r="K127" t="s">
        <v>318</v>
      </c>
      <c r="L127" t="s">
        <v>503</v>
      </c>
      <c r="M127">
        <v>3</v>
      </c>
      <c r="N127">
        <v>13130346</v>
      </c>
      <c r="Q127">
        <v>0</v>
      </c>
      <c r="R127">
        <v>0</v>
      </c>
      <c r="S127">
        <v>0</v>
      </c>
      <c r="T127">
        <v>15</v>
      </c>
      <c r="U127">
        <v>40</v>
      </c>
      <c r="V127">
        <v>50</v>
      </c>
      <c r="W127">
        <v>0</v>
      </c>
      <c r="X127">
        <v>0</v>
      </c>
      <c r="Y127">
        <v>0</v>
      </c>
      <c r="Z127">
        <v>20</v>
      </c>
      <c r="AA127">
        <v>25</v>
      </c>
      <c r="AB127">
        <v>50</v>
      </c>
      <c r="AC127">
        <v>0</v>
      </c>
      <c r="AD127">
        <v>0</v>
      </c>
      <c r="AE127">
        <v>0</v>
      </c>
      <c r="AF127">
        <v>25</v>
      </c>
      <c r="AG127">
        <v>15</v>
      </c>
      <c r="AH127">
        <v>50</v>
      </c>
      <c r="AI127">
        <v>0</v>
      </c>
      <c r="AJ127">
        <v>0</v>
      </c>
      <c r="AK127">
        <v>0</v>
      </c>
      <c r="AL127">
        <v>30</v>
      </c>
      <c r="AM127">
        <v>5</v>
      </c>
      <c r="AN127">
        <v>50</v>
      </c>
      <c r="AU127" t="b">
        <v>0</v>
      </c>
      <c r="AV127" t="b">
        <v>1</v>
      </c>
      <c r="BB127" t="b">
        <v>1</v>
      </c>
    </row>
    <row r="128" spans="1:54" x14ac:dyDescent="0.25">
      <c r="A128" t="s">
        <v>152</v>
      </c>
      <c r="B128" t="s">
        <v>9</v>
      </c>
      <c r="C128" t="s">
        <v>523</v>
      </c>
      <c r="E128" t="s">
        <v>524</v>
      </c>
      <c r="F128" t="s">
        <v>525</v>
      </c>
      <c r="G128" t="s">
        <v>23</v>
      </c>
      <c r="J128" t="s">
        <v>14</v>
      </c>
      <c r="K128" t="s">
        <v>326</v>
      </c>
      <c r="L128" t="s">
        <v>375</v>
      </c>
      <c r="M128">
        <v>3</v>
      </c>
      <c r="N128">
        <v>15570276</v>
      </c>
      <c r="Q128">
        <v>0</v>
      </c>
      <c r="R128">
        <v>0</v>
      </c>
      <c r="S128">
        <v>0</v>
      </c>
      <c r="T128">
        <v>29</v>
      </c>
      <c r="U128">
        <v>0</v>
      </c>
      <c r="V128">
        <v>100</v>
      </c>
      <c r="W128">
        <v>0</v>
      </c>
      <c r="X128">
        <v>0</v>
      </c>
      <c r="Y128">
        <v>0</v>
      </c>
      <c r="Z128">
        <v>29</v>
      </c>
      <c r="AA128">
        <v>0</v>
      </c>
      <c r="AB128">
        <v>100</v>
      </c>
      <c r="AC128">
        <v>0</v>
      </c>
      <c r="AD128">
        <v>0</v>
      </c>
      <c r="AE128">
        <v>1</v>
      </c>
      <c r="AF128">
        <v>31.5</v>
      </c>
      <c r="AG128">
        <v>100</v>
      </c>
      <c r="AH128">
        <v>120</v>
      </c>
      <c r="AU128" t="b">
        <v>0</v>
      </c>
      <c r="AV128" t="b">
        <v>1</v>
      </c>
      <c r="BB128" t="b">
        <v>1</v>
      </c>
    </row>
    <row r="129" spans="1:54" x14ac:dyDescent="0.25">
      <c r="A129" t="s">
        <v>152</v>
      </c>
      <c r="B129" t="s">
        <v>9</v>
      </c>
      <c r="C129" t="s">
        <v>523</v>
      </c>
      <c r="E129" t="s">
        <v>524</v>
      </c>
      <c r="F129" t="s">
        <v>525</v>
      </c>
      <c r="G129" t="s">
        <v>23</v>
      </c>
      <c r="J129" t="s">
        <v>14</v>
      </c>
      <c r="K129" t="s">
        <v>349</v>
      </c>
      <c r="L129" t="s">
        <v>503</v>
      </c>
      <c r="M129">
        <v>3</v>
      </c>
      <c r="N129">
        <v>2763429</v>
      </c>
      <c r="Q129">
        <v>0</v>
      </c>
      <c r="R129">
        <v>0</v>
      </c>
      <c r="S129">
        <v>0</v>
      </c>
      <c r="T129">
        <v>15</v>
      </c>
      <c r="U129">
        <v>40</v>
      </c>
      <c r="V129">
        <v>70</v>
      </c>
      <c r="W129">
        <v>0</v>
      </c>
      <c r="X129">
        <v>0</v>
      </c>
      <c r="Y129">
        <v>0</v>
      </c>
      <c r="Z129">
        <v>20</v>
      </c>
      <c r="AA129">
        <v>25</v>
      </c>
      <c r="AB129">
        <v>70</v>
      </c>
      <c r="AC129">
        <v>0</v>
      </c>
      <c r="AD129">
        <v>0</v>
      </c>
      <c r="AE129">
        <v>0</v>
      </c>
      <c r="AF129">
        <v>25</v>
      </c>
      <c r="AG129">
        <v>15</v>
      </c>
      <c r="AH129">
        <v>70</v>
      </c>
      <c r="AI129">
        <v>0</v>
      </c>
      <c r="AJ129">
        <v>0</v>
      </c>
      <c r="AK129">
        <v>0</v>
      </c>
      <c r="AL129">
        <v>30</v>
      </c>
      <c r="AM129">
        <v>5</v>
      </c>
      <c r="AN129">
        <v>70</v>
      </c>
      <c r="AU129" t="b">
        <v>0</v>
      </c>
      <c r="AV129" t="b">
        <v>1</v>
      </c>
      <c r="BB129" t="b">
        <v>1</v>
      </c>
    </row>
    <row r="130" spans="1:54" x14ac:dyDescent="0.25">
      <c r="A130" t="s">
        <v>152</v>
      </c>
      <c r="B130" t="s">
        <v>9</v>
      </c>
      <c r="C130" t="s">
        <v>523</v>
      </c>
      <c r="E130" t="s">
        <v>524</v>
      </c>
      <c r="F130" t="s">
        <v>525</v>
      </c>
      <c r="G130" t="s">
        <v>23</v>
      </c>
      <c r="J130" t="s">
        <v>14</v>
      </c>
      <c r="K130" t="s">
        <v>375</v>
      </c>
      <c r="L130" t="s">
        <v>375</v>
      </c>
      <c r="M130">
        <v>1.5009999999999999</v>
      </c>
      <c r="N130">
        <v>15570276</v>
      </c>
      <c r="AU130" t="b">
        <v>0</v>
      </c>
      <c r="AV130" t="b">
        <v>1</v>
      </c>
    </row>
    <row r="131" spans="1:54" x14ac:dyDescent="0.25">
      <c r="A131" t="s">
        <v>152</v>
      </c>
      <c r="B131" t="s">
        <v>9</v>
      </c>
      <c r="C131" t="s">
        <v>523</v>
      </c>
      <c r="E131" t="s">
        <v>524</v>
      </c>
      <c r="F131" t="s">
        <v>525</v>
      </c>
      <c r="G131" t="s">
        <v>23</v>
      </c>
      <c r="J131" t="s">
        <v>14</v>
      </c>
      <c r="K131" t="s">
        <v>429</v>
      </c>
      <c r="L131" t="s">
        <v>501</v>
      </c>
      <c r="M131">
        <v>1.5009999999999999</v>
      </c>
      <c r="N131">
        <v>2763429</v>
      </c>
      <c r="AU131" t="b">
        <v>0</v>
      </c>
      <c r="AV131" t="b">
        <v>1</v>
      </c>
    </row>
    <row r="132" spans="1:54" x14ac:dyDescent="0.25">
      <c r="A132" t="s">
        <v>117</v>
      </c>
      <c r="B132" t="s">
        <v>9</v>
      </c>
      <c r="C132" t="s">
        <v>526</v>
      </c>
      <c r="E132" t="s">
        <v>527</v>
      </c>
      <c r="F132" t="s">
        <v>528</v>
      </c>
      <c r="G132" t="s">
        <v>24</v>
      </c>
      <c r="H132" t="s">
        <v>529</v>
      </c>
      <c r="I132" t="s">
        <v>530</v>
      </c>
      <c r="J132" t="s">
        <v>14</v>
      </c>
      <c r="K132" t="s">
        <v>243</v>
      </c>
      <c r="L132" t="s">
        <v>501</v>
      </c>
      <c r="M132">
        <v>2.3587699999999998</v>
      </c>
      <c r="N132">
        <v>9060544</v>
      </c>
      <c r="AU132" t="b">
        <v>0</v>
      </c>
      <c r="AV132" t="b">
        <v>1</v>
      </c>
    </row>
    <row r="133" spans="1:54" x14ac:dyDescent="0.25">
      <c r="A133" t="s">
        <v>117</v>
      </c>
      <c r="B133" t="s">
        <v>9</v>
      </c>
      <c r="C133" t="s">
        <v>526</v>
      </c>
      <c r="E133" t="s">
        <v>527</v>
      </c>
      <c r="F133" t="s">
        <v>528</v>
      </c>
      <c r="G133" t="s">
        <v>24</v>
      </c>
      <c r="H133" t="s">
        <v>529</v>
      </c>
      <c r="I133" t="s">
        <v>530</v>
      </c>
      <c r="J133" t="s">
        <v>14</v>
      </c>
      <c r="K133" t="s">
        <v>296</v>
      </c>
      <c r="L133" t="s">
        <v>375</v>
      </c>
      <c r="M133">
        <v>3</v>
      </c>
      <c r="N133">
        <v>16761024</v>
      </c>
      <c r="Q133">
        <v>0</v>
      </c>
      <c r="R133">
        <v>0</v>
      </c>
      <c r="S133">
        <v>0</v>
      </c>
      <c r="T133">
        <v>66.5</v>
      </c>
      <c r="U133">
        <v>0</v>
      </c>
      <c r="V133">
        <v>100</v>
      </c>
      <c r="W133">
        <v>1</v>
      </c>
      <c r="X133">
        <v>1</v>
      </c>
      <c r="Y133">
        <v>0</v>
      </c>
      <c r="Z133">
        <v>56</v>
      </c>
      <c r="AA133">
        <v>25</v>
      </c>
      <c r="AB133">
        <v>70</v>
      </c>
      <c r="AC133">
        <v>1</v>
      </c>
      <c r="AD133">
        <v>1</v>
      </c>
      <c r="AE133">
        <v>0</v>
      </c>
      <c r="AF133">
        <v>66.5</v>
      </c>
      <c r="AG133">
        <v>10</v>
      </c>
      <c r="AH133">
        <v>50</v>
      </c>
      <c r="AI133">
        <v>0</v>
      </c>
      <c r="AJ133">
        <v>0</v>
      </c>
      <c r="AK133">
        <v>1</v>
      </c>
      <c r="AL133">
        <v>56</v>
      </c>
      <c r="AM133">
        <v>100</v>
      </c>
      <c r="AN133">
        <v>100</v>
      </c>
      <c r="AU133" t="b">
        <v>0</v>
      </c>
      <c r="AV133" t="b">
        <v>1</v>
      </c>
    </row>
    <row r="134" spans="1:54" x14ac:dyDescent="0.25">
      <c r="A134" t="s">
        <v>117</v>
      </c>
      <c r="B134" t="s">
        <v>9</v>
      </c>
      <c r="C134" t="s">
        <v>526</v>
      </c>
      <c r="E134" t="s">
        <v>527</v>
      </c>
      <c r="F134" t="s">
        <v>528</v>
      </c>
      <c r="G134" t="s">
        <v>24</v>
      </c>
      <c r="H134" t="s">
        <v>529</v>
      </c>
      <c r="I134" t="s">
        <v>530</v>
      </c>
      <c r="J134" t="s">
        <v>14</v>
      </c>
      <c r="K134" t="s">
        <v>302</v>
      </c>
      <c r="L134" t="s">
        <v>501</v>
      </c>
      <c r="M134">
        <v>2.0906099999999999</v>
      </c>
      <c r="N134">
        <v>12517568</v>
      </c>
      <c r="AU134" t="b">
        <v>0</v>
      </c>
      <c r="AV134" t="b">
        <v>1</v>
      </c>
    </row>
    <row r="135" spans="1:54" x14ac:dyDescent="0.25">
      <c r="A135" t="s">
        <v>117</v>
      </c>
      <c r="B135" t="s">
        <v>9</v>
      </c>
      <c r="C135" t="s">
        <v>526</v>
      </c>
      <c r="E135" t="s">
        <v>527</v>
      </c>
      <c r="F135" t="s">
        <v>528</v>
      </c>
      <c r="G135" t="s">
        <v>24</v>
      </c>
      <c r="H135" t="s">
        <v>529</v>
      </c>
      <c r="I135" t="s">
        <v>530</v>
      </c>
      <c r="J135" t="s">
        <v>14</v>
      </c>
      <c r="K135" t="s">
        <v>303</v>
      </c>
      <c r="L135" t="s">
        <v>501</v>
      </c>
      <c r="M135">
        <v>1.41632</v>
      </c>
      <c r="N135">
        <v>8454143</v>
      </c>
      <c r="AU135" t="b">
        <v>0</v>
      </c>
      <c r="AV135" t="b">
        <v>1</v>
      </c>
    </row>
    <row r="136" spans="1:54" x14ac:dyDescent="0.25">
      <c r="A136" t="s">
        <v>117</v>
      </c>
      <c r="B136" t="s">
        <v>9</v>
      </c>
      <c r="C136" t="s">
        <v>526</v>
      </c>
      <c r="E136" t="s">
        <v>527</v>
      </c>
      <c r="F136" t="s">
        <v>528</v>
      </c>
      <c r="G136" t="s">
        <v>24</v>
      </c>
      <c r="H136" t="s">
        <v>529</v>
      </c>
      <c r="I136" t="s">
        <v>530</v>
      </c>
      <c r="J136" t="s">
        <v>14</v>
      </c>
      <c r="K136" t="s">
        <v>423</v>
      </c>
      <c r="L136" t="s">
        <v>375</v>
      </c>
      <c r="M136">
        <v>3</v>
      </c>
      <c r="N136">
        <v>16386570</v>
      </c>
      <c r="Q136">
        <v>0</v>
      </c>
      <c r="R136">
        <v>0</v>
      </c>
      <c r="S136">
        <v>0</v>
      </c>
      <c r="T136">
        <v>70</v>
      </c>
      <c r="U136">
        <v>0</v>
      </c>
      <c r="V136">
        <v>100</v>
      </c>
      <c r="W136">
        <v>0</v>
      </c>
      <c r="X136">
        <v>0</v>
      </c>
      <c r="Y136">
        <v>1</v>
      </c>
      <c r="Z136">
        <v>70</v>
      </c>
      <c r="AA136">
        <v>100</v>
      </c>
      <c r="AB136">
        <v>100</v>
      </c>
      <c r="AU136" t="b">
        <v>0</v>
      </c>
      <c r="AV136" t="b">
        <v>1</v>
      </c>
    </row>
    <row r="137" spans="1:54" x14ac:dyDescent="0.25">
      <c r="A137" t="s">
        <v>117</v>
      </c>
      <c r="B137" t="s">
        <v>9</v>
      </c>
      <c r="C137" t="s">
        <v>526</v>
      </c>
      <c r="E137" t="s">
        <v>527</v>
      </c>
      <c r="F137" t="s">
        <v>528</v>
      </c>
      <c r="G137" t="s">
        <v>24</v>
      </c>
      <c r="H137" t="s">
        <v>529</v>
      </c>
      <c r="I137" t="s">
        <v>530</v>
      </c>
      <c r="J137" t="s">
        <v>14</v>
      </c>
      <c r="K137" t="s">
        <v>434</v>
      </c>
      <c r="L137" t="s">
        <v>375</v>
      </c>
      <c r="M137">
        <v>3</v>
      </c>
      <c r="N137">
        <v>12320699</v>
      </c>
      <c r="Q137">
        <v>0</v>
      </c>
      <c r="R137">
        <v>0</v>
      </c>
      <c r="S137">
        <v>0</v>
      </c>
      <c r="T137">
        <v>66.5</v>
      </c>
      <c r="U137">
        <v>0</v>
      </c>
      <c r="V137">
        <v>100</v>
      </c>
      <c r="W137">
        <v>1</v>
      </c>
      <c r="X137">
        <v>1</v>
      </c>
      <c r="Y137">
        <v>0</v>
      </c>
      <c r="Z137">
        <v>56</v>
      </c>
      <c r="AA137">
        <v>25</v>
      </c>
      <c r="AB137">
        <v>70</v>
      </c>
      <c r="AC137">
        <v>1</v>
      </c>
      <c r="AD137">
        <v>1</v>
      </c>
      <c r="AE137">
        <v>0</v>
      </c>
      <c r="AF137">
        <v>66.5</v>
      </c>
      <c r="AG137">
        <v>10</v>
      </c>
      <c r="AH137">
        <v>70</v>
      </c>
      <c r="AI137">
        <v>0</v>
      </c>
      <c r="AJ137">
        <v>0</v>
      </c>
      <c r="AK137">
        <v>1</v>
      </c>
      <c r="AL137">
        <v>56</v>
      </c>
      <c r="AM137">
        <v>100</v>
      </c>
      <c r="AN137">
        <v>100</v>
      </c>
      <c r="AU137" t="b">
        <v>0</v>
      </c>
      <c r="AV137" t="b">
        <v>1</v>
      </c>
    </row>
    <row r="138" spans="1:54" x14ac:dyDescent="0.25">
      <c r="A138" t="s">
        <v>117</v>
      </c>
      <c r="B138" t="s">
        <v>9</v>
      </c>
      <c r="C138" t="s">
        <v>526</v>
      </c>
      <c r="E138" t="s">
        <v>527</v>
      </c>
      <c r="F138" t="s">
        <v>528</v>
      </c>
      <c r="G138" t="s">
        <v>24</v>
      </c>
      <c r="H138" t="s">
        <v>529</v>
      </c>
      <c r="I138" t="s">
        <v>530</v>
      </c>
      <c r="J138" t="s">
        <v>14</v>
      </c>
      <c r="K138" t="s">
        <v>440</v>
      </c>
      <c r="L138" t="s">
        <v>501</v>
      </c>
      <c r="M138">
        <v>2.0577200000000002</v>
      </c>
      <c r="N138">
        <v>8421631</v>
      </c>
      <c r="AU138" t="b">
        <v>0</v>
      </c>
      <c r="AV138" t="b">
        <v>1</v>
      </c>
    </row>
    <row r="139" spans="1:54" x14ac:dyDescent="0.25">
      <c r="A139" t="s">
        <v>117</v>
      </c>
      <c r="B139" t="s">
        <v>9</v>
      </c>
      <c r="C139" t="s">
        <v>526</v>
      </c>
      <c r="E139" t="s">
        <v>527</v>
      </c>
      <c r="F139" t="s">
        <v>528</v>
      </c>
      <c r="G139" t="s">
        <v>24</v>
      </c>
      <c r="H139" t="s">
        <v>529</v>
      </c>
      <c r="I139" t="s">
        <v>530</v>
      </c>
      <c r="J139" t="s">
        <v>14</v>
      </c>
      <c r="K139" t="s">
        <v>441</v>
      </c>
      <c r="L139" t="s">
        <v>501</v>
      </c>
      <c r="M139">
        <v>1.52644</v>
      </c>
      <c r="N139">
        <v>65535</v>
      </c>
      <c r="AU139" t="b">
        <v>0</v>
      </c>
      <c r="AV139" t="b">
        <v>1</v>
      </c>
    </row>
    <row r="140" spans="1:54" x14ac:dyDescent="0.25">
      <c r="A140" t="s">
        <v>117</v>
      </c>
      <c r="B140" t="s">
        <v>9</v>
      </c>
      <c r="C140" t="s">
        <v>526</v>
      </c>
      <c r="E140" t="s">
        <v>527</v>
      </c>
      <c r="F140" t="s">
        <v>528</v>
      </c>
      <c r="G140" t="s">
        <v>24</v>
      </c>
      <c r="H140" t="s">
        <v>529</v>
      </c>
      <c r="I140" t="s">
        <v>530</v>
      </c>
      <c r="J140" t="s">
        <v>14</v>
      </c>
      <c r="K140" t="s">
        <v>453</v>
      </c>
      <c r="L140" t="s">
        <v>501</v>
      </c>
      <c r="M140">
        <v>1</v>
      </c>
      <c r="N140">
        <v>65535</v>
      </c>
      <c r="AU140" t="b">
        <v>0</v>
      </c>
      <c r="AV140" t="b">
        <v>1</v>
      </c>
    </row>
    <row r="141" spans="1:54" x14ac:dyDescent="0.25">
      <c r="A141" t="s">
        <v>117</v>
      </c>
      <c r="B141" t="s">
        <v>9</v>
      </c>
      <c r="C141" t="s">
        <v>526</v>
      </c>
      <c r="E141" t="s">
        <v>527</v>
      </c>
      <c r="F141" t="s">
        <v>528</v>
      </c>
      <c r="G141" t="s">
        <v>24</v>
      </c>
      <c r="H141" t="s">
        <v>529</v>
      </c>
      <c r="I141" t="s">
        <v>530</v>
      </c>
      <c r="J141" t="s">
        <v>14</v>
      </c>
      <c r="K141" t="s">
        <v>240</v>
      </c>
      <c r="L141" t="s">
        <v>501</v>
      </c>
      <c r="M141">
        <v>1</v>
      </c>
      <c r="N141">
        <v>65535</v>
      </c>
      <c r="Q141">
        <v>0</v>
      </c>
      <c r="R141">
        <v>0</v>
      </c>
      <c r="S141">
        <v>0</v>
      </c>
      <c r="T141">
        <v>30</v>
      </c>
      <c r="U141">
        <v>0</v>
      </c>
      <c r="V141">
        <v>60</v>
      </c>
      <c r="AU141" t="b">
        <v>0</v>
      </c>
      <c r="AV141" t="b">
        <v>1</v>
      </c>
    </row>
    <row r="142" spans="1:54" x14ac:dyDescent="0.25">
      <c r="A142" t="s">
        <v>117</v>
      </c>
      <c r="B142" t="s">
        <v>9</v>
      </c>
      <c r="C142" t="s">
        <v>526</v>
      </c>
      <c r="E142" t="s">
        <v>527</v>
      </c>
      <c r="F142" t="s">
        <v>528</v>
      </c>
      <c r="G142" t="s">
        <v>24</v>
      </c>
      <c r="H142" t="s">
        <v>529</v>
      </c>
      <c r="I142" t="s">
        <v>530</v>
      </c>
      <c r="J142" t="s">
        <v>14</v>
      </c>
      <c r="K142" t="s">
        <v>300</v>
      </c>
      <c r="L142" t="s">
        <v>501</v>
      </c>
      <c r="M142">
        <v>1</v>
      </c>
      <c r="N142">
        <v>65535</v>
      </c>
      <c r="Q142">
        <v>0</v>
      </c>
      <c r="R142">
        <v>0</v>
      </c>
      <c r="S142">
        <v>0</v>
      </c>
      <c r="T142">
        <v>50</v>
      </c>
      <c r="U142">
        <v>0</v>
      </c>
      <c r="V142">
        <v>70</v>
      </c>
      <c r="AU142" t="b">
        <v>0</v>
      </c>
      <c r="AV142" t="b">
        <v>1</v>
      </c>
    </row>
    <row r="143" spans="1:54" x14ac:dyDescent="0.25">
      <c r="A143" t="s">
        <v>117</v>
      </c>
      <c r="B143" t="s">
        <v>9</v>
      </c>
      <c r="C143" t="s">
        <v>526</v>
      </c>
      <c r="E143" t="s">
        <v>527</v>
      </c>
      <c r="F143" t="s">
        <v>528</v>
      </c>
      <c r="G143" t="s">
        <v>24</v>
      </c>
      <c r="H143" t="s">
        <v>529</v>
      </c>
      <c r="I143" t="s">
        <v>530</v>
      </c>
      <c r="J143" t="s">
        <v>14</v>
      </c>
      <c r="K143" t="s">
        <v>438</v>
      </c>
      <c r="L143" t="s">
        <v>501</v>
      </c>
      <c r="M143">
        <v>1</v>
      </c>
      <c r="N143">
        <v>65535</v>
      </c>
      <c r="Q143">
        <v>0</v>
      </c>
      <c r="R143">
        <v>0</v>
      </c>
      <c r="S143">
        <v>0</v>
      </c>
      <c r="T143">
        <v>50</v>
      </c>
      <c r="U143">
        <v>0</v>
      </c>
      <c r="V143">
        <v>70</v>
      </c>
      <c r="AU143" t="b">
        <v>0</v>
      </c>
      <c r="AV143" t="b">
        <v>1</v>
      </c>
    </row>
    <row r="144" spans="1:54" x14ac:dyDescent="0.25">
      <c r="A144" t="s">
        <v>117</v>
      </c>
      <c r="B144" t="s">
        <v>9</v>
      </c>
      <c r="C144" t="s">
        <v>526</v>
      </c>
      <c r="E144" t="s">
        <v>527</v>
      </c>
      <c r="F144" t="s">
        <v>528</v>
      </c>
      <c r="G144" t="s">
        <v>24</v>
      </c>
      <c r="H144" t="s">
        <v>529</v>
      </c>
      <c r="I144" t="s">
        <v>530</v>
      </c>
      <c r="J144" t="s">
        <v>14</v>
      </c>
      <c r="K144" t="s">
        <v>301</v>
      </c>
      <c r="L144" t="s">
        <v>501</v>
      </c>
      <c r="M144">
        <v>1</v>
      </c>
      <c r="N144">
        <v>65535</v>
      </c>
      <c r="AU144" t="b">
        <v>0</v>
      </c>
      <c r="AV144" t="b">
        <v>1</v>
      </c>
    </row>
    <row r="145" spans="1:50" x14ac:dyDescent="0.25">
      <c r="A145" t="s">
        <v>117</v>
      </c>
      <c r="B145" t="s">
        <v>9</v>
      </c>
      <c r="C145" t="s">
        <v>526</v>
      </c>
      <c r="E145" t="s">
        <v>527</v>
      </c>
      <c r="F145" t="s">
        <v>528</v>
      </c>
      <c r="G145" t="s">
        <v>24</v>
      </c>
      <c r="H145" t="s">
        <v>529</v>
      </c>
      <c r="I145" t="s">
        <v>530</v>
      </c>
      <c r="J145" t="s">
        <v>14</v>
      </c>
      <c r="K145" t="s">
        <v>439</v>
      </c>
      <c r="L145" t="s">
        <v>501</v>
      </c>
      <c r="M145">
        <v>1</v>
      </c>
      <c r="N145">
        <v>65535</v>
      </c>
      <c r="AU145" t="b">
        <v>0</v>
      </c>
      <c r="AV145" t="b">
        <v>1</v>
      </c>
    </row>
    <row r="146" spans="1:50" x14ac:dyDescent="0.25">
      <c r="A146" t="s">
        <v>117</v>
      </c>
      <c r="B146" t="s">
        <v>9</v>
      </c>
      <c r="C146" t="s">
        <v>526</v>
      </c>
      <c r="E146" t="s">
        <v>527</v>
      </c>
      <c r="F146" t="s">
        <v>528</v>
      </c>
      <c r="G146" t="s">
        <v>24</v>
      </c>
      <c r="H146" t="s">
        <v>529</v>
      </c>
      <c r="I146" t="s">
        <v>530</v>
      </c>
      <c r="J146" t="s">
        <v>14</v>
      </c>
      <c r="K146" t="s">
        <v>288</v>
      </c>
      <c r="L146" t="s">
        <v>501</v>
      </c>
      <c r="M146">
        <v>1</v>
      </c>
      <c r="N146">
        <v>65535</v>
      </c>
      <c r="AU146" t="b">
        <v>0</v>
      </c>
      <c r="AV146" t="b">
        <v>1</v>
      </c>
    </row>
    <row r="147" spans="1:50" x14ac:dyDescent="0.25">
      <c r="A147" t="s">
        <v>117</v>
      </c>
      <c r="B147" t="s">
        <v>9</v>
      </c>
      <c r="C147" t="s">
        <v>526</v>
      </c>
      <c r="E147" t="s">
        <v>527</v>
      </c>
      <c r="F147" t="s">
        <v>528</v>
      </c>
      <c r="G147" t="s">
        <v>24</v>
      </c>
      <c r="H147" t="s">
        <v>529</v>
      </c>
      <c r="I147" t="s">
        <v>530</v>
      </c>
      <c r="J147" t="s">
        <v>14</v>
      </c>
      <c r="K147" t="s">
        <v>298</v>
      </c>
      <c r="L147" t="s">
        <v>375</v>
      </c>
      <c r="M147">
        <v>1</v>
      </c>
      <c r="N147">
        <v>16386570</v>
      </c>
      <c r="Q147">
        <v>0</v>
      </c>
      <c r="R147">
        <v>0</v>
      </c>
      <c r="S147">
        <v>0</v>
      </c>
      <c r="T147">
        <v>66.5</v>
      </c>
      <c r="U147">
        <v>0</v>
      </c>
      <c r="V147">
        <v>100</v>
      </c>
      <c r="W147">
        <v>1</v>
      </c>
      <c r="X147">
        <v>1</v>
      </c>
      <c r="Y147">
        <v>0</v>
      </c>
      <c r="Z147">
        <v>63</v>
      </c>
      <c r="AA147">
        <v>25</v>
      </c>
      <c r="AB147">
        <v>70</v>
      </c>
      <c r="AC147">
        <v>1</v>
      </c>
      <c r="AD147">
        <v>1</v>
      </c>
      <c r="AE147">
        <v>0</v>
      </c>
      <c r="AF147">
        <v>66.5</v>
      </c>
      <c r="AG147">
        <v>10</v>
      </c>
      <c r="AH147">
        <v>70</v>
      </c>
      <c r="AI147">
        <v>0</v>
      </c>
      <c r="AJ147">
        <v>0</v>
      </c>
      <c r="AK147">
        <v>1</v>
      </c>
      <c r="AL147">
        <v>63</v>
      </c>
      <c r="AM147">
        <v>100</v>
      </c>
      <c r="AN147">
        <v>100</v>
      </c>
      <c r="AU147" t="b">
        <v>0</v>
      </c>
      <c r="AV147" t="b">
        <v>1</v>
      </c>
    </row>
    <row r="148" spans="1:50" x14ac:dyDescent="0.25">
      <c r="A148" t="s">
        <v>117</v>
      </c>
      <c r="B148" t="s">
        <v>9</v>
      </c>
      <c r="C148" t="s">
        <v>526</v>
      </c>
      <c r="E148" t="s">
        <v>527</v>
      </c>
      <c r="F148" t="s">
        <v>528</v>
      </c>
      <c r="G148" t="s">
        <v>24</v>
      </c>
      <c r="H148" t="s">
        <v>529</v>
      </c>
      <c r="I148" t="s">
        <v>530</v>
      </c>
      <c r="J148" t="s">
        <v>14</v>
      </c>
      <c r="K148" t="s">
        <v>436</v>
      </c>
      <c r="L148" t="s">
        <v>375</v>
      </c>
      <c r="M148">
        <v>1</v>
      </c>
      <c r="N148">
        <v>16386570</v>
      </c>
      <c r="Q148">
        <v>0</v>
      </c>
      <c r="R148">
        <v>0</v>
      </c>
      <c r="S148">
        <v>0</v>
      </c>
      <c r="T148">
        <v>66.5</v>
      </c>
      <c r="U148">
        <v>0</v>
      </c>
      <c r="V148">
        <v>100</v>
      </c>
      <c r="W148">
        <v>1</v>
      </c>
      <c r="X148">
        <v>1</v>
      </c>
      <c r="Y148">
        <v>0</v>
      </c>
      <c r="Z148">
        <v>63</v>
      </c>
      <c r="AA148">
        <v>25</v>
      </c>
      <c r="AB148">
        <v>70</v>
      </c>
      <c r="AC148">
        <v>1</v>
      </c>
      <c r="AD148">
        <v>1</v>
      </c>
      <c r="AE148">
        <v>0</v>
      </c>
      <c r="AF148">
        <v>66.5</v>
      </c>
      <c r="AG148">
        <v>10</v>
      </c>
      <c r="AH148">
        <v>70</v>
      </c>
      <c r="AI148">
        <v>0</v>
      </c>
      <c r="AJ148">
        <v>0</v>
      </c>
      <c r="AK148">
        <v>1</v>
      </c>
      <c r="AL148">
        <v>63</v>
      </c>
      <c r="AM148">
        <v>100</v>
      </c>
      <c r="AN148">
        <v>100</v>
      </c>
      <c r="AU148" t="b">
        <v>0</v>
      </c>
      <c r="AV148" t="b">
        <v>1</v>
      </c>
    </row>
    <row r="149" spans="1:50" x14ac:dyDescent="0.25">
      <c r="A149" t="s">
        <v>117</v>
      </c>
      <c r="B149" t="s">
        <v>9</v>
      </c>
      <c r="C149" t="s">
        <v>526</v>
      </c>
      <c r="E149" t="s">
        <v>527</v>
      </c>
      <c r="F149" t="s">
        <v>528</v>
      </c>
      <c r="G149" t="s">
        <v>24</v>
      </c>
      <c r="H149" t="s">
        <v>529</v>
      </c>
      <c r="I149" t="s">
        <v>530</v>
      </c>
      <c r="J149" t="s">
        <v>14</v>
      </c>
      <c r="K149" t="s">
        <v>421</v>
      </c>
      <c r="L149" t="s">
        <v>375</v>
      </c>
      <c r="M149">
        <v>1</v>
      </c>
      <c r="N149">
        <v>16386570</v>
      </c>
      <c r="Q149">
        <v>0</v>
      </c>
      <c r="R149">
        <v>0</v>
      </c>
      <c r="S149">
        <v>0</v>
      </c>
      <c r="T149">
        <v>66.5</v>
      </c>
      <c r="U149">
        <v>0</v>
      </c>
      <c r="V149">
        <v>100</v>
      </c>
      <c r="W149">
        <v>1</v>
      </c>
      <c r="X149">
        <v>1</v>
      </c>
      <c r="Y149">
        <v>0</v>
      </c>
      <c r="Z149">
        <v>63</v>
      </c>
      <c r="AA149">
        <v>25</v>
      </c>
      <c r="AB149">
        <v>70</v>
      </c>
      <c r="AC149">
        <v>1</v>
      </c>
      <c r="AD149">
        <v>1</v>
      </c>
      <c r="AE149">
        <v>0</v>
      </c>
      <c r="AF149">
        <v>66.5</v>
      </c>
      <c r="AG149">
        <v>10</v>
      </c>
      <c r="AH149">
        <v>70</v>
      </c>
      <c r="AI149">
        <v>0</v>
      </c>
      <c r="AJ149">
        <v>0</v>
      </c>
      <c r="AK149">
        <v>1</v>
      </c>
      <c r="AL149">
        <v>63</v>
      </c>
      <c r="AM149">
        <v>100</v>
      </c>
      <c r="AN149">
        <v>100</v>
      </c>
      <c r="AU149" t="b">
        <v>0</v>
      </c>
      <c r="AV149" t="b">
        <v>1</v>
      </c>
    </row>
    <row r="150" spans="1:50" x14ac:dyDescent="0.25">
      <c r="A150" t="s">
        <v>117</v>
      </c>
      <c r="B150" t="s">
        <v>9</v>
      </c>
      <c r="C150" t="s">
        <v>526</v>
      </c>
      <c r="E150" t="s">
        <v>527</v>
      </c>
      <c r="F150" t="s">
        <v>528</v>
      </c>
      <c r="G150" t="s">
        <v>24</v>
      </c>
      <c r="H150" t="s">
        <v>529</v>
      </c>
      <c r="I150" t="s">
        <v>530</v>
      </c>
      <c r="J150" t="s">
        <v>14</v>
      </c>
      <c r="K150" t="s">
        <v>418</v>
      </c>
      <c r="L150" t="s">
        <v>375</v>
      </c>
      <c r="M150">
        <v>1</v>
      </c>
      <c r="N150">
        <v>16386570</v>
      </c>
      <c r="Q150">
        <v>0</v>
      </c>
      <c r="R150">
        <v>0</v>
      </c>
      <c r="S150">
        <v>0</v>
      </c>
      <c r="T150">
        <v>66.5</v>
      </c>
      <c r="U150">
        <v>0</v>
      </c>
      <c r="V150">
        <v>100</v>
      </c>
      <c r="W150">
        <v>1</v>
      </c>
      <c r="X150">
        <v>1</v>
      </c>
      <c r="Y150">
        <v>0</v>
      </c>
      <c r="Z150">
        <v>56</v>
      </c>
      <c r="AA150">
        <v>25</v>
      </c>
      <c r="AB150">
        <v>70</v>
      </c>
      <c r="AC150">
        <v>1</v>
      </c>
      <c r="AD150">
        <v>1</v>
      </c>
      <c r="AE150">
        <v>0</v>
      </c>
      <c r="AF150">
        <v>66.5</v>
      </c>
      <c r="AG150">
        <v>10</v>
      </c>
      <c r="AH150">
        <v>70</v>
      </c>
      <c r="AI150">
        <v>0</v>
      </c>
      <c r="AJ150">
        <v>0</v>
      </c>
      <c r="AK150">
        <v>1</v>
      </c>
      <c r="AL150">
        <v>56</v>
      </c>
      <c r="AM150">
        <v>100</v>
      </c>
      <c r="AN150">
        <v>100</v>
      </c>
      <c r="AU150" t="b">
        <v>0</v>
      </c>
      <c r="AV150" t="b">
        <v>1</v>
      </c>
    </row>
    <row r="151" spans="1:50" x14ac:dyDescent="0.25">
      <c r="A151" t="s">
        <v>117</v>
      </c>
      <c r="B151" t="s">
        <v>9</v>
      </c>
      <c r="C151" t="s">
        <v>526</v>
      </c>
      <c r="E151" t="s">
        <v>527</v>
      </c>
      <c r="F151" t="s">
        <v>528</v>
      </c>
      <c r="G151" t="s">
        <v>24</v>
      </c>
      <c r="H151" t="s">
        <v>529</v>
      </c>
      <c r="I151" t="s">
        <v>530</v>
      </c>
      <c r="J151" t="s">
        <v>14</v>
      </c>
      <c r="K151" t="s">
        <v>531</v>
      </c>
      <c r="L151" t="s">
        <v>501</v>
      </c>
      <c r="M151">
        <v>1</v>
      </c>
      <c r="N151">
        <v>65535</v>
      </c>
      <c r="AU151" t="b">
        <v>0</v>
      </c>
      <c r="AV151" t="b">
        <v>1</v>
      </c>
    </row>
    <row r="152" spans="1:50" x14ac:dyDescent="0.25">
      <c r="A152" t="s">
        <v>117</v>
      </c>
      <c r="B152" t="s">
        <v>9</v>
      </c>
      <c r="C152" t="s">
        <v>526</v>
      </c>
      <c r="E152" t="s">
        <v>527</v>
      </c>
      <c r="F152" t="s">
        <v>528</v>
      </c>
      <c r="G152" t="s">
        <v>24</v>
      </c>
      <c r="H152" t="s">
        <v>529</v>
      </c>
      <c r="I152" t="s">
        <v>530</v>
      </c>
      <c r="J152" t="s">
        <v>14</v>
      </c>
      <c r="K152" t="s">
        <v>368</v>
      </c>
      <c r="N152">
        <v>16711935</v>
      </c>
      <c r="AU152" t="b">
        <v>0</v>
      </c>
      <c r="AV152" t="b">
        <v>1</v>
      </c>
      <c r="AX152" t="b">
        <v>1</v>
      </c>
    </row>
    <row r="153" spans="1:50" x14ac:dyDescent="0.25">
      <c r="A153" t="s">
        <v>117</v>
      </c>
      <c r="B153" t="s">
        <v>9</v>
      </c>
      <c r="C153" t="s">
        <v>526</v>
      </c>
      <c r="E153" t="s">
        <v>527</v>
      </c>
      <c r="F153" t="s">
        <v>528</v>
      </c>
      <c r="G153" t="s">
        <v>24</v>
      </c>
      <c r="H153" t="s">
        <v>529</v>
      </c>
      <c r="I153" t="s">
        <v>530</v>
      </c>
      <c r="J153" t="s">
        <v>14</v>
      </c>
      <c r="K153" t="s">
        <v>369</v>
      </c>
      <c r="N153">
        <v>15663343</v>
      </c>
      <c r="AU153" t="b">
        <v>0</v>
      </c>
      <c r="AV153" t="b">
        <v>1</v>
      </c>
      <c r="AX153" t="b">
        <v>1</v>
      </c>
    </row>
    <row r="154" spans="1:50" x14ac:dyDescent="0.25">
      <c r="A154" t="s">
        <v>117</v>
      </c>
      <c r="B154" t="s">
        <v>9</v>
      </c>
      <c r="C154" t="s">
        <v>526</v>
      </c>
      <c r="E154" t="s">
        <v>527</v>
      </c>
      <c r="F154" t="s">
        <v>528</v>
      </c>
      <c r="G154" t="s">
        <v>24</v>
      </c>
      <c r="H154" t="s">
        <v>529</v>
      </c>
      <c r="I154" t="s">
        <v>530</v>
      </c>
      <c r="J154" t="s">
        <v>14</v>
      </c>
      <c r="K154" t="s">
        <v>446</v>
      </c>
      <c r="N154">
        <v>14680288</v>
      </c>
      <c r="Q154">
        <v>0</v>
      </c>
      <c r="R154">
        <v>0</v>
      </c>
      <c r="S154">
        <v>0</v>
      </c>
      <c r="T154">
        <v>34</v>
      </c>
      <c r="U154">
        <v>0</v>
      </c>
      <c r="V154">
        <v>90</v>
      </c>
      <c r="AU154" t="b">
        <v>0</v>
      </c>
      <c r="AV154" t="b">
        <v>1</v>
      </c>
      <c r="AX154" t="b">
        <v>1</v>
      </c>
    </row>
    <row r="155" spans="1:50" x14ac:dyDescent="0.25">
      <c r="A155" t="s">
        <v>117</v>
      </c>
      <c r="B155" t="s">
        <v>9</v>
      </c>
      <c r="C155" t="s">
        <v>526</v>
      </c>
      <c r="E155" t="s">
        <v>527</v>
      </c>
      <c r="F155" t="s">
        <v>528</v>
      </c>
      <c r="G155" t="s">
        <v>24</v>
      </c>
      <c r="H155" t="s">
        <v>529</v>
      </c>
      <c r="I155" t="s">
        <v>530</v>
      </c>
      <c r="J155" t="s">
        <v>14</v>
      </c>
      <c r="K155" t="s">
        <v>232</v>
      </c>
      <c r="N155">
        <v>13762770</v>
      </c>
      <c r="Q155">
        <v>0</v>
      </c>
      <c r="R155">
        <v>0</v>
      </c>
      <c r="S155">
        <v>0</v>
      </c>
      <c r="T155">
        <v>45</v>
      </c>
      <c r="U155">
        <v>0</v>
      </c>
      <c r="V155">
        <v>70</v>
      </c>
      <c r="AU155" t="b">
        <v>0</v>
      </c>
      <c r="AV155" t="b">
        <v>1</v>
      </c>
      <c r="AX155" t="b">
        <v>1</v>
      </c>
    </row>
    <row r="156" spans="1:50" x14ac:dyDescent="0.25">
      <c r="A156" t="s">
        <v>117</v>
      </c>
      <c r="B156" t="s">
        <v>9</v>
      </c>
      <c r="C156" t="s">
        <v>526</v>
      </c>
      <c r="E156" t="s">
        <v>527</v>
      </c>
      <c r="F156" t="s">
        <v>528</v>
      </c>
      <c r="G156" t="s">
        <v>24</v>
      </c>
      <c r="H156" t="s">
        <v>529</v>
      </c>
      <c r="I156" t="s">
        <v>530</v>
      </c>
      <c r="J156" t="s">
        <v>14</v>
      </c>
      <c r="K156" t="s">
        <v>294</v>
      </c>
      <c r="N156">
        <v>12845252</v>
      </c>
      <c r="AU156" t="b">
        <v>0</v>
      </c>
      <c r="AV156" t="b">
        <v>1</v>
      </c>
      <c r="AX156" t="b">
        <v>1</v>
      </c>
    </row>
    <row r="157" spans="1:50" x14ac:dyDescent="0.25">
      <c r="A157" t="s">
        <v>117</v>
      </c>
      <c r="B157" t="s">
        <v>9</v>
      </c>
      <c r="C157" t="s">
        <v>526</v>
      </c>
      <c r="E157" t="s">
        <v>527</v>
      </c>
      <c r="F157" t="s">
        <v>528</v>
      </c>
      <c r="G157" t="s">
        <v>24</v>
      </c>
      <c r="H157" t="s">
        <v>529</v>
      </c>
      <c r="I157" t="s">
        <v>530</v>
      </c>
      <c r="J157" t="s">
        <v>14</v>
      </c>
      <c r="K157" t="s">
        <v>432</v>
      </c>
      <c r="N157">
        <v>11993271</v>
      </c>
      <c r="AU157" t="b">
        <v>0</v>
      </c>
      <c r="AV157" t="b">
        <v>1</v>
      </c>
      <c r="AX157" t="b">
        <v>1</v>
      </c>
    </row>
    <row r="158" spans="1:50" x14ac:dyDescent="0.25">
      <c r="A158" t="s">
        <v>117</v>
      </c>
      <c r="B158" t="s">
        <v>9</v>
      </c>
      <c r="C158" t="s">
        <v>526</v>
      </c>
      <c r="E158" t="s">
        <v>527</v>
      </c>
      <c r="F158" t="s">
        <v>528</v>
      </c>
      <c r="G158" t="s">
        <v>24</v>
      </c>
      <c r="H158" t="s">
        <v>529</v>
      </c>
      <c r="I158" t="s">
        <v>530</v>
      </c>
      <c r="J158" t="s">
        <v>14</v>
      </c>
      <c r="K158" t="s">
        <v>443</v>
      </c>
      <c r="N158">
        <v>11206827</v>
      </c>
      <c r="AU158" t="b">
        <v>0</v>
      </c>
      <c r="AV158" t="b">
        <v>1</v>
      </c>
      <c r="AX158" t="b">
        <v>1</v>
      </c>
    </row>
    <row r="159" spans="1:50" x14ac:dyDescent="0.25">
      <c r="A159" t="s">
        <v>117</v>
      </c>
      <c r="B159" t="s">
        <v>9</v>
      </c>
      <c r="C159" t="s">
        <v>526</v>
      </c>
      <c r="E159" t="s">
        <v>527</v>
      </c>
      <c r="F159" t="s">
        <v>528</v>
      </c>
      <c r="G159" t="s">
        <v>24</v>
      </c>
      <c r="H159" t="s">
        <v>529</v>
      </c>
      <c r="I159" t="s">
        <v>530</v>
      </c>
      <c r="J159" t="s">
        <v>14</v>
      </c>
      <c r="K159" t="s">
        <v>365</v>
      </c>
      <c r="N159">
        <v>10485920</v>
      </c>
      <c r="Q159">
        <v>0</v>
      </c>
      <c r="R159">
        <v>0</v>
      </c>
      <c r="S159">
        <v>0</v>
      </c>
      <c r="T159">
        <v>36</v>
      </c>
      <c r="U159">
        <v>0</v>
      </c>
      <c r="V159">
        <v>80</v>
      </c>
      <c r="AU159" t="b">
        <v>0</v>
      </c>
      <c r="AV159" t="b">
        <v>1</v>
      </c>
      <c r="AX159" t="b">
        <v>1</v>
      </c>
    </row>
    <row r="160" spans="1:50" x14ac:dyDescent="0.25">
      <c r="A160" t="s">
        <v>117</v>
      </c>
      <c r="B160" t="s">
        <v>9</v>
      </c>
      <c r="C160" t="s">
        <v>526</v>
      </c>
      <c r="E160" t="s">
        <v>527</v>
      </c>
      <c r="F160" t="s">
        <v>528</v>
      </c>
      <c r="G160" t="s">
        <v>24</v>
      </c>
      <c r="H160" t="s">
        <v>529</v>
      </c>
      <c r="I160" t="s">
        <v>530</v>
      </c>
      <c r="J160" t="s">
        <v>14</v>
      </c>
      <c r="K160" t="s">
        <v>291</v>
      </c>
      <c r="N160">
        <v>9830550</v>
      </c>
      <c r="Q160">
        <v>0</v>
      </c>
      <c r="R160">
        <v>0</v>
      </c>
      <c r="S160">
        <v>0</v>
      </c>
      <c r="T160">
        <v>45</v>
      </c>
      <c r="U160">
        <v>0</v>
      </c>
      <c r="V160">
        <v>50</v>
      </c>
      <c r="AU160" t="b">
        <v>0</v>
      </c>
      <c r="AV160" t="b">
        <v>1</v>
      </c>
      <c r="AX160" t="b">
        <v>1</v>
      </c>
    </row>
    <row r="161" spans="1:54" x14ac:dyDescent="0.25">
      <c r="A161" t="s">
        <v>117</v>
      </c>
      <c r="B161" t="s">
        <v>9</v>
      </c>
      <c r="C161" t="s">
        <v>526</v>
      </c>
      <c r="E161" t="s">
        <v>527</v>
      </c>
      <c r="F161" t="s">
        <v>528</v>
      </c>
      <c r="G161" t="s">
        <v>24</v>
      </c>
      <c r="H161" t="s">
        <v>529</v>
      </c>
      <c r="I161" t="s">
        <v>530</v>
      </c>
      <c r="J161" t="s">
        <v>14</v>
      </c>
      <c r="K161" t="s">
        <v>430</v>
      </c>
      <c r="N161">
        <v>9175180</v>
      </c>
      <c r="Q161">
        <v>0</v>
      </c>
      <c r="R161">
        <v>0</v>
      </c>
      <c r="S161">
        <v>0</v>
      </c>
      <c r="T161">
        <v>45</v>
      </c>
      <c r="U161">
        <v>0</v>
      </c>
      <c r="V161">
        <v>50</v>
      </c>
      <c r="AU161" t="b">
        <v>0</v>
      </c>
      <c r="AV161" t="b">
        <v>1</v>
      </c>
      <c r="AX161" t="b">
        <v>1</v>
      </c>
    </row>
    <row r="162" spans="1:54" x14ac:dyDescent="0.25">
      <c r="A162" t="s">
        <v>117</v>
      </c>
      <c r="B162" t="s">
        <v>9</v>
      </c>
      <c r="C162" t="s">
        <v>526</v>
      </c>
      <c r="E162" t="s">
        <v>527</v>
      </c>
      <c r="F162" t="s">
        <v>528</v>
      </c>
      <c r="G162" t="s">
        <v>24</v>
      </c>
      <c r="H162" t="s">
        <v>529</v>
      </c>
      <c r="I162" t="s">
        <v>530</v>
      </c>
      <c r="J162" t="s">
        <v>14</v>
      </c>
      <c r="K162" t="s">
        <v>366</v>
      </c>
      <c r="N162">
        <v>8585347</v>
      </c>
      <c r="Q162">
        <v>0</v>
      </c>
      <c r="R162">
        <v>0</v>
      </c>
      <c r="S162">
        <v>0</v>
      </c>
      <c r="T162">
        <v>38</v>
      </c>
      <c r="U162">
        <v>0</v>
      </c>
      <c r="V162">
        <v>70</v>
      </c>
      <c r="AU162" t="b">
        <v>0</v>
      </c>
      <c r="AV162" t="b">
        <v>1</v>
      </c>
      <c r="AX162" t="b">
        <v>1</v>
      </c>
    </row>
    <row r="163" spans="1:54" x14ac:dyDescent="0.25">
      <c r="A163" t="s">
        <v>117</v>
      </c>
      <c r="B163" t="s">
        <v>9</v>
      </c>
      <c r="C163" t="s">
        <v>526</v>
      </c>
      <c r="E163" t="s">
        <v>527</v>
      </c>
      <c r="F163" t="s">
        <v>528</v>
      </c>
      <c r="G163" t="s">
        <v>24</v>
      </c>
      <c r="H163" t="s">
        <v>529</v>
      </c>
      <c r="I163" t="s">
        <v>530</v>
      </c>
      <c r="J163" t="s">
        <v>14</v>
      </c>
      <c r="K163" t="s">
        <v>299</v>
      </c>
      <c r="N163">
        <v>7995514</v>
      </c>
      <c r="Q163">
        <v>1</v>
      </c>
      <c r="R163">
        <v>1</v>
      </c>
      <c r="S163">
        <v>0</v>
      </c>
      <c r="T163">
        <v>10</v>
      </c>
      <c r="U163">
        <v>80</v>
      </c>
      <c r="V163">
        <v>50</v>
      </c>
      <c r="W163">
        <v>1</v>
      </c>
      <c r="X163">
        <v>1</v>
      </c>
      <c r="Y163">
        <v>0</v>
      </c>
      <c r="Z163">
        <v>20</v>
      </c>
      <c r="AA163">
        <v>40</v>
      </c>
      <c r="AB163">
        <v>50</v>
      </c>
      <c r="AC163">
        <v>1</v>
      </c>
      <c r="AD163">
        <v>1</v>
      </c>
      <c r="AE163">
        <v>0</v>
      </c>
      <c r="AF163">
        <v>30</v>
      </c>
      <c r="AG163">
        <v>20</v>
      </c>
      <c r="AH163">
        <v>50</v>
      </c>
      <c r="AI163">
        <v>1</v>
      </c>
      <c r="AJ163">
        <v>1</v>
      </c>
      <c r="AK163">
        <v>0</v>
      </c>
      <c r="AL163">
        <v>40</v>
      </c>
      <c r="AM163">
        <v>10</v>
      </c>
      <c r="AN163">
        <v>50</v>
      </c>
      <c r="AU163" t="b">
        <v>0</v>
      </c>
      <c r="AV163" t="b">
        <v>1</v>
      </c>
      <c r="AX163" t="b">
        <v>1</v>
      </c>
    </row>
    <row r="164" spans="1:54" x14ac:dyDescent="0.25">
      <c r="A164" t="s">
        <v>117</v>
      </c>
      <c r="B164" t="s">
        <v>9</v>
      </c>
      <c r="C164" t="s">
        <v>526</v>
      </c>
      <c r="E164" t="s">
        <v>527</v>
      </c>
      <c r="F164" t="s">
        <v>528</v>
      </c>
      <c r="G164" t="s">
        <v>24</v>
      </c>
      <c r="H164" t="s">
        <v>529</v>
      </c>
      <c r="I164" t="s">
        <v>530</v>
      </c>
      <c r="J164" t="s">
        <v>14</v>
      </c>
      <c r="K164" t="s">
        <v>437</v>
      </c>
      <c r="N164">
        <v>7471218</v>
      </c>
      <c r="Q164">
        <v>1</v>
      </c>
      <c r="R164">
        <v>1</v>
      </c>
      <c r="S164">
        <v>0</v>
      </c>
      <c r="T164">
        <v>10</v>
      </c>
      <c r="U164">
        <v>80</v>
      </c>
      <c r="V164">
        <v>50</v>
      </c>
      <c r="W164">
        <v>1</v>
      </c>
      <c r="X164">
        <v>1</v>
      </c>
      <c r="Y164">
        <v>0</v>
      </c>
      <c r="Z164">
        <v>20</v>
      </c>
      <c r="AA164">
        <v>40</v>
      </c>
      <c r="AB164">
        <v>50</v>
      </c>
      <c r="AC164">
        <v>1</v>
      </c>
      <c r="AD164">
        <v>1</v>
      </c>
      <c r="AE164">
        <v>0</v>
      </c>
      <c r="AF164">
        <v>30</v>
      </c>
      <c r="AG164">
        <v>20</v>
      </c>
      <c r="AH164">
        <v>50</v>
      </c>
      <c r="AI164">
        <v>1</v>
      </c>
      <c r="AJ164">
        <v>1</v>
      </c>
      <c r="AK164">
        <v>0</v>
      </c>
      <c r="AL164">
        <v>40</v>
      </c>
      <c r="AM164">
        <v>10</v>
      </c>
      <c r="AN164">
        <v>50</v>
      </c>
      <c r="AU164" t="b">
        <v>0</v>
      </c>
      <c r="AV164" t="b">
        <v>1</v>
      </c>
      <c r="AX164" t="b">
        <v>1</v>
      </c>
    </row>
    <row r="165" spans="1:54" x14ac:dyDescent="0.25">
      <c r="A165" t="s">
        <v>117</v>
      </c>
      <c r="B165" t="s">
        <v>9</v>
      </c>
      <c r="C165" t="s">
        <v>526</v>
      </c>
      <c r="E165" t="s">
        <v>527</v>
      </c>
      <c r="F165" t="s">
        <v>528</v>
      </c>
      <c r="G165" t="s">
        <v>24</v>
      </c>
      <c r="H165" t="s">
        <v>529</v>
      </c>
      <c r="I165" t="s">
        <v>530</v>
      </c>
      <c r="J165" t="s">
        <v>14</v>
      </c>
      <c r="K165" t="s">
        <v>214</v>
      </c>
      <c r="N165">
        <v>6946922</v>
      </c>
      <c r="AU165" t="b">
        <v>0</v>
      </c>
      <c r="AV165" t="b">
        <v>1</v>
      </c>
      <c r="AX165" t="b">
        <v>1</v>
      </c>
    </row>
    <row r="166" spans="1:54" x14ac:dyDescent="0.25">
      <c r="A166" t="s">
        <v>117</v>
      </c>
      <c r="B166" t="s">
        <v>9</v>
      </c>
      <c r="C166" t="s">
        <v>526</v>
      </c>
      <c r="E166" t="s">
        <v>527</v>
      </c>
      <c r="F166" t="s">
        <v>528</v>
      </c>
      <c r="G166" t="s">
        <v>24</v>
      </c>
      <c r="H166" t="s">
        <v>529</v>
      </c>
      <c r="I166" t="s">
        <v>530</v>
      </c>
      <c r="J166" t="s">
        <v>14</v>
      </c>
      <c r="K166" t="s">
        <v>285</v>
      </c>
      <c r="N166">
        <v>6488163</v>
      </c>
      <c r="Q166">
        <v>0</v>
      </c>
      <c r="R166">
        <v>0</v>
      </c>
      <c r="S166">
        <v>0</v>
      </c>
      <c r="T166">
        <v>30</v>
      </c>
      <c r="U166">
        <v>50</v>
      </c>
      <c r="V166">
        <v>50</v>
      </c>
      <c r="AU166" t="b">
        <v>0</v>
      </c>
      <c r="AV166" t="b">
        <v>1</v>
      </c>
      <c r="AX166" t="b">
        <v>1</v>
      </c>
    </row>
    <row r="167" spans="1:54" x14ac:dyDescent="0.25">
      <c r="A167" t="s">
        <v>117</v>
      </c>
      <c r="B167" t="s">
        <v>9</v>
      </c>
      <c r="C167" t="s">
        <v>526</v>
      </c>
      <c r="E167" t="s">
        <v>527</v>
      </c>
      <c r="F167" t="s">
        <v>528</v>
      </c>
      <c r="G167" t="s">
        <v>24</v>
      </c>
      <c r="H167" t="s">
        <v>529</v>
      </c>
      <c r="I167" t="s">
        <v>530</v>
      </c>
      <c r="J167" t="s">
        <v>14</v>
      </c>
      <c r="K167" t="s">
        <v>355</v>
      </c>
      <c r="N167">
        <v>6029404</v>
      </c>
      <c r="Q167">
        <v>1</v>
      </c>
      <c r="R167">
        <v>1</v>
      </c>
      <c r="S167">
        <v>0</v>
      </c>
      <c r="T167">
        <v>10</v>
      </c>
      <c r="U167">
        <v>80</v>
      </c>
      <c r="V167">
        <v>50</v>
      </c>
      <c r="W167">
        <v>1</v>
      </c>
      <c r="X167">
        <v>1</v>
      </c>
      <c r="Y167">
        <v>0</v>
      </c>
      <c r="Z167">
        <v>20</v>
      </c>
      <c r="AA167">
        <v>40</v>
      </c>
      <c r="AB167">
        <v>50</v>
      </c>
      <c r="AC167">
        <v>1</v>
      </c>
      <c r="AD167">
        <v>1</v>
      </c>
      <c r="AE167">
        <v>0</v>
      </c>
      <c r="AF167">
        <v>30</v>
      </c>
      <c r="AG167">
        <v>20</v>
      </c>
      <c r="AH167">
        <v>50</v>
      </c>
      <c r="AI167">
        <v>1</v>
      </c>
      <c r="AJ167">
        <v>1</v>
      </c>
      <c r="AK167">
        <v>0</v>
      </c>
      <c r="AL167">
        <v>40</v>
      </c>
      <c r="AM167">
        <v>10</v>
      </c>
      <c r="AN167">
        <v>50</v>
      </c>
      <c r="AU167" t="b">
        <v>0</v>
      </c>
      <c r="AV167" t="b">
        <v>1</v>
      </c>
      <c r="AX167" t="b">
        <v>1</v>
      </c>
    </row>
    <row r="168" spans="1:54" x14ac:dyDescent="0.25">
      <c r="A168" t="s">
        <v>117</v>
      </c>
      <c r="B168" t="s">
        <v>9</v>
      </c>
      <c r="C168" t="s">
        <v>526</v>
      </c>
      <c r="E168" t="s">
        <v>527</v>
      </c>
      <c r="F168" t="s">
        <v>528</v>
      </c>
      <c r="G168" t="s">
        <v>24</v>
      </c>
      <c r="H168" t="s">
        <v>529</v>
      </c>
      <c r="I168" t="s">
        <v>530</v>
      </c>
      <c r="J168" t="s">
        <v>14</v>
      </c>
      <c r="K168" t="s">
        <v>356</v>
      </c>
      <c r="N168">
        <v>5636182</v>
      </c>
      <c r="Q168">
        <v>1</v>
      </c>
      <c r="R168">
        <v>1</v>
      </c>
      <c r="S168">
        <v>0</v>
      </c>
      <c r="T168">
        <v>10</v>
      </c>
      <c r="U168">
        <v>80</v>
      </c>
      <c r="V168">
        <v>50</v>
      </c>
      <c r="W168">
        <v>1</v>
      </c>
      <c r="X168">
        <v>1</v>
      </c>
      <c r="Y168">
        <v>0</v>
      </c>
      <c r="Z168">
        <v>20</v>
      </c>
      <c r="AA168">
        <v>40</v>
      </c>
      <c r="AB168">
        <v>50</v>
      </c>
      <c r="AC168">
        <v>1</v>
      </c>
      <c r="AD168">
        <v>1</v>
      </c>
      <c r="AE168">
        <v>0</v>
      </c>
      <c r="AF168">
        <v>30</v>
      </c>
      <c r="AG168">
        <v>20</v>
      </c>
      <c r="AH168">
        <v>50</v>
      </c>
      <c r="AI168">
        <v>1</v>
      </c>
      <c r="AJ168">
        <v>1</v>
      </c>
      <c r="AK168">
        <v>0</v>
      </c>
      <c r="AL168">
        <v>40</v>
      </c>
      <c r="AM168">
        <v>10</v>
      </c>
      <c r="AN168">
        <v>50</v>
      </c>
      <c r="AU168" t="b">
        <v>0</v>
      </c>
      <c r="AV168" t="b">
        <v>1</v>
      </c>
      <c r="AX168" t="b">
        <v>1</v>
      </c>
    </row>
    <row r="169" spans="1:54" x14ac:dyDescent="0.25">
      <c r="A169" t="s">
        <v>117</v>
      </c>
      <c r="B169" t="s">
        <v>9</v>
      </c>
      <c r="C169" t="s">
        <v>526</v>
      </c>
      <c r="E169" t="s">
        <v>527</v>
      </c>
      <c r="F169" t="s">
        <v>528</v>
      </c>
      <c r="G169" t="s">
        <v>24</v>
      </c>
      <c r="H169" t="s">
        <v>529</v>
      </c>
      <c r="I169" t="s">
        <v>530</v>
      </c>
      <c r="J169" t="s">
        <v>14</v>
      </c>
      <c r="K169" t="s">
        <v>237</v>
      </c>
      <c r="N169">
        <v>5242960</v>
      </c>
      <c r="Q169">
        <v>0</v>
      </c>
      <c r="R169">
        <v>0</v>
      </c>
      <c r="S169">
        <v>0</v>
      </c>
      <c r="T169">
        <v>45</v>
      </c>
      <c r="U169">
        <v>0</v>
      </c>
      <c r="V169">
        <v>50</v>
      </c>
      <c r="AU169" t="b">
        <v>0</v>
      </c>
      <c r="AV169" t="b">
        <v>1</v>
      </c>
      <c r="AX169" t="b">
        <v>1</v>
      </c>
    </row>
    <row r="170" spans="1:54" x14ac:dyDescent="0.25">
      <c r="A170" t="s">
        <v>180</v>
      </c>
      <c r="B170" t="s">
        <v>9</v>
      </c>
      <c r="C170" t="s">
        <v>532</v>
      </c>
      <c r="E170" t="s">
        <v>533</v>
      </c>
      <c r="F170" t="s">
        <v>534</v>
      </c>
      <c r="G170" t="s">
        <v>23</v>
      </c>
      <c r="J170" t="s">
        <v>14</v>
      </c>
      <c r="K170" t="s">
        <v>223</v>
      </c>
      <c r="L170" t="s">
        <v>502</v>
      </c>
      <c r="N170">
        <v>65280</v>
      </c>
      <c r="AU170" t="b">
        <v>0</v>
      </c>
      <c r="AV170" t="b">
        <v>1</v>
      </c>
      <c r="AW170" t="s">
        <v>502</v>
      </c>
      <c r="AX170" t="b">
        <v>1</v>
      </c>
      <c r="AY170" t="s">
        <v>514</v>
      </c>
      <c r="BA170">
        <v>1</v>
      </c>
    </row>
    <row r="171" spans="1:54" x14ac:dyDescent="0.25">
      <c r="A171" t="s">
        <v>180</v>
      </c>
      <c r="B171" t="s">
        <v>9</v>
      </c>
      <c r="C171" t="s">
        <v>532</v>
      </c>
      <c r="E171" t="s">
        <v>533</v>
      </c>
      <c r="F171" t="s">
        <v>534</v>
      </c>
      <c r="G171" t="s">
        <v>23</v>
      </c>
      <c r="J171" t="s">
        <v>14</v>
      </c>
      <c r="K171" t="s">
        <v>222</v>
      </c>
      <c r="L171" t="s">
        <v>501</v>
      </c>
      <c r="N171">
        <v>13130346</v>
      </c>
      <c r="AU171" t="b">
        <v>0</v>
      </c>
      <c r="AV171" t="b">
        <v>1</v>
      </c>
      <c r="AW171">
        <v>15900</v>
      </c>
      <c r="AX171" t="b">
        <v>1</v>
      </c>
      <c r="AY171" t="s">
        <v>507</v>
      </c>
      <c r="BA171">
        <v>3.2</v>
      </c>
    </row>
    <row r="172" spans="1:54" x14ac:dyDescent="0.25">
      <c r="A172" t="s">
        <v>180</v>
      </c>
      <c r="B172" t="s">
        <v>9</v>
      </c>
      <c r="C172" t="s">
        <v>532</v>
      </c>
      <c r="E172" t="s">
        <v>533</v>
      </c>
      <c r="F172" t="s">
        <v>534</v>
      </c>
      <c r="G172" t="s">
        <v>23</v>
      </c>
      <c r="J172" t="s">
        <v>14</v>
      </c>
      <c r="K172" t="s">
        <v>226</v>
      </c>
      <c r="L172" t="s">
        <v>501</v>
      </c>
      <c r="N172">
        <v>8421631</v>
      </c>
      <c r="AU172" t="b">
        <v>0</v>
      </c>
      <c r="AV172" t="b">
        <v>1</v>
      </c>
      <c r="AW172">
        <v>9608</v>
      </c>
      <c r="AX172" t="b">
        <v>1</v>
      </c>
      <c r="AY172" t="s">
        <v>507</v>
      </c>
      <c r="BA172">
        <v>3.2</v>
      </c>
    </row>
    <row r="173" spans="1:54" x14ac:dyDescent="0.25">
      <c r="A173" t="s">
        <v>180</v>
      </c>
      <c r="B173" t="s">
        <v>9</v>
      </c>
      <c r="C173" t="s">
        <v>532</v>
      </c>
      <c r="E173" t="s">
        <v>533</v>
      </c>
      <c r="F173" t="s">
        <v>534</v>
      </c>
      <c r="G173" t="s">
        <v>23</v>
      </c>
      <c r="J173" t="s">
        <v>14</v>
      </c>
      <c r="K173" t="s">
        <v>227</v>
      </c>
      <c r="L173" t="s">
        <v>501</v>
      </c>
      <c r="N173">
        <v>10156544</v>
      </c>
      <c r="AU173" t="b">
        <v>0</v>
      </c>
      <c r="AV173" t="b">
        <v>1</v>
      </c>
      <c r="AW173">
        <v>7199</v>
      </c>
      <c r="AX173" t="b">
        <v>1</v>
      </c>
      <c r="AY173" t="s">
        <v>507</v>
      </c>
      <c r="BA173">
        <v>3.2</v>
      </c>
    </row>
    <row r="174" spans="1:54" x14ac:dyDescent="0.25">
      <c r="A174" t="s">
        <v>180</v>
      </c>
      <c r="B174" t="s">
        <v>9</v>
      </c>
      <c r="C174" t="s">
        <v>532</v>
      </c>
      <c r="E174" t="s">
        <v>533</v>
      </c>
      <c r="F174" t="s">
        <v>534</v>
      </c>
      <c r="G174" t="s">
        <v>23</v>
      </c>
      <c r="J174" t="s">
        <v>14</v>
      </c>
      <c r="K174" t="s">
        <v>259</v>
      </c>
      <c r="L174" t="s">
        <v>535</v>
      </c>
      <c r="N174">
        <v>9145088</v>
      </c>
      <c r="AU174" t="b">
        <v>0</v>
      </c>
      <c r="AV174" t="b">
        <v>1</v>
      </c>
      <c r="AW174" t="s">
        <v>536</v>
      </c>
      <c r="AX174" t="b">
        <v>1</v>
      </c>
      <c r="AY174" t="s">
        <v>514</v>
      </c>
      <c r="BA174">
        <v>1</v>
      </c>
    </row>
    <row r="175" spans="1:54" x14ac:dyDescent="0.25">
      <c r="A175" t="s">
        <v>180</v>
      </c>
      <c r="B175" t="s">
        <v>9</v>
      </c>
      <c r="C175" t="s">
        <v>532</v>
      </c>
      <c r="E175" t="s">
        <v>533</v>
      </c>
      <c r="F175" t="s">
        <v>534</v>
      </c>
      <c r="G175" t="s">
        <v>23</v>
      </c>
      <c r="J175" t="s">
        <v>14</v>
      </c>
      <c r="K175" t="s">
        <v>260</v>
      </c>
      <c r="L175" t="s">
        <v>48</v>
      </c>
      <c r="N175">
        <v>16776960</v>
      </c>
      <c r="AU175" t="b">
        <v>0</v>
      </c>
      <c r="AV175" t="b">
        <v>1</v>
      </c>
      <c r="AW175" t="s">
        <v>260</v>
      </c>
      <c r="AX175" t="b">
        <v>1</v>
      </c>
      <c r="AY175" t="s">
        <v>514</v>
      </c>
      <c r="BA175">
        <v>1</v>
      </c>
    </row>
    <row r="176" spans="1:54" x14ac:dyDescent="0.25">
      <c r="A176" t="s">
        <v>180</v>
      </c>
      <c r="B176" t="s">
        <v>9</v>
      </c>
      <c r="C176" t="s">
        <v>532</v>
      </c>
      <c r="E176" t="s">
        <v>533</v>
      </c>
      <c r="F176" t="s">
        <v>534</v>
      </c>
      <c r="G176" t="s">
        <v>23</v>
      </c>
      <c r="J176" t="s">
        <v>14</v>
      </c>
      <c r="K176" t="s">
        <v>265</v>
      </c>
      <c r="L176" t="s">
        <v>501</v>
      </c>
      <c r="M176">
        <v>1.5009999999999999</v>
      </c>
      <c r="N176">
        <v>32896</v>
      </c>
      <c r="Q176">
        <v>0</v>
      </c>
      <c r="R176">
        <v>0</v>
      </c>
      <c r="S176">
        <v>0</v>
      </c>
      <c r="T176">
        <v>25</v>
      </c>
      <c r="U176">
        <v>10</v>
      </c>
      <c r="V176">
        <v>50</v>
      </c>
      <c r="AU176" t="b">
        <v>0</v>
      </c>
      <c r="AV176" t="b">
        <v>1</v>
      </c>
      <c r="AW176">
        <v>55012</v>
      </c>
      <c r="AY176" t="s">
        <v>507</v>
      </c>
      <c r="BA176">
        <v>3.2</v>
      </c>
      <c r="BB176" t="b">
        <v>1</v>
      </c>
    </row>
    <row r="177" spans="1:54" x14ac:dyDescent="0.25">
      <c r="A177" t="s">
        <v>180</v>
      </c>
      <c r="B177" t="s">
        <v>9</v>
      </c>
      <c r="C177" t="s">
        <v>532</v>
      </c>
      <c r="E177" t="s">
        <v>533</v>
      </c>
      <c r="F177" t="s">
        <v>534</v>
      </c>
      <c r="G177" t="s">
        <v>23</v>
      </c>
      <c r="J177" t="s">
        <v>14</v>
      </c>
      <c r="K177" t="s">
        <v>266</v>
      </c>
      <c r="L177" t="s">
        <v>501</v>
      </c>
      <c r="M177">
        <v>1.5009999999999999</v>
      </c>
      <c r="N177">
        <v>9221330</v>
      </c>
      <c r="Q177">
        <v>0</v>
      </c>
      <c r="R177">
        <v>0</v>
      </c>
      <c r="S177">
        <v>0</v>
      </c>
      <c r="T177">
        <v>25</v>
      </c>
      <c r="U177">
        <v>10</v>
      </c>
      <c r="V177">
        <v>50</v>
      </c>
      <c r="AU177" t="b">
        <v>0</v>
      </c>
      <c r="AV177" t="b">
        <v>1</v>
      </c>
      <c r="AW177">
        <v>55011</v>
      </c>
      <c r="AY177" t="s">
        <v>507</v>
      </c>
      <c r="BA177">
        <v>3.2</v>
      </c>
      <c r="BB177" t="b">
        <v>1</v>
      </c>
    </row>
    <row r="178" spans="1:54" x14ac:dyDescent="0.25">
      <c r="A178" t="s">
        <v>180</v>
      </c>
      <c r="B178" t="s">
        <v>9</v>
      </c>
      <c r="C178" t="s">
        <v>532</v>
      </c>
      <c r="E178" t="s">
        <v>533</v>
      </c>
      <c r="F178" t="s">
        <v>534</v>
      </c>
      <c r="G178" t="s">
        <v>23</v>
      </c>
      <c r="J178" t="s">
        <v>14</v>
      </c>
      <c r="K178" t="s">
        <v>270</v>
      </c>
      <c r="L178" t="s">
        <v>270</v>
      </c>
      <c r="N178">
        <v>255</v>
      </c>
      <c r="AU178" t="b">
        <v>0</v>
      </c>
      <c r="AV178" t="b">
        <v>1</v>
      </c>
      <c r="AW178" t="s">
        <v>515</v>
      </c>
      <c r="AX178" t="b">
        <v>1</v>
      </c>
      <c r="AY178" t="s">
        <v>514</v>
      </c>
      <c r="BA178">
        <v>1</v>
      </c>
    </row>
    <row r="179" spans="1:54" x14ac:dyDescent="0.25">
      <c r="A179" t="s">
        <v>180</v>
      </c>
      <c r="B179" t="s">
        <v>9</v>
      </c>
      <c r="C179" t="s">
        <v>532</v>
      </c>
      <c r="E179" t="s">
        <v>533</v>
      </c>
      <c r="F179" t="s">
        <v>534</v>
      </c>
      <c r="G179" t="s">
        <v>23</v>
      </c>
      <c r="J179" t="s">
        <v>14</v>
      </c>
      <c r="K179" t="s">
        <v>280</v>
      </c>
      <c r="L179" t="s">
        <v>244</v>
      </c>
      <c r="N179">
        <v>16776960</v>
      </c>
      <c r="AU179" t="b">
        <v>0</v>
      </c>
      <c r="AV179" t="b">
        <v>1</v>
      </c>
      <c r="AW179" t="s">
        <v>280</v>
      </c>
      <c r="AX179" t="b">
        <v>1</v>
      </c>
      <c r="AY179" t="s">
        <v>514</v>
      </c>
      <c r="BA179">
        <v>1</v>
      </c>
    </row>
    <row r="180" spans="1:54" x14ac:dyDescent="0.25">
      <c r="A180" t="s">
        <v>180</v>
      </c>
      <c r="B180" t="s">
        <v>9</v>
      </c>
      <c r="C180" t="s">
        <v>532</v>
      </c>
      <c r="E180" t="s">
        <v>533</v>
      </c>
      <c r="F180" t="s">
        <v>534</v>
      </c>
      <c r="G180" t="s">
        <v>23</v>
      </c>
      <c r="J180" t="s">
        <v>14</v>
      </c>
      <c r="K180" t="s">
        <v>318</v>
      </c>
      <c r="L180" t="s">
        <v>503</v>
      </c>
      <c r="M180">
        <v>3</v>
      </c>
      <c r="N180">
        <v>13130346</v>
      </c>
      <c r="Q180">
        <v>0</v>
      </c>
      <c r="R180">
        <v>0</v>
      </c>
      <c r="S180">
        <v>0</v>
      </c>
      <c r="T180">
        <v>25</v>
      </c>
      <c r="U180">
        <v>60</v>
      </c>
      <c r="V180">
        <v>50</v>
      </c>
      <c r="W180">
        <v>0</v>
      </c>
      <c r="X180">
        <v>0</v>
      </c>
      <c r="Y180">
        <v>0</v>
      </c>
      <c r="Z180">
        <v>35</v>
      </c>
      <c r="AA180">
        <v>35</v>
      </c>
      <c r="AB180">
        <v>50</v>
      </c>
      <c r="AC180">
        <v>0</v>
      </c>
      <c r="AD180">
        <v>0</v>
      </c>
      <c r="AE180">
        <v>0</v>
      </c>
      <c r="AF180">
        <v>40</v>
      </c>
      <c r="AG180">
        <v>20</v>
      </c>
      <c r="AH180">
        <v>50</v>
      </c>
      <c r="AI180">
        <v>0</v>
      </c>
      <c r="AJ180">
        <v>0</v>
      </c>
      <c r="AK180">
        <v>0</v>
      </c>
      <c r="AL180">
        <v>45</v>
      </c>
      <c r="AM180">
        <v>5</v>
      </c>
      <c r="AN180">
        <v>50</v>
      </c>
      <c r="AU180" t="b">
        <v>0</v>
      </c>
      <c r="AV180" t="b">
        <v>1</v>
      </c>
      <c r="AW180" t="s">
        <v>537</v>
      </c>
      <c r="AY180" t="s">
        <v>514</v>
      </c>
      <c r="BA180">
        <v>1</v>
      </c>
      <c r="BB180" t="b">
        <v>1</v>
      </c>
    </row>
    <row r="181" spans="1:54" x14ac:dyDescent="0.25">
      <c r="A181" t="s">
        <v>180</v>
      </c>
      <c r="B181" t="s">
        <v>9</v>
      </c>
      <c r="C181" t="s">
        <v>532</v>
      </c>
      <c r="E181" t="s">
        <v>533</v>
      </c>
      <c r="F181" t="s">
        <v>534</v>
      </c>
      <c r="G181" t="s">
        <v>23</v>
      </c>
      <c r="J181" t="s">
        <v>14</v>
      </c>
      <c r="K181" t="s">
        <v>319</v>
      </c>
      <c r="L181" t="s">
        <v>503</v>
      </c>
      <c r="N181">
        <v>9639167</v>
      </c>
      <c r="Q181">
        <v>0</v>
      </c>
      <c r="R181">
        <v>0</v>
      </c>
      <c r="S181">
        <v>0</v>
      </c>
      <c r="T181">
        <v>10</v>
      </c>
      <c r="U181">
        <v>80</v>
      </c>
      <c r="V181">
        <v>50</v>
      </c>
      <c r="W181">
        <v>0</v>
      </c>
      <c r="X181">
        <v>0</v>
      </c>
      <c r="Y181">
        <v>0</v>
      </c>
      <c r="Z181">
        <v>25</v>
      </c>
      <c r="AA181">
        <v>50</v>
      </c>
      <c r="AB181">
        <v>50</v>
      </c>
      <c r="AC181">
        <v>0</v>
      </c>
      <c r="AD181">
        <v>0</v>
      </c>
      <c r="AE181">
        <v>0</v>
      </c>
      <c r="AF181">
        <v>30</v>
      </c>
      <c r="AG181">
        <v>20</v>
      </c>
      <c r="AH181">
        <v>50</v>
      </c>
      <c r="AI181">
        <v>0</v>
      </c>
      <c r="AJ181">
        <v>0</v>
      </c>
      <c r="AK181">
        <v>0</v>
      </c>
      <c r="AL181">
        <v>35</v>
      </c>
      <c r="AM181">
        <v>10</v>
      </c>
      <c r="AN181">
        <v>50</v>
      </c>
      <c r="AU181" t="b">
        <v>0</v>
      </c>
      <c r="AV181" t="b">
        <v>1</v>
      </c>
      <c r="AW181">
        <v>9608</v>
      </c>
      <c r="AX181" t="b">
        <v>1</v>
      </c>
      <c r="AY181" t="s">
        <v>507</v>
      </c>
      <c r="BA181">
        <v>3.2</v>
      </c>
      <c r="BB181" t="b">
        <v>1</v>
      </c>
    </row>
    <row r="182" spans="1:54" x14ac:dyDescent="0.25">
      <c r="A182" t="s">
        <v>180</v>
      </c>
      <c r="B182" t="s">
        <v>9</v>
      </c>
      <c r="C182" t="s">
        <v>532</v>
      </c>
      <c r="E182" t="s">
        <v>533</v>
      </c>
      <c r="F182" t="s">
        <v>534</v>
      </c>
      <c r="G182" t="s">
        <v>23</v>
      </c>
      <c r="J182" t="s">
        <v>14</v>
      </c>
      <c r="K182" t="s">
        <v>320</v>
      </c>
      <c r="L182" t="s">
        <v>503</v>
      </c>
      <c r="N182">
        <v>10156544</v>
      </c>
      <c r="Q182">
        <v>0</v>
      </c>
      <c r="R182">
        <v>0</v>
      </c>
      <c r="S182">
        <v>0</v>
      </c>
      <c r="T182">
        <v>10</v>
      </c>
      <c r="U182">
        <v>50</v>
      </c>
      <c r="V182">
        <v>50</v>
      </c>
      <c r="W182">
        <v>0</v>
      </c>
      <c r="X182">
        <v>0</v>
      </c>
      <c r="Y182">
        <v>0</v>
      </c>
      <c r="Z182">
        <v>20</v>
      </c>
      <c r="AA182">
        <v>25</v>
      </c>
      <c r="AB182">
        <v>50</v>
      </c>
      <c r="AC182">
        <v>0</v>
      </c>
      <c r="AD182">
        <v>0</v>
      </c>
      <c r="AE182">
        <v>0</v>
      </c>
      <c r="AF182">
        <v>30</v>
      </c>
      <c r="AG182">
        <v>10</v>
      </c>
      <c r="AH182">
        <v>50</v>
      </c>
      <c r="AI182">
        <v>0</v>
      </c>
      <c r="AJ182">
        <v>0</v>
      </c>
      <c r="AK182">
        <v>0</v>
      </c>
      <c r="AL182">
        <v>40</v>
      </c>
      <c r="AM182">
        <v>0</v>
      </c>
      <c r="AN182">
        <v>50</v>
      </c>
      <c r="AU182" t="b">
        <v>0</v>
      </c>
      <c r="AV182" t="b">
        <v>1</v>
      </c>
      <c r="AW182">
        <v>7199</v>
      </c>
      <c r="AX182" t="b">
        <v>1</v>
      </c>
      <c r="AY182" t="s">
        <v>507</v>
      </c>
      <c r="BA182">
        <v>3.2</v>
      </c>
      <c r="BB182" t="b">
        <v>1</v>
      </c>
    </row>
    <row r="183" spans="1:54" x14ac:dyDescent="0.25">
      <c r="A183" t="s">
        <v>180</v>
      </c>
      <c r="B183" t="s">
        <v>9</v>
      </c>
      <c r="C183" t="s">
        <v>532</v>
      </c>
      <c r="E183" t="s">
        <v>533</v>
      </c>
      <c r="F183" t="s">
        <v>534</v>
      </c>
      <c r="G183" t="s">
        <v>23</v>
      </c>
      <c r="J183" t="s">
        <v>14</v>
      </c>
      <c r="K183" t="s">
        <v>349</v>
      </c>
      <c r="L183" t="s">
        <v>503</v>
      </c>
      <c r="M183">
        <v>3</v>
      </c>
      <c r="N183">
        <v>2763429</v>
      </c>
      <c r="Q183">
        <v>0</v>
      </c>
      <c r="R183">
        <v>0</v>
      </c>
      <c r="S183">
        <v>0</v>
      </c>
      <c r="T183">
        <v>25</v>
      </c>
      <c r="U183">
        <v>60</v>
      </c>
      <c r="V183">
        <v>50</v>
      </c>
      <c r="W183">
        <v>0</v>
      </c>
      <c r="X183">
        <v>0</v>
      </c>
      <c r="Y183">
        <v>0</v>
      </c>
      <c r="Z183">
        <v>30</v>
      </c>
      <c r="AA183">
        <v>50</v>
      </c>
      <c r="AB183">
        <v>50</v>
      </c>
      <c r="AC183">
        <v>0</v>
      </c>
      <c r="AD183">
        <v>0</v>
      </c>
      <c r="AE183">
        <v>0</v>
      </c>
      <c r="AF183">
        <v>35</v>
      </c>
      <c r="AG183">
        <v>30</v>
      </c>
      <c r="AH183">
        <v>50</v>
      </c>
      <c r="AI183">
        <v>0</v>
      </c>
      <c r="AJ183">
        <v>0</v>
      </c>
      <c r="AK183">
        <v>0</v>
      </c>
      <c r="AL183">
        <v>40</v>
      </c>
      <c r="AM183">
        <v>10</v>
      </c>
      <c r="AN183">
        <v>50</v>
      </c>
      <c r="AU183" t="b">
        <v>0</v>
      </c>
      <c r="AV183" t="b">
        <v>1</v>
      </c>
      <c r="AW183">
        <v>14544</v>
      </c>
      <c r="AY183" t="s">
        <v>507</v>
      </c>
      <c r="BA183">
        <v>3.2</v>
      </c>
      <c r="BB183" t="b">
        <v>1</v>
      </c>
    </row>
    <row r="184" spans="1:54" x14ac:dyDescent="0.25">
      <c r="A184" t="s">
        <v>180</v>
      </c>
      <c r="B184" t="s">
        <v>9</v>
      </c>
      <c r="C184" t="s">
        <v>532</v>
      </c>
      <c r="E184" t="s">
        <v>533</v>
      </c>
      <c r="F184" t="s">
        <v>534</v>
      </c>
      <c r="G184" t="s">
        <v>23</v>
      </c>
      <c r="J184" t="s">
        <v>14</v>
      </c>
      <c r="K184" t="s">
        <v>381</v>
      </c>
      <c r="L184" t="s">
        <v>375</v>
      </c>
      <c r="N184">
        <v>8388736</v>
      </c>
      <c r="AU184" t="b">
        <v>0</v>
      </c>
      <c r="AV184" t="b">
        <v>1</v>
      </c>
      <c r="AW184" t="s">
        <v>538</v>
      </c>
      <c r="AX184" t="b">
        <v>1</v>
      </c>
      <c r="AY184" t="s">
        <v>514</v>
      </c>
      <c r="BA184">
        <v>1</v>
      </c>
    </row>
    <row r="185" spans="1:54" x14ac:dyDescent="0.25">
      <c r="A185" t="s">
        <v>180</v>
      </c>
      <c r="B185" t="s">
        <v>9</v>
      </c>
      <c r="C185" t="s">
        <v>532</v>
      </c>
      <c r="E185" t="s">
        <v>533</v>
      </c>
      <c r="F185" t="s">
        <v>534</v>
      </c>
      <c r="G185" t="s">
        <v>23</v>
      </c>
      <c r="J185" t="s">
        <v>14</v>
      </c>
      <c r="K185" t="s">
        <v>425</v>
      </c>
      <c r="L185" t="s">
        <v>375</v>
      </c>
      <c r="N185">
        <v>8388736</v>
      </c>
      <c r="AU185" t="b">
        <v>0</v>
      </c>
      <c r="AV185" t="b">
        <v>1</v>
      </c>
      <c r="AW185" t="s">
        <v>538</v>
      </c>
      <c r="AX185" t="b">
        <v>1</v>
      </c>
      <c r="AY185" t="s">
        <v>514</v>
      </c>
      <c r="BA185">
        <v>1</v>
      </c>
    </row>
    <row r="186" spans="1:54" x14ac:dyDescent="0.25">
      <c r="A186" t="s">
        <v>180</v>
      </c>
      <c r="B186" t="s">
        <v>9</v>
      </c>
      <c r="C186" t="s">
        <v>532</v>
      </c>
      <c r="E186" t="s">
        <v>533</v>
      </c>
      <c r="F186" t="s">
        <v>534</v>
      </c>
      <c r="G186" t="s">
        <v>23</v>
      </c>
      <c r="J186" t="s">
        <v>14</v>
      </c>
      <c r="K186" t="s">
        <v>426</v>
      </c>
      <c r="L186" t="s">
        <v>48</v>
      </c>
      <c r="N186">
        <v>16711935</v>
      </c>
      <c r="AU186" t="b">
        <v>0</v>
      </c>
      <c r="AV186" t="b">
        <v>1</v>
      </c>
      <c r="AW186" t="s">
        <v>539</v>
      </c>
      <c r="AX186" t="b">
        <v>1</v>
      </c>
      <c r="AY186" t="s">
        <v>514</v>
      </c>
      <c r="BA186">
        <v>1</v>
      </c>
    </row>
    <row r="187" spans="1:54" x14ac:dyDescent="0.25">
      <c r="A187" t="s">
        <v>180</v>
      </c>
      <c r="B187" t="s">
        <v>9</v>
      </c>
      <c r="C187" t="s">
        <v>532</v>
      </c>
      <c r="E187" t="s">
        <v>533</v>
      </c>
      <c r="F187" t="s">
        <v>534</v>
      </c>
      <c r="G187" t="s">
        <v>23</v>
      </c>
      <c r="J187" t="s">
        <v>14</v>
      </c>
      <c r="K187" t="s">
        <v>429</v>
      </c>
      <c r="L187" t="s">
        <v>501</v>
      </c>
      <c r="N187">
        <v>2763429</v>
      </c>
      <c r="AU187" t="b">
        <v>0</v>
      </c>
      <c r="AV187" t="b">
        <v>1</v>
      </c>
      <c r="AW187">
        <v>14544</v>
      </c>
      <c r="AX187" t="b">
        <v>1</v>
      </c>
      <c r="AY187" t="s">
        <v>507</v>
      </c>
      <c r="BA187">
        <v>3.2</v>
      </c>
    </row>
    <row r="188" spans="1:54" x14ac:dyDescent="0.25">
      <c r="A188" t="s">
        <v>180</v>
      </c>
      <c r="B188" t="s">
        <v>9</v>
      </c>
      <c r="C188" t="s">
        <v>532</v>
      </c>
      <c r="E188" t="s">
        <v>533</v>
      </c>
      <c r="F188" t="s">
        <v>534</v>
      </c>
      <c r="G188" t="s">
        <v>23</v>
      </c>
      <c r="J188" t="s">
        <v>14</v>
      </c>
      <c r="K188" t="s">
        <v>445</v>
      </c>
      <c r="L188" t="s">
        <v>501</v>
      </c>
      <c r="N188">
        <v>14524637</v>
      </c>
      <c r="AU188" t="b">
        <v>0</v>
      </c>
      <c r="AV188" t="b">
        <v>1</v>
      </c>
      <c r="AW188">
        <v>7200</v>
      </c>
      <c r="AX188" t="b">
        <v>1</v>
      </c>
      <c r="AY188" t="s">
        <v>507</v>
      </c>
      <c r="BA188">
        <v>3.2</v>
      </c>
    </row>
    <row r="189" spans="1:54" x14ac:dyDescent="0.25">
      <c r="A189" t="s">
        <v>180</v>
      </c>
      <c r="B189" t="s">
        <v>9</v>
      </c>
      <c r="C189" t="s">
        <v>532</v>
      </c>
      <c r="E189" t="s">
        <v>533</v>
      </c>
      <c r="F189" t="s">
        <v>534</v>
      </c>
      <c r="G189" t="s">
        <v>23</v>
      </c>
      <c r="J189" t="s">
        <v>14</v>
      </c>
      <c r="K189" t="s">
        <v>446</v>
      </c>
      <c r="L189" t="s">
        <v>501</v>
      </c>
      <c r="N189">
        <v>255</v>
      </c>
      <c r="AU189" t="b">
        <v>0</v>
      </c>
      <c r="AV189" t="b">
        <v>1</v>
      </c>
      <c r="AW189">
        <v>7647</v>
      </c>
      <c r="AX189" t="b">
        <v>1</v>
      </c>
      <c r="AY189" t="s">
        <v>507</v>
      </c>
      <c r="BA189">
        <v>3.2</v>
      </c>
    </row>
    <row r="190" spans="1:54" x14ac:dyDescent="0.25">
      <c r="A190" t="s">
        <v>180</v>
      </c>
      <c r="B190" t="s">
        <v>9</v>
      </c>
      <c r="C190" t="s">
        <v>532</v>
      </c>
      <c r="E190" t="s">
        <v>533</v>
      </c>
      <c r="F190" t="s">
        <v>534</v>
      </c>
      <c r="G190" t="s">
        <v>23</v>
      </c>
      <c r="J190" t="s">
        <v>14</v>
      </c>
      <c r="K190" t="s">
        <v>326</v>
      </c>
      <c r="L190" t="s">
        <v>375</v>
      </c>
      <c r="M190">
        <v>3</v>
      </c>
      <c r="N190">
        <v>16711935</v>
      </c>
      <c r="Q190">
        <v>0</v>
      </c>
      <c r="R190">
        <v>0</v>
      </c>
      <c r="S190">
        <v>0</v>
      </c>
      <c r="T190">
        <v>45</v>
      </c>
      <c r="U190">
        <v>0</v>
      </c>
      <c r="V190">
        <v>100</v>
      </c>
      <c r="W190">
        <v>0</v>
      </c>
      <c r="X190">
        <v>0</v>
      </c>
      <c r="Y190">
        <v>1</v>
      </c>
      <c r="Z190">
        <v>45</v>
      </c>
      <c r="AA190">
        <v>100</v>
      </c>
      <c r="AB190">
        <v>120</v>
      </c>
      <c r="AU190" t="b">
        <v>0</v>
      </c>
      <c r="AV190" t="b">
        <v>1</v>
      </c>
      <c r="AW190" t="s">
        <v>426</v>
      </c>
      <c r="AY190" t="s">
        <v>514</v>
      </c>
      <c r="BA190">
        <v>1</v>
      </c>
      <c r="BB190" t="b">
        <v>1</v>
      </c>
    </row>
    <row r="191" spans="1:54" x14ac:dyDescent="0.25">
      <c r="A191" t="s">
        <v>121</v>
      </c>
      <c r="B191" t="s">
        <v>9</v>
      </c>
      <c r="C191" t="s">
        <v>540</v>
      </c>
      <c r="E191" t="s">
        <v>541</v>
      </c>
      <c r="F191" t="s">
        <v>542</v>
      </c>
      <c r="G191" t="s">
        <v>24</v>
      </c>
      <c r="H191" t="s">
        <v>543</v>
      </c>
      <c r="I191" t="s">
        <v>544</v>
      </c>
      <c r="J191" t="s">
        <v>14</v>
      </c>
      <c r="K191" t="s">
        <v>243</v>
      </c>
      <c r="L191" t="s">
        <v>501</v>
      </c>
      <c r="M191">
        <v>2.3587699999999998</v>
      </c>
      <c r="N191">
        <v>9060544</v>
      </c>
      <c r="AU191" t="b">
        <v>0</v>
      </c>
      <c r="AV191" t="b">
        <v>1</v>
      </c>
    </row>
    <row r="192" spans="1:54" x14ac:dyDescent="0.25">
      <c r="A192" t="s">
        <v>121</v>
      </c>
      <c r="B192" t="s">
        <v>9</v>
      </c>
      <c r="C192" t="s">
        <v>540</v>
      </c>
      <c r="E192" t="s">
        <v>541</v>
      </c>
      <c r="F192" t="s">
        <v>542</v>
      </c>
      <c r="G192" t="s">
        <v>24</v>
      </c>
      <c r="H192" t="s">
        <v>543</v>
      </c>
      <c r="I192" t="s">
        <v>544</v>
      </c>
      <c r="J192" t="s">
        <v>14</v>
      </c>
      <c r="K192" t="s">
        <v>302</v>
      </c>
      <c r="L192" t="s">
        <v>501</v>
      </c>
      <c r="M192">
        <v>2.0906099999999999</v>
      </c>
      <c r="N192">
        <v>12517568</v>
      </c>
      <c r="AU192" t="b">
        <v>0</v>
      </c>
      <c r="AV192" t="b">
        <v>1</v>
      </c>
    </row>
    <row r="193" spans="1:50" x14ac:dyDescent="0.25">
      <c r="A193" t="s">
        <v>121</v>
      </c>
      <c r="B193" t="s">
        <v>9</v>
      </c>
      <c r="C193" t="s">
        <v>540</v>
      </c>
      <c r="E193" t="s">
        <v>541</v>
      </c>
      <c r="F193" t="s">
        <v>542</v>
      </c>
      <c r="G193" t="s">
        <v>24</v>
      </c>
      <c r="H193" t="s">
        <v>543</v>
      </c>
      <c r="I193" t="s">
        <v>544</v>
      </c>
      <c r="J193" t="s">
        <v>14</v>
      </c>
      <c r="K193" t="s">
        <v>303</v>
      </c>
      <c r="L193" t="s">
        <v>501</v>
      </c>
      <c r="M193">
        <v>1.41632</v>
      </c>
      <c r="N193">
        <v>8454143</v>
      </c>
      <c r="AU193" t="b">
        <v>0</v>
      </c>
      <c r="AV193" t="b">
        <v>1</v>
      </c>
    </row>
    <row r="194" spans="1:50" x14ac:dyDescent="0.25">
      <c r="A194" t="s">
        <v>121</v>
      </c>
      <c r="B194" t="s">
        <v>9</v>
      </c>
      <c r="C194" t="s">
        <v>540</v>
      </c>
      <c r="E194" t="s">
        <v>541</v>
      </c>
      <c r="F194" t="s">
        <v>542</v>
      </c>
      <c r="G194" t="s">
        <v>24</v>
      </c>
      <c r="H194" t="s">
        <v>543</v>
      </c>
      <c r="I194" t="s">
        <v>544</v>
      </c>
      <c r="J194" t="s">
        <v>14</v>
      </c>
      <c r="K194" t="s">
        <v>422</v>
      </c>
      <c r="L194" t="s">
        <v>375</v>
      </c>
      <c r="M194">
        <v>3</v>
      </c>
      <c r="N194">
        <v>16386570</v>
      </c>
      <c r="Q194">
        <v>0</v>
      </c>
      <c r="R194">
        <v>0</v>
      </c>
      <c r="S194">
        <v>0</v>
      </c>
      <c r="T194">
        <v>66</v>
      </c>
      <c r="U194">
        <v>0</v>
      </c>
      <c r="V194">
        <v>100</v>
      </c>
      <c r="W194">
        <v>0</v>
      </c>
      <c r="X194">
        <v>0</v>
      </c>
      <c r="Y194">
        <v>1</v>
      </c>
      <c r="Z194">
        <v>66</v>
      </c>
      <c r="AA194">
        <v>100</v>
      </c>
      <c r="AB194">
        <v>100</v>
      </c>
      <c r="AU194" t="b">
        <v>0</v>
      </c>
      <c r="AV194" t="b">
        <v>1</v>
      </c>
    </row>
    <row r="195" spans="1:50" x14ac:dyDescent="0.25">
      <c r="A195" t="s">
        <v>121</v>
      </c>
      <c r="B195" t="s">
        <v>9</v>
      </c>
      <c r="C195" t="s">
        <v>540</v>
      </c>
      <c r="E195" t="s">
        <v>541</v>
      </c>
      <c r="F195" t="s">
        <v>542</v>
      </c>
      <c r="G195" t="s">
        <v>24</v>
      </c>
      <c r="H195" t="s">
        <v>543</v>
      </c>
      <c r="I195" t="s">
        <v>544</v>
      </c>
      <c r="J195" t="s">
        <v>14</v>
      </c>
      <c r="K195" t="s">
        <v>440</v>
      </c>
      <c r="L195" t="s">
        <v>501</v>
      </c>
      <c r="M195">
        <v>2.0577200000000002</v>
      </c>
      <c r="N195">
        <v>8421631</v>
      </c>
      <c r="AU195" t="b">
        <v>0</v>
      </c>
      <c r="AV195" t="b">
        <v>1</v>
      </c>
    </row>
    <row r="196" spans="1:50" x14ac:dyDescent="0.25">
      <c r="A196" t="s">
        <v>121</v>
      </c>
      <c r="B196" t="s">
        <v>9</v>
      </c>
      <c r="C196" t="s">
        <v>540</v>
      </c>
      <c r="E196" t="s">
        <v>541</v>
      </c>
      <c r="F196" t="s">
        <v>542</v>
      </c>
      <c r="G196" t="s">
        <v>24</v>
      </c>
      <c r="H196" t="s">
        <v>543</v>
      </c>
      <c r="I196" t="s">
        <v>544</v>
      </c>
      <c r="J196" t="s">
        <v>14</v>
      </c>
      <c r="K196" t="s">
        <v>441</v>
      </c>
      <c r="L196" t="s">
        <v>501</v>
      </c>
      <c r="M196">
        <v>1.52644</v>
      </c>
      <c r="N196">
        <v>65535</v>
      </c>
      <c r="AU196" t="b">
        <v>0</v>
      </c>
      <c r="AV196" t="b">
        <v>1</v>
      </c>
    </row>
    <row r="197" spans="1:50" x14ac:dyDescent="0.25">
      <c r="A197" t="s">
        <v>121</v>
      </c>
      <c r="B197" t="s">
        <v>9</v>
      </c>
      <c r="C197" t="s">
        <v>540</v>
      </c>
      <c r="E197" t="s">
        <v>541</v>
      </c>
      <c r="F197" t="s">
        <v>542</v>
      </c>
      <c r="G197" t="s">
        <v>24</v>
      </c>
      <c r="H197" t="s">
        <v>543</v>
      </c>
      <c r="I197" t="s">
        <v>544</v>
      </c>
      <c r="J197" t="s">
        <v>14</v>
      </c>
      <c r="K197" t="s">
        <v>453</v>
      </c>
      <c r="L197" t="s">
        <v>501</v>
      </c>
      <c r="M197">
        <v>1</v>
      </c>
      <c r="N197">
        <v>65535</v>
      </c>
      <c r="AU197" t="b">
        <v>0</v>
      </c>
      <c r="AV197" t="b">
        <v>1</v>
      </c>
    </row>
    <row r="198" spans="1:50" x14ac:dyDescent="0.25">
      <c r="A198" t="s">
        <v>121</v>
      </c>
      <c r="B198" t="s">
        <v>9</v>
      </c>
      <c r="C198" t="s">
        <v>540</v>
      </c>
      <c r="E198" t="s">
        <v>541</v>
      </c>
      <c r="F198" t="s">
        <v>542</v>
      </c>
      <c r="G198" t="s">
        <v>24</v>
      </c>
      <c r="H198" t="s">
        <v>543</v>
      </c>
      <c r="I198" t="s">
        <v>544</v>
      </c>
      <c r="J198" t="s">
        <v>14</v>
      </c>
      <c r="K198" t="s">
        <v>240</v>
      </c>
      <c r="L198" t="s">
        <v>501</v>
      </c>
      <c r="M198">
        <v>1</v>
      </c>
      <c r="N198">
        <v>65535</v>
      </c>
      <c r="Q198">
        <v>0</v>
      </c>
      <c r="R198">
        <v>0</v>
      </c>
      <c r="S198">
        <v>0</v>
      </c>
      <c r="T198">
        <v>30</v>
      </c>
      <c r="U198">
        <v>0</v>
      </c>
      <c r="V198">
        <v>60</v>
      </c>
      <c r="AU198" t="b">
        <v>0</v>
      </c>
      <c r="AV198" t="b">
        <v>1</v>
      </c>
    </row>
    <row r="199" spans="1:50" x14ac:dyDescent="0.25">
      <c r="A199" t="s">
        <v>121</v>
      </c>
      <c r="B199" t="s">
        <v>9</v>
      </c>
      <c r="C199" t="s">
        <v>540</v>
      </c>
      <c r="E199" t="s">
        <v>541</v>
      </c>
      <c r="F199" t="s">
        <v>542</v>
      </c>
      <c r="G199" t="s">
        <v>24</v>
      </c>
      <c r="H199" t="s">
        <v>543</v>
      </c>
      <c r="I199" t="s">
        <v>544</v>
      </c>
      <c r="J199" t="s">
        <v>14</v>
      </c>
      <c r="K199" t="s">
        <v>300</v>
      </c>
      <c r="L199" t="s">
        <v>501</v>
      </c>
      <c r="M199">
        <v>1</v>
      </c>
      <c r="N199">
        <v>65535</v>
      </c>
      <c r="AU199" t="b">
        <v>0</v>
      </c>
      <c r="AV199" t="b">
        <v>1</v>
      </c>
    </row>
    <row r="200" spans="1:50" x14ac:dyDescent="0.25">
      <c r="A200" t="s">
        <v>121</v>
      </c>
      <c r="B200" t="s">
        <v>9</v>
      </c>
      <c r="C200" t="s">
        <v>540</v>
      </c>
      <c r="E200" t="s">
        <v>541</v>
      </c>
      <c r="F200" t="s">
        <v>542</v>
      </c>
      <c r="G200" t="s">
        <v>24</v>
      </c>
      <c r="H200" t="s">
        <v>543</v>
      </c>
      <c r="I200" t="s">
        <v>544</v>
      </c>
      <c r="J200" t="s">
        <v>14</v>
      </c>
      <c r="K200" t="s">
        <v>438</v>
      </c>
      <c r="L200" t="s">
        <v>501</v>
      </c>
      <c r="M200">
        <v>1</v>
      </c>
      <c r="N200">
        <v>65535</v>
      </c>
      <c r="AU200" t="b">
        <v>0</v>
      </c>
      <c r="AV200" t="b">
        <v>1</v>
      </c>
    </row>
    <row r="201" spans="1:50" x14ac:dyDescent="0.25">
      <c r="A201" t="s">
        <v>121</v>
      </c>
      <c r="B201" t="s">
        <v>9</v>
      </c>
      <c r="C201" t="s">
        <v>540</v>
      </c>
      <c r="E201" t="s">
        <v>541</v>
      </c>
      <c r="F201" t="s">
        <v>542</v>
      </c>
      <c r="G201" t="s">
        <v>24</v>
      </c>
      <c r="H201" t="s">
        <v>543</v>
      </c>
      <c r="I201" t="s">
        <v>544</v>
      </c>
      <c r="J201" t="s">
        <v>14</v>
      </c>
      <c r="K201" t="s">
        <v>301</v>
      </c>
      <c r="L201" t="s">
        <v>501</v>
      </c>
      <c r="M201">
        <v>1</v>
      </c>
      <c r="N201">
        <v>65535</v>
      </c>
      <c r="AU201" t="b">
        <v>0</v>
      </c>
      <c r="AV201" t="b">
        <v>1</v>
      </c>
    </row>
    <row r="202" spans="1:50" x14ac:dyDescent="0.25">
      <c r="A202" t="s">
        <v>121</v>
      </c>
      <c r="B202" t="s">
        <v>9</v>
      </c>
      <c r="C202" t="s">
        <v>540</v>
      </c>
      <c r="E202" t="s">
        <v>541</v>
      </c>
      <c r="F202" t="s">
        <v>542</v>
      </c>
      <c r="G202" t="s">
        <v>24</v>
      </c>
      <c r="H202" t="s">
        <v>543</v>
      </c>
      <c r="I202" t="s">
        <v>544</v>
      </c>
      <c r="J202" t="s">
        <v>14</v>
      </c>
      <c r="K202" t="s">
        <v>439</v>
      </c>
      <c r="L202" t="s">
        <v>501</v>
      </c>
      <c r="M202">
        <v>1</v>
      </c>
      <c r="N202">
        <v>65535</v>
      </c>
      <c r="AU202" t="b">
        <v>0</v>
      </c>
      <c r="AV202" t="b">
        <v>1</v>
      </c>
    </row>
    <row r="203" spans="1:50" x14ac:dyDescent="0.25">
      <c r="A203" t="s">
        <v>121</v>
      </c>
      <c r="B203" t="s">
        <v>9</v>
      </c>
      <c r="C203" t="s">
        <v>540</v>
      </c>
      <c r="E203" t="s">
        <v>541</v>
      </c>
      <c r="F203" t="s">
        <v>542</v>
      </c>
      <c r="G203" t="s">
        <v>24</v>
      </c>
      <c r="H203" t="s">
        <v>543</v>
      </c>
      <c r="I203" t="s">
        <v>544</v>
      </c>
      <c r="J203" t="s">
        <v>14</v>
      </c>
      <c r="K203" t="s">
        <v>288</v>
      </c>
      <c r="L203" t="s">
        <v>501</v>
      </c>
      <c r="M203">
        <v>1</v>
      </c>
      <c r="N203">
        <v>65535</v>
      </c>
      <c r="AU203" t="b">
        <v>0</v>
      </c>
      <c r="AV203" t="b">
        <v>1</v>
      </c>
    </row>
    <row r="204" spans="1:50" x14ac:dyDescent="0.25">
      <c r="A204" t="s">
        <v>121</v>
      </c>
      <c r="B204" t="s">
        <v>9</v>
      </c>
      <c r="C204" t="s">
        <v>540</v>
      </c>
      <c r="E204" t="s">
        <v>541</v>
      </c>
      <c r="F204" t="s">
        <v>542</v>
      </c>
      <c r="G204" t="s">
        <v>24</v>
      </c>
      <c r="H204" t="s">
        <v>543</v>
      </c>
      <c r="I204" t="s">
        <v>544</v>
      </c>
      <c r="J204" t="s">
        <v>14</v>
      </c>
      <c r="K204" t="s">
        <v>531</v>
      </c>
      <c r="L204" t="s">
        <v>501</v>
      </c>
      <c r="M204">
        <v>1</v>
      </c>
      <c r="N204">
        <v>65535</v>
      </c>
      <c r="AU204" t="b">
        <v>0</v>
      </c>
      <c r="AV204" t="b">
        <v>1</v>
      </c>
    </row>
    <row r="205" spans="1:50" x14ac:dyDescent="0.25">
      <c r="A205" t="s">
        <v>121</v>
      </c>
      <c r="B205" t="s">
        <v>9</v>
      </c>
      <c r="C205" t="s">
        <v>540</v>
      </c>
      <c r="E205" t="s">
        <v>541</v>
      </c>
      <c r="F205" t="s">
        <v>542</v>
      </c>
      <c r="G205" t="s">
        <v>24</v>
      </c>
      <c r="H205" t="s">
        <v>543</v>
      </c>
      <c r="I205" t="s">
        <v>544</v>
      </c>
      <c r="J205" t="s">
        <v>14</v>
      </c>
      <c r="K205" t="s">
        <v>295</v>
      </c>
      <c r="N205">
        <v>239</v>
      </c>
      <c r="Q205">
        <v>0</v>
      </c>
      <c r="R205">
        <v>0</v>
      </c>
      <c r="S205">
        <v>0</v>
      </c>
      <c r="T205">
        <v>62.7</v>
      </c>
      <c r="U205">
        <v>0</v>
      </c>
      <c r="V205">
        <v>100</v>
      </c>
      <c r="W205">
        <v>1</v>
      </c>
      <c r="X205">
        <v>1</v>
      </c>
      <c r="Y205">
        <v>0</v>
      </c>
      <c r="Z205">
        <v>54</v>
      </c>
      <c r="AA205">
        <v>25</v>
      </c>
      <c r="AB205">
        <v>70</v>
      </c>
      <c r="AC205">
        <v>1</v>
      </c>
      <c r="AD205">
        <v>1</v>
      </c>
      <c r="AE205">
        <v>0</v>
      </c>
      <c r="AF205">
        <v>62.7</v>
      </c>
      <c r="AG205">
        <v>10</v>
      </c>
      <c r="AH205">
        <v>50</v>
      </c>
      <c r="AI205">
        <v>0</v>
      </c>
      <c r="AJ205">
        <v>0</v>
      </c>
      <c r="AK205">
        <v>1</v>
      </c>
      <c r="AL205">
        <v>54</v>
      </c>
      <c r="AM205">
        <v>100</v>
      </c>
      <c r="AN205">
        <v>100</v>
      </c>
      <c r="AU205" t="b">
        <v>0</v>
      </c>
      <c r="AV205" t="b">
        <v>1</v>
      </c>
      <c r="AX205" t="b">
        <v>1</v>
      </c>
    </row>
    <row r="206" spans="1:50" x14ac:dyDescent="0.25">
      <c r="A206" t="s">
        <v>121</v>
      </c>
      <c r="B206" t="s">
        <v>9</v>
      </c>
      <c r="C206" t="s">
        <v>540</v>
      </c>
      <c r="E206" t="s">
        <v>541</v>
      </c>
      <c r="F206" t="s">
        <v>542</v>
      </c>
      <c r="G206" t="s">
        <v>24</v>
      </c>
      <c r="H206" t="s">
        <v>543</v>
      </c>
      <c r="I206" t="s">
        <v>544</v>
      </c>
      <c r="J206" t="s">
        <v>14</v>
      </c>
      <c r="K206" t="s">
        <v>433</v>
      </c>
      <c r="N206">
        <v>255</v>
      </c>
      <c r="Q206">
        <v>0</v>
      </c>
      <c r="R206">
        <v>0</v>
      </c>
      <c r="S206">
        <v>0</v>
      </c>
      <c r="T206">
        <v>62.7</v>
      </c>
      <c r="U206">
        <v>0</v>
      </c>
      <c r="V206">
        <v>100</v>
      </c>
      <c r="W206">
        <v>1</v>
      </c>
      <c r="X206">
        <v>1</v>
      </c>
      <c r="Y206">
        <v>0</v>
      </c>
      <c r="Z206">
        <v>54</v>
      </c>
      <c r="AA206">
        <v>25</v>
      </c>
      <c r="AB206">
        <v>70</v>
      </c>
      <c r="AC206">
        <v>1</v>
      </c>
      <c r="AD206">
        <v>1</v>
      </c>
      <c r="AE206">
        <v>0</v>
      </c>
      <c r="AF206">
        <v>62.7</v>
      </c>
      <c r="AG206">
        <v>10</v>
      </c>
      <c r="AH206">
        <v>70</v>
      </c>
      <c r="AI206">
        <v>0</v>
      </c>
      <c r="AJ206">
        <v>0</v>
      </c>
      <c r="AK206">
        <v>1</v>
      </c>
      <c r="AL206">
        <v>54</v>
      </c>
      <c r="AM206">
        <v>100</v>
      </c>
      <c r="AN206">
        <v>100</v>
      </c>
      <c r="AU206" t="b">
        <v>0</v>
      </c>
      <c r="AV206" t="b">
        <v>1</v>
      </c>
      <c r="AX206" t="b">
        <v>1</v>
      </c>
    </row>
    <row r="207" spans="1:50" x14ac:dyDescent="0.25">
      <c r="A207" t="s">
        <v>121</v>
      </c>
      <c r="B207" t="s">
        <v>9</v>
      </c>
      <c r="C207" t="s">
        <v>540</v>
      </c>
      <c r="E207" t="s">
        <v>541</v>
      </c>
      <c r="F207" t="s">
        <v>542</v>
      </c>
      <c r="G207" t="s">
        <v>24</v>
      </c>
      <c r="H207" t="s">
        <v>543</v>
      </c>
      <c r="I207" t="s">
        <v>544</v>
      </c>
      <c r="J207" t="s">
        <v>14</v>
      </c>
      <c r="K207" t="s">
        <v>417</v>
      </c>
      <c r="N207">
        <v>224</v>
      </c>
      <c r="Q207">
        <v>0</v>
      </c>
      <c r="R207">
        <v>0</v>
      </c>
      <c r="S207">
        <v>0</v>
      </c>
      <c r="T207">
        <v>62.7</v>
      </c>
      <c r="U207">
        <v>0</v>
      </c>
      <c r="V207">
        <v>100</v>
      </c>
      <c r="W207">
        <v>1</v>
      </c>
      <c r="X207">
        <v>1</v>
      </c>
      <c r="Y207">
        <v>0</v>
      </c>
      <c r="Z207">
        <v>54</v>
      </c>
      <c r="AA207">
        <v>25</v>
      </c>
      <c r="AB207">
        <v>70</v>
      </c>
      <c r="AC207">
        <v>1</v>
      </c>
      <c r="AD207">
        <v>1</v>
      </c>
      <c r="AE207">
        <v>0</v>
      </c>
      <c r="AF207">
        <v>62.7</v>
      </c>
      <c r="AG207">
        <v>10</v>
      </c>
      <c r="AH207">
        <v>70</v>
      </c>
      <c r="AI207">
        <v>0</v>
      </c>
      <c r="AJ207">
        <v>0</v>
      </c>
      <c r="AK207">
        <v>1</v>
      </c>
      <c r="AL207">
        <v>54</v>
      </c>
      <c r="AM207">
        <v>100</v>
      </c>
      <c r="AN207">
        <v>100</v>
      </c>
      <c r="AU207" t="b">
        <v>0</v>
      </c>
      <c r="AV207" t="b">
        <v>1</v>
      </c>
      <c r="AX207" t="b">
        <v>1</v>
      </c>
    </row>
    <row r="208" spans="1:50" x14ac:dyDescent="0.25">
      <c r="A208" t="s">
        <v>121</v>
      </c>
      <c r="B208" t="s">
        <v>9</v>
      </c>
      <c r="C208" t="s">
        <v>540</v>
      </c>
      <c r="E208" t="s">
        <v>541</v>
      </c>
      <c r="F208" t="s">
        <v>542</v>
      </c>
      <c r="G208" t="s">
        <v>24</v>
      </c>
      <c r="H208" t="s">
        <v>543</v>
      </c>
      <c r="I208" t="s">
        <v>544</v>
      </c>
      <c r="J208" t="s">
        <v>14</v>
      </c>
      <c r="K208" t="s">
        <v>297</v>
      </c>
      <c r="N208">
        <v>210</v>
      </c>
      <c r="Q208">
        <v>0</v>
      </c>
      <c r="R208">
        <v>0</v>
      </c>
      <c r="S208">
        <v>0</v>
      </c>
      <c r="T208">
        <v>62.7</v>
      </c>
      <c r="U208">
        <v>0</v>
      </c>
      <c r="V208">
        <v>100</v>
      </c>
      <c r="W208">
        <v>1</v>
      </c>
      <c r="X208">
        <v>1</v>
      </c>
      <c r="Y208">
        <v>0</v>
      </c>
      <c r="Z208">
        <v>60</v>
      </c>
      <c r="AA208">
        <v>25</v>
      </c>
      <c r="AB208">
        <v>70</v>
      </c>
      <c r="AC208">
        <v>1</v>
      </c>
      <c r="AD208">
        <v>1</v>
      </c>
      <c r="AE208">
        <v>0</v>
      </c>
      <c r="AF208">
        <v>62.7</v>
      </c>
      <c r="AG208">
        <v>10</v>
      </c>
      <c r="AH208">
        <v>70</v>
      </c>
      <c r="AI208">
        <v>0</v>
      </c>
      <c r="AJ208">
        <v>0</v>
      </c>
      <c r="AK208">
        <v>1</v>
      </c>
      <c r="AL208">
        <v>60</v>
      </c>
      <c r="AM208">
        <v>100</v>
      </c>
      <c r="AN208">
        <v>100</v>
      </c>
      <c r="AO208">
        <v>0</v>
      </c>
      <c r="AP208">
        <v>0</v>
      </c>
      <c r="AQ208">
        <v>1</v>
      </c>
      <c r="AR208">
        <v>60</v>
      </c>
      <c r="AS208">
        <v>100</v>
      </c>
      <c r="AT208">
        <v>100</v>
      </c>
      <c r="AU208" t="b">
        <v>0</v>
      </c>
      <c r="AV208" t="b">
        <v>1</v>
      </c>
      <c r="AX208" t="b">
        <v>1</v>
      </c>
    </row>
    <row r="209" spans="1:50" x14ac:dyDescent="0.25">
      <c r="A209" t="s">
        <v>121</v>
      </c>
      <c r="B209" t="s">
        <v>9</v>
      </c>
      <c r="C209" t="s">
        <v>540</v>
      </c>
      <c r="E209" t="s">
        <v>541</v>
      </c>
      <c r="F209" t="s">
        <v>542</v>
      </c>
      <c r="G209" t="s">
        <v>24</v>
      </c>
      <c r="H209" t="s">
        <v>543</v>
      </c>
      <c r="I209" t="s">
        <v>544</v>
      </c>
      <c r="J209" t="s">
        <v>14</v>
      </c>
      <c r="K209" t="s">
        <v>435</v>
      </c>
      <c r="N209">
        <v>196</v>
      </c>
      <c r="Q209">
        <v>0</v>
      </c>
      <c r="R209">
        <v>0</v>
      </c>
      <c r="S209">
        <v>0</v>
      </c>
      <c r="T209">
        <v>62.7</v>
      </c>
      <c r="U209">
        <v>0</v>
      </c>
      <c r="V209">
        <v>100</v>
      </c>
      <c r="W209">
        <v>1</v>
      </c>
      <c r="X209">
        <v>1</v>
      </c>
      <c r="Y209">
        <v>0</v>
      </c>
      <c r="Z209">
        <v>60</v>
      </c>
      <c r="AA209">
        <v>25</v>
      </c>
      <c r="AB209">
        <v>70</v>
      </c>
      <c r="AC209">
        <v>1</v>
      </c>
      <c r="AD209">
        <v>1</v>
      </c>
      <c r="AE209">
        <v>0</v>
      </c>
      <c r="AF209">
        <v>62.7</v>
      </c>
      <c r="AG209">
        <v>10</v>
      </c>
      <c r="AH209">
        <v>70</v>
      </c>
      <c r="AI209">
        <v>0</v>
      </c>
      <c r="AJ209">
        <v>0</v>
      </c>
      <c r="AK209">
        <v>1</v>
      </c>
      <c r="AL209">
        <v>60</v>
      </c>
      <c r="AM209">
        <v>100</v>
      </c>
      <c r="AN209">
        <v>100</v>
      </c>
      <c r="AU209" t="b">
        <v>0</v>
      </c>
      <c r="AV209" t="b">
        <v>1</v>
      </c>
      <c r="AX209" t="b">
        <v>1</v>
      </c>
    </row>
    <row r="210" spans="1:50" x14ac:dyDescent="0.25">
      <c r="A210" t="s">
        <v>121</v>
      </c>
      <c r="B210" t="s">
        <v>9</v>
      </c>
      <c r="C210" t="s">
        <v>540</v>
      </c>
      <c r="E210" t="s">
        <v>541</v>
      </c>
      <c r="F210" t="s">
        <v>542</v>
      </c>
      <c r="G210" t="s">
        <v>24</v>
      </c>
      <c r="H210" t="s">
        <v>543</v>
      </c>
      <c r="I210" t="s">
        <v>544</v>
      </c>
      <c r="J210" t="s">
        <v>14</v>
      </c>
      <c r="K210" t="s">
        <v>420</v>
      </c>
      <c r="N210">
        <v>183</v>
      </c>
      <c r="Q210">
        <v>0</v>
      </c>
      <c r="R210">
        <v>0</v>
      </c>
      <c r="S210">
        <v>0</v>
      </c>
      <c r="T210">
        <v>62.7</v>
      </c>
      <c r="U210">
        <v>0</v>
      </c>
      <c r="V210">
        <v>100</v>
      </c>
      <c r="W210">
        <v>1</v>
      </c>
      <c r="X210">
        <v>1</v>
      </c>
      <c r="Y210">
        <v>0</v>
      </c>
      <c r="Z210">
        <v>60</v>
      </c>
      <c r="AA210">
        <v>25</v>
      </c>
      <c r="AB210">
        <v>70</v>
      </c>
      <c r="AC210">
        <v>1</v>
      </c>
      <c r="AD210">
        <v>1</v>
      </c>
      <c r="AE210">
        <v>0</v>
      </c>
      <c r="AF210">
        <v>62.7</v>
      </c>
      <c r="AG210">
        <v>10</v>
      </c>
      <c r="AH210">
        <v>70</v>
      </c>
      <c r="AU210" t="b">
        <v>0</v>
      </c>
      <c r="AV210" t="b">
        <v>1</v>
      </c>
      <c r="AX210" t="b">
        <v>1</v>
      </c>
    </row>
    <row r="211" spans="1:50" x14ac:dyDescent="0.25">
      <c r="A211" t="s">
        <v>121</v>
      </c>
      <c r="B211" t="s">
        <v>9</v>
      </c>
      <c r="C211" t="s">
        <v>540</v>
      </c>
      <c r="E211" t="s">
        <v>541</v>
      </c>
      <c r="F211" t="s">
        <v>542</v>
      </c>
      <c r="G211" t="s">
        <v>24</v>
      </c>
      <c r="H211" t="s">
        <v>543</v>
      </c>
      <c r="I211" t="s">
        <v>544</v>
      </c>
      <c r="J211" t="s">
        <v>14</v>
      </c>
      <c r="K211" t="s">
        <v>368</v>
      </c>
      <c r="N211">
        <v>16711935</v>
      </c>
      <c r="AU211" t="b">
        <v>0</v>
      </c>
      <c r="AV211" t="b">
        <v>1</v>
      </c>
      <c r="AX211" t="b">
        <v>1</v>
      </c>
    </row>
    <row r="212" spans="1:50" x14ac:dyDescent="0.25">
      <c r="A212" t="s">
        <v>121</v>
      </c>
      <c r="B212" t="s">
        <v>9</v>
      </c>
      <c r="C212" t="s">
        <v>540</v>
      </c>
      <c r="E212" t="s">
        <v>541</v>
      </c>
      <c r="F212" t="s">
        <v>542</v>
      </c>
      <c r="G212" t="s">
        <v>24</v>
      </c>
      <c r="H212" t="s">
        <v>543</v>
      </c>
      <c r="I212" t="s">
        <v>544</v>
      </c>
      <c r="J212" t="s">
        <v>14</v>
      </c>
      <c r="K212" t="s">
        <v>545</v>
      </c>
      <c r="N212">
        <v>15663343</v>
      </c>
      <c r="AU212" t="b">
        <v>0</v>
      </c>
      <c r="AV212" t="b">
        <v>1</v>
      </c>
      <c r="AX212" t="b">
        <v>1</v>
      </c>
    </row>
    <row r="213" spans="1:50" x14ac:dyDescent="0.25">
      <c r="A213" t="s">
        <v>121</v>
      </c>
      <c r="B213" t="s">
        <v>9</v>
      </c>
      <c r="C213" t="s">
        <v>540</v>
      </c>
      <c r="E213" t="s">
        <v>541</v>
      </c>
      <c r="F213" t="s">
        <v>542</v>
      </c>
      <c r="G213" t="s">
        <v>24</v>
      </c>
      <c r="H213" t="s">
        <v>543</v>
      </c>
      <c r="I213" t="s">
        <v>544</v>
      </c>
      <c r="J213" t="s">
        <v>14</v>
      </c>
      <c r="K213" t="s">
        <v>428</v>
      </c>
      <c r="N213">
        <v>14680288</v>
      </c>
      <c r="AU213" t="b">
        <v>0</v>
      </c>
      <c r="AV213" t="b">
        <v>1</v>
      </c>
      <c r="AX213" t="b">
        <v>1</v>
      </c>
    </row>
    <row r="214" spans="1:50" x14ac:dyDescent="0.25">
      <c r="A214" t="s">
        <v>121</v>
      </c>
      <c r="B214" t="s">
        <v>9</v>
      </c>
      <c r="C214" t="s">
        <v>540</v>
      </c>
      <c r="E214" t="s">
        <v>541</v>
      </c>
      <c r="F214" t="s">
        <v>542</v>
      </c>
      <c r="G214" t="s">
        <v>24</v>
      </c>
      <c r="H214" t="s">
        <v>543</v>
      </c>
      <c r="I214" t="s">
        <v>544</v>
      </c>
      <c r="J214" t="s">
        <v>14</v>
      </c>
      <c r="K214" t="s">
        <v>232</v>
      </c>
      <c r="N214">
        <v>13762770</v>
      </c>
      <c r="Q214">
        <v>0</v>
      </c>
      <c r="R214">
        <v>0</v>
      </c>
      <c r="S214">
        <v>0</v>
      </c>
      <c r="T214">
        <v>45</v>
      </c>
      <c r="U214">
        <v>0</v>
      </c>
      <c r="V214">
        <v>70</v>
      </c>
      <c r="AU214" t="b">
        <v>0</v>
      </c>
      <c r="AV214" t="b">
        <v>1</v>
      </c>
      <c r="AX214" t="b">
        <v>1</v>
      </c>
    </row>
    <row r="215" spans="1:50" x14ac:dyDescent="0.25">
      <c r="A215" t="s">
        <v>121</v>
      </c>
      <c r="B215" t="s">
        <v>9</v>
      </c>
      <c r="C215" t="s">
        <v>540</v>
      </c>
      <c r="E215" t="s">
        <v>541</v>
      </c>
      <c r="F215" t="s">
        <v>542</v>
      </c>
      <c r="G215" t="s">
        <v>24</v>
      </c>
      <c r="H215" t="s">
        <v>543</v>
      </c>
      <c r="I215" t="s">
        <v>544</v>
      </c>
      <c r="J215" t="s">
        <v>14</v>
      </c>
      <c r="K215" t="s">
        <v>355</v>
      </c>
      <c r="N215">
        <v>12845252</v>
      </c>
      <c r="Q215">
        <v>1</v>
      </c>
      <c r="R215">
        <v>1</v>
      </c>
      <c r="S215">
        <v>0</v>
      </c>
      <c r="T215">
        <v>10</v>
      </c>
      <c r="U215">
        <v>80</v>
      </c>
      <c r="V215">
        <v>50</v>
      </c>
      <c r="W215">
        <v>1</v>
      </c>
      <c r="X215">
        <v>1</v>
      </c>
      <c r="Y215">
        <v>0</v>
      </c>
      <c r="Z215">
        <v>20</v>
      </c>
      <c r="AA215">
        <v>40</v>
      </c>
      <c r="AB215">
        <v>50</v>
      </c>
      <c r="AC215">
        <v>1</v>
      </c>
      <c r="AD215">
        <v>1</v>
      </c>
      <c r="AE215">
        <v>0</v>
      </c>
      <c r="AF215">
        <v>30</v>
      </c>
      <c r="AG215">
        <v>20</v>
      </c>
      <c r="AH215">
        <v>50</v>
      </c>
      <c r="AI215">
        <v>1</v>
      </c>
      <c r="AJ215">
        <v>1</v>
      </c>
      <c r="AK215">
        <v>0</v>
      </c>
      <c r="AL215">
        <v>40</v>
      </c>
      <c r="AM215">
        <v>10</v>
      </c>
      <c r="AN215">
        <v>50</v>
      </c>
      <c r="AU215" t="b">
        <v>0</v>
      </c>
      <c r="AV215" t="b">
        <v>1</v>
      </c>
      <c r="AX215" t="b">
        <v>1</v>
      </c>
    </row>
    <row r="216" spans="1:50" x14ac:dyDescent="0.25">
      <c r="A216" t="s">
        <v>121</v>
      </c>
      <c r="B216" t="s">
        <v>9</v>
      </c>
      <c r="C216" t="s">
        <v>540</v>
      </c>
      <c r="E216" t="s">
        <v>541</v>
      </c>
      <c r="F216" t="s">
        <v>542</v>
      </c>
      <c r="G216" t="s">
        <v>24</v>
      </c>
      <c r="H216" t="s">
        <v>543</v>
      </c>
      <c r="I216" t="s">
        <v>544</v>
      </c>
      <c r="J216" t="s">
        <v>14</v>
      </c>
      <c r="K216" t="s">
        <v>446</v>
      </c>
      <c r="N216">
        <v>11993271</v>
      </c>
      <c r="Q216">
        <v>0</v>
      </c>
      <c r="R216">
        <v>0</v>
      </c>
      <c r="S216">
        <v>0</v>
      </c>
      <c r="T216">
        <v>34</v>
      </c>
      <c r="U216">
        <v>0</v>
      </c>
      <c r="V216">
        <v>90</v>
      </c>
      <c r="AU216" t="b">
        <v>0</v>
      </c>
      <c r="AV216" t="b">
        <v>1</v>
      </c>
      <c r="AX216" t="b">
        <v>1</v>
      </c>
    </row>
    <row r="217" spans="1:50" x14ac:dyDescent="0.25">
      <c r="A217" t="s">
        <v>121</v>
      </c>
      <c r="B217" t="s">
        <v>9</v>
      </c>
      <c r="C217" t="s">
        <v>540</v>
      </c>
      <c r="E217" t="s">
        <v>541</v>
      </c>
      <c r="F217" t="s">
        <v>542</v>
      </c>
      <c r="G217" t="s">
        <v>24</v>
      </c>
      <c r="H217" t="s">
        <v>543</v>
      </c>
      <c r="I217" t="s">
        <v>544</v>
      </c>
      <c r="J217" t="s">
        <v>14</v>
      </c>
      <c r="K217" t="s">
        <v>365</v>
      </c>
      <c r="N217">
        <v>11206827</v>
      </c>
      <c r="Q217">
        <v>0</v>
      </c>
      <c r="R217">
        <v>0</v>
      </c>
      <c r="S217">
        <v>0</v>
      </c>
      <c r="T217">
        <v>36</v>
      </c>
      <c r="U217">
        <v>0</v>
      </c>
      <c r="V217">
        <v>80</v>
      </c>
      <c r="AU217" t="b">
        <v>0</v>
      </c>
      <c r="AV217" t="b">
        <v>1</v>
      </c>
      <c r="AX217" t="b">
        <v>1</v>
      </c>
    </row>
    <row r="218" spans="1:50" x14ac:dyDescent="0.25">
      <c r="A218" t="s">
        <v>121</v>
      </c>
      <c r="B218" t="s">
        <v>9</v>
      </c>
      <c r="C218" t="s">
        <v>540</v>
      </c>
      <c r="E218" t="s">
        <v>541</v>
      </c>
      <c r="F218" t="s">
        <v>542</v>
      </c>
      <c r="G218" t="s">
        <v>24</v>
      </c>
      <c r="H218" t="s">
        <v>543</v>
      </c>
      <c r="I218" t="s">
        <v>544</v>
      </c>
      <c r="J218" t="s">
        <v>14</v>
      </c>
      <c r="K218" t="s">
        <v>366</v>
      </c>
      <c r="N218">
        <v>10485920</v>
      </c>
      <c r="Q218">
        <v>0</v>
      </c>
      <c r="R218">
        <v>0</v>
      </c>
      <c r="S218">
        <v>0</v>
      </c>
      <c r="T218">
        <v>38</v>
      </c>
      <c r="U218">
        <v>0</v>
      </c>
      <c r="V218">
        <v>70</v>
      </c>
      <c r="AU218" t="b">
        <v>0</v>
      </c>
      <c r="AV218" t="b">
        <v>1</v>
      </c>
      <c r="AX218" t="b">
        <v>1</v>
      </c>
    </row>
    <row r="219" spans="1:50" x14ac:dyDescent="0.25">
      <c r="A219" t="s">
        <v>121</v>
      </c>
      <c r="B219" t="s">
        <v>9</v>
      </c>
      <c r="C219" t="s">
        <v>540</v>
      </c>
      <c r="E219" t="s">
        <v>541</v>
      </c>
      <c r="F219" t="s">
        <v>542</v>
      </c>
      <c r="G219" t="s">
        <v>24</v>
      </c>
      <c r="H219" t="s">
        <v>543</v>
      </c>
      <c r="I219" t="s">
        <v>544</v>
      </c>
      <c r="J219" t="s">
        <v>14</v>
      </c>
      <c r="K219" t="s">
        <v>291</v>
      </c>
      <c r="N219">
        <v>9830550</v>
      </c>
      <c r="Q219">
        <v>0</v>
      </c>
      <c r="R219">
        <v>0</v>
      </c>
      <c r="S219">
        <v>0</v>
      </c>
      <c r="T219">
        <v>45</v>
      </c>
      <c r="U219">
        <v>0</v>
      </c>
      <c r="V219">
        <v>50</v>
      </c>
      <c r="AU219" t="b">
        <v>0</v>
      </c>
      <c r="AV219" t="b">
        <v>1</v>
      </c>
      <c r="AX219" t="b">
        <v>1</v>
      </c>
    </row>
    <row r="220" spans="1:50" x14ac:dyDescent="0.25">
      <c r="A220" t="s">
        <v>121</v>
      </c>
      <c r="B220" t="s">
        <v>9</v>
      </c>
      <c r="C220" t="s">
        <v>540</v>
      </c>
      <c r="E220" t="s">
        <v>541</v>
      </c>
      <c r="F220" t="s">
        <v>542</v>
      </c>
      <c r="G220" t="s">
        <v>24</v>
      </c>
      <c r="H220" t="s">
        <v>543</v>
      </c>
      <c r="I220" t="s">
        <v>544</v>
      </c>
      <c r="J220" t="s">
        <v>14</v>
      </c>
      <c r="K220" t="s">
        <v>430</v>
      </c>
      <c r="N220">
        <v>9175180</v>
      </c>
      <c r="Q220">
        <v>0</v>
      </c>
      <c r="R220">
        <v>0</v>
      </c>
      <c r="S220">
        <v>0</v>
      </c>
      <c r="T220">
        <v>45</v>
      </c>
      <c r="U220">
        <v>0</v>
      </c>
      <c r="V220">
        <v>50</v>
      </c>
      <c r="AU220" t="b">
        <v>0</v>
      </c>
      <c r="AV220" t="b">
        <v>1</v>
      </c>
      <c r="AX220" t="b">
        <v>1</v>
      </c>
    </row>
    <row r="221" spans="1:50" x14ac:dyDescent="0.25">
      <c r="A221" t="s">
        <v>121</v>
      </c>
      <c r="B221" t="s">
        <v>9</v>
      </c>
      <c r="C221" t="s">
        <v>540</v>
      </c>
      <c r="E221" t="s">
        <v>541</v>
      </c>
      <c r="F221" t="s">
        <v>542</v>
      </c>
      <c r="G221" t="s">
        <v>24</v>
      </c>
      <c r="H221" t="s">
        <v>543</v>
      </c>
      <c r="I221" t="s">
        <v>544</v>
      </c>
      <c r="J221" t="s">
        <v>14</v>
      </c>
      <c r="K221" t="s">
        <v>299</v>
      </c>
      <c r="N221">
        <v>8585347</v>
      </c>
      <c r="Q221">
        <v>1</v>
      </c>
      <c r="R221">
        <v>1</v>
      </c>
      <c r="S221">
        <v>0</v>
      </c>
      <c r="T221">
        <v>10</v>
      </c>
      <c r="U221">
        <v>80</v>
      </c>
      <c r="V221">
        <v>50</v>
      </c>
      <c r="W221">
        <v>1</v>
      </c>
      <c r="X221">
        <v>1</v>
      </c>
      <c r="Y221">
        <v>0</v>
      </c>
      <c r="Z221">
        <v>20</v>
      </c>
      <c r="AA221">
        <v>40</v>
      </c>
      <c r="AB221">
        <v>50</v>
      </c>
      <c r="AC221">
        <v>1</v>
      </c>
      <c r="AD221">
        <v>1</v>
      </c>
      <c r="AE221">
        <v>0</v>
      </c>
      <c r="AF221">
        <v>30</v>
      </c>
      <c r="AG221">
        <v>20</v>
      </c>
      <c r="AH221">
        <v>50</v>
      </c>
      <c r="AI221">
        <v>1</v>
      </c>
      <c r="AJ221">
        <v>1</v>
      </c>
      <c r="AK221">
        <v>0</v>
      </c>
      <c r="AL221">
        <v>40</v>
      </c>
      <c r="AM221">
        <v>10</v>
      </c>
      <c r="AN221">
        <v>50</v>
      </c>
      <c r="AU221" t="b">
        <v>0</v>
      </c>
      <c r="AV221" t="b">
        <v>1</v>
      </c>
      <c r="AX221" t="b">
        <v>1</v>
      </c>
    </row>
    <row r="222" spans="1:50" x14ac:dyDescent="0.25">
      <c r="A222" t="s">
        <v>121</v>
      </c>
      <c r="B222" t="s">
        <v>9</v>
      </c>
      <c r="C222" t="s">
        <v>540</v>
      </c>
      <c r="E222" t="s">
        <v>541</v>
      </c>
      <c r="F222" t="s">
        <v>542</v>
      </c>
      <c r="G222" t="s">
        <v>24</v>
      </c>
      <c r="H222" t="s">
        <v>543</v>
      </c>
      <c r="I222" t="s">
        <v>544</v>
      </c>
      <c r="J222" t="s">
        <v>14</v>
      </c>
      <c r="K222" t="s">
        <v>356</v>
      </c>
      <c r="N222">
        <v>7995514</v>
      </c>
      <c r="Q222">
        <v>1</v>
      </c>
      <c r="R222">
        <v>1</v>
      </c>
      <c r="S222">
        <v>0</v>
      </c>
      <c r="T222">
        <v>10</v>
      </c>
      <c r="U222">
        <v>80</v>
      </c>
      <c r="V222">
        <v>50</v>
      </c>
      <c r="W222">
        <v>1</v>
      </c>
      <c r="X222">
        <v>1</v>
      </c>
      <c r="Y222">
        <v>0</v>
      </c>
      <c r="Z222">
        <v>20</v>
      </c>
      <c r="AA222">
        <v>40</v>
      </c>
      <c r="AB222">
        <v>50</v>
      </c>
      <c r="AC222">
        <v>1</v>
      </c>
      <c r="AD222">
        <v>1</v>
      </c>
      <c r="AE222">
        <v>0</v>
      </c>
      <c r="AF222">
        <v>30</v>
      </c>
      <c r="AG222">
        <v>20</v>
      </c>
      <c r="AH222">
        <v>50</v>
      </c>
      <c r="AI222">
        <v>1</v>
      </c>
      <c r="AJ222">
        <v>1</v>
      </c>
      <c r="AK222">
        <v>0</v>
      </c>
      <c r="AL222">
        <v>40</v>
      </c>
      <c r="AM222">
        <v>10</v>
      </c>
      <c r="AN222">
        <v>50</v>
      </c>
      <c r="AU222" t="b">
        <v>0</v>
      </c>
      <c r="AV222" t="b">
        <v>1</v>
      </c>
      <c r="AX222" t="b">
        <v>1</v>
      </c>
    </row>
    <row r="223" spans="1:50" x14ac:dyDescent="0.25">
      <c r="A223" t="s">
        <v>121</v>
      </c>
      <c r="B223" t="s">
        <v>9</v>
      </c>
      <c r="C223" t="s">
        <v>540</v>
      </c>
      <c r="E223" t="s">
        <v>541</v>
      </c>
      <c r="F223" t="s">
        <v>542</v>
      </c>
      <c r="G223" t="s">
        <v>24</v>
      </c>
      <c r="H223" t="s">
        <v>543</v>
      </c>
      <c r="I223" t="s">
        <v>544</v>
      </c>
      <c r="J223" t="s">
        <v>14</v>
      </c>
      <c r="K223" t="s">
        <v>293</v>
      </c>
      <c r="N223">
        <v>7471218</v>
      </c>
      <c r="Q223">
        <v>0</v>
      </c>
      <c r="R223">
        <v>0</v>
      </c>
      <c r="S223">
        <v>0</v>
      </c>
      <c r="T223">
        <v>50</v>
      </c>
      <c r="U223">
        <v>0</v>
      </c>
      <c r="V223">
        <v>70</v>
      </c>
      <c r="AU223" t="b">
        <v>0</v>
      </c>
      <c r="AV223" t="b">
        <v>1</v>
      </c>
      <c r="AX223" t="b">
        <v>1</v>
      </c>
    </row>
    <row r="224" spans="1:50" x14ac:dyDescent="0.25">
      <c r="A224" t="s">
        <v>121</v>
      </c>
      <c r="B224" t="s">
        <v>9</v>
      </c>
      <c r="C224" t="s">
        <v>540</v>
      </c>
      <c r="E224" t="s">
        <v>541</v>
      </c>
      <c r="F224" t="s">
        <v>542</v>
      </c>
      <c r="G224" t="s">
        <v>24</v>
      </c>
      <c r="H224" t="s">
        <v>543</v>
      </c>
      <c r="I224" t="s">
        <v>544</v>
      </c>
      <c r="J224" t="s">
        <v>14</v>
      </c>
      <c r="K224" t="s">
        <v>431</v>
      </c>
      <c r="N224">
        <v>6946922</v>
      </c>
      <c r="Q224">
        <v>0</v>
      </c>
      <c r="R224">
        <v>0</v>
      </c>
      <c r="S224">
        <v>0</v>
      </c>
      <c r="T224">
        <v>50</v>
      </c>
      <c r="U224">
        <v>0</v>
      </c>
      <c r="V224">
        <v>70</v>
      </c>
      <c r="AU224" t="b">
        <v>0</v>
      </c>
      <c r="AV224" t="b">
        <v>1</v>
      </c>
      <c r="AX224" t="b">
        <v>1</v>
      </c>
    </row>
    <row r="225" spans="1:54" x14ac:dyDescent="0.25">
      <c r="A225" t="s">
        <v>121</v>
      </c>
      <c r="B225" t="s">
        <v>9</v>
      </c>
      <c r="C225" t="s">
        <v>540</v>
      </c>
      <c r="E225" t="s">
        <v>541</v>
      </c>
      <c r="F225" t="s">
        <v>542</v>
      </c>
      <c r="G225" t="s">
        <v>24</v>
      </c>
      <c r="H225" t="s">
        <v>543</v>
      </c>
      <c r="I225" t="s">
        <v>544</v>
      </c>
      <c r="J225" t="s">
        <v>14</v>
      </c>
      <c r="K225" t="s">
        <v>437</v>
      </c>
      <c r="N225">
        <v>6488163</v>
      </c>
      <c r="Q225">
        <v>1</v>
      </c>
      <c r="R225">
        <v>1</v>
      </c>
      <c r="S225">
        <v>0</v>
      </c>
      <c r="T225">
        <v>10</v>
      </c>
      <c r="U225">
        <v>80</v>
      </c>
      <c r="V225">
        <v>50</v>
      </c>
      <c r="W225">
        <v>1</v>
      </c>
      <c r="X225">
        <v>1</v>
      </c>
      <c r="Y225">
        <v>0</v>
      </c>
      <c r="Z225">
        <v>20</v>
      </c>
      <c r="AA225">
        <v>40</v>
      </c>
      <c r="AB225">
        <v>50</v>
      </c>
      <c r="AC225">
        <v>1</v>
      </c>
      <c r="AD225">
        <v>1</v>
      </c>
      <c r="AE225">
        <v>0</v>
      </c>
      <c r="AF225">
        <v>30</v>
      </c>
      <c r="AG225">
        <v>20</v>
      </c>
      <c r="AH225">
        <v>50</v>
      </c>
      <c r="AI225">
        <v>1</v>
      </c>
      <c r="AJ225">
        <v>1</v>
      </c>
      <c r="AK225">
        <v>0</v>
      </c>
      <c r="AL225">
        <v>40</v>
      </c>
      <c r="AM225">
        <v>10</v>
      </c>
      <c r="AN225">
        <v>50</v>
      </c>
      <c r="AU225" t="b">
        <v>0</v>
      </c>
      <c r="AV225" t="b">
        <v>1</v>
      </c>
      <c r="AX225" t="b">
        <v>1</v>
      </c>
    </row>
    <row r="226" spans="1:54" x14ac:dyDescent="0.25">
      <c r="A226" t="s">
        <v>121</v>
      </c>
      <c r="B226" t="s">
        <v>9</v>
      </c>
      <c r="C226" t="s">
        <v>540</v>
      </c>
      <c r="E226" t="s">
        <v>541</v>
      </c>
      <c r="F226" t="s">
        <v>542</v>
      </c>
      <c r="G226" t="s">
        <v>24</v>
      </c>
      <c r="H226" t="s">
        <v>543</v>
      </c>
      <c r="I226" t="s">
        <v>544</v>
      </c>
      <c r="J226" t="s">
        <v>14</v>
      </c>
      <c r="K226" t="s">
        <v>237</v>
      </c>
      <c r="N226">
        <v>6029404</v>
      </c>
      <c r="Q226">
        <v>0</v>
      </c>
      <c r="R226">
        <v>0</v>
      </c>
      <c r="S226">
        <v>0</v>
      </c>
      <c r="T226">
        <v>45</v>
      </c>
      <c r="U226">
        <v>0</v>
      </c>
      <c r="V226">
        <v>50</v>
      </c>
      <c r="AU226" t="b">
        <v>0</v>
      </c>
      <c r="AV226" t="b">
        <v>1</v>
      </c>
      <c r="AX226" t="b">
        <v>1</v>
      </c>
    </row>
    <row r="227" spans="1:54" x14ac:dyDescent="0.25">
      <c r="A227" t="s">
        <v>121</v>
      </c>
      <c r="B227" t="s">
        <v>9</v>
      </c>
      <c r="C227" t="s">
        <v>540</v>
      </c>
      <c r="E227" t="s">
        <v>541</v>
      </c>
      <c r="F227" t="s">
        <v>542</v>
      </c>
      <c r="G227" t="s">
        <v>24</v>
      </c>
      <c r="H227" t="s">
        <v>543</v>
      </c>
      <c r="I227" t="s">
        <v>544</v>
      </c>
      <c r="J227" t="s">
        <v>14</v>
      </c>
      <c r="K227" t="s">
        <v>138</v>
      </c>
      <c r="N227">
        <v>5636182</v>
      </c>
      <c r="AU227" t="b">
        <v>0</v>
      </c>
      <c r="AV227" t="b">
        <v>1</v>
      </c>
      <c r="AX227" t="b">
        <v>1</v>
      </c>
    </row>
    <row r="228" spans="1:54" x14ac:dyDescent="0.25">
      <c r="A228" t="s">
        <v>121</v>
      </c>
      <c r="B228" t="s">
        <v>9</v>
      </c>
      <c r="C228" t="s">
        <v>540</v>
      </c>
      <c r="E228" t="s">
        <v>541</v>
      </c>
      <c r="F228" t="s">
        <v>542</v>
      </c>
      <c r="G228" t="s">
        <v>24</v>
      </c>
      <c r="H228" t="s">
        <v>543</v>
      </c>
      <c r="I228" t="s">
        <v>544</v>
      </c>
      <c r="J228" t="s">
        <v>14</v>
      </c>
      <c r="K228" t="s">
        <v>285</v>
      </c>
      <c r="N228">
        <v>5242960</v>
      </c>
      <c r="Q228">
        <v>0</v>
      </c>
      <c r="R228">
        <v>0</v>
      </c>
      <c r="S228">
        <v>0</v>
      </c>
      <c r="T228">
        <v>30</v>
      </c>
      <c r="U228">
        <v>50</v>
      </c>
      <c r="V228">
        <v>50</v>
      </c>
      <c r="AU228" t="b">
        <v>0</v>
      </c>
      <c r="AV228" t="b">
        <v>1</v>
      </c>
      <c r="AX228" t="b">
        <v>1</v>
      </c>
    </row>
    <row r="229" spans="1:54" x14ac:dyDescent="0.25">
      <c r="A229" t="s">
        <v>121</v>
      </c>
      <c r="B229" t="s">
        <v>9</v>
      </c>
      <c r="C229" t="s">
        <v>540</v>
      </c>
      <c r="E229" t="s">
        <v>541</v>
      </c>
      <c r="F229" t="s">
        <v>542</v>
      </c>
      <c r="G229" t="s">
        <v>24</v>
      </c>
      <c r="H229" t="s">
        <v>543</v>
      </c>
      <c r="I229" t="s">
        <v>544</v>
      </c>
      <c r="J229" t="s">
        <v>14</v>
      </c>
      <c r="K229" t="s">
        <v>239</v>
      </c>
      <c r="N229">
        <v>4915275</v>
      </c>
      <c r="AU229" t="b">
        <v>0</v>
      </c>
      <c r="AV229" t="b">
        <v>1</v>
      </c>
      <c r="AX229" t="b">
        <v>1</v>
      </c>
    </row>
    <row r="230" spans="1:54" x14ac:dyDescent="0.25">
      <c r="A230" t="s">
        <v>167</v>
      </c>
      <c r="B230" t="s">
        <v>9</v>
      </c>
      <c r="C230" t="s">
        <v>546</v>
      </c>
      <c r="E230" t="s">
        <v>547</v>
      </c>
      <c r="F230" t="s">
        <v>548</v>
      </c>
      <c r="G230" t="s">
        <v>23</v>
      </c>
      <c r="J230" t="s">
        <v>14</v>
      </c>
      <c r="K230" t="s">
        <v>217</v>
      </c>
      <c r="L230" t="s">
        <v>500</v>
      </c>
      <c r="M230">
        <v>1.52674</v>
      </c>
      <c r="N230">
        <v>9639167</v>
      </c>
      <c r="AU230" t="b">
        <v>0</v>
      </c>
      <c r="AV230" t="b">
        <v>1</v>
      </c>
    </row>
    <row r="231" spans="1:54" x14ac:dyDescent="0.25">
      <c r="A231" t="s">
        <v>167</v>
      </c>
      <c r="B231" t="s">
        <v>9</v>
      </c>
      <c r="C231" t="s">
        <v>546</v>
      </c>
      <c r="E231" t="s">
        <v>547</v>
      </c>
      <c r="F231" t="s">
        <v>548</v>
      </c>
      <c r="G231" t="s">
        <v>23</v>
      </c>
      <c r="J231" t="s">
        <v>14</v>
      </c>
      <c r="K231" t="s">
        <v>218</v>
      </c>
      <c r="L231" t="s">
        <v>500</v>
      </c>
      <c r="M231">
        <v>1.52674</v>
      </c>
      <c r="N231">
        <v>13828244</v>
      </c>
      <c r="AU231" t="b">
        <v>0</v>
      </c>
      <c r="AV231" t="b">
        <v>1</v>
      </c>
    </row>
    <row r="232" spans="1:54" x14ac:dyDescent="0.25">
      <c r="A232" t="s">
        <v>167</v>
      </c>
      <c r="B232" t="s">
        <v>9</v>
      </c>
      <c r="C232" t="s">
        <v>546</v>
      </c>
      <c r="E232" t="s">
        <v>547</v>
      </c>
      <c r="F232" t="s">
        <v>548</v>
      </c>
      <c r="G232" t="s">
        <v>23</v>
      </c>
      <c r="J232" t="s">
        <v>14</v>
      </c>
      <c r="K232" t="s">
        <v>219</v>
      </c>
      <c r="L232" t="s">
        <v>500</v>
      </c>
      <c r="M232">
        <v>1.52674</v>
      </c>
      <c r="N232">
        <v>9639167</v>
      </c>
      <c r="AU232" t="b">
        <v>0</v>
      </c>
      <c r="AV232" t="b">
        <v>1</v>
      </c>
    </row>
    <row r="233" spans="1:54" x14ac:dyDescent="0.25">
      <c r="A233" t="s">
        <v>167</v>
      </c>
      <c r="B233" t="s">
        <v>9</v>
      </c>
      <c r="C233" t="s">
        <v>546</v>
      </c>
      <c r="E233" t="s">
        <v>547</v>
      </c>
      <c r="F233" t="s">
        <v>548</v>
      </c>
      <c r="G233" t="s">
        <v>23</v>
      </c>
      <c r="J233" t="s">
        <v>14</v>
      </c>
      <c r="K233" t="s">
        <v>223</v>
      </c>
      <c r="L233" t="s">
        <v>502</v>
      </c>
      <c r="M233">
        <v>4.5</v>
      </c>
      <c r="N233">
        <v>65280</v>
      </c>
      <c r="AU233" t="b">
        <v>0</v>
      </c>
      <c r="AV233" t="b">
        <v>1</v>
      </c>
    </row>
    <row r="234" spans="1:54" x14ac:dyDescent="0.25">
      <c r="A234" t="s">
        <v>167</v>
      </c>
      <c r="B234" t="s">
        <v>9</v>
      </c>
      <c r="C234" t="s">
        <v>546</v>
      </c>
      <c r="E234" t="s">
        <v>547</v>
      </c>
      <c r="F234" t="s">
        <v>548</v>
      </c>
      <c r="G234" t="s">
        <v>23</v>
      </c>
      <c r="J234" t="s">
        <v>14</v>
      </c>
      <c r="K234" t="s">
        <v>232</v>
      </c>
      <c r="L234" t="s">
        <v>501</v>
      </c>
      <c r="M234">
        <v>3</v>
      </c>
      <c r="N234">
        <v>64636</v>
      </c>
      <c r="AU234" t="b">
        <v>0</v>
      </c>
      <c r="AV234" t="b">
        <v>1</v>
      </c>
    </row>
    <row r="235" spans="1:54" x14ac:dyDescent="0.25">
      <c r="A235" t="s">
        <v>167</v>
      </c>
      <c r="B235" t="s">
        <v>9</v>
      </c>
      <c r="C235" t="s">
        <v>546</v>
      </c>
      <c r="E235" t="s">
        <v>547</v>
      </c>
      <c r="F235" t="s">
        <v>548</v>
      </c>
      <c r="G235" t="s">
        <v>23</v>
      </c>
      <c r="J235" t="s">
        <v>14</v>
      </c>
      <c r="K235" t="s">
        <v>233</v>
      </c>
      <c r="L235" t="s">
        <v>501</v>
      </c>
      <c r="M235">
        <v>2</v>
      </c>
      <c r="N235">
        <v>8388736</v>
      </c>
      <c r="Q235">
        <v>0</v>
      </c>
      <c r="R235">
        <v>0</v>
      </c>
      <c r="S235">
        <v>0</v>
      </c>
      <c r="T235">
        <v>30</v>
      </c>
      <c r="U235">
        <v>0</v>
      </c>
      <c r="V235">
        <v>60</v>
      </c>
      <c r="AU235" t="b">
        <v>0</v>
      </c>
      <c r="AV235" t="b">
        <v>1</v>
      </c>
      <c r="BB235" t="b">
        <v>1</v>
      </c>
    </row>
    <row r="236" spans="1:54" x14ac:dyDescent="0.25">
      <c r="A236" t="s">
        <v>167</v>
      </c>
      <c r="B236" t="s">
        <v>9</v>
      </c>
      <c r="C236" t="s">
        <v>546</v>
      </c>
      <c r="E236" t="s">
        <v>547</v>
      </c>
      <c r="F236" t="s">
        <v>548</v>
      </c>
      <c r="G236" t="s">
        <v>23</v>
      </c>
      <c r="J236" t="s">
        <v>14</v>
      </c>
      <c r="K236" t="s">
        <v>241</v>
      </c>
      <c r="L236" t="s">
        <v>501</v>
      </c>
      <c r="M236">
        <v>1.52674</v>
      </c>
      <c r="N236">
        <v>10526303</v>
      </c>
      <c r="AU236" t="b">
        <v>0</v>
      </c>
      <c r="AV236" t="b">
        <v>1</v>
      </c>
    </row>
    <row r="237" spans="1:54" x14ac:dyDescent="0.25">
      <c r="A237" t="s">
        <v>167</v>
      </c>
      <c r="B237" t="s">
        <v>9</v>
      </c>
      <c r="C237" t="s">
        <v>546</v>
      </c>
      <c r="E237" t="s">
        <v>547</v>
      </c>
      <c r="F237" t="s">
        <v>548</v>
      </c>
      <c r="G237" t="s">
        <v>23</v>
      </c>
      <c r="J237" t="s">
        <v>14</v>
      </c>
      <c r="K237" t="s">
        <v>242</v>
      </c>
      <c r="L237" t="s">
        <v>501</v>
      </c>
      <c r="M237">
        <v>1.52674</v>
      </c>
      <c r="N237">
        <v>2330219</v>
      </c>
      <c r="AU237" t="b">
        <v>0</v>
      </c>
      <c r="AV237" t="b">
        <v>1</v>
      </c>
    </row>
    <row r="238" spans="1:54" x14ac:dyDescent="0.25">
      <c r="A238" t="s">
        <v>167</v>
      </c>
      <c r="B238" t="s">
        <v>9</v>
      </c>
      <c r="C238" t="s">
        <v>546</v>
      </c>
      <c r="E238" t="s">
        <v>547</v>
      </c>
      <c r="F238" t="s">
        <v>548</v>
      </c>
      <c r="G238" t="s">
        <v>23</v>
      </c>
      <c r="J238" t="s">
        <v>14</v>
      </c>
      <c r="K238" t="s">
        <v>244</v>
      </c>
      <c r="L238" t="s">
        <v>244</v>
      </c>
      <c r="M238">
        <v>3</v>
      </c>
      <c r="N238">
        <v>16776960</v>
      </c>
      <c r="Q238">
        <v>0</v>
      </c>
      <c r="R238">
        <v>0</v>
      </c>
      <c r="S238">
        <v>0</v>
      </c>
      <c r="T238">
        <v>60</v>
      </c>
      <c r="U238">
        <v>0</v>
      </c>
      <c r="V238">
        <v>100</v>
      </c>
      <c r="W238">
        <v>0</v>
      </c>
      <c r="X238">
        <v>0</v>
      </c>
      <c r="Y238">
        <v>1</v>
      </c>
      <c r="Z238">
        <v>60</v>
      </c>
      <c r="AA238">
        <v>100</v>
      </c>
      <c r="AB238">
        <v>120</v>
      </c>
      <c r="AU238" t="b">
        <v>0</v>
      </c>
      <c r="AV238" t="b">
        <v>1</v>
      </c>
      <c r="BB238" t="b">
        <v>1</v>
      </c>
    </row>
    <row r="239" spans="1:54" x14ac:dyDescent="0.25">
      <c r="A239" t="s">
        <v>167</v>
      </c>
      <c r="B239" t="s">
        <v>9</v>
      </c>
      <c r="C239" t="s">
        <v>546</v>
      </c>
      <c r="E239" t="s">
        <v>547</v>
      </c>
      <c r="F239" t="s">
        <v>548</v>
      </c>
      <c r="G239" t="s">
        <v>23</v>
      </c>
      <c r="J239" t="s">
        <v>14</v>
      </c>
      <c r="K239" t="s">
        <v>268</v>
      </c>
      <c r="L239" t="s">
        <v>501</v>
      </c>
      <c r="M239">
        <v>1.52674</v>
      </c>
      <c r="N239">
        <v>3937500</v>
      </c>
      <c r="Q239">
        <v>0</v>
      </c>
      <c r="R239">
        <v>0</v>
      </c>
      <c r="S239">
        <v>0</v>
      </c>
      <c r="T239">
        <v>20</v>
      </c>
      <c r="U239">
        <v>0</v>
      </c>
      <c r="V239">
        <v>50</v>
      </c>
      <c r="AU239" t="b">
        <v>0</v>
      </c>
      <c r="AV239" t="b">
        <v>1</v>
      </c>
      <c r="AW239">
        <v>12515</v>
      </c>
      <c r="AY239" t="s">
        <v>507</v>
      </c>
      <c r="BA239">
        <v>3.2</v>
      </c>
      <c r="BB239" t="b">
        <v>1</v>
      </c>
    </row>
    <row r="240" spans="1:54" x14ac:dyDescent="0.25">
      <c r="A240" t="s">
        <v>167</v>
      </c>
      <c r="B240" t="s">
        <v>9</v>
      </c>
      <c r="C240" t="s">
        <v>546</v>
      </c>
      <c r="E240" t="s">
        <v>547</v>
      </c>
      <c r="F240" t="s">
        <v>548</v>
      </c>
      <c r="G240" t="s">
        <v>23</v>
      </c>
      <c r="J240" t="s">
        <v>14</v>
      </c>
      <c r="K240" t="s">
        <v>269</v>
      </c>
      <c r="L240" t="s">
        <v>501</v>
      </c>
      <c r="M240">
        <v>1.52674</v>
      </c>
      <c r="N240">
        <v>36095</v>
      </c>
      <c r="Q240">
        <v>0</v>
      </c>
      <c r="R240">
        <v>0</v>
      </c>
      <c r="S240">
        <v>0</v>
      </c>
      <c r="T240">
        <v>20</v>
      </c>
      <c r="U240">
        <v>0</v>
      </c>
      <c r="V240">
        <v>50</v>
      </c>
      <c r="AU240" t="b">
        <v>0</v>
      </c>
      <c r="AV240" t="b">
        <v>1</v>
      </c>
      <c r="AW240">
        <v>12514</v>
      </c>
      <c r="AY240" t="s">
        <v>507</v>
      </c>
      <c r="BA240">
        <v>3.2</v>
      </c>
      <c r="BB240" t="b">
        <v>1</v>
      </c>
    </row>
    <row r="241" spans="1:54" x14ac:dyDescent="0.25">
      <c r="A241" t="s">
        <v>167</v>
      </c>
      <c r="B241" t="s">
        <v>9</v>
      </c>
      <c r="C241" t="s">
        <v>546</v>
      </c>
      <c r="E241" t="s">
        <v>547</v>
      </c>
      <c r="F241" t="s">
        <v>548</v>
      </c>
      <c r="G241" t="s">
        <v>23</v>
      </c>
      <c r="J241" t="s">
        <v>14</v>
      </c>
      <c r="K241" t="s">
        <v>270</v>
      </c>
      <c r="L241" t="s">
        <v>270</v>
      </c>
      <c r="M241">
        <v>1.52674</v>
      </c>
      <c r="N241">
        <v>255</v>
      </c>
      <c r="AU241" t="b">
        <v>0</v>
      </c>
      <c r="AV241" t="b">
        <v>1</v>
      </c>
    </row>
    <row r="242" spans="1:54" x14ac:dyDescent="0.25">
      <c r="A242" t="s">
        <v>167</v>
      </c>
      <c r="B242" t="s">
        <v>9</v>
      </c>
      <c r="C242" t="s">
        <v>546</v>
      </c>
      <c r="E242" t="s">
        <v>547</v>
      </c>
      <c r="F242" t="s">
        <v>548</v>
      </c>
      <c r="G242" t="s">
        <v>23</v>
      </c>
      <c r="J242" t="s">
        <v>14</v>
      </c>
      <c r="K242" t="s">
        <v>289</v>
      </c>
      <c r="L242" t="s">
        <v>501</v>
      </c>
      <c r="M242">
        <v>0.23</v>
      </c>
      <c r="N242">
        <v>65535</v>
      </c>
      <c r="Q242">
        <v>0</v>
      </c>
      <c r="R242">
        <v>0</v>
      </c>
      <c r="S242">
        <v>0</v>
      </c>
      <c r="T242">
        <v>2.5</v>
      </c>
      <c r="U242">
        <v>0</v>
      </c>
      <c r="V242">
        <v>50</v>
      </c>
      <c r="AU242" t="b">
        <v>0</v>
      </c>
      <c r="AV242" t="b">
        <v>1</v>
      </c>
      <c r="BB242" t="b">
        <v>1</v>
      </c>
    </row>
    <row r="243" spans="1:54" x14ac:dyDescent="0.25">
      <c r="A243" t="s">
        <v>167</v>
      </c>
      <c r="B243" t="s">
        <v>9</v>
      </c>
      <c r="C243" t="s">
        <v>546</v>
      </c>
      <c r="E243" t="s">
        <v>547</v>
      </c>
      <c r="F243" t="s">
        <v>548</v>
      </c>
      <c r="G243" t="s">
        <v>23</v>
      </c>
      <c r="J243" t="s">
        <v>14</v>
      </c>
      <c r="K243" t="s">
        <v>290</v>
      </c>
      <c r="L243" t="s">
        <v>501</v>
      </c>
      <c r="M243">
        <v>0.28999999999999998</v>
      </c>
      <c r="N243">
        <v>11186720</v>
      </c>
      <c r="Q243">
        <v>0</v>
      </c>
      <c r="R243">
        <v>0</v>
      </c>
      <c r="S243">
        <v>0</v>
      </c>
      <c r="T243">
        <v>2.5</v>
      </c>
      <c r="U243">
        <v>0</v>
      </c>
      <c r="V243">
        <v>50</v>
      </c>
      <c r="AU243" t="b">
        <v>0</v>
      </c>
      <c r="AV243" t="b">
        <v>1</v>
      </c>
      <c r="BB243" t="b">
        <v>1</v>
      </c>
    </row>
    <row r="244" spans="1:54" x14ac:dyDescent="0.25">
      <c r="A244" t="s">
        <v>167</v>
      </c>
      <c r="B244" t="s">
        <v>9</v>
      </c>
      <c r="C244" t="s">
        <v>546</v>
      </c>
      <c r="E244" t="s">
        <v>547</v>
      </c>
      <c r="F244" t="s">
        <v>548</v>
      </c>
      <c r="G244" t="s">
        <v>23</v>
      </c>
      <c r="J244" t="s">
        <v>14</v>
      </c>
      <c r="K244" t="s">
        <v>321</v>
      </c>
      <c r="L244" t="s">
        <v>503</v>
      </c>
      <c r="M244">
        <v>3</v>
      </c>
      <c r="N244">
        <v>64636</v>
      </c>
      <c r="Q244">
        <v>0</v>
      </c>
      <c r="R244">
        <v>0</v>
      </c>
      <c r="S244">
        <v>0</v>
      </c>
      <c r="T244">
        <v>10</v>
      </c>
      <c r="U244">
        <v>60</v>
      </c>
      <c r="V244">
        <v>50</v>
      </c>
      <c r="W244">
        <v>0</v>
      </c>
      <c r="X244">
        <v>0</v>
      </c>
      <c r="Y244">
        <v>0</v>
      </c>
      <c r="Z244">
        <v>25</v>
      </c>
      <c r="AA244">
        <v>25</v>
      </c>
      <c r="AB244">
        <v>50</v>
      </c>
      <c r="AC244">
        <v>0</v>
      </c>
      <c r="AD244">
        <v>0</v>
      </c>
      <c r="AE244">
        <v>0</v>
      </c>
      <c r="AF244">
        <v>40</v>
      </c>
      <c r="AG244">
        <v>5</v>
      </c>
      <c r="AH244">
        <v>50</v>
      </c>
      <c r="AU244" t="b">
        <v>0</v>
      </c>
      <c r="AV244" t="b">
        <v>1</v>
      </c>
      <c r="BB244" t="b">
        <v>1</v>
      </c>
    </row>
    <row r="245" spans="1:54" x14ac:dyDescent="0.25">
      <c r="A245" t="s">
        <v>167</v>
      </c>
      <c r="B245" t="s">
        <v>9</v>
      </c>
      <c r="C245" t="s">
        <v>546</v>
      </c>
      <c r="E245" t="s">
        <v>547</v>
      </c>
      <c r="F245" t="s">
        <v>548</v>
      </c>
      <c r="G245" t="s">
        <v>23</v>
      </c>
      <c r="J245" t="s">
        <v>14</v>
      </c>
      <c r="K245" t="s">
        <v>322</v>
      </c>
      <c r="L245" t="s">
        <v>503</v>
      </c>
      <c r="M245">
        <v>2.01722</v>
      </c>
      <c r="N245">
        <v>9639167</v>
      </c>
      <c r="AU245" t="b">
        <v>0</v>
      </c>
      <c r="AV245" t="b">
        <v>1</v>
      </c>
    </row>
    <row r="246" spans="1:54" x14ac:dyDescent="0.25">
      <c r="A246" t="s">
        <v>167</v>
      </c>
      <c r="B246" t="s">
        <v>9</v>
      </c>
      <c r="C246" t="s">
        <v>546</v>
      </c>
      <c r="E246" t="s">
        <v>547</v>
      </c>
      <c r="F246" t="s">
        <v>548</v>
      </c>
      <c r="G246" t="s">
        <v>23</v>
      </c>
      <c r="J246" t="s">
        <v>14</v>
      </c>
      <c r="K246" t="s">
        <v>326</v>
      </c>
      <c r="L246" t="s">
        <v>375</v>
      </c>
      <c r="M246">
        <v>3</v>
      </c>
      <c r="N246">
        <v>15570276</v>
      </c>
      <c r="Q246">
        <v>0</v>
      </c>
      <c r="R246">
        <v>0</v>
      </c>
      <c r="S246">
        <v>0</v>
      </c>
      <c r="T246">
        <v>60</v>
      </c>
      <c r="U246">
        <v>0</v>
      </c>
      <c r="V246">
        <v>100</v>
      </c>
      <c r="W246">
        <v>0</v>
      </c>
      <c r="X246">
        <v>0</v>
      </c>
      <c r="Y246">
        <v>1</v>
      </c>
      <c r="Z246">
        <v>60</v>
      </c>
      <c r="AA246">
        <v>100</v>
      </c>
      <c r="AB246">
        <v>120</v>
      </c>
      <c r="AU246" t="b">
        <v>0</v>
      </c>
      <c r="AV246" t="b">
        <v>1</v>
      </c>
      <c r="BB246" t="b">
        <v>1</v>
      </c>
    </row>
    <row r="247" spans="1:54" x14ac:dyDescent="0.25">
      <c r="A247" t="s">
        <v>167</v>
      </c>
      <c r="B247" t="s">
        <v>9</v>
      </c>
      <c r="C247" t="s">
        <v>546</v>
      </c>
      <c r="E247" t="s">
        <v>547</v>
      </c>
      <c r="F247" t="s">
        <v>548</v>
      </c>
      <c r="G247" t="s">
        <v>23</v>
      </c>
      <c r="J247" t="s">
        <v>14</v>
      </c>
      <c r="K247" t="s">
        <v>351</v>
      </c>
      <c r="L247" t="s">
        <v>501</v>
      </c>
      <c r="M247">
        <v>0.5</v>
      </c>
      <c r="N247">
        <v>6333684</v>
      </c>
      <c r="Q247">
        <v>0</v>
      </c>
      <c r="R247">
        <v>0</v>
      </c>
      <c r="S247">
        <v>0</v>
      </c>
      <c r="T247">
        <v>30</v>
      </c>
      <c r="U247">
        <v>0</v>
      </c>
      <c r="V247">
        <v>60</v>
      </c>
      <c r="AU247" t="b">
        <v>0</v>
      </c>
      <c r="AV247" t="b">
        <v>1</v>
      </c>
      <c r="BB247" t="b">
        <v>1</v>
      </c>
    </row>
    <row r="248" spans="1:54" x14ac:dyDescent="0.25">
      <c r="A248" t="s">
        <v>167</v>
      </c>
      <c r="B248" t="s">
        <v>9</v>
      </c>
      <c r="C248" t="s">
        <v>546</v>
      </c>
      <c r="E248" t="s">
        <v>547</v>
      </c>
      <c r="F248" t="s">
        <v>548</v>
      </c>
      <c r="G248" t="s">
        <v>23</v>
      </c>
      <c r="J248" t="s">
        <v>14</v>
      </c>
      <c r="K248" t="s">
        <v>352</v>
      </c>
      <c r="L248" t="s">
        <v>501</v>
      </c>
      <c r="M248">
        <v>0.32</v>
      </c>
      <c r="N248">
        <v>5275647</v>
      </c>
      <c r="Q248">
        <v>0</v>
      </c>
      <c r="R248">
        <v>0</v>
      </c>
      <c r="S248">
        <v>0</v>
      </c>
      <c r="T248">
        <v>30</v>
      </c>
      <c r="U248">
        <v>0</v>
      </c>
      <c r="V248">
        <v>60</v>
      </c>
      <c r="AU248" t="b">
        <v>0</v>
      </c>
      <c r="AV248" t="b">
        <v>1</v>
      </c>
      <c r="BB248" t="b">
        <v>1</v>
      </c>
    </row>
    <row r="249" spans="1:54" x14ac:dyDescent="0.25">
      <c r="A249" t="s">
        <v>167</v>
      </c>
      <c r="B249" t="s">
        <v>9</v>
      </c>
      <c r="C249" t="s">
        <v>546</v>
      </c>
      <c r="E249" t="s">
        <v>547</v>
      </c>
      <c r="F249" t="s">
        <v>548</v>
      </c>
      <c r="G249" t="s">
        <v>23</v>
      </c>
      <c r="J249" t="s">
        <v>14</v>
      </c>
      <c r="K249" t="s">
        <v>354</v>
      </c>
      <c r="L249" t="s">
        <v>501</v>
      </c>
      <c r="M249">
        <v>0.5</v>
      </c>
      <c r="N249">
        <v>55295</v>
      </c>
      <c r="Q249">
        <v>0</v>
      </c>
      <c r="R249">
        <v>0</v>
      </c>
      <c r="S249">
        <v>0</v>
      </c>
      <c r="T249">
        <v>30</v>
      </c>
      <c r="U249">
        <v>0</v>
      </c>
      <c r="V249">
        <v>60</v>
      </c>
      <c r="AU249" t="b">
        <v>0</v>
      </c>
      <c r="AV249" t="b">
        <v>1</v>
      </c>
      <c r="BB249" t="b">
        <v>1</v>
      </c>
    </row>
    <row r="250" spans="1:54" x14ac:dyDescent="0.25">
      <c r="A250" t="s">
        <v>167</v>
      </c>
      <c r="B250" t="s">
        <v>9</v>
      </c>
      <c r="C250" t="s">
        <v>546</v>
      </c>
      <c r="E250" t="s">
        <v>547</v>
      </c>
      <c r="F250" t="s">
        <v>548</v>
      </c>
      <c r="G250" t="s">
        <v>23</v>
      </c>
      <c r="J250" t="s">
        <v>14</v>
      </c>
      <c r="K250" t="s">
        <v>357</v>
      </c>
      <c r="L250" t="s">
        <v>48</v>
      </c>
      <c r="M250">
        <v>1</v>
      </c>
      <c r="N250">
        <v>3937500</v>
      </c>
      <c r="AU250" t="b">
        <v>0</v>
      </c>
      <c r="AV250" t="b">
        <v>1</v>
      </c>
    </row>
    <row r="251" spans="1:54" x14ac:dyDescent="0.25">
      <c r="A251" t="s">
        <v>167</v>
      </c>
      <c r="B251" t="s">
        <v>9</v>
      </c>
      <c r="C251" t="s">
        <v>546</v>
      </c>
      <c r="E251" t="s">
        <v>547</v>
      </c>
      <c r="F251" t="s">
        <v>548</v>
      </c>
      <c r="G251" t="s">
        <v>23</v>
      </c>
      <c r="J251" t="s">
        <v>14</v>
      </c>
      <c r="K251" t="s">
        <v>358</v>
      </c>
      <c r="L251" t="s">
        <v>501</v>
      </c>
      <c r="M251">
        <v>1.05</v>
      </c>
      <c r="N251">
        <v>36095</v>
      </c>
      <c r="AU251" t="b">
        <v>0</v>
      </c>
      <c r="AV251" t="b">
        <v>1</v>
      </c>
    </row>
    <row r="252" spans="1:54" x14ac:dyDescent="0.25">
      <c r="A252" t="s">
        <v>167</v>
      </c>
      <c r="B252" t="s">
        <v>9</v>
      </c>
      <c r="C252" t="s">
        <v>546</v>
      </c>
      <c r="E252" t="s">
        <v>547</v>
      </c>
      <c r="F252" t="s">
        <v>548</v>
      </c>
      <c r="G252" t="s">
        <v>23</v>
      </c>
      <c r="J252" t="s">
        <v>14</v>
      </c>
      <c r="K252" t="s">
        <v>371</v>
      </c>
      <c r="L252" t="s">
        <v>503</v>
      </c>
      <c r="M252">
        <v>1.52674</v>
      </c>
      <c r="N252">
        <v>14524637</v>
      </c>
      <c r="AU252" t="b">
        <v>0</v>
      </c>
      <c r="AV252" t="b">
        <v>1</v>
      </c>
    </row>
    <row r="253" spans="1:54" x14ac:dyDescent="0.25">
      <c r="A253" t="s">
        <v>167</v>
      </c>
      <c r="B253" t="s">
        <v>9</v>
      </c>
      <c r="C253" t="s">
        <v>546</v>
      </c>
      <c r="E253" t="s">
        <v>547</v>
      </c>
      <c r="F253" t="s">
        <v>548</v>
      </c>
      <c r="G253" t="s">
        <v>23</v>
      </c>
      <c r="J253" t="s">
        <v>14</v>
      </c>
      <c r="K253" t="s">
        <v>372</v>
      </c>
      <c r="L253" t="s">
        <v>503</v>
      </c>
      <c r="M253">
        <v>1.52674</v>
      </c>
      <c r="N253">
        <v>14524637</v>
      </c>
      <c r="AU253" t="b">
        <v>0</v>
      </c>
      <c r="AV253" t="b">
        <v>1</v>
      </c>
    </row>
    <row r="254" spans="1:54" x14ac:dyDescent="0.25">
      <c r="A254" t="s">
        <v>167</v>
      </c>
      <c r="B254" t="s">
        <v>9</v>
      </c>
      <c r="C254" t="s">
        <v>546</v>
      </c>
      <c r="E254" t="s">
        <v>547</v>
      </c>
      <c r="F254" t="s">
        <v>548</v>
      </c>
      <c r="G254" t="s">
        <v>23</v>
      </c>
      <c r="J254" t="s">
        <v>14</v>
      </c>
      <c r="K254" t="s">
        <v>373</v>
      </c>
      <c r="L254" t="s">
        <v>503</v>
      </c>
      <c r="M254">
        <v>1.52674</v>
      </c>
      <c r="N254">
        <v>12695295</v>
      </c>
      <c r="AU254" t="b">
        <v>0</v>
      </c>
      <c r="AV254" t="b">
        <v>1</v>
      </c>
    </row>
    <row r="255" spans="1:54" x14ac:dyDescent="0.25">
      <c r="A255" t="s">
        <v>167</v>
      </c>
      <c r="B255" t="s">
        <v>9</v>
      </c>
      <c r="C255" t="s">
        <v>546</v>
      </c>
      <c r="E255" t="s">
        <v>547</v>
      </c>
      <c r="F255" t="s">
        <v>548</v>
      </c>
      <c r="G255" t="s">
        <v>23</v>
      </c>
      <c r="J255" t="s">
        <v>14</v>
      </c>
      <c r="K255" t="s">
        <v>375</v>
      </c>
      <c r="L255" t="s">
        <v>375</v>
      </c>
      <c r="M255">
        <v>1.52674</v>
      </c>
      <c r="N255">
        <v>15570276</v>
      </c>
      <c r="AU255" t="b">
        <v>0</v>
      </c>
      <c r="AV255" t="b">
        <v>1</v>
      </c>
    </row>
    <row r="256" spans="1:54" x14ac:dyDescent="0.25">
      <c r="A256" t="s">
        <v>167</v>
      </c>
      <c r="B256" t="s">
        <v>9</v>
      </c>
      <c r="C256" t="s">
        <v>546</v>
      </c>
      <c r="E256" t="s">
        <v>547</v>
      </c>
      <c r="F256" t="s">
        <v>548</v>
      </c>
      <c r="G256" t="s">
        <v>23</v>
      </c>
      <c r="J256" t="s">
        <v>14</v>
      </c>
      <c r="K256" t="s">
        <v>376</v>
      </c>
      <c r="L256" t="s">
        <v>375</v>
      </c>
      <c r="M256">
        <v>1.52674</v>
      </c>
      <c r="N256">
        <v>15570276</v>
      </c>
      <c r="AU256" t="b">
        <v>0</v>
      </c>
      <c r="AV256" t="b">
        <v>1</v>
      </c>
    </row>
    <row r="257" spans="1:54" x14ac:dyDescent="0.25">
      <c r="A257" t="s">
        <v>167</v>
      </c>
      <c r="B257" t="s">
        <v>9</v>
      </c>
      <c r="C257" t="s">
        <v>546</v>
      </c>
      <c r="E257" t="s">
        <v>547</v>
      </c>
      <c r="F257" t="s">
        <v>548</v>
      </c>
      <c r="G257" t="s">
        <v>23</v>
      </c>
      <c r="J257" t="s">
        <v>14</v>
      </c>
      <c r="K257" t="s">
        <v>377</v>
      </c>
      <c r="L257" t="s">
        <v>375</v>
      </c>
      <c r="M257">
        <v>1.52674</v>
      </c>
      <c r="N257">
        <v>15570276</v>
      </c>
      <c r="AU257" t="b">
        <v>0</v>
      </c>
      <c r="AV257" t="b">
        <v>1</v>
      </c>
    </row>
    <row r="258" spans="1:54" x14ac:dyDescent="0.25">
      <c r="A258" t="s">
        <v>167</v>
      </c>
      <c r="B258" t="s">
        <v>9</v>
      </c>
      <c r="C258" t="s">
        <v>546</v>
      </c>
      <c r="E258" t="s">
        <v>547</v>
      </c>
      <c r="F258" t="s">
        <v>548</v>
      </c>
      <c r="G258" t="s">
        <v>23</v>
      </c>
      <c r="J258" t="s">
        <v>14</v>
      </c>
      <c r="K258" t="s">
        <v>378</v>
      </c>
      <c r="L258" t="s">
        <v>375</v>
      </c>
      <c r="M258">
        <v>1.52674</v>
      </c>
      <c r="N258">
        <v>15570276</v>
      </c>
      <c r="AU258" t="b">
        <v>0</v>
      </c>
      <c r="AV258" t="b">
        <v>1</v>
      </c>
    </row>
    <row r="259" spans="1:54" x14ac:dyDescent="0.25">
      <c r="A259" t="s">
        <v>167</v>
      </c>
      <c r="B259" t="s">
        <v>9</v>
      </c>
      <c r="C259" t="s">
        <v>546</v>
      </c>
      <c r="E259" t="s">
        <v>547</v>
      </c>
      <c r="F259" t="s">
        <v>548</v>
      </c>
      <c r="G259" t="s">
        <v>23</v>
      </c>
      <c r="J259" t="s">
        <v>14</v>
      </c>
      <c r="K259" t="s">
        <v>380</v>
      </c>
      <c r="L259" t="s">
        <v>375</v>
      </c>
      <c r="M259">
        <v>1.52674</v>
      </c>
      <c r="N259">
        <v>15570276</v>
      </c>
      <c r="AU259" t="b">
        <v>0</v>
      </c>
      <c r="AV259" t="b">
        <v>1</v>
      </c>
    </row>
    <row r="260" spans="1:54" x14ac:dyDescent="0.25">
      <c r="A260" t="s">
        <v>167</v>
      </c>
      <c r="B260" t="s">
        <v>9</v>
      </c>
      <c r="C260" t="s">
        <v>546</v>
      </c>
      <c r="E260" t="s">
        <v>547</v>
      </c>
      <c r="F260" t="s">
        <v>548</v>
      </c>
      <c r="G260" t="s">
        <v>23</v>
      </c>
      <c r="J260" t="s">
        <v>14</v>
      </c>
      <c r="K260" t="s">
        <v>444</v>
      </c>
      <c r="L260" t="s">
        <v>501</v>
      </c>
      <c r="M260">
        <v>1.52674</v>
      </c>
      <c r="N260">
        <v>15794160</v>
      </c>
      <c r="AU260" t="b">
        <v>0</v>
      </c>
      <c r="AV260" t="b">
        <v>1</v>
      </c>
    </row>
    <row r="261" spans="1:54" x14ac:dyDescent="0.25">
      <c r="A261" t="s">
        <v>167</v>
      </c>
      <c r="B261" t="s">
        <v>9</v>
      </c>
      <c r="C261" t="s">
        <v>546</v>
      </c>
      <c r="E261" t="s">
        <v>547</v>
      </c>
      <c r="F261" t="s">
        <v>548</v>
      </c>
      <c r="G261" t="s">
        <v>23</v>
      </c>
      <c r="J261" t="s">
        <v>14</v>
      </c>
      <c r="K261" t="s">
        <v>447</v>
      </c>
      <c r="L261" t="s">
        <v>501</v>
      </c>
      <c r="M261">
        <v>2.2844199999999999</v>
      </c>
      <c r="N261">
        <v>255</v>
      </c>
      <c r="Q261">
        <v>0</v>
      </c>
      <c r="R261">
        <v>0</v>
      </c>
      <c r="S261">
        <v>0</v>
      </c>
      <c r="T261">
        <v>20</v>
      </c>
      <c r="U261">
        <v>0</v>
      </c>
      <c r="V261">
        <v>60</v>
      </c>
      <c r="AU261" t="b">
        <v>0</v>
      </c>
      <c r="AV261" t="b">
        <v>1</v>
      </c>
      <c r="BB261" t="b">
        <v>1</v>
      </c>
    </row>
    <row r="262" spans="1:54" x14ac:dyDescent="0.25">
      <c r="A262" t="s">
        <v>155</v>
      </c>
      <c r="B262" t="s">
        <v>9</v>
      </c>
      <c r="C262" t="s">
        <v>549</v>
      </c>
      <c r="E262" t="s">
        <v>550</v>
      </c>
      <c r="F262" t="s">
        <v>551</v>
      </c>
      <c r="G262" t="s">
        <v>23</v>
      </c>
      <c r="J262" t="s">
        <v>14</v>
      </c>
      <c r="K262" t="s">
        <v>215</v>
      </c>
      <c r="L262" t="s">
        <v>500</v>
      </c>
      <c r="M262">
        <v>3</v>
      </c>
      <c r="N262">
        <v>9639167</v>
      </c>
      <c r="Q262">
        <v>0</v>
      </c>
      <c r="R262">
        <v>0</v>
      </c>
      <c r="S262">
        <v>0</v>
      </c>
      <c r="T262">
        <v>8</v>
      </c>
      <c r="U262">
        <v>0</v>
      </c>
      <c r="V262">
        <v>50</v>
      </c>
      <c r="AU262" t="b">
        <v>0</v>
      </c>
      <c r="AV262" t="b">
        <v>1</v>
      </c>
      <c r="BB262" t="b">
        <v>1</v>
      </c>
    </row>
    <row r="263" spans="1:54" x14ac:dyDescent="0.25">
      <c r="A263" t="s">
        <v>155</v>
      </c>
      <c r="B263" t="s">
        <v>9</v>
      </c>
      <c r="C263" t="s">
        <v>549</v>
      </c>
      <c r="E263" t="s">
        <v>550</v>
      </c>
      <c r="F263" t="s">
        <v>551</v>
      </c>
      <c r="G263" t="s">
        <v>23</v>
      </c>
      <c r="J263" t="s">
        <v>14</v>
      </c>
      <c r="K263" t="s">
        <v>216</v>
      </c>
      <c r="L263" t="s">
        <v>500</v>
      </c>
      <c r="M263">
        <v>3</v>
      </c>
      <c r="N263">
        <v>13828244</v>
      </c>
      <c r="Q263">
        <v>0</v>
      </c>
      <c r="R263">
        <v>0</v>
      </c>
      <c r="S263">
        <v>0</v>
      </c>
      <c r="T263">
        <v>4</v>
      </c>
      <c r="U263">
        <v>0</v>
      </c>
      <c r="V263">
        <v>50</v>
      </c>
      <c r="AU263" t="b">
        <v>0</v>
      </c>
      <c r="AV263" t="b">
        <v>1</v>
      </c>
      <c r="BB263" t="b">
        <v>1</v>
      </c>
    </row>
    <row r="264" spans="1:54" x14ac:dyDescent="0.25">
      <c r="A264" t="s">
        <v>155</v>
      </c>
      <c r="B264" t="s">
        <v>9</v>
      </c>
      <c r="C264" t="s">
        <v>549</v>
      </c>
      <c r="E264" t="s">
        <v>550</v>
      </c>
      <c r="F264" t="s">
        <v>551</v>
      </c>
      <c r="G264" t="s">
        <v>23</v>
      </c>
      <c r="J264" t="s">
        <v>14</v>
      </c>
      <c r="K264" t="s">
        <v>222</v>
      </c>
      <c r="L264" t="s">
        <v>501</v>
      </c>
      <c r="M264">
        <v>1.5009999999999999</v>
      </c>
      <c r="N264">
        <v>13130346</v>
      </c>
      <c r="AU264" t="b">
        <v>0</v>
      </c>
      <c r="AV264" t="b">
        <v>1</v>
      </c>
    </row>
    <row r="265" spans="1:54" x14ac:dyDescent="0.25">
      <c r="A265" t="s">
        <v>155</v>
      </c>
      <c r="B265" t="s">
        <v>9</v>
      </c>
      <c r="C265" t="s">
        <v>549</v>
      </c>
      <c r="E265" t="s">
        <v>550</v>
      </c>
      <c r="F265" t="s">
        <v>551</v>
      </c>
      <c r="G265" t="s">
        <v>23</v>
      </c>
      <c r="J265" t="s">
        <v>14</v>
      </c>
      <c r="K265" t="s">
        <v>223</v>
      </c>
      <c r="L265" t="s">
        <v>502</v>
      </c>
      <c r="M265">
        <v>4.5</v>
      </c>
      <c r="N265">
        <v>65280</v>
      </c>
      <c r="AU265" t="b">
        <v>0</v>
      </c>
      <c r="AV265" t="b">
        <v>1</v>
      </c>
    </row>
    <row r="266" spans="1:54" x14ac:dyDescent="0.25">
      <c r="A266" t="s">
        <v>155</v>
      </c>
      <c r="B266" t="s">
        <v>9</v>
      </c>
      <c r="C266" t="s">
        <v>549</v>
      </c>
      <c r="E266" t="s">
        <v>550</v>
      </c>
      <c r="F266" t="s">
        <v>551</v>
      </c>
      <c r="G266" t="s">
        <v>23</v>
      </c>
      <c r="J266" t="s">
        <v>14</v>
      </c>
      <c r="K266" t="s">
        <v>244</v>
      </c>
      <c r="L266" t="s">
        <v>244</v>
      </c>
      <c r="M266">
        <v>3</v>
      </c>
      <c r="N266">
        <v>16776960</v>
      </c>
      <c r="Q266">
        <v>0</v>
      </c>
      <c r="R266">
        <v>0</v>
      </c>
      <c r="S266">
        <v>0</v>
      </c>
      <c r="T266">
        <v>24.5</v>
      </c>
      <c r="U266">
        <v>0</v>
      </c>
      <c r="V266">
        <v>100</v>
      </c>
      <c r="W266">
        <v>0</v>
      </c>
      <c r="X266">
        <v>0</v>
      </c>
      <c r="Y266">
        <v>1</v>
      </c>
      <c r="Z266">
        <v>25.5</v>
      </c>
      <c r="AA266">
        <v>100</v>
      </c>
      <c r="AB266">
        <v>110</v>
      </c>
      <c r="AU266" t="b">
        <v>0</v>
      </c>
      <c r="AV266" t="b">
        <v>1</v>
      </c>
      <c r="BB266" t="b">
        <v>1</v>
      </c>
    </row>
    <row r="267" spans="1:54" x14ac:dyDescent="0.25">
      <c r="A267" t="s">
        <v>155</v>
      </c>
      <c r="B267" t="s">
        <v>9</v>
      </c>
      <c r="C267" t="s">
        <v>549</v>
      </c>
      <c r="E267" t="s">
        <v>550</v>
      </c>
      <c r="F267" t="s">
        <v>551</v>
      </c>
      <c r="G267" t="s">
        <v>23</v>
      </c>
      <c r="J267" t="s">
        <v>14</v>
      </c>
      <c r="K267" t="s">
        <v>265</v>
      </c>
      <c r="L267" t="s">
        <v>501</v>
      </c>
      <c r="M267">
        <v>1.5009999999999999</v>
      </c>
      <c r="N267">
        <v>32896</v>
      </c>
      <c r="AU267" t="b">
        <v>0</v>
      </c>
      <c r="AV267" t="b">
        <v>1</v>
      </c>
    </row>
    <row r="268" spans="1:54" x14ac:dyDescent="0.25">
      <c r="A268" t="s">
        <v>155</v>
      </c>
      <c r="B268" t="s">
        <v>9</v>
      </c>
      <c r="C268" t="s">
        <v>549</v>
      </c>
      <c r="E268" t="s">
        <v>550</v>
      </c>
      <c r="F268" t="s">
        <v>551</v>
      </c>
      <c r="G268" t="s">
        <v>23</v>
      </c>
      <c r="J268" t="s">
        <v>14</v>
      </c>
      <c r="K268" t="s">
        <v>266</v>
      </c>
      <c r="L268" t="s">
        <v>501</v>
      </c>
      <c r="M268">
        <v>1.5009999999999999</v>
      </c>
      <c r="N268">
        <v>9221330</v>
      </c>
      <c r="AU268" t="b">
        <v>0</v>
      </c>
      <c r="AV268" t="b">
        <v>1</v>
      </c>
    </row>
    <row r="269" spans="1:54" x14ac:dyDescent="0.25">
      <c r="A269" t="s">
        <v>155</v>
      </c>
      <c r="B269" t="s">
        <v>9</v>
      </c>
      <c r="C269" t="s">
        <v>549</v>
      </c>
      <c r="E269" t="s">
        <v>550</v>
      </c>
      <c r="F269" t="s">
        <v>551</v>
      </c>
      <c r="G269" t="s">
        <v>23</v>
      </c>
      <c r="J269" t="s">
        <v>14</v>
      </c>
      <c r="K269" t="s">
        <v>318</v>
      </c>
      <c r="L269" t="s">
        <v>503</v>
      </c>
      <c r="M269">
        <v>3</v>
      </c>
      <c r="N269">
        <v>13130346</v>
      </c>
      <c r="Q269">
        <v>0</v>
      </c>
      <c r="R269">
        <v>0</v>
      </c>
      <c r="S269">
        <v>0</v>
      </c>
      <c r="T269">
        <v>15</v>
      </c>
      <c r="U269">
        <v>40</v>
      </c>
      <c r="V269">
        <v>50</v>
      </c>
      <c r="W269">
        <v>0</v>
      </c>
      <c r="X269">
        <v>0</v>
      </c>
      <c r="Y269">
        <v>0</v>
      </c>
      <c r="Z269">
        <v>20</v>
      </c>
      <c r="AA269">
        <v>25</v>
      </c>
      <c r="AB269">
        <v>50</v>
      </c>
      <c r="AC269">
        <v>0</v>
      </c>
      <c r="AD269">
        <v>0</v>
      </c>
      <c r="AE269">
        <v>0</v>
      </c>
      <c r="AF269">
        <v>25</v>
      </c>
      <c r="AG269">
        <v>15</v>
      </c>
      <c r="AH269">
        <v>50</v>
      </c>
      <c r="AI269">
        <v>0</v>
      </c>
      <c r="AJ269">
        <v>0</v>
      </c>
      <c r="AK269">
        <v>0</v>
      </c>
      <c r="AL269">
        <v>30</v>
      </c>
      <c r="AM269">
        <v>5</v>
      </c>
      <c r="AN269">
        <v>50</v>
      </c>
      <c r="AU269" t="b">
        <v>0</v>
      </c>
      <c r="AV269" t="b">
        <v>1</v>
      </c>
      <c r="BB269" t="b">
        <v>1</v>
      </c>
    </row>
    <row r="270" spans="1:54" x14ac:dyDescent="0.25">
      <c r="A270" t="s">
        <v>155</v>
      </c>
      <c r="B270" t="s">
        <v>9</v>
      </c>
      <c r="C270" t="s">
        <v>549</v>
      </c>
      <c r="E270" t="s">
        <v>550</v>
      </c>
      <c r="F270" t="s">
        <v>551</v>
      </c>
      <c r="G270" t="s">
        <v>23</v>
      </c>
      <c r="J270" t="s">
        <v>14</v>
      </c>
      <c r="K270" t="s">
        <v>326</v>
      </c>
      <c r="L270" t="s">
        <v>375</v>
      </c>
      <c r="M270">
        <v>3</v>
      </c>
      <c r="N270">
        <v>15570276</v>
      </c>
      <c r="Q270">
        <v>0</v>
      </c>
      <c r="R270">
        <v>0</v>
      </c>
      <c r="S270">
        <v>0</v>
      </c>
      <c r="T270">
        <v>23</v>
      </c>
      <c r="U270">
        <v>0</v>
      </c>
      <c r="V270">
        <v>100</v>
      </c>
      <c r="W270">
        <v>0</v>
      </c>
      <c r="X270">
        <v>0</v>
      </c>
      <c r="Y270">
        <v>0</v>
      </c>
      <c r="Z270">
        <v>23</v>
      </c>
      <c r="AA270">
        <v>0</v>
      </c>
      <c r="AB270">
        <v>100</v>
      </c>
      <c r="AC270">
        <v>0</v>
      </c>
      <c r="AD270">
        <v>0</v>
      </c>
      <c r="AE270">
        <v>1</v>
      </c>
      <c r="AF270">
        <v>25.5</v>
      </c>
      <c r="AG270">
        <v>100</v>
      </c>
      <c r="AH270">
        <v>120</v>
      </c>
      <c r="AU270" t="b">
        <v>0</v>
      </c>
      <c r="AV270" t="b">
        <v>1</v>
      </c>
      <c r="BB270" t="b">
        <v>1</v>
      </c>
    </row>
    <row r="271" spans="1:54" x14ac:dyDescent="0.25">
      <c r="A271" t="s">
        <v>155</v>
      </c>
      <c r="B271" t="s">
        <v>9</v>
      </c>
      <c r="C271" t="s">
        <v>549</v>
      </c>
      <c r="E271" t="s">
        <v>550</v>
      </c>
      <c r="F271" t="s">
        <v>551</v>
      </c>
      <c r="G271" t="s">
        <v>23</v>
      </c>
      <c r="J271" t="s">
        <v>14</v>
      </c>
      <c r="K271" t="s">
        <v>349</v>
      </c>
      <c r="L271" t="s">
        <v>503</v>
      </c>
      <c r="M271">
        <v>3</v>
      </c>
      <c r="N271">
        <v>2763429</v>
      </c>
      <c r="Q271">
        <v>0</v>
      </c>
      <c r="R271">
        <v>0</v>
      </c>
      <c r="S271">
        <v>0</v>
      </c>
      <c r="T271">
        <v>15</v>
      </c>
      <c r="U271">
        <v>40</v>
      </c>
      <c r="V271">
        <v>70</v>
      </c>
      <c r="W271">
        <v>0</v>
      </c>
      <c r="X271">
        <v>0</v>
      </c>
      <c r="Y271">
        <v>0</v>
      </c>
      <c r="Z271">
        <v>20</v>
      </c>
      <c r="AA271">
        <v>25</v>
      </c>
      <c r="AB271">
        <v>70</v>
      </c>
      <c r="AC271">
        <v>0</v>
      </c>
      <c r="AD271">
        <v>0</v>
      </c>
      <c r="AE271">
        <v>0</v>
      </c>
      <c r="AF271">
        <v>25</v>
      </c>
      <c r="AG271">
        <v>15</v>
      </c>
      <c r="AH271">
        <v>70</v>
      </c>
      <c r="AI271">
        <v>0</v>
      </c>
      <c r="AJ271">
        <v>0</v>
      </c>
      <c r="AK271">
        <v>0</v>
      </c>
      <c r="AL271">
        <v>30</v>
      </c>
      <c r="AM271">
        <v>5</v>
      </c>
      <c r="AN271">
        <v>70</v>
      </c>
      <c r="AU271" t="b">
        <v>0</v>
      </c>
      <c r="AV271" t="b">
        <v>1</v>
      </c>
      <c r="BB271" t="b">
        <v>1</v>
      </c>
    </row>
    <row r="272" spans="1:54" x14ac:dyDescent="0.25">
      <c r="A272" t="s">
        <v>155</v>
      </c>
      <c r="B272" t="s">
        <v>9</v>
      </c>
      <c r="C272" t="s">
        <v>549</v>
      </c>
      <c r="E272" t="s">
        <v>550</v>
      </c>
      <c r="F272" t="s">
        <v>551</v>
      </c>
      <c r="G272" t="s">
        <v>23</v>
      </c>
      <c r="J272" t="s">
        <v>14</v>
      </c>
      <c r="K272" t="s">
        <v>375</v>
      </c>
      <c r="L272" t="s">
        <v>375</v>
      </c>
      <c r="M272">
        <v>1.5009999999999999</v>
      </c>
      <c r="N272">
        <v>15570276</v>
      </c>
      <c r="AU272" t="b">
        <v>0</v>
      </c>
      <c r="AV272" t="b">
        <v>1</v>
      </c>
    </row>
    <row r="273" spans="1:54" x14ac:dyDescent="0.25">
      <c r="A273" t="s">
        <v>155</v>
      </c>
      <c r="B273" t="s">
        <v>9</v>
      </c>
      <c r="C273" t="s">
        <v>549</v>
      </c>
      <c r="E273" t="s">
        <v>550</v>
      </c>
      <c r="F273" t="s">
        <v>551</v>
      </c>
      <c r="G273" t="s">
        <v>23</v>
      </c>
      <c r="J273" t="s">
        <v>14</v>
      </c>
      <c r="K273" t="s">
        <v>429</v>
      </c>
      <c r="L273" t="s">
        <v>501</v>
      </c>
      <c r="M273">
        <v>1.5009999999999999</v>
      </c>
      <c r="N273">
        <v>2763429</v>
      </c>
      <c r="AU273" t="b">
        <v>0</v>
      </c>
      <c r="AV273" t="b">
        <v>1</v>
      </c>
    </row>
    <row r="274" spans="1:54" x14ac:dyDescent="0.25">
      <c r="A274" t="s">
        <v>157</v>
      </c>
      <c r="B274" t="s">
        <v>9</v>
      </c>
      <c r="C274" t="s">
        <v>552</v>
      </c>
      <c r="E274" t="s">
        <v>553</v>
      </c>
      <c r="F274" t="s">
        <v>554</v>
      </c>
      <c r="G274" t="s">
        <v>23</v>
      </c>
      <c r="J274" t="s">
        <v>14</v>
      </c>
      <c r="K274" t="s">
        <v>215</v>
      </c>
      <c r="L274" t="s">
        <v>500</v>
      </c>
      <c r="M274">
        <v>3</v>
      </c>
      <c r="N274">
        <v>9639167</v>
      </c>
      <c r="Q274">
        <v>0</v>
      </c>
      <c r="R274">
        <v>0</v>
      </c>
      <c r="S274">
        <v>0</v>
      </c>
      <c r="T274">
        <v>8</v>
      </c>
      <c r="U274">
        <v>0</v>
      </c>
      <c r="V274">
        <v>50</v>
      </c>
      <c r="AU274" t="b">
        <v>0</v>
      </c>
      <c r="AV274" t="b">
        <v>1</v>
      </c>
      <c r="BB274" t="b">
        <v>1</v>
      </c>
    </row>
    <row r="275" spans="1:54" x14ac:dyDescent="0.25">
      <c r="A275" t="s">
        <v>157</v>
      </c>
      <c r="B275" t="s">
        <v>9</v>
      </c>
      <c r="C275" t="s">
        <v>552</v>
      </c>
      <c r="E275" t="s">
        <v>553</v>
      </c>
      <c r="F275" t="s">
        <v>554</v>
      </c>
      <c r="G275" t="s">
        <v>23</v>
      </c>
      <c r="J275" t="s">
        <v>14</v>
      </c>
      <c r="K275" t="s">
        <v>216</v>
      </c>
      <c r="L275" t="s">
        <v>500</v>
      </c>
      <c r="M275">
        <v>3</v>
      </c>
      <c r="N275">
        <v>13828244</v>
      </c>
      <c r="Q275">
        <v>0</v>
      </c>
      <c r="R275">
        <v>0</v>
      </c>
      <c r="S275">
        <v>0</v>
      </c>
      <c r="T275">
        <v>4</v>
      </c>
      <c r="U275">
        <v>0</v>
      </c>
      <c r="V275">
        <v>50</v>
      </c>
      <c r="AU275" t="b">
        <v>0</v>
      </c>
      <c r="AV275" t="b">
        <v>1</v>
      </c>
      <c r="BB275" t="b">
        <v>1</v>
      </c>
    </row>
    <row r="276" spans="1:54" x14ac:dyDescent="0.25">
      <c r="A276" t="s">
        <v>157</v>
      </c>
      <c r="B276" t="s">
        <v>9</v>
      </c>
      <c r="C276" t="s">
        <v>552</v>
      </c>
      <c r="E276" t="s">
        <v>553</v>
      </c>
      <c r="F276" t="s">
        <v>554</v>
      </c>
      <c r="G276" t="s">
        <v>23</v>
      </c>
      <c r="J276" t="s">
        <v>14</v>
      </c>
      <c r="K276" t="s">
        <v>222</v>
      </c>
      <c r="L276" t="s">
        <v>501</v>
      </c>
      <c r="M276">
        <v>1.5009999999999999</v>
      </c>
      <c r="N276">
        <v>13130346</v>
      </c>
      <c r="AU276" t="b">
        <v>0</v>
      </c>
      <c r="AV276" t="b">
        <v>1</v>
      </c>
    </row>
    <row r="277" spans="1:54" x14ac:dyDescent="0.25">
      <c r="A277" t="s">
        <v>157</v>
      </c>
      <c r="B277" t="s">
        <v>9</v>
      </c>
      <c r="C277" t="s">
        <v>552</v>
      </c>
      <c r="E277" t="s">
        <v>553</v>
      </c>
      <c r="F277" t="s">
        <v>554</v>
      </c>
      <c r="G277" t="s">
        <v>23</v>
      </c>
      <c r="J277" t="s">
        <v>14</v>
      </c>
      <c r="K277" t="s">
        <v>223</v>
      </c>
      <c r="L277" t="s">
        <v>502</v>
      </c>
      <c r="M277">
        <v>4.5</v>
      </c>
      <c r="N277">
        <v>65280</v>
      </c>
      <c r="AU277" t="b">
        <v>0</v>
      </c>
      <c r="AV277" t="b">
        <v>1</v>
      </c>
    </row>
    <row r="278" spans="1:54" x14ac:dyDescent="0.25">
      <c r="A278" t="s">
        <v>157</v>
      </c>
      <c r="B278" t="s">
        <v>9</v>
      </c>
      <c r="C278" t="s">
        <v>552</v>
      </c>
      <c r="E278" t="s">
        <v>553</v>
      </c>
      <c r="F278" t="s">
        <v>554</v>
      </c>
      <c r="G278" t="s">
        <v>23</v>
      </c>
      <c r="J278" t="s">
        <v>14</v>
      </c>
      <c r="K278" t="s">
        <v>244</v>
      </c>
      <c r="L278" t="s">
        <v>244</v>
      </c>
      <c r="M278">
        <v>3</v>
      </c>
      <c r="N278">
        <v>16776960</v>
      </c>
      <c r="Q278">
        <v>0</v>
      </c>
      <c r="R278">
        <v>0</v>
      </c>
      <c r="S278">
        <v>0</v>
      </c>
      <c r="T278">
        <v>20.5</v>
      </c>
      <c r="U278">
        <v>0</v>
      </c>
      <c r="V278">
        <v>100</v>
      </c>
      <c r="W278">
        <v>0</v>
      </c>
      <c r="X278">
        <v>0</v>
      </c>
      <c r="Y278">
        <v>1</v>
      </c>
      <c r="Z278">
        <v>21</v>
      </c>
      <c r="AA278">
        <v>100</v>
      </c>
      <c r="AB278">
        <v>110</v>
      </c>
      <c r="AU278" t="b">
        <v>0</v>
      </c>
      <c r="AV278" t="b">
        <v>1</v>
      </c>
      <c r="BB278" t="b">
        <v>1</v>
      </c>
    </row>
    <row r="279" spans="1:54" x14ac:dyDescent="0.25">
      <c r="A279" t="s">
        <v>157</v>
      </c>
      <c r="B279" t="s">
        <v>9</v>
      </c>
      <c r="C279" t="s">
        <v>552</v>
      </c>
      <c r="E279" t="s">
        <v>553</v>
      </c>
      <c r="F279" t="s">
        <v>554</v>
      </c>
      <c r="G279" t="s">
        <v>23</v>
      </c>
      <c r="J279" t="s">
        <v>14</v>
      </c>
      <c r="K279" t="s">
        <v>265</v>
      </c>
      <c r="L279" t="s">
        <v>501</v>
      </c>
      <c r="M279">
        <v>1.5009999999999999</v>
      </c>
      <c r="N279">
        <v>32896</v>
      </c>
      <c r="AU279" t="b">
        <v>0</v>
      </c>
      <c r="AV279" t="b">
        <v>1</v>
      </c>
    </row>
    <row r="280" spans="1:54" x14ac:dyDescent="0.25">
      <c r="A280" t="s">
        <v>157</v>
      </c>
      <c r="B280" t="s">
        <v>9</v>
      </c>
      <c r="C280" t="s">
        <v>552</v>
      </c>
      <c r="E280" t="s">
        <v>553</v>
      </c>
      <c r="F280" t="s">
        <v>554</v>
      </c>
      <c r="G280" t="s">
        <v>23</v>
      </c>
      <c r="J280" t="s">
        <v>14</v>
      </c>
      <c r="K280" t="s">
        <v>266</v>
      </c>
      <c r="L280" t="s">
        <v>501</v>
      </c>
      <c r="M280">
        <v>1.5009999999999999</v>
      </c>
      <c r="N280">
        <v>9221330</v>
      </c>
      <c r="AU280" t="b">
        <v>0</v>
      </c>
      <c r="AV280" t="b">
        <v>1</v>
      </c>
    </row>
    <row r="281" spans="1:54" x14ac:dyDescent="0.25">
      <c r="A281" t="s">
        <v>157</v>
      </c>
      <c r="B281" t="s">
        <v>9</v>
      </c>
      <c r="C281" t="s">
        <v>552</v>
      </c>
      <c r="E281" t="s">
        <v>553</v>
      </c>
      <c r="F281" t="s">
        <v>554</v>
      </c>
      <c r="G281" t="s">
        <v>23</v>
      </c>
      <c r="J281" t="s">
        <v>14</v>
      </c>
      <c r="K281" t="s">
        <v>318</v>
      </c>
      <c r="L281" t="s">
        <v>503</v>
      </c>
      <c r="M281">
        <v>3</v>
      </c>
      <c r="N281">
        <v>13130346</v>
      </c>
      <c r="Q281">
        <v>0</v>
      </c>
      <c r="R281">
        <v>0</v>
      </c>
      <c r="S281">
        <v>0</v>
      </c>
      <c r="T281">
        <v>10</v>
      </c>
      <c r="U281">
        <v>40</v>
      </c>
      <c r="V281">
        <v>50</v>
      </c>
      <c r="W281">
        <v>0</v>
      </c>
      <c r="X281">
        <v>0</v>
      </c>
      <c r="Y281">
        <v>0</v>
      </c>
      <c r="Z281">
        <v>14</v>
      </c>
      <c r="AA281">
        <v>25</v>
      </c>
      <c r="AB281">
        <v>50</v>
      </c>
      <c r="AC281">
        <v>0</v>
      </c>
      <c r="AD281">
        <v>0</v>
      </c>
      <c r="AE281">
        <v>0</v>
      </c>
      <c r="AF281">
        <v>16</v>
      </c>
      <c r="AG281">
        <v>15</v>
      </c>
      <c r="AH281">
        <v>50</v>
      </c>
      <c r="AI281">
        <v>0</v>
      </c>
      <c r="AJ281">
        <v>0</v>
      </c>
      <c r="AK281">
        <v>0</v>
      </c>
      <c r="AL281">
        <v>18</v>
      </c>
      <c r="AM281">
        <v>5</v>
      </c>
      <c r="AN281">
        <v>50</v>
      </c>
      <c r="AU281" t="b">
        <v>0</v>
      </c>
      <c r="AV281" t="b">
        <v>1</v>
      </c>
      <c r="BB281" t="b">
        <v>1</v>
      </c>
    </row>
    <row r="282" spans="1:54" x14ac:dyDescent="0.25">
      <c r="A282" t="s">
        <v>157</v>
      </c>
      <c r="B282" t="s">
        <v>9</v>
      </c>
      <c r="C282" t="s">
        <v>552</v>
      </c>
      <c r="E282" t="s">
        <v>553</v>
      </c>
      <c r="F282" t="s">
        <v>554</v>
      </c>
      <c r="G282" t="s">
        <v>23</v>
      </c>
      <c r="J282" t="s">
        <v>14</v>
      </c>
      <c r="K282" t="s">
        <v>326</v>
      </c>
      <c r="L282" t="s">
        <v>375</v>
      </c>
      <c r="M282">
        <v>3</v>
      </c>
      <c r="N282">
        <v>15570276</v>
      </c>
      <c r="Q282">
        <v>0</v>
      </c>
      <c r="R282">
        <v>0</v>
      </c>
      <c r="S282">
        <v>0</v>
      </c>
      <c r="T282">
        <v>19.5</v>
      </c>
      <c r="U282">
        <v>0</v>
      </c>
      <c r="V282">
        <v>100</v>
      </c>
      <c r="W282">
        <v>0</v>
      </c>
      <c r="X282">
        <v>0</v>
      </c>
      <c r="Y282">
        <v>0</v>
      </c>
      <c r="Z282">
        <v>19.5</v>
      </c>
      <c r="AA282">
        <v>0</v>
      </c>
      <c r="AB282">
        <v>100</v>
      </c>
      <c r="AC282">
        <v>0</v>
      </c>
      <c r="AD282">
        <v>0</v>
      </c>
      <c r="AE282">
        <v>1</v>
      </c>
      <c r="AF282">
        <v>21</v>
      </c>
      <c r="AG282">
        <v>100</v>
      </c>
      <c r="AH282">
        <v>120</v>
      </c>
      <c r="AU282" t="b">
        <v>0</v>
      </c>
      <c r="AV282" t="b">
        <v>1</v>
      </c>
      <c r="BB282" t="b">
        <v>1</v>
      </c>
    </row>
    <row r="283" spans="1:54" x14ac:dyDescent="0.25">
      <c r="A283" t="s">
        <v>157</v>
      </c>
      <c r="B283" t="s">
        <v>9</v>
      </c>
      <c r="C283" t="s">
        <v>552</v>
      </c>
      <c r="E283" t="s">
        <v>553</v>
      </c>
      <c r="F283" t="s">
        <v>554</v>
      </c>
      <c r="G283" t="s">
        <v>23</v>
      </c>
      <c r="J283" t="s">
        <v>14</v>
      </c>
      <c r="K283" t="s">
        <v>349</v>
      </c>
      <c r="L283" t="s">
        <v>503</v>
      </c>
      <c r="M283">
        <v>3</v>
      </c>
      <c r="N283">
        <v>2763429</v>
      </c>
      <c r="Q283">
        <v>0</v>
      </c>
      <c r="R283">
        <v>0</v>
      </c>
      <c r="S283">
        <v>0</v>
      </c>
      <c r="T283">
        <v>10</v>
      </c>
      <c r="U283">
        <v>40</v>
      </c>
      <c r="V283">
        <v>70</v>
      </c>
      <c r="W283">
        <v>0</v>
      </c>
      <c r="X283">
        <v>0</v>
      </c>
      <c r="Y283">
        <v>0</v>
      </c>
      <c r="Z283">
        <v>14</v>
      </c>
      <c r="AA283">
        <v>25</v>
      </c>
      <c r="AB283">
        <v>70</v>
      </c>
      <c r="AC283">
        <v>0</v>
      </c>
      <c r="AD283">
        <v>0</v>
      </c>
      <c r="AE283">
        <v>0</v>
      </c>
      <c r="AF283">
        <v>16</v>
      </c>
      <c r="AG283">
        <v>15</v>
      </c>
      <c r="AH283">
        <v>70</v>
      </c>
      <c r="AI283">
        <v>0</v>
      </c>
      <c r="AJ283">
        <v>0</v>
      </c>
      <c r="AK283">
        <v>0</v>
      </c>
      <c r="AL283">
        <v>18</v>
      </c>
      <c r="AM283">
        <v>5</v>
      </c>
      <c r="AN283">
        <v>70</v>
      </c>
      <c r="AU283" t="b">
        <v>0</v>
      </c>
      <c r="AV283" t="b">
        <v>1</v>
      </c>
      <c r="BB283" t="b">
        <v>1</v>
      </c>
    </row>
    <row r="284" spans="1:54" x14ac:dyDescent="0.25">
      <c r="A284" t="s">
        <v>157</v>
      </c>
      <c r="B284" t="s">
        <v>9</v>
      </c>
      <c r="C284" t="s">
        <v>552</v>
      </c>
      <c r="E284" t="s">
        <v>553</v>
      </c>
      <c r="F284" t="s">
        <v>554</v>
      </c>
      <c r="G284" t="s">
        <v>23</v>
      </c>
      <c r="J284" t="s">
        <v>14</v>
      </c>
      <c r="K284" t="s">
        <v>375</v>
      </c>
      <c r="L284" t="s">
        <v>375</v>
      </c>
      <c r="M284">
        <v>1.5009999999999999</v>
      </c>
      <c r="N284">
        <v>15570276</v>
      </c>
      <c r="AU284" t="b">
        <v>0</v>
      </c>
      <c r="AV284" t="b">
        <v>1</v>
      </c>
    </row>
    <row r="285" spans="1:54" x14ac:dyDescent="0.25">
      <c r="A285" t="s">
        <v>157</v>
      </c>
      <c r="B285" t="s">
        <v>9</v>
      </c>
      <c r="C285" t="s">
        <v>552</v>
      </c>
      <c r="E285" t="s">
        <v>553</v>
      </c>
      <c r="F285" t="s">
        <v>554</v>
      </c>
      <c r="G285" t="s">
        <v>23</v>
      </c>
      <c r="J285" t="s">
        <v>14</v>
      </c>
      <c r="K285" t="s">
        <v>429</v>
      </c>
      <c r="L285" t="s">
        <v>501</v>
      </c>
      <c r="M285">
        <v>1.5009999999999999</v>
      </c>
      <c r="N285">
        <v>2763429</v>
      </c>
      <c r="AU285" t="b">
        <v>0</v>
      </c>
      <c r="AV285" t="b">
        <v>1</v>
      </c>
    </row>
    <row r="286" spans="1:54" x14ac:dyDescent="0.25">
      <c r="A286" t="s">
        <v>171</v>
      </c>
      <c r="B286" t="s">
        <v>9</v>
      </c>
      <c r="C286" t="s">
        <v>555</v>
      </c>
      <c r="E286" t="s">
        <v>556</v>
      </c>
      <c r="F286" t="s">
        <v>557</v>
      </c>
      <c r="G286" t="s">
        <v>23</v>
      </c>
      <c r="J286" t="s">
        <v>14</v>
      </c>
      <c r="K286" t="s">
        <v>217</v>
      </c>
      <c r="L286" t="s">
        <v>500</v>
      </c>
      <c r="M286">
        <v>1.52674</v>
      </c>
      <c r="N286">
        <v>9639167</v>
      </c>
      <c r="AU286" t="b">
        <v>0</v>
      </c>
      <c r="AV286" t="b">
        <v>1</v>
      </c>
    </row>
    <row r="287" spans="1:54" x14ac:dyDescent="0.25">
      <c r="A287" t="s">
        <v>171</v>
      </c>
      <c r="B287" t="s">
        <v>9</v>
      </c>
      <c r="C287" t="s">
        <v>555</v>
      </c>
      <c r="E287" t="s">
        <v>556</v>
      </c>
      <c r="F287" t="s">
        <v>557</v>
      </c>
      <c r="G287" t="s">
        <v>23</v>
      </c>
      <c r="J287" t="s">
        <v>14</v>
      </c>
      <c r="K287" t="s">
        <v>218</v>
      </c>
      <c r="L287" t="s">
        <v>500</v>
      </c>
      <c r="M287">
        <v>1.52674</v>
      </c>
      <c r="N287">
        <v>13828244</v>
      </c>
      <c r="AU287" t="b">
        <v>0</v>
      </c>
      <c r="AV287" t="b">
        <v>1</v>
      </c>
    </row>
    <row r="288" spans="1:54" x14ac:dyDescent="0.25">
      <c r="A288" t="s">
        <v>171</v>
      </c>
      <c r="B288" t="s">
        <v>9</v>
      </c>
      <c r="C288" t="s">
        <v>555</v>
      </c>
      <c r="E288" t="s">
        <v>556</v>
      </c>
      <c r="F288" t="s">
        <v>557</v>
      </c>
      <c r="G288" t="s">
        <v>23</v>
      </c>
      <c r="J288" t="s">
        <v>14</v>
      </c>
      <c r="K288" t="s">
        <v>219</v>
      </c>
      <c r="L288" t="s">
        <v>500</v>
      </c>
      <c r="M288">
        <v>1.52674</v>
      </c>
      <c r="N288">
        <v>9639167</v>
      </c>
      <c r="AU288" t="b">
        <v>0</v>
      </c>
      <c r="AV288" t="b">
        <v>1</v>
      </c>
    </row>
    <row r="289" spans="1:54" x14ac:dyDescent="0.25">
      <c r="A289" t="s">
        <v>171</v>
      </c>
      <c r="B289" t="s">
        <v>9</v>
      </c>
      <c r="C289" t="s">
        <v>555</v>
      </c>
      <c r="E289" t="s">
        <v>556</v>
      </c>
      <c r="F289" t="s">
        <v>557</v>
      </c>
      <c r="G289" t="s">
        <v>23</v>
      </c>
      <c r="J289" t="s">
        <v>14</v>
      </c>
      <c r="K289" t="s">
        <v>223</v>
      </c>
      <c r="L289" t="s">
        <v>502</v>
      </c>
      <c r="M289">
        <v>4.5</v>
      </c>
      <c r="N289">
        <v>65280</v>
      </c>
      <c r="AU289" t="b">
        <v>0</v>
      </c>
      <c r="AV289" t="b">
        <v>1</v>
      </c>
    </row>
    <row r="290" spans="1:54" x14ac:dyDescent="0.25">
      <c r="A290" t="s">
        <v>171</v>
      </c>
      <c r="B290" t="s">
        <v>9</v>
      </c>
      <c r="C290" t="s">
        <v>555</v>
      </c>
      <c r="E290" t="s">
        <v>556</v>
      </c>
      <c r="F290" t="s">
        <v>557</v>
      </c>
      <c r="G290" t="s">
        <v>23</v>
      </c>
      <c r="J290" t="s">
        <v>14</v>
      </c>
      <c r="K290" t="s">
        <v>232</v>
      </c>
      <c r="L290" t="s">
        <v>501</v>
      </c>
      <c r="M290">
        <v>3</v>
      </c>
      <c r="N290">
        <v>64636</v>
      </c>
      <c r="AU290" t="b">
        <v>0</v>
      </c>
      <c r="AV290" t="b">
        <v>1</v>
      </c>
    </row>
    <row r="291" spans="1:54" x14ac:dyDescent="0.25">
      <c r="A291" t="s">
        <v>171</v>
      </c>
      <c r="B291" t="s">
        <v>9</v>
      </c>
      <c r="C291" t="s">
        <v>555</v>
      </c>
      <c r="E291" t="s">
        <v>556</v>
      </c>
      <c r="F291" t="s">
        <v>557</v>
      </c>
      <c r="G291" t="s">
        <v>23</v>
      </c>
      <c r="J291" t="s">
        <v>14</v>
      </c>
      <c r="K291" t="s">
        <v>233</v>
      </c>
      <c r="L291" t="s">
        <v>501</v>
      </c>
      <c r="M291">
        <v>2</v>
      </c>
      <c r="N291">
        <v>8388736</v>
      </c>
      <c r="Q291">
        <v>0</v>
      </c>
      <c r="R291">
        <v>0</v>
      </c>
      <c r="S291">
        <v>0</v>
      </c>
      <c r="T291">
        <v>30</v>
      </c>
      <c r="U291">
        <v>0</v>
      </c>
      <c r="V291">
        <v>60</v>
      </c>
      <c r="AU291" t="b">
        <v>0</v>
      </c>
      <c r="AV291" t="b">
        <v>1</v>
      </c>
      <c r="BB291" t="b">
        <v>1</v>
      </c>
    </row>
    <row r="292" spans="1:54" x14ac:dyDescent="0.25">
      <c r="A292" t="s">
        <v>171</v>
      </c>
      <c r="B292" t="s">
        <v>9</v>
      </c>
      <c r="C292" t="s">
        <v>555</v>
      </c>
      <c r="E292" t="s">
        <v>556</v>
      </c>
      <c r="F292" t="s">
        <v>557</v>
      </c>
      <c r="G292" t="s">
        <v>23</v>
      </c>
      <c r="J292" t="s">
        <v>14</v>
      </c>
      <c r="K292" t="s">
        <v>241</v>
      </c>
      <c r="L292" t="s">
        <v>501</v>
      </c>
      <c r="M292">
        <v>1.52674</v>
      </c>
      <c r="N292">
        <v>10526303</v>
      </c>
      <c r="AU292" t="b">
        <v>0</v>
      </c>
      <c r="AV292" t="b">
        <v>1</v>
      </c>
    </row>
    <row r="293" spans="1:54" x14ac:dyDescent="0.25">
      <c r="A293" t="s">
        <v>171</v>
      </c>
      <c r="B293" t="s">
        <v>9</v>
      </c>
      <c r="C293" t="s">
        <v>555</v>
      </c>
      <c r="E293" t="s">
        <v>556</v>
      </c>
      <c r="F293" t="s">
        <v>557</v>
      </c>
      <c r="G293" t="s">
        <v>23</v>
      </c>
      <c r="J293" t="s">
        <v>14</v>
      </c>
      <c r="K293" t="s">
        <v>242</v>
      </c>
      <c r="L293" t="s">
        <v>501</v>
      </c>
      <c r="M293">
        <v>1.52674</v>
      </c>
      <c r="N293">
        <v>2330219</v>
      </c>
      <c r="AU293" t="b">
        <v>0</v>
      </c>
      <c r="AV293" t="b">
        <v>1</v>
      </c>
    </row>
    <row r="294" spans="1:54" x14ac:dyDescent="0.25">
      <c r="A294" t="s">
        <v>171</v>
      </c>
      <c r="B294" t="s">
        <v>9</v>
      </c>
      <c r="C294" t="s">
        <v>555</v>
      </c>
      <c r="E294" t="s">
        <v>556</v>
      </c>
      <c r="F294" t="s">
        <v>557</v>
      </c>
      <c r="G294" t="s">
        <v>23</v>
      </c>
      <c r="J294" t="s">
        <v>14</v>
      </c>
      <c r="K294" t="s">
        <v>244</v>
      </c>
      <c r="L294" t="s">
        <v>244</v>
      </c>
      <c r="M294">
        <v>3</v>
      </c>
      <c r="N294">
        <v>16776960</v>
      </c>
      <c r="Q294">
        <v>0</v>
      </c>
      <c r="R294">
        <v>0</v>
      </c>
      <c r="S294">
        <v>0</v>
      </c>
      <c r="T294">
        <v>40</v>
      </c>
      <c r="U294">
        <v>0</v>
      </c>
      <c r="V294">
        <v>100</v>
      </c>
      <c r="W294">
        <v>0</v>
      </c>
      <c r="X294">
        <v>0</v>
      </c>
      <c r="Y294">
        <v>1</v>
      </c>
      <c r="Z294">
        <v>40</v>
      </c>
      <c r="AA294">
        <v>100</v>
      </c>
      <c r="AB294">
        <v>120</v>
      </c>
      <c r="AU294" t="b">
        <v>0</v>
      </c>
      <c r="AV294" t="b">
        <v>1</v>
      </c>
      <c r="BB294" t="b">
        <v>1</v>
      </c>
    </row>
    <row r="295" spans="1:54" x14ac:dyDescent="0.25">
      <c r="A295" t="s">
        <v>171</v>
      </c>
      <c r="B295" t="s">
        <v>9</v>
      </c>
      <c r="C295" t="s">
        <v>555</v>
      </c>
      <c r="E295" t="s">
        <v>556</v>
      </c>
      <c r="F295" t="s">
        <v>557</v>
      </c>
      <c r="G295" t="s">
        <v>23</v>
      </c>
      <c r="J295" t="s">
        <v>14</v>
      </c>
      <c r="K295" t="s">
        <v>268</v>
      </c>
      <c r="L295" t="s">
        <v>501</v>
      </c>
      <c r="M295">
        <v>1.52674</v>
      </c>
      <c r="N295">
        <v>3937500</v>
      </c>
      <c r="Q295">
        <v>0</v>
      </c>
      <c r="R295">
        <v>0</v>
      </c>
      <c r="S295">
        <v>0</v>
      </c>
      <c r="T295">
        <v>20</v>
      </c>
      <c r="U295">
        <v>0</v>
      </c>
      <c r="V295">
        <v>50</v>
      </c>
      <c r="AU295" t="b">
        <v>0</v>
      </c>
      <c r="AV295" t="b">
        <v>1</v>
      </c>
      <c r="AW295">
        <v>12515</v>
      </c>
      <c r="AY295" t="s">
        <v>507</v>
      </c>
      <c r="BA295">
        <v>3.2</v>
      </c>
      <c r="BB295" t="b">
        <v>1</v>
      </c>
    </row>
    <row r="296" spans="1:54" x14ac:dyDescent="0.25">
      <c r="A296" t="s">
        <v>171</v>
      </c>
      <c r="B296" t="s">
        <v>9</v>
      </c>
      <c r="C296" t="s">
        <v>555</v>
      </c>
      <c r="E296" t="s">
        <v>556</v>
      </c>
      <c r="F296" t="s">
        <v>557</v>
      </c>
      <c r="G296" t="s">
        <v>23</v>
      </c>
      <c r="J296" t="s">
        <v>14</v>
      </c>
      <c r="K296" t="s">
        <v>269</v>
      </c>
      <c r="L296" t="s">
        <v>501</v>
      </c>
      <c r="M296">
        <v>1.52674</v>
      </c>
      <c r="N296">
        <v>36095</v>
      </c>
      <c r="Q296">
        <v>0</v>
      </c>
      <c r="R296">
        <v>0</v>
      </c>
      <c r="S296">
        <v>0</v>
      </c>
      <c r="T296">
        <v>20</v>
      </c>
      <c r="U296">
        <v>0</v>
      </c>
      <c r="V296">
        <v>50</v>
      </c>
      <c r="AU296" t="b">
        <v>0</v>
      </c>
      <c r="AV296" t="b">
        <v>1</v>
      </c>
      <c r="AW296">
        <v>12514</v>
      </c>
      <c r="AY296" t="s">
        <v>507</v>
      </c>
      <c r="BA296">
        <v>3.2</v>
      </c>
      <c r="BB296" t="b">
        <v>1</v>
      </c>
    </row>
    <row r="297" spans="1:54" x14ac:dyDescent="0.25">
      <c r="A297" t="s">
        <v>171</v>
      </c>
      <c r="B297" t="s">
        <v>9</v>
      </c>
      <c r="C297" t="s">
        <v>555</v>
      </c>
      <c r="E297" t="s">
        <v>556</v>
      </c>
      <c r="F297" t="s">
        <v>557</v>
      </c>
      <c r="G297" t="s">
        <v>23</v>
      </c>
      <c r="J297" t="s">
        <v>14</v>
      </c>
      <c r="K297" t="s">
        <v>270</v>
      </c>
      <c r="L297" t="s">
        <v>270</v>
      </c>
      <c r="M297">
        <v>1.52674</v>
      </c>
      <c r="N297">
        <v>255</v>
      </c>
      <c r="AU297" t="b">
        <v>0</v>
      </c>
      <c r="AV297" t="b">
        <v>1</v>
      </c>
    </row>
    <row r="298" spans="1:54" x14ac:dyDescent="0.25">
      <c r="A298" t="s">
        <v>171</v>
      </c>
      <c r="B298" t="s">
        <v>9</v>
      </c>
      <c r="C298" t="s">
        <v>555</v>
      </c>
      <c r="E298" t="s">
        <v>556</v>
      </c>
      <c r="F298" t="s">
        <v>557</v>
      </c>
      <c r="G298" t="s">
        <v>23</v>
      </c>
      <c r="J298" t="s">
        <v>14</v>
      </c>
      <c r="K298" t="s">
        <v>289</v>
      </c>
      <c r="L298" t="s">
        <v>501</v>
      </c>
      <c r="M298">
        <v>0.23</v>
      </c>
      <c r="N298">
        <v>65535</v>
      </c>
      <c r="Q298">
        <v>0</v>
      </c>
      <c r="R298">
        <v>0</v>
      </c>
      <c r="S298">
        <v>0</v>
      </c>
      <c r="T298">
        <v>2.5</v>
      </c>
      <c r="U298">
        <v>0</v>
      </c>
      <c r="V298">
        <v>50</v>
      </c>
      <c r="AU298" t="b">
        <v>0</v>
      </c>
      <c r="AV298" t="b">
        <v>1</v>
      </c>
      <c r="BB298" t="b">
        <v>1</v>
      </c>
    </row>
    <row r="299" spans="1:54" x14ac:dyDescent="0.25">
      <c r="A299" t="s">
        <v>171</v>
      </c>
      <c r="B299" t="s">
        <v>9</v>
      </c>
      <c r="C299" t="s">
        <v>555</v>
      </c>
      <c r="E299" t="s">
        <v>556</v>
      </c>
      <c r="F299" t="s">
        <v>557</v>
      </c>
      <c r="G299" t="s">
        <v>23</v>
      </c>
      <c r="J299" t="s">
        <v>14</v>
      </c>
      <c r="K299" t="s">
        <v>290</v>
      </c>
      <c r="L299" t="s">
        <v>501</v>
      </c>
      <c r="M299">
        <v>0.28999999999999998</v>
      </c>
      <c r="N299">
        <v>11186720</v>
      </c>
      <c r="Q299">
        <v>0</v>
      </c>
      <c r="R299">
        <v>0</v>
      </c>
      <c r="S299">
        <v>0</v>
      </c>
      <c r="T299">
        <v>2.5</v>
      </c>
      <c r="U299">
        <v>0</v>
      </c>
      <c r="V299">
        <v>50</v>
      </c>
      <c r="AU299" t="b">
        <v>0</v>
      </c>
      <c r="AV299" t="b">
        <v>1</v>
      </c>
      <c r="BB299" t="b">
        <v>1</v>
      </c>
    </row>
    <row r="300" spans="1:54" x14ac:dyDescent="0.25">
      <c r="A300" t="s">
        <v>171</v>
      </c>
      <c r="B300" t="s">
        <v>9</v>
      </c>
      <c r="C300" t="s">
        <v>555</v>
      </c>
      <c r="E300" t="s">
        <v>556</v>
      </c>
      <c r="F300" t="s">
        <v>557</v>
      </c>
      <c r="G300" t="s">
        <v>23</v>
      </c>
      <c r="J300" t="s">
        <v>14</v>
      </c>
      <c r="K300" t="s">
        <v>321</v>
      </c>
      <c r="L300" t="s">
        <v>503</v>
      </c>
      <c r="M300">
        <v>3</v>
      </c>
      <c r="N300">
        <v>64636</v>
      </c>
      <c r="Q300">
        <v>0</v>
      </c>
      <c r="R300">
        <v>0</v>
      </c>
      <c r="S300">
        <v>0</v>
      </c>
      <c r="T300">
        <v>10</v>
      </c>
      <c r="U300">
        <v>60</v>
      </c>
      <c r="V300">
        <v>50</v>
      </c>
      <c r="W300">
        <v>0</v>
      </c>
      <c r="X300">
        <v>0</v>
      </c>
      <c r="Y300">
        <v>0</v>
      </c>
      <c r="Z300">
        <v>25</v>
      </c>
      <c r="AA300">
        <v>25</v>
      </c>
      <c r="AB300">
        <v>50</v>
      </c>
      <c r="AC300">
        <v>0</v>
      </c>
      <c r="AD300">
        <v>0</v>
      </c>
      <c r="AE300">
        <v>0</v>
      </c>
      <c r="AF300">
        <v>40</v>
      </c>
      <c r="AG300">
        <v>5</v>
      </c>
      <c r="AH300">
        <v>50</v>
      </c>
      <c r="AU300" t="b">
        <v>0</v>
      </c>
      <c r="AV300" t="b">
        <v>1</v>
      </c>
      <c r="BB300" t="b">
        <v>1</v>
      </c>
    </row>
    <row r="301" spans="1:54" x14ac:dyDescent="0.25">
      <c r="A301" t="s">
        <v>171</v>
      </c>
      <c r="B301" t="s">
        <v>9</v>
      </c>
      <c r="C301" t="s">
        <v>555</v>
      </c>
      <c r="E301" t="s">
        <v>556</v>
      </c>
      <c r="F301" t="s">
        <v>557</v>
      </c>
      <c r="G301" t="s">
        <v>23</v>
      </c>
      <c r="J301" t="s">
        <v>14</v>
      </c>
      <c r="K301" t="s">
        <v>322</v>
      </c>
      <c r="L301" t="s">
        <v>503</v>
      </c>
      <c r="M301">
        <v>2.01722</v>
      </c>
      <c r="N301">
        <v>9639167</v>
      </c>
      <c r="AU301" t="b">
        <v>0</v>
      </c>
      <c r="AV301" t="b">
        <v>1</v>
      </c>
    </row>
    <row r="302" spans="1:54" x14ac:dyDescent="0.25">
      <c r="A302" t="s">
        <v>171</v>
      </c>
      <c r="B302" t="s">
        <v>9</v>
      </c>
      <c r="C302" t="s">
        <v>555</v>
      </c>
      <c r="E302" t="s">
        <v>556</v>
      </c>
      <c r="F302" t="s">
        <v>557</v>
      </c>
      <c r="G302" t="s">
        <v>23</v>
      </c>
      <c r="J302" t="s">
        <v>14</v>
      </c>
      <c r="K302" t="s">
        <v>326</v>
      </c>
      <c r="L302" t="s">
        <v>375</v>
      </c>
      <c r="M302">
        <v>3</v>
      </c>
      <c r="N302">
        <v>15570276</v>
      </c>
      <c r="Q302">
        <v>0</v>
      </c>
      <c r="R302">
        <v>0</v>
      </c>
      <c r="S302">
        <v>0</v>
      </c>
      <c r="T302">
        <v>40</v>
      </c>
      <c r="U302">
        <v>0</v>
      </c>
      <c r="V302">
        <v>100</v>
      </c>
      <c r="W302">
        <v>0</v>
      </c>
      <c r="X302">
        <v>0</v>
      </c>
      <c r="Y302">
        <v>1</v>
      </c>
      <c r="Z302">
        <v>40</v>
      </c>
      <c r="AA302">
        <v>100</v>
      </c>
      <c r="AB302">
        <v>120</v>
      </c>
      <c r="AU302" t="b">
        <v>0</v>
      </c>
      <c r="AV302" t="b">
        <v>1</v>
      </c>
      <c r="BB302" t="b">
        <v>1</v>
      </c>
    </row>
    <row r="303" spans="1:54" x14ac:dyDescent="0.25">
      <c r="A303" t="s">
        <v>171</v>
      </c>
      <c r="B303" t="s">
        <v>9</v>
      </c>
      <c r="C303" t="s">
        <v>555</v>
      </c>
      <c r="E303" t="s">
        <v>556</v>
      </c>
      <c r="F303" t="s">
        <v>557</v>
      </c>
      <c r="G303" t="s">
        <v>23</v>
      </c>
      <c r="J303" t="s">
        <v>14</v>
      </c>
      <c r="K303" t="s">
        <v>351</v>
      </c>
      <c r="L303" t="s">
        <v>501</v>
      </c>
      <c r="M303">
        <v>0.5</v>
      </c>
      <c r="N303">
        <v>6333684</v>
      </c>
      <c r="Q303">
        <v>0</v>
      </c>
      <c r="R303">
        <v>0</v>
      </c>
      <c r="S303">
        <v>0</v>
      </c>
      <c r="T303">
        <v>30</v>
      </c>
      <c r="U303">
        <v>0</v>
      </c>
      <c r="V303">
        <v>60</v>
      </c>
      <c r="AU303" t="b">
        <v>0</v>
      </c>
      <c r="AV303" t="b">
        <v>1</v>
      </c>
      <c r="BB303" t="b">
        <v>1</v>
      </c>
    </row>
    <row r="304" spans="1:54" x14ac:dyDescent="0.25">
      <c r="A304" t="s">
        <v>171</v>
      </c>
      <c r="B304" t="s">
        <v>9</v>
      </c>
      <c r="C304" t="s">
        <v>555</v>
      </c>
      <c r="E304" t="s">
        <v>556</v>
      </c>
      <c r="F304" t="s">
        <v>557</v>
      </c>
      <c r="G304" t="s">
        <v>23</v>
      </c>
      <c r="J304" t="s">
        <v>14</v>
      </c>
      <c r="K304" t="s">
        <v>352</v>
      </c>
      <c r="L304" t="s">
        <v>501</v>
      </c>
      <c r="M304">
        <v>0.32</v>
      </c>
      <c r="N304">
        <v>5275647</v>
      </c>
      <c r="Q304">
        <v>0</v>
      </c>
      <c r="R304">
        <v>0</v>
      </c>
      <c r="S304">
        <v>0</v>
      </c>
      <c r="T304">
        <v>30</v>
      </c>
      <c r="U304">
        <v>0</v>
      </c>
      <c r="V304">
        <v>60</v>
      </c>
      <c r="AU304" t="b">
        <v>0</v>
      </c>
      <c r="AV304" t="b">
        <v>1</v>
      </c>
      <c r="BB304" t="b">
        <v>1</v>
      </c>
    </row>
    <row r="305" spans="1:54" x14ac:dyDescent="0.25">
      <c r="A305" t="s">
        <v>171</v>
      </c>
      <c r="B305" t="s">
        <v>9</v>
      </c>
      <c r="C305" t="s">
        <v>555</v>
      </c>
      <c r="E305" t="s">
        <v>556</v>
      </c>
      <c r="F305" t="s">
        <v>557</v>
      </c>
      <c r="G305" t="s">
        <v>23</v>
      </c>
      <c r="J305" t="s">
        <v>14</v>
      </c>
      <c r="K305" t="s">
        <v>354</v>
      </c>
      <c r="L305" t="s">
        <v>501</v>
      </c>
      <c r="M305">
        <v>0.5</v>
      </c>
      <c r="N305">
        <v>55295</v>
      </c>
      <c r="Q305">
        <v>0</v>
      </c>
      <c r="R305">
        <v>0</v>
      </c>
      <c r="S305">
        <v>0</v>
      </c>
      <c r="T305">
        <v>30</v>
      </c>
      <c r="U305">
        <v>0</v>
      </c>
      <c r="V305">
        <v>60</v>
      </c>
      <c r="AU305" t="b">
        <v>0</v>
      </c>
      <c r="AV305" t="b">
        <v>1</v>
      </c>
      <c r="BB305" t="b">
        <v>1</v>
      </c>
    </row>
    <row r="306" spans="1:54" x14ac:dyDescent="0.25">
      <c r="A306" t="s">
        <v>171</v>
      </c>
      <c r="B306" t="s">
        <v>9</v>
      </c>
      <c r="C306" t="s">
        <v>555</v>
      </c>
      <c r="E306" t="s">
        <v>556</v>
      </c>
      <c r="F306" t="s">
        <v>557</v>
      </c>
      <c r="G306" t="s">
        <v>23</v>
      </c>
      <c r="J306" t="s">
        <v>14</v>
      </c>
      <c r="K306" t="s">
        <v>357</v>
      </c>
      <c r="L306" t="s">
        <v>48</v>
      </c>
      <c r="M306">
        <v>1</v>
      </c>
      <c r="N306">
        <v>3937500</v>
      </c>
      <c r="AU306" t="b">
        <v>0</v>
      </c>
      <c r="AV306" t="b">
        <v>1</v>
      </c>
    </row>
    <row r="307" spans="1:54" x14ac:dyDescent="0.25">
      <c r="A307" t="s">
        <v>171</v>
      </c>
      <c r="B307" t="s">
        <v>9</v>
      </c>
      <c r="C307" t="s">
        <v>555</v>
      </c>
      <c r="E307" t="s">
        <v>556</v>
      </c>
      <c r="F307" t="s">
        <v>557</v>
      </c>
      <c r="G307" t="s">
        <v>23</v>
      </c>
      <c r="J307" t="s">
        <v>14</v>
      </c>
      <c r="K307" t="s">
        <v>358</v>
      </c>
      <c r="L307" t="s">
        <v>501</v>
      </c>
      <c r="M307">
        <v>1.05</v>
      </c>
      <c r="N307">
        <v>36095</v>
      </c>
      <c r="AU307" t="b">
        <v>0</v>
      </c>
      <c r="AV307" t="b">
        <v>1</v>
      </c>
    </row>
    <row r="308" spans="1:54" x14ac:dyDescent="0.25">
      <c r="A308" t="s">
        <v>171</v>
      </c>
      <c r="B308" t="s">
        <v>9</v>
      </c>
      <c r="C308" t="s">
        <v>555</v>
      </c>
      <c r="E308" t="s">
        <v>556</v>
      </c>
      <c r="F308" t="s">
        <v>557</v>
      </c>
      <c r="G308" t="s">
        <v>23</v>
      </c>
      <c r="J308" t="s">
        <v>14</v>
      </c>
      <c r="K308" t="s">
        <v>371</v>
      </c>
      <c r="L308" t="s">
        <v>503</v>
      </c>
      <c r="M308">
        <v>1.52674</v>
      </c>
      <c r="N308">
        <v>14524637</v>
      </c>
      <c r="AU308" t="b">
        <v>0</v>
      </c>
      <c r="AV308" t="b">
        <v>1</v>
      </c>
    </row>
    <row r="309" spans="1:54" x14ac:dyDescent="0.25">
      <c r="A309" t="s">
        <v>171</v>
      </c>
      <c r="B309" t="s">
        <v>9</v>
      </c>
      <c r="C309" t="s">
        <v>555</v>
      </c>
      <c r="E309" t="s">
        <v>556</v>
      </c>
      <c r="F309" t="s">
        <v>557</v>
      </c>
      <c r="G309" t="s">
        <v>23</v>
      </c>
      <c r="J309" t="s">
        <v>14</v>
      </c>
      <c r="K309" t="s">
        <v>372</v>
      </c>
      <c r="L309" t="s">
        <v>503</v>
      </c>
      <c r="M309">
        <v>1.52674</v>
      </c>
      <c r="N309">
        <v>14524637</v>
      </c>
      <c r="AU309" t="b">
        <v>0</v>
      </c>
      <c r="AV309" t="b">
        <v>1</v>
      </c>
    </row>
    <row r="310" spans="1:54" x14ac:dyDescent="0.25">
      <c r="A310" t="s">
        <v>171</v>
      </c>
      <c r="B310" t="s">
        <v>9</v>
      </c>
      <c r="C310" t="s">
        <v>555</v>
      </c>
      <c r="E310" t="s">
        <v>556</v>
      </c>
      <c r="F310" t="s">
        <v>557</v>
      </c>
      <c r="G310" t="s">
        <v>23</v>
      </c>
      <c r="J310" t="s">
        <v>14</v>
      </c>
      <c r="K310" t="s">
        <v>373</v>
      </c>
      <c r="L310" t="s">
        <v>503</v>
      </c>
      <c r="M310">
        <v>1.52674</v>
      </c>
      <c r="N310">
        <v>12695295</v>
      </c>
      <c r="AU310" t="b">
        <v>0</v>
      </c>
      <c r="AV310" t="b">
        <v>1</v>
      </c>
    </row>
    <row r="311" spans="1:54" x14ac:dyDescent="0.25">
      <c r="A311" t="s">
        <v>171</v>
      </c>
      <c r="B311" t="s">
        <v>9</v>
      </c>
      <c r="C311" t="s">
        <v>555</v>
      </c>
      <c r="E311" t="s">
        <v>556</v>
      </c>
      <c r="F311" t="s">
        <v>557</v>
      </c>
      <c r="G311" t="s">
        <v>23</v>
      </c>
      <c r="J311" t="s">
        <v>14</v>
      </c>
      <c r="K311" t="s">
        <v>375</v>
      </c>
      <c r="L311" t="s">
        <v>375</v>
      </c>
      <c r="M311">
        <v>1.52674</v>
      </c>
      <c r="N311">
        <v>15570276</v>
      </c>
      <c r="AU311" t="b">
        <v>0</v>
      </c>
      <c r="AV311" t="b">
        <v>1</v>
      </c>
    </row>
    <row r="312" spans="1:54" x14ac:dyDescent="0.25">
      <c r="A312" t="s">
        <v>171</v>
      </c>
      <c r="B312" t="s">
        <v>9</v>
      </c>
      <c r="C312" t="s">
        <v>555</v>
      </c>
      <c r="E312" t="s">
        <v>556</v>
      </c>
      <c r="F312" t="s">
        <v>557</v>
      </c>
      <c r="G312" t="s">
        <v>23</v>
      </c>
      <c r="J312" t="s">
        <v>14</v>
      </c>
      <c r="K312" t="s">
        <v>376</v>
      </c>
      <c r="L312" t="s">
        <v>375</v>
      </c>
      <c r="M312">
        <v>1.52674</v>
      </c>
      <c r="N312">
        <v>15570276</v>
      </c>
      <c r="AU312" t="b">
        <v>0</v>
      </c>
      <c r="AV312" t="b">
        <v>1</v>
      </c>
    </row>
    <row r="313" spans="1:54" x14ac:dyDescent="0.25">
      <c r="A313" t="s">
        <v>171</v>
      </c>
      <c r="B313" t="s">
        <v>9</v>
      </c>
      <c r="C313" t="s">
        <v>555</v>
      </c>
      <c r="E313" t="s">
        <v>556</v>
      </c>
      <c r="F313" t="s">
        <v>557</v>
      </c>
      <c r="G313" t="s">
        <v>23</v>
      </c>
      <c r="J313" t="s">
        <v>14</v>
      </c>
      <c r="K313" t="s">
        <v>377</v>
      </c>
      <c r="L313" t="s">
        <v>375</v>
      </c>
      <c r="M313">
        <v>1.52674</v>
      </c>
      <c r="N313">
        <v>15570276</v>
      </c>
      <c r="AU313" t="b">
        <v>0</v>
      </c>
      <c r="AV313" t="b">
        <v>1</v>
      </c>
    </row>
    <row r="314" spans="1:54" x14ac:dyDescent="0.25">
      <c r="A314" t="s">
        <v>171</v>
      </c>
      <c r="B314" t="s">
        <v>9</v>
      </c>
      <c r="C314" t="s">
        <v>555</v>
      </c>
      <c r="E314" t="s">
        <v>556</v>
      </c>
      <c r="F314" t="s">
        <v>557</v>
      </c>
      <c r="G314" t="s">
        <v>23</v>
      </c>
      <c r="J314" t="s">
        <v>14</v>
      </c>
      <c r="K314" t="s">
        <v>378</v>
      </c>
      <c r="L314" t="s">
        <v>375</v>
      </c>
      <c r="M314">
        <v>1.52674</v>
      </c>
      <c r="N314">
        <v>15570276</v>
      </c>
      <c r="AU314" t="b">
        <v>0</v>
      </c>
      <c r="AV314" t="b">
        <v>1</v>
      </c>
    </row>
    <row r="315" spans="1:54" x14ac:dyDescent="0.25">
      <c r="A315" t="s">
        <v>171</v>
      </c>
      <c r="B315" t="s">
        <v>9</v>
      </c>
      <c r="C315" t="s">
        <v>555</v>
      </c>
      <c r="E315" t="s">
        <v>556</v>
      </c>
      <c r="F315" t="s">
        <v>557</v>
      </c>
      <c r="G315" t="s">
        <v>23</v>
      </c>
      <c r="J315" t="s">
        <v>14</v>
      </c>
      <c r="K315" t="s">
        <v>380</v>
      </c>
      <c r="L315" t="s">
        <v>375</v>
      </c>
      <c r="M315">
        <v>1.52674</v>
      </c>
      <c r="N315">
        <v>15570276</v>
      </c>
      <c r="AU315" t="b">
        <v>0</v>
      </c>
      <c r="AV315" t="b">
        <v>1</v>
      </c>
    </row>
    <row r="316" spans="1:54" x14ac:dyDescent="0.25">
      <c r="A316" t="s">
        <v>171</v>
      </c>
      <c r="B316" t="s">
        <v>9</v>
      </c>
      <c r="C316" t="s">
        <v>555</v>
      </c>
      <c r="E316" t="s">
        <v>556</v>
      </c>
      <c r="F316" t="s">
        <v>557</v>
      </c>
      <c r="G316" t="s">
        <v>23</v>
      </c>
      <c r="J316" t="s">
        <v>14</v>
      </c>
      <c r="K316" t="s">
        <v>444</v>
      </c>
      <c r="L316" t="s">
        <v>501</v>
      </c>
      <c r="M316">
        <v>1.52674</v>
      </c>
      <c r="N316">
        <v>15794160</v>
      </c>
      <c r="AU316" t="b">
        <v>0</v>
      </c>
      <c r="AV316" t="b">
        <v>1</v>
      </c>
    </row>
    <row r="317" spans="1:54" x14ac:dyDescent="0.25">
      <c r="A317" t="s">
        <v>171</v>
      </c>
      <c r="B317" t="s">
        <v>9</v>
      </c>
      <c r="C317" t="s">
        <v>555</v>
      </c>
      <c r="E317" t="s">
        <v>556</v>
      </c>
      <c r="F317" t="s">
        <v>557</v>
      </c>
      <c r="G317" t="s">
        <v>23</v>
      </c>
      <c r="J317" t="s">
        <v>14</v>
      </c>
      <c r="K317" t="s">
        <v>447</v>
      </c>
      <c r="L317" t="s">
        <v>501</v>
      </c>
      <c r="M317">
        <v>2.2844199999999999</v>
      </c>
      <c r="N317">
        <v>255</v>
      </c>
      <c r="Q317">
        <v>0</v>
      </c>
      <c r="R317">
        <v>0</v>
      </c>
      <c r="S317">
        <v>0</v>
      </c>
      <c r="T317">
        <v>20</v>
      </c>
      <c r="U317">
        <v>0</v>
      </c>
      <c r="V317">
        <v>60</v>
      </c>
      <c r="AU317" t="b">
        <v>0</v>
      </c>
      <c r="AV317" t="b">
        <v>1</v>
      </c>
      <c r="BB317" t="b">
        <v>1</v>
      </c>
    </row>
    <row r="318" spans="1:54" x14ac:dyDescent="0.25">
      <c r="A318" t="s">
        <v>169</v>
      </c>
      <c r="B318" t="s">
        <v>9</v>
      </c>
      <c r="C318" t="s">
        <v>558</v>
      </c>
      <c r="E318" t="s">
        <v>559</v>
      </c>
      <c r="F318" t="s">
        <v>560</v>
      </c>
      <c r="G318" t="s">
        <v>23</v>
      </c>
      <c r="J318" t="s">
        <v>14</v>
      </c>
      <c r="K318" t="s">
        <v>217</v>
      </c>
      <c r="L318" t="s">
        <v>500</v>
      </c>
      <c r="M318">
        <v>1.52674</v>
      </c>
      <c r="N318">
        <v>9639167</v>
      </c>
      <c r="AU318" t="b">
        <v>0</v>
      </c>
      <c r="AV318" t="b">
        <v>1</v>
      </c>
    </row>
    <row r="319" spans="1:54" x14ac:dyDescent="0.25">
      <c r="A319" t="s">
        <v>169</v>
      </c>
      <c r="B319" t="s">
        <v>9</v>
      </c>
      <c r="C319" t="s">
        <v>558</v>
      </c>
      <c r="E319" t="s">
        <v>559</v>
      </c>
      <c r="F319" t="s">
        <v>560</v>
      </c>
      <c r="G319" t="s">
        <v>23</v>
      </c>
      <c r="J319" t="s">
        <v>14</v>
      </c>
      <c r="K319" t="s">
        <v>218</v>
      </c>
      <c r="L319" t="s">
        <v>500</v>
      </c>
      <c r="M319">
        <v>1.52674</v>
      </c>
      <c r="N319">
        <v>13828244</v>
      </c>
      <c r="AU319" t="b">
        <v>0</v>
      </c>
      <c r="AV319" t="b">
        <v>1</v>
      </c>
    </row>
    <row r="320" spans="1:54" x14ac:dyDescent="0.25">
      <c r="A320" t="s">
        <v>169</v>
      </c>
      <c r="B320" t="s">
        <v>9</v>
      </c>
      <c r="C320" t="s">
        <v>558</v>
      </c>
      <c r="E320" t="s">
        <v>559</v>
      </c>
      <c r="F320" t="s">
        <v>560</v>
      </c>
      <c r="G320" t="s">
        <v>23</v>
      </c>
      <c r="J320" t="s">
        <v>14</v>
      </c>
      <c r="K320" t="s">
        <v>219</v>
      </c>
      <c r="L320" t="s">
        <v>500</v>
      </c>
      <c r="M320">
        <v>1.52674</v>
      </c>
      <c r="N320">
        <v>9639167</v>
      </c>
      <c r="AU320" t="b">
        <v>0</v>
      </c>
      <c r="AV320" t="b">
        <v>1</v>
      </c>
    </row>
    <row r="321" spans="1:54" x14ac:dyDescent="0.25">
      <c r="A321" t="s">
        <v>169</v>
      </c>
      <c r="B321" t="s">
        <v>9</v>
      </c>
      <c r="C321" t="s">
        <v>558</v>
      </c>
      <c r="E321" t="s">
        <v>559</v>
      </c>
      <c r="F321" t="s">
        <v>560</v>
      </c>
      <c r="G321" t="s">
        <v>23</v>
      </c>
      <c r="J321" t="s">
        <v>14</v>
      </c>
      <c r="K321" t="s">
        <v>223</v>
      </c>
      <c r="L321" t="s">
        <v>502</v>
      </c>
      <c r="M321">
        <v>4.5</v>
      </c>
      <c r="N321">
        <v>65280</v>
      </c>
      <c r="AU321" t="b">
        <v>0</v>
      </c>
      <c r="AV321" t="b">
        <v>1</v>
      </c>
    </row>
    <row r="322" spans="1:54" x14ac:dyDescent="0.25">
      <c r="A322" t="s">
        <v>169</v>
      </c>
      <c r="B322" t="s">
        <v>9</v>
      </c>
      <c r="C322" t="s">
        <v>558</v>
      </c>
      <c r="E322" t="s">
        <v>559</v>
      </c>
      <c r="F322" t="s">
        <v>560</v>
      </c>
      <c r="G322" t="s">
        <v>23</v>
      </c>
      <c r="J322" t="s">
        <v>14</v>
      </c>
      <c r="K322" t="s">
        <v>232</v>
      </c>
      <c r="L322" t="s">
        <v>501</v>
      </c>
      <c r="M322">
        <v>3</v>
      </c>
      <c r="N322">
        <v>64636</v>
      </c>
      <c r="AU322" t="b">
        <v>0</v>
      </c>
      <c r="AV322" t="b">
        <v>1</v>
      </c>
    </row>
    <row r="323" spans="1:54" x14ac:dyDescent="0.25">
      <c r="A323" t="s">
        <v>169</v>
      </c>
      <c r="B323" t="s">
        <v>9</v>
      </c>
      <c r="C323" t="s">
        <v>558</v>
      </c>
      <c r="E323" t="s">
        <v>559</v>
      </c>
      <c r="F323" t="s">
        <v>560</v>
      </c>
      <c r="G323" t="s">
        <v>23</v>
      </c>
      <c r="J323" t="s">
        <v>14</v>
      </c>
      <c r="K323" t="s">
        <v>233</v>
      </c>
      <c r="L323" t="s">
        <v>501</v>
      </c>
      <c r="M323">
        <v>2</v>
      </c>
      <c r="N323">
        <v>8388736</v>
      </c>
      <c r="Q323">
        <v>0</v>
      </c>
      <c r="R323">
        <v>0</v>
      </c>
      <c r="S323">
        <v>0</v>
      </c>
      <c r="T323">
        <v>30</v>
      </c>
      <c r="U323">
        <v>0</v>
      </c>
      <c r="V323">
        <v>60</v>
      </c>
      <c r="AU323" t="b">
        <v>0</v>
      </c>
      <c r="AV323" t="b">
        <v>1</v>
      </c>
      <c r="BB323" t="b">
        <v>1</v>
      </c>
    </row>
    <row r="324" spans="1:54" x14ac:dyDescent="0.25">
      <c r="A324" t="s">
        <v>169</v>
      </c>
      <c r="B324" t="s">
        <v>9</v>
      </c>
      <c r="C324" t="s">
        <v>558</v>
      </c>
      <c r="E324" t="s">
        <v>559</v>
      </c>
      <c r="F324" t="s">
        <v>560</v>
      </c>
      <c r="G324" t="s">
        <v>23</v>
      </c>
      <c r="J324" t="s">
        <v>14</v>
      </c>
      <c r="K324" t="s">
        <v>241</v>
      </c>
      <c r="L324" t="s">
        <v>501</v>
      </c>
      <c r="M324">
        <v>1.52674</v>
      </c>
      <c r="N324">
        <v>10526303</v>
      </c>
      <c r="AU324" t="b">
        <v>0</v>
      </c>
      <c r="AV324" t="b">
        <v>1</v>
      </c>
    </row>
    <row r="325" spans="1:54" x14ac:dyDescent="0.25">
      <c r="A325" t="s">
        <v>169</v>
      </c>
      <c r="B325" t="s">
        <v>9</v>
      </c>
      <c r="C325" t="s">
        <v>558</v>
      </c>
      <c r="E325" t="s">
        <v>559</v>
      </c>
      <c r="F325" t="s">
        <v>560</v>
      </c>
      <c r="G325" t="s">
        <v>23</v>
      </c>
      <c r="J325" t="s">
        <v>14</v>
      </c>
      <c r="K325" t="s">
        <v>242</v>
      </c>
      <c r="L325" t="s">
        <v>501</v>
      </c>
      <c r="M325">
        <v>1.52674</v>
      </c>
      <c r="N325">
        <v>2330219</v>
      </c>
      <c r="AU325" t="b">
        <v>0</v>
      </c>
      <c r="AV325" t="b">
        <v>1</v>
      </c>
    </row>
    <row r="326" spans="1:54" x14ac:dyDescent="0.25">
      <c r="A326" t="s">
        <v>169</v>
      </c>
      <c r="B326" t="s">
        <v>9</v>
      </c>
      <c r="C326" t="s">
        <v>558</v>
      </c>
      <c r="E326" t="s">
        <v>559</v>
      </c>
      <c r="F326" t="s">
        <v>560</v>
      </c>
      <c r="G326" t="s">
        <v>23</v>
      </c>
      <c r="J326" t="s">
        <v>14</v>
      </c>
      <c r="K326" t="s">
        <v>244</v>
      </c>
      <c r="L326" t="s">
        <v>244</v>
      </c>
      <c r="M326">
        <v>3</v>
      </c>
      <c r="N326">
        <v>16776960</v>
      </c>
      <c r="Q326">
        <v>0</v>
      </c>
      <c r="R326">
        <v>0</v>
      </c>
      <c r="S326">
        <v>0</v>
      </c>
      <c r="T326">
        <v>40</v>
      </c>
      <c r="U326">
        <v>0</v>
      </c>
      <c r="V326">
        <v>100</v>
      </c>
      <c r="W326">
        <v>0</v>
      </c>
      <c r="X326">
        <v>0</v>
      </c>
      <c r="Y326">
        <v>1</v>
      </c>
      <c r="Z326">
        <v>40</v>
      </c>
      <c r="AA326">
        <v>100</v>
      </c>
      <c r="AB326">
        <v>120</v>
      </c>
      <c r="AU326" t="b">
        <v>0</v>
      </c>
      <c r="AV326" t="b">
        <v>1</v>
      </c>
      <c r="BB326" t="b">
        <v>1</v>
      </c>
    </row>
    <row r="327" spans="1:54" x14ac:dyDescent="0.25">
      <c r="A327" t="s">
        <v>169</v>
      </c>
      <c r="B327" t="s">
        <v>9</v>
      </c>
      <c r="C327" t="s">
        <v>558</v>
      </c>
      <c r="E327" t="s">
        <v>559</v>
      </c>
      <c r="F327" t="s">
        <v>560</v>
      </c>
      <c r="G327" t="s">
        <v>23</v>
      </c>
      <c r="J327" t="s">
        <v>14</v>
      </c>
      <c r="K327" t="s">
        <v>268</v>
      </c>
      <c r="L327" t="s">
        <v>501</v>
      </c>
      <c r="M327">
        <v>1.52674</v>
      </c>
      <c r="N327">
        <v>3937500</v>
      </c>
      <c r="Q327">
        <v>0</v>
      </c>
      <c r="R327">
        <v>0</v>
      </c>
      <c r="S327">
        <v>0</v>
      </c>
      <c r="T327">
        <v>20</v>
      </c>
      <c r="U327">
        <v>0</v>
      </c>
      <c r="V327">
        <v>50</v>
      </c>
      <c r="AU327" t="b">
        <v>0</v>
      </c>
      <c r="AV327" t="b">
        <v>1</v>
      </c>
      <c r="AW327">
        <v>12515</v>
      </c>
      <c r="AY327" t="s">
        <v>507</v>
      </c>
      <c r="BA327">
        <v>3.2</v>
      </c>
      <c r="BB327" t="b">
        <v>1</v>
      </c>
    </row>
    <row r="328" spans="1:54" x14ac:dyDescent="0.25">
      <c r="A328" t="s">
        <v>169</v>
      </c>
      <c r="B328" t="s">
        <v>9</v>
      </c>
      <c r="C328" t="s">
        <v>558</v>
      </c>
      <c r="E328" t="s">
        <v>559</v>
      </c>
      <c r="F328" t="s">
        <v>560</v>
      </c>
      <c r="G328" t="s">
        <v>23</v>
      </c>
      <c r="J328" t="s">
        <v>14</v>
      </c>
      <c r="K328" t="s">
        <v>269</v>
      </c>
      <c r="L328" t="s">
        <v>501</v>
      </c>
      <c r="M328">
        <v>1.52674</v>
      </c>
      <c r="N328">
        <v>36095</v>
      </c>
      <c r="Q328">
        <v>0</v>
      </c>
      <c r="R328">
        <v>0</v>
      </c>
      <c r="S328">
        <v>0</v>
      </c>
      <c r="T328">
        <v>20</v>
      </c>
      <c r="U328">
        <v>0</v>
      </c>
      <c r="V328">
        <v>50</v>
      </c>
      <c r="AU328" t="b">
        <v>0</v>
      </c>
      <c r="AV328" t="b">
        <v>1</v>
      </c>
      <c r="AW328">
        <v>12514</v>
      </c>
      <c r="AY328" t="s">
        <v>507</v>
      </c>
      <c r="BA328">
        <v>3.2</v>
      </c>
      <c r="BB328" t="b">
        <v>1</v>
      </c>
    </row>
    <row r="329" spans="1:54" x14ac:dyDescent="0.25">
      <c r="A329" t="s">
        <v>169</v>
      </c>
      <c r="B329" t="s">
        <v>9</v>
      </c>
      <c r="C329" t="s">
        <v>558</v>
      </c>
      <c r="E329" t="s">
        <v>559</v>
      </c>
      <c r="F329" t="s">
        <v>560</v>
      </c>
      <c r="G329" t="s">
        <v>23</v>
      </c>
      <c r="J329" t="s">
        <v>14</v>
      </c>
      <c r="K329" t="s">
        <v>270</v>
      </c>
      <c r="L329" t="s">
        <v>270</v>
      </c>
      <c r="M329">
        <v>1.52674</v>
      </c>
      <c r="N329">
        <v>255</v>
      </c>
      <c r="AU329" t="b">
        <v>0</v>
      </c>
      <c r="AV329" t="b">
        <v>1</v>
      </c>
    </row>
    <row r="330" spans="1:54" x14ac:dyDescent="0.25">
      <c r="A330" t="s">
        <v>169</v>
      </c>
      <c r="B330" t="s">
        <v>9</v>
      </c>
      <c r="C330" t="s">
        <v>558</v>
      </c>
      <c r="E330" t="s">
        <v>559</v>
      </c>
      <c r="F330" t="s">
        <v>560</v>
      </c>
      <c r="G330" t="s">
        <v>23</v>
      </c>
      <c r="J330" t="s">
        <v>14</v>
      </c>
      <c r="K330" t="s">
        <v>289</v>
      </c>
      <c r="L330" t="s">
        <v>501</v>
      </c>
      <c r="M330">
        <v>0.23</v>
      </c>
      <c r="N330">
        <v>65535</v>
      </c>
      <c r="Q330">
        <v>0</v>
      </c>
      <c r="R330">
        <v>0</v>
      </c>
      <c r="S330">
        <v>0</v>
      </c>
      <c r="T330">
        <v>2.5</v>
      </c>
      <c r="U330">
        <v>0</v>
      </c>
      <c r="V330">
        <v>50</v>
      </c>
      <c r="AU330" t="b">
        <v>0</v>
      </c>
      <c r="AV330" t="b">
        <v>1</v>
      </c>
      <c r="BB330" t="b">
        <v>1</v>
      </c>
    </row>
    <row r="331" spans="1:54" x14ac:dyDescent="0.25">
      <c r="A331" t="s">
        <v>169</v>
      </c>
      <c r="B331" t="s">
        <v>9</v>
      </c>
      <c r="C331" t="s">
        <v>558</v>
      </c>
      <c r="E331" t="s">
        <v>559</v>
      </c>
      <c r="F331" t="s">
        <v>560</v>
      </c>
      <c r="G331" t="s">
        <v>23</v>
      </c>
      <c r="J331" t="s">
        <v>14</v>
      </c>
      <c r="K331" t="s">
        <v>290</v>
      </c>
      <c r="L331" t="s">
        <v>501</v>
      </c>
      <c r="M331">
        <v>0.28999999999999998</v>
      </c>
      <c r="N331">
        <v>11186720</v>
      </c>
      <c r="Q331">
        <v>0</v>
      </c>
      <c r="R331">
        <v>0</v>
      </c>
      <c r="S331">
        <v>0</v>
      </c>
      <c r="T331">
        <v>2.5</v>
      </c>
      <c r="U331">
        <v>0</v>
      </c>
      <c r="V331">
        <v>50</v>
      </c>
      <c r="AU331" t="b">
        <v>0</v>
      </c>
      <c r="AV331" t="b">
        <v>1</v>
      </c>
      <c r="BB331" t="b">
        <v>1</v>
      </c>
    </row>
    <row r="332" spans="1:54" x14ac:dyDescent="0.25">
      <c r="A332" t="s">
        <v>169</v>
      </c>
      <c r="B332" t="s">
        <v>9</v>
      </c>
      <c r="C332" t="s">
        <v>558</v>
      </c>
      <c r="E332" t="s">
        <v>559</v>
      </c>
      <c r="F332" t="s">
        <v>560</v>
      </c>
      <c r="G332" t="s">
        <v>23</v>
      </c>
      <c r="J332" t="s">
        <v>14</v>
      </c>
      <c r="K332" t="s">
        <v>321</v>
      </c>
      <c r="L332" t="s">
        <v>503</v>
      </c>
      <c r="M332">
        <v>3</v>
      </c>
      <c r="N332">
        <v>64636</v>
      </c>
      <c r="Q332">
        <v>0</v>
      </c>
      <c r="R332">
        <v>0</v>
      </c>
      <c r="S332">
        <v>0</v>
      </c>
      <c r="T332">
        <v>10</v>
      </c>
      <c r="U332">
        <v>60</v>
      </c>
      <c r="V332">
        <v>50</v>
      </c>
      <c r="W332">
        <v>0</v>
      </c>
      <c r="X332">
        <v>0</v>
      </c>
      <c r="Y332">
        <v>0</v>
      </c>
      <c r="Z332">
        <v>25</v>
      </c>
      <c r="AA332">
        <v>25</v>
      </c>
      <c r="AB332">
        <v>50</v>
      </c>
      <c r="AC332">
        <v>0</v>
      </c>
      <c r="AD332">
        <v>0</v>
      </c>
      <c r="AE332">
        <v>0</v>
      </c>
      <c r="AF332">
        <v>40</v>
      </c>
      <c r="AG332">
        <v>5</v>
      </c>
      <c r="AH332">
        <v>50</v>
      </c>
      <c r="AU332" t="b">
        <v>0</v>
      </c>
      <c r="AV332" t="b">
        <v>1</v>
      </c>
      <c r="BB332" t="b">
        <v>1</v>
      </c>
    </row>
    <row r="333" spans="1:54" x14ac:dyDescent="0.25">
      <c r="A333" t="s">
        <v>169</v>
      </c>
      <c r="B333" t="s">
        <v>9</v>
      </c>
      <c r="C333" t="s">
        <v>558</v>
      </c>
      <c r="E333" t="s">
        <v>559</v>
      </c>
      <c r="F333" t="s">
        <v>560</v>
      </c>
      <c r="G333" t="s">
        <v>23</v>
      </c>
      <c r="J333" t="s">
        <v>14</v>
      </c>
      <c r="K333" t="s">
        <v>322</v>
      </c>
      <c r="L333" t="s">
        <v>503</v>
      </c>
      <c r="M333">
        <v>2.01722</v>
      </c>
      <c r="N333">
        <v>9639167</v>
      </c>
      <c r="AU333" t="b">
        <v>0</v>
      </c>
      <c r="AV333" t="b">
        <v>1</v>
      </c>
    </row>
    <row r="334" spans="1:54" x14ac:dyDescent="0.25">
      <c r="A334" t="s">
        <v>169</v>
      </c>
      <c r="B334" t="s">
        <v>9</v>
      </c>
      <c r="C334" t="s">
        <v>558</v>
      </c>
      <c r="E334" t="s">
        <v>559</v>
      </c>
      <c r="F334" t="s">
        <v>560</v>
      </c>
      <c r="G334" t="s">
        <v>23</v>
      </c>
      <c r="J334" t="s">
        <v>14</v>
      </c>
      <c r="K334" t="s">
        <v>326</v>
      </c>
      <c r="L334" t="s">
        <v>375</v>
      </c>
      <c r="M334">
        <v>3</v>
      </c>
      <c r="N334">
        <v>15570276</v>
      </c>
      <c r="Q334">
        <v>0</v>
      </c>
      <c r="R334">
        <v>0</v>
      </c>
      <c r="S334">
        <v>0</v>
      </c>
      <c r="T334">
        <v>40</v>
      </c>
      <c r="U334">
        <v>0</v>
      </c>
      <c r="V334">
        <v>100</v>
      </c>
      <c r="W334">
        <v>0</v>
      </c>
      <c r="X334">
        <v>0</v>
      </c>
      <c r="Y334">
        <v>1</v>
      </c>
      <c r="Z334">
        <v>40</v>
      </c>
      <c r="AA334">
        <v>100</v>
      </c>
      <c r="AB334">
        <v>120</v>
      </c>
      <c r="AU334" t="b">
        <v>0</v>
      </c>
      <c r="AV334" t="b">
        <v>1</v>
      </c>
      <c r="BB334" t="b">
        <v>1</v>
      </c>
    </row>
    <row r="335" spans="1:54" x14ac:dyDescent="0.25">
      <c r="A335" t="s">
        <v>169</v>
      </c>
      <c r="B335" t="s">
        <v>9</v>
      </c>
      <c r="C335" t="s">
        <v>558</v>
      </c>
      <c r="E335" t="s">
        <v>559</v>
      </c>
      <c r="F335" t="s">
        <v>560</v>
      </c>
      <c r="G335" t="s">
        <v>23</v>
      </c>
      <c r="J335" t="s">
        <v>14</v>
      </c>
      <c r="K335" t="s">
        <v>351</v>
      </c>
      <c r="L335" t="s">
        <v>501</v>
      </c>
      <c r="M335">
        <v>0.5</v>
      </c>
      <c r="N335">
        <v>6333684</v>
      </c>
      <c r="Q335">
        <v>0</v>
      </c>
      <c r="R335">
        <v>0</v>
      </c>
      <c r="S335">
        <v>0</v>
      </c>
      <c r="T335">
        <v>30</v>
      </c>
      <c r="U335">
        <v>0</v>
      </c>
      <c r="V335">
        <v>60</v>
      </c>
      <c r="AU335" t="b">
        <v>0</v>
      </c>
      <c r="AV335" t="b">
        <v>1</v>
      </c>
      <c r="BB335" t="b">
        <v>1</v>
      </c>
    </row>
    <row r="336" spans="1:54" x14ac:dyDescent="0.25">
      <c r="A336" t="s">
        <v>169</v>
      </c>
      <c r="B336" t="s">
        <v>9</v>
      </c>
      <c r="C336" t="s">
        <v>558</v>
      </c>
      <c r="E336" t="s">
        <v>559</v>
      </c>
      <c r="F336" t="s">
        <v>560</v>
      </c>
      <c r="G336" t="s">
        <v>23</v>
      </c>
      <c r="J336" t="s">
        <v>14</v>
      </c>
      <c r="K336" t="s">
        <v>352</v>
      </c>
      <c r="L336" t="s">
        <v>501</v>
      </c>
      <c r="M336">
        <v>0.32</v>
      </c>
      <c r="N336">
        <v>5275647</v>
      </c>
      <c r="Q336">
        <v>0</v>
      </c>
      <c r="R336">
        <v>0</v>
      </c>
      <c r="S336">
        <v>0</v>
      </c>
      <c r="T336">
        <v>30</v>
      </c>
      <c r="U336">
        <v>0</v>
      </c>
      <c r="V336">
        <v>60</v>
      </c>
      <c r="AU336" t="b">
        <v>0</v>
      </c>
      <c r="AV336" t="b">
        <v>1</v>
      </c>
      <c r="BB336" t="b">
        <v>1</v>
      </c>
    </row>
    <row r="337" spans="1:54" x14ac:dyDescent="0.25">
      <c r="A337" t="s">
        <v>169</v>
      </c>
      <c r="B337" t="s">
        <v>9</v>
      </c>
      <c r="C337" t="s">
        <v>558</v>
      </c>
      <c r="E337" t="s">
        <v>559</v>
      </c>
      <c r="F337" t="s">
        <v>560</v>
      </c>
      <c r="G337" t="s">
        <v>23</v>
      </c>
      <c r="J337" t="s">
        <v>14</v>
      </c>
      <c r="K337" t="s">
        <v>354</v>
      </c>
      <c r="L337" t="s">
        <v>501</v>
      </c>
      <c r="M337">
        <v>0.5</v>
      </c>
      <c r="N337">
        <v>55295</v>
      </c>
      <c r="Q337">
        <v>0</v>
      </c>
      <c r="R337">
        <v>0</v>
      </c>
      <c r="S337">
        <v>0</v>
      </c>
      <c r="T337">
        <v>30</v>
      </c>
      <c r="U337">
        <v>0</v>
      </c>
      <c r="V337">
        <v>60</v>
      </c>
      <c r="AU337" t="b">
        <v>0</v>
      </c>
      <c r="AV337" t="b">
        <v>1</v>
      </c>
      <c r="BB337" t="b">
        <v>1</v>
      </c>
    </row>
    <row r="338" spans="1:54" x14ac:dyDescent="0.25">
      <c r="A338" t="s">
        <v>169</v>
      </c>
      <c r="B338" t="s">
        <v>9</v>
      </c>
      <c r="C338" t="s">
        <v>558</v>
      </c>
      <c r="E338" t="s">
        <v>559</v>
      </c>
      <c r="F338" t="s">
        <v>560</v>
      </c>
      <c r="G338" t="s">
        <v>23</v>
      </c>
      <c r="J338" t="s">
        <v>14</v>
      </c>
      <c r="K338" t="s">
        <v>357</v>
      </c>
      <c r="L338" t="s">
        <v>48</v>
      </c>
      <c r="M338">
        <v>1</v>
      </c>
      <c r="N338">
        <v>3937500</v>
      </c>
      <c r="AU338" t="b">
        <v>0</v>
      </c>
      <c r="AV338" t="b">
        <v>1</v>
      </c>
    </row>
    <row r="339" spans="1:54" x14ac:dyDescent="0.25">
      <c r="A339" t="s">
        <v>169</v>
      </c>
      <c r="B339" t="s">
        <v>9</v>
      </c>
      <c r="C339" t="s">
        <v>558</v>
      </c>
      <c r="E339" t="s">
        <v>559</v>
      </c>
      <c r="F339" t="s">
        <v>560</v>
      </c>
      <c r="G339" t="s">
        <v>23</v>
      </c>
      <c r="J339" t="s">
        <v>14</v>
      </c>
      <c r="K339" t="s">
        <v>358</v>
      </c>
      <c r="L339" t="s">
        <v>501</v>
      </c>
      <c r="M339">
        <v>1.05</v>
      </c>
      <c r="N339">
        <v>36095</v>
      </c>
      <c r="AU339" t="b">
        <v>0</v>
      </c>
      <c r="AV339" t="b">
        <v>1</v>
      </c>
    </row>
    <row r="340" spans="1:54" x14ac:dyDescent="0.25">
      <c r="A340" t="s">
        <v>169</v>
      </c>
      <c r="B340" t="s">
        <v>9</v>
      </c>
      <c r="C340" t="s">
        <v>558</v>
      </c>
      <c r="E340" t="s">
        <v>559</v>
      </c>
      <c r="F340" t="s">
        <v>560</v>
      </c>
      <c r="G340" t="s">
        <v>23</v>
      </c>
      <c r="J340" t="s">
        <v>14</v>
      </c>
      <c r="K340" t="s">
        <v>371</v>
      </c>
      <c r="L340" t="s">
        <v>503</v>
      </c>
      <c r="M340">
        <v>1.52674</v>
      </c>
      <c r="N340">
        <v>14524637</v>
      </c>
      <c r="AU340" t="b">
        <v>0</v>
      </c>
      <c r="AV340" t="b">
        <v>1</v>
      </c>
    </row>
    <row r="341" spans="1:54" x14ac:dyDescent="0.25">
      <c r="A341" t="s">
        <v>169</v>
      </c>
      <c r="B341" t="s">
        <v>9</v>
      </c>
      <c r="C341" t="s">
        <v>558</v>
      </c>
      <c r="E341" t="s">
        <v>559</v>
      </c>
      <c r="F341" t="s">
        <v>560</v>
      </c>
      <c r="G341" t="s">
        <v>23</v>
      </c>
      <c r="J341" t="s">
        <v>14</v>
      </c>
      <c r="K341" t="s">
        <v>372</v>
      </c>
      <c r="L341" t="s">
        <v>503</v>
      </c>
      <c r="M341">
        <v>1.52674</v>
      </c>
      <c r="N341">
        <v>14524637</v>
      </c>
      <c r="AU341" t="b">
        <v>0</v>
      </c>
      <c r="AV341" t="b">
        <v>1</v>
      </c>
    </row>
    <row r="342" spans="1:54" x14ac:dyDescent="0.25">
      <c r="A342" t="s">
        <v>169</v>
      </c>
      <c r="B342" t="s">
        <v>9</v>
      </c>
      <c r="C342" t="s">
        <v>558</v>
      </c>
      <c r="E342" t="s">
        <v>559</v>
      </c>
      <c r="F342" t="s">
        <v>560</v>
      </c>
      <c r="G342" t="s">
        <v>23</v>
      </c>
      <c r="J342" t="s">
        <v>14</v>
      </c>
      <c r="K342" t="s">
        <v>373</v>
      </c>
      <c r="L342" t="s">
        <v>503</v>
      </c>
      <c r="M342">
        <v>1.52674</v>
      </c>
      <c r="N342">
        <v>12695295</v>
      </c>
      <c r="AU342" t="b">
        <v>0</v>
      </c>
      <c r="AV342" t="b">
        <v>1</v>
      </c>
    </row>
    <row r="343" spans="1:54" x14ac:dyDescent="0.25">
      <c r="A343" t="s">
        <v>169</v>
      </c>
      <c r="B343" t="s">
        <v>9</v>
      </c>
      <c r="C343" t="s">
        <v>558</v>
      </c>
      <c r="E343" t="s">
        <v>559</v>
      </c>
      <c r="F343" t="s">
        <v>560</v>
      </c>
      <c r="G343" t="s">
        <v>23</v>
      </c>
      <c r="J343" t="s">
        <v>14</v>
      </c>
      <c r="K343" t="s">
        <v>375</v>
      </c>
      <c r="L343" t="s">
        <v>375</v>
      </c>
      <c r="M343">
        <v>1.52674</v>
      </c>
      <c r="N343">
        <v>15570276</v>
      </c>
      <c r="AU343" t="b">
        <v>0</v>
      </c>
      <c r="AV343" t="b">
        <v>1</v>
      </c>
    </row>
    <row r="344" spans="1:54" x14ac:dyDescent="0.25">
      <c r="A344" t="s">
        <v>169</v>
      </c>
      <c r="B344" t="s">
        <v>9</v>
      </c>
      <c r="C344" t="s">
        <v>558</v>
      </c>
      <c r="E344" t="s">
        <v>559</v>
      </c>
      <c r="F344" t="s">
        <v>560</v>
      </c>
      <c r="G344" t="s">
        <v>23</v>
      </c>
      <c r="J344" t="s">
        <v>14</v>
      </c>
      <c r="K344" t="s">
        <v>376</v>
      </c>
      <c r="L344" t="s">
        <v>375</v>
      </c>
      <c r="M344">
        <v>1.52674</v>
      </c>
      <c r="N344">
        <v>15570276</v>
      </c>
      <c r="AU344" t="b">
        <v>0</v>
      </c>
      <c r="AV344" t="b">
        <v>1</v>
      </c>
    </row>
    <row r="345" spans="1:54" x14ac:dyDescent="0.25">
      <c r="A345" t="s">
        <v>169</v>
      </c>
      <c r="B345" t="s">
        <v>9</v>
      </c>
      <c r="C345" t="s">
        <v>558</v>
      </c>
      <c r="E345" t="s">
        <v>559</v>
      </c>
      <c r="F345" t="s">
        <v>560</v>
      </c>
      <c r="G345" t="s">
        <v>23</v>
      </c>
      <c r="J345" t="s">
        <v>14</v>
      </c>
      <c r="K345" t="s">
        <v>377</v>
      </c>
      <c r="L345" t="s">
        <v>375</v>
      </c>
      <c r="M345">
        <v>1.52674</v>
      </c>
      <c r="N345">
        <v>15570276</v>
      </c>
      <c r="AU345" t="b">
        <v>0</v>
      </c>
      <c r="AV345" t="b">
        <v>1</v>
      </c>
    </row>
    <row r="346" spans="1:54" x14ac:dyDescent="0.25">
      <c r="A346" t="s">
        <v>169</v>
      </c>
      <c r="B346" t="s">
        <v>9</v>
      </c>
      <c r="C346" t="s">
        <v>558</v>
      </c>
      <c r="E346" t="s">
        <v>559</v>
      </c>
      <c r="F346" t="s">
        <v>560</v>
      </c>
      <c r="G346" t="s">
        <v>23</v>
      </c>
      <c r="J346" t="s">
        <v>14</v>
      </c>
      <c r="K346" t="s">
        <v>378</v>
      </c>
      <c r="L346" t="s">
        <v>375</v>
      </c>
      <c r="M346">
        <v>1.52674</v>
      </c>
      <c r="N346">
        <v>15570276</v>
      </c>
      <c r="AU346" t="b">
        <v>0</v>
      </c>
      <c r="AV346" t="b">
        <v>1</v>
      </c>
    </row>
    <row r="347" spans="1:54" x14ac:dyDescent="0.25">
      <c r="A347" t="s">
        <v>169</v>
      </c>
      <c r="B347" t="s">
        <v>9</v>
      </c>
      <c r="C347" t="s">
        <v>558</v>
      </c>
      <c r="E347" t="s">
        <v>559</v>
      </c>
      <c r="F347" t="s">
        <v>560</v>
      </c>
      <c r="G347" t="s">
        <v>23</v>
      </c>
      <c r="J347" t="s">
        <v>14</v>
      </c>
      <c r="K347" t="s">
        <v>380</v>
      </c>
      <c r="L347" t="s">
        <v>375</v>
      </c>
      <c r="M347">
        <v>1.52674</v>
      </c>
      <c r="N347">
        <v>15570276</v>
      </c>
      <c r="AU347" t="b">
        <v>0</v>
      </c>
      <c r="AV347" t="b">
        <v>1</v>
      </c>
    </row>
    <row r="348" spans="1:54" x14ac:dyDescent="0.25">
      <c r="A348" t="s">
        <v>169</v>
      </c>
      <c r="B348" t="s">
        <v>9</v>
      </c>
      <c r="C348" t="s">
        <v>558</v>
      </c>
      <c r="E348" t="s">
        <v>559</v>
      </c>
      <c r="F348" t="s">
        <v>560</v>
      </c>
      <c r="G348" t="s">
        <v>23</v>
      </c>
      <c r="J348" t="s">
        <v>14</v>
      </c>
      <c r="K348" t="s">
        <v>444</v>
      </c>
      <c r="L348" t="s">
        <v>501</v>
      </c>
      <c r="M348">
        <v>1.52674</v>
      </c>
      <c r="N348">
        <v>15794160</v>
      </c>
      <c r="AU348" t="b">
        <v>0</v>
      </c>
      <c r="AV348" t="b">
        <v>1</v>
      </c>
    </row>
    <row r="349" spans="1:54" x14ac:dyDescent="0.25">
      <c r="A349" t="s">
        <v>169</v>
      </c>
      <c r="B349" t="s">
        <v>9</v>
      </c>
      <c r="C349" t="s">
        <v>558</v>
      </c>
      <c r="E349" t="s">
        <v>559</v>
      </c>
      <c r="F349" t="s">
        <v>560</v>
      </c>
      <c r="G349" t="s">
        <v>23</v>
      </c>
      <c r="J349" t="s">
        <v>14</v>
      </c>
      <c r="K349" t="s">
        <v>447</v>
      </c>
      <c r="L349" t="s">
        <v>501</v>
      </c>
      <c r="M349">
        <v>2.2844199999999999</v>
      </c>
      <c r="N349">
        <v>255</v>
      </c>
      <c r="Q349">
        <v>0</v>
      </c>
      <c r="R349">
        <v>0</v>
      </c>
      <c r="S349">
        <v>0</v>
      </c>
      <c r="T349">
        <v>20</v>
      </c>
      <c r="U349">
        <v>0</v>
      </c>
      <c r="V349">
        <v>60</v>
      </c>
      <c r="AU349" t="b">
        <v>0</v>
      </c>
      <c r="AV349" t="b">
        <v>1</v>
      </c>
      <c r="BB349" t="b">
        <v>1</v>
      </c>
    </row>
    <row r="350" spans="1:54" x14ac:dyDescent="0.25">
      <c r="A350" t="s">
        <v>210</v>
      </c>
      <c r="B350" t="s">
        <v>9</v>
      </c>
      <c r="C350" t="s">
        <v>561</v>
      </c>
      <c r="E350" t="s">
        <v>562</v>
      </c>
      <c r="F350" t="s">
        <v>563</v>
      </c>
      <c r="G350" t="s">
        <v>25</v>
      </c>
      <c r="J350" t="s">
        <v>14</v>
      </c>
      <c r="K350" t="s">
        <v>502</v>
      </c>
      <c r="L350" t="s">
        <v>502</v>
      </c>
      <c r="N350">
        <v>65280</v>
      </c>
      <c r="AU350" t="b">
        <v>0</v>
      </c>
      <c r="AV350" t="b">
        <v>1</v>
      </c>
      <c r="AW350" t="s">
        <v>502</v>
      </c>
      <c r="AX350" t="b">
        <v>1</v>
      </c>
      <c r="AY350" t="s">
        <v>514</v>
      </c>
      <c r="BA350">
        <v>1</v>
      </c>
    </row>
    <row r="351" spans="1:54" x14ac:dyDescent="0.25">
      <c r="A351" t="s">
        <v>210</v>
      </c>
      <c r="B351" t="s">
        <v>9</v>
      </c>
      <c r="C351" t="s">
        <v>561</v>
      </c>
      <c r="E351" t="s">
        <v>562</v>
      </c>
      <c r="F351" t="s">
        <v>563</v>
      </c>
      <c r="G351" t="s">
        <v>25</v>
      </c>
      <c r="J351" t="s">
        <v>14</v>
      </c>
      <c r="K351" t="s">
        <v>230</v>
      </c>
      <c r="L351" t="s">
        <v>501</v>
      </c>
      <c r="N351">
        <v>16748574</v>
      </c>
      <c r="AU351" t="b">
        <v>0</v>
      </c>
      <c r="AV351" t="b">
        <v>1</v>
      </c>
      <c r="AW351">
        <v>45245</v>
      </c>
      <c r="AX351" t="b">
        <v>1</v>
      </c>
      <c r="AY351" t="s">
        <v>507</v>
      </c>
      <c r="BA351">
        <v>3.2</v>
      </c>
    </row>
    <row r="352" spans="1:54" x14ac:dyDescent="0.25">
      <c r="A352" t="s">
        <v>210</v>
      </c>
      <c r="B352" t="s">
        <v>9</v>
      </c>
      <c r="C352" t="s">
        <v>561</v>
      </c>
      <c r="E352" t="s">
        <v>562</v>
      </c>
      <c r="F352" t="s">
        <v>563</v>
      </c>
      <c r="G352" t="s">
        <v>25</v>
      </c>
      <c r="J352" t="s">
        <v>14</v>
      </c>
      <c r="K352" t="s">
        <v>231</v>
      </c>
      <c r="L352" t="s">
        <v>501</v>
      </c>
      <c r="N352">
        <v>32896</v>
      </c>
      <c r="AU352" t="b">
        <v>0</v>
      </c>
      <c r="AV352" t="b">
        <v>1</v>
      </c>
      <c r="AW352">
        <v>45244</v>
      </c>
      <c r="AX352" t="b">
        <v>1</v>
      </c>
      <c r="AY352" t="s">
        <v>507</v>
      </c>
      <c r="BA352">
        <v>3.2</v>
      </c>
    </row>
    <row r="353" spans="1:54" x14ac:dyDescent="0.25">
      <c r="A353" t="s">
        <v>210</v>
      </c>
      <c r="B353" t="s">
        <v>9</v>
      </c>
      <c r="C353" t="s">
        <v>561</v>
      </c>
      <c r="E353" t="s">
        <v>562</v>
      </c>
      <c r="F353" t="s">
        <v>563</v>
      </c>
      <c r="G353" t="s">
        <v>25</v>
      </c>
      <c r="J353" t="s">
        <v>14</v>
      </c>
      <c r="K353" t="s">
        <v>238</v>
      </c>
      <c r="L353" t="s">
        <v>501</v>
      </c>
      <c r="N353">
        <v>16760576</v>
      </c>
      <c r="AU353" t="b">
        <v>0</v>
      </c>
      <c r="AV353" t="b">
        <v>1</v>
      </c>
      <c r="AW353">
        <v>13354</v>
      </c>
      <c r="AX353" t="b">
        <v>1</v>
      </c>
      <c r="AY353" t="s">
        <v>507</v>
      </c>
      <c r="BA353">
        <v>3.2</v>
      </c>
    </row>
    <row r="354" spans="1:54" x14ac:dyDescent="0.25">
      <c r="A354" t="s">
        <v>210</v>
      </c>
      <c r="B354" t="s">
        <v>9</v>
      </c>
      <c r="C354" t="s">
        <v>561</v>
      </c>
      <c r="E354" t="s">
        <v>562</v>
      </c>
      <c r="F354" t="s">
        <v>563</v>
      </c>
      <c r="G354" t="s">
        <v>25</v>
      </c>
      <c r="J354" t="s">
        <v>14</v>
      </c>
      <c r="K354" t="s">
        <v>244</v>
      </c>
      <c r="L354" t="s">
        <v>244</v>
      </c>
      <c r="N354">
        <v>16776960</v>
      </c>
      <c r="AU354" t="b">
        <v>0</v>
      </c>
      <c r="AV354" t="b">
        <v>1</v>
      </c>
      <c r="AW354" t="s">
        <v>260</v>
      </c>
      <c r="AX354" t="b">
        <v>1</v>
      </c>
      <c r="AY354" t="s">
        <v>514</v>
      </c>
      <c r="BA354">
        <v>1</v>
      </c>
    </row>
    <row r="355" spans="1:54" x14ac:dyDescent="0.25">
      <c r="A355" t="s">
        <v>210</v>
      </c>
      <c r="B355" t="s">
        <v>9</v>
      </c>
      <c r="C355" t="s">
        <v>561</v>
      </c>
      <c r="E355" t="s">
        <v>562</v>
      </c>
      <c r="F355" t="s">
        <v>563</v>
      </c>
      <c r="G355" t="s">
        <v>25</v>
      </c>
      <c r="J355" t="s">
        <v>14</v>
      </c>
      <c r="K355" t="s">
        <v>263</v>
      </c>
      <c r="L355" t="s">
        <v>501</v>
      </c>
      <c r="M355">
        <v>2.4014700000000002</v>
      </c>
      <c r="N355">
        <v>13749760</v>
      </c>
      <c r="Q355">
        <v>0</v>
      </c>
      <c r="R355">
        <v>0</v>
      </c>
      <c r="S355">
        <v>0</v>
      </c>
      <c r="T355">
        <v>44</v>
      </c>
      <c r="U355">
        <v>0</v>
      </c>
      <c r="V355">
        <v>100</v>
      </c>
      <c r="W355">
        <v>0</v>
      </c>
      <c r="X355">
        <v>0</v>
      </c>
      <c r="Y355">
        <v>0</v>
      </c>
      <c r="Z355">
        <v>30</v>
      </c>
      <c r="AA355">
        <v>15</v>
      </c>
      <c r="AB355">
        <v>100</v>
      </c>
      <c r="AU355" t="b">
        <v>0</v>
      </c>
      <c r="AV355" t="b">
        <v>1</v>
      </c>
      <c r="AW355">
        <v>7131</v>
      </c>
      <c r="AY355" t="s">
        <v>507</v>
      </c>
      <c r="BA355">
        <v>3.2</v>
      </c>
      <c r="BB355" t="b">
        <v>1</v>
      </c>
    </row>
    <row r="356" spans="1:54" x14ac:dyDescent="0.25">
      <c r="A356" t="s">
        <v>210</v>
      </c>
      <c r="B356" t="s">
        <v>9</v>
      </c>
      <c r="C356" t="s">
        <v>561</v>
      </c>
      <c r="E356" t="s">
        <v>562</v>
      </c>
      <c r="F356" t="s">
        <v>563</v>
      </c>
      <c r="G356" t="s">
        <v>25</v>
      </c>
      <c r="J356" t="s">
        <v>14</v>
      </c>
      <c r="K356" t="s">
        <v>274</v>
      </c>
      <c r="L356" t="s">
        <v>501</v>
      </c>
      <c r="N356">
        <v>8388736</v>
      </c>
      <c r="Q356">
        <v>0</v>
      </c>
      <c r="R356">
        <v>0</v>
      </c>
      <c r="S356">
        <v>0</v>
      </c>
      <c r="T356">
        <v>40</v>
      </c>
      <c r="U356">
        <v>0</v>
      </c>
      <c r="V356">
        <v>50</v>
      </c>
      <c r="W356">
        <v>0</v>
      </c>
      <c r="X356">
        <v>0</v>
      </c>
      <c r="Y356">
        <v>0</v>
      </c>
      <c r="Z356">
        <v>20</v>
      </c>
      <c r="AA356">
        <v>10</v>
      </c>
      <c r="AB356">
        <v>50</v>
      </c>
      <c r="AU356" t="b">
        <v>0</v>
      </c>
      <c r="AV356" t="b">
        <v>1</v>
      </c>
      <c r="AW356">
        <v>7088</v>
      </c>
      <c r="AX356" t="b">
        <v>1</v>
      </c>
      <c r="AY356" t="s">
        <v>507</v>
      </c>
      <c r="BA356">
        <v>3.2</v>
      </c>
      <c r="BB356" t="b">
        <v>1</v>
      </c>
    </row>
    <row r="357" spans="1:54" x14ac:dyDescent="0.25">
      <c r="A357" t="s">
        <v>210</v>
      </c>
      <c r="B357" t="s">
        <v>9</v>
      </c>
      <c r="C357" t="s">
        <v>561</v>
      </c>
      <c r="E357" t="s">
        <v>562</v>
      </c>
      <c r="F357" t="s">
        <v>563</v>
      </c>
      <c r="G357" t="s">
        <v>25</v>
      </c>
      <c r="J357" t="s">
        <v>14</v>
      </c>
      <c r="K357" t="s">
        <v>276</v>
      </c>
      <c r="L357" t="s">
        <v>270</v>
      </c>
      <c r="N357">
        <v>255</v>
      </c>
      <c r="AU357" t="b">
        <v>0</v>
      </c>
      <c r="AV357" t="b">
        <v>1</v>
      </c>
      <c r="AW357" t="s">
        <v>515</v>
      </c>
      <c r="AX357" t="b">
        <v>1</v>
      </c>
      <c r="AY357" t="s">
        <v>514</v>
      </c>
      <c r="BA357">
        <v>1</v>
      </c>
    </row>
    <row r="358" spans="1:54" x14ac:dyDescent="0.25">
      <c r="A358" t="s">
        <v>210</v>
      </c>
      <c r="B358" t="s">
        <v>9</v>
      </c>
      <c r="C358" t="s">
        <v>561</v>
      </c>
      <c r="E358" t="s">
        <v>562</v>
      </c>
      <c r="F358" t="s">
        <v>563</v>
      </c>
      <c r="G358" t="s">
        <v>25</v>
      </c>
      <c r="J358" t="s">
        <v>14</v>
      </c>
      <c r="K358" t="s">
        <v>280</v>
      </c>
      <c r="L358" t="s">
        <v>244</v>
      </c>
      <c r="M358">
        <v>2.4178500000000001</v>
      </c>
      <c r="N358">
        <v>16776960</v>
      </c>
      <c r="Q358">
        <v>0</v>
      </c>
      <c r="R358">
        <v>0</v>
      </c>
      <c r="S358">
        <v>0</v>
      </c>
      <c r="T358">
        <v>45</v>
      </c>
      <c r="U358">
        <v>0</v>
      </c>
      <c r="V358">
        <v>100</v>
      </c>
      <c r="W358">
        <v>0</v>
      </c>
      <c r="X358">
        <v>0</v>
      </c>
      <c r="Y358">
        <v>1</v>
      </c>
      <c r="Z358">
        <v>45</v>
      </c>
      <c r="AA358">
        <v>100</v>
      </c>
      <c r="AB358">
        <v>120</v>
      </c>
      <c r="AU358" t="b">
        <v>0</v>
      </c>
      <c r="AV358" t="b">
        <v>1</v>
      </c>
      <c r="AW358" t="s">
        <v>280</v>
      </c>
      <c r="AY358" t="s">
        <v>514</v>
      </c>
      <c r="BA358">
        <v>1</v>
      </c>
      <c r="BB358" t="b">
        <v>1</v>
      </c>
    </row>
    <row r="359" spans="1:54" x14ac:dyDescent="0.25">
      <c r="A359" t="s">
        <v>210</v>
      </c>
      <c r="B359" t="s">
        <v>9</v>
      </c>
      <c r="C359" t="s">
        <v>561</v>
      </c>
      <c r="E359" t="s">
        <v>562</v>
      </c>
      <c r="F359" t="s">
        <v>563</v>
      </c>
      <c r="G359" t="s">
        <v>25</v>
      </c>
      <c r="J359" t="s">
        <v>14</v>
      </c>
      <c r="K359" t="s">
        <v>305</v>
      </c>
      <c r="L359" t="s">
        <v>501</v>
      </c>
      <c r="M359">
        <v>3</v>
      </c>
      <c r="N359">
        <v>2139610</v>
      </c>
      <c r="Q359">
        <v>0</v>
      </c>
      <c r="R359">
        <v>0</v>
      </c>
      <c r="S359">
        <v>0</v>
      </c>
      <c r="T359">
        <v>16</v>
      </c>
      <c r="U359">
        <v>20</v>
      </c>
      <c r="V359">
        <v>100</v>
      </c>
      <c r="W359">
        <v>0</v>
      </c>
      <c r="X359">
        <v>0</v>
      </c>
      <c r="Y359">
        <v>0</v>
      </c>
      <c r="Z359">
        <v>5</v>
      </c>
      <c r="AA359">
        <v>50</v>
      </c>
      <c r="AB359">
        <v>100</v>
      </c>
      <c r="AU359" t="b">
        <v>0</v>
      </c>
      <c r="AV359" t="b">
        <v>1</v>
      </c>
      <c r="AW359">
        <v>68877</v>
      </c>
      <c r="AY359" t="s">
        <v>507</v>
      </c>
      <c r="BA359">
        <v>3.2</v>
      </c>
      <c r="BB359" t="b">
        <v>1</v>
      </c>
    </row>
    <row r="360" spans="1:54" x14ac:dyDescent="0.25">
      <c r="A360" t="s">
        <v>210</v>
      </c>
      <c r="B360" t="s">
        <v>9</v>
      </c>
      <c r="C360" t="s">
        <v>561</v>
      </c>
      <c r="E360" t="s">
        <v>562</v>
      </c>
      <c r="F360" t="s">
        <v>563</v>
      </c>
      <c r="G360" t="s">
        <v>25</v>
      </c>
      <c r="J360" t="s">
        <v>14</v>
      </c>
      <c r="K360" t="s">
        <v>306</v>
      </c>
      <c r="L360" t="s">
        <v>501</v>
      </c>
      <c r="N360">
        <v>16777184</v>
      </c>
      <c r="AU360" t="b">
        <v>0</v>
      </c>
      <c r="AV360" t="b">
        <v>1</v>
      </c>
      <c r="AW360">
        <v>7310</v>
      </c>
      <c r="AX360" t="b">
        <v>1</v>
      </c>
      <c r="AY360" t="s">
        <v>507</v>
      </c>
      <c r="BA360">
        <v>3.2</v>
      </c>
    </row>
    <row r="361" spans="1:54" x14ac:dyDescent="0.25">
      <c r="A361" t="s">
        <v>210</v>
      </c>
      <c r="B361" t="s">
        <v>9</v>
      </c>
      <c r="C361" t="s">
        <v>561</v>
      </c>
      <c r="E361" t="s">
        <v>562</v>
      </c>
      <c r="F361" t="s">
        <v>563</v>
      </c>
      <c r="G361" t="s">
        <v>25</v>
      </c>
      <c r="J361" t="s">
        <v>14</v>
      </c>
      <c r="K361" t="s">
        <v>307</v>
      </c>
      <c r="L361" t="s">
        <v>501</v>
      </c>
      <c r="N361">
        <v>12180223</v>
      </c>
      <c r="AU361" t="b">
        <v>0</v>
      </c>
      <c r="AV361" t="b">
        <v>1</v>
      </c>
      <c r="AW361">
        <v>7309</v>
      </c>
      <c r="AX361" t="b">
        <v>1</v>
      </c>
      <c r="AY361" t="s">
        <v>507</v>
      </c>
      <c r="BA361">
        <v>3.2</v>
      </c>
    </row>
    <row r="362" spans="1:54" x14ac:dyDescent="0.25">
      <c r="A362" t="s">
        <v>210</v>
      </c>
      <c r="B362" t="s">
        <v>9</v>
      </c>
      <c r="C362" t="s">
        <v>561</v>
      </c>
      <c r="E362" t="s">
        <v>562</v>
      </c>
      <c r="F362" t="s">
        <v>563</v>
      </c>
      <c r="G362" t="s">
        <v>25</v>
      </c>
      <c r="J362" t="s">
        <v>14</v>
      </c>
      <c r="K362" t="s">
        <v>326</v>
      </c>
      <c r="L362" t="s">
        <v>375</v>
      </c>
      <c r="M362">
        <v>3</v>
      </c>
      <c r="N362">
        <v>16711935</v>
      </c>
      <c r="Q362">
        <v>0</v>
      </c>
      <c r="R362">
        <v>0</v>
      </c>
      <c r="S362">
        <v>0</v>
      </c>
      <c r="T362">
        <v>45</v>
      </c>
      <c r="U362">
        <v>0</v>
      </c>
      <c r="V362">
        <v>100</v>
      </c>
      <c r="W362">
        <v>0</v>
      </c>
      <c r="X362">
        <v>0</v>
      </c>
      <c r="Y362">
        <v>1</v>
      </c>
      <c r="Z362">
        <v>45</v>
      </c>
      <c r="AA362">
        <v>100</v>
      </c>
      <c r="AB362">
        <v>120</v>
      </c>
      <c r="AU362" t="b">
        <v>0</v>
      </c>
      <c r="AV362" t="b">
        <v>1</v>
      </c>
      <c r="AW362" t="s">
        <v>426</v>
      </c>
      <c r="AY362" t="s">
        <v>514</v>
      </c>
      <c r="BA362">
        <v>1</v>
      </c>
      <c r="BB362" t="b">
        <v>1</v>
      </c>
    </row>
    <row r="363" spans="1:54" x14ac:dyDescent="0.25">
      <c r="A363" t="s">
        <v>210</v>
      </c>
      <c r="B363" t="s">
        <v>9</v>
      </c>
      <c r="C363" t="s">
        <v>561</v>
      </c>
      <c r="E363" t="s">
        <v>562</v>
      </c>
      <c r="F363" t="s">
        <v>563</v>
      </c>
      <c r="G363" t="s">
        <v>25</v>
      </c>
      <c r="J363" t="s">
        <v>14</v>
      </c>
      <c r="K363" t="s">
        <v>373</v>
      </c>
      <c r="L363" t="s">
        <v>503</v>
      </c>
      <c r="N363">
        <v>12695295</v>
      </c>
      <c r="Q363">
        <v>0</v>
      </c>
      <c r="R363">
        <v>0</v>
      </c>
      <c r="S363">
        <v>0</v>
      </c>
      <c r="T363">
        <v>30</v>
      </c>
      <c r="U363">
        <v>0</v>
      </c>
      <c r="V363">
        <v>60</v>
      </c>
      <c r="AU363" t="b">
        <v>0</v>
      </c>
      <c r="AV363" t="b">
        <v>1</v>
      </c>
      <c r="AW363" t="s">
        <v>516</v>
      </c>
      <c r="AX363" t="b">
        <v>1</v>
      </c>
      <c r="AY363" t="s">
        <v>514</v>
      </c>
      <c r="BA363">
        <v>1</v>
      </c>
      <c r="BB363" t="b">
        <v>1</v>
      </c>
    </row>
    <row r="364" spans="1:54" x14ac:dyDescent="0.25">
      <c r="A364" t="s">
        <v>210</v>
      </c>
      <c r="B364" t="s">
        <v>9</v>
      </c>
      <c r="C364" t="s">
        <v>561</v>
      </c>
      <c r="E364" t="s">
        <v>562</v>
      </c>
      <c r="F364" t="s">
        <v>563</v>
      </c>
      <c r="G364" t="s">
        <v>25</v>
      </c>
      <c r="J364" t="s">
        <v>14</v>
      </c>
      <c r="K364" t="s">
        <v>375</v>
      </c>
      <c r="L364" t="s">
        <v>375</v>
      </c>
      <c r="N364">
        <v>16711935</v>
      </c>
      <c r="AU364" t="b">
        <v>0</v>
      </c>
      <c r="AV364" t="b">
        <v>1</v>
      </c>
      <c r="AW364" t="s">
        <v>426</v>
      </c>
      <c r="AX364" t="b">
        <v>1</v>
      </c>
      <c r="AY364" t="s">
        <v>514</v>
      </c>
      <c r="BA364">
        <v>1</v>
      </c>
    </row>
    <row r="365" spans="1:54" x14ac:dyDescent="0.25">
      <c r="A365" t="s">
        <v>210</v>
      </c>
      <c r="B365" t="s">
        <v>9</v>
      </c>
      <c r="C365" t="s">
        <v>561</v>
      </c>
      <c r="E365" t="s">
        <v>562</v>
      </c>
      <c r="F365" t="s">
        <v>563</v>
      </c>
      <c r="G365" t="s">
        <v>25</v>
      </c>
      <c r="J365" t="s">
        <v>14</v>
      </c>
      <c r="K365" t="s">
        <v>444</v>
      </c>
      <c r="L365" t="s">
        <v>501</v>
      </c>
      <c r="N365">
        <v>15794160</v>
      </c>
      <c r="AU365" t="b">
        <v>0</v>
      </c>
      <c r="AV365" t="b">
        <v>1</v>
      </c>
      <c r="AW365">
        <v>7163</v>
      </c>
      <c r="AX365" t="b">
        <v>1</v>
      </c>
      <c r="AY365" t="s">
        <v>507</v>
      </c>
      <c r="BA365">
        <v>3.2</v>
      </c>
    </row>
    <row r="366" spans="1:54" x14ac:dyDescent="0.25">
      <c r="A366" t="s">
        <v>210</v>
      </c>
      <c r="B366" t="s">
        <v>9</v>
      </c>
      <c r="C366" t="s">
        <v>561</v>
      </c>
      <c r="E366" t="s">
        <v>562</v>
      </c>
      <c r="F366" t="s">
        <v>563</v>
      </c>
      <c r="G366" t="s">
        <v>25</v>
      </c>
      <c r="J366" t="s">
        <v>14</v>
      </c>
      <c r="K366" t="s">
        <v>446</v>
      </c>
      <c r="L366" t="s">
        <v>501</v>
      </c>
      <c r="M366">
        <v>2.4093300000000002</v>
      </c>
      <c r="N366">
        <v>255</v>
      </c>
      <c r="Q366">
        <v>0</v>
      </c>
      <c r="R366">
        <v>0</v>
      </c>
      <c r="S366">
        <v>0</v>
      </c>
      <c r="T366">
        <v>18</v>
      </c>
      <c r="U366">
        <v>0</v>
      </c>
      <c r="V366">
        <v>60</v>
      </c>
      <c r="AU366" t="b">
        <v>0</v>
      </c>
      <c r="AV366" t="b">
        <v>1</v>
      </c>
      <c r="AW366">
        <v>7647</v>
      </c>
      <c r="AY366" t="s">
        <v>507</v>
      </c>
      <c r="BA366">
        <v>3.2</v>
      </c>
      <c r="BB366" t="b">
        <v>1</v>
      </c>
    </row>
    <row r="367" spans="1:54" x14ac:dyDescent="0.25">
      <c r="A367" t="s">
        <v>210</v>
      </c>
      <c r="B367" t="s">
        <v>9</v>
      </c>
      <c r="C367" t="s">
        <v>561</v>
      </c>
      <c r="E367" t="s">
        <v>562</v>
      </c>
      <c r="F367" t="s">
        <v>563</v>
      </c>
      <c r="G367" t="s">
        <v>25</v>
      </c>
      <c r="J367" t="s">
        <v>14</v>
      </c>
      <c r="K367" t="s">
        <v>454</v>
      </c>
      <c r="L367" t="s">
        <v>501</v>
      </c>
      <c r="N367">
        <v>64636</v>
      </c>
      <c r="AU367" t="b">
        <v>0</v>
      </c>
      <c r="AV367" t="b">
        <v>1</v>
      </c>
      <c r="AW367">
        <v>7394</v>
      </c>
      <c r="AX367" t="b">
        <v>1</v>
      </c>
      <c r="AY367" t="s">
        <v>507</v>
      </c>
      <c r="BA367">
        <v>3.2</v>
      </c>
    </row>
    <row r="368" spans="1:54" x14ac:dyDescent="0.25">
      <c r="A368" t="s">
        <v>210</v>
      </c>
      <c r="B368" t="s">
        <v>9</v>
      </c>
      <c r="C368" t="s">
        <v>561</v>
      </c>
      <c r="E368" t="s">
        <v>562</v>
      </c>
      <c r="F368" t="s">
        <v>563</v>
      </c>
      <c r="G368" t="s">
        <v>25</v>
      </c>
      <c r="J368" t="s">
        <v>14</v>
      </c>
      <c r="K368" t="s">
        <v>213</v>
      </c>
      <c r="L368" t="s">
        <v>501</v>
      </c>
      <c r="N368">
        <v>42495</v>
      </c>
      <c r="AU368" t="b">
        <v>0</v>
      </c>
      <c r="AV368" t="b">
        <v>1</v>
      </c>
      <c r="AW368">
        <v>3734</v>
      </c>
      <c r="AX368" t="b">
        <v>1</v>
      </c>
      <c r="AY368" t="s">
        <v>507</v>
      </c>
      <c r="BA368">
        <v>3.2</v>
      </c>
    </row>
    <row r="369" spans="1:54" x14ac:dyDescent="0.25">
      <c r="A369" t="s">
        <v>210</v>
      </c>
      <c r="B369" t="s">
        <v>9</v>
      </c>
      <c r="C369" t="s">
        <v>561</v>
      </c>
      <c r="E369" t="s">
        <v>562</v>
      </c>
      <c r="F369" t="s">
        <v>563</v>
      </c>
      <c r="G369" t="s">
        <v>25</v>
      </c>
      <c r="J369" t="s">
        <v>14</v>
      </c>
      <c r="K369" t="s">
        <v>225</v>
      </c>
      <c r="L369" t="s">
        <v>503</v>
      </c>
      <c r="N369">
        <v>15570276</v>
      </c>
      <c r="AU369" t="b">
        <v>0</v>
      </c>
      <c r="AV369" t="b">
        <v>1</v>
      </c>
      <c r="AW369" t="s">
        <v>517</v>
      </c>
      <c r="AX369" t="b">
        <v>1</v>
      </c>
      <c r="AY369" t="s">
        <v>514</v>
      </c>
      <c r="BA369">
        <v>1</v>
      </c>
    </row>
    <row r="370" spans="1:54" x14ac:dyDescent="0.25">
      <c r="A370" t="s">
        <v>210</v>
      </c>
      <c r="B370" t="s">
        <v>9</v>
      </c>
      <c r="C370" t="s">
        <v>561</v>
      </c>
      <c r="E370" t="s">
        <v>562</v>
      </c>
      <c r="F370" t="s">
        <v>563</v>
      </c>
      <c r="G370" t="s">
        <v>25</v>
      </c>
      <c r="J370" t="s">
        <v>14</v>
      </c>
      <c r="K370" t="s">
        <v>235</v>
      </c>
      <c r="L370" t="s">
        <v>501</v>
      </c>
      <c r="N370">
        <v>5275647</v>
      </c>
      <c r="AU370" t="b">
        <v>0</v>
      </c>
      <c r="AV370" t="b">
        <v>1</v>
      </c>
      <c r="AW370">
        <v>26660</v>
      </c>
      <c r="AX370" t="b">
        <v>1</v>
      </c>
      <c r="AY370" t="s">
        <v>507</v>
      </c>
      <c r="BA370">
        <v>3.2</v>
      </c>
    </row>
    <row r="371" spans="1:54" x14ac:dyDescent="0.25">
      <c r="A371" t="s">
        <v>210</v>
      </c>
      <c r="B371" t="s">
        <v>9</v>
      </c>
      <c r="C371" t="s">
        <v>561</v>
      </c>
      <c r="E371" t="s">
        <v>562</v>
      </c>
      <c r="F371" t="s">
        <v>563</v>
      </c>
      <c r="G371" t="s">
        <v>25</v>
      </c>
      <c r="J371" t="s">
        <v>14</v>
      </c>
      <c r="K371" t="s">
        <v>261</v>
      </c>
      <c r="L371" t="s">
        <v>518</v>
      </c>
      <c r="N371">
        <v>65535</v>
      </c>
      <c r="AU371" t="b">
        <v>0</v>
      </c>
      <c r="AV371" t="b">
        <v>1</v>
      </c>
      <c r="AW371" t="s">
        <v>105</v>
      </c>
      <c r="AX371" t="b">
        <v>1</v>
      </c>
      <c r="AY371" t="s">
        <v>514</v>
      </c>
      <c r="BA371">
        <v>1</v>
      </c>
    </row>
    <row r="372" spans="1:54" x14ac:dyDescent="0.25">
      <c r="A372" t="s">
        <v>210</v>
      </c>
      <c r="B372" t="s">
        <v>9</v>
      </c>
      <c r="C372" t="s">
        <v>561</v>
      </c>
      <c r="E372" t="s">
        <v>562</v>
      </c>
      <c r="F372" t="s">
        <v>563</v>
      </c>
      <c r="G372" t="s">
        <v>25</v>
      </c>
      <c r="J372" t="s">
        <v>14</v>
      </c>
      <c r="K372" t="s">
        <v>292</v>
      </c>
      <c r="L372" t="s">
        <v>501</v>
      </c>
      <c r="N372">
        <v>65535</v>
      </c>
      <c r="AU372" t="b">
        <v>0</v>
      </c>
      <c r="AV372" t="b">
        <v>1</v>
      </c>
      <c r="AW372">
        <v>7197</v>
      </c>
      <c r="AX372" t="b">
        <v>1</v>
      </c>
      <c r="AY372" t="s">
        <v>507</v>
      </c>
      <c r="BA372">
        <v>3.2</v>
      </c>
    </row>
    <row r="373" spans="1:54" x14ac:dyDescent="0.25">
      <c r="A373" t="s">
        <v>210</v>
      </c>
      <c r="B373" t="s">
        <v>9</v>
      </c>
      <c r="C373" t="s">
        <v>561</v>
      </c>
      <c r="E373" t="s">
        <v>562</v>
      </c>
      <c r="F373" t="s">
        <v>563</v>
      </c>
      <c r="G373" t="s">
        <v>25</v>
      </c>
      <c r="J373" t="s">
        <v>14</v>
      </c>
      <c r="K373" t="s">
        <v>370</v>
      </c>
      <c r="L373" t="s">
        <v>503</v>
      </c>
      <c r="N373">
        <v>14524637</v>
      </c>
      <c r="AU373" t="b">
        <v>0</v>
      </c>
      <c r="AV373" t="b">
        <v>1</v>
      </c>
      <c r="AW373" t="s">
        <v>500</v>
      </c>
      <c r="AX373" t="b">
        <v>1</v>
      </c>
      <c r="AY373" t="s">
        <v>514</v>
      </c>
      <c r="BA373">
        <v>1</v>
      </c>
    </row>
    <row r="374" spans="1:54" x14ac:dyDescent="0.25">
      <c r="A374" t="s">
        <v>210</v>
      </c>
      <c r="B374" t="s">
        <v>9</v>
      </c>
      <c r="C374" t="s">
        <v>561</v>
      </c>
      <c r="E374" t="s">
        <v>562</v>
      </c>
      <c r="F374" t="s">
        <v>563</v>
      </c>
      <c r="G374" t="s">
        <v>25</v>
      </c>
      <c r="J374" t="s">
        <v>14</v>
      </c>
      <c r="K374" t="s">
        <v>416</v>
      </c>
      <c r="L374" t="s">
        <v>500</v>
      </c>
      <c r="N374">
        <v>65280</v>
      </c>
      <c r="AU374" t="b">
        <v>0</v>
      </c>
      <c r="AV374" t="b">
        <v>1</v>
      </c>
      <c r="AW374" t="s">
        <v>519</v>
      </c>
      <c r="AX374" t="b">
        <v>1</v>
      </c>
      <c r="AY374" t="s">
        <v>514</v>
      </c>
      <c r="BA374">
        <v>1</v>
      </c>
    </row>
    <row r="375" spans="1:54" x14ac:dyDescent="0.25">
      <c r="A375" t="s">
        <v>210</v>
      </c>
      <c r="B375" t="s">
        <v>9</v>
      </c>
      <c r="C375" t="s">
        <v>561</v>
      </c>
      <c r="E375" t="s">
        <v>562</v>
      </c>
      <c r="F375" t="s">
        <v>563</v>
      </c>
      <c r="G375" t="s">
        <v>25</v>
      </c>
      <c r="J375" t="s">
        <v>14</v>
      </c>
      <c r="K375" t="s">
        <v>427</v>
      </c>
      <c r="L375" t="s">
        <v>501</v>
      </c>
      <c r="N375">
        <v>8421376</v>
      </c>
      <c r="AU375" t="b">
        <v>0</v>
      </c>
      <c r="AV375" t="b">
        <v>1</v>
      </c>
      <c r="AW375">
        <v>66326</v>
      </c>
      <c r="AX375" t="b">
        <v>1</v>
      </c>
      <c r="AY375" t="s">
        <v>507</v>
      </c>
      <c r="BA375">
        <v>3.2</v>
      </c>
    </row>
    <row r="376" spans="1:54" x14ac:dyDescent="0.25">
      <c r="A376" t="s">
        <v>210</v>
      </c>
      <c r="B376" t="s">
        <v>9</v>
      </c>
      <c r="C376" t="s">
        <v>561</v>
      </c>
      <c r="E376" t="s">
        <v>562</v>
      </c>
      <c r="F376" t="s">
        <v>563</v>
      </c>
      <c r="G376" t="s">
        <v>25</v>
      </c>
      <c r="J376" t="s">
        <v>14</v>
      </c>
      <c r="K376" t="s">
        <v>450</v>
      </c>
      <c r="L376" t="s">
        <v>501</v>
      </c>
      <c r="N376">
        <v>25600</v>
      </c>
      <c r="AU376" t="b">
        <v>0</v>
      </c>
      <c r="AV376" t="b">
        <v>1</v>
      </c>
      <c r="AW376">
        <v>7148</v>
      </c>
      <c r="AX376" t="b">
        <v>1</v>
      </c>
      <c r="AY376" t="s">
        <v>507</v>
      </c>
      <c r="BA376">
        <v>3.2</v>
      </c>
    </row>
    <row r="377" spans="1:54" x14ac:dyDescent="0.25">
      <c r="A377" t="s">
        <v>210</v>
      </c>
      <c r="B377" t="s">
        <v>9</v>
      </c>
      <c r="C377" t="s">
        <v>561</v>
      </c>
      <c r="E377" t="s">
        <v>562</v>
      </c>
      <c r="F377" t="s">
        <v>563</v>
      </c>
      <c r="G377" t="s">
        <v>25</v>
      </c>
      <c r="J377" t="s">
        <v>14</v>
      </c>
      <c r="K377" t="s">
        <v>281</v>
      </c>
      <c r="L377" t="s">
        <v>501</v>
      </c>
      <c r="N377">
        <v>65535</v>
      </c>
      <c r="AU377" t="b">
        <v>0</v>
      </c>
      <c r="AV377" t="b">
        <v>1</v>
      </c>
      <c r="AW377">
        <v>7203</v>
      </c>
      <c r="AX377" t="b">
        <v>1</v>
      </c>
      <c r="AY377" t="s">
        <v>507</v>
      </c>
      <c r="BA377">
        <v>3.2</v>
      </c>
    </row>
    <row r="378" spans="1:54" x14ac:dyDescent="0.25">
      <c r="A378" t="s">
        <v>210</v>
      </c>
      <c r="B378" t="s">
        <v>9</v>
      </c>
      <c r="C378" t="s">
        <v>561</v>
      </c>
      <c r="E378" t="s">
        <v>562</v>
      </c>
      <c r="F378" t="s">
        <v>563</v>
      </c>
      <c r="G378" t="s">
        <v>25</v>
      </c>
      <c r="J378" t="s">
        <v>14</v>
      </c>
      <c r="K378" t="s">
        <v>282</v>
      </c>
      <c r="L378" t="s">
        <v>501</v>
      </c>
      <c r="N378">
        <v>16777184</v>
      </c>
      <c r="AU378" t="b">
        <v>0</v>
      </c>
      <c r="AV378" t="b">
        <v>1</v>
      </c>
      <c r="AW378">
        <v>7205</v>
      </c>
      <c r="AX378" t="b">
        <v>1</v>
      </c>
      <c r="AY378" t="s">
        <v>507</v>
      </c>
      <c r="BA378">
        <v>3.2</v>
      </c>
    </row>
    <row r="379" spans="1:54" x14ac:dyDescent="0.25">
      <c r="A379" t="s">
        <v>210</v>
      </c>
      <c r="B379" t="s">
        <v>9</v>
      </c>
      <c r="C379" t="s">
        <v>561</v>
      </c>
      <c r="E379" t="s">
        <v>562</v>
      </c>
      <c r="F379" t="s">
        <v>563</v>
      </c>
      <c r="G379" t="s">
        <v>25</v>
      </c>
      <c r="J379" t="s">
        <v>14</v>
      </c>
      <c r="K379" t="s">
        <v>283</v>
      </c>
      <c r="L379" t="s">
        <v>501</v>
      </c>
      <c r="N379">
        <v>12180223</v>
      </c>
      <c r="AU379" t="b">
        <v>0</v>
      </c>
      <c r="AV379" t="b">
        <v>1</v>
      </c>
      <c r="AW379">
        <v>7204</v>
      </c>
      <c r="AX379" t="b">
        <v>1</v>
      </c>
      <c r="AY379" t="s">
        <v>507</v>
      </c>
      <c r="BA379">
        <v>3.2</v>
      </c>
    </row>
    <row r="380" spans="1:54" x14ac:dyDescent="0.25">
      <c r="A380" t="s">
        <v>159</v>
      </c>
      <c r="B380" t="s">
        <v>9</v>
      </c>
      <c r="C380" t="s">
        <v>564</v>
      </c>
      <c r="E380" t="s">
        <v>565</v>
      </c>
      <c r="F380" t="s">
        <v>566</v>
      </c>
      <c r="G380" t="s">
        <v>23</v>
      </c>
      <c r="J380" t="s">
        <v>14</v>
      </c>
      <c r="K380" t="s">
        <v>215</v>
      </c>
      <c r="L380" t="s">
        <v>500</v>
      </c>
      <c r="M380">
        <v>1.5009999999999999</v>
      </c>
      <c r="N380">
        <v>9639167</v>
      </c>
      <c r="AU380" t="b">
        <v>0</v>
      </c>
      <c r="AV380" t="b">
        <v>1</v>
      </c>
    </row>
    <row r="381" spans="1:54" x14ac:dyDescent="0.25">
      <c r="A381" t="s">
        <v>159</v>
      </c>
      <c r="B381" t="s">
        <v>9</v>
      </c>
      <c r="C381" t="s">
        <v>564</v>
      </c>
      <c r="E381" t="s">
        <v>565</v>
      </c>
      <c r="F381" t="s">
        <v>566</v>
      </c>
      <c r="G381" t="s">
        <v>23</v>
      </c>
      <c r="J381" t="s">
        <v>14</v>
      </c>
      <c r="K381" t="s">
        <v>216</v>
      </c>
      <c r="L381" t="s">
        <v>500</v>
      </c>
      <c r="M381">
        <v>1.5009999999999999</v>
      </c>
      <c r="N381">
        <v>13828244</v>
      </c>
      <c r="AU381" t="b">
        <v>0</v>
      </c>
      <c r="AV381" t="b">
        <v>1</v>
      </c>
    </row>
    <row r="382" spans="1:54" x14ac:dyDescent="0.25">
      <c r="A382" t="s">
        <v>159</v>
      </c>
      <c r="B382" t="s">
        <v>9</v>
      </c>
      <c r="C382" t="s">
        <v>564</v>
      </c>
      <c r="E382" t="s">
        <v>565</v>
      </c>
      <c r="F382" t="s">
        <v>566</v>
      </c>
      <c r="G382" t="s">
        <v>23</v>
      </c>
      <c r="J382" t="s">
        <v>14</v>
      </c>
      <c r="K382" t="s">
        <v>222</v>
      </c>
      <c r="L382" t="s">
        <v>501</v>
      </c>
      <c r="M382">
        <v>1.5009999999999999</v>
      </c>
      <c r="N382">
        <v>13130346</v>
      </c>
      <c r="AU382" t="b">
        <v>0</v>
      </c>
      <c r="AV382" t="b">
        <v>1</v>
      </c>
    </row>
    <row r="383" spans="1:54" x14ac:dyDescent="0.25">
      <c r="A383" t="s">
        <v>159</v>
      </c>
      <c r="B383" t="s">
        <v>9</v>
      </c>
      <c r="C383" t="s">
        <v>564</v>
      </c>
      <c r="E383" t="s">
        <v>565</v>
      </c>
      <c r="F383" t="s">
        <v>566</v>
      </c>
      <c r="G383" t="s">
        <v>23</v>
      </c>
      <c r="J383" t="s">
        <v>14</v>
      </c>
      <c r="K383" t="s">
        <v>223</v>
      </c>
      <c r="L383" t="s">
        <v>502</v>
      </c>
      <c r="M383">
        <v>4.5</v>
      </c>
      <c r="N383">
        <v>65280</v>
      </c>
      <c r="AU383" t="b">
        <v>0</v>
      </c>
      <c r="AV383" t="b">
        <v>1</v>
      </c>
    </row>
    <row r="384" spans="1:54" x14ac:dyDescent="0.25">
      <c r="A384" t="s">
        <v>159</v>
      </c>
      <c r="B384" t="s">
        <v>9</v>
      </c>
      <c r="C384" t="s">
        <v>564</v>
      </c>
      <c r="E384" t="s">
        <v>565</v>
      </c>
      <c r="F384" t="s">
        <v>566</v>
      </c>
      <c r="G384" t="s">
        <v>23</v>
      </c>
      <c r="J384" t="s">
        <v>14</v>
      </c>
      <c r="K384" t="s">
        <v>244</v>
      </c>
      <c r="L384" t="s">
        <v>244</v>
      </c>
      <c r="M384">
        <v>1.5009999999999999</v>
      </c>
      <c r="N384">
        <v>16776960</v>
      </c>
      <c r="Q384">
        <v>0</v>
      </c>
      <c r="R384">
        <v>0</v>
      </c>
      <c r="S384">
        <v>0</v>
      </c>
      <c r="T384">
        <v>76</v>
      </c>
      <c r="U384">
        <v>0</v>
      </c>
      <c r="V384">
        <v>100</v>
      </c>
      <c r="W384">
        <v>0</v>
      </c>
      <c r="X384">
        <v>0</v>
      </c>
      <c r="Y384">
        <v>1</v>
      </c>
      <c r="Z384">
        <v>76</v>
      </c>
      <c r="AA384">
        <v>100</v>
      </c>
      <c r="AB384">
        <v>100</v>
      </c>
      <c r="AU384" t="b">
        <v>0</v>
      </c>
      <c r="AV384" t="b">
        <v>1</v>
      </c>
      <c r="BB384" t="b">
        <v>1</v>
      </c>
    </row>
    <row r="385" spans="1:54" x14ac:dyDescent="0.25">
      <c r="A385" t="s">
        <v>159</v>
      </c>
      <c r="B385" t="s">
        <v>9</v>
      </c>
      <c r="C385" t="s">
        <v>564</v>
      </c>
      <c r="E385" t="s">
        <v>565</v>
      </c>
      <c r="F385" t="s">
        <v>566</v>
      </c>
      <c r="G385" t="s">
        <v>23</v>
      </c>
      <c r="J385" t="s">
        <v>14</v>
      </c>
      <c r="K385" t="s">
        <v>265</v>
      </c>
      <c r="L385" t="s">
        <v>501</v>
      </c>
      <c r="M385">
        <v>1.0532900000000001</v>
      </c>
      <c r="N385">
        <v>32896</v>
      </c>
      <c r="Q385">
        <v>0</v>
      </c>
      <c r="R385">
        <v>0</v>
      </c>
      <c r="S385">
        <v>0</v>
      </c>
      <c r="T385">
        <v>45</v>
      </c>
      <c r="U385">
        <v>0</v>
      </c>
      <c r="V385">
        <v>70</v>
      </c>
      <c r="AU385" t="b">
        <v>0</v>
      </c>
      <c r="AV385" t="b">
        <v>1</v>
      </c>
      <c r="BB385" t="b">
        <v>1</v>
      </c>
    </row>
    <row r="386" spans="1:54" x14ac:dyDescent="0.25">
      <c r="A386" t="s">
        <v>159</v>
      </c>
      <c r="B386" t="s">
        <v>9</v>
      </c>
      <c r="C386" t="s">
        <v>564</v>
      </c>
      <c r="E386" t="s">
        <v>565</v>
      </c>
      <c r="F386" t="s">
        <v>566</v>
      </c>
      <c r="G386" t="s">
        <v>23</v>
      </c>
      <c r="J386" t="s">
        <v>14</v>
      </c>
      <c r="K386" t="s">
        <v>266</v>
      </c>
      <c r="L386" t="s">
        <v>501</v>
      </c>
      <c r="M386">
        <v>1.05999</v>
      </c>
      <c r="N386">
        <v>9221330</v>
      </c>
      <c r="Q386">
        <v>0</v>
      </c>
      <c r="R386">
        <v>0</v>
      </c>
      <c r="S386">
        <v>0</v>
      </c>
      <c r="T386">
        <v>45</v>
      </c>
      <c r="U386">
        <v>0</v>
      </c>
      <c r="V386">
        <v>70</v>
      </c>
      <c r="AU386" t="b">
        <v>0</v>
      </c>
      <c r="AV386" t="b">
        <v>1</v>
      </c>
      <c r="BB386" t="b">
        <v>1</v>
      </c>
    </row>
    <row r="387" spans="1:54" x14ac:dyDescent="0.25">
      <c r="A387" t="s">
        <v>159</v>
      </c>
      <c r="B387" t="s">
        <v>9</v>
      </c>
      <c r="C387" t="s">
        <v>564</v>
      </c>
      <c r="E387" t="s">
        <v>565</v>
      </c>
      <c r="F387" t="s">
        <v>566</v>
      </c>
      <c r="G387" t="s">
        <v>23</v>
      </c>
      <c r="J387" t="s">
        <v>14</v>
      </c>
      <c r="K387" t="s">
        <v>318</v>
      </c>
      <c r="L387" t="s">
        <v>503</v>
      </c>
      <c r="M387">
        <v>1.5009999999999999</v>
      </c>
      <c r="N387">
        <v>13130346</v>
      </c>
      <c r="Q387">
        <v>0</v>
      </c>
      <c r="R387">
        <v>0</v>
      </c>
      <c r="S387">
        <v>0</v>
      </c>
      <c r="T387">
        <v>40</v>
      </c>
      <c r="U387">
        <v>55</v>
      </c>
      <c r="V387">
        <v>50</v>
      </c>
      <c r="W387">
        <v>0</v>
      </c>
      <c r="X387">
        <v>0</v>
      </c>
      <c r="Y387">
        <v>0</v>
      </c>
      <c r="Z387">
        <v>60</v>
      </c>
      <c r="AA387">
        <v>25</v>
      </c>
      <c r="AB387">
        <v>50</v>
      </c>
      <c r="AC387">
        <v>0</v>
      </c>
      <c r="AD387">
        <v>0</v>
      </c>
      <c r="AE387">
        <v>0</v>
      </c>
      <c r="AF387">
        <v>65</v>
      </c>
      <c r="AG387">
        <v>15</v>
      </c>
      <c r="AH387">
        <v>50</v>
      </c>
      <c r="AI387">
        <v>0</v>
      </c>
      <c r="AJ387">
        <v>0</v>
      </c>
      <c r="AK387">
        <v>0</v>
      </c>
      <c r="AL387">
        <v>70</v>
      </c>
      <c r="AM387">
        <v>5</v>
      </c>
      <c r="AN387">
        <v>50</v>
      </c>
      <c r="AU387" t="b">
        <v>0</v>
      </c>
      <c r="AV387" t="b">
        <v>1</v>
      </c>
      <c r="BB387" t="b">
        <v>1</v>
      </c>
    </row>
    <row r="388" spans="1:54" x14ac:dyDescent="0.25">
      <c r="A388" t="s">
        <v>159</v>
      </c>
      <c r="B388" t="s">
        <v>9</v>
      </c>
      <c r="C388" t="s">
        <v>564</v>
      </c>
      <c r="E388" t="s">
        <v>565</v>
      </c>
      <c r="F388" t="s">
        <v>566</v>
      </c>
      <c r="G388" t="s">
        <v>23</v>
      </c>
      <c r="J388" t="s">
        <v>14</v>
      </c>
      <c r="K388" t="s">
        <v>326</v>
      </c>
      <c r="L388" t="s">
        <v>375</v>
      </c>
      <c r="M388">
        <v>1.5009999999999999</v>
      </c>
      <c r="N388">
        <v>15570276</v>
      </c>
      <c r="AU388" t="b">
        <v>0</v>
      </c>
      <c r="AV388" t="b">
        <v>1</v>
      </c>
    </row>
    <row r="389" spans="1:54" x14ac:dyDescent="0.25">
      <c r="A389" t="s">
        <v>159</v>
      </c>
      <c r="B389" t="s">
        <v>9</v>
      </c>
      <c r="C389" t="s">
        <v>564</v>
      </c>
      <c r="E389" t="s">
        <v>565</v>
      </c>
      <c r="F389" t="s">
        <v>566</v>
      </c>
      <c r="G389" t="s">
        <v>23</v>
      </c>
      <c r="J389" t="s">
        <v>14</v>
      </c>
      <c r="K389" t="s">
        <v>349</v>
      </c>
      <c r="L389" t="s">
        <v>503</v>
      </c>
      <c r="M389">
        <v>1.5009999999999999</v>
      </c>
      <c r="N389">
        <v>2763429</v>
      </c>
      <c r="Q389">
        <v>0</v>
      </c>
      <c r="R389">
        <v>0</v>
      </c>
      <c r="S389">
        <v>0</v>
      </c>
      <c r="T389">
        <v>50</v>
      </c>
      <c r="U389">
        <v>40</v>
      </c>
      <c r="V389">
        <v>70</v>
      </c>
      <c r="W389">
        <v>0</v>
      </c>
      <c r="X389">
        <v>0</v>
      </c>
      <c r="Y389">
        <v>0</v>
      </c>
      <c r="Z389">
        <v>55</v>
      </c>
      <c r="AA389">
        <v>25</v>
      </c>
      <c r="AB389">
        <v>70</v>
      </c>
      <c r="AC389">
        <v>0</v>
      </c>
      <c r="AD389">
        <v>0</v>
      </c>
      <c r="AE389">
        <v>0</v>
      </c>
      <c r="AF389">
        <v>60</v>
      </c>
      <c r="AG389">
        <v>15</v>
      </c>
      <c r="AH389">
        <v>70</v>
      </c>
      <c r="AI389">
        <v>0</v>
      </c>
      <c r="AJ389">
        <v>0</v>
      </c>
      <c r="AK389">
        <v>0</v>
      </c>
      <c r="AL389">
        <v>65</v>
      </c>
      <c r="AM389">
        <v>5</v>
      </c>
      <c r="AN389">
        <v>70</v>
      </c>
      <c r="AU389" t="b">
        <v>0</v>
      </c>
      <c r="AV389" t="b">
        <v>1</v>
      </c>
      <c r="BB389" t="b">
        <v>1</v>
      </c>
    </row>
    <row r="390" spans="1:54" x14ac:dyDescent="0.25">
      <c r="A390" t="s">
        <v>159</v>
      </c>
      <c r="B390" t="s">
        <v>9</v>
      </c>
      <c r="C390" t="s">
        <v>564</v>
      </c>
      <c r="E390" t="s">
        <v>565</v>
      </c>
      <c r="F390" t="s">
        <v>566</v>
      </c>
      <c r="G390" t="s">
        <v>23</v>
      </c>
      <c r="J390" t="s">
        <v>14</v>
      </c>
      <c r="K390" t="s">
        <v>375</v>
      </c>
      <c r="L390" t="s">
        <v>375</v>
      </c>
      <c r="M390">
        <v>1.21339</v>
      </c>
      <c r="N390">
        <v>15570276</v>
      </c>
      <c r="Q390">
        <v>0</v>
      </c>
      <c r="R390">
        <v>0</v>
      </c>
      <c r="S390">
        <v>0</v>
      </c>
      <c r="T390">
        <v>76</v>
      </c>
      <c r="U390">
        <v>0</v>
      </c>
      <c r="V390">
        <v>100</v>
      </c>
      <c r="W390">
        <v>0</v>
      </c>
      <c r="X390">
        <v>0</v>
      </c>
      <c r="Y390">
        <v>1</v>
      </c>
      <c r="Z390">
        <v>76</v>
      </c>
      <c r="AA390">
        <v>100</v>
      </c>
      <c r="AB390">
        <v>100</v>
      </c>
      <c r="AU390" t="b">
        <v>0</v>
      </c>
      <c r="AV390" t="b">
        <v>1</v>
      </c>
      <c r="BB390" t="b">
        <v>1</v>
      </c>
    </row>
    <row r="391" spans="1:54" x14ac:dyDescent="0.25">
      <c r="A391" t="s">
        <v>159</v>
      </c>
      <c r="B391" t="s">
        <v>9</v>
      </c>
      <c r="C391" t="s">
        <v>564</v>
      </c>
      <c r="E391" t="s">
        <v>565</v>
      </c>
      <c r="F391" t="s">
        <v>566</v>
      </c>
      <c r="G391" t="s">
        <v>23</v>
      </c>
      <c r="J391" t="s">
        <v>14</v>
      </c>
      <c r="K391" t="s">
        <v>429</v>
      </c>
      <c r="L391" t="s">
        <v>501</v>
      </c>
      <c r="M391">
        <v>1.5009999999999999</v>
      </c>
      <c r="N391">
        <v>2763429</v>
      </c>
      <c r="AU391" t="b">
        <v>0</v>
      </c>
      <c r="AV391" t="b">
        <v>1</v>
      </c>
    </row>
    <row r="392" spans="1:54" x14ac:dyDescent="0.25">
      <c r="A392" t="s">
        <v>186</v>
      </c>
      <c r="B392" t="s">
        <v>9</v>
      </c>
      <c r="C392" t="s">
        <v>567</v>
      </c>
      <c r="E392" t="s">
        <v>568</v>
      </c>
      <c r="F392" t="s">
        <v>569</v>
      </c>
      <c r="G392" t="s">
        <v>23</v>
      </c>
      <c r="J392" t="s">
        <v>14</v>
      </c>
      <c r="K392" t="s">
        <v>215</v>
      </c>
      <c r="L392" t="s">
        <v>500</v>
      </c>
      <c r="M392">
        <v>1.5009999999999999</v>
      </c>
      <c r="N392">
        <v>9639167</v>
      </c>
      <c r="AU392" t="b">
        <v>0</v>
      </c>
      <c r="AV392" t="b">
        <v>1</v>
      </c>
    </row>
    <row r="393" spans="1:54" x14ac:dyDescent="0.25">
      <c r="A393" t="s">
        <v>186</v>
      </c>
      <c r="B393" t="s">
        <v>9</v>
      </c>
      <c r="C393" t="s">
        <v>567</v>
      </c>
      <c r="E393" t="s">
        <v>568</v>
      </c>
      <c r="F393" t="s">
        <v>569</v>
      </c>
      <c r="G393" t="s">
        <v>23</v>
      </c>
      <c r="J393" t="s">
        <v>14</v>
      </c>
      <c r="K393" t="s">
        <v>216</v>
      </c>
      <c r="L393" t="s">
        <v>500</v>
      </c>
      <c r="M393">
        <v>1.5009999999999999</v>
      </c>
      <c r="N393">
        <v>13828244</v>
      </c>
      <c r="AU393" t="b">
        <v>0</v>
      </c>
      <c r="AV393" t="b">
        <v>1</v>
      </c>
    </row>
    <row r="394" spans="1:54" x14ac:dyDescent="0.25">
      <c r="A394" t="s">
        <v>186</v>
      </c>
      <c r="B394" t="s">
        <v>9</v>
      </c>
      <c r="C394" t="s">
        <v>567</v>
      </c>
      <c r="E394" t="s">
        <v>568</v>
      </c>
      <c r="F394" t="s">
        <v>569</v>
      </c>
      <c r="G394" t="s">
        <v>23</v>
      </c>
      <c r="J394" t="s">
        <v>14</v>
      </c>
      <c r="K394" t="s">
        <v>222</v>
      </c>
      <c r="L394" t="s">
        <v>501</v>
      </c>
      <c r="M394">
        <v>1.5009999999999999</v>
      </c>
      <c r="N394">
        <v>13130346</v>
      </c>
      <c r="AU394" t="b">
        <v>0</v>
      </c>
      <c r="AV394" t="b">
        <v>1</v>
      </c>
    </row>
    <row r="395" spans="1:54" x14ac:dyDescent="0.25">
      <c r="A395" t="s">
        <v>186</v>
      </c>
      <c r="B395" t="s">
        <v>9</v>
      </c>
      <c r="C395" t="s">
        <v>567</v>
      </c>
      <c r="E395" t="s">
        <v>568</v>
      </c>
      <c r="F395" t="s">
        <v>569</v>
      </c>
      <c r="G395" t="s">
        <v>23</v>
      </c>
      <c r="J395" t="s">
        <v>14</v>
      </c>
      <c r="K395" t="s">
        <v>223</v>
      </c>
      <c r="L395" t="s">
        <v>502</v>
      </c>
      <c r="M395">
        <v>4.5</v>
      </c>
      <c r="N395">
        <v>65280</v>
      </c>
      <c r="AU395" t="b">
        <v>0</v>
      </c>
      <c r="AV395" t="b">
        <v>1</v>
      </c>
    </row>
    <row r="396" spans="1:54" x14ac:dyDescent="0.25">
      <c r="A396" t="s">
        <v>186</v>
      </c>
      <c r="B396" t="s">
        <v>9</v>
      </c>
      <c r="C396" t="s">
        <v>567</v>
      </c>
      <c r="E396" t="s">
        <v>568</v>
      </c>
      <c r="F396" t="s">
        <v>569</v>
      </c>
      <c r="G396" t="s">
        <v>23</v>
      </c>
      <c r="J396" t="s">
        <v>14</v>
      </c>
      <c r="K396" t="s">
        <v>244</v>
      </c>
      <c r="L396" t="s">
        <v>244</v>
      </c>
      <c r="M396">
        <v>2.2999999999999998</v>
      </c>
      <c r="N396">
        <v>16776960</v>
      </c>
      <c r="Q396">
        <v>0</v>
      </c>
      <c r="R396">
        <v>0</v>
      </c>
      <c r="S396">
        <v>0</v>
      </c>
      <c r="T396">
        <v>66</v>
      </c>
      <c r="U396">
        <v>0</v>
      </c>
      <c r="V396">
        <v>100</v>
      </c>
      <c r="W396">
        <v>0</v>
      </c>
      <c r="X396">
        <v>0</v>
      </c>
      <c r="Y396">
        <v>1</v>
      </c>
      <c r="Z396">
        <v>66</v>
      </c>
      <c r="AA396">
        <v>100</v>
      </c>
      <c r="AB396">
        <v>100</v>
      </c>
      <c r="AU396" t="b">
        <v>0</v>
      </c>
      <c r="AV396" t="b">
        <v>1</v>
      </c>
      <c r="BB396" t="b">
        <v>1</v>
      </c>
    </row>
    <row r="397" spans="1:54" x14ac:dyDescent="0.25">
      <c r="A397" t="s">
        <v>186</v>
      </c>
      <c r="B397" t="s">
        <v>9</v>
      </c>
      <c r="C397" t="s">
        <v>567</v>
      </c>
      <c r="E397" t="s">
        <v>568</v>
      </c>
      <c r="F397" t="s">
        <v>569</v>
      </c>
      <c r="G397" t="s">
        <v>23</v>
      </c>
      <c r="J397" t="s">
        <v>14</v>
      </c>
      <c r="K397" t="s">
        <v>265</v>
      </c>
      <c r="L397" t="s">
        <v>501</v>
      </c>
      <c r="M397">
        <v>3</v>
      </c>
      <c r="N397">
        <v>32896</v>
      </c>
      <c r="Q397">
        <v>0</v>
      </c>
      <c r="R397">
        <v>0</v>
      </c>
      <c r="S397">
        <v>0</v>
      </c>
      <c r="T397">
        <v>45</v>
      </c>
      <c r="U397">
        <v>0</v>
      </c>
      <c r="V397">
        <v>70</v>
      </c>
      <c r="AU397" t="b">
        <v>0</v>
      </c>
      <c r="AV397" t="b">
        <v>1</v>
      </c>
      <c r="BB397" t="b">
        <v>1</v>
      </c>
    </row>
    <row r="398" spans="1:54" x14ac:dyDescent="0.25">
      <c r="A398" t="s">
        <v>186</v>
      </c>
      <c r="B398" t="s">
        <v>9</v>
      </c>
      <c r="C398" t="s">
        <v>567</v>
      </c>
      <c r="E398" t="s">
        <v>568</v>
      </c>
      <c r="F398" t="s">
        <v>569</v>
      </c>
      <c r="G398" t="s">
        <v>23</v>
      </c>
      <c r="J398" t="s">
        <v>14</v>
      </c>
      <c r="K398" t="s">
        <v>266</v>
      </c>
      <c r="L398" t="s">
        <v>501</v>
      </c>
      <c r="M398">
        <v>3</v>
      </c>
      <c r="N398">
        <v>9221330</v>
      </c>
      <c r="Q398">
        <v>0</v>
      </c>
      <c r="R398">
        <v>0</v>
      </c>
      <c r="S398">
        <v>0</v>
      </c>
      <c r="T398">
        <v>45</v>
      </c>
      <c r="U398">
        <v>0</v>
      </c>
      <c r="V398">
        <v>70</v>
      </c>
      <c r="AU398" t="b">
        <v>0</v>
      </c>
      <c r="AV398" t="b">
        <v>1</v>
      </c>
      <c r="BB398" t="b">
        <v>1</v>
      </c>
    </row>
    <row r="399" spans="1:54" x14ac:dyDescent="0.25">
      <c r="A399" t="s">
        <v>186</v>
      </c>
      <c r="B399" t="s">
        <v>9</v>
      </c>
      <c r="C399" t="s">
        <v>567</v>
      </c>
      <c r="E399" t="s">
        <v>568</v>
      </c>
      <c r="F399" t="s">
        <v>569</v>
      </c>
      <c r="G399" t="s">
        <v>23</v>
      </c>
      <c r="J399" t="s">
        <v>14</v>
      </c>
      <c r="K399" t="s">
        <v>318</v>
      </c>
      <c r="L399" t="s">
        <v>503</v>
      </c>
      <c r="M399">
        <v>5</v>
      </c>
      <c r="N399">
        <v>13130346</v>
      </c>
      <c r="Q399">
        <v>0</v>
      </c>
      <c r="R399">
        <v>0</v>
      </c>
      <c r="S399">
        <v>0</v>
      </c>
      <c r="T399">
        <v>40</v>
      </c>
      <c r="U399">
        <v>55</v>
      </c>
      <c r="V399">
        <v>60</v>
      </c>
      <c r="W399">
        <v>0</v>
      </c>
      <c r="X399">
        <v>0</v>
      </c>
      <c r="Y399">
        <v>0</v>
      </c>
      <c r="Z399">
        <v>60</v>
      </c>
      <c r="AA399">
        <v>25</v>
      </c>
      <c r="AB399">
        <v>60</v>
      </c>
      <c r="AC399">
        <v>0</v>
      </c>
      <c r="AD399">
        <v>0</v>
      </c>
      <c r="AE399">
        <v>0</v>
      </c>
      <c r="AF399">
        <v>65</v>
      </c>
      <c r="AG399">
        <v>15</v>
      </c>
      <c r="AH399">
        <v>60</v>
      </c>
      <c r="AI399">
        <v>0</v>
      </c>
      <c r="AJ399">
        <v>0</v>
      </c>
      <c r="AK399">
        <v>0</v>
      </c>
      <c r="AL399">
        <v>66</v>
      </c>
      <c r="AM399">
        <v>5</v>
      </c>
      <c r="AN399">
        <v>60</v>
      </c>
      <c r="AU399" t="b">
        <v>0</v>
      </c>
      <c r="AV399" t="b">
        <v>1</v>
      </c>
      <c r="BB399" t="b">
        <v>1</v>
      </c>
    </row>
    <row r="400" spans="1:54" x14ac:dyDescent="0.25">
      <c r="A400" t="s">
        <v>186</v>
      </c>
      <c r="B400" t="s">
        <v>9</v>
      </c>
      <c r="C400" t="s">
        <v>567</v>
      </c>
      <c r="E400" t="s">
        <v>568</v>
      </c>
      <c r="F400" t="s">
        <v>569</v>
      </c>
      <c r="G400" t="s">
        <v>23</v>
      </c>
      <c r="J400" t="s">
        <v>14</v>
      </c>
      <c r="K400" t="s">
        <v>326</v>
      </c>
      <c r="L400" t="s">
        <v>375</v>
      </c>
      <c r="M400">
        <v>1.5009999999999999</v>
      </c>
      <c r="N400">
        <v>15570276</v>
      </c>
      <c r="AU400" t="b">
        <v>0</v>
      </c>
      <c r="AV400" t="b">
        <v>1</v>
      </c>
    </row>
    <row r="401" spans="1:54" x14ac:dyDescent="0.25">
      <c r="A401" t="s">
        <v>186</v>
      </c>
      <c r="B401" t="s">
        <v>9</v>
      </c>
      <c r="C401" t="s">
        <v>567</v>
      </c>
      <c r="E401" t="s">
        <v>568</v>
      </c>
      <c r="F401" t="s">
        <v>569</v>
      </c>
      <c r="G401" t="s">
        <v>23</v>
      </c>
      <c r="J401" t="s">
        <v>14</v>
      </c>
      <c r="K401" t="s">
        <v>349</v>
      </c>
      <c r="L401" t="s">
        <v>503</v>
      </c>
      <c r="M401">
        <v>3</v>
      </c>
      <c r="N401">
        <v>2763429</v>
      </c>
      <c r="AU401" t="b">
        <v>0</v>
      </c>
      <c r="AV401" t="b">
        <v>1</v>
      </c>
    </row>
    <row r="402" spans="1:54" x14ac:dyDescent="0.25">
      <c r="A402" t="s">
        <v>186</v>
      </c>
      <c r="B402" t="s">
        <v>9</v>
      </c>
      <c r="C402" t="s">
        <v>567</v>
      </c>
      <c r="E402" t="s">
        <v>568</v>
      </c>
      <c r="F402" t="s">
        <v>569</v>
      </c>
      <c r="G402" t="s">
        <v>23</v>
      </c>
      <c r="J402" t="s">
        <v>14</v>
      </c>
      <c r="K402" t="s">
        <v>375</v>
      </c>
      <c r="L402" t="s">
        <v>375</v>
      </c>
      <c r="M402">
        <v>2.7</v>
      </c>
      <c r="N402">
        <v>15570276</v>
      </c>
      <c r="Q402">
        <v>0</v>
      </c>
      <c r="R402">
        <v>0</v>
      </c>
      <c r="S402">
        <v>0</v>
      </c>
      <c r="T402">
        <v>66</v>
      </c>
      <c r="U402">
        <v>0</v>
      </c>
      <c r="V402">
        <v>100</v>
      </c>
      <c r="W402">
        <v>0</v>
      </c>
      <c r="X402">
        <v>0</v>
      </c>
      <c r="Y402">
        <v>1</v>
      </c>
      <c r="Z402">
        <v>66</v>
      </c>
      <c r="AA402">
        <v>100</v>
      </c>
      <c r="AB402">
        <v>100</v>
      </c>
      <c r="AU402" t="b">
        <v>0</v>
      </c>
      <c r="AV402" t="b">
        <v>1</v>
      </c>
      <c r="BB402" t="b">
        <v>1</v>
      </c>
    </row>
    <row r="403" spans="1:54" x14ac:dyDescent="0.25">
      <c r="A403" t="s">
        <v>186</v>
      </c>
      <c r="B403" t="s">
        <v>9</v>
      </c>
      <c r="C403" t="s">
        <v>567</v>
      </c>
      <c r="E403" t="s">
        <v>568</v>
      </c>
      <c r="F403" t="s">
        <v>569</v>
      </c>
      <c r="G403" t="s">
        <v>23</v>
      </c>
      <c r="J403" t="s">
        <v>14</v>
      </c>
      <c r="K403" t="s">
        <v>429</v>
      </c>
      <c r="L403" t="s">
        <v>501</v>
      </c>
      <c r="M403">
        <v>3</v>
      </c>
      <c r="N403">
        <v>2763429</v>
      </c>
      <c r="Q403">
        <v>0</v>
      </c>
      <c r="R403">
        <v>0</v>
      </c>
      <c r="S403">
        <v>0</v>
      </c>
      <c r="T403">
        <v>50</v>
      </c>
      <c r="U403">
        <v>40</v>
      </c>
      <c r="V403">
        <v>80</v>
      </c>
      <c r="W403">
        <v>0</v>
      </c>
      <c r="X403">
        <v>0</v>
      </c>
      <c r="Y403">
        <v>0</v>
      </c>
      <c r="Z403">
        <v>55</v>
      </c>
      <c r="AA403">
        <v>25</v>
      </c>
      <c r="AB403">
        <v>80</v>
      </c>
      <c r="AC403">
        <v>0</v>
      </c>
      <c r="AD403">
        <v>0</v>
      </c>
      <c r="AE403">
        <v>0</v>
      </c>
      <c r="AF403">
        <v>60</v>
      </c>
      <c r="AG403">
        <v>15</v>
      </c>
      <c r="AH403">
        <v>80</v>
      </c>
      <c r="AI403">
        <v>0</v>
      </c>
      <c r="AJ403">
        <v>0</v>
      </c>
      <c r="AK403">
        <v>0</v>
      </c>
      <c r="AL403">
        <v>65</v>
      </c>
      <c r="AM403">
        <v>5</v>
      </c>
      <c r="AN403">
        <v>80</v>
      </c>
      <c r="AU403" t="b">
        <v>0</v>
      </c>
      <c r="AV403" t="b">
        <v>1</v>
      </c>
      <c r="BB403" t="b">
        <v>1</v>
      </c>
    </row>
    <row r="404" spans="1:54" x14ac:dyDescent="0.25">
      <c r="A404" t="s">
        <v>184</v>
      </c>
      <c r="B404" t="s">
        <v>9</v>
      </c>
      <c r="C404" t="s">
        <v>570</v>
      </c>
      <c r="E404" t="s">
        <v>571</v>
      </c>
      <c r="F404" t="s">
        <v>572</v>
      </c>
      <c r="G404" t="s">
        <v>23</v>
      </c>
      <c r="J404" t="s">
        <v>14</v>
      </c>
      <c r="K404" t="s">
        <v>215</v>
      </c>
      <c r="L404" t="s">
        <v>500</v>
      </c>
      <c r="M404">
        <v>3</v>
      </c>
      <c r="N404">
        <v>9639167</v>
      </c>
      <c r="Q404">
        <v>0</v>
      </c>
      <c r="R404">
        <v>0</v>
      </c>
      <c r="S404">
        <v>0</v>
      </c>
      <c r="T404">
        <v>20</v>
      </c>
      <c r="U404">
        <v>0</v>
      </c>
      <c r="V404">
        <v>50</v>
      </c>
      <c r="AU404" t="b">
        <v>0</v>
      </c>
      <c r="AV404" t="b">
        <v>1</v>
      </c>
      <c r="BB404" t="b">
        <v>1</v>
      </c>
    </row>
    <row r="405" spans="1:54" x14ac:dyDescent="0.25">
      <c r="A405" t="s">
        <v>184</v>
      </c>
      <c r="B405" t="s">
        <v>9</v>
      </c>
      <c r="C405" t="s">
        <v>570</v>
      </c>
      <c r="E405" t="s">
        <v>571</v>
      </c>
      <c r="F405" t="s">
        <v>572</v>
      </c>
      <c r="G405" t="s">
        <v>23</v>
      </c>
      <c r="J405" t="s">
        <v>14</v>
      </c>
      <c r="K405" t="s">
        <v>216</v>
      </c>
      <c r="L405" t="s">
        <v>500</v>
      </c>
      <c r="M405">
        <v>3</v>
      </c>
      <c r="N405">
        <v>13828244</v>
      </c>
      <c r="Q405">
        <v>0</v>
      </c>
      <c r="R405">
        <v>0</v>
      </c>
      <c r="S405">
        <v>0</v>
      </c>
      <c r="T405">
        <v>10</v>
      </c>
      <c r="U405">
        <v>0</v>
      </c>
      <c r="V405">
        <v>50</v>
      </c>
      <c r="AU405" t="b">
        <v>0</v>
      </c>
      <c r="AV405" t="b">
        <v>1</v>
      </c>
      <c r="BB405" t="b">
        <v>1</v>
      </c>
    </row>
    <row r="406" spans="1:54" x14ac:dyDescent="0.25">
      <c r="A406" t="s">
        <v>184</v>
      </c>
      <c r="B406" t="s">
        <v>9</v>
      </c>
      <c r="C406" t="s">
        <v>570</v>
      </c>
      <c r="E406" t="s">
        <v>571</v>
      </c>
      <c r="F406" t="s">
        <v>572</v>
      </c>
      <c r="G406" t="s">
        <v>23</v>
      </c>
      <c r="J406" t="s">
        <v>14</v>
      </c>
      <c r="K406" t="s">
        <v>222</v>
      </c>
      <c r="L406" t="s">
        <v>501</v>
      </c>
      <c r="M406">
        <v>1.5009999999999999</v>
      </c>
      <c r="N406">
        <v>13130346</v>
      </c>
      <c r="AU406" t="b">
        <v>0</v>
      </c>
      <c r="AV406" t="b">
        <v>1</v>
      </c>
    </row>
    <row r="407" spans="1:54" x14ac:dyDescent="0.25">
      <c r="A407" t="s">
        <v>184</v>
      </c>
      <c r="B407" t="s">
        <v>9</v>
      </c>
      <c r="C407" t="s">
        <v>570</v>
      </c>
      <c r="E407" t="s">
        <v>571</v>
      </c>
      <c r="F407" t="s">
        <v>572</v>
      </c>
      <c r="G407" t="s">
        <v>23</v>
      </c>
      <c r="J407" t="s">
        <v>14</v>
      </c>
      <c r="K407" t="s">
        <v>223</v>
      </c>
      <c r="L407" t="s">
        <v>502</v>
      </c>
      <c r="M407">
        <v>4.5</v>
      </c>
      <c r="N407">
        <v>65280</v>
      </c>
      <c r="AU407" t="b">
        <v>0</v>
      </c>
      <c r="AV407" t="b">
        <v>1</v>
      </c>
    </row>
    <row r="408" spans="1:54" x14ac:dyDescent="0.25">
      <c r="A408" t="s">
        <v>184</v>
      </c>
      <c r="B408" t="s">
        <v>9</v>
      </c>
      <c r="C408" t="s">
        <v>570</v>
      </c>
      <c r="E408" t="s">
        <v>571</v>
      </c>
      <c r="F408" t="s">
        <v>572</v>
      </c>
      <c r="G408" t="s">
        <v>23</v>
      </c>
      <c r="J408" t="s">
        <v>14</v>
      </c>
      <c r="K408" t="s">
        <v>244</v>
      </c>
      <c r="L408" t="s">
        <v>244</v>
      </c>
      <c r="M408">
        <v>3</v>
      </c>
      <c r="N408">
        <v>16776960</v>
      </c>
      <c r="Q408">
        <v>0</v>
      </c>
      <c r="R408">
        <v>0</v>
      </c>
      <c r="S408">
        <v>0</v>
      </c>
      <c r="T408">
        <v>61</v>
      </c>
      <c r="U408">
        <v>0</v>
      </c>
      <c r="V408">
        <v>100</v>
      </c>
      <c r="W408">
        <v>0</v>
      </c>
      <c r="X408">
        <v>0</v>
      </c>
      <c r="Y408">
        <v>1</v>
      </c>
      <c r="Z408">
        <v>62.5</v>
      </c>
      <c r="AA408">
        <v>100</v>
      </c>
      <c r="AB408">
        <v>110</v>
      </c>
      <c r="AU408" t="b">
        <v>0</v>
      </c>
      <c r="AV408" t="b">
        <v>1</v>
      </c>
      <c r="BB408" t="b">
        <v>1</v>
      </c>
    </row>
    <row r="409" spans="1:54" x14ac:dyDescent="0.25">
      <c r="A409" t="s">
        <v>184</v>
      </c>
      <c r="B409" t="s">
        <v>9</v>
      </c>
      <c r="C409" t="s">
        <v>570</v>
      </c>
      <c r="E409" t="s">
        <v>571</v>
      </c>
      <c r="F409" t="s">
        <v>572</v>
      </c>
      <c r="G409" t="s">
        <v>23</v>
      </c>
      <c r="J409" t="s">
        <v>14</v>
      </c>
      <c r="K409" t="s">
        <v>265</v>
      </c>
      <c r="L409" t="s">
        <v>501</v>
      </c>
      <c r="M409">
        <v>1.5009999999999999</v>
      </c>
      <c r="N409">
        <v>32896</v>
      </c>
      <c r="Q409">
        <v>0</v>
      </c>
      <c r="R409">
        <v>0</v>
      </c>
      <c r="S409">
        <v>0</v>
      </c>
      <c r="T409">
        <v>30</v>
      </c>
      <c r="U409">
        <v>0</v>
      </c>
      <c r="V409">
        <v>50</v>
      </c>
      <c r="AU409" t="b">
        <v>0</v>
      </c>
      <c r="AV409" t="b">
        <v>1</v>
      </c>
      <c r="BB409" t="b">
        <v>1</v>
      </c>
    </row>
    <row r="410" spans="1:54" x14ac:dyDescent="0.25">
      <c r="A410" t="s">
        <v>184</v>
      </c>
      <c r="B410" t="s">
        <v>9</v>
      </c>
      <c r="C410" t="s">
        <v>570</v>
      </c>
      <c r="E410" t="s">
        <v>571</v>
      </c>
      <c r="F410" t="s">
        <v>572</v>
      </c>
      <c r="G410" t="s">
        <v>23</v>
      </c>
      <c r="J410" t="s">
        <v>14</v>
      </c>
      <c r="K410" t="s">
        <v>266</v>
      </c>
      <c r="L410" t="s">
        <v>501</v>
      </c>
      <c r="M410">
        <v>1.5009999999999999</v>
      </c>
      <c r="N410">
        <v>9221330</v>
      </c>
      <c r="Q410">
        <v>0</v>
      </c>
      <c r="R410">
        <v>0</v>
      </c>
      <c r="S410">
        <v>0</v>
      </c>
      <c r="T410">
        <v>30</v>
      </c>
      <c r="U410">
        <v>0</v>
      </c>
      <c r="V410">
        <v>50</v>
      </c>
      <c r="AU410" t="b">
        <v>0</v>
      </c>
      <c r="AV410" t="b">
        <v>1</v>
      </c>
      <c r="BB410" t="b">
        <v>1</v>
      </c>
    </row>
    <row r="411" spans="1:54" x14ac:dyDescent="0.25">
      <c r="A411" t="s">
        <v>184</v>
      </c>
      <c r="B411" t="s">
        <v>9</v>
      </c>
      <c r="C411" t="s">
        <v>570</v>
      </c>
      <c r="E411" t="s">
        <v>571</v>
      </c>
      <c r="F411" t="s">
        <v>572</v>
      </c>
      <c r="G411" t="s">
        <v>23</v>
      </c>
      <c r="J411" t="s">
        <v>14</v>
      </c>
      <c r="K411" t="s">
        <v>318</v>
      </c>
      <c r="L411" t="s">
        <v>503</v>
      </c>
      <c r="M411">
        <v>3</v>
      </c>
      <c r="N411">
        <v>13130346</v>
      </c>
      <c r="Q411">
        <v>0</v>
      </c>
      <c r="R411">
        <v>0</v>
      </c>
      <c r="S411">
        <v>0</v>
      </c>
      <c r="T411">
        <v>25</v>
      </c>
      <c r="U411">
        <v>60</v>
      </c>
      <c r="V411">
        <v>50</v>
      </c>
      <c r="W411">
        <v>0</v>
      </c>
      <c r="X411">
        <v>0</v>
      </c>
      <c r="Y411">
        <v>0</v>
      </c>
      <c r="Z411">
        <v>45</v>
      </c>
      <c r="AA411">
        <v>25</v>
      </c>
      <c r="AB411">
        <v>50</v>
      </c>
      <c r="AC411">
        <v>0</v>
      </c>
      <c r="AD411">
        <v>0</v>
      </c>
      <c r="AE411">
        <v>0</v>
      </c>
      <c r="AF411">
        <v>50</v>
      </c>
      <c r="AG411">
        <v>15</v>
      </c>
      <c r="AH411">
        <v>50</v>
      </c>
      <c r="AI411">
        <v>0</v>
      </c>
      <c r="AJ411">
        <v>0</v>
      </c>
      <c r="AK411">
        <v>0</v>
      </c>
      <c r="AL411">
        <v>55</v>
      </c>
      <c r="AM411">
        <v>5</v>
      </c>
      <c r="AN411">
        <v>50</v>
      </c>
      <c r="AU411" t="b">
        <v>0</v>
      </c>
      <c r="AV411" t="b">
        <v>1</v>
      </c>
      <c r="BB411" t="b">
        <v>1</v>
      </c>
    </row>
    <row r="412" spans="1:54" x14ac:dyDescent="0.25">
      <c r="A412" t="s">
        <v>184</v>
      </c>
      <c r="B412" t="s">
        <v>9</v>
      </c>
      <c r="C412" t="s">
        <v>570</v>
      </c>
      <c r="E412" t="s">
        <v>571</v>
      </c>
      <c r="F412" t="s">
        <v>572</v>
      </c>
      <c r="G412" t="s">
        <v>23</v>
      </c>
      <c r="J412" t="s">
        <v>14</v>
      </c>
      <c r="K412" t="s">
        <v>326</v>
      </c>
      <c r="L412" t="s">
        <v>375</v>
      </c>
      <c r="M412">
        <v>3</v>
      </c>
      <c r="N412">
        <v>16711935</v>
      </c>
      <c r="Q412">
        <v>0</v>
      </c>
      <c r="R412">
        <v>0</v>
      </c>
      <c r="S412">
        <v>0</v>
      </c>
      <c r="T412">
        <v>58.5</v>
      </c>
      <c r="U412">
        <v>0</v>
      </c>
      <c r="V412">
        <v>100</v>
      </c>
      <c r="W412">
        <v>0</v>
      </c>
      <c r="X412">
        <v>0</v>
      </c>
      <c r="Y412">
        <v>0</v>
      </c>
      <c r="Z412">
        <v>58.5</v>
      </c>
      <c r="AA412">
        <v>0</v>
      </c>
      <c r="AB412">
        <v>100</v>
      </c>
      <c r="AC412">
        <v>0</v>
      </c>
      <c r="AD412">
        <v>0</v>
      </c>
      <c r="AE412">
        <v>1</v>
      </c>
      <c r="AF412">
        <v>62.5</v>
      </c>
      <c r="AG412">
        <v>100</v>
      </c>
      <c r="AH412">
        <v>120</v>
      </c>
      <c r="AU412" t="b">
        <v>0</v>
      </c>
      <c r="AV412" t="b">
        <v>1</v>
      </c>
      <c r="BB412" t="b">
        <v>1</v>
      </c>
    </row>
    <row r="413" spans="1:54" x14ac:dyDescent="0.25">
      <c r="A413" t="s">
        <v>184</v>
      </c>
      <c r="B413" t="s">
        <v>9</v>
      </c>
      <c r="C413" t="s">
        <v>570</v>
      </c>
      <c r="E413" t="s">
        <v>571</v>
      </c>
      <c r="F413" t="s">
        <v>572</v>
      </c>
      <c r="G413" t="s">
        <v>23</v>
      </c>
      <c r="J413" t="s">
        <v>14</v>
      </c>
      <c r="K413" t="s">
        <v>349</v>
      </c>
      <c r="L413" t="s">
        <v>503</v>
      </c>
      <c r="M413">
        <v>3</v>
      </c>
      <c r="N413">
        <v>2763429</v>
      </c>
      <c r="Q413">
        <v>0</v>
      </c>
      <c r="R413">
        <v>0</v>
      </c>
      <c r="S413">
        <v>0</v>
      </c>
      <c r="T413">
        <v>25</v>
      </c>
      <c r="U413">
        <v>60</v>
      </c>
      <c r="V413">
        <v>70</v>
      </c>
      <c r="W413">
        <v>0</v>
      </c>
      <c r="X413">
        <v>0</v>
      </c>
      <c r="Y413">
        <v>0</v>
      </c>
      <c r="Z413">
        <v>45</v>
      </c>
      <c r="AA413">
        <v>25</v>
      </c>
      <c r="AB413">
        <v>70</v>
      </c>
      <c r="AC413">
        <v>0</v>
      </c>
      <c r="AD413">
        <v>0</v>
      </c>
      <c r="AE413">
        <v>0</v>
      </c>
      <c r="AF413">
        <v>50</v>
      </c>
      <c r="AG413">
        <v>15</v>
      </c>
      <c r="AH413">
        <v>70</v>
      </c>
      <c r="AI413">
        <v>0</v>
      </c>
      <c r="AJ413">
        <v>0</v>
      </c>
      <c r="AK413">
        <v>0</v>
      </c>
      <c r="AL413">
        <v>55</v>
      </c>
      <c r="AM413">
        <v>5</v>
      </c>
      <c r="AN413">
        <v>70</v>
      </c>
      <c r="AU413" t="b">
        <v>0</v>
      </c>
      <c r="AV413" t="b">
        <v>1</v>
      </c>
      <c r="BB413" t="b">
        <v>1</v>
      </c>
    </row>
    <row r="414" spans="1:54" x14ac:dyDescent="0.25">
      <c r="A414" t="s">
        <v>184</v>
      </c>
      <c r="B414" t="s">
        <v>9</v>
      </c>
      <c r="C414" t="s">
        <v>570</v>
      </c>
      <c r="E414" t="s">
        <v>571</v>
      </c>
      <c r="F414" t="s">
        <v>572</v>
      </c>
      <c r="G414" t="s">
        <v>23</v>
      </c>
      <c r="J414" t="s">
        <v>14</v>
      </c>
      <c r="K414" t="s">
        <v>375</v>
      </c>
      <c r="L414" t="s">
        <v>375</v>
      </c>
      <c r="M414">
        <v>1.5009999999999999</v>
      </c>
      <c r="N414">
        <v>16711935</v>
      </c>
      <c r="AU414" t="b">
        <v>0</v>
      </c>
      <c r="AV414" t="b">
        <v>1</v>
      </c>
    </row>
    <row r="415" spans="1:54" x14ac:dyDescent="0.25">
      <c r="A415" t="s">
        <v>184</v>
      </c>
      <c r="B415" t="s">
        <v>9</v>
      </c>
      <c r="C415" t="s">
        <v>570</v>
      </c>
      <c r="E415" t="s">
        <v>571</v>
      </c>
      <c r="F415" t="s">
        <v>572</v>
      </c>
      <c r="G415" t="s">
        <v>23</v>
      </c>
      <c r="J415" t="s">
        <v>14</v>
      </c>
      <c r="K415" t="s">
        <v>429</v>
      </c>
      <c r="L415" t="s">
        <v>501</v>
      </c>
      <c r="M415">
        <v>1.5009999999999999</v>
      </c>
      <c r="N415">
        <v>2763429</v>
      </c>
      <c r="AU415" t="b">
        <v>0</v>
      </c>
      <c r="AV415" t="b">
        <v>1</v>
      </c>
    </row>
    <row r="416" spans="1:54" x14ac:dyDescent="0.25">
      <c r="A416" t="s">
        <v>182</v>
      </c>
      <c r="B416" t="s">
        <v>9</v>
      </c>
      <c r="C416" t="s">
        <v>573</v>
      </c>
      <c r="E416" t="s">
        <v>574</v>
      </c>
      <c r="F416" t="s">
        <v>575</v>
      </c>
      <c r="G416" t="s">
        <v>23</v>
      </c>
      <c r="J416" t="s">
        <v>14</v>
      </c>
      <c r="K416" t="s">
        <v>315</v>
      </c>
      <c r="L416" t="s">
        <v>244</v>
      </c>
      <c r="N416">
        <v>9639167</v>
      </c>
      <c r="AU416" t="b">
        <v>0</v>
      </c>
      <c r="AV416" t="b">
        <v>1</v>
      </c>
      <c r="AW416" t="s">
        <v>536</v>
      </c>
      <c r="AX416" t="b">
        <v>1</v>
      </c>
      <c r="AY416" t="s">
        <v>514</v>
      </c>
      <c r="BA416">
        <v>1</v>
      </c>
    </row>
    <row r="417" spans="1:54" x14ac:dyDescent="0.25">
      <c r="A417" t="s">
        <v>182</v>
      </c>
      <c r="B417" t="s">
        <v>9</v>
      </c>
      <c r="C417" t="s">
        <v>573</v>
      </c>
      <c r="E417" t="s">
        <v>574</v>
      </c>
      <c r="F417" t="s">
        <v>575</v>
      </c>
      <c r="G417" t="s">
        <v>23</v>
      </c>
      <c r="J417" t="s">
        <v>14</v>
      </c>
      <c r="K417" t="s">
        <v>316</v>
      </c>
      <c r="L417" t="s">
        <v>244</v>
      </c>
      <c r="N417">
        <v>16711935</v>
      </c>
      <c r="AU417" t="b">
        <v>0</v>
      </c>
      <c r="AV417" t="b">
        <v>1</v>
      </c>
      <c r="AW417" t="s">
        <v>536</v>
      </c>
      <c r="AX417" t="b">
        <v>1</v>
      </c>
      <c r="AY417" t="s">
        <v>514</v>
      </c>
      <c r="BA417">
        <v>1</v>
      </c>
    </row>
    <row r="418" spans="1:54" x14ac:dyDescent="0.25">
      <c r="A418" t="s">
        <v>182</v>
      </c>
      <c r="B418" t="s">
        <v>9</v>
      </c>
      <c r="C418" t="s">
        <v>573</v>
      </c>
      <c r="E418" t="s">
        <v>574</v>
      </c>
      <c r="F418" t="s">
        <v>575</v>
      </c>
      <c r="G418" t="s">
        <v>23</v>
      </c>
      <c r="J418" t="s">
        <v>14</v>
      </c>
      <c r="K418" t="s">
        <v>313</v>
      </c>
      <c r="L418" t="s">
        <v>244</v>
      </c>
      <c r="N418">
        <v>13828244</v>
      </c>
      <c r="AU418" t="b">
        <v>0</v>
      </c>
      <c r="AV418" t="b">
        <v>1</v>
      </c>
      <c r="AW418" t="s">
        <v>536</v>
      </c>
      <c r="AX418" t="b">
        <v>1</v>
      </c>
      <c r="AY418" t="s">
        <v>514</v>
      </c>
      <c r="BA418">
        <v>1</v>
      </c>
    </row>
    <row r="419" spans="1:54" x14ac:dyDescent="0.25">
      <c r="A419" t="s">
        <v>182</v>
      </c>
      <c r="B419" t="s">
        <v>9</v>
      </c>
      <c r="C419" t="s">
        <v>573</v>
      </c>
      <c r="E419" t="s">
        <v>574</v>
      </c>
      <c r="F419" t="s">
        <v>575</v>
      </c>
      <c r="G419" t="s">
        <v>23</v>
      </c>
      <c r="J419" t="s">
        <v>14</v>
      </c>
      <c r="K419" t="s">
        <v>314</v>
      </c>
      <c r="L419" t="s">
        <v>244</v>
      </c>
      <c r="N419">
        <v>16776960</v>
      </c>
      <c r="AU419" t="b">
        <v>0</v>
      </c>
      <c r="AV419" t="b">
        <v>1</v>
      </c>
      <c r="AW419" t="s">
        <v>536</v>
      </c>
      <c r="AX419" t="b">
        <v>1</v>
      </c>
      <c r="AY419" t="s">
        <v>514</v>
      </c>
      <c r="BA419">
        <v>1</v>
      </c>
    </row>
    <row r="420" spans="1:54" x14ac:dyDescent="0.25">
      <c r="A420" t="s">
        <v>182</v>
      </c>
      <c r="B420" t="s">
        <v>9</v>
      </c>
      <c r="C420" t="s">
        <v>573</v>
      </c>
      <c r="E420" t="s">
        <v>574</v>
      </c>
      <c r="F420" t="s">
        <v>575</v>
      </c>
      <c r="G420" t="s">
        <v>23</v>
      </c>
      <c r="J420" t="s">
        <v>14</v>
      </c>
      <c r="K420" t="s">
        <v>279</v>
      </c>
      <c r="L420" t="s">
        <v>244</v>
      </c>
      <c r="N420">
        <v>16776960</v>
      </c>
      <c r="AU420" t="b">
        <v>0</v>
      </c>
      <c r="AV420" t="b">
        <v>1</v>
      </c>
      <c r="AW420" t="s">
        <v>536</v>
      </c>
      <c r="AX420" t="b">
        <v>1</v>
      </c>
      <c r="AY420" t="s">
        <v>514</v>
      </c>
      <c r="BA420">
        <v>1</v>
      </c>
    </row>
    <row r="421" spans="1:54" x14ac:dyDescent="0.25">
      <c r="A421" t="s">
        <v>182</v>
      </c>
      <c r="B421" t="s">
        <v>9</v>
      </c>
      <c r="C421" t="s">
        <v>573</v>
      </c>
      <c r="E421" t="s">
        <v>574</v>
      </c>
      <c r="F421" t="s">
        <v>575</v>
      </c>
      <c r="G421" t="s">
        <v>23</v>
      </c>
      <c r="J421" t="s">
        <v>14</v>
      </c>
      <c r="K421" t="s">
        <v>312</v>
      </c>
      <c r="L421" t="s">
        <v>244</v>
      </c>
      <c r="N421">
        <v>16679040</v>
      </c>
      <c r="AU421" t="b">
        <v>0</v>
      </c>
      <c r="AV421" t="b">
        <v>1</v>
      </c>
      <c r="AW421" t="s">
        <v>536</v>
      </c>
      <c r="AX421" t="b">
        <v>1</v>
      </c>
      <c r="AY421" t="s">
        <v>514</v>
      </c>
      <c r="BA421">
        <v>1</v>
      </c>
    </row>
    <row r="422" spans="1:54" x14ac:dyDescent="0.25">
      <c r="A422" t="s">
        <v>182</v>
      </c>
      <c r="B422" t="s">
        <v>9</v>
      </c>
      <c r="C422" t="s">
        <v>573</v>
      </c>
      <c r="E422" t="s">
        <v>574</v>
      </c>
      <c r="F422" t="s">
        <v>575</v>
      </c>
      <c r="G422" t="s">
        <v>23</v>
      </c>
      <c r="J422" t="s">
        <v>14</v>
      </c>
      <c r="K422" t="s">
        <v>311</v>
      </c>
      <c r="L422" t="s">
        <v>244</v>
      </c>
      <c r="N422">
        <v>16776960</v>
      </c>
      <c r="AU422" t="b">
        <v>0</v>
      </c>
      <c r="AV422" t="b">
        <v>1</v>
      </c>
      <c r="AW422" t="s">
        <v>536</v>
      </c>
      <c r="AX422" t="b">
        <v>1</v>
      </c>
      <c r="AY422" t="s">
        <v>514</v>
      </c>
      <c r="BA422">
        <v>1</v>
      </c>
    </row>
    <row r="423" spans="1:54" x14ac:dyDescent="0.25">
      <c r="A423" t="s">
        <v>182</v>
      </c>
      <c r="B423" t="s">
        <v>9</v>
      </c>
      <c r="C423" t="s">
        <v>573</v>
      </c>
      <c r="E423" t="s">
        <v>574</v>
      </c>
      <c r="F423" t="s">
        <v>575</v>
      </c>
      <c r="G423" t="s">
        <v>23</v>
      </c>
      <c r="J423" t="s">
        <v>14</v>
      </c>
      <c r="K423" t="s">
        <v>273</v>
      </c>
      <c r="L423" t="s">
        <v>270</v>
      </c>
      <c r="N423">
        <v>255</v>
      </c>
      <c r="AU423" t="b">
        <v>0</v>
      </c>
      <c r="AV423" t="b">
        <v>1</v>
      </c>
      <c r="AW423" t="s">
        <v>515</v>
      </c>
      <c r="AX423" t="b">
        <v>1</v>
      </c>
      <c r="AY423" t="s">
        <v>514</v>
      </c>
      <c r="BA423">
        <v>1</v>
      </c>
    </row>
    <row r="424" spans="1:54" x14ac:dyDescent="0.25">
      <c r="A424" t="s">
        <v>182</v>
      </c>
      <c r="B424" t="s">
        <v>9</v>
      </c>
      <c r="C424" t="s">
        <v>573</v>
      </c>
      <c r="E424" t="s">
        <v>574</v>
      </c>
      <c r="F424" t="s">
        <v>575</v>
      </c>
      <c r="G424" t="s">
        <v>23</v>
      </c>
      <c r="J424" t="s">
        <v>14</v>
      </c>
      <c r="K424" t="s">
        <v>212</v>
      </c>
      <c r="L424" t="s">
        <v>244</v>
      </c>
      <c r="N424">
        <v>16776960</v>
      </c>
      <c r="AU424" t="b">
        <v>0</v>
      </c>
      <c r="AV424" t="b">
        <v>1</v>
      </c>
      <c r="AW424" t="s">
        <v>576</v>
      </c>
      <c r="AX424" t="b">
        <v>1</v>
      </c>
      <c r="AY424" t="s">
        <v>514</v>
      </c>
      <c r="BA424">
        <v>1</v>
      </c>
    </row>
    <row r="425" spans="1:54" x14ac:dyDescent="0.25">
      <c r="A425" t="s">
        <v>182</v>
      </c>
      <c r="B425" t="s">
        <v>9</v>
      </c>
      <c r="C425" t="s">
        <v>573</v>
      </c>
      <c r="E425" t="s">
        <v>574</v>
      </c>
      <c r="F425" t="s">
        <v>575</v>
      </c>
      <c r="G425" t="s">
        <v>23</v>
      </c>
      <c r="J425" t="s">
        <v>14</v>
      </c>
      <c r="K425" t="s">
        <v>424</v>
      </c>
      <c r="L425" t="s">
        <v>48</v>
      </c>
      <c r="N425">
        <v>8421631</v>
      </c>
      <c r="AU425" t="b">
        <v>0</v>
      </c>
      <c r="AV425" t="b">
        <v>1</v>
      </c>
      <c r="AW425" t="s">
        <v>539</v>
      </c>
      <c r="AX425" t="b">
        <v>1</v>
      </c>
      <c r="AY425" t="s">
        <v>514</v>
      </c>
      <c r="BA425">
        <v>1</v>
      </c>
    </row>
    <row r="426" spans="1:54" x14ac:dyDescent="0.25">
      <c r="A426" t="s">
        <v>182</v>
      </c>
      <c r="B426" t="s">
        <v>9</v>
      </c>
      <c r="C426" t="s">
        <v>573</v>
      </c>
      <c r="E426" t="s">
        <v>574</v>
      </c>
      <c r="F426" t="s">
        <v>575</v>
      </c>
      <c r="G426" t="s">
        <v>23</v>
      </c>
      <c r="J426" t="s">
        <v>14</v>
      </c>
      <c r="K426" t="s">
        <v>442</v>
      </c>
      <c r="L426" t="s">
        <v>48</v>
      </c>
      <c r="N426">
        <v>16711680</v>
      </c>
      <c r="AU426" t="b">
        <v>0</v>
      </c>
      <c r="AV426" t="b">
        <v>1</v>
      </c>
      <c r="AW426">
        <v>11296</v>
      </c>
      <c r="AX426" t="b">
        <v>1</v>
      </c>
      <c r="AY426" t="s">
        <v>577</v>
      </c>
      <c r="BA426">
        <v>3.8</v>
      </c>
    </row>
    <row r="427" spans="1:54" x14ac:dyDescent="0.25">
      <c r="A427" t="s">
        <v>182</v>
      </c>
      <c r="B427" t="s">
        <v>9</v>
      </c>
      <c r="C427" t="s">
        <v>573</v>
      </c>
      <c r="E427" t="s">
        <v>574</v>
      </c>
      <c r="F427" t="s">
        <v>575</v>
      </c>
      <c r="G427" t="s">
        <v>23</v>
      </c>
      <c r="J427" t="s">
        <v>14</v>
      </c>
      <c r="K427" t="s">
        <v>304</v>
      </c>
      <c r="L427" t="s">
        <v>48</v>
      </c>
      <c r="N427">
        <v>16711680</v>
      </c>
      <c r="AU427" t="b">
        <v>0</v>
      </c>
      <c r="AV427" t="b">
        <v>1</v>
      </c>
      <c r="AW427">
        <v>11296</v>
      </c>
      <c r="AX427" t="b">
        <v>1</v>
      </c>
      <c r="AY427" t="s">
        <v>577</v>
      </c>
      <c r="BA427">
        <v>3.8</v>
      </c>
    </row>
    <row r="428" spans="1:54" x14ac:dyDescent="0.25">
      <c r="A428" t="s">
        <v>182</v>
      </c>
      <c r="B428" t="s">
        <v>9</v>
      </c>
      <c r="C428" t="s">
        <v>573</v>
      </c>
      <c r="E428" t="s">
        <v>574</v>
      </c>
      <c r="F428" t="s">
        <v>575</v>
      </c>
      <c r="G428" t="s">
        <v>23</v>
      </c>
      <c r="J428" t="s">
        <v>14</v>
      </c>
      <c r="K428" t="s">
        <v>445</v>
      </c>
      <c r="L428" t="s">
        <v>501</v>
      </c>
      <c r="N428">
        <v>8454143</v>
      </c>
      <c r="Q428">
        <v>0</v>
      </c>
      <c r="R428">
        <v>0</v>
      </c>
      <c r="S428">
        <v>0</v>
      </c>
      <c r="T428">
        <v>20</v>
      </c>
      <c r="U428">
        <v>50</v>
      </c>
      <c r="V428">
        <v>50</v>
      </c>
      <c r="W428">
        <v>0</v>
      </c>
      <c r="X428">
        <v>0</v>
      </c>
      <c r="Y428">
        <v>0</v>
      </c>
      <c r="Z428">
        <v>30</v>
      </c>
      <c r="AA428">
        <v>25</v>
      </c>
      <c r="AB428">
        <v>50</v>
      </c>
      <c r="AC428">
        <v>0</v>
      </c>
      <c r="AD428">
        <v>0</v>
      </c>
      <c r="AE428">
        <v>0</v>
      </c>
      <c r="AF428">
        <v>33</v>
      </c>
      <c r="AG428">
        <v>10</v>
      </c>
      <c r="AH428">
        <v>50</v>
      </c>
      <c r="AI428">
        <v>0</v>
      </c>
      <c r="AJ428">
        <v>0</v>
      </c>
      <c r="AK428">
        <v>0</v>
      </c>
      <c r="AL428">
        <v>36</v>
      </c>
      <c r="AM428">
        <v>0</v>
      </c>
      <c r="AN428">
        <v>50</v>
      </c>
      <c r="AU428" t="b">
        <v>0</v>
      </c>
      <c r="AV428" t="b">
        <v>1</v>
      </c>
      <c r="AW428">
        <v>7200</v>
      </c>
      <c r="AX428" t="b">
        <v>1</v>
      </c>
      <c r="AY428" t="s">
        <v>507</v>
      </c>
      <c r="BA428">
        <v>3.2</v>
      </c>
      <c r="BB428" t="b">
        <v>1</v>
      </c>
    </row>
    <row r="429" spans="1:54" x14ac:dyDescent="0.25">
      <c r="A429" t="s">
        <v>182</v>
      </c>
      <c r="B429" t="s">
        <v>9</v>
      </c>
      <c r="C429" t="s">
        <v>573</v>
      </c>
      <c r="E429" t="s">
        <v>574</v>
      </c>
      <c r="F429" t="s">
        <v>575</v>
      </c>
      <c r="G429" t="s">
        <v>23</v>
      </c>
      <c r="J429" t="s">
        <v>14</v>
      </c>
      <c r="K429" t="s">
        <v>382</v>
      </c>
      <c r="L429" t="s">
        <v>375</v>
      </c>
      <c r="N429">
        <v>16711680</v>
      </c>
      <c r="AU429" t="b">
        <v>0</v>
      </c>
      <c r="AV429" t="b">
        <v>1</v>
      </c>
      <c r="AW429" t="s">
        <v>539</v>
      </c>
      <c r="AX429" t="b">
        <v>1</v>
      </c>
      <c r="AY429" t="s">
        <v>514</v>
      </c>
      <c r="BA429">
        <v>1</v>
      </c>
    </row>
    <row r="430" spans="1:54" x14ac:dyDescent="0.25">
      <c r="A430" t="s">
        <v>182</v>
      </c>
      <c r="B430" t="s">
        <v>9</v>
      </c>
      <c r="C430" t="s">
        <v>573</v>
      </c>
      <c r="E430" t="s">
        <v>574</v>
      </c>
      <c r="F430" t="s">
        <v>575</v>
      </c>
      <c r="G430" t="s">
        <v>23</v>
      </c>
      <c r="J430" t="s">
        <v>14</v>
      </c>
      <c r="K430" t="s">
        <v>379</v>
      </c>
      <c r="L430" t="s">
        <v>375</v>
      </c>
      <c r="N430">
        <v>8519755</v>
      </c>
      <c r="AU430" t="b">
        <v>0</v>
      </c>
      <c r="AV430" t="b">
        <v>1</v>
      </c>
      <c r="AW430" t="s">
        <v>578</v>
      </c>
      <c r="AX430" t="b">
        <v>1</v>
      </c>
      <c r="AY430" t="s">
        <v>514</v>
      </c>
      <c r="BA430">
        <v>1</v>
      </c>
    </row>
    <row r="431" spans="1:54" x14ac:dyDescent="0.25">
      <c r="A431" t="s">
        <v>182</v>
      </c>
      <c r="B431" t="s">
        <v>9</v>
      </c>
      <c r="C431" t="s">
        <v>573</v>
      </c>
      <c r="E431" t="s">
        <v>574</v>
      </c>
      <c r="F431" t="s">
        <v>575</v>
      </c>
      <c r="G431" t="s">
        <v>23</v>
      </c>
      <c r="J431" t="s">
        <v>14</v>
      </c>
      <c r="K431" t="s">
        <v>328</v>
      </c>
      <c r="L431" t="s">
        <v>375</v>
      </c>
      <c r="N431">
        <v>16711680</v>
      </c>
      <c r="AU431" t="b">
        <v>0</v>
      </c>
      <c r="AV431" t="b">
        <v>1</v>
      </c>
      <c r="AW431" t="s">
        <v>539</v>
      </c>
      <c r="AX431" t="b">
        <v>1</v>
      </c>
      <c r="AY431" t="s">
        <v>514</v>
      </c>
      <c r="BA431">
        <v>1</v>
      </c>
    </row>
    <row r="432" spans="1:54" x14ac:dyDescent="0.25">
      <c r="A432" t="s">
        <v>182</v>
      </c>
      <c r="B432" t="s">
        <v>9</v>
      </c>
      <c r="C432" t="s">
        <v>573</v>
      </c>
      <c r="E432" t="s">
        <v>574</v>
      </c>
      <c r="F432" t="s">
        <v>575</v>
      </c>
      <c r="G432" t="s">
        <v>23</v>
      </c>
      <c r="J432" t="s">
        <v>14</v>
      </c>
      <c r="K432" t="s">
        <v>327</v>
      </c>
      <c r="L432" t="s">
        <v>375</v>
      </c>
      <c r="M432">
        <v>3</v>
      </c>
      <c r="N432">
        <v>8519755</v>
      </c>
      <c r="Q432">
        <v>0</v>
      </c>
      <c r="R432">
        <v>0</v>
      </c>
      <c r="S432">
        <v>0</v>
      </c>
      <c r="T432">
        <v>36</v>
      </c>
      <c r="U432">
        <v>0</v>
      </c>
      <c r="V432">
        <v>100</v>
      </c>
      <c r="W432">
        <v>0</v>
      </c>
      <c r="X432">
        <v>0</v>
      </c>
      <c r="Y432">
        <v>1</v>
      </c>
      <c r="Z432">
        <v>36</v>
      </c>
      <c r="AA432">
        <v>100</v>
      </c>
      <c r="AB432">
        <v>120</v>
      </c>
      <c r="AU432" t="b">
        <v>0</v>
      </c>
      <c r="AV432" t="b">
        <v>1</v>
      </c>
      <c r="AW432" t="s">
        <v>578</v>
      </c>
      <c r="AY432" t="s">
        <v>514</v>
      </c>
      <c r="BA432">
        <v>1</v>
      </c>
      <c r="BB432" t="b">
        <v>1</v>
      </c>
    </row>
    <row r="433" spans="1:54" x14ac:dyDescent="0.25">
      <c r="A433" t="s">
        <v>182</v>
      </c>
      <c r="B433" t="s">
        <v>9</v>
      </c>
      <c r="C433" t="s">
        <v>573</v>
      </c>
      <c r="E433" t="s">
        <v>574</v>
      </c>
      <c r="F433" t="s">
        <v>575</v>
      </c>
      <c r="G433" t="s">
        <v>23</v>
      </c>
      <c r="J433" t="s">
        <v>14</v>
      </c>
      <c r="K433" t="s">
        <v>284</v>
      </c>
      <c r="L433" t="s">
        <v>501</v>
      </c>
      <c r="N433">
        <v>9408444</v>
      </c>
      <c r="Q433">
        <v>0</v>
      </c>
      <c r="R433">
        <v>0</v>
      </c>
      <c r="S433">
        <v>0</v>
      </c>
      <c r="T433">
        <v>30</v>
      </c>
      <c r="U433">
        <v>60</v>
      </c>
      <c r="V433">
        <v>50</v>
      </c>
      <c r="W433">
        <v>0</v>
      </c>
      <c r="X433">
        <v>0</v>
      </c>
      <c r="Y433">
        <v>0</v>
      </c>
      <c r="Z433">
        <v>34</v>
      </c>
      <c r="AA433">
        <v>0</v>
      </c>
      <c r="AB433">
        <v>50</v>
      </c>
      <c r="AU433" t="b">
        <v>0</v>
      </c>
      <c r="AV433" t="b">
        <v>1</v>
      </c>
      <c r="AW433">
        <v>7201</v>
      </c>
      <c r="AX433" t="b">
        <v>1</v>
      </c>
      <c r="AY433" t="s">
        <v>507</v>
      </c>
      <c r="BA433">
        <v>3.2</v>
      </c>
      <c r="BB433" t="b">
        <v>1</v>
      </c>
    </row>
    <row r="434" spans="1:54" x14ac:dyDescent="0.25">
      <c r="A434" t="s">
        <v>182</v>
      </c>
      <c r="B434" t="s">
        <v>9</v>
      </c>
      <c r="C434" t="s">
        <v>573</v>
      </c>
      <c r="E434" t="s">
        <v>574</v>
      </c>
      <c r="F434" t="s">
        <v>575</v>
      </c>
      <c r="G434" t="s">
        <v>23</v>
      </c>
      <c r="J434" t="s">
        <v>14</v>
      </c>
      <c r="K434" t="s">
        <v>278</v>
      </c>
      <c r="L434" t="s">
        <v>501</v>
      </c>
      <c r="N434">
        <v>8421631</v>
      </c>
      <c r="Q434">
        <v>0</v>
      </c>
      <c r="R434">
        <v>0</v>
      </c>
      <c r="S434">
        <v>0</v>
      </c>
      <c r="T434">
        <v>10</v>
      </c>
      <c r="U434">
        <v>60</v>
      </c>
      <c r="V434">
        <v>50</v>
      </c>
      <c r="W434">
        <v>0</v>
      </c>
      <c r="X434">
        <v>0</v>
      </c>
      <c r="Y434">
        <v>0</v>
      </c>
      <c r="Z434">
        <v>25</v>
      </c>
      <c r="AA434">
        <v>35</v>
      </c>
      <c r="AB434">
        <v>50</v>
      </c>
      <c r="AC434">
        <v>0</v>
      </c>
      <c r="AD434">
        <v>0</v>
      </c>
      <c r="AE434">
        <v>0</v>
      </c>
      <c r="AF434">
        <v>30</v>
      </c>
      <c r="AG434">
        <v>20</v>
      </c>
      <c r="AH434">
        <v>50</v>
      </c>
      <c r="AI434">
        <v>0</v>
      </c>
      <c r="AJ434">
        <v>0</v>
      </c>
      <c r="AK434">
        <v>0</v>
      </c>
      <c r="AL434">
        <v>35</v>
      </c>
      <c r="AM434">
        <v>5</v>
      </c>
      <c r="AN434">
        <v>50</v>
      </c>
      <c r="AU434" t="b">
        <v>0</v>
      </c>
      <c r="AV434" t="b">
        <v>1</v>
      </c>
      <c r="AW434">
        <v>16591</v>
      </c>
      <c r="AX434" t="b">
        <v>1</v>
      </c>
      <c r="AY434" t="s">
        <v>507</v>
      </c>
      <c r="BA434">
        <v>3.2</v>
      </c>
      <c r="BB434" t="b">
        <v>1</v>
      </c>
    </row>
    <row r="435" spans="1:54" x14ac:dyDescent="0.25">
      <c r="A435" t="s">
        <v>182</v>
      </c>
      <c r="B435" t="s">
        <v>9</v>
      </c>
      <c r="C435" t="s">
        <v>573</v>
      </c>
      <c r="E435" t="s">
        <v>574</v>
      </c>
      <c r="F435" t="s">
        <v>575</v>
      </c>
      <c r="G435" t="s">
        <v>23</v>
      </c>
      <c r="J435" t="s">
        <v>14</v>
      </c>
      <c r="K435" t="s">
        <v>277</v>
      </c>
      <c r="L435" t="s">
        <v>501</v>
      </c>
      <c r="N435">
        <v>33023</v>
      </c>
      <c r="Q435">
        <v>0</v>
      </c>
      <c r="R435">
        <v>0</v>
      </c>
      <c r="S435">
        <v>0</v>
      </c>
      <c r="T435">
        <v>10</v>
      </c>
      <c r="U435">
        <v>60</v>
      </c>
      <c r="V435">
        <v>50</v>
      </c>
      <c r="W435">
        <v>0</v>
      </c>
      <c r="X435">
        <v>0</v>
      </c>
      <c r="Y435">
        <v>0</v>
      </c>
      <c r="Z435">
        <v>25</v>
      </c>
      <c r="AA435">
        <v>35</v>
      </c>
      <c r="AB435">
        <v>50</v>
      </c>
      <c r="AC435">
        <v>0</v>
      </c>
      <c r="AD435">
        <v>0</v>
      </c>
      <c r="AE435">
        <v>0</v>
      </c>
      <c r="AF435">
        <v>30</v>
      </c>
      <c r="AG435">
        <v>20</v>
      </c>
      <c r="AH435">
        <v>50</v>
      </c>
      <c r="AI435">
        <v>0</v>
      </c>
      <c r="AJ435">
        <v>0</v>
      </c>
      <c r="AK435">
        <v>0</v>
      </c>
      <c r="AL435">
        <v>35</v>
      </c>
      <c r="AM435">
        <v>5</v>
      </c>
      <c r="AN435">
        <v>50</v>
      </c>
      <c r="AU435" t="b">
        <v>0</v>
      </c>
      <c r="AV435" t="b">
        <v>1</v>
      </c>
      <c r="AW435">
        <v>16590</v>
      </c>
      <c r="AX435" t="b">
        <v>1</v>
      </c>
      <c r="AY435" t="s">
        <v>507</v>
      </c>
      <c r="BA435">
        <v>3.2</v>
      </c>
      <c r="BB435" t="b">
        <v>1</v>
      </c>
    </row>
    <row r="436" spans="1:54" x14ac:dyDescent="0.25">
      <c r="A436" t="s">
        <v>182</v>
      </c>
      <c r="B436" t="s">
        <v>9</v>
      </c>
      <c r="C436" t="s">
        <v>573</v>
      </c>
      <c r="E436" t="s">
        <v>574</v>
      </c>
      <c r="F436" t="s">
        <v>575</v>
      </c>
      <c r="G436" t="s">
        <v>23</v>
      </c>
      <c r="J436" t="s">
        <v>14</v>
      </c>
      <c r="K436" t="s">
        <v>272</v>
      </c>
      <c r="L436" t="s">
        <v>270</v>
      </c>
      <c r="N436">
        <v>255</v>
      </c>
      <c r="AU436" t="b">
        <v>0</v>
      </c>
      <c r="AV436" t="b">
        <v>1</v>
      </c>
      <c r="AW436" t="s">
        <v>515</v>
      </c>
      <c r="AX436" t="b">
        <v>1</v>
      </c>
      <c r="AY436" t="s">
        <v>514</v>
      </c>
      <c r="BA436">
        <v>1</v>
      </c>
    </row>
    <row r="437" spans="1:54" x14ac:dyDescent="0.25">
      <c r="A437" t="s">
        <v>182</v>
      </c>
      <c r="B437" t="s">
        <v>9</v>
      </c>
      <c r="C437" t="s">
        <v>573</v>
      </c>
      <c r="E437" t="s">
        <v>574</v>
      </c>
      <c r="F437" t="s">
        <v>575</v>
      </c>
      <c r="G437" t="s">
        <v>23</v>
      </c>
      <c r="J437" t="s">
        <v>14</v>
      </c>
      <c r="K437" t="s">
        <v>267</v>
      </c>
      <c r="L437" t="s">
        <v>501</v>
      </c>
      <c r="N437">
        <v>14053594</v>
      </c>
      <c r="Q437">
        <v>0</v>
      </c>
      <c r="R437">
        <v>0</v>
      </c>
      <c r="S437">
        <v>0</v>
      </c>
      <c r="T437">
        <v>32.4</v>
      </c>
      <c r="U437">
        <v>0</v>
      </c>
      <c r="V437">
        <v>50</v>
      </c>
      <c r="AU437" t="b">
        <v>0</v>
      </c>
      <c r="AV437" t="b">
        <v>1</v>
      </c>
      <c r="AW437">
        <v>45643</v>
      </c>
      <c r="AX437" t="b">
        <v>1</v>
      </c>
      <c r="AY437" t="s">
        <v>507</v>
      </c>
      <c r="BA437">
        <v>3.2</v>
      </c>
      <c r="BB437" t="b">
        <v>1</v>
      </c>
    </row>
    <row r="438" spans="1:54" x14ac:dyDescent="0.25">
      <c r="A438" t="s">
        <v>182</v>
      </c>
      <c r="B438" t="s">
        <v>9</v>
      </c>
      <c r="C438" t="s">
        <v>573</v>
      </c>
      <c r="E438" t="s">
        <v>574</v>
      </c>
      <c r="F438" t="s">
        <v>575</v>
      </c>
      <c r="G438" t="s">
        <v>23</v>
      </c>
      <c r="J438" t="s">
        <v>14</v>
      </c>
      <c r="K438" t="s">
        <v>266</v>
      </c>
      <c r="L438" t="s">
        <v>501</v>
      </c>
      <c r="M438">
        <v>1.5009999999999999</v>
      </c>
      <c r="N438">
        <v>9221330</v>
      </c>
      <c r="Q438">
        <v>0</v>
      </c>
      <c r="R438">
        <v>0</v>
      </c>
      <c r="S438">
        <v>0</v>
      </c>
      <c r="T438">
        <v>32</v>
      </c>
      <c r="U438">
        <v>0</v>
      </c>
      <c r="V438">
        <v>50</v>
      </c>
      <c r="AU438" t="b">
        <v>0</v>
      </c>
      <c r="AV438" t="b">
        <v>1</v>
      </c>
      <c r="AW438">
        <v>55011</v>
      </c>
      <c r="AY438" t="s">
        <v>507</v>
      </c>
      <c r="BA438">
        <v>3.2</v>
      </c>
      <c r="BB438" t="b">
        <v>1</v>
      </c>
    </row>
    <row r="439" spans="1:54" x14ac:dyDescent="0.25">
      <c r="A439" t="s">
        <v>182</v>
      </c>
      <c r="B439" t="s">
        <v>9</v>
      </c>
      <c r="C439" t="s">
        <v>573</v>
      </c>
      <c r="E439" t="s">
        <v>574</v>
      </c>
      <c r="F439" t="s">
        <v>575</v>
      </c>
      <c r="G439" t="s">
        <v>23</v>
      </c>
      <c r="J439" t="s">
        <v>14</v>
      </c>
      <c r="K439" t="s">
        <v>265</v>
      </c>
      <c r="L439" t="s">
        <v>501</v>
      </c>
      <c r="M439">
        <v>1.5009999999999999</v>
      </c>
      <c r="N439">
        <v>32896</v>
      </c>
      <c r="Q439">
        <v>0</v>
      </c>
      <c r="R439">
        <v>0</v>
      </c>
      <c r="S439">
        <v>0</v>
      </c>
      <c r="T439">
        <v>32</v>
      </c>
      <c r="U439">
        <v>0</v>
      </c>
      <c r="V439">
        <v>50</v>
      </c>
      <c r="AU439" t="b">
        <v>0</v>
      </c>
      <c r="AV439" t="b">
        <v>1</v>
      </c>
      <c r="AW439">
        <v>55012</v>
      </c>
      <c r="AY439" t="s">
        <v>507</v>
      </c>
      <c r="BA439">
        <v>3.2</v>
      </c>
      <c r="BB439" t="b">
        <v>1</v>
      </c>
    </row>
    <row r="440" spans="1:54" x14ac:dyDescent="0.25">
      <c r="A440" t="s">
        <v>182</v>
      </c>
      <c r="B440" t="s">
        <v>9</v>
      </c>
      <c r="C440" t="s">
        <v>573</v>
      </c>
      <c r="E440" t="s">
        <v>574</v>
      </c>
      <c r="F440" t="s">
        <v>575</v>
      </c>
      <c r="G440" t="s">
        <v>23</v>
      </c>
      <c r="J440" t="s">
        <v>14</v>
      </c>
      <c r="K440" t="s">
        <v>246</v>
      </c>
      <c r="L440" t="s">
        <v>244</v>
      </c>
      <c r="N440">
        <v>16711680</v>
      </c>
      <c r="AU440" t="b">
        <v>0</v>
      </c>
      <c r="AV440" t="b">
        <v>1</v>
      </c>
      <c r="AW440" t="s">
        <v>576</v>
      </c>
      <c r="AX440" t="b">
        <v>1</v>
      </c>
      <c r="AY440" t="s">
        <v>514</v>
      </c>
      <c r="BA440">
        <v>1</v>
      </c>
    </row>
    <row r="441" spans="1:54" x14ac:dyDescent="0.25">
      <c r="A441" t="s">
        <v>182</v>
      </c>
      <c r="B441" t="s">
        <v>9</v>
      </c>
      <c r="C441" t="s">
        <v>573</v>
      </c>
      <c r="E441" t="s">
        <v>574</v>
      </c>
      <c r="F441" t="s">
        <v>575</v>
      </c>
      <c r="G441" t="s">
        <v>23</v>
      </c>
      <c r="J441" t="s">
        <v>14</v>
      </c>
      <c r="K441" t="s">
        <v>245</v>
      </c>
      <c r="L441" t="s">
        <v>244</v>
      </c>
      <c r="N441">
        <v>9145088</v>
      </c>
      <c r="Q441">
        <v>0</v>
      </c>
      <c r="R441">
        <v>0</v>
      </c>
      <c r="S441">
        <v>0</v>
      </c>
      <c r="T441">
        <v>36</v>
      </c>
      <c r="U441">
        <v>0</v>
      </c>
      <c r="V441">
        <v>100</v>
      </c>
      <c r="W441">
        <v>0</v>
      </c>
      <c r="X441">
        <v>0</v>
      </c>
      <c r="Y441">
        <v>1</v>
      </c>
      <c r="Z441">
        <v>36</v>
      </c>
      <c r="AA441">
        <v>100</v>
      </c>
      <c r="AB441">
        <v>120</v>
      </c>
      <c r="AU441" t="b">
        <v>0</v>
      </c>
      <c r="AV441" t="b">
        <v>1</v>
      </c>
      <c r="AW441" t="s">
        <v>579</v>
      </c>
      <c r="AX441" t="b">
        <v>1</v>
      </c>
      <c r="AY441" t="s">
        <v>514</v>
      </c>
      <c r="BA441">
        <v>1</v>
      </c>
      <c r="BB441" t="b">
        <v>1</v>
      </c>
    </row>
    <row r="442" spans="1:54" x14ac:dyDescent="0.25">
      <c r="A442" t="s">
        <v>182</v>
      </c>
      <c r="B442" t="s">
        <v>9</v>
      </c>
      <c r="C442" t="s">
        <v>573</v>
      </c>
      <c r="E442" t="s">
        <v>574</v>
      </c>
      <c r="F442" t="s">
        <v>575</v>
      </c>
      <c r="G442" t="s">
        <v>23</v>
      </c>
      <c r="J442" t="s">
        <v>14</v>
      </c>
      <c r="K442" t="s">
        <v>348</v>
      </c>
      <c r="L442" t="s">
        <v>503</v>
      </c>
      <c r="N442">
        <v>16711935</v>
      </c>
      <c r="AU442" t="b">
        <v>0</v>
      </c>
      <c r="AV442" t="b">
        <v>1</v>
      </c>
      <c r="AW442" t="s">
        <v>539</v>
      </c>
      <c r="AX442" t="b">
        <v>1</v>
      </c>
      <c r="AY442" t="s">
        <v>514</v>
      </c>
      <c r="BA442">
        <v>1</v>
      </c>
    </row>
    <row r="443" spans="1:54" x14ac:dyDescent="0.25">
      <c r="A443" t="s">
        <v>182</v>
      </c>
      <c r="B443" t="s">
        <v>9</v>
      </c>
      <c r="C443" t="s">
        <v>573</v>
      </c>
      <c r="E443" t="s">
        <v>574</v>
      </c>
      <c r="F443" t="s">
        <v>575</v>
      </c>
      <c r="G443" t="s">
        <v>23</v>
      </c>
      <c r="J443" t="s">
        <v>14</v>
      </c>
      <c r="K443" t="s">
        <v>222</v>
      </c>
      <c r="L443" t="s">
        <v>501</v>
      </c>
      <c r="N443">
        <v>13130346</v>
      </c>
      <c r="Q443">
        <v>0</v>
      </c>
      <c r="R443">
        <v>0</v>
      </c>
      <c r="S443">
        <v>0</v>
      </c>
      <c r="T443">
        <v>36</v>
      </c>
      <c r="U443">
        <v>0</v>
      </c>
      <c r="V443">
        <v>65</v>
      </c>
      <c r="AU443" t="b">
        <v>0</v>
      </c>
      <c r="AV443" t="b">
        <v>1</v>
      </c>
      <c r="AW443">
        <v>15900</v>
      </c>
      <c r="AX443" t="b">
        <v>1</v>
      </c>
      <c r="AY443" t="s">
        <v>507</v>
      </c>
      <c r="BA443">
        <v>3.2</v>
      </c>
      <c r="BB443" t="b">
        <v>1</v>
      </c>
    </row>
    <row r="444" spans="1:54" x14ac:dyDescent="0.25">
      <c r="A444" t="s">
        <v>182</v>
      </c>
      <c r="B444" t="s">
        <v>9</v>
      </c>
      <c r="C444" t="s">
        <v>573</v>
      </c>
      <c r="E444" t="s">
        <v>574</v>
      </c>
      <c r="F444" t="s">
        <v>575</v>
      </c>
      <c r="G444" t="s">
        <v>23</v>
      </c>
      <c r="J444" t="s">
        <v>14</v>
      </c>
      <c r="K444" t="s">
        <v>502</v>
      </c>
      <c r="L444" t="s">
        <v>502</v>
      </c>
      <c r="N444">
        <v>65280</v>
      </c>
      <c r="O444" t="s">
        <v>580</v>
      </c>
      <c r="P444" t="s">
        <v>581</v>
      </c>
      <c r="AU444" t="b">
        <v>0</v>
      </c>
      <c r="AV444" t="b">
        <v>1</v>
      </c>
      <c r="AW444" t="s">
        <v>502</v>
      </c>
      <c r="AX444" t="b">
        <v>1</v>
      </c>
      <c r="AY444" t="s">
        <v>514</v>
      </c>
      <c r="BA444">
        <v>1</v>
      </c>
    </row>
    <row r="445" spans="1:54" x14ac:dyDescent="0.25">
      <c r="A445" t="s">
        <v>182</v>
      </c>
      <c r="B445" t="s">
        <v>9</v>
      </c>
      <c r="C445" t="s">
        <v>573</v>
      </c>
      <c r="E445" t="s">
        <v>574</v>
      </c>
      <c r="F445" t="s">
        <v>575</v>
      </c>
      <c r="G445" t="s">
        <v>23</v>
      </c>
      <c r="J445" t="s">
        <v>14</v>
      </c>
      <c r="K445" t="s">
        <v>309</v>
      </c>
      <c r="L445" t="s">
        <v>244</v>
      </c>
      <c r="N445">
        <v>10156544</v>
      </c>
      <c r="AU445" t="b">
        <v>0</v>
      </c>
      <c r="AV445" t="b">
        <v>1</v>
      </c>
      <c r="AW445" t="s">
        <v>536</v>
      </c>
      <c r="AX445" t="b">
        <v>1</v>
      </c>
      <c r="AY445" t="s">
        <v>514</v>
      </c>
      <c r="BA445">
        <v>1</v>
      </c>
    </row>
    <row r="446" spans="1:54" x14ac:dyDescent="0.25">
      <c r="A446" t="s">
        <v>182</v>
      </c>
      <c r="B446" t="s">
        <v>9</v>
      </c>
      <c r="C446" t="s">
        <v>573</v>
      </c>
      <c r="E446" t="s">
        <v>574</v>
      </c>
      <c r="F446" t="s">
        <v>575</v>
      </c>
      <c r="G446" t="s">
        <v>23</v>
      </c>
      <c r="J446" t="s">
        <v>14</v>
      </c>
      <c r="K446" t="s">
        <v>317</v>
      </c>
      <c r="L446" t="s">
        <v>244</v>
      </c>
      <c r="N446">
        <v>8421631</v>
      </c>
      <c r="AU446" t="b">
        <v>0</v>
      </c>
      <c r="AV446" t="b">
        <v>1</v>
      </c>
      <c r="AW446" t="s">
        <v>536</v>
      </c>
      <c r="AX446" t="b">
        <v>1</v>
      </c>
      <c r="AY446" t="s">
        <v>514</v>
      </c>
      <c r="BA446">
        <v>1</v>
      </c>
    </row>
    <row r="447" spans="1:54" x14ac:dyDescent="0.25">
      <c r="A447" t="s">
        <v>182</v>
      </c>
      <c r="B447" t="s">
        <v>9</v>
      </c>
      <c r="C447" t="s">
        <v>573</v>
      </c>
      <c r="E447" t="s">
        <v>574</v>
      </c>
      <c r="F447" t="s">
        <v>575</v>
      </c>
      <c r="G447" t="s">
        <v>23</v>
      </c>
      <c r="J447" t="s">
        <v>14</v>
      </c>
      <c r="K447" t="s">
        <v>310</v>
      </c>
      <c r="L447" t="s">
        <v>535</v>
      </c>
      <c r="N447">
        <v>42495</v>
      </c>
      <c r="AU447" t="b">
        <v>0</v>
      </c>
      <c r="AV447" t="b">
        <v>1</v>
      </c>
      <c r="AW447">
        <v>84599</v>
      </c>
      <c r="AX447" t="b">
        <v>1</v>
      </c>
      <c r="AY447" t="s">
        <v>507</v>
      </c>
      <c r="BA447">
        <v>3.2</v>
      </c>
    </row>
    <row r="448" spans="1:54" x14ac:dyDescent="0.25">
      <c r="A448" t="s">
        <v>182</v>
      </c>
      <c r="B448" t="s">
        <v>9</v>
      </c>
      <c r="C448" t="s">
        <v>573</v>
      </c>
      <c r="E448" t="s">
        <v>574</v>
      </c>
      <c r="F448" t="s">
        <v>575</v>
      </c>
      <c r="G448" t="s">
        <v>23</v>
      </c>
      <c r="J448" t="s">
        <v>14</v>
      </c>
      <c r="K448" t="s">
        <v>419</v>
      </c>
      <c r="L448" t="s">
        <v>375</v>
      </c>
      <c r="N448">
        <v>16711935</v>
      </c>
      <c r="AU448" t="b">
        <v>0</v>
      </c>
      <c r="AV448" t="b">
        <v>1</v>
      </c>
      <c r="AW448" t="s">
        <v>539</v>
      </c>
      <c r="AX448" t="b">
        <v>1</v>
      </c>
      <c r="AY448" t="s">
        <v>514</v>
      </c>
      <c r="BA448">
        <v>1</v>
      </c>
    </row>
    <row r="449" spans="1:54" x14ac:dyDescent="0.25">
      <c r="A449" t="s">
        <v>182</v>
      </c>
      <c r="B449" t="s">
        <v>9</v>
      </c>
      <c r="C449" t="s">
        <v>573</v>
      </c>
      <c r="E449" t="s">
        <v>574</v>
      </c>
      <c r="F449" t="s">
        <v>575</v>
      </c>
      <c r="G449" t="s">
        <v>23</v>
      </c>
      <c r="J449" t="s">
        <v>14</v>
      </c>
      <c r="K449" t="s">
        <v>258</v>
      </c>
      <c r="L449" t="s">
        <v>535</v>
      </c>
      <c r="N449">
        <v>9145088</v>
      </c>
      <c r="AU449" t="b">
        <v>0</v>
      </c>
      <c r="AV449" t="b">
        <v>1</v>
      </c>
      <c r="AW449" t="s">
        <v>576</v>
      </c>
      <c r="AX449" t="b">
        <v>1</v>
      </c>
      <c r="AY449" t="s">
        <v>514</v>
      </c>
      <c r="BA449">
        <v>1</v>
      </c>
    </row>
    <row r="450" spans="1:54" x14ac:dyDescent="0.25">
      <c r="A450" t="s">
        <v>182</v>
      </c>
      <c r="B450" t="s">
        <v>9</v>
      </c>
      <c r="C450" t="s">
        <v>573</v>
      </c>
      <c r="E450" t="s">
        <v>574</v>
      </c>
      <c r="F450" t="s">
        <v>575</v>
      </c>
      <c r="G450" t="s">
        <v>23</v>
      </c>
      <c r="J450" t="s">
        <v>14</v>
      </c>
      <c r="K450" t="s">
        <v>318</v>
      </c>
      <c r="L450" t="s">
        <v>503</v>
      </c>
      <c r="M450">
        <v>3</v>
      </c>
      <c r="N450">
        <v>13130346</v>
      </c>
      <c r="Q450">
        <v>0</v>
      </c>
      <c r="R450">
        <v>0</v>
      </c>
      <c r="S450">
        <v>0</v>
      </c>
      <c r="T450">
        <v>20</v>
      </c>
      <c r="U450">
        <v>60</v>
      </c>
      <c r="V450">
        <v>50</v>
      </c>
      <c r="W450">
        <v>0</v>
      </c>
      <c r="X450">
        <v>0</v>
      </c>
      <c r="Y450">
        <v>0</v>
      </c>
      <c r="Z450">
        <v>25</v>
      </c>
      <c r="AA450">
        <v>35</v>
      </c>
      <c r="AB450">
        <v>50</v>
      </c>
      <c r="AC450">
        <v>0</v>
      </c>
      <c r="AD450">
        <v>0</v>
      </c>
      <c r="AE450">
        <v>0</v>
      </c>
      <c r="AF450">
        <v>30</v>
      </c>
      <c r="AG450">
        <v>20</v>
      </c>
      <c r="AH450">
        <v>50</v>
      </c>
      <c r="AI450">
        <v>0</v>
      </c>
      <c r="AJ450">
        <v>0</v>
      </c>
      <c r="AK450">
        <v>0</v>
      </c>
      <c r="AL450">
        <v>36</v>
      </c>
      <c r="AM450">
        <v>0</v>
      </c>
      <c r="AN450">
        <v>50</v>
      </c>
      <c r="AU450" t="b">
        <v>0</v>
      </c>
      <c r="AV450" t="b">
        <v>1</v>
      </c>
      <c r="AW450" t="s">
        <v>537</v>
      </c>
      <c r="AY450" t="s">
        <v>514</v>
      </c>
      <c r="BA450">
        <v>1</v>
      </c>
      <c r="BB450" t="b">
        <v>1</v>
      </c>
    </row>
    <row r="451" spans="1:54" x14ac:dyDescent="0.25">
      <c r="A451" t="s">
        <v>182</v>
      </c>
      <c r="B451" t="s">
        <v>9</v>
      </c>
      <c r="C451" t="s">
        <v>573</v>
      </c>
      <c r="E451" t="s">
        <v>574</v>
      </c>
      <c r="F451" t="s">
        <v>575</v>
      </c>
      <c r="G451" t="s">
        <v>23</v>
      </c>
      <c r="J451" t="s">
        <v>14</v>
      </c>
      <c r="K451" t="s">
        <v>224</v>
      </c>
      <c r="L451" t="s">
        <v>375</v>
      </c>
      <c r="N451">
        <v>12320699</v>
      </c>
      <c r="Q451">
        <v>0</v>
      </c>
      <c r="R451">
        <v>0</v>
      </c>
      <c r="S451">
        <v>0</v>
      </c>
      <c r="T451">
        <v>32.4</v>
      </c>
      <c r="U451">
        <v>0</v>
      </c>
      <c r="V451">
        <v>50</v>
      </c>
      <c r="AU451" t="b">
        <v>0</v>
      </c>
      <c r="AV451" t="b">
        <v>1</v>
      </c>
      <c r="AW451" t="s">
        <v>500</v>
      </c>
      <c r="AX451" t="b">
        <v>1</v>
      </c>
      <c r="AY451" t="s">
        <v>514</v>
      </c>
      <c r="BA451">
        <v>1</v>
      </c>
      <c r="BB451" t="b">
        <v>1</v>
      </c>
    </row>
    <row r="452" spans="1:54" x14ac:dyDescent="0.25">
      <c r="A452" t="s">
        <v>196</v>
      </c>
      <c r="B452" t="s">
        <v>9</v>
      </c>
      <c r="C452" t="s">
        <v>582</v>
      </c>
      <c r="E452" t="s">
        <v>583</v>
      </c>
      <c r="F452" t="s">
        <v>584</v>
      </c>
      <c r="G452" t="s">
        <v>23</v>
      </c>
      <c r="J452" t="s">
        <v>14</v>
      </c>
      <c r="K452" t="s">
        <v>220</v>
      </c>
      <c r="L452" t="s">
        <v>500</v>
      </c>
      <c r="M452">
        <v>1</v>
      </c>
      <c r="N452">
        <v>9639167</v>
      </c>
      <c r="AU452" t="b">
        <v>0</v>
      </c>
      <c r="AV452" t="b">
        <v>1</v>
      </c>
    </row>
    <row r="453" spans="1:54" x14ac:dyDescent="0.25">
      <c r="A453" t="s">
        <v>196</v>
      </c>
      <c r="B453" t="s">
        <v>9</v>
      </c>
      <c r="C453" t="s">
        <v>582</v>
      </c>
      <c r="E453" t="s">
        <v>583</v>
      </c>
      <c r="F453" t="s">
        <v>584</v>
      </c>
      <c r="G453" t="s">
        <v>23</v>
      </c>
      <c r="J453" t="s">
        <v>14</v>
      </c>
      <c r="K453" t="s">
        <v>221</v>
      </c>
      <c r="L453" t="s">
        <v>500</v>
      </c>
      <c r="M453">
        <v>1</v>
      </c>
      <c r="N453">
        <v>9639167</v>
      </c>
      <c r="AU453" t="b">
        <v>0</v>
      </c>
      <c r="AV453" t="b">
        <v>1</v>
      </c>
    </row>
    <row r="454" spans="1:54" x14ac:dyDescent="0.25">
      <c r="A454" t="s">
        <v>196</v>
      </c>
      <c r="B454" t="s">
        <v>9</v>
      </c>
      <c r="C454" t="s">
        <v>582</v>
      </c>
      <c r="E454" t="s">
        <v>583</v>
      </c>
      <c r="F454" t="s">
        <v>584</v>
      </c>
      <c r="G454" t="s">
        <v>23</v>
      </c>
      <c r="J454" t="s">
        <v>14</v>
      </c>
      <c r="K454" t="s">
        <v>223</v>
      </c>
      <c r="L454" t="s">
        <v>502</v>
      </c>
      <c r="M454">
        <v>4.5</v>
      </c>
      <c r="N454">
        <v>65280</v>
      </c>
      <c r="AU454" t="b">
        <v>0</v>
      </c>
      <c r="AV454" t="b">
        <v>1</v>
      </c>
    </row>
    <row r="455" spans="1:54" x14ac:dyDescent="0.25">
      <c r="A455" t="s">
        <v>196</v>
      </c>
      <c r="B455" t="s">
        <v>9</v>
      </c>
      <c r="C455" t="s">
        <v>582</v>
      </c>
      <c r="E455" t="s">
        <v>583</v>
      </c>
      <c r="F455" t="s">
        <v>584</v>
      </c>
      <c r="G455" t="s">
        <v>23</v>
      </c>
      <c r="J455" t="s">
        <v>14</v>
      </c>
      <c r="K455" t="s">
        <v>229</v>
      </c>
      <c r="L455" t="s">
        <v>503</v>
      </c>
      <c r="M455">
        <v>1</v>
      </c>
      <c r="N455">
        <v>14524637</v>
      </c>
      <c r="AU455" t="b">
        <v>0</v>
      </c>
      <c r="AV455" t="b">
        <v>1</v>
      </c>
    </row>
    <row r="456" spans="1:54" x14ac:dyDescent="0.25">
      <c r="A456" t="s">
        <v>196</v>
      </c>
      <c r="B456" t="s">
        <v>9</v>
      </c>
      <c r="C456" t="s">
        <v>582</v>
      </c>
      <c r="E456" t="s">
        <v>583</v>
      </c>
      <c r="F456" t="s">
        <v>584</v>
      </c>
      <c r="G456" t="s">
        <v>23</v>
      </c>
      <c r="J456" t="s">
        <v>14</v>
      </c>
      <c r="K456" t="s">
        <v>232</v>
      </c>
      <c r="L456" t="s">
        <v>501</v>
      </c>
      <c r="M456">
        <v>1</v>
      </c>
      <c r="N456">
        <v>64636</v>
      </c>
      <c r="AU456" t="b">
        <v>0</v>
      </c>
      <c r="AV456" t="b">
        <v>1</v>
      </c>
    </row>
    <row r="457" spans="1:54" x14ac:dyDescent="0.25">
      <c r="A457" t="s">
        <v>196</v>
      </c>
      <c r="B457" t="s">
        <v>9</v>
      </c>
      <c r="C457" t="s">
        <v>582</v>
      </c>
      <c r="E457" t="s">
        <v>583</v>
      </c>
      <c r="F457" t="s">
        <v>584</v>
      </c>
      <c r="G457" t="s">
        <v>23</v>
      </c>
      <c r="J457" t="s">
        <v>14</v>
      </c>
      <c r="K457" t="s">
        <v>233</v>
      </c>
      <c r="L457" t="s">
        <v>501</v>
      </c>
      <c r="M457">
        <v>2.1943899999999998</v>
      </c>
      <c r="N457">
        <v>8388736</v>
      </c>
      <c r="Q457">
        <v>0</v>
      </c>
      <c r="R457">
        <v>0</v>
      </c>
      <c r="S457">
        <v>0</v>
      </c>
      <c r="T457">
        <v>20</v>
      </c>
      <c r="U457">
        <v>0</v>
      </c>
      <c r="V457">
        <v>80</v>
      </c>
      <c r="AU457" t="b">
        <v>0</v>
      </c>
      <c r="AV457" t="b">
        <v>1</v>
      </c>
      <c r="BB457" t="b">
        <v>1</v>
      </c>
    </row>
    <row r="458" spans="1:54" x14ac:dyDescent="0.25">
      <c r="A458" t="s">
        <v>196</v>
      </c>
      <c r="B458" t="s">
        <v>9</v>
      </c>
      <c r="C458" t="s">
        <v>582</v>
      </c>
      <c r="E458" t="s">
        <v>583</v>
      </c>
      <c r="F458" t="s">
        <v>584</v>
      </c>
      <c r="G458" t="s">
        <v>23</v>
      </c>
      <c r="J458" t="s">
        <v>14</v>
      </c>
      <c r="K458" t="s">
        <v>234</v>
      </c>
      <c r="L458" t="s">
        <v>503</v>
      </c>
      <c r="M458">
        <v>1</v>
      </c>
      <c r="N458">
        <v>14524637</v>
      </c>
      <c r="AU458" t="b">
        <v>0</v>
      </c>
      <c r="AV458" t="b">
        <v>1</v>
      </c>
    </row>
    <row r="459" spans="1:54" x14ac:dyDescent="0.25">
      <c r="A459" t="s">
        <v>196</v>
      </c>
      <c r="B459" t="s">
        <v>9</v>
      </c>
      <c r="C459" t="s">
        <v>582</v>
      </c>
      <c r="E459" t="s">
        <v>583</v>
      </c>
      <c r="F459" t="s">
        <v>584</v>
      </c>
      <c r="G459" t="s">
        <v>23</v>
      </c>
      <c r="J459" t="s">
        <v>14</v>
      </c>
      <c r="K459" t="s">
        <v>241</v>
      </c>
      <c r="L459" t="s">
        <v>501</v>
      </c>
      <c r="M459">
        <v>1</v>
      </c>
      <c r="N459">
        <v>10526303</v>
      </c>
      <c r="Q459">
        <v>0</v>
      </c>
      <c r="R459">
        <v>0</v>
      </c>
      <c r="S459">
        <v>0</v>
      </c>
      <c r="T459">
        <v>15</v>
      </c>
      <c r="U459">
        <v>20</v>
      </c>
      <c r="V459">
        <v>50</v>
      </c>
      <c r="W459">
        <v>0</v>
      </c>
      <c r="X459">
        <v>0</v>
      </c>
      <c r="Y459">
        <v>0</v>
      </c>
      <c r="Z459">
        <v>30</v>
      </c>
      <c r="AA459">
        <v>2</v>
      </c>
      <c r="AB459">
        <v>50</v>
      </c>
      <c r="AU459" t="b">
        <v>0</v>
      </c>
      <c r="AV459" t="b">
        <v>1</v>
      </c>
      <c r="BB459" t="b">
        <v>1</v>
      </c>
    </row>
    <row r="460" spans="1:54" x14ac:dyDescent="0.25">
      <c r="A460" t="s">
        <v>196</v>
      </c>
      <c r="B460" t="s">
        <v>9</v>
      </c>
      <c r="C460" t="s">
        <v>582</v>
      </c>
      <c r="E460" t="s">
        <v>583</v>
      </c>
      <c r="F460" t="s">
        <v>584</v>
      </c>
      <c r="G460" t="s">
        <v>23</v>
      </c>
      <c r="J460" t="s">
        <v>14</v>
      </c>
      <c r="K460" t="s">
        <v>242</v>
      </c>
      <c r="L460" t="s">
        <v>501</v>
      </c>
      <c r="M460">
        <v>1</v>
      </c>
      <c r="N460">
        <v>2330219</v>
      </c>
      <c r="Q460">
        <v>0</v>
      </c>
      <c r="R460">
        <v>0</v>
      </c>
      <c r="S460">
        <v>0</v>
      </c>
      <c r="T460">
        <v>15</v>
      </c>
      <c r="U460">
        <v>20</v>
      </c>
      <c r="V460">
        <v>50</v>
      </c>
      <c r="W460">
        <v>0</v>
      </c>
      <c r="X460">
        <v>0</v>
      </c>
      <c r="Y460">
        <v>0</v>
      </c>
      <c r="Z460">
        <v>30</v>
      </c>
      <c r="AA460">
        <v>2</v>
      </c>
      <c r="AB460">
        <v>50</v>
      </c>
      <c r="AU460" t="b">
        <v>0</v>
      </c>
      <c r="AV460" t="b">
        <v>1</v>
      </c>
      <c r="BB460" t="b">
        <v>1</v>
      </c>
    </row>
    <row r="461" spans="1:54" x14ac:dyDescent="0.25">
      <c r="A461" t="s">
        <v>196</v>
      </c>
      <c r="B461" t="s">
        <v>9</v>
      </c>
      <c r="C461" t="s">
        <v>582</v>
      </c>
      <c r="E461" t="s">
        <v>583</v>
      </c>
      <c r="F461" t="s">
        <v>584</v>
      </c>
      <c r="G461" t="s">
        <v>23</v>
      </c>
      <c r="J461" t="s">
        <v>14</v>
      </c>
      <c r="K461" t="s">
        <v>244</v>
      </c>
      <c r="L461" t="s">
        <v>244</v>
      </c>
      <c r="M461">
        <v>1</v>
      </c>
      <c r="N461">
        <v>16776960</v>
      </c>
      <c r="AU461" t="b">
        <v>0</v>
      </c>
      <c r="AV461" t="b">
        <v>1</v>
      </c>
    </row>
    <row r="462" spans="1:54" x14ac:dyDescent="0.25">
      <c r="A462" t="s">
        <v>196</v>
      </c>
      <c r="B462" t="s">
        <v>9</v>
      </c>
      <c r="C462" t="s">
        <v>582</v>
      </c>
      <c r="E462" t="s">
        <v>583</v>
      </c>
      <c r="F462" t="s">
        <v>584</v>
      </c>
      <c r="G462" t="s">
        <v>23</v>
      </c>
      <c r="J462" t="s">
        <v>14</v>
      </c>
      <c r="K462" t="s">
        <v>247</v>
      </c>
      <c r="L462" t="s">
        <v>244</v>
      </c>
      <c r="M462">
        <v>1</v>
      </c>
      <c r="N462">
        <v>7346457</v>
      </c>
      <c r="AU462" t="b">
        <v>0</v>
      </c>
      <c r="AV462" t="b">
        <v>1</v>
      </c>
    </row>
    <row r="463" spans="1:54" x14ac:dyDescent="0.25">
      <c r="A463" t="s">
        <v>196</v>
      </c>
      <c r="B463" t="s">
        <v>9</v>
      </c>
      <c r="C463" t="s">
        <v>582</v>
      </c>
      <c r="E463" t="s">
        <v>583</v>
      </c>
      <c r="F463" t="s">
        <v>584</v>
      </c>
      <c r="G463" t="s">
        <v>23</v>
      </c>
      <c r="J463" t="s">
        <v>14</v>
      </c>
      <c r="K463" t="s">
        <v>248</v>
      </c>
      <c r="L463" t="s">
        <v>244</v>
      </c>
      <c r="M463">
        <v>1</v>
      </c>
      <c r="N463">
        <v>25600</v>
      </c>
      <c r="AU463" t="b">
        <v>0</v>
      </c>
      <c r="AV463" t="b">
        <v>1</v>
      </c>
    </row>
    <row r="464" spans="1:54" x14ac:dyDescent="0.25">
      <c r="A464" t="s">
        <v>196</v>
      </c>
      <c r="B464" t="s">
        <v>9</v>
      </c>
      <c r="C464" t="s">
        <v>582</v>
      </c>
      <c r="E464" t="s">
        <v>583</v>
      </c>
      <c r="F464" t="s">
        <v>584</v>
      </c>
      <c r="G464" t="s">
        <v>23</v>
      </c>
      <c r="J464" t="s">
        <v>14</v>
      </c>
      <c r="K464" t="s">
        <v>249</v>
      </c>
      <c r="L464" t="s">
        <v>244</v>
      </c>
      <c r="M464">
        <v>1</v>
      </c>
      <c r="N464">
        <v>7346457</v>
      </c>
      <c r="AU464" t="b">
        <v>0</v>
      </c>
      <c r="AV464" t="b">
        <v>1</v>
      </c>
    </row>
    <row r="465" spans="1:54" x14ac:dyDescent="0.25">
      <c r="A465" t="s">
        <v>196</v>
      </c>
      <c r="B465" t="s">
        <v>9</v>
      </c>
      <c r="C465" t="s">
        <v>582</v>
      </c>
      <c r="E465" t="s">
        <v>583</v>
      </c>
      <c r="F465" t="s">
        <v>584</v>
      </c>
      <c r="G465" t="s">
        <v>23</v>
      </c>
      <c r="J465" t="s">
        <v>14</v>
      </c>
      <c r="K465" t="s">
        <v>250</v>
      </c>
      <c r="L465" t="s">
        <v>244</v>
      </c>
      <c r="M465">
        <v>1</v>
      </c>
      <c r="N465">
        <v>25600</v>
      </c>
      <c r="AU465" t="b">
        <v>0</v>
      </c>
      <c r="AV465" t="b">
        <v>1</v>
      </c>
    </row>
    <row r="466" spans="1:54" x14ac:dyDescent="0.25">
      <c r="A466" t="s">
        <v>196</v>
      </c>
      <c r="B466" t="s">
        <v>9</v>
      </c>
      <c r="C466" t="s">
        <v>582</v>
      </c>
      <c r="E466" t="s">
        <v>583</v>
      </c>
      <c r="F466" t="s">
        <v>584</v>
      </c>
      <c r="G466" t="s">
        <v>23</v>
      </c>
      <c r="J466" t="s">
        <v>14</v>
      </c>
      <c r="K466" t="s">
        <v>251</v>
      </c>
      <c r="L466" t="s">
        <v>244</v>
      </c>
      <c r="M466">
        <v>1</v>
      </c>
      <c r="N466">
        <v>16776960</v>
      </c>
      <c r="AU466" t="b">
        <v>0</v>
      </c>
      <c r="AV466" t="b">
        <v>1</v>
      </c>
    </row>
    <row r="467" spans="1:54" x14ac:dyDescent="0.25">
      <c r="A467" t="s">
        <v>196</v>
      </c>
      <c r="B467" t="s">
        <v>9</v>
      </c>
      <c r="C467" t="s">
        <v>582</v>
      </c>
      <c r="E467" t="s">
        <v>583</v>
      </c>
      <c r="F467" t="s">
        <v>584</v>
      </c>
      <c r="G467" t="s">
        <v>23</v>
      </c>
      <c r="J467" t="s">
        <v>14</v>
      </c>
      <c r="K467" t="s">
        <v>252</v>
      </c>
      <c r="L467" t="s">
        <v>244</v>
      </c>
      <c r="M467">
        <v>1</v>
      </c>
      <c r="N467">
        <v>13850042</v>
      </c>
      <c r="AU467" t="b">
        <v>0</v>
      </c>
      <c r="AV467" t="b">
        <v>1</v>
      </c>
    </row>
    <row r="468" spans="1:54" x14ac:dyDescent="0.25">
      <c r="A468" t="s">
        <v>196</v>
      </c>
      <c r="B468" t="s">
        <v>9</v>
      </c>
      <c r="C468" t="s">
        <v>582</v>
      </c>
      <c r="E468" t="s">
        <v>583</v>
      </c>
      <c r="F468" t="s">
        <v>584</v>
      </c>
      <c r="G468" t="s">
        <v>23</v>
      </c>
      <c r="J468" t="s">
        <v>14</v>
      </c>
      <c r="K468" t="s">
        <v>253</v>
      </c>
      <c r="L468" t="s">
        <v>244</v>
      </c>
      <c r="M468">
        <v>1</v>
      </c>
      <c r="N468">
        <v>13850042</v>
      </c>
      <c r="AU468" t="b">
        <v>0</v>
      </c>
      <c r="AV468" t="b">
        <v>1</v>
      </c>
    </row>
    <row r="469" spans="1:54" x14ac:dyDescent="0.25">
      <c r="A469" t="s">
        <v>196</v>
      </c>
      <c r="B469" t="s">
        <v>9</v>
      </c>
      <c r="C469" t="s">
        <v>582</v>
      </c>
      <c r="E469" t="s">
        <v>583</v>
      </c>
      <c r="F469" t="s">
        <v>584</v>
      </c>
      <c r="G469" t="s">
        <v>23</v>
      </c>
      <c r="J469" t="s">
        <v>14</v>
      </c>
      <c r="K469" t="s">
        <v>254</v>
      </c>
      <c r="L469" t="s">
        <v>244</v>
      </c>
      <c r="M469">
        <v>1</v>
      </c>
      <c r="N469">
        <v>2763429</v>
      </c>
      <c r="AU469" t="b">
        <v>0</v>
      </c>
      <c r="AV469" t="b">
        <v>1</v>
      </c>
    </row>
    <row r="470" spans="1:54" x14ac:dyDescent="0.25">
      <c r="A470" t="s">
        <v>196</v>
      </c>
      <c r="B470" t="s">
        <v>9</v>
      </c>
      <c r="C470" t="s">
        <v>582</v>
      </c>
      <c r="E470" t="s">
        <v>583</v>
      </c>
      <c r="F470" t="s">
        <v>584</v>
      </c>
      <c r="G470" t="s">
        <v>23</v>
      </c>
      <c r="J470" t="s">
        <v>14</v>
      </c>
      <c r="K470" t="s">
        <v>255</v>
      </c>
      <c r="L470" t="s">
        <v>244</v>
      </c>
      <c r="M470">
        <v>2.9654699999999998</v>
      </c>
      <c r="N470">
        <v>16776960</v>
      </c>
      <c r="Q470">
        <v>0</v>
      </c>
      <c r="R470">
        <v>0</v>
      </c>
      <c r="S470">
        <v>0</v>
      </c>
      <c r="T470">
        <v>66</v>
      </c>
      <c r="U470">
        <v>0</v>
      </c>
      <c r="V470">
        <v>100</v>
      </c>
      <c r="W470">
        <v>0</v>
      </c>
      <c r="X470">
        <v>0</v>
      </c>
      <c r="Y470">
        <v>1</v>
      </c>
      <c r="Z470">
        <v>67</v>
      </c>
      <c r="AA470">
        <v>100</v>
      </c>
      <c r="AB470">
        <v>120</v>
      </c>
      <c r="AU470" t="b">
        <v>0</v>
      </c>
      <c r="AV470" t="b">
        <v>1</v>
      </c>
      <c r="BB470" t="b">
        <v>1</v>
      </c>
    </row>
    <row r="471" spans="1:54" x14ac:dyDescent="0.25">
      <c r="A471" t="s">
        <v>196</v>
      </c>
      <c r="B471" t="s">
        <v>9</v>
      </c>
      <c r="C471" t="s">
        <v>582</v>
      </c>
      <c r="E471" t="s">
        <v>583</v>
      </c>
      <c r="F471" t="s">
        <v>584</v>
      </c>
      <c r="G471" t="s">
        <v>23</v>
      </c>
      <c r="J471" t="s">
        <v>14</v>
      </c>
      <c r="K471" t="s">
        <v>256</v>
      </c>
      <c r="L471" t="s">
        <v>244</v>
      </c>
      <c r="M471">
        <v>2.4473699999999998</v>
      </c>
      <c r="N471">
        <v>16776960</v>
      </c>
      <c r="AU471" t="b">
        <v>0</v>
      </c>
      <c r="AV471" t="b">
        <v>1</v>
      </c>
    </row>
    <row r="472" spans="1:54" x14ac:dyDescent="0.25">
      <c r="A472" t="s">
        <v>196</v>
      </c>
      <c r="B472" t="s">
        <v>9</v>
      </c>
      <c r="C472" t="s">
        <v>582</v>
      </c>
      <c r="E472" t="s">
        <v>583</v>
      </c>
      <c r="F472" t="s">
        <v>584</v>
      </c>
      <c r="G472" t="s">
        <v>23</v>
      </c>
      <c r="J472" t="s">
        <v>14</v>
      </c>
      <c r="K472" t="s">
        <v>263</v>
      </c>
      <c r="L472" t="s">
        <v>501</v>
      </c>
      <c r="M472">
        <v>1</v>
      </c>
      <c r="N472">
        <v>13749760</v>
      </c>
      <c r="AU472" t="b">
        <v>0</v>
      </c>
      <c r="AV472" t="b">
        <v>1</v>
      </c>
    </row>
    <row r="473" spans="1:54" x14ac:dyDescent="0.25">
      <c r="A473" t="s">
        <v>196</v>
      </c>
      <c r="B473" t="s">
        <v>9</v>
      </c>
      <c r="C473" t="s">
        <v>582</v>
      </c>
      <c r="E473" t="s">
        <v>583</v>
      </c>
      <c r="F473" t="s">
        <v>584</v>
      </c>
      <c r="G473" t="s">
        <v>23</v>
      </c>
      <c r="J473" t="s">
        <v>14</v>
      </c>
      <c r="K473" t="s">
        <v>264</v>
      </c>
      <c r="L473" t="s">
        <v>375</v>
      </c>
      <c r="M473">
        <v>1</v>
      </c>
      <c r="N473">
        <v>16711935</v>
      </c>
      <c r="AU473" t="b">
        <v>0</v>
      </c>
      <c r="AV473" t="b">
        <v>1</v>
      </c>
    </row>
    <row r="474" spans="1:54" x14ac:dyDescent="0.25">
      <c r="A474" t="s">
        <v>196</v>
      </c>
      <c r="B474" t="s">
        <v>9</v>
      </c>
      <c r="C474" t="s">
        <v>582</v>
      </c>
      <c r="E474" t="s">
        <v>583</v>
      </c>
      <c r="F474" t="s">
        <v>584</v>
      </c>
      <c r="G474" t="s">
        <v>23</v>
      </c>
      <c r="J474" t="s">
        <v>14</v>
      </c>
      <c r="K474" t="s">
        <v>268</v>
      </c>
      <c r="L474" t="s">
        <v>501</v>
      </c>
      <c r="M474">
        <v>1</v>
      </c>
      <c r="N474">
        <v>3937500</v>
      </c>
      <c r="Q474">
        <v>0</v>
      </c>
      <c r="R474">
        <v>0</v>
      </c>
      <c r="S474">
        <v>0</v>
      </c>
      <c r="T474">
        <v>40</v>
      </c>
      <c r="U474">
        <v>0</v>
      </c>
      <c r="V474">
        <v>50</v>
      </c>
      <c r="AU474" t="b">
        <v>0</v>
      </c>
      <c r="AV474" t="b">
        <v>1</v>
      </c>
      <c r="AW474">
        <v>12515</v>
      </c>
      <c r="AY474" t="s">
        <v>507</v>
      </c>
      <c r="BA474">
        <v>3.2</v>
      </c>
      <c r="BB474" t="b">
        <v>1</v>
      </c>
    </row>
    <row r="475" spans="1:54" x14ac:dyDescent="0.25">
      <c r="A475" t="s">
        <v>196</v>
      </c>
      <c r="B475" t="s">
        <v>9</v>
      </c>
      <c r="C475" t="s">
        <v>582</v>
      </c>
      <c r="E475" t="s">
        <v>583</v>
      </c>
      <c r="F475" t="s">
        <v>584</v>
      </c>
      <c r="G475" t="s">
        <v>23</v>
      </c>
      <c r="J475" t="s">
        <v>14</v>
      </c>
      <c r="K475" t="s">
        <v>269</v>
      </c>
      <c r="L475" t="s">
        <v>501</v>
      </c>
      <c r="M475">
        <v>1</v>
      </c>
      <c r="N475">
        <v>36095</v>
      </c>
      <c r="Q475">
        <v>0</v>
      </c>
      <c r="R475">
        <v>0</v>
      </c>
      <c r="S475">
        <v>0</v>
      </c>
      <c r="T475">
        <v>40</v>
      </c>
      <c r="U475">
        <v>0</v>
      </c>
      <c r="V475">
        <v>50</v>
      </c>
      <c r="AU475" t="b">
        <v>0</v>
      </c>
      <c r="AV475" t="b">
        <v>1</v>
      </c>
      <c r="AW475">
        <v>12514</v>
      </c>
      <c r="AY475" t="s">
        <v>507</v>
      </c>
      <c r="BA475">
        <v>3.2</v>
      </c>
      <c r="BB475" t="b">
        <v>1</v>
      </c>
    </row>
    <row r="476" spans="1:54" x14ac:dyDescent="0.25">
      <c r="A476" t="s">
        <v>196</v>
      </c>
      <c r="B476" t="s">
        <v>9</v>
      </c>
      <c r="C476" t="s">
        <v>582</v>
      </c>
      <c r="E476" t="s">
        <v>583</v>
      </c>
      <c r="F476" t="s">
        <v>584</v>
      </c>
      <c r="G476" t="s">
        <v>23</v>
      </c>
      <c r="J476" t="s">
        <v>14</v>
      </c>
      <c r="K476" t="s">
        <v>270</v>
      </c>
      <c r="L476" t="s">
        <v>270</v>
      </c>
      <c r="M476">
        <v>1</v>
      </c>
      <c r="N476">
        <v>255</v>
      </c>
      <c r="AU476" t="b">
        <v>0</v>
      </c>
      <c r="AV476" t="b">
        <v>1</v>
      </c>
    </row>
    <row r="477" spans="1:54" x14ac:dyDescent="0.25">
      <c r="A477" t="s">
        <v>196</v>
      </c>
      <c r="B477" t="s">
        <v>9</v>
      </c>
      <c r="C477" t="s">
        <v>582</v>
      </c>
      <c r="E477" t="s">
        <v>583</v>
      </c>
      <c r="F477" t="s">
        <v>584</v>
      </c>
      <c r="G477" t="s">
        <v>23</v>
      </c>
      <c r="J477" t="s">
        <v>14</v>
      </c>
      <c r="K477" t="s">
        <v>271</v>
      </c>
      <c r="L477" t="s">
        <v>535</v>
      </c>
      <c r="M477">
        <v>1</v>
      </c>
      <c r="N477">
        <v>255</v>
      </c>
      <c r="AU477" t="b">
        <v>0</v>
      </c>
      <c r="AV477" t="b">
        <v>1</v>
      </c>
    </row>
    <row r="478" spans="1:54" x14ac:dyDescent="0.25">
      <c r="A478" t="s">
        <v>196</v>
      </c>
      <c r="B478" t="s">
        <v>9</v>
      </c>
      <c r="C478" t="s">
        <v>582</v>
      </c>
      <c r="E478" t="s">
        <v>583</v>
      </c>
      <c r="F478" t="s">
        <v>584</v>
      </c>
      <c r="G478" t="s">
        <v>23</v>
      </c>
      <c r="J478" t="s">
        <v>14</v>
      </c>
      <c r="K478" t="s">
        <v>275</v>
      </c>
      <c r="L478" t="s">
        <v>270</v>
      </c>
      <c r="M478">
        <v>1</v>
      </c>
      <c r="N478">
        <v>255</v>
      </c>
      <c r="AU478" t="b">
        <v>0</v>
      </c>
      <c r="AV478" t="b">
        <v>1</v>
      </c>
    </row>
    <row r="479" spans="1:54" x14ac:dyDescent="0.25">
      <c r="A479" t="s">
        <v>196</v>
      </c>
      <c r="B479" t="s">
        <v>9</v>
      </c>
      <c r="C479" t="s">
        <v>582</v>
      </c>
      <c r="E479" t="s">
        <v>583</v>
      </c>
      <c r="F479" t="s">
        <v>584</v>
      </c>
      <c r="G479" t="s">
        <v>23</v>
      </c>
      <c r="J479" t="s">
        <v>14</v>
      </c>
      <c r="K479" t="s">
        <v>585</v>
      </c>
      <c r="L479" t="s">
        <v>501</v>
      </c>
      <c r="M479">
        <v>2.0521500000000001</v>
      </c>
      <c r="N479">
        <v>14524637</v>
      </c>
      <c r="Q479">
        <v>0</v>
      </c>
      <c r="R479">
        <v>0</v>
      </c>
      <c r="S479">
        <v>0</v>
      </c>
      <c r="T479">
        <v>20</v>
      </c>
      <c r="U479">
        <v>20</v>
      </c>
      <c r="V479">
        <v>50</v>
      </c>
      <c r="W479">
        <v>0</v>
      </c>
      <c r="X479">
        <v>0</v>
      </c>
      <c r="Y479">
        <v>0</v>
      </c>
      <c r="Z479">
        <v>54</v>
      </c>
      <c r="AA479">
        <v>2</v>
      </c>
      <c r="AB479">
        <v>50</v>
      </c>
      <c r="AU479" t="b">
        <v>0</v>
      </c>
      <c r="AV479" t="b">
        <v>1</v>
      </c>
      <c r="BB479" t="b">
        <v>1</v>
      </c>
    </row>
    <row r="480" spans="1:54" x14ac:dyDescent="0.25">
      <c r="A480" t="s">
        <v>196</v>
      </c>
      <c r="B480" t="s">
        <v>9</v>
      </c>
      <c r="C480" t="s">
        <v>582</v>
      </c>
      <c r="E480" t="s">
        <v>583</v>
      </c>
      <c r="F480" t="s">
        <v>584</v>
      </c>
      <c r="G480" t="s">
        <v>23</v>
      </c>
      <c r="J480" t="s">
        <v>14</v>
      </c>
      <c r="K480" t="s">
        <v>286</v>
      </c>
      <c r="L480" t="s">
        <v>501</v>
      </c>
      <c r="M480">
        <v>1</v>
      </c>
      <c r="N480">
        <v>14524637</v>
      </c>
      <c r="AU480" t="b">
        <v>0</v>
      </c>
      <c r="AV480" t="b">
        <v>1</v>
      </c>
    </row>
    <row r="481" spans="1:54" x14ac:dyDescent="0.25">
      <c r="A481" t="s">
        <v>196</v>
      </c>
      <c r="B481" t="s">
        <v>9</v>
      </c>
      <c r="C481" t="s">
        <v>582</v>
      </c>
      <c r="E481" t="s">
        <v>583</v>
      </c>
      <c r="F481" t="s">
        <v>584</v>
      </c>
      <c r="G481" t="s">
        <v>23</v>
      </c>
      <c r="J481" t="s">
        <v>14</v>
      </c>
      <c r="K481" t="s">
        <v>289</v>
      </c>
      <c r="L481" t="s">
        <v>501</v>
      </c>
      <c r="M481">
        <v>1</v>
      </c>
      <c r="N481">
        <v>65535</v>
      </c>
      <c r="Q481">
        <v>0</v>
      </c>
      <c r="R481">
        <v>0</v>
      </c>
      <c r="S481">
        <v>0</v>
      </c>
      <c r="T481">
        <v>5</v>
      </c>
      <c r="U481">
        <v>0</v>
      </c>
      <c r="V481">
        <v>70</v>
      </c>
      <c r="AU481" t="b">
        <v>0</v>
      </c>
      <c r="AV481" t="b">
        <v>1</v>
      </c>
      <c r="BB481" t="b">
        <v>1</v>
      </c>
    </row>
    <row r="482" spans="1:54" x14ac:dyDescent="0.25">
      <c r="A482" t="s">
        <v>196</v>
      </c>
      <c r="B482" t="s">
        <v>9</v>
      </c>
      <c r="C482" t="s">
        <v>582</v>
      </c>
      <c r="E482" t="s">
        <v>583</v>
      </c>
      <c r="F482" t="s">
        <v>584</v>
      </c>
      <c r="G482" t="s">
        <v>23</v>
      </c>
      <c r="J482" t="s">
        <v>14</v>
      </c>
      <c r="K482" t="s">
        <v>290</v>
      </c>
      <c r="L482" t="s">
        <v>501</v>
      </c>
      <c r="M482">
        <v>1</v>
      </c>
      <c r="N482">
        <v>11186720</v>
      </c>
      <c r="Q482">
        <v>0</v>
      </c>
      <c r="R482">
        <v>0</v>
      </c>
      <c r="S482">
        <v>0</v>
      </c>
      <c r="T482">
        <v>5</v>
      </c>
      <c r="U482">
        <v>0</v>
      </c>
      <c r="V482">
        <v>70</v>
      </c>
      <c r="AU482" t="b">
        <v>0</v>
      </c>
      <c r="AV482" t="b">
        <v>1</v>
      </c>
      <c r="BB482" t="b">
        <v>1</v>
      </c>
    </row>
    <row r="483" spans="1:54" x14ac:dyDescent="0.25">
      <c r="A483" t="s">
        <v>196</v>
      </c>
      <c r="B483" t="s">
        <v>9</v>
      </c>
      <c r="C483" t="s">
        <v>582</v>
      </c>
      <c r="E483" t="s">
        <v>583</v>
      </c>
      <c r="F483" t="s">
        <v>584</v>
      </c>
      <c r="G483" t="s">
        <v>23</v>
      </c>
      <c r="J483" t="s">
        <v>14</v>
      </c>
      <c r="K483" t="s">
        <v>308</v>
      </c>
      <c r="L483" t="s">
        <v>501</v>
      </c>
      <c r="M483">
        <v>1</v>
      </c>
      <c r="N483">
        <v>1262987</v>
      </c>
      <c r="AU483" t="b">
        <v>0</v>
      </c>
      <c r="AV483" t="b">
        <v>1</v>
      </c>
    </row>
    <row r="484" spans="1:54" x14ac:dyDescent="0.25">
      <c r="A484" t="s">
        <v>196</v>
      </c>
      <c r="B484" t="s">
        <v>9</v>
      </c>
      <c r="C484" t="s">
        <v>582</v>
      </c>
      <c r="E484" t="s">
        <v>583</v>
      </c>
      <c r="F484" t="s">
        <v>584</v>
      </c>
      <c r="G484" t="s">
        <v>23</v>
      </c>
      <c r="J484" t="s">
        <v>14</v>
      </c>
      <c r="K484" t="s">
        <v>323</v>
      </c>
      <c r="L484" t="s">
        <v>503</v>
      </c>
      <c r="M484">
        <v>1</v>
      </c>
      <c r="N484">
        <v>14524637</v>
      </c>
      <c r="AU484" t="b">
        <v>0</v>
      </c>
      <c r="AV484" t="b">
        <v>1</v>
      </c>
    </row>
    <row r="485" spans="1:54" x14ac:dyDescent="0.25">
      <c r="A485" t="s">
        <v>196</v>
      </c>
      <c r="B485" t="s">
        <v>9</v>
      </c>
      <c r="C485" t="s">
        <v>582</v>
      </c>
      <c r="E485" t="s">
        <v>583</v>
      </c>
      <c r="F485" t="s">
        <v>584</v>
      </c>
      <c r="G485" t="s">
        <v>23</v>
      </c>
      <c r="J485" t="s">
        <v>14</v>
      </c>
      <c r="K485" t="s">
        <v>324</v>
      </c>
      <c r="L485" t="s">
        <v>503</v>
      </c>
      <c r="M485">
        <v>1.74664</v>
      </c>
      <c r="N485">
        <v>8421376</v>
      </c>
      <c r="Q485">
        <v>0</v>
      </c>
      <c r="R485">
        <v>0</v>
      </c>
      <c r="S485">
        <v>0</v>
      </c>
      <c r="T485">
        <v>10</v>
      </c>
      <c r="U485">
        <v>20</v>
      </c>
      <c r="V485">
        <v>60</v>
      </c>
      <c r="W485">
        <v>0</v>
      </c>
      <c r="X485">
        <v>0</v>
      </c>
      <c r="Y485">
        <v>0</v>
      </c>
      <c r="Z485">
        <v>30</v>
      </c>
      <c r="AA485">
        <v>5</v>
      </c>
      <c r="AB485">
        <v>60</v>
      </c>
      <c r="AC485">
        <v>0</v>
      </c>
      <c r="AD485">
        <v>0</v>
      </c>
      <c r="AE485">
        <v>0</v>
      </c>
      <c r="AF485">
        <v>50</v>
      </c>
      <c r="AG485">
        <v>2</v>
      </c>
      <c r="AH485">
        <v>60</v>
      </c>
      <c r="AU485" t="b">
        <v>0</v>
      </c>
      <c r="AV485" t="b">
        <v>1</v>
      </c>
      <c r="BB485" t="b">
        <v>1</v>
      </c>
    </row>
    <row r="486" spans="1:54" x14ac:dyDescent="0.25">
      <c r="A486" t="s">
        <v>196</v>
      </c>
      <c r="B486" t="s">
        <v>9</v>
      </c>
      <c r="C486" t="s">
        <v>582</v>
      </c>
      <c r="E486" t="s">
        <v>583</v>
      </c>
      <c r="F486" t="s">
        <v>584</v>
      </c>
      <c r="G486" t="s">
        <v>23</v>
      </c>
      <c r="J486" t="s">
        <v>14</v>
      </c>
      <c r="K486" t="s">
        <v>325</v>
      </c>
      <c r="L486" t="s">
        <v>503</v>
      </c>
      <c r="M486">
        <v>1.66466</v>
      </c>
      <c r="N486">
        <v>55295</v>
      </c>
      <c r="Q486">
        <v>0</v>
      </c>
      <c r="R486">
        <v>0</v>
      </c>
      <c r="S486">
        <v>0</v>
      </c>
      <c r="T486">
        <v>10</v>
      </c>
      <c r="U486">
        <v>20</v>
      </c>
      <c r="V486">
        <v>60</v>
      </c>
      <c r="W486">
        <v>0</v>
      </c>
      <c r="X486">
        <v>0</v>
      </c>
      <c r="Y486">
        <v>0</v>
      </c>
      <c r="Z486">
        <v>30</v>
      </c>
      <c r="AA486">
        <v>5</v>
      </c>
      <c r="AB486">
        <v>60</v>
      </c>
      <c r="AC486">
        <v>0</v>
      </c>
      <c r="AD486">
        <v>0</v>
      </c>
      <c r="AE486">
        <v>0</v>
      </c>
      <c r="AF486">
        <v>50</v>
      </c>
      <c r="AG486">
        <v>2</v>
      </c>
      <c r="AH486">
        <v>60</v>
      </c>
      <c r="AU486" t="b">
        <v>0</v>
      </c>
      <c r="AV486" t="b">
        <v>1</v>
      </c>
      <c r="BB486" t="b">
        <v>1</v>
      </c>
    </row>
    <row r="487" spans="1:54" x14ac:dyDescent="0.25">
      <c r="A487" t="s">
        <v>196</v>
      </c>
      <c r="B487" t="s">
        <v>9</v>
      </c>
      <c r="C487" t="s">
        <v>582</v>
      </c>
      <c r="E487" t="s">
        <v>583</v>
      </c>
      <c r="F487" t="s">
        <v>584</v>
      </c>
      <c r="G487" t="s">
        <v>23</v>
      </c>
      <c r="J487" t="s">
        <v>14</v>
      </c>
      <c r="K487" t="s">
        <v>329</v>
      </c>
      <c r="L487" t="s">
        <v>375</v>
      </c>
      <c r="M487">
        <v>1</v>
      </c>
      <c r="N487">
        <v>16748574</v>
      </c>
      <c r="Q487">
        <v>0</v>
      </c>
      <c r="R487">
        <v>0</v>
      </c>
      <c r="S487">
        <v>0</v>
      </c>
      <c r="T487">
        <v>58</v>
      </c>
      <c r="U487">
        <v>0</v>
      </c>
      <c r="V487">
        <v>100</v>
      </c>
      <c r="W487">
        <v>0</v>
      </c>
      <c r="X487">
        <v>0</v>
      </c>
      <c r="Y487">
        <v>0</v>
      </c>
      <c r="Z487">
        <v>54</v>
      </c>
      <c r="AA487">
        <v>5</v>
      </c>
      <c r="AB487">
        <v>100</v>
      </c>
      <c r="AC487">
        <v>0</v>
      </c>
      <c r="AD487">
        <v>0</v>
      </c>
      <c r="AE487">
        <v>1</v>
      </c>
      <c r="AF487">
        <v>55</v>
      </c>
      <c r="AG487">
        <v>100</v>
      </c>
      <c r="AH487">
        <v>120</v>
      </c>
      <c r="AU487" t="b">
        <v>0</v>
      </c>
      <c r="AV487" t="b">
        <v>1</v>
      </c>
      <c r="BB487" t="b">
        <v>1</v>
      </c>
    </row>
    <row r="488" spans="1:54" x14ac:dyDescent="0.25">
      <c r="A488" t="s">
        <v>196</v>
      </c>
      <c r="B488" t="s">
        <v>9</v>
      </c>
      <c r="C488" t="s">
        <v>582</v>
      </c>
      <c r="E488" t="s">
        <v>583</v>
      </c>
      <c r="F488" t="s">
        <v>584</v>
      </c>
      <c r="G488" t="s">
        <v>23</v>
      </c>
      <c r="J488" t="s">
        <v>14</v>
      </c>
      <c r="K488" t="s">
        <v>330</v>
      </c>
      <c r="L488" t="s">
        <v>375</v>
      </c>
      <c r="M488">
        <v>1</v>
      </c>
      <c r="N488">
        <v>16436871</v>
      </c>
      <c r="Q488">
        <v>0</v>
      </c>
      <c r="R488">
        <v>0</v>
      </c>
      <c r="S488">
        <v>0</v>
      </c>
      <c r="T488">
        <v>54</v>
      </c>
      <c r="U488">
        <v>0</v>
      </c>
      <c r="V488">
        <v>100</v>
      </c>
      <c r="W488">
        <v>0</v>
      </c>
      <c r="X488">
        <v>0</v>
      </c>
      <c r="Y488">
        <v>1</v>
      </c>
      <c r="Z488">
        <v>55</v>
      </c>
      <c r="AA488">
        <v>100</v>
      </c>
      <c r="AB488">
        <v>120</v>
      </c>
      <c r="AU488" t="b">
        <v>0</v>
      </c>
      <c r="AV488" t="b">
        <v>1</v>
      </c>
      <c r="BB488" t="b">
        <v>1</v>
      </c>
    </row>
    <row r="489" spans="1:54" x14ac:dyDescent="0.25">
      <c r="A489" t="s">
        <v>196</v>
      </c>
      <c r="B489" t="s">
        <v>9</v>
      </c>
      <c r="C489" t="s">
        <v>582</v>
      </c>
      <c r="E489" t="s">
        <v>583</v>
      </c>
      <c r="F489" t="s">
        <v>584</v>
      </c>
      <c r="G489" t="s">
        <v>23</v>
      </c>
      <c r="J489" t="s">
        <v>14</v>
      </c>
      <c r="K489" t="s">
        <v>331</v>
      </c>
      <c r="L489" t="s">
        <v>375</v>
      </c>
      <c r="M489">
        <v>1</v>
      </c>
      <c r="N489">
        <v>15128749</v>
      </c>
      <c r="AU489" t="b">
        <v>0</v>
      </c>
      <c r="AV489" t="b">
        <v>1</v>
      </c>
    </row>
    <row r="490" spans="1:54" x14ac:dyDescent="0.25">
      <c r="A490" t="s">
        <v>196</v>
      </c>
      <c r="B490" t="s">
        <v>9</v>
      </c>
      <c r="C490" t="s">
        <v>582</v>
      </c>
      <c r="E490" t="s">
        <v>583</v>
      </c>
      <c r="F490" t="s">
        <v>584</v>
      </c>
      <c r="G490" t="s">
        <v>23</v>
      </c>
      <c r="J490" t="s">
        <v>14</v>
      </c>
      <c r="K490" t="s">
        <v>332</v>
      </c>
      <c r="L490" t="s">
        <v>375</v>
      </c>
      <c r="M490">
        <v>2.3377300000000001</v>
      </c>
      <c r="N490">
        <v>2263842</v>
      </c>
      <c r="Q490">
        <v>0</v>
      </c>
      <c r="R490">
        <v>0</v>
      </c>
      <c r="S490">
        <v>0</v>
      </c>
      <c r="T490">
        <v>54</v>
      </c>
      <c r="U490">
        <v>5</v>
      </c>
      <c r="V490">
        <v>100</v>
      </c>
      <c r="W490">
        <v>0</v>
      </c>
      <c r="X490">
        <v>0</v>
      </c>
      <c r="Y490">
        <v>0</v>
      </c>
      <c r="Z490">
        <v>58</v>
      </c>
      <c r="AA490">
        <v>0</v>
      </c>
      <c r="AB490">
        <v>100</v>
      </c>
      <c r="AC490">
        <v>0</v>
      </c>
      <c r="AD490">
        <v>0</v>
      </c>
      <c r="AE490">
        <v>1</v>
      </c>
      <c r="AF490">
        <v>55</v>
      </c>
      <c r="AG490">
        <v>100</v>
      </c>
      <c r="AH490">
        <v>120</v>
      </c>
      <c r="AU490" t="b">
        <v>0</v>
      </c>
      <c r="AV490" t="b">
        <v>1</v>
      </c>
      <c r="BB490" t="b">
        <v>1</v>
      </c>
    </row>
    <row r="491" spans="1:54" x14ac:dyDescent="0.25">
      <c r="A491" t="s">
        <v>196</v>
      </c>
      <c r="B491" t="s">
        <v>9</v>
      </c>
      <c r="C491" t="s">
        <v>582</v>
      </c>
      <c r="E491" t="s">
        <v>583</v>
      </c>
      <c r="F491" t="s">
        <v>584</v>
      </c>
      <c r="G491" t="s">
        <v>23</v>
      </c>
      <c r="J491" t="s">
        <v>14</v>
      </c>
      <c r="K491" t="s">
        <v>333</v>
      </c>
      <c r="L491" t="s">
        <v>375</v>
      </c>
      <c r="M491">
        <v>3</v>
      </c>
      <c r="N491">
        <v>8388352</v>
      </c>
      <c r="Q491">
        <v>0</v>
      </c>
      <c r="R491">
        <v>0</v>
      </c>
      <c r="S491">
        <v>0</v>
      </c>
      <c r="T491">
        <v>54</v>
      </c>
      <c r="U491">
        <v>0</v>
      </c>
      <c r="V491">
        <v>100</v>
      </c>
      <c r="W491">
        <v>0</v>
      </c>
      <c r="X491">
        <v>0</v>
      </c>
      <c r="Y491">
        <v>1</v>
      </c>
      <c r="Z491">
        <v>55</v>
      </c>
      <c r="AA491">
        <v>100</v>
      </c>
      <c r="AB491">
        <v>120</v>
      </c>
      <c r="AU491" t="b">
        <v>0</v>
      </c>
      <c r="AV491" t="b">
        <v>1</v>
      </c>
      <c r="BB491" t="b">
        <v>1</v>
      </c>
    </row>
    <row r="492" spans="1:54" x14ac:dyDescent="0.25">
      <c r="A492" t="s">
        <v>196</v>
      </c>
      <c r="B492" t="s">
        <v>9</v>
      </c>
      <c r="C492" t="s">
        <v>582</v>
      </c>
      <c r="E492" t="s">
        <v>583</v>
      </c>
      <c r="F492" t="s">
        <v>584</v>
      </c>
      <c r="G492" t="s">
        <v>23</v>
      </c>
      <c r="J492" t="s">
        <v>14</v>
      </c>
      <c r="K492" t="s">
        <v>334</v>
      </c>
      <c r="L492" t="s">
        <v>375</v>
      </c>
      <c r="M492">
        <v>1</v>
      </c>
      <c r="N492">
        <v>3329330</v>
      </c>
      <c r="AU492" t="b">
        <v>0</v>
      </c>
      <c r="AV492" t="b">
        <v>1</v>
      </c>
    </row>
    <row r="493" spans="1:54" x14ac:dyDescent="0.25">
      <c r="A493" t="s">
        <v>196</v>
      </c>
      <c r="B493" t="s">
        <v>9</v>
      </c>
      <c r="C493" t="s">
        <v>582</v>
      </c>
      <c r="E493" t="s">
        <v>583</v>
      </c>
      <c r="F493" t="s">
        <v>584</v>
      </c>
      <c r="G493" t="s">
        <v>23</v>
      </c>
      <c r="J493" t="s">
        <v>14</v>
      </c>
      <c r="K493" t="s">
        <v>335</v>
      </c>
      <c r="L493" t="s">
        <v>375</v>
      </c>
      <c r="M493">
        <v>1</v>
      </c>
      <c r="N493">
        <v>16748574</v>
      </c>
      <c r="AU493" t="b">
        <v>0</v>
      </c>
      <c r="AV493" t="b">
        <v>1</v>
      </c>
    </row>
    <row r="494" spans="1:54" x14ac:dyDescent="0.25">
      <c r="A494" t="s">
        <v>196</v>
      </c>
      <c r="B494" t="s">
        <v>9</v>
      </c>
      <c r="C494" t="s">
        <v>582</v>
      </c>
      <c r="E494" t="s">
        <v>583</v>
      </c>
      <c r="F494" t="s">
        <v>584</v>
      </c>
      <c r="G494" t="s">
        <v>23</v>
      </c>
      <c r="J494" t="s">
        <v>14</v>
      </c>
      <c r="K494" t="s">
        <v>336</v>
      </c>
      <c r="L494" t="s">
        <v>375</v>
      </c>
      <c r="M494">
        <v>1</v>
      </c>
      <c r="N494">
        <v>16436871</v>
      </c>
      <c r="AU494" t="b">
        <v>0</v>
      </c>
      <c r="AV494" t="b">
        <v>1</v>
      </c>
    </row>
    <row r="495" spans="1:54" x14ac:dyDescent="0.25">
      <c r="A495" t="s">
        <v>196</v>
      </c>
      <c r="B495" t="s">
        <v>9</v>
      </c>
      <c r="C495" t="s">
        <v>582</v>
      </c>
      <c r="E495" t="s">
        <v>583</v>
      </c>
      <c r="F495" t="s">
        <v>584</v>
      </c>
      <c r="G495" t="s">
        <v>23</v>
      </c>
      <c r="J495" t="s">
        <v>14</v>
      </c>
      <c r="K495" t="s">
        <v>337</v>
      </c>
      <c r="L495" t="s">
        <v>375</v>
      </c>
      <c r="M495">
        <v>1</v>
      </c>
      <c r="N495">
        <v>15128749</v>
      </c>
      <c r="AU495" t="b">
        <v>0</v>
      </c>
      <c r="AV495" t="b">
        <v>1</v>
      </c>
    </row>
    <row r="496" spans="1:54" x14ac:dyDescent="0.25">
      <c r="A496" t="s">
        <v>196</v>
      </c>
      <c r="B496" t="s">
        <v>9</v>
      </c>
      <c r="C496" t="s">
        <v>582</v>
      </c>
      <c r="E496" t="s">
        <v>583</v>
      </c>
      <c r="F496" t="s">
        <v>584</v>
      </c>
      <c r="G496" t="s">
        <v>23</v>
      </c>
      <c r="J496" t="s">
        <v>14</v>
      </c>
      <c r="K496" t="s">
        <v>338</v>
      </c>
      <c r="L496" t="s">
        <v>375</v>
      </c>
      <c r="M496">
        <v>1</v>
      </c>
      <c r="N496">
        <v>2263842</v>
      </c>
      <c r="AU496" t="b">
        <v>0</v>
      </c>
      <c r="AV496" t="b">
        <v>1</v>
      </c>
    </row>
    <row r="497" spans="1:54" x14ac:dyDescent="0.25">
      <c r="A497" t="s">
        <v>196</v>
      </c>
      <c r="B497" t="s">
        <v>9</v>
      </c>
      <c r="C497" t="s">
        <v>582</v>
      </c>
      <c r="E497" t="s">
        <v>583</v>
      </c>
      <c r="F497" t="s">
        <v>584</v>
      </c>
      <c r="G497" t="s">
        <v>23</v>
      </c>
      <c r="J497" t="s">
        <v>14</v>
      </c>
      <c r="K497" t="s">
        <v>339</v>
      </c>
      <c r="L497" t="s">
        <v>375</v>
      </c>
      <c r="M497">
        <v>1</v>
      </c>
      <c r="N497">
        <v>8388352</v>
      </c>
      <c r="AU497" t="b">
        <v>0</v>
      </c>
      <c r="AV497" t="b">
        <v>1</v>
      </c>
    </row>
    <row r="498" spans="1:54" x14ac:dyDescent="0.25">
      <c r="A498" t="s">
        <v>196</v>
      </c>
      <c r="B498" t="s">
        <v>9</v>
      </c>
      <c r="C498" t="s">
        <v>582</v>
      </c>
      <c r="E498" t="s">
        <v>583</v>
      </c>
      <c r="F498" t="s">
        <v>584</v>
      </c>
      <c r="G498" t="s">
        <v>23</v>
      </c>
      <c r="J498" t="s">
        <v>14</v>
      </c>
      <c r="K498" t="s">
        <v>340</v>
      </c>
      <c r="L498" t="s">
        <v>375</v>
      </c>
      <c r="M498">
        <v>1</v>
      </c>
      <c r="N498">
        <v>3329330</v>
      </c>
      <c r="AU498" t="b">
        <v>0</v>
      </c>
      <c r="AV498" t="b">
        <v>1</v>
      </c>
    </row>
    <row r="499" spans="1:54" x14ac:dyDescent="0.25">
      <c r="A499" t="s">
        <v>196</v>
      </c>
      <c r="B499" t="s">
        <v>9</v>
      </c>
      <c r="C499" t="s">
        <v>582</v>
      </c>
      <c r="E499" t="s">
        <v>583</v>
      </c>
      <c r="F499" t="s">
        <v>584</v>
      </c>
      <c r="G499" t="s">
        <v>23</v>
      </c>
      <c r="J499" t="s">
        <v>14</v>
      </c>
      <c r="K499" t="s">
        <v>341</v>
      </c>
      <c r="L499" t="s">
        <v>375</v>
      </c>
      <c r="M499">
        <v>2.4418299999999999</v>
      </c>
      <c r="N499">
        <v>14822282</v>
      </c>
      <c r="Q499">
        <v>0</v>
      </c>
      <c r="R499">
        <v>0</v>
      </c>
      <c r="S499">
        <v>0</v>
      </c>
      <c r="T499">
        <v>60</v>
      </c>
      <c r="U499">
        <v>5</v>
      </c>
      <c r="V499">
        <v>100</v>
      </c>
      <c r="W499">
        <v>0</v>
      </c>
      <c r="X499">
        <v>0</v>
      </c>
      <c r="Y499">
        <v>0</v>
      </c>
      <c r="Z499">
        <v>63</v>
      </c>
      <c r="AA499">
        <v>0</v>
      </c>
      <c r="AB499">
        <v>100</v>
      </c>
      <c r="AC499">
        <v>0</v>
      </c>
      <c r="AD499">
        <v>0</v>
      </c>
      <c r="AE499">
        <v>1</v>
      </c>
      <c r="AF499">
        <v>61</v>
      </c>
      <c r="AG499">
        <v>100</v>
      </c>
      <c r="AH499">
        <v>120</v>
      </c>
      <c r="AU499" t="b">
        <v>0</v>
      </c>
      <c r="AV499" t="b">
        <v>1</v>
      </c>
      <c r="BB499" t="b">
        <v>1</v>
      </c>
    </row>
    <row r="500" spans="1:54" x14ac:dyDescent="0.25">
      <c r="A500" t="s">
        <v>196</v>
      </c>
      <c r="B500" t="s">
        <v>9</v>
      </c>
      <c r="C500" t="s">
        <v>582</v>
      </c>
      <c r="E500" t="s">
        <v>583</v>
      </c>
      <c r="F500" t="s">
        <v>584</v>
      </c>
      <c r="G500" t="s">
        <v>23</v>
      </c>
      <c r="J500" t="s">
        <v>14</v>
      </c>
      <c r="K500" t="s">
        <v>342</v>
      </c>
      <c r="L500" t="s">
        <v>375</v>
      </c>
      <c r="M500">
        <v>3</v>
      </c>
      <c r="N500">
        <v>42495</v>
      </c>
      <c r="Q500">
        <v>0</v>
      </c>
      <c r="R500">
        <v>0</v>
      </c>
      <c r="S500">
        <v>0</v>
      </c>
      <c r="T500">
        <v>60</v>
      </c>
      <c r="U500">
        <v>0</v>
      </c>
      <c r="V500">
        <v>100</v>
      </c>
      <c r="W500">
        <v>0</v>
      </c>
      <c r="X500">
        <v>0</v>
      </c>
      <c r="Y500">
        <v>1</v>
      </c>
      <c r="Z500">
        <v>61</v>
      </c>
      <c r="AA500">
        <v>100</v>
      </c>
      <c r="AB500">
        <v>120</v>
      </c>
      <c r="AU500" t="b">
        <v>0</v>
      </c>
      <c r="AV500" t="b">
        <v>1</v>
      </c>
      <c r="BB500" t="b">
        <v>1</v>
      </c>
    </row>
    <row r="501" spans="1:54" x14ac:dyDescent="0.25">
      <c r="A501" t="s">
        <v>196</v>
      </c>
      <c r="B501" t="s">
        <v>9</v>
      </c>
      <c r="C501" t="s">
        <v>582</v>
      </c>
      <c r="E501" t="s">
        <v>583</v>
      </c>
      <c r="F501" t="s">
        <v>584</v>
      </c>
      <c r="G501" t="s">
        <v>23</v>
      </c>
      <c r="J501" t="s">
        <v>14</v>
      </c>
      <c r="K501" t="s">
        <v>343</v>
      </c>
      <c r="L501" t="s">
        <v>375</v>
      </c>
      <c r="M501">
        <v>1</v>
      </c>
      <c r="N501">
        <v>14822282</v>
      </c>
      <c r="AU501" t="b">
        <v>0</v>
      </c>
      <c r="AV501" t="b">
        <v>1</v>
      </c>
    </row>
    <row r="502" spans="1:54" x14ac:dyDescent="0.25">
      <c r="A502" t="s">
        <v>196</v>
      </c>
      <c r="B502" t="s">
        <v>9</v>
      </c>
      <c r="C502" t="s">
        <v>582</v>
      </c>
      <c r="E502" t="s">
        <v>583</v>
      </c>
      <c r="F502" t="s">
        <v>584</v>
      </c>
      <c r="G502" t="s">
        <v>23</v>
      </c>
      <c r="J502" t="s">
        <v>14</v>
      </c>
      <c r="K502" t="s">
        <v>344</v>
      </c>
      <c r="L502" t="s">
        <v>375</v>
      </c>
      <c r="M502">
        <v>1</v>
      </c>
      <c r="N502">
        <v>42495</v>
      </c>
      <c r="AU502" t="b">
        <v>0</v>
      </c>
      <c r="AV502" t="b">
        <v>1</v>
      </c>
    </row>
    <row r="503" spans="1:54" x14ac:dyDescent="0.25">
      <c r="A503" t="s">
        <v>196</v>
      </c>
      <c r="B503" t="s">
        <v>9</v>
      </c>
      <c r="C503" t="s">
        <v>582</v>
      </c>
      <c r="E503" t="s">
        <v>583</v>
      </c>
      <c r="F503" t="s">
        <v>584</v>
      </c>
      <c r="G503" t="s">
        <v>23</v>
      </c>
      <c r="J503" t="s">
        <v>14</v>
      </c>
      <c r="K503" t="s">
        <v>345</v>
      </c>
      <c r="L503" t="s">
        <v>375</v>
      </c>
      <c r="M503">
        <v>3</v>
      </c>
      <c r="N503">
        <v>16711935</v>
      </c>
      <c r="Q503">
        <v>0</v>
      </c>
      <c r="R503">
        <v>0</v>
      </c>
      <c r="S503">
        <v>0</v>
      </c>
      <c r="T503">
        <v>66</v>
      </c>
      <c r="U503">
        <v>0</v>
      </c>
      <c r="V503">
        <v>100</v>
      </c>
      <c r="W503">
        <v>0</v>
      </c>
      <c r="X503">
        <v>0</v>
      </c>
      <c r="Y503">
        <v>1</v>
      </c>
      <c r="Z503">
        <v>67</v>
      </c>
      <c r="AA503">
        <v>100</v>
      </c>
      <c r="AB503">
        <v>140</v>
      </c>
      <c r="AU503" t="b">
        <v>0</v>
      </c>
      <c r="AV503" t="b">
        <v>1</v>
      </c>
      <c r="BB503" t="b">
        <v>1</v>
      </c>
    </row>
    <row r="504" spans="1:54" x14ac:dyDescent="0.25">
      <c r="A504" t="s">
        <v>196</v>
      </c>
      <c r="B504" t="s">
        <v>9</v>
      </c>
      <c r="C504" t="s">
        <v>582</v>
      </c>
      <c r="E504" t="s">
        <v>583</v>
      </c>
      <c r="F504" t="s">
        <v>584</v>
      </c>
      <c r="G504" t="s">
        <v>23</v>
      </c>
      <c r="J504" t="s">
        <v>14</v>
      </c>
      <c r="K504" t="s">
        <v>346</v>
      </c>
      <c r="L504" t="s">
        <v>375</v>
      </c>
      <c r="M504">
        <v>1</v>
      </c>
      <c r="N504">
        <v>16711935</v>
      </c>
      <c r="AU504" t="b">
        <v>0</v>
      </c>
      <c r="AV504" t="b">
        <v>1</v>
      </c>
    </row>
    <row r="505" spans="1:54" x14ac:dyDescent="0.25">
      <c r="A505" t="s">
        <v>196</v>
      </c>
      <c r="B505" t="s">
        <v>9</v>
      </c>
      <c r="C505" t="s">
        <v>582</v>
      </c>
      <c r="E505" t="s">
        <v>583</v>
      </c>
      <c r="F505" t="s">
        <v>584</v>
      </c>
      <c r="G505" t="s">
        <v>23</v>
      </c>
      <c r="J505" t="s">
        <v>14</v>
      </c>
      <c r="K505" t="s">
        <v>351</v>
      </c>
      <c r="L505" t="s">
        <v>501</v>
      </c>
      <c r="M505">
        <v>1</v>
      </c>
      <c r="N505">
        <v>6333684</v>
      </c>
      <c r="Q505">
        <v>0</v>
      </c>
      <c r="R505">
        <v>0</v>
      </c>
      <c r="S505">
        <v>0</v>
      </c>
      <c r="T505">
        <v>40</v>
      </c>
      <c r="U505">
        <v>0</v>
      </c>
      <c r="V505">
        <v>50</v>
      </c>
      <c r="AU505" t="b">
        <v>0</v>
      </c>
      <c r="AV505" t="b">
        <v>1</v>
      </c>
      <c r="BB505" t="b">
        <v>1</v>
      </c>
    </row>
    <row r="506" spans="1:54" x14ac:dyDescent="0.25">
      <c r="A506" t="s">
        <v>196</v>
      </c>
      <c r="B506" t="s">
        <v>9</v>
      </c>
      <c r="C506" t="s">
        <v>582</v>
      </c>
      <c r="E506" t="s">
        <v>583</v>
      </c>
      <c r="F506" t="s">
        <v>584</v>
      </c>
      <c r="G506" t="s">
        <v>23</v>
      </c>
      <c r="J506" t="s">
        <v>14</v>
      </c>
      <c r="K506" t="s">
        <v>352</v>
      </c>
      <c r="L506" t="s">
        <v>501</v>
      </c>
      <c r="M506">
        <v>1</v>
      </c>
      <c r="N506">
        <v>5275647</v>
      </c>
      <c r="Q506">
        <v>0</v>
      </c>
      <c r="R506">
        <v>0</v>
      </c>
      <c r="S506">
        <v>0</v>
      </c>
      <c r="T506">
        <v>45</v>
      </c>
      <c r="U506">
        <v>0</v>
      </c>
      <c r="V506">
        <v>50</v>
      </c>
      <c r="AU506" t="b">
        <v>0</v>
      </c>
      <c r="AV506" t="b">
        <v>1</v>
      </c>
      <c r="BB506" t="b">
        <v>1</v>
      </c>
    </row>
    <row r="507" spans="1:54" x14ac:dyDescent="0.25">
      <c r="A507" t="s">
        <v>196</v>
      </c>
      <c r="B507" t="s">
        <v>9</v>
      </c>
      <c r="C507" t="s">
        <v>582</v>
      </c>
      <c r="E507" t="s">
        <v>583</v>
      </c>
      <c r="F507" t="s">
        <v>584</v>
      </c>
      <c r="G507" t="s">
        <v>23</v>
      </c>
      <c r="J507" t="s">
        <v>14</v>
      </c>
      <c r="K507" t="s">
        <v>353</v>
      </c>
      <c r="L507" t="s">
        <v>503</v>
      </c>
      <c r="M507">
        <v>1</v>
      </c>
      <c r="N507">
        <v>14524637</v>
      </c>
      <c r="AU507" t="b">
        <v>0</v>
      </c>
      <c r="AV507" t="b">
        <v>1</v>
      </c>
    </row>
    <row r="508" spans="1:54" x14ac:dyDescent="0.25">
      <c r="A508" t="s">
        <v>196</v>
      </c>
      <c r="B508" t="s">
        <v>9</v>
      </c>
      <c r="C508" t="s">
        <v>582</v>
      </c>
      <c r="E508" t="s">
        <v>583</v>
      </c>
      <c r="F508" t="s">
        <v>584</v>
      </c>
      <c r="G508" t="s">
        <v>23</v>
      </c>
      <c r="J508" t="s">
        <v>14</v>
      </c>
      <c r="K508" t="s">
        <v>354</v>
      </c>
      <c r="L508" t="s">
        <v>501</v>
      </c>
      <c r="M508">
        <v>1</v>
      </c>
      <c r="N508">
        <v>55295</v>
      </c>
      <c r="Q508">
        <v>0</v>
      </c>
      <c r="R508">
        <v>0</v>
      </c>
      <c r="S508">
        <v>0</v>
      </c>
      <c r="T508">
        <v>45</v>
      </c>
      <c r="U508">
        <v>0</v>
      </c>
      <c r="V508">
        <v>50</v>
      </c>
      <c r="AU508" t="b">
        <v>0</v>
      </c>
      <c r="AV508" t="b">
        <v>1</v>
      </c>
      <c r="BB508" t="b">
        <v>1</v>
      </c>
    </row>
    <row r="509" spans="1:54" x14ac:dyDescent="0.25">
      <c r="A509" t="s">
        <v>196</v>
      </c>
      <c r="B509" t="s">
        <v>9</v>
      </c>
      <c r="C509" t="s">
        <v>582</v>
      </c>
      <c r="E509" t="s">
        <v>583</v>
      </c>
      <c r="F509" t="s">
        <v>584</v>
      </c>
      <c r="G509" t="s">
        <v>23</v>
      </c>
      <c r="J509" t="s">
        <v>14</v>
      </c>
      <c r="K509" t="s">
        <v>357</v>
      </c>
      <c r="L509" t="s">
        <v>501</v>
      </c>
      <c r="M509">
        <v>1.6040399999999999</v>
      </c>
      <c r="N509">
        <v>3937500</v>
      </c>
      <c r="Q509">
        <v>0</v>
      </c>
      <c r="R509">
        <v>0</v>
      </c>
      <c r="S509">
        <v>0</v>
      </c>
      <c r="T509">
        <v>40</v>
      </c>
      <c r="U509">
        <v>0</v>
      </c>
      <c r="V509">
        <v>50</v>
      </c>
      <c r="AU509" t="b">
        <v>0</v>
      </c>
      <c r="AV509" t="b">
        <v>1</v>
      </c>
      <c r="BB509" t="b">
        <v>1</v>
      </c>
    </row>
    <row r="510" spans="1:54" x14ac:dyDescent="0.25">
      <c r="A510" t="s">
        <v>196</v>
      </c>
      <c r="B510" t="s">
        <v>9</v>
      </c>
      <c r="C510" t="s">
        <v>582</v>
      </c>
      <c r="E510" t="s">
        <v>583</v>
      </c>
      <c r="F510" t="s">
        <v>584</v>
      </c>
      <c r="G510" t="s">
        <v>23</v>
      </c>
      <c r="J510" t="s">
        <v>14</v>
      </c>
      <c r="K510" t="s">
        <v>358</v>
      </c>
      <c r="L510" t="s">
        <v>501</v>
      </c>
      <c r="M510">
        <v>1.5968</v>
      </c>
      <c r="N510">
        <v>36095</v>
      </c>
      <c r="Q510">
        <v>0</v>
      </c>
      <c r="R510">
        <v>0</v>
      </c>
      <c r="S510">
        <v>0</v>
      </c>
      <c r="T510">
        <v>40</v>
      </c>
      <c r="U510">
        <v>0</v>
      </c>
      <c r="V510">
        <v>50</v>
      </c>
      <c r="AU510" t="b">
        <v>0</v>
      </c>
      <c r="AV510" t="b">
        <v>1</v>
      </c>
      <c r="BB510" t="b">
        <v>1</v>
      </c>
    </row>
    <row r="511" spans="1:54" x14ac:dyDescent="0.25">
      <c r="A511" t="s">
        <v>196</v>
      </c>
      <c r="B511" t="s">
        <v>9</v>
      </c>
      <c r="C511" t="s">
        <v>582</v>
      </c>
      <c r="E511" t="s">
        <v>583</v>
      </c>
      <c r="F511" t="s">
        <v>584</v>
      </c>
      <c r="G511" t="s">
        <v>23</v>
      </c>
      <c r="J511" t="s">
        <v>14</v>
      </c>
      <c r="K511" t="s">
        <v>359</v>
      </c>
      <c r="L511" t="s">
        <v>501</v>
      </c>
      <c r="M511">
        <v>1</v>
      </c>
      <c r="N511">
        <v>49344</v>
      </c>
      <c r="AU511" t="b">
        <v>0</v>
      </c>
      <c r="AV511" t="b">
        <v>1</v>
      </c>
    </row>
    <row r="512" spans="1:54" x14ac:dyDescent="0.25">
      <c r="A512" t="s">
        <v>196</v>
      </c>
      <c r="B512" t="s">
        <v>9</v>
      </c>
      <c r="C512" t="s">
        <v>582</v>
      </c>
      <c r="E512" t="s">
        <v>583</v>
      </c>
      <c r="F512" t="s">
        <v>584</v>
      </c>
      <c r="G512" t="s">
        <v>23</v>
      </c>
      <c r="J512" t="s">
        <v>14</v>
      </c>
      <c r="K512" t="s">
        <v>360</v>
      </c>
      <c r="L512" t="s">
        <v>501</v>
      </c>
      <c r="M512">
        <v>1</v>
      </c>
      <c r="N512">
        <v>8421376</v>
      </c>
      <c r="AU512" t="b">
        <v>0</v>
      </c>
      <c r="AV512" t="b">
        <v>1</v>
      </c>
    </row>
    <row r="513" spans="1:54" x14ac:dyDescent="0.25">
      <c r="A513" t="s">
        <v>196</v>
      </c>
      <c r="B513" t="s">
        <v>9</v>
      </c>
      <c r="C513" t="s">
        <v>582</v>
      </c>
      <c r="E513" t="s">
        <v>583</v>
      </c>
      <c r="F513" t="s">
        <v>584</v>
      </c>
      <c r="G513" t="s">
        <v>23</v>
      </c>
      <c r="J513" t="s">
        <v>14</v>
      </c>
      <c r="K513" t="s">
        <v>361</v>
      </c>
      <c r="L513" t="s">
        <v>501</v>
      </c>
      <c r="M513">
        <v>1.74664</v>
      </c>
      <c r="N513">
        <v>8421376</v>
      </c>
      <c r="AU513" t="b">
        <v>0</v>
      </c>
      <c r="AV513" t="b">
        <v>1</v>
      </c>
    </row>
    <row r="514" spans="1:54" x14ac:dyDescent="0.25">
      <c r="A514" t="s">
        <v>196</v>
      </c>
      <c r="B514" t="s">
        <v>9</v>
      </c>
      <c r="C514" t="s">
        <v>582</v>
      </c>
      <c r="E514" t="s">
        <v>583</v>
      </c>
      <c r="F514" t="s">
        <v>584</v>
      </c>
      <c r="G514" t="s">
        <v>23</v>
      </c>
      <c r="J514" t="s">
        <v>14</v>
      </c>
      <c r="K514" t="s">
        <v>362</v>
      </c>
      <c r="L514" t="s">
        <v>501</v>
      </c>
      <c r="M514">
        <v>1</v>
      </c>
      <c r="N514">
        <v>55295</v>
      </c>
      <c r="AU514" t="b">
        <v>0</v>
      </c>
      <c r="AV514" t="b">
        <v>1</v>
      </c>
    </row>
    <row r="515" spans="1:54" x14ac:dyDescent="0.25">
      <c r="A515" t="s">
        <v>196</v>
      </c>
      <c r="B515" t="s">
        <v>9</v>
      </c>
      <c r="C515" t="s">
        <v>582</v>
      </c>
      <c r="E515" t="s">
        <v>583</v>
      </c>
      <c r="F515" t="s">
        <v>584</v>
      </c>
      <c r="G515" t="s">
        <v>23</v>
      </c>
      <c r="J515" t="s">
        <v>14</v>
      </c>
      <c r="K515" t="s">
        <v>363</v>
      </c>
      <c r="L515" t="s">
        <v>501</v>
      </c>
      <c r="M515">
        <v>1.66466</v>
      </c>
      <c r="N515">
        <v>55295</v>
      </c>
      <c r="AU515" t="b">
        <v>0</v>
      </c>
      <c r="AV515" t="b">
        <v>1</v>
      </c>
    </row>
    <row r="516" spans="1:54" x14ac:dyDescent="0.25">
      <c r="A516" t="s">
        <v>196</v>
      </c>
      <c r="B516" t="s">
        <v>9</v>
      </c>
      <c r="C516" t="s">
        <v>582</v>
      </c>
      <c r="E516" t="s">
        <v>583</v>
      </c>
      <c r="F516" t="s">
        <v>584</v>
      </c>
      <c r="G516" t="s">
        <v>23</v>
      </c>
      <c r="J516" t="s">
        <v>14</v>
      </c>
      <c r="K516" t="s">
        <v>364</v>
      </c>
      <c r="L516" t="s">
        <v>503</v>
      </c>
      <c r="M516">
        <v>1</v>
      </c>
      <c r="N516">
        <v>14524637</v>
      </c>
      <c r="AU516" t="b">
        <v>0</v>
      </c>
      <c r="AV516" t="b">
        <v>1</v>
      </c>
    </row>
    <row r="517" spans="1:54" x14ac:dyDescent="0.25">
      <c r="A517" t="s">
        <v>196</v>
      </c>
      <c r="B517" t="s">
        <v>9</v>
      </c>
      <c r="C517" t="s">
        <v>582</v>
      </c>
      <c r="E517" t="s">
        <v>583</v>
      </c>
      <c r="F517" t="s">
        <v>584</v>
      </c>
      <c r="G517" t="s">
        <v>23</v>
      </c>
      <c r="J517" t="s">
        <v>14</v>
      </c>
      <c r="K517" t="s">
        <v>367</v>
      </c>
      <c r="L517" t="s">
        <v>503</v>
      </c>
      <c r="M517">
        <v>1</v>
      </c>
      <c r="N517">
        <v>14524637</v>
      </c>
      <c r="AU517" t="b">
        <v>0</v>
      </c>
      <c r="AV517" t="b">
        <v>1</v>
      </c>
    </row>
    <row r="518" spans="1:54" x14ac:dyDescent="0.25">
      <c r="A518" t="s">
        <v>196</v>
      </c>
      <c r="B518" t="s">
        <v>9</v>
      </c>
      <c r="C518" t="s">
        <v>582</v>
      </c>
      <c r="E518" t="s">
        <v>583</v>
      </c>
      <c r="F518" t="s">
        <v>584</v>
      </c>
      <c r="G518" t="s">
        <v>23</v>
      </c>
      <c r="J518" t="s">
        <v>14</v>
      </c>
      <c r="K518" t="s">
        <v>372</v>
      </c>
      <c r="L518" t="s">
        <v>503</v>
      </c>
      <c r="M518">
        <v>1</v>
      </c>
      <c r="N518">
        <v>14524637</v>
      </c>
      <c r="AU518" t="b">
        <v>0</v>
      </c>
      <c r="AV518" t="b">
        <v>1</v>
      </c>
    </row>
    <row r="519" spans="1:54" x14ac:dyDescent="0.25">
      <c r="A519" t="s">
        <v>196</v>
      </c>
      <c r="B519" t="s">
        <v>9</v>
      </c>
      <c r="C519" t="s">
        <v>582</v>
      </c>
      <c r="E519" t="s">
        <v>583</v>
      </c>
      <c r="F519" t="s">
        <v>584</v>
      </c>
      <c r="G519" t="s">
        <v>23</v>
      </c>
      <c r="J519" t="s">
        <v>14</v>
      </c>
      <c r="K519" t="s">
        <v>373</v>
      </c>
      <c r="L519" t="s">
        <v>503</v>
      </c>
      <c r="M519">
        <v>3</v>
      </c>
      <c r="N519">
        <v>12695295</v>
      </c>
      <c r="Q519">
        <v>0</v>
      </c>
      <c r="R519">
        <v>0</v>
      </c>
      <c r="S519">
        <v>0</v>
      </c>
      <c r="T519">
        <v>35</v>
      </c>
      <c r="U519">
        <v>0</v>
      </c>
      <c r="V519">
        <v>80</v>
      </c>
      <c r="AU519" t="b">
        <v>0</v>
      </c>
      <c r="AV519" t="b">
        <v>1</v>
      </c>
      <c r="BB519" t="b">
        <v>1</v>
      </c>
    </row>
    <row r="520" spans="1:54" x14ac:dyDescent="0.25">
      <c r="A520" t="s">
        <v>196</v>
      </c>
      <c r="B520" t="s">
        <v>9</v>
      </c>
      <c r="C520" t="s">
        <v>582</v>
      </c>
      <c r="E520" t="s">
        <v>583</v>
      </c>
      <c r="F520" t="s">
        <v>584</v>
      </c>
      <c r="G520" t="s">
        <v>23</v>
      </c>
      <c r="J520" t="s">
        <v>14</v>
      </c>
      <c r="K520" t="s">
        <v>374</v>
      </c>
      <c r="L520" t="s">
        <v>503</v>
      </c>
      <c r="M520">
        <v>1</v>
      </c>
      <c r="N520">
        <v>12695295</v>
      </c>
      <c r="AU520" t="b">
        <v>0</v>
      </c>
      <c r="AV520" t="b">
        <v>1</v>
      </c>
    </row>
    <row r="521" spans="1:54" x14ac:dyDescent="0.25">
      <c r="A521" t="s">
        <v>196</v>
      </c>
      <c r="B521" t="s">
        <v>9</v>
      </c>
      <c r="C521" t="s">
        <v>582</v>
      </c>
      <c r="E521" t="s">
        <v>583</v>
      </c>
      <c r="F521" t="s">
        <v>584</v>
      </c>
      <c r="G521" t="s">
        <v>23</v>
      </c>
      <c r="J521" t="s">
        <v>14</v>
      </c>
      <c r="K521" t="s">
        <v>375</v>
      </c>
      <c r="L521" t="s">
        <v>375</v>
      </c>
      <c r="M521">
        <v>1</v>
      </c>
      <c r="N521">
        <v>16711935</v>
      </c>
      <c r="AU521" t="b">
        <v>0</v>
      </c>
      <c r="AV521" t="b">
        <v>1</v>
      </c>
    </row>
    <row r="522" spans="1:54" x14ac:dyDescent="0.25">
      <c r="A522" t="s">
        <v>196</v>
      </c>
      <c r="B522" t="s">
        <v>9</v>
      </c>
      <c r="C522" t="s">
        <v>582</v>
      </c>
      <c r="E522" t="s">
        <v>583</v>
      </c>
      <c r="F522" t="s">
        <v>584</v>
      </c>
      <c r="G522" t="s">
        <v>23</v>
      </c>
      <c r="J522" t="s">
        <v>14</v>
      </c>
      <c r="K522" t="s">
        <v>382</v>
      </c>
      <c r="L522" t="s">
        <v>375</v>
      </c>
      <c r="M522">
        <v>1</v>
      </c>
      <c r="N522">
        <v>8519755</v>
      </c>
      <c r="AU522" t="b">
        <v>0</v>
      </c>
      <c r="AV522" t="b">
        <v>1</v>
      </c>
    </row>
    <row r="523" spans="1:54" x14ac:dyDescent="0.25">
      <c r="A523" t="s">
        <v>196</v>
      </c>
      <c r="B523" t="s">
        <v>9</v>
      </c>
      <c r="C523" t="s">
        <v>582</v>
      </c>
      <c r="E523" t="s">
        <v>583</v>
      </c>
      <c r="F523" t="s">
        <v>584</v>
      </c>
      <c r="G523" t="s">
        <v>23</v>
      </c>
      <c r="J523" t="s">
        <v>14</v>
      </c>
      <c r="K523" t="s">
        <v>383</v>
      </c>
      <c r="L523" t="s">
        <v>375</v>
      </c>
      <c r="M523">
        <v>1</v>
      </c>
      <c r="N523">
        <v>8519755</v>
      </c>
      <c r="AU523" t="b">
        <v>0</v>
      </c>
      <c r="AV523" t="b">
        <v>1</v>
      </c>
    </row>
    <row r="524" spans="1:54" x14ac:dyDescent="0.25">
      <c r="A524" t="s">
        <v>196</v>
      </c>
      <c r="B524" t="s">
        <v>9</v>
      </c>
      <c r="C524" t="s">
        <v>582</v>
      </c>
      <c r="E524" t="s">
        <v>583</v>
      </c>
      <c r="F524" t="s">
        <v>584</v>
      </c>
      <c r="G524" t="s">
        <v>23</v>
      </c>
      <c r="J524" t="s">
        <v>14</v>
      </c>
      <c r="K524" t="s">
        <v>384</v>
      </c>
      <c r="L524" t="s">
        <v>375</v>
      </c>
      <c r="M524">
        <v>1</v>
      </c>
      <c r="N524">
        <v>8519755</v>
      </c>
      <c r="AU524" t="b">
        <v>0</v>
      </c>
      <c r="AV524" t="b">
        <v>1</v>
      </c>
    </row>
    <row r="525" spans="1:54" x14ac:dyDescent="0.25">
      <c r="A525" t="s">
        <v>196</v>
      </c>
      <c r="B525" t="s">
        <v>9</v>
      </c>
      <c r="C525" t="s">
        <v>582</v>
      </c>
      <c r="E525" t="s">
        <v>583</v>
      </c>
      <c r="F525" t="s">
        <v>584</v>
      </c>
      <c r="G525" t="s">
        <v>23</v>
      </c>
      <c r="J525" t="s">
        <v>14</v>
      </c>
      <c r="K525" t="s">
        <v>385</v>
      </c>
      <c r="L525" t="s">
        <v>375</v>
      </c>
      <c r="M525">
        <v>1</v>
      </c>
      <c r="N525">
        <v>16748574</v>
      </c>
      <c r="AU525" t="b">
        <v>0</v>
      </c>
      <c r="AV525" t="b">
        <v>1</v>
      </c>
    </row>
    <row r="526" spans="1:54" x14ac:dyDescent="0.25">
      <c r="A526" t="s">
        <v>196</v>
      </c>
      <c r="B526" t="s">
        <v>9</v>
      </c>
      <c r="C526" t="s">
        <v>582</v>
      </c>
      <c r="E526" t="s">
        <v>583</v>
      </c>
      <c r="F526" t="s">
        <v>584</v>
      </c>
      <c r="G526" t="s">
        <v>23</v>
      </c>
      <c r="J526" t="s">
        <v>14</v>
      </c>
      <c r="K526" t="s">
        <v>386</v>
      </c>
      <c r="L526" t="s">
        <v>375</v>
      </c>
      <c r="M526">
        <v>1</v>
      </c>
      <c r="N526">
        <v>16436871</v>
      </c>
      <c r="AU526" t="b">
        <v>0</v>
      </c>
      <c r="AV526" t="b">
        <v>1</v>
      </c>
    </row>
    <row r="527" spans="1:54" x14ac:dyDescent="0.25">
      <c r="A527" t="s">
        <v>196</v>
      </c>
      <c r="B527" t="s">
        <v>9</v>
      </c>
      <c r="C527" t="s">
        <v>582</v>
      </c>
      <c r="E527" t="s">
        <v>583</v>
      </c>
      <c r="F527" t="s">
        <v>584</v>
      </c>
      <c r="G527" t="s">
        <v>23</v>
      </c>
      <c r="J527" t="s">
        <v>14</v>
      </c>
      <c r="K527" t="s">
        <v>387</v>
      </c>
      <c r="L527" t="s">
        <v>375</v>
      </c>
      <c r="M527">
        <v>1</v>
      </c>
      <c r="N527">
        <v>15128749</v>
      </c>
      <c r="AU527" t="b">
        <v>0</v>
      </c>
      <c r="AV527" t="b">
        <v>1</v>
      </c>
    </row>
    <row r="528" spans="1:54" x14ac:dyDescent="0.25">
      <c r="A528" t="s">
        <v>196</v>
      </c>
      <c r="B528" t="s">
        <v>9</v>
      </c>
      <c r="C528" t="s">
        <v>582</v>
      </c>
      <c r="E528" t="s">
        <v>583</v>
      </c>
      <c r="F528" t="s">
        <v>584</v>
      </c>
      <c r="G528" t="s">
        <v>23</v>
      </c>
      <c r="J528" t="s">
        <v>14</v>
      </c>
      <c r="K528" t="s">
        <v>388</v>
      </c>
      <c r="L528" t="s">
        <v>375</v>
      </c>
      <c r="M528">
        <v>1</v>
      </c>
      <c r="N528">
        <v>9498256</v>
      </c>
      <c r="AU528" t="b">
        <v>0</v>
      </c>
      <c r="AV528" t="b">
        <v>1</v>
      </c>
    </row>
    <row r="529" spans="1:48" x14ac:dyDescent="0.25">
      <c r="A529" t="s">
        <v>196</v>
      </c>
      <c r="B529" t="s">
        <v>9</v>
      </c>
      <c r="C529" t="s">
        <v>582</v>
      </c>
      <c r="E529" t="s">
        <v>583</v>
      </c>
      <c r="F529" t="s">
        <v>584</v>
      </c>
      <c r="G529" t="s">
        <v>23</v>
      </c>
      <c r="J529" t="s">
        <v>14</v>
      </c>
      <c r="K529" t="s">
        <v>389</v>
      </c>
      <c r="L529" t="s">
        <v>375</v>
      </c>
      <c r="M529">
        <v>2.3377300000000001</v>
      </c>
      <c r="N529">
        <v>2263842</v>
      </c>
      <c r="AU529" t="b">
        <v>0</v>
      </c>
      <c r="AV529" t="b">
        <v>1</v>
      </c>
    </row>
    <row r="530" spans="1:48" x14ac:dyDescent="0.25">
      <c r="A530" t="s">
        <v>196</v>
      </c>
      <c r="B530" t="s">
        <v>9</v>
      </c>
      <c r="C530" t="s">
        <v>582</v>
      </c>
      <c r="E530" t="s">
        <v>583</v>
      </c>
      <c r="F530" t="s">
        <v>584</v>
      </c>
      <c r="G530" t="s">
        <v>23</v>
      </c>
      <c r="J530" t="s">
        <v>14</v>
      </c>
      <c r="K530" t="s">
        <v>390</v>
      </c>
      <c r="L530" t="s">
        <v>375</v>
      </c>
      <c r="M530">
        <v>3</v>
      </c>
      <c r="N530">
        <v>8388352</v>
      </c>
      <c r="AU530" t="b">
        <v>0</v>
      </c>
      <c r="AV530" t="b">
        <v>1</v>
      </c>
    </row>
    <row r="531" spans="1:48" x14ac:dyDescent="0.25">
      <c r="A531" t="s">
        <v>196</v>
      </c>
      <c r="B531" t="s">
        <v>9</v>
      </c>
      <c r="C531" t="s">
        <v>582</v>
      </c>
      <c r="E531" t="s">
        <v>583</v>
      </c>
      <c r="F531" t="s">
        <v>584</v>
      </c>
      <c r="G531" t="s">
        <v>23</v>
      </c>
      <c r="J531" t="s">
        <v>14</v>
      </c>
      <c r="K531" t="s">
        <v>391</v>
      </c>
      <c r="L531" t="s">
        <v>375</v>
      </c>
      <c r="M531">
        <v>1</v>
      </c>
      <c r="N531">
        <v>3329330</v>
      </c>
      <c r="AU531" t="b">
        <v>0</v>
      </c>
      <c r="AV531" t="b">
        <v>1</v>
      </c>
    </row>
    <row r="532" spans="1:48" x14ac:dyDescent="0.25">
      <c r="A532" t="s">
        <v>196</v>
      </c>
      <c r="B532" t="s">
        <v>9</v>
      </c>
      <c r="C532" t="s">
        <v>582</v>
      </c>
      <c r="E532" t="s">
        <v>583</v>
      </c>
      <c r="F532" t="s">
        <v>584</v>
      </c>
      <c r="G532" t="s">
        <v>23</v>
      </c>
      <c r="J532" t="s">
        <v>14</v>
      </c>
      <c r="K532" t="s">
        <v>392</v>
      </c>
      <c r="L532" t="s">
        <v>375</v>
      </c>
      <c r="M532">
        <v>1</v>
      </c>
      <c r="N532">
        <v>8519755</v>
      </c>
      <c r="AU532" t="b">
        <v>0</v>
      </c>
      <c r="AV532" t="b">
        <v>1</v>
      </c>
    </row>
    <row r="533" spans="1:48" x14ac:dyDescent="0.25">
      <c r="A533" t="s">
        <v>196</v>
      </c>
      <c r="B533" t="s">
        <v>9</v>
      </c>
      <c r="C533" t="s">
        <v>582</v>
      </c>
      <c r="E533" t="s">
        <v>583</v>
      </c>
      <c r="F533" t="s">
        <v>584</v>
      </c>
      <c r="G533" t="s">
        <v>23</v>
      </c>
      <c r="J533" t="s">
        <v>14</v>
      </c>
      <c r="K533" t="s">
        <v>393</v>
      </c>
      <c r="L533" t="s">
        <v>375</v>
      </c>
      <c r="M533">
        <v>1</v>
      </c>
      <c r="N533">
        <v>8519755</v>
      </c>
      <c r="AU533" t="b">
        <v>0</v>
      </c>
      <c r="AV533" t="b">
        <v>1</v>
      </c>
    </row>
    <row r="534" spans="1:48" x14ac:dyDescent="0.25">
      <c r="A534" t="s">
        <v>196</v>
      </c>
      <c r="B534" t="s">
        <v>9</v>
      </c>
      <c r="C534" t="s">
        <v>582</v>
      </c>
      <c r="E534" t="s">
        <v>583</v>
      </c>
      <c r="F534" t="s">
        <v>584</v>
      </c>
      <c r="G534" t="s">
        <v>23</v>
      </c>
      <c r="J534" t="s">
        <v>14</v>
      </c>
      <c r="K534" t="s">
        <v>394</v>
      </c>
      <c r="L534" t="s">
        <v>375</v>
      </c>
      <c r="M534">
        <v>1</v>
      </c>
      <c r="N534">
        <v>8519755</v>
      </c>
      <c r="AU534" t="b">
        <v>0</v>
      </c>
      <c r="AV534" t="b">
        <v>1</v>
      </c>
    </row>
    <row r="535" spans="1:48" x14ac:dyDescent="0.25">
      <c r="A535" t="s">
        <v>196</v>
      </c>
      <c r="B535" t="s">
        <v>9</v>
      </c>
      <c r="C535" t="s">
        <v>582</v>
      </c>
      <c r="E535" t="s">
        <v>583</v>
      </c>
      <c r="F535" t="s">
        <v>584</v>
      </c>
      <c r="G535" t="s">
        <v>23</v>
      </c>
      <c r="J535" t="s">
        <v>14</v>
      </c>
      <c r="K535" t="s">
        <v>395</v>
      </c>
      <c r="L535" t="s">
        <v>375</v>
      </c>
      <c r="M535">
        <v>3</v>
      </c>
      <c r="N535">
        <v>16748574</v>
      </c>
      <c r="AU535" t="b">
        <v>0</v>
      </c>
      <c r="AV535" t="b">
        <v>1</v>
      </c>
    </row>
    <row r="536" spans="1:48" x14ac:dyDescent="0.25">
      <c r="A536" t="s">
        <v>196</v>
      </c>
      <c r="B536" t="s">
        <v>9</v>
      </c>
      <c r="C536" t="s">
        <v>582</v>
      </c>
      <c r="E536" t="s">
        <v>583</v>
      </c>
      <c r="F536" t="s">
        <v>584</v>
      </c>
      <c r="G536" t="s">
        <v>23</v>
      </c>
      <c r="J536" t="s">
        <v>14</v>
      </c>
      <c r="K536" t="s">
        <v>396</v>
      </c>
      <c r="L536" t="s">
        <v>375</v>
      </c>
      <c r="M536">
        <v>3</v>
      </c>
      <c r="N536">
        <v>16436871</v>
      </c>
      <c r="AU536" t="b">
        <v>0</v>
      </c>
      <c r="AV536" t="b">
        <v>1</v>
      </c>
    </row>
    <row r="537" spans="1:48" x14ac:dyDescent="0.25">
      <c r="A537" t="s">
        <v>196</v>
      </c>
      <c r="B537" t="s">
        <v>9</v>
      </c>
      <c r="C537" t="s">
        <v>582</v>
      </c>
      <c r="E537" t="s">
        <v>583</v>
      </c>
      <c r="F537" t="s">
        <v>584</v>
      </c>
      <c r="G537" t="s">
        <v>23</v>
      </c>
      <c r="J537" t="s">
        <v>14</v>
      </c>
      <c r="K537" t="s">
        <v>397</v>
      </c>
      <c r="L537" t="s">
        <v>375</v>
      </c>
      <c r="M537">
        <v>1</v>
      </c>
      <c r="N537">
        <v>15128749</v>
      </c>
      <c r="AU537" t="b">
        <v>0</v>
      </c>
      <c r="AV537" t="b">
        <v>1</v>
      </c>
    </row>
    <row r="538" spans="1:48" x14ac:dyDescent="0.25">
      <c r="A538" t="s">
        <v>196</v>
      </c>
      <c r="B538" t="s">
        <v>9</v>
      </c>
      <c r="C538" t="s">
        <v>582</v>
      </c>
      <c r="E538" t="s">
        <v>583</v>
      </c>
      <c r="F538" t="s">
        <v>584</v>
      </c>
      <c r="G538" t="s">
        <v>23</v>
      </c>
      <c r="J538" t="s">
        <v>14</v>
      </c>
      <c r="K538" t="s">
        <v>398</v>
      </c>
      <c r="L538" t="s">
        <v>375</v>
      </c>
      <c r="M538">
        <v>1</v>
      </c>
      <c r="N538">
        <v>9498256</v>
      </c>
      <c r="AU538" t="b">
        <v>0</v>
      </c>
      <c r="AV538" t="b">
        <v>1</v>
      </c>
    </row>
    <row r="539" spans="1:48" x14ac:dyDescent="0.25">
      <c r="A539" t="s">
        <v>196</v>
      </c>
      <c r="B539" t="s">
        <v>9</v>
      </c>
      <c r="C539" t="s">
        <v>582</v>
      </c>
      <c r="E539" t="s">
        <v>583</v>
      </c>
      <c r="F539" t="s">
        <v>584</v>
      </c>
      <c r="G539" t="s">
        <v>23</v>
      </c>
      <c r="J539" t="s">
        <v>14</v>
      </c>
      <c r="K539" t="s">
        <v>399</v>
      </c>
      <c r="L539" t="s">
        <v>375</v>
      </c>
      <c r="M539">
        <v>2.35398</v>
      </c>
      <c r="N539">
        <v>2263842</v>
      </c>
      <c r="AU539" t="b">
        <v>0</v>
      </c>
      <c r="AV539" t="b">
        <v>1</v>
      </c>
    </row>
    <row r="540" spans="1:48" x14ac:dyDescent="0.25">
      <c r="A540" t="s">
        <v>196</v>
      </c>
      <c r="B540" t="s">
        <v>9</v>
      </c>
      <c r="C540" t="s">
        <v>582</v>
      </c>
      <c r="E540" t="s">
        <v>583</v>
      </c>
      <c r="F540" t="s">
        <v>584</v>
      </c>
      <c r="G540" t="s">
        <v>23</v>
      </c>
      <c r="J540" t="s">
        <v>14</v>
      </c>
      <c r="K540" t="s">
        <v>400</v>
      </c>
      <c r="L540" t="s">
        <v>375</v>
      </c>
      <c r="M540">
        <v>3</v>
      </c>
      <c r="N540">
        <v>8388352</v>
      </c>
      <c r="AU540" t="b">
        <v>0</v>
      </c>
      <c r="AV540" t="b">
        <v>1</v>
      </c>
    </row>
    <row r="541" spans="1:48" x14ac:dyDescent="0.25">
      <c r="A541" t="s">
        <v>196</v>
      </c>
      <c r="B541" t="s">
        <v>9</v>
      </c>
      <c r="C541" t="s">
        <v>582</v>
      </c>
      <c r="E541" t="s">
        <v>583</v>
      </c>
      <c r="F541" t="s">
        <v>584</v>
      </c>
      <c r="G541" t="s">
        <v>23</v>
      </c>
      <c r="J541" t="s">
        <v>14</v>
      </c>
      <c r="K541" t="s">
        <v>401</v>
      </c>
      <c r="L541" t="s">
        <v>375</v>
      </c>
      <c r="M541">
        <v>1</v>
      </c>
      <c r="N541">
        <v>3329330</v>
      </c>
      <c r="AU541" t="b">
        <v>0</v>
      </c>
      <c r="AV541" t="b">
        <v>1</v>
      </c>
    </row>
    <row r="542" spans="1:48" x14ac:dyDescent="0.25">
      <c r="A542" t="s">
        <v>196</v>
      </c>
      <c r="B542" t="s">
        <v>9</v>
      </c>
      <c r="C542" t="s">
        <v>582</v>
      </c>
      <c r="E542" t="s">
        <v>583</v>
      </c>
      <c r="F542" t="s">
        <v>584</v>
      </c>
      <c r="G542" t="s">
        <v>23</v>
      </c>
      <c r="J542" t="s">
        <v>14</v>
      </c>
      <c r="K542" t="s">
        <v>402</v>
      </c>
      <c r="L542" t="s">
        <v>375</v>
      </c>
      <c r="M542">
        <v>1</v>
      </c>
      <c r="N542">
        <v>8388736</v>
      </c>
      <c r="AU542" t="b">
        <v>0</v>
      </c>
      <c r="AV542" t="b">
        <v>1</v>
      </c>
    </row>
    <row r="543" spans="1:48" x14ac:dyDescent="0.25">
      <c r="A543" t="s">
        <v>196</v>
      </c>
      <c r="B543" t="s">
        <v>9</v>
      </c>
      <c r="C543" t="s">
        <v>582</v>
      </c>
      <c r="E543" t="s">
        <v>583</v>
      </c>
      <c r="F543" t="s">
        <v>584</v>
      </c>
      <c r="G543" t="s">
        <v>23</v>
      </c>
      <c r="J543" t="s">
        <v>14</v>
      </c>
      <c r="K543" t="s">
        <v>403</v>
      </c>
      <c r="L543" t="s">
        <v>375</v>
      </c>
      <c r="M543">
        <v>2.4418299999999999</v>
      </c>
      <c r="N543">
        <v>14822282</v>
      </c>
      <c r="AU543" t="b">
        <v>0</v>
      </c>
      <c r="AV543" t="b">
        <v>1</v>
      </c>
    </row>
    <row r="544" spans="1:48" x14ac:dyDescent="0.25">
      <c r="A544" t="s">
        <v>196</v>
      </c>
      <c r="B544" t="s">
        <v>9</v>
      </c>
      <c r="C544" t="s">
        <v>582</v>
      </c>
      <c r="E544" t="s">
        <v>583</v>
      </c>
      <c r="F544" t="s">
        <v>584</v>
      </c>
      <c r="G544" t="s">
        <v>23</v>
      </c>
      <c r="J544" t="s">
        <v>14</v>
      </c>
      <c r="K544" t="s">
        <v>404</v>
      </c>
      <c r="L544" t="s">
        <v>375</v>
      </c>
      <c r="M544">
        <v>3</v>
      </c>
      <c r="N544">
        <v>42495</v>
      </c>
      <c r="AU544" t="b">
        <v>0</v>
      </c>
      <c r="AV544" t="b">
        <v>1</v>
      </c>
    </row>
    <row r="545" spans="1:54" x14ac:dyDescent="0.25">
      <c r="A545" t="s">
        <v>196</v>
      </c>
      <c r="B545" t="s">
        <v>9</v>
      </c>
      <c r="C545" t="s">
        <v>582</v>
      </c>
      <c r="E545" t="s">
        <v>583</v>
      </c>
      <c r="F545" t="s">
        <v>584</v>
      </c>
      <c r="G545" t="s">
        <v>23</v>
      </c>
      <c r="J545" t="s">
        <v>14</v>
      </c>
      <c r="K545" t="s">
        <v>405</v>
      </c>
      <c r="L545" t="s">
        <v>375</v>
      </c>
      <c r="M545">
        <v>1</v>
      </c>
      <c r="N545">
        <v>8388736</v>
      </c>
      <c r="AU545" t="b">
        <v>0</v>
      </c>
      <c r="AV545" t="b">
        <v>1</v>
      </c>
    </row>
    <row r="546" spans="1:54" x14ac:dyDescent="0.25">
      <c r="A546" t="s">
        <v>196</v>
      </c>
      <c r="B546" t="s">
        <v>9</v>
      </c>
      <c r="C546" t="s">
        <v>582</v>
      </c>
      <c r="E546" t="s">
        <v>583</v>
      </c>
      <c r="F546" t="s">
        <v>584</v>
      </c>
      <c r="G546" t="s">
        <v>23</v>
      </c>
      <c r="J546" t="s">
        <v>14</v>
      </c>
      <c r="K546" t="s">
        <v>406</v>
      </c>
      <c r="L546" t="s">
        <v>375</v>
      </c>
      <c r="M546">
        <v>1.00739</v>
      </c>
      <c r="N546">
        <v>8388736</v>
      </c>
      <c r="AU546" t="b">
        <v>0</v>
      </c>
      <c r="AV546" t="b">
        <v>1</v>
      </c>
    </row>
    <row r="547" spans="1:54" x14ac:dyDescent="0.25">
      <c r="A547" t="s">
        <v>196</v>
      </c>
      <c r="B547" t="s">
        <v>9</v>
      </c>
      <c r="C547" t="s">
        <v>582</v>
      </c>
      <c r="E547" t="s">
        <v>583</v>
      </c>
      <c r="F547" t="s">
        <v>584</v>
      </c>
      <c r="G547" t="s">
        <v>23</v>
      </c>
      <c r="J547" t="s">
        <v>14</v>
      </c>
      <c r="K547" t="s">
        <v>407</v>
      </c>
      <c r="L547" t="s">
        <v>375</v>
      </c>
      <c r="M547">
        <v>1</v>
      </c>
      <c r="N547">
        <v>14822282</v>
      </c>
      <c r="AU547" t="b">
        <v>0</v>
      </c>
      <c r="AV547" t="b">
        <v>1</v>
      </c>
    </row>
    <row r="548" spans="1:54" x14ac:dyDescent="0.25">
      <c r="A548" t="s">
        <v>196</v>
      </c>
      <c r="B548" t="s">
        <v>9</v>
      </c>
      <c r="C548" t="s">
        <v>582</v>
      </c>
      <c r="E548" t="s">
        <v>583</v>
      </c>
      <c r="F548" t="s">
        <v>584</v>
      </c>
      <c r="G548" t="s">
        <v>23</v>
      </c>
      <c r="J548" t="s">
        <v>14</v>
      </c>
      <c r="K548" t="s">
        <v>408</v>
      </c>
      <c r="L548" t="s">
        <v>375</v>
      </c>
      <c r="M548">
        <v>1</v>
      </c>
      <c r="N548">
        <v>42495</v>
      </c>
      <c r="AU548" t="b">
        <v>0</v>
      </c>
      <c r="AV548" t="b">
        <v>1</v>
      </c>
    </row>
    <row r="549" spans="1:54" x14ac:dyDescent="0.25">
      <c r="A549" t="s">
        <v>196</v>
      </c>
      <c r="B549" t="s">
        <v>9</v>
      </c>
      <c r="C549" t="s">
        <v>582</v>
      </c>
      <c r="E549" t="s">
        <v>583</v>
      </c>
      <c r="F549" t="s">
        <v>584</v>
      </c>
      <c r="G549" t="s">
        <v>23</v>
      </c>
      <c r="J549" t="s">
        <v>14</v>
      </c>
      <c r="K549" t="s">
        <v>409</v>
      </c>
      <c r="L549" t="s">
        <v>375</v>
      </c>
      <c r="M549">
        <v>1</v>
      </c>
      <c r="N549">
        <v>8388736</v>
      </c>
      <c r="AU549" t="b">
        <v>0</v>
      </c>
      <c r="AV549" t="b">
        <v>1</v>
      </c>
    </row>
    <row r="550" spans="1:54" x14ac:dyDescent="0.25">
      <c r="A550" t="s">
        <v>196</v>
      </c>
      <c r="B550" t="s">
        <v>9</v>
      </c>
      <c r="C550" t="s">
        <v>582</v>
      </c>
      <c r="E550" t="s">
        <v>583</v>
      </c>
      <c r="F550" t="s">
        <v>584</v>
      </c>
      <c r="G550" t="s">
        <v>23</v>
      </c>
      <c r="J550" t="s">
        <v>14</v>
      </c>
      <c r="K550" t="s">
        <v>410</v>
      </c>
      <c r="L550" t="s">
        <v>375</v>
      </c>
      <c r="M550">
        <v>1</v>
      </c>
      <c r="N550">
        <v>16711935</v>
      </c>
      <c r="AU550" t="b">
        <v>0</v>
      </c>
      <c r="AV550" t="b">
        <v>1</v>
      </c>
    </row>
    <row r="551" spans="1:54" x14ac:dyDescent="0.25">
      <c r="A551" t="s">
        <v>196</v>
      </c>
      <c r="B551" t="s">
        <v>9</v>
      </c>
      <c r="C551" t="s">
        <v>582</v>
      </c>
      <c r="E551" t="s">
        <v>583</v>
      </c>
      <c r="F551" t="s">
        <v>584</v>
      </c>
      <c r="G551" t="s">
        <v>23</v>
      </c>
      <c r="J551" t="s">
        <v>14</v>
      </c>
      <c r="K551" t="s">
        <v>411</v>
      </c>
      <c r="L551" t="s">
        <v>375</v>
      </c>
      <c r="M551">
        <v>1</v>
      </c>
      <c r="N551">
        <v>16711935</v>
      </c>
      <c r="AU551" t="b">
        <v>0</v>
      </c>
      <c r="AV551" t="b">
        <v>1</v>
      </c>
    </row>
    <row r="552" spans="1:54" x14ac:dyDescent="0.25">
      <c r="A552" t="s">
        <v>196</v>
      </c>
      <c r="B552" t="s">
        <v>9</v>
      </c>
      <c r="C552" t="s">
        <v>582</v>
      </c>
      <c r="E552" t="s">
        <v>583</v>
      </c>
      <c r="F552" t="s">
        <v>584</v>
      </c>
      <c r="G552" t="s">
        <v>23</v>
      </c>
      <c r="J552" t="s">
        <v>14</v>
      </c>
      <c r="K552" t="s">
        <v>412</v>
      </c>
      <c r="L552" t="s">
        <v>375</v>
      </c>
      <c r="M552">
        <v>3</v>
      </c>
      <c r="N552">
        <v>16711935</v>
      </c>
      <c r="AU552" t="b">
        <v>0</v>
      </c>
      <c r="AV552" t="b">
        <v>1</v>
      </c>
    </row>
    <row r="553" spans="1:54" x14ac:dyDescent="0.25">
      <c r="A553" t="s">
        <v>196</v>
      </c>
      <c r="B553" t="s">
        <v>9</v>
      </c>
      <c r="C553" t="s">
        <v>582</v>
      </c>
      <c r="E553" t="s">
        <v>583</v>
      </c>
      <c r="F553" t="s">
        <v>584</v>
      </c>
      <c r="G553" t="s">
        <v>23</v>
      </c>
      <c r="J553" t="s">
        <v>14</v>
      </c>
      <c r="K553" t="s">
        <v>413</v>
      </c>
      <c r="L553" t="s">
        <v>375</v>
      </c>
      <c r="M553">
        <v>1</v>
      </c>
      <c r="N553">
        <v>16711935</v>
      </c>
      <c r="AU553" t="b">
        <v>0</v>
      </c>
      <c r="AV553" t="b">
        <v>1</v>
      </c>
    </row>
    <row r="554" spans="1:54" x14ac:dyDescent="0.25">
      <c r="A554" t="s">
        <v>196</v>
      </c>
      <c r="B554" t="s">
        <v>9</v>
      </c>
      <c r="C554" t="s">
        <v>582</v>
      </c>
      <c r="E554" t="s">
        <v>583</v>
      </c>
      <c r="F554" t="s">
        <v>584</v>
      </c>
      <c r="G554" t="s">
        <v>23</v>
      </c>
      <c r="J554" t="s">
        <v>14</v>
      </c>
      <c r="K554" t="s">
        <v>414</v>
      </c>
      <c r="L554" t="s">
        <v>375</v>
      </c>
      <c r="M554">
        <v>1</v>
      </c>
      <c r="N554">
        <v>16711935</v>
      </c>
      <c r="AU554" t="b">
        <v>0</v>
      </c>
      <c r="AV554" t="b">
        <v>1</v>
      </c>
    </row>
    <row r="555" spans="1:54" x14ac:dyDescent="0.25">
      <c r="A555" t="s">
        <v>196</v>
      </c>
      <c r="B555" t="s">
        <v>9</v>
      </c>
      <c r="C555" t="s">
        <v>582</v>
      </c>
      <c r="E555" t="s">
        <v>583</v>
      </c>
      <c r="F555" t="s">
        <v>584</v>
      </c>
      <c r="G555" t="s">
        <v>23</v>
      </c>
      <c r="J555" t="s">
        <v>14</v>
      </c>
      <c r="K555" t="s">
        <v>415</v>
      </c>
      <c r="L555" t="s">
        <v>375</v>
      </c>
      <c r="M555">
        <v>3</v>
      </c>
      <c r="N555">
        <v>16711935</v>
      </c>
      <c r="AU555" t="b">
        <v>0</v>
      </c>
      <c r="AV555" t="b">
        <v>1</v>
      </c>
    </row>
    <row r="556" spans="1:54" x14ac:dyDescent="0.25">
      <c r="A556" t="s">
        <v>196</v>
      </c>
      <c r="B556" t="s">
        <v>9</v>
      </c>
      <c r="C556" t="s">
        <v>582</v>
      </c>
      <c r="E556" t="s">
        <v>583</v>
      </c>
      <c r="F556" t="s">
        <v>584</v>
      </c>
      <c r="G556" t="s">
        <v>23</v>
      </c>
      <c r="J556" t="s">
        <v>14</v>
      </c>
      <c r="K556" t="s">
        <v>447</v>
      </c>
      <c r="L556" t="s">
        <v>501</v>
      </c>
      <c r="M556">
        <v>2.3152900000000001</v>
      </c>
      <c r="N556">
        <v>255</v>
      </c>
      <c r="Q556">
        <v>0</v>
      </c>
      <c r="R556">
        <v>0</v>
      </c>
      <c r="S556">
        <v>0</v>
      </c>
      <c r="T556">
        <v>5</v>
      </c>
      <c r="U556">
        <v>20</v>
      </c>
      <c r="V556">
        <v>80</v>
      </c>
      <c r="W556">
        <v>0</v>
      </c>
      <c r="X556">
        <v>0</v>
      </c>
      <c r="Y556">
        <v>0</v>
      </c>
      <c r="Z556">
        <v>15</v>
      </c>
      <c r="AA556">
        <v>0</v>
      </c>
      <c r="AB556">
        <v>80</v>
      </c>
      <c r="AU556" t="b">
        <v>0</v>
      </c>
      <c r="AV556" t="b">
        <v>1</v>
      </c>
      <c r="BB556" t="b">
        <v>1</v>
      </c>
    </row>
    <row r="557" spans="1:54" x14ac:dyDescent="0.25">
      <c r="A557" t="s">
        <v>196</v>
      </c>
      <c r="B557" t="s">
        <v>9</v>
      </c>
      <c r="C557" t="s">
        <v>582</v>
      </c>
      <c r="E557" t="s">
        <v>583</v>
      </c>
      <c r="F557" t="s">
        <v>584</v>
      </c>
      <c r="G557" t="s">
        <v>23</v>
      </c>
      <c r="J557" t="s">
        <v>14</v>
      </c>
      <c r="K557" t="s">
        <v>448</v>
      </c>
      <c r="L557" t="s">
        <v>503</v>
      </c>
      <c r="M557">
        <v>3</v>
      </c>
      <c r="N557">
        <v>12695295</v>
      </c>
      <c r="Q557">
        <v>0</v>
      </c>
      <c r="R557">
        <v>0</v>
      </c>
      <c r="S557">
        <v>0</v>
      </c>
      <c r="T557">
        <v>35</v>
      </c>
      <c r="U557">
        <v>0</v>
      </c>
      <c r="V557">
        <v>80</v>
      </c>
      <c r="AU557" t="b">
        <v>0</v>
      </c>
      <c r="AV557" t="b">
        <v>1</v>
      </c>
      <c r="BB557" t="b">
        <v>1</v>
      </c>
    </row>
    <row r="558" spans="1:54" x14ac:dyDescent="0.25">
      <c r="A558" t="s">
        <v>196</v>
      </c>
      <c r="B558" t="s">
        <v>9</v>
      </c>
      <c r="C558" t="s">
        <v>582</v>
      </c>
      <c r="E558" t="s">
        <v>583</v>
      </c>
      <c r="F558" t="s">
        <v>584</v>
      </c>
      <c r="G558" t="s">
        <v>23</v>
      </c>
      <c r="J558" t="s">
        <v>14</v>
      </c>
      <c r="K558" t="s">
        <v>449</v>
      </c>
      <c r="L558" t="s">
        <v>503</v>
      </c>
      <c r="M558">
        <v>1</v>
      </c>
      <c r="N558">
        <v>12695295</v>
      </c>
      <c r="AU558" t="b">
        <v>0</v>
      </c>
      <c r="AV558" t="b">
        <v>1</v>
      </c>
    </row>
    <row r="559" spans="1:54" x14ac:dyDescent="0.25">
      <c r="A559" t="s">
        <v>196</v>
      </c>
      <c r="B559" t="s">
        <v>9</v>
      </c>
      <c r="C559" t="s">
        <v>582</v>
      </c>
      <c r="E559" t="s">
        <v>583</v>
      </c>
      <c r="F559" t="s">
        <v>584</v>
      </c>
      <c r="G559" t="s">
        <v>23</v>
      </c>
      <c r="J559" t="s">
        <v>14</v>
      </c>
      <c r="K559" t="s">
        <v>451</v>
      </c>
      <c r="L559" t="s">
        <v>501</v>
      </c>
      <c r="M559">
        <v>1</v>
      </c>
      <c r="N559">
        <v>14524637</v>
      </c>
      <c r="AU559" t="b">
        <v>0</v>
      </c>
      <c r="AV559" t="b">
        <v>1</v>
      </c>
    </row>
    <row r="560" spans="1:54" x14ac:dyDescent="0.25">
      <c r="A560" t="s">
        <v>196</v>
      </c>
      <c r="B560" t="s">
        <v>9</v>
      </c>
      <c r="C560" t="s">
        <v>582</v>
      </c>
      <c r="E560" t="s">
        <v>583</v>
      </c>
      <c r="F560" t="s">
        <v>584</v>
      </c>
      <c r="G560" t="s">
        <v>23</v>
      </c>
      <c r="J560" t="s">
        <v>14</v>
      </c>
      <c r="K560" t="s">
        <v>452</v>
      </c>
      <c r="L560" t="s">
        <v>501</v>
      </c>
      <c r="M560">
        <v>1</v>
      </c>
      <c r="N560">
        <v>12180223</v>
      </c>
      <c r="AU560" t="b">
        <v>0</v>
      </c>
      <c r="AV560" t="b">
        <v>1</v>
      </c>
    </row>
    <row r="561" spans="1:54" x14ac:dyDescent="0.25">
      <c r="A561" t="s">
        <v>586</v>
      </c>
      <c r="B561" t="s">
        <v>9</v>
      </c>
      <c r="C561" t="s">
        <v>587</v>
      </c>
      <c r="E561" t="s">
        <v>588</v>
      </c>
      <c r="F561" t="s">
        <v>589</v>
      </c>
      <c r="G561" t="s">
        <v>26</v>
      </c>
      <c r="J561" t="s">
        <v>15</v>
      </c>
      <c r="K561" t="s">
        <v>502</v>
      </c>
      <c r="L561" t="s">
        <v>502</v>
      </c>
      <c r="N561">
        <v>65280</v>
      </c>
      <c r="O561" t="s">
        <v>580</v>
      </c>
      <c r="P561" t="s">
        <v>581</v>
      </c>
      <c r="AU561" t="b">
        <v>0</v>
      </c>
      <c r="AV561" t="b">
        <v>1</v>
      </c>
      <c r="AW561" t="s">
        <v>502</v>
      </c>
      <c r="AX561" t="b">
        <v>1</v>
      </c>
      <c r="AY561" t="s">
        <v>514</v>
      </c>
      <c r="BA561">
        <v>1</v>
      </c>
    </row>
    <row r="562" spans="1:54" x14ac:dyDescent="0.25">
      <c r="A562" t="s">
        <v>586</v>
      </c>
      <c r="B562" t="s">
        <v>9</v>
      </c>
      <c r="C562" t="s">
        <v>587</v>
      </c>
      <c r="E562" t="s">
        <v>588</v>
      </c>
      <c r="F562" t="s">
        <v>589</v>
      </c>
      <c r="G562" t="s">
        <v>26</v>
      </c>
      <c r="J562" t="s">
        <v>15</v>
      </c>
      <c r="K562" t="s">
        <v>270</v>
      </c>
      <c r="L562" t="s">
        <v>270</v>
      </c>
      <c r="N562">
        <v>255</v>
      </c>
      <c r="AU562" t="b">
        <v>0</v>
      </c>
      <c r="AV562" t="b">
        <v>1</v>
      </c>
      <c r="AW562" t="s">
        <v>515</v>
      </c>
      <c r="AX562" t="b">
        <v>1</v>
      </c>
      <c r="AY562" t="s">
        <v>514</v>
      </c>
      <c r="BA562">
        <v>1</v>
      </c>
    </row>
    <row r="563" spans="1:54" x14ac:dyDescent="0.25">
      <c r="A563" t="s">
        <v>586</v>
      </c>
      <c r="B563" t="s">
        <v>9</v>
      </c>
      <c r="C563" t="s">
        <v>587</v>
      </c>
      <c r="E563" t="s">
        <v>588</v>
      </c>
      <c r="F563" t="s">
        <v>589</v>
      </c>
      <c r="G563" t="s">
        <v>26</v>
      </c>
      <c r="J563" t="s">
        <v>15</v>
      </c>
      <c r="K563" t="s">
        <v>244</v>
      </c>
      <c r="L563" t="s">
        <v>244</v>
      </c>
      <c r="N563">
        <v>16776960</v>
      </c>
      <c r="Q563">
        <v>0</v>
      </c>
      <c r="R563">
        <v>0</v>
      </c>
      <c r="S563">
        <v>1</v>
      </c>
      <c r="T563">
        <v>52</v>
      </c>
      <c r="U563">
        <v>0</v>
      </c>
      <c r="V563">
        <v>120</v>
      </c>
      <c r="W563">
        <v>0</v>
      </c>
      <c r="X563">
        <v>0</v>
      </c>
      <c r="Y563">
        <v>0</v>
      </c>
      <c r="Z563">
        <v>52</v>
      </c>
      <c r="AA563">
        <v>100</v>
      </c>
      <c r="AB563">
        <v>100</v>
      </c>
      <c r="AU563" t="b">
        <v>0</v>
      </c>
      <c r="AV563" t="b">
        <v>1</v>
      </c>
      <c r="AW563" t="s">
        <v>260</v>
      </c>
      <c r="AX563" t="b">
        <v>1</v>
      </c>
      <c r="AY563" t="s">
        <v>514</v>
      </c>
      <c r="BA563">
        <v>1</v>
      </c>
      <c r="BB563" t="b">
        <v>1</v>
      </c>
    </row>
    <row r="564" spans="1:54" x14ac:dyDescent="0.25">
      <c r="A564" t="s">
        <v>586</v>
      </c>
      <c r="B564" t="s">
        <v>9</v>
      </c>
      <c r="C564" t="s">
        <v>587</v>
      </c>
      <c r="E564" t="s">
        <v>588</v>
      </c>
      <c r="F564" t="s">
        <v>589</v>
      </c>
      <c r="G564" t="s">
        <v>26</v>
      </c>
      <c r="J564" t="s">
        <v>15</v>
      </c>
      <c r="K564" t="s">
        <v>375</v>
      </c>
      <c r="L564" t="s">
        <v>375</v>
      </c>
      <c r="N564">
        <v>16711935</v>
      </c>
      <c r="Q564">
        <v>0</v>
      </c>
      <c r="R564">
        <v>0</v>
      </c>
      <c r="S564">
        <v>0</v>
      </c>
      <c r="T564">
        <v>50</v>
      </c>
      <c r="U564">
        <v>100</v>
      </c>
      <c r="V564">
        <v>100</v>
      </c>
      <c r="W564">
        <v>0</v>
      </c>
      <c r="X564">
        <v>0</v>
      </c>
      <c r="Y564">
        <v>1</v>
      </c>
      <c r="Z564">
        <v>50</v>
      </c>
      <c r="AA564">
        <v>0</v>
      </c>
      <c r="AB564">
        <v>120</v>
      </c>
      <c r="AU564" t="b">
        <v>0</v>
      </c>
      <c r="AV564" t="b">
        <v>1</v>
      </c>
      <c r="AW564" t="s">
        <v>426</v>
      </c>
      <c r="AX564" t="b">
        <v>1</v>
      </c>
      <c r="AY564" t="s">
        <v>514</v>
      </c>
      <c r="BA564">
        <v>1</v>
      </c>
      <c r="BB564" t="b">
        <v>1</v>
      </c>
    </row>
    <row r="565" spans="1:54" x14ac:dyDescent="0.25">
      <c r="A565" t="s">
        <v>586</v>
      </c>
      <c r="B565" t="s">
        <v>9</v>
      </c>
      <c r="C565" t="s">
        <v>587</v>
      </c>
      <c r="E565" t="s">
        <v>588</v>
      </c>
      <c r="F565" t="s">
        <v>589</v>
      </c>
      <c r="G565" t="s">
        <v>26</v>
      </c>
      <c r="J565" t="s">
        <v>15</v>
      </c>
      <c r="K565" t="s">
        <v>306</v>
      </c>
      <c r="L565" t="s">
        <v>501</v>
      </c>
      <c r="N565">
        <v>16777184</v>
      </c>
      <c r="AU565" t="b">
        <v>0</v>
      </c>
      <c r="AV565" t="b">
        <v>1</v>
      </c>
      <c r="AW565">
        <v>7310</v>
      </c>
      <c r="AX565" t="b">
        <v>1</v>
      </c>
      <c r="AY565" t="s">
        <v>507</v>
      </c>
      <c r="BA565">
        <v>3.2</v>
      </c>
    </row>
    <row r="566" spans="1:54" x14ac:dyDescent="0.25">
      <c r="A566" t="s">
        <v>586</v>
      </c>
      <c r="B566" t="s">
        <v>9</v>
      </c>
      <c r="C566" t="s">
        <v>587</v>
      </c>
      <c r="E566" t="s">
        <v>588</v>
      </c>
      <c r="F566" t="s">
        <v>589</v>
      </c>
      <c r="G566" t="s">
        <v>26</v>
      </c>
      <c r="J566" t="s">
        <v>15</v>
      </c>
      <c r="K566" t="s">
        <v>307</v>
      </c>
      <c r="L566" t="s">
        <v>501</v>
      </c>
      <c r="N566">
        <v>12180223</v>
      </c>
      <c r="AU566" t="b">
        <v>0</v>
      </c>
      <c r="AV566" t="b">
        <v>1</v>
      </c>
      <c r="AW566">
        <v>7309</v>
      </c>
      <c r="AX566" t="b">
        <v>1</v>
      </c>
      <c r="AY566" t="s">
        <v>507</v>
      </c>
      <c r="BA566">
        <v>3.2</v>
      </c>
    </row>
    <row r="567" spans="1:54" x14ac:dyDescent="0.25">
      <c r="A567" t="s">
        <v>586</v>
      </c>
      <c r="B567" t="s">
        <v>9</v>
      </c>
      <c r="C567" t="s">
        <v>587</v>
      </c>
      <c r="E567" t="s">
        <v>588</v>
      </c>
      <c r="F567" t="s">
        <v>589</v>
      </c>
      <c r="G567" t="s">
        <v>26</v>
      </c>
      <c r="J567" t="s">
        <v>15</v>
      </c>
      <c r="K567" t="s">
        <v>305</v>
      </c>
      <c r="L567" t="s">
        <v>501</v>
      </c>
      <c r="N567">
        <v>2139610</v>
      </c>
      <c r="Q567">
        <v>0</v>
      </c>
      <c r="R567">
        <v>0</v>
      </c>
      <c r="S567">
        <v>0</v>
      </c>
      <c r="T567">
        <v>5</v>
      </c>
      <c r="U567">
        <v>50</v>
      </c>
      <c r="V567">
        <v>100</v>
      </c>
      <c r="W567">
        <v>0</v>
      </c>
      <c r="X567">
        <v>0</v>
      </c>
      <c r="Y567">
        <v>0</v>
      </c>
      <c r="Z567">
        <v>20</v>
      </c>
      <c r="AA567">
        <v>20</v>
      </c>
      <c r="AB567">
        <v>100</v>
      </c>
      <c r="AU567" t="b">
        <v>0</v>
      </c>
      <c r="AV567" t="b">
        <v>1</v>
      </c>
      <c r="AW567">
        <v>68877</v>
      </c>
      <c r="AX567" t="b">
        <v>1</v>
      </c>
      <c r="AY567" t="s">
        <v>507</v>
      </c>
      <c r="BA567">
        <v>3.2</v>
      </c>
      <c r="BB567" t="b">
        <v>1</v>
      </c>
    </row>
    <row r="568" spans="1:54" x14ac:dyDescent="0.25">
      <c r="A568" t="s">
        <v>586</v>
      </c>
      <c r="B568" t="s">
        <v>9</v>
      </c>
      <c r="C568" t="s">
        <v>587</v>
      </c>
      <c r="E568" t="s">
        <v>588</v>
      </c>
      <c r="F568" t="s">
        <v>589</v>
      </c>
      <c r="G568" t="s">
        <v>26</v>
      </c>
      <c r="J568" t="s">
        <v>15</v>
      </c>
      <c r="K568" t="s">
        <v>274</v>
      </c>
      <c r="L568" t="s">
        <v>501</v>
      </c>
      <c r="N568">
        <v>8388736</v>
      </c>
      <c r="Q568">
        <v>0</v>
      </c>
      <c r="R568">
        <v>0</v>
      </c>
      <c r="S568">
        <v>0</v>
      </c>
      <c r="T568">
        <v>25</v>
      </c>
      <c r="U568">
        <v>50</v>
      </c>
      <c r="V568">
        <v>80</v>
      </c>
      <c r="W568">
        <v>0</v>
      </c>
      <c r="X568">
        <v>0</v>
      </c>
      <c r="Y568">
        <v>0</v>
      </c>
      <c r="Z568">
        <v>40</v>
      </c>
      <c r="AA568">
        <v>10</v>
      </c>
      <c r="AB568">
        <v>60</v>
      </c>
      <c r="AU568" t="b">
        <v>0</v>
      </c>
      <c r="AV568" t="b">
        <v>1</v>
      </c>
      <c r="AW568">
        <v>7088</v>
      </c>
      <c r="AX568" t="b">
        <v>1</v>
      </c>
      <c r="AY568" t="s">
        <v>507</v>
      </c>
      <c r="BA568">
        <v>3.2</v>
      </c>
      <c r="BB568" t="b">
        <v>1</v>
      </c>
    </row>
    <row r="569" spans="1:54" x14ac:dyDescent="0.25">
      <c r="A569" t="s">
        <v>586</v>
      </c>
      <c r="B569" t="s">
        <v>9</v>
      </c>
      <c r="C569" t="s">
        <v>587</v>
      </c>
      <c r="E569" t="s">
        <v>588</v>
      </c>
      <c r="F569" t="s">
        <v>589</v>
      </c>
      <c r="G569" t="s">
        <v>26</v>
      </c>
      <c r="J569" t="s">
        <v>15</v>
      </c>
      <c r="K569" t="s">
        <v>446</v>
      </c>
      <c r="L569" t="s">
        <v>501</v>
      </c>
      <c r="N569">
        <v>255</v>
      </c>
      <c r="Q569">
        <v>0</v>
      </c>
      <c r="R569">
        <v>0</v>
      </c>
      <c r="S569">
        <v>0</v>
      </c>
      <c r="T569">
        <v>25</v>
      </c>
      <c r="U569">
        <v>0</v>
      </c>
      <c r="V569">
        <v>60</v>
      </c>
      <c r="AU569" t="b">
        <v>0</v>
      </c>
      <c r="AV569" t="b">
        <v>1</v>
      </c>
      <c r="AW569">
        <v>7647</v>
      </c>
      <c r="AX569" t="b">
        <v>1</v>
      </c>
      <c r="AY569" t="s">
        <v>507</v>
      </c>
      <c r="BA569">
        <v>3.2</v>
      </c>
      <c r="BB569" t="b">
        <v>1</v>
      </c>
    </row>
    <row r="570" spans="1:54" x14ac:dyDescent="0.25">
      <c r="A570" t="s">
        <v>586</v>
      </c>
      <c r="B570" t="s">
        <v>9</v>
      </c>
      <c r="C570" t="s">
        <v>587</v>
      </c>
      <c r="E570" t="s">
        <v>588</v>
      </c>
      <c r="F570" t="s">
        <v>589</v>
      </c>
      <c r="G570" t="s">
        <v>26</v>
      </c>
      <c r="J570" t="s">
        <v>15</v>
      </c>
      <c r="K570" t="s">
        <v>282</v>
      </c>
      <c r="L570" t="s">
        <v>501</v>
      </c>
      <c r="N570">
        <v>16777184</v>
      </c>
      <c r="Q570">
        <v>0</v>
      </c>
      <c r="R570">
        <v>0</v>
      </c>
      <c r="S570">
        <v>0</v>
      </c>
      <c r="T570">
        <v>16</v>
      </c>
      <c r="U570">
        <v>10</v>
      </c>
      <c r="V570">
        <v>70</v>
      </c>
      <c r="W570">
        <v>0</v>
      </c>
      <c r="X570">
        <v>0</v>
      </c>
      <c r="Y570">
        <v>0</v>
      </c>
      <c r="Z570">
        <v>13</v>
      </c>
      <c r="AA570">
        <v>30</v>
      </c>
      <c r="AB570">
        <v>70</v>
      </c>
      <c r="AC570">
        <v>0</v>
      </c>
      <c r="AD570">
        <v>0</v>
      </c>
      <c r="AE570">
        <v>0</v>
      </c>
      <c r="AF570">
        <v>10</v>
      </c>
      <c r="AG570">
        <v>50</v>
      </c>
      <c r="AH570">
        <v>70</v>
      </c>
      <c r="AU570" t="b">
        <v>0</v>
      </c>
      <c r="AV570" t="b">
        <v>1</v>
      </c>
      <c r="AW570">
        <v>7205</v>
      </c>
      <c r="AX570" t="b">
        <v>1</v>
      </c>
      <c r="AY570" t="s">
        <v>507</v>
      </c>
      <c r="BA570">
        <v>3.2</v>
      </c>
      <c r="BB570" t="b">
        <v>1</v>
      </c>
    </row>
    <row r="571" spans="1:54" x14ac:dyDescent="0.25">
      <c r="A571" t="s">
        <v>586</v>
      </c>
      <c r="B571" t="s">
        <v>9</v>
      </c>
      <c r="C571" t="s">
        <v>587</v>
      </c>
      <c r="E571" t="s">
        <v>588</v>
      </c>
      <c r="F571" t="s">
        <v>589</v>
      </c>
      <c r="G571" t="s">
        <v>26</v>
      </c>
      <c r="J571" t="s">
        <v>15</v>
      </c>
      <c r="K571" t="s">
        <v>283</v>
      </c>
      <c r="L571" t="s">
        <v>501</v>
      </c>
      <c r="N571">
        <v>12180223</v>
      </c>
      <c r="Q571">
        <v>0</v>
      </c>
      <c r="R571">
        <v>0</v>
      </c>
      <c r="S571">
        <v>0</v>
      </c>
      <c r="T571">
        <v>16</v>
      </c>
      <c r="U571">
        <v>10</v>
      </c>
      <c r="V571">
        <v>70</v>
      </c>
      <c r="W571">
        <v>0</v>
      </c>
      <c r="X571">
        <v>0</v>
      </c>
      <c r="Y571">
        <v>0</v>
      </c>
      <c r="Z571">
        <v>13</v>
      </c>
      <c r="AA571">
        <v>30</v>
      </c>
      <c r="AB571">
        <v>70</v>
      </c>
      <c r="AC571">
        <v>0</v>
      </c>
      <c r="AD571">
        <v>0</v>
      </c>
      <c r="AE571">
        <v>0</v>
      </c>
      <c r="AF571">
        <v>10</v>
      </c>
      <c r="AG571">
        <v>50</v>
      </c>
      <c r="AH571">
        <v>70</v>
      </c>
      <c r="AU571" t="b">
        <v>0</v>
      </c>
      <c r="AV571" t="b">
        <v>1</v>
      </c>
      <c r="AW571">
        <v>7204</v>
      </c>
      <c r="AX571" t="b">
        <v>1</v>
      </c>
      <c r="AY571" t="s">
        <v>507</v>
      </c>
      <c r="BA571">
        <v>3.2</v>
      </c>
      <c r="BB571" t="b">
        <v>1</v>
      </c>
    </row>
    <row r="572" spans="1:54" x14ac:dyDescent="0.25">
      <c r="A572" t="s">
        <v>586</v>
      </c>
      <c r="B572" t="s">
        <v>9</v>
      </c>
      <c r="C572" t="s">
        <v>587</v>
      </c>
      <c r="E572" t="s">
        <v>588</v>
      </c>
      <c r="F572" t="s">
        <v>589</v>
      </c>
      <c r="G572" t="s">
        <v>26</v>
      </c>
      <c r="J572" t="s">
        <v>15</v>
      </c>
      <c r="K572" t="s">
        <v>292</v>
      </c>
      <c r="L572" t="s">
        <v>501</v>
      </c>
      <c r="N572">
        <v>65535</v>
      </c>
      <c r="Q572">
        <v>0</v>
      </c>
      <c r="R572">
        <v>0</v>
      </c>
      <c r="S572">
        <v>0</v>
      </c>
      <c r="T572">
        <v>20</v>
      </c>
      <c r="U572">
        <v>10</v>
      </c>
      <c r="V572">
        <v>50</v>
      </c>
      <c r="AU572" t="b">
        <v>0</v>
      </c>
      <c r="AV572" t="b">
        <v>1</v>
      </c>
      <c r="AW572">
        <v>7197</v>
      </c>
      <c r="AX572" t="b">
        <v>1</v>
      </c>
      <c r="AY572" t="s">
        <v>507</v>
      </c>
      <c r="BA572">
        <v>3.2</v>
      </c>
      <c r="BB572" t="b">
        <v>1</v>
      </c>
    </row>
    <row r="573" spans="1:54" x14ac:dyDescent="0.25">
      <c r="A573" t="s">
        <v>586</v>
      </c>
      <c r="B573" t="s">
        <v>9</v>
      </c>
      <c r="C573" t="s">
        <v>587</v>
      </c>
      <c r="E573" t="s">
        <v>588</v>
      </c>
      <c r="F573" t="s">
        <v>589</v>
      </c>
      <c r="G573" t="s">
        <v>26</v>
      </c>
      <c r="J573" t="s">
        <v>15</v>
      </c>
      <c r="K573" t="s">
        <v>590</v>
      </c>
      <c r="L573" t="s">
        <v>48</v>
      </c>
      <c r="N573">
        <v>16711680</v>
      </c>
      <c r="AU573" t="b">
        <v>0</v>
      </c>
      <c r="AV573" t="b">
        <v>1</v>
      </c>
      <c r="AW573">
        <v>11296</v>
      </c>
      <c r="AX573" t="b">
        <v>1</v>
      </c>
      <c r="AY573" t="s">
        <v>577</v>
      </c>
      <c r="BA573">
        <v>3.8</v>
      </c>
    </row>
    <row r="574" spans="1:54" x14ac:dyDescent="0.25">
      <c r="A574" t="s">
        <v>586</v>
      </c>
      <c r="B574" t="s">
        <v>9</v>
      </c>
      <c r="C574" t="s">
        <v>587</v>
      </c>
      <c r="E574" t="s">
        <v>588</v>
      </c>
      <c r="F574" t="s">
        <v>589</v>
      </c>
      <c r="G574" t="s">
        <v>26</v>
      </c>
      <c r="J574" t="s">
        <v>15</v>
      </c>
      <c r="K574" t="s">
        <v>591</v>
      </c>
      <c r="L574" t="s">
        <v>48</v>
      </c>
      <c r="N574">
        <v>16711680</v>
      </c>
      <c r="AU574" t="b">
        <v>0</v>
      </c>
      <c r="AV574" t="b">
        <v>1</v>
      </c>
      <c r="AW574">
        <v>11296</v>
      </c>
      <c r="AX574" t="b">
        <v>1</v>
      </c>
      <c r="AY574" t="s">
        <v>577</v>
      </c>
      <c r="BA574">
        <v>3.8</v>
      </c>
    </row>
    <row r="575" spans="1:54" x14ac:dyDescent="0.25">
      <c r="A575" t="s">
        <v>586</v>
      </c>
      <c r="B575" t="s">
        <v>9</v>
      </c>
      <c r="C575" t="s">
        <v>587</v>
      </c>
      <c r="E575" t="s">
        <v>588</v>
      </c>
      <c r="F575" t="s">
        <v>589</v>
      </c>
      <c r="G575" t="s">
        <v>26</v>
      </c>
      <c r="J575" t="s">
        <v>15</v>
      </c>
      <c r="K575" t="s">
        <v>263</v>
      </c>
      <c r="L575" t="s">
        <v>501</v>
      </c>
      <c r="N575">
        <v>13749760</v>
      </c>
      <c r="AU575" t="b">
        <v>0</v>
      </c>
      <c r="AV575" t="b">
        <v>1</v>
      </c>
      <c r="AW575">
        <v>7131</v>
      </c>
      <c r="AX575" t="b">
        <v>1</v>
      </c>
      <c r="AY575" t="s">
        <v>507</v>
      </c>
      <c r="BA575">
        <v>3.2</v>
      </c>
    </row>
    <row r="576" spans="1:54" x14ac:dyDescent="0.25">
      <c r="A576" t="s">
        <v>586</v>
      </c>
      <c r="B576" t="s">
        <v>9</v>
      </c>
      <c r="C576" t="s">
        <v>587</v>
      </c>
      <c r="E576" t="s">
        <v>588</v>
      </c>
      <c r="F576" t="s">
        <v>589</v>
      </c>
      <c r="G576" t="s">
        <v>26</v>
      </c>
      <c r="J576" t="s">
        <v>15</v>
      </c>
      <c r="K576" t="s">
        <v>592</v>
      </c>
      <c r="L576" t="s">
        <v>37</v>
      </c>
      <c r="N576">
        <v>0</v>
      </c>
      <c r="AU576" t="b">
        <v>0</v>
      </c>
      <c r="AV576" t="b">
        <v>1</v>
      </c>
      <c r="AX576" t="b">
        <v>1</v>
      </c>
    </row>
    <row r="577" spans="1:54" x14ac:dyDescent="0.25">
      <c r="A577" t="s">
        <v>145</v>
      </c>
      <c r="B577" t="s">
        <v>9</v>
      </c>
      <c r="C577" t="s">
        <v>593</v>
      </c>
      <c r="E577" t="s">
        <v>594</v>
      </c>
      <c r="F577" t="s">
        <v>595</v>
      </c>
      <c r="G577" t="s">
        <v>23</v>
      </c>
      <c r="J577" t="s">
        <v>14</v>
      </c>
      <c r="K577" t="s">
        <v>213</v>
      </c>
      <c r="L577" t="s">
        <v>501</v>
      </c>
      <c r="M577">
        <v>2.0548799999999998</v>
      </c>
      <c r="N577">
        <v>42495</v>
      </c>
      <c r="AU577" t="b">
        <v>0</v>
      </c>
      <c r="AV577" t="b">
        <v>1</v>
      </c>
    </row>
    <row r="578" spans="1:54" x14ac:dyDescent="0.25">
      <c r="A578" t="s">
        <v>145</v>
      </c>
      <c r="B578" t="s">
        <v>9</v>
      </c>
      <c r="C578" t="s">
        <v>593</v>
      </c>
      <c r="E578" t="s">
        <v>594</v>
      </c>
      <c r="F578" t="s">
        <v>595</v>
      </c>
      <c r="G578" t="s">
        <v>23</v>
      </c>
      <c r="J578" t="s">
        <v>14</v>
      </c>
      <c r="K578" t="s">
        <v>223</v>
      </c>
      <c r="L578" t="s">
        <v>502</v>
      </c>
      <c r="M578">
        <v>4.5</v>
      </c>
      <c r="N578">
        <v>65280</v>
      </c>
      <c r="AU578" t="b">
        <v>0</v>
      </c>
      <c r="AV578" t="b">
        <v>1</v>
      </c>
    </row>
    <row r="579" spans="1:54" x14ac:dyDescent="0.25">
      <c r="A579" t="s">
        <v>145</v>
      </c>
      <c r="B579" t="s">
        <v>9</v>
      </c>
      <c r="C579" t="s">
        <v>593</v>
      </c>
      <c r="E579" t="s">
        <v>594</v>
      </c>
      <c r="F579" t="s">
        <v>595</v>
      </c>
      <c r="G579" t="s">
        <v>23</v>
      </c>
      <c r="J579" t="s">
        <v>14</v>
      </c>
      <c r="K579" t="s">
        <v>225</v>
      </c>
      <c r="L579" t="s">
        <v>503</v>
      </c>
      <c r="M579">
        <v>2.0548799999999998</v>
      </c>
      <c r="N579">
        <v>16711935</v>
      </c>
      <c r="AU579" t="b">
        <v>0</v>
      </c>
      <c r="AV579" t="b">
        <v>1</v>
      </c>
    </row>
    <row r="580" spans="1:54" x14ac:dyDescent="0.25">
      <c r="A580" t="s">
        <v>145</v>
      </c>
      <c r="B580" t="s">
        <v>9</v>
      </c>
      <c r="C580" t="s">
        <v>593</v>
      </c>
      <c r="E580" t="s">
        <v>594</v>
      </c>
      <c r="F580" t="s">
        <v>595</v>
      </c>
      <c r="G580" t="s">
        <v>23</v>
      </c>
      <c r="J580" t="s">
        <v>14</v>
      </c>
      <c r="K580" t="s">
        <v>230</v>
      </c>
      <c r="L580" t="s">
        <v>501</v>
      </c>
      <c r="M580">
        <v>2.0548799999999998</v>
      </c>
      <c r="N580">
        <v>16748574</v>
      </c>
      <c r="AU580" t="b">
        <v>0</v>
      </c>
      <c r="AV580" t="b">
        <v>1</v>
      </c>
    </row>
    <row r="581" spans="1:54" x14ac:dyDescent="0.25">
      <c r="A581" t="s">
        <v>145</v>
      </c>
      <c r="B581" t="s">
        <v>9</v>
      </c>
      <c r="C581" t="s">
        <v>593</v>
      </c>
      <c r="E581" t="s">
        <v>594</v>
      </c>
      <c r="F581" t="s">
        <v>595</v>
      </c>
      <c r="G581" t="s">
        <v>23</v>
      </c>
      <c r="J581" t="s">
        <v>14</v>
      </c>
      <c r="K581" t="s">
        <v>231</v>
      </c>
      <c r="L581" t="s">
        <v>501</v>
      </c>
      <c r="M581">
        <v>2.0548799999999998</v>
      </c>
      <c r="N581">
        <v>32896</v>
      </c>
      <c r="AU581" t="b">
        <v>0</v>
      </c>
      <c r="AV581" t="b">
        <v>1</v>
      </c>
    </row>
    <row r="582" spans="1:54" x14ac:dyDescent="0.25">
      <c r="A582" t="s">
        <v>145</v>
      </c>
      <c r="B582" t="s">
        <v>9</v>
      </c>
      <c r="C582" t="s">
        <v>593</v>
      </c>
      <c r="E582" t="s">
        <v>594</v>
      </c>
      <c r="F582" t="s">
        <v>595</v>
      </c>
      <c r="G582" t="s">
        <v>23</v>
      </c>
      <c r="J582" t="s">
        <v>14</v>
      </c>
      <c r="K582" t="s">
        <v>235</v>
      </c>
      <c r="L582" t="s">
        <v>501</v>
      </c>
      <c r="M582">
        <v>2.0548799999999998</v>
      </c>
      <c r="N582">
        <v>5275647</v>
      </c>
      <c r="AU582" t="b">
        <v>0</v>
      </c>
      <c r="AV582" t="b">
        <v>1</v>
      </c>
    </row>
    <row r="583" spans="1:54" x14ac:dyDescent="0.25">
      <c r="A583" t="s">
        <v>145</v>
      </c>
      <c r="B583" t="s">
        <v>9</v>
      </c>
      <c r="C583" t="s">
        <v>593</v>
      </c>
      <c r="E583" t="s">
        <v>594</v>
      </c>
      <c r="F583" t="s">
        <v>595</v>
      </c>
      <c r="G583" t="s">
        <v>23</v>
      </c>
      <c r="J583" t="s">
        <v>14</v>
      </c>
      <c r="K583" t="s">
        <v>236</v>
      </c>
      <c r="L583" t="s">
        <v>503</v>
      </c>
      <c r="M583">
        <v>2.0548799999999998</v>
      </c>
      <c r="N583">
        <v>14524637</v>
      </c>
      <c r="AU583" t="b">
        <v>0</v>
      </c>
      <c r="AV583" t="b">
        <v>1</v>
      </c>
    </row>
    <row r="584" spans="1:54" x14ac:dyDescent="0.25">
      <c r="A584" t="s">
        <v>145</v>
      </c>
      <c r="B584" t="s">
        <v>9</v>
      </c>
      <c r="C584" t="s">
        <v>593</v>
      </c>
      <c r="E584" t="s">
        <v>594</v>
      </c>
      <c r="F584" t="s">
        <v>595</v>
      </c>
      <c r="G584" t="s">
        <v>23</v>
      </c>
      <c r="J584" t="s">
        <v>14</v>
      </c>
      <c r="K584" t="s">
        <v>238</v>
      </c>
      <c r="L584" t="s">
        <v>501</v>
      </c>
      <c r="M584">
        <v>2.0548799999999998</v>
      </c>
      <c r="N584">
        <v>16760576</v>
      </c>
      <c r="AU584" t="b">
        <v>0</v>
      </c>
      <c r="AV584" t="b">
        <v>1</v>
      </c>
    </row>
    <row r="585" spans="1:54" x14ac:dyDescent="0.25">
      <c r="A585" t="s">
        <v>145</v>
      </c>
      <c r="B585" t="s">
        <v>9</v>
      </c>
      <c r="C585" t="s">
        <v>593</v>
      </c>
      <c r="E585" t="s">
        <v>594</v>
      </c>
      <c r="F585" t="s">
        <v>595</v>
      </c>
      <c r="G585" t="s">
        <v>23</v>
      </c>
      <c r="J585" t="s">
        <v>14</v>
      </c>
      <c r="K585" t="s">
        <v>261</v>
      </c>
      <c r="L585" t="s">
        <v>518</v>
      </c>
      <c r="M585">
        <v>2.0548799999999998</v>
      </c>
      <c r="N585">
        <v>16711935</v>
      </c>
      <c r="AU585" t="b">
        <v>0</v>
      </c>
      <c r="AV585" t="b">
        <v>1</v>
      </c>
    </row>
    <row r="586" spans="1:54" x14ac:dyDescent="0.25">
      <c r="A586" t="s">
        <v>145</v>
      </c>
      <c r="B586" t="s">
        <v>9</v>
      </c>
      <c r="C586" t="s">
        <v>593</v>
      </c>
      <c r="E586" t="s">
        <v>594</v>
      </c>
      <c r="F586" t="s">
        <v>595</v>
      </c>
      <c r="G586" t="s">
        <v>23</v>
      </c>
      <c r="J586" t="s">
        <v>14</v>
      </c>
      <c r="K586" t="s">
        <v>262</v>
      </c>
      <c r="L586" t="s">
        <v>596</v>
      </c>
      <c r="M586">
        <v>2.0548799999999998</v>
      </c>
      <c r="N586">
        <v>16777215</v>
      </c>
      <c r="O586" t="s">
        <v>597</v>
      </c>
      <c r="P586" t="s">
        <v>598</v>
      </c>
      <c r="AU586" t="b">
        <v>0</v>
      </c>
      <c r="AV586" t="b">
        <v>1</v>
      </c>
    </row>
    <row r="587" spans="1:54" x14ac:dyDescent="0.25">
      <c r="A587" t="s">
        <v>145</v>
      </c>
      <c r="B587" t="s">
        <v>9</v>
      </c>
      <c r="C587" t="s">
        <v>593</v>
      </c>
      <c r="E587" t="s">
        <v>594</v>
      </c>
      <c r="F587" t="s">
        <v>595</v>
      </c>
      <c r="G587" t="s">
        <v>23</v>
      </c>
      <c r="J587" t="s">
        <v>14</v>
      </c>
      <c r="K587" t="s">
        <v>263</v>
      </c>
      <c r="L587" t="s">
        <v>501</v>
      </c>
      <c r="M587">
        <v>2.4014700000000002</v>
      </c>
      <c r="N587">
        <v>13749760</v>
      </c>
      <c r="Q587">
        <v>0</v>
      </c>
      <c r="R587">
        <v>0</v>
      </c>
      <c r="S587">
        <v>0</v>
      </c>
      <c r="T587">
        <v>60</v>
      </c>
      <c r="U587">
        <v>0</v>
      </c>
      <c r="V587">
        <v>100</v>
      </c>
      <c r="W587">
        <v>0</v>
      </c>
      <c r="X587">
        <v>0</v>
      </c>
      <c r="Y587">
        <v>0</v>
      </c>
      <c r="Z587">
        <v>55</v>
      </c>
      <c r="AA587">
        <v>15</v>
      </c>
      <c r="AB587">
        <v>100</v>
      </c>
      <c r="AU587" t="b">
        <v>0</v>
      </c>
      <c r="AV587" t="b">
        <v>1</v>
      </c>
      <c r="BB587" t="b">
        <v>1</v>
      </c>
    </row>
    <row r="588" spans="1:54" x14ac:dyDescent="0.25">
      <c r="A588" t="s">
        <v>145</v>
      </c>
      <c r="B588" t="s">
        <v>9</v>
      </c>
      <c r="C588" t="s">
        <v>593</v>
      </c>
      <c r="E588" t="s">
        <v>594</v>
      </c>
      <c r="F588" t="s">
        <v>595</v>
      </c>
      <c r="G588" t="s">
        <v>23</v>
      </c>
      <c r="J588" t="s">
        <v>14</v>
      </c>
      <c r="K588" t="s">
        <v>274</v>
      </c>
      <c r="L588" t="s">
        <v>501</v>
      </c>
      <c r="M588">
        <v>2.0548799999999998</v>
      </c>
      <c r="N588">
        <v>8388736</v>
      </c>
      <c r="AU588" t="b">
        <v>0</v>
      </c>
      <c r="AV588" t="b">
        <v>1</v>
      </c>
    </row>
    <row r="589" spans="1:54" x14ac:dyDescent="0.25">
      <c r="A589" t="s">
        <v>145</v>
      </c>
      <c r="B589" t="s">
        <v>9</v>
      </c>
      <c r="C589" t="s">
        <v>593</v>
      </c>
      <c r="E589" t="s">
        <v>594</v>
      </c>
      <c r="F589" t="s">
        <v>595</v>
      </c>
      <c r="G589" t="s">
        <v>23</v>
      </c>
      <c r="J589" t="s">
        <v>14</v>
      </c>
      <c r="K589" t="s">
        <v>280</v>
      </c>
      <c r="L589" t="s">
        <v>244</v>
      </c>
      <c r="M589">
        <v>2.4178500000000001</v>
      </c>
      <c r="N589">
        <v>16776960</v>
      </c>
      <c r="Q589">
        <v>0</v>
      </c>
      <c r="R589">
        <v>0</v>
      </c>
      <c r="S589">
        <v>0</v>
      </c>
      <c r="T589">
        <v>60</v>
      </c>
      <c r="U589">
        <v>0</v>
      </c>
      <c r="V589">
        <v>100</v>
      </c>
      <c r="W589">
        <v>0</v>
      </c>
      <c r="X589">
        <v>0</v>
      </c>
      <c r="Y589">
        <v>1</v>
      </c>
      <c r="Z589">
        <v>60</v>
      </c>
      <c r="AA589">
        <v>100</v>
      </c>
      <c r="AB589">
        <v>120</v>
      </c>
      <c r="AU589" t="b">
        <v>0</v>
      </c>
      <c r="AV589" t="b">
        <v>1</v>
      </c>
      <c r="BB589" t="b">
        <v>1</v>
      </c>
    </row>
    <row r="590" spans="1:54" x14ac:dyDescent="0.25">
      <c r="A590" t="s">
        <v>145</v>
      </c>
      <c r="B590" t="s">
        <v>9</v>
      </c>
      <c r="C590" t="s">
        <v>593</v>
      </c>
      <c r="E590" t="s">
        <v>594</v>
      </c>
      <c r="F590" t="s">
        <v>595</v>
      </c>
      <c r="G590" t="s">
        <v>23</v>
      </c>
      <c r="J590" t="s">
        <v>14</v>
      </c>
      <c r="K590" t="s">
        <v>305</v>
      </c>
      <c r="L590" t="s">
        <v>501</v>
      </c>
      <c r="M590">
        <v>3</v>
      </c>
      <c r="N590">
        <v>2139610</v>
      </c>
      <c r="Q590">
        <v>0</v>
      </c>
      <c r="R590">
        <v>0</v>
      </c>
      <c r="S590">
        <v>0</v>
      </c>
      <c r="T590">
        <v>20</v>
      </c>
      <c r="U590">
        <v>20</v>
      </c>
      <c r="V590">
        <v>100</v>
      </c>
      <c r="W590">
        <v>0</v>
      </c>
      <c r="X590">
        <v>0</v>
      </c>
      <c r="Y590">
        <v>0</v>
      </c>
      <c r="Z590">
        <v>5</v>
      </c>
      <c r="AA590">
        <v>50</v>
      </c>
      <c r="AB590">
        <v>100</v>
      </c>
      <c r="AU590" t="b">
        <v>0</v>
      </c>
      <c r="AV590" t="b">
        <v>1</v>
      </c>
      <c r="BB590" t="b">
        <v>1</v>
      </c>
    </row>
    <row r="591" spans="1:54" x14ac:dyDescent="0.25">
      <c r="A591" t="s">
        <v>145</v>
      </c>
      <c r="B591" t="s">
        <v>9</v>
      </c>
      <c r="C591" t="s">
        <v>593</v>
      </c>
      <c r="E591" t="s">
        <v>594</v>
      </c>
      <c r="F591" t="s">
        <v>595</v>
      </c>
      <c r="G591" t="s">
        <v>23</v>
      </c>
      <c r="J591" t="s">
        <v>14</v>
      </c>
      <c r="K591" t="s">
        <v>326</v>
      </c>
      <c r="L591" t="s">
        <v>375</v>
      </c>
      <c r="M591">
        <v>3</v>
      </c>
      <c r="N591">
        <v>15570276</v>
      </c>
      <c r="Q591">
        <v>0</v>
      </c>
      <c r="R591">
        <v>0</v>
      </c>
      <c r="S591">
        <v>0</v>
      </c>
      <c r="T591">
        <v>60</v>
      </c>
      <c r="U591">
        <v>0</v>
      </c>
      <c r="V591">
        <v>110</v>
      </c>
      <c r="W591">
        <v>0</v>
      </c>
      <c r="X591">
        <v>0</v>
      </c>
      <c r="Y591">
        <v>1</v>
      </c>
      <c r="Z591">
        <v>60</v>
      </c>
      <c r="AA591">
        <v>100</v>
      </c>
      <c r="AB591">
        <v>120</v>
      </c>
      <c r="AU591" t="b">
        <v>0</v>
      </c>
      <c r="AV591" t="b">
        <v>1</v>
      </c>
      <c r="BB591" t="b">
        <v>1</v>
      </c>
    </row>
    <row r="592" spans="1:54" x14ac:dyDescent="0.25">
      <c r="A592" t="s">
        <v>145</v>
      </c>
      <c r="B592" t="s">
        <v>9</v>
      </c>
      <c r="C592" t="s">
        <v>593</v>
      </c>
      <c r="E592" t="s">
        <v>594</v>
      </c>
      <c r="F592" t="s">
        <v>595</v>
      </c>
      <c r="G592" t="s">
        <v>23</v>
      </c>
      <c r="J592" t="s">
        <v>14</v>
      </c>
      <c r="K592" t="s">
        <v>375</v>
      </c>
      <c r="L592" t="s">
        <v>375</v>
      </c>
      <c r="M592">
        <v>2.0548799999999998</v>
      </c>
      <c r="N592">
        <v>15570276</v>
      </c>
      <c r="AU592" t="b">
        <v>0</v>
      </c>
      <c r="AV592" t="b">
        <v>1</v>
      </c>
    </row>
    <row r="593" spans="1:54" x14ac:dyDescent="0.25">
      <c r="A593" t="s">
        <v>145</v>
      </c>
      <c r="B593" t="s">
        <v>9</v>
      </c>
      <c r="C593" t="s">
        <v>593</v>
      </c>
      <c r="E593" t="s">
        <v>594</v>
      </c>
      <c r="F593" t="s">
        <v>595</v>
      </c>
      <c r="G593" t="s">
        <v>23</v>
      </c>
      <c r="J593" t="s">
        <v>14</v>
      </c>
      <c r="K593" t="s">
        <v>444</v>
      </c>
      <c r="L593" t="s">
        <v>501</v>
      </c>
      <c r="M593">
        <v>2.0548799999999998</v>
      </c>
      <c r="N593">
        <v>15794160</v>
      </c>
      <c r="AU593" t="b">
        <v>0</v>
      </c>
      <c r="AV593" t="b">
        <v>1</v>
      </c>
    </row>
    <row r="594" spans="1:54" x14ac:dyDescent="0.25">
      <c r="A594" t="s">
        <v>145</v>
      </c>
      <c r="B594" t="s">
        <v>9</v>
      </c>
      <c r="C594" t="s">
        <v>593</v>
      </c>
      <c r="E594" t="s">
        <v>594</v>
      </c>
      <c r="F594" t="s">
        <v>595</v>
      </c>
      <c r="G594" t="s">
        <v>23</v>
      </c>
      <c r="J594" t="s">
        <v>14</v>
      </c>
      <c r="K594" t="s">
        <v>446</v>
      </c>
      <c r="L594" t="s">
        <v>501</v>
      </c>
      <c r="M594">
        <v>2.4093300000000002</v>
      </c>
      <c r="N594">
        <v>255</v>
      </c>
      <c r="Q594">
        <v>0</v>
      </c>
      <c r="R594">
        <v>0</v>
      </c>
      <c r="S594">
        <v>0</v>
      </c>
      <c r="T594">
        <v>20</v>
      </c>
      <c r="U594">
        <v>0</v>
      </c>
      <c r="V594">
        <v>60</v>
      </c>
      <c r="AU594" t="b">
        <v>0</v>
      </c>
      <c r="AV594" t="b">
        <v>1</v>
      </c>
      <c r="BB594" t="b">
        <v>1</v>
      </c>
    </row>
    <row r="595" spans="1:54" x14ac:dyDescent="0.25">
      <c r="A595" t="s">
        <v>178</v>
      </c>
      <c r="B595" t="s">
        <v>9</v>
      </c>
      <c r="C595" t="s">
        <v>599</v>
      </c>
      <c r="E595" t="s">
        <v>600</v>
      </c>
      <c r="F595" t="s">
        <v>601</v>
      </c>
      <c r="G595" t="s">
        <v>23</v>
      </c>
      <c r="J595" t="s">
        <v>14</v>
      </c>
      <c r="K595" t="s">
        <v>223</v>
      </c>
      <c r="L595" t="s">
        <v>502</v>
      </c>
      <c r="M595">
        <v>3</v>
      </c>
      <c r="N595">
        <v>65280</v>
      </c>
      <c r="AU595" t="b">
        <v>0</v>
      </c>
      <c r="AV595" t="b">
        <v>1</v>
      </c>
    </row>
    <row r="596" spans="1:54" x14ac:dyDescent="0.25">
      <c r="A596" t="s">
        <v>178</v>
      </c>
      <c r="B596" t="s">
        <v>9</v>
      </c>
      <c r="C596" t="s">
        <v>599</v>
      </c>
      <c r="E596" t="s">
        <v>600</v>
      </c>
      <c r="F596" t="s">
        <v>601</v>
      </c>
      <c r="G596" t="s">
        <v>23</v>
      </c>
      <c r="J596" t="s">
        <v>14</v>
      </c>
      <c r="K596" t="s">
        <v>228</v>
      </c>
      <c r="L596" t="s">
        <v>501</v>
      </c>
      <c r="M596">
        <v>1.5268200000000001</v>
      </c>
      <c r="N596">
        <v>10156544</v>
      </c>
      <c r="AU596" t="b">
        <v>0</v>
      </c>
      <c r="AV596" t="b">
        <v>1</v>
      </c>
    </row>
    <row r="597" spans="1:54" x14ac:dyDescent="0.25">
      <c r="A597" t="s">
        <v>178</v>
      </c>
      <c r="B597" t="s">
        <v>9</v>
      </c>
      <c r="C597" t="s">
        <v>599</v>
      </c>
      <c r="E597" t="s">
        <v>600</v>
      </c>
      <c r="F597" t="s">
        <v>601</v>
      </c>
      <c r="G597" t="s">
        <v>23</v>
      </c>
      <c r="J597" t="s">
        <v>14</v>
      </c>
      <c r="K597" t="s">
        <v>244</v>
      </c>
      <c r="L597" t="s">
        <v>244</v>
      </c>
      <c r="M597">
        <v>3</v>
      </c>
      <c r="N597">
        <v>16776960</v>
      </c>
      <c r="Q597">
        <v>0</v>
      </c>
      <c r="R597">
        <v>0</v>
      </c>
      <c r="S597">
        <v>0</v>
      </c>
      <c r="T597">
        <v>46</v>
      </c>
      <c r="U597">
        <v>0</v>
      </c>
      <c r="V597">
        <v>110</v>
      </c>
      <c r="W597">
        <v>0</v>
      </c>
      <c r="X597">
        <v>0</v>
      </c>
      <c r="Y597">
        <v>1</v>
      </c>
      <c r="Z597">
        <v>46</v>
      </c>
      <c r="AA597">
        <v>100</v>
      </c>
      <c r="AB597">
        <v>120</v>
      </c>
      <c r="AU597" t="b">
        <v>0</v>
      </c>
      <c r="AV597" t="b">
        <v>1</v>
      </c>
      <c r="BB597" t="b">
        <v>1</v>
      </c>
    </row>
    <row r="598" spans="1:54" x14ac:dyDescent="0.25">
      <c r="A598" t="s">
        <v>178</v>
      </c>
      <c r="B598" t="s">
        <v>9</v>
      </c>
      <c r="C598" t="s">
        <v>599</v>
      </c>
      <c r="E598" t="s">
        <v>600</v>
      </c>
      <c r="F598" t="s">
        <v>601</v>
      </c>
      <c r="G598" t="s">
        <v>23</v>
      </c>
      <c r="J598" t="s">
        <v>14</v>
      </c>
      <c r="K598" t="s">
        <v>263</v>
      </c>
      <c r="L598" t="s">
        <v>501</v>
      </c>
      <c r="M598">
        <v>1.5268200000000001</v>
      </c>
      <c r="N598">
        <v>13749760</v>
      </c>
      <c r="AU598" t="b">
        <v>0</v>
      </c>
      <c r="AV598" t="b">
        <v>1</v>
      </c>
    </row>
    <row r="599" spans="1:54" x14ac:dyDescent="0.25">
      <c r="A599" t="s">
        <v>178</v>
      </c>
      <c r="B599" t="s">
        <v>9</v>
      </c>
      <c r="C599" t="s">
        <v>599</v>
      </c>
      <c r="E599" t="s">
        <v>600</v>
      </c>
      <c r="F599" t="s">
        <v>601</v>
      </c>
      <c r="G599" t="s">
        <v>23</v>
      </c>
      <c r="J599" t="s">
        <v>14</v>
      </c>
      <c r="K599" t="s">
        <v>270</v>
      </c>
      <c r="L599" t="s">
        <v>270</v>
      </c>
      <c r="M599">
        <v>1.5268200000000001</v>
      </c>
      <c r="N599">
        <v>255</v>
      </c>
      <c r="AU599" t="b">
        <v>0</v>
      </c>
      <c r="AV599" t="b">
        <v>1</v>
      </c>
    </row>
    <row r="600" spans="1:54" x14ac:dyDescent="0.25">
      <c r="A600" t="s">
        <v>178</v>
      </c>
      <c r="B600" t="s">
        <v>9</v>
      </c>
      <c r="C600" t="s">
        <v>599</v>
      </c>
      <c r="E600" t="s">
        <v>600</v>
      </c>
      <c r="F600" t="s">
        <v>601</v>
      </c>
      <c r="G600" t="s">
        <v>23</v>
      </c>
      <c r="J600" t="s">
        <v>14</v>
      </c>
      <c r="K600" t="s">
        <v>281</v>
      </c>
      <c r="L600" t="s">
        <v>501</v>
      </c>
      <c r="M600">
        <v>1.5268200000000001</v>
      </c>
      <c r="N600">
        <v>2139610</v>
      </c>
      <c r="AU600" t="b">
        <v>0</v>
      </c>
      <c r="AV600" t="b">
        <v>1</v>
      </c>
    </row>
    <row r="601" spans="1:54" x14ac:dyDescent="0.25">
      <c r="A601" t="s">
        <v>178</v>
      </c>
      <c r="B601" t="s">
        <v>9</v>
      </c>
      <c r="C601" t="s">
        <v>599</v>
      </c>
      <c r="E601" t="s">
        <v>600</v>
      </c>
      <c r="F601" t="s">
        <v>601</v>
      </c>
      <c r="G601" t="s">
        <v>23</v>
      </c>
      <c r="J601" t="s">
        <v>14</v>
      </c>
      <c r="K601" t="s">
        <v>282</v>
      </c>
      <c r="L601" t="s">
        <v>501</v>
      </c>
      <c r="M601">
        <v>3</v>
      </c>
      <c r="N601">
        <v>16777184</v>
      </c>
      <c r="Q601">
        <v>0</v>
      </c>
      <c r="R601">
        <v>0</v>
      </c>
      <c r="S601">
        <v>0</v>
      </c>
      <c r="T601">
        <v>10</v>
      </c>
      <c r="U601">
        <v>50</v>
      </c>
      <c r="V601">
        <v>70</v>
      </c>
      <c r="W601">
        <v>0</v>
      </c>
      <c r="X601">
        <v>0</v>
      </c>
      <c r="Y601">
        <v>0</v>
      </c>
      <c r="Z601">
        <v>13</v>
      </c>
      <c r="AA601">
        <v>30</v>
      </c>
      <c r="AB601">
        <v>70</v>
      </c>
      <c r="AC601">
        <v>0</v>
      </c>
      <c r="AD601">
        <v>0</v>
      </c>
      <c r="AE601">
        <v>0</v>
      </c>
      <c r="AF601">
        <v>16</v>
      </c>
      <c r="AG601">
        <v>10</v>
      </c>
      <c r="AH601">
        <v>70</v>
      </c>
      <c r="AU601" t="b">
        <v>0</v>
      </c>
      <c r="AV601" t="b">
        <v>1</v>
      </c>
      <c r="BB601" t="b">
        <v>1</v>
      </c>
    </row>
    <row r="602" spans="1:54" x14ac:dyDescent="0.25">
      <c r="A602" t="s">
        <v>178</v>
      </c>
      <c r="B602" t="s">
        <v>9</v>
      </c>
      <c r="C602" t="s">
        <v>599</v>
      </c>
      <c r="E602" t="s">
        <v>600</v>
      </c>
      <c r="F602" t="s">
        <v>601</v>
      </c>
      <c r="G602" t="s">
        <v>23</v>
      </c>
      <c r="J602" t="s">
        <v>14</v>
      </c>
      <c r="K602" t="s">
        <v>283</v>
      </c>
      <c r="L602" t="s">
        <v>501</v>
      </c>
      <c r="M602">
        <v>3</v>
      </c>
      <c r="N602">
        <v>12180223</v>
      </c>
      <c r="Q602">
        <v>0</v>
      </c>
      <c r="R602">
        <v>0</v>
      </c>
      <c r="S602">
        <v>0</v>
      </c>
      <c r="T602">
        <v>10</v>
      </c>
      <c r="U602">
        <v>50</v>
      </c>
      <c r="V602">
        <v>70</v>
      </c>
      <c r="W602">
        <v>0</v>
      </c>
      <c r="X602">
        <v>0</v>
      </c>
      <c r="Y602">
        <v>0</v>
      </c>
      <c r="Z602">
        <v>13</v>
      </c>
      <c r="AA602">
        <v>30</v>
      </c>
      <c r="AB602">
        <v>70</v>
      </c>
      <c r="AC602">
        <v>0</v>
      </c>
      <c r="AD602">
        <v>0</v>
      </c>
      <c r="AE602">
        <v>0</v>
      </c>
      <c r="AF602">
        <v>16</v>
      </c>
      <c r="AG602">
        <v>10</v>
      </c>
      <c r="AH602">
        <v>70</v>
      </c>
      <c r="AU602" t="b">
        <v>0</v>
      </c>
      <c r="AV602" t="b">
        <v>1</v>
      </c>
      <c r="BB602" t="b">
        <v>1</v>
      </c>
    </row>
    <row r="603" spans="1:54" x14ac:dyDescent="0.25">
      <c r="A603" t="s">
        <v>178</v>
      </c>
      <c r="B603" t="s">
        <v>9</v>
      </c>
      <c r="C603" t="s">
        <v>599</v>
      </c>
      <c r="E603" t="s">
        <v>600</v>
      </c>
      <c r="F603" t="s">
        <v>601</v>
      </c>
      <c r="G603" t="s">
        <v>23</v>
      </c>
      <c r="J603" t="s">
        <v>14</v>
      </c>
      <c r="K603" t="s">
        <v>284</v>
      </c>
      <c r="L603" t="s">
        <v>501</v>
      </c>
      <c r="M603">
        <v>1.5268200000000001</v>
      </c>
      <c r="N603">
        <v>9408444</v>
      </c>
      <c r="AU603" t="b">
        <v>0</v>
      </c>
      <c r="AV603" t="b">
        <v>1</v>
      </c>
    </row>
    <row r="604" spans="1:54" x14ac:dyDescent="0.25">
      <c r="A604" t="s">
        <v>178</v>
      </c>
      <c r="B604" t="s">
        <v>9</v>
      </c>
      <c r="C604" t="s">
        <v>599</v>
      </c>
      <c r="E604" t="s">
        <v>600</v>
      </c>
      <c r="F604" t="s">
        <v>601</v>
      </c>
      <c r="G604" t="s">
        <v>23</v>
      </c>
      <c r="J604" t="s">
        <v>14</v>
      </c>
      <c r="K604" t="s">
        <v>292</v>
      </c>
      <c r="L604" t="s">
        <v>501</v>
      </c>
      <c r="M604">
        <v>3</v>
      </c>
      <c r="N604">
        <v>65535</v>
      </c>
      <c r="Q604">
        <v>0</v>
      </c>
      <c r="R604">
        <v>0</v>
      </c>
      <c r="S604">
        <v>0</v>
      </c>
      <c r="T604">
        <v>20</v>
      </c>
      <c r="U604">
        <v>10</v>
      </c>
      <c r="V604">
        <v>50</v>
      </c>
      <c r="AU604" t="b">
        <v>0</v>
      </c>
      <c r="AV604" t="b">
        <v>1</v>
      </c>
      <c r="BB604" t="b">
        <v>1</v>
      </c>
    </row>
    <row r="605" spans="1:54" x14ac:dyDescent="0.25">
      <c r="A605" t="s">
        <v>178</v>
      </c>
      <c r="B605" t="s">
        <v>9</v>
      </c>
      <c r="C605" t="s">
        <v>599</v>
      </c>
      <c r="E605" t="s">
        <v>600</v>
      </c>
      <c r="F605" t="s">
        <v>601</v>
      </c>
      <c r="G605" t="s">
        <v>23</v>
      </c>
      <c r="J605" t="s">
        <v>14</v>
      </c>
      <c r="K605" t="s">
        <v>375</v>
      </c>
      <c r="L605" t="s">
        <v>375</v>
      </c>
      <c r="M605">
        <v>3</v>
      </c>
      <c r="N605">
        <v>16711935</v>
      </c>
      <c r="Q605">
        <v>0</v>
      </c>
      <c r="R605">
        <v>0</v>
      </c>
      <c r="S605">
        <v>0</v>
      </c>
      <c r="T605">
        <v>45</v>
      </c>
      <c r="U605">
        <v>0</v>
      </c>
      <c r="V605">
        <v>100</v>
      </c>
      <c r="W605">
        <v>0</v>
      </c>
      <c r="X605">
        <v>0</v>
      </c>
      <c r="Y605">
        <v>1</v>
      </c>
      <c r="Z605">
        <v>45</v>
      </c>
      <c r="AA605">
        <v>100</v>
      </c>
      <c r="AB605">
        <v>120</v>
      </c>
      <c r="AU605" t="b">
        <v>0</v>
      </c>
      <c r="AV605" t="b">
        <v>1</v>
      </c>
      <c r="BB605" t="b">
        <v>1</v>
      </c>
    </row>
    <row r="606" spans="1:54" x14ac:dyDescent="0.25">
      <c r="A606" t="s">
        <v>178</v>
      </c>
      <c r="B606" t="s">
        <v>9</v>
      </c>
      <c r="C606" t="s">
        <v>599</v>
      </c>
      <c r="E606" t="s">
        <v>600</v>
      </c>
      <c r="F606" t="s">
        <v>601</v>
      </c>
      <c r="G606" t="s">
        <v>23</v>
      </c>
      <c r="J606" t="s">
        <v>14</v>
      </c>
      <c r="K606" t="s">
        <v>445</v>
      </c>
      <c r="L606" t="s">
        <v>501</v>
      </c>
      <c r="M606">
        <v>1.5268200000000001</v>
      </c>
      <c r="N606">
        <v>14524637</v>
      </c>
      <c r="AU606" t="b">
        <v>0</v>
      </c>
      <c r="AV606" t="b">
        <v>1</v>
      </c>
    </row>
    <row r="607" spans="1:54" x14ac:dyDescent="0.25">
      <c r="A607" t="s">
        <v>178</v>
      </c>
      <c r="B607" t="s">
        <v>9</v>
      </c>
      <c r="C607" t="s">
        <v>599</v>
      </c>
      <c r="E607" t="s">
        <v>600</v>
      </c>
      <c r="F607" t="s">
        <v>601</v>
      </c>
      <c r="G607" t="s">
        <v>23</v>
      </c>
      <c r="J607" t="s">
        <v>14</v>
      </c>
      <c r="K607" t="s">
        <v>446</v>
      </c>
      <c r="L607" t="s">
        <v>501</v>
      </c>
      <c r="M607">
        <v>3</v>
      </c>
      <c r="N607">
        <v>255</v>
      </c>
      <c r="Q607">
        <v>0</v>
      </c>
      <c r="R607">
        <v>0</v>
      </c>
      <c r="S607">
        <v>0</v>
      </c>
      <c r="T607">
        <v>25</v>
      </c>
      <c r="U607">
        <v>0</v>
      </c>
      <c r="V607">
        <v>60</v>
      </c>
      <c r="AU607" t="b">
        <v>0</v>
      </c>
      <c r="AV607" t="b">
        <v>1</v>
      </c>
      <c r="BB607" t="b">
        <v>1</v>
      </c>
    </row>
    <row r="608" spans="1:54" x14ac:dyDescent="0.25">
      <c r="A608" t="s">
        <v>178</v>
      </c>
      <c r="B608" t="s">
        <v>9</v>
      </c>
      <c r="C608" t="s">
        <v>599</v>
      </c>
      <c r="E608" t="s">
        <v>600</v>
      </c>
      <c r="F608" t="s">
        <v>601</v>
      </c>
      <c r="G608" t="s">
        <v>23</v>
      </c>
      <c r="J608" t="s">
        <v>14</v>
      </c>
      <c r="K608" t="s">
        <v>450</v>
      </c>
      <c r="L608" t="s">
        <v>501</v>
      </c>
      <c r="M608">
        <v>1.5268200000000001</v>
      </c>
      <c r="N608">
        <v>25600</v>
      </c>
      <c r="AU608" t="b">
        <v>0</v>
      </c>
      <c r="AV608" t="b">
        <v>1</v>
      </c>
    </row>
    <row r="609" spans="1:54" x14ac:dyDescent="0.25">
      <c r="A609" t="s">
        <v>161</v>
      </c>
      <c r="B609" t="s">
        <v>9</v>
      </c>
      <c r="C609" t="s">
        <v>602</v>
      </c>
      <c r="E609" t="s">
        <v>603</v>
      </c>
      <c r="F609" t="s">
        <v>604</v>
      </c>
      <c r="G609" t="s">
        <v>23</v>
      </c>
      <c r="J609" t="s">
        <v>14</v>
      </c>
      <c r="K609" t="s">
        <v>215</v>
      </c>
      <c r="L609" t="s">
        <v>500</v>
      </c>
      <c r="M609">
        <v>1.5009999999999999</v>
      </c>
      <c r="N609">
        <v>9639167</v>
      </c>
      <c r="AU609" t="b">
        <v>0</v>
      </c>
      <c r="AV609" t="b">
        <v>1</v>
      </c>
    </row>
    <row r="610" spans="1:54" x14ac:dyDescent="0.25">
      <c r="A610" t="s">
        <v>161</v>
      </c>
      <c r="B610" t="s">
        <v>9</v>
      </c>
      <c r="C610" t="s">
        <v>602</v>
      </c>
      <c r="E610" t="s">
        <v>603</v>
      </c>
      <c r="F610" t="s">
        <v>604</v>
      </c>
      <c r="G610" t="s">
        <v>23</v>
      </c>
      <c r="J610" t="s">
        <v>14</v>
      </c>
      <c r="K610" t="s">
        <v>216</v>
      </c>
      <c r="L610" t="s">
        <v>500</v>
      </c>
      <c r="M610">
        <v>1.5009999999999999</v>
      </c>
      <c r="N610">
        <v>13828244</v>
      </c>
      <c r="AU610" t="b">
        <v>0</v>
      </c>
      <c r="AV610" t="b">
        <v>1</v>
      </c>
    </row>
    <row r="611" spans="1:54" x14ac:dyDescent="0.25">
      <c r="A611" t="s">
        <v>161</v>
      </c>
      <c r="B611" t="s">
        <v>9</v>
      </c>
      <c r="C611" t="s">
        <v>602</v>
      </c>
      <c r="E611" t="s">
        <v>603</v>
      </c>
      <c r="F611" t="s">
        <v>604</v>
      </c>
      <c r="G611" t="s">
        <v>23</v>
      </c>
      <c r="J611" t="s">
        <v>14</v>
      </c>
      <c r="K611" t="s">
        <v>222</v>
      </c>
      <c r="L611" t="s">
        <v>501</v>
      </c>
      <c r="M611">
        <v>1.5009999999999999</v>
      </c>
      <c r="N611">
        <v>13130346</v>
      </c>
      <c r="AU611" t="b">
        <v>0</v>
      </c>
      <c r="AV611" t="b">
        <v>1</v>
      </c>
    </row>
    <row r="612" spans="1:54" x14ac:dyDescent="0.25">
      <c r="A612" t="s">
        <v>161</v>
      </c>
      <c r="B612" t="s">
        <v>9</v>
      </c>
      <c r="C612" t="s">
        <v>602</v>
      </c>
      <c r="E612" t="s">
        <v>603</v>
      </c>
      <c r="F612" t="s">
        <v>604</v>
      </c>
      <c r="G612" t="s">
        <v>23</v>
      </c>
      <c r="J612" t="s">
        <v>14</v>
      </c>
      <c r="K612" t="s">
        <v>223</v>
      </c>
      <c r="L612" t="s">
        <v>502</v>
      </c>
      <c r="M612">
        <v>4.5</v>
      </c>
      <c r="N612">
        <v>65280</v>
      </c>
      <c r="AU612" t="b">
        <v>0</v>
      </c>
      <c r="AV612" t="b">
        <v>1</v>
      </c>
    </row>
    <row r="613" spans="1:54" x14ac:dyDescent="0.25">
      <c r="A613" t="s">
        <v>161</v>
      </c>
      <c r="B613" t="s">
        <v>9</v>
      </c>
      <c r="C613" t="s">
        <v>602</v>
      </c>
      <c r="E613" t="s">
        <v>603</v>
      </c>
      <c r="F613" t="s">
        <v>604</v>
      </c>
      <c r="G613" t="s">
        <v>23</v>
      </c>
      <c r="J613" t="s">
        <v>14</v>
      </c>
      <c r="K613" t="s">
        <v>244</v>
      </c>
      <c r="L613" t="s">
        <v>244</v>
      </c>
      <c r="M613">
        <v>2.5</v>
      </c>
      <c r="N613">
        <v>16776960</v>
      </c>
      <c r="Q613">
        <v>0</v>
      </c>
      <c r="R613">
        <v>0</v>
      </c>
      <c r="S613">
        <v>0</v>
      </c>
      <c r="T613">
        <v>30</v>
      </c>
      <c r="U613">
        <v>0</v>
      </c>
      <c r="V613">
        <v>100</v>
      </c>
      <c r="W613">
        <v>0</v>
      </c>
      <c r="X613">
        <v>0</v>
      </c>
      <c r="Y613">
        <v>1</v>
      </c>
      <c r="Z613">
        <v>30</v>
      </c>
      <c r="AA613">
        <v>100</v>
      </c>
      <c r="AB613">
        <v>110</v>
      </c>
      <c r="AU613" t="b">
        <v>0</v>
      </c>
      <c r="AV613" t="b">
        <v>1</v>
      </c>
      <c r="BB613" t="b">
        <v>1</v>
      </c>
    </row>
    <row r="614" spans="1:54" x14ac:dyDescent="0.25">
      <c r="A614" t="s">
        <v>161</v>
      </c>
      <c r="B614" t="s">
        <v>9</v>
      </c>
      <c r="C614" t="s">
        <v>602</v>
      </c>
      <c r="E614" t="s">
        <v>603</v>
      </c>
      <c r="F614" t="s">
        <v>604</v>
      </c>
      <c r="G614" t="s">
        <v>23</v>
      </c>
      <c r="J614" t="s">
        <v>14</v>
      </c>
      <c r="K614" t="s">
        <v>265</v>
      </c>
      <c r="L614" t="s">
        <v>501</v>
      </c>
      <c r="M614">
        <v>1.5009999999999999</v>
      </c>
      <c r="N614">
        <v>32896</v>
      </c>
      <c r="Q614">
        <v>0</v>
      </c>
      <c r="R614">
        <v>0</v>
      </c>
      <c r="S614">
        <v>0</v>
      </c>
      <c r="T614">
        <v>10</v>
      </c>
      <c r="U614">
        <v>40</v>
      </c>
      <c r="V614">
        <v>60</v>
      </c>
      <c r="W614">
        <v>0</v>
      </c>
      <c r="X614">
        <v>0</v>
      </c>
      <c r="Y614">
        <v>0</v>
      </c>
      <c r="Z614">
        <v>15</v>
      </c>
      <c r="AA614">
        <v>25</v>
      </c>
      <c r="AB614">
        <v>60</v>
      </c>
      <c r="AC614">
        <v>0</v>
      </c>
      <c r="AD614">
        <v>0</v>
      </c>
      <c r="AE614">
        <v>0</v>
      </c>
      <c r="AF614">
        <v>20</v>
      </c>
      <c r="AG614">
        <v>15</v>
      </c>
      <c r="AH614">
        <v>60</v>
      </c>
      <c r="AI614">
        <v>0</v>
      </c>
      <c r="AJ614">
        <v>0</v>
      </c>
      <c r="AK614">
        <v>0</v>
      </c>
      <c r="AL614">
        <v>25</v>
      </c>
      <c r="AM614">
        <v>5</v>
      </c>
      <c r="AN614">
        <v>60</v>
      </c>
      <c r="AU614" t="b">
        <v>0</v>
      </c>
      <c r="AV614" t="b">
        <v>1</v>
      </c>
      <c r="BB614" t="b">
        <v>1</v>
      </c>
    </row>
    <row r="615" spans="1:54" x14ac:dyDescent="0.25">
      <c r="A615" t="s">
        <v>161</v>
      </c>
      <c r="B615" t="s">
        <v>9</v>
      </c>
      <c r="C615" t="s">
        <v>602</v>
      </c>
      <c r="E615" t="s">
        <v>603</v>
      </c>
      <c r="F615" t="s">
        <v>604</v>
      </c>
      <c r="G615" t="s">
        <v>23</v>
      </c>
      <c r="J615" t="s">
        <v>14</v>
      </c>
      <c r="K615" t="s">
        <v>266</v>
      </c>
      <c r="L615" t="s">
        <v>501</v>
      </c>
      <c r="M615">
        <v>2.84491</v>
      </c>
      <c r="N615">
        <v>9221330</v>
      </c>
      <c r="Q615">
        <v>0</v>
      </c>
      <c r="R615">
        <v>0</v>
      </c>
      <c r="S615">
        <v>0</v>
      </c>
      <c r="T615">
        <v>10</v>
      </c>
      <c r="U615">
        <v>40</v>
      </c>
      <c r="V615">
        <v>60</v>
      </c>
      <c r="W615">
        <v>0</v>
      </c>
      <c r="X615">
        <v>0</v>
      </c>
      <c r="Y615">
        <v>0</v>
      </c>
      <c r="Z615">
        <v>15</v>
      </c>
      <c r="AA615">
        <v>25</v>
      </c>
      <c r="AB615">
        <v>60</v>
      </c>
      <c r="AC615">
        <v>0</v>
      </c>
      <c r="AD615">
        <v>0</v>
      </c>
      <c r="AE615">
        <v>0</v>
      </c>
      <c r="AF615">
        <v>20</v>
      </c>
      <c r="AG615">
        <v>15</v>
      </c>
      <c r="AH615">
        <v>60</v>
      </c>
      <c r="AI615">
        <v>0</v>
      </c>
      <c r="AJ615">
        <v>0</v>
      </c>
      <c r="AK615">
        <v>0</v>
      </c>
      <c r="AL615">
        <v>25</v>
      </c>
      <c r="AM615">
        <v>5</v>
      </c>
      <c r="AN615">
        <v>60</v>
      </c>
      <c r="AU615" t="b">
        <v>0</v>
      </c>
      <c r="AV615" t="b">
        <v>1</v>
      </c>
      <c r="BB615" t="b">
        <v>1</v>
      </c>
    </row>
    <row r="616" spans="1:54" x14ac:dyDescent="0.25">
      <c r="A616" t="s">
        <v>161</v>
      </c>
      <c r="B616" t="s">
        <v>9</v>
      </c>
      <c r="C616" t="s">
        <v>602</v>
      </c>
      <c r="E616" t="s">
        <v>603</v>
      </c>
      <c r="F616" t="s">
        <v>604</v>
      </c>
      <c r="G616" t="s">
        <v>23</v>
      </c>
      <c r="J616" t="s">
        <v>14</v>
      </c>
      <c r="K616" t="s">
        <v>318</v>
      </c>
      <c r="L616" t="s">
        <v>503</v>
      </c>
      <c r="M616">
        <v>3.5</v>
      </c>
      <c r="N616">
        <v>13130346</v>
      </c>
      <c r="Q616">
        <v>0</v>
      </c>
      <c r="R616">
        <v>0</v>
      </c>
      <c r="S616">
        <v>0</v>
      </c>
      <c r="T616">
        <v>15</v>
      </c>
      <c r="U616">
        <v>40</v>
      </c>
      <c r="V616">
        <v>70</v>
      </c>
      <c r="W616">
        <v>0</v>
      </c>
      <c r="X616">
        <v>0</v>
      </c>
      <c r="Y616">
        <v>0</v>
      </c>
      <c r="Z616">
        <v>20</v>
      </c>
      <c r="AA616">
        <v>25</v>
      </c>
      <c r="AB616">
        <v>70</v>
      </c>
      <c r="AC616">
        <v>0</v>
      </c>
      <c r="AD616">
        <v>0</v>
      </c>
      <c r="AE616">
        <v>0</v>
      </c>
      <c r="AF616">
        <v>25</v>
      </c>
      <c r="AG616">
        <v>15</v>
      </c>
      <c r="AH616">
        <v>70</v>
      </c>
      <c r="AI616">
        <v>0</v>
      </c>
      <c r="AJ616">
        <v>0</v>
      </c>
      <c r="AK616">
        <v>0</v>
      </c>
      <c r="AL616">
        <v>30</v>
      </c>
      <c r="AM616">
        <v>5</v>
      </c>
      <c r="AN616">
        <v>70</v>
      </c>
      <c r="AU616" t="b">
        <v>0</v>
      </c>
      <c r="AV616" t="b">
        <v>1</v>
      </c>
      <c r="BB616" t="b">
        <v>1</v>
      </c>
    </row>
    <row r="617" spans="1:54" x14ac:dyDescent="0.25">
      <c r="A617" t="s">
        <v>161</v>
      </c>
      <c r="B617" t="s">
        <v>9</v>
      </c>
      <c r="C617" t="s">
        <v>602</v>
      </c>
      <c r="E617" t="s">
        <v>603</v>
      </c>
      <c r="F617" t="s">
        <v>604</v>
      </c>
      <c r="G617" t="s">
        <v>23</v>
      </c>
      <c r="J617" t="s">
        <v>14</v>
      </c>
      <c r="K617" t="s">
        <v>326</v>
      </c>
      <c r="L617" t="s">
        <v>375</v>
      </c>
      <c r="M617">
        <v>1.5009999999999999</v>
      </c>
      <c r="N617">
        <v>15570276</v>
      </c>
      <c r="AU617" t="b">
        <v>0</v>
      </c>
      <c r="AV617" t="b">
        <v>1</v>
      </c>
    </row>
    <row r="618" spans="1:54" x14ac:dyDescent="0.25">
      <c r="A618" t="s">
        <v>161</v>
      </c>
      <c r="B618" t="s">
        <v>9</v>
      </c>
      <c r="C618" t="s">
        <v>602</v>
      </c>
      <c r="E618" t="s">
        <v>603</v>
      </c>
      <c r="F618" t="s">
        <v>604</v>
      </c>
      <c r="G618" t="s">
        <v>23</v>
      </c>
      <c r="J618" t="s">
        <v>14</v>
      </c>
      <c r="K618" t="s">
        <v>349</v>
      </c>
      <c r="L618" t="s">
        <v>503</v>
      </c>
      <c r="M618">
        <v>2</v>
      </c>
      <c r="N618">
        <v>2763429</v>
      </c>
      <c r="Q618">
        <v>0</v>
      </c>
      <c r="R618">
        <v>0</v>
      </c>
      <c r="S618">
        <v>0</v>
      </c>
      <c r="T618">
        <v>15</v>
      </c>
      <c r="U618">
        <v>40</v>
      </c>
      <c r="V618">
        <v>80</v>
      </c>
      <c r="W618">
        <v>0</v>
      </c>
      <c r="X618">
        <v>0</v>
      </c>
      <c r="Y618">
        <v>0</v>
      </c>
      <c r="Z618">
        <v>20</v>
      </c>
      <c r="AA618">
        <v>25</v>
      </c>
      <c r="AB618">
        <v>80</v>
      </c>
      <c r="AC618">
        <v>0</v>
      </c>
      <c r="AD618">
        <v>0</v>
      </c>
      <c r="AE618">
        <v>0</v>
      </c>
      <c r="AF618">
        <v>25</v>
      </c>
      <c r="AG618">
        <v>15</v>
      </c>
      <c r="AH618">
        <v>80</v>
      </c>
      <c r="AI618">
        <v>0</v>
      </c>
      <c r="AJ618">
        <v>0</v>
      </c>
      <c r="AK618">
        <v>0</v>
      </c>
      <c r="AL618">
        <v>30</v>
      </c>
      <c r="AM618">
        <v>5</v>
      </c>
      <c r="AN618">
        <v>80</v>
      </c>
      <c r="AU618" t="b">
        <v>0</v>
      </c>
      <c r="AV618" t="b">
        <v>1</v>
      </c>
      <c r="BB618" t="b">
        <v>1</v>
      </c>
    </row>
    <row r="619" spans="1:54" x14ac:dyDescent="0.25">
      <c r="A619" t="s">
        <v>161</v>
      </c>
      <c r="B619" t="s">
        <v>9</v>
      </c>
      <c r="C619" t="s">
        <v>602</v>
      </c>
      <c r="E619" t="s">
        <v>603</v>
      </c>
      <c r="F619" t="s">
        <v>604</v>
      </c>
      <c r="G619" t="s">
        <v>23</v>
      </c>
      <c r="J619" t="s">
        <v>14</v>
      </c>
      <c r="K619" t="s">
        <v>375</v>
      </c>
      <c r="L619" t="s">
        <v>375</v>
      </c>
      <c r="M619">
        <v>2.5</v>
      </c>
      <c r="N619">
        <v>15570276</v>
      </c>
      <c r="Q619">
        <v>0</v>
      </c>
      <c r="R619">
        <v>0</v>
      </c>
      <c r="S619">
        <v>0</v>
      </c>
      <c r="T619">
        <v>30</v>
      </c>
      <c r="U619">
        <v>0</v>
      </c>
      <c r="V619">
        <v>100</v>
      </c>
      <c r="W619">
        <v>0</v>
      </c>
      <c r="X619">
        <v>0</v>
      </c>
      <c r="Y619">
        <v>1</v>
      </c>
      <c r="Z619">
        <v>30</v>
      </c>
      <c r="AA619">
        <v>100</v>
      </c>
      <c r="AB619">
        <v>120</v>
      </c>
      <c r="AU619" t="b">
        <v>0</v>
      </c>
      <c r="AV619" t="b">
        <v>1</v>
      </c>
      <c r="BB619" t="b">
        <v>1</v>
      </c>
    </row>
    <row r="620" spans="1:54" x14ac:dyDescent="0.25">
      <c r="A620" t="s">
        <v>161</v>
      </c>
      <c r="B620" t="s">
        <v>9</v>
      </c>
      <c r="C620" t="s">
        <v>602</v>
      </c>
      <c r="E620" t="s">
        <v>603</v>
      </c>
      <c r="F620" t="s">
        <v>604</v>
      </c>
      <c r="G620" t="s">
        <v>23</v>
      </c>
      <c r="J620" t="s">
        <v>14</v>
      </c>
      <c r="K620" t="s">
        <v>429</v>
      </c>
      <c r="L620" t="s">
        <v>501</v>
      </c>
      <c r="M620">
        <v>3</v>
      </c>
      <c r="N620">
        <v>2763429</v>
      </c>
      <c r="AU620" t="b">
        <v>0</v>
      </c>
      <c r="AV620" t="b">
        <v>1</v>
      </c>
    </row>
    <row r="621" spans="1:54" x14ac:dyDescent="0.25">
      <c r="A621" t="s">
        <v>206</v>
      </c>
      <c r="B621" t="s">
        <v>9</v>
      </c>
      <c r="C621" t="s">
        <v>605</v>
      </c>
      <c r="E621" t="s">
        <v>606</v>
      </c>
      <c r="F621" t="s">
        <v>607</v>
      </c>
      <c r="G621" t="s">
        <v>23</v>
      </c>
      <c r="J621" t="s">
        <v>14</v>
      </c>
      <c r="K621" t="s">
        <v>220</v>
      </c>
      <c r="L621" t="s">
        <v>500</v>
      </c>
      <c r="M621">
        <v>1</v>
      </c>
      <c r="N621">
        <v>9639167</v>
      </c>
      <c r="AU621" t="b">
        <v>0</v>
      </c>
      <c r="AV621" t="b">
        <v>1</v>
      </c>
    </row>
    <row r="622" spans="1:54" x14ac:dyDescent="0.25">
      <c r="A622" t="s">
        <v>206</v>
      </c>
      <c r="B622" t="s">
        <v>9</v>
      </c>
      <c r="C622" t="s">
        <v>605</v>
      </c>
      <c r="E622" t="s">
        <v>606</v>
      </c>
      <c r="F622" t="s">
        <v>607</v>
      </c>
      <c r="G622" t="s">
        <v>23</v>
      </c>
      <c r="J622" t="s">
        <v>14</v>
      </c>
      <c r="K622" t="s">
        <v>221</v>
      </c>
      <c r="L622" t="s">
        <v>500</v>
      </c>
      <c r="M622">
        <v>1</v>
      </c>
      <c r="N622">
        <v>9639167</v>
      </c>
      <c r="AU622" t="b">
        <v>0</v>
      </c>
      <c r="AV622" t="b">
        <v>1</v>
      </c>
    </row>
    <row r="623" spans="1:54" x14ac:dyDescent="0.25">
      <c r="A623" t="s">
        <v>206</v>
      </c>
      <c r="B623" t="s">
        <v>9</v>
      </c>
      <c r="C623" t="s">
        <v>605</v>
      </c>
      <c r="E623" t="s">
        <v>606</v>
      </c>
      <c r="F623" t="s">
        <v>607</v>
      </c>
      <c r="G623" t="s">
        <v>23</v>
      </c>
      <c r="J623" t="s">
        <v>14</v>
      </c>
      <c r="K623" t="s">
        <v>223</v>
      </c>
      <c r="L623" t="s">
        <v>502</v>
      </c>
      <c r="M623">
        <v>4.5</v>
      </c>
      <c r="N623">
        <v>65280</v>
      </c>
      <c r="AU623" t="b">
        <v>0</v>
      </c>
      <c r="AV623" t="b">
        <v>1</v>
      </c>
    </row>
    <row r="624" spans="1:54" x14ac:dyDescent="0.25">
      <c r="A624" t="s">
        <v>206</v>
      </c>
      <c r="B624" t="s">
        <v>9</v>
      </c>
      <c r="C624" t="s">
        <v>605</v>
      </c>
      <c r="E624" t="s">
        <v>606</v>
      </c>
      <c r="F624" t="s">
        <v>607</v>
      </c>
      <c r="G624" t="s">
        <v>23</v>
      </c>
      <c r="J624" t="s">
        <v>14</v>
      </c>
      <c r="K624" t="s">
        <v>229</v>
      </c>
      <c r="L624" t="s">
        <v>503</v>
      </c>
      <c r="M624">
        <v>1</v>
      </c>
      <c r="N624">
        <v>14524637</v>
      </c>
      <c r="AU624" t="b">
        <v>0</v>
      </c>
      <c r="AV624" t="b">
        <v>1</v>
      </c>
    </row>
    <row r="625" spans="1:54" x14ac:dyDescent="0.25">
      <c r="A625" t="s">
        <v>206</v>
      </c>
      <c r="B625" t="s">
        <v>9</v>
      </c>
      <c r="C625" t="s">
        <v>605</v>
      </c>
      <c r="E625" t="s">
        <v>606</v>
      </c>
      <c r="F625" t="s">
        <v>607</v>
      </c>
      <c r="G625" t="s">
        <v>23</v>
      </c>
      <c r="J625" t="s">
        <v>14</v>
      </c>
      <c r="K625" t="s">
        <v>232</v>
      </c>
      <c r="L625" t="s">
        <v>501</v>
      </c>
      <c r="M625">
        <v>1</v>
      </c>
      <c r="N625">
        <v>64636</v>
      </c>
      <c r="AU625" t="b">
        <v>0</v>
      </c>
      <c r="AV625" t="b">
        <v>1</v>
      </c>
    </row>
    <row r="626" spans="1:54" x14ac:dyDescent="0.25">
      <c r="A626" t="s">
        <v>206</v>
      </c>
      <c r="B626" t="s">
        <v>9</v>
      </c>
      <c r="C626" t="s">
        <v>605</v>
      </c>
      <c r="E626" t="s">
        <v>606</v>
      </c>
      <c r="F626" t="s">
        <v>607</v>
      </c>
      <c r="G626" t="s">
        <v>23</v>
      </c>
      <c r="J626" t="s">
        <v>14</v>
      </c>
      <c r="K626" t="s">
        <v>233</v>
      </c>
      <c r="L626" t="s">
        <v>501</v>
      </c>
      <c r="M626">
        <v>2.3821500000000002</v>
      </c>
      <c r="N626">
        <v>8388736</v>
      </c>
      <c r="Q626">
        <v>0</v>
      </c>
      <c r="R626">
        <v>0</v>
      </c>
      <c r="S626">
        <v>0</v>
      </c>
      <c r="T626">
        <v>20</v>
      </c>
      <c r="U626">
        <v>0</v>
      </c>
      <c r="V626">
        <v>80</v>
      </c>
      <c r="AU626" t="b">
        <v>0</v>
      </c>
      <c r="AV626" t="b">
        <v>1</v>
      </c>
      <c r="BB626" t="b">
        <v>1</v>
      </c>
    </row>
    <row r="627" spans="1:54" x14ac:dyDescent="0.25">
      <c r="A627" t="s">
        <v>206</v>
      </c>
      <c r="B627" t="s">
        <v>9</v>
      </c>
      <c r="C627" t="s">
        <v>605</v>
      </c>
      <c r="E627" t="s">
        <v>606</v>
      </c>
      <c r="F627" t="s">
        <v>607</v>
      </c>
      <c r="G627" t="s">
        <v>23</v>
      </c>
      <c r="J627" t="s">
        <v>14</v>
      </c>
      <c r="K627" t="s">
        <v>234</v>
      </c>
      <c r="L627" t="s">
        <v>503</v>
      </c>
      <c r="M627">
        <v>1</v>
      </c>
      <c r="N627">
        <v>14524637</v>
      </c>
      <c r="AU627" t="b">
        <v>0</v>
      </c>
      <c r="AV627" t="b">
        <v>1</v>
      </c>
    </row>
    <row r="628" spans="1:54" x14ac:dyDescent="0.25">
      <c r="A628" t="s">
        <v>206</v>
      </c>
      <c r="B628" t="s">
        <v>9</v>
      </c>
      <c r="C628" t="s">
        <v>605</v>
      </c>
      <c r="E628" t="s">
        <v>606</v>
      </c>
      <c r="F628" t="s">
        <v>607</v>
      </c>
      <c r="G628" t="s">
        <v>23</v>
      </c>
      <c r="J628" t="s">
        <v>14</v>
      </c>
      <c r="K628" t="s">
        <v>241</v>
      </c>
      <c r="L628" t="s">
        <v>501</v>
      </c>
      <c r="M628">
        <v>1</v>
      </c>
      <c r="N628">
        <v>10526303</v>
      </c>
      <c r="Q628">
        <v>0</v>
      </c>
      <c r="R628">
        <v>0</v>
      </c>
      <c r="S628">
        <v>0</v>
      </c>
      <c r="T628">
        <v>15</v>
      </c>
      <c r="U628">
        <v>20</v>
      </c>
      <c r="V628">
        <v>50</v>
      </c>
      <c r="W628">
        <v>0</v>
      </c>
      <c r="X628">
        <v>0</v>
      </c>
      <c r="Y628">
        <v>0</v>
      </c>
      <c r="Z628">
        <v>30</v>
      </c>
      <c r="AA628">
        <v>2</v>
      </c>
      <c r="AB628">
        <v>50</v>
      </c>
      <c r="AU628" t="b">
        <v>0</v>
      </c>
      <c r="AV628" t="b">
        <v>1</v>
      </c>
      <c r="BB628" t="b">
        <v>1</v>
      </c>
    </row>
    <row r="629" spans="1:54" x14ac:dyDescent="0.25">
      <c r="A629" t="s">
        <v>206</v>
      </c>
      <c r="B629" t="s">
        <v>9</v>
      </c>
      <c r="C629" t="s">
        <v>605</v>
      </c>
      <c r="E629" t="s">
        <v>606</v>
      </c>
      <c r="F629" t="s">
        <v>607</v>
      </c>
      <c r="G629" t="s">
        <v>23</v>
      </c>
      <c r="J629" t="s">
        <v>14</v>
      </c>
      <c r="K629" t="s">
        <v>242</v>
      </c>
      <c r="L629" t="s">
        <v>501</v>
      </c>
      <c r="M629">
        <v>1</v>
      </c>
      <c r="N629">
        <v>2330219</v>
      </c>
      <c r="Q629">
        <v>0</v>
      </c>
      <c r="R629">
        <v>0</v>
      </c>
      <c r="S629">
        <v>0</v>
      </c>
      <c r="T629">
        <v>15</v>
      </c>
      <c r="U629">
        <v>20</v>
      </c>
      <c r="V629">
        <v>50</v>
      </c>
      <c r="W629">
        <v>0</v>
      </c>
      <c r="X629">
        <v>0</v>
      </c>
      <c r="Y629">
        <v>0</v>
      </c>
      <c r="Z629">
        <v>30</v>
      </c>
      <c r="AA629">
        <v>2</v>
      </c>
      <c r="AB629">
        <v>50</v>
      </c>
      <c r="AU629" t="b">
        <v>0</v>
      </c>
      <c r="AV629" t="b">
        <v>1</v>
      </c>
      <c r="BB629" t="b">
        <v>1</v>
      </c>
    </row>
    <row r="630" spans="1:54" x14ac:dyDescent="0.25">
      <c r="A630" t="s">
        <v>206</v>
      </c>
      <c r="B630" t="s">
        <v>9</v>
      </c>
      <c r="C630" t="s">
        <v>605</v>
      </c>
      <c r="E630" t="s">
        <v>606</v>
      </c>
      <c r="F630" t="s">
        <v>607</v>
      </c>
      <c r="G630" t="s">
        <v>23</v>
      </c>
      <c r="J630" t="s">
        <v>14</v>
      </c>
      <c r="K630" t="s">
        <v>244</v>
      </c>
      <c r="L630" t="s">
        <v>244</v>
      </c>
      <c r="M630">
        <v>1</v>
      </c>
      <c r="N630">
        <v>16776960</v>
      </c>
      <c r="AU630" t="b">
        <v>0</v>
      </c>
      <c r="AV630" t="b">
        <v>1</v>
      </c>
    </row>
    <row r="631" spans="1:54" x14ac:dyDescent="0.25">
      <c r="A631" t="s">
        <v>206</v>
      </c>
      <c r="B631" t="s">
        <v>9</v>
      </c>
      <c r="C631" t="s">
        <v>605</v>
      </c>
      <c r="E631" t="s">
        <v>606</v>
      </c>
      <c r="F631" t="s">
        <v>607</v>
      </c>
      <c r="G631" t="s">
        <v>23</v>
      </c>
      <c r="J631" t="s">
        <v>14</v>
      </c>
      <c r="K631" t="s">
        <v>247</v>
      </c>
      <c r="L631" t="s">
        <v>244</v>
      </c>
      <c r="M631">
        <v>1</v>
      </c>
      <c r="N631">
        <v>7346457</v>
      </c>
      <c r="AU631" t="b">
        <v>0</v>
      </c>
      <c r="AV631" t="b">
        <v>1</v>
      </c>
    </row>
    <row r="632" spans="1:54" x14ac:dyDescent="0.25">
      <c r="A632" t="s">
        <v>206</v>
      </c>
      <c r="B632" t="s">
        <v>9</v>
      </c>
      <c r="C632" t="s">
        <v>605</v>
      </c>
      <c r="E632" t="s">
        <v>606</v>
      </c>
      <c r="F632" t="s">
        <v>607</v>
      </c>
      <c r="G632" t="s">
        <v>23</v>
      </c>
      <c r="J632" t="s">
        <v>14</v>
      </c>
      <c r="K632" t="s">
        <v>248</v>
      </c>
      <c r="L632" t="s">
        <v>244</v>
      </c>
      <c r="M632">
        <v>1</v>
      </c>
      <c r="N632">
        <v>25600</v>
      </c>
      <c r="AU632" t="b">
        <v>0</v>
      </c>
      <c r="AV632" t="b">
        <v>1</v>
      </c>
    </row>
    <row r="633" spans="1:54" x14ac:dyDescent="0.25">
      <c r="A633" t="s">
        <v>206</v>
      </c>
      <c r="B633" t="s">
        <v>9</v>
      </c>
      <c r="C633" t="s">
        <v>605</v>
      </c>
      <c r="E633" t="s">
        <v>606</v>
      </c>
      <c r="F633" t="s">
        <v>607</v>
      </c>
      <c r="G633" t="s">
        <v>23</v>
      </c>
      <c r="J633" t="s">
        <v>14</v>
      </c>
      <c r="K633" t="s">
        <v>249</v>
      </c>
      <c r="L633" t="s">
        <v>244</v>
      </c>
      <c r="M633">
        <v>1</v>
      </c>
      <c r="N633">
        <v>7346457</v>
      </c>
      <c r="AU633" t="b">
        <v>0</v>
      </c>
      <c r="AV633" t="b">
        <v>1</v>
      </c>
    </row>
    <row r="634" spans="1:54" x14ac:dyDescent="0.25">
      <c r="A634" t="s">
        <v>206</v>
      </c>
      <c r="B634" t="s">
        <v>9</v>
      </c>
      <c r="C634" t="s">
        <v>605</v>
      </c>
      <c r="E634" t="s">
        <v>606</v>
      </c>
      <c r="F634" t="s">
        <v>607</v>
      </c>
      <c r="G634" t="s">
        <v>23</v>
      </c>
      <c r="J634" t="s">
        <v>14</v>
      </c>
      <c r="K634" t="s">
        <v>250</v>
      </c>
      <c r="L634" t="s">
        <v>244</v>
      </c>
      <c r="M634">
        <v>1</v>
      </c>
      <c r="N634">
        <v>25600</v>
      </c>
      <c r="AU634" t="b">
        <v>0</v>
      </c>
      <c r="AV634" t="b">
        <v>1</v>
      </c>
    </row>
    <row r="635" spans="1:54" x14ac:dyDescent="0.25">
      <c r="A635" t="s">
        <v>206</v>
      </c>
      <c r="B635" t="s">
        <v>9</v>
      </c>
      <c r="C635" t="s">
        <v>605</v>
      </c>
      <c r="E635" t="s">
        <v>606</v>
      </c>
      <c r="F635" t="s">
        <v>607</v>
      </c>
      <c r="G635" t="s">
        <v>23</v>
      </c>
      <c r="J635" t="s">
        <v>14</v>
      </c>
      <c r="K635" t="s">
        <v>251</v>
      </c>
      <c r="L635" t="s">
        <v>244</v>
      </c>
      <c r="M635">
        <v>1</v>
      </c>
      <c r="N635">
        <v>16776960</v>
      </c>
      <c r="AU635" t="b">
        <v>0</v>
      </c>
      <c r="AV635" t="b">
        <v>1</v>
      </c>
    </row>
    <row r="636" spans="1:54" x14ac:dyDescent="0.25">
      <c r="A636" t="s">
        <v>206</v>
      </c>
      <c r="B636" t="s">
        <v>9</v>
      </c>
      <c r="C636" t="s">
        <v>605</v>
      </c>
      <c r="E636" t="s">
        <v>606</v>
      </c>
      <c r="F636" t="s">
        <v>607</v>
      </c>
      <c r="G636" t="s">
        <v>23</v>
      </c>
      <c r="J636" t="s">
        <v>14</v>
      </c>
      <c r="K636" t="s">
        <v>252</v>
      </c>
      <c r="L636" t="s">
        <v>244</v>
      </c>
      <c r="M636">
        <v>1</v>
      </c>
      <c r="N636">
        <v>13850042</v>
      </c>
      <c r="AU636" t="b">
        <v>0</v>
      </c>
      <c r="AV636" t="b">
        <v>1</v>
      </c>
    </row>
    <row r="637" spans="1:54" x14ac:dyDescent="0.25">
      <c r="A637" t="s">
        <v>206</v>
      </c>
      <c r="B637" t="s">
        <v>9</v>
      </c>
      <c r="C637" t="s">
        <v>605</v>
      </c>
      <c r="E637" t="s">
        <v>606</v>
      </c>
      <c r="F637" t="s">
        <v>607</v>
      </c>
      <c r="G637" t="s">
        <v>23</v>
      </c>
      <c r="J637" t="s">
        <v>14</v>
      </c>
      <c r="K637" t="s">
        <v>253</v>
      </c>
      <c r="L637" t="s">
        <v>244</v>
      </c>
      <c r="M637">
        <v>1</v>
      </c>
      <c r="N637">
        <v>13850042</v>
      </c>
      <c r="AU637" t="b">
        <v>0</v>
      </c>
      <c r="AV637" t="b">
        <v>1</v>
      </c>
    </row>
    <row r="638" spans="1:54" x14ac:dyDescent="0.25">
      <c r="A638" t="s">
        <v>206</v>
      </c>
      <c r="B638" t="s">
        <v>9</v>
      </c>
      <c r="C638" t="s">
        <v>605</v>
      </c>
      <c r="E638" t="s">
        <v>606</v>
      </c>
      <c r="F638" t="s">
        <v>607</v>
      </c>
      <c r="G638" t="s">
        <v>23</v>
      </c>
      <c r="J638" t="s">
        <v>14</v>
      </c>
      <c r="K638" t="s">
        <v>254</v>
      </c>
      <c r="L638" t="s">
        <v>244</v>
      </c>
      <c r="M638">
        <v>1</v>
      </c>
      <c r="N638">
        <v>2763429</v>
      </c>
      <c r="AU638" t="b">
        <v>0</v>
      </c>
      <c r="AV638" t="b">
        <v>1</v>
      </c>
    </row>
    <row r="639" spans="1:54" x14ac:dyDescent="0.25">
      <c r="A639" t="s">
        <v>206</v>
      </c>
      <c r="B639" t="s">
        <v>9</v>
      </c>
      <c r="C639" t="s">
        <v>605</v>
      </c>
      <c r="E639" t="s">
        <v>606</v>
      </c>
      <c r="F639" t="s">
        <v>607</v>
      </c>
      <c r="G639" t="s">
        <v>23</v>
      </c>
      <c r="J639" t="s">
        <v>14</v>
      </c>
      <c r="K639" t="s">
        <v>255</v>
      </c>
      <c r="L639" t="s">
        <v>244</v>
      </c>
      <c r="M639">
        <v>1</v>
      </c>
      <c r="N639">
        <v>16776960</v>
      </c>
      <c r="AU639" t="b">
        <v>0</v>
      </c>
      <c r="AV639" t="b">
        <v>1</v>
      </c>
    </row>
    <row r="640" spans="1:54" x14ac:dyDescent="0.25">
      <c r="A640" t="s">
        <v>206</v>
      </c>
      <c r="B640" t="s">
        <v>9</v>
      </c>
      <c r="C640" t="s">
        <v>605</v>
      </c>
      <c r="E640" t="s">
        <v>606</v>
      </c>
      <c r="F640" t="s">
        <v>607</v>
      </c>
      <c r="G640" t="s">
        <v>23</v>
      </c>
      <c r="J640" t="s">
        <v>14</v>
      </c>
      <c r="K640" t="s">
        <v>256</v>
      </c>
      <c r="L640" t="s">
        <v>244</v>
      </c>
      <c r="M640">
        <v>2.4473699999999998</v>
      </c>
      <c r="N640">
        <v>16776960</v>
      </c>
      <c r="Q640">
        <v>0</v>
      </c>
      <c r="R640">
        <v>0</v>
      </c>
      <c r="S640">
        <v>0</v>
      </c>
      <c r="T640">
        <v>70</v>
      </c>
      <c r="U640">
        <v>0</v>
      </c>
      <c r="V640">
        <v>100</v>
      </c>
      <c r="W640">
        <v>0</v>
      </c>
      <c r="X640">
        <v>0</v>
      </c>
      <c r="Y640">
        <v>1</v>
      </c>
      <c r="Z640">
        <v>71</v>
      </c>
      <c r="AA640">
        <v>100</v>
      </c>
      <c r="AB640">
        <v>120</v>
      </c>
      <c r="AU640" t="b">
        <v>0</v>
      </c>
      <c r="AV640" t="b">
        <v>1</v>
      </c>
      <c r="BB640" t="b">
        <v>1</v>
      </c>
    </row>
    <row r="641" spans="1:54" x14ac:dyDescent="0.25">
      <c r="A641" t="s">
        <v>206</v>
      </c>
      <c r="B641" t="s">
        <v>9</v>
      </c>
      <c r="C641" t="s">
        <v>605</v>
      </c>
      <c r="E641" t="s">
        <v>606</v>
      </c>
      <c r="F641" t="s">
        <v>607</v>
      </c>
      <c r="G641" t="s">
        <v>23</v>
      </c>
      <c r="J641" t="s">
        <v>14</v>
      </c>
      <c r="K641" t="s">
        <v>263</v>
      </c>
      <c r="L641" t="s">
        <v>501</v>
      </c>
      <c r="M641">
        <v>1</v>
      </c>
      <c r="N641">
        <v>13749760</v>
      </c>
      <c r="AU641" t="b">
        <v>0</v>
      </c>
      <c r="AV641" t="b">
        <v>1</v>
      </c>
    </row>
    <row r="642" spans="1:54" x14ac:dyDescent="0.25">
      <c r="A642" t="s">
        <v>206</v>
      </c>
      <c r="B642" t="s">
        <v>9</v>
      </c>
      <c r="C642" t="s">
        <v>605</v>
      </c>
      <c r="E642" t="s">
        <v>606</v>
      </c>
      <c r="F642" t="s">
        <v>607</v>
      </c>
      <c r="G642" t="s">
        <v>23</v>
      </c>
      <c r="J642" t="s">
        <v>14</v>
      </c>
      <c r="K642" t="s">
        <v>264</v>
      </c>
      <c r="L642" t="s">
        <v>375</v>
      </c>
      <c r="M642">
        <v>1</v>
      </c>
      <c r="N642">
        <v>16711935</v>
      </c>
      <c r="AU642" t="b">
        <v>0</v>
      </c>
      <c r="AV642" t="b">
        <v>1</v>
      </c>
    </row>
    <row r="643" spans="1:54" x14ac:dyDescent="0.25">
      <c r="A643" t="s">
        <v>206</v>
      </c>
      <c r="B643" t="s">
        <v>9</v>
      </c>
      <c r="C643" t="s">
        <v>605</v>
      </c>
      <c r="E643" t="s">
        <v>606</v>
      </c>
      <c r="F643" t="s">
        <v>607</v>
      </c>
      <c r="G643" t="s">
        <v>23</v>
      </c>
      <c r="J643" t="s">
        <v>14</v>
      </c>
      <c r="K643" t="s">
        <v>268</v>
      </c>
      <c r="L643" t="s">
        <v>501</v>
      </c>
      <c r="M643">
        <v>1</v>
      </c>
      <c r="N643">
        <v>3937500</v>
      </c>
      <c r="Q643">
        <v>0</v>
      </c>
      <c r="R643">
        <v>0</v>
      </c>
      <c r="S643">
        <v>0</v>
      </c>
      <c r="T643">
        <v>40</v>
      </c>
      <c r="U643">
        <v>0</v>
      </c>
      <c r="V643">
        <v>50</v>
      </c>
      <c r="AU643" t="b">
        <v>0</v>
      </c>
      <c r="AV643" t="b">
        <v>1</v>
      </c>
      <c r="AW643">
        <v>12515</v>
      </c>
      <c r="AY643" t="s">
        <v>507</v>
      </c>
      <c r="BA643">
        <v>3.2</v>
      </c>
      <c r="BB643" t="b">
        <v>1</v>
      </c>
    </row>
    <row r="644" spans="1:54" x14ac:dyDescent="0.25">
      <c r="A644" t="s">
        <v>206</v>
      </c>
      <c r="B644" t="s">
        <v>9</v>
      </c>
      <c r="C644" t="s">
        <v>605</v>
      </c>
      <c r="E644" t="s">
        <v>606</v>
      </c>
      <c r="F644" t="s">
        <v>607</v>
      </c>
      <c r="G644" t="s">
        <v>23</v>
      </c>
      <c r="J644" t="s">
        <v>14</v>
      </c>
      <c r="K644" t="s">
        <v>269</v>
      </c>
      <c r="L644" t="s">
        <v>501</v>
      </c>
      <c r="M644">
        <v>1</v>
      </c>
      <c r="N644">
        <v>36095</v>
      </c>
      <c r="Q644">
        <v>0</v>
      </c>
      <c r="R644">
        <v>0</v>
      </c>
      <c r="S644">
        <v>0</v>
      </c>
      <c r="T644">
        <v>40</v>
      </c>
      <c r="U644">
        <v>0</v>
      </c>
      <c r="V644">
        <v>50</v>
      </c>
      <c r="AU644" t="b">
        <v>0</v>
      </c>
      <c r="AV644" t="b">
        <v>1</v>
      </c>
      <c r="AW644">
        <v>12514</v>
      </c>
      <c r="AY644" t="s">
        <v>507</v>
      </c>
      <c r="BA644">
        <v>3.2</v>
      </c>
      <c r="BB644" t="b">
        <v>1</v>
      </c>
    </row>
    <row r="645" spans="1:54" x14ac:dyDescent="0.25">
      <c r="A645" t="s">
        <v>206</v>
      </c>
      <c r="B645" t="s">
        <v>9</v>
      </c>
      <c r="C645" t="s">
        <v>605</v>
      </c>
      <c r="E645" t="s">
        <v>606</v>
      </c>
      <c r="F645" t="s">
        <v>607</v>
      </c>
      <c r="G645" t="s">
        <v>23</v>
      </c>
      <c r="J645" t="s">
        <v>14</v>
      </c>
      <c r="K645" t="s">
        <v>270</v>
      </c>
      <c r="L645" t="s">
        <v>270</v>
      </c>
      <c r="M645">
        <v>1</v>
      </c>
      <c r="N645">
        <v>255</v>
      </c>
      <c r="AU645" t="b">
        <v>0</v>
      </c>
      <c r="AV645" t="b">
        <v>1</v>
      </c>
    </row>
    <row r="646" spans="1:54" x14ac:dyDescent="0.25">
      <c r="A646" t="s">
        <v>206</v>
      </c>
      <c r="B646" t="s">
        <v>9</v>
      </c>
      <c r="C646" t="s">
        <v>605</v>
      </c>
      <c r="E646" t="s">
        <v>606</v>
      </c>
      <c r="F646" t="s">
        <v>607</v>
      </c>
      <c r="G646" t="s">
        <v>23</v>
      </c>
      <c r="J646" t="s">
        <v>14</v>
      </c>
      <c r="K646" t="s">
        <v>271</v>
      </c>
      <c r="L646" t="s">
        <v>535</v>
      </c>
      <c r="M646">
        <v>1</v>
      </c>
      <c r="N646">
        <v>255</v>
      </c>
      <c r="AU646" t="b">
        <v>0</v>
      </c>
      <c r="AV646" t="b">
        <v>1</v>
      </c>
    </row>
    <row r="647" spans="1:54" x14ac:dyDescent="0.25">
      <c r="A647" t="s">
        <v>206</v>
      </c>
      <c r="B647" t="s">
        <v>9</v>
      </c>
      <c r="C647" t="s">
        <v>605</v>
      </c>
      <c r="E647" t="s">
        <v>606</v>
      </c>
      <c r="F647" t="s">
        <v>607</v>
      </c>
      <c r="G647" t="s">
        <v>23</v>
      </c>
      <c r="J647" t="s">
        <v>14</v>
      </c>
      <c r="K647" t="s">
        <v>275</v>
      </c>
      <c r="L647" t="s">
        <v>270</v>
      </c>
      <c r="M647">
        <v>1</v>
      </c>
      <c r="N647">
        <v>255</v>
      </c>
      <c r="AU647" t="b">
        <v>0</v>
      </c>
      <c r="AV647" t="b">
        <v>1</v>
      </c>
    </row>
    <row r="648" spans="1:54" x14ac:dyDescent="0.25">
      <c r="A648" t="s">
        <v>206</v>
      </c>
      <c r="B648" t="s">
        <v>9</v>
      </c>
      <c r="C648" t="s">
        <v>605</v>
      </c>
      <c r="E648" t="s">
        <v>606</v>
      </c>
      <c r="F648" t="s">
        <v>607</v>
      </c>
      <c r="G648" t="s">
        <v>23</v>
      </c>
      <c r="J648" t="s">
        <v>14</v>
      </c>
      <c r="K648" t="s">
        <v>585</v>
      </c>
      <c r="L648" t="s">
        <v>501</v>
      </c>
      <c r="M648">
        <v>1.9349700000000001</v>
      </c>
      <c r="N648">
        <v>14524637</v>
      </c>
      <c r="Q648">
        <v>0</v>
      </c>
      <c r="R648">
        <v>0</v>
      </c>
      <c r="S648">
        <v>0</v>
      </c>
      <c r="T648">
        <v>20</v>
      </c>
      <c r="U648">
        <v>20</v>
      </c>
      <c r="V648">
        <v>50</v>
      </c>
      <c r="W648">
        <v>0</v>
      </c>
      <c r="X648">
        <v>0</v>
      </c>
      <c r="Y648">
        <v>0</v>
      </c>
      <c r="Z648">
        <v>54</v>
      </c>
      <c r="AA648">
        <v>2</v>
      </c>
      <c r="AB648">
        <v>50</v>
      </c>
      <c r="AU648" t="b">
        <v>0</v>
      </c>
      <c r="AV648" t="b">
        <v>1</v>
      </c>
      <c r="BB648" t="b">
        <v>1</v>
      </c>
    </row>
    <row r="649" spans="1:54" x14ac:dyDescent="0.25">
      <c r="A649" t="s">
        <v>206</v>
      </c>
      <c r="B649" t="s">
        <v>9</v>
      </c>
      <c r="C649" t="s">
        <v>605</v>
      </c>
      <c r="E649" t="s">
        <v>606</v>
      </c>
      <c r="F649" t="s">
        <v>607</v>
      </c>
      <c r="G649" t="s">
        <v>23</v>
      </c>
      <c r="J649" t="s">
        <v>14</v>
      </c>
      <c r="K649" t="s">
        <v>286</v>
      </c>
      <c r="L649" t="s">
        <v>501</v>
      </c>
      <c r="M649">
        <v>1</v>
      </c>
      <c r="N649">
        <v>14524637</v>
      </c>
      <c r="AU649" t="b">
        <v>0</v>
      </c>
      <c r="AV649" t="b">
        <v>1</v>
      </c>
    </row>
    <row r="650" spans="1:54" x14ac:dyDescent="0.25">
      <c r="A650" t="s">
        <v>206</v>
      </c>
      <c r="B650" t="s">
        <v>9</v>
      </c>
      <c r="C650" t="s">
        <v>605</v>
      </c>
      <c r="E650" t="s">
        <v>606</v>
      </c>
      <c r="F650" t="s">
        <v>607</v>
      </c>
      <c r="G650" t="s">
        <v>23</v>
      </c>
      <c r="J650" t="s">
        <v>14</v>
      </c>
      <c r="K650" t="s">
        <v>289</v>
      </c>
      <c r="L650" t="s">
        <v>501</v>
      </c>
      <c r="M650">
        <v>1</v>
      </c>
      <c r="N650">
        <v>65535</v>
      </c>
      <c r="Q650">
        <v>0</v>
      </c>
      <c r="R650">
        <v>0</v>
      </c>
      <c r="S650">
        <v>0</v>
      </c>
      <c r="T650">
        <v>5</v>
      </c>
      <c r="U650">
        <v>0</v>
      </c>
      <c r="V650">
        <v>70</v>
      </c>
      <c r="AU650" t="b">
        <v>0</v>
      </c>
      <c r="AV650" t="b">
        <v>1</v>
      </c>
      <c r="BB650" t="b">
        <v>1</v>
      </c>
    </row>
    <row r="651" spans="1:54" x14ac:dyDescent="0.25">
      <c r="A651" t="s">
        <v>206</v>
      </c>
      <c r="B651" t="s">
        <v>9</v>
      </c>
      <c r="C651" t="s">
        <v>605</v>
      </c>
      <c r="E651" t="s">
        <v>606</v>
      </c>
      <c r="F651" t="s">
        <v>607</v>
      </c>
      <c r="G651" t="s">
        <v>23</v>
      </c>
      <c r="J651" t="s">
        <v>14</v>
      </c>
      <c r="K651" t="s">
        <v>290</v>
      </c>
      <c r="L651" t="s">
        <v>501</v>
      </c>
      <c r="M651">
        <v>1</v>
      </c>
      <c r="N651">
        <v>11186720</v>
      </c>
      <c r="Q651">
        <v>0</v>
      </c>
      <c r="R651">
        <v>0</v>
      </c>
      <c r="S651">
        <v>0</v>
      </c>
      <c r="T651">
        <v>5</v>
      </c>
      <c r="U651">
        <v>0</v>
      </c>
      <c r="V651">
        <v>70</v>
      </c>
      <c r="AU651" t="b">
        <v>0</v>
      </c>
      <c r="AV651" t="b">
        <v>1</v>
      </c>
      <c r="BB651" t="b">
        <v>1</v>
      </c>
    </row>
    <row r="652" spans="1:54" x14ac:dyDescent="0.25">
      <c r="A652" t="s">
        <v>206</v>
      </c>
      <c r="B652" t="s">
        <v>9</v>
      </c>
      <c r="C652" t="s">
        <v>605</v>
      </c>
      <c r="E652" t="s">
        <v>606</v>
      </c>
      <c r="F652" t="s">
        <v>607</v>
      </c>
      <c r="G652" t="s">
        <v>23</v>
      </c>
      <c r="J652" t="s">
        <v>14</v>
      </c>
      <c r="K652" t="s">
        <v>308</v>
      </c>
      <c r="L652" t="s">
        <v>501</v>
      </c>
      <c r="M652">
        <v>1</v>
      </c>
      <c r="N652">
        <v>1262987</v>
      </c>
      <c r="AU652" t="b">
        <v>0</v>
      </c>
      <c r="AV652" t="b">
        <v>1</v>
      </c>
    </row>
    <row r="653" spans="1:54" x14ac:dyDescent="0.25">
      <c r="A653" t="s">
        <v>206</v>
      </c>
      <c r="B653" t="s">
        <v>9</v>
      </c>
      <c r="C653" t="s">
        <v>605</v>
      </c>
      <c r="E653" t="s">
        <v>606</v>
      </c>
      <c r="F653" t="s">
        <v>607</v>
      </c>
      <c r="G653" t="s">
        <v>23</v>
      </c>
      <c r="J653" t="s">
        <v>14</v>
      </c>
      <c r="K653" t="s">
        <v>323</v>
      </c>
      <c r="L653" t="s">
        <v>503</v>
      </c>
      <c r="M653">
        <v>1</v>
      </c>
      <c r="N653">
        <v>14524637</v>
      </c>
      <c r="AU653" t="b">
        <v>0</v>
      </c>
      <c r="AV653" t="b">
        <v>1</v>
      </c>
    </row>
    <row r="654" spans="1:54" x14ac:dyDescent="0.25">
      <c r="A654" t="s">
        <v>206</v>
      </c>
      <c r="B654" t="s">
        <v>9</v>
      </c>
      <c r="C654" t="s">
        <v>605</v>
      </c>
      <c r="E654" t="s">
        <v>606</v>
      </c>
      <c r="F654" t="s">
        <v>607</v>
      </c>
      <c r="G654" t="s">
        <v>23</v>
      </c>
      <c r="J654" t="s">
        <v>14</v>
      </c>
      <c r="K654" t="s">
        <v>324</v>
      </c>
      <c r="L654" t="s">
        <v>503</v>
      </c>
      <c r="M654">
        <v>1.74664</v>
      </c>
      <c r="N654">
        <v>8421376</v>
      </c>
      <c r="Q654">
        <v>0</v>
      </c>
      <c r="R654">
        <v>0</v>
      </c>
      <c r="S654">
        <v>0</v>
      </c>
      <c r="T654">
        <v>10</v>
      </c>
      <c r="U654">
        <v>20</v>
      </c>
      <c r="V654">
        <v>60</v>
      </c>
      <c r="W654">
        <v>0</v>
      </c>
      <c r="X654">
        <v>0</v>
      </c>
      <c r="Y654">
        <v>0</v>
      </c>
      <c r="Z654">
        <v>30</v>
      </c>
      <c r="AA654">
        <v>5</v>
      </c>
      <c r="AB654">
        <v>60</v>
      </c>
      <c r="AC654">
        <v>0</v>
      </c>
      <c r="AD654">
        <v>0</v>
      </c>
      <c r="AE654">
        <v>0</v>
      </c>
      <c r="AF654">
        <v>50</v>
      </c>
      <c r="AG654">
        <v>2</v>
      </c>
      <c r="AH654">
        <v>60</v>
      </c>
      <c r="AU654" t="b">
        <v>0</v>
      </c>
      <c r="AV654" t="b">
        <v>1</v>
      </c>
      <c r="BB654" t="b">
        <v>1</v>
      </c>
    </row>
    <row r="655" spans="1:54" x14ac:dyDescent="0.25">
      <c r="A655" t="s">
        <v>206</v>
      </c>
      <c r="B655" t="s">
        <v>9</v>
      </c>
      <c r="C655" t="s">
        <v>605</v>
      </c>
      <c r="E655" t="s">
        <v>606</v>
      </c>
      <c r="F655" t="s">
        <v>607</v>
      </c>
      <c r="G655" t="s">
        <v>23</v>
      </c>
      <c r="J655" t="s">
        <v>14</v>
      </c>
      <c r="K655" t="s">
        <v>325</v>
      </c>
      <c r="L655" t="s">
        <v>503</v>
      </c>
      <c r="M655">
        <v>1.66466</v>
      </c>
      <c r="N655">
        <v>55295</v>
      </c>
      <c r="Q655">
        <v>0</v>
      </c>
      <c r="R655">
        <v>0</v>
      </c>
      <c r="S655">
        <v>0</v>
      </c>
      <c r="T655">
        <v>10</v>
      </c>
      <c r="U655">
        <v>20</v>
      </c>
      <c r="V655">
        <v>60</v>
      </c>
      <c r="W655">
        <v>0</v>
      </c>
      <c r="X655">
        <v>0</v>
      </c>
      <c r="Y655">
        <v>0</v>
      </c>
      <c r="Z655">
        <v>30</v>
      </c>
      <c r="AA655">
        <v>5</v>
      </c>
      <c r="AB655">
        <v>60</v>
      </c>
      <c r="AC655">
        <v>0</v>
      </c>
      <c r="AD655">
        <v>0</v>
      </c>
      <c r="AE655">
        <v>0</v>
      </c>
      <c r="AF655">
        <v>50</v>
      </c>
      <c r="AG655">
        <v>2</v>
      </c>
      <c r="AH655">
        <v>60</v>
      </c>
      <c r="AU655" t="b">
        <v>0</v>
      </c>
      <c r="AV655" t="b">
        <v>1</v>
      </c>
      <c r="BB655" t="b">
        <v>1</v>
      </c>
    </row>
    <row r="656" spans="1:54" x14ac:dyDescent="0.25">
      <c r="A656" t="s">
        <v>206</v>
      </c>
      <c r="B656" t="s">
        <v>9</v>
      </c>
      <c r="C656" t="s">
        <v>605</v>
      </c>
      <c r="E656" t="s">
        <v>606</v>
      </c>
      <c r="F656" t="s">
        <v>607</v>
      </c>
      <c r="G656" t="s">
        <v>23</v>
      </c>
      <c r="J656" t="s">
        <v>14</v>
      </c>
      <c r="K656" t="s">
        <v>329</v>
      </c>
      <c r="L656" t="s">
        <v>375</v>
      </c>
      <c r="M656">
        <v>1</v>
      </c>
      <c r="N656">
        <v>16748574</v>
      </c>
      <c r="AU656" t="b">
        <v>0</v>
      </c>
      <c r="AV656" t="b">
        <v>1</v>
      </c>
    </row>
    <row r="657" spans="1:54" x14ac:dyDescent="0.25">
      <c r="A657" t="s">
        <v>206</v>
      </c>
      <c r="B657" t="s">
        <v>9</v>
      </c>
      <c r="C657" t="s">
        <v>605</v>
      </c>
      <c r="E657" t="s">
        <v>606</v>
      </c>
      <c r="F657" t="s">
        <v>607</v>
      </c>
      <c r="G657" t="s">
        <v>23</v>
      </c>
      <c r="J657" t="s">
        <v>14</v>
      </c>
      <c r="K657" t="s">
        <v>330</v>
      </c>
      <c r="L657" t="s">
        <v>375</v>
      </c>
      <c r="M657">
        <v>1</v>
      </c>
      <c r="N657">
        <v>16436871</v>
      </c>
      <c r="AU657" t="b">
        <v>0</v>
      </c>
      <c r="AV657" t="b">
        <v>1</v>
      </c>
    </row>
    <row r="658" spans="1:54" x14ac:dyDescent="0.25">
      <c r="A658" t="s">
        <v>206</v>
      </c>
      <c r="B658" t="s">
        <v>9</v>
      </c>
      <c r="C658" t="s">
        <v>605</v>
      </c>
      <c r="E658" t="s">
        <v>606</v>
      </c>
      <c r="F658" t="s">
        <v>607</v>
      </c>
      <c r="G658" t="s">
        <v>23</v>
      </c>
      <c r="J658" t="s">
        <v>14</v>
      </c>
      <c r="K658" t="s">
        <v>331</v>
      </c>
      <c r="L658" t="s">
        <v>375</v>
      </c>
      <c r="M658">
        <v>1</v>
      </c>
      <c r="N658">
        <v>15128749</v>
      </c>
      <c r="AU658" t="b">
        <v>0</v>
      </c>
      <c r="AV658" t="b">
        <v>1</v>
      </c>
    </row>
    <row r="659" spans="1:54" x14ac:dyDescent="0.25">
      <c r="A659" t="s">
        <v>206</v>
      </c>
      <c r="B659" t="s">
        <v>9</v>
      </c>
      <c r="C659" t="s">
        <v>605</v>
      </c>
      <c r="E659" t="s">
        <v>606</v>
      </c>
      <c r="F659" t="s">
        <v>607</v>
      </c>
      <c r="G659" t="s">
        <v>23</v>
      </c>
      <c r="J659" t="s">
        <v>14</v>
      </c>
      <c r="K659" t="s">
        <v>332</v>
      </c>
      <c r="L659" t="s">
        <v>375</v>
      </c>
      <c r="M659">
        <v>1</v>
      </c>
      <c r="N659">
        <v>2263842</v>
      </c>
      <c r="AU659" t="b">
        <v>0</v>
      </c>
      <c r="AV659" t="b">
        <v>1</v>
      </c>
    </row>
    <row r="660" spans="1:54" x14ac:dyDescent="0.25">
      <c r="A660" t="s">
        <v>206</v>
      </c>
      <c r="B660" t="s">
        <v>9</v>
      </c>
      <c r="C660" t="s">
        <v>605</v>
      </c>
      <c r="E660" t="s">
        <v>606</v>
      </c>
      <c r="F660" t="s">
        <v>607</v>
      </c>
      <c r="G660" t="s">
        <v>23</v>
      </c>
      <c r="J660" t="s">
        <v>14</v>
      </c>
      <c r="K660" t="s">
        <v>333</v>
      </c>
      <c r="L660" t="s">
        <v>375</v>
      </c>
      <c r="M660">
        <v>1</v>
      </c>
      <c r="N660">
        <v>8388352</v>
      </c>
      <c r="AU660" t="b">
        <v>0</v>
      </c>
      <c r="AV660" t="b">
        <v>1</v>
      </c>
    </row>
    <row r="661" spans="1:54" x14ac:dyDescent="0.25">
      <c r="A661" t="s">
        <v>206</v>
      </c>
      <c r="B661" t="s">
        <v>9</v>
      </c>
      <c r="C661" t="s">
        <v>605</v>
      </c>
      <c r="E661" t="s">
        <v>606</v>
      </c>
      <c r="F661" t="s">
        <v>607</v>
      </c>
      <c r="G661" t="s">
        <v>23</v>
      </c>
      <c r="J661" t="s">
        <v>14</v>
      </c>
      <c r="K661" t="s">
        <v>334</v>
      </c>
      <c r="L661" t="s">
        <v>375</v>
      </c>
      <c r="M661">
        <v>1</v>
      </c>
      <c r="N661">
        <v>3329330</v>
      </c>
      <c r="AU661" t="b">
        <v>0</v>
      </c>
      <c r="AV661" t="b">
        <v>1</v>
      </c>
    </row>
    <row r="662" spans="1:54" x14ac:dyDescent="0.25">
      <c r="A662" t="s">
        <v>206</v>
      </c>
      <c r="B662" t="s">
        <v>9</v>
      </c>
      <c r="C662" t="s">
        <v>605</v>
      </c>
      <c r="E662" t="s">
        <v>606</v>
      </c>
      <c r="F662" t="s">
        <v>607</v>
      </c>
      <c r="G662" t="s">
        <v>23</v>
      </c>
      <c r="J662" t="s">
        <v>14</v>
      </c>
      <c r="K662" t="s">
        <v>335</v>
      </c>
      <c r="L662" t="s">
        <v>375</v>
      </c>
      <c r="M662">
        <v>3</v>
      </c>
      <c r="N662">
        <v>16748574</v>
      </c>
      <c r="Q662">
        <v>0</v>
      </c>
      <c r="R662">
        <v>0</v>
      </c>
      <c r="S662">
        <v>0</v>
      </c>
      <c r="T662">
        <v>65</v>
      </c>
      <c r="U662">
        <v>0</v>
      </c>
      <c r="V662">
        <v>100</v>
      </c>
      <c r="W662">
        <v>0</v>
      </c>
      <c r="X662">
        <v>0</v>
      </c>
      <c r="Y662">
        <v>0</v>
      </c>
      <c r="Z662">
        <v>56</v>
      </c>
      <c r="AA662">
        <v>5</v>
      </c>
      <c r="AB662">
        <v>100</v>
      </c>
      <c r="AC662">
        <v>0</v>
      </c>
      <c r="AD662">
        <v>0</v>
      </c>
      <c r="AE662">
        <v>1</v>
      </c>
      <c r="AF662">
        <v>57</v>
      </c>
      <c r="AG662">
        <v>100</v>
      </c>
      <c r="AH662">
        <v>120</v>
      </c>
      <c r="AU662" t="b">
        <v>0</v>
      </c>
      <c r="AV662" t="b">
        <v>1</v>
      </c>
      <c r="BB662" t="b">
        <v>1</v>
      </c>
    </row>
    <row r="663" spans="1:54" x14ac:dyDescent="0.25">
      <c r="A663" t="s">
        <v>206</v>
      </c>
      <c r="B663" t="s">
        <v>9</v>
      </c>
      <c r="C663" t="s">
        <v>605</v>
      </c>
      <c r="E663" t="s">
        <v>606</v>
      </c>
      <c r="F663" t="s">
        <v>607</v>
      </c>
      <c r="G663" t="s">
        <v>23</v>
      </c>
      <c r="J663" t="s">
        <v>14</v>
      </c>
      <c r="K663" t="s">
        <v>336</v>
      </c>
      <c r="L663" t="s">
        <v>375</v>
      </c>
      <c r="M663">
        <v>3</v>
      </c>
      <c r="N663">
        <v>16436871</v>
      </c>
      <c r="Q663">
        <v>0</v>
      </c>
      <c r="R663">
        <v>0</v>
      </c>
      <c r="S663">
        <v>0</v>
      </c>
      <c r="T663">
        <v>56</v>
      </c>
      <c r="U663">
        <v>0</v>
      </c>
      <c r="V663">
        <v>100</v>
      </c>
      <c r="W663">
        <v>0</v>
      </c>
      <c r="X663">
        <v>0</v>
      </c>
      <c r="Y663">
        <v>1</v>
      </c>
      <c r="Z663">
        <v>57</v>
      </c>
      <c r="AA663">
        <v>100</v>
      </c>
      <c r="AB663">
        <v>120</v>
      </c>
      <c r="AU663" t="b">
        <v>0</v>
      </c>
      <c r="AV663" t="b">
        <v>1</v>
      </c>
      <c r="BB663" t="b">
        <v>1</v>
      </c>
    </row>
    <row r="664" spans="1:54" x14ac:dyDescent="0.25">
      <c r="A664" t="s">
        <v>206</v>
      </c>
      <c r="B664" t="s">
        <v>9</v>
      </c>
      <c r="C664" t="s">
        <v>605</v>
      </c>
      <c r="E664" t="s">
        <v>606</v>
      </c>
      <c r="F664" t="s">
        <v>607</v>
      </c>
      <c r="G664" t="s">
        <v>23</v>
      </c>
      <c r="J664" t="s">
        <v>14</v>
      </c>
      <c r="K664" t="s">
        <v>337</v>
      </c>
      <c r="L664" t="s">
        <v>375</v>
      </c>
      <c r="M664">
        <v>1</v>
      </c>
      <c r="N664">
        <v>15128749</v>
      </c>
      <c r="AU664" t="b">
        <v>0</v>
      </c>
      <c r="AV664" t="b">
        <v>1</v>
      </c>
    </row>
    <row r="665" spans="1:54" x14ac:dyDescent="0.25">
      <c r="A665" t="s">
        <v>206</v>
      </c>
      <c r="B665" t="s">
        <v>9</v>
      </c>
      <c r="C665" t="s">
        <v>605</v>
      </c>
      <c r="E665" t="s">
        <v>606</v>
      </c>
      <c r="F665" t="s">
        <v>607</v>
      </c>
      <c r="G665" t="s">
        <v>23</v>
      </c>
      <c r="J665" t="s">
        <v>14</v>
      </c>
      <c r="K665" t="s">
        <v>338</v>
      </c>
      <c r="L665" t="s">
        <v>375</v>
      </c>
      <c r="M665">
        <v>2.35398</v>
      </c>
      <c r="N665">
        <v>2263842</v>
      </c>
      <c r="Q665">
        <v>0</v>
      </c>
      <c r="R665">
        <v>0</v>
      </c>
      <c r="S665">
        <v>0</v>
      </c>
      <c r="T665">
        <v>56</v>
      </c>
      <c r="U665">
        <v>5</v>
      </c>
      <c r="V665">
        <v>100</v>
      </c>
      <c r="W665">
        <v>0</v>
      </c>
      <c r="X665">
        <v>0</v>
      </c>
      <c r="Y665">
        <v>0</v>
      </c>
      <c r="Z665">
        <v>65</v>
      </c>
      <c r="AA665">
        <v>0</v>
      </c>
      <c r="AB665">
        <v>100</v>
      </c>
      <c r="AC665">
        <v>0</v>
      </c>
      <c r="AD665">
        <v>0</v>
      </c>
      <c r="AE665">
        <v>1</v>
      </c>
      <c r="AF665">
        <v>57</v>
      </c>
      <c r="AG665">
        <v>100</v>
      </c>
      <c r="AH665">
        <v>120</v>
      </c>
      <c r="AU665" t="b">
        <v>0</v>
      </c>
      <c r="AV665" t="b">
        <v>1</v>
      </c>
      <c r="BB665" t="b">
        <v>1</v>
      </c>
    </row>
    <row r="666" spans="1:54" x14ac:dyDescent="0.25">
      <c r="A666" t="s">
        <v>206</v>
      </c>
      <c r="B666" t="s">
        <v>9</v>
      </c>
      <c r="C666" t="s">
        <v>605</v>
      </c>
      <c r="E666" t="s">
        <v>606</v>
      </c>
      <c r="F666" t="s">
        <v>607</v>
      </c>
      <c r="G666" t="s">
        <v>23</v>
      </c>
      <c r="J666" t="s">
        <v>14</v>
      </c>
      <c r="K666" t="s">
        <v>339</v>
      </c>
      <c r="L666" t="s">
        <v>375</v>
      </c>
      <c r="M666">
        <v>3</v>
      </c>
      <c r="N666">
        <v>8388352</v>
      </c>
      <c r="Q666">
        <v>0</v>
      </c>
      <c r="R666">
        <v>0</v>
      </c>
      <c r="S666">
        <v>0</v>
      </c>
      <c r="T666">
        <v>56</v>
      </c>
      <c r="U666">
        <v>0</v>
      </c>
      <c r="V666">
        <v>100</v>
      </c>
      <c r="W666">
        <v>0</v>
      </c>
      <c r="X666">
        <v>0</v>
      </c>
      <c r="Y666">
        <v>1</v>
      </c>
      <c r="Z666">
        <v>57</v>
      </c>
      <c r="AA666">
        <v>100</v>
      </c>
      <c r="AB666">
        <v>120</v>
      </c>
      <c r="AU666" t="b">
        <v>0</v>
      </c>
      <c r="AV666" t="b">
        <v>1</v>
      </c>
      <c r="BB666" t="b">
        <v>1</v>
      </c>
    </row>
    <row r="667" spans="1:54" x14ac:dyDescent="0.25">
      <c r="A667" t="s">
        <v>206</v>
      </c>
      <c r="B667" t="s">
        <v>9</v>
      </c>
      <c r="C667" t="s">
        <v>605</v>
      </c>
      <c r="E667" t="s">
        <v>606</v>
      </c>
      <c r="F667" t="s">
        <v>607</v>
      </c>
      <c r="G667" t="s">
        <v>23</v>
      </c>
      <c r="J667" t="s">
        <v>14</v>
      </c>
      <c r="K667" t="s">
        <v>340</v>
      </c>
      <c r="L667" t="s">
        <v>375</v>
      </c>
      <c r="M667">
        <v>1</v>
      </c>
      <c r="N667">
        <v>3329330</v>
      </c>
      <c r="AU667" t="b">
        <v>0</v>
      </c>
      <c r="AV667" t="b">
        <v>1</v>
      </c>
    </row>
    <row r="668" spans="1:54" x14ac:dyDescent="0.25">
      <c r="A668" t="s">
        <v>206</v>
      </c>
      <c r="B668" t="s">
        <v>9</v>
      </c>
      <c r="C668" t="s">
        <v>605</v>
      </c>
      <c r="E668" t="s">
        <v>606</v>
      </c>
      <c r="F668" t="s">
        <v>607</v>
      </c>
      <c r="G668" t="s">
        <v>23</v>
      </c>
      <c r="J668" t="s">
        <v>14</v>
      </c>
      <c r="K668" t="s">
        <v>341</v>
      </c>
      <c r="L668" t="s">
        <v>375</v>
      </c>
      <c r="M668">
        <v>1</v>
      </c>
      <c r="N668">
        <v>14822282</v>
      </c>
      <c r="AU668" t="b">
        <v>0</v>
      </c>
      <c r="AV668" t="b">
        <v>1</v>
      </c>
    </row>
    <row r="669" spans="1:54" x14ac:dyDescent="0.25">
      <c r="A669" t="s">
        <v>206</v>
      </c>
      <c r="B669" t="s">
        <v>9</v>
      </c>
      <c r="C669" t="s">
        <v>605</v>
      </c>
      <c r="E669" t="s">
        <v>606</v>
      </c>
      <c r="F669" t="s">
        <v>607</v>
      </c>
      <c r="G669" t="s">
        <v>23</v>
      </c>
      <c r="J669" t="s">
        <v>14</v>
      </c>
      <c r="K669" t="s">
        <v>342</v>
      </c>
      <c r="L669" t="s">
        <v>375</v>
      </c>
      <c r="M669">
        <v>1</v>
      </c>
      <c r="N669">
        <v>42495</v>
      </c>
      <c r="AU669" t="b">
        <v>0</v>
      </c>
      <c r="AV669" t="b">
        <v>1</v>
      </c>
    </row>
    <row r="670" spans="1:54" x14ac:dyDescent="0.25">
      <c r="A670" t="s">
        <v>206</v>
      </c>
      <c r="B670" t="s">
        <v>9</v>
      </c>
      <c r="C670" t="s">
        <v>605</v>
      </c>
      <c r="E670" t="s">
        <v>606</v>
      </c>
      <c r="F670" t="s">
        <v>607</v>
      </c>
      <c r="G670" t="s">
        <v>23</v>
      </c>
      <c r="J670" t="s">
        <v>14</v>
      </c>
      <c r="K670" t="s">
        <v>343</v>
      </c>
      <c r="L670" t="s">
        <v>375</v>
      </c>
      <c r="M670">
        <v>1</v>
      </c>
      <c r="N670">
        <v>14822282</v>
      </c>
      <c r="AU670" t="b">
        <v>0</v>
      </c>
      <c r="AV670" t="b">
        <v>1</v>
      </c>
    </row>
    <row r="671" spans="1:54" x14ac:dyDescent="0.25">
      <c r="A671" t="s">
        <v>206</v>
      </c>
      <c r="B671" t="s">
        <v>9</v>
      </c>
      <c r="C671" t="s">
        <v>605</v>
      </c>
      <c r="E671" t="s">
        <v>606</v>
      </c>
      <c r="F671" t="s">
        <v>607</v>
      </c>
      <c r="G671" t="s">
        <v>23</v>
      </c>
      <c r="J671" t="s">
        <v>14</v>
      </c>
      <c r="K671" t="s">
        <v>344</v>
      </c>
      <c r="L671" t="s">
        <v>375</v>
      </c>
      <c r="M671">
        <v>1</v>
      </c>
      <c r="N671">
        <v>42495</v>
      </c>
      <c r="AU671" t="b">
        <v>0</v>
      </c>
      <c r="AV671" t="b">
        <v>1</v>
      </c>
    </row>
    <row r="672" spans="1:54" x14ac:dyDescent="0.25">
      <c r="A672" t="s">
        <v>206</v>
      </c>
      <c r="B672" t="s">
        <v>9</v>
      </c>
      <c r="C672" t="s">
        <v>605</v>
      </c>
      <c r="E672" t="s">
        <v>606</v>
      </c>
      <c r="F672" t="s">
        <v>607</v>
      </c>
      <c r="G672" t="s">
        <v>23</v>
      </c>
      <c r="J672" t="s">
        <v>14</v>
      </c>
      <c r="K672" t="s">
        <v>345</v>
      </c>
      <c r="L672" t="s">
        <v>375</v>
      </c>
      <c r="M672">
        <v>1</v>
      </c>
      <c r="N672">
        <v>16711935</v>
      </c>
      <c r="AU672" t="b">
        <v>0</v>
      </c>
      <c r="AV672" t="b">
        <v>1</v>
      </c>
    </row>
    <row r="673" spans="1:54" x14ac:dyDescent="0.25">
      <c r="A673" t="s">
        <v>206</v>
      </c>
      <c r="B673" t="s">
        <v>9</v>
      </c>
      <c r="C673" t="s">
        <v>605</v>
      </c>
      <c r="E673" t="s">
        <v>606</v>
      </c>
      <c r="F673" t="s">
        <v>607</v>
      </c>
      <c r="G673" t="s">
        <v>23</v>
      </c>
      <c r="J673" t="s">
        <v>14</v>
      </c>
      <c r="K673" t="s">
        <v>346</v>
      </c>
      <c r="L673" t="s">
        <v>375</v>
      </c>
      <c r="M673">
        <v>3</v>
      </c>
      <c r="N673">
        <v>16711935</v>
      </c>
      <c r="Q673">
        <v>0</v>
      </c>
      <c r="R673">
        <v>0</v>
      </c>
      <c r="S673">
        <v>0</v>
      </c>
      <c r="T673">
        <v>70</v>
      </c>
      <c r="U673">
        <v>0</v>
      </c>
      <c r="V673">
        <v>100</v>
      </c>
      <c r="W673">
        <v>0</v>
      </c>
      <c r="X673">
        <v>0</v>
      </c>
      <c r="Y673">
        <v>1</v>
      </c>
      <c r="Z673">
        <v>71</v>
      </c>
      <c r="AA673">
        <v>100</v>
      </c>
      <c r="AB673">
        <v>140</v>
      </c>
      <c r="AU673" t="b">
        <v>0</v>
      </c>
      <c r="AV673" t="b">
        <v>1</v>
      </c>
      <c r="BB673" t="b">
        <v>1</v>
      </c>
    </row>
    <row r="674" spans="1:54" x14ac:dyDescent="0.25">
      <c r="A674" t="s">
        <v>206</v>
      </c>
      <c r="B674" t="s">
        <v>9</v>
      </c>
      <c r="C674" t="s">
        <v>605</v>
      </c>
      <c r="E674" t="s">
        <v>606</v>
      </c>
      <c r="F674" t="s">
        <v>607</v>
      </c>
      <c r="G674" t="s">
        <v>23</v>
      </c>
      <c r="J674" t="s">
        <v>14</v>
      </c>
      <c r="K674" t="s">
        <v>351</v>
      </c>
      <c r="L674" t="s">
        <v>501</v>
      </c>
      <c r="M674">
        <v>1</v>
      </c>
      <c r="N674">
        <v>6333684</v>
      </c>
      <c r="Q674">
        <v>0</v>
      </c>
      <c r="R674">
        <v>0</v>
      </c>
      <c r="S674">
        <v>0</v>
      </c>
      <c r="T674">
        <v>45</v>
      </c>
      <c r="U674">
        <v>0</v>
      </c>
      <c r="V674">
        <v>50</v>
      </c>
      <c r="AU674" t="b">
        <v>0</v>
      </c>
      <c r="AV674" t="b">
        <v>1</v>
      </c>
      <c r="BB674" t="b">
        <v>1</v>
      </c>
    </row>
    <row r="675" spans="1:54" x14ac:dyDescent="0.25">
      <c r="A675" t="s">
        <v>206</v>
      </c>
      <c r="B675" t="s">
        <v>9</v>
      </c>
      <c r="C675" t="s">
        <v>605</v>
      </c>
      <c r="E675" t="s">
        <v>606</v>
      </c>
      <c r="F675" t="s">
        <v>607</v>
      </c>
      <c r="G675" t="s">
        <v>23</v>
      </c>
      <c r="J675" t="s">
        <v>14</v>
      </c>
      <c r="K675" t="s">
        <v>352</v>
      </c>
      <c r="L675" t="s">
        <v>501</v>
      </c>
      <c r="M675">
        <v>1</v>
      </c>
      <c r="N675">
        <v>5275647</v>
      </c>
      <c r="Q675">
        <v>0</v>
      </c>
      <c r="R675">
        <v>0</v>
      </c>
      <c r="S675">
        <v>0</v>
      </c>
      <c r="T675">
        <v>45</v>
      </c>
      <c r="U675">
        <v>0</v>
      </c>
      <c r="V675">
        <v>50</v>
      </c>
      <c r="AU675" t="b">
        <v>0</v>
      </c>
      <c r="AV675" t="b">
        <v>1</v>
      </c>
      <c r="BB675" t="b">
        <v>1</v>
      </c>
    </row>
    <row r="676" spans="1:54" x14ac:dyDescent="0.25">
      <c r="A676" t="s">
        <v>206</v>
      </c>
      <c r="B676" t="s">
        <v>9</v>
      </c>
      <c r="C676" t="s">
        <v>605</v>
      </c>
      <c r="E676" t="s">
        <v>606</v>
      </c>
      <c r="F676" t="s">
        <v>607</v>
      </c>
      <c r="G676" t="s">
        <v>23</v>
      </c>
      <c r="J676" t="s">
        <v>14</v>
      </c>
      <c r="K676" t="s">
        <v>353</v>
      </c>
      <c r="L676" t="s">
        <v>503</v>
      </c>
      <c r="M676">
        <v>1</v>
      </c>
      <c r="N676">
        <v>14524637</v>
      </c>
      <c r="AU676" t="b">
        <v>0</v>
      </c>
      <c r="AV676" t="b">
        <v>1</v>
      </c>
    </row>
    <row r="677" spans="1:54" x14ac:dyDescent="0.25">
      <c r="A677" t="s">
        <v>206</v>
      </c>
      <c r="B677" t="s">
        <v>9</v>
      </c>
      <c r="C677" t="s">
        <v>605</v>
      </c>
      <c r="E677" t="s">
        <v>606</v>
      </c>
      <c r="F677" t="s">
        <v>607</v>
      </c>
      <c r="G677" t="s">
        <v>23</v>
      </c>
      <c r="J677" t="s">
        <v>14</v>
      </c>
      <c r="K677" t="s">
        <v>354</v>
      </c>
      <c r="L677" t="s">
        <v>501</v>
      </c>
      <c r="M677">
        <v>1</v>
      </c>
      <c r="N677">
        <v>55295</v>
      </c>
      <c r="Q677">
        <v>0</v>
      </c>
      <c r="R677">
        <v>0</v>
      </c>
      <c r="S677">
        <v>0</v>
      </c>
      <c r="T677">
        <v>45</v>
      </c>
      <c r="U677">
        <v>0</v>
      </c>
      <c r="V677">
        <v>50</v>
      </c>
      <c r="AU677" t="b">
        <v>0</v>
      </c>
      <c r="AV677" t="b">
        <v>1</v>
      </c>
      <c r="BB677" t="b">
        <v>1</v>
      </c>
    </row>
    <row r="678" spans="1:54" x14ac:dyDescent="0.25">
      <c r="A678" t="s">
        <v>206</v>
      </c>
      <c r="B678" t="s">
        <v>9</v>
      </c>
      <c r="C678" t="s">
        <v>605</v>
      </c>
      <c r="E678" t="s">
        <v>606</v>
      </c>
      <c r="F678" t="s">
        <v>607</v>
      </c>
      <c r="G678" t="s">
        <v>23</v>
      </c>
      <c r="J678" t="s">
        <v>14</v>
      </c>
      <c r="K678" t="s">
        <v>357</v>
      </c>
      <c r="L678" t="s">
        <v>501</v>
      </c>
      <c r="M678">
        <v>1.6040399999999999</v>
      </c>
      <c r="N678">
        <v>3937500</v>
      </c>
      <c r="AU678" t="b">
        <v>0</v>
      </c>
      <c r="AV678" t="b">
        <v>1</v>
      </c>
    </row>
    <row r="679" spans="1:54" x14ac:dyDescent="0.25">
      <c r="A679" t="s">
        <v>206</v>
      </c>
      <c r="B679" t="s">
        <v>9</v>
      </c>
      <c r="C679" t="s">
        <v>605</v>
      </c>
      <c r="E679" t="s">
        <v>606</v>
      </c>
      <c r="F679" t="s">
        <v>607</v>
      </c>
      <c r="G679" t="s">
        <v>23</v>
      </c>
      <c r="J679" t="s">
        <v>14</v>
      </c>
      <c r="K679" t="s">
        <v>358</v>
      </c>
      <c r="L679" t="s">
        <v>501</v>
      </c>
      <c r="M679">
        <v>1.5968</v>
      </c>
      <c r="N679">
        <v>36095</v>
      </c>
      <c r="AU679" t="b">
        <v>0</v>
      </c>
      <c r="AV679" t="b">
        <v>1</v>
      </c>
    </row>
    <row r="680" spans="1:54" x14ac:dyDescent="0.25">
      <c r="A680" t="s">
        <v>206</v>
      </c>
      <c r="B680" t="s">
        <v>9</v>
      </c>
      <c r="C680" t="s">
        <v>605</v>
      </c>
      <c r="E680" t="s">
        <v>606</v>
      </c>
      <c r="F680" t="s">
        <v>607</v>
      </c>
      <c r="G680" t="s">
        <v>23</v>
      </c>
      <c r="J680" t="s">
        <v>14</v>
      </c>
      <c r="K680" t="s">
        <v>359</v>
      </c>
      <c r="L680" t="s">
        <v>501</v>
      </c>
      <c r="M680">
        <v>1</v>
      </c>
      <c r="N680">
        <v>49344</v>
      </c>
      <c r="AU680" t="b">
        <v>0</v>
      </c>
      <c r="AV680" t="b">
        <v>1</v>
      </c>
    </row>
    <row r="681" spans="1:54" x14ac:dyDescent="0.25">
      <c r="A681" t="s">
        <v>206</v>
      </c>
      <c r="B681" t="s">
        <v>9</v>
      </c>
      <c r="C681" t="s">
        <v>605</v>
      </c>
      <c r="E681" t="s">
        <v>606</v>
      </c>
      <c r="F681" t="s">
        <v>607</v>
      </c>
      <c r="G681" t="s">
        <v>23</v>
      </c>
      <c r="J681" t="s">
        <v>14</v>
      </c>
      <c r="K681" t="s">
        <v>360</v>
      </c>
      <c r="L681" t="s">
        <v>501</v>
      </c>
      <c r="M681">
        <v>1</v>
      </c>
      <c r="N681">
        <v>8421376</v>
      </c>
      <c r="AU681" t="b">
        <v>0</v>
      </c>
      <c r="AV681" t="b">
        <v>1</v>
      </c>
    </row>
    <row r="682" spans="1:54" x14ac:dyDescent="0.25">
      <c r="A682" t="s">
        <v>206</v>
      </c>
      <c r="B682" t="s">
        <v>9</v>
      </c>
      <c r="C682" t="s">
        <v>605</v>
      </c>
      <c r="E682" t="s">
        <v>606</v>
      </c>
      <c r="F682" t="s">
        <v>607</v>
      </c>
      <c r="G682" t="s">
        <v>23</v>
      </c>
      <c r="J682" t="s">
        <v>14</v>
      </c>
      <c r="K682" t="s">
        <v>361</v>
      </c>
      <c r="L682" t="s">
        <v>501</v>
      </c>
      <c r="M682">
        <v>1.74664</v>
      </c>
      <c r="N682">
        <v>8421376</v>
      </c>
      <c r="AU682" t="b">
        <v>0</v>
      </c>
      <c r="AV682" t="b">
        <v>1</v>
      </c>
    </row>
    <row r="683" spans="1:54" x14ac:dyDescent="0.25">
      <c r="A683" t="s">
        <v>206</v>
      </c>
      <c r="B683" t="s">
        <v>9</v>
      </c>
      <c r="C683" t="s">
        <v>605</v>
      </c>
      <c r="E683" t="s">
        <v>606</v>
      </c>
      <c r="F683" t="s">
        <v>607</v>
      </c>
      <c r="G683" t="s">
        <v>23</v>
      </c>
      <c r="J683" t="s">
        <v>14</v>
      </c>
      <c r="K683" t="s">
        <v>362</v>
      </c>
      <c r="L683" t="s">
        <v>501</v>
      </c>
      <c r="M683">
        <v>1</v>
      </c>
      <c r="N683">
        <v>55295</v>
      </c>
      <c r="AU683" t="b">
        <v>0</v>
      </c>
      <c r="AV683" t="b">
        <v>1</v>
      </c>
    </row>
    <row r="684" spans="1:54" x14ac:dyDescent="0.25">
      <c r="A684" t="s">
        <v>206</v>
      </c>
      <c r="B684" t="s">
        <v>9</v>
      </c>
      <c r="C684" t="s">
        <v>605</v>
      </c>
      <c r="E684" t="s">
        <v>606</v>
      </c>
      <c r="F684" t="s">
        <v>607</v>
      </c>
      <c r="G684" t="s">
        <v>23</v>
      </c>
      <c r="J684" t="s">
        <v>14</v>
      </c>
      <c r="K684" t="s">
        <v>363</v>
      </c>
      <c r="L684" t="s">
        <v>501</v>
      </c>
      <c r="M684">
        <v>1.66466</v>
      </c>
      <c r="N684">
        <v>55295</v>
      </c>
      <c r="AU684" t="b">
        <v>0</v>
      </c>
      <c r="AV684" t="b">
        <v>1</v>
      </c>
    </row>
    <row r="685" spans="1:54" x14ac:dyDescent="0.25">
      <c r="A685" t="s">
        <v>206</v>
      </c>
      <c r="B685" t="s">
        <v>9</v>
      </c>
      <c r="C685" t="s">
        <v>605</v>
      </c>
      <c r="E685" t="s">
        <v>606</v>
      </c>
      <c r="F685" t="s">
        <v>607</v>
      </c>
      <c r="G685" t="s">
        <v>23</v>
      </c>
      <c r="J685" t="s">
        <v>14</v>
      </c>
      <c r="K685" t="s">
        <v>364</v>
      </c>
      <c r="L685" t="s">
        <v>503</v>
      </c>
      <c r="M685">
        <v>1</v>
      </c>
      <c r="N685">
        <v>14524637</v>
      </c>
      <c r="AU685" t="b">
        <v>0</v>
      </c>
      <c r="AV685" t="b">
        <v>1</v>
      </c>
    </row>
    <row r="686" spans="1:54" x14ac:dyDescent="0.25">
      <c r="A686" t="s">
        <v>206</v>
      </c>
      <c r="B686" t="s">
        <v>9</v>
      </c>
      <c r="C686" t="s">
        <v>605</v>
      </c>
      <c r="E686" t="s">
        <v>606</v>
      </c>
      <c r="F686" t="s">
        <v>607</v>
      </c>
      <c r="G686" t="s">
        <v>23</v>
      </c>
      <c r="J686" t="s">
        <v>14</v>
      </c>
      <c r="K686" t="s">
        <v>367</v>
      </c>
      <c r="L686" t="s">
        <v>503</v>
      </c>
      <c r="M686">
        <v>1</v>
      </c>
      <c r="N686">
        <v>14524637</v>
      </c>
      <c r="AU686" t="b">
        <v>0</v>
      </c>
      <c r="AV686" t="b">
        <v>1</v>
      </c>
    </row>
    <row r="687" spans="1:54" x14ac:dyDescent="0.25">
      <c r="A687" t="s">
        <v>206</v>
      </c>
      <c r="B687" t="s">
        <v>9</v>
      </c>
      <c r="C687" t="s">
        <v>605</v>
      </c>
      <c r="E687" t="s">
        <v>606</v>
      </c>
      <c r="F687" t="s">
        <v>607</v>
      </c>
      <c r="G687" t="s">
        <v>23</v>
      </c>
      <c r="J687" t="s">
        <v>14</v>
      </c>
      <c r="K687" t="s">
        <v>372</v>
      </c>
      <c r="L687" t="s">
        <v>503</v>
      </c>
      <c r="M687">
        <v>1</v>
      </c>
      <c r="N687">
        <v>14524637</v>
      </c>
      <c r="AU687" t="b">
        <v>0</v>
      </c>
      <c r="AV687" t="b">
        <v>1</v>
      </c>
    </row>
    <row r="688" spans="1:54" x14ac:dyDescent="0.25">
      <c r="A688" t="s">
        <v>206</v>
      </c>
      <c r="B688" t="s">
        <v>9</v>
      </c>
      <c r="C688" t="s">
        <v>605</v>
      </c>
      <c r="E688" t="s">
        <v>606</v>
      </c>
      <c r="F688" t="s">
        <v>607</v>
      </c>
      <c r="G688" t="s">
        <v>23</v>
      </c>
      <c r="J688" t="s">
        <v>14</v>
      </c>
      <c r="K688" t="s">
        <v>373</v>
      </c>
      <c r="L688" t="s">
        <v>503</v>
      </c>
      <c r="M688">
        <v>3</v>
      </c>
      <c r="N688">
        <v>12695295</v>
      </c>
      <c r="Q688">
        <v>0</v>
      </c>
      <c r="R688">
        <v>0</v>
      </c>
      <c r="S688">
        <v>0</v>
      </c>
      <c r="T688">
        <v>35</v>
      </c>
      <c r="U688">
        <v>0</v>
      </c>
      <c r="V688">
        <v>80</v>
      </c>
      <c r="AU688" t="b">
        <v>0</v>
      </c>
      <c r="AV688" t="b">
        <v>1</v>
      </c>
      <c r="BB688" t="b">
        <v>1</v>
      </c>
    </row>
    <row r="689" spans="1:48" x14ac:dyDescent="0.25">
      <c r="A689" t="s">
        <v>206</v>
      </c>
      <c r="B689" t="s">
        <v>9</v>
      </c>
      <c r="C689" t="s">
        <v>605</v>
      </c>
      <c r="E689" t="s">
        <v>606</v>
      </c>
      <c r="F689" t="s">
        <v>607</v>
      </c>
      <c r="G689" t="s">
        <v>23</v>
      </c>
      <c r="J689" t="s">
        <v>14</v>
      </c>
      <c r="K689" t="s">
        <v>374</v>
      </c>
      <c r="L689" t="s">
        <v>503</v>
      </c>
      <c r="M689">
        <v>1</v>
      </c>
      <c r="N689">
        <v>12695295</v>
      </c>
      <c r="AU689" t="b">
        <v>0</v>
      </c>
      <c r="AV689" t="b">
        <v>1</v>
      </c>
    </row>
    <row r="690" spans="1:48" x14ac:dyDescent="0.25">
      <c r="A690" t="s">
        <v>206</v>
      </c>
      <c r="B690" t="s">
        <v>9</v>
      </c>
      <c r="C690" t="s">
        <v>605</v>
      </c>
      <c r="E690" t="s">
        <v>606</v>
      </c>
      <c r="F690" t="s">
        <v>607</v>
      </c>
      <c r="G690" t="s">
        <v>23</v>
      </c>
      <c r="J690" t="s">
        <v>14</v>
      </c>
      <c r="K690" t="s">
        <v>375</v>
      </c>
      <c r="L690" t="s">
        <v>375</v>
      </c>
      <c r="M690">
        <v>1</v>
      </c>
      <c r="N690">
        <v>16711935</v>
      </c>
      <c r="AU690" t="b">
        <v>0</v>
      </c>
      <c r="AV690" t="b">
        <v>1</v>
      </c>
    </row>
    <row r="691" spans="1:48" x14ac:dyDescent="0.25">
      <c r="A691" t="s">
        <v>206</v>
      </c>
      <c r="B691" t="s">
        <v>9</v>
      </c>
      <c r="C691" t="s">
        <v>605</v>
      </c>
      <c r="E691" t="s">
        <v>606</v>
      </c>
      <c r="F691" t="s">
        <v>607</v>
      </c>
      <c r="G691" t="s">
        <v>23</v>
      </c>
      <c r="J691" t="s">
        <v>14</v>
      </c>
      <c r="K691" t="s">
        <v>382</v>
      </c>
      <c r="L691" t="s">
        <v>375</v>
      </c>
      <c r="M691">
        <v>1</v>
      </c>
      <c r="N691">
        <v>8519755</v>
      </c>
      <c r="AU691" t="b">
        <v>0</v>
      </c>
      <c r="AV691" t="b">
        <v>1</v>
      </c>
    </row>
    <row r="692" spans="1:48" x14ac:dyDescent="0.25">
      <c r="A692" t="s">
        <v>206</v>
      </c>
      <c r="B692" t="s">
        <v>9</v>
      </c>
      <c r="C692" t="s">
        <v>605</v>
      </c>
      <c r="E692" t="s">
        <v>606</v>
      </c>
      <c r="F692" t="s">
        <v>607</v>
      </c>
      <c r="G692" t="s">
        <v>23</v>
      </c>
      <c r="J692" t="s">
        <v>14</v>
      </c>
      <c r="K692" t="s">
        <v>383</v>
      </c>
      <c r="L692" t="s">
        <v>375</v>
      </c>
      <c r="M692">
        <v>1</v>
      </c>
      <c r="N692">
        <v>8519755</v>
      </c>
      <c r="AU692" t="b">
        <v>0</v>
      </c>
      <c r="AV692" t="b">
        <v>1</v>
      </c>
    </row>
    <row r="693" spans="1:48" x14ac:dyDescent="0.25">
      <c r="A693" t="s">
        <v>206</v>
      </c>
      <c r="B693" t="s">
        <v>9</v>
      </c>
      <c r="C693" t="s">
        <v>605</v>
      </c>
      <c r="E693" t="s">
        <v>606</v>
      </c>
      <c r="F693" t="s">
        <v>607</v>
      </c>
      <c r="G693" t="s">
        <v>23</v>
      </c>
      <c r="J693" t="s">
        <v>14</v>
      </c>
      <c r="K693" t="s">
        <v>384</v>
      </c>
      <c r="L693" t="s">
        <v>375</v>
      </c>
      <c r="M693">
        <v>1</v>
      </c>
      <c r="N693">
        <v>8519755</v>
      </c>
      <c r="AU693" t="b">
        <v>0</v>
      </c>
      <c r="AV693" t="b">
        <v>1</v>
      </c>
    </row>
    <row r="694" spans="1:48" x14ac:dyDescent="0.25">
      <c r="A694" t="s">
        <v>206</v>
      </c>
      <c r="B694" t="s">
        <v>9</v>
      </c>
      <c r="C694" t="s">
        <v>605</v>
      </c>
      <c r="E694" t="s">
        <v>606</v>
      </c>
      <c r="F694" t="s">
        <v>607</v>
      </c>
      <c r="G694" t="s">
        <v>23</v>
      </c>
      <c r="J694" t="s">
        <v>14</v>
      </c>
      <c r="K694" t="s">
        <v>385</v>
      </c>
      <c r="L694" t="s">
        <v>375</v>
      </c>
      <c r="M694">
        <v>1</v>
      </c>
      <c r="N694">
        <v>16748574</v>
      </c>
      <c r="AU694" t="b">
        <v>0</v>
      </c>
      <c r="AV694" t="b">
        <v>1</v>
      </c>
    </row>
    <row r="695" spans="1:48" x14ac:dyDescent="0.25">
      <c r="A695" t="s">
        <v>206</v>
      </c>
      <c r="B695" t="s">
        <v>9</v>
      </c>
      <c r="C695" t="s">
        <v>605</v>
      </c>
      <c r="E695" t="s">
        <v>606</v>
      </c>
      <c r="F695" t="s">
        <v>607</v>
      </c>
      <c r="G695" t="s">
        <v>23</v>
      </c>
      <c r="J695" t="s">
        <v>14</v>
      </c>
      <c r="K695" t="s">
        <v>386</v>
      </c>
      <c r="L695" t="s">
        <v>375</v>
      </c>
      <c r="M695">
        <v>1</v>
      </c>
      <c r="N695">
        <v>16436871</v>
      </c>
      <c r="AU695" t="b">
        <v>0</v>
      </c>
      <c r="AV695" t="b">
        <v>1</v>
      </c>
    </row>
    <row r="696" spans="1:48" x14ac:dyDescent="0.25">
      <c r="A696" t="s">
        <v>206</v>
      </c>
      <c r="B696" t="s">
        <v>9</v>
      </c>
      <c r="C696" t="s">
        <v>605</v>
      </c>
      <c r="E696" t="s">
        <v>606</v>
      </c>
      <c r="F696" t="s">
        <v>607</v>
      </c>
      <c r="G696" t="s">
        <v>23</v>
      </c>
      <c r="J696" t="s">
        <v>14</v>
      </c>
      <c r="K696" t="s">
        <v>387</v>
      </c>
      <c r="L696" t="s">
        <v>375</v>
      </c>
      <c r="M696">
        <v>1</v>
      </c>
      <c r="N696">
        <v>15128749</v>
      </c>
      <c r="AU696" t="b">
        <v>0</v>
      </c>
      <c r="AV696" t="b">
        <v>1</v>
      </c>
    </row>
    <row r="697" spans="1:48" x14ac:dyDescent="0.25">
      <c r="A697" t="s">
        <v>206</v>
      </c>
      <c r="B697" t="s">
        <v>9</v>
      </c>
      <c r="C697" t="s">
        <v>605</v>
      </c>
      <c r="E697" t="s">
        <v>606</v>
      </c>
      <c r="F697" t="s">
        <v>607</v>
      </c>
      <c r="G697" t="s">
        <v>23</v>
      </c>
      <c r="J697" t="s">
        <v>14</v>
      </c>
      <c r="K697" t="s">
        <v>388</v>
      </c>
      <c r="L697" t="s">
        <v>375</v>
      </c>
      <c r="M697">
        <v>1</v>
      </c>
      <c r="N697">
        <v>9498256</v>
      </c>
      <c r="AU697" t="b">
        <v>0</v>
      </c>
      <c r="AV697" t="b">
        <v>1</v>
      </c>
    </row>
    <row r="698" spans="1:48" x14ac:dyDescent="0.25">
      <c r="A698" t="s">
        <v>206</v>
      </c>
      <c r="B698" t="s">
        <v>9</v>
      </c>
      <c r="C698" t="s">
        <v>605</v>
      </c>
      <c r="E698" t="s">
        <v>606</v>
      </c>
      <c r="F698" t="s">
        <v>607</v>
      </c>
      <c r="G698" t="s">
        <v>23</v>
      </c>
      <c r="J698" t="s">
        <v>14</v>
      </c>
      <c r="K698" t="s">
        <v>389</v>
      </c>
      <c r="L698" t="s">
        <v>375</v>
      </c>
      <c r="M698">
        <v>1</v>
      </c>
      <c r="N698">
        <v>2263842</v>
      </c>
      <c r="AU698" t="b">
        <v>0</v>
      </c>
      <c r="AV698" t="b">
        <v>1</v>
      </c>
    </row>
    <row r="699" spans="1:48" x14ac:dyDescent="0.25">
      <c r="A699" t="s">
        <v>206</v>
      </c>
      <c r="B699" t="s">
        <v>9</v>
      </c>
      <c r="C699" t="s">
        <v>605</v>
      </c>
      <c r="E699" t="s">
        <v>606</v>
      </c>
      <c r="F699" t="s">
        <v>607</v>
      </c>
      <c r="G699" t="s">
        <v>23</v>
      </c>
      <c r="J699" t="s">
        <v>14</v>
      </c>
      <c r="K699" t="s">
        <v>390</v>
      </c>
      <c r="L699" t="s">
        <v>375</v>
      </c>
      <c r="M699">
        <v>1</v>
      </c>
      <c r="N699">
        <v>8388352</v>
      </c>
      <c r="AU699" t="b">
        <v>0</v>
      </c>
      <c r="AV699" t="b">
        <v>1</v>
      </c>
    </row>
    <row r="700" spans="1:48" x14ac:dyDescent="0.25">
      <c r="A700" t="s">
        <v>206</v>
      </c>
      <c r="B700" t="s">
        <v>9</v>
      </c>
      <c r="C700" t="s">
        <v>605</v>
      </c>
      <c r="E700" t="s">
        <v>606</v>
      </c>
      <c r="F700" t="s">
        <v>607</v>
      </c>
      <c r="G700" t="s">
        <v>23</v>
      </c>
      <c r="J700" t="s">
        <v>14</v>
      </c>
      <c r="K700" t="s">
        <v>391</v>
      </c>
      <c r="L700" t="s">
        <v>375</v>
      </c>
      <c r="M700">
        <v>1</v>
      </c>
      <c r="N700">
        <v>3329330</v>
      </c>
      <c r="AU700" t="b">
        <v>0</v>
      </c>
      <c r="AV700" t="b">
        <v>1</v>
      </c>
    </row>
    <row r="701" spans="1:48" x14ac:dyDescent="0.25">
      <c r="A701" t="s">
        <v>206</v>
      </c>
      <c r="B701" t="s">
        <v>9</v>
      </c>
      <c r="C701" t="s">
        <v>605</v>
      </c>
      <c r="E701" t="s">
        <v>606</v>
      </c>
      <c r="F701" t="s">
        <v>607</v>
      </c>
      <c r="G701" t="s">
        <v>23</v>
      </c>
      <c r="J701" t="s">
        <v>14</v>
      </c>
      <c r="K701" t="s">
        <v>392</v>
      </c>
      <c r="L701" t="s">
        <v>375</v>
      </c>
      <c r="M701">
        <v>1</v>
      </c>
      <c r="N701">
        <v>8519755</v>
      </c>
      <c r="AU701" t="b">
        <v>0</v>
      </c>
      <c r="AV701" t="b">
        <v>1</v>
      </c>
    </row>
    <row r="702" spans="1:48" x14ac:dyDescent="0.25">
      <c r="A702" t="s">
        <v>206</v>
      </c>
      <c r="B702" t="s">
        <v>9</v>
      </c>
      <c r="C702" t="s">
        <v>605</v>
      </c>
      <c r="E702" t="s">
        <v>606</v>
      </c>
      <c r="F702" t="s">
        <v>607</v>
      </c>
      <c r="G702" t="s">
        <v>23</v>
      </c>
      <c r="J702" t="s">
        <v>14</v>
      </c>
      <c r="K702" t="s">
        <v>393</v>
      </c>
      <c r="L702" t="s">
        <v>375</v>
      </c>
      <c r="M702">
        <v>1</v>
      </c>
      <c r="N702">
        <v>8519755</v>
      </c>
      <c r="AU702" t="b">
        <v>0</v>
      </c>
      <c r="AV702" t="b">
        <v>1</v>
      </c>
    </row>
    <row r="703" spans="1:48" x14ac:dyDescent="0.25">
      <c r="A703" t="s">
        <v>206</v>
      </c>
      <c r="B703" t="s">
        <v>9</v>
      </c>
      <c r="C703" t="s">
        <v>605</v>
      </c>
      <c r="E703" t="s">
        <v>606</v>
      </c>
      <c r="F703" t="s">
        <v>607</v>
      </c>
      <c r="G703" t="s">
        <v>23</v>
      </c>
      <c r="J703" t="s">
        <v>14</v>
      </c>
      <c r="K703" t="s">
        <v>394</v>
      </c>
      <c r="L703" t="s">
        <v>375</v>
      </c>
      <c r="M703">
        <v>1</v>
      </c>
      <c r="N703">
        <v>8519755</v>
      </c>
      <c r="AU703" t="b">
        <v>0</v>
      </c>
      <c r="AV703" t="b">
        <v>1</v>
      </c>
    </row>
    <row r="704" spans="1:48" x14ac:dyDescent="0.25">
      <c r="A704" t="s">
        <v>206</v>
      </c>
      <c r="B704" t="s">
        <v>9</v>
      </c>
      <c r="C704" t="s">
        <v>605</v>
      </c>
      <c r="E704" t="s">
        <v>606</v>
      </c>
      <c r="F704" t="s">
        <v>607</v>
      </c>
      <c r="G704" t="s">
        <v>23</v>
      </c>
      <c r="J704" t="s">
        <v>14</v>
      </c>
      <c r="K704" t="s">
        <v>395</v>
      </c>
      <c r="L704" t="s">
        <v>375</v>
      </c>
      <c r="M704">
        <v>3</v>
      </c>
      <c r="N704">
        <v>16748574</v>
      </c>
      <c r="AU704" t="b">
        <v>0</v>
      </c>
      <c r="AV704" t="b">
        <v>1</v>
      </c>
    </row>
    <row r="705" spans="1:54" x14ac:dyDescent="0.25">
      <c r="A705" t="s">
        <v>206</v>
      </c>
      <c r="B705" t="s">
        <v>9</v>
      </c>
      <c r="C705" t="s">
        <v>605</v>
      </c>
      <c r="E705" t="s">
        <v>606</v>
      </c>
      <c r="F705" t="s">
        <v>607</v>
      </c>
      <c r="G705" t="s">
        <v>23</v>
      </c>
      <c r="J705" t="s">
        <v>14</v>
      </c>
      <c r="K705" t="s">
        <v>396</v>
      </c>
      <c r="L705" t="s">
        <v>375</v>
      </c>
      <c r="M705">
        <v>3</v>
      </c>
      <c r="N705">
        <v>16436871</v>
      </c>
      <c r="AU705" t="b">
        <v>0</v>
      </c>
      <c r="AV705" t="b">
        <v>1</v>
      </c>
    </row>
    <row r="706" spans="1:54" x14ac:dyDescent="0.25">
      <c r="A706" t="s">
        <v>206</v>
      </c>
      <c r="B706" t="s">
        <v>9</v>
      </c>
      <c r="C706" t="s">
        <v>605</v>
      </c>
      <c r="E706" t="s">
        <v>606</v>
      </c>
      <c r="F706" t="s">
        <v>607</v>
      </c>
      <c r="G706" t="s">
        <v>23</v>
      </c>
      <c r="J706" t="s">
        <v>14</v>
      </c>
      <c r="K706" t="s">
        <v>397</v>
      </c>
      <c r="L706" t="s">
        <v>375</v>
      </c>
      <c r="M706">
        <v>1</v>
      </c>
      <c r="N706">
        <v>15128749</v>
      </c>
      <c r="AU706" t="b">
        <v>0</v>
      </c>
      <c r="AV706" t="b">
        <v>1</v>
      </c>
    </row>
    <row r="707" spans="1:54" x14ac:dyDescent="0.25">
      <c r="A707" t="s">
        <v>206</v>
      </c>
      <c r="B707" t="s">
        <v>9</v>
      </c>
      <c r="C707" t="s">
        <v>605</v>
      </c>
      <c r="E707" t="s">
        <v>606</v>
      </c>
      <c r="F707" t="s">
        <v>607</v>
      </c>
      <c r="G707" t="s">
        <v>23</v>
      </c>
      <c r="J707" t="s">
        <v>14</v>
      </c>
      <c r="K707" t="s">
        <v>398</v>
      </c>
      <c r="L707" t="s">
        <v>375</v>
      </c>
      <c r="M707">
        <v>1</v>
      </c>
      <c r="N707">
        <v>9498256</v>
      </c>
      <c r="AU707" t="b">
        <v>0</v>
      </c>
      <c r="AV707" t="b">
        <v>1</v>
      </c>
    </row>
    <row r="708" spans="1:54" x14ac:dyDescent="0.25">
      <c r="A708" t="s">
        <v>206</v>
      </c>
      <c r="B708" t="s">
        <v>9</v>
      </c>
      <c r="C708" t="s">
        <v>605</v>
      </c>
      <c r="E708" t="s">
        <v>606</v>
      </c>
      <c r="F708" t="s">
        <v>607</v>
      </c>
      <c r="G708" t="s">
        <v>23</v>
      </c>
      <c r="J708" t="s">
        <v>14</v>
      </c>
      <c r="K708" t="s">
        <v>399</v>
      </c>
      <c r="L708" t="s">
        <v>375</v>
      </c>
      <c r="M708">
        <v>2.35398</v>
      </c>
      <c r="N708">
        <v>2263842</v>
      </c>
      <c r="AU708" t="b">
        <v>0</v>
      </c>
      <c r="AV708" t="b">
        <v>1</v>
      </c>
    </row>
    <row r="709" spans="1:54" x14ac:dyDescent="0.25">
      <c r="A709" t="s">
        <v>206</v>
      </c>
      <c r="B709" t="s">
        <v>9</v>
      </c>
      <c r="C709" t="s">
        <v>605</v>
      </c>
      <c r="E709" t="s">
        <v>606</v>
      </c>
      <c r="F709" t="s">
        <v>607</v>
      </c>
      <c r="G709" t="s">
        <v>23</v>
      </c>
      <c r="J709" t="s">
        <v>14</v>
      </c>
      <c r="K709" t="s">
        <v>400</v>
      </c>
      <c r="L709" t="s">
        <v>375</v>
      </c>
      <c r="M709">
        <v>3</v>
      </c>
      <c r="N709">
        <v>8388352</v>
      </c>
      <c r="AU709" t="b">
        <v>0</v>
      </c>
      <c r="AV709" t="b">
        <v>1</v>
      </c>
    </row>
    <row r="710" spans="1:54" x14ac:dyDescent="0.25">
      <c r="A710" t="s">
        <v>206</v>
      </c>
      <c r="B710" t="s">
        <v>9</v>
      </c>
      <c r="C710" t="s">
        <v>605</v>
      </c>
      <c r="E710" t="s">
        <v>606</v>
      </c>
      <c r="F710" t="s">
        <v>607</v>
      </c>
      <c r="G710" t="s">
        <v>23</v>
      </c>
      <c r="J710" t="s">
        <v>14</v>
      </c>
      <c r="K710" t="s">
        <v>401</v>
      </c>
      <c r="L710" t="s">
        <v>375</v>
      </c>
      <c r="M710">
        <v>1</v>
      </c>
      <c r="N710">
        <v>3329330</v>
      </c>
      <c r="AU710" t="b">
        <v>0</v>
      </c>
      <c r="AV710" t="b">
        <v>1</v>
      </c>
    </row>
    <row r="711" spans="1:54" x14ac:dyDescent="0.25">
      <c r="A711" t="s">
        <v>206</v>
      </c>
      <c r="B711" t="s">
        <v>9</v>
      </c>
      <c r="C711" t="s">
        <v>605</v>
      </c>
      <c r="E711" t="s">
        <v>606</v>
      </c>
      <c r="F711" t="s">
        <v>607</v>
      </c>
      <c r="G711" t="s">
        <v>23</v>
      </c>
      <c r="J711" t="s">
        <v>14</v>
      </c>
      <c r="K711" t="s">
        <v>402</v>
      </c>
      <c r="L711" t="s">
        <v>375</v>
      </c>
      <c r="M711">
        <v>1</v>
      </c>
      <c r="N711">
        <v>8388736</v>
      </c>
      <c r="AU711" t="b">
        <v>0</v>
      </c>
      <c r="AV711" t="b">
        <v>1</v>
      </c>
    </row>
    <row r="712" spans="1:54" x14ac:dyDescent="0.25">
      <c r="A712" t="s">
        <v>206</v>
      </c>
      <c r="B712" t="s">
        <v>9</v>
      </c>
      <c r="C712" t="s">
        <v>605</v>
      </c>
      <c r="E712" t="s">
        <v>606</v>
      </c>
      <c r="F712" t="s">
        <v>607</v>
      </c>
      <c r="G712" t="s">
        <v>23</v>
      </c>
      <c r="J712" t="s">
        <v>14</v>
      </c>
      <c r="K712" t="s">
        <v>403</v>
      </c>
      <c r="L712" t="s">
        <v>375</v>
      </c>
      <c r="M712">
        <v>1</v>
      </c>
      <c r="N712">
        <v>14822282</v>
      </c>
      <c r="AU712" t="b">
        <v>0</v>
      </c>
      <c r="AV712" t="b">
        <v>1</v>
      </c>
    </row>
    <row r="713" spans="1:54" x14ac:dyDescent="0.25">
      <c r="A713" t="s">
        <v>206</v>
      </c>
      <c r="B713" t="s">
        <v>9</v>
      </c>
      <c r="C713" t="s">
        <v>605</v>
      </c>
      <c r="E713" t="s">
        <v>606</v>
      </c>
      <c r="F713" t="s">
        <v>607</v>
      </c>
      <c r="G713" t="s">
        <v>23</v>
      </c>
      <c r="J713" t="s">
        <v>14</v>
      </c>
      <c r="K713" t="s">
        <v>404</v>
      </c>
      <c r="L713" t="s">
        <v>375</v>
      </c>
      <c r="M713">
        <v>1</v>
      </c>
      <c r="N713">
        <v>42495</v>
      </c>
      <c r="AU713" t="b">
        <v>0</v>
      </c>
      <c r="AV713" t="b">
        <v>1</v>
      </c>
    </row>
    <row r="714" spans="1:54" x14ac:dyDescent="0.25">
      <c r="A714" t="s">
        <v>206</v>
      </c>
      <c r="B714" t="s">
        <v>9</v>
      </c>
      <c r="C714" t="s">
        <v>605</v>
      </c>
      <c r="E714" t="s">
        <v>606</v>
      </c>
      <c r="F714" t="s">
        <v>607</v>
      </c>
      <c r="G714" t="s">
        <v>23</v>
      </c>
      <c r="J714" t="s">
        <v>14</v>
      </c>
      <c r="K714" t="s">
        <v>405</v>
      </c>
      <c r="L714" t="s">
        <v>375</v>
      </c>
      <c r="M714">
        <v>1</v>
      </c>
      <c r="N714">
        <v>8388736</v>
      </c>
      <c r="AU714" t="b">
        <v>0</v>
      </c>
      <c r="AV714" t="b">
        <v>1</v>
      </c>
    </row>
    <row r="715" spans="1:54" x14ac:dyDescent="0.25">
      <c r="A715" t="s">
        <v>206</v>
      </c>
      <c r="B715" t="s">
        <v>9</v>
      </c>
      <c r="C715" t="s">
        <v>605</v>
      </c>
      <c r="E715" t="s">
        <v>606</v>
      </c>
      <c r="F715" t="s">
        <v>607</v>
      </c>
      <c r="G715" t="s">
        <v>23</v>
      </c>
      <c r="J715" t="s">
        <v>14</v>
      </c>
      <c r="K715" t="s">
        <v>406</v>
      </c>
      <c r="L715" t="s">
        <v>375</v>
      </c>
      <c r="M715">
        <v>1.00739</v>
      </c>
      <c r="N715">
        <v>8388736</v>
      </c>
      <c r="Q715">
        <v>0</v>
      </c>
      <c r="R715">
        <v>0</v>
      </c>
      <c r="S715">
        <v>0</v>
      </c>
      <c r="T715">
        <v>63</v>
      </c>
      <c r="U715">
        <v>0</v>
      </c>
      <c r="V715">
        <v>100</v>
      </c>
      <c r="W715">
        <v>0</v>
      </c>
      <c r="X715">
        <v>0</v>
      </c>
      <c r="Y715">
        <v>1</v>
      </c>
      <c r="Z715">
        <v>64</v>
      </c>
      <c r="AA715">
        <v>100</v>
      </c>
      <c r="AB715">
        <v>120</v>
      </c>
      <c r="AU715" t="b">
        <v>0</v>
      </c>
      <c r="AV715" t="b">
        <v>1</v>
      </c>
      <c r="BB715" t="b">
        <v>1</v>
      </c>
    </row>
    <row r="716" spans="1:54" x14ac:dyDescent="0.25">
      <c r="A716" t="s">
        <v>206</v>
      </c>
      <c r="B716" t="s">
        <v>9</v>
      </c>
      <c r="C716" t="s">
        <v>605</v>
      </c>
      <c r="E716" t="s">
        <v>606</v>
      </c>
      <c r="F716" t="s">
        <v>607</v>
      </c>
      <c r="G716" t="s">
        <v>23</v>
      </c>
      <c r="J716" t="s">
        <v>14</v>
      </c>
      <c r="K716" t="s">
        <v>407</v>
      </c>
      <c r="L716" t="s">
        <v>375</v>
      </c>
      <c r="M716">
        <v>1</v>
      </c>
      <c r="N716">
        <v>14822282</v>
      </c>
      <c r="AU716" t="b">
        <v>0</v>
      </c>
      <c r="AV716" t="b">
        <v>1</v>
      </c>
    </row>
    <row r="717" spans="1:54" x14ac:dyDescent="0.25">
      <c r="A717" t="s">
        <v>206</v>
      </c>
      <c r="B717" t="s">
        <v>9</v>
      </c>
      <c r="C717" t="s">
        <v>605</v>
      </c>
      <c r="E717" t="s">
        <v>606</v>
      </c>
      <c r="F717" t="s">
        <v>607</v>
      </c>
      <c r="G717" t="s">
        <v>23</v>
      </c>
      <c r="J717" t="s">
        <v>14</v>
      </c>
      <c r="K717" t="s">
        <v>408</v>
      </c>
      <c r="L717" t="s">
        <v>375</v>
      </c>
      <c r="M717">
        <v>1</v>
      </c>
      <c r="N717">
        <v>42495</v>
      </c>
      <c r="AU717" t="b">
        <v>0</v>
      </c>
      <c r="AV717" t="b">
        <v>1</v>
      </c>
    </row>
    <row r="718" spans="1:54" x14ac:dyDescent="0.25">
      <c r="A718" t="s">
        <v>206</v>
      </c>
      <c r="B718" t="s">
        <v>9</v>
      </c>
      <c r="C718" t="s">
        <v>605</v>
      </c>
      <c r="E718" t="s">
        <v>606</v>
      </c>
      <c r="F718" t="s">
        <v>607</v>
      </c>
      <c r="G718" t="s">
        <v>23</v>
      </c>
      <c r="J718" t="s">
        <v>14</v>
      </c>
      <c r="K718" t="s">
        <v>409</v>
      </c>
      <c r="L718" t="s">
        <v>375</v>
      </c>
      <c r="M718">
        <v>1</v>
      </c>
      <c r="N718">
        <v>8388736</v>
      </c>
      <c r="AU718" t="b">
        <v>0</v>
      </c>
      <c r="AV718" t="b">
        <v>1</v>
      </c>
    </row>
    <row r="719" spans="1:54" x14ac:dyDescent="0.25">
      <c r="A719" t="s">
        <v>206</v>
      </c>
      <c r="B719" t="s">
        <v>9</v>
      </c>
      <c r="C719" t="s">
        <v>605</v>
      </c>
      <c r="E719" t="s">
        <v>606</v>
      </c>
      <c r="F719" t="s">
        <v>607</v>
      </c>
      <c r="G719" t="s">
        <v>23</v>
      </c>
      <c r="J719" t="s">
        <v>14</v>
      </c>
      <c r="K719" t="s">
        <v>410</v>
      </c>
      <c r="L719" t="s">
        <v>375</v>
      </c>
      <c r="M719">
        <v>1</v>
      </c>
      <c r="N719">
        <v>16711935</v>
      </c>
      <c r="AU719" t="b">
        <v>0</v>
      </c>
      <c r="AV719" t="b">
        <v>1</v>
      </c>
    </row>
    <row r="720" spans="1:54" x14ac:dyDescent="0.25">
      <c r="A720" t="s">
        <v>206</v>
      </c>
      <c r="B720" t="s">
        <v>9</v>
      </c>
      <c r="C720" t="s">
        <v>605</v>
      </c>
      <c r="E720" t="s">
        <v>606</v>
      </c>
      <c r="F720" t="s">
        <v>607</v>
      </c>
      <c r="G720" t="s">
        <v>23</v>
      </c>
      <c r="J720" t="s">
        <v>14</v>
      </c>
      <c r="K720" t="s">
        <v>411</v>
      </c>
      <c r="L720" t="s">
        <v>375</v>
      </c>
      <c r="M720">
        <v>1</v>
      </c>
      <c r="N720">
        <v>16711935</v>
      </c>
      <c r="AU720" t="b">
        <v>0</v>
      </c>
      <c r="AV720" t="b">
        <v>1</v>
      </c>
    </row>
    <row r="721" spans="1:54" x14ac:dyDescent="0.25">
      <c r="A721" t="s">
        <v>206</v>
      </c>
      <c r="B721" t="s">
        <v>9</v>
      </c>
      <c r="C721" t="s">
        <v>605</v>
      </c>
      <c r="E721" t="s">
        <v>606</v>
      </c>
      <c r="F721" t="s">
        <v>607</v>
      </c>
      <c r="G721" t="s">
        <v>23</v>
      </c>
      <c r="J721" t="s">
        <v>14</v>
      </c>
      <c r="K721" t="s">
        <v>412</v>
      </c>
      <c r="L721" t="s">
        <v>375</v>
      </c>
      <c r="M721">
        <v>1</v>
      </c>
      <c r="N721">
        <v>16711935</v>
      </c>
      <c r="AU721" t="b">
        <v>0</v>
      </c>
      <c r="AV721" t="b">
        <v>1</v>
      </c>
    </row>
    <row r="722" spans="1:54" x14ac:dyDescent="0.25">
      <c r="A722" t="s">
        <v>206</v>
      </c>
      <c r="B722" t="s">
        <v>9</v>
      </c>
      <c r="C722" t="s">
        <v>605</v>
      </c>
      <c r="E722" t="s">
        <v>606</v>
      </c>
      <c r="F722" t="s">
        <v>607</v>
      </c>
      <c r="G722" t="s">
        <v>23</v>
      </c>
      <c r="J722" t="s">
        <v>14</v>
      </c>
      <c r="K722" t="s">
        <v>413</v>
      </c>
      <c r="L722" t="s">
        <v>375</v>
      </c>
      <c r="M722">
        <v>1</v>
      </c>
      <c r="N722">
        <v>16711935</v>
      </c>
      <c r="AU722" t="b">
        <v>0</v>
      </c>
      <c r="AV722" t="b">
        <v>1</v>
      </c>
    </row>
    <row r="723" spans="1:54" x14ac:dyDescent="0.25">
      <c r="A723" t="s">
        <v>206</v>
      </c>
      <c r="B723" t="s">
        <v>9</v>
      </c>
      <c r="C723" t="s">
        <v>605</v>
      </c>
      <c r="E723" t="s">
        <v>606</v>
      </c>
      <c r="F723" t="s">
        <v>607</v>
      </c>
      <c r="G723" t="s">
        <v>23</v>
      </c>
      <c r="J723" t="s">
        <v>14</v>
      </c>
      <c r="K723" t="s">
        <v>414</v>
      </c>
      <c r="L723" t="s">
        <v>375</v>
      </c>
      <c r="M723">
        <v>1</v>
      </c>
      <c r="N723">
        <v>16711935</v>
      </c>
      <c r="AU723" t="b">
        <v>0</v>
      </c>
      <c r="AV723" t="b">
        <v>1</v>
      </c>
    </row>
    <row r="724" spans="1:54" x14ac:dyDescent="0.25">
      <c r="A724" t="s">
        <v>206</v>
      </c>
      <c r="B724" t="s">
        <v>9</v>
      </c>
      <c r="C724" t="s">
        <v>605</v>
      </c>
      <c r="E724" t="s">
        <v>606</v>
      </c>
      <c r="F724" t="s">
        <v>607</v>
      </c>
      <c r="G724" t="s">
        <v>23</v>
      </c>
      <c r="J724" t="s">
        <v>14</v>
      </c>
      <c r="K724" t="s">
        <v>415</v>
      </c>
      <c r="L724" t="s">
        <v>375</v>
      </c>
      <c r="M724">
        <v>3</v>
      </c>
      <c r="N724">
        <v>16711935</v>
      </c>
      <c r="AU724" t="b">
        <v>0</v>
      </c>
      <c r="AV724" t="b">
        <v>1</v>
      </c>
    </row>
    <row r="725" spans="1:54" x14ac:dyDescent="0.25">
      <c r="A725" t="s">
        <v>206</v>
      </c>
      <c r="B725" t="s">
        <v>9</v>
      </c>
      <c r="C725" t="s">
        <v>605</v>
      </c>
      <c r="E725" t="s">
        <v>606</v>
      </c>
      <c r="F725" t="s">
        <v>607</v>
      </c>
      <c r="G725" t="s">
        <v>23</v>
      </c>
      <c r="J725" t="s">
        <v>14</v>
      </c>
      <c r="K725" t="s">
        <v>447</v>
      </c>
      <c r="L725" t="s">
        <v>501</v>
      </c>
      <c r="M725">
        <v>2.2913399999999999</v>
      </c>
      <c r="N725">
        <v>255</v>
      </c>
      <c r="Q725">
        <v>0</v>
      </c>
      <c r="R725">
        <v>0</v>
      </c>
      <c r="S725">
        <v>0</v>
      </c>
      <c r="T725">
        <v>15</v>
      </c>
      <c r="U725">
        <v>0</v>
      </c>
      <c r="V725">
        <v>80</v>
      </c>
      <c r="W725">
        <v>0</v>
      </c>
      <c r="X725">
        <v>0</v>
      </c>
      <c r="Y725">
        <v>0</v>
      </c>
      <c r="Z725">
        <v>5</v>
      </c>
      <c r="AA725">
        <v>20</v>
      </c>
      <c r="AB725">
        <v>80</v>
      </c>
      <c r="AU725" t="b">
        <v>0</v>
      </c>
      <c r="AV725" t="b">
        <v>1</v>
      </c>
      <c r="BB725" t="b">
        <v>1</v>
      </c>
    </row>
    <row r="726" spans="1:54" x14ac:dyDescent="0.25">
      <c r="A726" t="s">
        <v>206</v>
      </c>
      <c r="B726" t="s">
        <v>9</v>
      </c>
      <c r="C726" t="s">
        <v>605</v>
      </c>
      <c r="E726" t="s">
        <v>606</v>
      </c>
      <c r="F726" t="s">
        <v>607</v>
      </c>
      <c r="G726" t="s">
        <v>23</v>
      </c>
      <c r="J726" t="s">
        <v>14</v>
      </c>
      <c r="K726" t="s">
        <v>448</v>
      </c>
      <c r="L726" t="s">
        <v>503</v>
      </c>
      <c r="M726">
        <v>3</v>
      </c>
      <c r="N726">
        <v>12695295</v>
      </c>
      <c r="AU726" t="b">
        <v>0</v>
      </c>
      <c r="AV726" t="b">
        <v>1</v>
      </c>
    </row>
    <row r="727" spans="1:54" x14ac:dyDescent="0.25">
      <c r="A727" t="s">
        <v>206</v>
      </c>
      <c r="B727" t="s">
        <v>9</v>
      </c>
      <c r="C727" t="s">
        <v>605</v>
      </c>
      <c r="E727" t="s">
        <v>606</v>
      </c>
      <c r="F727" t="s">
        <v>607</v>
      </c>
      <c r="G727" t="s">
        <v>23</v>
      </c>
      <c r="J727" t="s">
        <v>14</v>
      </c>
      <c r="K727" t="s">
        <v>449</v>
      </c>
      <c r="L727" t="s">
        <v>503</v>
      </c>
      <c r="M727">
        <v>1</v>
      </c>
      <c r="N727">
        <v>12695295</v>
      </c>
      <c r="AU727" t="b">
        <v>0</v>
      </c>
      <c r="AV727" t="b">
        <v>1</v>
      </c>
    </row>
    <row r="728" spans="1:54" x14ac:dyDescent="0.25">
      <c r="A728" t="s">
        <v>206</v>
      </c>
      <c r="B728" t="s">
        <v>9</v>
      </c>
      <c r="C728" t="s">
        <v>605</v>
      </c>
      <c r="E728" t="s">
        <v>606</v>
      </c>
      <c r="F728" t="s">
        <v>607</v>
      </c>
      <c r="G728" t="s">
        <v>23</v>
      </c>
      <c r="J728" t="s">
        <v>14</v>
      </c>
      <c r="K728" t="s">
        <v>451</v>
      </c>
      <c r="L728" t="s">
        <v>501</v>
      </c>
      <c r="M728">
        <v>1</v>
      </c>
      <c r="N728">
        <v>14524637</v>
      </c>
      <c r="AU728" t="b">
        <v>0</v>
      </c>
      <c r="AV728" t="b">
        <v>1</v>
      </c>
    </row>
    <row r="729" spans="1:54" x14ac:dyDescent="0.25">
      <c r="A729" t="s">
        <v>206</v>
      </c>
      <c r="B729" t="s">
        <v>9</v>
      </c>
      <c r="C729" t="s">
        <v>605</v>
      </c>
      <c r="E729" t="s">
        <v>606</v>
      </c>
      <c r="F729" t="s">
        <v>607</v>
      </c>
      <c r="G729" t="s">
        <v>23</v>
      </c>
      <c r="J729" t="s">
        <v>14</v>
      </c>
      <c r="K729" t="s">
        <v>452</v>
      </c>
      <c r="L729" t="s">
        <v>501</v>
      </c>
      <c r="M729">
        <v>1</v>
      </c>
      <c r="N729">
        <v>12180223</v>
      </c>
      <c r="AU729" t="b">
        <v>0</v>
      </c>
      <c r="AV729" t="b">
        <v>1</v>
      </c>
    </row>
    <row r="730" spans="1:54" x14ac:dyDescent="0.25">
      <c r="A730" t="s">
        <v>163</v>
      </c>
      <c r="B730" t="s">
        <v>9</v>
      </c>
      <c r="C730" t="s">
        <v>608</v>
      </c>
      <c r="E730" t="s">
        <v>609</v>
      </c>
      <c r="F730" t="s">
        <v>610</v>
      </c>
      <c r="G730" t="s">
        <v>23</v>
      </c>
      <c r="J730" t="s">
        <v>14</v>
      </c>
      <c r="K730" t="s">
        <v>215</v>
      </c>
      <c r="L730" t="s">
        <v>500</v>
      </c>
      <c r="M730">
        <v>1.5009999999999999</v>
      </c>
      <c r="N730">
        <v>9639167</v>
      </c>
      <c r="AU730" t="b">
        <v>0</v>
      </c>
      <c r="AV730" t="b">
        <v>1</v>
      </c>
    </row>
    <row r="731" spans="1:54" x14ac:dyDescent="0.25">
      <c r="A731" t="s">
        <v>163</v>
      </c>
      <c r="B731" t="s">
        <v>9</v>
      </c>
      <c r="C731" t="s">
        <v>608</v>
      </c>
      <c r="E731" t="s">
        <v>609</v>
      </c>
      <c r="F731" t="s">
        <v>610</v>
      </c>
      <c r="G731" t="s">
        <v>23</v>
      </c>
      <c r="J731" t="s">
        <v>14</v>
      </c>
      <c r="K731" t="s">
        <v>216</v>
      </c>
      <c r="L731" t="s">
        <v>500</v>
      </c>
      <c r="M731">
        <v>1.5009999999999999</v>
      </c>
      <c r="N731">
        <v>13828244</v>
      </c>
      <c r="AU731" t="b">
        <v>0</v>
      </c>
      <c r="AV731" t="b">
        <v>1</v>
      </c>
    </row>
    <row r="732" spans="1:54" x14ac:dyDescent="0.25">
      <c r="A732" t="s">
        <v>163</v>
      </c>
      <c r="B732" t="s">
        <v>9</v>
      </c>
      <c r="C732" t="s">
        <v>608</v>
      </c>
      <c r="E732" t="s">
        <v>609</v>
      </c>
      <c r="F732" t="s">
        <v>610</v>
      </c>
      <c r="G732" t="s">
        <v>23</v>
      </c>
      <c r="J732" t="s">
        <v>14</v>
      </c>
      <c r="K732" t="s">
        <v>222</v>
      </c>
      <c r="L732" t="s">
        <v>501</v>
      </c>
      <c r="M732">
        <v>1.5009999999999999</v>
      </c>
      <c r="N732">
        <v>13130346</v>
      </c>
      <c r="AU732" t="b">
        <v>0</v>
      </c>
      <c r="AV732" t="b">
        <v>1</v>
      </c>
    </row>
    <row r="733" spans="1:54" x14ac:dyDescent="0.25">
      <c r="A733" t="s">
        <v>163</v>
      </c>
      <c r="B733" t="s">
        <v>9</v>
      </c>
      <c r="C733" t="s">
        <v>608</v>
      </c>
      <c r="E733" t="s">
        <v>609</v>
      </c>
      <c r="F733" t="s">
        <v>610</v>
      </c>
      <c r="G733" t="s">
        <v>23</v>
      </c>
      <c r="J733" t="s">
        <v>14</v>
      </c>
      <c r="K733" t="s">
        <v>223</v>
      </c>
      <c r="L733" t="s">
        <v>502</v>
      </c>
      <c r="M733">
        <v>4.5</v>
      </c>
      <c r="N733">
        <v>65280</v>
      </c>
      <c r="AU733" t="b">
        <v>0</v>
      </c>
      <c r="AV733" t="b">
        <v>1</v>
      </c>
    </row>
    <row r="734" spans="1:54" x14ac:dyDescent="0.25">
      <c r="A734" t="s">
        <v>163</v>
      </c>
      <c r="B734" t="s">
        <v>9</v>
      </c>
      <c r="C734" t="s">
        <v>608</v>
      </c>
      <c r="E734" t="s">
        <v>609</v>
      </c>
      <c r="F734" t="s">
        <v>610</v>
      </c>
      <c r="G734" t="s">
        <v>23</v>
      </c>
      <c r="J734" t="s">
        <v>14</v>
      </c>
      <c r="K734" t="s">
        <v>244</v>
      </c>
      <c r="L734" t="s">
        <v>244</v>
      </c>
      <c r="M734">
        <v>2.5</v>
      </c>
      <c r="N734">
        <v>16776960</v>
      </c>
      <c r="Q734">
        <v>0</v>
      </c>
      <c r="R734">
        <v>0</v>
      </c>
      <c r="S734">
        <v>0</v>
      </c>
      <c r="T734">
        <v>30</v>
      </c>
      <c r="U734">
        <v>0</v>
      </c>
      <c r="V734">
        <v>100</v>
      </c>
      <c r="W734">
        <v>0</v>
      </c>
      <c r="X734">
        <v>0</v>
      </c>
      <c r="Y734">
        <v>1</v>
      </c>
      <c r="Z734">
        <v>30</v>
      </c>
      <c r="AA734">
        <v>100</v>
      </c>
      <c r="AB734">
        <v>110</v>
      </c>
      <c r="AU734" t="b">
        <v>0</v>
      </c>
      <c r="AV734" t="b">
        <v>1</v>
      </c>
      <c r="BB734" t="b">
        <v>1</v>
      </c>
    </row>
    <row r="735" spans="1:54" x14ac:dyDescent="0.25">
      <c r="A735" t="s">
        <v>163</v>
      </c>
      <c r="B735" t="s">
        <v>9</v>
      </c>
      <c r="C735" t="s">
        <v>608</v>
      </c>
      <c r="E735" t="s">
        <v>609</v>
      </c>
      <c r="F735" t="s">
        <v>610</v>
      </c>
      <c r="G735" t="s">
        <v>23</v>
      </c>
      <c r="J735" t="s">
        <v>14</v>
      </c>
      <c r="K735" t="s">
        <v>265</v>
      </c>
      <c r="L735" t="s">
        <v>501</v>
      </c>
      <c r="M735">
        <v>1.5009999999999999</v>
      </c>
      <c r="N735">
        <v>32896</v>
      </c>
      <c r="Q735">
        <v>0</v>
      </c>
      <c r="R735">
        <v>0</v>
      </c>
      <c r="S735">
        <v>0</v>
      </c>
      <c r="T735">
        <v>10</v>
      </c>
      <c r="U735">
        <v>40</v>
      </c>
      <c r="V735">
        <v>60</v>
      </c>
      <c r="W735">
        <v>0</v>
      </c>
      <c r="X735">
        <v>0</v>
      </c>
      <c r="Y735">
        <v>0</v>
      </c>
      <c r="Z735">
        <v>15</v>
      </c>
      <c r="AA735">
        <v>25</v>
      </c>
      <c r="AB735">
        <v>60</v>
      </c>
      <c r="AC735">
        <v>0</v>
      </c>
      <c r="AD735">
        <v>0</v>
      </c>
      <c r="AE735">
        <v>0</v>
      </c>
      <c r="AF735">
        <v>20</v>
      </c>
      <c r="AG735">
        <v>15</v>
      </c>
      <c r="AH735">
        <v>60</v>
      </c>
      <c r="AI735">
        <v>0</v>
      </c>
      <c r="AJ735">
        <v>0</v>
      </c>
      <c r="AK735">
        <v>0</v>
      </c>
      <c r="AL735">
        <v>25</v>
      </c>
      <c r="AM735">
        <v>5</v>
      </c>
      <c r="AN735">
        <v>60</v>
      </c>
      <c r="AU735" t="b">
        <v>0</v>
      </c>
      <c r="AV735" t="b">
        <v>1</v>
      </c>
      <c r="BB735" t="b">
        <v>1</v>
      </c>
    </row>
    <row r="736" spans="1:54" x14ac:dyDescent="0.25">
      <c r="A736" t="s">
        <v>163</v>
      </c>
      <c r="B736" t="s">
        <v>9</v>
      </c>
      <c r="C736" t="s">
        <v>608</v>
      </c>
      <c r="E736" t="s">
        <v>609</v>
      </c>
      <c r="F736" t="s">
        <v>610</v>
      </c>
      <c r="G736" t="s">
        <v>23</v>
      </c>
      <c r="J736" t="s">
        <v>14</v>
      </c>
      <c r="K736" t="s">
        <v>266</v>
      </c>
      <c r="L736" t="s">
        <v>501</v>
      </c>
      <c r="M736">
        <v>2.84491</v>
      </c>
      <c r="N736">
        <v>9221330</v>
      </c>
      <c r="Q736">
        <v>0</v>
      </c>
      <c r="R736">
        <v>0</v>
      </c>
      <c r="S736">
        <v>0</v>
      </c>
      <c r="T736">
        <v>10</v>
      </c>
      <c r="U736">
        <v>40</v>
      </c>
      <c r="V736">
        <v>60</v>
      </c>
      <c r="W736">
        <v>0</v>
      </c>
      <c r="X736">
        <v>0</v>
      </c>
      <c r="Y736">
        <v>0</v>
      </c>
      <c r="Z736">
        <v>15</v>
      </c>
      <c r="AA736">
        <v>25</v>
      </c>
      <c r="AB736">
        <v>60</v>
      </c>
      <c r="AC736">
        <v>0</v>
      </c>
      <c r="AD736">
        <v>0</v>
      </c>
      <c r="AE736">
        <v>0</v>
      </c>
      <c r="AF736">
        <v>20</v>
      </c>
      <c r="AG736">
        <v>15</v>
      </c>
      <c r="AH736">
        <v>60</v>
      </c>
      <c r="AI736">
        <v>0</v>
      </c>
      <c r="AJ736">
        <v>0</v>
      </c>
      <c r="AK736">
        <v>0</v>
      </c>
      <c r="AL736">
        <v>35</v>
      </c>
      <c r="AM736">
        <v>5</v>
      </c>
      <c r="AN736">
        <v>60</v>
      </c>
      <c r="AU736" t="b">
        <v>0</v>
      </c>
      <c r="AV736" t="b">
        <v>1</v>
      </c>
      <c r="BB736" t="b">
        <v>1</v>
      </c>
    </row>
    <row r="737" spans="1:54" x14ac:dyDescent="0.25">
      <c r="A737" t="s">
        <v>163</v>
      </c>
      <c r="B737" t="s">
        <v>9</v>
      </c>
      <c r="C737" t="s">
        <v>608</v>
      </c>
      <c r="E737" t="s">
        <v>609</v>
      </c>
      <c r="F737" t="s">
        <v>610</v>
      </c>
      <c r="G737" t="s">
        <v>23</v>
      </c>
      <c r="J737" t="s">
        <v>14</v>
      </c>
      <c r="K737" t="s">
        <v>318</v>
      </c>
      <c r="L737" t="s">
        <v>503</v>
      </c>
      <c r="M737">
        <v>3.5</v>
      </c>
      <c r="N737">
        <v>13130346</v>
      </c>
      <c r="Q737">
        <v>0</v>
      </c>
      <c r="R737">
        <v>0</v>
      </c>
      <c r="S737">
        <v>0</v>
      </c>
      <c r="T737">
        <v>15</v>
      </c>
      <c r="U737">
        <v>40</v>
      </c>
      <c r="V737">
        <v>70</v>
      </c>
      <c r="W737">
        <v>0</v>
      </c>
      <c r="X737">
        <v>0</v>
      </c>
      <c r="Y737">
        <v>0</v>
      </c>
      <c r="Z737">
        <v>20</v>
      </c>
      <c r="AA737">
        <v>25</v>
      </c>
      <c r="AB737">
        <v>70</v>
      </c>
      <c r="AC737">
        <v>0</v>
      </c>
      <c r="AD737">
        <v>0</v>
      </c>
      <c r="AE737">
        <v>0</v>
      </c>
      <c r="AF737">
        <v>25</v>
      </c>
      <c r="AG737">
        <v>15</v>
      </c>
      <c r="AH737">
        <v>70</v>
      </c>
      <c r="AI737">
        <v>0</v>
      </c>
      <c r="AJ737">
        <v>0</v>
      </c>
      <c r="AK737">
        <v>0</v>
      </c>
      <c r="AL737">
        <v>30</v>
      </c>
      <c r="AM737">
        <v>5</v>
      </c>
      <c r="AN737">
        <v>70</v>
      </c>
      <c r="AU737" t="b">
        <v>0</v>
      </c>
      <c r="AV737" t="b">
        <v>1</v>
      </c>
      <c r="BB737" t="b">
        <v>1</v>
      </c>
    </row>
    <row r="738" spans="1:54" x14ac:dyDescent="0.25">
      <c r="A738" t="s">
        <v>163</v>
      </c>
      <c r="B738" t="s">
        <v>9</v>
      </c>
      <c r="C738" t="s">
        <v>608</v>
      </c>
      <c r="E738" t="s">
        <v>609</v>
      </c>
      <c r="F738" t="s">
        <v>610</v>
      </c>
      <c r="G738" t="s">
        <v>23</v>
      </c>
      <c r="J738" t="s">
        <v>14</v>
      </c>
      <c r="K738" t="s">
        <v>326</v>
      </c>
      <c r="L738" t="s">
        <v>375</v>
      </c>
      <c r="M738">
        <v>1.5009999999999999</v>
      </c>
      <c r="N738">
        <v>15570276</v>
      </c>
      <c r="AU738" t="b">
        <v>0</v>
      </c>
      <c r="AV738" t="b">
        <v>1</v>
      </c>
    </row>
    <row r="739" spans="1:54" x14ac:dyDescent="0.25">
      <c r="A739" t="s">
        <v>163</v>
      </c>
      <c r="B739" t="s">
        <v>9</v>
      </c>
      <c r="C739" t="s">
        <v>608</v>
      </c>
      <c r="E739" t="s">
        <v>609</v>
      </c>
      <c r="F739" t="s">
        <v>610</v>
      </c>
      <c r="G739" t="s">
        <v>23</v>
      </c>
      <c r="J739" t="s">
        <v>14</v>
      </c>
      <c r="K739" t="s">
        <v>349</v>
      </c>
      <c r="L739" t="s">
        <v>503</v>
      </c>
      <c r="M739">
        <v>2</v>
      </c>
      <c r="N739">
        <v>2763429</v>
      </c>
      <c r="Q739">
        <v>0</v>
      </c>
      <c r="R739">
        <v>0</v>
      </c>
      <c r="S739">
        <v>0</v>
      </c>
      <c r="T739">
        <v>15</v>
      </c>
      <c r="U739">
        <v>40</v>
      </c>
      <c r="V739">
        <v>80</v>
      </c>
      <c r="W739">
        <v>0</v>
      </c>
      <c r="X739">
        <v>0</v>
      </c>
      <c r="Y739">
        <v>0</v>
      </c>
      <c r="Z739">
        <v>20</v>
      </c>
      <c r="AA739">
        <v>25</v>
      </c>
      <c r="AB739">
        <v>80</v>
      </c>
      <c r="AC739">
        <v>0</v>
      </c>
      <c r="AD739">
        <v>0</v>
      </c>
      <c r="AE739">
        <v>0</v>
      </c>
      <c r="AF739">
        <v>25</v>
      </c>
      <c r="AG739">
        <v>15</v>
      </c>
      <c r="AH739">
        <v>80</v>
      </c>
      <c r="AI739">
        <v>0</v>
      </c>
      <c r="AJ739">
        <v>0</v>
      </c>
      <c r="AK739">
        <v>0</v>
      </c>
      <c r="AL739">
        <v>30</v>
      </c>
      <c r="AM739">
        <v>5</v>
      </c>
      <c r="AN739">
        <v>80</v>
      </c>
      <c r="AU739" t="b">
        <v>0</v>
      </c>
      <c r="AV739" t="b">
        <v>1</v>
      </c>
      <c r="BB739" t="b">
        <v>1</v>
      </c>
    </row>
    <row r="740" spans="1:54" x14ac:dyDescent="0.25">
      <c r="A740" t="s">
        <v>163</v>
      </c>
      <c r="B740" t="s">
        <v>9</v>
      </c>
      <c r="C740" t="s">
        <v>608</v>
      </c>
      <c r="E740" t="s">
        <v>609</v>
      </c>
      <c r="F740" t="s">
        <v>610</v>
      </c>
      <c r="G740" t="s">
        <v>23</v>
      </c>
      <c r="J740" t="s">
        <v>14</v>
      </c>
      <c r="K740" t="s">
        <v>375</v>
      </c>
      <c r="L740" t="s">
        <v>375</v>
      </c>
      <c r="M740">
        <v>2.5</v>
      </c>
      <c r="N740">
        <v>15570276</v>
      </c>
      <c r="Q740">
        <v>0</v>
      </c>
      <c r="R740">
        <v>0</v>
      </c>
      <c r="S740">
        <v>0</v>
      </c>
      <c r="T740">
        <v>30</v>
      </c>
      <c r="U740">
        <v>0</v>
      </c>
      <c r="V740">
        <v>100</v>
      </c>
      <c r="W740">
        <v>0</v>
      </c>
      <c r="X740">
        <v>0</v>
      </c>
      <c r="Y740">
        <v>1</v>
      </c>
      <c r="Z740">
        <v>30</v>
      </c>
      <c r="AA740">
        <v>100</v>
      </c>
      <c r="AB740">
        <v>120</v>
      </c>
      <c r="AU740" t="b">
        <v>0</v>
      </c>
      <c r="AV740" t="b">
        <v>1</v>
      </c>
      <c r="BB740" t="b">
        <v>1</v>
      </c>
    </row>
    <row r="741" spans="1:54" x14ac:dyDescent="0.25">
      <c r="A741" t="s">
        <v>163</v>
      </c>
      <c r="B741" t="s">
        <v>9</v>
      </c>
      <c r="C741" t="s">
        <v>608</v>
      </c>
      <c r="E741" t="s">
        <v>609</v>
      </c>
      <c r="F741" t="s">
        <v>610</v>
      </c>
      <c r="G741" t="s">
        <v>23</v>
      </c>
      <c r="J741" t="s">
        <v>14</v>
      </c>
      <c r="K741" t="s">
        <v>429</v>
      </c>
      <c r="L741" t="s">
        <v>501</v>
      </c>
      <c r="M741">
        <v>3</v>
      </c>
      <c r="N741">
        <v>2763429</v>
      </c>
      <c r="AU741" t="b">
        <v>0</v>
      </c>
      <c r="AV741" t="b">
        <v>1</v>
      </c>
    </row>
    <row r="742" spans="1:54" x14ac:dyDescent="0.25">
      <c r="A742" t="s">
        <v>188</v>
      </c>
      <c r="B742" t="s">
        <v>9</v>
      </c>
      <c r="C742" t="s">
        <v>611</v>
      </c>
      <c r="E742" t="s">
        <v>612</v>
      </c>
      <c r="F742" t="s">
        <v>613</v>
      </c>
      <c r="G742" t="s">
        <v>23</v>
      </c>
      <c r="J742" t="s">
        <v>14</v>
      </c>
      <c r="K742" t="s">
        <v>502</v>
      </c>
      <c r="L742" t="s">
        <v>502</v>
      </c>
      <c r="N742">
        <v>65280</v>
      </c>
      <c r="AU742" t="b">
        <v>0</v>
      </c>
      <c r="AV742" t="b">
        <v>1</v>
      </c>
      <c r="AW742" t="s">
        <v>502</v>
      </c>
      <c r="AX742" t="b">
        <v>1</v>
      </c>
      <c r="AY742" t="s">
        <v>514</v>
      </c>
      <c r="BA742">
        <v>1</v>
      </c>
    </row>
    <row r="743" spans="1:54" x14ac:dyDescent="0.25">
      <c r="A743" t="s">
        <v>188</v>
      </c>
      <c r="B743" t="s">
        <v>9</v>
      </c>
      <c r="C743" t="s">
        <v>611</v>
      </c>
      <c r="E743" t="s">
        <v>612</v>
      </c>
      <c r="F743" t="s">
        <v>613</v>
      </c>
      <c r="G743" t="s">
        <v>23</v>
      </c>
      <c r="J743" t="s">
        <v>14</v>
      </c>
      <c r="K743" t="s">
        <v>230</v>
      </c>
      <c r="L743" t="s">
        <v>501</v>
      </c>
      <c r="N743">
        <v>16748574</v>
      </c>
      <c r="AU743" t="b">
        <v>0</v>
      </c>
      <c r="AV743" t="b">
        <v>1</v>
      </c>
      <c r="AW743">
        <v>45245</v>
      </c>
      <c r="AX743" t="b">
        <v>1</v>
      </c>
      <c r="AY743" t="s">
        <v>507</v>
      </c>
      <c r="BA743">
        <v>3.2</v>
      </c>
    </row>
    <row r="744" spans="1:54" x14ac:dyDescent="0.25">
      <c r="A744" t="s">
        <v>188</v>
      </c>
      <c r="B744" t="s">
        <v>9</v>
      </c>
      <c r="C744" t="s">
        <v>611</v>
      </c>
      <c r="E744" t="s">
        <v>612</v>
      </c>
      <c r="F744" t="s">
        <v>613</v>
      </c>
      <c r="G744" t="s">
        <v>23</v>
      </c>
      <c r="J744" t="s">
        <v>14</v>
      </c>
      <c r="K744" t="s">
        <v>231</v>
      </c>
      <c r="L744" t="s">
        <v>501</v>
      </c>
      <c r="N744">
        <v>32896</v>
      </c>
      <c r="AU744" t="b">
        <v>0</v>
      </c>
      <c r="AV744" t="b">
        <v>1</v>
      </c>
      <c r="AW744">
        <v>45244</v>
      </c>
      <c r="AX744" t="b">
        <v>1</v>
      </c>
      <c r="AY744" t="s">
        <v>507</v>
      </c>
      <c r="BA744">
        <v>3.2</v>
      </c>
    </row>
    <row r="745" spans="1:54" x14ac:dyDescent="0.25">
      <c r="A745" t="s">
        <v>188</v>
      </c>
      <c r="B745" t="s">
        <v>9</v>
      </c>
      <c r="C745" t="s">
        <v>611</v>
      </c>
      <c r="E745" t="s">
        <v>612</v>
      </c>
      <c r="F745" t="s">
        <v>613</v>
      </c>
      <c r="G745" t="s">
        <v>23</v>
      </c>
      <c r="J745" t="s">
        <v>14</v>
      </c>
      <c r="K745" t="s">
        <v>238</v>
      </c>
      <c r="L745" t="s">
        <v>501</v>
      </c>
      <c r="N745">
        <v>16760576</v>
      </c>
      <c r="AU745" t="b">
        <v>0</v>
      </c>
      <c r="AV745" t="b">
        <v>1</v>
      </c>
      <c r="AW745">
        <v>13354</v>
      </c>
      <c r="AX745" t="b">
        <v>1</v>
      </c>
      <c r="AY745" t="s">
        <v>507</v>
      </c>
      <c r="BA745">
        <v>3.2</v>
      </c>
    </row>
    <row r="746" spans="1:54" x14ac:dyDescent="0.25">
      <c r="A746" t="s">
        <v>188</v>
      </c>
      <c r="B746" t="s">
        <v>9</v>
      </c>
      <c r="C746" t="s">
        <v>611</v>
      </c>
      <c r="E746" t="s">
        <v>612</v>
      </c>
      <c r="F746" t="s">
        <v>613</v>
      </c>
      <c r="G746" t="s">
        <v>23</v>
      </c>
      <c r="J746" t="s">
        <v>14</v>
      </c>
      <c r="K746" t="s">
        <v>244</v>
      </c>
      <c r="L746" t="s">
        <v>244</v>
      </c>
      <c r="N746">
        <v>16776960</v>
      </c>
      <c r="AU746" t="b">
        <v>0</v>
      </c>
      <c r="AV746" t="b">
        <v>1</v>
      </c>
      <c r="AW746" t="s">
        <v>260</v>
      </c>
      <c r="AX746" t="b">
        <v>1</v>
      </c>
      <c r="AY746" t="s">
        <v>514</v>
      </c>
      <c r="BA746">
        <v>1</v>
      </c>
    </row>
    <row r="747" spans="1:54" x14ac:dyDescent="0.25">
      <c r="A747" t="s">
        <v>188</v>
      </c>
      <c r="B747" t="s">
        <v>9</v>
      </c>
      <c r="C747" t="s">
        <v>611</v>
      </c>
      <c r="E747" t="s">
        <v>612</v>
      </c>
      <c r="F747" t="s">
        <v>613</v>
      </c>
      <c r="G747" t="s">
        <v>23</v>
      </c>
      <c r="J747" t="s">
        <v>14</v>
      </c>
      <c r="K747" t="s">
        <v>263</v>
      </c>
      <c r="L747" t="s">
        <v>501</v>
      </c>
      <c r="M747">
        <v>2.4014700000000002</v>
      </c>
      <c r="N747">
        <v>13749760</v>
      </c>
      <c r="Q747">
        <v>0</v>
      </c>
      <c r="R747">
        <v>0</v>
      </c>
      <c r="S747">
        <v>0</v>
      </c>
      <c r="T747">
        <v>55</v>
      </c>
      <c r="U747">
        <v>0</v>
      </c>
      <c r="V747">
        <v>100</v>
      </c>
      <c r="W747">
        <v>0</v>
      </c>
      <c r="X747">
        <v>0</v>
      </c>
      <c r="Y747">
        <v>0</v>
      </c>
      <c r="Z747">
        <v>45</v>
      </c>
      <c r="AA747">
        <v>15</v>
      </c>
      <c r="AB747">
        <v>100</v>
      </c>
      <c r="AU747" t="b">
        <v>0</v>
      </c>
      <c r="AV747" t="b">
        <v>1</v>
      </c>
      <c r="AW747">
        <v>7131</v>
      </c>
      <c r="AY747" t="s">
        <v>507</v>
      </c>
      <c r="BA747">
        <v>3.2</v>
      </c>
      <c r="BB747" t="b">
        <v>1</v>
      </c>
    </row>
    <row r="748" spans="1:54" x14ac:dyDescent="0.25">
      <c r="A748" t="s">
        <v>188</v>
      </c>
      <c r="B748" t="s">
        <v>9</v>
      </c>
      <c r="C748" t="s">
        <v>611</v>
      </c>
      <c r="E748" t="s">
        <v>612</v>
      </c>
      <c r="F748" t="s">
        <v>613</v>
      </c>
      <c r="G748" t="s">
        <v>23</v>
      </c>
      <c r="J748" t="s">
        <v>14</v>
      </c>
      <c r="K748" t="s">
        <v>274</v>
      </c>
      <c r="L748" t="s">
        <v>501</v>
      </c>
      <c r="N748">
        <v>8388736</v>
      </c>
      <c r="AU748" t="b">
        <v>0</v>
      </c>
      <c r="AV748" t="b">
        <v>1</v>
      </c>
      <c r="AW748">
        <v>7088</v>
      </c>
      <c r="AX748" t="b">
        <v>1</v>
      </c>
      <c r="AY748" t="s">
        <v>507</v>
      </c>
      <c r="BA748">
        <v>3.2</v>
      </c>
    </row>
    <row r="749" spans="1:54" x14ac:dyDescent="0.25">
      <c r="A749" t="s">
        <v>188</v>
      </c>
      <c r="B749" t="s">
        <v>9</v>
      </c>
      <c r="C749" t="s">
        <v>611</v>
      </c>
      <c r="E749" t="s">
        <v>612</v>
      </c>
      <c r="F749" t="s">
        <v>613</v>
      </c>
      <c r="G749" t="s">
        <v>23</v>
      </c>
      <c r="J749" t="s">
        <v>14</v>
      </c>
      <c r="K749" t="s">
        <v>276</v>
      </c>
      <c r="L749" t="s">
        <v>270</v>
      </c>
      <c r="N749">
        <v>255</v>
      </c>
      <c r="AU749" t="b">
        <v>0</v>
      </c>
      <c r="AV749" t="b">
        <v>1</v>
      </c>
      <c r="AW749" t="s">
        <v>515</v>
      </c>
      <c r="AX749" t="b">
        <v>1</v>
      </c>
      <c r="AY749" t="s">
        <v>514</v>
      </c>
      <c r="BA749">
        <v>1</v>
      </c>
    </row>
    <row r="750" spans="1:54" x14ac:dyDescent="0.25">
      <c r="A750" t="s">
        <v>188</v>
      </c>
      <c r="B750" t="s">
        <v>9</v>
      </c>
      <c r="C750" t="s">
        <v>611</v>
      </c>
      <c r="E750" t="s">
        <v>612</v>
      </c>
      <c r="F750" t="s">
        <v>613</v>
      </c>
      <c r="G750" t="s">
        <v>23</v>
      </c>
      <c r="J750" t="s">
        <v>14</v>
      </c>
      <c r="K750" t="s">
        <v>280</v>
      </c>
      <c r="L750" t="s">
        <v>244</v>
      </c>
      <c r="M750">
        <v>2.4178500000000001</v>
      </c>
      <c r="N750">
        <v>16776960</v>
      </c>
      <c r="Q750">
        <v>0</v>
      </c>
      <c r="R750">
        <v>0</v>
      </c>
      <c r="S750">
        <v>0</v>
      </c>
      <c r="T750">
        <v>55</v>
      </c>
      <c r="U750">
        <v>0</v>
      </c>
      <c r="V750">
        <v>100</v>
      </c>
      <c r="W750">
        <v>0</v>
      </c>
      <c r="X750">
        <v>0</v>
      </c>
      <c r="Y750">
        <v>1</v>
      </c>
      <c r="Z750">
        <v>55</v>
      </c>
      <c r="AA750">
        <v>100</v>
      </c>
      <c r="AB750">
        <v>120</v>
      </c>
      <c r="AU750" t="b">
        <v>0</v>
      </c>
      <c r="AV750" t="b">
        <v>1</v>
      </c>
      <c r="AW750" t="s">
        <v>280</v>
      </c>
      <c r="AY750" t="s">
        <v>514</v>
      </c>
      <c r="BA750">
        <v>1</v>
      </c>
      <c r="BB750" t="b">
        <v>1</v>
      </c>
    </row>
    <row r="751" spans="1:54" x14ac:dyDescent="0.25">
      <c r="A751" t="s">
        <v>188</v>
      </c>
      <c r="B751" t="s">
        <v>9</v>
      </c>
      <c r="C751" t="s">
        <v>611</v>
      </c>
      <c r="E751" t="s">
        <v>612</v>
      </c>
      <c r="F751" t="s">
        <v>613</v>
      </c>
      <c r="G751" t="s">
        <v>23</v>
      </c>
      <c r="J751" t="s">
        <v>14</v>
      </c>
      <c r="K751" t="s">
        <v>305</v>
      </c>
      <c r="L751" t="s">
        <v>501</v>
      </c>
      <c r="M751">
        <v>3</v>
      </c>
      <c r="N751">
        <v>2139610</v>
      </c>
      <c r="Q751">
        <v>0</v>
      </c>
      <c r="R751">
        <v>0</v>
      </c>
      <c r="S751">
        <v>0</v>
      </c>
      <c r="T751">
        <v>16</v>
      </c>
      <c r="U751">
        <v>20</v>
      </c>
      <c r="V751">
        <v>100</v>
      </c>
      <c r="W751">
        <v>0</v>
      </c>
      <c r="X751">
        <v>0</v>
      </c>
      <c r="Y751">
        <v>0</v>
      </c>
      <c r="Z751">
        <v>5</v>
      </c>
      <c r="AA751">
        <v>50</v>
      </c>
      <c r="AB751">
        <v>100</v>
      </c>
      <c r="AU751" t="b">
        <v>0</v>
      </c>
      <c r="AV751" t="b">
        <v>1</v>
      </c>
      <c r="AW751">
        <v>68877</v>
      </c>
      <c r="AY751" t="s">
        <v>507</v>
      </c>
      <c r="BA751">
        <v>3.2</v>
      </c>
      <c r="BB751" t="b">
        <v>1</v>
      </c>
    </row>
    <row r="752" spans="1:54" x14ac:dyDescent="0.25">
      <c r="A752" t="s">
        <v>188</v>
      </c>
      <c r="B752" t="s">
        <v>9</v>
      </c>
      <c r="C752" t="s">
        <v>611</v>
      </c>
      <c r="E752" t="s">
        <v>612</v>
      </c>
      <c r="F752" t="s">
        <v>613</v>
      </c>
      <c r="G752" t="s">
        <v>23</v>
      </c>
      <c r="J752" t="s">
        <v>14</v>
      </c>
      <c r="K752" t="s">
        <v>306</v>
      </c>
      <c r="L752" t="s">
        <v>501</v>
      </c>
      <c r="N752">
        <v>16777184</v>
      </c>
      <c r="AU752" t="b">
        <v>0</v>
      </c>
      <c r="AV752" t="b">
        <v>1</v>
      </c>
      <c r="AW752">
        <v>7310</v>
      </c>
      <c r="AX752" t="b">
        <v>1</v>
      </c>
      <c r="AY752" t="s">
        <v>507</v>
      </c>
      <c r="BA752">
        <v>3.2</v>
      </c>
    </row>
    <row r="753" spans="1:54" x14ac:dyDescent="0.25">
      <c r="A753" t="s">
        <v>188</v>
      </c>
      <c r="B753" t="s">
        <v>9</v>
      </c>
      <c r="C753" t="s">
        <v>611</v>
      </c>
      <c r="E753" t="s">
        <v>612</v>
      </c>
      <c r="F753" t="s">
        <v>613</v>
      </c>
      <c r="G753" t="s">
        <v>23</v>
      </c>
      <c r="J753" t="s">
        <v>14</v>
      </c>
      <c r="K753" t="s">
        <v>307</v>
      </c>
      <c r="L753" t="s">
        <v>501</v>
      </c>
      <c r="N753">
        <v>12180223</v>
      </c>
      <c r="AU753" t="b">
        <v>0</v>
      </c>
      <c r="AV753" t="b">
        <v>1</v>
      </c>
      <c r="AW753">
        <v>7309</v>
      </c>
      <c r="AX753" t="b">
        <v>1</v>
      </c>
      <c r="AY753" t="s">
        <v>507</v>
      </c>
      <c r="BA753">
        <v>3.2</v>
      </c>
    </row>
    <row r="754" spans="1:54" x14ac:dyDescent="0.25">
      <c r="A754" t="s">
        <v>188</v>
      </c>
      <c r="B754" t="s">
        <v>9</v>
      </c>
      <c r="C754" t="s">
        <v>611</v>
      </c>
      <c r="E754" t="s">
        <v>612</v>
      </c>
      <c r="F754" t="s">
        <v>613</v>
      </c>
      <c r="G754" t="s">
        <v>23</v>
      </c>
      <c r="J754" t="s">
        <v>14</v>
      </c>
      <c r="K754" t="s">
        <v>326</v>
      </c>
      <c r="L754" t="s">
        <v>375</v>
      </c>
      <c r="M754">
        <v>3</v>
      </c>
      <c r="N754">
        <v>16711935</v>
      </c>
      <c r="AU754" t="b">
        <v>0</v>
      </c>
      <c r="AV754" t="b">
        <v>1</v>
      </c>
      <c r="AW754" t="s">
        <v>426</v>
      </c>
      <c r="AY754" t="s">
        <v>514</v>
      </c>
      <c r="BA754">
        <v>1</v>
      </c>
    </row>
    <row r="755" spans="1:54" x14ac:dyDescent="0.25">
      <c r="A755" t="s">
        <v>188</v>
      </c>
      <c r="B755" t="s">
        <v>9</v>
      </c>
      <c r="C755" t="s">
        <v>611</v>
      </c>
      <c r="E755" t="s">
        <v>612</v>
      </c>
      <c r="F755" t="s">
        <v>613</v>
      </c>
      <c r="G755" t="s">
        <v>23</v>
      </c>
      <c r="J755" t="s">
        <v>14</v>
      </c>
      <c r="K755" t="s">
        <v>373</v>
      </c>
      <c r="L755" t="s">
        <v>503</v>
      </c>
      <c r="N755">
        <v>12695295</v>
      </c>
      <c r="AU755" t="b">
        <v>0</v>
      </c>
      <c r="AV755" t="b">
        <v>1</v>
      </c>
      <c r="AW755" t="s">
        <v>516</v>
      </c>
      <c r="AX755" t="b">
        <v>1</v>
      </c>
      <c r="AY755" t="s">
        <v>514</v>
      </c>
      <c r="BA755">
        <v>1</v>
      </c>
    </row>
    <row r="756" spans="1:54" x14ac:dyDescent="0.25">
      <c r="A756" t="s">
        <v>188</v>
      </c>
      <c r="B756" t="s">
        <v>9</v>
      </c>
      <c r="C756" t="s">
        <v>611</v>
      </c>
      <c r="E756" t="s">
        <v>612</v>
      </c>
      <c r="F756" t="s">
        <v>613</v>
      </c>
      <c r="G756" t="s">
        <v>23</v>
      </c>
      <c r="J756" t="s">
        <v>14</v>
      </c>
      <c r="K756" t="s">
        <v>375</v>
      </c>
      <c r="L756" t="s">
        <v>375</v>
      </c>
      <c r="N756">
        <v>16711935</v>
      </c>
      <c r="Q756">
        <v>0</v>
      </c>
      <c r="R756">
        <v>0</v>
      </c>
      <c r="S756">
        <v>0</v>
      </c>
      <c r="T756">
        <v>55</v>
      </c>
      <c r="U756">
        <v>0</v>
      </c>
      <c r="V756">
        <v>100</v>
      </c>
      <c r="W756">
        <v>0</v>
      </c>
      <c r="X756">
        <v>0</v>
      </c>
      <c r="Y756">
        <v>1</v>
      </c>
      <c r="Z756">
        <v>55</v>
      </c>
      <c r="AA756">
        <v>100</v>
      </c>
      <c r="AB756">
        <v>120</v>
      </c>
      <c r="AU756" t="b">
        <v>0</v>
      </c>
      <c r="AV756" t="b">
        <v>1</v>
      </c>
      <c r="AW756" t="s">
        <v>426</v>
      </c>
      <c r="AX756" t="b">
        <v>1</v>
      </c>
      <c r="AY756" t="s">
        <v>514</v>
      </c>
      <c r="BA756">
        <v>1</v>
      </c>
      <c r="BB756" t="b">
        <v>1</v>
      </c>
    </row>
    <row r="757" spans="1:54" x14ac:dyDescent="0.25">
      <c r="A757" t="s">
        <v>188</v>
      </c>
      <c r="B757" t="s">
        <v>9</v>
      </c>
      <c r="C757" t="s">
        <v>611</v>
      </c>
      <c r="E757" t="s">
        <v>612</v>
      </c>
      <c r="F757" t="s">
        <v>613</v>
      </c>
      <c r="G757" t="s">
        <v>23</v>
      </c>
      <c r="J757" t="s">
        <v>14</v>
      </c>
      <c r="K757" t="s">
        <v>444</v>
      </c>
      <c r="L757" t="s">
        <v>501</v>
      </c>
      <c r="N757">
        <v>15794160</v>
      </c>
      <c r="AU757" t="b">
        <v>0</v>
      </c>
      <c r="AV757" t="b">
        <v>1</v>
      </c>
      <c r="AW757">
        <v>7163</v>
      </c>
      <c r="AX757" t="b">
        <v>1</v>
      </c>
      <c r="AY757" t="s">
        <v>507</v>
      </c>
      <c r="BA757">
        <v>3.2</v>
      </c>
    </row>
    <row r="758" spans="1:54" x14ac:dyDescent="0.25">
      <c r="A758" t="s">
        <v>188</v>
      </c>
      <c r="B758" t="s">
        <v>9</v>
      </c>
      <c r="C758" t="s">
        <v>611</v>
      </c>
      <c r="E758" t="s">
        <v>612</v>
      </c>
      <c r="F758" t="s">
        <v>613</v>
      </c>
      <c r="G758" t="s">
        <v>23</v>
      </c>
      <c r="J758" t="s">
        <v>14</v>
      </c>
      <c r="K758" t="s">
        <v>446</v>
      </c>
      <c r="L758" t="s">
        <v>501</v>
      </c>
      <c r="M758">
        <v>2.4093300000000002</v>
      </c>
      <c r="N758">
        <v>255</v>
      </c>
      <c r="Q758">
        <v>0</v>
      </c>
      <c r="R758">
        <v>0</v>
      </c>
      <c r="S758">
        <v>0</v>
      </c>
      <c r="T758">
        <v>20</v>
      </c>
      <c r="U758">
        <v>0</v>
      </c>
      <c r="V758">
        <v>60</v>
      </c>
      <c r="AU758" t="b">
        <v>0</v>
      </c>
      <c r="AV758" t="b">
        <v>1</v>
      </c>
      <c r="AW758">
        <v>7647</v>
      </c>
      <c r="AY758" t="s">
        <v>507</v>
      </c>
      <c r="BA758">
        <v>3.2</v>
      </c>
      <c r="BB758" t="b">
        <v>1</v>
      </c>
    </row>
    <row r="759" spans="1:54" x14ac:dyDescent="0.25">
      <c r="A759" t="s">
        <v>188</v>
      </c>
      <c r="B759" t="s">
        <v>9</v>
      </c>
      <c r="C759" t="s">
        <v>611</v>
      </c>
      <c r="E759" t="s">
        <v>612</v>
      </c>
      <c r="F759" t="s">
        <v>613</v>
      </c>
      <c r="G759" t="s">
        <v>23</v>
      </c>
      <c r="J759" t="s">
        <v>14</v>
      </c>
      <c r="K759" t="s">
        <v>454</v>
      </c>
      <c r="L759" t="s">
        <v>501</v>
      </c>
      <c r="N759">
        <v>64636</v>
      </c>
      <c r="AU759" t="b">
        <v>0</v>
      </c>
      <c r="AV759" t="b">
        <v>1</v>
      </c>
      <c r="AW759">
        <v>7394</v>
      </c>
      <c r="AX759" t="b">
        <v>1</v>
      </c>
      <c r="AY759" t="s">
        <v>507</v>
      </c>
      <c r="BA759">
        <v>3.2</v>
      </c>
    </row>
    <row r="760" spans="1:54" x14ac:dyDescent="0.25">
      <c r="A760" t="s">
        <v>188</v>
      </c>
      <c r="B760" t="s">
        <v>9</v>
      </c>
      <c r="C760" t="s">
        <v>611</v>
      </c>
      <c r="E760" t="s">
        <v>612</v>
      </c>
      <c r="F760" t="s">
        <v>613</v>
      </c>
      <c r="G760" t="s">
        <v>23</v>
      </c>
      <c r="J760" t="s">
        <v>14</v>
      </c>
      <c r="K760" t="s">
        <v>213</v>
      </c>
      <c r="L760" t="s">
        <v>501</v>
      </c>
      <c r="N760">
        <v>42495</v>
      </c>
      <c r="AU760" t="b">
        <v>0</v>
      </c>
      <c r="AV760" t="b">
        <v>1</v>
      </c>
      <c r="AW760">
        <v>3734</v>
      </c>
      <c r="AX760" t="b">
        <v>1</v>
      </c>
      <c r="AY760" t="s">
        <v>507</v>
      </c>
      <c r="BA760">
        <v>3.2</v>
      </c>
    </row>
    <row r="761" spans="1:54" x14ac:dyDescent="0.25">
      <c r="A761" t="s">
        <v>188</v>
      </c>
      <c r="B761" t="s">
        <v>9</v>
      </c>
      <c r="C761" t="s">
        <v>611</v>
      </c>
      <c r="E761" t="s">
        <v>612</v>
      </c>
      <c r="F761" t="s">
        <v>613</v>
      </c>
      <c r="G761" t="s">
        <v>23</v>
      </c>
      <c r="J761" t="s">
        <v>14</v>
      </c>
      <c r="K761" t="s">
        <v>225</v>
      </c>
      <c r="L761" t="s">
        <v>503</v>
      </c>
      <c r="N761">
        <v>15570276</v>
      </c>
      <c r="AU761" t="b">
        <v>0</v>
      </c>
      <c r="AV761" t="b">
        <v>1</v>
      </c>
      <c r="AW761" t="s">
        <v>517</v>
      </c>
      <c r="AX761" t="b">
        <v>1</v>
      </c>
      <c r="AY761" t="s">
        <v>514</v>
      </c>
      <c r="BA761">
        <v>1</v>
      </c>
    </row>
    <row r="762" spans="1:54" x14ac:dyDescent="0.25">
      <c r="A762" t="s">
        <v>188</v>
      </c>
      <c r="B762" t="s">
        <v>9</v>
      </c>
      <c r="C762" t="s">
        <v>611</v>
      </c>
      <c r="E762" t="s">
        <v>612</v>
      </c>
      <c r="F762" t="s">
        <v>613</v>
      </c>
      <c r="G762" t="s">
        <v>23</v>
      </c>
      <c r="J762" t="s">
        <v>14</v>
      </c>
      <c r="K762" t="s">
        <v>235</v>
      </c>
      <c r="L762" t="s">
        <v>501</v>
      </c>
      <c r="N762">
        <v>5275647</v>
      </c>
      <c r="AU762" t="b">
        <v>0</v>
      </c>
      <c r="AV762" t="b">
        <v>1</v>
      </c>
      <c r="AW762">
        <v>26660</v>
      </c>
      <c r="AX762" t="b">
        <v>1</v>
      </c>
      <c r="AY762" t="s">
        <v>507</v>
      </c>
      <c r="BA762">
        <v>3.2</v>
      </c>
    </row>
    <row r="763" spans="1:54" x14ac:dyDescent="0.25">
      <c r="A763" t="s">
        <v>188</v>
      </c>
      <c r="B763" t="s">
        <v>9</v>
      </c>
      <c r="C763" t="s">
        <v>611</v>
      </c>
      <c r="E763" t="s">
        <v>612</v>
      </c>
      <c r="F763" t="s">
        <v>613</v>
      </c>
      <c r="G763" t="s">
        <v>23</v>
      </c>
      <c r="J763" t="s">
        <v>14</v>
      </c>
      <c r="K763" t="s">
        <v>261</v>
      </c>
      <c r="L763" t="s">
        <v>518</v>
      </c>
      <c r="N763">
        <v>65535</v>
      </c>
      <c r="AU763" t="b">
        <v>0</v>
      </c>
      <c r="AV763" t="b">
        <v>1</v>
      </c>
      <c r="AW763" t="s">
        <v>105</v>
      </c>
      <c r="AX763" t="b">
        <v>1</v>
      </c>
      <c r="AY763" t="s">
        <v>514</v>
      </c>
      <c r="BA763">
        <v>1</v>
      </c>
    </row>
    <row r="764" spans="1:54" x14ac:dyDescent="0.25">
      <c r="A764" t="s">
        <v>188</v>
      </c>
      <c r="B764" t="s">
        <v>9</v>
      </c>
      <c r="C764" t="s">
        <v>611</v>
      </c>
      <c r="E764" t="s">
        <v>612</v>
      </c>
      <c r="F764" t="s">
        <v>613</v>
      </c>
      <c r="G764" t="s">
        <v>23</v>
      </c>
      <c r="J764" t="s">
        <v>14</v>
      </c>
      <c r="K764" t="s">
        <v>292</v>
      </c>
      <c r="L764" t="s">
        <v>501</v>
      </c>
      <c r="N764">
        <v>65535</v>
      </c>
      <c r="AU764" t="b">
        <v>0</v>
      </c>
      <c r="AV764" t="b">
        <v>1</v>
      </c>
      <c r="AW764">
        <v>7197</v>
      </c>
      <c r="AX764" t="b">
        <v>1</v>
      </c>
      <c r="AY764" t="s">
        <v>507</v>
      </c>
      <c r="BA764">
        <v>3.2</v>
      </c>
    </row>
    <row r="765" spans="1:54" x14ac:dyDescent="0.25">
      <c r="A765" t="s">
        <v>188</v>
      </c>
      <c r="B765" t="s">
        <v>9</v>
      </c>
      <c r="C765" t="s">
        <v>611</v>
      </c>
      <c r="E765" t="s">
        <v>612</v>
      </c>
      <c r="F765" t="s">
        <v>613</v>
      </c>
      <c r="G765" t="s">
        <v>23</v>
      </c>
      <c r="J765" t="s">
        <v>14</v>
      </c>
      <c r="K765" t="s">
        <v>370</v>
      </c>
      <c r="L765" t="s">
        <v>503</v>
      </c>
      <c r="N765">
        <v>14524637</v>
      </c>
      <c r="AU765" t="b">
        <v>0</v>
      </c>
      <c r="AV765" t="b">
        <v>1</v>
      </c>
      <c r="AW765" t="s">
        <v>500</v>
      </c>
      <c r="AX765" t="b">
        <v>1</v>
      </c>
      <c r="AY765" t="s">
        <v>514</v>
      </c>
      <c r="BA765">
        <v>1</v>
      </c>
    </row>
    <row r="766" spans="1:54" x14ac:dyDescent="0.25">
      <c r="A766" t="s">
        <v>188</v>
      </c>
      <c r="B766" t="s">
        <v>9</v>
      </c>
      <c r="C766" t="s">
        <v>611</v>
      </c>
      <c r="E766" t="s">
        <v>612</v>
      </c>
      <c r="F766" t="s">
        <v>613</v>
      </c>
      <c r="G766" t="s">
        <v>23</v>
      </c>
      <c r="J766" t="s">
        <v>14</v>
      </c>
      <c r="K766" t="s">
        <v>416</v>
      </c>
      <c r="L766" t="s">
        <v>500</v>
      </c>
      <c r="N766">
        <v>65280</v>
      </c>
      <c r="AU766" t="b">
        <v>0</v>
      </c>
      <c r="AV766" t="b">
        <v>1</v>
      </c>
      <c r="AW766" t="s">
        <v>519</v>
      </c>
      <c r="AX766" t="b">
        <v>1</v>
      </c>
      <c r="AY766" t="s">
        <v>514</v>
      </c>
      <c r="BA766">
        <v>1</v>
      </c>
    </row>
    <row r="767" spans="1:54" x14ac:dyDescent="0.25">
      <c r="A767" t="s">
        <v>188</v>
      </c>
      <c r="B767" t="s">
        <v>9</v>
      </c>
      <c r="C767" t="s">
        <v>611</v>
      </c>
      <c r="E767" t="s">
        <v>612</v>
      </c>
      <c r="F767" t="s">
        <v>613</v>
      </c>
      <c r="G767" t="s">
        <v>23</v>
      </c>
      <c r="J767" t="s">
        <v>14</v>
      </c>
      <c r="K767" t="s">
        <v>427</v>
      </c>
      <c r="L767" t="s">
        <v>501</v>
      </c>
      <c r="N767">
        <v>8421376</v>
      </c>
      <c r="AU767" t="b">
        <v>0</v>
      </c>
      <c r="AV767" t="b">
        <v>1</v>
      </c>
      <c r="AW767">
        <v>66326</v>
      </c>
      <c r="AX767" t="b">
        <v>1</v>
      </c>
      <c r="AY767" t="s">
        <v>507</v>
      </c>
      <c r="BA767">
        <v>3.2</v>
      </c>
    </row>
    <row r="768" spans="1:54" x14ac:dyDescent="0.25">
      <c r="A768" t="s">
        <v>188</v>
      </c>
      <c r="B768" t="s">
        <v>9</v>
      </c>
      <c r="C768" t="s">
        <v>611</v>
      </c>
      <c r="E768" t="s">
        <v>612</v>
      </c>
      <c r="F768" t="s">
        <v>613</v>
      </c>
      <c r="G768" t="s">
        <v>23</v>
      </c>
      <c r="J768" t="s">
        <v>14</v>
      </c>
      <c r="K768" t="s">
        <v>450</v>
      </c>
      <c r="L768" t="s">
        <v>501</v>
      </c>
      <c r="N768">
        <v>25600</v>
      </c>
      <c r="AU768" t="b">
        <v>0</v>
      </c>
      <c r="AV768" t="b">
        <v>1</v>
      </c>
      <c r="AW768">
        <v>7148</v>
      </c>
      <c r="AX768" t="b">
        <v>1</v>
      </c>
      <c r="AY768" t="s">
        <v>507</v>
      </c>
      <c r="BA768">
        <v>3.2</v>
      </c>
    </row>
    <row r="769" spans="1:48" x14ac:dyDescent="0.25">
      <c r="A769" t="s">
        <v>125</v>
      </c>
      <c r="B769" t="s">
        <v>9</v>
      </c>
      <c r="C769" t="s">
        <v>614</v>
      </c>
      <c r="E769" t="s">
        <v>615</v>
      </c>
      <c r="F769" t="s">
        <v>616</v>
      </c>
      <c r="G769" t="s">
        <v>23</v>
      </c>
      <c r="J769" t="s">
        <v>14</v>
      </c>
      <c r="K769" t="s">
        <v>213</v>
      </c>
      <c r="L769" t="s">
        <v>501</v>
      </c>
      <c r="M769">
        <v>2.0548799999999998</v>
      </c>
      <c r="N769">
        <v>42495</v>
      </c>
      <c r="AU769" t="b">
        <v>0</v>
      </c>
      <c r="AV769" t="b">
        <v>1</v>
      </c>
    </row>
    <row r="770" spans="1:48" x14ac:dyDescent="0.25">
      <c r="A770" t="s">
        <v>125</v>
      </c>
      <c r="B770" t="s">
        <v>9</v>
      </c>
      <c r="C770" t="s">
        <v>614</v>
      </c>
      <c r="E770" t="s">
        <v>615</v>
      </c>
      <c r="F770" t="s">
        <v>616</v>
      </c>
      <c r="G770" t="s">
        <v>23</v>
      </c>
      <c r="J770" t="s">
        <v>14</v>
      </c>
      <c r="K770" t="s">
        <v>223</v>
      </c>
      <c r="L770" t="s">
        <v>502</v>
      </c>
      <c r="M770">
        <v>4.5</v>
      </c>
      <c r="N770">
        <v>65280</v>
      </c>
      <c r="AU770" t="b">
        <v>0</v>
      </c>
      <c r="AV770" t="b">
        <v>1</v>
      </c>
    </row>
    <row r="771" spans="1:48" x14ac:dyDescent="0.25">
      <c r="A771" t="s">
        <v>125</v>
      </c>
      <c r="B771" t="s">
        <v>9</v>
      </c>
      <c r="C771" t="s">
        <v>614</v>
      </c>
      <c r="E771" t="s">
        <v>615</v>
      </c>
      <c r="F771" t="s">
        <v>616</v>
      </c>
      <c r="G771" t="s">
        <v>23</v>
      </c>
      <c r="J771" t="s">
        <v>14</v>
      </c>
      <c r="K771" t="s">
        <v>225</v>
      </c>
      <c r="L771" t="s">
        <v>503</v>
      </c>
      <c r="M771">
        <v>2.0548799999999998</v>
      </c>
      <c r="N771">
        <v>16711935</v>
      </c>
      <c r="AU771" t="b">
        <v>0</v>
      </c>
      <c r="AV771" t="b">
        <v>1</v>
      </c>
    </row>
    <row r="772" spans="1:48" x14ac:dyDescent="0.25">
      <c r="A772" t="s">
        <v>125</v>
      </c>
      <c r="B772" t="s">
        <v>9</v>
      </c>
      <c r="C772" t="s">
        <v>614</v>
      </c>
      <c r="E772" t="s">
        <v>615</v>
      </c>
      <c r="F772" t="s">
        <v>616</v>
      </c>
      <c r="G772" t="s">
        <v>23</v>
      </c>
      <c r="J772" t="s">
        <v>14</v>
      </c>
      <c r="K772" t="s">
        <v>230</v>
      </c>
      <c r="L772" t="s">
        <v>501</v>
      </c>
      <c r="M772">
        <v>2.0548799999999998</v>
      </c>
      <c r="N772">
        <v>16748574</v>
      </c>
      <c r="AU772" t="b">
        <v>0</v>
      </c>
      <c r="AV772" t="b">
        <v>1</v>
      </c>
    </row>
    <row r="773" spans="1:48" x14ac:dyDescent="0.25">
      <c r="A773" t="s">
        <v>125</v>
      </c>
      <c r="B773" t="s">
        <v>9</v>
      </c>
      <c r="C773" t="s">
        <v>614</v>
      </c>
      <c r="E773" t="s">
        <v>615</v>
      </c>
      <c r="F773" t="s">
        <v>616</v>
      </c>
      <c r="G773" t="s">
        <v>23</v>
      </c>
      <c r="J773" t="s">
        <v>14</v>
      </c>
      <c r="K773" t="s">
        <v>231</v>
      </c>
      <c r="L773" t="s">
        <v>501</v>
      </c>
      <c r="M773">
        <v>2.0548799999999998</v>
      </c>
      <c r="N773">
        <v>32896</v>
      </c>
      <c r="AU773" t="b">
        <v>0</v>
      </c>
      <c r="AV773" t="b">
        <v>1</v>
      </c>
    </row>
    <row r="774" spans="1:48" x14ac:dyDescent="0.25">
      <c r="A774" t="s">
        <v>125</v>
      </c>
      <c r="B774" t="s">
        <v>9</v>
      </c>
      <c r="C774" t="s">
        <v>614</v>
      </c>
      <c r="E774" t="s">
        <v>615</v>
      </c>
      <c r="F774" t="s">
        <v>616</v>
      </c>
      <c r="G774" t="s">
        <v>23</v>
      </c>
      <c r="J774" t="s">
        <v>14</v>
      </c>
      <c r="K774" t="s">
        <v>235</v>
      </c>
      <c r="L774" t="s">
        <v>501</v>
      </c>
      <c r="M774">
        <v>2.0548799999999998</v>
      </c>
      <c r="N774">
        <v>5275647</v>
      </c>
      <c r="AU774" t="b">
        <v>0</v>
      </c>
      <c r="AV774" t="b">
        <v>1</v>
      </c>
    </row>
    <row r="775" spans="1:48" x14ac:dyDescent="0.25">
      <c r="A775" t="s">
        <v>125</v>
      </c>
      <c r="B775" t="s">
        <v>9</v>
      </c>
      <c r="C775" t="s">
        <v>614</v>
      </c>
      <c r="E775" t="s">
        <v>615</v>
      </c>
      <c r="F775" t="s">
        <v>616</v>
      </c>
      <c r="G775" t="s">
        <v>23</v>
      </c>
      <c r="J775" t="s">
        <v>14</v>
      </c>
      <c r="K775" t="s">
        <v>236</v>
      </c>
      <c r="L775" t="s">
        <v>503</v>
      </c>
      <c r="M775">
        <v>2.0548799999999998</v>
      </c>
      <c r="N775">
        <v>14524637</v>
      </c>
      <c r="AU775" t="b">
        <v>0</v>
      </c>
      <c r="AV775" t="b">
        <v>1</v>
      </c>
    </row>
    <row r="776" spans="1:48" x14ac:dyDescent="0.25">
      <c r="A776" t="s">
        <v>125</v>
      </c>
      <c r="B776" t="s">
        <v>9</v>
      </c>
      <c r="C776" t="s">
        <v>614</v>
      </c>
      <c r="E776" t="s">
        <v>615</v>
      </c>
      <c r="F776" t="s">
        <v>616</v>
      </c>
      <c r="G776" t="s">
        <v>23</v>
      </c>
      <c r="J776" t="s">
        <v>14</v>
      </c>
      <c r="K776" t="s">
        <v>238</v>
      </c>
      <c r="L776" t="s">
        <v>501</v>
      </c>
      <c r="M776">
        <v>2.0548799999999998</v>
      </c>
      <c r="N776">
        <v>16760576</v>
      </c>
      <c r="AU776" t="b">
        <v>0</v>
      </c>
      <c r="AV776" t="b">
        <v>1</v>
      </c>
    </row>
    <row r="777" spans="1:48" x14ac:dyDescent="0.25">
      <c r="A777" t="s">
        <v>125</v>
      </c>
      <c r="B777" t="s">
        <v>9</v>
      </c>
      <c r="C777" t="s">
        <v>614</v>
      </c>
      <c r="E777" t="s">
        <v>615</v>
      </c>
      <c r="F777" t="s">
        <v>616</v>
      </c>
      <c r="G777" t="s">
        <v>23</v>
      </c>
      <c r="J777" t="s">
        <v>14</v>
      </c>
      <c r="K777" t="s">
        <v>261</v>
      </c>
      <c r="L777" t="s">
        <v>518</v>
      </c>
      <c r="M777">
        <v>2.0548799999999998</v>
      </c>
      <c r="N777">
        <v>16711935</v>
      </c>
      <c r="AU777" t="b">
        <v>0</v>
      </c>
      <c r="AV777" t="b">
        <v>1</v>
      </c>
    </row>
    <row r="778" spans="1:48" x14ac:dyDescent="0.25">
      <c r="A778" t="s">
        <v>125</v>
      </c>
      <c r="B778" t="s">
        <v>9</v>
      </c>
      <c r="C778" t="s">
        <v>614</v>
      </c>
      <c r="E778" t="s">
        <v>615</v>
      </c>
      <c r="F778" t="s">
        <v>616</v>
      </c>
      <c r="G778" t="s">
        <v>23</v>
      </c>
      <c r="J778" t="s">
        <v>14</v>
      </c>
      <c r="K778" t="s">
        <v>262</v>
      </c>
      <c r="L778" t="s">
        <v>596</v>
      </c>
      <c r="M778">
        <v>2.0548799999999998</v>
      </c>
      <c r="N778">
        <v>16777215</v>
      </c>
      <c r="O778" t="s">
        <v>597</v>
      </c>
      <c r="P778" t="s">
        <v>598</v>
      </c>
      <c r="AU778" t="b">
        <v>0</v>
      </c>
      <c r="AV778" t="b">
        <v>1</v>
      </c>
    </row>
    <row r="779" spans="1:48" x14ac:dyDescent="0.25">
      <c r="A779" t="s">
        <v>125</v>
      </c>
      <c r="B779" t="s">
        <v>9</v>
      </c>
      <c r="C779" t="s">
        <v>614</v>
      </c>
      <c r="E779" t="s">
        <v>615</v>
      </c>
      <c r="F779" t="s">
        <v>616</v>
      </c>
      <c r="G779" t="s">
        <v>23</v>
      </c>
      <c r="J779" t="s">
        <v>14</v>
      </c>
      <c r="K779" t="s">
        <v>263</v>
      </c>
      <c r="L779" t="s">
        <v>501</v>
      </c>
      <c r="M779">
        <v>2.4014700000000002</v>
      </c>
      <c r="N779">
        <v>13749760</v>
      </c>
      <c r="Q779">
        <v>0</v>
      </c>
      <c r="R779">
        <v>0</v>
      </c>
      <c r="S779">
        <v>0</v>
      </c>
      <c r="T779">
        <v>50</v>
      </c>
      <c r="U779">
        <v>0</v>
      </c>
      <c r="V779">
        <v>50</v>
      </c>
      <c r="W779">
        <v>0</v>
      </c>
      <c r="X779">
        <v>0</v>
      </c>
      <c r="Y779">
        <v>0</v>
      </c>
      <c r="Z779">
        <v>40</v>
      </c>
      <c r="AA779">
        <v>15</v>
      </c>
      <c r="AB779">
        <v>50</v>
      </c>
      <c r="AU779" t="b">
        <v>0</v>
      </c>
      <c r="AV779" t="b">
        <v>1</v>
      </c>
    </row>
    <row r="780" spans="1:48" x14ac:dyDescent="0.25">
      <c r="A780" t="s">
        <v>125</v>
      </c>
      <c r="B780" t="s">
        <v>9</v>
      </c>
      <c r="C780" t="s">
        <v>614</v>
      </c>
      <c r="E780" t="s">
        <v>615</v>
      </c>
      <c r="F780" t="s">
        <v>616</v>
      </c>
      <c r="G780" t="s">
        <v>23</v>
      </c>
      <c r="J780" t="s">
        <v>14</v>
      </c>
      <c r="K780" t="s">
        <v>274</v>
      </c>
      <c r="L780" t="s">
        <v>501</v>
      </c>
      <c r="M780">
        <v>2.0548799999999998</v>
      </c>
      <c r="N780">
        <v>8388736</v>
      </c>
      <c r="AU780" t="b">
        <v>0</v>
      </c>
      <c r="AV780" t="b">
        <v>1</v>
      </c>
    </row>
    <row r="781" spans="1:48" x14ac:dyDescent="0.25">
      <c r="A781" t="s">
        <v>125</v>
      </c>
      <c r="B781" t="s">
        <v>9</v>
      </c>
      <c r="C781" t="s">
        <v>614</v>
      </c>
      <c r="E781" t="s">
        <v>615</v>
      </c>
      <c r="F781" t="s">
        <v>616</v>
      </c>
      <c r="G781" t="s">
        <v>23</v>
      </c>
      <c r="J781" t="s">
        <v>14</v>
      </c>
      <c r="K781" t="s">
        <v>280</v>
      </c>
      <c r="L781" t="s">
        <v>244</v>
      </c>
      <c r="M781">
        <v>2.4178500000000001</v>
      </c>
      <c r="N781">
        <v>16776960</v>
      </c>
      <c r="Q781">
        <v>0</v>
      </c>
      <c r="R781">
        <v>0</v>
      </c>
      <c r="S781">
        <v>0</v>
      </c>
      <c r="T781">
        <v>60</v>
      </c>
      <c r="U781">
        <v>0</v>
      </c>
      <c r="V781">
        <v>100</v>
      </c>
      <c r="W781">
        <v>0</v>
      </c>
      <c r="X781">
        <v>0</v>
      </c>
      <c r="Y781">
        <v>1</v>
      </c>
      <c r="Z781">
        <v>60</v>
      </c>
      <c r="AA781">
        <v>100</v>
      </c>
      <c r="AB781">
        <v>120</v>
      </c>
      <c r="AU781" t="b">
        <v>0</v>
      </c>
      <c r="AV781" t="b">
        <v>1</v>
      </c>
    </row>
    <row r="782" spans="1:48" x14ac:dyDescent="0.25">
      <c r="A782" t="s">
        <v>125</v>
      </c>
      <c r="B782" t="s">
        <v>9</v>
      </c>
      <c r="C782" t="s">
        <v>614</v>
      </c>
      <c r="E782" t="s">
        <v>615</v>
      </c>
      <c r="F782" t="s">
        <v>616</v>
      </c>
      <c r="G782" t="s">
        <v>23</v>
      </c>
      <c r="J782" t="s">
        <v>14</v>
      </c>
      <c r="K782" t="s">
        <v>305</v>
      </c>
      <c r="L782" t="s">
        <v>501</v>
      </c>
      <c r="M782">
        <v>3</v>
      </c>
      <c r="N782">
        <v>2139610</v>
      </c>
      <c r="Q782">
        <v>0</v>
      </c>
      <c r="R782">
        <v>0</v>
      </c>
      <c r="S782">
        <v>0</v>
      </c>
      <c r="T782">
        <v>10</v>
      </c>
      <c r="U782">
        <v>20</v>
      </c>
      <c r="V782">
        <v>100</v>
      </c>
      <c r="W782">
        <v>0</v>
      </c>
      <c r="X782">
        <v>0</v>
      </c>
      <c r="Y782">
        <v>0</v>
      </c>
      <c r="Z782">
        <v>5</v>
      </c>
      <c r="AA782">
        <v>40</v>
      </c>
      <c r="AB782">
        <v>100</v>
      </c>
      <c r="AU782" t="b">
        <v>0</v>
      </c>
      <c r="AV782" t="b">
        <v>1</v>
      </c>
    </row>
    <row r="783" spans="1:48" x14ac:dyDescent="0.25">
      <c r="A783" t="s">
        <v>125</v>
      </c>
      <c r="B783" t="s">
        <v>9</v>
      </c>
      <c r="C783" t="s">
        <v>614</v>
      </c>
      <c r="E783" t="s">
        <v>615</v>
      </c>
      <c r="F783" t="s">
        <v>616</v>
      </c>
      <c r="G783" t="s">
        <v>23</v>
      </c>
      <c r="J783" t="s">
        <v>14</v>
      </c>
      <c r="K783" t="s">
        <v>326</v>
      </c>
      <c r="L783" t="s">
        <v>375</v>
      </c>
      <c r="M783">
        <v>3</v>
      </c>
      <c r="N783">
        <v>15570276</v>
      </c>
      <c r="Q783">
        <v>0</v>
      </c>
      <c r="R783">
        <v>0</v>
      </c>
      <c r="S783">
        <v>0</v>
      </c>
      <c r="T783">
        <v>60</v>
      </c>
      <c r="U783">
        <v>0</v>
      </c>
      <c r="V783">
        <v>100</v>
      </c>
      <c r="W783">
        <v>0</v>
      </c>
      <c r="X783">
        <v>0</v>
      </c>
      <c r="Y783">
        <v>1</v>
      </c>
      <c r="Z783">
        <v>60</v>
      </c>
      <c r="AA783">
        <v>100</v>
      </c>
      <c r="AB783">
        <v>120</v>
      </c>
      <c r="AU783" t="b">
        <v>0</v>
      </c>
      <c r="AV783" t="b">
        <v>1</v>
      </c>
    </row>
    <row r="784" spans="1:48" x14ac:dyDescent="0.25">
      <c r="A784" t="s">
        <v>125</v>
      </c>
      <c r="B784" t="s">
        <v>9</v>
      </c>
      <c r="C784" t="s">
        <v>614</v>
      </c>
      <c r="E784" t="s">
        <v>615</v>
      </c>
      <c r="F784" t="s">
        <v>616</v>
      </c>
      <c r="G784" t="s">
        <v>23</v>
      </c>
      <c r="J784" t="s">
        <v>14</v>
      </c>
      <c r="K784" t="s">
        <v>375</v>
      </c>
      <c r="L784" t="s">
        <v>375</v>
      </c>
      <c r="M784">
        <v>2.0548799999999998</v>
      </c>
      <c r="N784">
        <v>15570276</v>
      </c>
      <c r="AU784" t="b">
        <v>0</v>
      </c>
      <c r="AV784" t="b">
        <v>1</v>
      </c>
    </row>
    <row r="785" spans="1:48" x14ac:dyDescent="0.25">
      <c r="A785" t="s">
        <v>125</v>
      </c>
      <c r="B785" t="s">
        <v>9</v>
      </c>
      <c r="C785" t="s">
        <v>614</v>
      </c>
      <c r="E785" t="s">
        <v>615</v>
      </c>
      <c r="F785" t="s">
        <v>616</v>
      </c>
      <c r="G785" t="s">
        <v>23</v>
      </c>
      <c r="J785" t="s">
        <v>14</v>
      </c>
      <c r="K785" t="s">
        <v>444</v>
      </c>
      <c r="L785" t="s">
        <v>501</v>
      </c>
      <c r="M785">
        <v>2.0548799999999998</v>
      </c>
      <c r="N785">
        <v>15794160</v>
      </c>
      <c r="AU785" t="b">
        <v>0</v>
      </c>
      <c r="AV785" t="b">
        <v>1</v>
      </c>
    </row>
    <row r="786" spans="1:48" x14ac:dyDescent="0.25">
      <c r="A786" t="s">
        <v>125</v>
      </c>
      <c r="B786" t="s">
        <v>9</v>
      </c>
      <c r="C786" t="s">
        <v>614</v>
      </c>
      <c r="E786" t="s">
        <v>615</v>
      </c>
      <c r="F786" t="s">
        <v>616</v>
      </c>
      <c r="G786" t="s">
        <v>23</v>
      </c>
      <c r="J786" t="s">
        <v>14</v>
      </c>
      <c r="K786" t="s">
        <v>446</v>
      </c>
      <c r="L786" t="s">
        <v>501</v>
      </c>
      <c r="M786">
        <v>2.4093300000000002</v>
      </c>
      <c r="N786">
        <v>255</v>
      </c>
      <c r="Q786">
        <v>0</v>
      </c>
      <c r="R786">
        <v>0</v>
      </c>
      <c r="S786">
        <v>0</v>
      </c>
      <c r="T786">
        <v>20</v>
      </c>
      <c r="U786">
        <v>0</v>
      </c>
      <c r="V786">
        <v>60</v>
      </c>
      <c r="AU786" t="b">
        <v>0</v>
      </c>
      <c r="AV786" t="b">
        <v>1</v>
      </c>
    </row>
    <row r="787" spans="1:48" x14ac:dyDescent="0.25">
      <c r="A787" t="s">
        <v>129</v>
      </c>
      <c r="B787" t="s">
        <v>9</v>
      </c>
      <c r="C787" t="s">
        <v>617</v>
      </c>
      <c r="E787" t="s">
        <v>618</v>
      </c>
      <c r="F787" t="s">
        <v>619</v>
      </c>
      <c r="G787" t="s">
        <v>23</v>
      </c>
      <c r="J787" t="s">
        <v>14</v>
      </c>
      <c r="K787" t="s">
        <v>213</v>
      </c>
      <c r="L787" t="s">
        <v>501</v>
      </c>
      <c r="M787">
        <v>2.0548799999999998</v>
      </c>
      <c r="N787">
        <v>42495</v>
      </c>
      <c r="AU787" t="b">
        <v>0</v>
      </c>
      <c r="AV787" t="b">
        <v>1</v>
      </c>
    </row>
    <row r="788" spans="1:48" x14ac:dyDescent="0.25">
      <c r="A788" t="s">
        <v>129</v>
      </c>
      <c r="B788" t="s">
        <v>9</v>
      </c>
      <c r="C788" t="s">
        <v>617</v>
      </c>
      <c r="E788" t="s">
        <v>618</v>
      </c>
      <c r="F788" t="s">
        <v>619</v>
      </c>
      <c r="G788" t="s">
        <v>23</v>
      </c>
      <c r="J788" t="s">
        <v>14</v>
      </c>
      <c r="K788" t="s">
        <v>223</v>
      </c>
      <c r="L788" t="s">
        <v>502</v>
      </c>
      <c r="M788">
        <v>4.5</v>
      </c>
      <c r="N788">
        <v>65280</v>
      </c>
      <c r="AU788" t="b">
        <v>0</v>
      </c>
      <c r="AV788" t="b">
        <v>1</v>
      </c>
    </row>
    <row r="789" spans="1:48" x14ac:dyDescent="0.25">
      <c r="A789" t="s">
        <v>129</v>
      </c>
      <c r="B789" t="s">
        <v>9</v>
      </c>
      <c r="C789" t="s">
        <v>617</v>
      </c>
      <c r="E789" t="s">
        <v>618</v>
      </c>
      <c r="F789" t="s">
        <v>619</v>
      </c>
      <c r="G789" t="s">
        <v>23</v>
      </c>
      <c r="J789" t="s">
        <v>14</v>
      </c>
      <c r="K789" t="s">
        <v>225</v>
      </c>
      <c r="L789" t="s">
        <v>503</v>
      </c>
      <c r="M789">
        <v>4.5</v>
      </c>
      <c r="N789">
        <v>16711935</v>
      </c>
      <c r="Q789">
        <v>0</v>
      </c>
      <c r="R789">
        <v>0</v>
      </c>
      <c r="S789">
        <v>0</v>
      </c>
      <c r="T789">
        <v>10</v>
      </c>
      <c r="U789">
        <v>0</v>
      </c>
      <c r="V789">
        <v>120</v>
      </c>
      <c r="AU789" t="b">
        <v>0</v>
      </c>
      <c r="AV789" t="b">
        <v>1</v>
      </c>
    </row>
    <row r="790" spans="1:48" x14ac:dyDescent="0.25">
      <c r="A790" t="s">
        <v>129</v>
      </c>
      <c r="B790" t="s">
        <v>9</v>
      </c>
      <c r="C790" t="s">
        <v>617</v>
      </c>
      <c r="E790" t="s">
        <v>618</v>
      </c>
      <c r="F790" t="s">
        <v>619</v>
      </c>
      <c r="G790" t="s">
        <v>23</v>
      </c>
      <c r="J790" t="s">
        <v>14</v>
      </c>
      <c r="K790" t="s">
        <v>230</v>
      </c>
      <c r="L790" t="s">
        <v>501</v>
      </c>
      <c r="M790">
        <v>2.0548799999999998</v>
      </c>
      <c r="N790">
        <v>16748574</v>
      </c>
      <c r="AU790" t="b">
        <v>0</v>
      </c>
      <c r="AV790" t="b">
        <v>1</v>
      </c>
    </row>
    <row r="791" spans="1:48" x14ac:dyDescent="0.25">
      <c r="A791" t="s">
        <v>129</v>
      </c>
      <c r="B791" t="s">
        <v>9</v>
      </c>
      <c r="C791" t="s">
        <v>617</v>
      </c>
      <c r="E791" t="s">
        <v>618</v>
      </c>
      <c r="F791" t="s">
        <v>619</v>
      </c>
      <c r="G791" t="s">
        <v>23</v>
      </c>
      <c r="J791" t="s">
        <v>14</v>
      </c>
      <c r="K791" t="s">
        <v>231</v>
      </c>
      <c r="L791" t="s">
        <v>501</v>
      </c>
      <c r="M791">
        <v>2.0548799999999998</v>
      </c>
      <c r="N791">
        <v>32896</v>
      </c>
      <c r="AU791" t="b">
        <v>0</v>
      </c>
      <c r="AV791" t="b">
        <v>1</v>
      </c>
    </row>
    <row r="792" spans="1:48" x14ac:dyDescent="0.25">
      <c r="A792" t="s">
        <v>129</v>
      </c>
      <c r="B792" t="s">
        <v>9</v>
      </c>
      <c r="C792" t="s">
        <v>617</v>
      </c>
      <c r="E792" t="s">
        <v>618</v>
      </c>
      <c r="F792" t="s">
        <v>619</v>
      </c>
      <c r="G792" t="s">
        <v>23</v>
      </c>
      <c r="J792" t="s">
        <v>14</v>
      </c>
      <c r="K792" t="s">
        <v>235</v>
      </c>
      <c r="L792" t="s">
        <v>501</v>
      </c>
      <c r="M792">
        <v>2.0548799999999998</v>
      </c>
      <c r="N792">
        <v>5275647</v>
      </c>
      <c r="AU792" t="b">
        <v>0</v>
      </c>
      <c r="AV792" t="b">
        <v>1</v>
      </c>
    </row>
    <row r="793" spans="1:48" x14ac:dyDescent="0.25">
      <c r="A793" t="s">
        <v>129</v>
      </c>
      <c r="B793" t="s">
        <v>9</v>
      </c>
      <c r="C793" t="s">
        <v>617</v>
      </c>
      <c r="E793" t="s">
        <v>618</v>
      </c>
      <c r="F793" t="s">
        <v>619</v>
      </c>
      <c r="G793" t="s">
        <v>23</v>
      </c>
      <c r="J793" t="s">
        <v>14</v>
      </c>
      <c r="K793" t="s">
        <v>236</v>
      </c>
      <c r="L793" t="s">
        <v>503</v>
      </c>
      <c r="M793">
        <v>2.0548799999999998</v>
      </c>
      <c r="N793">
        <v>14524637</v>
      </c>
      <c r="AU793" t="b">
        <v>0</v>
      </c>
      <c r="AV793" t="b">
        <v>1</v>
      </c>
    </row>
    <row r="794" spans="1:48" x14ac:dyDescent="0.25">
      <c r="A794" t="s">
        <v>129</v>
      </c>
      <c r="B794" t="s">
        <v>9</v>
      </c>
      <c r="C794" t="s">
        <v>617</v>
      </c>
      <c r="E794" t="s">
        <v>618</v>
      </c>
      <c r="F794" t="s">
        <v>619</v>
      </c>
      <c r="G794" t="s">
        <v>23</v>
      </c>
      <c r="J794" t="s">
        <v>14</v>
      </c>
      <c r="K794" t="s">
        <v>238</v>
      </c>
      <c r="L794" t="s">
        <v>501</v>
      </c>
      <c r="M794">
        <v>2.0548799999999998</v>
      </c>
      <c r="N794">
        <v>16760576</v>
      </c>
      <c r="Q794">
        <v>0</v>
      </c>
      <c r="R794">
        <v>0</v>
      </c>
      <c r="S794">
        <v>0</v>
      </c>
      <c r="T794">
        <v>46</v>
      </c>
      <c r="U794">
        <v>0</v>
      </c>
      <c r="V794">
        <v>50</v>
      </c>
      <c r="AU794" t="b">
        <v>0</v>
      </c>
      <c r="AV794" t="b">
        <v>1</v>
      </c>
    </row>
    <row r="795" spans="1:48" x14ac:dyDescent="0.25">
      <c r="A795" t="s">
        <v>129</v>
      </c>
      <c r="B795" t="s">
        <v>9</v>
      </c>
      <c r="C795" t="s">
        <v>617</v>
      </c>
      <c r="E795" t="s">
        <v>618</v>
      </c>
      <c r="F795" t="s">
        <v>619</v>
      </c>
      <c r="G795" t="s">
        <v>23</v>
      </c>
      <c r="J795" t="s">
        <v>14</v>
      </c>
      <c r="K795" t="s">
        <v>261</v>
      </c>
      <c r="L795" t="s">
        <v>518</v>
      </c>
      <c r="M795">
        <v>2.0548799999999998</v>
      </c>
      <c r="N795">
        <v>16711935</v>
      </c>
      <c r="AU795" t="b">
        <v>0</v>
      </c>
      <c r="AV795" t="b">
        <v>1</v>
      </c>
    </row>
    <row r="796" spans="1:48" x14ac:dyDescent="0.25">
      <c r="A796" t="s">
        <v>129</v>
      </c>
      <c r="B796" t="s">
        <v>9</v>
      </c>
      <c r="C796" t="s">
        <v>617</v>
      </c>
      <c r="E796" t="s">
        <v>618</v>
      </c>
      <c r="F796" t="s">
        <v>619</v>
      </c>
      <c r="G796" t="s">
        <v>23</v>
      </c>
      <c r="J796" t="s">
        <v>14</v>
      </c>
      <c r="K796" t="s">
        <v>262</v>
      </c>
      <c r="L796" t="s">
        <v>596</v>
      </c>
      <c r="M796">
        <v>2.0548799999999998</v>
      </c>
      <c r="N796">
        <v>16777215</v>
      </c>
      <c r="O796" t="s">
        <v>597</v>
      </c>
      <c r="P796" t="s">
        <v>598</v>
      </c>
      <c r="AU796" t="b">
        <v>0</v>
      </c>
      <c r="AV796" t="b">
        <v>1</v>
      </c>
    </row>
    <row r="797" spans="1:48" x14ac:dyDescent="0.25">
      <c r="A797" t="s">
        <v>129</v>
      </c>
      <c r="B797" t="s">
        <v>9</v>
      </c>
      <c r="C797" t="s">
        <v>617</v>
      </c>
      <c r="E797" t="s">
        <v>618</v>
      </c>
      <c r="F797" t="s">
        <v>619</v>
      </c>
      <c r="G797" t="s">
        <v>23</v>
      </c>
      <c r="J797" t="s">
        <v>14</v>
      </c>
      <c r="K797" t="s">
        <v>263</v>
      </c>
      <c r="L797" t="s">
        <v>501</v>
      </c>
      <c r="M797">
        <v>2.0548799999999998</v>
      </c>
      <c r="N797">
        <v>13749760</v>
      </c>
      <c r="AU797" t="b">
        <v>0</v>
      </c>
      <c r="AV797" t="b">
        <v>1</v>
      </c>
    </row>
    <row r="798" spans="1:48" x14ac:dyDescent="0.25">
      <c r="A798" t="s">
        <v>129</v>
      </c>
      <c r="B798" t="s">
        <v>9</v>
      </c>
      <c r="C798" t="s">
        <v>617</v>
      </c>
      <c r="E798" t="s">
        <v>618</v>
      </c>
      <c r="F798" t="s">
        <v>619</v>
      </c>
      <c r="G798" t="s">
        <v>23</v>
      </c>
      <c r="J798" t="s">
        <v>14</v>
      </c>
      <c r="K798" t="s">
        <v>274</v>
      </c>
      <c r="L798" t="s">
        <v>501</v>
      </c>
      <c r="M798">
        <v>2.0548799999999998</v>
      </c>
      <c r="N798">
        <v>8388736</v>
      </c>
      <c r="AU798" t="b">
        <v>0</v>
      </c>
      <c r="AV798" t="b">
        <v>1</v>
      </c>
    </row>
    <row r="799" spans="1:48" x14ac:dyDescent="0.25">
      <c r="A799" t="s">
        <v>129</v>
      </c>
      <c r="B799" t="s">
        <v>9</v>
      </c>
      <c r="C799" t="s">
        <v>617</v>
      </c>
      <c r="E799" t="s">
        <v>618</v>
      </c>
      <c r="F799" t="s">
        <v>619</v>
      </c>
      <c r="G799" t="s">
        <v>23</v>
      </c>
      <c r="J799" t="s">
        <v>14</v>
      </c>
      <c r="K799" t="s">
        <v>280</v>
      </c>
      <c r="L799" t="s">
        <v>244</v>
      </c>
      <c r="M799">
        <v>2.0548799999999998</v>
      </c>
      <c r="N799">
        <v>16776960</v>
      </c>
      <c r="AU799" t="b">
        <v>0</v>
      </c>
      <c r="AV799" t="b">
        <v>1</v>
      </c>
    </row>
    <row r="800" spans="1:48" x14ac:dyDescent="0.25">
      <c r="A800" t="s">
        <v>129</v>
      </c>
      <c r="B800" t="s">
        <v>9</v>
      </c>
      <c r="C800" t="s">
        <v>617</v>
      </c>
      <c r="E800" t="s">
        <v>618</v>
      </c>
      <c r="F800" t="s">
        <v>619</v>
      </c>
      <c r="G800" t="s">
        <v>23</v>
      </c>
      <c r="J800" t="s">
        <v>14</v>
      </c>
      <c r="K800" t="s">
        <v>305</v>
      </c>
      <c r="L800" t="s">
        <v>501</v>
      </c>
      <c r="M800">
        <v>2.0548799999999998</v>
      </c>
      <c r="N800">
        <v>2139610</v>
      </c>
      <c r="Q800">
        <v>0</v>
      </c>
      <c r="R800">
        <v>0</v>
      </c>
      <c r="S800">
        <v>0</v>
      </c>
      <c r="T800">
        <v>20</v>
      </c>
      <c r="U800">
        <v>8</v>
      </c>
      <c r="V800">
        <v>50</v>
      </c>
      <c r="AU800" t="b">
        <v>0</v>
      </c>
      <c r="AV800" t="b">
        <v>1</v>
      </c>
    </row>
    <row r="801" spans="1:48" x14ac:dyDescent="0.25">
      <c r="A801" t="s">
        <v>129</v>
      </c>
      <c r="B801" t="s">
        <v>9</v>
      </c>
      <c r="C801" t="s">
        <v>617</v>
      </c>
      <c r="E801" t="s">
        <v>618</v>
      </c>
      <c r="F801" t="s">
        <v>619</v>
      </c>
      <c r="G801" t="s">
        <v>23</v>
      </c>
      <c r="J801" t="s">
        <v>14</v>
      </c>
      <c r="K801" t="s">
        <v>326</v>
      </c>
      <c r="L801" t="s">
        <v>375</v>
      </c>
      <c r="M801">
        <v>2.0548799999999998</v>
      </c>
      <c r="N801">
        <v>15570276</v>
      </c>
      <c r="AU801" t="b">
        <v>0</v>
      </c>
      <c r="AV801" t="b">
        <v>1</v>
      </c>
    </row>
    <row r="802" spans="1:48" x14ac:dyDescent="0.25">
      <c r="A802" t="s">
        <v>129</v>
      </c>
      <c r="B802" t="s">
        <v>9</v>
      </c>
      <c r="C802" t="s">
        <v>617</v>
      </c>
      <c r="E802" t="s">
        <v>618</v>
      </c>
      <c r="F802" t="s">
        <v>619</v>
      </c>
      <c r="G802" t="s">
        <v>23</v>
      </c>
      <c r="J802" t="s">
        <v>14</v>
      </c>
      <c r="K802" t="s">
        <v>375</v>
      </c>
      <c r="L802" t="s">
        <v>375</v>
      </c>
      <c r="M802">
        <v>2.6844399999999999</v>
      </c>
      <c r="N802">
        <v>15570276</v>
      </c>
      <c r="Q802">
        <v>0</v>
      </c>
      <c r="R802">
        <v>0</v>
      </c>
      <c r="S802">
        <v>0</v>
      </c>
      <c r="T802">
        <v>48</v>
      </c>
      <c r="U802">
        <v>0</v>
      </c>
      <c r="V802">
        <v>100</v>
      </c>
      <c r="W802">
        <v>0</v>
      </c>
      <c r="X802">
        <v>0</v>
      </c>
      <c r="Y802">
        <v>1</v>
      </c>
      <c r="Z802">
        <v>48</v>
      </c>
      <c r="AA802">
        <v>100</v>
      </c>
      <c r="AB802">
        <v>120</v>
      </c>
      <c r="AU802" t="b">
        <v>0</v>
      </c>
      <c r="AV802" t="b">
        <v>1</v>
      </c>
    </row>
    <row r="803" spans="1:48" x14ac:dyDescent="0.25">
      <c r="A803" t="s">
        <v>129</v>
      </c>
      <c r="B803" t="s">
        <v>9</v>
      </c>
      <c r="C803" t="s">
        <v>617</v>
      </c>
      <c r="E803" t="s">
        <v>618</v>
      </c>
      <c r="F803" t="s">
        <v>619</v>
      </c>
      <c r="G803" t="s">
        <v>23</v>
      </c>
      <c r="J803" t="s">
        <v>14</v>
      </c>
      <c r="K803" t="s">
        <v>444</v>
      </c>
      <c r="L803" t="s">
        <v>501</v>
      </c>
      <c r="M803">
        <v>3</v>
      </c>
      <c r="N803">
        <v>15794160</v>
      </c>
      <c r="Q803">
        <v>0</v>
      </c>
      <c r="R803">
        <v>0</v>
      </c>
      <c r="S803">
        <v>0</v>
      </c>
      <c r="T803">
        <v>15</v>
      </c>
      <c r="U803">
        <v>0</v>
      </c>
      <c r="V803">
        <v>100</v>
      </c>
      <c r="AU803" t="b">
        <v>0</v>
      </c>
      <c r="AV803" t="b">
        <v>1</v>
      </c>
    </row>
    <row r="804" spans="1:48" x14ac:dyDescent="0.25">
      <c r="A804" t="s">
        <v>129</v>
      </c>
      <c r="B804" t="s">
        <v>9</v>
      </c>
      <c r="C804" t="s">
        <v>617</v>
      </c>
      <c r="E804" t="s">
        <v>618</v>
      </c>
      <c r="F804" t="s">
        <v>619</v>
      </c>
      <c r="G804" t="s">
        <v>23</v>
      </c>
      <c r="J804" t="s">
        <v>14</v>
      </c>
      <c r="K804" t="s">
        <v>446</v>
      </c>
      <c r="L804" t="s">
        <v>501</v>
      </c>
      <c r="M804">
        <v>2.0548799999999998</v>
      </c>
      <c r="N804">
        <v>255</v>
      </c>
      <c r="Q804">
        <v>0</v>
      </c>
      <c r="R804">
        <v>0</v>
      </c>
      <c r="S804">
        <v>0</v>
      </c>
      <c r="T804">
        <v>20</v>
      </c>
      <c r="U804">
        <v>0</v>
      </c>
      <c r="V804">
        <v>60</v>
      </c>
      <c r="AU804" t="b">
        <v>0</v>
      </c>
      <c r="AV804" t="b">
        <v>1</v>
      </c>
    </row>
    <row r="805" spans="1:48" x14ac:dyDescent="0.25">
      <c r="A805" t="s">
        <v>132</v>
      </c>
      <c r="B805" t="s">
        <v>9</v>
      </c>
      <c r="C805" t="s">
        <v>620</v>
      </c>
      <c r="E805" t="s">
        <v>621</v>
      </c>
      <c r="F805" t="s">
        <v>622</v>
      </c>
      <c r="G805" t="s">
        <v>23</v>
      </c>
      <c r="J805" t="s">
        <v>14</v>
      </c>
      <c r="K805" t="s">
        <v>213</v>
      </c>
      <c r="L805" t="s">
        <v>501</v>
      </c>
      <c r="M805">
        <v>2.0548799999999998</v>
      </c>
      <c r="N805">
        <v>42495</v>
      </c>
      <c r="AU805" t="b">
        <v>0</v>
      </c>
      <c r="AV805" t="b">
        <v>1</v>
      </c>
    </row>
    <row r="806" spans="1:48" x14ac:dyDescent="0.25">
      <c r="A806" t="s">
        <v>132</v>
      </c>
      <c r="B806" t="s">
        <v>9</v>
      </c>
      <c r="C806" t="s">
        <v>620</v>
      </c>
      <c r="E806" t="s">
        <v>621</v>
      </c>
      <c r="F806" t="s">
        <v>622</v>
      </c>
      <c r="G806" t="s">
        <v>23</v>
      </c>
      <c r="J806" t="s">
        <v>14</v>
      </c>
      <c r="K806" t="s">
        <v>223</v>
      </c>
      <c r="L806" t="s">
        <v>502</v>
      </c>
      <c r="M806">
        <v>4.5</v>
      </c>
      <c r="N806">
        <v>65280</v>
      </c>
      <c r="AU806" t="b">
        <v>0</v>
      </c>
      <c r="AV806" t="b">
        <v>1</v>
      </c>
    </row>
    <row r="807" spans="1:48" x14ac:dyDescent="0.25">
      <c r="A807" t="s">
        <v>132</v>
      </c>
      <c r="B807" t="s">
        <v>9</v>
      </c>
      <c r="C807" t="s">
        <v>620</v>
      </c>
      <c r="E807" t="s">
        <v>621</v>
      </c>
      <c r="F807" t="s">
        <v>622</v>
      </c>
      <c r="G807" t="s">
        <v>23</v>
      </c>
      <c r="J807" t="s">
        <v>14</v>
      </c>
      <c r="K807" t="s">
        <v>225</v>
      </c>
      <c r="L807" t="s">
        <v>503</v>
      </c>
      <c r="M807">
        <v>4.5</v>
      </c>
      <c r="N807">
        <v>16711935</v>
      </c>
      <c r="Q807">
        <v>0</v>
      </c>
      <c r="R807">
        <v>0</v>
      </c>
      <c r="S807">
        <v>0</v>
      </c>
      <c r="T807">
        <v>10</v>
      </c>
      <c r="U807">
        <v>0</v>
      </c>
      <c r="V807">
        <v>120</v>
      </c>
      <c r="AU807" t="b">
        <v>0</v>
      </c>
      <c r="AV807" t="b">
        <v>1</v>
      </c>
    </row>
    <row r="808" spans="1:48" x14ac:dyDescent="0.25">
      <c r="A808" t="s">
        <v>132</v>
      </c>
      <c r="B808" t="s">
        <v>9</v>
      </c>
      <c r="C808" t="s">
        <v>620</v>
      </c>
      <c r="E808" t="s">
        <v>621</v>
      </c>
      <c r="F808" t="s">
        <v>622</v>
      </c>
      <c r="G808" t="s">
        <v>23</v>
      </c>
      <c r="J808" t="s">
        <v>14</v>
      </c>
      <c r="K808" t="s">
        <v>230</v>
      </c>
      <c r="L808" t="s">
        <v>501</v>
      </c>
      <c r="M808">
        <v>2.0548799999999998</v>
      </c>
      <c r="N808">
        <v>16748574</v>
      </c>
      <c r="AU808" t="b">
        <v>0</v>
      </c>
      <c r="AV808" t="b">
        <v>1</v>
      </c>
    </row>
    <row r="809" spans="1:48" x14ac:dyDescent="0.25">
      <c r="A809" t="s">
        <v>132</v>
      </c>
      <c r="B809" t="s">
        <v>9</v>
      </c>
      <c r="C809" t="s">
        <v>620</v>
      </c>
      <c r="E809" t="s">
        <v>621</v>
      </c>
      <c r="F809" t="s">
        <v>622</v>
      </c>
      <c r="G809" t="s">
        <v>23</v>
      </c>
      <c r="J809" t="s">
        <v>14</v>
      </c>
      <c r="K809" t="s">
        <v>231</v>
      </c>
      <c r="L809" t="s">
        <v>501</v>
      </c>
      <c r="M809">
        <v>2.0548799999999998</v>
      </c>
      <c r="N809">
        <v>32896</v>
      </c>
      <c r="AU809" t="b">
        <v>0</v>
      </c>
      <c r="AV809" t="b">
        <v>1</v>
      </c>
    </row>
    <row r="810" spans="1:48" x14ac:dyDescent="0.25">
      <c r="A810" t="s">
        <v>132</v>
      </c>
      <c r="B810" t="s">
        <v>9</v>
      </c>
      <c r="C810" t="s">
        <v>620</v>
      </c>
      <c r="E810" t="s">
        <v>621</v>
      </c>
      <c r="F810" t="s">
        <v>622</v>
      </c>
      <c r="G810" t="s">
        <v>23</v>
      </c>
      <c r="J810" t="s">
        <v>14</v>
      </c>
      <c r="K810" t="s">
        <v>235</v>
      </c>
      <c r="L810" t="s">
        <v>501</v>
      </c>
      <c r="M810">
        <v>2.0548799999999998</v>
      </c>
      <c r="N810">
        <v>5275647</v>
      </c>
      <c r="AU810" t="b">
        <v>0</v>
      </c>
      <c r="AV810" t="b">
        <v>1</v>
      </c>
    </row>
    <row r="811" spans="1:48" x14ac:dyDescent="0.25">
      <c r="A811" t="s">
        <v>132</v>
      </c>
      <c r="B811" t="s">
        <v>9</v>
      </c>
      <c r="C811" t="s">
        <v>620</v>
      </c>
      <c r="E811" t="s">
        <v>621</v>
      </c>
      <c r="F811" t="s">
        <v>622</v>
      </c>
      <c r="G811" t="s">
        <v>23</v>
      </c>
      <c r="J811" t="s">
        <v>14</v>
      </c>
      <c r="K811" t="s">
        <v>236</v>
      </c>
      <c r="L811" t="s">
        <v>503</v>
      </c>
      <c r="M811">
        <v>2.0548799999999998</v>
      </c>
      <c r="N811">
        <v>14524637</v>
      </c>
      <c r="AU811" t="b">
        <v>0</v>
      </c>
      <c r="AV811" t="b">
        <v>1</v>
      </c>
    </row>
    <row r="812" spans="1:48" x14ac:dyDescent="0.25">
      <c r="A812" t="s">
        <v>132</v>
      </c>
      <c r="B812" t="s">
        <v>9</v>
      </c>
      <c r="C812" t="s">
        <v>620</v>
      </c>
      <c r="E812" t="s">
        <v>621</v>
      </c>
      <c r="F812" t="s">
        <v>622</v>
      </c>
      <c r="G812" t="s">
        <v>23</v>
      </c>
      <c r="J812" t="s">
        <v>14</v>
      </c>
      <c r="K812" t="s">
        <v>238</v>
      </c>
      <c r="L812" t="s">
        <v>501</v>
      </c>
      <c r="M812">
        <v>3</v>
      </c>
      <c r="N812">
        <v>16760576</v>
      </c>
      <c r="Q812">
        <v>0</v>
      </c>
      <c r="R812">
        <v>0</v>
      </c>
      <c r="S812">
        <v>0</v>
      </c>
      <c r="T812">
        <v>46</v>
      </c>
      <c r="U812">
        <v>0</v>
      </c>
      <c r="V812">
        <v>50</v>
      </c>
      <c r="AU812" t="b">
        <v>0</v>
      </c>
      <c r="AV812" t="b">
        <v>1</v>
      </c>
    </row>
    <row r="813" spans="1:48" x14ac:dyDescent="0.25">
      <c r="A813" t="s">
        <v>132</v>
      </c>
      <c r="B813" t="s">
        <v>9</v>
      </c>
      <c r="C813" t="s">
        <v>620</v>
      </c>
      <c r="E813" t="s">
        <v>621</v>
      </c>
      <c r="F813" t="s">
        <v>622</v>
      </c>
      <c r="G813" t="s">
        <v>23</v>
      </c>
      <c r="J813" t="s">
        <v>14</v>
      </c>
      <c r="K813" t="s">
        <v>261</v>
      </c>
      <c r="L813" t="s">
        <v>518</v>
      </c>
      <c r="M813">
        <v>2.0548799999999998</v>
      </c>
      <c r="N813">
        <v>16711935</v>
      </c>
      <c r="AU813" t="b">
        <v>0</v>
      </c>
      <c r="AV813" t="b">
        <v>1</v>
      </c>
    </row>
    <row r="814" spans="1:48" x14ac:dyDescent="0.25">
      <c r="A814" t="s">
        <v>132</v>
      </c>
      <c r="B814" t="s">
        <v>9</v>
      </c>
      <c r="C814" t="s">
        <v>620</v>
      </c>
      <c r="E814" t="s">
        <v>621</v>
      </c>
      <c r="F814" t="s">
        <v>622</v>
      </c>
      <c r="G814" t="s">
        <v>23</v>
      </c>
      <c r="J814" t="s">
        <v>14</v>
      </c>
      <c r="K814" t="s">
        <v>262</v>
      </c>
      <c r="L814" t="s">
        <v>596</v>
      </c>
      <c r="M814">
        <v>2.0548799999999998</v>
      </c>
      <c r="N814">
        <v>16777215</v>
      </c>
      <c r="O814" t="s">
        <v>597</v>
      </c>
      <c r="P814" t="s">
        <v>598</v>
      </c>
      <c r="AU814" t="b">
        <v>0</v>
      </c>
      <c r="AV814" t="b">
        <v>1</v>
      </c>
    </row>
    <row r="815" spans="1:48" x14ac:dyDescent="0.25">
      <c r="A815" t="s">
        <v>132</v>
      </c>
      <c r="B815" t="s">
        <v>9</v>
      </c>
      <c r="C815" t="s">
        <v>620</v>
      </c>
      <c r="E815" t="s">
        <v>621</v>
      </c>
      <c r="F815" t="s">
        <v>622</v>
      </c>
      <c r="G815" t="s">
        <v>23</v>
      </c>
      <c r="J815" t="s">
        <v>14</v>
      </c>
      <c r="K815" t="s">
        <v>263</v>
      </c>
      <c r="L815" t="s">
        <v>501</v>
      </c>
      <c r="M815">
        <v>2.0548799999999998</v>
      </c>
      <c r="N815">
        <v>13749760</v>
      </c>
      <c r="AU815" t="b">
        <v>0</v>
      </c>
      <c r="AV815" t="b">
        <v>1</v>
      </c>
    </row>
    <row r="816" spans="1:48" x14ac:dyDescent="0.25">
      <c r="A816" t="s">
        <v>132</v>
      </c>
      <c r="B816" t="s">
        <v>9</v>
      </c>
      <c r="C816" t="s">
        <v>620</v>
      </c>
      <c r="E816" t="s">
        <v>621</v>
      </c>
      <c r="F816" t="s">
        <v>622</v>
      </c>
      <c r="G816" t="s">
        <v>23</v>
      </c>
      <c r="J816" t="s">
        <v>14</v>
      </c>
      <c r="K816" t="s">
        <v>274</v>
      </c>
      <c r="L816" t="s">
        <v>501</v>
      </c>
      <c r="M816">
        <v>2.0548799999999998</v>
      </c>
      <c r="N816">
        <v>8388736</v>
      </c>
      <c r="AU816" t="b">
        <v>0</v>
      </c>
      <c r="AV816" t="b">
        <v>1</v>
      </c>
    </row>
    <row r="817" spans="1:48" x14ac:dyDescent="0.25">
      <c r="A817" t="s">
        <v>132</v>
      </c>
      <c r="B817" t="s">
        <v>9</v>
      </c>
      <c r="C817" t="s">
        <v>620</v>
      </c>
      <c r="E817" t="s">
        <v>621</v>
      </c>
      <c r="F817" t="s">
        <v>622</v>
      </c>
      <c r="G817" t="s">
        <v>23</v>
      </c>
      <c r="J817" t="s">
        <v>14</v>
      </c>
      <c r="K817" t="s">
        <v>280</v>
      </c>
      <c r="L817" t="s">
        <v>244</v>
      </c>
      <c r="M817">
        <v>2.0548799999999998</v>
      </c>
      <c r="N817">
        <v>16776960</v>
      </c>
      <c r="AU817" t="b">
        <v>0</v>
      </c>
      <c r="AV817" t="b">
        <v>1</v>
      </c>
    </row>
    <row r="818" spans="1:48" x14ac:dyDescent="0.25">
      <c r="A818" t="s">
        <v>132</v>
      </c>
      <c r="B818" t="s">
        <v>9</v>
      </c>
      <c r="C818" t="s">
        <v>620</v>
      </c>
      <c r="E818" t="s">
        <v>621</v>
      </c>
      <c r="F818" t="s">
        <v>622</v>
      </c>
      <c r="G818" t="s">
        <v>23</v>
      </c>
      <c r="J818" t="s">
        <v>14</v>
      </c>
      <c r="K818" t="s">
        <v>305</v>
      </c>
      <c r="L818" t="s">
        <v>501</v>
      </c>
      <c r="M818">
        <v>3</v>
      </c>
      <c r="N818">
        <v>2139610</v>
      </c>
      <c r="Q818">
        <v>0</v>
      </c>
      <c r="R818">
        <v>0</v>
      </c>
      <c r="S818">
        <v>0</v>
      </c>
      <c r="T818">
        <v>20</v>
      </c>
      <c r="U818">
        <v>8</v>
      </c>
      <c r="V818">
        <v>50</v>
      </c>
      <c r="AU818" t="b">
        <v>0</v>
      </c>
      <c r="AV818" t="b">
        <v>1</v>
      </c>
    </row>
    <row r="819" spans="1:48" x14ac:dyDescent="0.25">
      <c r="A819" t="s">
        <v>132</v>
      </c>
      <c r="B819" t="s">
        <v>9</v>
      </c>
      <c r="C819" t="s">
        <v>620</v>
      </c>
      <c r="E819" t="s">
        <v>621</v>
      </c>
      <c r="F819" t="s">
        <v>622</v>
      </c>
      <c r="G819" t="s">
        <v>23</v>
      </c>
      <c r="J819" t="s">
        <v>14</v>
      </c>
      <c r="K819" t="s">
        <v>326</v>
      </c>
      <c r="L819" t="s">
        <v>375</v>
      </c>
      <c r="M819">
        <v>2.0548799999999998</v>
      </c>
      <c r="N819">
        <v>15570276</v>
      </c>
      <c r="AU819" t="b">
        <v>0</v>
      </c>
      <c r="AV819" t="b">
        <v>1</v>
      </c>
    </row>
    <row r="820" spans="1:48" x14ac:dyDescent="0.25">
      <c r="A820" t="s">
        <v>132</v>
      </c>
      <c r="B820" t="s">
        <v>9</v>
      </c>
      <c r="C820" t="s">
        <v>620</v>
      </c>
      <c r="E820" t="s">
        <v>621</v>
      </c>
      <c r="F820" t="s">
        <v>622</v>
      </c>
      <c r="G820" t="s">
        <v>23</v>
      </c>
      <c r="J820" t="s">
        <v>14</v>
      </c>
      <c r="K820" t="s">
        <v>375</v>
      </c>
      <c r="L820" t="s">
        <v>375</v>
      </c>
      <c r="M820">
        <v>2.6844399999999999</v>
      </c>
      <c r="N820">
        <v>15570276</v>
      </c>
      <c r="Q820">
        <v>0</v>
      </c>
      <c r="R820">
        <v>0</v>
      </c>
      <c r="S820">
        <v>0</v>
      </c>
      <c r="T820">
        <v>54</v>
      </c>
      <c r="U820">
        <v>0</v>
      </c>
      <c r="V820">
        <v>100</v>
      </c>
      <c r="W820">
        <v>0</v>
      </c>
      <c r="X820">
        <v>0</v>
      </c>
      <c r="Y820">
        <v>1</v>
      </c>
      <c r="Z820">
        <v>54</v>
      </c>
      <c r="AA820">
        <v>100</v>
      </c>
      <c r="AB820">
        <v>120</v>
      </c>
      <c r="AU820" t="b">
        <v>0</v>
      </c>
      <c r="AV820" t="b">
        <v>1</v>
      </c>
    </row>
    <row r="821" spans="1:48" x14ac:dyDescent="0.25">
      <c r="A821" t="s">
        <v>132</v>
      </c>
      <c r="B821" t="s">
        <v>9</v>
      </c>
      <c r="C821" t="s">
        <v>620</v>
      </c>
      <c r="E821" t="s">
        <v>621</v>
      </c>
      <c r="F821" t="s">
        <v>622</v>
      </c>
      <c r="G821" t="s">
        <v>23</v>
      </c>
      <c r="J821" t="s">
        <v>14</v>
      </c>
      <c r="K821" t="s">
        <v>444</v>
      </c>
      <c r="L821" t="s">
        <v>501</v>
      </c>
      <c r="M821">
        <v>3</v>
      </c>
      <c r="N821">
        <v>15794160</v>
      </c>
      <c r="Q821">
        <v>0</v>
      </c>
      <c r="R821">
        <v>0</v>
      </c>
      <c r="S821">
        <v>0</v>
      </c>
      <c r="T821">
        <v>15</v>
      </c>
      <c r="U821">
        <v>0</v>
      </c>
      <c r="V821">
        <v>100</v>
      </c>
      <c r="AU821" t="b">
        <v>0</v>
      </c>
      <c r="AV821" t="b">
        <v>1</v>
      </c>
    </row>
    <row r="822" spans="1:48" x14ac:dyDescent="0.25">
      <c r="A822" t="s">
        <v>132</v>
      </c>
      <c r="B822" t="s">
        <v>9</v>
      </c>
      <c r="C822" t="s">
        <v>620</v>
      </c>
      <c r="E822" t="s">
        <v>621</v>
      </c>
      <c r="F822" t="s">
        <v>622</v>
      </c>
      <c r="G822" t="s">
        <v>23</v>
      </c>
      <c r="J822" t="s">
        <v>14</v>
      </c>
      <c r="K822" t="s">
        <v>446</v>
      </c>
      <c r="L822" t="s">
        <v>501</v>
      </c>
      <c r="M822">
        <v>2.4093300000000002</v>
      </c>
      <c r="N822">
        <v>255</v>
      </c>
      <c r="Q822">
        <v>0</v>
      </c>
      <c r="R822">
        <v>0</v>
      </c>
      <c r="S822">
        <v>0</v>
      </c>
      <c r="T822">
        <v>20</v>
      </c>
      <c r="U822">
        <v>0</v>
      </c>
      <c r="V822">
        <v>50</v>
      </c>
      <c r="AU822" t="b">
        <v>0</v>
      </c>
      <c r="AV822" t="b">
        <v>1</v>
      </c>
    </row>
    <row r="823" spans="1:48" x14ac:dyDescent="0.25">
      <c r="A823" t="s">
        <v>135</v>
      </c>
      <c r="B823" t="s">
        <v>9</v>
      </c>
      <c r="C823" t="s">
        <v>623</v>
      </c>
      <c r="E823" t="s">
        <v>624</v>
      </c>
      <c r="F823" t="s">
        <v>625</v>
      </c>
      <c r="G823" t="s">
        <v>23</v>
      </c>
      <c r="J823" t="s">
        <v>14</v>
      </c>
      <c r="K823" t="s">
        <v>213</v>
      </c>
      <c r="L823" t="s">
        <v>501</v>
      </c>
      <c r="M823">
        <v>2.0548799999999998</v>
      </c>
      <c r="N823">
        <v>42495</v>
      </c>
      <c r="AU823" t="b">
        <v>0</v>
      </c>
      <c r="AV823" t="b">
        <v>1</v>
      </c>
    </row>
    <row r="824" spans="1:48" x14ac:dyDescent="0.25">
      <c r="A824" t="s">
        <v>135</v>
      </c>
      <c r="B824" t="s">
        <v>9</v>
      </c>
      <c r="C824" t="s">
        <v>623</v>
      </c>
      <c r="E824" t="s">
        <v>624</v>
      </c>
      <c r="F824" t="s">
        <v>625</v>
      </c>
      <c r="G824" t="s">
        <v>23</v>
      </c>
      <c r="J824" t="s">
        <v>14</v>
      </c>
      <c r="K824" t="s">
        <v>223</v>
      </c>
      <c r="L824" t="s">
        <v>502</v>
      </c>
      <c r="M824">
        <v>4.5</v>
      </c>
      <c r="N824">
        <v>65280</v>
      </c>
      <c r="AU824" t="b">
        <v>0</v>
      </c>
      <c r="AV824" t="b">
        <v>1</v>
      </c>
    </row>
    <row r="825" spans="1:48" x14ac:dyDescent="0.25">
      <c r="A825" t="s">
        <v>135</v>
      </c>
      <c r="B825" t="s">
        <v>9</v>
      </c>
      <c r="C825" t="s">
        <v>623</v>
      </c>
      <c r="E825" t="s">
        <v>624</v>
      </c>
      <c r="F825" t="s">
        <v>625</v>
      </c>
      <c r="G825" t="s">
        <v>23</v>
      </c>
      <c r="J825" t="s">
        <v>14</v>
      </c>
      <c r="K825" t="s">
        <v>225</v>
      </c>
      <c r="L825" t="s">
        <v>503</v>
      </c>
      <c r="M825">
        <v>4.5</v>
      </c>
      <c r="N825">
        <v>16711935</v>
      </c>
      <c r="Q825">
        <v>0</v>
      </c>
      <c r="R825">
        <v>0</v>
      </c>
      <c r="S825">
        <v>0</v>
      </c>
      <c r="T825">
        <v>12.5</v>
      </c>
      <c r="U825">
        <v>0</v>
      </c>
      <c r="V825">
        <v>120</v>
      </c>
      <c r="AU825" t="b">
        <v>0</v>
      </c>
      <c r="AV825" t="b">
        <v>1</v>
      </c>
    </row>
    <row r="826" spans="1:48" x14ac:dyDescent="0.25">
      <c r="A826" t="s">
        <v>135</v>
      </c>
      <c r="B826" t="s">
        <v>9</v>
      </c>
      <c r="C826" t="s">
        <v>623</v>
      </c>
      <c r="E826" t="s">
        <v>624</v>
      </c>
      <c r="F826" t="s">
        <v>625</v>
      </c>
      <c r="G826" t="s">
        <v>23</v>
      </c>
      <c r="J826" t="s">
        <v>14</v>
      </c>
      <c r="K826" t="s">
        <v>230</v>
      </c>
      <c r="L826" t="s">
        <v>501</v>
      </c>
      <c r="M826">
        <v>2.0548799999999998</v>
      </c>
      <c r="N826">
        <v>16748574</v>
      </c>
      <c r="AU826" t="b">
        <v>0</v>
      </c>
      <c r="AV826" t="b">
        <v>1</v>
      </c>
    </row>
    <row r="827" spans="1:48" x14ac:dyDescent="0.25">
      <c r="A827" t="s">
        <v>135</v>
      </c>
      <c r="B827" t="s">
        <v>9</v>
      </c>
      <c r="C827" t="s">
        <v>623</v>
      </c>
      <c r="E827" t="s">
        <v>624</v>
      </c>
      <c r="F827" t="s">
        <v>625</v>
      </c>
      <c r="G827" t="s">
        <v>23</v>
      </c>
      <c r="J827" t="s">
        <v>14</v>
      </c>
      <c r="K827" t="s">
        <v>231</v>
      </c>
      <c r="L827" t="s">
        <v>501</v>
      </c>
      <c r="M827">
        <v>2.0548799999999998</v>
      </c>
      <c r="N827">
        <v>32896</v>
      </c>
      <c r="AU827" t="b">
        <v>0</v>
      </c>
      <c r="AV827" t="b">
        <v>1</v>
      </c>
    </row>
    <row r="828" spans="1:48" x14ac:dyDescent="0.25">
      <c r="A828" t="s">
        <v>135</v>
      </c>
      <c r="B828" t="s">
        <v>9</v>
      </c>
      <c r="C828" t="s">
        <v>623</v>
      </c>
      <c r="E828" t="s">
        <v>624</v>
      </c>
      <c r="F828" t="s">
        <v>625</v>
      </c>
      <c r="G828" t="s">
        <v>23</v>
      </c>
      <c r="J828" t="s">
        <v>14</v>
      </c>
      <c r="K828" t="s">
        <v>235</v>
      </c>
      <c r="L828" t="s">
        <v>501</v>
      </c>
      <c r="M828">
        <v>2.0548799999999998</v>
      </c>
      <c r="N828">
        <v>5275647</v>
      </c>
      <c r="AU828" t="b">
        <v>0</v>
      </c>
      <c r="AV828" t="b">
        <v>1</v>
      </c>
    </row>
    <row r="829" spans="1:48" x14ac:dyDescent="0.25">
      <c r="A829" t="s">
        <v>135</v>
      </c>
      <c r="B829" t="s">
        <v>9</v>
      </c>
      <c r="C829" t="s">
        <v>623</v>
      </c>
      <c r="E829" t="s">
        <v>624</v>
      </c>
      <c r="F829" t="s">
        <v>625</v>
      </c>
      <c r="G829" t="s">
        <v>23</v>
      </c>
      <c r="J829" t="s">
        <v>14</v>
      </c>
      <c r="K829" t="s">
        <v>236</v>
      </c>
      <c r="L829" t="s">
        <v>503</v>
      </c>
      <c r="M829">
        <v>2.0548799999999998</v>
      </c>
      <c r="N829">
        <v>14524637</v>
      </c>
      <c r="AU829" t="b">
        <v>0</v>
      </c>
      <c r="AV829" t="b">
        <v>1</v>
      </c>
    </row>
    <row r="830" spans="1:48" x14ac:dyDescent="0.25">
      <c r="A830" t="s">
        <v>135</v>
      </c>
      <c r="B830" t="s">
        <v>9</v>
      </c>
      <c r="C830" t="s">
        <v>623</v>
      </c>
      <c r="E830" t="s">
        <v>624</v>
      </c>
      <c r="F830" t="s">
        <v>625</v>
      </c>
      <c r="G830" t="s">
        <v>23</v>
      </c>
      <c r="J830" t="s">
        <v>14</v>
      </c>
      <c r="K830" t="s">
        <v>238</v>
      </c>
      <c r="L830" t="s">
        <v>501</v>
      </c>
      <c r="M830">
        <v>2.0548799999999998</v>
      </c>
      <c r="N830">
        <v>16760576</v>
      </c>
      <c r="Q830">
        <v>0</v>
      </c>
      <c r="R830">
        <v>0</v>
      </c>
      <c r="S830">
        <v>0</v>
      </c>
      <c r="T830">
        <v>57.5</v>
      </c>
      <c r="U830">
        <v>0</v>
      </c>
      <c r="V830">
        <v>50</v>
      </c>
      <c r="AU830" t="b">
        <v>0</v>
      </c>
      <c r="AV830" t="b">
        <v>1</v>
      </c>
    </row>
    <row r="831" spans="1:48" x14ac:dyDescent="0.25">
      <c r="A831" t="s">
        <v>135</v>
      </c>
      <c r="B831" t="s">
        <v>9</v>
      </c>
      <c r="C831" t="s">
        <v>623</v>
      </c>
      <c r="E831" t="s">
        <v>624</v>
      </c>
      <c r="F831" t="s">
        <v>625</v>
      </c>
      <c r="G831" t="s">
        <v>23</v>
      </c>
      <c r="J831" t="s">
        <v>14</v>
      </c>
      <c r="K831" t="s">
        <v>261</v>
      </c>
      <c r="L831" t="s">
        <v>518</v>
      </c>
      <c r="M831">
        <v>2.0548799999999998</v>
      </c>
      <c r="N831">
        <v>16711935</v>
      </c>
      <c r="AU831" t="b">
        <v>0</v>
      </c>
      <c r="AV831" t="b">
        <v>1</v>
      </c>
    </row>
    <row r="832" spans="1:48" x14ac:dyDescent="0.25">
      <c r="A832" t="s">
        <v>135</v>
      </c>
      <c r="B832" t="s">
        <v>9</v>
      </c>
      <c r="C832" t="s">
        <v>623</v>
      </c>
      <c r="E832" t="s">
        <v>624</v>
      </c>
      <c r="F832" t="s">
        <v>625</v>
      </c>
      <c r="G832" t="s">
        <v>23</v>
      </c>
      <c r="J832" t="s">
        <v>14</v>
      </c>
      <c r="K832" t="s">
        <v>262</v>
      </c>
      <c r="L832" t="s">
        <v>596</v>
      </c>
      <c r="M832">
        <v>2.0548799999999998</v>
      </c>
      <c r="N832">
        <v>16777215</v>
      </c>
      <c r="O832" t="s">
        <v>597</v>
      </c>
      <c r="P832" t="s">
        <v>598</v>
      </c>
      <c r="AU832" t="b">
        <v>0</v>
      </c>
      <c r="AV832" t="b">
        <v>1</v>
      </c>
    </row>
    <row r="833" spans="1:54" x14ac:dyDescent="0.25">
      <c r="A833" t="s">
        <v>135</v>
      </c>
      <c r="B833" t="s">
        <v>9</v>
      </c>
      <c r="C833" t="s">
        <v>623</v>
      </c>
      <c r="E833" t="s">
        <v>624</v>
      </c>
      <c r="F833" t="s">
        <v>625</v>
      </c>
      <c r="G833" t="s">
        <v>23</v>
      </c>
      <c r="J833" t="s">
        <v>14</v>
      </c>
      <c r="K833" t="s">
        <v>263</v>
      </c>
      <c r="L833" t="s">
        <v>501</v>
      </c>
      <c r="M833">
        <v>2.0548799999999998</v>
      </c>
      <c r="N833">
        <v>13749760</v>
      </c>
      <c r="AU833" t="b">
        <v>0</v>
      </c>
      <c r="AV833" t="b">
        <v>1</v>
      </c>
    </row>
    <row r="834" spans="1:54" x14ac:dyDescent="0.25">
      <c r="A834" t="s">
        <v>135</v>
      </c>
      <c r="B834" t="s">
        <v>9</v>
      </c>
      <c r="C834" t="s">
        <v>623</v>
      </c>
      <c r="E834" t="s">
        <v>624</v>
      </c>
      <c r="F834" t="s">
        <v>625</v>
      </c>
      <c r="G834" t="s">
        <v>23</v>
      </c>
      <c r="J834" t="s">
        <v>14</v>
      </c>
      <c r="K834" t="s">
        <v>274</v>
      </c>
      <c r="L834" t="s">
        <v>501</v>
      </c>
      <c r="M834">
        <v>2.0548799999999998</v>
      </c>
      <c r="N834">
        <v>8388736</v>
      </c>
      <c r="AU834" t="b">
        <v>0</v>
      </c>
      <c r="AV834" t="b">
        <v>1</v>
      </c>
    </row>
    <row r="835" spans="1:54" x14ac:dyDescent="0.25">
      <c r="A835" t="s">
        <v>135</v>
      </c>
      <c r="B835" t="s">
        <v>9</v>
      </c>
      <c r="C835" t="s">
        <v>623</v>
      </c>
      <c r="E835" t="s">
        <v>624</v>
      </c>
      <c r="F835" t="s">
        <v>625</v>
      </c>
      <c r="G835" t="s">
        <v>23</v>
      </c>
      <c r="J835" t="s">
        <v>14</v>
      </c>
      <c r="K835" t="s">
        <v>280</v>
      </c>
      <c r="L835" t="s">
        <v>244</v>
      </c>
      <c r="M835">
        <v>2.0548799999999998</v>
      </c>
      <c r="N835">
        <v>16776960</v>
      </c>
      <c r="AU835" t="b">
        <v>0</v>
      </c>
      <c r="AV835" t="b">
        <v>1</v>
      </c>
    </row>
    <row r="836" spans="1:54" x14ac:dyDescent="0.25">
      <c r="A836" t="s">
        <v>135</v>
      </c>
      <c r="B836" t="s">
        <v>9</v>
      </c>
      <c r="C836" t="s">
        <v>623</v>
      </c>
      <c r="E836" t="s">
        <v>624</v>
      </c>
      <c r="F836" t="s">
        <v>625</v>
      </c>
      <c r="G836" t="s">
        <v>23</v>
      </c>
      <c r="J836" t="s">
        <v>14</v>
      </c>
      <c r="K836" t="s">
        <v>305</v>
      </c>
      <c r="L836" t="s">
        <v>501</v>
      </c>
      <c r="M836">
        <v>2.0548799999999998</v>
      </c>
      <c r="N836">
        <v>2139610</v>
      </c>
      <c r="Q836">
        <v>0</v>
      </c>
      <c r="R836">
        <v>0</v>
      </c>
      <c r="S836">
        <v>0</v>
      </c>
      <c r="T836">
        <v>20</v>
      </c>
      <c r="U836">
        <v>8</v>
      </c>
      <c r="V836">
        <v>50</v>
      </c>
      <c r="AU836" t="b">
        <v>0</v>
      </c>
      <c r="AV836" t="b">
        <v>1</v>
      </c>
    </row>
    <row r="837" spans="1:54" x14ac:dyDescent="0.25">
      <c r="A837" t="s">
        <v>135</v>
      </c>
      <c r="B837" t="s">
        <v>9</v>
      </c>
      <c r="C837" t="s">
        <v>623</v>
      </c>
      <c r="E837" t="s">
        <v>624</v>
      </c>
      <c r="F837" t="s">
        <v>625</v>
      </c>
      <c r="G837" t="s">
        <v>23</v>
      </c>
      <c r="J837" t="s">
        <v>14</v>
      </c>
      <c r="K837" t="s">
        <v>326</v>
      </c>
      <c r="L837" t="s">
        <v>375</v>
      </c>
      <c r="M837">
        <v>2.0548799999999998</v>
      </c>
      <c r="N837">
        <v>15570276</v>
      </c>
      <c r="AU837" t="b">
        <v>0</v>
      </c>
      <c r="AV837" t="b">
        <v>1</v>
      </c>
    </row>
    <row r="838" spans="1:54" x14ac:dyDescent="0.25">
      <c r="A838" t="s">
        <v>135</v>
      </c>
      <c r="B838" t="s">
        <v>9</v>
      </c>
      <c r="C838" t="s">
        <v>623</v>
      </c>
      <c r="E838" t="s">
        <v>624</v>
      </c>
      <c r="F838" t="s">
        <v>625</v>
      </c>
      <c r="G838" t="s">
        <v>23</v>
      </c>
      <c r="J838" t="s">
        <v>14</v>
      </c>
      <c r="K838" t="s">
        <v>375</v>
      </c>
      <c r="L838" t="s">
        <v>375</v>
      </c>
      <c r="M838">
        <v>2.6844399999999999</v>
      </c>
      <c r="N838">
        <v>15570276</v>
      </c>
      <c r="Q838">
        <v>0</v>
      </c>
      <c r="R838">
        <v>0</v>
      </c>
      <c r="S838">
        <v>0</v>
      </c>
      <c r="T838">
        <v>60</v>
      </c>
      <c r="U838">
        <v>0</v>
      </c>
      <c r="V838">
        <v>100</v>
      </c>
      <c r="W838">
        <v>0</v>
      </c>
      <c r="X838">
        <v>0</v>
      </c>
      <c r="Y838">
        <v>1</v>
      </c>
      <c r="Z838">
        <v>60</v>
      </c>
      <c r="AA838">
        <v>100</v>
      </c>
      <c r="AB838">
        <v>120</v>
      </c>
      <c r="AU838" t="b">
        <v>0</v>
      </c>
      <c r="AV838" t="b">
        <v>1</v>
      </c>
    </row>
    <row r="839" spans="1:54" x14ac:dyDescent="0.25">
      <c r="A839" t="s">
        <v>135</v>
      </c>
      <c r="B839" t="s">
        <v>9</v>
      </c>
      <c r="C839" t="s">
        <v>623</v>
      </c>
      <c r="E839" t="s">
        <v>624</v>
      </c>
      <c r="F839" t="s">
        <v>625</v>
      </c>
      <c r="G839" t="s">
        <v>23</v>
      </c>
      <c r="J839" t="s">
        <v>14</v>
      </c>
      <c r="K839" t="s">
        <v>444</v>
      </c>
      <c r="L839" t="s">
        <v>501</v>
      </c>
      <c r="M839">
        <v>3</v>
      </c>
      <c r="N839">
        <v>15794160</v>
      </c>
      <c r="Q839">
        <v>0</v>
      </c>
      <c r="R839">
        <v>0</v>
      </c>
      <c r="S839">
        <v>0</v>
      </c>
      <c r="T839">
        <v>15</v>
      </c>
      <c r="U839">
        <v>0</v>
      </c>
      <c r="V839">
        <v>100</v>
      </c>
      <c r="AU839" t="b">
        <v>0</v>
      </c>
      <c r="AV839" t="b">
        <v>1</v>
      </c>
    </row>
    <row r="840" spans="1:54" x14ac:dyDescent="0.25">
      <c r="A840" t="s">
        <v>135</v>
      </c>
      <c r="B840" t="s">
        <v>9</v>
      </c>
      <c r="C840" t="s">
        <v>623</v>
      </c>
      <c r="E840" t="s">
        <v>624</v>
      </c>
      <c r="F840" t="s">
        <v>625</v>
      </c>
      <c r="G840" t="s">
        <v>23</v>
      </c>
      <c r="J840" t="s">
        <v>14</v>
      </c>
      <c r="K840" t="s">
        <v>446</v>
      </c>
      <c r="L840" t="s">
        <v>501</v>
      </c>
      <c r="M840">
        <v>2.0548799999999998</v>
      </c>
      <c r="N840">
        <v>255</v>
      </c>
      <c r="Q840">
        <v>0</v>
      </c>
      <c r="R840">
        <v>0</v>
      </c>
      <c r="S840">
        <v>0</v>
      </c>
      <c r="T840">
        <v>20</v>
      </c>
      <c r="U840">
        <v>0</v>
      </c>
      <c r="V840">
        <v>50</v>
      </c>
      <c r="AU840" t="b">
        <v>0</v>
      </c>
      <c r="AV840" t="b">
        <v>1</v>
      </c>
    </row>
    <row r="841" spans="1:54" x14ac:dyDescent="0.25">
      <c r="A841" t="s">
        <v>190</v>
      </c>
      <c r="B841" t="s">
        <v>9</v>
      </c>
      <c r="C841" t="s">
        <v>626</v>
      </c>
      <c r="E841" t="s">
        <v>627</v>
      </c>
      <c r="F841" t="s">
        <v>628</v>
      </c>
      <c r="G841" t="s">
        <v>23</v>
      </c>
      <c r="J841" t="s">
        <v>14</v>
      </c>
      <c r="K841" t="s">
        <v>215</v>
      </c>
      <c r="L841" t="s">
        <v>500</v>
      </c>
      <c r="M841">
        <v>3</v>
      </c>
      <c r="N841">
        <v>9639167</v>
      </c>
      <c r="Q841">
        <v>0</v>
      </c>
      <c r="R841">
        <v>0</v>
      </c>
      <c r="S841">
        <v>0</v>
      </c>
      <c r="T841">
        <v>15</v>
      </c>
      <c r="U841">
        <v>0</v>
      </c>
      <c r="V841">
        <v>50</v>
      </c>
      <c r="AU841" t="b">
        <v>0</v>
      </c>
      <c r="AV841" t="b">
        <v>1</v>
      </c>
      <c r="BB841" t="b">
        <v>1</v>
      </c>
    </row>
    <row r="842" spans="1:54" x14ac:dyDescent="0.25">
      <c r="A842" t="s">
        <v>190</v>
      </c>
      <c r="B842" t="s">
        <v>9</v>
      </c>
      <c r="C842" t="s">
        <v>626</v>
      </c>
      <c r="E842" t="s">
        <v>627</v>
      </c>
      <c r="F842" t="s">
        <v>628</v>
      </c>
      <c r="G842" t="s">
        <v>23</v>
      </c>
      <c r="J842" t="s">
        <v>14</v>
      </c>
      <c r="K842" t="s">
        <v>216</v>
      </c>
      <c r="L842" t="s">
        <v>500</v>
      </c>
      <c r="M842">
        <v>3</v>
      </c>
      <c r="N842">
        <v>13828244</v>
      </c>
      <c r="Q842">
        <v>0</v>
      </c>
      <c r="R842">
        <v>0</v>
      </c>
      <c r="S842">
        <v>0</v>
      </c>
      <c r="T842">
        <v>8</v>
      </c>
      <c r="U842">
        <v>0</v>
      </c>
      <c r="V842">
        <v>50</v>
      </c>
      <c r="AU842" t="b">
        <v>0</v>
      </c>
      <c r="AV842" t="b">
        <v>1</v>
      </c>
      <c r="BB842" t="b">
        <v>1</v>
      </c>
    </row>
    <row r="843" spans="1:54" x14ac:dyDescent="0.25">
      <c r="A843" t="s">
        <v>190</v>
      </c>
      <c r="B843" t="s">
        <v>9</v>
      </c>
      <c r="C843" t="s">
        <v>626</v>
      </c>
      <c r="E843" t="s">
        <v>627</v>
      </c>
      <c r="F843" t="s">
        <v>628</v>
      </c>
      <c r="G843" t="s">
        <v>23</v>
      </c>
      <c r="J843" t="s">
        <v>14</v>
      </c>
      <c r="K843" t="s">
        <v>222</v>
      </c>
      <c r="L843" t="s">
        <v>501</v>
      </c>
      <c r="M843">
        <v>1.5009999999999999</v>
      </c>
      <c r="N843">
        <v>13130346</v>
      </c>
      <c r="AU843" t="b">
        <v>0</v>
      </c>
      <c r="AV843" t="b">
        <v>1</v>
      </c>
    </row>
    <row r="844" spans="1:54" x14ac:dyDescent="0.25">
      <c r="A844" t="s">
        <v>190</v>
      </c>
      <c r="B844" t="s">
        <v>9</v>
      </c>
      <c r="C844" t="s">
        <v>626</v>
      </c>
      <c r="E844" t="s">
        <v>627</v>
      </c>
      <c r="F844" t="s">
        <v>628</v>
      </c>
      <c r="G844" t="s">
        <v>23</v>
      </c>
      <c r="J844" t="s">
        <v>14</v>
      </c>
      <c r="K844" t="s">
        <v>223</v>
      </c>
      <c r="L844" t="s">
        <v>502</v>
      </c>
      <c r="M844">
        <v>4.5</v>
      </c>
      <c r="N844">
        <v>65280</v>
      </c>
      <c r="AU844" t="b">
        <v>0</v>
      </c>
      <c r="AV844" t="b">
        <v>1</v>
      </c>
    </row>
    <row r="845" spans="1:54" x14ac:dyDescent="0.25">
      <c r="A845" t="s">
        <v>190</v>
      </c>
      <c r="B845" t="s">
        <v>9</v>
      </c>
      <c r="C845" t="s">
        <v>626</v>
      </c>
      <c r="E845" t="s">
        <v>627</v>
      </c>
      <c r="F845" t="s">
        <v>628</v>
      </c>
      <c r="G845" t="s">
        <v>23</v>
      </c>
      <c r="J845" t="s">
        <v>14</v>
      </c>
      <c r="K845" t="s">
        <v>244</v>
      </c>
      <c r="L845" t="s">
        <v>244</v>
      </c>
      <c r="M845">
        <v>3</v>
      </c>
      <c r="N845">
        <v>16776960</v>
      </c>
      <c r="Q845">
        <v>0</v>
      </c>
      <c r="R845">
        <v>0</v>
      </c>
      <c r="S845">
        <v>0</v>
      </c>
      <c r="T845">
        <v>53</v>
      </c>
      <c r="U845">
        <v>0</v>
      </c>
      <c r="V845">
        <v>100</v>
      </c>
      <c r="W845">
        <v>0</v>
      </c>
      <c r="X845">
        <v>0</v>
      </c>
      <c r="Y845">
        <v>1</v>
      </c>
      <c r="Z845">
        <v>54.5</v>
      </c>
      <c r="AA845">
        <v>100</v>
      </c>
      <c r="AB845">
        <v>100</v>
      </c>
      <c r="AU845" t="b">
        <v>0</v>
      </c>
      <c r="AV845" t="b">
        <v>1</v>
      </c>
      <c r="BB845" t="b">
        <v>1</v>
      </c>
    </row>
    <row r="846" spans="1:54" x14ac:dyDescent="0.25">
      <c r="A846" t="s">
        <v>190</v>
      </c>
      <c r="B846" t="s">
        <v>9</v>
      </c>
      <c r="C846" t="s">
        <v>626</v>
      </c>
      <c r="E846" t="s">
        <v>627</v>
      </c>
      <c r="F846" t="s">
        <v>628</v>
      </c>
      <c r="G846" t="s">
        <v>23</v>
      </c>
      <c r="J846" t="s">
        <v>14</v>
      </c>
      <c r="K846" t="s">
        <v>265</v>
      </c>
      <c r="L846" t="s">
        <v>501</v>
      </c>
      <c r="M846">
        <v>1.5009999999999999</v>
      </c>
      <c r="N846">
        <v>32896</v>
      </c>
      <c r="AU846" t="b">
        <v>0</v>
      </c>
      <c r="AV846" t="b">
        <v>1</v>
      </c>
    </row>
    <row r="847" spans="1:54" x14ac:dyDescent="0.25">
      <c r="A847" t="s">
        <v>190</v>
      </c>
      <c r="B847" t="s">
        <v>9</v>
      </c>
      <c r="C847" t="s">
        <v>626</v>
      </c>
      <c r="E847" t="s">
        <v>627</v>
      </c>
      <c r="F847" t="s">
        <v>628</v>
      </c>
      <c r="G847" t="s">
        <v>23</v>
      </c>
      <c r="J847" t="s">
        <v>14</v>
      </c>
      <c r="K847" t="s">
        <v>266</v>
      </c>
      <c r="L847" t="s">
        <v>501</v>
      </c>
      <c r="M847">
        <v>1.5009999999999999</v>
      </c>
      <c r="N847">
        <v>9221330</v>
      </c>
      <c r="AU847" t="b">
        <v>0</v>
      </c>
      <c r="AV847" t="b">
        <v>1</v>
      </c>
    </row>
    <row r="848" spans="1:54" x14ac:dyDescent="0.25">
      <c r="A848" t="s">
        <v>190</v>
      </c>
      <c r="B848" t="s">
        <v>9</v>
      </c>
      <c r="C848" t="s">
        <v>626</v>
      </c>
      <c r="E848" t="s">
        <v>627</v>
      </c>
      <c r="F848" t="s">
        <v>628</v>
      </c>
      <c r="G848" t="s">
        <v>23</v>
      </c>
      <c r="J848" t="s">
        <v>14</v>
      </c>
      <c r="K848" t="s">
        <v>318</v>
      </c>
      <c r="L848" t="s">
        <v>503</v>
      </c>
      <c r="M848">
        <v>3</v>
      </c>
      <c r="N848">
        <v>13130346</v>
      </c>
      <c r="AU848" t="b">
        <v>0</v>
      </c>
      <c r="AV848" t="b">
        <v>1</v>
      </c>
    </row>
    <row r="849" spans="1:54" x14ac:dyDescent="0.25">
      <c r="A849" t="s">
        <v>190</v>
      </c>
      <c r="B849" t="s">
        <v>9</v>
      </c>
      <c r="C849" t="s">
        <v>626</v>
      </c>
      <c r="E849" t="s">
        <v>627</v>
      </c>
      <c r="F849" t="s">
        <v>628</v>
      </c>
      <c r="G849" t="s">
        <v>23</v>
      </c>
      <c r="J849" t="s">
        <v>14</v>
      </c>
      <c r="K849" t="s">
        <v>326</v>
      </c>
      <c r="L849" t="s">
        <v>375</v>
      </c>
      <c r="M849">
        <v>3</v>
      </c>
      <c r="N849">
        <v>16711935</v>
      </c>
      <c r="Q849">
        <v>0</v>
      </c>
      <c r="R849">
        <v>0</v>
      </c>
      <c r="S849">
        <v>0</v>
      </c>
      <c r="T849">
        <v>51</v>
      </c>
      <c r="U849">
        <v>0</v>
      </c>
      <c r="V849">
        <v>100</v>
      </c>
      <c r="W849">
        <v>0</v>
      </c>
      <c r="X849">
        <v>0</v>
      </c>
      <c r="Y849">
        <v>0</v>
      </c>
      <c r="Z849">
        <v>51</v>
      </c>
      <c r="AA849">
        <v>0</v>
      </c>
      <c r="AB849">
        <v>100</v>
      </c>
      <c r="AC849">
        <v>0</v>
      </c>
      <c r="AD849">
        <v>0</v>
      </c>
      <c r="AE849">
        <v>1</v>
      </c>
      <c r="AF849">
        <v>54.5</v>
      </c>
      <c r="AG849">
        <v>100</v>
      </c>
      <c r="AH849">
        <v>120</v>
      </c>
      <c r="AU849" t="b">
        <v>0</v>
      </c>
      <c r="AV849" t="b">
        <v>1</v>
      </c>
      <c r="BB849" t="b">
        <v>1</v>
      </c>
    </row>
    <row r="850" spans="1:54" x14ac:dyDescent="0.25">
      <c r="A850" t="s">
        <v>190</v>
      </c>
      <c r="B850" t="s">
        <v>9</v>
      </c>
      <c r="C850" t="s">
        <v>626</v>
      </c>
      <c r="E850" t="s">
        <v>627</v>
      </c>
      <c r="F850" t="s">
        <v>628</v>
      </c>
      <c r="G850" t="s">
        <v>23</v>
      </c>
      <c r="J850" t="s">
        <v>14</v>
      </c>
      <c r="K850" t="s">
        <v>349</v>
      </c>
      <c r="L850" t="s">
        <v>503</v>
      </c>
      <c r="M850">
        <v>3</v>
      </c>
      <c r="N850">
        <v>2763429</v>
      </c>
      <c r="Q850">
        <v>0</v>
      </c>
      <c r="R850">
        <v>0</v>
      </c>
      <c r="S850">
        <v>0</v>
      </c>
      <c r="T850">
        <v>20</v>
      </c>
      <c r="U850">
        <v>40</v>
      </c>
      <c r="V850">
        <v>50</v>
      </c>
      <c r="W850">
        <v>0</v>
      </c>
      <c r="X850">
        <v>0</v>
      </c>
      <c r="Y850">
        <v>0</v>
      </c>
      <c r="Z850">
        <v>25</v>
      </c>
      <c r="AA850">
        <v>25</v>
      </c>
      <c r="AB850">
        <v>50</v>
      </c>
      <c r="AC850">
        <v>0</v>
      </c>
      <c r="AD850">
        <v>0</v>
      </c>
      <c r="AE850">
        <v>0</v>
      </c>
      <c r="AF850">
        <v>30</v>
      </c>
      <c r="AG850">
        <v>15</v>
      </c>
      <c r="AH850">
        <v>50</v>
      </c>
      <c r="AI850">
        <v>0</v>
      </c>
      <c r="AJ850">
        <v>0</v>
      </c>
      <c r="AK850">
        <v>0</v>
      </c>
      <c r="AL850">
        <v>32</v>
      </c>
      <c r="AM850">
        <v>5</v>
      </c>
      <c r="AN850">
        <v>50</v>
      </c>
      <c r="AU850" t="b">
        <v>0</v>
      </c>
      <c r="AV850" t="b">
        <v>1</v>
      </c>
      <c r="BB850" t="b">
        <v>1</v>
      </c>
    </row>
    <row r="851" spans="1:54" x14ac:dyDescent="0.25">
      <c r="A851" t="s">
        <v>190</v>
      </c>
      <c r="B851" t="s">
        <v>9</v>
      </c>
      <c r="C851" t="s">
        <v>626</v>
      </c>
      <c r="E851" t="s">
        <v>627</v>
      </c>
      <c r="F851" t="s">
        <v>628</v>
      </c>
      <c r="G851" t="s">
        <v>23</v>
      </c>
      <c r="J851" t="s">
        <v>14</v>
      </c>
      <c r="K851" t="s">
        <v>375</v>
      </c>
      <c r="L851" t="s">
        <v>375</v>
      </c>
      <c r="M851">
        <v>1.5009999999999999</v>
      </c>
      <c r="N851">
        <v>16711935</v>
      </c>
      <c r="AU851" t="b">
        <v>0</v>
      </c>
      <c r="AV851" t="b">
        <v>1</v>
      </c>
    </row>
    <row r="852" spans="1:54" x14ac:dyDescent="0.25">
      <c r="A852" t="s">
        <v>190</v>
      </c>
      <c r="B852" t="s">
        <v>9</v>
      </c>
      <c r="C852" t="s">
        <v>626</v>
      </c>
      <c r="E852" t="s">
        <v>627</v>
      </c>
      <c r="F852" t="s">
        <v>628</v>
      </c>
      <c r="G852" t="s">
        <v>23</v>
      </c>
      <c r="J852" t="s">
        <v>14</v>
      </c>
      <c r="K852" t="s">
        <v>429</v>
      </c>
      <c r="L852" t="s">
        <v>501</v>
      </c>
      <c r="M852">
        <v>1.5009999999999999</v>
      </c>
      <c r="N852">
        <v>2763429</v>
      </c>
      <c r="AU852" t="b">
        <v>0</v>
      </c>
      <c r="AV852" t="b">
        <v>1</v>
      </c>
    </row>
    <row r="853" spans="1:54" x14ac:dyDescent="0.25">
      <c r="A853" t="s">
        <v>190</v>
      </c>
      <c r="B853" t="s">
        <v>9</v>
      </c>
      <c r="C853" t="s">
        <v>626</v>
      </c>
      <c r="E853" t="s">
        <v>627</v>
      </c>
      <c r="F853" t="s">
        <v>628</v>
      </c>
      <c r="G853" t="s">
        <v>23</v>
      </c>
      <c r="J853" t="s">
        <v>14</v>
      </c>
      <c r="K853" t="s">
        <v>445</v>
      </c>
      <c r="L853" t="s">
        <v>501</v>
      </c>
      <c r="M853">
        <v>1.5009999999999999</v>
      </c>
      <c r="N853">
        <v>14524637</v>
      </c>
      <c r="Q853">
        <v>0</v>
      </c>
      <c r="R853">
        <v>0</v>
      </c>
      <c r="S853">
        <v>0</v>
      </c>
      <c r="T853">
        <v>48</v>
      </c>
      <c r="U853">
        <v>0</v>
      </c>
      <c r="V853">
        <v>50</v>
      </c>
      <c r="AU853" t="b">
        <v>0</v>
      </c>
      <c r="AV853" t="b">
        <v>1</v>
      </c>
      <c r="AW853">
        <v>7200</v>
      </c>
      <c r="AY853" t="s">
        <v>507</v>
      </c>
      <c r="BA853">
        <v>3.2</v>
      </c>
      <c r="BB853" t="b">
        <v>1</v>
      </c>
    </row>
    <row r="854" spans="1:54" x14ac:dyDescent="0.25">
      <c r="A854" t="s">
        <v>629</v>
      </c>
      <c r="B854" t="s">
        <v>9</v>
      </c>
      <c r="C854" t="s">
        <v>630</v>
      </c>
      <c r="E854" t="s">
        <v>631</v>
      </c>
      <c r="F854" t="s">
        <v>632</v>
      </c>
      <c r="G854" t="s">
        <v>23</v>
      </c>
      <c r="J854" t="s">
        <v>15</v>
      </c>
      <c r="K854" t="s">
        <v>502</v>
      </c>
      <c r="L854" t="s">
        <v>502</v>
      </c>
      <c r="M854">
        <v>3</v>
      </c>
      <c r="N854">
        <v>16777215</v>
      </c>
      <c r="O854" t="s">
        <v>580</v>
      </c>
      <c r="P854" t="s">
        <v>581</v>
      </c>
      <c r="AU854" t="b">
        <v>0</v>
      </c>
      <c r="AV854" t="b">
        <v>1</v>
      </c>
    </row>
    <row r="855" spans="1:54" x14ac:dyDescent="0.25">
      <c r="A855" t="s">
        <v>629</v>
      </c>
      <c r="B855" t="s">
        <v>9</v>
      </c>
      <c r="C855" t="s">
        <v>630</v>
      </c>
      <c r="E855" t="s">
        <v>631</v>
      </c>
      <c r="F855" t="s">
        <v>632</v>
      </c>
      <c r="G855" t="s">
        <v>23</v>
      </c>
      <c r="J855" t="s">
        <v>15</v>
      </c>
      <c r="K855" t="s">
        <v>232</v>
      </c>
      <c r="L855" t="s">
        <v>501</v>
      </c>
      <c r="M855">
        <v>3</v>
      </c>
      <c r="N855">
        <v>65280</v>
      </c>
      <c r="O855" t="s">
        <v>633</v>
      </c>
      <c r="P855" t="s">
        <v>581</v>
      </c>
      <c r="AU855" t="b">
        <v>0</v>
      </c>
      <c r="AV855" t="b">
        <v>1</v>
      </c>
    </row>
    <row r="856" spans="1:54" x14ac:dyDescent="0.25">
      <c r="A856" t="s">
        <v>629</v>
      </c>
      <c r="B856" t="s">
        <v>9</v>
      </c>
      <c r="C856" t="s">
        <v>630</v>
      </c>
      <c r="E856" t="s">
        <v>631</v>
      </c>
      <c r="F856" t="s">
        <v>632</v>
      </c>
      <c r="G856" t="s">
        <v>23</v>
      </c>
      <c r="J856" t="s">
        <v>15</v>
      </c>
      <c r="K856" t="s">
        <v>233</v>
      </c>
      <c r="L856" t="s">
        <v>501</v>
      </c>
      <c r="M856">
        <v>2.33717</v>
      </c>
      <c r="N856">
        <v>65280</v>
      </c>
      <c r="AU856" t="b">
        <v>0</v>
      </c>
      <c r="AV856" t="b">
        <v>1</v>
      </c>
    </row>
    <row r="857" spans="1:54" x14ac:dyDescent="0.25">
      <c r="A857" t="s">
        <v>629</v>
      </c>
      <c r="B857" t="s">
        <v>9</v>
      </c>
      <c r="C857" t="s">
        <v>630</v>
      </c>
      <c r="E857" t="s">
        <v>631</v>
      </c>
      <c r="F857" t="s">
        <v>632</v>
      </c>
      <c r="G857" t="s">
        <v>23</v>
      </c>
      <c r="J857" t="s">
        <v>15</v>
      </c>
      <c r="K857" t="s">
        <v>634</v>
      </c>
      <c r="L857" t="s">
        <v>244</v>
      </c>
      <c r="M857">
        <v>3</v>
      </c>
      <c r="N857">
        <v>16777088</v>
      </c>
      <c r="AU857" t="b">
        <v>0</v>
      </c>
      <c r="AV857" t="b">
        <v>1</v>
      </c>
    </row>
    <row r="858" spans="1:54" x14ac:dyDescent="0.25">
      <c r="A858" t="s">
        <v>629</v>
      </c>
      <c r="B858" t="s">
        <v>9</v>
      </c>
      <c r="C858" t="s">
        <v>630</v>
      </c>
      <c r="E858" t="s">
        <v>631</v>
      </c>
      <c r="F858" t="s">
        <v>632</v>
      </c>
      <c r="G858" t="s">
        <v>23</v>
      </c>
      <c r="J858" t="s">
        <v>15</v>
      </c>
      <c r="K858" t="s">
        <v>635</v>
      </c>
      <c r="L858" t="s">
        <v>501</v>
      </c>
      <c r="M858">
        <v>1.0012399999999999</v>
      </c>
      <c r="N858">
        <v>65280</v>
      </c>
      <c r="AU858" t="b">
        <v>0</v>
      </c>
      <c r="AV858" t="b">
        <v>1</v>
      </c>
    </row>
    <row r="859" spans="1:54" x14ac:dyDescent="0.25">
      <c r="A859" t="s">
        <v>629</v>
      </c>
      <c r="B859" t="s">
        <v>9</v>
      </c>
      <c r="C859" t="s">
        <v>630</v>
      </c>
      <c r="E859" t="s">
        <v>631</v>
      </c>
      <c r="F859" t="s">
        <v>632</v>
      </c>
      <c r="G859" t="s">
        <v>23</v>
      </c>
      <c r="J859" t="s">
        <v>15</v>
      </c>
      <c r="K859" t="s">
        <v>636</v>
      </c>
      <c r="L859" t="s">
        <v>501</v>
      </c>
      <c r="M859">
        <v>1</v>
      </c>
      <c r="N859">
        <v>255</v>
      </c>
      <c r="AU859" t="b">
        <v>0</v>
      </c>
      <c r="AV859" t="b">
        <v>1</v>
      </c>
    </row>
    <row r="860" spans="1:54" x14ac:dyDescent="0.25">
      <c r="A860" t="s">
        <v>629</v>
      </c>
      <c r="B860" t="s">
        <v>9</v>
      </c>
      <c r="C860" t="s">
        <v>630</v>
      </c>
      <c r="E860" t="s">
        <v>631</v>
      </c>
      <c r="F860" t="s">
        <v>632</v>
      </c>
      <c r="G860" t="s">
        <v>23</v>
      </c>
      <c r="J860" t="s">
        <v>15</v>
      </c>
      <c r="K860" t="s">
        <v>637</v>
      </c>
      <c r="L860" t="s">
        <v>503</v>
      </c>
      <c r="M860">
        <v>0.6</v>
      </c>
      <c r="N860">
        <v>16711935</v>
      </c>
      <c r="Q860">
        <v>0</v>
      </c>
      <c r="R860">
        <v>0</v>
      </c>
      <c r="S860">
        <v>0</v>
      </c>
      <c r="T860">
        <v>10</v>
      </c>
      <c r="U860">
        <v>1</v>
      </c>
      <c r="V860">
        <v>100</v>
      </c>
      <c r="W860">
        <v>0</v>
      </c>
      <c r="X860">
        <v>0</v>
      </c>
      <c r="Y860">
        <v>0</v>
      </c>
      <c r="Z860">
        <v>7</v>
      </c>
      <c r="AA860">
        <v>93</v>
      </c>
      <c r="AB860">
        <v>130</v>
      </c>
      <c r="AC860">
        <v>0</v>
      </c>
      <c r="AD860">
        <v>0</v>
      </c>
      <c r="AE860">
        <v>0</v>
      </c>
      <c r="AF860">
        <v>11</v>
      </c>
      <c r="AG860">
        <v>0</v>
      </c>
      <c r="AH860">
        <v>130</v>
      </c>
      <c r="AI860">
        <v>0</v>
      </c>
      <c r="AJ860">
        <v>0</v>
      </c>
      <c r="AK860">
        <v>0</v>
      </c>
      <c r="AL860">
        <v>11</v>
      </c>
      <c r="AM860">
        <v>0</v>
      </c>
      <c r="AN860">
        <v>0</v>
      </c>
      <c r="AU860" t="b">
        <v>0</v>
      </c>
      <c r="AV860" t="b">
        <v>1</v>
      </c>
    </row>
    <row r="861" spans="1:54" x14ac:dyDescent="0.25">
      <c r="A861" t="s">
        <v>629</v>
      </c>
      <c r="B861" t="s">
        <v>9</v>
      </c>
      <c r="C861" t="s">
        <v>630</v>
      </c>
      <c r="E861" t="s">
        <v>631</v>
      </c>
      <c r="F861" t="s">
        <v>632</v>
      </c>
      <c r="G861" t="s">
        <v>23</v>
      </c>
      <c r="J861" t="s">
        <v>15</v>
      </c>
      <c r="K861" t="s">
        <v>638</v>
      </c>
      <c r="L861" t="s">
        <v>501</v>
      </c>
      <c r="M861">
        <v>2.3531300000000002</v>
      </c>
      <c r="N861">
        <v>65280</v>
      </c>
      <c r="O861" t="s">
        <v>639</v>
      </c>
      <c r="P861" t="s">
        <v>581</v>
      </c>
      <c r="AU861" t="b">
        <v>0</v>
      </c>
      <c r="AV861" t="b">
        <v>1</v>
      </c>
    </row>
    <row r="862" spans="1:54" x14ac:dyDescent="0.25">
      <c r="A862" t="s">
        <v>629</v>
      </c>
      <c r="B862" t="s">
        <v>9</v>
      </c>
      <c r="C862" t="s">
        <v>630</v>
      </c>
      <c r="E862" t="s">
        <v>631</v>
      </c>
      <c r="F862" t="s">
        <v>632</v>
      </c>
      <c r="G862" t="s">
        <v>23</v>
      </c>
      <c r="J862" t="s">
        <v>15</v>
      </c>
      <c r="K862" t="s">
        <v>640</v>
      </c>
      <c r="L862" t="s">
        <v>503</v>
      </c>
      <c r="M862">
        <v>1</v>
      </c>
      <c r="N862">
        <v>8454143</v>
      </c>
      <c r="O862" t="s">
        <v>641</v>
      </c>
      <c r="P862" t="s">
        <v>581</v>
      </c>
      <c r="Q862">
        <v>0</v>
      </c>
      <c r="R862">
        <v>0</v>
      </c>
      <c r="S862">
        <v>0</v>
      </c>
      <c r="T862">
        <v>8</v>
      </c>
      <c r="U862">
        <v>0</v>
      </c>
      <c r="V862">
        <v>50</v>
      </c>
      <c r="AU862" t="b">
        <v>0</v>
      </c>
      <c r="AV862" t="b">
        <v>1</v>
      </c>
    </row>
    <row r="863" spans="1:54" x14ac:dyDescent="0.25">
      <c r="A863" t="s">
        <v>629</v>
      </c>
      <c r="B863" t="s">
        <v>9</v>
      </c>
      <c r="C863" t="s">
        <v>630</v>
      </c>
      <c r="E863" t="s">
        <v>631</v>
      </c>
      <c r="F863" t="s">
        <v>632</v>
      </c>
      <c r="G863" t="s">
        <v>23</v>
      </c>
      <c r="J863" t="s">
        <v>15</v>
      </c>
      <c r="K863" t="s">
        <v>642</v>
      </c>
      <c r="L863" t="s">
        <v>503</v>
      </c>
      <c r="M863">
        <v>1</v>
      </c>
      <c r="N863">
        <v>33023</v>
      </c>
      <c r="O863" t="s">
        <v>641</v>
      </c>
      <c r="P863" t="s">
        <v>581</v>
      </c>
      <c r="Q863">
        <v>0</v>
      </c>
      <c r="R863">
        <v>0</v>
      </c>
      <c r="S863">
        <v>0</v>
      </c>
      <c r="T863">
        <v>8</v>
      </c>
      <c r="U863">
        <v>0</v>
      </c>
      <c r="V863">
        <v>50</v>
      </c>
      <c r="AU863" t="b">
        <v>0</v>
      </c>
      <c r="AV863" t="b">
        <v>1</v>
      </c>
    </row>
    <row r="864" spans="1:54" x14ac:dyDescent="0.25">
      <c r="A864" t="s">
        <v>629</v>
      </c>
      <c r="B864" t="s">
        <v>9</v>
      </c>
      <c r="C864" t="s">
        <v>630</v>
      </c>
      <c r="E864" t="s">
        <v>631</v>
      </c>
      <c r="F864" t="s">
        <v>632</v>
      </c>
      <c r="G864" t="s">
        <v>23</v>
      </c>
      <c r="J864" t="s">
        <v>15</v>
      </c>
      <c r="K864" t="s">
        <v>351</v>
      </c>
      <c r="L864" t="s">
        <v>503</v>
      </c>
      <c r="M864">
        <v>1</v>
      </c>
      <c r="N864">
        <v>16711935</v>
      </c>
      <c r="O864" t="s">
        <v>641</v>
      </c>
      <c r="P864" t="s">
        <v>581</v>
      </c>
      <c r="Q864">
        <v>0</v>
      </c>
      <c r="R864">
        <v>0</v>
      </c>
      <c r="S864">
        <v>0</v>
      </c>
      <c r="T864">
        <v>25</v>
      </c>
      <c r="U864">
        <v>0</v>
      </c>
      <c r="V864">
        <v>50</v>
      </c>
      <c r="AU864" t="b">
        <v>0</v>
      </c>
      <c r="AV864" t="b">
        <v>1</v>
      </c>
    </row>
    <row r="865" spans="1:54" x14ac:dyDescent="0.25">
      <c r="A865" t="s">
        <v>629</v>
      </c>
      <c r="B865" t="s">
        <v>9</v>
      </c>
      <c r="C865" t="s">
        <v>630</v>
      </c>
      <c r="E865" t="s">
        <v>631</v>
      </c>
      <c r="F865" t="s">
        <v>632</v>
      </c>
      <c r="G865" t="s">
        <v>23</v>
      </c>
      <c r="J865" t="s">
        <v>15</v>
      </c>
      <c r="K865" t="s">
        <v>643</v>
      </c>
      <c r="L865" t="s">
        <v>503</v>
      </c>
      <c r="M865">
        <v>1</v>
      </c>
      <c r="N865">
        <v>8454143</v>
      </c>
      <c r="O865" t="s">
        <v>644</v>
      </c>
      <c r="P865" t="s">
        <v>581</v>
      </c>
      <c r="Q865">
        <v>0</v>
      </c>
      <c r="R865">
        <v>0</v>
      </c>
      <c r="S865">
        <v>0</v>
      </c>
      <c r="T865">
        <v>20</v>
      </c>
      <c r="U865">
        <v>0</v>
      </c>
      <c r="V865">
        <v>50</v>
      </c>
      <c r="AU865" t="b">
        <v>0</v>
      </c>
      <c r="AV865" t="b">
        <v>1</v>
      </c>
    </row>
    <row r="866" spans="1:54" x14ac:dyDescent="0.25">
      <c r="A866" t="s">
        <v>629</v>
      </c>
      <c r="B866" t="s">
        <v>9</v>
      </c>
      <c r="C866" t="s">
        <v>630</v>
      </c>
      <c r="E866" t="s">
        <v>631</v>
      </c>
      <c r="F866" t="s">
        <v>632</v>
      </c>
      <c r="G866" t="s">
        <v>23</v>
      </c>
      <c r="J866" t="s">
        <v>15</v>
      </c>
      <c r="K866" t="s">
        <v>645</v>
      </c>
      <c r="L866" t="s">
        <v>503</v>
      </c>
      <c r="M866">
        <v>1</v>
      </c>
      <c r="N866">
        <v>33023</v>
      </c>
      <c r="O866" t="s">
        <v>644</v>
      </c>
      <c r="P866" t="s">
        <v>581</v>
      </c>
      <c r="Q866">
        <v>0</v>
      </c>
      <c r="R866">
        <v>0</v>
      </c>
      <c r="S866">
        <v>0</v>
      </c>
      <c r="T866">
        <v>20</v>
      </c>
      <c r="U866">
        <v>0</v>
      </c>
      <c r="V866">
        <v>50</v>
      </c>
      <c r="AU866" t="b">
        <v>0</v>
      </c>
      <c r="AV866" t="b">
        <v>1</v>
      </c>
    </row>
    <row r="867" spans="1:54" x14ac:dyDescent="0.25">
      <c r="A867" t="s">
        <v>629</v>
      </c>
      <c r="B867" t="s">
        <v>9</v>
      </c>
      <c r="C867" t="s">
        <v>630</v>
      </c>
      <c r="E867" t="s">
        <v>631</v>
      </c>
      <c r="F867" t="s">
        <v>632</v>
      </c>
      <c r="G867" t="s">
        <v>23</v>
      </c>
      <c r="J867" t="s">
        <v>15</v>
      </c>
      <c r="K867" t="s">
        <v>646</v>
      </c>
      <c r="L867" t="s">
        <v>375</v>
      </c>
      <c r="M867">
        <v>2.5</v>
      </c>
      <c r="N867">
        <v>16711935</v>
      </c>
      <c r="Q867">
        <v>0</v>
      </c>
      <c r="R867">
        <v>0</v>
      </c>
      <c r="S867">
        <v>0</v>
      </c>
      <c r="T867">
        <v>27</v>
      </c>
      <c r="U867">
        <v>0</v>
      </c>
      <c r="V867">
        <v>70</v>
      </c>
      <c r="W867">
        <v>0</v>
      </c>
      <c r="X867">
        <v>0</v>
      </c>
      <c r="Y867">
        <v>1</v>
      </c>
      <c r="Z867">
        <v>25</v>
      </c>
      <c r="AA867">
        <v>100</v>
      </c>
      <c r="AB867">
        <v>80</v>
      </c>
      <c r="AC867">
        <v>0</v>
      </c>
      <c r="AD867">
        <v>0</v>
      </c>
      <c r="AE867">
        <v>1</v>
      </c>
      <c r="AF867">
        <v>22</v>
      </c>
      <c r="AG867">
        <v>99</v>
      </c>
      <c r="AH867">
        <v>80</v>
      </c>
      <c r="AI867">
        <v>0</v>
      </c>
      <c r="AJ867">
        <v>0</v>
      </c>
      <c r="AK867">
        <v>1</v>
      </c>
      <c r="AL867">
        <v>24</v>
      </c>
      <c r="AM867">
        <v>94</v>
      </c>
      <c r="AN867">
        <v>80</v>
      </c>
      <c r="AO867">
        <v>0</v>
      </c>
      <c r="AP867">
        <v>0</v>
      </c>
      <c r="AQ867">
        <v>1</v>
      </c>
      <c r="AR867">
        <v>25</v>
      </c>
      <c r="AS867">
        <v>89</v>
      </c>
      <c r="AT867">
        <v>80</v>
      </c>
      <c r="AU867" t="b">
        <v>0</v>
      </c>
      <c r="AV867" t="b">
        <v>1</v>
      </c>
    </row>
    <row r="868" spans="1:54" x14ac:dyDescent="0.25">
      <c r="A868" t="s">
        <v>629</v>
      </c>
      <c r="B868" t="s">
        <v>9</v>
      </c>
      <c r="C868" t="s">
        <v>630</v>
      </c>
      <c r="E868" t="s">
        <v>631</v>
      </c>
      <c r="F868" t="s">
        <v>632</v>
      </c>
      <c r="G868" t="s">
        <v>23</v>
      </c>
      <c r="J868" t="s">
        <v>15</v>
      </c>
      <c r="K868" t="s">
        <v>647</v>
      </c>
      <c r="L868" t="s">
        <v>375</v>
      </c>
      <c r="M868">
        <v>2.5</v>
      </c>
      <c r="N868">
        <v>16711935</v>
      </c>
      <c r="Q868">
        <v>0</v>
      </c>
      <c r="R868">
        <v>0</v>
      </c>
      <c r="S868">
        <v>0</v>
      </c>
      <c r="T868">
        <v>27</v>
      </c>
      <c r="U868">
        <v>0</v>
      </c>
      <c r="V868">
        <v>80</v>
      </c>
      <c r="W868">
        <v>0</v>
      </c>
      <c r="X868">
        <v>0</v>
      </c>
      <c r="Y868">
        <v>1</v>
      </c>
      <c r="Z868">
        <v>25</v>
      </c>
      <c r="AA868">
        <v>100</v>
      </c>
      <c r="AB868">
        <v>80</v>
      </c>
      <c r="AU868" t="b">
        <v>0</v>
      </c>
      <c r="AV868" t="b">
        <v>1</v>
      </c>
    </row>
    <row r="869" spans="1:54" x14ac:dyDescent="0.25">
      <c r="A869" t="s">
        <v>629</v>
      </c>
      <c r="B869" t="s">
        <v>9</v>
      </c>
      <c r="C869" t="s">
        <v>630</v>
      </c>
      <c r="E869" t="s">
        <v>631</v>
      </c>
      <c r="F869" t="s">
        <v>632</v>
      </c>
      <c r="G869" t="s">
        <v>23</v>
      </c>
      <c r="J869" t="s">
        <v>15</v>
      </c>
      <c r="K869" t="s">
        <v>648</v>
      </c>
      <c r="L869" t="s">
        <v>503</v>
      </c>
      <c r="M869">
        <v>1.4645999999999999</v>
      </c>
      <c r="N869">
        <v>16711935</v>
      </c>
      <c r="O869" t="s">
        <v>641</v>
      </c>
      <c r="P869" t="s">
        <v>581</v>
      </c>
      <c r="Q869">
        <v>0</v>
      </c>
      <c r="R869">
        <v>0</v>
      </c>
      <c r="S869">
        <v>0</v>
      </c>
      <c r="T869">
        <v>20</v>
      </c>
      <c r="U869">
        <v>0</v>
      </c>
      <c r="V869">
        <v>50</v>
      </c>
      <c r="AU869" t="b">
        <v>0</v>
      </c>
      <c r="AV869" t="b">
        <v>1</v>
      </c>
    </row>
    <row r="870" spans="1:54" x14ac:dyDescent="0.25">
      <c r="A870" t="s">
        <v>629</v>
      </c>
      <c r="B870" t="s">
        <v>9</v>
      </c>
      <c r="C870" t="s">
        <v>630</v>
      </c>
      <c r="E870" t="s">
        <v>631</v>
      </c>
      <c r="F870" t="s">
        <v>632</v>
      </c>
      <c r="G870" t="s">
        <v>23</v>
      </c>
      <c r="J870" t="s">
        <v>15</v>
      </c>
      <c r="K870" t="s">
        <v>649</v>
      </c>
      <c r="L870" t="s">
        <v>503</v>
      </c>
      <c r="M870">
        <v>0.35</v>
      </c>
      <c r="N870">
        <v>16777088</v>
      </c>
      <c r="O870" t="s">
        <v>641</v>
      </c>
      <c r="P870" t="s">
        <v>581</v>
      </c>
      <c r="Q870">
        <v>0</v>
      </c>
      <c r="R870">
        <v>0</v>
      </c>
      <c r="S870">
        <v>0</v>
      </c>
      <c r="T870">
        <v>20</v>
      </c>
      <c r="U870">
        <v>0</v>
      </c>
      <c r="V870">
        <v>50</v>
      </c>
      <c r="AU870" t="b">
        <v>0</v>
      </c>
      <c r="AV870" t="b">
        <v>1</v>
      </c>
    </row>
    <row r="871" spans="1:54" x14ac:dyDescent="0.25">
      <c r="A871" t="s">
        <v>629</v>
      </c>
      <c r="B871" t="s">
        <v>9</v>
      </c>
      <c r="C871" t="s">
        <v>630</v>
      </c>
      <c r="E871" t="s">
        <v>631</v>
      </c>
      <c r="F871" t="s">
        <v>632</v>
      </c>
      <c r="G871" t="s">
        <v>23</v>
      </c>
      <c r="J871" t="s">
        <v>15</v>
      </c>
      <c r="K871" t="s">
        <v>650</v>
      </c>
      <c r="L871" t="s">
        <v>375</v>
      </c>
      <c r="M871">
        <v>3</v>
      </c>
      <c r="N871">
        <v>14417920</v>
      </c>
      <c r="Q871">
        <v>0</v>
      </c>
      <c r="R871">
        <v>0</v>
      </c>
      <c r="S871">
        <v>0</v>
      </c>
      <c r="T871">
        <v>27</v>
      </c>
      <c r="U871">
        <v>0</v>
      </c>
      <c r="V871">
        <v>60</v>
      </c>
      <c r="W871">
        <v>0</v>
      </c>
      <c r="X871">
        <v>0</v>
      </c>
      <c r="Y871">
        <v>1</v>
      </c>
      <c r="Z871">
        <v>22</v>
      </c>
      <c r="AA871">
        <v>99</v>
      </c>
      <c r="AB871">
        <v>80</v>
      </c>
      <c r="AC871">
        <v>0</v>
      </c>
      <c r="AD871">
        <v>0</v>
      </c>
      <c r="AE871">
        <v>1</v>
      </c>
      <c r="AF871">
        <v>24.5</v>
      </c>
      <c r="AG871">
        <v>94</v>
      </c>
      <c r="AH871">
        <v>80</v>
      </c>
      <c r="AU871" t="b">
        <v>0</v>
      </c>
      <c r="AV871" t="b">
        <v>1</v>
      </c>
    </row>
    <row r="872" spans="1:54" x14ac:dyDescent="0.25">
      <c r="A872" t="s">
        <v>629</v>
      </c>
      <c r="B872" t="s">
        <v>9</v>
      </c>
      <c r="C872" t="s">
        <v>630</v>
      </c>
      <c r="E872" t="s">
        <v>631</v>
      </c>
      <c r="F872" t="s">
        <v>632</v>
      </c>
      <c r="G872" t="s">
        <v>23</v>
      </c>
      <c r="J872" t="s">
        <v>15</v>
      </c>
      <c r="K872" t="s">
        <v>446</v>
      </c>
      <c r="L872" t="s">
        <v>503</v>
      </c>
      <c r="M872">
        <v>2.25434</v>
      </c>
      <c r="N872">
        <v>255</v>
      </c>
      <c r="AU872" t="b">
        <v>0</v>
      </c>
      <c r="AV872" t="b">
        <v>1</v>
      </c>
    </row>
    <row r="873" spans="1:54" x14ac:dyDescent="0.25">
      <c r="A873" t="s">
        <v>202</v>
      </c>
      <c r="B873" t="s">
        <v>9</v>
      </c>
      <c r="C873" t="s">
        <v>651</v>
      </c>
      <c r="E873" t="s">
        <v>652</v>
      </c>
      <c r="F873" t="s">
        <v>653</v>
      </c>
      <c r="G873" t="s">
        <v>23</v>
      </c>
      <c r="J873" t="s">
        <v>14</v>
      </c>
      <c r="K873" t="s">
        <v>215</v>
      </c>
      <c r="L873" t="s">
        <v>500</v>
      </c>
      <c r="M873">
        <v>3</v>
      </c>
      <c r="N873">
        <v>9639167</v>
      </c>
      <c r="Q873">
        <v>0</v>
      </c>
      <c r="R873">
        <v>0</v>
      </c>
      <c r="S873">
        <v>0</v>
      </c>
      <c r="T873">
        <v>8</v>
      </c>
      <c r="U873">
        <v>0</v>
      </c>
      <c r="V873">
        <v>50</v>
      </c>
      <c r="AU873" t="b">
        <v>0</v>
      </c>
      <c r="AV873" t="b">
        <v>1</v>
      </c>
      <c r="BB873" t="b">
        <v>1</v>
      </c>
    </row>
    <row r="874" spans="1:54" x14ac:dyDescent="0.25">
      <c r="A874" t="s">
        <v>202</v>
      </c>
      <c r="B874" t="s">
        <v>9</v>
      </c>
      <c r="C874" t="s">
        <v>651</v>
      </c>
      <c r="E874" t="s">
        <v>652</v>
      </c>
      <c r="F874" t="s">
        <v>653</v>
      </c>
      <c r="G874" t="s">
        <v>23</v>
      </c>
      <c r="J874" t="s">
        <v>14</v>
      </c>
      <c r="K874" t="s">
        <v>216</v>
      </c>
      <c r="L874" t="s">
        <v>500</v>
      </c>
      <c r="M874">
        <v>3</v>
      </c>
      <c r="N874">
        <v>13828244</v>
      </c>
      <c r="Q874">
        <v>0</v>
      </c>
      <c r="R874">
        <v>0</v>
      </c>
      <c r="S874">
        <v>0</v>
      </c>
      <c r="T874">
        <v>4</v>
      </c>
      <c r="U874">
        <v>0</v>
      </c>
      <c r="V874">
        <v>50</v>
      </c>
      <c r="AU874" t="b">
        <v>0</v>
      </c>
      <c r="AV874" t="b">
        <v>1</v>
      </c>
      <c r="BB874" t="b">
        <v>1</v>
      </c>
    </row>
    <row r="875" spans="1:54" x14ac:dyDescent="0.25">
      <c r="A875" t="s">
        <v>202</v>
      </c>
      <c r="B875" t="s">
        <v>9</v>
      </c>
      <c r="C875" t="s">
        <v>651</v>
      </c>
      <c r="E875" t="s">
        <v>652</v>
      </c>
      <c r="F875" t="s">
        <v>653</v>
      </c>
      <c r="G875" t="s">
        <v>23</v>
      </c>
      <c r="J875" t="s">
        <v>14</v>
      </c>
      <c r="K875" t="s">
        <v>222</v>
      </c>
      <c r="L875" t="s">
        <v>501</v>
      </c>
      <c r="M875">
        <v>1.5009999999999999</v>
      </c>
      <c r="N875">
        <v>13130346</v>
      </c>
      <c r="AU875" t="b">
        <v>0</v>
      </c>
      <c r="AV875" t="b">
        <v>1</v>
      </c>
    </row>
    <row r="876" spans="1:54" x14ac:dyDescent="0.25">
      <c r="A876" t="s">
        <v>202</v>
      </c>
      <c r="B876" t="s">
        <v>9</v>
      </c>
      <c r="C876" t="s">
        <v>651</v>
      </c>
      <c r="E876" t="s">
        <v>652</v>
      </c>
      <c r="F876" t="s">
        <v>653</v>
      </c>
      <c r="G876" t="s">
        <v>23</v>
      </c>
      <c r="J876" t="s">
        <v>14</v>
      </c>
      <c r="K876" t="s">
        <v>223</v>
      </c>
      <c r="L876" t="s">
        <v>502</v>
      </c>
      <c r="M876">
        <v>4.5</v>
      </c>
      <c r="N876">
        <v>65280</v>
      </c>
      <c r="AU876" t="b">
        <v>0</v>
      </c>
      <c r="AV876" t="b">
        <v>1</v>
      </c>
    </row>
    <row r="877" spans="1:54" x14ac:dyDescent="0.25">
      <c r="A877" t="s">
        <v>202</v>
      </c>
      <c r="B877" t="s">
        <v>9</v>
      </c>
      <c r="C877" t="s">
        <v>651</v>
      </c>
      <c r="E877" t="s">
        <v>652</v>
      </c>
      <c r="F877" t="s">
        <v>653</v>
      </c>
      <c r="G877" t="s">
        <v>23</v>
      </c>
      <c r="J877" t="s">
        <v>14</v>
      </c>
      <c r="K877" t="s">
        <v>244</v>
      </c>
      <c r="L877" t="s">
        <v>244</v>
      </c>
      <c r="M877">
        <v>3</v>
      </c>
      <c r="N877">
        <v>16776960</v>
      </c>
      <c r="Q877">
        <v>0</v>
      </c>
      <c r="R877">
        <v>0</v>
      </c>
      <c r="S877">
        <v>0</v>
      </c>
      <c r="T877">
        <v>20.5</v>
      </c>
      <c r="U877">
        <v>0</v>
      </c>
      <c r="V877">
        <v>100</v>
      </c>
      <c r="W877">
        <v>0</v>
      </c>
      <c r="X877">
        <v>0</v>
      </c>
      <c r="Y877">
        <v>1</v>
      </c>
      <c r="Z877">
        <v>21</v>
      </c>
      <c r="AA877">
        <v>100</v>
      </c>
      <c r="AB877">
        <v>110</v>
      </c>
      <c r="AU877" t="b">
        <v>0</v>
      </c>
      <c r="AV877" t="b">
        <v>1</v>
      </c>
      <c r="BB877" t="b">
        <v>1</v>
      </c>
    </row>
    <row r="878" spans="1:54" x14ac:dyDescent="0.25">
      <c r="A878" t="s">
        <v>202</v>
      </c>
      <c r="B878" t="s">
        <v>9</v>
      </c>
      <c r="C878" t="s">
        <v>651</v>
      </c>
      <c r="E878" t="s">
        <v>652</v>
      </c>
      <c r="F878" t="s">
        <v>653</v>
      </c>
      <c r="G878" t="s">
        <v>23</v>
      </c>
      <c r="J878" t="s">
        <v>14</v>
      </c>
      <c r="K878" t="s">
        <v>265</v>
      </c>
      <c r="L878" t="s">
        <v>501</v>
      </c>
      <c r="M878">
        <v>1.5009999999999999</v>
      </c>
      <c r="N878">
        <v>32896</v>
      </c>
      <c r="AU878" t="b">
        <v>0</v>
      </c>
      <c r="AV878" t="b">
        <v>1</v>
      </c>
    </row>
    <row r="879" spans="1:54" x14ac:dyDescent="0.25">
      <c r="A879" t="s">
        <v>202</v>
      </c>
      <c r="B879" t="s">
        <v>9</v>
      </c>
      <c r="C879" t="s">
        <v>651</v>
      </c>
      <c r="E879" t="s">
        <v>652</v>
      </c>
      <c r="F879" t="s">
        <v>653</v>
      </c>
      <c r="G879" t="s">
        <v>23</v>
      </c>
      <c r="J879" t="s">
        <v>14</v>
      </c>
      <c r="K879" t="s">
        <v>266</v>
      </c>
      <c r="L879" t="s">
        <v>501</v>
      </c>
      <c r="M879">
        <v>1.5009999999999999</v>
      </c>
      <c r="N879">
        <v>9221330</v>
      </c>
      <c r="AU879" t="b">
        <v>0</v>
      </c>
      <c r="AV879" t="b">
        <v>1</v>
      </c>
    </row>
    <row r="880" spans="1:54" x14ac:dyDescent="0.25">
      <c r="A880" t="s">
        <v>202</v>
      </c>
      <c r="B880" t="s">
        <v>9</v>
      </c>
      <c r="C880" t="s">
        <v>651</v>
      </c>
      <c r="E880" t="s">
        <v>652</v>
      </c>
      <c r="F880" t="s">
        <v>653</v>
      </c>
      <c r="G880" t="s">
        <v>23</v>
      </c>
      <c r="J880" t="s">
        <v>14</v>
      </c>
      <c r="K880" t="s">
        <v>318</v>
      </c>
      <c r="L880" t="s">
        <v>503</v>
      </c>
      <c r="M880">
        <v>3</v>
      </c>
      <c r="N880">
        <v>13130346</v>
      </c>
      <c r="AU880" t="b">
        <v>0</v>
      </c>
      <c r="AV880" t="b">
        <v>1</v>
      </c>
    </row>
    <row r="881" spans="1:54" x14ac:dyDescent="0.25">
      <c r="A881" t="s">
        <v>202</v>
      </c>
      <c r="B881" t="s">
        <v>9</v>
      </c>
      <c r="C881" t="s">
        <v>651</v>
      </c>
      <c r="E881" t="s">
        <v>652</v>
      </c>
      <c r="F881" t="s">
        <v>653</v>
      </c>
      <c r="G881" t="s">
        <v>23</v>
      </c>
      <c r="J881" t="s">
        <v>14</v>
      </c>
      <c r="K881" t="s">
        <v>326</v>
      </c>
      <c r="L881" t="s">
        <v>375</v>
      </c>
      <c r="M881">
        <v>3</v>
      </c>
      <c r="N881">
        <v>16711935</v>
      </c>
      <c r="Q881">
        <v>0</v>
      </c>
      <c r="R881">
        <v>0</v>
      </c>
      <c r="S881">
        <v>0</v>
      </c>
      <c r="T881">
        <v>19.5</v>
      </c>
      <c r="U881">
        <v>0</v>
      </c>
      <c r="V881">
        <v>100</v>
      </c>
      <c r="W881">
        <v>0</v>
      </c>
      <c r="X881">
        <v>0</v>
      </c>
      <c r="Y881">
        <v>0</v>
      </c>
      <c r="Z881">
        <v>19.5</v>
      </c>
      <c r="AA881">
        <v>0</v>
      </c>
      <c r="AB881">
        <v>100</v>
      </c>
      <c r="AC881">
        <v>0</v>
      </c>
      <c r="AD881">
        <v>0</v>
      </c>
      <c r="AE881">
        <v>1</v>
      </c>
      <c r="AF881">
        <v>21</v>
      </c>
      <c r="AG881">
        <v>100</v>
      </c>
      <c r="AH881">
        <v>120</v>
      </c>
      <c r="AU881" t="b">
        <v>0</v>
      </c>
      <c r="AV881" t="b">
        <v>1</v>
      </c>
      <c r="BB881" t="b">
        <v>1</v>
      </c>
    </row>
    <row r="882" spans="1:54" x14ac:dyDescent="0.25">
      <c r="A882" t="s">
        <v>202</v>
      </c>
      <c r="B882" t="s">
        <v>9</v>
      </c>
      <c r="C882" t="s">
        <v>651</v>
      </c>
      <c r="E882" t="s">
        <v>652</v>
      </c>
      <c r="F882" t="s">
        <v>653</v>
      </c>
      <c r="G882" t="s">
        <v>23</v>
      </c>
      <c r="J882" t="s">
        <v>14</v>
      </c>
      <c r="K882" t="s">
        <v>349</v>
      </c>
      <c r="L882" t="s">
        <v>503</v>
      </c>
      <c r="M882">
        <v>3</v>
      </c>
      <c r="N882">
        <v>2763429</v>
      </c>
      <c r="Q882">
        <v>0</v>
      </c>
      <c r="R882">
        <v>0</v>
      </c>
      <c r="S882">
        <v>0</v>
      </c>
      <c r="T882">
        <v>10</v>
      </c>
      <c r="U882">
        <v>50</v>
      </c>
      <c r="V882">
        <v>50</v>
      </c>
      <c r="W882">
        <v>0</v>
      </c>
      <c r="X882">
        <v>0</v>
      </c>
      <c r="Y882">
        <v>0</v>
      </c>
      <c r="Z882">
        <v>14</v>
      </c>
      <c r="AA882">
        <v>25</v>
      </c>
      <c r="AB882">
        <v>50</v>
      </c>
      <c r="AC882">
        <v>0</v>
      </c>
      <c r="AD882">
        <v>0</v>
      </c>
      <c r="AE882">
        <v>0</v>
      </c>
      <c r="AF882">
        <v>16</v>
      </c>
      <c r="AG882">
        <v>15</v>
      </c>
      <c r="AH882">
        <v>50</v>
      </c>
      <c r="AI882">
        <v>0</v>
      </c>
      <c r="AJ882">
        <v>0</v>
      </c>
      <c r="AK882">
        <v>0</v>
      </c>
      <c r="AL882">
        <v>18</v>
      </c>
      <c r="AM882">
        <v>5</v>
      </c>
      <c r="AN882">
        <v>50</v>
      </c>
      <c r="AU882" t="b">
        <v>0</v>
      </c>
      <c r="AV882" t="b">
        <v>1</v>
      </c>
      <c r="BB882" t="b">
        <v>1</v>
      </c>
    </row>
    <row r="883" spans="1:54" x14ac:dyDescent="0.25">
      <c r="A883" t="s">
        <v>202</v>
      </c>
      <c r="B883" t="s">
        <v>9</v>
      </c>
      <c r="C883" t="s">
        <v>651</v>
      </c>
      <c r="E883" t="s">
        <v>652</v>
      </c>
      <c r="F883" t="s">
        <v>653</v>
      </c>
      <c r="G883" t="s">
        <v>23</v>
      </c>
      <c r="J883" t="s">
        <v>14</v>
      </c>
      <c r="K883" t="s">
        <v>375</v>
      </c>
      <c r="L883" t="s">
        <v>375</v>
      </c>
      <c r="M883">
        <v>1.5009999999999999</v>
      </c>
      <c r="N883">
        <v>16711935</v>
      </c>
      <c r="AU883" t="b">
        <v>0</v>
      </c>
      <c r="AV883" t="b">
        <v>1</v>
      </c>
    </row>
    <row r="884" spans="1:54" x14ac:dyDescent="0.25">
      <c r="A884" t="s">
        <v>202</v>
      </c>
      <c r="B884" t="s">
        <v>9</v>
      </c>
      <c r="C884" t="s">
        <v>651</v>
      </c>
      <c r="E884" t="s">
        <v>652</v>
      </c>
      <c r="F884" t="s">
        <v>653</v>
      </c>
      <c r="G884" t="s">
        <v>23</v>
      </c>
      <c r="J884" t="s">
        <v>14</v>
      </c>
      <c r="K884" t="s">
        <v>429</v>
      </c>
      <c r="L884" t="s">
        <v>501</v>
      </c>
      <c r="M884">
        <v>1.5009999999999999</v>
      </c>
      <c r="N884">
        <v>2763429</v>
      </c>
      <c r="AU884" t="b">
        <v>0</v>
      </c>
      <c r="AV884" t="b">
        <v>1</v>
      </c>
    </row>
    <row r="885" spans="1:54" x14ac:dyDescent="0.25">
      <c r="A885" t="s">
        <v>202</v>
      </c>
      <c r="B885" t="s">
        <v>9</v>
      </c>
      <c r="C885" t="s">
        <v>651</v>
      </c>
      <c r="E885" t="s">
        <v>652</v>
      </c>
      <c r="F885" t="s">
        <v>653</v>
      </c>
      <c r="G885" t="s">
        <v>23</v>
      </c>
      <c r="J885" t="s">
        <v>14</v>
      </c>
      <c r="K885" t="s">
        <v>445</v>
      </c>
      <c r="L885" t="s">
        <v>501</v>
      </c>
      <c r="M885">
        <v>1.5009999999999999</v>
      </c>
      <c r="N885">
        <v>14524637</v>
      </c>
      <c r="AU885" t="b">
        <v>0</v>
      </c>
      <c r="AV885" t="b">
        <v>1</v>
      </c>
      <c r="AW885">
        <v>7200</v>
      </c>
      <c r="AY885" t="s">
        <v>507</v>
      </c>
      <c r="BA885">
        <v>3.2</v>
      </c>
    </row>
    <row r="886" spans="1:54" x14ac:dyDescent="0.25">
      <c r="A886" t="s">
        <v>208</v>
      </c>
      <c r="B886" t="s">
        <v>9</v>
      </c>
      <c r="C886" t="s">
        <v>654</v>
      </c>
      <c r="E886" t="s">
        <v>655</v>
      </c>
      <c r="F886" t="s">
        <v>656</v>
      </c>
      <c r="G886" t="s">
        <v>25</v>
      </c>
      <c r="J886" t="s">
        <v>14</v>
      </c>
      <c r="K886" t="s">
        <v>215</v>
      </c>
      <c r="L886" t="s">
        <v>500</v>
      </c>
      <c r="M886">
        <v>3</v>
      </c>
      <c r="N886">
        <v>9639167</v>
      </c>
      <c r="AU886" t="b">
        <v>0</v>
      </c>
      <c r="AV886" t="b">
        <v>1</v>
      </c>
    </row>
    <row r="887" spans="1:54" x14ac:dyDescent="0.25">
      <c r="A887" t="s">
        <v>208</v>
      </c>
      <c r="B887" t="s">
        <v>9</v>
      </c>
      <c r="C887" t="s">
        <v>654</v>
      </c>
      <c r="E887" t="s">
        <v>655</v>
      </c>
      <c r="F887" t="s">
        <v>656</v>
      </c>
      <c r="G887" t="s">
        <v>25</v>
      </c>
      <c r="J887" t="s">
        <v>14</v>
      </c>
      <c r="K887" t="s">
        <v>216</v>
      </c>
      <c r="L887" t="s">
        <v>500</v>
      </c>
      <c r="M887">
        <v>3</v>
      </c>
      <c r="N887">
        <v>13828244</v>
      </c>
      <c r="AU887" t="b">
        <v>0</v>
      </c>
      <c r="AV887" t="b">
        <v>1</v>
      </c>
    </row>
    <row r="888" spans="1:54" x14ac:dyDescent="0.25">
      <c r="A888" t="s">
        <v>208</v>
      </c>
      <c r="B888" t="s">
        <v>9</v>
      </c>
      <c r="C888" t="s">
        <v>654</v>
      </c>
      <c r="E888" t="s">
        <v>655</v>
      </c>
      <c r="F888" t="s">
        <v>656</v>
      </c>
      <c r="G888" t="s">
        <v>25</v>
      </c>
      <c r="J888" t="s">
        <v>14</v>
      </c>
      <c r="K888" t="s">
        <v>222</v>
      </c>
      <c r="L888" t="s">
        <v>501</v>
      </c>
      <c r="M888">
        <v>1.5009999999999999</v>
      </c>
      <c r="N888">
        <v>13130346</v>
      </c>
      <c r="AU888" t="b">
        <v>0</v>
      </c>
      <c r="AV888" t="b">
        <v>1</v>
      </c>
    </row>
    <row r="889" spans="1:54" x14ac:dyDescent="0.25">
      <c r="A889" t="s">
        <v>208</v>
      </c>
      <c r="B889" t="s">
        <v>9</v>
      </c>
      <c r="C889" t="s">
        <v>654</v>
      </c>
      <c r="E889" t="s">
        <v>655</v>
      </c>
      <c r="F889" t="s">
        <v>656</v>
      </c>
      <c r="G889" t="s">
        <v>25</v>
      </c>
      <c r="J889" t="s">
        <v>14</v>
      </c>
      <c r="K889" t="s">
        <v>223</v>
      </c>
      <c r="L889" t="s">
        <v>502</v>
      </c>
      <c r="M889">
        <v>4.5</v>
      </c>
      <c r="N889">
        <v>65280</v>
      </c>
      <c r="AU889" t="b">
        <v>0</v>
      </c>
      <c r="AV889" t="b">
        <v>1</v>
      </c>
    </row>
    <row r="890" spans="1:54" x14ac:dyDescent="0.25">
      <c r="A890" t="s">
        <v>208</v>
      </c>
      <c r="B890" t="s">
        <v>9</v>
      </c>
      <c r="C890" t="s">
        <v>654</v>
      </c>
      <c r="E890" t="s">
        <v>655</v>
      </c>
      <c r="F890" t="s">
        <v>656</v>
      </c>
      <c r="G890" t="s">
        <v>25</v>
      </c>
      <c r="J890" t="s">
        <v>14</v>
      </c>
      <c r="K890" t="s">
        <v>244</v>
      </c>
      <c r="L890" t="s">
        <v>244</v>
      </c>
      <c r="M890">
        <v>3</v>
      </c>
      <c r="N890">
        <v>16776960</v>
      </c>
      <c r="AU890" t="b">
        <v>0</v>
      </c>
      <c r="AV890" t="b">
        <v>1</v>
      </c>
    </row>
    <row r="891" spans="1:54" x14ac:dyDescent="0.25">
      <c r="A891" t="s">
        <v>208</v>
      </c>
      <c r="B891" t="s">
        <v>9</v>
      </c>
      <c r="C891" t="s">
        <v>654</v>
      </c>
      <c r="E891" t="s">
        <v>655</v>
      </c>
      <c r="F891" t="s">
        <v>656</v>
      </c>
      <c r="G891" t="s">
        <v>25</v>
      </c>
      <c r="J891" t="s">
        <v>14</v>
      </c>
      <c r="K891" t="s">
        <v>257</v>
      </c>
      <c r="L891" t="s">
        <v>244</v>
      </c>
      <c r="M891">
        <v>1.5009999999999999</v>
      </c>
      <c r="N891">
        <v>16776960</v>
      </c>
      <c r="Q891">
        <v>0</v>
      </c>
      <c r="R891">
        <v>0</v>
      </c>
      <c r="S891">
        <v>0</v>
      </c>
      <c r="T891">
        <v>47</v>
      </c>
      <c r="U891">
        <v>0</v>
      </c>
      <c r="V891">
        <v>100</v>
      </c>
      <c r="W891">
        <v>0</v>
      </c>
      <c r="X891">
        <v>0</v>
      </c>
      <c r="Y891">
        <v>1</v>
      </c>
      <c r="Z891">
        <v>47</v>
      </c>
      <c r="AA891">
        <v>100</v>
      </c>
      <c r="AB891">
        <v>110</v>
      </c>
      <c r="AU891" t="b">
        <v>0</v>
      </c>
      <c r="AV891" t="b">
        <v>1</v>
      </c>
      <c r="BB891" t="b">
        <v>1</v>
      </c>
    </row>
    <row r="892" spans="1:54" x14ac:dyDescent="0.25">
      <c r="A892" t="s">
        <v>208</v>
      </c>
      <c r="B892" t="s">
        <v>9</v>
      </c>
      <c r="C892" t="s">
        <v>654</v>
      </c>
      <c r="E892" t="s">
        <v>655</v>
      </c>
      <c r="F892" t="s">
        <v>656</v>
      </c>
      <c r="G892" t="s">
        <v>25</v>
      </c>
      <c r="J892" t="s">
        <v>14</v>
      </c>
      <c r="K892" t="s">
        <v>265</v>
      </c>
      <c r="L892" t="s">
        <v>501</v>
      </c>
      <c r="M892">
        <v>1.5009999999999999</v>
      </c>
      <c r="N892">
        <v>32896</v>
      </c>
      <c r="Q892">
        <v>0</v>
      </c>
      <c r="R892">
        <v>0</v>
      </c>
      <c r="S892">
        <v>0</v>
      </c>
      <c r="T892">
        <v>25</v>
      </c>
      <c r="U892">
        <v>0</v>
      </c>
      <c r="V892">
        <v>50</v>
      </c>
      <c r="AU892" t="b">
        <v>0</v>
      </c>
      <c r="AV892" t="b">
        <v>1</v>
      </c>
      <c r="BB892" t="b">
        <v>1</v>
      </c>
    </row>
    <row r="893" spans="1:54" x14ac:dyDescent="0.25">
      <c r="A893" t="s">
        <v>208</v>
      </c>
      <c r="B893" t="s">
        <v>9</v>
      </c>
      <c r="C893" t="s">
        <v>654</v>
      </c>
      <c r="E893" t="s">
        <v>655</v>
      </c>
      <c r="F893" t="s">
        <v>656</v>
      </c>
      <c r="G893" t="s">
        <v>25</v>
      </c>
      <c r="J893" t="s">
        <v>14</v>
      </c>
      <c r="K893" t="s">
        <v>266</v>
      </c>
      <c r="L893" t="s">
        <v>501</v>
      </c>
      <c r="M893">
        <v>1.5009999999999999</v>
      </c>
      <c r="N893">
        <v>9221330</v>
      </c>
      <c r="Q893">
        <v>0</v>
      </c>
      <c r="R893">
        <v>0</v>
      </c>
      <c r="S893">
        <v>0</v>
      </c>
      <c r="T893">
        <v>25</v>
      </c>
      <c r="U893">
        <v>0</v>
      </c>
      <c r="V893">
        <v>50</v>
      </c>
      <c r="AU893" t="b">
        <v>0</v>
      </c>
      <c r="AV893" t="b">
        <v>1</v>
      </c>
      <c r="BB893" t="b">
        <v>1</v>
      </c>
    </row>
    <row r="894" spans="1:54" x14ac:dyDescent="0.25">
      <c r="A894" t="s">
        <v>208</v>
      </c>
      <c r="B894" t="s">
        <v>9</v>
      </c>
      <c r="C894" t="s">
        <v>654</v>
      </c>
      <c r="E894" t="s">
        <v>655</v>
      </c>
      <c r="F894" t="s">
        <v>656</v>
      </c>
      <c r="G894" t="s">
        <v>25</v>
      </c>
      <c r="J894" t="s">
        <v>14</v>
      </c>
      <c r="K894" t="s">
        <v>318</v>
      </c>
      <c r="L894" t="s">
        <v>503</v>
      </c>
      <c r="M894">
        <v>3</v>
      </c>
      <c r="N894">
        <v>13130346</v>
      </c>
      <c r="Q894">
        <v>0</v>
      </c>
      <c r="R894">
        <v>0</v>
      </c>
      <c r="S894">
        <v>0</v>
      </c>
      <c r="T894">
        <v>25</v>
      </c>
      <c r="U894">
        <v>60</v>
      </c>
      <c r="V894">
        <v>50</v>
      </c>
      <c r="W894">
        <v>0</v>
      </c>
      <c r="X894">
        <v>0</v>
      </c>
      <c r="Y894">
        <v>0</v>
      </c>
      <c r="Z894">
        <v>35</v>
      </c>
      <c r="AA894">
        <v>35</v>
      </c>
      <c r="AB894">
        <v>50</v>
      </c>
      <c r="AC894">
        <v>0</v>
      </c>
      <c r="AD894">
        <v>0</v>
      </c>
      <c r="AE894">
        <v>0</v>
      </c>
      <c r="AF894">
        <v>40</v>
      </c>
      <c r="AG894">
        <v>20</v>
      </c>
      <c r="AH894">
        <v>50</v>
      </c>
      <c r="AI894">
        <v>0</v>
      </c>
      <c r="AJ894">
        <v>0</v>
      </c>
      <c r="AK894">
        <v>0</v>
      </c>
      <c r="AL894">
        <v>45</v>
      </c>
      <c r="AM894">
        <v>5</v>
      </c>
      <c r="AN894">
        <v>50</v>
      </c>
      <c r="AU894" t="b">
        <v>0</v>
      </c>
      <c r="AV894" t="b">
        <v>1</v>
      </c>
      <c r="BB894" t="b">
        <v>1</v>
      </c>
    </row>
    <row r="895" spans="1:54" x14ac:dyDescent="0.25">
      <c r="A895" t="s">
        <v>208</v>
      </c>
      <c r="B895" t="s">
        <v>9</v>
      </c>
      <c r="C895" t="s">
        <v>654</v>
      </c>
      <c r="E895" t="s">
        <v>655</v>
      </c>
      <c r="F895" t="s">
        <v>656</v>
      </c>
      <c r="G895" t="s">
        <v>25</v>
      </c>
      <c r="J895" t="s">
        <v>14</v>
      </c>
      <c r="K895" t="s">
        <v>347</v>
      </c>
      <c r="L895" t="s">
        <v>375</v>
      </c>
      <c r="M895">
        <v>3</v>
      </c>
      <c r="N895">
        <v>16711935</v>
      </c>
      <c r="Q895">
        <v>0</v>
      </c>
      <c r="R895">
        <v>0</v>
      </c>
      <c r="S895">
        <v>0</v>
      </c>
      <c r="T895">
        <v>46</v>
      </c>
      <c r="U895">
        <v>0</v>
      </c>
      <c r="V895">
        <v>100</v>
      </c>
      <c r="W895">
        <v>0</v>
      </c>
      <c r="X895">
        <v>0</v>
      </c>
      <c r="Y895">
        <v>0</v>
      </c>
      <c r="Z895">
        <v>46</v>
      </c>
      <c r="AA895">
        <v>0</v>
      </c>
      <c r="AB895">
        <v>100</v>
      </c>
      <c r="AC895">
        <v>0</v>
      </c>
      <c r="AD895">
        <v>0</v>
      </c>
      <c r="AE895">
        <v>1</v>
      </c>
      <c r="AF895">
        <v>46</v>
      </c>
      <c r="AG895">
        <v>100</v>
      </c>
      <c r="AH895">
        <v>120</v>
      </c>
      <c r="AU895" t="b">
        <v>0</v>
      </c>
      <c r="AV895" t="b">
        <v>1</v>
      </c>
      <c r="BB895" t="b">
        <v>1</v>
      </c>
    </row>
    <row r="896" spans="1:54" x14ac:dyDescent="0.25">
      <c r="A896" t="s">
        <v>208</v>
      </c>
      <c r="B896" t="s">
        <v>9</v>
      </c>
      <c r="C896" t="s">
        <v>654</v>
      </c>
      <c r="E896" t="s">
        <v>655</v>
      </c>
      <c r="F896" t="s">
        <v>656</v>
      </c>
      <c r="G896" t="s">
        <v>25</v>
      </c>
      <c r="J896" t="s">
        <v>14</v>
      </c>
      <c r="K896" t="s">
        <v>349</v>
      </c>
      <c r="L896" t="s">
        <v>503</v>
      </c>
      <c r="M896">
        <v>3</v>
      </c>
      <c r="N896">
        <v>2763429</v>
      </c>
      <c r="Q896">
        <v>0</v>
      </c>
      <c r="R896">
        <v>0</v>
      </c>
      <c r="S896">
        <v>0</v>
      </c>
      <c r="T896">
        <v>25</v>
      </c>
      <c r="U896">
        <v>60</v>
      </c>
      <c r="V896">
        <v>60</v>
      </c>
      <c r="W896">
        <v>0</v>
      </c>
      <c r="X896">
        <v>0</v>
      </c>
      <c r="Y896">
        <v>0</v>
      </c>
      <c r="Z896">
        <v>30</v>
      </c>
      <c r="AA896">
        <v>50</v>
      </c>
      <c r="AB896">
        <v>60</v>
      </c>
      <c r="AC896">
        <v>0</v>
      </c>
      <c r="AD896">
        <v>0</v>
      </c>
      <c r="AE896">
        <v>0</v>
      </c>
      <c r="AF896">
        <v>35</v>
      </c>
      <c r="AG896">
        <v>25</v>
      </c>
      <c r="AH896">
        <v>60</v>
      </c>
      <c r="AI896">
        <v>0</v>
      </c>
      <c r="AJ896">
        <v>0</v>
      </c>
      <c r="AK896">
        <v>0</v>
      </c>
      <c r="AL896">
        <v>40</v>
      </c>
      <c r="AM896">
        <v>5</v>
      </c>
      <c r="AN896">
        <v>60</v>
      </c>
      <c r="AU896" t="b">
        <v>0</v>
      </c>
      <c r="AV896" t="b">
        <v>1</v>
      </c>
      <c r="BB896" t="b">
        <v>1</v>
      </c>
    </row>
    <row r="897" spans="1:54" x14ac:dyDescent="0.25">
      <c r="A897" t="s">
        <v>208</v>
      </c>
      <c r="B897" t="s">
        <v>9</v>
      </c>
      <c r="C897" t="s">
        <v>654</v>
      </c>
      <c r="E897" t="s">
        <v>655</v>
      </c>
      <c r="F897" t="s">
        <v>656</v>
      </c>
      <c r="G897" t="s">
        <v>25</v>
      </c>
      <c r="J897" t="s">
        <v>14</v>
      </c>
      <c r="K897" t="s">
        <v>375</v>
      </c>
      <c r="L897" t="s">
        <v>375</v>
      </c>
      <c r="M897">
        <v>1.5009999999999999</v>
      </c>
      <c r="N897">
        <v>16711935</v>
      </c>
      <c r="AU897" t="b">
        <v>0</v>
      </c>
      <c r="AV897" t="b">
        <v>1</v>
      </c>
    </row>
    <row r="898" spans="1:54" x14ac:dyDescent="0.25">
      <c r="A898" t="s">
        <v>208</v>
      </c>
      <c r="B898" t="s">
        <v>9</v>
      </c>
      <c r="C898" t="s">
        <v>654</v>
      </c>
      <c r="E898" t="s">
        <v>655</v>
      </c>
      <c r="F898" t="s">
        <v>656</v>
      </c>
      <c r="G898" t="s">
        <v>25</v>
      </c>
      <c r="J898" t="s">
        <v>14</v>
      </c>
      <c r="K898" t="s">
        <v>429</v>
      </c>
      <c r="L898" t="s">
        <v>501</v>
      </c>
      <c r="M898">
        <v>1.5009999999999999</v>
      </c>
      <c r="N898">
        <v>2763429</v>
      </c>
      <c r="AU898" t="b">
        <v>0</v>
      </c>
      <c r="AV898" t="b">
        <v>1</v>
      </c>
    </row>
    <row r="899" spans="1:54" x14ac:dyDescent="0.25">
      <c r="A899" t="s">
        <v>208</v>
      </c>
      <c r="B899" t="s">
        <v>9</v>
      </c>
      <c r="C899" t="s">
        <v>654</v>
      </c>
      <c r="E899" t="s">
        <v>655</v>
      </c>
      <c r="F899" t="s">
        <v>656</v>
      </c>
      <c r="G899" t="s">
        <v>25</v>
      </c>
      <c r="J899" t="s">
        <v>14</v>
      </c>
      <c r="K899" t="s">
        <v>445</v>
      </c>
      <c r="L899" t="s">
        <v>501</v>
      </c>
      <c r="M899">
        <v>1.5009999999999999</v>
      </c>
      <c r="N899">
        <v>14524637</v>
      </c>
      <c r="Q899">
        <v>0</v>
      </c>
      <c r="R899">
        <v>0</v>
      </c>
      <c r="S899">
        <v>0</v>
      </c>
      <c r="T899">
        <v>45</v>
      </c>
      <c r="U899">
        <v>0</v>
      </c>
      <c r="V899">
        <v>80</v>
      </c>
      <c r="AU899" t="b">
        <v>0</v>
      </c>
      <c r="AV899" t="b">
        <v>1</v>
      </c>
      <c r="AW899">
        <v>7200</v>
      </c>
      <c r="AY899" t="s">
        <v>507</v>
      </c>
      <c r="BA899">
        <v>3.2</v>
      </c>
      <c r="BB899" t="b">
        <v>1</v>
      </c>
    </row>
    <row r="900" spans="1:54" x14ac:dyDescent="0.25">
      <c r="A900" t="s">
        <v>142</v>
      </c>
      <c r="B900" t="s">
        <v>9</v>
      </c>
      <c r="C900" t="s">
        <v>657</v>
      </c>
      <c r="E900" t="s">
        <v>658</v>
      </c>
      <c r="F900" t="s">
        <v>659</v>
      </c>
      <c r="G900" t="s">
        <v>23</v>
      </c>
      <c r="J900" t="s">
        <v>14</v>
      </c>
      <c r="K900" t="s">
        <v>220</v>
      </c>
      <c r="L900" t="s">
        <v>500</v>
      </c>
      <c r="M900">
        <v>1</v>
      </c>
      <c r="N900">
        <v>9639167</v>
      </c>
      <c r="AU900" t="b">
        <v>0</v>
      </c>
      <c r="AV900" t="b">
        <v>1</v>
      </c>
    </row>
    <row r="901" spans="1:54" x14ac:dyDescent="0.25">
      <c r="A901" t="s">
        <v>142</v>
      </c>
      <c r="B901" t="s">
        <v>9</v>
      </c>
      <c r="C901" t="s">
        <v>657</v>
      </c>
      <c r="E901" t="s">
        <v>658</v>
      </c>
      <c r="F901" t="s">
        <v>659</v>
      </c>
      <c r="G901" t="s">
        <v>23</v>
      </c>
      <c r="J901" t="s">
        <v>14</v>
      </c>
      <c r="K901" t="s">
        <v>221</v>
      </c>
      <c r="L901" t="s">
        <v>500</v>
      </c>
      <c r="M901">
        <v>1</v>
      </c>
      <c r="N901">
        <v>9639167</v>
      </c>
      <c r="AU901" t="b">
        <v>0</v>
      </c>
      <c r="AV901" t="b">
        <v>1</v>
      </c>
    </row>
    <row r="902" spans="1:54" x14ac:dyDescent="0.25">
      <c r="A902" t="s">
        <v>142</v>
      </c>
      <c r="B902" t="s">
        <v>9</v>
      </c>
      <c r="C902" t="s">
        <v>657</v>
      </c>
      <c r="E902" t="s">
        <v>658</v>
      </c>
      <c r="F902" t="s">
        <v>659</v>
      </c>
      <c r="G902" t="s">
        <v>23</v>
      </c>
      <c r="J902" t="s">
        <v>14</v>
      </c>
      <c r="K902" t="s">
        <v>223</v>
      </c>
      <c r="L902" t="s">
        <v>502</v>
      </c>
      <c r="M902">
        <v>4.5</v>
      </c>
      <c r="N902">
        <v>65280</v>
      </c>
      <c r="AU902" t="b">
        <v>0</v>
      </c>
      <c r="AV902" t="b">
        <v>1</v>
      </c>
    </row>
    <row r="903" spans="1:54" x14ac:dyDescent="0.25">
      <c r="A903" t="s">
        <v>142</v>
      </c>
      <c r="B903" t="s">
        <v>9</v>
      </c>
      <c r="C903" t="s">
        <v>657</v>
      </c>
      <c r="E903" t="s">
        <v>658</v>
      </c>
      <c r="F903" t="s">
        <v>659</v>
      </c>
      <c r="G903" t="s">
        <v>23</v>
      </c>
      <c r="J903" t="s">
        <v>14</v>
      </c>
      <c r="K903" t="s">
        <v>229</v>
      </c>
      <c r="L903" t="s">
        <v>503</v>
      </c>
      <c r="M903">
        <v>1</v>
      </c>
      <c r="N903">
        <v>14524637</v>
      </c>
      <c r="AU903" t="b">
        <v>0</v>
      </c>
      <c r="AV903" t="b">
        <v>1</v>
      </c>
    </row>
    <row r="904" spans="1:54" x14ac:dyDescent="0.25">
      <c r="A904" t="s">
        <v>142</v>
      </c>
      <c r="B904" t="s">
        <v>9</v>
      </c>
      <c r="C904" t="s">
        <v>657</v>
      </c>
      <c r="E904" t="s">
        <v>658</v>
      </c>
      <c r="F904" t="s">
        <v>659</v>
      </c>
      <c r="G904" t="s">
        <v>23</v>
      </c>
      <c r="J904" t="s">
        <v>14</v>
      </c>
      <c r="K904" t="s">
        <v>232</v>
      </c>
      <c r="L904" t="s">
        <v>501</v>
      </c>
      <c r="M904">
        <v>1</v>
      </c>
      <c r="N904">
        <v>64636</v>
      </c>
      <c r="AU904" t="b">
        <v>0</v>
      </c>
      <c r="AV904" t="b">
        <v>1</v>
      </c>
    </row>
    <row r="905" spans="1:54" x14ac:dyDescent="0.25">
      <c r="A905" t="s">
        <v>142</v>
      </c>
      <c r="B905" t="s">
        <v>9</v>
      </c>
      <c r="C905" t="s">
        <v>657</v>
      </c>
      <c r="E905" t="s">
        <v>658</v>
      </c>
      <c r="F905" t="s">
        <v>659</v>
      </c>
      <c r="G905" t="s">
        <v>23</v>
      </c>
      <c r="J905" t="s">
        <v>14</v>
      </c>
      <c r="K905" t="s">
        <v>233</v>
      </c>
      <c r="L905" t="s">
        <v>501</v>
      </c>
      <c r="M905">
        <v>1</v>
      </c>
      <c r="N905">
        <v>8388736</v>
      </c>
      <c r="Q905">
        <v>0</v>
      </c>
      <c r="R905">
        <v>0</v>
      </c>
      <c r="S905">
        <v>0</v>
      </c>
      <c r="T905">
        <v>45</v>
      </c>
      <c r="U905">
        <v>0</v>
      </c>
      <c r="V905">
        <v>50</v>
      </c>
      <c r="AU905" t="b">
        <v>0</v>
      </c>
      <c r="AV905" t="b">
        <v>1</v>
      </c>
    </row>
    <row r="906" spans="1:54" x14ac:dyDescent="0.25">
      <c r="A906" t="s">
        <v>142</v>
      </c>
      <c r="B906" t="s">
        <v>9</v>
      </c>
      <c r="C906" t="s">
        <v>657</v>
      </c>
      <c r="E906" t="s">
        <v>658</v>
      </c>
      <c r="F906" t="s">
        <v>659</v>
      </c>
      <c r="G906" t="s">
        <v>23</v>
      </c>
      <c r="J906" t="s">
        <v>14</v>
      </c>
      <c r="K906" t="s">
        <v>234</v>
      </c>
      <c r="L906" t="s">
        <v>503</v>
      </c>
      <c r="M906">
        <v>1</v>
      </c>
      <c r="N906">
        <v>14524637</v>
      </c>
      <c r="AU906" t="b">
        <v>0</v>
      </c>
      <c r="AV906" t="b">
        <v>1</v>
      </c>
    </row>
    <row r="907" spans="1:54" x14ac:dyDescent="0.25">
      <c r="A907" t="s">
        <v>142</v>
      </c>
      <c r="B907" t="s">
        <v>9</v>
      </c>
      <c r="C907" t="s">
        <v>657</v>
      </c>
      <c r="E907" t="s">
        <v>658</v>
      </c>
      <c r="F907" t="s">
        <v>659</v>
      </c>
      <c r="G907" t="s">
        <v>23</v>
      </c>
      <c r="J907" t="s">
        <v>14</v>
      </c>
      <c r="K907" t="s">
        <v>241</v>
      </c>
      <c r="L907" t="s">
        <v>501</v>
      </c>
      <c r="M907">
        <v>1</v>
      </c>
      <c r="N907">
        <v>10526303</v>
      </c>
      <c r="AU907" t="b">
        <v>0</v>
      </c>
      <c r="AV907" t="b">
        <v>1</v>
      </c>
    </row>
    <row r="908" spans="1:54" x14ac:dyDescent="0.25">
      <c r="A908" t="s">
        <v>142</v>
      </c>
      <c r="B908" t="s">
        <v>9</v>
      </c>
      <c r="C908" t="s">
        <v>657</v>
      </c>
      <c r="E908" t="s">
        <v>658</v>
      </c>
      <c r="F908" t="s">
        <v>659</v>
      </c>
      <c r="G908" t="s">
        <v>23</v>
      </c>
      <c r="J908" t="s">
        <v>14</v>
      </c>
      <c r="K908" t="s">
        <v>242</v>
      </c>
      <c r="L908" t="s">
        <v>501</v>
      </c>
      <c r="M908">
        <v>1</v>
      </c>
      <c r="N908">
        <v>2330219</v>
      </c>
      <c r="AU908" t="b">
        <v>0</v>
      </c>
      <c r="AV908" t="b">
        <v>1</v>
      </c>
    </row>
    <row r="909" spans="1:54" x14ac:dyDescent="0.25">
      <c r="A909" t="s">
        <v>142</v>
      </c>
      <c r="B909" t="s">
        <v>9</v>
      </c>
      <c r="C909" t="s">
        <v>657</v>
      </c>
      <c r="E909" t="s">
        <v>658</v>
      </c>
      <c r="F909" t="s">
        <v>659</v>
      </c>
      <c r="G909" t="s">
        <v>23</v>
      </c>
      <c r="J909" t="s">
        <v>14</v>
      </c>
      <c r="K909" t="s">
        <v>244</v>
      </c>
      <c r="L909" t="s">
        <v>244</v>
      </c>
      <c r="M909">
        <v>1</v>
      </c>
      <c r="N909">
        <v>16776960</v>
      </c>
      <c r="AU909" t="b">
        <v>0</v>
      </c>
      <c r="AV909" t="b">
        <v>1</v>
      </c>
    </row>
    <row r="910" spans="1:54" x14ac:dyDescent="0.25">
      <c r="A910" t="s">
        <v>142</v>
      </c>
      <c r="B910" t="s">
        <v>9</v>
      </c>
      <c r="C910" t="s">
        <v>657</v>
      </c>
      <c r="E910" t="s">
        <v>658</v>
      </c>
      <c r="F910" t="s">
        <v>659</v>
      </c>
      <c r="G910" t="s">
        <v>23</v>
      </c>
      <c r="J910" t="s">
        <v>14</v>
      </c>
      <c r="K910" t="s">
        <v>247</v>
      </c>
      <c r="L910" t="s">
        <v>244</v>
      </c>
      <c r="M910">
        <v>1</v>
      </c>
      <c r="N910">
        <v>7346457</v>
      </c>
      <c r="AU910" t="b">
        <v>0</v>
      </c>
      <c r="AV910" t="b">
        <v>1</v>
      </c>
    </row>
    <row r="911" spans="1:54" x14ac:dyDescent="0.25">
      <c r="A911" t="s">
        <v>142</v>
      </c>
      <c r="B911" t="s">
        <v>9</v>
      </c>
      <c r="C911" t="s">
        <v>657</v>
      </c>
      <c r="E911" t="s">
        <v>658</v>
      </c>
      <c r="F911" t="s">
        <v>659</v>
      </c>
      <c r="G911" t="s">
        <v>23</v>
      </c>
      <c r="J911" t="s">
        <v>14</v>
      </c>
      <c r="K911" t="s">
        <v>248</v>
      </c>
      <c r="L911" t="s">
        <v>244</v>
      </c>
      <c r="M911">
        <v>1</v>
      </c>
      <c r="N911">
        <v>25600</v>
      </c>
      <c r="AU911" t="b">
        <v>0</v>
      </c>
      <c r="AV911" t="b">
        <v>1</v>
      </c>
    </row>
    <row r="912" spans="1:54" x14ac:dyDescent="0.25">
      <c r="A912" t="s">
        <v>142</v>
      </c>
      <c r="B912" t="s">
        <v>9</v>
      </c>
      <c r="C912" t="s">
        <v>657</v>
      </c>
      <c r="E912" t="s">
        <v>658</v>
      </c>
      <c r="F912" t="s">
        <v>659</v>
      </c>
      <c r="G912" t="s">
        <v>23</v>
      </c>
      <c r="J912" t="s">
        <v>14</v>
      </c>
      <c r="K912" t="s">
        <v>249</v>
      </c>
      <c r="L912" t="s">
        <v>244</v>
      </c>
      <c r="M912">
        <v>1</v>
      </c>
      <c r="N912">
        <v>7346457</v>
      </c>
      <c r="AU912" t="b">
        <v>0</v>
      </c>
      <c r="AV912" t="b">
        <v>1</v>
      </c>
    </row>
    <row r="913" spans="1:48" x14ac:dyDescent="0.25">
      <c r="A913" t="s">
        <v>142</v>
      </c>
      <c r="B913" t="s">
        <v>9</v>
      </c>
      <c r="C913" t="s">
        <v>657</v>
      </c>
      <c r="E913" t="s">
        <v>658</v>
      </c>
      <c r="F913" t="s">
        <v>659</v>
      </c>
      <c r="G913" t="s">
        <v>23</v>
      </c>
      <c r="J913" t="s">
        <v>14</v>
      </c>
      <c r="K913" t="s">
        <v>250</v>
      </c>
      <c r="L913" t="s">
        <v>244</v>
      </c>
      <c r="M913">
        <v>1</v>
      </c>
      <c r="N913">
        <v>25600</v>
      </c>
      <c r="AU913" t="b">
        <v>0</v>
      </c>
      <c r="AV913" t="b">
        <v>1</v>
      </c>
    </row>
    <row r="914" spans="1:48" x14ac:dyDescent="0.25">
      <c r="A914" t="s">
        <v>142</v>
      </c>
      <c r="B914" t="s">
        <v>9</v>
      </c>
      <c r="C914" t="s">
        <v>657</v>
      </c>
      <c r="E914" t="s">
        <v>658</v>
      </c>
      <c r="F914" t="s">
        <v>659</v>
      </c>
      <c r="G914" t="s">
        <v>23</v>
      </c>
      <c r="J914" t="s">
        <v>14</v>
      </c>
      <c r="K914" t="s">
        <v>251</v>
      </c>
      <c r="L914" t="s">
        <v>244</v>
      </c>
      <c r="M914">
        <v>1</v>
      </c>
      <c r="N914">
        <v>16776960</v>
      </c>
      <c r="AU914" t="b">
        <v>0</v>
      </c>
      <c r="AV914" t="b">
        <v>1</v>
      </c>
    </row>
    <row r="915" spans="1:48" x14ac:dyDescent="0.25">
      <c r="A915" t="s">
        <v>142</v>
      </c>
      <c r="B915" t="s">
        <v>9</v>
      </c>
      <c r="C915" t="s">
        <v>657</v>
      </c>
      <c r="E915" t="s">
        <v>658</v>
      </c>
      <c r="F915" t="s">
        <v>659</v>
      </c>
      <c r="G915" t="s">
        <v>23</v>
      </c>
      <c r="J915" t="s">
        <v>14</v>
      </c>
      <c r="K915" t="s">
        <v>252</v>
      </c>
      <c r="L915" t="s">
        <v>244</v>
      </c>
      <c r="M915">
        <v>1</v>
      </c>
      <c r="N915">
        <v>13850042</v>
      </c>
      <c r="AU915" t="b">
        <v>0</v>
      </c>
      <c r="AV915" t="b">
        <v>1</v>
      </c>
    </row>
    <row r="916" spans="1:48" x14ac:dyDescent="0.25">
      <c r="A916" t="s">
        <v>142</v>
      </c>
      <c r="B916" t="s">
        <v>9</v>
      </c>
      <c r="C916" t="s">
        <v>657</v>
      </c>
      <c r="E916" t="s">
        <v>658</v>
      </c>
      <c r="F916" t="s">
        <v>659</v>
      </c>
      <c r="G916" t="s">
        <v>23</v>
      </c>
      <c r="J916" t="s">
        <v>14</v>
      </c>
      <c r="K916" t="s">
        <v>253</v>
      </c>
      <c r="L916" t="s">
        <v>244</v>
      </c>
      <c r="M916">
        <v>1</v>
      </c>
      <c r="N916">
        <v>13850042</v>
      </c>
      <c r="AU916" t="b">
        <v>0</v>
      </c>
      <c r="AV916" t="b">
        <v>1</v>
      </c>
    </row>
    <row r="917" spans="1:48" x14ac:dyDescent="0.25">
      <c r="A917" t="s">
        <v>142</v>
      </c>
      <c r="B917" t="s">
        <v>9</v>
      </c>
      <c r="C917" t="s">
        <v>657</v>
      </c>
      <c r="E917" t="s">
        <v>658</v>
      </c>
      <c r="F917" t="s">
        <v>659</v>
      </c>
      <c r="G917" t="s">
        <v>23</v>
      </c>
      <c r="J917" t="s">
        <v>14</v>
      </c>
      <c r="K917" t="s">
        <v>254</v>
      </c>
      <c r="L917" t="s">
        <v>244</v>
      </c>
      <c r="M917">
        <v>1</v>
      </c>
      <c r="N917">
        <v>2763429</v>
      </c>
      <c r="AU917" t="b">
        <v>0</v>
      </c>
      <c r="AV917" t="b">
        <v>1</v>
      </c>
    </row>
    <row r="918" spans="1:48" x14ac:dyDescent="0.25">
      <c r="A918" t="s">
        <v>142</v>
      </c>
      <c r="B918" t="s">
        <v>9</v>
      </c>
      <c r="C918" t="s">
        <v>657</v>
      </c>
      <c r="E918" t="s">
        <v>658</v>
      </c>
      <c r="F918" t="s">
        <v>659</v>
      </c>
      <c r="G918" t="s">
        <v>23</v>
      </c>
      <c r="J918" t="s">
        <v>14</v>
      </c>
      <c r="K918" t="s">
        <v>255</v>
      </c>
      <c r="L918" t="s">
        <v>244</v>
      </c>
      <c r="M918">
        <v>1</v>
      </c>
      <c r="N918">
        <v>16776960</v>
      </c>
      <c r="AU918" t="b">
        <v>0</v>
      </c>
      <c r="AV918" t="b">
        <v>1</v>
      </c>
    </row>
    <row r="919" spans="1:48" x14ac:dyDescent="0.25">
      <c r="A919" t="s">
        <v>142</v>
      </c>
      <c r="B919" t="s">
        <v>9</v>
      </c>
      <c r="C919" t="s">
        <v>657</v>
      </c>
      <c r="E919" t="s">
        <v>658</v>
      </c>
      <c r="F919" t="s">
        <v>659</v>
      </c>
      <c r="G919" t="s">
        <v>23</v>
      </c>
      <c r="J919" t="s">
        <v>14</v>
      </c>
      <c r="K919" t="s">
        <v>256</v>
      </c>
      <c r="L919" t="s">
        <v>244</v>
      </c>
      <c r="M919">
        <v>1</v>
      </c>
      <c r="N919">
        <v>16776960</v>
      </c>
      <c r="AU919" t="b">
        <v>0</v>
      </c>
      <c r="AV919" t="b">
        <v>1</v>
      </c>
    </row>
    <row r="920" spans="1:48" x14ac:dyDescent="0.25">
      <c r="A920" t="s">
        <v>142</v>
      </c>
      <c r="B920" t="s">
        <v>9</v>
      </c>
      <c r="C920" t="s">
        <v>657</v>
      </c>
      <c r="E920" t="s">
        <v>658</v>
      </c>
      <c r="F920" t="s">
        <v>659</v>
      </c>
      <c r="G920" t="s">
        <v>23</v>
      </c>
      <c r="J920" t="s">
        <v>14</v>
      </c>
      <c r="K920" t="s">
        <v>263</v>
      </c>
      <c r="L920" t="s">
        <v>501</v>
      </c>
      <c r="M920">
        <v>1</v>
      </c>
      <c r="N920">
        <v>13749760</v>
      </c>
      <c r="AU920" t="b">
        <v>0</v>
      </c>
      <c r="AV920" t="b">
        <v>1</v>
      </c>
    </row>
    <row r="921" spans="1:48" x14ac:dyDescent="0.25">
      <c r="A921" t="s">
        <v>142</v>
      </c>
      <c r="B921" t="s">
        <v>9</v>
      </c>
      <c r="C921" t="s">
        <v>657</v>
      </c>
      <c r="E921" t="s">
        <v>658</v>
      </c>
      <c r="F921" t="s">
        <v>659</v>
      </c>
      <c r="G921" t="s">
        <v>23</v>
      </c>
      <c r="J921" t="s">
        <v>14</v>
      </c>
      <c r="K921" t="s">
        <v>264</v>
      </c>
      <c r="L921" t="s">
        <v>375</v>
      </c>
      <c r="M921">
        <v>1</v>
      </c>
      <c r="N921">
        <v>15570276</v>
      </c>
      <c r="AU921" t="b">
        <v>0</v>
      </c>
      <c r="AV921" t="b">
        <v>1</v>
      </c>
    </row>
    <row r="922" spans="1:48" x14ac:dyDescent="0.25">
      <c r="A922" t="s">
        <v>142</v>
      </c>
      <c r="B922" t="s">
        <v>9</v>
      </c>
      <c r="C922" t="s">
        <v>657</v>
      </c>
      <c r="E922" t="s">
        <v>658</v>
      </c>
      <c r="F922" t="s">
        <v>659</v>
      </c>
      <c r="G922" t="s">
        <v>23</v>
      </c>
      <c r="J922" t="s">
        <v>14</v>
      </c>
      <c r="K922" t="s">
        <v>270</v>
      </c>
      <c r="L922" t="s">
        <v>270</v>
      </c>
      <c r="M922">
        <v>1</v>
      </c>
      <c r="N922">
        <v>255</v>
      </c>
      <c r="AU922" t="b">
        <v>0</v>
      </c>
      <c r="AV922" t="b">
        <v>1</v>
      </c>
    </row>
    <row r="923" spans="1:48" x14ac:dyDescent="0.25">
      <c r="A923" t="s">
        <v>142</v>
      </c>
      <c r="B923" t="s">
        <v>9</v>
      </c>
      <c r="C923" t="s">
        <v>657</v>
      </c>
      <c r="E923" t="s">
        <v>658</v>
      </c>
      <c r="F923" t="s">
        <v>659</v>
      </c>
      <c r="G923" t="s">
        <v>23</v>
      </c>
      <c r="J923" t="s">
        <v>14</v>
      </c>
      <c r="K923" t="s">
        <v>271</v>
      </c>
      <c r="L923" t="s">
        <v>535</v>
      </c>
      <c r="M923">
        <v>1</v>
      </c>
      <c r="N923">
        <v>255</v>
      </c>
      <c r="AU923" t="b">
        <v>0</v>
      </c>
      <c r="AV923" t="b">
        <v>1</v>
      </c>
    </row>
    <row r="924" spans="1:48" x14ac:dyDescent="0.25">
      <c r="A924" t="s">
        <v>142</v>
      </c>
      <c r="B924" t="s">
        <v>9</v>
      </c>
      <c r="C924" t="s">
        <v>657</v>
      </c>
      <c r="E924" t="s">
        <v>658</v>
      </c>
      <c r="F924" t="s">
        <v>659</v>
      </c>
      <c r="G924" t="s">
        <v>23</v>
      </c>
      <c r="J924" t="s">
        <v>14</v>
      </c>
      <c r="K924" t="s">
        <v>275</v>
      </c>
      <c r="L924" t="s">
        <v>270</v>
      </c>
      <c r="M924">
        <v>1</v>
      </c>
      <c r="N924">
        <v>255</v>
      </c>
      <c r="AU924" t="b">
        <v>0</v>
      </c>
      <c r="AV924" t="b">
        <v>1</v>
      </c>
    </row>
    <row r="925" spans="1:48" x14ac:dyDescent="0.25">
      <c r="A925" t="s">
        <v>142</v>
      </c>
      <c r="B925" t="s">
        <v>9</v>
      </c>
      <c r="C925" t="s">
        <v>657</v>
      </c>
      <c r="E925" t="s">
        <v>658</v>
      </c>
      <c r="F925" t="s">
        <v>659</v>
      </c>
      <c r="G925" t="s">
        <v>23</v>
      </c>
      <c r="J925" t="s">
        <v>14</v>
      </c>
      <c r="K925" t="s">
        <v>585</v>
      </c>
      <c r="L925" t="s">
        <v>501</v>
      </c>
      <c r="M925">
        <v>1</v>
      </c>
      <c r="N925">
        <v>14524637</v>
      </c>
      <c r="AU925" t="b">
        <v>0</v>
      </c>
      <c r="AV925" t="b">
        <v>1</v>
      </c>
    </row>
    <row r="926" spans="1:48" x14ac:dyDescent="0.25">
      <c r="A926" t="s">
        <v>142</v>
      </c>
      <c r="B926" t="s">
        <v>9</v>
      </c>
      <c r="C926" t="s">
        <v>657</v>
      </c>
      <c r="E926" t="s">
        <v>658</v>
      </c>
      <c r="F926" t="s">
        <v>659</v>
      </c>
      <c r="G926" t="s">
        <v>23</v>
      </c>
      <c r="J926" t="s">
        <v>14</v>
      </c>
      <c r="K926" t="s">
        <v>286</v>
      </c>
      <c r="L926" t="s">
        <v>501</v>
      </c>
      <c r="M926">
        <v>1</v>
      </c>
      <c r="N926">
        <v>14524637</v>
      </c>
      <c r="AU926" t="b">
        <v>0</v>
      </c>
      <c r="AV926" t="b">
        <v>1</v>
      </c>
    </row>
    <row r="927" spans="1:48" x14ac:dyDescent="0.25">
      <c r="A927" t="s">
        <v>142</v>
      </c>
      <c r="B927" t="s">
        <v>9</v>
      </c>
      <c r="C927" t="s">
        <v>657</v>
      </c>
      <c r="E927" t="s">
        <v>658</v>
      </c>
      <c r="F927" t="s">
        <v>659</v>
      </c>
      <c r="G927" t="s">
        <v>23</v>
      </c>
      <c r="J927" t="s">
        <v>14</v>
      </c>
      <c r="K927" t="s">
        <v>289</v>
      </c>
      <c r="L927" t="s">
        <v>501</v>
      </c>
      <c r="M927">
        <v>1</v>
      </c>
      <c r="N927">
        <v>65535</v>
      </c>
      <c r="AU927" t="b">
        <v>0</v>
      </c>
      <c r="AV927" t="b">
        <v>1</v>
      </c>
    </row>
    <row r="928" spans="1:48" x14ac:dyDescent="0.25">
      <c r="A928" t="s">
        <v>142</v>
      </c>
      <c r="B928" t="s">
        <v>9</v>
      </c>
      <c r="C928" t="s">
        <v>657</v>
      </c>
      <c r="E928" t="s">
        <v>658</v>
      </c>
      <c r="F928" t="s">
        <v>659</v>
      </c>
      <c r="G928" t="s">
        <v>23</v>
      </c>
      <c r="J928" t="s">
        <v>14</v>
      </c>
      <c r="K928" t="s">
        <v>290</v>
      </c>
      <c r="L928" t="s">
        <v>501</v>
      </c>
      <c r="M928">
        <v>1</v>
      </c>
      <c r="N928">
        <v>11186720</v>
      </c>
      <c r="AU928" t="b">
        <v>0</v>
      </c>
      <c r="AV928" t="b">
        <v>1</v>
      </c>
    </row>
    <row r="929" spans="1:48" x14ac:dyDescent="0.25">
      <c r="A929" t="s">
        <v>142</v>
      </c>
      <c r="B929" t="s">
        <v>9</v>
      </c>
      <c r="C929" t="s">
        <v>657</v>
      </c>
      <c r="E929" t="s">
        <v>658</v>
      </c>
      <c r="F929" t="s">
        <v>659</v>
      </c>
      <c r="G929" t="s">
        <v>23</v>
      </c>
      <c r="J929" t="s">
        <v>14</v>
      </c>
      <c r="K929" t="s">
        <v>308</v>
      </c>
      <c r="L929" t="s">
        <v>501</v>
      </c>
      <c r="M929">
        <v>1</v>
      </c>
      <c r="N929">
        <v>1262987</v>
      </c>
      <c r="AU929" t="b">
        <v>0</v>
      </c>
      <c r="AV929" t="b">
        <v>1</v>
      </c>
    </row>
    <row r="930" spans="1:48" x14ac:dyDescent="0.25">
      <c r="A930" t="s">
        <v>142</v>
      </c>
      <c r="B930" t="s">
        <v>9</v>
      </c>
      <c r="C930" t="s">
        <v>657</v>
      </c>
      <c r="E930" t="s">
        <v>658</v>
      </c>
      <c r="F930" t="s">
        <v>659</v>
      </c>
      <c r="G930" t="s">
        <v>23</v>
      </c>
      <c r="J930" t="s">
        <v>14</v>
      </c>
      <c r="K930" t="s">
        <v>323</v>
      </c>
      <c r="L930" t="s">
        <v>503</v>
      </c>
      <c r="M930">
        <v>1</v>
      </c>
      <c r="N930">
        <v>14524637</v>
      </c>
      <c r="AU930" t="b">
        <v>0</v>
      </c>
      <c r="AV930" t="b">
        <v>1</v>
      </c>
    </row>
    <row r="931" spans="1:48" x14ac:dyDescent="0.25">
      <c r="A931" t="s">
        <v>142</v>
      </c>
      <c r="B931" t="s">
        <v>9</v>
      </c>
      <c r="C931" t="s">
        <v>657</v>
      </c>
      <c r="E931" t="s">
        <v>658</v>
      </c>
      <c r="F931" t="s">
        <v>659</v>
      </c>
      <c r="G931" t="s">
        <v>23</v>
      </c>
      <c r="J931" t="s">
        <v>14</v>
      </c>
      <c r="K931" t="s">
        <v>324</v>
      </c>
      <c r="L931" t="s">
        <v>503</v>
      </c>
      <c r="M931">
        <v>1</v>
      </c>
      <c r="N931">
        <v>8421376</v>
      </c>
      <c r="AU931" t="b">
        <v>0</v>
      </c>
      <c r="AV931" t="b">
        <v>1</v>
      </c>
    </row>
    <row r="932" spans="1:48" x14ac:dyDescent="0.25">
      <c r="A932" t="s">
        <v>142</v>
      </c>
      <c r="B932" t="s">
        <v>9</v>
      </c>
      <c r="C932" t="s">
        <v>657</v>
      </c>
      <c r="E932" t="s">
        <v>658</v>
      </c>
      <c r="F932" t="s">
        <v>659</v>
      </c>
      <c r="G932" t="s">
        <v>23</v>
      </c>
      <c r="J932" t="s">
        <v>14</v>
      </c>
      <c r="K932" t="s">
        <v>325</v>
      </c>
      <c r="L932" t="s">
        <v>503</v>
      </c>
      <c r="M932">
        <v>1</v>
      </c>
      <c r="N932">
        <v>55295</v>
      </c>
      <c r="AU932" t="b">
        <v>0</v>
      </c>
      <c r="AV932" t="b">
        <v>1</v>
      </c>
    </row>
    <row r="933" spans="1:48" x14ac:dyDescent="0.25">
      <c r="A933" t="s">
        <v>142</v>
      </c>
      <c r="B933" t="s">
        <v>9</v>
      </c>
      <c r="C933" t="s">
        <v>657</v>
      </c>
      <c r="E933" t="s">
        <v>658</v>
      </c>
      <c r="F933" t="s">
        <v>659</v>
      </c>
      <c r="G933" t="s">
        <v>23</v>
      </c>
      <c r="J933" t="s">
        <v>14</v>
      </c>
      <c r="K933" t="s">
        <v>329</v>
      </c>
      <c r="L933" t="s">
        <v>375</v>
      </c>
      <c r="M933">
        <v>1</v>
      </c>
      <c r="N933">
        <v>16748574</v>
      </c>
      <c r="AU933" t="b">
        <v>0</v>
      </c>
      <c r="AV933" t="b">
        <v>1</v>
      </c>
    </row>
    <row r="934" spans="1:48" x14ac:dyDescent="0.25">
      <c r="A934" t="s">
        <v>142</v>
      </c>
      <c r="B934" t="s">
        <v>9</v>
      </c>
      <c r="C934" t="s">
        <v>657</v>
      </c>
      <c r="E934" t="s">
        <v>658</v>
      </c>
      <c r="F934" t="s">
        <v>659</v>
      </c>
      <c r="G934" t="s">
        <v>23</v>
      </c>
      <c r="J934" t="s">
        <v>14</v>
      </c>
      <c r="K934" t="s">
        <v>330</v>
      </c>
      <c r="L934" t="s">
        <v>375</v>
      </c>
      <c r="M934">
        <v>1</v>
      </c>
      <c r="N934">
        <v>16436871</v>
      </c>
      <c r="AU934" t="b">
        <v>0</v>
      </c>
      <c r="AV934" t="b">
        <v>1</v>
      </c>
    </row>
    <row r="935" spans="1:48" x14ac:dyDescent="0.25">
      <c r="A935" t="s">
        <v>142</v>
      </c>
      <c r="B935" t="s">
        <v>9</v>
      </c>
      <c r="C935" t="s">
        <v>657</v>
      </c>
      <c r="E935" t="s">
        <v>658</v>
      </c>
      <c r="F935" t="s">
        <v>659</v>
      </c>
      <c r="G935" t="s">
        <v>23</v>
      </c>
      <c r="J935" t="s">
        <v>14</v>
      </c>
      <c r="K935" t="s">
        <v>331</v>
      </c>
      <c r="L935" t="s">
        <v>375</v>
      </c>
      <c r="M935">
        <v>1</v>
      </c>
      <c r="N935">
        <v>15128749</v>
      </c>
      <c r="AU935" t="b">
        <v>0</v>
      </c>
      <c r="AV935" t="b">
        <v>1</v>
      </c>
    </row>
    <row r="936" spans="1:48" x14ac:dyDescent="0.25">
      <c r="A936" t="s">
        <v>142</v>
      </c>
      <c r="B936" t="s">
        <v>9</v>
      </c>
      <c r="C936" t="s">
        <v>657</v>
      </c>
      <c r="E936" t="s">
        <v>658</v>
      </c>
      <c r="F936" t="s">
        <v>659</v>
      </c>
      <c r="G936" t="s">
        <v>23</v>
      </c>
      <c r="J936" t="s">
        <v>14</v>
      </c>
      <c r="K936" t="s">
        <v>332</v>
      </c>
      <c r="L936" t="s">
        <v>375</v>
      </c>
      <c r="M936">
        <v>1</v>
      </c>
      <c r="N936">
        <v>2263842</v>
      </c>
      <c r="AU936" t="b">
        <v>0</v>
      </c>
      <c r="AV936" t="b">
        <v>1</v>
      </c>
    </row>
    <row r="937" spans="1:48" x14ac:dyDescent="0.25">
      <c r="A937" t="s">
        <v>142</v>
      </c>
      <c r="B937" t="s">
        <v>9</v>
      </c>
      <c r="C937" t="s">
        <v>657</v>
      </c>
      <c r="E937" t="s">
        <v>658</v>
      </c>
      <c r="F937" t="s">
        <v>659</v>
      </c>
      <c r="G937" t="s">
        <v>23</v>
      </c>
      <c r="J937" t="s">
        <v>14</v>
      </c>
      <c r="K937" t="s">
        <v>333</v>
      </c>
      <c r="L937" t="s">
        <v>375</v>
      </c>
      <c r="M937">
        <v>1</v>
      </c>
      <c r="N937">
        <v>8388352</v>
      </c>
      <c r="AU937" t="b">
        <v>0</v>
      </c>
      <c r="AV937" t="b">
        <v>1</v>
      </c>
    </row>
    <row r="938" spans="1:48" x14ac:dyDescent="0.25">
      <c r="A938" t="s">
        <v>142</v>
      </c>
      <c r="B938" t="s">
        <v>9</v>
      </c>
      <c r="C938" t="s">
        <v>657</v>
      </c>
      <c r="E938" t="s">
        <v>658</v>
      </c>
      <c r="F938" t="s">
        <v>659</v>
      </c>
      <c r="G938" t="s">
        <v>23</v>
      </c>
      <c r="J938" t="s">
        <v>14</v>
      </c>
      <c r="K938" t="s">
        <v>334</v>
      </c>
      <c r="L938" t="s">
        <v>375</v>
      </c>
      <c r="M938">
        <v>1</v>
      </c>
      <c r="N938">
        <v>3329330</v>
      </c>
      <c r="AU938" t="b">
        <v>0</v>
      </c>
      <c r="AV938" t="b">
        <v>1</v>
      </c>
    </row>
    <row r="939" spans="1:48" x14ac:dyDescent="0.25">
      <c r="A939" t="s">
        <v>142</v>
      </c>
      <c r="B939" t="s">
        <v>9</v>
      </c>
      <c r="C939" t="s">
        <v>657</v>
      </c>
      <c r="E939" t="s">
        <v>658</v>
      </c>
      <c r="F939" t="s">
        <v>659</v>
      </c>
      <c r="G939" t="s">
        <v>23</v>
      </c>
      <c r="J939" t="s">
        <v>14</v>
      </c>
      <c r="K939" t="s">
        <v>335</v>
      </c>
      <c r="L939" t="s">
        <v>375</v>
      </c>
      <c r="M939">
        <v>1</v>
      </c>
      <c r="N939">
        <v>16748574</v>
      </c>
      <c r="AU939" t="b">
        <v>0</v>
      </c>
      <c r="AV939" t="b">
        <v>1</v>
      </c>
    </row>
    <row r="940" spans="1:48" x14ac:dyDescent="0.25">
      <c r="A940" t="s">
        <v>142</v>
      </c>
      <c r="B940" t="s">
        <v>9</v>
      </c>
      <c r="C940" t="s">
        <v>657</v>
      </c>
      <c r="E940" t="s">
        <v>658</v>
      </c>
      <c r="F940" t="s">
        <v>659</v>
      </c>
      <c r="G940" t="s">
        <v>23</v>
      </c>
      <c r="J940" t="s">
        <v>14</v>
      </c>
      <c r="K940" t="s">
        <v>336</v>
      </c>
      <c r="L940" t="s">
        <v>375</v>
      </c>
      <c r="M940">
        <v>1</v>
      </c>
      <c r="N940">
        <v>16436871</v>
      </c>
      <c r="AU940" t="b">
        <v>0</v>
      </c>
      <c r="AV940" t="b">
        <v>1</v>
      </c>
    </row>
    <row r="941" spans="1:48" x14ac:dyDescent="0.25">
      <c r="A941" t="s">
        <v>142</v>
      </c>
      <c r="B941" t="s">
        <v>9</v>
      </c>
      <c r="C941" t="s">
        <v>657</v>
      </c>
      <c r="E941" t="s">
        <v>658</v>
      </c>
      <c r="F941" t="s">
        <v>659</v>
      </c>
      <c r="G941" t="s">
        <v>23</v>
      </c>
      <c r="J941" t="s">
        <v>14</v>
      </c>
      <c r="K941" t="s">
        <v>337</v>
      </c>
      <c r="L941" t="s">
        <v>375</v>
      </c>
      <c r="M941">
        <v>1</v>
      </c>
      <c r="N941">
        <v>15128749</v>
      </c>
      <c r="AU941" t="b">
        <v>0</v>
      </c>
      <c r="AV941" t="b">
        <v>1</v>
      </c>
    </row>
    <row r="942" spans="1:48" x14ac:dyDescent="0.25">
      <c r="A942" t="s">
        <v>142</v>
      </c>
      <c r="B942" t="s">
        <v>9</v>
      </c>
      <c r="C942" t="s">
        <v>657</v>
      </c>
      <c r="E942" t="s">
        <v>658</v>
      </c>
      <c r="F942" t="s">
        <v>659</v>
      </c>
      <c r="G942" t="s">
        <v>23</v>
      </c>
      <c r="J942" t="s">
        <v>14</v>
      </c>
      <c r="K942" t="s">
        <v>338</v>
      </c>
      <c r="L942" t="s">
        <v>375</v>
      </c>
      <c r="M942">
        <v>1</v>
      </c>
      <c r="N942">
        <v>2263842</v>
      </c>
      <c r="AU942" t="b">
        <v>0</v>
      </c>
      <c r="AV942" t="b">
        <v>1</v>
      </c>
    </row>
    <row r="943" spans="1:48" x14ac:dyDescent="0.25">
      <c r="A943" t="s">
        <v>142</v>
      </c>
      <c r="B943" t="s">
        <v>9</v>
      </c>
      <c r="C943" t="s">
        <v>657</v>
      </c>
      <c r="E943" t="s">
        <v>658</v>
      </c>
      <c r="F943" t="s">
        <v>659</v>
      </c>
      <c r="G943" t="s">
        <v>23</v>
      </c>
      <c r="J943" t="s">
        <v>14</v>
      </c>
      <c r="K943" t="s">
        <v>339</v>
      </c>
      <c r="L943" t="s">
        <v>375</v>
      </c>
      <c r="M943">
        <v>1</v>
      </c>
      <c r="N943">
        <v>8388352</v>
      </c>
      <c r="AU943" t="b">
        <v>0</v>
      </c>
      <c r="AV943" t="b">
        <v>1</v>
      </c>
    </row>
    <row r="944" spans="1:48" x14ac:dyDescent="0.25">
      <c r="A944" t="s">
        <v>142</v>
      </c>
      <c r="B944" t="s">
        <v>9</v>
      </c>
      <c r="C944" t="s">
        <v>657</v>
      </c>
      <c r="E944" t="s">
        <v>658</v>
      </c>
      <c r="F944" t="s">
        <v>659</v>
      </c>
      <c r="G944" t="s">
        <v>23</v>
      </c>
      <c r="J944" t="s">
        <v>14</v>
      </c>
      <c r="K944" t="s">
        <v>340</v>
      </c>
      <c r="L944" t="s">
        <v>375</v>
      </c>
      <c r="M944">
        <v>1</v>
      </c>
      <c r="N944">
        <v>3329330</v>
      </c>
      <c r="AU944" t="b">
        <v>0</v>
      </c>
      <c r="AV944" t="b">
        <v>1</v>
      </c>
    </row>
    <row r="945" spans="1:48" x14ac:dyDescent="0.25">
      <c r="A945" t="s">
        <v>142</v>
      </c>
      <c r="B945" t="s">
        <v>9</v>
      </c>
      <c r="C945" t="s">
        <v>657</v>
      </c>
      <c r="E945" t="s">
        <v>658</v>
      </c>
      <c r="F945" t="s">
        <v>659</v>
      </c>
      <c r="G945" t="s">
        <v>23</v>
      </c>
      <c r="J945" t="s">
        <v>14</v>
      </c>
      <c r="K945" t="s">
        <v>341</v>
      </c>
      <c r="L945" t="s">
        <v>375</v>
      </c>
      <c r="M945">
        <v>1</v>
      </c>
      <c r="N945">
        <v>14822282</v>
      </c>
      <c r="AU945" t="b">
        <v>0</v>
      </c>
      <c r="AV945" t="b">
        <v>1</v>
      </c>
    </row>
    <row r="946" spans="1:48" x14ac:dyDescent="0.25">
      <c r="A946" t="s">
        <v>142</v>
      </c>
      <c r="B946" t="s">
        <v>9</v>
      </c>
      <c r="C946" t="s">
        <v>657</v>
      </c>
      <c r="E946" t="s">
        <v>658</v>
      </c>
      <c r="F946" t="s">
        <v>659</v>
      </c>
      <c r="G946" t="s">
        <v>23</v>
      </c>
      <c r="J946" t="s">
        <v>14</v>
      </c>
      <c r="K946" t="s">
        <v>342</v>
      </c>
      <c r="L946" t="s">
        <v>375</v>
      </c>
      <c r="M946">
        <v>1</v>
      </c>
      <c r="N946">
        <v>42495</v>
      </c>
      <c r="AU946" t="b">
        <v>0</v>
      </c>
      <c r="AV946" t="b">
        <v>1</v>
      </c>
    </row>
    <row r="947" spans="1:48" x14ac:dyDescent="0.25">
      <c r="A947" t="s">
        <v>142</v>
      </c>
      <c r="B947" t="s">
        <v>9</v>
      </c>
      <c r="C947" t="s">
        <v>657</v>
      </c>
      <c r="E947" t="s">
        <v>658</v>
      </c>
      <c r="F947" t="s">
        <v>659</v>
      </c>
      <c r="G947" t="s">
        <v>23</v>
      </c>
      <c r="J947" t="s">
        <v>14</v>
      </c>
      <c r="K947" t="s">
        <v>343</v>
      </c>
      <c r="L947" t="s">
        <v>375</v>
      </c>
      <c r="M947">
        <v>1</v>
      </c>
      <c r="N947">
        <v>14822282</v>
      </c>
      <c r="AU947" t="b">
        <v>0</v>
      </c>
      <c r="AV947" t="b">
        <v>1</v>
      </c>
    </row>
    <row r="948" spans="1:48" x14ac:dyDescent="0.25">
      <c r="A948" t="s">
        <v>142</v>
      </c>
      <c r="B948" t="s">
        <v>9</v>
      </c>
      <c r="C948" t="s">
        <v>657</v>
      </c>
      <c r="E948" t="s">
        <v>658</v>
      </c>
      <c r="F948" t="s">
        <v>659</v>
      </c>
      <c r="G948" t="s">
        <v>23</v>
      </c>
      <c r="J948" t="s">
        <v>14</v>
      </c>
      <c r="K948" t="s">
        <v>344</v>
      </c>
      <c r="L948" t="s">
        <v>375</v>
      </c>
      <c r="M948">
        <v>1</v>
      </c>
      <c r="N948">
        <v>42495</v>
      </c>
      <c r="AU948" t="b">
        <v>0</v>
      </c>
      <c r="AV948" t="b">
        <v>1</v>
      </c>
    </row>
    <row r="949" spans="1:48" x14ac:dyDescent="0.25">
      <c r="A949" t="s">
        <v>142</v>
      </c>
      <c r="B949" t="s">
        <v>9</v>
      </c>
      <c r="C949" t="s">
        <v>657</v>
      </c>
      <c r="E949" t="s">
        <v>658</v>
      </c>
      <c r="F949" t="s">
        <v>659</v>
      </c>
      <c r="G949" t="s">
        <v>23</v>
      </c>
      <c r="J949" t="s">
        <v>14</v>
      </c>
      <c r="K949" t="s">
        <v>345</v>
      </c>
      <c r="L949" t="s">
        <v>375</v>
      </c>
      <c r="M949">
        <v>1</v>
      </c>
      <c r="N949">
        <v>15570276</v>
      </c>
      <c r="AU949" t="b">
        <v>0</v>
      </c>
      <c r="AV949" t="b">
        <v>1</v>
      </c>
    </row>
    <row r="950" spans="1:48" x14ac:dyDescent="0.25">
      <c r="A950" t="s">
        <v>142</v>
      </c>
      <c r="B950" t="s">
        <v>9</v>
      </c>
      <c r="C950" t="s">
        <v>657</v>
      </c>
      <c r="E950" t="s">
        <v>658</v>
      </c>
      <c r="F950" t="s">
        <v>659</v>
      </c>
      <c r="G950" t="s">
        <v>23</v>
      </c>
      <c r="J950" t="s">
        <v>14</v>
      </c>
      <c r="K950" t="s">
        <v>346</v>
      </c>
      <c r="L950" t="s">
        <v>375</v>
      </c>
      <c r="M950">
        <v>1</v>
      </c>
      <c r="N950">
        <v>15570276</v>
      </c>
      <c r="AU950" t="b">
        <v>0</v>
      </c>
      <c r="AV950" t="b">
        <v>1</v>
      </c>
    </row>
    <row r="951" spans="1:48" x14ac:dyDescent="0.25">
      <c r="A951" t="s">
        <v>142</v>
      </c>
      <c r="B951" t="s">
        <v>9</v>
      </c>
      <c r="C951" t="s">
        <v>657</v>
      </c>
      <c r="E951" t="s">
        <v>658</v>
      </c>
      <c r="F951" t="s">
        <v>659</v>
      </c>
      <c r="G951" t="s">
        <v>23</v>
      </c>
      <c r="J951" t="s">
        <v>14</v>
      </c>
      <c r="K951" t="s">
        <v>351</v>
      </c>
      <c r="L951" t="s">
        <v>501</v>
      </c>
      <c r="M951">
        <v>1</v>
      </c>
      <c r="N951">
        <v>6333684</v>
      </c>
      <c r="AU951" t="b">
        <v>0</v>
      </c>
      <c r="AV951" t="b">
        <v>1</v>
      </c>
    </row>
    <row r="952" spans="1:48" x14ac:dyDescent="0.25">
      <c r="A952" t="s">
        <v>142</v>
      </c>
      <c r="B952" t="s">
        <v>9</v>
      </c>
      <c r="C952" t="s">
        <v>657</v>
      </c>
      <c r="E952" t="s">
        <v>658</v>
      </c>
      <c r="F952" t="s">
        <v>659</v>
      </c>
      <c r="G952" t="s">
        <v>23</v>
      </c>
      <c r="J952" t="s">
        <v>14</v>
      </c>
      <c r="K952" t="s">
        <v>352</v>
      </c>
      <c r="L952" t="s">
        <v>501</v>
      </c>
      <c r="M952">
        <v>1</v>
      </c>
      <c r="N952">
        <v>5275647</v>
      </c>
      <c r="AU952" t="b">
        <v>0</v>
      </c>
      <c r="AV952" t="b">
        <v>1</v>
      </c>
    </row>
    <row r="953" spans="1:48" x14ac:dyDescent="0.25">
      <c r="A953" t="s">
        <v>142</v>
      </c>
      <c r="B953" t="s">
        <v>9</v>
      </c>
      <c r="C953" t="s">
        <v>657</v>
      </c>
      <c r="E953" t="s">
        <v>658</v>
      </c>
      <c r="F953" t="s">
        <v>659</v>
      </c>
      <c r="G953" t="s">
        <v>23</v>
      </c>
      <c r="J953" t="s">
        <v>14</v>
      </c>
      <c r="K953" t="s">
        <v>353</v>
      </c>
      <c r="L953" t="s">
        <v>503</v>
      </c>
      <c r="M953">
        <v>1</v>
      </c>
      <c r="N953">
        <v>14524637</v>
      </c>
      <c r="AU953" t="b">
        <v>0</v>
      </c>
      <c r="AV953" t="b">
        <v>1</v>
      </c>
    </row>
    <row r="954" spans="1:48" x14ac:dyDescent="0.25">
      <c r="A954" t="s">
        <v>142</v>
      </c>
      <c r="B954" t="s">
        <v>9</v>
      </c>
      <c r="C954" t="s">
        <v>657</v>
      </c>
      <c r="E954" t="s">
        <v>658</v>
      </c>
      <c r="F954" t="s">
        <v>659</v>
      </c>
      <c r="G954" t="s">
        <v>23</v>
      </c>
      <c r="J954" t="s">
        <v>14</v>
      </c>
      <c r="K954" t="s">
        <v>354</v>
      </c>
      <c r="L954" t="s">
        <v>501</v>
      </c>
      <c r="M954">
        <v>1</v>
      </c>
      <c r="N954">
        <v>55295</v>
      </c>
      <c r="AU954" t="b">
        <v>0</v>
      </c>
      <c r="AV954" t="b">
        <v>1</v>
      </c>
    </row>
    <row r="955" spans="1:48" x14ac:dyDescent="0.25">
      <c r="A955" t="s">
        <v>142</v>
      </c>
      <c r="B955" t="s">
        <v>9</v>
      </c>
      <c r="C955" t="s">
        <v>657</v>
      </c>
      <c r="E955" t="s">
        <v>658</v>
      </c>
      <c r="F955" t="s">
        <v>659</v>
      </c>
      <c r="G955" t="s">
        <v>23</v>
      </c>
      <c r="J955" t="s">
        <v>14</v>
      </c>
      <c r="K955" t="s">
        <v>357</v>
      </c>
      <c r="L955" t="s">
        <v>501</v>
      </c>
      <c r="M955">
        <v>1</v>
      </c>
      <c r="N955">
        <v>3937500</v>
      </c>
      <c r="AU955" t="b">
        <v>0</v>
      </c>
      <c r="AV955" t="b">
        <v>1</v>
      </c>
    </row>
    <row r="956" spans="1:48" x14ac:dyDescent="0.25">
      <c r="A956" t="s">
        <v>142</v>
      </c>
      <c r="B956" t="s">
        <v>9</v>
      </c>
      <c r="C956" t="s">
        <v>657</v>
      </c>
      <c r="E956" t="s">
        <v>658</v>
      </c>
      <c r="F956" t="s">
        <v>659</v>
      </c>
      <c r="G956" t="s">
        <v>23</v>
      </c>
      <c r="J956" t="s">
        <v>14</v>
      </c>
      <c r="K956" t="s">
        <v>358</v>
      </c>
      <c r="L956" t="s">
        <v>501</v>
      </c>
      <c r="M956">
        <v>1</v>
      </c>
      <c r="N956">
        <v>36095</v>
      </c>
      <c r="AU956" t="b">
        <v>0</v>
      </c>
      <c r="AV956" t="b">
        <v>1</v>
      </c>
    </row>
    <row r="957" spans="1:48" x14ac:dyDescent="0.25">
      <c r="A957" t="s">
        <v>142</v>
      </c>
      <c r="B957" t="s">
        <v>9</v>
      </c>
      <c r="C957" t="s">
        <v>657</v>
      </c>
      <c r="E957" t="s">
        <v>658</v>
      </c>
      <c r="F957" t="s">
        <v>659</v>
      </c>
      <c r="G957" t="s">
        <v>23</v>
      </c>
      <c r="J957" t="s">
        <v>14</v>
      </c>
      <c r="K957" t="s">
        <v>359</v>
      </c>
      <c r="L957" t="s">
        <v>501</v>
      </c>
      <c r="M957">
        <v>1</v>
      </c>
      <c r="N957">
        <v>49344</v>
      </c>
      <c r="AU957" t="b">
        <v>0</v>
      </c>
      <c r="AV957" t="b">
        <v>1</v>
      </c>
    </row>
    <row r="958" spans="1:48" x14ac:dyDescent="0.25">
      <c r="A958" t="s">
        <v>142</v>
      </c>
      <c r="B958" t="s">
        <v>9</v>
      </c>
      <c r="C958" t="s">
        <v>657</v>
      </c>
      <c r="E958" t="s">
        <v>658</v>
      </c>
      <c r="F958" t="s">
        <v>659</v>
      </c>
      <c r="G958" t="s">
        <v>23</v>
      </c>
      <c r="J958" t="s">
        <v>14</v>
      </c>
      <c r="K958" t="s">
        <v>360</v>
      </c>
      <c r="L958" t="s">
        <v>501</v>
      </c>
      <c r="M958">
        <v>1</v>
      </c>
      <c r="N958">
        <v>8421376</v>
      </c>
      <c r="AU958" t="b">
        <v>0</v>
      </c>
      <c r="AV958" t="b">
        <v>1</v>
      </c>
    </row>
    <row r="959" spans="1:48" x14ac:dyDescent="0.25">
      <c r="A959" t="s">
        <v>142</v>
      </c>
      <c r="B959" t="s">
        <v>9</v>
      </c>
      <c r="C959" t="s">
        <v>657</v>
      </c>
      <c r="E959" t="s">
        <v>658</v>
      </c>
      <c r="F959" t="s">
        <v>659</v>
      </c>
      <c r="G959" t="s">
        <v>23</v>
      </c>
      <c r="J959" t="s">
        <v>14</v>
      </c>
      <c r="K959" t="s">
        <v>361</v>
      </c>
      <c r="L959" t="s">
        <v>501</v>
      </c>
      <c r="M959">
        <v>1</v>
      </c>
      <c r="N959">
        <v>8421376</v>
      </c>
      <c r="AU959" t="b">
        <v>0</v>
      </c>
      <c r="AV959" t="b">
        <v>1</v>
      </c>
    </row>
    <row r="960" spans="1:48" x14ac:dyDescent="0.25">
      <c r="A960" t="s">
        <v>142</v>
      </c>
      <c r="B960" t="s">
        <v>9</v>
      </c>
      <c r="C960" t="s">
        <v>657</v>
      </c>
      <c r="E960" t="s">
        <v>658</v>
      </c>
      <c r="F960" t="s">
        <v>659</v>
      </c>
      <c r="G960" t="s">
        <v>23</v>
      </c>
      <c r="J960" t="s">
        <v>14</v>
      </c>
      <c r="K960" t="s">
        <v>362</v>
      </c>
      <c r="L960" t="s">
        <v>501</v>
      </c>
      <c r="M960">
        <v>1</v>
      </c>
      <c r="N960">
        <v>55295</v>
      </c>
      <c r="AU960" t="b">
        <v>0</v>
      </c>
      <c r="AV960" t="b">
        <v>1</v>
      </c>
    </row>
    <row r="961" spans="1:48" x14ac:dyDescent="0.25">
      <c r="A961" t="s">
        <v>142</v>
      </c>
      <c r="B961" t="s">
        <v>9</v>
      </c>
      <c r="C961" t="s">
        <v>657</v>
      </c>
      <c r="E961" t="s">
        <v>658</v>
      </c>
      <c r="F961" t="s">
        <v>659</v>
      </c>
      <c r="G961" t="s">
        <v>23</v>
      </c>
      <c r="J961" t="s">
        <v>14</v>
      </c>
      <c r="K961" t="s">
        <v>363</v>
      </c>
      <c r="L961" t="s">
        <v>501</v>
      </c>
      <c r="M961">
        <v>1</v>
      </c>
      <c r="N961">
        <v>55295</v>
      </c>
      <c r="AU961" t="b">
        <v>0</v>
      </c>
      <c r="AV961" t="b">
        <v>1</v>
      </c>
    </row>
    <row r="962" spans="1:48" x14ac:dyDescent="0.25">
      <c r="A962" t="s">
        <v>142</v>
      </c>
      <c r="B962" t="s">
        <v>9</v>
      </c>
      <c r="C962" t="s">
        <v>657</v>
      </c>
      <c r="E962" t="s">
        <v>658</v>
      </c>
      <c r="F962" t="s">
        <v>659</v>
      </c>
      <c r="G962" t="s">
        <v>23</v>
      </c>
      <c r="J962" t="s">
        <v>14</v>
      </c>
      <c r="K962" t="s">
        <v>364</v>
      </c>
      <c r="L962" t="s">
        <v>503</v>
      </c>
      <c r="M962">
        <v>1</v>
      </c>
      <c r="N962">
        <v>14524637</v>
      </c>
      <c r="AU962" t="b">
        <v>0</v>
      </c>
      <c r="AV962" t="b">
        <v>1</v>
      </c>
    </row>
    <row r="963" spans="1:48" x14ac:dyDescent="0.25">
      <c r="A963" t="s">
        <v>142</v>
      </c>
      <c r="B963" t="s">
        <v>9</v>
      </c>
      <c r="C963" t="s">
        <v>657</v>
      </c>
      <c r="E963" t="s">
        <v>658</v>
      </c>
      <c r="F963" t="s">
        <v>659</v>
      </c>
      <c r="G963" t="s">
        <v>23</v>
      </c>
      <c r="J963" t="s">
        <v>14</v>
      </c>
      <c r="K963" t="s">
        <v>367</v>
      </c>
      <c r="L963" t="s">
        <v>503</v>
      </c>
      <c r="M963">
        <v>1</v>
      </c>
      <c r="N963">
        <v>14524637</v>
      </c>
      <c r="AU963" t="b">
        <v>0</v>
      </c>
      <c r="AV963" t="b">
        <v>1</v>
      </c>
    </row>
    <row r="964" spans="1:48" x14ac:dyDescent="0.25">
      <c r="A964" t="s">
        <v>142</v>
      </c>
      <c r="B964" t="s">
        <v>9</v>
      </c>
      <c r="C964" t="s">
        <v>657</v>
      </c>
      <c r="E964" t="s">
        <v>658</v>
      </c>
      <c r="F964" t="s">
        <v>659</v>
      </c>
      <c r="G964" t="s">
        <v>23</v>
      </c>
      <c r="J964" t="s">
        <v>14</v>
      </c>
      <c r="K964" t="s">
        <v>372</v>
      </c>
      <c r="L964" t="s">
        <v>503</v>
      </c>
      <c r="M964">
        <v>1</v>
      </c>
      <c r="N964">
        <v>14524637</v>
      </c>
      <c r="AU964" t="b">
        <v>0</v>
      </c>
      <c r="AV964" t="b">
        <v>1</v>
      </c>
    </row>
    <row r="965" spans="1:48" x14ac:dyDescent="0.25">
      <c r="A965" t="s">
        <v>142</v>
      </c>
      <c r="B965" t="s">
        <v>9</v>
      </c>
      <c r="C965" t="s">
        <v>657</v>
      </c>
      <c r="E965" t="s">
        <v>658</v>
      </c>
      <c r="F965" t="s">
        <v>659</v>
      </c>
      <c r="G965" t="s">
        <v>23</v>
      </c>
      <c r="J965" t="s">
        <v>14</v>
      </c>
      <c r="K965" t="s">
        <v>373</v>
      </c>
      <c r="L965" t="s">
        <v>503</v>
      </c>
      <c r="M965">
        <v>1.5</v>
      </c>
      <c r="N965">
        <v>12695295</v>
      </c>
      <c r="Q965">
        <v>0</v>
      </c>
      <c r="R965">
        <v>0</v>
      </c>
      <c r="S965">
        <v>0</v>
      </c>
      <c r="T965">
        <v>8</v>
      </c>
      <c r="U965">
        <v>0</v>
      </c>
      <c r="V965">
        <v>100</v>
      </c>
      <c r="AU965" t="b">
        <v>0</v>
      </c>
      <c r="AV965" t="b">
        <v>1</v>
      </c>
    </row>
    <row r="966" spans="1:48" x14ac:dyDescent="0.25">
      <c r="A966" t="s">
        <v>142</v>
      </c>
      <c r="B966" t="s">
        <v>9</v>
      </c>
      <c r="C966" t="s">
        <v>657</v>
      </c>
      <c r="E966" t="s">
        <v>658</v>
      </c>
      <c r="F966" t="s">
        <v>659</v>
      </c>
      <c r="G966" t="s">
        <v>23</v>
      </c>
      <c r="J966" t="s">
        <v>14</v>
      </c>
      <c r="K966" t="s">
        <v>374</v>
      </c>
      <c r="L966" t="s">
        <v>503</v>
      </c>
      <c r="M966">
        <v>1.5</v>
      </c>
      <c r="N966">
        <v>12695295</v>
      </c>
      <c r="Q966">
        <v>0</v>
      </c>
      <c r="R966">
        <v>0</v>
      </c>
      <c r="S966">
        <v>0</v>
      </c>
      <c r="T966">
        <v>10</v>
      </c>
      <c r="U966">
        <v>0</v>
      </c>
      <c r="V966">
        <v>100</v>
      </c>
      <c r="AU966" t="b">
        <v>0</v>
      </c>
      <c r="AV966" t="b">
        <v>1</v>
      </c>
    </row>
    <row r="967" spans="1:48" x14ac:dyDescent="0.25">
      <c r="A967" t="s">
        <v>142</v>
      </c>
      <c r="B967" t="s">
        <v>9</v>
      </c>
      <c r="C967" t="s">
        <v>657</v>
      </c>
      <c r="E967" t="s">
        <v>658</v>
      </c>
      <c r="F967" t="s">
        <v>659</v>
      </c>
      <c r="G967" t="s">
        <v>23</v>
      </c>
      <c r="J967" t="s">
        <v>14</v>
      </c>
      <c r="K967" t="s">
        <v>375</v>
      </c>
      <c r="L967" t="s">
        <v>375</v>
      </c>
      <c r="M967">
        <v>2</v>
      </c>
      <c r="N967">
        <v>15570276</v>
      </c>
      <c r="Q967">
        <v>0</v>
      </c>
      <c r="R967">
        <v>0</v>
      </c>
      <c r="S967">
        <v>0</v>
      </c>
      <c r="T967">
        <v>52.5</v>
      </c>
      <c r="U967">
        <v>0</v>
      </c>
      <c r="V967">
        <v>120</v>
      </c>
      <c r="W967">
        <v>0</v>
      </c>
      <c r="X967">
        <v>0</v>
      </c>
      <c r="Y967">
        <v>1</v>
      </c>
      <c r="Z967">
        <v>52.5</v>
      </c>
      <c r="AA967">
        <v>100</v>
      </c>
      <c r="AB967">
        <v>180</v>
      </c>
      <c r="AU967" t="b">
        <v>0</v>
      </c>
      <c r="AV967" t="b">
        <v>1</v>
      </c>
    </row>
    <row r="968" spans="1:48" x14ac:dyDescent="0.25">
      <c r="A968" t="s">
        <v>142</v>
      </c>
      <c r="B968" t="s">
        <v>9</v>
      </c>
      <c r="C968" t="s">
        <v>657</v>
      </c>
      <c r="E968" t="s">
        <v>658</v>
      </c>
      <c r="F968" t="s">
        <v>659</v>
      </c>
      <c r="G968" t="s">
        <v>23</v>
      </c>
      <c r="J968" t="s">
        <v>14</v>
      </c>
      <c r="K968" t="s">
        <v>382</v>
      </c>
      <c r="L968" t="s">
        <v>375</v>
      </c>
      <c r="M968">
        <v>1</v>
      </c>
      <c r="N968">
        <v>8519755</v>
      </c>
      <c r="AU968" t="b">
        <v>0</v>
      </c>
      <c r="AV968" t="b">
        <v>1</v>
      </c>
    </row>
    <row r="969" spans="1:48" x14ac:dyDescent="0.25">
      <c r="A969" t="s">
        <v>142</v>
      </c>
      <c r="B969" t="s">
        <v>9</v>
      </c>
      <c r="C969" t="s">
        <v>657</v>
      </c>
      <c r="E969" t="s">
        <v>658</v>
      </c>
      <c r="F969" t="s">
        <v>659</v>
      </c>
      <c r="G969" t="s">
        <v>23</v>
      </c>
      <c r="J969" t="s">
        <v>14</v>
      </c>
      <c r="K969" t="s">
        <v>383</v>
      </c>
      <c r="L969" t="s">
        <v>375</v>
      </c>
      <c r="M969">
        <v>1</v>
      </c>
      <c r="N969">
        <v>8519755</v>
      </c>
      <c r="AU969" t="b">
        <v>0</v>
      </c>
      <c r="AV969" t="b">
        <v>1</v>
      </c>
    </row>
    <row r="970" spans="1:48" x14ac:dyDescent="0.25">
      <c r="A970" t="s">
        <v>142</v>
      </c>
      <c r="B970" t="s">
        <v>9</v>
      </c>
      <c r="C970" t="s">
        <v>657</v>
      </c>
      <c r="E970" t="s">
        <v>658</v>
      </c>
      <c r="F970" t="s">
        <v>659</v>
      </c>
      <c r="G970" t="s">
        <v>23</v>
      </c>
      <c r="J970" t="s">
        <v>14</v>
      </c>
      <c r="K970" t="s">
        <v>384</v>
      </c>
      <c r="L970" t="s">
        <v>375</v>
      </c>
      <c r="M970">
        <v>1</v>
      </c>
      <c r="N970">
        <v>8519755</v>
      </c>
      <c r="AU970" t="b">
        <v>0</v>
      </c>
      <c r="AV970" t="b">
        <v>1</v>
      </c>
    </row>
    <row r="971" spans="1:48" x14ac:dyDescent="0.25">
      <c r="A971" t="s">
        <v>142</v>
      </c>
      <c r="B971" t="s">
        <v>9</v>
      </c>
      <c r="C971" t="s">
        <v>657</v>
      </c>
      <c r="E971" t="s">
        <v>658</v>
      </c>
      <c r="F971" t="s">
        <v>659</v>
      </c>
      <c r="G971" t="s">
        <v>23</v>
      </c>
      <c r="J971" t="s">
        <v>14</v>
      </c>
      <c r="K971" t="s">
        <v>385</v>
      </c>
      <c r="L971" t="s">
        <v>375</v>
      </c>
      <c r="M971">
        <v>1</v>
      </c>
      <c r="N971">
        <v>16748574</v>
      </c>
      <c r="AU971" t="b">
        <v>0</v>
      </c>
      <c r="AV971" t="b">
        <v>1</v>
      </c>
    </row>
    <row r="972" spans="1:48" x14ac:dyDescent="0.25">
      <c r="A972" t="s">
        <v>142</v>
      </c>
      <c r="B972" t="s">
        <v>9</v>
      </c>
      <c r="C972" t="s">
        <v>657</v>
      </c>
      <c r="E972" t="s">
        <v>658</v>
      </c>
      <c r="F972" t="s">
        <v>659</v>
      </c>
      <c r="G972" t="s">
        <v>23</v>
      </c>
      <c r="J972" t="s">
        <v>14</v>
      </c>
      <c r="K972" t="s">
        <v>386</v>
      </c>
      <c r="L972" t="s">
        <v>375</v>
      </c>
      <c r="M972">
        <v>1</v>
      </c>
      <c r="N972">
        <v>16436871</v>
      </c>
      <c r="AU972" t="b">
        <v>0</v>
      </c>
      <c r="AV972" t="b">
        <v>1</v>
      </c>
    </row>
    <row r="973" spans="1:48" x14ac:dyDescent="0.25">
      <c r="A973" t="s">
        <v>142</v>
      </c>
      <c r="B973" t="s">
        <v>9</v>
      </c>
      <c r="C973" t="s">
        <v>657</v>
      </c>
      <c r="E973" t="s">
        <v>658</v>
      </c>
      <c r="F973" t="s">
        <v>659</v>
      </c>
      <c r="G973" t="s">
        <v>23</v>
      </c>
      <c r="J973" t="s">
        <v>14</v>
      </c>
      <c r="K973" t="s">
        <v>387</v>
      </c>
      <c r="L973" t="s">
        <v>375</v>
      </c>
      <c r="M973">
        <v>1</v>
      </c>
      <c r="N973">
        <v>15128749</v>
      </c>
      <c r="AU973" t="b">
        <v>0</v>
      </c>
      <c r="AV973" t="b">
        <v>1</v>
      </c>
    </row>
    <row r="974" spans="1:48" x14ac:dyDescent="0.25">
      <c r="A974" t="s">
        <v>142</v>
      </c>
      <c r="B974" t="s">
        <v>9</v>
      </c>
      <c r="C974" t="s">
        <v>657</v>
      </c>
      <c r="E974" t="s">
        <v>658</v>
      </c>
      <c r="F974" t="s">
        <v>659</v>
      </c>
      <c r="G974" t="s">
        <v>23</v>
      </c>
      <c r="J974" t="s">
        <v>14</v>
      </c>
      <c r="K974" t="s">
        <v>388</v>
      </c>
      <c r="L974" t="s">
        <v>375</v>
      </c>
      <c r="M974">
        <v>1</v>
      </c>
      <c r="N974">
        <v>9498256</v>
      </c>
      <c r="AU974" t="b">
        <v>0</v>
      </c>
      <c r="AV974" t="b">
        <v>1</v>
      </c>
    </row>
    <row r="975" spans="1:48" x14ac:dyDescent="0.25">
      <c r="A975" t="s">
        <v>142</v>
      </c>
      <c r="B975" t="s">
        <v>9</v>
      </c>
      <c r="C975" t="s">
        <v>657</v>
      </c>
      <c r="E975" t="s">
        <v>658</v>
      </c>
      <c r="F975" t="s">
        <v>659</v>
      </c>
      <c r="G975" t="s">
        <v>23</v>
      </c>
      <c r="J975" t="s">
        <v>14</v>
      </c>
      <c r="K975" t="s">
        <v>389</v>
      </c>
      <c r="L975" t="s">
        <v>375</v>
      </c>
      <c r="M975">
        <v>1</v>
      </c>
      <c r="N975">
        <v>2263842</v>
      </c>
      <c r="AU975" t="b">
        <v>0</v>
      </c>
      <c r="AV975" t="b">
        <v>1</v>
      </c>
    </row>
    <row r="976" spans="1:48" x14ac:dyDescent="0.25">
      <c r="A976" t="s">
        <v>142</v>
      </c>
      <c r="B976" t="s">
        <v>9</v>
      </c>
      <c r="C976" t="s">
        <v>657</v>
      </c>
      <c r="E976" t="s">
        <v>658</v>
      </c>
      <c r="F976" t="s">
        <v>659</v>
      </c>
      <c r="G976" t="s">
        <v>23</v>
      </c>
      <c r="J976" t="s">
        <v>14</v>
      </c>
      <c r="K976" t="s">
        <v>390</v>
      </c>
      <c r="L976" t="s">
        <v>375</v>
      </c>
      <c r="M976">
        <v>1</v>
      </c>
      <c r="N976">
        <v>8388352</v>
      </c>
      <c r="AU976" t="b">
        <v>0</v>
      </c>
      <c r="AV976" t="b">
        <v>1</v>
      </c>
    </row>
    <row r="977" spans="1:48" x14ac:dyDescent="0.25">
      <c r="A977" t="s">
        <v>142</v>
      </c>
      <c r="B977" t="s">
        <v>9</v>
      </c>
      <c r="C977" t="s">
        <v>657</v>
      </c>
      <c r="E977" t="s">
        <v>658</v>
      </c>
      <c r="F977" t="s">
        <v>659</v>
      </c>
      <c r="G977" t="s">
        <v>23</v>
      </c>
      <c r="J977" t="s">
        <v>14</v>
      </c>
      <c r="K977" t="s">
        <v>391</v>
      </c>
      <c r="L977" t="s">
        <v>375</v>
      </c>
      <c r="M977">
        <v>1</v>
      </c>
      <c r="N977">
        <v>3329330</v>
      </c>
      <c r="AU977" t="b">
        <v>0</v>
      </c>
      <c r="AV977" t="b">
        <v>1</v>
      </c>
    </row>
    <row r="978" spans="1:48" x14ac:dyDescent="0.25">
      <c r="A978" t="s">
        <v>142</v>
      </c>
      <c r="B978" t="s">
        <v>9</v>
      </c>
      <c r="C978" t="s">
        <v>657</v>
      </c>
      <c r="E978" t="s">
        <v>658</v>
      </c>
      <c r="F978" t="s">
        <v>659</v>
      </c>
      <c r="G978" t="s">
        <v>23</v>
      </c>
      <c r="J978" t="s">
        <v>14</v>
      </c>
      <c r="K978" t="s">
        <v>392</v>
      </c>
      <c r="L978" t="s">
        <v>375</v>
      </c>
      <c r="M978">
        <v>1</v>
      </c>
      <c r="N978">
        <v>8519755</v>
      </c>
      <c r="AU978" t="b">
        <v>0</v>
      </c>
      <c r="AV978" t="b">
        <v>1</v>
      </c>
    </row>
    <row r="979" spans="1:48" x14ac:dyDescent="0.25">
      <c r="A979" t="s">
        <v>142</v>
      </c>
      <c r="B979" t="s">
        <v>9</v>
      </c>
      <c r="C979" t="s">
        <v>657</v>
      </c>
      <c r="E979" t="s">
        <v>658</v>
      </c>
      <c r="F979" t="s">
        <v>659</v>
      </c>
      <c r="G979" t="s">
        <v>23</v>
      </c>
      <c r="J979" t="s">
        <v>14</v>
      </c>
      <c r="K979" t="s">
        <v>393</v>
      </c>
      <c r="L979" t="s">
        <v>375</v>
      </c>
      <c r="M979">
        <v>1</v>
      </c>
      <c r="N979">
        <v>8519755</v>
      </c>
      <c r="AU979" t="b">
        <v>0</v>
      </c>
      <c r="AV979" t="b">
        <v>1</v>
      </c>
    </row>
    <row r="980" spans="1:48" x14ac:dyDescent="0.25">
      <c r="A980" t="s">
        <v>142</v>
      </c>
      <c r="B980" t="s">
        <v>9</v>
      </c>
      <c r="C980" t="s">
        <v>657</v>
      </c>
      <c r="E980" t="s">
        <v>658</v>
      </c>
      <c r="F980" t="s">
        <v>659</v>
      </c>
      <c r="G980" t="s">
        <v>23</v>
      </c>
      <c r="J980" t="s">
        <v>14</v>
      </c>
      <c r="K980" t="s">
        <v>394</v>
      </c>
      <c r="L980" t="s">
        <v>375</v>
      </c>
      <c r="M980">
        <v>1</v>
      </c>
      <c r="N980">
        <v>8519755</v>
      </c>
      <c r="AU980" t="b">
        <v>0</v>
      </c>
      <c r="AV980" t="b">
        <v>1</v>
      </c>
    </row>
    <row r="981" spans="1:48" x14ac:dyDescent="0.25">
      <c r="A981" t="s">
        <v>142</v>
      </c>
      <c r="B981" t="s">
        <v>9</v>
      </c>
      <c r="C981" t="s">
        <v>657</v>
      </c>
      <c r="E981" t="s">
        <v>658</v>
      </c>
      <c r="F981" t="s">
        <v>659</v>
      </c>
      <c r="G981" t="s">
        <v>23</v>
      </c>
      <c r="J981" t="s">
        <v>14</v>
      </c>
      <c r="K981" t="s">
        <v>395</v>
      </c>
      <c r="L981" t="s">
        <v>375</v>
      </c>
      <c r="M981">
        <v>1</v>
      </c>
      <c r="N981">
        <v>16748574</v>
      </c>
      <c r="AU981" t="b">
        <v>0</v>
      </c>
      <c r="AV981" t="b">
        <v>1</v>
      </c>
    </row>
    <row r="982" spans="1:48" x14ac:dyDescent="0.25">
      <c r="A982" t="s">
        <v>142</v>
      </c>
      <c r="B982" t="s">
        <v>9</v>
      </c>
      <c r="C982" t="s">
        <v>657</v>
      </c>
      <c r="E982" t="s">
        <v>658</v>
      </c>
      <c r="F982" t="s">
        <v>659</v>
      </c>
      <c r="G982" t="s">
        <v>23</v>
      </c>
      <c r="J982" t="s">
        <v>14</v>
      </c>
      <c r="K982" t="s">
        <v>396</v>
      </c>
      <c r="L982" t="s">
        <v>375</v>
      </c>
      <c r="M982">
        <v>1</v>
      </c>
      <c r="N982">
        <v>16436871</v>
      </c>
      <c r="AU982" t="b">
        <v>0</v>
      </c>
      <c r="AV982" t="b">
        <v>1</v>
      </c>
    </row>
    <row r="983" spans="1:48" x14ac:dyDescent="0.25">
      <c r="A983" t="s">
        <v>142</v>
      </c>
      <c r="B983" t="s">
        <v>9</v>
      </c>
      <c r="C983" t="s">
        <v>657</v>
      </c>
      <c r="E983" t="s">
        <v>658</v>
      </c>
      <c r="F983" t="s">
        <v>659</v>
      </c>
      <c r="G983" t="s">
        <v>23</v>
      </c>
      <c r="J983" t="s">
        <v>14</v>
      </c>
      <c r="K983" t="s">
        <v>397</v>
      </c>
      <c r="L983" t="s">
        <v>375</v>
      </c>
      <c r="M983">
        <v>1</v>
      </c>
      <c r="N983">
        <v>15128749</v>
      </c>
      <c r="AU983" t="b">
        <v>0</v>
      </c>
      <c r="AV983" t="b">
        <v>1</v>
      </c>
    </row>
    <row r="984" spans="1:48" x14ac:dyDescent="0.25">
      <c r="A984" t="s">
        <v>142</v>
      </c>
      <c r="B984" t="s">
        <v>9</v>
      </c>
      <c r="C984" t="s">
        <v>657</v>
      </c>
      <c r="E984" t="s">
        <v>658</v>
      </c>
      <c r="F984" t="s">
        <v>659</v>
      </c>
      <c r="G984" t="s">
        <v>23</v>
      </c>
      <c r="J984" t="s">
        <v>14</v>
      </c>
      <c r="K984" t="s">
        <v>398</v>
      </c>
      <c r="L984" t="s">
        <v>375</v>
      </c>
      <c r="M984">
        <v>1</v>
      </c>
      <c r="N984">
        <v>9498256</v>
      </c>
      <c r="AU984" t="b">
        <v>0</v>
      </c>
      <c r="AV984" t="b">
        <v>1</v>
      </c>
    </row>
    <row r="985" spans="1:48" x14ac:dyDescent="0.25">
      <c r="A985" t="s">
        <v>142</v>
      </c>
      <c r="B985" t="s">
        <v>9</v>
      </c>
      <c r="C985" t="s">
        <v>657</v>
      </c>
      <c r="E985" t="s">
        <v>658</v>
      </c>
      <c r="F985" t="s">
        <v>659</v>
      </c>
      <c r="G985" t="s">
        <v>23</v>
      </c>
      <c r="J985" t="s">
        <v>14</v>
      </c>
      <c r="K985" t="s">
        <v>399</v>
      </c>
      <c r="L985" t="s">
        <v>375</v>
      </c>
      <c r="M985">
        <v>1</v>
      </c>
      <c r="N985">
        <v>2263842</v>
      </c>
      <c r="AU985" t="b">
        <v>0</v>
      </c>
      <c r="AV985" t="b">
        <v>1</v>
      </c>
    </row>
    <row r="986" spans="1:48" x14ac:dyDescent="0.25">
      <c r="A986" t="s">
        <v>142</v>
      </c>
      <c r="B986" t="s">
        <v>9</v>
      </c>
      <c r="C986" t="s">
        <v>657</v>
      </c>
      <c r="E986" t="s">
        <v>658</v>
      </c>
      <c r="F986" t="s">
        <v>659</v>
      </c>
      <c r="G986" t="s">
        <v>23</v>
      </c>
      <c r="J986" t="s">
        <v>14</v>
      </c>
      <c r="K986" t="s">
        <v>400</v>
      </c>
      <c r="L986" t="s">
        <v>375</v>
      </c>
      <c r="M986">
        <v>1</v>
      </c>
      <c r="N986">
        <v>8388352</v>
      </c>
      <c r="AU986" t="b">
        <v>0</v>
      </c>
      <c r="AV986" t="b">
        <v>1</v>
      </c>
    </row>
    <row r="987" spans="1:48" x14ac:dyDescent="0.25">
      <c r="A987" t="s">
        <v>142</v>
      </c>
      <c r="B987" t="s">
        <v>9</v>
      </c>
      <c r="C987" t="s">
        <v>657</v>
      </c>
      <c r="E987" t="s">
        <v>658</v>
      </c>
      <c r="F987" t="s">
        <v>659</v>
      </c>
      <c r="G987" t="s">
        <v>23</v>
      </c>
      <c r="J987" t="s">
        <v>14</v>
      </c>
      <c r="K987" t="s">
        <v>401</v>
      </c>
      <c r="L987" t="s">
        <v>375</v>
      </c>
      <c r="M987">
        <v>1</v>
      </c>
      <c r="N987">
        <v>3329330</v>
      </c>
      <c r="AU987" t="b">
        <v>0</v>
      </c>
      <c r="AV987" t="b">
        <v>1</v>
      </c>
    </row>
    <row r="988" spans="1:48" x14ac:dyDescent="0.25">
      <c r="A988" t="s">
        <v>142</v>
      </c>
      <c r="B988" t="s">
        <v>9</v>
      </c>
      <c r="C988" t="s">
        <v>657</v>
      </c>
      <c r="E988" t="s">
        <v>658</v>
      </c>
      <c r="F988" t="s">
        <v>659</v>
      </c>
      <c r="G988" t="s">
        <v>23</v>
      </c>
      <c r="J988" t="s">
        <v>14</v>
      </c>
      <c r="K988" t="s">
        <v>402</v>
      </c>
      <c r="L988" t="s">
        <v>375</v>
      </c>
      <c r="M988">
        <v>1</v>
      </c>
      <c r="N988">
        <v>8388736</v>
      </c>
      <c r="AU988" t="b">
        <v>0</v>
      </c>
      <c r="AV988" t="b">
        <v>1</v>
      </c>
    </row>
    <row r="989" spans="1:48" x14ac:dyDescent="0.25">
      <c r="A989" t="s">
        <v>142</v>
      </c>
      <c r="B989" t="s">
        <v>9</v>
      </c>
      <c r="C989" t="s">
        <v>657</v>
      </c>
      <c r="E989" t="s">
        <v>658</v>
      </c>
      <c r="F989" t="s">
        <v>659</v>
      </c>
      <c r="G989" t="s">
        <v>23</v>
      </c>
      <c r="J989" t="s">
        <v>14</v>
      </c>
      <c r="K989" t="s">
        <v>403</v>
      </c>
      <c r="L989" t="s">
        <v>375</v>
      </c>
      <c r="M989">
        <v>1</v>
      </c>
      <c r="N989">
        <v>14822282</v>
      </c>
      <c r="AU989" t="b">
        <v>0</v>
      </c>
      <c r="AV989" t="b">
        <v>1</v>
      </c>
    </row>
    <row r="990" spans="1:48" x14ac:dyDescent="0.25">
      <c r="A990" t="s">
        <v>142</v>
      </c>
      <c r="B990" t="s">
        <v>9</v>
      </c>
      <c r="C990" t="s">
        <v>657</v>
      </c>
      <c r="E990" t="s">
        <v>658</v>
      </c>
      <c r="F990" t="s">
        <v>659</v>
      </c>
      <c r="G990" t="s">
        <v>23</v>
      </c>
      <c r="J990" t="s">
        <v>14</v>
      </c>
      <c r="K990" t="s">
        <v>404</v>
      </c>
      <c r="L990" t="s">
        <v>375</v>
      </c>
      <c r="M990">
        <v>1</v>
      </c>
      <c r="N990">
        <v>42495</v>
      </c>
      <c r="AU990" t="b">
        <v>0</v>
      </c>
      <c r="AV990" t="b">
        <v>1</v>
      </c>
    </row>
    <row r="991" spans="1:48" x14ac:dyDescent="0.25">
      <c r="A991" t="s">
        <v>142</v>
      </c>
      <c r="B991" t="s">
        <v>9</v>
      </c>
      <c r="C991" t="s">
        <v>657</v>
      </c>
      <c r="E991" t="s">
        <v>658</v>
      </c>
      <c r="F991" t="s">
        <v>659</v>
      </c>
      <c r="G991" t="s">
        <v>23</v>
      </c>
      <c r="J991" t="s">
        <v>14</v>
      </c>
      <c r="K991" t="s">
        <v>405</v>
      </c>
      <c r="L991" t="s">
        <v>375</v>
      </c>
      <c r="M991">
        <v>1</v>
      </c>
      <c r="N991">
        <v>8388736</v>
      </c>
      <c r="AU991" t="b">
        <v>0</v>
      </c>
      <c r="AV991" t="b">
        <v>1</v>
      </c>
    </row>
    <row r="992" spans="1:48" x14ac:dyDescent="0.25">
      <c r="A992" t="s">
        <v>142</v>
      </c>
      <c r="B992" t="s">
        <v>9</v>
      </c>
      <c r="C992" t="s">
        <v>657</v>
      </c>
      <c r="E992" t="s">
        <v>658</v>
      </c>
      <c r="F992" t="s">
        <v>659</v>
      </c>
      <c r="G992" t="s">
        <v>23</v>
      </c>
      <c r="J992" t="s">
        <v>14</v>
      </c>
      <c r="K992" t="s">
        <v>406</v>
      </c>
      <c r="L992" t="s">
        <v>375</v>
      </c>
      <c r="M992">
        <v>1</v>
      </c>
      <c r="N992">
        <v>8388736</v>
      </c>
      <c r="AU992" t="b">
        <v>0</v>
      </c>
      <c r="AV992" t="b">
        <v>1</v>
      </c>
    </row>
    <row r="993" spans="1:54" x14ac:dyDescent="0.25">
      <c r="A993" t="s">
        <v>142</v>
      </c>
      <c r="B993" t="s">
        <v>9</v>
      </c>
      <c r="C993" t="s">
        <v>657</v>
      </c>
      <c r="E993" t="s">
        <v>658</v>
      </c>
      <c r="F993" t="s">
        <v>659</v>
      </c>
      <c r="G993" t="s">
        <v>23</v>
      </c>
      <c r="J993" t="s">
        <v>14</v>
      </c>
      <c r="K993" t="s">
        <v>407</v>
      </c>
      <c r="L993" t="s">
        <v>375</v>
      </c>
      <c r="M993">
        <v>1</v>
      </c>
      <c r="N993">
        <v>14822282</v>
      </c>
      <c r="AU993" t="b">
        <v>0</v>
      </c>
      <c r="AV993" t="b">
        <v>1</v>
      </c>
    </row>
    <row r="994" spans="1:54" x14ac:dyDescent="0.25">
      <c r="A994" t="s">
        <v>142</v>
      </c>
      <c r="B994" t="s">
        <v>9</v>
      </c>
      <c r="C994" t="s">
        <v>657</v>
      </c>
      <c r="E994" t="s">
        <v>658</v>
      </c>
      <c r="F994" t="s">
        <v>659</v>
      </c>
      <c r="G994" t="s">
        <v>23</v>
      </c>
      <c r="J994" t="s">
        <v>14</v>
      </c>
      <c r="K994" t="s">
        <v>408</v>
      </c>
      <c r="L994" t="s">
        <v>375</v>
      </c>
      <c r="M994">
        <v>1</v>
      </c>
      <c r="N994">
        <v>42495</v>
      </c>
      <c r="AU994" t="b">
        <v>0</v>
      </c>
      <c r="AV994" t="b">
        <v>1</v>
      </c>
    </row>
    <row r="995" spans="1:54" x14ac:dyDescent="0.25">
      <c r="A995" t="s">
        <v>142</v>
      </c>
      <c r="B995" t="s">
        <v>9</v>
      </c>
      <c r="C995" t="s">
        <v>657</v>
      </c>
      <c r="E995" t="s">
        <v>658</v>
      </c>
      <c r="F995" t="s">
        <v>659</v>
      </c>
      <c r="G995" t="s">
        <v>23</v>
      </c>
      <c r="J995" t="s">
        <v>14</v>
      </c>
      <c r="K995" t="s">
        <v>409</v>
      </c>
      <c r="L995" t="s">
        <v>375</v>
      </c>
      <c r="M995">
        <v>1</v>
      </c>
      <c r="N995">
        <v>8388736</v>
      </c>
      <c r="AU995" t="b">
        <v>0</v>
      </c>
      <c r="AV995" t="b">
        <v>1</v>
      </c>
    </row>
    <row r="996" spans="1:54" x14ac:dyDescent="0.25">
      <c r="A996" t="s">
        <v>142</v>
      </c>
      <c r="B996" t="s">
        <v>9</v>
      </c>
      <c r="C996" t="s">
        <v>657</v>
      </c>
      <c r="E996" t="s">
        <v>658</v>
      </c>
      <c r="F996" t="s">
        <v>659</v>
      </c>
      <c r="G996" t="s">
        <v>23</v>
      </c>
      <c r="J996" t="s">
        <v>14</v>
      </c>
      <c r="K996" t="s">
        <v>410</v>
      </c>
      <c r="L996" t="s">
        <v>375</v>
      </c>
      <c r="M996">
        <v>1</v>
      </c>
      <c r="N996">
        <v>15570276</v>
      </c>
      <c r="AU996" t="b">
        <v>0</v>
      </c>
      <c r="AV996" t="b">
        <v>1</v>
      </c>
    </row>
    <row r="997" spans="1:54" x14ac:dyDescent="0.25">
      <c r="A997" t="s">
        <v>142</v>
      </c>
      <c r="B997" t="s">
        <v>9</v>
      </c>
      <c r="C997" t="s">
        <v>657</v>
      </c>
      <c r="E997" t="s">
        <v>658</v>
      </c>
      <c r="F997" t="s">
        <v>659</v>
      </c>
      <c r="G997" t="s">
        <v>23</v>
      </c>
      <c r="J997" t="s">
        <v>14</v>
      </c>
      <c r="K997" t="s">
        <v>411</v>
      </c>
      <c r="L997" t="s">
        <v>375</v>
      </c>
      <c r="M997">
        <v>1</v>
      </c>
      <c r="N997">
        <v>15570276</v>
      </c>
      <c r="AU997" t="b">
        <v>0</v>
      </c>
      <c r="AV997" t="b">
        <v>1</v>
      </c>
    </row>
    <row r="998" spans="1:54" x14ac:dyDescent="0.25">
      <c r="A998" t="s">
        <v>142</v>
      </c>
      <c r="B998" t="s">
        <v>9</v>
      </c>
      <c r="C998" t="s">
        <v>657</v>
      </c>
      <c r="E998" t="s">
        <v>658</v>
      </c>
      <c r="F998" t="s">
        <v>659</v>
      </c>
      <c r="G998" t="s">
        <v>23</v>
      </c>
      <c r="J998" t="s">
        <v>14</v>
      </c>
      <c r="K998" t="s">
        <v>412</v>
      </c>
      <c r="L998" t="s">
        <v>375</v>
      </c>
      <c r="M998">
        <v>1</v>
      </c>
      <c r="N998">
        <v>15570276</v>
      </c>
      <c r="AU998" t="b">
        <v>0</v>
      </c>
      <c r="AV998" t="b">
        <v>1</v>
      </c>
    </row>
    <row r="999" spans="1:54" x14ac:dyDescent="0.25">
      <c r="A999" t="s">
        <v>142</v>
      </c>
      <c r="B999" t="s">
        <v>9</v>
      </c>
      <c r="C999" t="s">
        <v>657</v>
      </c>
      <c r="E999" t="s">
        <v>658</v>
      </c>
      <c r="F999" t="s">
        <v>659</v>
      </c>
      <c r="G999" t="s">
        <v>23</v>
      </c>
      <c r="J999" t="s">
        <v>14</v>
      </c>
      <c r="K999" t="s">
        <v>413</v>
      </c>
      <c r="L999" t="s">
        <v>375</v>
      </c>
      <c r="M999">
        <v>1</v>
      </c>
      <c r="N999">
        <v>15570276</v>
      </c>
      <c r="AU999" t="b">
        <v>0</v>
      </c>
      <c r="AV999" t="b">
        <v>1</v>
      </c>
    </row>
    <row r="1000" spans="1:54" x14ac:dyDescent="0.25">
      <c r="A1000" t="s">
        <v>142</v>
      </c>
      <c r="B1000" t="s">
        <v>9</v>
      </c>
      <c r="C1000" t="s">
        <v>657</v>
      </c>
      <c r="E1000" t="s">
        <v>658</v>
      </c>
      <c r="F1000" t="s">
        <v>659</v>
      </c>
      <c r="G1000" t="s">
        <v>23</v>
      </c>
      <c r="J1000" t="s">
        <v>14</v>
      </c>
      <c r="K1000" t="s">
        <v>414</v>
      </c>
      <c r="L1000" t="s">
        <v>375</v>
      </c>
      <c r="M1000">
        <v>1</v>
      </c>
      <c r="N1000">
        <v>15570276</v>
      </c>
      <c r="AU1000" t="b">
        <v>0</v>
      </c>
      <c r="AV1000" t="b">
        <v>1</v>
      </c>
    </row>
    <row r="1001" spans="1:54" x14ac:dyDescent="0.25">
      <c r="A1001" t="s">
        <v>142</v>
      </c>
      <c r="B1001" t="s">
        <v>9</v>
      </c>
      <c r="C1001" t="s">
        <v>657</v>
      </c>
      <c r="E1001" t="s">
        <v>658</v>
      </c>
      <c r="F1001" t="s">
        <v>659</v>
      </c>
      <c r="G1001" t="s">
        <v>23</v>
      </c>
      <c r="J1001" t="s">
        <v>14</v>
      </c>
      <c r="K1001" t="s">
        <v>415</v>
      </c>
      <c r="L1001" t="s">
        <v>375</v>
      </c>
      <c r="M1001">
        <v>1</v>
      </c>
      <c r="N1001">
        <v>15570276</v>
      </c>
      <c r="AU1001" t="b">
        <v>0</v>
      </c>
      <c r="AV1001" t="b">
        <v>1</v>
      </c>
    </row>
    <row r="1002" spans="1:54" x14ac:dyDescent="0.25">
      <c r="A1002" t="s">
        <v>142</v>
      </c>
      <c r="B1002" t="s">
        <v>9</v>
      </c>
      <c r="C1002" t="s">
        <v>657</v>
      </c>
      <c r="E1002" t="s">
        <v>658</v>
      </c>
      <c r="F1002" t="s">
        <v>659</v>
      </c>
      <c r="G1002" t="s">
        <v>23</v>
      </c>
      <c r="J1002" t="s">
        <v>14</v>
      </c>
      <c r="K1002" t="s">
        <v>447</v>
      </c>
      <c r="L1002" t="s">
        <v>501</v>
      </c>
      <c r="M1002">
        <v>2.3587699999999998</v>
      </c>
      <c r="N1002">
        <v>255</v>
      </c>
      <c r="Q1002">
        <v>0</v>
      </c>
      <c r="R1002">
        <v>0</v>
      </c>
      <c r="S1002">
        <v>0</v>
      </c>
      <c r="T1002">
        <v>1.5</v>
      </c>
      <c r="U1002">
        <v>0</v>
      </c>
      <c r="V1002">
        <v>150</v>
      </c>
      <c r="AU1002" t="b">
        <v>0</v>
      </c>
      <c r="AV1002" t="b">
        <v>1</v>
      </c>
    </row>
    <row r="1003" spans="1:54" x14ac:dyDescent="0.25">
      <c r="A1003" t="s">
        <v>142</v>
      </c>
      <c r="B1003" t="s">
        <v>9</v>
      </c>
      <c r="C1003" t="s">
        <v>657</v>
      </c>
      <c r="E1003" t="s">
        <v>658</v>
      </c>
      <c r="F1003" t="s">
        <v>659</v>
      </c>
      <c r="G1003" t="s">
        <v>23</v>
      </c>
      <c r="J1003" t="s">
        <v>14</v>
      </c>
      <c r="K1003" t="s">
        <v>448</v>
      </c>
      <c r="L1003" t="s">
        <v>503</v>
      </c>
      <c r="M1003">
        <v>1</v>
      </c>
      <c r="N1003">
        <v>12695295</v>
      </c>
      <c r="AU1003" t="b">
        <v>0</v>
      </c>
      <c r="AV1003" t="b">
        <v>1</v>
      </c>
    </row>
    <row r="1004" spans="1:54" x14ac:dyDescent="0.25">
      <c r="A1004" t="s">
        <v>142</v>
      </c>
      <c r="B1004" t="s">
        <v>9</v>
      </c>
      <c r="C1004" t="s">
        <v>657</v>
      </c>
      <c r="E1004" t="s">
        <v>658</v>
      </c>
      <c r="F1004" t="s">
        <v>659</v>
      </c>
      <c r="G1004" t="s">
        <v>23</v>
      </c>
      <c r="J1004" t="s">
        <v>14</v>
      </c>
      <c r="K1004" t="s">
        <v>449</v>
      </c>
      <c r="L1004" t="s">
        <v>503</v>
      </c>
      <c r="M1004">
        <v>1</v>
      </c>
      <c r="N1004">
        <v>12695295</v>
      </c>
      <c r="AU1004" t="b">
        <v>0</v>
      </c>
      <c r="AV1004" t="b">
        <v>1</v>
      </c>
    </row>
    <row r="1005" spans="1:54" x14ac:dyDescent="0.25">
      <c r="A1005" t="s">
        <v>142</v>
      </c>
      <c r="B1005" t="s">
        <v>9</v>
      </c>
      <c r="C1005" t="s">
        <v>657</v>
      </c>
      <c r="E1005" t="s">
        <v>658</v>
      </c>
      <c r="F1005" t="s">
        <v>659</v>
      </c>
      <c r="G1005" t="s">
        <v>23</v>
      </c>
      <c r="J1005" t="s">
        <v>14</v>
      </c>
      <c r="K1005" t="s">
        <v>451</v>
      </c>
      <c r="L1005" t="s">
        <v>501</v>
      </c>
      <c r="M1005">
        <v>1</v>
      </c>
      <c r="N1005">
        <v>14524637</v>
      </c>
      <c r="AU1005" t="b">
        <v>0</v>
      </c>
      <c r="AV1005" t="b">
        <v>1</v>
      </c>
    </row>
    <row r="1006" spans="1:54" x14ac:dyDescent="0.25">
      <c r="A1006" t="s">
        <v>142</v>
      </c>
      <c r="B1006" t="s">
        <v>9</v>
      </c>
      <c r="C1006" t="s">
        <v>657</v>
      </c>
      <c r="E1006" t="s">
        <v>658</v>
      </c>
      <c r="F1006" t="s">
        <v>659</v>
      </c>
      <c r="G1006" t="s">
        <v>23</v>
      </c>
      <c r="J1006" t="s">
        <v>14</v>
      </c>
      <c r="K1006" t="s">
        <v>452</v>
      </c>
      <c r="L1006" t="s">
        <v>501</v>
      </c>
      <c r="M1006">
        <v>1</v>
      </c>
      <c r="N1006">
        <v>12180223</v>
      </c>
      <c r="AU1006" t="b">
        <v>0</v>
      </c>
      <c r="AV1006" t="b">
        <v>1</v>
      </c>
    </row>
    <row r="1007" spans="1:54" x14ac:dyDescent="0.25">
      <c r="A1007" t="s">
        <v>198</v>
      </c>
      <c r="B1007" t="s">
        <v>9</v>
      </c>
      <c r="C1007" t="s">
        <v>660</v>
      </c>
      <c r="E1007" t="s">
        <v>661</v>
      </c>
      <c r="F1007" t="s">
        <v>662</v>
      </c>
      <c r="G1007" t="s">
        <v>23</v>
      </c>
      <c r="J1007" t="s">
        <v>14</v>
      </c>
      <c r="K1007" t="s">
        <v>351</v>
      </c>
      <c r="L1007" t="s">
        <v>501</v>
      </c>
      <c r="M1007">
        <v>1</v>
      </c>
      <c r="N1007">
        <v>6333684</v>
      </c>
      <c r="Q1007">
        <v>0</v>
      </c>
      <c r="R1007">
        <v>0</v>
      </c>
      <c r="S1007">
        <v>0</v>
      </c>
      <c r="T1007">
        <v>40</v>
      </c>
      <c r="U1007">
        <v>0</v>
      </c>
      <c r="V1007">
        <v>50</v>
      </c>
      <c r="AU1007" t="b">
        <v>0</v>
      </c>
      <c r="AV1007" t="b">
        <v>1</v>
      </c>
      <c r="BB1007" t="b">
        <v>1</v>
      </c>
    </row>
    <row r="1008" spans="1:54" x14ac:dyDescent="0.25">
      <c r="A1008" t="s">
        <v>198</v>
      </c>
      <c r="B1008" t="s">
        <v>9</v>
      </c>
      <c r="C1008" t="s">
        <v>660</v>
      </c>
      <c r="E1008" t="s">
        <v>661</v>
      </c>
      <c r="F1008" t="s">
        <v>662</v>
      </c>
      <c r="G1008" t="s">
        <v>23</v>
      </c>
      <c r="J1008" t="s">
        <v>14</v>
      </c>
      <c r="K1008" t="s">
        <v>352</v>
      </c>
      <c r="L1008" t="s">
        <v>501</v>
      </c>
      <c r="M1008">
        <v>1</v>
      </c>
      <c r="N1008">
        <v>5275647</v>
      </c>
      <c r="Q1008">
        <v>0</v>
      </c>
      <c r="R1008">
        <v>0</v>
      </c>
      <c r="S1008">
        <v>0</v>
      </c>
      <c r="T1008">
        <v>45</v>
      </c>
      <c r="U1008">
        <v>0</v>
      </c>
      <c r="V1008">
        <v>50</v>
      </c>
      <c r="AU1008" t="b">
        <v>0</v>
      </c>
      <c r="AV1008" t="b">
        <v>1</v>
      </c>
      <c r="BB1008" t="b">
        <v>1</v>
      </c>
    </row>
    <row r="1009" spans="1:54" x14ac:dyDescent="0.25">
      <c r="A1009" t="s">
        <v>198</v>
      </c>
      <c r="B1009" t="s">
        <v>9</v>
      </c>
      <c r="C1009" t="s">
        <v>660</v>
      </c>
      <c r="E1009" t="s">
        <v>661</v>
      </c>
      <c r="F1009" t="s">
        <v>662</v>
      </c>
      <c r="G1009" t="s">
        <v>23</v>
      </c>
      <c r="J1009" t="s">
        <v>14</v>
      </c>
      <c r="K1009" t="s">
        <v>353</v>
      </c>
      <c r="L1009" t="s">
        <v>503</v>
      </c>
      <c r="N1009">
        <v>14524637</v>
      </c>
      <c r="AU1009" t="b">
        <v>0</v>
      </c>
      <c r="AV1009" t="b">
        <v>1</v>
      </c>
      <c r="AX1009" t="b">
        <v>1</v>
      </c>
    </row>
    <row r="1010" spans="1:54" x14ac:dyDescent="0.25">
      <c r="A1010" t="s">
        <v>198</v>
      </c>
      <c r="B1010" t="s">
        <v>9</v>
      </c>
      <c r="C1010" t="s">
        <v>660</v>
      </c>
      <c r="E1010" t="s">
        <v>661</v>
      </c>
      <c r="F1010" t="s">
        <v>662</v>
      </c>
      <c r="G1010" t="s">
        <v>23</v>
      </c>
      <c r="J1010" t="s">
        <v>14</v>
      </c>
      <c r="K1010" t="s">
        <v>354</v>
      </c>
      <c r="L1010" t="s">
        <v>501</v>
      </c>
      <c r="M1010">
        <v>1</v>
      </c>
      <c r="N1010">
        <v>55295</v>
      </c>
      <c r="Q1010">
        <v>0</v>
      </c>
      <c r="R1010">
        <v>0</v>
      </c>
      <c r="S1010">
        <v>0</v>
      </c>
      <c r="T1010">
        <v>45</v>
      </c>
      <c r="U1010">
        <v>0</v>
      </c>
      <c r="V1010">
        <v>50</v>
      </c>
      <c r="AU1010" t="b">
        <v>0</v>
      </c>
      <c r="AV1010" t="b">
        <v>1</v>
      </c>
      <c r="BB1010" t="b">
        <v>1</v>
      </c>
    </row>
    <row r="1011" spans="1:54" x14ac:dyDescent="0.25">
      <c r="A1011" t="s">
        <v>198</v>
      </c>
      <c r="B1011" t="s">
        <v>9</v>
      </c>
      <c r="C1011" t="s">
        <v>660</v>
      </c>
      <c r="E1011" t="s">
        <v>661</v>
      </c>
      <c r="F1011" t="s">
        <v>662</v>
      </c>
      <c r="G1011" t="s">
        <v>23</v>
      </c>
      <c r="J1011" t="s">
        <v>14</v>
      </c>
      <c r="K1011" t="s">
        <v>357</v>
      </c>
      <c r="L1011" t="s">
        <v>501</v>
      </c>
      <c r="N1011">
        <v>3937500</v>
      </c>
      <c r="AU1011" t="b">
        <v>0</v>
      </c>
      <c r="AV1011" t="b">
        <v>1</v>
      </c>
      <c r="AX1011" t="b">
        <v>1</v>
      </c>
    </row>
    <row r="1012" spans="1:54" x14ac:dyDescent="0.25">
      <c r="A1012" t="s">
        <v>198</v>
      </c>
      <c r="B1012" t="s">
        <v>9</v>
      </c>
      <c r="C1012" t="s">
        <v>660</v>
      </c>
      <c r="E1012" t="s">
        <v>661</v>
      </c>
      <c r="F1012" t="s">
        <v>662</v>
      </c>
      <c r="G1012" t="s">
        <v>23</v>
      </c>
      <c r="J1012" t="s">
        <v>14</v>
      </c>
      <c r="K1012" t="s">
        <v>358</v>
      </c>
      <c r="L1012" t="s">
        <v>501</v>
      </c>
      <c r="N1012">
        <v>36095</v>
      </c>
      <c r="AU1012" t="b">
        <v>0</v>
      </c>
      <c r="AV1012" t="b">
        <v>1</v>
      </c>
      <c r="AX1012" t="b">
        <v>1</v>
      </c>
    </row>
    <row r="1013" spans="1:54" x14ac:dyDescent="0.25">
      <c r="A1013" t="s">
        <v>198</v>
      </c>
      <c r="B1013" t="s">
        <v>9</v>
      </c>
      <c r="C1013" t="s">
        <v>660</v>
      </c>
      <c r="E1013" t="s">
        <v>661</v>
      </c>
      <c r="F1013" t="s">
        <v>662</v>
      </c>
      <c r="G1013" t="s">
        <v>23</v>
      </c>
      <c r="J1013" t="s">
        <v>14</v>
      </c>
      <c r="K1013" t="s">
        <v>360</v>
      </c>
      <c r="L1013" t="s">
        <v>501</v>
      </c>
      <c r="N1013">
        <v>8421376</v>
      </c>
      <c r="AU1013" t="b">
        <v>0</v>
      </c>
      <c r="AV1013" t="b">
        <v>1</v>
      </c>
      <c r="AX1013" t="b">
        <v>1</v>
      </c>
    </row>
    <row r="1014" spans="1:54" x14ac:dyDescent="0.25">
      <c r="A1014" t="s">
        <v>198</v>
      </c>
      <c r="B1014" t="s">
        <v>9</v>
      </c>
      <c r="C1014" t="s">
        <v>660</v>
      </c>
      <c r="E1014" t="s">
        <v>661</v>
      </c>
      <c r="F1014" t="s">
        <v>662</v>
      </c>
      <c r="G1014" t="s">
        <v>23</v>
      </c>
      <c r="J1014" t="s">
        <v>14</v>
      </c>
      <c r="K1014" t="s">
        <v>361</v>
      </c>
      <c r="L1014" t="s">
        <v>501</v>
      </c>
      <c r="N1014">
        <v>8421376</v>
      </c>
      <c r="AU1014" t="b">
        <v>0</v>
      </c>
      <c r="AV1014" t="b">
        <v>1</v>
      </c>
      <c r="AX1014" t="b">
        <v>1</v>
      </c>
    </row>
    <row r="1015" spans="1:54" x14ac:dyDescent="0.25">
      <c r="A1015" t="s">
        <v>198</v>
      </c>
      <c r="B1015" t="s">
        <v>9</v>
      </c>
      <c r="C1015" t="s">
        <v>660</v>
      </c>
      <c r="E1015" t="s">
        <v>661</v>
      </c>
      <c r="F1015" t="s">
        <v>662</v>
      </c>
      <c r="G1015" t="s">
        <v>23</v>
      </c>
      <c r="J1015" t="s">
        <v>14</v>
      </c>
      <c r="K1015" t="s">
        <v>308</v>
      </c>
      <c r="L1015" t="s">
        <v>501</v>
      </c>
      <c r="N1015">
        <v>1262987</v>
      </c>
      <c r="AU1015" t="b">
        <v>0</v>
      </c>
      <c r="AV1015" t="b">
        <v>1</v>
      </c>
      <c r="AX1015" t="b">
        <v>1</v>
      </c>
    </row>
    <row r="1016" spans="1:54" x14ac:dyDescent="0.25">
      <c r="A1016" t="s">
        <v>198</v>
      </c>
      <c r="B1016" t="s">
        <v>9</v>
      </c>
      <c r="C1016" t="s">
        <v>660</v>
      </c>
      <c r="E1016" t="s">
        <v>661</v>
      </c>
      <c r="F1016" t="s">
        <v>662</v>
      </c>
      <c r="G1016" t="s">
        <v>23</v>
      </c>
      <c r="J1016" t="s">
        <v>14</v>
      </c>
      <c r="K1016" t="s">
        <v>290</v>
      </c>
      <c r="L1016" t="s">
        <v>501</v>
      </c>
      <c r="M1016">
        <v>1</v>
      </c>
      <c r="N1016">
        <v>11186720</v>
      </c>
      <c r="Q1016">
        <v>0</v>
      </c>
      <c r="R1016">
        <v>0</v>
      </c>
      <c r="S1016">
        <v>0</v>
      </c>
      <c r="T1016">
        <v>5</v>
      </c>
      <c r="U1016">
        <v>0</v>
      </c>
      <c r="V1016">
        <v>70</v>
      </c>
      <c r="AU1016" t="b">
        <v>0</v>
      </c>
      <c r="AV1016" t="b">
        <v>1</v>
      </c>
      <c r="BB1016" t="b">
        <v>1</v>
      </c>
    </row>
    <row r="1017" spans="1:54" x14ac:dyDescent="0.25">
      <c r="A1017" t="s">
        <v>198</v>
      </c>
      <c r="B1017" t="s">
        <v>9</v>
      </c>
      <c r="C1017" t="s">
        <v>660</v>
      </c>
      <c r="E1017" t="s">
        <v>661</v>
      </c>
      <c r="F1017" t="s">
        <v>662</v>
      </c>
      <c r="G1017" t="s">
        <v>23</v>
      </c>
      <c r="J1017" t="s">
        <v>14</v>
      </c>
      <c r="K1017" t="s">
        <v>289</v>
      </c>
      <c r="L1017" t="s">
        <v>501</v>
      </c>
      <c r="M1017">
        <v>1</v>
      </c>
      <c r="N1017">
        <v>65535</v>
      </c>
      <c r="Q1017">
        <v>0</v>
      </c>
      <c r="R1017">
        <v>0</v>
      </c>
      <c r="S1017">
        <v>0</v>
      </c>
      <c r="T1017">
        <v>5</v>
      </c>
      <c r="U1017">
        <v>0</v>
      </c>
      <c r="V1017">
        <v>70</v>
      </c>
      <c r="AU1017" t="b">
        <v>0</v>
      </c>
      <c r="AV1017" t="b">
        <v>1</v>
      </c>
      <c r="BB1017" t="b">
        <v>1</v>
      </c>
    </row>
    <row r="1018" spans="1:54" x14ac:dyDescent="0.25">
      <c r="A1018" t="s">
        <v>198</v>
      </c>
      <c r="B1018" t="s">
        <v>9</v>
      </c>
      <c r="C1018" t="s">
        <v>660</v>
      </c>
      <c r="E1018" t="s">
        <v>661</v>
      </c>
      <c r="F1018" t="s">
        <v>662</v>
      </c>
      <c r="G1018" t="s">
        <v>23</v>
      </c>
      <c r="J1018" t="s">
        <v>14</v>
      </c>
      <c r="K1018" t="s">
        <v>286</v>
      </c>
      <c r="L1018" t="s">
        <v>501</v>
      </c>
      <c r="N1018">
        <v>14524637</v>
      </c>
      <c r="AU1018" t="b">
        <v>0</v>
      </c>
      <c r="AV1018" t="b">
        <v>1</v>
      </c>
      <c r="AX1018" t="b">
        <v>1</v>
      </c>
    </row>
    <row r="1019" spans="1:54" x14ac:dyDescent="0.25">
      <c r="A1019" t="s">
        <v>198</v>
      </c>
      <c r="B1019" t="s">
        <v>9</v>
      </c>
      <c r="C1019" t="s">
        <v>660</v>
      </c>
      <c r="E1019" t="s">
        <v>661</v>
      </c>
      <c r="F1019" t="s">
        <v>662</v>
      </c>
      <c r="G1019" t="s">
        <v>23</v>
      </c>
      <c r="J1019" t="s">
        <v>14</v>
      </c>
      <c r="K1019" t="s">
        <v>585</v>
      </c>
      <c r="L1019" t="s">
        <v>501</v>
      </c>
      <c r="M1019">
        <v>2.0521500000000001</v>
      </c>
      <c r="N1019">
        <v>14524637</v>
      </c>
      <c r="Q1019">
        <v>0</v>
      </c>
      <c r="R1019">
        <v>0</v>
      </c>
      <c r="S1019">
        <v>0</v>
      </c>
      <c r="T1019">
        <v>20</v>
      </c>
      <c r="U1019">
        <v>20</v>
      </c>
      <c r="V1019">
        <v>50</v>
      </c>
      <c r="W1019">
        <v>0</v>
      </c>
      <c r="X1019">
        <v>0</v>
      </c>
      <c r="Y1019">
        <v>0</v>
      </c>
      <c r="Z1019">
        <v>45</v>
      </c>
      <c r="AA1019">
        <v>2</v>
      </c>
      <c r="AB1019">
        <v>50</v>
      </c>
      <c r="AU1019" t="b">
        <v>0</v>
      </c>
      <c r="AV1019" t="b">
        <v>1</v>
      </c>
      <c r="BB1019" t="b">
        <v>1</v>
      </c>
    </row>
    <row r="1020" spans="1:54" x14ac:dyDescent="0.25">
      <c r="A1020" t="s">
        <v>198</v>
      </c>
      <c r="B1020" t="s">
        <v>9</v>
      </c>
      <c r="C1020" t="s">
        <v>660</v>
      </c>
      <c r="E1020" t="s">
        <v>661</v>
      </c>
      <c r="F1020" t="s">
        <v>662</v>
      </c>
      <c r="G1020" t="s">
        <v>23</v>
      </c>
      <c r="J1020" t="s">
        <v>14</v>
      </c>
      <c r="K1020" t="s">
        <v>275</v>
      </c>
      <c r="L1020" t="s">
        <v>270</v>
      </c>
      <c r="N1020">
        <v>255</v>
      </c>
      <c r="AU1020" t="b">
        <v>0</v>
      </c>
      <c r="AV1020" t="b">
        <v>1</v>
      </c>
      <c r="AX1020" t="b">
        <v>1</v>
      </c>
    </row>
    <row r="1021" spans="1:54" x14ac:dyDescent="0.25">
      <c r="A1021" t="s">
        <v>198</v>
      </c>
      <c r="B1021" t="s">
        <v>9</v>
      </c>
      <c r="C1021" t="s">
        <v>660</v>
      </c>
      <c r="E1021" t="s">
        <v>661</v>
      </c>
      <c r="F1021" t="s">
        <v>662</v>
      </c>
      <c r="G1021" t="s">
        <v>23</v>
      </c>
      <c r="J1021" t="s">
        <v>14</v>
      </c>
      <c r="K1021" t="s">
        <v>271</v>
      </c>
      <c r="L1021" t="s">
        <v>535</v>
      </c>
      <c r="N1021">
        <v>255</v>
      </c>
      <c r="AU1021" t="b">
        <v>0</v>
      </c>
      <c r="AV1021" t="b">
        <v>1</v>
      </c>
      <c r="AX1021" t="b">
        <v>1</v>
      </c>
    </row>
    <row r="1022" spans="1:54" x14ac:dyDescent="0.25">
      <c r="A1022" t="s">
        <v>198</v>
      </c>
      <c r="B1022" t="s">
        <v>9</v>
      </c>
      <c r="C1022" t="s">
        <v>660</v>
      </c>
      <c r="E1022" t="s">
        <v>661</v>
      </c>
      <c r="F1022" t="s">
        <v>662</v>
      </c>
      <c r="G1022" t="s">
        <v>23</v>
      </c>
      <c r="J1022" t="s">
        <v>14</v>
      </c>
      <c r="K1022" t="s">
        <v>270</v>
      </c>
      <c r="L1022" t="s">
        <v>270</v>
      </c>
      <c r="N1022">
        <v>255</v>
      </c>
      <c r="AU1022" t="b">
        <v>0</v>
      </c>
      <c r="AV1022" t="b">
        <v>1</v>
      </c>
      <c r="AX1022" t="b">
        <v>1</v>
      </c>
    </row>
    <row r="1023" spans="1:54" x14ac:dyDescent="0.25">
      <c r="A1023" t="s">
        <v>198</v>
      </c>
      <c r="B1023" t="s">
        <v>9</v>
      </c>
      <c r="C1023" t="s">
        <v>660</v>
      </c>
      <c r="E1023" t="s">
        <v>661</v>
      </c>
      <c r="F1023" t="s">
        <v>662</v>
      </c>
      <c r="G1023" t="s">
        <v>23</v>
      </c>
      <c r="J1023" t="s">
        <v>14</v>
      </c>
      <c r="K1023" t="s">
        <v>263</v>
      </c>
      <c r="L1023" t="s">
        <v>501</v>
      </c>
      <c r="N1023">
        <v>13749760</v>
      </c>
      <c r="AU1023" t="b">
        <v>0</v>
      </c>
      <c r="AV1023" t="b">
        <v>1</v>
      </c>
      <c r="AX1023" t="b">
        <v>1</v>
      </c>
    </row>
    <row r="1024" spans="1:54" x14ac:dyDescent="0.25">
      <c r="A1024" t="s">
        <v>198</v>
      </c>
      <c r="B1024" t="s">
        <v>9</v>
      </c>
      <c r="C1024" t="s">
        <v>660</v>
      </c>
      <c r="E1024" t="s">
        <v>661</v>
      </c>
      <c r="F1024" t="s">
        <v>662</v>
      </c>
      <c r="G1024" t="s">
        <v>23</v>
      </c>
      <c r="J1024" t="s">
        <v>14</v>
      </c>
      <c r="K1024" t="s">
        <v>256</v>
      </c>
      <c r="L1024" t="s">
        <v>244</v>
      </c>
      <c r="N1024">
        <v>16776960</v>
      </c>
      <c r="AU1024" t="b">
        <v>0</v>
      </c>
      <c r="AV1024" t="b">
        <v>1</v>
      </c>
      <c r="AX1024" t="b">
        <v>1</v>
      </c>
    </row>
    <row r="1025" spans="1:54" x14ac:dyDescent="0.25">
      <c r="A1025" t="s">
        <v>198</v>
      </c>
      <c r="B1025" t="s">
        <v>9</v>
      </c>
      <c r="C1025" t="s">
        <v>660</v>
      </c>
      <c r="E1025" t="s">
        <v>661</v>
      </c>
      <c r="F1025" t="s">
        <v>662</v>
      </c>
      <c r="G1025" t="s">
        <v>23</v>
      </c>
      <c r="J1025" t="s">
        <v>14</v>
      </c>
      <c r="K1025" t="s">
        <v>254</v>
      </c>
      <c r="L1025" t="s">
        <v>244</v>
      </c>
      <c r="N1025">
        <v>2763429</v>
      </c>
      <c r="AU1025" t="b">
        <v>0</v>
      </c>
      <c r="AV1025" t="b">
        <v>1</v>
      </c>
      <c r="AX1025" t="b">
        <v>1</v>
      </c>
    </row>
    <row r="1026" spans="1:54" x14ac:dyDescent="0.25">
      <c r="A1026" t="s">
        <v>198</v>
      </c>
      <c r="B1026" t="s">
        <v>9</v>
      </c>
      <c r="C1026" t="s">
        <v>660</v>
      </c>
      <c r="E1026" t="s">
        <v>661</v>
      </c>
      <c r="F1026" t="s">
        <v>662</v>
      </c>
      <c r="G1026" t="s">
        <v>23</v>
      </c>
      <c r="J1026" t="s">
        <v>14</v>
      </c>
      <c r="K1026" t="s">
        <v>253</v>
      </c>
      <c r="L1026" t="s">
        <v>244</v>
      </c>
      <c r="N1026">
        <v>13850042</v>
      </c>
      <c r="AU1026" t="b">
        <v>0</v>
      </c>
      <c r="AV1026" t="b">
        <v>1</v>
      </c>
      <c r="AX1026" t="b">
        <v>1</v>
      </c>
    </row>
    <row r="1027" spans="1:54" x14ac:dyDescent="0.25">
      <c r="A1027" t="s">
        <v>198</v>
      </c>
      <c r="B1027" t="s">
        <v>9</v>
      </c>
      <c r="C1027" t="s">
        <v>660</v>
      </c>
      <c r="E1027" t="s">
        <v>661</v>
      </c>
      <c r="F1027" t="s">
        <v>662</v>
      </c>
      <c r="G1027" t="s">
        <v>23</v>
      </c>
      <c r="J1027" t="s">
        <v>14</v>
      </c>
      <c r="K1027" t="s">
        <v>250</v>
      </c>
      <c r="L1027" t="s">
        <v>244</v>
      </c>
      <c r="N1027">
        <v>25600</v>
      </c>
      <c r="AU1027" t="b">
        <v>0</v>
      </c>
      <c r="AV1027" t="b">
        <v>1</v>
      </c>
      <c r="AX1027" t="b">
        <v>1</v>
      </c>
    </row>
    <row r="1028" spans="1:54" x14ac:dyDescent="0.25">
      <c r="A1028" t="s">
        <v>198</v>
      </c>
      <c r="B1028" t="s">
        <v>9</v>
      </c>
      <c r="C1028" t="s">
        <v>660</v>
      </c>
      <c r="E1028" t="s">
        <v>661</v>
      </c>
      <c r="F1028" t="s">
        <v>662</v>
      </c>
      <c r="G1028" t="s">
        <v>23</v>
      </c>
      <c r="J1028" t="s">
        <v>14</v>
      </c>
      <c r="K1028" t="s">
        <v>249</v>
      </c>
      <c r="L1028" t="s">
        <v>244</v>
      </c>
      <c r="N1028">
        <v>7346457</v>
      </c>
      <c r="AU1028" t="b">
        <v>0</v>
      </c>
      <c r="AV1028" t="b">
        <v>1</v>
      </c>
      <c r="AX1028" t="b">
        <v>1</v>
      </c>
    </row>
    <row r="1029" spans="1:54" x14ac:dyDescent="0.25">
      <c r="A1029" t="s">
        <v>198</v>
      </c>
      <c r="B1029" t="s">
        <v>9</v>
      </c>
      <c r="C1029" t="s">
        <v>660</v>
      </c>
      <c r="E1029" t="s">
        <v>661</v>
      </c>
      <c r="F1029" t="s">
        <v>662</v>
      </c>
      <c r="G1029" t="s">
        <v>23</v>
      </c>
      <c r="J1029" t="s">
        <v>14</v>
      </c>
      <c r="K1029" t="s">
        <v>242</v>
      </c>
      <c r="L1029" t="s">
        <v>501</v>
      </c>
      <c r="M1029">
        <v>1</v>
      </c>
      <c r="N1029">
        <v>2330219</v>
      </c>
      <c r="Q1029">
        <v>0</v>
      </c>
      <c r="R1029">
        <v>0</v>
      </c>
      <c r="S1029">
        <v>0</v>
      </c>
      <c r="T1029">
        <v>15</v>
      </c>
      <c r="U1029">
        <v>20</v>
      </c>
      <c r="V1029">
        <v>50</v>
      </c>
      <c r="W1029">
        <v>0</v>
      </c>
      <c r="X1029">
        <v>0</v>
      </c>
      <c r="Y1029">
        <v>0</v>
      </c>
      <c r="Z1029">
        <v>30</v>
      </c>
      <c r="AA1029">
        <v>2</v>
      </c>
      <c r="AB1029">
        <v>50</v>
      </c>
      <c r="AU1029" t="b">
        <v>0</v>
      </c>
      <c r="AV1029" t="b">
        <v>1</v>
      </c>
      <c r="BB1029" t="b">
        <v>1</v>
      </c>
    </row>
    <row r="1030" spans="1:54" x14ac:dyDescent="0.25">
      <c r="A1030" t="s">
        <v>198</v>
      </c>
      <c r="B1030" t="s">
        <v>9</v>
      </c>
      <c r="C1030" t="s">
        <v>660</v>
      </c>
      <c r="E1030" t="s">
        <v>661</v>
      </c>
      <c r="F1030" t="s">
        <v>662</v>
      </c>
      <c r="G1030" t="s">
        <v>23</v>
      </c>
      <c r="J1030" t="s">
        <v>14</v>
      </c>
      <c r="K1030" t="s">
        <v>241</v>
      </c>
      <c r="L1030" t="s">
        <v>501</v>
      </c>
      <c r="M1030">
        <v>1</v>
      </c>
      <c r="N1030">
        <v>10526303</v>
      </c>
      <c r="Q1030">
        <v>0</v>
      </c>
      <c r="R1030">
        <v>0</v>
      </c>
      <c r="S1030">
        <v>0</v>
      </c>
      <c r="T1030">
        <v>15</v>
      </c>
      <c r="U1030">
        <v>20</v>
      </c>
      <c r="V1030">
        <v>50</v>
      </c>
      <c r="W1030">
        <v>0</v>
      </c>
      <c r="X1030">
        <v>0</v>
      </c>
      <c r="Y1030">
        <v>0</v>
      </c>
      <c r="Z1030">
        <v>30</v>
      </c>
      <c r="AA1030">
        <v>2</v>
      </c>
      <c r="AB1030">
        <v>50</v>
      </c>
      <c r="AU1030" t="b">
        <v>0</v>
      </c>
      <c r="AV1030" t="b">
        <v>1</v>
      </c>
      <c r="BB1030" t="b">
        <v>1</v>
      </c>
    </row>
    <row r="1031" spans="1:54" x14ac:dyDescent="0.25">
      <c r="A1031" t="s">
        <v>198</v>
      </c>
      <c r="B1031" t="s">
        <v>9</v>
      </c>
      <c r="C1031" t="s">
        <v>660</v>
      </c>
      <c r="E1031" t="s">
        <v>661</v>
      </c>
      <c r="F1031" t="s">
        <v>662</v>
      </c>
      <c r="G1031" t="s">
        <v>23</v>
      </c>
      <c r="J1031" t="s">
        <v>14</v>
      </c>
      <c r="K1031" t="s">
        <v>234</v>
      </c>
      <c r="L1031" t="s">
        <v>503</v>
      </c>
      <c r="N1031">
        <v>14524637</v>
      </c>
      <c r="AU1031" t="b">
        <v>0</v>
      </c>
      <c r="AV1031" t="b">
        <v>1</v>
      </c>
      <c r="AX1031" t="b">
        <v>1</v>
      </c>
    </row>
    <row r="1032" spans="1:54" x14ac:dyDescent="0.25">
      <c r="A1032" t="s">
        <v>198</v>
      </c>
      <c r="B1032" t="s">
        <v>9</v>
      </c>
      <c r="C1032" t="s">
        <v>660</v>
      </c>
      <c r="E1032" t="s">
        <v>661</v>
      </c>
      <c r="F1032" t="s">
        <v>662</v>
      </c>
      <c r="G1032" t="s">
        <v>23</v>
      </c>
      <c r="J1032" t="s">
        <v>14</v>
      </c>
      <c r="K1032" t="s">
        <v>233</v>
      </c>
      <c r="L1032" t="s">
        <v>501</v>
      </c>
      <c r="M1032">
        <v>2.1943899999999998</v>
      </c>
      <c r="N1032">
        <v>8388736</v>
      </c>
      <c r="Q1032">
        <v>0</v>
      </c>
      <c r="R1032">
        <v>0</v>
      </c>
      <c r="S1032">
        <v>0</v>
      </c>
      <c r="T1032">
        <v>20</v>
      </c>
      <c r="U1032">
        <v>0</v>
      </c>
      <c r="V1032">
        <v>80</v>
      </c>
      <c r="AU1032" t="b">
        <v>0</v>
      </c>
      <c r="AV1032" t="b">
        <v>1</v>
      </c>
      <c r="BB1032" t="b">
        <v>1</v>
      </c>
    </row>
    <row r="1033" spans="1:54" x14ac:dyDescent="0.25">
      <c r="A1033" t="s">
        <v>198</v>
      </c>
      <c r="B1033" t="s">
        <v>9</v>
      </c>
      <c r="C1033" t="s">
        <v>660</v>
      </c>
      <c r="E1033" t="s">
        <v>661</v>
      </c>
      <c r="F1033" t="s">
        <v>662</v>
      </c>
      <c r="G1033" t="s">
        <v>23</v>
      </c>
      <c r="J1033" t="s">
        <v>14</v>
      </c>
      <c r="K1033" t="s">
        <v>232</v>
      </c>
      <c r="L1033" t="s">
        <v>501</v>
      </c>
      <c r="N1033">
        <v>64636</v>
      </c>
      <c r="AU1033" t="b">
        <v>0</v>
      </c>
      <c r="AV1033" t="b">
        <v>1</v>
      </c>
      <c r="AX1033" t="b">
        <v>1</v>
      </c>
    </row>
    <row r="1034" spans="1:54" x14ac:dyDescent="0.25">
      <c r="A1034" t="s">
        <v>198</v>
      </c>
      <c r="B1034" t="s">
        <v>9</v>
      </c>
      <c r="C1034" t="s">
        <v>660</v>
      </c>
      <c r="E1034" t="s">
        <v>661</v>
      </c>
      <c r="F1034" t="s">
        <v>662</v>
      </c>
      <c r="G1034" t="s">
        <v>23</v>
      </c>
      <c r="J1034" t="s">
        <v>14</v>
      </c>
      <c r="K1034" t="s">
        <v>229</v>
      </c>
      <c r="L1034" t="s">
        <v>503</v>
      </c>
      <c r="N1034">
        <v>14524637</v>
      </c>
      <c r="AU1034" t="b">
        <v>0</v>
      </c>
      <c r="AV1034" t="b">
        <v>1</v>
      </c>
      <c r="AX1034" t="b">
        <v>1</v>
      </c>
    </row>
    <row r="1035" spans="1:54" x14ac:dyDescent="0.25">
      <c r="A1035" t="s">
        <v>198</v>
      </c>
      <c r="B1035" t="s">
        <v>9</v>
      </c>
      <c r="C1035" t="s">
        <v>660</v>
      </c>
      <c r="E1035" t="s">
        <v>661</v>
      </c>
      <c r="F1035" t="s">
        <v>662</v>
      </c>
      <c r="G1035" t="s">
        <v>23</v>
      </c>
      <c r="J1035" t="s">
        <v>14</v>
      </c>
      <c r="K1035" t="s">
        <v>223</v>
      </c>
      <c r="L1035" t="s">
        <v>502</v>
      </c>
      <c r="N1035">
        <v>65280</v>
      </c>
      <c r="AU1035" t="b">
        <v>0</v>
      </c>
      <c r="AV1035" t="b">
        <v>1</v>
      </c>
      <c r="AX1035" t="b">
        <v>1</v>
      </c>
    </row>
    <row r="1036" spans="1:54" x14ac:dyDescent="0.25">
      <c r="A1036" t="s">
        <v>198</v>
      </c>
      <c r="B1036" t="s">
        <v>9</v>
      </c>
      <c r="C1036" t="s">
        <v>660</v>
      </c>
      <c r="E1036" t="s">
        <v>661</v>
      </c>
      <c r="F1036" t="s">
        <v>662</v>
      </c>
      <c r="G1036" t="s">
        <v>23</v>
      </c>
      <c r="J1036" t="s">
        <v>14</v>
      </c>
      <c r="K1036" t="s">
        <v>221</v>
      </c>
      <c r="L1036" t="s">
        <v>500</v>
      </c>
      <c r="N1036">
        <v>9639167</v>
      </c>
      <c r="AU1036" t="b">
        <v>0</v>
      </c>
      <c r="AV1036" t="b">
        <v>1</v>
      </c>
      <c r="AX1036" t="b">
        <v>1</v>
      </c>
    </row>
    <row r="1037" spans="1:54" x14ac:dyDescent="0.25">
      <c r="A1037" t="s">
        <v>198</v>
      </c>
      <c r="B1037" t="s">
        <v>9</v>
      </c>
      <c r="C1037" t="s">
        <v>660</v>
      </c>
      <c r="E1037" t="s">
        <v>661</v>
      </c>
      <c r="F1037" t="s">
        <v>662</v>
      </c>
      <c r="G1037" t="s">
        <v>23</v>
      </c>
      <c r="J1037" t="s">
        <v>14</v>
      </c>
      <c r="K1037" t="s">
        <v>220</v>
      </c>
      <c r="L1037" t="s">
        <v>500</v>
      </c>
      <c r="N1037">
        <v>9639167</v>
      </c>
      <c r="AU1037" t="b">
        <v>0</v>
      </c>
      <c r="AV1037" t="b">
        <v>1</v>
      </c>
      <c r="AX1037" t="b">
        <v>1</v>
      </c>
    </row>
    <row r="1038" spans="1:54" x14ac:dyDescent="0.25">
      <c r="A1038" t="s">
        <v>198</v>
      </c>
      <c r="B1038" t="s">
        <v>9</v>
      </c>
      <c r="C1038" t="s">
        <v>660</v>
      </c>
      <c r="E1038" t="s">
        <v>661</v>
      </c>
      <c r="F1038" t="s">
        <v>662</v>
      </c>
      <c r="G1038" t="s">
        <v>23</v>
      </c>
      <c r="J1038" t="s">
        <v>14</v>
      </c>
      <c r="K1038" t="s">
        <v>362</v>
      </c>
      <c r="L1038" t="s">
        <v>501</v>
      </c>
      <c r="N1038">
        <v>55295</v>
      </c>
      <c r="AU1038" t="b">
        <v>0</v>
      </c>
      <c r="AV1038" t="b">
        <v>1</v>
      </c>
      <c r="AX1038" t="b">
        <v>1</v>
      </c>
    </row>
    <row r="1039" spans="1:54" x14ac:dyDescent="0.25">
      <c r="A1039" t="s">
        <v>198</v>
      </c>
      <c r="B1039" t="s">
        <v>9</v>
      </c>
      <c r="C1039" t="s">
        <v>660</v>
      </c>
      <c r="E1039" t="s">
        <v>661</v>
      </c>
      <c r="F1039" t="s">
        <v>662</v>
      </c>
      <c r="G1039" t="s">
        <v>23</v>
      </c>
      <c r="J1039" t="s">
        <v>14</v>
      </c>
      <c r="K1039" t="s">
        <v>363</v>
      </c>
      <c r="L1039" t="s">
        <v>501</v>
      </c>
      <c r="N1039">
        <v>55295</v>
      </c>
      <c r="AU1039" t="b">
        <v>0</v>
      </c>
      <c r="AV1039" t="b">
        <v>1</v>
      </c>
      <c r="AX1039" t="b">
        <v>1</v>
      </c>
    </row>
    <row r="1040" spans="1:54" x14ac:dyDescent="0.25">
      <c r="A1040" t="s">
        <v>198</v>
      </c>
      <c r="B1040" t="s">
        <v>9</v>
      </c>
      <c r="C1040" t="s">
        <v>660</v>
      </c>
      <c r="E1040" t="s">
        <v>661</v>
      </c>
      <c r="F1040" t="s">
        <v>662</v>
      </c>
      <c r="G1040" t="s">
        <v>23</v>
      </c>
      <c r="J1040" t="s">
        <v>14</v>
      </c>
      <c r="K1040" t="s">
        <v>392</v>
      </c>
      <c r="L1040" t="s">
        <v>375</v>
      </c>
      <c r="N1040">
        <v>8519755</v>
      </c>
      <c r="AU1040" t="b">
        <v>0</v>
      </c>
      <c r="AV1040" t="b">
        <v>1</v>
      </c>
      <c r="AX1040" t="b">
        <v>1</v>
      </c>
    </row>
    <row r="1041" spans="1:50" x14ac:dyDescent="0.25">
      <c r="A1041" t="s">
        <v>198</v>
      </c>
      <c r="B1041" t="s">
        <v>9</v>
      </c>
      <c r="C1041" t="s">
        <v>660</v>
      </c>
      <c r="E1041" t="s">
        <v>661</v>
      </c>
      <c r="F1041" t="s">
        <v>662</v>
      </c>
      <c r="G1041" t="s">
        <v>23</v>
      </c>
      <c r="J1041" t="s">
        <v>14</v>
      </c>
      <c r="K1041" t="s">
        <v>393</v>
      </c>
      <c r="L1041" t="s">
        <v>375</v>
      </c>
      <c r="N1041">
        <v>8519755</v>
      </c>
      <c r="AU1041" t="b">
        <v>0</v>
      </c>
      <c r="AV1041" t="b">
        <v>1</v>
      </c>
      <c r="AX1041" t="b">
        <v>1</v>
      </c>
    </row>
    <row r="1042" spans="1:50" x14ac:dyDescent="0.25">
      <c r="A1042" t="s">
        <v>198</v>
      </c>
      <c r="B1042" t="s">
        <v>9</v>
      </c>
      <c r="C1042" t="s">
        <v>660</v>
      </c>
      <c r="E1042" t="s">
        <v>661</v>
      </c>
      <c r="F1042" t="s">
        <v>662</v>
      </c>
      <c r="G1042" t="s">
        <v>23</v>
      </c>
      <c r="J1042" t="s">
        <v>14</v>
      </c>
      <c r="K1042" t="s">
        <v>394</v>
      </c>
      <c r="L1042" t="s">
        <v>375</v>
      </c>
      <c r="N1042">
        <v>8519755</v>
      </c>
      <c r="AU1042" t="b">
        <v>0</v>
      </c>
      <c r="AV1042" t="b">
        <v>1</v>
      </c>
      <c r="AX1042" t="b">
        <v>1</v>
      </c>
    </row>
    <row r="1043" spans="1:50" x14ac:dyDescent="0.25">
      <c r="A1043" t="s">
        <v>198</v>
      </c>
      <c r="B1043" t="s">
        <v>9</v>
      </c>
      <c r="C1043" t="s">
        <v>660</v>
      </c>
      <c r="E1043" t="s">
        <v>661</v>
      </c>
      <c r="F1043" t="s">
        <v>662</v>
      </c>
      <c r="G1043" t="s">
        <v>23</v>
      </c>
      <c r="J1043" t="s">
        <v>14</v>
      </c>
      <c r="K1043" t="s">
        <v>395</v>
      </c>
      <c r="L1043" t="s">
        <v>375</v>
      </c>
      <c r="N1043">
        <v>16748574</v>
      </c>
      <c r="AU1043" t="b">
        <v>0</v>
      </c>
      <c r="AV1043" t="b">
        <v>1</v>
      </c>
      <c r="AX1043" t="b">
        <v>1</v>
      </c>
    </row>
    <row r="1044" spans="1:50" x14ac:dyDescent="0.25">
      <c r="A1044" t="s">
        <v>198</v>
      </c>
      <c r="B1044" t="s">
        <v>9</v>
      </c>
      <c r="C1044" t="s">
        <v>660</v>
      </c>
      <c r="E1044" t="s">
        <v>661</v>
      </c>
      <c r="F1044" t="s">
        <v>662</v>
      </c>
      <c r="G1044" t="s">
        <v>23</v>
      </c>
      <c r="J1044" t="s">
        <v>14</v>
      </c>
      <c r="K1044" t="s">
        <v>396</v>
      </c>
      <c r="L1044" t="s">
        <v>375</v>
      </c>
      <c r="N1044">
        <v>16436871</v>
      </c>
      <c r="AU1044" t="b">
        <v>0</v>
      </c>
      <c r="AV1044" t="b">
        <v>1</v>
      </c>
      <c r="AX1044" t="b">
        <v>1</v>
      </c>
    </row>
    <row r="1045" spans="1:50" x14ac:dyDescent="0.25">
      <c r="A1045" t="s">
        <v>198</v>
      </c>
      <c r="B1045" t="s">
        <v>9</v>
      </c>
      <c r="C1045" t="s">
        <v>660</v>
      </c>
      <c r="E1045" t="s">
        <v>661</v>
      </c>
      <c r="F1045" t="s">
        <v>662</v>
      </c>
      <c r="G1045" t="s">
        <v>23</v>
      </c>
      <c r="J1045" t="s">
        <v>14</v>
      </c>
      <c r="K1045" t="s">
        <v>397</v>
      </c>
      <c r="L1045" t="s">
        <v>375</v>
      </c>
      <c r="N1045">
        <v>15128749</v>
      </c>
      <c r="AU1045" t="b">
        <v>0</v>
      </c>
      <c r="AV1045" t="b">
        <v>1</v>
      </c>
      <c r="AX1045" t="b">
        <v>1</v>
      </c>
    </row>
    <row r="1046" spans="1:50" x14ac:dyDescent="0.25">
      <c r="A1046" t="s">
        <v>198</v>
      </c>
      <c r="B1046" t="s">
        <v>9</v>
      </c>
      <c r="C1046" t="s">
        <v>660</v>
      </c>
      <c r="E1046" t="s">
        <v>661</v>
      </c>
      <c r="F1046" t="s">
        <v>662</v>
      </c>
      <c r="G1046" t="s">
        <v>23</v>
      </c>
      <c r="J1046" t="s">
        <v>14</v>
      </c>
      <c r="K1046" t="s">
        <v>398</v>
      </c>
      <c r="L1046" t="s">
        <v>375</v>
      </c>
      <c r="N1046">
        <v>9498256</v>
      </c>
      <c r="AU1046" t="b">
        <v>0</v>
      </c>
      <c r="AV1046" t="b">
        <v>1</v>
      </c>
      <c r="AX1046" t="b">
        <v>1</v>
      </c>
    </row>
    <row r="1047" spans="1:50" x14ac:dyDescent="0.25">
      <c r="A1047" t="s">
        <v>198</v>
      </c>
      <c r="B1047" t="s">
        <v>9</v>
      </c>
      <c r="C1047" t="s">
        <v>660</v>
      </c>
      <c r="E1047" t="s">
        <v>661</v>
      </c>
      <c r="F1047" t="s">
        <v>662</v>
      </c>
      <c r="G1047" t="s">
        <v>23</v>
      </c>
      <c r="J1047" t="s">
        <v>14</v>
      </c>
      <c r="K1047" t="s">
        <v>399</v>
      </c>
      <c r="L1047" t="s">
        <v>375</v>
      </c>
      <c r="N1047">
        <v>2263842</v>
      </c>
      <c r="AU1047" t="b">
        <v>0</v>
      </c>
      <c r="AV1047" t="b">
        <v>1</v>
      </c>
      <c r="AX1047" t="b">
        <v>1</v>
      </c>
    </row>
    <row r="1048" spans="1:50" x14ac:dyDescent="0.25">
      <c r="A1048" t="s">
        <v>198</v>
      </c>
      <c r="B1048" t="s">
        <v>9</v>
      </c>
      <c r="C1048" t="s">
        <v>660</v>
      </c>
      <c r="E1048" t="s">
        <v>661</v>
      </c>
      <c r="F1048" t="s">
        <v>662</v>
      </c>
      <c r="G1048" t="s">
        <v>23</v>
      </c>
      <c r="J1048" t="s">
        <v>14</v>
      </c>
      <c r="K1048" t="s">
        <v>400</v>
      </c>
      <c r="L1048" t="s">
        <v>375</v>
      </c>
      <c r="N1048">
        <v>8388352</v>
      </c>
      <c r="AU1048" t="b">
        <v>0</v>
      </c>
      <c r="AV1048" t="b">
        <v>1</v>
      </c>
      <c r="AX1048" t="b">
        <v>1</v>
      </c>
    </row>
    <row r="1049" spans="1:50" x14ac:dyDescent="0.25">
      <c r="A1049" t="s">
        <v>198</v>
      </c>
      <c r="B1049" t="s">
        <v>9</v>
      </c>
      <c r="C1049" t="s">
        <v>660</v>
      </c>
      <c r="E1049" t="s">
        <v>661</v>
      </c>
      <c r="F1049" t="s">
        <v>662</v>
      </c>
      <c r="G1049" t="s">
        <v>23</v>
      </c>
      <c r="J1049" t="s">
        <v>14</v>
      </c>
      <c r="K1049" t="s">
        <v>401</v>
      </c>
      <c r="L1049" t="s">
        <v>375</v>
      </c>
      <c r="N1049">
        <v>3329330</v>
      </c>
      <c r="AU1049" t="b">
        <v>0</v>
      </c>
      <c r="AV1049" t="b">
        <v>1</v>
      </c>
      <c r="AX1049" t="b">
        <v>1</v>
      </c>
    </row>
    <row r="1050" spans="1:50" x14ac:dyDescent="0.25">
      <c r="A1050" t="s">
        <v>198</v>
      </c>
      <c r="B1050" t="s">
        <v>9</v>
      </c>
      <c r="C1050" t="s">
        <v>660</v>
      </c>
      <c r="E1050" t="s">
        <v>661</v>
      </c>
      <c r="F1050" t="s">
        <v>662</v>
      </c>
      <c r="G1050" t="s">
        <v>23</v>
      </c>
      <c r="J1050" t="s">
        <v>14</v>
      </c>
      <c r="K1050" t="s">
        <v>406</v>
      </c>
      <c r="L1050" t="s">
        <v>375</v>
      </c>
      <c r="N1050">
        <v>8388736</v>
      </c>
      <c r="AU1050" t="b">
        <v>0</v>
      </c>
      <c r="AV1050" t="b">
        <v>1</v>
      </c>
      <c r="AX1050" t="b">
        <v>1</v>
      </c>
    </row>
    <row r="1051" spans="1:50" x14ac:dyDescent="0.25">
      <c r="A1051" t="s">
        <v>198</v>
      </c>
      <c r="B1051" t="s">
        <v>9</v>
      </c>
      <c r="C1051" t="s">
        <v>660</v>
      </c>
      <c r="E1051" t="s">
        <v>661</v>
      </c>
      <c r="F1051" t="s">
        <v>662</v>
      </c>
      <c r="G1051" t="s">
        <v>23</v>
      </c>
      <c r="J1051" t="s">
        <v>14</v>
      </c>
      <c r="K1051" t="s">
        <v>407</v>
      </c>
      <c r="L1051" t="s">
        <v>375</v>
      </c>
      <c r="N1051">
        <v>14822282</v>
      </c>
      <c r="AU1051" t="b">
        <v>0</v>
      </c>
      <c r="AV1051" t="b">
        <v>1</v>
      </c>
      <c r="AX1051" t="b">
        <v>1</v>
      </c>
    </row>
    <row r="1052" spans="1:50" x14ac:dyDescent="0.25">
      <c r="A1052" t="s">
        <v>198</v>
      </c>
      <c r="B1052" t="s">
        <v>9</v>
      </c>
      <c r="C1052" t="s">
        <v>660</v>
      </c>
      <c r="E1052" t="s">
        <v>661</v>
      </c>
      <c r="F1052" t="s">
        <v>662</v>
      </c>
      <c r="G1052" t="s">
        <v>23</v>
      </c>
      <c r="J1052" t="s">
        <v>14</v>
      </c>
      <c r="K1052" t="s">
        <v>408</v>
      </c>
      <c r="L1052" t="s">
        <v>375</v>
      </c>
      <c r="N1052">
        <v>42495</v>
      </c>
      <c r="AU1052" t="b">
        <v>0</v>
      </c>
      <c r="AV1052" t="b">
        <v>1</v>
      </c>
      <c r="AX1052" t="b">
        <v>1</v>
      </c>
    </row>
    <row r="1053" spans="1:50" x14ac:dyDescent="0.25">
      <c r="A1053" t="s">
        <v>198</v>
      </c>
      <c r="B1053" t="s">
        <v>9</v>
      </c>
      <c r="C1053" t="s">
        <v>660</v>
      </c>
      <c r="E1053" t="s">
        <v>661</v>
      </c>
      <c r="F1053" t="s">
        <v>662</v>
      </c>
      <c r="G1053" t="s">
        <v>23</v>
      </c>
      <c r="J1053" t="s">
        <v>14</v>
      </c>
      <c r="K1053" t="s">
        <v>409</v>
      </c>
      <c r="L1053" t="s">
        <v>375</v>
      </c>
      <c r="N1053">
        <v>8388736</v>
      </c>
      <c r="AU1053" t="b">
        <v>0</v>
      </c>
      <c r="AV1053" t="b">
        <v>1</v>
      </c>
      <c r="AX1053" t="b">
        <v>1</v>
      </c>
    </row>
    <row r="1054" spans="1:50" x14ac:dyDescent="0.25">
      <c r="A1054" t="s">
        <v>198</v>
      </c>
      <c r="B1054" t="s">
        <v>9</v>
      </c>
      <c r="C1054" t="s">
        <v>660</v>
      </c>
      <c r="E1054" t="s">
        <v>661</v>
      </c>
      <c r="F1054" t="s">
        <v>662</v>
      </c>
      <c r="G1054" t="s">
        <v>23</v>
      </c>
      <c r="J1054" t="s">
        <v>14</v>
      </c>
      <c r="K1054" t="s">
        <v>413</v>
      </c>
      <c r="L1054" t="s">
        <v>375</v>
      </c>
      <c r="N1054">
        <v>16711935</v>
      </c>
      <c r="AU1054" t="b">
        <v>0</v>
      </c>
      <c r="AV1054" t="b">
        <v>1</v>
      </c>
      <c r="AX1054" t="b">
        <v>1</v>
      </c>
    </row>
    <row r="1055" spans="1:50" x14ac:dyDescent="0.25">
      <c r="A1055" t="s">
        <v>198</v>
      </c>
      <c r="B1055" t="s">
        <v>9</v>
      </c>
      <c r="C1055" t="s">
        <v>660</v>
      </c>
      <c r="E1055" t="s">
        <v>661</v>
      </c>
      <c r="F1055" t="s">
        <v>662</v>
      </c>
      <c r="G1055" t="s">
        <v>23</v>
      </c>
      <c r="J1055" t="s">
        <v>14</v>
      </c>
      <c r="K1055" t="s">
        <v>414</v>
      </c>
      <c r="L1055" t="s">
        <v>375</v>
      </c>
      <c r="N1055">
        <v>16711935</v>
      </c>
      <c r="AU1055" t="b">
        <v>0</v>
      </c>
      <c r="AV1055" t="b">
        <v>1</v>
      </c>
      <c r="AX1055" t="b">
        <v>1</v>
      </c>
    </row>
    <row r="1056" spans="1:50" x14ac:dyDescent="0.25">
      <c r="A1056" t="s">
        <v>198</v>
      </c>
      <c r="B1056" t="s">
        <v>9</v>
      </c>
      <c r="C1056" t="s">
        <v>660</v>
      </c>
      <c r="E1056" t="s">
        <v>661</v>
      </c>
      <c r="F1056" t="s">
        <v>662</v>
      </c>
      <c r="G1056" t="s">
        <v>23</v>
      </c>
      <c r="J1056" t="s">
        <v>14</v>
      </c>
      <c r="K1056" t="s">
        <v>415</v>
      </c>
      <c r="L1056" t="s">
        <v>375</v>
      </c>
      <c r="N1056">
        <v>16711935</v>
      </c>
      <c r="AU1056" t="b">
        <v>0</v>
      </c>
      <c r="AV1056" t="b">
        <v>1</v>
      </c>
      <c r="AX1056" t="b">
        <v>1</v>
      </c>
    </row>
    <row r="1057" spans="1:54" x14ac:dyDescent="0.25">
      <c r="A1057" t="s">
        <v>198</v>
      </c>
      <c r="B1057" t="s">
        <v>9</v>
      </c>
      <c r="C1057" t="s">
        <v>660</v>
      </c>
      <c r="E1057" t="s">
        <v>661</v>
      </c>
      <c r="F1057" t="s">
        <v>662</v>
      </c>
      <c r="G1057" t="s">
        <v>23</v>
      </c>
      <c r="J1057" t="s">
        <v>14</v>
      </c>
      <c r="K1057" t="s">
        <v>447</v>
      </c>
      <c r="L1057" t="s">
        <v>501</v>
      </c>
      <c r="M1057">
        <v>2.3152900000000001</v>
      </c>
      <c r="N1057">
        <v>255</v>
      </c>
      <c r="Q1057">
        <v>0</v>
      </c>
      <c r="R1057">
        <v>0</v>
      </c>
      <c r="S1057">
        <v>0</v>
      </c>
      <c r="T1057">
        <v>15</v>
      </c>
      <c r="U1057">
        <v>0</v>
      </c>
      <c r="V1057">
        <v>80</v>
      </c>
      <c r="W1057">
        <v>0</v>
      </c>
      <c r="X1057">
        <v>0</v>
      </c>
      <c r="Y1057">
        <v>0</v>
      </c>
      <c r="Z1057">
        <v>5</v>
      </c>
      <c r="AA1057">
        <v>20</v>
      </c>
      <c r="AB1057">
        <v>80</v>
      </c>
      <c r="AU1057" t="b">
        <v>0</v>
      </c>
      <c r="AV1057" t="b">
        <v>1</v>
      </c>
      <c r="BB1057" t="b">
        <v>1</v>
      </c>
    </row>
    <row r="1058" spans="1:54" x14ac:dyDescent="0.25">
      <c r="A1058" t="s">
        <v>198</v>
      </c>
      <c r="B1058" t="s">
        <v>9</v>
      </c>
      <c r="C1058" t="s">
        <v>660</v>
      </c>
      <c r="E1058" t="s">
        <v>661</v>
      </c>
      <c r="F1058" t="s">
        <v>662</v>
      </c>
      <c r="G1058" t="s">
        <v>23</v>
      </c>
      <c r="J1058" t="s">
        <v>14</v>
      </c>
      <c r="K1058" t="s">
        <v>448</v>
      </c>
      <c r="L1058" t="s">
        <v>503</v>
      </c>
      <c r="M1058">
        <v>3</v>
      </c>
      <c r="N1058">
        <v>12695295</v>
      </c>
      <c r="Q1058">
        <v>0</v>
      </c>
      <c r="R1058">
        <v>0</v>
      </c>
      <c r="S1058">
        <v>0</v>
      </c>
      <c r="T1058">
        <v>35</v>
      </c>
      <c r="U1058">
        <v>0</v>
      </c>
      <c r="V1058">
        <v>80</v>
      </c>
      <c r="AU1058" t="b">
        <v>0</v>
      </c>
      <c r="AV1058" t="b">
        <v>1</v>
      </c>
      <c r="BB1058" t="b">
        <v>1</v>
      </c>
    </row>
    <row r="1059" spans="1:54" x14ac:dyDescent="0.25">
      <c r="A1059" t="s">
        <v>198</v>
      </c>
      <c r="B1059" t="s">
        <v>9</v>
      </c>
      <c r="C1059" t="s">
        <v>660</v>
      </c>
      <c r="E1059" t="s">
        <v>661</v>
      </c>
      <c r="F1059" t="s">
        <v>662</v>
      </c>
      <c r="G1059" t="s">
        <v>23</v>
      </c>
      <c r="J1059" t="s">
        <v>14</v>
      </c>
      <c r="K1059" t="s">
        <v>449</v>
      </c>
      <c r="L1059" t="s">
        <v>503</v>
      </c>
      <c r="N1059">
        <v>12695295</v>
      </c>
      <c r="AU1059" t="b">
        <v>0</v>
      </c>
      <c r="AV1059" t="b">
        <v>1</v>
      </c>
      <c r="AX1059" t="b">
        <v>1</v>
      </c>
    </row>
    <row r="1060" spans="1:54" x14ac:dyDescent="0.25">
      <c r="A1060" t="s">
        <v>198</v>
      </c>
      <c r="B1060" t="s">
        <v>9</v>
      </c>
      <c r="C1060" t="s">
        <v>660</v>
      </c>
      <c r="E1060" t="s">
        <v>661</v>
      </c>
      <c r="F1060" t="s">
        <v>662</v>
      </c>
      <c r="G1060" t="s">
        <v>23</v>
      </c>
      <c r="J1060" t="s">
        <v>14</v>
      </c>
      <c r="K1060" t="s">
        <v>451</v>
      </c>
      <c r="L1060" t="s">
        <v>501</v>
      </c>
      <c r="N1060">
        <v>14524637</v>
      </c>
      <c r="AU1060" t="b">
        <v>0</v>
      </c>
      <c r="AV1060" t="b">
        <v>1</v>
      </c>
      <c r="AX1060" t="b">
        <v>1</v>
      </c>
    </row>
    <row r="1061" spans="1:54" x14ac:dyDescent="0.25">
      <c r="A1061" t="s">
        <v>198</v>
      </c>
      <c r="B1061" t="s">
        <v>9</v>
      </c>
      <c r="C1061" t="s">
        <v>660</v>
      </c>
      <c r="E1061" t="s">
        <v>661</v>
      </c>
      <c r="F1061" t="s">
        <v>662</v>
      </c>
      <c r="G1061" t="s">
        <v>23</v>
      </c>
      <c r="J1061" t="s">
        <v>14</v>
      </c>
      <c r="K1061" t="s">
        <v>452</v>
      </c>
      <c r="L1061" t="s">
        <v>501</v>
      </c>
      <c r="N1061">
        <v>12180223</v>
      </c>
      <c r="AU1061" t="b">
        <v>0</v>
      </c>
      <c r="AV1061" t="b">
        <v>1</v>
      </c>
      <c r="AX1061" t="b">
        <v>1</v>
      </c>
    </row>
    <row r="1062" spans="1:54" x14ac:dyDescent="0.25">
      <c r="A1062" t="s">
        <v>198</v>
      </c>
      <c r="B1062" t="s">
        <v>9</v>
      </c>
      <c r="C1062" t="s">
        <v>660</v>
      </c>
      <c r="E1062" t="s">
        <v>661</v>
      </c>
      <c r="F1062" t="s">
        <v>662</v>
      </c>
      <c r="G1062" t="s">
        <v>23</v>
      </c>
      <c r="J1062" t="s">
        <v>14</v>
      </c>
      <c r="K1062" t="s">
        <v>247</v>
      </c>
      <c r="L1062" t="s">
        <v>244</v>
      </c>
      <c r="N1062">
        <v>7346457</v>
      </c>
      <c r="AU1062" t="b">
        <v>0</v>
      </c>
      <c r="AV1062" t="b">
        <v>1</v>
      </c>
      <c r="AX1062" t="b">
        <v>1</v>
      </c>
    </row>
    <row r="1063" spans="1:54" x14ac:dyDescent="0.25">
      <c r="A1063" t="s">
        <v>198</v>
      </c>
      <c r="B1063" t="s">
        <v>9</v>
      </c>
      <c r="C1063" t="s">
        <v>660</v>
      </c>
      <c r="E1063" t="s">
        <v>661</v>
      </c>
      <c r="F1063" t="s">
        <v>662</v>
      </c>
      <c r="G1063" t="s">
        <v>23</v>
      </c>
      <c r="J1063" t="s">
        <v>14</v>
      </c>
      <c r="K1063" t="s">
        <v>248</v>
      </c>
      <c r="L1063" t="s">
        <v>244</v>
      </c>
      <c r="N1063">
        <v>25600</v>
      </c>
      <c r="AU1063" t="b">
        <v>0</v>
      </c>
      <c r="AV1063" t="b">
        <v>1</v>
      </c>
      <c r="AX1063" t="b">
        <v>1</v>
      </c>
    </row>
    <row r="1064" spans="1:54" x14ac:dyDescent="0.25">
      <c r="A1064" t="s">
        <v>198</v>
      </c>
      <c r="B1064" t="s">
        <v>9</v>
      </c>
      <c r="C1064" t="s">
        <v>660</v>
      </c>
      <c r="E1064" t="s">
        <v>661</v>
      </c>
      <c r="F1064" t="s">
        <v>662</v>
      </c>
      <c r="G1064" t="s">
        <v>23</v>
      </c>
      <c r="J1064" t="s">
        <v>14</v>
      </c>
      <c r="K1064" t="s">
        <v>252</v>
      </c>
      <c r="L1064" t="s">
        <v>244</v>
      </c>
      <c r="N1064">
        <v>13850042</v>
      </c>
      <c r="AU1064" t="b">
        <v>0</v>
      </c>
      <c r="AV1064" t="b">
        <v>1</v>
      </c>
      <c r="AX1064" t="b">
        <v>1</v>
      </c>
    </row>
    <row r="1065" spans="1:54" x14ac:dyDescent="0.25">
      <c r="A1065" t="s">
        <v>198</v>
      </c>
      <c r="B1065" t="s">
        <v>9</v>
      </c>
      <c r="C1065" t="s">
        <v>660</v>
      </c>
      <c r="E1065" t="s">
        <v>661</v>
      </c>
      <c r="F1065" t="s">
        <v>662</v>
      </c>
      <c r="G1065" t="s">
        <v>23</v>
      </c>
      <c r="J1065" t="s">
        <v>14</v>
      </c>
      <c r="K1065" t="s">
        <v>255</v>
      </c>
      <c r="L1065" t="s">
        <v>244</v>
      </c>
      <c r="N1065">
        <v>16776960</v>
      </c>
      <c r="AU1065" t="b">
        <v>0</v>
      </c>
      <c r="AV1065" t="b">
        <v>1</v>
      </c>
      <c r="AX1065" t="b">
        <v>1</v>
      </c>
    </row>
    <row r="1066" spans="1:54" x14ac:dyDescent="0.25">
      <c r="A1066" t="s">
        <v>198</v>
      </c>
      <c r="B1066" t="s">
        <v>9</v>
      </c>
      <c r="C1066" t="s">
        <v>660</v>
      </c>
      <c r="E1066" t="s">
        <v>661</v>
      </c>
      <c r="F1066" t="s">
        <v>662</v>
      </c>
      <c r="G1066" t="s">
        <v>23</v>
      </c>
      <c r="J1066" t="s">
        <v>14</v>
      </c>
      <c r="K1066" t="s">
        <v>382</v>
      </c>
      <c r="L1066" t="s">
        <v>375</v>
      </c>
      <c r="N1066">
        <v>8519755</v>
      </c>
      <c r="AU1066" t="b">
        <v>0</v>
      </c>
      <c r="AV1066" t="b">
        <v>1</v>
      </c>
      <c r="AX1066" t="b">
        <v>1</v>
      </c>
    </row>
    <row r="1067" spans="1:54" x14ac:dyDescent="0.25">
      <c r="A1067" t="s">
        <v>198</v>
      </c>
      <c r="B1067" t="s">
        <v>9</v>
      </c>
      <c r="C1067" t="s">
        <v>660</v>
      </c>
      <c r="E1067" t="s">
        <v>661</v>
      </c>
      <c r="F1067" t="s">
        <v>662</v>
      </c>
      <c r="G1067" t="s">
        <v>23</v>
      </c>
      <c r="J1067" t="s">
        <v>14</v>
      </c>
      <c r="K1067" t="s">
        <v>383</v>
      </c>
      <c r="L1067" t="s">
        <v>375</v>
      </c>
      <c r="N1067">
        <v>8519755</v>
      </c>
      <c r="AU1067" t="b">
        <v>0</v>
      </c>
      <c r="AV1067" t="b">
        <v>1</v>
      </c>
      <c r="AX1067" t="b">
        <v>1</v>
      </c>
    </row>
    <row r="1068" spans="1:54" x14ac:dyDescent="0.25">
      <c r="A1068" t="s">
        <v>198</v>
      </c>
      <c r="B1068" t="s">
        <v>9</v>
      </c>
      <c r="C1068" t="s">
        <v>660</v>
      </c>
      <c r="E1068" t="s">
        <v>661</v>
      </c>
      <c r="F1068" t="s">
        <v>662</v>
      </c>
      <c r="G1068" t="s">
        <v>23</v>
      </c>
      <c r="J1068" t="s">
        <v>14</v>
      </c>
      <c r="K1068" t="s">
        <v>384</v>
      </c>
      <c r="L1068" t="s">
        <v>375</v>
      </c>
      <c r="N1068">
        <v>8519755</v>
      </c>
      <c r="AU1068" t="b">
        <v>0</v>
      </c>
      <c r="AV1068" t="b">
        <v>1</v>
      </c>
      <c r="AX1068" t="b">
        <v>1</v>
      </c>
    </row>
    <row r="1069" spans="1:54" x14ac:dyDescent="0.25">
      <c r="A1069" t="s">
        <v>198</v>
      </c>
      <c r="B1069" t="s">
        <v>9</v>
      </c>
      <c r="C1069" t="s">
        <v>660</v>
      </c>
      <c r="E1069" t="s">
        <v>661</v>
      </c>
      <c r="F1069" t="s">
        <v>662</v>
      </c>
      <c r="G1069" t="s">
        <v>23</v>
      </c>
      <c r="J1069" t="s">
        <v>14</v>
      </c>
      <c r="K1069" t="s">
        <v>385</v>
      </c>
      <c r="L1069" t="s">
        <v>375</v>
      </c>
      <c r="N1069">
        <v>16748574</v>
      </c>
      <c r="AU1069" t="b">
        <v>0</v>
      </c>
      <c r="AV1069" t="b">
        <v>1</v>
      </c>
      <c r="AX1069" t="b">
        <v>1</v>
      </c>
    </row>
    <row r="1070" spans="1:54" x14ac:dyDescent="0.25">
      <c r="A1070" t="s">
        <v>198</v>
      </c>
      <c r="B1070" t="s">
        <v>9</v>
      </c>
      <c r="C1070" t="s">
        <v>660</v>
      </c>
      <c r="E1070" t="s">
        <v>661</v>
      </c>
      <c r="F1070" t="s">
        <v>662</v>
      </c>
      <c r="G1070" t="s">
        <v>23</v>
      </c>
      <c r="J1070" t="s">
        <v>14</v>
      </c>
      <c r="K1070" t="s">
        <v>386</v>
      </c>
      <c r="L1070" t="s">
        <v>375</v>
      </c>
      <c r="N1070">
        <v>16436871</v>
      </c>
      <c r="AU1070" t="b">
        <v>0</v>
      </c>
      <c r="AV1070" t="b">
        <v>1</v>
      </c>
      <c r="AX1070" t="b">
        <v>1</v>
      </c>
    </row>
    <row r="1071" spans="1:54" x14ac:dyDescent="0.25">
      <c r="A1071" t="s">
        <v>198</v>
      </c>
      <c r="B1071" t="s">
        <v>9</v>
      </c>
      <c r="C1071" t="s">
        <v>660</v>
      </c>
      <c r="E1071" t="s">
        <v>661</v>
      </c>
      <c r="F1071" t="s">
        <v>662</v>
      </c>
      <c r="G1071" t="s">
        <v>23</v>
      </c>
      <c r="J1071" t="s">
        <v>14</v>
      </c>
      <c r="K1071" t="s">
        <v>387</v>
      </c>
      <c r="L1071" t="s">
        <v>375</v>
      </c>
      <c r="N1071">
        <v>15128749</v>
      </c>
      <c r="AU1071" t="b">
        <v>0</v>
      </c>
      <c r="AV1071" t="b">
        <v>1</v>
      </c>
      <c r="AX1071" t="b">
        <v>1</v>
      </c>
    </row>
    <row r="1072" spans="1:54" x14ac:dyDescent="0.25">
      <c r="A1072" t="s">
        <v>198</v>
      </c>
      <c r="B1072" t="s">
        <v>9</v>
      </c>
      <c r="C1072" t="s">
        <v>660</v>
      </c>
      <c r="E1072" t="s">
        <v>661</v>
      </c>
      <c r="F1072" t="s">
        <v>662</v>
      </c>
      <c r="G1072" t="s">
        <v>23</v>
      </c>
      <c r="J1072" t="s">
        <v>14</v>
      </c>
      <c r="K1072" t="s">
        <v>388</v>
      </c>
      <c r="L1072" t="s">
        <v>375</v>
      </c>
      <c r="N1072">
        <v>9498256</v>
      </c>
      <c r="AU1072" t="b">
        <v>0</v>
      </c>
      <c r="AV1072" t="b">
        <v>1</v>
      </c>
      <c r="AX1072" t="b">
        <v>1</v>
      </c>
    </row>
    <row r="1073" spans="1:50" x14ac:dyDescent="0.25">
      <c r="A1073" t="s">
        <v>198</v>
      </c>
      <c r="B1073" t="s">
        <v>9</v>
      </c>
      <c r="C1073" t="s">
        <v>660</v>
      </c>
      <c r="E1073" t="s">
        <v>661</v>
      </c>
      <c r="F1073" t="s">
        <v>662</v>
      </c>
      <c r="G1073" t="s">
        <v>23</v>
      </c>
      <c r="J1073" t="s">
        <v>14</v>
      </c>
      <c r="K1073" t="s">
        <v>390</v>
      </c>
      <c r="L1073" t="s">
        <v>375</v>
      </c>
      <c r="N1073">
        <v>8388352</v>
      </c>
      <c r="AU1073" t="b">
        <v>0</v>
      </c>
      <c r="AV1073" t="b">
        <v>1</v>
      </c>
      <c r="AX1073" t="b">
        <v>1</v>
      </c>
    </row>
    <row r="1074" spans="1:50" x14ac:dyDescent="0.25">
      <c r="A1074" t="s">
        <v>198</v>
      </c>
      <c r="B1074" t="s">
        <v>9</v>
      </c>
      <c r="C1074" t="s">
        <v>660</v>
      </c>
      <c r="E1074" t="s">
        <v>661</v>
      </c>
      <c r="F1074" t="s">
        <v>662</v>
      </c>
      <c r="G1074" t="s">
        <v>23</v>
      </c>
      <c r="J1074" t="s">
        <v>14</v>
      </c>
      <c r="K1074" t="s">
        <v>391</v>
      </c>
      <c r="L1074" t="s">
        <v>375</v>
      </c>
      <c r="N1074">
        <v>3329330</v>
      </c>
      <c r="AU1074" t="b">
        <v>0</v>
      </c>
      <c r="AV1074" t="b">
        <v>1</v>
      </c>
      <c r="AX1074" t="b">
        <v>1</v>
      </c>
    </row>
    <row r="1075" spans="1:50" x14ac:dyDescent="0.25">
      <c r="A1075" t="s">
        <v>198</v>
      </c>
      <c r="B1075" t="s">
        <v>9</v>
      </c>
      <c r="C1075" t="s">
        <v>660</v>
      </c>
      <c r="E1075" t="s">
        <v>661</v>
      </c>
      <c r="F1075" t="s">
        <v>662</v>
      </c>
      <c r="G1075" t="s">
        <v>23</v>
      </c>
      <c r="J1075" t="s">
        <v>14</v>
      </c>
      <c r="K1075" t="s">
        <v>389</v>
      </c>
      <c r="L1075" t="s">
        <v>375</v>
      </c>
      <c r="N1075">
        <v>2263842</v>
      </c>
      <c r="AU1075" t="b">
        <v>0</v>
      </c>
      <c r="AV1075" t="b">
        <v>1</v>
      </c>
      <c r="AX1075" t="b">
        <v>1</v>
      </c>
    </row>
    <row r="1076" spans="1:50" x14ac:dyDescent="0.25">
      <c r="A1076" t="s">
        <v>198</v>
      </c>
      <c r="B1076" t="s">
        <v>9</v>
      </c>
      <c r="C1076" t="s">
        <v>660</v>
      </c>
      <c r="E1076" t="s">
        <v>661</v>
      </c>
      <c r="F1076" t="s">
        <v>662</v>
      </c>
      <c r="G1076" t="s">
        <v>23</v>
      </c>
      <c r="J1076" t="s">
        <v>14</v>
      </c>
      <c r="K1076" t="s">
        <v>402</v>
      </c>
      <c r="L1076" t="s">
        <v>375</v>
      </c>
      <c r="M1076">
        <v>1</v>
      </c>
      <c r="N1076">
        <v>8388736</v>
      </c>
      <c r="AU1076" t="b">
        <v>0</v>
      </c>
      <c r="AV1076" t="b">
        <v>1</v>
      </c>
    </row>
    <row r="1077" spans="1:50" x14ac:dyDescent="0.25">
      <c r="A1077" t="s">
        <v>198</v>
      </c>
      <c r="B1077" t="s">
        <v>9</v>
      </c>
      <c r="C1077" t="s">
        <v>660</v>
      </c>
      <c r="E1077" t="s">
        <v>661</v>
      </c>
      <c r="F1077" t="s">
        <v>662</v>
      </c>
      <c r="G1077" t="s">
        <v>23</v>
      </c>
      <c r="J1077" t="s">
        <v>14</v>
      </c>
      <c r="K1077" t="s">
        <v>403</v>
      </c>
      <c r="L1077" t="s">
        <v>375</v>
      </c>
      <c r="N1077">
        <v>14822282</v>
      </c>
      <c r="AU1077" t="b">
        <v>0</v>
      </c>
      <c r="AV1077" t="b">
        <v>1</v>
      </c>
      <c r="AX1077" t="b">
        <v>1</v>
      </c>
    </row>
    <row r="1078" spans="1:50" x14ac:dyDescent="0.25">
      <c r="A1078" t="s">
        <v>198</v>
      </c>
      <c r="B1078" t="s">
        <v>9</v>
      </c>
      <c r="C1078" t="s">
        <v>660</v>
      </c>
      <c r="E1078" t="s">
        <v>661</v>
      </c>
      <c r="F1078" t="s">
        <v>662</v>
      </c>
      <c r="G1078" t="s">
        <v>23</v>
      </c>
      <c r="J1078" t="s">
        <v>14</v>
      </c>
      <c r="K1078" t="s">
        <v>404</v>
      </c>
      <c r="L1078" t="s">
        <v>375</v>
      </c>
      <c r="N1078">
        <v>42495</v>
      </c>
      <c r="AU1078" t="b">
        <v>0</v>
      </c>
      <c r="AV1078" t="b">
        <v>1</v>
      </c>
      <c r="AX1078" t="b">
        <v>1</v>
      </c>
    </row>
    <row r="1079" spans="1:50" x14ac:dyDescent="0.25">
      <c r="A1079" t="s">
        <v>198</v>
      </c>
      <c r="B1079" t="s">
        <v>9</v>
      </c>
      <c r="C1079" t="s">
        <v>660</v>
      </c>
      <c r="E1079" t="s">
        <v>661</v>
      </c>
      <c r="F1079" t="s">
        <v>662</v>
      </c>
      <c r="G1079" t="s">
        <v>23</v>
      </c>
      <c r="J1079" t="s">
        <v>14</v>
      </c>
      <c r="K1079" t="s">
        <v>405</v>
      </c>
      <c r="L1079" t="s">
        <v>375</v>
      </c>
      <c r="N1079">
        <v>8388736</v>
      </c>
      <c r="AU1079" t="b">
        <v>0</v>
      </c>
      <c r="AV1079" t="b">
        <v>1</v>
      </c>
      <c r="AX1079" t="b">
        <v>1</v>
      </c>
    </row>
    <row r="1080" spans="1:50" x14ac:dyDescent="0.25">
      <c r="A1080" t="s">
        <v>198</v>
      </c>
      <c r="B1080" t="s">
        <v>9</v>
      </c>
      <c r="C1080" t="s">
        <v>660</v>
      </c>
      <c r="E1080" t="s">
        <v>661</v>
      </c>
      <c r="F1080" t="s">
        <v>662</v>
      </c>
      <c r="G1080" t="s">
        <v>23</v>
      </c>
      <c r="J1080" t="s">
        <v>14</v>
      </c>
      <c r="K1080" t="s">
        <v>410</v>
      </c>
      <c r="L1080" t="s">
        <v>375</v>
      </c>
      <c r="N1080">
        <v>16711935</v>
      </c>
      <c r="AU1080" t="b">
        <v>0</v>
      </c>
      <c r="AV1080" t="b">
        <v>1</v>
      </c>
      <c r="AX1080" t="b">
        <v>1</v>
      </c>
    </row>
    <row r="1081" spans="1:50" x14ac:dyDescent="0.25">
      <c r="A1081" t="s">
        <v>198</v>
      </c>
      <c r="B1081" t="s">
        <v>9</v>
      </c>
      <c r="C1081" t="s">
        <v>660</v>
      </c>
      <c r="E1081" t="s">
        <v>661</v>
      </c>
      <c r="F1081" t="s">
        <v>662</v>
      </c>
      <c r="G1081" t="s">
        <v>23</v>
      </c>
      <c r="J1081" t="s">
        <v>14</v>
      </c>
      <c r="K1081" t="s">
        <v>411</v>
      </c>
      <c r="L1081" t="s">
        <v>375</v>
      </c>
      <c r="N1081">
        <v>16711935</v>
      </c>
      <c r="AU1081" t="b">
        <v>0</v>
      </c>
      <c r="AV1081" t="b">
        <v>1</v>
      </c>
      <c r="AX1081" t="b">
        <v>1</v>
      </c>
    </row>
    <row r="1082" spans="1:50" x14ac:dyDescent="0.25">
      <c r="A1082" t="s">
        <v>198</v>
      </c>
      <c r="B1082" t="s">
        <v>9</v>
      </c>
      <c r="C1082" t="s">
        <v>660</v>
      </c>
      <c r="E1082" t="s">
        <v>661</v>
      </c>
      <c r="F1082" t="s">
        <v>662</v>
      </c>
      <c r="G1082" t="s">
        <v>23</v>
      </c>
      <c r="J1082" t="s">
        <v>14</v>
      </c>
      <c r="K1082" t="s">
        <v>412</v>
      </c>
      <c r="L1082" t="s">
        <v>375</v>
      </c>
      <c r="N1082">
        <v>16711935</v>
      </c>
      <c r="AU1082" t="b">
        <v>0</v>
      </c>
      <c r="AV1082" t="b">
        <v>1</v>
      </c>
      <c r="AX1082" t="b">
        <v>1</v>
      </c>
    </row>
    <row r="1083" spans="1:50" x14ac:dyDescent="0.25">
      <c r="A1083" t="s">
        <v>198</v>
      </c>
      <c r="B1083" t="s">
        <v>9</v>
      </c>
      <c r="C1083" t="s">
        <v>660</v>
      </c>
      <c r="E1083" t="s">
        <v>661</v>
      </c>
      <c r="F1083" t="s">
        <v>662</v>
      </c>
      <c r="G1083" t="s">
        <v>23</v>
      </c>
      <c r="J1083" t="s">
        <v>14</v>
      </c>
      <c r="K1083" t="s">
        <v>344</v>
      </c>
      <c r="L1083" t="s">
        <v>375</v>
      </c>
      <c r="N1083">
        <v>42495</v>
      </c>
      <c r="AU1083" t="b">
        <v>0</v>
      </c>
      <c r="AV1083" t="b">
        <v>1</v>
      </c>
      <c r="AX1083" t="b">
        <v>1</v>
      </c>
    </row>
    <row r="1084" spans="1:50" x14ac:dyDescent="0.25">
      <c r="A1084" t="s">
        <v>198</v>
      </c>
      <c r="B1084" t="s">
        <v>9</v>
      </c>
      <c r="C1084" t="s">
        <v>660</v>
      </c>
      <c r="E1084" t="s">
        <v>661</v>
      </c>
      <c r="F1084" t="s">
        <v>662</v>
      </c>
      <c r="G1084" t="s">
        <v>23</v>
      </c>
      <c r="J1084" t="s">
        <v>14</v>
      </c>
      <c r="K1084" t="s">
        <v>329</v>
      </c>
      <c r="L1084" t="s">
        <v>375</v>
      </c>
      <c r="M1084">
        <v>1</v>
      </c>
      <c r="N1084">
        <v>16748574</v>
      </c>
      <c r="AU1084" t="b">
        <v>0</v>
      </c>
      <c r="AV1084" t="b">
        <v>1</v>
      </c>
    </row>
    <row r="1085" spans="1:50" x14ac:dyDescent="0.25">
      <c r="A1085" t="s">
        <v>198</v>
      </c>
      <c r="B1085" t="s">
        <v>9</v>
      </c>
      <c r="C1085" t="s">
        <v>660</v>
      </c>
      <c r="E1085" t="s">
        <v>661</v>
      </c>
      <c r="F1085" t="s">
        <v>662</v>
      </c>
      <c r="G1085" t="s">
        <v>23</v>
      </c>
      <c r="J1085" t="s">
        <v>14</v>
      </c>
      <c r="K1085" t="s">
        <v>330</v>
      </c>
      <c r="L1085" t="s">
        <v>375</v>
      </c>
      <c r="M1085">
        <v>1</v>
      </c>
      <c r="N1085">
        <v>16436871</v>
      </c>
      <c r="AU1085" t="b">
        <v>0</v>
      </c>
      <c r="AV1085" t="b">
        <v>1</v>
      </c>
    </row>
    <row r="1086" spans="1:50" x14ac:dyDescent="0.25">
      <c r="A1086" t="s">
        <v>198</v>
      </c>
      <c r="B1086" t="s">
        <v>9</v>
      </c>
      <c r="C1086" t="s">
        <v>660</v>
      </c>
      <c r="E1086" t="s">
        <v>661</v>
      </c>
      <c r="F1086" t="s">
        <v>662</v>
      </c>
      <c r="G1086" t="s">
        <v>23</v>
      </c>
      <c r="J1086" t="s">
        <v>14</v>
      </c>
      <c r="K1086" t="s">
        <v>331</v>
      </c>
      <c r="L1086" t="s">
        <v>375</v>
      </c>
      <c r="N1086">
        <v>15128749</v>
      </c>
      <c r="AU1086" t="b">
        <v>0</v>
      </c>
      <c r="AV1086" t="b">
        <v>1</v>
      </c>
      <c r="AX1086" t="b">
        <v>1</v>
      </c>
    </row>
    <row r="1087" spans="1:50" x14ac:dyDescent="0.25">
      <c r="A1087" t="s">
        <v>198</v>
      </c>
      <c r="B1087" t="s">
        <v>9</v>
      </c>
      <c r="C1087" t="s">
        <v>660</v>
      </c>
      <c r="E1087" t="s">
        <v>661</v>
      </c>
      <c r="F1087" t="s">
        <v>662</v>
      </c>
      <c r="G1087" t="s">
        <v>23</v>
      </c>
      <c r="J1087" t="s">
        <v>14</v>
      </c>
      <c r="K1087" t="s">
        <v>332</v>
      </c>
      <c r="L1087" t="s">
        <v>375</v>
      </c>
      <c r="M1087">
        <v>2.3377300000000001</v>
      </c>
      <c r="N1087">
        <v>2263842</v>
      </c>
      <c r="AU1087" t="b">
        <v>0</v>
      </c>
      <c r="AV1087" t="b">
        <v>1</v>
      </c>
    </row>
    <row r="1088" spans="1:50" x14ac:dyDescent="0.25">
      <c r="A1088" t="s">
        <v>198</v>
      </c>
      <c r="B1088" t="s">
        <v>9</v>
      </c>
      <c r="C1088" t="s">
        <v>660</v>
      </c>
      <c r="E1088" t="s">
        <v>661</v>
      </c>
      <c r="F1088" t="s">
        <v>662</v>
      </c>
      <c r="G1088" t="s">
        <v>23</v>
      </c>
      <c r="J1088" t="s">
        <v>14</v>
      </c>
      <c r="K1088" t="s">
        <v>333</v>
      </c>
      <c r="L1088" t="s">
        <v>375</v>
      </c>
      <c r="M1088">
        <v>3</v>
      </c>
      <c r="N1088">
        <v>8388352</v>
      </c>
      <c r="AU1088" t="b">
        <v>0</v>
      </c>
      <c r="AV1088" t="b">
        <v>1</v>
      </c>
    </row>
    <row r="1089" spans="1:54" x14ac:dyDescent="0.25">
      <c r="A1089" t="s">
        <v>198</v>
      </c>
      <c r="B1089" t="s">
        <v>9</v>
      </c>
      <c r="C1089" t="s">
        <v>660</v>
      </c>
      <c r="E1089" t="s">
        <v>661</v>
      </c>
      <c r="F1089" t="s">
        <v>662</v>
      </c>
      <c r="G1089" t="s">
        <v>23</v>
      </c>
      <c r="J1089" t="s">
        <v>14</v>
      </c>
      <c r="K1089" t="s">
        <v>334</v>
      </c>
      <c r="L1089" t="s">
        <v>375</v>
      </c>
      <c r="N1089">
        <v>3329330</v>
      </c>
      <c r="AU1089" t="b">
        <v>0</v>
      </c>
      <c r="AV1089" t="b">
        <v>1</v>
      </c>
      <c r="AX1089" t="b">
        <v>1</v>
      </c>
    </row>
    <row r="1090" spans="1:54" x14ac:dyDescent="0.25">
      <c r="A1090" t="s">
        <v>198</v>
      </c>
      <c r="B1090" t="s">
        <v>9</v>
      </c>
      <c r="C1090" t="s">
        <v>660</v>
      </c>
      <c r="E1090" t="s">
        <v>661</v>
      </c>
      <c r="F1090" t="s">
        <v>662</v>
      </c>
      <c r="G1090" t="s">
        <v>23</v>
      </c>
      <c r="J1090" t="s">
        <v>14</v>
      </c>
      <c r="K1090" t="s">
        <v>341</v>
      </c>
      <c r="L1090" t="s">
        <v>375</v>
      </c>
      <c r="N1090">
        <v>14822282</v>
      </c>
      <c r="AU1090" t="b">
        <v>0</v>
      </c>
      <c r="AV1090" t="b">
        <v>1</v>
      </c>
      <c r="AX1090" t="b">
        <v>1</v>
      </c>
    </row>
    <row r="1091" spans="1:54" x14ac:dyDescent="0.25">
      <c r="A1091" t="s">
        <v>198</v>
      </c>
      <c r="B1091" t="s">
        <v>9</v>
      </c>
      <c r="C1091" t="s">
        <v>660</v>
      </c>
      <c r="E1091" t="s">
        <v>661</v>
      </c>
      <c r="F1091" t="s">
        <v>662</v>
      </c>
      <c r="G1091" t="s">
        <v>23</v>
      </c>
      <c r="J1091" t="s">
        <v>14</v>
      </c>
      <c r="K1091" t="s">
        <v>342</v>
      </c>
      <c r="L1091" t="s">
        <v>375</v>
      </c>
      <c r="N1091">
        <v>42495</v>
      </c>
      <c r="AU1091" t="b">
        <v>0</v>
      </c>
      <c r="AV1091" t="b">
        <v>1</v>
      </c>
      <c r="AX1091" t="b">
        <v>1</v>
      </c>
    </row>
    <row r="1092" spans="1:54" x14ac:dyDescent="0.25">
      <c r="A1092" t="s">
        <v>198</v>
      </c>
      <c r="B1092" t="s">
        <v>9</v>
      </c>
      <c r="C1092" t="s">
        <v>660</v>
      </c>
      <c r="E1092" t="s">
        <v>661</v>
      </c>
      <c r="F1092" t="s">
        <v>662</v>
      </c>
      <c r="G1092" t="s">
        <v>23</v>
      </c>
      <c r="J1092" t="s">
        <v>14</v>
      </c>
      <c r="K1092" t="s">
        <v>345</v>
      </c>
      <c r="L1092" t="s">
        <v>375</v>
      </c>
      <c r="N1092">
        <v>16711935</v>
      </c>
      <c r="AU1092" t="b">
        <v>0</v>
      </c>
      <c r="AV1092" t="b">
        <v>1</v>
      </c>
      <c r="AX1092" t="b">
        <v>1</v>
      </c>
    </row>
    <row r="1093" spans="1:54" x14ac:dyDescent="0.25">
      <c r="A1093" t="s">
        <v>198</v>
      </c>
      <c r="B1093" t="s">
        <v>9</v>
      </c>
      <c r="C1093" t="s">
        <v>660</v>
      </c>
      <c r="E1093" t="s">
        <v>661</v>
      </c>
      <c r="F1093" t="s">
        <v>662</v>
      </c>
      <c r="G1093" t="s">
        <v>23</v>
      </c>
      <c r="J1093" t="s">
        <v>14</v>
      </c>
      <c r="K1093" t="s">
        <v>251</v>
      </c>
      <c r="L1093" t="s">
        <v>244</v>
      </c>
      <c r="M1093">
        <v>1</v>
      </c>
      <c r="N1093">
        <v>16776960</v>
      </c>
      <c r="AU1093" t="b">
        <v>0</v>
      </c>
      <c r="AV1093" t="b">
        <v>1</v>
      </c>
    </row>
    <row r="1094" spans="1:54" x14ac:dyDescent="0.25">
      <c r="A1094" t="s">
        <v>198</v>
      </c>
      <c r="B1094" t="s">
        <v>9</v>
      </c>
      <c r="C1094" t="s">
        <v>660</v>
      </c>
      <c r="E1094" t="s">
        <v>661</v>
      </c>
      <c r="F1094" t="s">
        <v>662</v>
      </c>
      <c r="G1094" t="s">
        <v>23</v>
      </c>
      <c r="J1094" t="s">
        <v>14</v>
      </c>
      <c r="K1094" t="s">
        <v>372</v>
      </c>
      <c r="L1094" t="s">
        <v>503</v>
      </c>
      <c r="N1094">
        <v>14524637</v>
      </c>
      <c r="AU1094" t="b">
        <v>0</v>
      </c>
      <c r="AV1094" t="b">
        <v>1</v>
      </c>
      <c r="AX1094" t="b">
        <v>1</v>
      </c>
    </row>
    <row r="1095" spans="1:54" x14ac:dyDescent="0.25">
      <c r="A1095" t="s">
        <v>198</v>
      </c>
      <c r="B1095" t="s">
        <v>9</v>
      </c>
      <c r="C1095" t="s">
        <v>660</v>
      </c>
      <c r="E1095" t="s">
        <v>661</v>
      </c>
      <c r="F1095" t="s">
        <v>662</v>
      </c>
      <c r="G1095" t="s">
        <v>23</v>
      </c>
      <c r="J1095" t="s">
        <v>14</v>
      </c>
      <c r="K1095" t="s">
        <v>324</v>
      </c>
      <c r="L1095" t="s">
        <v>503</v>
      </c>
      <c r="M1095">
        <v>1.74664</v>
      </c>
      <c r="N1095">
        <v>8421376</v>
      </c>
      <c r="Q1095">
        <v>0</v>
      </c>
      <c r="R1095">
        <v>0</v>
      </c>
      <c r="S1095">
        <v>0</v>
      </c>
      <c r="T1095">
        <v>10</v>
      </c>
      <c r="U1095">
        <v>20</v>
      </c>
      <c r="V1095">
        <v>50</v>
      </c>
      <c r="W1095">
        <v>0</v>
      </c>
      <c r="X1095">
        <v>0</v>
      </c>
      <c r="Y1095">
        <v>0</v>
      </c>
      <c r="Z1095">
        <v>30</v>
      </c>
      <c r="AA1095">
        <v>5</v>
      </c>
      <c r="AB1095">
        <v>50</v>
      </c>
      <c r="AC1095">
        <v>0</v>
      </c>
      <c r="AD1095">
        <v>0</v>
      </c>
      <c r="AE1095">
        <v>0</v>
      </c>
      <c r="AF1095">
        <v>45</v>
      </c>
      <c r="AG1095">
        <v>2</v>
      </c>
      <c r="AH1095">
        <v>50</v>
      </c>
      <c r="AU1095" t="b">
        <v>0</v>
      </c>
      <c r="AV1095" t="b">
        <v>1</v>
      </c>
      <c r="BB1095" t="b">
        <v>1</v>
      </c>
    </row>
    <row r="1096" spans="1:54" x14ac:dyDescent="0.25">
      <c r="A1096" t="s">
        <v>198</v>
      </c>
      <c r="B1096" t="s">
        <v>9</v>
      </c>
      <c r="C1096" t="s">
        <v>660</v>
      </c>
      <c r="E1096" t="s">
        <v>661</v>
      </c>
      <c r="F1096" t="s">
        <v>662</v>
      </c>
      <c r="G1096" t="s">
        <v>23</v>
      </c>
      <c r="J1096" t="s">
        <v>14</v>
      </c>
      <c r="K1096" t="s">
        <v>325</v>
      </c>
      <c r="L1096" t="s">
        <v>503</v>
      </c>
      <c r="M1096">
        <v>1.66466</v>
      </c>
      <c r="N1096">
        <v>55295</v>
      </c>
      <c r="Q1096">
        <v>0</v>
      </c>
      <c r="R1096">
        <v>0</v>
      </c>
      <c r="S1096">
        <v>0</v>
      </c>
      <c r="T1096">
        <v>10</v>
      </c>
      <c r="U1096">
        <v>20</v>
      </c>
      <c r="V1096">
        <v>50</v>
      </c>
      <c r="W1096">
        <v>0</v>
      </c>
      <c r="X1096">
        <v>0</v>
      </c>
      <c r="Y1096">
        <v>0</v>
      </c>
      <c r="Z1096">
        <v>30</v>
      </c>
      <c r="AA1096">
        <v>5</v>
      </c>
      <c r="AB1096">
        <v>50</v>
      </c>
      <c r="AC1096">
        <v>0</v>
      </c>
      <c r="AD1096">
        <v>0</v>
      </c>
      <c r="AE1096">
        <v>0</v>
      </c>
      <c r="AF1096">
        <v>45</v>
      </c>
      <c r="AG1096">
        <v>2</v>
      </c>
      <c r="AH1096">
        <v>50</v>
      </c>
      <c r="AU1096" t="b">
        <v>0</v>
      </c>
      <c r="AV1096" t="b">
        <v>1</v>
      </c>
      <c r="BB1096" t="b">
        <v>1</v>
      </c>
    </row>
    <row r="1097" spans="1:54" x14ac:dyDescent="0.25">
      <c r="A1097" t="s">
        <v>198</v>
      </c>
      <c r="B1097" t="s">
        <v>9</v>
      </c>
      <c r="C1097" t="s">
        <v>660</v>
      </c>
      <c r="E1097" t="s">
        <v>661</v>
      </c>
      <c r="F1097" t="s">
        <v>662</v>
      </c>
      <c r="G1097" t="s">
        <v>23</v>
      </c>
      <c r="J1097" t="s">
        <v>14</v>
      </c>
      <c r="K1097" t="s">
        <v>359</v>
      </c>
      <c r="L1097" t="s">
        <v>501</v>
      </c>
      <c r="N1097">
        <v>49344</v>
      </c>
      <c r="AU1097" t="b">
        <v>0</v>
      </c>
      <c r="AV1097" t="b">
        <v>1</v>
      </c>
      <c r="AX1097" t="b">
        <v>1</v>
      </c>
    </row>
    <row r="1098" spans="1:54" x14ac:dyDescent="0.25">
      <c r="A1098" t="s">
        <v>198</v>
      </c>
      <c r="B1098" t="s">
        <v>9</v>
      </c>
      <c r="C1098" t="s">
        <v>660</v>
      </c>
      <c r="E1098" t="s">
        <v>661</v>
      </c>
      <c r="F1098" t="s">
        <v>662</v>
      </c>
      <c r="G1098" t="s">
        <v>23</v>
      </c>
      <c r="J1098" t="s">
        <v>14</v>
      </c>
      <c r="K1098" t="s">
        <v>335</v>
      </c>
      <c r="L1098" t="s">
        <v>375</v>
      </c>
      <c r="N1098">
        <v>16748574</v>
      </c>
      <c r="AU1098" t="b">
        <v>0</v>
      </c>
      <c r="AV1098" t="b">
        <v>1</v>
      </c>
      <c r="AX1098" t="b">
        <v>1</v>
      </c>
    </row>
    <row r="1099" spans="1:54" x14ac:dyDescent="0.25">
      <c r="A1099" t="s">
        <v>198</v>
      </c>
      <c r="B1099" t="s">
        <v>9</v>
      </c>
      <c r="C1099" t="s">
        <v>660</v>
      </c>
      <c r="E1099" t="s">
        <v>661</v>
      </c>
      <c r="F1099" t="s">
        <v>662</v>
      </c>
      <c r="G1099" t="s">
        <v>23</v>
      </c>
      <c r="J1099" t="s">
        <v>14</v>
      </c>
      <c r="K1099" t="s">
        <v>336</v>
      </c>
      <c r="L1099" t="s">
        <v>375</v>
      </c>
      <c r="N1099">
        <v>16436871</v>
      </c>
      <c r="AU1099" t="b">
        <v>0</v>
      </c>
      <c r="AV1099" t="b">
        <v>1</v>
      </c>
      <c r="AX1099" t="b">
        <v>1</v>
      </c>
    </row>
    <row r="1100" spans="1:54" x14ac:dyDescent="0.25">
      <c r="A1100" t="s">
        <v>198</v>
      </c>
      <c r="B1100" t="s">
        <v>9</v>
      </c>
      <c r="C1100" t="s">
        <v>660</v>
      </c>
      <c r="E1100" t="s">
        <v>661</v>
      </c>
      <c r="F1100" t="s">
        <v>662</v>
      </c>
      <c r="G1100" t="s">
        <v>23</v>
      </c>
      <c r="J1100" t="s">
        <v>14</v>
      </c>
      <c r="K1100" t="s">
        <v>337</v>
      </c>
      <c r="L1100" t="s">
        <v>375</v>
      </c>
      <c r="N1100">
        <v>15128749</v>
      </c>
      <c r="AU1100" t="b">
        <v>0</v>
      </c>
      <c r="AV1100" t="b">
        <v>1</v>
      </c>
      <c r="AX1100" t="b">
        <v>1</v>
      </c>
    </row>
    <row r="1101" spans="1:54" x14ac:dyDescent="0.25">
      <c r="A1101" t="s">
        <v>198</v>
      </c>
      <c r="B1101" t="s">
        <v>9</v>
      </c>
      <c r="C1101" t="s">
        <v>660</v>
      </c>
      <c r="E1101" t="s">
        <v>661</v>
      </c>
      <c r="F1101" t="s">
        <v>662</v>
      </c>
      <c r="G1101" t="s">
        <v>23</v>
      </c>
      <c r="J1101" t="s">
        <v>14</v>
      </c>
      <c r="K1101" t="s">
        <v>338</v>
      </c>
      <c r="L1101" t="s">
        <v>375</v>
      </c>
      <c r="N1101">
        <v>2263842</v>
      </c>
      <c r="AU1101" t="b">
        <v>0</v>
      </c>
      <c r="AV1101" t="b">
        <v>1</v>
      </c>
      <c r="AX1101" t="b">
        <v>1</v>
      </c>
    </row>
    <row r="1102" spans="1:54" x14ac:dyDescent="0.25">
      <c r="A1102" t="s">
        <v>198</v>
      </c>
      <c r="B1102" t="s">
        <v>9</v>
      </c>
      <c r="C1102" t="s">
        <v>660</v>
      </c>
      <c r="E1102" t="s">
        <v>661</v>
      </c>
      <c r="F1102" t="s">
        <v>662</v>
      </c>
      <c r="G1102" t="s">
        <v>23</v>
      </c>
      <c r="J1102" t="s">
        <v>14</v>
      </c>
      <c r="K1102" t="s">
        <v>339</v>
      </c>
      <c r="L1102" t="s">
        <v>375</v>
      </c>
      <c r="N1102">
        <v>8388352</v>
      </c>
      <c r="AU1102" t="b">
        <v>0</v>
      </c>
      <c r="AV1102" t="b">
        <v>1</v>
      </c>
      <c r="AX1102" t="b">
        <v>1</v>
      </c>
    </row>
    <row r="1103" spans="1:54" x14ac:dyDescent="0.25">
      <c r="A1103" t="s">
        <v>198</v>
      </c>
      <c r="B1103" t="s">
        <v>9</v>
      </c>
      <c r="C1103" t="s">
        <v>660</v>
      </c>
      <c r="E1103" t="s">
        <v>661</v>
      </c>
      <c r="F1103" t="s">
        <v>662</v>
      </c>
      <c r="G1103" t="s">
        <v>23</v>
      </c>
      <c r="J1103" t="s">
        <v>14</v>
      </c>
      <c r="K1103" t="s">
        <v>340</v>
      </c>
      <c r="L1103" t="s">
        <v>375</v>
      </c>
      <c r="N1103">
        <v>3329330</v>
      </c>
      <c r="AU1103" t="b">
        <v>0</v>
      </c>
      <c r="AV1103" t="b">
        <v>1</v>
      </c>
      <c r="AX1103" t="b">
        <v>1</v>
      </c>
    </row>
    <row r="1104" spans="1:54" x14ac:dyDescent="0.25">
      <c r="A1104" t="s">
        <v>198</v>
      </c>
      <c r="B1104" t="s">
        <v>9</v>
      </c>
      <c r="C1104" t="s">
        <v>660</v>
      </c>
      <c r="E1104" t="s">
        <v>661</v>
      </c>
      <c r="F1104" t="s">
        <v>662</v>
      </c>
      <c r="G1104" t="s">
        <v>23</v>
      </c>
      <c r="J1104" t="s">
        <v>14</v>
      </c>
      <c r="K1104" t="s">
        <v>343</v>
      </c>
      <c r="L1104" t="s">
        <v>375</v>
      </c>
      <c r="N1104">
        <v>14822282</v>
      </c>
      <c r="AU1104" t="b">
        <v>0</v>
      </c>
      <c r="AV1104" t="b">
        <v>1</v>
      </c>
      <c r="AX1104" t="b">
        <v>1</v>
      </c>
    </row>
    <row r="1105" spans="1:54" x14ac:dyDescent="0.25">
      <c r="A1105" t="s">
        <v>198</v>
      </c>
      <c r="B1105" t="s">
        <v>9</v>
      </c>
      <c r="C1105" t="s">
        <v>660</v>
      </c>
      <c r="E1105" t="s">
        <v>661</v>
      </c>
      <c r="F1105" t="s">
        <v>662</v>
      </c>
      <c r="G1105" t="s">
        <v>23</v>
      </c>
      <c r="J1105" t="s">
        <v>14</v>
      </c>
      <c r="K1105" t="s">
        <v>264</v>
      </c>
      <c r="L1105" t="s">
        <v>375</v>
      </c>
      <c r="N1105">
        <v>16711935</v>
      </c>
      <c r="AU1105" t="b">
        <v>0</v>
      </c>
      <c r="AV1105" t="b">
        <v>1</v>
      </c>
      <c r="AX1105" t="b">
        <v>1</v>
      </c>
    </row>
    <row r="1106" spans="1:54" x14ac:dyDescent="0.25">
      <c r="A1106" t="s">
        <v>198</v>
      </c>
      <c r="B1106" t="s">
        <v>9</v>
      </c>
      <c r="C1106" t="s">
        <v>660</v>
      </c>
      <c r="E1106" t="s">
        <v>661</v>
      </c>
      <c r="F1106" t="s">
        <v>662</v>
      </c>
      <c r="G1106" t="s">
        <v>23</v>
      </c>
      <c r="J1106" t="s">
        <v>14</v>
      </c>
      <c r="K1106" t="s">
        <v>346</v>
      </c>
      <c r="L1106" t="s">
        <v>375</v>
      </c>
      <c r="N1106">
        <v>16711935</v>
      </c>
      <c r="AU1106" t="b">
        <v>0</v>
      </c>
      <c r="AV1106" t="b">
        <v>1</v>
      </c>
      <c r="AX1106" t="b">
        <v>1</v>
      </c>
    </row>
    <row r="1107" spans="1:54" x14ac:dyDescent="0.25">
      <c r="A1107" t="s">
        <v>198</v>
      </c>
      <c r="B1107" t="s">
        <v>9</v>
      </c>
      <c r="C1107" t="s">
        <v>660</v>
      </c>
      <c r="E1107" t="s">
        <v>661</v>
      </c>
      <c r="F1107" t="s">
        <v>662</v>
      </c>
      <c r="G1107" t="s">
        <v>23</v>
      </c>
      <c r="J1107" t="s">
        <v>14</v>
      </c>
      <c r="K1107" t="s">
        <v>373</v>
      </c>
      <c r="L1107" t="s">
        <v>503</v>
      </c>
      <c r="N1107">
        <v>12695295</v>
      </c>
      <c r="AU1107" t="b">
        <v>0</v>
      </c>
      <c r="AV1107" t="b">
        <v>1</v>
      </c>
      <c r="AX1107" t="b">
        <v>1</v>
      </c>
    </row>
    <row r="1108" spans="1:54" x14ac:dyDescent="0.25">
      <c r="A1108" t="s">
        <v>198</v>
      </c>
      <c r="B1108" t="s">
        <v>9</v>
      </c>
      <c r="C1108" t="s">
        <v>660</v>
      </c>
      <c r="E1108" t="s">
        <v>661</v>
      </c>
      <c r="F1108" t="s">
        <v>662</v>
      </c>
      <c r="G1108" t="s">
        <v>23</v>
      </c>
      <c r="J1108" t="s">
        <v>14</v>
      </c>
      <c r="K1108" t="s">
        <v>374</v>
      </c>
      <c r="L1108" t="s">
        <v>503</v>
      </c>
      <c r="N1108">
        <v>12695295</v>
      </c>
      <c r="AU1108" t="b">
        <v>0</v>
      </c>
      <c r="AV1108" t="b">
        <v>1</v>
      </c>
      <c r="AX1108" t="b">
        <v>1</v>
      </c>
    </row>
    <row r="1109" spans="1:54" x14ac:dyDescent="0.25">
      <c r="A1109" t="s">
        <v>198</v>
      </c>
      <c r="B1109" t="s">
        <v>9</v>
      </c>
      <c r="C1109" t="s">
        <v>660</v>
      </c>
      <c r="E1109" t="s">
        <v>661</v>
      </c>
      <c r="F1109" t="s">
        <v>662</v>
      </c>
      <c r="G1109" t="s">
        <v>23</v>
      </c>
      <c r="J1109" t="s">
        <v>14</v>
      </c>
      <c r="K1109" t="s">
        <v>367</v>
      </c>
      <c r="L1109" t="s">
        <v>503</v>
      </c>
      <c r="N1109">
        <v>14524637</v>
      </c>
      <c r="AU1109" t="b">
        <v>0</v>
      </c>
      <c r="AV1109" t="b">
        <v>1</v>
      </c>
      <c r="AX1109" t="b">
        <v>1</v>
      </c>
    </row>
    <row r="1110" spans="1:54" x14ac:dyDescent="0.25">
      <c r="A1110" t="s">
        <v>198</v>
      </c>
      <c r="B1110" t="s">
        <v>9</v>
      </c>
      <c r="C1110" t="s">
        <v>660</v>
      </c>
      <c r="E1110" t="s">
        <v>661</v>
      </c>
      <c r="F1110" t="s">
        <v>662</v>
      </c>
      <c r="G1110" t="s">
        <v>23</v>
      </c>
      <c r="J1110" t="s">
        <v>14</v>
      </c>
      <c r="K1110" t="s">
        <v>364</v>
      </c>
      <c r="L1110" t="s">
        <v>503</v>
      </c>
      <c r="N1110">
        <v>14524637</v>
      </c>
      <c r="AU1110" t="b">
        <v>0</v>
      </c>
      <c r="AV1110" t="b">
        <v>1</v>
      </c>
      <c r="AX1110" t="b">
        <v>1</v>
      </c>
    </row>
    <row r="1111" spans="1:54" x14ac:dyDescent="0.25">
      <c r="A1111" t="s">
        <v>198</v>
      </c>
      <c r="B1111" t="s">
        <v>9</v>
      </c>
      <c r="C1111" t="s">
        <v>660</v>
      </c>
      <c r="E1111" t="s">
        <v>661</v>
      </c>
      <c r="F1111" t="s">
        <v>662</v>
      </c>
      <c r="G1111" t="s">
        <v>23</v>
      </c>
      <c r="J1111" t="s">
        <v>14</v>
      </c>
      <c r="K1111" t="s">
        <v>323</v>
      </c>
      <c r="L1111" t="s">
        <v>503</v>
      </c>
      <c r="N1111">
        <v>14524637</v>
      </c>
      <c r="AU1111" t="b">
        <v>0</v>
      </c>
      <c r="AV1111" t="b">
        <v>1</v>
      </c>
      <c r="AX1111" t="b">
        <v>1</v>
      </c>
    </row>
    <row r="1112" spans="1:54" x14ac:dyDescent="0.25">
      <c r="A1112" t="s">
        <v>198</v>
      </c>
      <c r="B1112" t="s">
        <v>9</v>
      </c>
      <c r="C1112" t="s">
        <v>660</v>
      </c>
      <c r="E1112" t="s">
        <v>661</v>
      </c>
      <c r="F1112" t="s">
        <v>662</v>
      </c>
      <c r="G1112" t="s">
        <v>23</v>
      </c>
      <c r="J1112" t="s">
        <v>14</v>
      </c>
      <c r="K1112" t="s">
        <v>244</v>
      </c>
      <c r="L1112" t="s">
        <v>244</v>
      </c>
      <c r="N1112">
        <v>16776960</v>
      </c>
      <c r="Q1112">
        <v>0</v>
      </c>
      <c r="R1112">
        <v>0</v>
      </c>
      <c r="S1112">
        <v>0</v>
      </c>
      <c r="T1112">
        <v>50</v>
      </c>
      <c r="U1112">
        <v>0</v>
      </c>
      <c r="V1112">
        <v>100</v>
      </c>
      <c r="W1112">
        <v>0</v>
      </c>
      <c r="X1112">
        <v>0</v>
      </c>
      <c r="Y1112">
        <v>1</v>
      </c>
      <c r="Z1112">
        <v>51</v>
      </c>
      <c r="AA1112">
        <v>100</v>
      </c>
      <c r="AB1112">
        <v>120</v>
      </c>
      <c r="AU1112" t="b">
        <v>0</v>
      </c>
      <c r="AV1112" t="b">
        <v>1</v>
      </c>
      <c r="AX1112" t="b">
        <v>1</v>
      </c>
      <c r="BB1112" t="b">
        <v>1</v>
      </c>
    </row>
    <row r="1113" spans="1:54" x14ac:dyDescent="0.25">
      <c r="A1113" t="s">
        <v>198</v>
      </c>
      <c r="B1113" t="s">
        <v>9</v>
      </c>
      <c r="C1113" t="s">
        <v>660</v>
      </c>
      <c r="E1113" t="s">
        <v>661</v>
      </c>
      <c r="F1113" t="s">
        <v>662</v>
      </c>
      <c r="G1113" t="s">
        <v>23</v>
      </c>
      <c r="J1113" t="s">
        <v>14</v>
      </c>
      <c r="K1113" t="s">
        <v>375</v>
      </c>
      <c r="L1113" t="s">
        <v>375</v>
      </c>
      <c r="N1113">
        <v>16711935</v>
      </c>
      <c r="AU1113" t="b">
        <v>0</v>
      </c>
      <c r="AV1113" t="b">
        <v>1</v>
      </c>
      <c r="AX1113" t="b">
        <v>1</v>
      </c>
    </row>
    <row r="1114" spans="1:54" x14ac:dyDescent="0.25">
      <c r="A1114" t="s">
        <v>198</v>
      </c>
      <c r="B1114" t="s">
        <v>9</v>
      </c>
      <c r="C1114" t="s">
        <v>660</v>
      </c>
      <c r="E1114" t="s">
        <v>661</v>
      </c>
      <c r="F1114" t="s">
        <v>662</v>
      </c>
      <c r="G1114" t="s">
        <v>23</v>
      </c>
      <c r="J1114" t="s">
        <v>14</v>
      </c>
      <c r="K1114" t="s">
        <v>268</v>
      </c>
      <c r="L1114" t="s">
        <v>501</v>
      </c>
      <c r="M1114">
        <v>1</v>
      </c>
      <c r="N1114">
        <v>3937500</v>
      </c>
      <c r="Q1114">
        <v>0</v>
      </c>
      <c r="R1114">
        <v>0</v>
      </c>
      <c r="S1114">
        <v>0</v>
      </c>
      <c r="T1114">
        <v>40</v>
      </c>
      <c r="U1114">
        <v>0</v>
      </c>
      <c r="V1114">
        <v>50</v>
      </c>
      <c r="AU1114" t="b">
        <v>0</v>
      </c>
      <c r="AV1114" t="b">
        <v>1</v>
      </c>
      <c r="AW1114">
        <v>12515</v>
      </c>
      <c r="AY1114" t="s">
        <v>507</v>
      </c>
      <c r="BA1114">
        <v>3.2</v>
      </c>
      <c r="BB1114" t="b">
        <v>1</v>
      </c>
    </row>
    <row r="1115" spans="1:54" x14ac:dyDescent="0.25">
      <c r="A1115" t="s">
        <v>198</v>
      </c>
      <c r="B1115" t="s">
        <v>9</v>
      </c>
      <c r="C1115" t="s">
        <v>660</v>
      </c>
      <c r="E1115" t="s">
        <v>661</v>
      </c>
      <c r="F1115" t="s">
        <v>662</v>
      </c>
      <c r="G1115" t="s">
        <v>23</v>
      </c>
      <c r="J1115" t="s">
        <v>14</v>
      </c>
      <c r="K1115" t="s">
        <v>269</v>
      </c>
      <c r="L1115" t="s">
        <v>501</v>
      </c>
      <c r="M1115">
        <v>1</v>
      </c>
      <c r="N1115">
        <v>36095</v>
      </c>
      <c r="Q1115">
        <v>0</v>
      </c>
      <c r="R1115">
        <v>0</v>
      </c>
      <c r="S1115">
        <v>0</v>
      </c>
      <c r="T1115">
        <v>40</v>
      </c>
      <c r="U1115">
        <v>0</v>
      </c>
      <c r="V1115">
        <v>50</v>
      </c>
      <c r="AU1115" t="b">
        <v>0</v>
      </c>
      <c r="AV1115" t="b">
        <v>1</v>
      </c>
      <c r="AW1115">
        <v>12514</v>
      </c>
      <c r="AY1115" t="s">
        <v>507</v>
      </c>
      <c r="BA1115">
        <v>3.2</v>
      </c>
      <c r="BB1115" t="b">
        <v>1</v>
      </c>
    </row>
    <row r="1116" spans="1:54" x14ac:dyDescent="0.25">
      <c r="A1116" t="s">
        <v>198</v>
      </c>
      <c r="B1116" t="s">
        <v>9</v>
      </c>
      <c r="C1116" t="s">
        <v>660</v>
      </c>
      <c r="E1116" t="s">
        <v>661</v>
      </c>
      <c r="F1116" t="s">
        <v>662</v>
      </c>
      <c r="G1116" t="s">
        <v>23</v>
      </c>
      <c r="J1116" t="s">
        <v>14</v>
      </c>
      <c r="K1116" t="s">
        <v>326</v>
      </c>
      <c r="L1116" t="s">
        <v>375</v>
      </c>
      <c r="N1116">
        <v>16711935</v>
      </c>
      <c r="Q1116">
        <v>0</v>
      </c>
      <c r="R1116">
        <v>0</v>
      </c>
      <c r="S1116">
        <v>0</v>
      </c>
      <c r="T1116">
        <v>50</v>
      </c>
      <c r="U1116">
        <v>0</v>
      </c>
      <c r="V1116">
        <v>100</v>
      </c>
      <c r="W1116">
        <v>0</v>
      </c>
      <c r="X1116">
        <v>0</v>
      </c>
      <c r="Y1116">
        <v>1</v>
      </c>
      <c r="Z1116">
        <v>51</v>
      </c>
      <c r="AA1116">
        <v>100</v>
      </c>
      <c r="AB1116">
        <v>120</v>
      </c>
      <c r="AU1116" t="b">
        <v>0</v>
      </c>
      <c r="AV1116" t="b">
        <v>1</v>
      </c>
      <c r="AW1116" t="s">
        <v>426</v>
      </c>
      <c r="AX1116" t="b">
        <v>1</v>
      </c>
      <c r="AY1116" t="s">
        <v>514</v>
      </c>
      <c r="BA1116">
        <v>1</v>
      </c>
      <c r="BB1116" t="b">
        <v>1</v>
      </c>
    </row>
    <row r="1117" spans="1:54" x14ac:dyDescent="0.25">
      <c r="A1117" t="s">
        <v>200</v>
      </c>
      <c r="B1117" t="s">
        <v>9</v>
      </c>
      <c r="C1117" t="s">
        <v>663</v>
      </c>
      <c r="E1117" t="s">
        <v>664</v>
      </c>
      <c r="F1117" t="s">
        <v>665</v>
      </c>
      <c r="G1117" t="s">
        <v>23</v>
      </c>
      <c r="J1117" t="s">
        <v>14</v>
      </c>
      <c r="K1117" t="s">
        <v>215</v>
      </c>
      <c r="L1117" t="s">
        <v>500</v>
      </c>
      <c r="M1117">
        <v>3</v>
      </c>
      <c r="N1117">
        <v>9639167</v>
      </c>
      <c r="Q1117">
        <v>0</v>
      </c>
      <c r="R1117">
        <v>0</v>
      </c>
      <c r="S1117">
        <v>0</v>
      </c>
      <c r="T1117">
        <v>16</v>
      </c>
      <c r="U1117">
        <v>0</v>
      </c>
      <c r="V1117">
        <v>50</v>
      </c>
      <c r="AU1117" t="b">
        <v>0</v>
      </c>
      <c r="AV1117" t="b">
        <v>1</v>
      </c>
      <c r="BB1117" t="b">
        <v>1</v>
      </c>
    </row>
    <row r="1118" spans="1:54" x14ac:dyDescent="0.25">
      <c r="A1118" t="s">
        <v>200</v>
      </c>
      <c r="B1118" t="s">
        <v>9</v>
      </c>
      <c r="C1118" t="s">
        <v>663</v>
      </c>
      <c r="E1118" t="s">
        <v>664</v>
      </c>
      <c r="F1118" t="s">
        <v>665</v>
      </c>
      <c r="G1118" t="s">
        <v>23</v>
      </c>
      <c r="J1118" t="s">
        <v>14</v>
      </c>
      <c r="K1118" t="s">
        <v>216</v>
      </c>
      <c r="L1118" t="s">
        <v>500</v>
      </c>
      <c r="M1118">
        <v>3</v>
      </c>
      <c r="N1118">
        <v>13828244</v>
      </c>
      <c r="Q1118">
        <v>0</v>
      </c>
      <c r="R1118">
        <v>0</v>
      </c>
      <c r="S1118">
        <v>0</v>
      </c>
      <c r="T1118">
        <v>8</v>
      </c>
      <c r="U1118">
        <v>0</v>
      </c>
      <c r="V1118">
        <v>50</v>
      </c>
      <c r="AU1118" t="b">
        <v>0</v>
      </c>
      <c r="AV1118" t="b">
        <v>1</v>
      </c>
      <c r="BB1118" t="b">
        <v>1</v>
      </c>
    </row>
    <row r="1119" spans="1:54" x14ac:dyDescent="0.25">
      <c r="A1119" t="s">
        <v>200</v>
      </c>
      <c r="B1119" t="s">
        <v>9</v>
      </c>
      <c r="C1119" t="s">
        <v>663</v>
      </c>
      <c r="E1119" t="s">
        <v>664</v>
      </c>
      <c r="F1119" t="s">
        <v>665</v>
      </c>
      <c r="G1119" t="s">
        <v>23</v>
      </c>
      <c r="J1119" t="s">
        <v>14</v>
      </c>
      <c r="K1119" t="s">
        <v>222</v>
      </c>
      <c r="L1119" t="s">
        <v>501</v>
      </c>
      <c r="M1119">
        <v>1.5009999999999999</v>
      </c>
      <c r="N1119">
        <v>13130346</v>
      </c>
      <c r="AU1119" t="b">
        <v>0</v>
      </c>
      <c r="AV1119" t="b">
        <v>1</v>
      </c>
    </row>
    <row r="1120" spans="1:54" x14ac:dyDescent="0.25">
      <c r="A1120" t="s">
        <v>200</v>
      </c>
      <c r="B1120" t="s">
        <v>9</v>
      </c>
      <c r="C1120" t="s">
        <v>663</v>
      </c>
      <c r="E1120" t="s">
        <v>664</v>
      </c>
      <c r="F1120" t="s">
        <v>665</v>
      </c>
      <c r="G1120" t="s">
        <v>23</v>
      </c>
      <c r="J1120" t="s">
        <v>14</v>
      </c>
      <c r="K1120" t="s">
        <v>223</v>
      </c>
      <c r="L1120" t="s">
        <v>502</v>
      </c>
      <c r="M1120">
        <v>4.5</v>
      </c>
      <c r="N1120">
        <v>65280</v>
      </c>
      <c r="AU1120" t="b">
        <v>0</v>
      </c>
      <c r="AV1120" t="b">
        <v>1</v>
      </c>
    </row>
    <row r="1121" spans="1:54" x14ac:dyDescent="0.25">
      <c r="A1121" t="s">
        <v>200</v>
      </c>
      <c r="B1121" t="s">
        <v>9</v>
      </c>
      <c r="C1121" t="s">
        <v>663</v>
      </c>
      <c r="E1121" t="s">
        <v>664</v>
      </c>
      <c r="F1121" t="s">
        <v>665</v>
      </c>
      <c r="G1121" t="s">
        <v>23</v>
      </c>
      <c r="J1121" t="s">
        <v>14</v>
      </c>
      <c r="K1121" t="s">
        <v>244</v>
      </c>
      <c r="L1121" t="s">
        <v>244</v>
      </c>
      <c r="M1121">
        <v>3</v>
      </c>
      <c r="N1121">
        <v>16776960</v>
      </c>
      <c r="Q1121">
        <v>0</v>
      </c>
      <c r="R1121">
        <v>0</v>
      </c>
      <c r="S1121">
        <v>0</v>
      </c>
      <c r="T1121">
        <v>41</v>
      </c>
      <c r="U1121">
        <v>0</v>
      </c>
      <c r="V1121">
        <v>100</v>
      </c>
      <c r="W1121">
        <v>0</v>
      </c>
      <c r="X1121">
        <v>0</v>
      </c>
      <c r="Y1121">
        <v>1</v>
      </c>
      <c r="Z1121">
        <v>42</v>
      </c>
      <c r="AA1121">
        <v>100</v>
      </c>
      <c r="AB1121">
        <v>120</v>
      </c>
      <c r="AU1121" t="b">
        <v>0</v>
      </c>
      <c r="AV1121" t="b">
        <v>1</v>
      </c>
      <c r="BB1121" t="b">
        <v>1</v>
      </c>
    </row>
    <row r="1122" spans="1:54" x14ac:dyDescent="0.25">
      <c r="A1122" t="s">
        <v>200</v>
      </c>
      <c r="B1122" t="s">
        <v>9</v>
      </c>
      <c r="C1122" t="s">
        <v>663</v>
      </c>
      <c r="E1122" t="s">
        <v>664</v>
      </c>
      <c r="F1122" t="s">
        <v>665</v>
      </c>
      <c r="G1122" t="s">
        <v>23</v>
      </c>
      <c r="J1122" t="s">
        <v>14</v>
      </c>
      <c r="K1122" t="s">
        <v>265</v>
      </c>
      <c r="L1122" t="s">
        <v>501</v>
      </c>
      <c r="M1122">
        <v>1.5009999999999999</v>
      </c>
      <c r="N1122">
        <v>32896</v>
      </c>
      <c r="AU1122" t="b">
        <v>0</v>
      </c>
      <c r="AV1122" t="b">
        <v>1</v>
      </c>
    </row>
    <row r="1123" spans="1:54" x14ac:dyDescent="0.25">
      <c r="A1123" t="s">
        <v>200</v>
      </c>
      <c r="B1123" t="s">
        <v>9</v>
      </c>
      <c r="C1123" t="s">
        <v>663</v>
      </c>
      <c r="E1123" t="s">
        <v>664</v>
      </c>
      <c r="F1123" t="s">
        <v>665</v>
      </c>
      <c r="G1123" t="s">
        <v>23</v>
      </c>
      <c r="J1123" t="s">
        <v>14</v>
      </c>
      <c r="K1123" t="s">
        <v>266</v>
      </c>
      <c r="L1123" t="s">
        <v>501</v>
      </c>
      <c r="M1123">
        <v>1.5009999999999999</v>
      </c>
      <c r="N1123">
        <v>9221330</v>
      </c>
      <c r="AU1123" t="b">
        <v>0</v>
      </c>
      <c r="AV1123" t="b">
        <v>1</v>
      </c>
    </row>
    <row r="1124" spans="1:54" x14ac:dyDescent="0.25">
      <c r="A1124" t="s">
        <v>200</v>
      </c>
      <c r="B1124" t="s">
        <v>9</v>
      </c>
      <c r="C1124" t="s">
        <v>663</v>
      </c>
      <c r="E1124" t="s">
        <v>664</v>
      </c>
      <c r="F1124" t="s">
        <v>665</v>
      </c>
      <c r="G1124" t="s">
        <v>23</v>
      </c>
      <c r="J1124" t="s">
        <v>14</v>
      </c>
      <c r="K1124" t="s">
        <v>318</v>
      </c>
      <c r="L1124" t="s">
        <v>503</v>
      </c>
      <c r="M1124">
        <v>3</v>
      </c>
      <c r="N1124">
        <v>13130346</v>
      </c>
      <c r="AU1124" t="b">
        <v>0</v>
      </c>
      <c r="AV1124" t="b">
        <v>1</v>
      </c>
    </row>
    <row r="1125" spans="1:54" x14ac:dyDescent="0.25">
      <c r="A1125" t="s">
        <v>200</v>
      </c>
      <c r="B1125" t="s">
        <v>9</v>
      </c>
      <c r="C1125" t="s">
        <v>663</v>
      </c>
      <c r="E1125" t="s">
        <v>664</v>
      </c>
      <c r="F1125" t="s">
        <v>665</v>
      </c>
      <c r="G1125" t="s">
        <v>23</v>
      </c>
      <c r="J1125" t="s">
        <v>14</v>
      </c>
      <c r="K1125" t="s">
        <v>326</v>
      </c>
      <c r="L1125" t="s">
        <v>375</v>
      </c>
      <c r="M1125">
        <v>3</v>
      </c>
      <c r="N1125">
        <v>16711935</v>
      </c>
      <c r="Q1125">
        <v>0</v>
      </c>
      <c r="R1125">
        <v>0</v>
      </c>
      <c r="S1125">
        <v>0</v>
      </c>
      <c r="T1125">
        <v>39</v>
      </c>
      <c r="U1125">
        <v>0</v>
      </c>
      <c r="V1125">
        <v>100</v>
      </c>
      <c r="W1125">
        <v>0</v>
      </c>
      <c r="X1125">
        <v>0</v>
      </c>
      <c r="Y1125">
        <v>0</v>
      </c>
      <c r="Z1125">
        <v>39</v>
      </c>
      <c r="AA1125">
        <v>0</v>
      </c>
      <c r="AB1125">
        <v>100</v>
      </c>
      <c r="AC1125">
        <v>0</v>
      </c>
      <c r="AD1125">
        <v>0</v>
      </c>
      <c r="AE1125">
        <v>1</v>
      </c>
      <c r="AF1125">
        <v>41</v>
      </c>
      <c r="AG1125">
        <v>100</v>
      </c>
      <c r="AH1125">
        <v>120</v>
      </c>
      <c r="AU1125" t="b">
        <v>0</v>
      </c>
      <c r="AV1125" t="b">
        <v>1</v>
      </c>
      <c r="BB1125" t="b">
        <v>1</v>
      </c>
    </row>
    <row r="1126" spans="1:54" x14ac:dyDescent="0.25">
      <c r="A1126" t="s">
        <v>200</v>
      </c>
      <c r="B1126" t="s">
        <v>9</v>
      </c>
      <c r="C1126" t="s">
        <v>663</v>
      </c>
      <c r="E1126" t="s">
        <v>664</v>
      </c>
      <c r="F1126" t="s">
        <v>665</v>
      </c>
      <c r="G1126" t="s">
        <v>23</v>
      </c>
      <c r="J1126" t="s">
        <v>14</v>
      </c>
      <c r="K1126" t="s">
        <v>349</v>
      </c>
      <c r="L1126" t="s">
        <v>503</v>
      </c>
      <c r="M1126">
        <v>3</v>
      </c>
      <c r="N1126">
        <v>2763429</v>
      </c>
      <c r="Q1126">
        <v>0</v>
      </c>
      <c r="R1126">
        <v>0</v>
      </c>
      <c r="S1126">
        <v>0</v>
      </c>
      <c r="T1126">
        <v>15</v>
      </c>
      <c r="U1126">
        <v>50</v>
      </c>
      <c r="V1126">
        <v>50</v>
      </c>
      <c r="W1126">
        <v>0</v>
      </c>
      <c r="X1126">
        <v>0</v>
      </c>
      <c r="Y1126">
        <v>0</v>
      </c>
      <c r="Z1126">
        <v>22</v>
      </c>
      <c r="AA1126">
        <v>25</v>
      </c>
      <c r="AB1126">
        <v>50</v>
      </c>
      <c r="AC1126">
        <v>0</v>
      </c>
      <c r="AD1126">
        <v>0</v>
      </c>
      <c r="AE1126">
        <v>0</v>
      </c>
      <c r="AF1126">
        <v>30</v>
      </c>
      <c r="AG1126">
        <v>15</v>
      </c>
      <c r="AH1126">
        <v>50</v>
      </c>
      <c r="AI1126">
        <v>0</v>
      </c>
      <c r="AJ1126">
        <v>0</v>
      </c>
      <c r="AK1126">
        <v>0</v>
      </c>
      <c r="AL1126">
        <v>35</v>
      </c>
      <c r="AM1126">
        <v>5</v>
      </c>
      <c r="AN1126">
        <v>50</v>
      </c>
      <c r="AU1126" t="b">
        <v>0</v>
      </c>
      <c r="AV1126" t="b">
        <v>1</v>
      </c>
      <c r="BB1126" t="b">
        <v>1</v>
      </c>
    </row>
    <row r="1127" spans="1:54" x14ac:dyDescent="0.25">
      <c r="A1127" t="s">
        <v>200</v>
      </c>
      <c r="B1127" t="s">
        <v>9</v>
      </c>
      <c r="C1127" t="s">
        <v>663</v>
      </c>
      <c r="E1127" t="s">
        <v>664</v>
      </c>
      <c r="F1127" t="s">
        <v>665</v>
      </c>
      <c r="G1127" t="s">
        <v>23</v>
      </c>
      <c r="J1127" t="s">
        <v>14</v>
      </c>
      <c r="K1127" t="s">
        <v>375</v>
      </c>
      <c r="L1127" t="s">
        <v>375</v>
      </c>
      <c r="M1127">
        <v>1.5009999999999999</v>
      </c>
      <c r="N1127">
        <v>16711935</v>
      </c>
      <c r="AU1127" t="b">
        <v>0</v>
      </c>
      <c r="AV1127" t="b">
        <v>1</v>
      </c>
    </row>
    <row r="1128" spans="1:54" x14ac:dyDescent="0.25">
      <c r="A1128" t="s">
        <v>200</v>
      </c>
      <c r="B1128" t="s">
        <v>9</v>
      </c>
      <c r="C1128" t="s">
        <v>663</v>
      </c>
      <c r="E1128" t="s">
        <v>664</v>
      </c>
      <c r="F1128" t="s">
        <v>665</v>
      </c>
      <c r="G1128" t="s">
        <v>23</v>
      </c>
      <c r="J1128" t="s">
        <v>14</v>
      </c>
      <c r="K1128" t="s">
        <v>429</v>
      </c>
      <c r="L1128" t="s">
        <v>501</v>
      </c>
      <c r="M1128">
        <v>1.5009999999999999</v>
      </c>
      <c r="N1128">
        <v>2763429</v>
      </c>
      <c r="AU1128" t="b">
        <v>0</v>
      </c>
      <c r="AV1128" t="b">
        <v>1</v>
      </c>
    </row>
    <row r="1129" spans="1:54" x14ac:dyDescent="0.25">
      <c r="A1129" t="s">
        <v>200</v>
      </c>
      <c r="B1129" t="s">
        <v>9</v>
      </c>
      <c r="C1129" t="s">
        <v>663</v>
      </c>
      <c r="E1129" t="s">
        <v>664</v>
      </c>
      <c r="F1129" t="s">
        <v>665</v>
      </c>
      <c r="G1129" t="s">
        <v>23</v>
      </c>
      <c r="J1129" t="s">
        <v>14</v>
      </c>
      <c r="K1129" t="s">
        <v>445</v>
      </c>
      <c r="L1129" t="s">
        <v>501</v>
      </c>
      <c r="M1129">
        <v>1.5009999999999999</v>
      </c>
      <c r="N1129">
        <v>14524637</v>
      </c>
      <c r="Q1129">
        <v>0</v>
      </c>
      <c r="R1129">
        <v>0</v>
      </c>
      <c r="S1129">
        <v>0</v>
      </c>
      <c r="T1129">
        <v>38</v>
      </c>
      <c r="U1129">
        <v>0</v>
      </c>
      <c r="V1129">
        <v>50</v>
      </c>
      <c r="AU1129" t="b">
        <v>0</v>
      </c>
      <c r="AV1129" t="b">
        <v>1</v>
      </c>
      <c r="AW1129">
        <v>7200</v>
      </c>
      <c r="AY1129" t="s">
        <v>507</v>
      </c>
      <c r="BA1129">
        <v>3.2</v>
      </c>
      <c r="BB1129" t="b">
        <v>1</v>
      </c>
    </row>
    <row r="1130" spans="1:54" x14ac:dyDescent="0.25">
      <c r="A1130" t="s">
        <v>173</v>
      </c>
      <c r="B1130" t="s">
        <v>9</v>
      </c>
      <c r="C1130" t="s">
        <v>666</v>
      </c>
      <c r="E1130" t="s">
        <v>667</v>
      </c>
      <c r="F1130" t="s">
        <v>668</v>
      </c>
      <c r="G1130" t="s">
        <v>24</v>
      </c>
      <c r="H1130" t="s">
        <v>669</v>
      </c>
      <c r="I1130" t="s">
        <v>670</v>
      </c>
      <c r="J1130" t="s">
        <v>14</v>
      </c>
      <c r="K1130" t="s">
        <v>243</v>
      </c>
      <c r="L1130" t="s">
        <v>501</v>
      </c>
      <c r="M1130">
        <v>2.3587699999999998</v>
      </c>
      <c r="N1130">
        <v>9060544</v>
      </c>
      <c r="AU1130" t="b">
        <v>0</v>
      </c>
      <c r="AV1130" t="b">
        <v>1</v>
      </c>
    </row>
    <row r="1131" spans="1:54" x14ac:dyDescent="0.25">
      <c r="A1131" t="s">
        <v>173</v>
      </c>
      <c r="B1131" t="s">
        <v>9</v>
      </c>
      <c r="C1131" t="s">
        <v>666</v>
      </c>
      <c r="E1131" t="s">
        <v>667</v>
      </c>
      <c r="F1131" t="s">
        <v>668</v>
      </c>
      <c r="G1131" t="s">
        <v>24</v>
      </c>
      <c r="H1131" t="s">
        <v>669</v>
      </c>
      <c r="I1131" t="s">
        <v>670</v>
      </c>
      <c r="J1131" t="s">
        <v>14</v>
      </c>
      <c r="K1131" t="s">
        <v>302</v>
      </c>
      <c r="L1131" t="s">
        <v>501</v>
      </c>
      <c r="M1131">
        <v>2.0906099999999999</v>
      </c>
      <c r="N1131">
        <v>12517568</v>
      </c>
      <c r="AU1131" t="b">
        <v>0</v>
      </c>
      <c r="AV1131" t="b">
        <v>1</v>
      </c>
    </row>
    <row r="1132" spans="1:54" x14ac:dyDescent="0.25">
      <c r="A1132" t="s">
        <v>173</v>
      </c>
      <c r="B1132" t="s">
        <v>9</v>
      </c>
      <c r="C1132" t="s">
        <v>666</v>
      </c>
      <c r="E1132" t="s">
        <v>667</v>
      </c>
      <c r="F1132" t="s">
        <v>668</v>
      </c>
      <c r="G1132" t="s">
        <v>24</v>
      </c>
      <c r="H1132" t="s">
        <v>669</v>
      </c>
      <c r="I1132" t="s">
        <v>670</v>
      </c>
      <c r="J1132" t="s">
        <v>14</v>
      </c>
      <c r="K1132" t="s">
        <v>303</v>
      </c>
      <c r="L1132" t="s">
        <v>501</v>
      </c>
      <c r="M1132">
        <v>1.41632</v>
      </c>
      <c r="N1132">
        <v>8454143</v>
      </c>
      <c r="AU1132" t="b">
        <v>0</v>
      </c>
      <c r="AV1132" t="b">
        <v>1</v>
      </c>
    </row>
    <row r="1133" spans="1:54" x14ac:dyDescent="0.25">
      <c r="A1133" t="s">
        <v>173</v>
      </c>
      <c r="B1133" t="s">
        <v>9</v>
      </c>
      <c r="C1133" t="s">
        <v>666</v>
      </c>
      <c r="E1133" t="s">
        <v>667</v>
      </c>
      <c r="F1133" t="s">
        <v>668</v>
      </c>
      <c r="G1133" t="s">
        <v>24</v>
      </c>
      <c r="H1133" t="s">
        <v>669</v>
      </c>
      <c r="I1133" t="s">
        <v>670</v>
      </c>
      <c r="J1133" t="s">
        <v>14</v>
      </c>
      <c r="K1133" t="s">
        <v>440</v>
      </c>
      <c r="L1133" t="s">
        <v>501</v>
      </c>
      <c r="M1133">
        <v>2.0577200000000002</v>
      </c>
      <c r="N1133">
        <v>8421631</v>
      </c>
      <c r="AU1133" t="b">
        <v>0</v>
      </c>
      <c r="AV1133" t="b">
        <v>1</v>
      </c>
    </row>
    <row r="1134" spans="1:54" x14ac:dyDescent="0.25">
      <c r="A1134" t="s">
        <v>173</v>
      </c>
      <c r="B1134" t="s">
        <v>9</v>
      </c>
      <c r="C1134" t="s">
        <v>666</v>
      </c>
      <c r="E1134" t="s">
        <v>667</v>
      </c>
      <c r="F1134" t="s">
        <v>668</v>
      </c>
      <c r="G1134" t="s">
        <v>24</v>
      </c>
      <c r="H1134" t="s">
        <v>669</v>
      </c>
      <c r="I1134" t="s">
        <v>670</v>
      </c>
      <c r="J1134" t="s">
        <v>14</v>
      </c>
      <c r="K1134" t="s">
        <v>441</v>
      </c>
      <c r="L1134" t="s">
        <v>501</v>
      </c>
      <c r="M1134">
        <v>1.52644</v>
      </c>
      <c r="N1134">
        <v>65535</v>
      </c>
      <c r="AU1134" t="b">
        <v>0</v>
      </c>
      <c r="AV1134" t="b">
        <v>1</v>
      </c>
    </row>
    <row r="1135" spans="1:54" x14ac:dyDescent="0.25">
      <c r="A1135" t="s">
        <v>173</v>
      </c>
      <c r="B1135" t="s">
        <v>9</v>
      </c>
      <c r="C1135" t="s">
        <v>666</v>
      </c>
      <c r="E1135" t="s">
        <v>667</v>
      </c>
      <c r="F1135" t="s">
        <v>668</v>
      </c>
      <c r="G1135" t="s">
        <v>24</v>
      </c>
      <c r="H1135" t="s">
        <v>669</v>
      </c>
      <c r="I1135" t="s">
        <v>670</v>
      </c>
      <c r="J1135" t="s">
        <v>14</v>
      </c>
      <c r="K1135" t="s">
        <v>453</v>
      </c>
      <c r="L1135" t="s">
        <v>501</v>
      </c>
      <c r="M1135">
        <v>1</v>
      </c>
      <c r="N1135">
        <v>65535</v>
      </c>
      <c r="AU1135" t="b">
        <v>0</v>
      </c>
      <c r="AV1135" t="b">
        <v>1</v>
      </c>
    </row>
    <row r="1136" spans="1:54" x14ac:dyDescent="0.25">
      <c r="A1136" t="s">
        <v>173</v>
      </c>
      <c r="B1136" t="s">
        <v>9</v>
      </c>
      <c r="C1136" t="s">
        <v>666</v>
      </c>
      <c r="E1136" t="s">
        <v>667</v>
      </c>
      <c r="F1136" t="s">
        <v>668</v>
      </c>
      <c r="G1136" t="s">
        <v>24</v>
      </c>
      <c r="H1136" t="s">
        <v>669</v>
      </c>
      <c r="I1136" t="s">
        <v>670</v>
      </c>
      <c r="J1136" t="s">
        <v>14</v>
      </c>
      <c r="K1136" t="s">
        <v>240</v>
      </c>
      <c r="L1136" t="s">
        <v>501</v>
      </c>
      <c r="M1136">
        <v>1</v>
      </c>
      <c r="N1136">
        <v>65535</v>
      </c>
      <c r="Q1136">
        <v>0</v>
      </c>
      <c r="R1136">
        <v>0</v>
      </c>
      <c r="S1136">
        <v>0</v>
      </c>
      <c r="T1136">
        <v>30</v>
      </c>
      <c r="U1136">
        <v>0</v>
      </c>
      <c r="V1136">
        <v>60</v>
      </c>
      <c r="AU1136" t="b">
        <v>0</v>
      </c>
      <c r="AV1136" t="b">
        <v>1</v>
      </c>
      <c r="BB1136" t="b">
        <v>1</v>
      </c>
    </row>
    <row r="1137" spans="1:54" x14ac:dyDescent="0.25">
      <c r="A1137" t="s">
        <v>173</v>
      </c>
      <c r="B1137" t="s">
        <v>9</v>
      </c>
      <c r="C1137" t="s">
        <v>666</v>
      </c>
      <c r="E1137" t="s">
        <v>667</v>
      </c>
      <c r="F1137" t="s">
        <v>668</v>
      </c>
      <c r="G1137" t="s">
        <v>24</v>
      </c>
      <c r="H1137" t="s">
        <v>669</v>
      </c>
      <c r="I1137" t="s">
        <v>670</v>
      </c>
      <c r="J1137" t="s">
        <v>14</v>
      </c>
      <c r="K1137" t="s">
        <v>300</v>
      </c>
      <c r="L1137" t="s">
        <v>501</v>
      </c>
      <c r="M1137">
        <v>1</v>
      </c>
      <c r="N1137">
        <v>65535</v>
      </c>
      <c r="AU1137" t="b">
        <v>0</v>
      </c>
      <c r="AV1137" t="b">
        <v>1</v>
      </c>
    </row>
    <row r="1138" spans="1:54" x14ac:dyDescent="0.25">
      <c r="A1138" t="s">
        <v>173</v>
      </c>
      <c r="B1138" t="s">
        <v>9</v>
      </c>
      <c r="C1138" t="s">
        <v>666</v>
      </c>
      <c r="E1138" t="s">
        <v>667</v>
      </c>
      <c r="F1138" t="s">
        <v>668</v>
      </c>
      <c r="G1138" t="s">
        <v>24</v>
      </c>
      <c r="H1138" t="s">
        <v>669</v>
      </c>
      <c r="I1138" t="s">
        <v>670</v>
      </c>
      <c r="J1138" t="s">
        <v>14</v>
      </c>
      <c r="K1138" t="s">
        <v>438</v>
      </c>
      <c r="L1138" t="s">
        <v>501</v>
      </c>
      <c r="M1138">
        <v>1</v>
      </c>
      <c r="N1138">
        <v>65535</v>
      </c>
      <c r="AU1138" t="b">
        <v>0</v>
      </c>
      <c r="AV1138" t="b">
        <v>1</v>
      </c>
    </row>
    <row r="1139" spans="1:54" x14ac:dyDescent="0.25">
      <c r="A1139" t="s">
        <v>173</v>
      </c>
      <c r="B1139" t="s">
        <v>9</v>
      </c>
      <c r="C1139" t="s">
        <v>666</v>
      </c>
      <c r="E1139" t="s">
        <v>667</v>
      </c>
      <c r="F1139" t="s">
        <v>668</v>
      </c>
      <c r="G1139" t="s">
        <v>24</v>
      </c>
      <c r="H1139" t="s">
        <v>669</v>
      </c>
      <c r="I1139" t="s">
        <v>670</v>
      </c>
      <c r="J1139" t="s">
        <v>14</v>
      </c>
      <c r="K1139" t="s">
        <v>301</v>
      </c>
      <c r="L1139" t="s">
        <v>501</v>
      </c>
      <c r="M1139">
        <v>1</v>
      </c>
      <c r="N1139">
        <v>65535</v>
      </c>
      <c r="AU1139" t="b">
        <v>0</v>
      </c>
      <c r="AV1139" t="b">
        <v>1</v>
      </c>
    </row>
    <row r="1140" spans="1:54" x14ac:dyDescent="0.25">
      <c r="A1140" t="s">
        <v>173</v>
      </c>
      <c r="B1140" t="s">
        <v>9</v>
      </c>
      <c r="C1140" t="s">
        <v>666</v>
      </c>
      <c r="E1140" t="s">
        <v>667</v>
      </c>
      <c r="F1140" t="s">
        <v>668</v>
      </c>
      <c r="G1140" t="s">
        <v>24</v>
      </c>
      <c r="H1140" t="s">
        <v>669</v>
      </c>
      <c r="I1140" t="s">
        <v>670</v>
      </c>
      <c r="J1140" t="s">
        <v>14</v>
      </c>
      <c r="K1140" t="s">
        <v>439</v>
      </c>
      <c r="L1140" t="s">
        <v>501</v>
      </c>
      <c r="M1140">
        <v>1</v>
      </c>
      <c r="N1140">
        <v>65535</v>
      </c>
      <c r="AU1140" t="b">
        <v>0</v>
      </c>
      <c r="AV1140" t="b">
        <v>1</v>
      </c>
    </row>
    <row r="1141" spans="1:54" x14ac:dyDescent="0.25">
      <c r="A1141" t="s">
        <v>173</v>
      </c>
      <c r="B1141" t="s">
        <v>9</v>
      </c>
      <c r="C1141" t="s">
        <v>666</v>
      </c>
      <c r="E1141" t="s">
        <v>667</v>
      </c>
      <c r="F1141" t="s">
        <v>668</v>
      </c>
      <c r="G1141" t="s">
        <v>24</v>
      </c>
      <c r="H1141" t="s">
        <v>669</v>
      </c>
      <c r="I1141" t="s">
        <v>670</v>
      </c>
      <c r="J1141" t="s">
        <v>14</v>
      </c>
      <c r="K1141" t="s">
        <v>288</v>
      </c>
      <c r="L1141" t="s">
        <v>501</v>
      </c>
      <c r="M1141">
        <v>1</v>
      </c>
      <c r="N1141">
        <v>65535</v>
      </c>
      <c r="AU1141" t="b">
        <v>0</v>
      </c>
      <c r="AV1141" t="b">
        <v>1</v>
      </c>
    </row>
    <row r="1142" spans="1:54" x14ac:dyDescent="0.25">
      <c r="A1142" t="s">
        <v>173</v>
      </c>
      <c r="B1142" t="s">
        <v>9</v>
      </c>
      <c r="C1142" t="s">
        <v>666</v>
      </c>
      <c r="E1142" t="s">
        <v>667</v>
      </c>
      <c r="F1142" t="s">
        <v>668</v>
      </c>
      <c r="G1142" t="s">
        <v>24</v>
      </c>
      <c r="H1142" t="s">
        <v>669</v>
      </c>
      <c r="I1142" t="s">
        <v>670</v>
      </c>
      <c r="J1142" t="s">
        <v>14</v>
      </c>
      <c r="K1142" t="s">
        <v>297</v>
      </c>
      <c r="L1142" t="s">
        <v>375</v>
      </c>
      <c r="M1142">
        <v>1</v>
      </c>
      <c r="N1142">
        <v>16386570</v>
      </c>
      <c r="Q1142">
        <v>0</v>
      </c>
      <c r="R1142">
        <v>0</v>
      </c>
      <c r="S1142">
        <v>0</v>
      </c>
      <c r="T1142">
        <v>60</v>
      </c>
      <c r="U1142">
        <v>0</v>
      </c>
      <c r="V1142">
        <v>100</v>
      </c>
      <c r="W1142">
        <v>0</v>
      </c>
      <c r="X1142">
        <v>0</v>
      </c>
      <c r="Y1142">
        <v>1</v>
      </c>
      <c r="Z1142">
        <v>60</v>
      </c>
      <c r="AA1142">
        <v>100</v>
      </c>
      <c r="AB1142">
        <v>100</v>
      </c>
      <c r="AU1142" t="b">
        <v>0</v>
      </c>
      <c r="AV1142" t="b">
        <v>1</v>
      </c>
      <c r="BB1142" t="b">
        <v>1</v>
      </c>
    </row>
    <row r="1143" spans="1:54" x14ac:dyDescent="0.25">
      <c r="A1143" t="s">
        <v>173</v>
      </c>
      <c r="B1143" t="s">
        <v>9</v>
      </c>
      <c r="C1143" t="s">
        <v>666</v>
      </c>
      <c r="E1143" t="s">
        <v>667</v>
      </c>
      <c r="F1143" t="s">
        <v>668</v>
      </c>
      <c r="G1143" t="s">
        <v>24</v>
      </c>
      <c r="H1143" t="s">
        <v>669</v>
      </c>
      <c r="I1143" t="s">
        <v>670</v>
      </c>
      <c r="J1143" t="s">
        <v>14</v>
      </c>
      <c r="K1143" t="s">
        <v>435</v>
      </c>
      <c r="L1143" t="s">
        <v>375</v>
      </c>
      <c r="M1143">
        <v>1</v>
      </c>
      <c r="N1143">
        <v>16386570</v>
      </c>
      <c r="Q1143">
        <v>0</v>
      </c>
      <c r="R1143">
        <v>0</v>
      </c>
      <c r="S1143">
        <v>0</v>
      </c>
      <c r="T1143">
        <v>60</v>
      </c>
      <c r="U1143">
        <v>0</v>
      </c>
      <c r="V1143">
        <v>100</v>
      </c>
      <c r="W1143">
        <v>0</v>
      </c>
      <c r="X1143">
        <v>0</v>
      </c>
      <c r="Y1143">
        <v>1</v>
      </c>
      <c r="Z1143">
        <v>60</v>
      </c>
      <c r="AA1143">
        <v>100</v>
      </c>
      <c r="AB1143">
        <v>100</v>
      </c>
      <c r="AU1143" t="b">
        <v>0</v>
      </c>
      <c r="AV1143" t="b">
        <v>1</v>
      </c>
      <c r="BB1143" t="b">
        <v>1</v>
      </c>
    </row>
    <row r="1144" spans="1:54" x14ac:dyDescent="0.25">
      <c r="A1144" t="s">
        <v>173</v>
      </c>
      <c r="B1144" t="s">
        <v>9</v>
      </c>
      <c r="C1144" t="s">
        <v>666</v>
      </c>
      <c r="E1144" t="s">
        <v>667</v>
      </c>
      <c r="F1144" t="s">
        <v>668</v>
      </c>
      <c r="G1144" t="s">
        <v>24</v>
      </c>
      <c r="H1144" t="s">
        <v>669</v>
      </c>
      <c r="I1144" t="s">
        <v>670</v>
      </c>
      <c r="J1144" t="s">
        <v>14</v>
      </c>
      <c r="K1144" t="s">
        <v>420</v>
      </c>
      <c r="L1144" t="s">
        <v>375</v>
      </c>
      <c r="M1144">
        <v>1</v>
      </c>
      <c r="N1144">
        <v>16386570</v>
      </c>
      <c r="Q1144">
        <v>0</v>
      </c>
      <c r="R1144">
        <v>0</v>
      </c>
      <c r="S1144">
        <v>0</v>
      </c>
      <c r="T1144">
        <v>60</v>
      </c>
      <c r="U1144">
        <v>0</v>
      </c>
      <c r="V1144">
        <v>100</v>
      </c>
      <c r="W1144">
        <v>0</v>
      </c>
      <c r="X1144">
        <v>0</v>
      </c>
      <c r="Y1144">
        <v>1</v>
      </c>
      <c r="Z1144">
        <v>60</v>
      </c>
      <c r="AA1144">
        <v>100</v>
      </c>
      <c r="AB1144">
        <v>100</v>
      </c>
      <c r="AU1144" t="b">
        <v>0</v>
      </c>
      <c r="AV1144" t="b">
        <v>1</v>
      </c>
      <c r="BB1144" t="b">
        <v>1</v>
      </c>
    </row>
    <row r="1145" spans="1:54" x14ac:dyDescent="0.25">
      <c r="A1145" t="s">
        <v>173</v>
      </c>
      <c r="B1145" t="s">
        <v>9</v>
      </c>
      <c r="C1145" t="s">
        <v>666</v>
      </c>
      <c r="E1145" t="s">
        <v>667</v>
      </c>
      <c r="F1145" t="s">
        <v>668</v>
      </c>
      <c r="G1145" t="s">
        <v>24</v>
      </c>
      <c r="H1145" t="s">
        <v>669</v>
      </c>
      <c r="I1145" t="s">
        <v>670</v>
      </c>
      <c r="J1145" t="s">
        <v>14</v>
      </c>
      <c r="K1145" t="s">
        <v>531</v>
      </c>
      <c r="L1145" t="s">
        <v>501</v>
      </c>
      <c r="M1145">
        <v>1</v>
      </c>
      <c r="N1145">
        <v>65535</v>
      </c>
      <c r="AU1145" t="b">
        <v>0</v>
      </c>
      <c r="AV1145" t="b">
        <v>1</v>
      </c>
    </row>
    <row r="1146" spans="1:54" x14ac:dyDescent="0.25">
      <c r="A1146" t="s">
        <v>173</v>
      </c>
      <c r="B1146" t="s">
        <v>9</v>
      </c>
      <c r="C1146" t="s">
        <v>666</v>
      </c>
      <c r="E1146" t="s">
        <v>667</v>
      </c>
      <c r="F1146" t="s">
        <v>668</v>
      </c>
      <c r="G1146" t="s">
        <v>24</v>
      </c>
      <c r="H1146" t="s">
        <v>669</v>
      </c>
      <c r="I1146" t="s">
        <v>670</v>
      </c>
      <c r="J1146" t="s">
        <v>14</v>
      </c>
      <c r="K1146" t="s">
        <v>295</v>
      </c>
      <c r="N1146">
        <v>239</v>
      </c>
      <c r="Q1146">
        <v>1</v>
      </c>
      <c r="R1146">
        <v>1</v>
      </c>
      <c r="S1146">
        <v>0</v>
      </c>
      <c r="T1146">
        <v>54</v>
      </c>
      <c r="U1146">
        <v>25</v>
      </c>
      <c r="V1146">
        <v>70</v>
      </c>
      <c r="W1146">
        <v>1</v>
      </c>
      <c r="X1146">
        <v>1</v>
      </c>
      <c r="Y1146">
        <v>0</v>
      </c>
      <c r="Z1146">
        <v>57</v>
      </c>
      <c r="AA1146">
        <v>10</v>
      </c>
      <c r="AB1146">
        <v>50</v>
      </c>
      <c r="AC1146">
        <v>0</v>
      </c>
      <c r="AD1146">
        <v>0</v>
      </c>
      <c r="AE1146">
        <v>0</v>
      </c>
      <c r="AF1146">
        <v>57</v>
      </c>
      <c r="AG1146">
        <v>0</v>
      </c>
      <c r="AH1146">
        <v>100</v>
      </c>
      <c r="AI1146">
        <v>0</v>
      </c>
      <c r="AJ1146">
        <v>0</v>
      </c>
      <c r="AK1146">
        <v>1</v>
      </c>
      <c r="AL1146">
        <v>54</v>
      </c>
      <c r="AM1146">
        <v>100</v>
      </c>
      <c r="AN1146">
        <v>100</v>
      </c>
      <c r="AU1146" t="b">
        <v>0</v>
      </c>
      <c r="AV1146" t="b">
        <v>1</v>
      </c>
      <c r="AX1146" t="b">
        <v>1</v>
      </c>
      <c r="BB1146" t="b">
        <v>1</v>
      </c>
    </row>
    <row r="1147" spans="1:54" x14ac:dyDescent="0.25">
      <c r="A1147" t="s">
        <v>173</v>
      </c>
      <c r="B1147" t="s">
        <v>9</v>
      </c>
      <c r="C1147" t="s">
        <v>666</v>
      </c>
      <c r="E1147" t="s">
        <v>667</v>
      </c>
      <c r="F1147" t="s">
        <v>668</v>
      </c>
      <c r="G1147" t="s">
        <v>24</v>
      </c>
      <c r="H1147" t="s">
        <v>669</v>
      </c>
      <c r="I1147" t="s">
        <v>670</v>
      </c>
      <c r="J1147" t="s">
        <v>14</v>
      </c>
      <c r="K1147" t="s">
        <v>417</v>
      </c>
      <c r="N1147">
        <v>255</v>
      </c>
      <c r="Q1147">
        <v>1</v>
      </c>
      <c r="R1147">
        <v>1</v>
      </c>
      <c r="S1147">
        <v>0</v>
      </c>
      <c r="T1147">
        <v>54</v>
      </c>
      <c r="U1147">
        <v>25</v>
      </c>
      <c r="V1147">
        <v>70</v>
      </c>
      <c r="W1147">
        <v>1</v>
      </c>
      <c r="X1147">
        <v>1</v>
      </c>
      <c r="Y1147">
        <v>0</v>
      </c>
      <c r="Z1147">
        <v>57</v>
      </c>
      <c r="AA1147">
        <v>10</v>
      </c>
      <c r="AB1147">
        <v>70</v>
      </c>
      <c r="AC1147">
        <v>0</v>
      </c>
      <c r="AD1147">
        <v>0</v>
      </c>
      <c r="AE1147">
        <v>1</v>
      </c>
      <c r="AF1147">
        <v>54</v>
      </c>
      <c r="AG1147">
        <v>100</v>
      </c>
      <c r="AH1147">
        <v>100</v>
      </c>
      <c r="AI1147">
        <v>0</v>
      </c>
      <c r="AJ1147">
        <v>0</v>
      </c>
      <c r="AK1147">
        <v>0</v>
      </c>
      <c r="AL1147">
        <v>57</v>
      </c>
      <c r="AM1147">
        <v>0</v>
      </c>
      <c r="AN1147">
        <v>100</v>
      </c>
      <c r="AU1147" t="b">
        <v>0</v>
      </c>
      <c r="AV1147" t="b">
        <v>1</v>
      </c>
      <c r="AX1147" t="b">
        <v>1</v>
      </c>
      <c r="BB1147" t="b">
        <v>1</v>
      </c>
    </row>
    <row r="1148" spans="1:54" x14ac:dyDescent="0.25">
      <c r="A1148" t="s">
        <v>173</v>
      </c>
      <c r="B1148" t="s">
        <v>9</v>
      </c>
      <c r="C1148" t="s">
        <v>666</v>
      </c>
      <c r="E1148" t="s">
        <v>667</v>
      </c>
      <c r="F1148" t="s">
        <v>668</v>
      </c>
      <c r="G1148" t="s">
        <v>24</v>
      </c>
      <c r="H1148" t="s">
        <v>669</v>
      </c>
      <c r="I1148" t="s">
        <v>670</v>
      </c>
      <c r="J1148" t="s">
        <v>14</v>
      </c>
      <c r="K1148" t="s">
        <v>433</v>
      </c>
      <c r="N1148">
        <v>224</v>
      </c>
      <c r="Q1148">
        <v>0</v>
      </c>
      <c r="R1148">
        <v>0</v>
      </c>
      <c r="S1148">
        <v>0</v>
      </c>
      <c r="T1148">
        <v>57</v>
      </c>
      <c r="U1148">
        <v>0</v>
      </c>
      <c r="V1148">
        <v>100</v>
      </c>
      <c r="W1148">
        <v>1</v>
      </c>
      <c r="X1148">
        <v>1</v>
      </c>
      <c r="Y1148">
        <v>0</v>
      </c>
      <c r="Z1148">
        <v>54</v>
      </c>
      <c r="AA1148">
        <v>25</v>
      </c>
      <c r="AB1148">
        <v>70</v>
      </c>
      <c r="AC1148">
        <v>1</v>
      </c>
      <c r="AD1148">
        <v>1</v>
      </c>
      <c r="AE1148">
        <v>0</v>
      </c>
      <c r="AF1148">
        <v>57</v>
      </c>
      <c r="AG1148">
        <v>10</v>
      </c>
      <c r="AH1148">
        <v>70</v>
      </c>
      <c r="AI1148">
        <v>0</v>
      </c>
      <c r="AJ1148">
        <v>0</v>
      </c>
      <c r="AK1148">
        <v>1</v>
      </c>
      <c r="AL1148">
        <v>54</v>
      </c>
      <c r="AM1148">
        <v>100</v>
      </c>
      <c r="AN1148">
        <v>100</v>
      </c>
      <c r="AU1148" t="b">
        <v>0</v>
      </c>
      <c r="AV1148" t="b">
        <v>1</v>
      </c>
      <c r="AX1148" t="b">
        <v>1</v>
      </c>
      <c r="BB1148" t="b">
        <v>1</v>
      </c>
    </row>
    <row r="1149" spans="1:54" x14ac:dyDescent="0.25">
      <c r="A1149" t="s">
        <v>173</v>
      </c>
      <c r="B1149" t="s">
        <v>9</v>
      </c>
      <c r="C1149" t="s">
        <v>666</v>
      </c>
      <c r="E1149" t="s">
        <v>667</v>
      </c>
      <c r="F1149" t="s">
        <v>668</v>
      </c>
      <c r="G1149" t="s">
        <v>24</v>
      </c>
      <c r="H1149" t="s">
        <v>669</v>
      </c>
      <c r="I1149" t="s">
        <v>670</v>
      </c>
      <c r="J1149" t="s">
        <v>14</v>
      </c>
      <c r="K1149" t="s">
        <v>368</v>
      </c>
      <c r="N1149">
        <v>16711935</v>
      </c>
      <c r="AU1149" t="b">
        <v>0</v>
      </c>
      <c r="AV1149" t="b">
        <v>1</v>
      </c>
      <c r="AX1149" t="b">
        <v>1</v>
      </c>
    </row>
    <row r="1150" spans="1:54" x14ac:dyDescent="0.25">
      <c r="A1150" t="s">
        <v>173</v>
      </c>
      <c r="B1150" t="s">
        <v>9</v>
      </c>
      <c r="C1150" t="s">
        <v>666</v>
      </c>
      <c r="E1150" t="s">
        <v>667</v>
      </c>
      <c r="F1150" t="s">
        <v>668</v>
      </c>
      <c r="G1150" t="s">
        <v>24</v>
      </c>
      <c r="H1150" t="s">
        <v>669</v>
      </c>
      <c r="I1150" t="s">
        <v>670</v>
      </c>
      <c r="J1150" t="s">
        <v>14</v>
      </c>
      <c r="K1150" t="s">
        <v>545</v>
      </c>
      <c r="N1150">
        <v>15663343</v>
      </c>
      <c r="AU1150" t="b">
        <v>0</v>
      </c>
      <c r="AV1150" t="b">
        <v>1</v>
      </c>
      <c r="AX1150" t="b">
        <v>1</v>
      </c>
    </row>
    <row r="1151" spans="1:54" x14ac:dyDescent="0.25">
      <c r="A1151" t="s">
        <v>173</v>
      </c>
      <c r="B1151" t="s">
        <v>9</v>
      </c>
      <c r="C1151" t="s">
        <v>666</v>
      </c>
      <c r="E1151" t="s">
        <v>667</v>
      </c>
      <c r="F1151" t="s">
        <v>668</v>
      </c>
      <c r="G1151" t="s">
        <v>24</v>
      </c>
      <c r="H1151" t="s">
        <v>669</v>
      </c>
      <c r="I1151" t="s">
        <v>670</v>
      </c>
      <c r="J1151" t="s">
        <v>14</v>
      </c>
      <c r="K1151" t="s">
        <v>232</v>
      </c>
      <c r="N1151">
        <v>14680288</v>
      </c>
      <c r="Q1151">
        <v>0</v>
      </c>
      <c r="R1151">
        <v>0</v>
      </c>
      <c r="S1151">
        <v>0</v>
      </c>
      <c r="T1151">
        <v>45</v>
      </c>
      <c r="U1151">
        <v>0</v>
      </c>
      <c r="V1151">
        <v>70</v>
      </c>
      <c r="AU1151" t="b">
        <v>0</v>
      </c>
      <c r="AV1151" t="b">
        <v>1</v>
      </c>
      <c r="AX1151" t="b">
        <v>1</v>
      </c>
      <c r="BB1151" t="b">
        <v>1</v>
      </c>
    </row>
    <row r="1152" spans="1:54" x14ac:dyDescent="0.25">
      <c r="A1152" t="s">
        <v>173</v>
      </c>
      <c r="B1152" t="s">
        <v>9</v>
      </c>
      <c r="C1152" t="s">
        <v>666</v>
      </c>
      <c r="E1152" t="s">
        <v>667</v>
      </c>
      <c r="F1152" t="s">
        <v>668</v>
      </c>
      <c r="G1152" t="s">
        <v>24</v>
      </c>
      <c r="H1152" t="s">
        <v>669</v>
      </c>
      <c r="I1152" t="s">
        <v>670</v>
      </c>
      <c r="J1152" t="s">
        <v>14</v>
      </c>
      <c r="K1152" t="s">
        <v>446</v>
      </c>
      <c r="N1152">
        <v>13762770</v>
      </c>
      <c r="Q1152">
        <v>0</v>
      </c>
      <c r="R1152">
        <v>0</v>
      </c>
      <c r="S1152">
        <v>0</v>
      </c>
      <c r="T1152">
        <v>34</v>
      </c>
      <c r="U1152">
        <v>0</v>
      </c>
      <c r="V1152">
        <v>90</v>
      </c>
      <c r="AU1152" t="b">
        <v>0</v>
      </c>
      <c r="AV1152" t="b">
        <v>1</v>
      </c>
      <c r="AX1152" t="b">
        <v>1</v>
      </c>
      <c r="BB1152" t="b">
        <v>1</v>
      </c>
    </row>
    <row r="1153" spans="1:54" x14ac:dyDescent="0.25">
      <c r="A1153" t="s">
        <v>173</v>
      </c>
      <c r="B1153" t="s">
        <v>9</v>
      </c>
      <c r="C1153" t="s">
        <v>666</v>
      </c>
      <c r="E1153" t="s">
        <v>667</v>
      </c>
      <c r="F1153" t="s">
        <v>668</v>
      </c>
      <c r="G1153" t="s">
        <v>24</v>
      </c>
      <c r="H1153" t="s">
        <v>669</v>
      </c>
      <c r="I1153" t="s">
        <v>670</v>
      </c>
      <c r="J1153" t="s">
        <v>14</v>
      </c>
      <c r="K1153" t="s">
        <v>366</v>
      </c>
      <c r="N1153">
        <v>12845252</v>
      </c>
      <c r="Q1153">
        <v>0</v>
      </c>
      <c r="R1153">
        <v>0</v>
      </c>
      <c r="S1153">
        <v>0</v>
      </c>
      <c r="T1153">
        <v>38</v>
      </c>
      <c r="U1153">
        <v>0</v>
      </c>
      <c r="V1153">
        <v>70</v>
      </c>
      <c r="AU1153" t="b">
        <v>0</v>
      </c>
      <c r="AV1153" t="b">
        <v>1</v>
      </c>
      <c r="AX1153" t="b">
        <v>1</v>
      </c>
      <c r="BB1153" t="b">
        <v>1</v>
      </c>
    </row>
    <row r="1154" spans="1:54" x14ac:dyDescent="0.25">
      <c r="A1154" t="s">
        <v>173</v>
      </c>
      <c r="B1154" t="s">
        <v>9</v>
      </c>
      <c r="C1154" t="s">
        <v>666</v>
      </c>
      <c r="E1154" t="s">
        <v>667</v>
      </c>
      <c r="F1154" t="s">
        <v>668</v>
      </c>
      <c r="G1154" t="s">
        <v>24</v>
      </c>
      <c r="H1154" t="s">
        <v>669</v>
      </c>
      <c r="I1154" t="s">
        <v>670</v>
      </c>
      <c r="J1154" t="s">
        <v>14</v>
      </c>
      <c r="K1154" t="s">
        <v>365</v>
      </c>
      <c r="N1154">
        <v>11993271</v>
      </c>
      <c r="Q1154">
        <v>0</v>
      </c>
      <c r="R1154">
        <v>0</v>
      </c>
      <c r="S1154">
        <v>0</v>
      </c>
      <c r="T1154">
        <v>36</v>
      </c>
      <c r="U1154">
        <v>0</v>
      </c>
      <c r="V1154">
        <v>80</v>
      </c>
      <c r="AU1154" t="b">
        <v>0</v>
      </c>
      <c r="AV1154" t="b">
        <v>1</v>
      </c>
      <c r="AX1154" t="b">
        <v>1</v>
      </c>
      <c r="BB1154" t="b">
        <v>1</v>
      </c>
    </row>
    <row r="1155" spans="1:54" x14ac:dyDescent="0.25">
      <c r="A1155" t="s">
        <v>173</v>
      </c>
      <c r="B1155" t="s">
        <v>9</v>
      </c>
      <c r="C1155" t="s">
        <v>666</v>
      </c>
      <c r="E1155" t="s">
        <v>667</v>
      </c>
      <c r="F1155" t="s">
        <v>668</v>
      </c>
      <c r="G1155" t="s">
        <v>24</v>
      </c>
      <c r="H1155" t="s">
        <v>669</v>
      </c>
      <c r="I1155" t="s">
        <v>670</v>
      </c>
      <c r="J1155" t="s">
        <v>14</v>
      </c>
      <c r="K1155" t="s">
        <v>355</v>
      </c>
      <c r="N1155">
        <v>11206827</v>
      </c>
      <c r="Q1155">
        <v>1</v>
      </c>
      <c r="R1155">
        <v>1</v>
      </c>
      <c r="S1155">
        <v>0</v>
      </c>
      <c r="T1155">
        <v>10</v>
      </c>
      <c r="U1155">
        <v>80</v>
      </c>
      <c r="V1155">
        <v>50</v>
      </c>
      <c r="W1155">
        <v>1</v>
      </c>
      <c r="X1155">
        <v>1</v>
      </c>
      <c r="Y1155">
        <v>0</v>
      </c>
      <c r="Z1155">
        <v>20</v>
      </c>
      <c r="AA1155">
        <v>40</v>
      </c>
      <c r="AB1155">
        <v>50</v>
      </c>
      <c r="AC1155">
        <v>1</v>
      </c>
      <c r="AD1155">
        <v>1</v>
      </c>
      <c r="AE1155">
        <v>0</v>
      </c>
      <c r="AF1155">
        <v>30</v>
      </c>
      <c r="AG1155">
        <v>20</v>
      </c>
      <c r="AH1155">
        <v>50</v>
      </c>
      <c r="AI1155">
        <v>1</v>
      </c>
      <c r="AJ1155">
        <v>1</v>
      </c>
      <c r="AK1155">
        <v>0</v>
      </c>
      <c r="AL1155">
        <v>40</v>
      </c>
      <c r="AM1155">
        <v>10</v>
      </c>
      <c r="AN1155">
        <v>50</v>
      </c>
      <c r="AU1155" t="b">
        <v>0</v>
      </c>
      <c r="AV1155" t="b">
        <v>1</v>
      </c>
      <c r="AX1155" t="b">
        <v>1</v>
      </c>
      <c r="BB1155" t="b">
        <v>1</v>
      </c>
    </row>
    <row r="1156" spans="1:54" x14ac:dyDescent="0.25">
      <c r="A1156" t="s">
        <v>173</v>
      </c>
      <c r="B1156" t="s">
        <v>9</v>
      </c>
      <c r="C1156" t="s">
        <v>666</v>
      </c>
      <c r="E1156" t="s">
        <v>667</v>
      </c>
      <c r="F1156" t="s">
        <v>668</v>
      </c>
      <c r="G1156" t="s">
        <v>24</v>
      </c>
      <c r="H1156" t="s">
        <v>669</v>
      </c>
      <c r="I1156" t="s">
        <v>670</v>
      </c>
      <c r="J1156" t="s">
        <v>14</v>
      </c>
      <c r="K1156" t="s">
        <v>356</v>
      </c>
      <c r="N1156">
        <v>10485920</v>
      </c>
      <c r="Q1156">
        <v>1</v>
      </c>
      <c r="R1156">
        <v>1</v>
      </c>
      <c r="S1156">
        <v>0</v>
      </c>
      <c r="T1156">
        <v>10</v>
      </c>
      <c r="U1156">
        <v>80</v>
      </c>
      <c r="V1156">
        <v>50</v>
      </c>
      <c r="W1156">
        <v>1</v>
      </c>
      <c r="X1156">
        <v>1</v>
      </c>
      <c r="Y1156">
        <v>0</v>
      </c>
      <c r="Z1156">
        <v>20</v>
      </c>
      <c r="AA1156">
        <v>40</v>
      </c>
      <c r="AB1156">
        <v>50</v>
      </c>
      <c r="AC1156">
        <v>1</v>
      </c>
      <c r="AD1156">
        <v>1</v>
      </c>
      <c r="AE1156">
        <v>0</v>
      </c>
      <c r="AF1156">
        <v>30</v>
      </c>
      <c r="AG1156">
        <v>20</v>
      </c>
      <c r="AH1156">
        <v>50</v>
      </c>
      <c r="AI1156">
        <v>1</v>
      </c>
      <c r="AJ1156">
        <v>1</v>
      </c>
      <c r="AK1156">
        <v>0</v>
      </c>
      <c r="AL1156">
        <v>40</v>
      </c>
      <c r="AM1156">
        <v>10</v>
      </c>
      <c r="AN1156">
        <v>50</v>
      </c>
      <c r="AU1156" t="b">
        <v>0</v>
      </c>
      <c r="AV1156" t="b">
        <v>1</v>
      </c>
      <c r="AX1156" t="b">
        <v>1</v>
      </c>
      <c r="BB1156" t="b">
        <v>1</v>
      </c>
    </row>
    <row r="1157" spans="1:54" x14ac:dyDescent="0.25">
      <c r="A1157" t="s">
        <v>173</v>
      </c>
      <c r="B1157" t="s">
        <v>9</v>
      </c>
      <c r="C1157" t="s">
        <v>666</v>
      </c>
      <c r="E1157" t="s">
        <v>667</v>
      </c>
      <c r="F1157" t="s">
        <v>668</v>
      </c>
      <c r="G1157" t="s">
        <v>24</v>
      </c>
      <c r="H1157" t="s">
        <v>669</v>
      </c>
      <c r="I1157" t="s">
        <v>670</v>
      </c>
      <c r="J1157" t="s">
        <v>14</v>
      </c>
      <c r="K1157" t="s">
        <v>299</v>
      </c>
      <c r="N1157">
        <v>9830550</v>
      </c>
      <c r="Q1157">
        <v>1</v>
      </c>
      <c r="R1157">
        <v>1</v>
      </c>
      <c r="S1157">
        <v>0</v>
      </c>
      <c r="T1157">
        <v>10</v>
      </c>
      <c r="U1157">
        <v>80</v>
      </c>
      <c r="V1157">
        <v>50</v>
      </c>
      <c r="W1157">
        <v>1</v>
      </c>
      <c r="X1157">
        <v>1</v>
      </c>
      <c r="Y1157">
        <v>0</v>
      </c>
      <c r="Z1157">
        <v>20</v>
      </c>
      <c r="AA1157">
        <v>40</v>
      </c>
      <c r="AB1157">
        <v>50</v>
      </c>
      <c r="AC1157">
        <v>1</v>
      </c>
      <c r="AD1157">
        <v>1</v>
      </c>
      <c r="AE1157">
        <v>0</v>
      </c>
      <c r="AF1157">
        <v>30</v>
      </c>
      <c r="AG1157">
        <v>20</v>
      </c>
      <c r="AH1157">
        <v>50</v>
      </c>
      <c r="AI1157">
        <v>1</v>
      </c>
      <c r="AJ1157">
        <v>1</v>
      </c>
      <c r="AK1157">
        <v>0</v>
      </c>
      <c r="AL1157">
        <v>40</v>
      </c>
      <c r="AM1157">
        <v>10</v>
      </c>
      <c r="AN1157">
        <v>50</v>
      </c>
      <c r="AU1157" t="b">
        <v>0</v>
      </c>
      <c r="AV1157" t="b">
        <v>1</v>
      </c>
      <c r="AX1157" t="b">
        <v>1</v>
      </c>
      <c r="BB1157" t="b">
        <v>1</v>
      </c>
    </row>
    <row r="1158" spans="1:54" x14ac:dyDescent="0.25">
      <c r="A1158" t="s">
        <v>173</v>
      </c>
      <c r="B1158" t="s">
        <v>9</v>
      </c>
      <c r="C1158" t="s">
        <v>666</v>
      </c>
      <c r="E1158" t="s">
        <v>667</v>
      </c>
      <c r="F1158" t="s">
        <v>668</v>
      </c>
      <c r="G1158" t="s">
        <v>24</v>
      </c>
      <c r="H1158" t="s">
        <v>669</v>
      </c>
      <c r="I1158" t="s">
        <v>670</v>
      </c>
      <c r="J1158" t="s">
        <v>14</v>
      </c>
      <c r="K1158" t="s">
        <v>437</v>
      </c>
      <c r="N1158">
        <v>9175180</v>
      </c>
      <c r="Q1158">
        <v>1</v>
      </c>
      <c r="R1158">
        <v>1</v>
      </c>
      <c r="S1158">
        <v>0</v>
      </c>
      <c r="T1158">
        <v>10</v>
      </c>
      <c r="U1158">
        <v>80</v>
      </c>
      <c r="V1158">
        <v>50</v>
      </c>
      <c r="W1158">
        <v>1</v>
      </c>
      <c r="X1158">
        <v>1</v>
      </c>
      <c r="Y1158">
        <v>0</v>
      </c>
      <c r="Z1158">
        <v>20</v>
      </c>
      <c r="AA1158">
        <v>40</v>
      </c>
      <c r="AB1158">
        <v>50</v>
      </c>
      <c r="AC1158">
        <v>1</v>
      </c>
      <c r="AD1158">
        <v>1</v>
      </c>
      <c r="AE1158">
        <v>0</v>
      </c>
      <c r="AF1158">
        <v>30</v>
      </c>
      <c r="AG1158">
        <v>20</v>
      </c>
      <c r="AH1158">
        <v>50</v>
      </c>
      <c r="AI1158">
        <v>1</v>
      </c>
      <c r="AJ1158">
        <v>1</v>
      </c>
      <c r="AK1158">
        <v>0</v>
      </c>
      <c r="AL1158">
        <v>40</v>
      </c>
      <c r="AM1158">
        <v>10</v>
      </c>
      <c r="AN1158">
        <v>50</v>
      </c>
      <c r="AU1158" t="b">
        <v>0</v>
      </c>
      <c r="AV1158" t="b">
        <v>1</v>
      </c>
      <c r="AX1158" t="b">
        <v>1</v>
      </c>
      <c r="BB1158" t="b">
        <v>1</v>
      </c>
    </row>
    <row r="1159" spans="1:54" x14ac:dyDescent="0.25">
      <c r="A1159" t="s">
        <v>173</v>
      </c>
      <c r="B1159" t="s">
        <v>9</v>
      </c>
      <c r="C1159" t="s">
        <v>666</v>
      </c>
      <c r="E1159" t="s">
        <v>667</v>
      </c>
      <c r="F1159" t="s">
        <v>668</v>
      </c>
      <c r="G1159" t="s">
        <v>24</v>
      </c>
      <c r="H1159" t="s">
        <v>669</v>
      </c>
      <c r="I1159" t="s">
        <v>670</v>
      </c>
      <c r="J1159" t="s">
        <v>14</v>
      </c>
      <c r="K1159" t="s">
        <v>350</v>
      </c>
      <c r="N1159">
        <v>8585347</v>
      </c>
      <c r="AU1159" t="b">
        <v>0</v>
      </c>
      <c r="AV1159" t="b">
        <v>1</v>
      </c>
      <c r="AX1159" t="b">
        <v>1</v>
      </c>
    </row>
    <row r="1160" spans="1:54" x14ac:dyDescent="0.25">
      <c r="A1160" t="s">
        <v>173</v>
      </c>
      <c r="B1160" t="s">
        <v>9</v>
      </c>
      <c r="C1160" t="s">
        <v>666</v>
      </c>
      <c r="E1160" t="s">
        <v>667</v>
      </c>
      <c r="F1160" t="s">
        <v>668</v>
      </c>
      <c r="G1160" t="s">
        <v>24</v>
      </c>
      <c r="H1160" t="s">
        <v>669</v>
      </c>
      <c r="I1160" t="s">
        <v>670</v>
      </c>
      <c r="J1160" t="s">
        <v>14</v>
      </c>
      <c r="K1160" t="s">
        <v>293</v>
      </c>
      <c r="N1160">
        <v>7995514</v>
      </c>
      <c r="Q1160">
        <v>0</v>
      </c>
      <c r="R1160">
        <v>0</v>
      </c>
      <c r="S1160">
        <v>0</v>
      </c>
      <c r="T1160">
        <v>50</v>
      </c>
      <c r="U1160">
        <v>0</v>
      </c>
      <c r="V1160">
        <v>70</v>
      </c>
      <c r="AU1160" t="b">
        <v>0</v>
      </c>
      <c r="AV1160" t="b">
        <v>1</v>
      </c>
      <c r="AX1160" t="b">
        <v>1</v>
      </c>
      <c r="BB1160" t="b">
        <v>1</v>
      </c>
    </row>
    <row r="1161" spans="1:54" x14ac:dyDescent="0.25">
      <c r="A1161" t="s">
        <v>173</v>
      </c>
      <c r="B1161" t="s">
        <v>9</v>
      </c>
      <c r="C1161" t="s">
        <v>666</v>
      </c>
      <c r="E1161" t="s">
        <v>667</v>
      </c>
      <c r="F1161" t="s">
        <v>668</v>
      </c>
      <c r="G1161" t="s">
        <v>24</v>
      </c>
      <c r="H1161" t="s">
        <v>669</v>
      </c>
      <c r="I1161" t="s">
        <v>670</v>
      </c>
      <c r="J1161" t="s">
        <v>14</v>
      </c>
      <c r="K1161" t="s">
        <v>431</v>
      </c>
      <c r="N1161">
        <v>7471218</v>
      </c>
      <c r="Q1161">
        <v>0</v>
      </c>
      <c r="R1161">
        <v>0</v>
      </c>
      <c r="S1161">
        <v>0</v>
      </c>
      <c r="T1161">
        <v>50</v>
      </c>
      <c r="U1161">
        <v>0</v>
      </c>
      <c r="V1161">
        <v>70</v>
      </c>
      <c r="AU1161" t="b">
        <v>0</v>
      </c>
      <c r="AV1161" t="b">
        <v>1</v>
      </c>
      <c r="AX1161" t="b">
        <v>1</v>
      </c>
      <c r="BB1161" t="b">
        <v>1</v>
      </c>
    </row>
    <row r="1162" spans="1:54" x14ac:dyDescent="0.25">
      <c r="A1162" t="s">
        <v>173</v>
      </c>
      <c r="B1162" t="s">
        <v>9</v>
      </c>
      <c r="C1162" t="s">
        <v>666</v>
      </c>
      <c r="E1162" t="s">
        <v>667</v>
      </c>
      <c r="F1162" t="s">
        <v>668</v>
      </c>
      <c r="G1162" t="s">
        <v>24</v>
      </c>
      <c r="H1162" t="s">
        <v>669</v>
      </c>
      <c r="I1162" t="s">
        <v>670</v>
      </c>
      <c r="J1162" t="s">
        <v>14</v>
      </c>
      <c r="K1162" t="s">
        <v>291</v>
      </c>
      <c r="N1162">
        <v>6946922</v>
      </c>
      <c r="Q1162">
        <v>0</v>
      </c>
      <c r="R1162">
        <v>0</v>
      </c>
      <c r="S1162">
        <v>0</v>
      </c>
      <c r="T1162">
        <v>45</v>
      </c>
      <c r="U1162">
        <v>0</v>
      </c>
      <c r="V1162">
        <v>50</v>
      </c>
      <c r="AU1162" t="b">
        <v>0</v>
      </c>
      <c r="AV1162" t="b">
        <v>1</v>
      </c>
      <c r="AX1162" t="b">
        <v>1</v>
      </c>
      <c r="BB1162" t="b">
        <v>1</v>
      </c>
    </row>
    <row r="1163" spans="1:54" x14ac:dyDescent="0.25">
      <c r="A1163" t="s">
        <v>173</v>
      </c>
      <c r="B1163" t="s">
        <v>9</v>
      </c>
      <c r="C1163" t="s">
        <v>666</v>
      </c>
      <c r="E1163" t="s">
        <v>667</v>
      </c>
      <c r="F1163" t="s">
        <v>668</v>
      </c>
      <c r="G1163" t="s">
        <v>24</v>
      </c>
      <c r="H1163" t="s">
        <v>669</v>
      </c>
      <c r="I1163" t="s">
        <v>670</v>
      </c>
      <c r="J1163" t="s">
        <v>14</v>
      </c>
      <c r="K1163" t="s">
        <v>430</v>
      </c>
      <c r="N1163">
        <v>6488163</v>
      </c>
      <c r="Q1163">
        <v>0</v>
      </c>
      <c r="R1163">
        <v>0</v>
      </c>
      <c r="S1163">
        <v>0</v>
      </c>
      <c r="T1163">
        <v>45</v>
      </c>
      <c r="U1163">
        <v>0</v>
      </c>
      <c r="V1163">
        <v>50</v>
      </c>
      <c r="AU1163" t="b">
        <v>0</v>
      </c>
      <c r="AV1163" t="b">
        <v>1</v>
      </c>
      <c r="AX1163" t="b">
        <v>1</v>
      </c>
      <c r="BB1163" t="b">
        <v>1</v>
      </c>
    </row>
    <row r="1164" spans="1:54" x14ac:dyDescent="0.25">
      <c r="A1164" t="s">
        <v>173</v>
      </c>
      <c r="B1164" t="s">
        <v>9</v>
      </c>
      <c r="C1164" t="s">
        <v>666</v>
      </c>
      <c r="E1164" t="s">
        <v>667</v>
      </c>
      <c r="F1164" t="s">
        <v>668</v>
      </c>
      <c r="G1164" t="s">
        <v>24</v>
      </c>
      <c r="H1164" t="s">
        <v>669</v>
      </c>
      <c r="I1164" t="s">
        <v>670</v>
      </c>
      <c r="J1164" t="s">
        <v>14</v>
      </c>
      <c r="K1164" t="s">
        <v>237</v>
      </c>
      <c r="N1164">
        <v>6029404</v>
      </c>
      <c r="Q1164">
        <v>0</v>
      </c>
      <c r="R1164">
        <v>0</v>
      </c>
      <c r="S1164">
        <v>0</v>
      </c>
      <c r="T1164">
        <v>45</v>
      </c>
      <c r="U1164">
        <v>0</v>
      </c>
      <c r="V1164">
        <v>50</v>
      </c>
      <c r="AU1164" t="b">
        <v>0</v>
      </c>
      <c r="AV1164" t="b">
        <v>1</v>
      </c>
      <c r="AX1164" t="b">
        <v>1</v>
      </c>
      <c r="BB1164" t="b">
        <v>1</v>
      </c>
    </row>
    <row r="1165" spans="1:54" x14ac:dyDescent="0.25">
      <c r="A1165" t="s">
        <v>173</v>
      </c>
      <c r="B1165" t="s">
        <v>9</v>
      </c>
      <c r="C1165" t="s">
        <v>666</v>
      </c>
      <c r="E1165" t="s">
        <v>667</v>
      </c>
      <c r="F1165" t="s">
        <v>668</v>
      </c>
      <c r="G1165" t="s">
        <v>24</v>
      </c>
      <c r="H1165" t="s">
        <v>669</v>
      </c>
      <c r="I1165" t="s">
        <v>670</v>
      </c>
      <c r="J1165" t="s">
        <v>14</v>
      </c>
      <c r="K1165" t="s">
        <v>585</v>
      </c>
      <c r="N1165">
        <v>5636182</v>
      </c>
      <c r="Q1165">
        <v>0</v>
      </c>
      <c r="R1165">
        <v>0</v>
      </c>
      <c r="S1165">
        <v>0</v>
      </c>
      <c r="T1165">
        <v>30</v>
      </c>
      <c r="U1165">
        <v>50</v>
      </c>
      <c r="V1165">
        <v>50</v>
      </c>
      <c r="AU1165" t="b">
        <v>0</v>
      </c>
      <c r="AV1165" t="b">
        <v>1</v>
      </c>
      <c r="AX1165" t="b">
        <v>1</v>
      </c>
      <c r="BB1165" t="b">
        <v>1</v>
      </c>
    </row>
    <row r="1166" spans="1:54" x14ac:dyDescent="0.25">
      <c r="A1166" t="s">
        <v>173</v>
      </c>
      <c r="B1166" t="s">
        <v>9</v>
      </c>
      <c r="C1166" t="s">
        <v>666</v>
      </c>
      <c r="E1166" t="s">
        <v>667</v>
      </c>
      <c r="F1166" t="s">
        <v>668</v>
      </c>
      <c r="G1166" t="s">
        <v>24</v>
      </c>
      <c r="H1166" t="s">
        <v>669</v>
      </c>
      <c r="I1166" t="s">
        <v>670</v>
      </c>
      <c r="J1166" t="s">
        <v>14</v>
      </c>
      <c r="K1166" t="s">
        <v>287</v>
      </c>
      <c r="N1166">
        <v>5242960</v>
      </c>
      <c r="AU1166" t="b">
        <v>0</v>
      </c>
      <c r="AV1166" t="b">
        <v>1</v>
      </c>
      <c r="AX1166" t="b">
        <v>1</v>
      </c>
    </row>
    <row r="1167" spans="1:54" x14ac:dyDescent="0.25">
      <c r="A1167" t="s">
        <v>194</v>
      </c>
      <c r="B1167" t="s">
        <v>9</v>
      </c>
      <c r="C1167" t="s">
        <v>671</v>
      </c>
      <c r="E1167" t="s">
        <v>672</v>
      </c>
      <c r="F1167" t="s">
        <v>673</v>
      </c>
      <c r="G1167" t="s">
        <v>23</v>
      </c>
      <c r="J1167" t="s">
        <v>14</v>
      </c>
      <c r="K1167" t="s">
        <v>220</v>
      </c>
      <c r="L1167" t="s">
        <v>500</v>
      </c>
      <c r="M1167">
        <v>1</v>
      </c>
      <c r="N1167">
        <v>9639167</v>
      </c>
      <c r="AU1167" t="b">
        <v>0</v>
      </c>
      <c r="AV1167" t="b">
        <v>1</v>
      </c>
    </row>
    <row r="1168" spans="1:54" x14ac:dyDescent="0.25">
      <c r="A1168" t="s">
        <v>194</v>
      </c>
      <c r="B1168" t="s">
        <v>9</v>
      </c>
      <c r="C1168" t="s">
        <v>671</v>
      </c>
      <c r="E1168" t="s">
        <v>672</v>
      </c>
      <c r="F1168" t="s">
        <v>673</v>
      </c>
      <c r="G1168" t="s">
        <v>23</v>
      </c>
      <c r="J1168" t="s">
        <v>14</v>
      </c>
      <c r="K1168" t="s">
        <v>221</v>
      </c>
      <c r="L1168" t="s">
        <v>500</v>
      </c>
      <c r="M1168">
        <v>1</v>
      </c>
      <c r="N1168">
        <v>9639167</v>
      </c>
      <c r="AU1168" t="b">
        <v>0</v>
      </c>
      <c r="AV1168" t="b">
        <v>1</v>
      </c>
    </row>
    <row r="1169" spans="1:54" x14ac:dyDescent="0.25">
      <c r="A1169" t="s">
        <v>194</v>
      </c>
      <c r="B1169" t="s">
        <v>9</v>
      </c>
      <c r="C1169" t="s">
        <v>671</v>
      </c>
      <c r="E1169" t="s">
        <v>672</v>
      </c>
      <c r="F1169" t="s">
        <v>673</v>
      </c>
      <c r="G1169" t="s">
        <v>23</v>
      </c>
      <c r="J1169" t="s">
        <v>14</v>
      </c>
      <c r="K1169" t="s">
        <v>223</v>
      </c>
      <c r="L1169" t="s">
        <v>502</v>
      </c>
      <c r="M1169">
        <v>4.5</v>
      </c>
      <c r="N1169">
        <v>65280</v>
      </c>
      <c r="AU1169" t="b">
        <v>0</v>
      </c>
      <c r="AV1169" t="b">
        <v>1</v>
      </c>
    </row>
    <row r="1170" spans="1:54" x14ac:dyDescent="0.25">
      <c r="A1170" t="s">
        <v>194</v>
      </c>
      <c r="B1170" t="s">
        <v>9</v>
      </c>
      <c r="C1170" t="s">
        <v>671</v>
      </c>
      <c r="E1170" t="s">
        <v>672</v>
      </c>
      <c r="F1170" t="s">
        <v>673</v>
      </c>
      <c r="G1170" t="s">
        <v>23</v>
      </c>
      <c r="J1170" t="s">
        <v>14</v>
      </c>
      <c r="K1170" t="s">
        <v>229</v>
      </c>
      <c r="L1170" t="s">
        <v>503</v>
      </c>
      <c r="M1170">
        <v>1</v>
      </c>
      <c r="N1170">
        <v>14524637</v>
      </c>
      <c r="AU1170" t="b">
        <v>0</v>
      </c>
      <c r="AV1170" t="b">
        <v>1</v>
      </c>
    </row>
    <row r="1171" spans="1:54" x14ac:dyDescent="0.25">
      <c r="A1171" t="s">
        <v>194</v>
      </c>
      <c r="B1171" t="s">
        <v>9</v>
      </c>
      <c r="C1171" t="s">
        <v>671</v>
      </c>
      <c r="E1171" t="s">
        <v>672</v>
      </c>
      <c r="F1171" t="s">
        <v>673</v>
      </c>
      <c r="G1171" t="s">
        <v>23</v>
      </c>
      <c r="J1171" t="s">
        <v>14</v>
      </c>
      <c r="K1171" t="s">
        <v>232</v>
      </c>
      <c r="L1171" t="s">
        <v>501</v>
      </c>
      <c r="M1171">
        <v>1</v>
      </c>
      <c r="N1171">
        <v>64636</v>
      </c>
      <c r="AU1171" t="b">
        <v>0</v>
      </c>
      <c r="AV1171" t="b">
        <v>1</v>
      </c>
    </row>
    <row r="1172" spans="1:54" x14ac:dyDescent="0.25">
      <c r="A1172" t="s">
        <v>194</v>
      </c>
      <c r="B1172" t="s">
        <v>9</v>
      </c>
      <c r="C1172" t="s">
        <v>671</v>
      </c>
      <c r="E1172" t="s">
        <v>672</v>
      </c>
      <c r="F1172" t="s">
        <v>673</v>
      </c>
      <c r="G1172" t="s">
        <v>23</v>
      </c>
      <c r="J1172" t="s">
        <v>14</v>
      </c>
      <c r="K1172" t="s">
        <v>233</v>
      </c>
      <c r="L1172" t="s">
        <v>501</v>
      </c>
      <c r="M1172">
        <v>2.1943899999999998</v>
      </c>
      <c r="N1172">
        <v>8388736</v>
      </c>
      <c r="Q1172">
        <v>0</v>
      </c>
      <c r="R1172">
        <v>0</v>
      </c>
      <c r="S1172">
        <v>0</v>
      </c>
      <c r="T1172">
        <v>20</v>
      </c>
      <c r="U1172">
        <v>0</v>
      </c>
      <c r="V1172">
        <v>80</v>
      </c>
      <c r="AU1172" t="b">
        <v>0</v>
      </c>
      <c r="AV1172" t="b">
        <v>1</v>
      </c>
      <c r="BB1172" t="b">
        <v>1</v>
      </c>
    </row>
    <row r="1173" spans="1:54" x14ac:dyDescent="0.25">
      <c r="A1173" t="s">
        <v>194</v>
      </c>
      <c r="B1173" t="s">
        <v>9</v>
      </c>
      <c r="C1173" t="s">
        <v>671</v>
      </c>
      <c r="E1173" t="s">
        <v>672</v>
      </c>
      <c r="F1173" t="s">
        <v>673</v>
      </c>
      <c r="G1173" t="s">
        <v>23</v>
      </c>
      <c r="J1173" t="s">
        <v>14</v>
      </c>
      <c r="K1173" t="s">
        <v>234</v>
      </c>
      <c r="L1173" t="s">
        <v>503</v>
      </c>
      <c r="M1173">
        <v>1</v>
      </c>
      <c r="N1173">
        <v>14524637</v>
      </c>
      <c r="AU1173" t="b">
        <v>0</v>
      </c>
      <c r="AV1173" t="b">
        <v>1</v>
      </c>
    </row>
    <row r="1174" spans="1:54" x14ac:dyDescent="0.25">
      <c r="A1174" t="s">
        <v>194</v>
      </c>
      <c r="B1174" t="s">
        <v>9</v>
      </c>
      <c r="C1174" t="s">
        <v>671</v>
      </c>
      <c r="E1174" t="s">
        <v>672</v>
      </c>
      <c r="F1174" t="s">
        <v>673</v>
      </c>
      <c r="G1174" t="s">
        <v>23</v>
      </c>
      <c r="J1174" t="s">
        <v>14</v>
      </c>
      <c r="K1174" t="s">
        <v>241</v>
      </c>
      <c r="L1174" t="s">
        <v>501</v>
      </c>
      <c r="M1174">
        <v>1</v>
      </c>
      <c r="N1174">
        <v>10526303</v>
      </c>
      <c r="Q1174">
        <v>0</v>
      </c>
      <c r="R1174">
        <v>0</v>
      </c>
      <c r="S1174">
        <v>0</v>
      </c>
      <c r="T1174">
        <v>15</v>
      </c>
      <c r="U1174">
        <v>20</v>
      </c>
      <c r="V1174">
        <v>50</v>
      </c>
      <c r="W1174">
        <v>0</v>
      </c>
      <c r="X1174">
        <v>0</v>
      </c>
      <c r="Y1174">
        <v>0</v>
      </c>
      <c r="Z1174">
        <v>30</v>
      </c>
      <c r="AA1174">
        <v>2</v>
      </c>
      <c r="AB1174">
        <v>50</v>
      </c>
      <c r="AU1174" t="b">
        <v>0</v>
      </c>
      <c r="AV1174" t="b">
        <v>1</v>
      </c>
      <c r="BB1174" t="b">
        <v>1</v>
      </c>
    </row>
    <row r="1175" spans="1:54" x14ac:dyDescent="0.25">
      <c r="A1175" t="s">
        <v>194</v>
      </c>
      <c r="B1175" t="s">
        <v>9</v>
      </c>
      <c r="C1175" t="s">
        <v>671</v>
      </c>
      <c r="E1175" t="s">
        <v>672</v>
      </c>
      <c r="F1175" t="s">
        <v>673</v>
      </c>
      <c r="G1175" t="s">
        <v>23</v>
      </c>
      <c r="J1175" t="s">
        <v>14</v>
      </c>
      <c r="K1175" t="s">
        <v>242</v>
      </c>
      <c r="L1175" t="s">
        <v>501</v>
      </c>
      <c r="M1175">
        <v>1</v>
      </c>
      <c r="N1175">
        <v>2330219</v>
      </c>
      <c r="Q1175">
        <v>0</v>
      </c>
      <c r="R1175">
        <v>0</v>
      </c>
      <c r="S1175">
        <v>0</v>
      </c>
      <c r="T1175">
        <v>15</v>
      </c>
      <c r="U1175">
        <v>20</v>
      </c>
      <c r="V1175">
        <v>50</v>
      </c>
      <c r="W1175">
        <v>0</v>
      </c>
      <c r="X1175">
        <v>0</v>
      </c>
      <c r="Y1175">
        <v>0</v>
      </c>
      <c r="Z1175">
        <v>30</v>
      </c>
      <c r="AA1175">
        <v>2</v>
      </c>
      <c r="AB1175">
        <v>50</v>
      </c>
      <c r="AU1175" t="b">
        <v>0</v>
      </c>
      <c r="AV1175" t="b">
        <v>1</v>
      </c>
      <c r="BB1175" t="b">
        <v>1</v>
      </c>
    </row>
    <row r="1176" spans="1:54" x14ac:dyDescent="0.25">
      <c r="A1176" t="s">
        <v>194</v>
      </c>
      <c r="B1176" t="s">
        <v>9</v>
      </c>
      <c r="C1176" t="s">
        <v>671</v>
      </c>
      <c r="E1176" t="s">
        <v>672</v>
      </c>
      <c r="F1176" t="s">
        <v>673</v>
      </c>
      <c r="G1176" t="s">
        <v>23</v>
      </c>
      <c r="J1176" t="s">
        <v>14</v>
      </c>
      <c r="K1176" t="s">
        <v>244</v>
      </c>
      <c r="L1176" t="s">
        <v>244</v>
      </c>
      <c r="M1176">
        <v>1</v>
      </c>
      <c r="N1176">
        <v>16776960</v>
      </c>
      <c r="AU1176" t="b">
        <v>0</v>
      </c>
      <c r="AV1176" t="b">
        <v>1</v>
      </c>
    </row>
    <row r="1177" spans="1:54" x14ac:dyDescent="0.25">
      <c r="A1177" t="s">
        <v>194</v>
      </c>
      <c r="B1177" t="s">
        <v>9</v>
      </c>
      <c r="C1177" t="s">
        <v>671</v>
      </c>
      <c r="E1177" t="s">
        <v>672</v>
      </c>
      <c r="F1177" t="s">
        <v>673</v>
      </c>
      <c r="G1177" t="s">
        <v>23</v>
      </c>
      <c r="J1177" t="s">
        <v>14</v>
      </c>
      <c r="K1177" t="s">
        <v>247</v>
      </c>
      <c r="L1177" t="s">
        <v>244</v>
      </c>
      <c r="M1177">
        <v>1</v>
      </c>
      <c r="N1177">
        <v>7346457</v>
      </c>
      <c r="AU1177" t="b">
        <v>0</v>
      </c>
      <c r="AV1177" t="b">
        <v>1</v>
      </c>
    </row>
    <row r="1178" spans="1:54" x14ac:dyDescent="0.25">
      <c r="A1178" t="s">
        <v>194</v>
      </c>
      <c r="B1178" t="s">
        <v>9</v>
      </c>
      <c r="C1178" t="s">
        <v>671</v>
      </c>
      <c r="E1178" t="s">
        <v>672</v>
      </c>
      <c r="F1178" t="s">
        <v>673</v>
      </c>
      <c r="G1178" t="s">
        <v>23</v>
      </c>
      <c r="J1178" t="s">
        <v>14</v>
      </c>
      <c r="K1178" t="s">
        <v>248</v>
      </c>
      <c r="L1178" t="s">
        <v>244</v>
      </c>
      <c r="M1178">
        <v>1</v>
      </c>
      <c r="N1178">
        <v>25600</v>
      </c>
      <c r="AU1178" t="b">
        <v>0</v>
      </c>
      <c r="AV1178" t="b">
        <v>1</v>
      </c>
    </row>
    <row r="1179" spans="1:54" x14ac:dyDescent="0.25">
      <c r="A1179" t="s">
        <v>194</v>
      </c>
      <c r="B1179" t="s">
        <v>9</v>
      </c>
      <c r="C1179" t="s">
        <v>671</v>
      </c>
      <c r="E1179" t="s">
        <v>672</v>
      </c>
      <c r="F1179" t="s">
        <v>673</v>
      </c>
      <c r="G1179" t="s">
        <v>23</v>
      </c>
      <c r="J1179" t="s">
        <v>14</v>
      </c>
      <c r="K1179" t="s">
        <v>249</v>
      </c>
      <c r="L1179" t="s">
        <v>244</v>
      </c>
      <c r="M1179">
        <v>1</v>
      </c>
      <c r="N1179">
        <v>7346457</v>
      </c>
      <c r="AU1179" t="b">
        <v>0</v>
      </c>
      <c r="AV1179" t="b">
        <v>1</v>
      </c>
    </row>
    <row r="1180" spans="1:54" x14ac:dyDescent="0.25">
      <c r="A1180" t="s">
        <v>194</v>
      </c>
      <c r="B1180" t="s">
        <v>9</v>
      </c>
      <c r="C1180" t="s">
        <v>671</v>
      </c>
      <c r="E1180" t="s">
        <v>672</v>
      </c>
      <c r="F1180" t="s">
        <v>673</v>
      </c>
      <c r="G1180" t="s">
        <v>23</v>
      </c>
      <c r="J1180" t="s">
        <v>14</v>
      </c>
      <c r="K1180" t="s">
        <v>250</v>
      </c>
      <c r="L1180" t="s">
        <v>244</v>
      </c>
      <c r="M1180">
        <v>1</v>
      </c>
      <c r="N1180">
        <v>25600</v>
      </c>
      <c r="AU1180" t="b">
        <v>0</v>
      </c>
      <c r="AV1180" t="b">
        <v>1</v>
      </c>
    </row>
    <row r="1181" spans="1:54" x14ac:dyDescent="0.25">
      <c r="A1181" t="s">
        <v>194</v>
      </c>
      <c r="B1181" t="s">
        <v>9</v>
      </c>
      <c r="C1181" t="s">
        <v>671</v>
      </c>
      <c r="E1181" t="s">
        <v>672</v>
      </c>
      <c r="F1181" t="s">
        <v>673</v>
      </c>
      <c r="G1181" t="s">
        <v>23</v>
      </c>
      <c r="J1181" t="s">
        <v>14</v>
      </c>
      <c r="K1181" t="s">
        <v>251</v>
      </c>
      <c r="L1181" t="s">
        <v>244</v>
      </c>
      <c r="M1181">
        <v>1</v>
      </c>
      <c r="N1181">
        <v>16776960</v>
      </c>
      <c r="Q1181">
        <v>0</v>
      </c>
      <c r="R1181">
        <v>0</v>
      </c>
      <c r="S1181">
        <v>0</v>
      </c>
      <c r="T1181">
        <v>60</v>
      </c>
      <c r="U1181">
        <v>0</v>
      </c>
      <c r="V1181">
        <v>100</v>
      </c>
      <c r="W1181">
        <v>0</v>
      </c>
      <c r="X1181">
        <v>0</v>
      </c>
      <c r="Y1181">
        <v>1</v>
      </c>
      <c r="Z1181">
        <v>61</v>
      </c>
      <c r="AA1181">
        <v>100</v>
      </c>
      <c r="AB1181">
        <v>120</v>
      </c>
      <c r="AU1181" t="b">
        <v>0</v>
      </c>
      <c r="AV1181" t="b">
        <v>1</v>
      </c>
      <c r="BB1181" t="b">
        <v>1</v>
      </c>
    </row>
    <row r="1182" spans="1:54" x14ac:dyDescent="0.25">
      <c r="A1182" t="s">
        <v>194</v>
      </c>
      <c r="B1182" t="s">
        <v>9</v>
      </c>
      <c r="C1182" t="s">
        <v>671</v>
      </c>
      <c r="E1182" t="s">
        <v>672</v>
      </c>
      <c r="F1182" t="s">
        <v>673</v>
      </c>
      <c r="G1182" t="s">
        <v>23</v>
      </c>
      <c r="J1182" t="s">
        <v>14</v>
      </c>
      <c r="K1182" t="s">
        <v>252</v>
      </c>
      <c r="L1182" t="s">
        <v>244</v>
      </c>
      <c r="M1182">
        <v>1</v>
      </c>
      <c r="N1182">
        <v>13850042</v>
      </c>
      <c r="AU1182" t="b">
        <v>0</v>
      </c>
      <c r="AV1182" t="b">
        <v>1</v>
      </c>
    </row>
    <row r="1183" spans="1:54" x14ac:dyDescent="0.25">
      <c r="A1183" t="s">
        <v>194</v>
      </c>
      <c r="B1183" t="s">
        <v>9</v>
      </c>
      <c r="C1183" t="s">
        <v>671</v>
      </c>
      <c r="E1183" t="s">
        <v>672</v>
      </c>
      <c r="F1183" t="s">
        <v>673</v>
      </c>
      <c r="G1183" t="s">
        <v>23</v>
      </c>
      <c r="J1183" t="s">
        <v>14</v>
      </c>
      <c r="K1183" t="s">
        <v>253</v>
      </c>
      <c r="L1183" t="s">
        <v>244</v>
      </c>
      <c r="M1183">
        <v>1</v>
      </c>
      <c r="N1183">
        <v>13850042</v>
      </c>
      <c r="AU1183" t="b">
        <v>0</v>
      </c>
      <c r="AV1183" t="b">
        <v>1</v>
      </c>
    </row>
    <row r="1184" spans="1:54" x14ac:dyDescent="0.25">
      <c r="A1184" t="s">
        <v>194</v>
      </c>
      <c r="B1184" t="s">
        <v>9</v>
      </c>
      <c r="C1184" t="s">
        <v>671</v>
      </c>
      <c r="E1184" t="s">
        <v>672</v>
      </c>
      <c r="F1184" t="s">
        <v>673</v>
      </c>
      <c r="G1184" t="s">
        <v>23</v>
      </c>
      <c r="J1184" t="s">
        <v>14</v>
      </c>
      <c r="K1184" t="s">
        <v>254</v>
      </c>
      <c r="L1184" t="s">
        <v>244</v>
      </c>
      <c r="M1184">
        <v>1</v>
      </c>
      <c r="N1184">
        <v>2763429</v>
      </c>
      <c r="AU1184" t="b">
        <v>0</v>
      </c>
      <c r="AV1184" t="b">
        <v>1</v>
      </c>
    </row>
    <row r="1185" spans="1:54" x14ac:dyDescent="0.25">
      <c r="A1185" t="s">
        <v>194</v>
      </c>
      <c r="B1185" t="s">
        <v>9</v>
      </c>
      <c r="C1185" t="s">
        <v>671</v>
      </c>
      <c r="E1185" t="s">
        <v>672</v>
      </c>
      <c r="F1185" t="s">
        <v>673</v>
      </c>
      <c r="G1185" t="s">
        <v>23</v>
      </c>
      <c r="J1185" t="s">
        <v>14</v>
      </c>
      <c r="K1185" t="s">
        <v>255</v>
      </c>
      <c r="L1185" t="s">
        <v>244</v>
      </c>
      <c r="M1185">
        <v>2.9654699999999998</v>
      </c>
      <c r="N1185">
        <v>16776960</v>
      </c>
      <c r="AU1185" t="b">
        <v>0</v>
      </c>
      <c r="AV1185" t="b">
        <v>1</v>
      </c>
    </row>
    <row r="1186" spans="1:54" x14ac:dyDescent="0.25">
      <c r="A1186" t="s">
        <v>194</v>
      </c>
      <c r="B1186" t="s">
        <v>9</v>
      </c>
      <c r="C1186" t="s">
        <v>671</v>
      </c>
      <c r="E1186" t="s">
        <v>672</v>
      </c>
      <c r="F1186" t="s">
        <v>673</v>
      </c>
      <c r="G1186" t="s">
        <v>23</v>
      </c>
      <c r="J1186" t="s">
        <v>14</v>
      </c>
      <c r="K1186" t="s">
        <v>256</v>
      </c>
      <c r="L1186" t="s">
        <v>244</v>
      </c>
      <c r="M1186">
        <v>2.4473699999999998</v>
      </c>
      <c r="N1186">
        <v>16776960</v>
      </c>
      <c r="AU1186" t="b">
        <v>0</v>
      </c>
      <c r="AV1186" t="b">
        <v>1</v>
      </c>
    </row>
    <row r="1187" spans="1:54" x14ac:dyDescent="0.25">
      <c r="A1187" t="s">
        <v>194</v>
      </c>
      <c r="B1187" t="s">
        <v>9</v>
      </c>
      <c r="C1187" t="s">
        <v>671</v>
      </c>
      <c r="E1187" t="s">
        <v>672</v>
      </c>
      <c r="F1187" t="s">
        <v>673</v>
      </c>
      <c r="G1187" t="s">
        <v>23</v>
      </c>
      <c r="J1187" t="s">
        <v>14</v>
      </c>
      <c r="K1187" t="s">
        <v>263</v>
      </c>
      <c r="L1187" t="s">
        <v>501</v>
      </c>
      <c r="M1187">
        <v>1</v>
      </c>
      <c r="N1187">
        <v>13749760</v>
      </c>
      <c r="AU1187" t="b">
        <v>0</v>
      </c>
      <c r="AV1187" t="b">
        <v>1</v>
      </c>
    </row>
    <row r="1188" spans="1:54" x14ac:dyDescent="0.25">
      <c r="A1188" t="s">
        <v>194</v>
      </c>
      <c r="B1188" t="s">
        <v>9</v>
      </c>
      <c r="C1188" t="s">
        <v>671</v>
      </c>
      <c r="E1188" t="s">
        <v>672</v>
      </c>
      <c r="F1188" t="s">
        <v>673</v>
      </c>
      <c r="G1188" t="s">
        <v>23</v>
      </c>
      <c r="J1188" t="s">
        <v>14</v>
      </c>
      <c r="K1188" t="s">
        <v>264</v>
      </c>
      <c r="L1188" t="s">
        <v>375</v>
      </c>
      <c r="M1188">
        <v>1</v>
      </c>
      <c r="N1188">
        <v>16711935</v>
      </c>
      <c r="AU1188" t="b">
        <v>0</v>
      </c>
      <c r="AV1188" t="b">
        <v>1</v>
      </c>
    </row>
    <row r="1189" spans="1:54" x14ac:dyDescent="0.25">
      <c r="A1189" t="s">
        <v>194</v>
      </c>
      <c r="B1189" t="s">
        <v>9</v>
      </c>
      <c r="C1189" t="s">
        <v>671</v>
      </c>
      <c r="E1189" t="s">
        <v>672</v>
      </c>
      <c r="F1189" t="s">
        <v>673</v>
      </c>
      <c r="G1189" t="s">
        <v>23</v>
      </c>
      <c r="J1189" t="s">
        <v>14</v>
      </c>
      <c r="K1189" t="s">
        <v>268</v>
      </c>
      <c r="L1189" t="s">
        <v>501</v>
      </c>
      <c r="M1189">
        <v>1</v>
      </c>
      <c r="N1189">
        <v>3937500</v>
      </c>
      <c r="Q1189">
        <v>0</v>
      </c>
      <c r="R1189">
        <v>0</v>
      </c>
      <c r="S1189">
        <v>0</v>
      </c>
      <c r="T1189">
        <v>40</v>
      </c>
      <c r="U1189">
        <v>0</v>
      </c>
      <c r="V1189">
        <v>50</v>
      </c>
      <c r="AU1189" t="b">
        <v>0</v>
      </c>
      <c r="AV1189" t="b">
        <v>1</v>
      </c>
      <c r="AW1189">
        <v>12515</v>
      </c>
      <c r="AY1189" t="s">
        <v>507</v>
      </c>
      <c r="BA1189">
        <v>3.2</v>
      </c>
      <c r="BB1189" t="b">
        <v>1</v>
      </c>
    </row>
    <row r="1190" spans="1:54" x14ac:dyDescent="0.25">
      <c r="A1190" t="s">
        <v>194</v>
      </c>
      <c r="B1190" t="s">
        <v>9</v>
      </c>
      <c r="C1190" t="s">
        <v>671</v>
      </c>
      <c r="E1190" t="s">
        <v>672</v>
      </c>
      <c r="F1190" t="s">
        <v>673</v>
      </c>
      <c r="G1190" t="s">
        <v>23</v>
      </c>
      <c r="J1190" t="s">
        <v>14</v>
      </c>
      <c r="K1190" t="s">
        <v>269</v>
      </c>
      <c r="L1190" t="s">
        <v>501</v>
      </c>
      <c r="M1190">
        <v>1</v>
      </c>
      <c r="N1190">
        <v>36095</v>
      </c>
      <c r="Q1190">
        <v>0</v>
      </c>
      <c r="R1190">
        <v>0</v>
      </c>
      <c r="S1190">
        <v>0</v>
      </c>
      <c r="T1190">
        <v>40</v>
      </c>
      <c r="U1190">
        <v>0</v>
      </c>
      <c r="V1190">
        <v>50</v>
      </c>
      <c r="AU1190" t="b">
        <v>0</v>
      </c>
      <c r="AV1190" t="b">
        <v>1</v>
      </c>
      <c r="AW1190">
        <v>12514</v>
      </c>
      <c r="AY1190" t="s">
        <v>507</v>
      </c>
      <c r="BA1190">
        <v>3.2</v>
      </c>
      <c r="BB1190" t="b">
        <v>1</v>
      </c>
    </row>
    <row r="1191" spans="1:54" x14ac:dyDescent="0.25">
      <c r="A1191" t="s">
        <v>194</v>
      </c>
      <c r="B1191" t="s">
        <v>9</v>
      </c>
      <c r="C1191" t="s">
        <v>671</v>
      </c>
      <c r="E1191" t="s">
        <v>672</v>
      </c>
      <c r="F1191" t="s">
        <v>673</v>
      </c>
      <c r="G1191" t="s">
        <v>23</v>
      </c>
      <c r="J1191" t="s">
        <v>14</v>
      </c>
      <c r="K1191" t="s">
        <v>270</v>
      </c>
      <c r="L1191" t="s">
        <v>270</v>
      </c>
      <c r="M1191">
        <v>1</v>
      </c>
      <c r="N1191">
        <v>255</v>
      </c>
      <c r="AU1191" t="b">
        <v>0</v>
      </c>
      <c r="AV1191" t="b">
        <v>1</v>
      </c>
    </row>
    <row r="1192" spans="1:54" x14ac:dyDescent="0.25">
      <c r="A1192" t="s">
        <v>194</v>
      </c>
      <c r="B1192" t="s">
        <v>9</v>
      </c>
      <c r="C1192" t="s">
        <v>671</v>
      </c>
      <c r="E1192" t="s">
        <v>672</v>
      </c>
      <c r="F1192" t="s">
        <v>673</v>
      </c>
      <c r="G1192" t="s">
        <v>23</v>
      </c>
      <c r="J1192" t="s">
        <v>14</v>
      </c>
      <c r="K1192" t="s">
        <v>271</v>
      </c>
      <c r="L1192" t="s">
        <v>535</v>
      </c>
      <c r="M1192">
        <v>1</v>
      </c>
      <c r="N1192">
        <v>255</v>
      </c>
      <c r="AU1192" t="b">
        <v>0</v>
      </c>
      <c r="AV1192" t="b">
        <v>1</v>
      </c>
    </row>
    <row r="1193" spans="1:54" x14ac:dyDescent="0.25">
      <c r="A1193" t="s">
        <v>194</v>
      </c>
      <c r="B1193" t="s">
        <v>9</v>
      </c>
      <c r="C1193" t="s">
        <v>671</v>
      </c>
      <c r="E1193" t="s">
        <v>672</v>
      </c>
      <c r="F1193" t="s">
        <v>673</v>
      </c>
      <c r="G1193" t="s">
        <v>23</v>
      </c>
      <c r="J1193" t="s">
        <v>14</v>
      </c>
      <c r="K1193" t="s">
        <v>275</v>
      </c>
      <c r="L1193" t="s">
        <v>270</v>
      </c>
      <c r="M1193">
        <v>1</v>
      </c>
      <c r="N1193">
        <v>255</v>
      </c>
      <c r="AU1193" t="b">
        <v>0</v>
      </c>
      <c r="AV1193" t="b">
        <v>1</v>
      </c>
    </row>
    <row r="1194" spans="1:54" x14ac:dyDescent="0.25">
      <c r="A1194" t="s">
        <v>194</v>
      </c>
      <c r="B1194" t="s">
        <v>9</v>
      </c>
      <c r="C1194" t="s">
        <v>671</v>
      </c>
      <c r="E1194" t="s">
        <v>672</v>
      </c>
      <c r="F1194" t="s">
        <v>673</v>
      </c>
      <c r="G1194" t="s">
        <v>23</v>
      </c>
      <c r="J1194" t="s">
        <v>14</v>
      </c>
      <c r="K1194" t="s">
        <v>585</v>
      </c>
      <c r="L1194" t="s">
        <v>501</v>
      </c>
      <c r="M1194">
        <v>2.0521500000000001</v>
      </c>
      <c r="N1194">
        <v>14524637</v>
      </c>
      <c r="Q1194">
        <v>0</v>
      </c>
      <c r="R1194">
        <v>0</v>
      </c>
      <c r="S1194">
        <v>0</v>
      </c>
      <c r="T1194">
        <v>20</v>
      </c>
      <c r="U1194">
        <v>20</v>
      </c>
      <c r="V1194">
        <v>50</v>
      </c>
      <c r="W1194">
        <v>0</v>
      </c>
      <c r="X1194">
        <v>0</v>
      </c>
      <c r="Y1194">
        <v>0</v>
      </c>
      <c r="Z1194">
        <v>54</v>
      </c>
      <c r="AA1194">
        <v>2</v>
      </c>
      <c r="AB1194">
        <v>50</v>
      </c>
      <c r="AU1194" t="b">
        <v>0</v>
      </c>
      <c r="AV1194" t="b">
        <v>1</v>
      </c>
      <c r="BB1194" t="b">
        <v>1</v>
      </c>
    </row>
    <row r="1195" spans="1:54" x14ac:dyDescent="0.25">
      <c r="A1195" t="s">
        <v>194</v>
      </c>
      <c r="B1195" t="s">
        <v>9</v>
      </c>
      <c r="C1195" t="s">
        <v>671</v>
      </c>
      <c r="E1195" t="s">
        <v>672</v>
      </c>
      <c r="F1195" t="s">
        <v>673</v>
      </c>
      <c r="G1195" t="s">
        <v>23</v>
      </c>
      <c r="J1195" t="s">
        <v>14</v>
      </c>
      <c r="K1195" t="s">
        <v>286</v>
      </c>
      <c r="L1195" t="s">
        <v>501</v>
      </c>
      <c r="M1195">
        <v>1</v>
      </c>
      <c r="N1195">
        <v>14524637</v>
      </c>
      <c r="AU1195" t="b">
        <v>0</v>
      </c>
      <c r="AV1195" t="b">
        <v>1</v>
      </c>
    </row>
    <row r="1196" spans="1:54" x14ac:dyDescent="0.25">
      <c r="A1196" t="s">
        <v>194</v>
      </c>
      <c r="B1196" t="s">
        <v>9</v>
      </c>
      <c r="C1196" t="s">
        <v>671</v>
      </c>
      <c r="E1196" t="s">
        <v>672</v>
      </c>
      <c r="F1196" t="s">
        <v>673</v>
      </c>
      <c r="G1196" t="s">
        <v>23</v>
      </c>
      <c r="J1196" t="s">
        <v>14</v>
      </c>
      <c r="K1196" t="s">
        <v>289</v>
      </c>
      <c r="L1196" t="s">
        <v>501</v>
      </c>
      <c r="M1196">
        <v>1</v>
      </c>
      <c r="N1196">
        <v>65535</v>
      </c>
      <c r="Q1196">
        <v>0</v>
      </c>
      <c r="R1196">
        <v>0</v>
      </c>
      <c r="S1196">
        <v>0</v>
      </c>
      <c r="T1196">
        <v>5</v>
      </c>
      <c r="U1196">
        <v>0</v>
      </c>
      <c r="V1196">
        <v>70</v>
      </c>
      <c r="AU1196" t="b">
        <v>0</v>
      </c>
      <c r="AV1196" t="b">
        <v>1</v>
      </c>
      <c r="BB1196" t="b">
        <v>1</v>
      </c>
    </row>
    <row r="1197" spans="1:54" x14ac:dyDescent="0.25">
      <c r="A1197" t="s">
        <v>194</v>
      </c>
      <c r="B1197" t="s">
        <v>9</v>
      </c>
      <c r="C1197" t="s">
        <v>671</v>
      </c>
      <c r="E1197" t="s">
        <v>672</v>
      </c>
      <c r="F1197" t="s">
        <v>673</v>
      </c>
      <c r="G1197" t="s">
        <v>23</v>
      </c>
      <c r="J1197" t="s">
        <v>14</v>
      </c>
      <c r="K1197" t="s">
        <v>290</v>
      </c>
      <c r="L1197" t="s">
        <v>501</v>
      </c>
      <c r="M1197">
        <v>1</v>
      </c>
      <c r="N1197">
        <v>11186720</v>
      </c>
      <c r="Q1197">
        <v>0</v>
      </c>
      <c r="R1197">
        <v>0</v>
      </c>
      <c r="S1197">
        <v>0</v>
      </c>
      <c r="T1197">
        <v>5</v>
      </c>
      <c r="U1197">
        <v>0</v>
      </c>
      <c r="V1197">
        <v>70</v>
      </c>
      <c r="AU1197" t="b">
        <v>0</v>
      </c>
      <c r="AV1197" t="b">
        <v>1</v>
      </c>
      <c r="BB1197" t="b">
        <v>1</v>
      </c>
    </row>
    <row r="1198" spans="1:54" x14ac:dyDescent="0.25">
      <c r="A1198" t="s">
        <v>194</v>
      </c>
      <c r="B1198" t="s">
        <v>9</v>
      </c>
      <c r="C1198" t="s">
        <v>671</v>
      </c>
      <c r="E1198" t="s">
        <v>672</v>
      </c>
      <c r="F1198" t="s">
        <v>673</v>
      </c>
      <c r="G1198" t="s">
        <v>23</v>
      </c>
      <c r="J1198" t="s">
        <v>14</v>
      </c>
      <c r="K1198" t="s">
        <v>308</v>
      </c>
      <c r="L1198" t="s">
        <v>501</v>
      </c>
      <c r="M1198">
        <v>1</v>
      </c>
      <c r="N1198">
        <v>1262987</v>
      </c>
      <c r="AU1198" t="b">
        <v>0</v>
      </c>
      <c r="AV1198" t="b">
        <v>1</v>
      </c>
    </row>
    <row r="1199" spans="1:54" x14ac:dyDescent="0.25">
      <c r="A1199" t="s">
        <v>194</v>
      </c>
      <c r="B1199" t="s">
        <v>9</v>
      </c>
      <c r="C1199" t="s">
        <v>671</v>
      </c>
      <c r="E1199" t="s">
        <v>672</v>
      </c>
      <c r="F1199" t="s">
        <v>673</v>
      </c>
      <c r="G1199" t="s">
        <v>23</v>
      </c>
      <c r="J1199" t="s">
        <v>14</v>
      </c>
      <c r="K1199" t="s">
        <v>323</v>
      </c>
      <c r="L1199" t="s">
        <v>503</v>
      </c>
      <c r="M1199">
        <v>1</v>
      </c>
      <c r="N1199">
        <v>14524637</v>
      </c>
      <c r="AU1199" t="b">
        <v>0</v>
      </c>
      <c r="AV1199" t="b">
        <v>1</v>
      </c>
    </row>
    <row r="1200" spans="1:54" x14ac:dyDescent="0.25">
      <c r="A1200" t="s">
        <v>194</v>
      </c>
      <c r="B1200" t="s">
        <v>9</v>
      </c>
      <c r="C1200" t="s">
        <v>671</v>
      </c>
      <c r="E1200" t="s">
        <v>672</v>
      </c>
      <c r="F1200" t="s">
        <v>673</v>
      </c>
      <c r="G1200" t="s">
        <v>23</v>
      </c>
      <c r="J1200" t="s">
        <v>14</v>
      </c>
      <c r="K1200" t="s">
        <v>324</v>
      </c>
      <c r="L1200" t="s">
        <v>503</v>
      </c>
      <c r="M1200">
        <v>1.74664</v>
      </c>
      <c r="N1200">
        <v>8421376</v>
      </c>
      <c r="Q1200">
        <v>0</v>
      </c>
      <c r="R1200">
        <v>0</v>
      </c>
      <c r="S1200">
        <v>0</v>
      </c>
      <c r="T1200">
        <v>10</v>
      </c>
      <c r="U1200">
        <v>20</v>
      </c>
      <c r="V1200">
        <v>50</v>
      </c>
      <c r="W1200">
        <v>0</v>
      </c>
      <c r="X1200">
        <v>0</v>
      </c>
      <c r="Y1200">
        <v>0</v>
      </c>
      <c r="Z1200">
        <v>30</v>
      </c>
      <c r="AA1200">
        <v>5</v>
      </c>
      <c r="AB1200">
        <v>50</v>
      </c>
      <c r="AC1200">
        <v>0</v>
      </c>
      <c r="AD1200">
        <v>0</v>
      </c>
      <c r="AE1200">
        <v>0</v>
      </c>
      <c r="AF1200">
        <v>50</v>
      </c>
      <c r="AG1200">
        <v>2</v>
      </c>
      <c r="AH1200">
        <v>50</v>
      </c>
      <c r="AU1200" t="b">
        <v>0</v>
      </c>
      <c r="AV1200" t="b">
        <v>1</v>
      </c>
      <c r="BB1200" t="b">
        <v>1</v>
      </c>
    </row>
    <row r="1201" spans="1:54" x14ac:dyDescent="0.25">
      <c r="A1201" t="s">
        <v>194</v>
      </c>
      <c r="B1201" t="s">
        <v>9</v>
      </c>
      <c r="C1201" t="s">
        <v>671</v>
      </c>
      <c r="E1201" t="s">
        <v>672</v>
      </c>
      <c r="F1201" t="s">
        <v>673</v>
      </c>
      <c r="G1201" t="s">
        <v>23</v>
      </c>
      <c r="J1201" t="s">
        <v>14</v>
      </c>
      <c r="K1201" t="s">
        <v>325</v>
      </c>
      <c r="L1201" t="s">
        <v>503</v>
      </c>
      <c r="M1201">
        <v>1.66466</v>
      </c>
      <c r="N1201">
        <v>55295</v>
      </c>
      <c r="Q1201">
        <v>0</v>
      </c>
      <c r="R1201">
        <v>0</v>
      </c>
      <c r="S1201">
        <v>0</v>
      </c>
      <c r="T1201">
        <v>10</v>
      </c>
      <c r="U1201">
        <v>20</v>
      </c>
      <c r="V1201">
        <v>50</v>
      </c>
      <c r="W1201">
        <v>0</v>
      </c>
      <c r="X1201">
        <v>0</v>
      </c>
      <c r="Y1201">
        <v>0</v>
      </c>
      <c r="Z1201">
        <v>30</v>
      </c>
      <c r="AA1201">
        <v>5</v>
      </c>
      <c r="AB1201">
        <v>50</v>
      </c>
      <c r="AC1201">
        <v>0</v>
      </c>
      <c r="AD1201">
        <v>0</v>
      </c>
      <c r="AE1201">
        <v>0</v>
      </c>
      <c r="AF1201">
        <v>50</v>
      </c>
      <c r="AG1201">
        <v>2</v>
      </c>
      <c r="AH1201">
        <v>50</v>
      </c>
      <c r="AU1201" t="b">
        <v>0</v>
      </c>
      <c r="AV1201" t="b">
        <v>1</v>
      </c>
      <c r="BB1201" t="b">
        <v>1</v>
      </c>
    </row>
    <row r="1202" spans="1:54" x14ac:dyDescent="0.25">
      <c r="A1202" t="s">
        <v>194</v>
      </c>
      <c r="B1202" t="s">
        <v>9</v>
      </c>
      <c r="C1202" t="s">
        <v>671</v>
      </c>
      <c r="E1202" t="s">
        <v>672</v>
      </c>
      <c r="F1202" t="s">
        <v>673</v>
      </c>
      <c r="G1202" t="s">
        <v>23</v>
      </c>
      <c r="J1202" t="s">
        <v>14</v>
      </c>
      <c r="K1202" t="s">
        <v>329</v>
      </c>
      <c r="L1202" t="s">
        <v>375</v>
      </c>
      <c r="M1202">
        <v>1</v>
      </c>
      <c r="N1202">
        <v>16748574</v>
      </c>
      <c r="Q1202">
        <v>0</v>
      </c>
      <c r="R1202">
        <v>0</v>
      </c>
      <c r="S1202">
        <v>0</v>
      </c>
      <c r="T1202">
        <v>54</v>
      </c>
      <c r="U1202">
        <v>5</v>
      </c>
      <c r="V1202">
        <v>100</v>
      </c>
      <c r="W1202">
        <v>0</v>
      </c>
      <c r="X1202">
        <v>0</v>
      </c>
      <c r="Y1202">
        <v>0</v>
      </c>
      <c r="Z1202">
        <v>58</v>
      </c>
      <c r="AA1202">
        <v>0</v>
      </c>
      <c r="AB1202">
        <v>100</v>
      </c>
      <c r="AC1202">
        <v>0</v>
      </c>
      <c r="AD1202">
        <v>0</v>
      </c>
      <c r="AE1202">
        <v>1</v>
      </c>
      <c r="AF1202">
        <v>55</v>
      </c>
      <c r="AG1202">
        <v>100</v>
      </c>
      <c r="AH1202">
        <v>120</v>
      </c>
      <c r="AU1202" t="b">
        <v>0</v>
      </c>
      <c r="AV1202" t="b">
        <v>1</v>
      </c>
      <c r="BB1202" t="b">
        <v>1</v>
      </c>
    </row>
    <row r="1203" spans="1:54" x14ac:dyDescent="0.25">
      <c r="A1203" t="s">
        <v>194</v>
      </c>
      <c r="B1203" t="s">
        <v>9</v>
      </c>
      <c r="C1203" t="s">
        <v>671</v>
      </c>
      <c r="E1203" t="s">
        <v>672</v>
      </c>
      <c r="F1203" t="s">
        <v>673</v>
      </c>
      <c r="G1203" t="s">
        <v>23</v>
      </c>
      <c r="J1203" t="s">
        <v>14</v>
      </c>
      <c r="K1203" t="s">
        <v>330</v>
      </c>
      <c r="L1203" t="s">
        <v>375</v>
      </c>
      <c r="M1203">
        <v>1</v>
      </c>
      <c r="N1203">
        <v>16436871</v>
      </c>
      <c r="Q1203">
        <v>0</v>
      </c>
      <c r="R1203">
        <v>0</v>
      </c>
      <c r="S1203">
        <v>0</v>
      </c>
      <c r="T1203">
        <v>54</v>
      </c>
      <c r="U1203">
        <v>0</v>
      </c>
      <c r="V1203">
        <v>100</v>
      </c>
      <c r="W1203">
        <v>0</v>
      </c>
      <c r="X1203">
        <v>0</v>
      </c>
      <c r="Y1203">
        <v>1</v>
      </c>
      <c r="Z1203">
        <v>55</v>
      </c>
      <c r="AA1203">
        <v>100</v>
      </c>
      <c r="AB1203">
        <v>120</v>
      </c>
      <c r="AU1203" t="b">
        <v>0</v>
      </c>
      <c r="AV1203" t="b">
        <v>1</v>
      </c>
      <c r="BB1203" t="b">
        <v>1</v>
      </c>
    </row>
    <row r="1204" spans="1:54" x14ac:dyDescent="0.25">
      <c r="A1204" t="s">
        <v>194</v>
      </c>
      <c r="B1204" t="s">
        <v>9</v>
      </c>
      <c r="C1204" t="s">
        <v>671</v>
      </c>
      <c r="E1204" t="s">
        <v>672</v>
      </c>
      <c r="F1204" t="s">
        <v>673</v>
      </c>
      <c r="G1204" t="s">
        <v>23</v>
      </c>
      <c r="J1204" t="s">
        <v>14</v>
      </c>
      <c r="K1204" t="s">
        <v>331</v>
      </c>
      <c r="L1204" t="s">
        <v>375</v>
      </c>
      <c r="M1204">
        <v>1</v>
      </c>
      <c r="N1204">
        <v>15128749</v>
      </c>
      <c r="AU1204" t="b">
        <v>0</v>
      </c>
      <c r="AV1204" t="b">
        <v>1</v>
      </c>
    </row>
    <row r="1205" spans="1:54" x14ac:dyDescent="0.25">
      <c r="A1205" t="s">
        <v>194</v>
      </c>
      <c r="B1205" t="s">
        <v>9</v>
      </c>
      <c r="C1205" t="s">
        <v>671</v>
      </c>
      <c r="E1205" t="s">
        <v>672</v>
      </c>
      <c r="F1205" t="s">
        <v>673</v>
      </c>
      <c r="G1205" t="s">
        <v>23</v>
      </c>
      <c r="J1205" t="s">
        <v>14</v>
      </c>
      <c r="K1205" t="s">
        <v>332</v>
      </c>
      <c r="L1205" t="s">
        <v>375</v>
      </c>
      <c r="M1205">
        <v>2.3377300000000001</v>
      </c>
      <c r="N1205">
        <v>2263842</v>
      </c>
      <c r="Q1205">
        <v>0</v>
      </c>
      <c r="R1205">
        <v>0</v>
      </c>
      <c r="S1205">
        <v>0</v>
      </c>
      <c r="T1205">
        <v>54</v>
      </c>
      <c r="U1205">
        <v>5</v>
      </c>
      <c r="V1205">
        <v>100</v>
      </c>
      <c r="W1205">
        <v>0</v>
      </c>
      <c r="X1205">
        <v>0</v>
      </c>
      <c r="Y1205">
        <v>0</v>
      </c>
      <c r="Z1205">
        <v>58</v>
      </c>
      <c r="AA1205">
        <v>0</v>
      </c>
      <c r="AB1205">
        <v>100</v>
      </c>
      <c r="AC1205">
        <v>0</v>
      </c>
      <c r="AD1205">
        <v>0</v>
      </c>
      <c r="AE1205">
        <v>1</v>
      </c>
      <c r="AF1205">
        <v>55</v>
      </c>
      <c r="AG1205">
        <v>100</v>
      </c>
      <c r="AH1205">
        <v>120</v>
      </c>
      <c r="AU1205" t="b">
        <v>0</v>
      </c>
      <c r="AV1205" t="b">
        <v>1</v>
      </c>
      <c r="BB1205" t="b">
        <v>1</v>
      </c>
    </row>
    <row r="1206" spans="1:54" x14ac:dyDescent="0.25">
      <c r="A1206" t="s">
        <v>194</v>
      </c>
      <c r="B1206" t="s">
        <v>9</v>
      </c>
      <c r="C1206" t="s">
        <v>671</v>
      </c>
      <c r="E1206" t="s">
        <v>672</v>
      </c>
      <c r="F1206" t="s">
        <v>673</v>
      </c>
      <c r="G1206" t="s">
        <v>23</v>
      </c>
      <c r="J1206" t="s">
        <v>14</v>
      </c>
      <c r="K1206" t="s">
        <v>333</v>
      </c>
      <c r="L1206" t="s">
        <v>375</v>
      </c>
      <c r="M1206">
        <v>3</v>
      </c>
      <c r="N1206">
        <v>8388352</v>
      </c>
      <c r="Q1206">
        <v>0</v>
      </c>
      <c r="R1206">
        <v>0</v>
      </c>
      <c r="S1206">
        <v>0</v>
      </c>
      <c r="T1206">
        <v>54</v>
      </c>
      <c r="U1206">
        <v>0</v>
      </c>
      <c r="V1206">
        <v>100</v>
      </c>
      <c r="W1206">
        <v>0</v>
      </c>
      <c r="X1206">
        <v>0</v>
      </c>
      <c r="Y1206">
        <v>1</v>
      </c>
      <c r="Z1206">
        <v>55</v>
      </c>
      <c r="AA1206">
        <v>100</v>
      </c>
      <c r="AB1206">
        <v>120</v>
      </c>
      <c r="AU1206" t="b">
        <v>0</v>
      </c>
      <c r="AV1206" t="b">
        <v>1</v>
      </c>
      <c r="BB1206" t="b">
        <v>1</v>
      </c>
    </row>
    <row r="1207" spans="1:54" x14ac:dyDescent="0.25">
      <c r="A1207" t="s">
        <v>194</v>
      </c>
      <c r="B1207" t="s">
        <v>9</v>
      </c>
      <c r="C1207" t="s">
        <v>671</v>
      </c>
      <c r="E1207" t="s">
        <v>672</v>
      </c>
      <c r="F1207" t="s">
        <v>673</v>
      </c>
      <c r="G1207" t="s">
        <v>23</v>
      </c>
      <c r="J1207" t="s">
        <v>14</v>
      </c>
      <c r="K1207" t="s">
        <v>334</v>
      </c>
      <c r="L1207" t="s">
        <v>375</v>
      </c>
      <c r="M1207">
        <v>1</v>
      </c>
      <c r="N1207">
        <v>3329330</v>
      </c>
      <c r="AU1207" t="b">
        <v>0</v>
      </c>
      <c r="AV1207" t="b">
        <v>1</v>
      </c>
    </row>
    <row r="1208" spans="1:54" x14ac:dyDescent="0.25">
      <c r="A1208" t="s">
        <v>194</v>
      </c>
      <c r="B1208" t="s">
        <v>9</v>
      </c>
      <c r="C1208" t="s">
        <v>671</v>
      </c>
      <c r="E1208" t="s">
        <v>672</v>
      </c>
      <c r="F1208" t="s">
        <v>673</v>
      </c>
      <c r="G1208" t="s">
        <v>23</v>
      </c>
      <c r="J1208" t="s">
        <v>14</v>
      </c>
      <c r="K1208" t="s">
        <v>335</v>
      </c>
      <c r="L1208" t="s">
        <v>375</v>
      </c>
      <c r="M1208">
        <v>1</v>
      </c>
      <c r="N1208">
        <v>16748574</v>
      </c>
      <c r="AU1208" t="b">
        <v>0</v>
      </c>
      <c r="AV1208" t="b">
        <v>1</v>
      </c>
    </row>
    <row r="1209" spans="1:54" x14ac:dyDescent="0.25">
      <c r="A1209" t="s">
        <v>194</v>
      </c>
      <c r="B1209" t="s">
        <v>9</v>
      </c>
      <c r="C1209" t="s">
        <v>671</v>
      </c>
      <c r="E1209" t="s">
        <v>672</v>
      </c>
      <c r="F1209" t="s">
        <v>673</v>
      </c>
      <c r="G1209" t="s">
        <v>23</v>
      </c>
      <c r="J1209" t="s">
        <v>14</v>
      </c>
      <c r="K1209" t="s">
        <v>336</v>
      </c>
      <c r="L1209" t="s">
        <v>375</v>
      </c>
      <c r="M1209">
        <v>1</v>
      </c>
      <c r="N1209">
        <v>16436871</v>
      </c>
      <c r="AU1209" t="b">
        <v>0</v>
      </c>
      <c r="AV1209" t="b">
        <v>1</v>
      </c>
    </row>
    <row r="1210" spans="1:54" x14ac:dyDescent="0.25">
      <c r="A1210" t="s">
        <v>194</v>
      </c>
      <c r="B1210" t="s">
        <v>9</v>
      </c>
      <c r="C1210" t="s">
        <v>671</v>
      </c>
      <c r="E1210" t="s">
        <v>672</v>
      </c>
      <c r="F1210" t="s">
        <v>673</v>
      </c>
      <c r="G1210" t="s">
        <v>23</v>
      </c>
      <c r="J1210" t="s">
        <v>14</v>
      </c>
      <c r="K1210" t="s">
        <v>337</v>
      </c>
      <c r="L1210" t="s">
        <v>375</v>
      </c>
      <c r="M1210">
        <v>1</v>
      </c>
      <c r="N1210">
        <v>15128749</v>
      </c>
      <c r="AU1210" t="b">
        <v>0</v>
      </c>
      <c r="AV1210" t="b">
        <v>1</v>
      </c>
    </row>
    <row r="1211" spans="1:54" x14ac:dyDescent="0.25">
      <c r="A1211" t="s">
        <v>194</v>
      </c>
      <c r="B1211" t="s">
        <v>9</v>
      </c>
      <c r="C1211" t="s">
        <v>671</v>
      </c>
      <c r="E1211" t="s">
        <v>672</v>
      </c>
      <c r="F1211" t="s">
        <v>673</v>
      </c>
      <c r="G1211" t="s">
        <v>23</v>
      </c>
      <c r="J1211" t="s">
        <v>14</v>
      </c>
      <c r="K1211" t="s">
        <v>338</v>
      </c>
      <c r="L1211" t="s">
        <v>375</v>
      </c>
      <c r="M1211">
        <v>1</v>
      </c>
      <c r="N1211">
        <v>2263842</v>
      </c>
      <c r="AU1211" t="b">
        <v>0</v>
      </c>
      <c r="AV1211" t="b">
        <v>1</v>
      </c>
    </row>
    <row r="1212" spans="1:54" x14ac:dyDescent="0.25">
      <c r="A1212" t="s">
        <v>194</v>
      </c>
      <c r="B1212" t="s">
        <v>9</v>
      </c>
      <c r="C1212" t="s">
        <v>671</v>
      </c>
      <c r="E1212" t="s">
        <v>672</v>
      </c>
      <c r="F1212" t="s">
        <v>673</v>
      </c>
      <c r="G1212" t="s">
        <v>23</v>
      </c>
      <c r="J1212" t="s">
        <v>14</v>
      </c>
      <c r="K1212" t="s">
        <v>339</v>
      </c>
      <c r="L1212" t="s">
        <v>375</v>
      </c>
      <c r="M1212">
        <v>1</v>
      </c>
      <c r="N1212">
        <v>8388352</v>
      </c>
      <c r="AU1212" t="b">
        <v>0</v>
      </c>
      <c r="AV1212" t="b">
        <v>1</v>
      </c>
    </row>
    <row r="1213" spans="1:54" x14ac:dyDescent="0.25">
      <c r="A1213" t="s">
        <v>194</v>
      </c>
      <c r="B1213" t="s">
        <v>9</v>
      </c>
      <c r="C1213" t="s">
        <v>671</v>
      </c>
      <c r="E1213" t="s">
        <v>672</v>
      </c>
      <c r="F1213" t="s">
        <v>673</v>
      </c>
      <c r="G1213" t="s">
        <v>23</v>
      </c>
      <c r="J1213" t="s">
        <v>14</v>
      </c>
      <c r="K1213" t="s">
        <v>340</v>
      </c>
      <c r="L1213" t="s">
        <v>375</v>
      </c>
      <c r="M1213">
        <v>1</v>
      </c>
      <c r="N1213">
        <v>3329330</v>
      </c>
      <c r="AU1213" t="b">
        <v>0</v>
      </c>
      <c r="AV1213" t="b">
        <v>1</v>
      </c>
    </row>
    <row r="1214" spans="1:54" x14ac:dyDescent="0.25">
      <c r="A1214" t="s">
        <v>194</v>
      </c>
      <c r="B1214" t="s">
        <v>9</v>
      </c>
      <c r="C1214" t="s">
        <v>671</v>
      </c>
      <c r="E1214" t="s">
        <v>672</v>
      </c>
      <c r="F1214" t="s">
        <v>673</v>
      </c>
      <c r="G1214" t="s">
        <v>23</v>
      </c>
      <c r="J1214" t="s">
        <v>14</v>
      </c>
      <c r="K1214" t="s">
        <v>341</v>
      </c>
      <c r="L1214" t="s">
        <v>375</v>
      </c>
      <c r="M1214">
        <v>1</v>
      </c>
      <c r="N1214">
        <v>14822282</v>
      </c>
      <c r="AU1214" t="b">
        <v>0</v>
      </c>
      <c r="AV1214" t="b">
        <v>1</v>
      </c>
    </row>
    <row r="1215" spans="1:54" x14ac:dyDescent="0.25">
      <c r="A1215" t="s">
        <v>194</v>
      </c>
      <c r="B1215" t="s">
        <v>9</v>
      </c>
      <c r="C1215" t="s">
        <v>671</v>
      </c>
      <c r="E1215" t="s">
        <v>672</v>
      </c>
      <c r="F1215" t="s">
        <v>673</v>
      </c>
      <c r="G1215" t="s">
        <v>23</v>
      </c>
      <c r="J1215" t="s">
        <v>14</v>
      </c>
      <c r="K1215" t="s">
        <v>342</v>
      </c>
      <c r="L1215" t="s">
        <v>375</v>
      </c>
      <c r="M1215">
        <v>1</v>
      </c>
      <c r="N1215">
        <v>42495</v>
      </c>
      <c r="AU1215" t="b">
        <v>0</v>
      </c>
      <c r="AV1215" t="b">
        <v>1</v>
      </c>
    </row>
    <row r="1216" spans="1:54" x14ac:dyDescent="0.25">
      <c r="A1216" t="s">
        <v>194</v>
      </c>
      <c r="B1216" t="s">
        <v>9</v>
      </c>
      <c r="C1216" t="s">
        <v>671</v>
      </c>
      <c r="E1216" t="s">
        <v>672</v>
      </c>
      <c r="F1216" t="s">
        <v>673</v>
      </c>
      <c r="G1216" t="s">
        <v>23</v>
      </c>
      <c r="J1216" t="s">
        <v>14</v>
      </c>
      <c r="K1216" t="s">
        <v>343</v>
      </c>
      <c r="L1216" t="s">
        <v>375</v>
      </c>
      <c r="M1216">
        <v>1</v>
      </c>
      <c r="N1216">
        <v>14822282</v>
      </c>
      <c r="AU1216" t="b">
        <v>0</v>
      </c>
      <c r="AV1216" t="b">
        <v>1</v>
      </c>
    </row>
    <row r="1217" spans="1:54" x14ac:dyDescent="0.25">
      <c r="A1217" t="s">
        <v>194</v>
      </c>
      <c r="B1217" t="s">
        <v>9</v>
      </c>
      <c r="C1217" t="s">
        <v>671</v>
      </c>
      <c r="E1217" t="s">
        <v>672</v>
      </c>
      <c r="F1217" t="s">
        <v>673</v>
      </c>
      <c r="G1217" t="s">
        <v>23</v>
      </c>
      <c r="J1217" t="s">
        <v>14</v>
      </c>
      <c r="K1217" t="s">
        <v>344</v>
      </c>
      <c r="L1217" t="s">
        <v>375</v>
      </c>
      <c r="M1217">
        <v>1</v>
      </c>
      <c r="N1217">
        <v>42495</v>
      </c>
      <c r="AU1217" t="b">
        <v>0</v>
      </c>
      <c r="AV1217" t="b">
        <v>1</v>
      </c>
    </row>
    <row r="1218" spans="1:54" x14ac:dyDescent="0.25">
      <c r="A1218" t="s">
        <v>194</v>
      </c>
      <c r="B1218" t="s">
        <v>9</v>
      </c>
      <c r="C1218" t="s">
        <v>671</v>
      </c>
      <c r="E1218" t="s">
        <v>672</v>
      </c>
      <c r="F1218" t="s">
        <v>673</v>
      </c>
      <c r="G1218" t="s">
        <v>23</v>
      </c>
      <c r="J1218" t="s">
        <v>14</v>
      </c>
      <c r="K1218" t="s">
        <v>345</v>
      </c>
      <c r="L1218" t="s">
        <v>375</v>
      </c>
      <c r="M1218">
        <v>1</v>
      </c>
      <c r="N1218">
        <v>16711935</v>
      </c>
      <c r="AU1218" t="b">
        <v>0</v>
      </c>
      <c r="AV1218" t="b">
        <v>1</v>
      </c>
    </row>
    <row r="1219" spans="1:54" x14ac:dyDescent="0.25">
      <c r="A1219" t="s">
        <v>194</v>
      </c>
      <c r="B1219" t="s">
        <v>9</v>
      </c>
      <c r="C1219" t="s">
        <v>671</v>
      </c>
      <c r="E1219" t="s">
        <v>672</v>
      </c>
      <c r="F1219" t="s">
        <v>673</v>
      </c>
      <c r="G1219" t="s">
        <v>23</v>
      </c>
      <c r="J1219" t="s">
        <v>14</v>
      </c>
      <c r="K1219" t="s">
        <v>346</v>
      </c>
      <c r="L1219" t="s">
        <v>375</v>
      </c>
      <c r="M1219">
        <v>1</v>
      </c>
      <c r="N1219">
        <v>16711935</v>
      </c>
      <c r="AU1219" t="b">
        <v>0</v>
      </c>
      <c r="AV1219" t="b">
        <v>1</v>
      </c>
    </row>
    <row r="1220" spans="1:54" x14ac:dyDescent="0.25">
      <c r="A1220" t="s">
        <v>194</v>
      </c>
      <c r="B1220" t="s">
        <v>9</v>
      </c>
      <c r="C1220" t="s">
        <v>671</v>
      </c>
      <c r="E1220" t="s">
        <v>672</v>
      </c>
      <c r="F1220" t="s">
        <v>673</v>
      </c>
      <c r="G1220" t="s">
        <v>23</v>
      </c>
      <c r="J1220" t="s">
        <v>14</v>
      </c>
      <c r="K1220" t="s">
        <v>351</v>
      </c>
      <c r="L1220" t="s">
        <v>501</v>
      </c>
      <c r="M1220">
        <v>1</v>
      </c>
      <c r="N1220">
        <v>6333684</v>
      </c>
      <c r="Q1220">
        <v>0</v>
      </c>
      <c r="R1220">
        <v>0</v>
      </c>
      <c r="S1220">
        <v>0</v>
      </c>
      <c r="T1220">
        <v>40</v>
      </c>
      <c r="U1220">
        <v>0</v>
      </c>
      <c r="V1220">
        <v>50</v>
      </c>
      <c r="AU1220" t="b">
        <v>0</v>
      </c>
      <c r="AV1220" t="b">
        <v>1</v>
      </c>
      <c r="BB1220" t="b">
        <v>1</v>
      </c>
    </row>
    <row r="1221" spans="1:54" x14ac:dyDescent="0.25">
      <c r="A1221" t="s">
        <v>194</v>
      </c>
      <c r="B1221" t="s">
        <v>9</v>
      </c>
      <c r="C1221" t="s">
        <v>671</v>
      </c>
      <c r="E1221" t="s">
        <v>672</v>
      </c>
      <c r="F1221" t="s">
        <v>673</v>
      </c>
      <c r="G1221" t="s">
        <v>23</v>
      </c>
      <c r="J1221" t="s">
        <v>14</v>
      </c>
      <c r="K1221" t="s">
        <v>352</v>
      </c>
      <c r="L1221" t="s">
        <v>501</v>
      </c>
      <c r="M1221">
        <v>1</v>
      </c>
      <c r="N1221">
        <v>5275647</v>
      </c>
      <c r="Q1221">
        <v>0</v>
      </c>
      <c r="R1221">
        <v>0</v>
      </c>
      <c r="S1221">
        <v>0</v>
      </c>
      <c r="T1221">
        <v>45</v>
      </c>
      <c r="U1221">
        <v>0</v>
      </c>
      <c r="V1221">
        <v>50</v>
      </c>
      <c r="AU1221" t="b">
        <v>0</v>
      </c>
      <c r="AV1221" t="b">
        <v>1</v>
      </c>
      <c r="BB1221" t="b">
        <v>1</v>
      </c>
    </row>
    <row r="1222" spans="1:54" x14ac:dyDescent="0.25">
      <c r="A1222" t="s">
        <v>194</v>
      </c>
      <c r="B1222" t="s">
        <v>9</v>
      </c>
      <c r="C1222" t="s">
        <v>671</v>
      </c>
      <c r="E1222" t="s">
        <v>672</v>
      </c>
      <c r="F1222" t="s">
        <v>673</v>
      </c>
      <c r="G1222" t="s">
        <v>23</v>
      </c>
      <c r="J1222" t="s">
        <v>14</v>
      </c>
      <c r="K1222" t="s">
        <v>353</v>
      </c>
      <c r="L1222" t="s">
        <v>503</v>
      </c>
      <c r="M1222">
        <v>1</v>
      </c>
      <c r="N1222">
        <v>14524637</v>
      </c>
      <c r="AU1222" t="b">
        <v>0</v>
      </c>
      <c r="AV1222" t="b">
        <v>1</v>
      </c>
    </row>
    <row r="1223" spans="1:54" x14ac:dyDescent="0.25">
      <c r="A1223" t="s">
        <v>194</v>
      </c>
      <c r="B1223" t="s">
        <v>9</v>
      </c>
      <c r="C1223" t="s">
        <v>671</v>
      </c>
      <c r="E1223" t="s">
        <v>672</v>
      </c>
      <c r="F1223" t="s">
        <v>673</v>
      </c>
      <c r="G1223" t="s">
        <v>23</v>
      </c>
      <c r="J1223" t="s">
        <v>14</v>
      </c>
      <c r="K1223" t="s">
        <v>354</v>
      </c>
      <c r="L1223" t="s">
        <v>501</v>
      </c>
      <c r="M1223">
        <v>1</v>
      </c>
      <c r="N1223">
        <v>55295</v>
      </c>
      <c r="Q1223">
        <v>0</v>
      </c>
      <c r="R1223">
        <v>0</v>
      </c>
      <c r="S1223">
        <v>0</v>
      </c>
      <c r="T1223">
        <v>45</v>
      </c>
      <c r="U1223">
        <v>0</v>
      </c>
      <c r="V1223">
        <v>50</v>
      </c>
      <c r="AU1223" t="b">
        <v>0</v>
      </c>
      <c r="AV1223" t="b">
        <v>1</v>
      </c>
      <c r="BB1223" t="b">
        <v>1</v>
      </c>
    </row>
    <row r="1224" spans="1:54" x14ac:dyDescent="0.25">
      <c r="A1224" t="s">
        <v>194</v>
      </c>
      <c r="B1224" t="s">
        <v>9</v>
      </c>
      <c r="C1224" t="s">
        <v>671</v>
      </c>
      <c r="E1224" t="s">
        <v>672</v>
      </c>
      <c r="F1224" t="s">
        <v>673</v>
      </c>
      <c r="G1224" t="s">
        <v>23</v>
      </c>
      <c r="J1224" t="s">
        <v>14</v>
      </c>
      <c r="K1224" t="s">
        <v>357</v>
      </c>
      <c r="L1224" t="s">
        <v>501</v>
      </c>
      <c r="M1224">
        <v>1.6040399999999999</v>
      </c>
      <c r="N1224">
        <v>3937500</v>
      </c>
      <c r="AU1224" t="b">
        <v>0</v>
      </c>
      <c r="AV1224" t="b">
        <v>1</v>
      </c>
    </row>
    <row r="1225" spans="1:54" x14ac:dyDescent="0.25">
      <c r="A1225" t="s">
        <v>194</v>
      </c>
      <c r="B1225" t="s">
        <v>9</v>
      </c>
      <c r="C1225" t="s">
        <v>671</v>
      </c>
      <c r="E1225" t="s">
        <v>672</v>
      </c>
      <c r="F1225" t="s">
        <v>673</v>
      </c>
      <c r="G1225" t="s">
        <v>23</v>
      </c>
      <c r="J1225" t="s">
        <v>14</v>
      </c>
      <c r="K1225" t="s">
        <v>358</v>
      </c>
      <c r="L1225" t="s">
        <v>501</v>
      </c>
      <c r="M1225">
        <v>1.5968</v>
      </c>
      <c r="N1225">
        <v>36095</v>
      </c>
      <c r="AU1225" t="b">
        <v>0</v>
      </c>
      <c r="AV1225" t="b">
        <v>1</v>
      </c>
    </row>
    <row r="1226" spans="1:54" x14ac:dyDescent="0.25">
      <c r="A1226" t="s">
        <v>194</v>
      </c>
      <c r="B1226" t="s">
        <v>9</v>
      </c>
      <c r="C1226" t="s">
        <v>671</v>
      </c>
      <c r="E1226" t="s">
        <v>672</v>
      </c>
      <c r="F1226" t="s">
        <v>673</v>
      </c>
      <c r="G1226" t="s">
        <v>23</v>
      </c>
      <c r="J1226" t="s">
        <v>14</v>
      </c>
      <c r="K1226" t="s">
        <v>359</v>
      </c>
      <c r="L1226" t="s">
        <v>501</v>
      </c>
      <c r="M1226">
        <v>1</v>
      </c>
      <c r="N1226">
        <v>49344</v>
      </c>
      <c r="AU1226" t="b">
        <v>0</v>
      </c>
      <c r="AV1226" t="b">
        <v>1</v>
      </c>
    </row>
    <row r="1227" spans="1:54" x14ac:dyDescent="0.25">
      <c r="A1227" t="s">
        <v>194</v>
      </c>
      <c r="B1227" t="s">
        <v>9</v>
      </c>
      <c r="C1227" t="s">
        <v>671</v>
      </c>
      <c r="E1227" t="s">
        <v>672</v>
      </c>
      <c r="F1227" t="s">
        <v>673</v>
      </c>
      <c r="G1227" t="s">
        <v>23</v>
      </c>
      <c r="J1227" t="s">
        <v>14</v>
      </c>
      <c r="K1227" t="s">
        <v>360</v>
      </c>
      <c r="L1227" t="s">
        <v>501</v>
      </c>
      <c r="M1227">
        <v>1</v>
      </c>
      <c r="N1227">
        <v>8421376</v>
      </c>
      <c r="AU1227" t="b">
        <v>0</v>
      </c>
      <c r="AV1227" t="b">
        <v>1</v>
      </c>
    </row>
    <row r="1228" spans="1:54" x14ac:dyDescent="0.25">
      <c r="A1228" t="s">
        <v>194</v>
      </c>
      <c r="B1228" t="s">
        <v>9</v>
      </c>
      <c r="C1228" t="s">
        <v>671</v>
      </c>
      <c r="E1228" t="s">
        <v>672</v>
      </c>
      <c r="F1228" t="s">
        <v>673</v>
      </c>
      <c r="G1228" t="s">
        <v>23</v>
      </c>
      <c r="J1228" t="s">
        <v>14</v>
      </c>
      <c r="K1228" t="s">
        <v>361</v>
      </c>
      <c r="L1228" t="s">
        <v>501</v>
      </c>
      <c r="M1228">
        <v>1.74664</v>
      </c>
      <c r="N1228">
        <v>8421376</v>
      </c>
      <c r="AU1228" t="b">
        <v>0</v>
      </c>
      <c r="AV1228" t="b">
        <v>1</v>
      </c>
    </row>
    <row r="1229" spans="1:54" x14ac:dyDescent="0.25">
      <c r="A1229" t="s">
        <v>194</v>
      </c>
      <c r="B1229" t="s">
        <v>9</v>
      </c>
      <c r="C1229" t="s">
        <v>671</v>
      </c>
      <c r="E1229" t="s">
        <v>672</v>
      </c>
      <c r="F1229" t="s">
        <v>673</v>
      </c>
      <c r="G1229" t="s">
        <v>23</v>
      </c>
      <c r="J1229" t="s">
        <v>14</v>
      </c>
      <c r="K1229" t="s">
        <v>362</v>
      </c>
      <c r="L1229" t="s">
        <v>501</v>
      </c>
      <c r="M1229">
        <v>1</v>
      </c>
      <c r="N1229">
        <v>55295</v>
      </c>
      <c r="AU1229" t="b">
        <v>0</v>
      </c>
      <c r="AV1229" t="b">
        <v>1</v>
      </c>
    </row>
    <row r="1230" spans="1:54" x14ac:dyDescent="0.25">
      <c r="A1230" t="s">
        <v>194</v>
      </c>
      <c r="B1230" t="s">
        <v>9</v>
      </c>
      <c r="C1230" t="s">
        <v>671</v>
      </c>
      <c r="E1230" t="s">
        <v>672</v>
      </c>
      <c r="F1230" t="s">
        <v>673</v>
      </c>
      <c r="G1230" t="s">
        <v>23</v>
      </c>
      <c r="J1230" t="s">
        <v>14</v>
      </c>
      <c r="K1230" t="s">
        <v>363</v>
      </c>
      <c r="L1230" t="s">
        <v>501</v>
      </c>
      <c r="M1230">
        <v>1.66466</v>
      </c>
      <c r="N1230">
        <v>55295</v>
      </c>
      <c r="AU1230" t="b">
        <v>0</v>
      </c>
      <c r="AV1230" t="b">
        <v>1</v>
      </c>
    </row>
    <row r="1231" spans="1:54" x14ac:dyDescent="0.25">
      <c r="A1231" t="s">
        <v>194</v>
      </c>
      <c r="B1231" t="s">
        <v>9</v>
      </c>
      <c r="C1231" t="s">
        <v>671</v>
      </c>
      <c r="E1231" t="s">
        <v>672</v>
      </c>
      <c r="F1231" t="s">
        <v>673</v>
      </c>
      <c r="G1231" t="s">
        <v>23</v>
      </c>
      <c r="J1231" t="s">
        <v>14</v>
      </c>
      <c r="K1231" t="s">
        <v>364</v>
      </c>
      <c r="L1231" t="s">
        <v>503</v>
      </c>
      <c r="M1231">
        <v>1</v>
      </c>
      <c r="N1231">
        <v>14524637</v>
      </c>
      <c r="AU1231" t="b">
        <v>0</v>
      </c>
      <c r="AV1231" t="b">
        <v>1</v>
      </c>
    </row>
    <row r="1232" spans="1:54" x14ac:dyDescent="0.25">
      <c r="A1232" t="s">
        <v>194</v>
      </c>
      <c r="B1232" t="s">
        <v>9</v>
      </c>
      <c r="C1232" t="s">
        <v>671</v>
      </c>
      <c r="E1232" t="s">
        <v>672</v>
      </c>
      <c r="F1232" t="s">
        <v>673</v>
      </c>
      <c r="G1232" t="s">
        <v>23</v>
      </c>
      <c r="J1232" t="s">
        <v>14</v>
      </c>
      <c r="K1232" t="s">
        <v>367</v>
      </c>
      <c r="L1232" t="s">
        <v>503</v>
      </c>
      <c r="M1232">
        <v>1</v>
      </c>
      <c r="N1232">
        <v>14524637</v>
      </c>
      <c r="AU1232" t="b">
        <v>0</v>
      </c>
      <c r="AV1232" t="b">
        <v>1</v>
      </c>
    </row>
    <row r="1233" spans="1:48" x14ac:dyDescent="0.25">
      <c r="A1233" t="s">
        <v>194</v>
      </c>
      <c r="B1233" t="s">
        <v>9</v>
      </c>
      <c r="C1233" t="s">
        <v>671</v>
      </c>
      <c r="E1233" t="s">
        <v>672</v>
      </c>
      <c r="F1233" t="s">
        <v>673</v>
      </c>
      <c r="G1233" t="s">
        <v>23</v>
      </c>
      <c r="J1233" t="s">
        <v>14</v>
      </c>
      <c r="K1233" t="s">
        <v>372</v>
      </c>
      <c r="L1233" t="s">
        <v>503</v>
      </c>
      <c r="M1233">
        <v>1</v>
      </c>
      <c r="N1233">
        <v>14524637</v>
      </c>
      <c r="AU1233" t="b">
        <v>0</v>
      </c>
      <c r="AV1233" t="b">
        <v>1</v>
      </c>
    </row>
    <row r="1234" spans="1:48" x14ac:dyDescent="0.25">
      <c r="A1234" t="s">
        <v>194</v>
      </c>
      <c r="B1234" t="s">
        <v>9</v>
      </c>
      <c r="C1234" t="s">
        <v>671</v>
      </c>
      <c r="E1234" t="s">
        <v>672</v>
      </c>
      <c r="F1234" t="s">
        <v>673</v>
      </c>
      <c r="G1234" t="s">
        <v>23</v>
      </c>
      <c r="J1234" t="s">
        <v>14</v>
      </c>
      <c r="K1234" t="s">
        <v>373</v>
      </c>
      <c r="L1234" t="s">
        <v>503</v>
      </c>
      <c r="M1234">
        <v>1</v>
      </c>
      <c r="N1234">
        <v>12695295</v>
      </c>
      <c r="AU1234" t="b">
        <v>0</v>
      </c>
      <c r="AV1234" t="b">
        <v>1</v>
      </c>
    </row>
    <row r="1235" spans="1:48" x14ac:dyDescent="0.25">
      <c r="A1235" t="s">
        <v>194</v>
      </c>
      <c r="B1235" t="s">
        <v>9</v>
      </c>
      <c r="C1235" t="s">
        <v>671</v>
      </c>
      <c r="E1235" t="s">
        <v>672</v>
      </c>
      <c r="F1235" t="s">
        <v>673</v>
      </c>
      <c r="G1235" t="s">
        <v>23</v>
      </c>
      <c r="J1235" t="s">
        <v>14</v>
      </c>
      <c r="K1235" t="s">
        <v>374</v>
      </c>
      <c r="L1235" t="s">
        <v>503</v>
      </c>
      <c r="M1235">
        <v>1</v>
      </c>
      <c r="N1235">
        <v>12695295</v>
      </c>
      <c r="AU1235" t="b">
        <v>0</v>
      </c>
      <c r="AV1235" t="b">
        <v>1</v>
      </c>
    </row>
    <row r="1236" spans="1:48" x14ac:dyDescent="0.25">
      <c r="A1236" t="s">
        <v>194</v>
      </c>
      <c r="B1236" t="s">
        <v>9</v>
      </c>
      <c r="C1236" t="s">
        <v>671</v>
      </c>
      <c r="E1236" t="s">
        <v>672</v>
      </c>
      <c r="F1236" t="s">
        <v>673</v>
      </c>
      <c r="G1236" t="s">
        <v>23</v>
      </c>
      <c r="J1236" t="s">
        <v>14</v>
      </c>
      <c r="K1236" t="s">
        <v>375</v>
      </c>
      <c r="L1236" t="s">
        <v>375</v>
      </c>
      <c r="M1236">
        <v>1</v>
      </c>
      <c r="N1236">
        <v>16711935</v>
      </c>
      <c r="AU1236" t="b">
        <v>0</v>
      </c>
      <c r="AV1236" t="b">
        <v>1</v>
      </c>
    </row>
    <row r="1237" spans="1:48" x14ac:dyDescent="0.25">
      <c r="A1237" t="s">
        <v>194</v>
      </c>
      <c r="B1237" t="s">
        <v>9</v>
      </c>
      <c r="C1237" t="s">
        <v>671</v>
      </c>
      <c r="E1237" t="s">
        <v>672</v>
      </c>
      <c r="F1237" t="s">
        <v>673</v>
      </c>
      <c r="G1237" t="s">
        <v>23</v>
      </c>
      <c r="J1237" t="s">
        <v>14</v>
      </c>
      <c r="K1237" t="s">
        <v>382</v>
      </c>
      <c r="L1237" t="s">
        <v>375</v>
      </c>
      <c r="M1237">
        <v>1</v>
      </c>
      <c r="N1237">
        <v>8519755</v>
      </c>
      <c r="AU1237" t="b">
        <v>0</v>
      </c>
      <c r="AV1237" t="b">
        <v>1</v>
      </c>
    </row>
    <row r="1238" spans="1:48" x14ac:dyDescent="0.25">
      <c r="A1238" t="s">
        <v>194</v>
      </c>
      <c r="B1238" t="s">
        <v>9</v>
      </c>
      <c r="C1238" t="s">
        <v>671</v>
      </c>
      <c r="E1238" t="s">
        <v>672</v>
      </c>
      <c r="F1238" t="s">
        <v>673</v>
      </c>
      <c r="G1238" t="s">
        <v>23</v>
      </c>
      <c r="J1238" t="s">
        <v>14</v>
      </c>
      <c r="K1238" t="s">
        <v>383</v>
      </c>
      <c r="L1238" t="s">
        <v>375</v>
      </c>
      <c r="M1238">
        <v>1</v>
      </c>
      <c r="N1238">
        <v>8519755</v>
      </c>
      <c r="AU1238" t="b">
        <v>0</v>
      </c>
      <c r="AV1238" t="b">
        <v>1</v>
      </c>
    </row>
    <row r="1239" spans="1:48" x14ac:dyDescent="0.25">
      <c r="A1239" t="s">
        <v>194</v>
      </c>
      <c r="B1239" t="s">
        <v>9</v>
      </c>
      <c r="C1239" t="s">
        <v>671</v>
      </c>
      <c r="E1239" t="s">
        <v>672</v>
      </c>
      <c r="F1239" t="s">
        <v>673</v>
      </c>
      <c r="G1239" t="s">
        <v>23</v>
      </c>
      <c r="J1239" t="s">
        <v>14</v>
      </c>
      <c r="K1239" t="s">
        <v>384</v>
      </c>
      <c r="L1239" t="s">
        <v>375</v>
      </c>
      <c r="M1239">
        <v>1</v>
      </c>
      <c r="N1239">
        <v>8519755</v>
      </c>
      <c r="AU1239" t="b">
        <v>0</v>
      </c>
      <c r="AV1239" t="b">
        <v>1</v>
      </c>
    </row>
    <row r="1240" spans="1:48" x14ac:dyDescent="0.25">
      <c r="A1240" t="s">
        <v>194</v>
      </c>
      <c r="B1240" t="s">
        <v>9</v>
      </c>
      <c r="C1240" t="s">
        <v>671</v>
      </c>
      <c r="E1240" t="s">
        <v>672</v>
      </c>
      <c r="F1240" t="s">
        <v>673</v>
      </c>
      <c r="G1240" t="s">
        <v>23</v>
      </c>
      <c r="J1240" t="s">
        <v>14</v>
      </c>
      <c r="K1240" t="s">
        <v>385</v>
      </c>
      <c r="L1240" t="s">
        <v>375</v>
      </c>
      <c r="M1240">
        <v>1</v>
      </c>
      <c r="N1240">
        <v>16748574</v>
      </c>
      <c r="AU1240" t="b">
        <v>0</v>
      </c>
      <c r="AV1240" t="b">
        <v>1</v>
      </c>
    </row>
    <row r="1241" spans="1:48" x14ac:dyDescent="0.25">
      <c r="A1241" t="s">
        <v>194</v>
      </c>
      <c r="B1241" t="s">
        <v>9</v>
      </c>
      <c r="C1241" t="s">
        <v>671</v>
      </c>
      <c r="E1241" t="s">
        <v>672</v>
      </c>
      <c r="F1241" t="s">
        <v>673</v>
      </c>
      <c r="G1241" t="s">
        <v>23</v>
      </c>
      <c r="J1241" t="s">
        <v>14</v>
      </c>
      <c r="K1241" t="s">
        <v>386</v>
      </c>
      <c r="L1241" t="s">
        <v>375</v>
      </c>
      <c r="M1241">
        <v>1</v>
      </c>
      <c r="N1241">
        <v>16436871</v>
      </c>
      <c r="AU1241" t="b">
        <v>0</v>
      </c>
      <c r="AV1241" t="b">
        <v>1</v>
      </c>
    </row>
    <row r="1242" spans="1:48" x14ac:dyDescent="0.25">
      <c r="A1242" t="s">
        <v>194</v>
      </c>
      <c r="B1242" t="s">
        <v>9</v>
      </c>
      <c r="C1242" t="s">
        <v>671</v>
      </c>
      <c r="E1242" t="s">
        <v>672</v>
      </c>
      <c r="F1242" t="s">
        <v>673</v>
      </c>
      <c r="G1242" t="s">
        <v>23</v>
      </c>
      <c r="J1242" t="s">
        <v>14</v>
      </c>
      <c r="K1242" t="s">
        <v>387</v>
      </c>
      <c r="L1242" t="s">
        <v>375</v>
      </c>
      <c r="M1242">
        <v>1</v>
      </c>
      <c r="N1242">
        <v>15128749</v>
      </c>
      <c r="AU1242" t="b">
        <v>0</v>
      </c>
      <c r="AV1242" t="b">
        <v>1</v>
      </c>
    </row>
    <row r="1243" spans="1:48" x14ac:dyDescent="0.25">
      <c r="A1243" t="s">
        <v>194</v>
      </c>
      <c r="B1243" t="s">
        <v>9</v>
      </c>
      <c r="C1243" t="s">
        <v>671</v>
      </c>
      <c r="E1243" t="s">
        <v>672</v>
      </c>
      <c r="F1243" t="s">
        <v>673</v>
      </c>
      <c r="G1243" t="s">
        <v>23</v>
      </c>
      <c r="J1243" t="s">
        <v>14</v>
      </c>
      <c r="K1243" t="s">
        <v>388</v>
      </c>
      <c r="L1243" t="s">
        <v>375</v>
      </c>
      <c r="M1243">
        <v>1</v>
      </c>
      <c r="N1243">
        <v>9498256</v>
      </c>
      <c r="AU1243" t="b">
        <v>0</v>
      </c>
      <c r="AV1243" t="b">
        <v>1</v>
      </c>
    </row>
    <row r="1244" spans="1:48" x14ac:dyDescent="0.25">
      <c r="A1244" t="s">
        <v>194</v>
      </c>
      <c r="B1244" t="s">
        <v>9</v>
      </c>
      <c r="C1244" t="s">
        <v>671</v>
      </c>
      <c r="E1244" t="s">
        <v>672</v>
      </c>
      <c r="F1244" t="s">
        <v>673</v>
      </c>
      <c r="G1244" t="s">
        <v>23</v>
      </c>
      <c r="J1244" t="s">
        <v>14</v>
      </c>
      <c r="K1244" t="s">
        <v>389</v>
      </c>
      <c r="L1244" t="s">
        <v>375</v>
      </c>
      <c r="M1244">
        <v>2.3377300000000001</v>
      </c>
      <c r="N1244">
        <v>2263842</v>
      </c>
      <c r="AU1244" t="b">
        <v>0</v>
      </c>
      <c r="AV1244" t="b">
        <v>1</v>
      </c>
    </row>
    <row r="1245" spans="1:48" x14ac:dyDescent="0.25">
      <c r="A1245" t="s">
        <v>194</v>
      </c>
      <c r="B1245" t="s">
        <v>9</v>
      </c>
      <c r="C1245" t="s">
        <v>671</v>
      </c>
      <c r="E1245" t="s">
        <v>672</v>
      </c>
      <c r="F1245" t="s">
        <v>673</v>
      </c>
      <c r="G1245" t="s">
        <v>23</v>
      </c>
      <c r="J1245" t="s">
        <v>14</v>
      </c>
      <c r="K1245" t="s">
        <v>390</v>
      </c>
      <c r="L1245" t="s">
        <v>375</v>
      </c>
      <c r="M1245">
        <v>3</v>
      </c>
      <c r="N1245">
        <v>8388352</v>
      </c>
      <c r="AU1245" t="b">
        <v>0</v>
      </c>
      <c r="AV1245" t="b">
        <v>1</v>
      </c>
    </row>
    <row r="1246" spans="1:48" x14ac:dyDescent="0.25">
      <c r="A1246" t="s">
        <v>194</v>
      </c>
      <c r="B1246" t="s">
        <v>9</v>
      </c>
      <c r="C1246" t="s">
        <v>671</v>
      </c>
      <c r="E1246" t="s">
        <v>672</v>
      </c>
      <c r="F1246" t="s">
        <v>673</v>
      </c>
      <c r="G1246" t="s">
        <v>23</v>
      </c>
      <c r="J1246" t="s">
        <v>14</v>
      </c>
      <c r="K1246" t="s">
        <v>391</v>
      </c>
      <c r="L1246" t="s">
        <v>375</v>
      </c>
      <c r="M1246">
        <v>1</v>
      </c>
      <c r="N1246">
        <v>3329330</v>
      </c>
      <c r="AU1246" t="b">
        <v>0</v>
      </c>
      <c r="AV1246" t="b">
        <v>1</v>
      </c>
    </row>
    <row r="1247" spans="1:48" x14ac:dyDescent="0.25">
      <c r="A1247" t="s">
        <v>194</v>
      </c>
      <c r="B1247" t="s">
        <v>9</v>
      </c>
      <c r="C1247" t="s">
        <v>671</v>
      </c>
      <c r="E1247" t="s">
        <v>672</v>
      </c>
      <c r="F1247" t="s">
        <v>673</v>
      </c>
      <c r="G1247" t="s">
        <v>23</v>
      </c>
      <c r="J1247" t="s">
        <v>14</v>
      </c>
      <c r="K1247" t="s">
        <v>392</v>
      </c>
      <c r="L1247" t="s">
        <v>375</v>
      </c>
      <c r="M1247">
        <v>1</v>
      </c>
      <c r="N1247">
        <v>8519755</v>
      </c>
      <c r="AU1247" t="b">
        <v>0</v>
      </c>
      <c r="AV1247" t="b">
        <v>1</v>
      </c>
    </row>
    <row r="1248" spans="1:48" x14ac:dyDescent="0.25">
      <c r="A1248" t="s">
        <v>194</v>
      </c>
      <c r="B1248" t="s">
        <v>9</v>
      </c>
      <c r="C1248" t="s">
        <v>671</v>
      </c>
      <c r="E1248" t="s">
        <v>672</v>
      </c>
      <c r="F1248" t="s">
        <v>673</v>
      </c>
      <c r="G1248" t="s">
        <v>23</v>
      </c>
      <c r="J1248" t="s">
        <v>14</v>
      </c>
      <c r="K1248" t="s">
        <v>393</v>
      </c>
      <c r="L1248" t="s">
        <v>375</v>
      </c>
      <c r="M1248">
        <v>1</v>
      </c>
      <c r="N1248">
        <v>8519755</v>
      </c>
      <c r="AU1248" t="b">
        <v>0</v>
      </c>
      <c r="AV1248" t="b">
        <v>1</v>
      </c>
    </row>
    <row r="1249" spans="1:54" x14ac:dyDescent="0.25">
      <c r="A1249" t="s">
        <v>194</v>
      </c>
      <c r="B1249" t="s">
        <v>9</v>
      </c>
      <c r="C1249" t="s">
        <v>671</v>
      </c>
      <c r="E1249" t="s">
        <v>672</v>
      </c>
      <c r="F1249" t="s">
        <v>673</v>
      </c>
      <c r="G1249" t="s">
        <v>23</v>
      </c>
      <c r="J1249" t="s">
        <v>14</v>
      </c>
      <c r="K1249" t="s">
        <v>394</v>
      </c>
      <c r="L1249" t="s">
        <v>375</v>
      </c>
      <c r="M1249">
        <v>1</v>
      </c>
      <c r="N1249">
        <v>8519755</v>
      </c>
      <c r="AU1249" t="b">
        <v>0</v>
      </c>
      <c r="AV1249" t="b">
        <v>1</v>
      </c>
    </row>
    <row r="1250" spans="1:54" x14ac:dyDescent="0.25">
      <c r="A1250" t="s">
        <v>194</v>
      </c>
      <c r="B1250" t="s">
        <v>9</v>
      </c>
      <c r="C1250" t="s">
        <v>671</v>
      </c>
      <c r="E1250" t="s">
        <v>672</v>
      </c>
      <c r="F1250" t="s">
        <v>673</v>
      </c>
      <c r="G1250" t="s">
        <v>23</v>
      </c>
      <c r="J1250" t="s">
        <v>14</v>
      </c>
      <c r="K1250" t="s">
        <v>395</v>
      </c>
      <c r="L1250" t="s">
        <v>375</v>
      </c>
      <c r="M1250">
        <v>3</v>
      </c>
      <c r="N1250">
        <v>16748574</v>
      </c>
      <c r="AU1250" t="b">
        <v>0</v>
      </c>
      <c r="AV1250" t="b">
        <v>1</v>
      </c>
    </row>
    <row r="1251" spans="1:54" x14ac:dyDescent="0.25">
      <c r="A1251" t="s">
        <v>194</v>
      </c>
      <c r="B1251" t="s">
        <v>9</v>
      </c>
      <c r="C1251" t="s">
        <v>671</v>
      </c>
      <c r="E1251" t="s">
        <v>672</v>
      </c>
      <c r="F1251" t="s">
        <v>673</v>
      </c>
      <c r="G1251" t="s">
        <v>23</v>
      </c>
      <c r="J1251" t="s">
        <v>14</v>
      </c>
      <c r="K1251" t="s">
        <v>396</v>
      </c>
      <c r="L1251" t="s">
        <v>375</v>
      </c>
      <c r="M1251">
        <v>3</v>
      </c>
      <c r="N1251">
        <v>16436871</v>
      </c>
      <c r="AU1251" t="b">
        <v>0</v>
      </c>
      <c r="AV1251" t="b">
        <v>1</v>
      </c>
    </row>
    <row r="1252" spans="1:54" x14ac:dyDescent="0.25">
      <c r="A1252" t="s">
        <v>194</v>
      </c>
      <c r="B1252" t="s">
        <v>9</v>
      </c>
      <c r="C1252" t="s">
        <v>671</v>
      </c>
      <c r="E1252" t="s">
        <v>672</v>
      </c>
      <c r="F1252" t="s">
        <v>673</v>
      </c>
      <c r="G1252" t="s">
        <v>23</v>
      </c>
      <c r="J1252" t="s">
        <v>14</v>
      </c>
      <c r="K1252" t="s">
        <v>397</v>
      </c>
      <c r="L1252" t="s">
        <v>375</v>
      </c>
      <c r="M1252">
        <v>1</v>
      </c>
      <c r="N1252">
        <v>15128749</v>
      </c>
      <c r="AU1252" t="b">
        <v>0</v>
      </c>
      <c r="AV1252" t="b">
        <v>1</v>
      </c>
    </row>
    <row r="1253" spans="1:54" x14ac:dyDescent="0.25">
      <c r="A1253" t="s">
        <v>194</v>
      </c>
      <c r="B1253" t="s">
        <v>9</v>
      </c>
      <c r="C1253" t="s">
        <v>671</v>
      </c>
      <c r="E1253" t="s">
        <v>672</v>
      </c>
      <c r="F1253" t="s">
        <v>673</v>
      </c>
      <c r="G1253" t="s">
        <v>23</v>
      </c>
      <c r="J1253" t="s">
        <v>14</v>
      </c>
      <c r="K1253" t="s">
        <v>398</v>
      </c>
      <c r="L1253" t="s">
        <v>375</v>
      </c>
      <c r="M1253">
        <v>1</v>
      </c>
      <c r="N1253">
        <v>9498256</v>
      </c>
      <c r="AU1253" t="b">
        <v>0</v>
      </c>
      <c r="AV1253" t="b">
        <v>1</v>
      </c>
    </row>
    <row r="1254" spans="1:54" x14ac:dyDescent="0.25">
      <c r="A1254" t="s">
        <v>194</v>
      </c>
      <c r="B1254" t="s">
        <v>9</v>
      </c>
      <c r="C1254" t="s">
        <v>671</v>
      </c>
      <c r="E1254" t="s">
        <v>672</v>
      </c>
      <c r="F1254" t="s">
        <v>673</v>
      </c>
      <c r="G1254" t="s">
        <v>23</v>
      </c>
      <c r="J1254" t="s">
        <v>14</v>
      </c>
      <c r="K1254" t="s">
        <v>399</v>
      </c>
      <c r="L1254" t="s">
        <v>375</v>
      </c>
      <c r="M1254">
        <v>2.35398</v>
      </c>
      <c r="N1254">
        <v>2263842</v>
      </c>
      <c r="AU1254" t="b">
        <v>0</v>
      </c>
      <c r="AV1254" t="b">
        <v>1</v>
      </c>
    </row>
    <row r="1255" spans="1:54" x14ac:dyDescent="0.25">
      <c r="A1255" t="s">
        <v>194</v>
      </c>
      <c r="B1255" t="s">
        <v>9</v>
      </c>
      <c r="C1255" t="s">
        <v>671</v>
      </c>
      <c r="E1255" t="s">
        <v>672</v>
      </c>
      <c r="F1255" t="s">
        <v>673</v>
      </c>
      <c r="G1255" t="s">
        <v>23</v>
      </c>
      <c r="J1255" t="s">
        <v>14</v>
      </c>
      <c r="K1255" t="s">
        <v>400</v>
      </c>
      <c r="L1255" t="s">
        <v>375</v>
      </c>
      <c r="M1255">
        <v>3</v>
      </c>
      <c r="N1255">
        <v>8388352</v>
      </c>
      <c r="AU1255" t="b">
        <v>0</v>
      </c>
      <c r="AV1255" t="b">
        <v>1</v>
      </c>
    </row>
    <row r="1256" spans="1:54" x14ac:dyDescent="0.25">
      <c r="A1256" t="s">
        <v>194</v>
      </c>
      <c r="B1256" t="s">
        <v>9</v>
      </c>
      <c r="C1256" t="s">
        <v>671</v>
      </c>
      <c r="E1256" t="s">
        <v>672</v>
      </c>
      <c r="F1256" t="s">
        <v>673</v>
      </c>
      <c r="G1256" t="s">
        <v>23</v>
      </c>
      <c r="J1256" t="s">
        <v>14</v>
      </c>
      <c r="K1256" t="s">
        <v>401</v>
      </c>
      <c r="L1256" t="s">
        <v>375</v>
      </c>
      <c r="M1256">
        <v>1</v>
      </c>
      <c r="N1256">
        <v>3329330</v>
      </c>
      <c r="AU1256" t="b">
        <v>0</v>
      </c>
      <c r="AV1256" t="b">
        <v>1</v>
      </c>
    </row>
    <row r="1257" spans="1:54" x14ac:dyDescent="0.25">
      <c r="A1257" t="s">
        <v>194</v>
      </c>
      <c r="B1257" t="s">
        <v>9</v>
      </c>
      <c r="C1257" t="s">
        <v>671</v>
      </c>
      <c r="E1257" t="s">
        <v>672</v>
      </c>
      <c r="F1257" t="s">
        <v>673</v>
      </c>
      <c r="G1257" t="s">
        <v>23</v>
      </c>
      <c r="J1257" t="s">
        <v>14</v>
      </c>
      <c r="K1257" t="s">
        <v>402</v>
      </c>
      <c r="L1257" t="s">
        <v>375</v>
      </c>
      <c r="M1257">
        <v>1</v>
      </c>
      <c r="N1257">
        <v>8388736</v>
      </c>
      <c r="Q1257">
        <v>0</v>
      </c>
      <c r="R1257">
        <v>0</v>
      </c>
      <c r="S1257">
        <v>0</v>
      </c>
      <c r="T1257">
        <v>60</v>
      </c>
      <c r="U1257">
        <v>0</v>
      </c>
      <c r="V1257">
        <v>100</v>
      </c>
      <c r="W1257">
        <v>0</v>
      </c>
      <c r="X1257">
        <v>0</v>
      </c>
      <c r="Y1257">
        <v>1</v>
      </c>
      <c r="Z1257">
        <v>61</v>
      </c>
      <c r="AA1257">
        <v>100</v>
      </c>
      <c r="AB1257">
        <v>140</v>
      </c>
      <c r="AU1257" t="b">
        <v>0</v>
      </c>
      <c r="AV1257" t="b">
        <v>1</v>
      </c>
      <c r="BB1257" t="b">
        <v>1</v>
      </c>
    </row>
    <row r="1258" spans="1:54" x14ac:dyDescent="0.25">
      <c r="A1258" t="s">
        <v>194</v>
      </c>
      <c r="B1258" t="s">
        <v>9</v>
      </c>
      <c r="C1258" t="s">
        <v>671</v>
      </c>
      <c r="E1258" t="s">
        <v>672</v>
      </c>
      <c r="F1258" t="s">
        <v>673</v>
      </c>
      <c r="G1258" t="s">
        <v>23</v>
      </c>
      <c r="J1258" t="s">
        <v>14</v>
      </c>
      <c r="K1258" t="s">
        <v>403</v>
      </c>
      <c r="L1258" t="s">
        <v>375</v>
      </c>
      <c r="M1258">
        <v>2.4418299999999999</v>
      </c>
      <c r="N1258">
        <v>14822282</v>
      </c>
      <c r="AU1258" t="b">
        <v>0</v>
      </c>
      <c r="AV1258" t="b">
        <v>1</v>
      </c>
    </row>
    <row r="1259" spans="1:54" x14ac:dyDescent="0.25">
      <c r="A1259" t="s">
        <v>194</v>
      </c>
      <c r="B1259" t="s">
        <v>9</v>
      </c>
      <c r="C1259" t="s">
        <v>671</v>
      </c>
      <c r="E1259" t="s">
        <v>672</v>
      </c>
      <c r="F1259" t="s">
        <v>673</v>
      </c>
      <c r="G1259" t="s">
        <v>23</v>
      </c>
      <c r="J1259" t="s">
        <v>14</v>
      </c>
      <c r="K1259" t="s">
        <v>404</v>
      </c>
      <c r="L1259" t="s">
        <v>375</v>
      </c>
      <c r="M1259">
        <v>3</v>
      </c>
      <c r="N1259">
        <v>42495</v>
      </c>
      <c r="AU1259" t="b">
        <v>0</v>
      </c>
      <c r="AV1259" t="b">
        <v>1</v>
      </c>
    </row>
    <row r="1260" spans="1:54" x14ac:dyDescent="0.25">
      <c r="A1260" t="s">
        <v>194</v>
      </c>
      <c r="B1260" t="s">
        <v>9</v>
      </c>
      <c r="C1260" t="s">
        <v>671</v>
      </c>
      <c r="E1260" t="s">
        <v>672</v>
      </c>
      <c r="F1260" t="s">
        <v>673</v>
      </c>
      <c r="G1260" t="s">
        <v>23</v>
      </c>
      <c r="J1260" t="s">
        <v>14</v>
      </c>
      <c r="K1260" t="s">
        <v>405</v>
      </c>
      <c r="L1260" t="s">
        <v>375</v>
      </c>
      <c r="M1260">
        <v>1</v>
      </c>
      <c r="N1260">
        <v>8388736</v>
      </c>
      <c r="AU1260" t="b">
        <v>0</v>
      </c>
      <c r="AV1260" t="b">
        <v>1</v>
      </c>
    </row>
    <row r="1261" spans="1:54" x14ac:dyDescent="0.25">
      <c r="A1261" t="s">
        <v>194</v>
      </c>
      <c r="B1261" t="s">
        <v>9</v>
      </c>
      <c r="C1261" t="s">
        <v>671</v>
      </c>
      <c r="E1261" t="s">
        <v>672</v>
      </c>
      <c r="F1261" t="s">
        <v>673</v>
      </c>
      <c r="G1261" t="s">
        <v>23</v>
      </c>
      <c r="J1261" t="s">
        <v>14</v>
      </c>
      <c r="K1261" t="s">
        <v>406</v>
      </c>
      <c r="L1261" t="s">
        <v>375</v>
      </c>
      <c r="M1261">
        <v>1.00739</v>
      </c>
      <c r="N1261">
        <v>8388736</v>
      </c>
      <c r="AU1261" t="b">
        <v>0</v>
      </c>
      <c r="AV1261" t="b">
        <v>1</v>
      </c>
    </row>
    <row r="1262" spans="1:54" x14ac:dyDescent="0.25">
      <c r="A1262" t="s">
        <v>194</v>
      </c>
      <c r="B1262" t="s">
        <v>9</v>
      </c>
      <c r="C1262" t="s">
        <v>671</v>
      </c>
      <c r="E1262" t="s">
        <v>672</v>
      </c>
      <c r="F1262" t="s">
        <v>673</v>
      </c>
      <c r="G1262" t="s">
        <v>23</v>
      </c>
      <c r="J1262" t="s">
        <v>14</v>
      </c>
      <c r="K1262" t="s">
        <v>407</v>
      </c>
      <c r="L1262" t="s">
        <v>375</v>
      </c>
      <c r="M1262">
        <v>1</v>
      </c>
      <c r="N1262">
        <v>14822282</v>
      </c>
      <c r="AU1262" t="b">
        <v>0</v>
      </c>
      <c r="AV1262" t="b">
        <v>1</v>
      </c>
    </row>
    <row r="1263" spans="1:54" x14ac:dyDescent="0.25">
      <c r="A1263" t="s">
        <v>194</v>
      </c>
      <c r="B1263" t="s">
        <v>9</v>
      </c>
      <c r="C1263" t="s">
        <v>671</v>
      </c>
      <c r="E1263" t="s">
        <v>672</v>
      </c>
      <c r="F1263" t="s">
        <v>673</v>
      </c>
      <c r="G1263" t="s">
        <v>23</v>
      </c>
      <c r="J1263" t="s">
        <v>14</v>
      </c>
      <c r="K1263" t="s">
        <v>408</v>
      </c>
      <c r="L1263" t="s">
        <v>375</v>
      </c>
      <c r="M1263">
        <v>1</v>
      </c>
      <c r="N1263">
        <v>42495</v>
      </c>
      <c r="AU1263" t="b">
        <v>0</v>
      </c>
      <c r="AV1263" t="b">
        <v>1</v>
      </c>
    </row>
    <row r="1264" spans="1:54" x14ac:dyDescent="0.25">
      <c r="A1264" t="s">
        <v>194</v>
      </c>
      <c r="B1264" t="s">
        <v>9</v>
      </c>
      <c r="C1264" t="s">
        <v>671</v>
      </c>
      <c r="E1264" t="s">
        <v>672</v>
      </c>
      <c r="F1264" t="s">
        <v>673</v>
      </c>
      <c r="G1264" t="s">
        <v>23</v>
      </c>
      <c r="J1264" t="s">
        <v>14</v>
      </c>
      <c r="K1264" t="s">
        <v>409</v>
      </c>
      <c r="L1264" t="s">
        <v>375</v>
      </c>
      <c r="M1264">
        <v>1</v>
      </c>
      <c r="N1264">
        <v>8388736</v>
      </c>
      <c r="AU1264" t="b">
        <v>0</v>
      </c>
      <c r="AV1264" t="b">
        <v>1</v>
      </c>
    </row>
    <row r="1265" spans="1:54" x14ac:dyDescent="0.25">
      <c r="A1265" t="s">
        <v>194</v>
      </c>
      <c r="B1265" t="s">
        <v>9</v>
      </c>
      <c r="C1265" t="s">
        <v>671</v>
      </c>
      <c r="E1265" t="s">
        <v>672</v>
      </c>
      <c r="F1265" t="s">
        <v>673</v>
      </c>
      <c r="G1265" t="s">
        <v>23</v>
      </c>
      <c r="J1265" t="s">
        <v>14</v>
      </c>
      <c r="K1265" t="s">
        <v>410</v>
      </c>
      <c r="L1265" t="s">
        <v>375</v>
      </c>
      <c r="M1265">
        <v>1</v>
      </c>
      <c r="N1265">
        <v>16711935</v>
      </c>
      <c r="AU1265" t="b">
        <v>0</v>
      </c>
      <c r="AV1265" t="b">
        <v>1</v>
      </c>
    </row>
    <row r="1266" spans="1:54" x14ac:dyDescent="0.25">
      <c r="A1266" t="s">
        <v>194</v>
      </c>
      <c r="B1266" t="s">
        <v>9</v>
      </c>
      <c r="C1266" t="s">
        <v>671</v>
      </c>
      <c r="E1266" t="s">
        <v>672</v>
      </c>
      <c r="F1266" t="s">
        <v>673</v>
      </c>
      <c r="G1266" t="s">
        <v>23</v>
      </c>
      <c r="J1266" t="s">
        <v>14</v>
      </c>
      <c r="K1266" t="s">
        <v>411</v>
      </c>
      <c r="L1266" t="s">
        <v>375</v>
      </c>
      <c r="M1266">
        <v>1</v>
      </c>
      <c r="N1266">
        <v>16711935</v>
      </c>
      <c r="AU1266" t="b">
        <v>0</v>
      </c>
      <c r="AV1266" t="b">
        <v>1</v>
      </c>
    </row>
    <row r="1267" spans="1:54" x14ac:dyDescent="0.25">
      <c r="A1267" t="s">
        <v>194</v>
      </c>
      <c r="B1267" t="s">
        <v>9</v>
      </c>
      <c r="C1267" t="s">
        <v>671</v>
      </c>
      <c r="E1267" t="s">
        <v>672</v>
      </c>
      <c r="F1267" t="s">
        <v>673</v>
      </c>
      <c r="G1267" t="s">
        <v>23</v>
      </c>
      <c r="J1267" t="s">
        <v>14</v>
      </c>
      <c r="K1267" t="s">
        <v>412</v>
      </c>
      <c r="L1267" t="s">
        <v>375</v>
      </c>
      <c r="M1267">
        <v>3</v>
      </c>
      <c r="N1267">
        <v>16711935</v>
      </c>
      <c r="AU1267" t="b">
        <v>0</v>
      </c>
      <c r="AV1267" t="b">
        <v>1</v>
      </c>
    </row>
    <row r="1268" spans="1:54" x14ac:dyDescent="0.25">
      <c r="A1268" t="s">
        <v>194</v>
      </c>
      <c r="B1268" t="s">
        <v>9</v>
      </c>
      <c r="C1268" t="s">
        <v>671</v>
      </c>
      <c r="E1268" t="s">
        <v>672</v>
      </c>
      <c r="F1268" t="s">
        <v>673</v>
      </c>
      <c r="G1268" t="s">
        <v>23</v>
      </c>
      <c r="J1268" t="s">
        <v>14</v>
      </c>
      <c r="K1268" t="s">
        <v>413</v>
      </c>
      <c r="L1268" t="s">
        <v>375</v>
      </c>
      <c r="M1268">
        <v>1</v>
      </c>
      <c r="N1268">
        <v>16711935</v>
      </c>
      <c r="AU1268" t="b">
        <v>0</v>
      </c>
      <c r="AV1268" t="b">
        <v>1</v>
      </c>
    </row>
    <row r="1269" spans="1:54" x14ac:dyDescent="0.25">
      <c r="A1269" t="s">
        <v>194</v>
      </c>
      <c r="B1269" t="s">
        <v>9</v>
      </c>
      <c r="C1269" t="s">
        <v>671</v>
      </c>
      <c r="E1269" t="s">
        <v>672</v>
      </c>
      <c r="F1269" t="s">
        <v>673</v>
      </c>
      <c r="G1269" t="s">
        <v>23</v>
      </c>
      <c r="J1269" t="s">
        <v>14</v>
      </c>
      <c r="K1269" t="s">
        <v>414</v>
      </c>
      <c r="L1269" t="s">
        <v>375</v>
      </c>
      <c r="M1269">
        <v>1</v>
      </c>
      <c r="N1269">
        <v>16711935</v>
      </c>
      <c r="AU1269" t="b">
        <v>0</v>
      </c>
      <c r="AV1269" t="b">
        <v>1</v>
      </c>
    </row>
    <row r="1270" spans="1:54" x14ac:dyDescent="0.25">
      <c r="A1270" t="s">
        <v>194</v>
      </c>
      <c r="B1270" t="s">
        <v>9</v>
      </c>
      <c r="C1270" t="s">
        <v>671</v>
      </c>
      <c r="E1270" t="s">
        <v>672</v>
      </c>
      <c r="F1270" t="s">
        <v>673</v>
      </c>
      <c r="G1270" t="s">
        <v>23</v>
      </c>
      <c r="J1270" t="s">
        <v>14</v>
      </c>
      <c r="K1270" t="s">
        <v>415</v>
      </c>
      <c r="L1270" t="s">
        <v>375</v>
      </c>
      <c r="M1270">
        <v>3</v>
      </c>
      <c r="N1270">
        <v>16711935</v>
      </c>
      <c r="AU1270" t="b">
        <v>0</v>
      </c>
      <c r="AV1270" t="b">
        <v>1</v>
      </c>
    </row>
    <row r="1271" spans="1:54" x14ac:dyDescent="0.25">
      <c r="A1271" t="s">
        <v>194</v>
      </c>
      <c r="B1271" t="s">
        <v>9</v>
      </c>
      <c r="C1271" t="s">
        <v>671</v>
      </c>
      <c r="E1271" t="s">
        <v>672</v>
      </c>
      <c r="F1271" t="s">
        <v>673</v>
      </c>
      <c r="G1271" t="s">
        <v>23</v>
      </c>
      <c r="J1271" t="s">
        <v>14</v>
      </c>
      <c r="K1271" t="s">
        <v>447</v>
      </c>
      <c r="L1271" t="s">
        <v>501</v>
      </c>
      <c r="M1271">
        <v>2.3152900000000001</v>
      </c>
      <c r="N1271">
        <v>255</v>
      </c>
      <c r="Q1271">
        <v>0</v>
      </c>
      <c r="R1271">
        <v>0</v>
      </c>
      <c r="S1271">
        <v>0</v>
      </c>
      <c r="T1271">
        <v>15</v>
      </c>
      <c r="U1271">
        <v>0</v>
      </c>
      <c r="V1271">
        <v>80</v>
      </c>
      <c r="W1271">
        <v>0</v>
      </c>
      <c r="X1271">
        <v>0</v>
      </c>
      <c r="Y1271">
        <v>0</v>
      </c>
      <c r="Z1271">
        <v>5</v>
      </c>
      <c r="AA1271">
        <v>20</v>
      </c>
      <c r="AB1271">
        <v>80</v>
      </c>
      <c r="AU1271" t="b">
        <v>0</v>
      </c>
      <c r="AV1271" t="b">
        <v>1</v>
      </c>
      <c r="BB1271" t="b">
        <v>1</v>
      </c>
    </row>
    <row r="1272" spans="1:54" x14ac:dyDescent="0.25">
      <c r="A1272" t="s">
        <v>194</v>
      </c>
      <c r="B1272" t="s">
        <v>9</v>
      </c>
      <c r="C1272" t="s">
        <v>671</v>
      </c>
      <c r="E1272" t="s">
        <v>672</v>
      </c>
      <c r="F1272" t="s">
        <v>673</v>
      </c>
      <c r="G1272" t="s">
        <v>23</v>
      </c>
      <c r="J1272" t="s">
        <v>14</v>
      </c>
      <c r="K1272" t="s">
        <v>448</v>
      </c>
      <c r="L1272" t="s">
        <v>503</v>
      </c>
      <c r="M1272">
        <v>3</v>
      </c>
      <c r="N1272">
        <v>12695295</v>
      </c>
      <c r="Q1272">
        <v>0</v>
      </c>
      <c r="R1272">
        <v>0</v>
      </c>
      <c r="S1272">
        <v>0</v>
      </c>
      <c r="T1272">
        <v>35</v>
      </c>
      <c r="U1272">
        <v>0</v>
      </c>
      <c r="V1272">
        <v>80</v>
      </c>
      <c r="AU1272" t="b">
        <v>0</v>
      </c>
      <c r="AV1272" t="b">
        <v>1</v>
      </c>
      <c r="BB1272" t="b">
        <v>1</v>
      </c>
    </row>
    <row r="1273" spans="1:54" x14ac:dyDescent="0.25">
      <c r="A1273" t="s">
        <v>194</v>
      </c>
      <c r="B1273" t="s">
        <v>9</v>
      </c>
      <c r="C1273" t="s">
        <v>671</v>
      </c>
      <c r="E1273" t="s">
        <v>672</v>
      </c>
      <c r="F1273" t="s">
        <v>673</v>
      </c>
      <c r="G1273" t="s">
        <v>23</v>
      </c>
      <c r="J1273" t="s">
        <v>14</v>
      </c>
      <c r="K1273" t="s">
        <v>449</v>
      </c>
      <c r="L1273" t="s">
        <v>503</v>
      </c>
      <c r="M1273">
        <v>1</v>
      </c>
      <c r="N1273">
        <v>12695295</v>
      </c>
      <c r="AU1273" t="b">
        <v>0</v>
      </c>
      <c r="AV1273" t="b">
        <v>1</v>
      </c>
    </row>
    <row r="1274" spans="1:54" x14ac:dyDescent="0.25">
      <c r="A1274" t="s">
        <v>194</v>
      </c>
      <c r="B1274" t="s">
        <v>9</v>
      </c>
      <c r="C1274" t="s">
        <v>671</v>
      </c>
      <c r="E1274" t="s">
        <v>672</v>
      </c>
      <c r="F1274" t="s">
        <v>673</v>
      </c>
      <c r="G1274" t="s">
        <v>23</v>
      </c>
      <c r="J1274" t="s">
        <v>14</v>
      </c>
      <c r="K1274" t="s">
        <v>451</v>
      </c>
      <c r="L1274" t="s">
        <v>501</v>
      </c>
      <c r="M1274">
        <v>1</v>
      </c>
      <c r="N1274">
        <v>14524637</v>
      </c>
      <c r="AU1274" t="b">
        <v>0</v>
      </c>
      <c r="AV1274" t="b">
        <v>1</v>
      </c>
    </row>
    <row r="1275" spans="1:54" x14ac:dyDescent="0.25">
      <c r="A1275" t="s">
        <v>194</v>
      </c>
      <c r="B1275" t="s">
        <v>9</v>
      </c>
      <c r="C1275" t="s">
        <v>671</v>
      </c>
      <c r="E1275" t="s">
        <v>672</v>
      </c>
      <c r="F1275" t="s">
        <v>673</v>
      </c>
      <c r="G1275" t="s">
        <v>23</v>
      </c>
      <c r="J1275" t="s">
        <v>14</v>
      </c>
      <c r="K1275" t="s">
        <v>452</v>
      </c>
      <c r="L1275" t="s">
        <v>501</v>
      </c>
      <c r="M1275">
        <v>1</v>
      </c>
      <c r="N1275">
        <v>12180223</v>
      </c>
      <c r="AU1275" t="b">
        <v>0</v>
      </c>
      <c r="AV1275" t="b">
        <v>1</v>
      </c>
    </row>
    <row r="1276" spans="1:54" x14ac:dyDescent="0.25">
      <c r="A1276" t="s">
        <v>139</v>
      </c>
      <c r="B1276" t="s">
        <v>9</v>
      </c>
      <c r="C1276" t="s">
        <v>674</v>
      </c>
      <c r="E1276" t="s">
        <v>675</v>
      </c>
      <c r="F1276" t="s">
        <v>676</v>
      </c>
      <c r="G1276" t="s">
        <v>23</v>
      </c>
      <c r="J1276" t="s">
        <v>14</v>
      </c>
      <c r="K1276" t="s">
        <v>220</v>
      </c>
      <c r="L1276" t="s">
        <v>500</v>
      </c>
      <c r="M1276">
        <v>1</v>
      </c>
      <c r="N1276">
        <v>9639167</v>
      </c>
      <c r="AU1276" t="b">
        <v>0</v>
      </c>
      <c r="AV1276" t="b">
        <v>1</v>
      </c>
    </row>
    <row r="1277" spans="1:54" x14ac:dyDescent="0.25">
      <c r="A1277" t="s">
        <v>139</v>
      </c>
      <c r="B1277" t="s">
        <v>9</v>
      </c>
      <c r="C1277" t="s">
        <v>674</v>
      </c>
      <c r="E1277" t="s">
        <v>675</v>
      </c>
      <c r="F1277" t="s">
        <v>676</v>
      </c>
      <c r="G1277" t="s">
        <v>23</v>
      </c>
      <c r="J1277" t="s">
        <v>14</v>
      </c>
      <c r="K1277" t="s">
        <v>221</v>
      </c>
      <c r="L1277" t="s">
        <v>500</v>
      </c>
      <c r="M1277">
        <v>1</v>
      </c>
      <c r="N1277">
        <v>9639167</v>
      </c>
      <c r="AU1277" t="b">
        <v>0</v>
      </c>
      <c r="AV1277" t="b">
        <v>1</v>
      </c>
    </row>
    <row r="1278" spans="1:54" x14ac:dyDescent="0.25">
      <c r="A1278" t="s">
        <v>139</v>
      </c>
      <c r="B1278" t="s">
        <v>9</v>
      </c>
      <c r="C1278" t="s">
        <v>674</v>
      </c>
      <c r="E1278" t="s">
        <v>675</v>
      </c>
      <c r="F1278" t="s">
        <v>676</v>
      </c>
      <c r="G1278" t="s">
        <v>23</v>
      </c>
      <c r="J1278" t="s">
        <v>14</v>
      </c>
      <c r="K1278" t="s">
        <v>223</v>
      </c>
      <c r="L1278" t="s">
        <v>502</v>
      </c>
      <c r="M1278">
        <v>4.5</v>
      </c>
      <c r="N1278">
        <v>65280</v>
      </c>
      <c r="AU1278" t="b">
        <v>0</v>
      </c>
      <c r="AV1278" t="b">
        <v>1</v>
      </c>
    </row>
    <row r="1279" spans="1:54" x14ac:dyDescent="0.25">
      <c r="A1279" t="s">
        <v>139</v>
      </c>
      <c r="B1279" t="s">
        <v>9</v>
      </c>
      <c r="C1279" t="s">
        <v>674</v>
      </c>
      <c r="E1279" t="s">
        <v>675</v>
      </c>
      <c r="F1279" t="s">
        <v>676</v>
      </c>
      <c r="G1279" t="s">
        <v>23</v>
      </c>
      <c r="J1279" t="s">
        <v>14</v>
      </c>
      <c r="K1279" t="s">
        <v>229</v>
      </c>
      <c r="L1279" t="s">
        <v>503</v>
      </c>
      <c r="M1279">
        <v>1</v>
      </c>
      <c r="N1279">
        <v>14524637</v>
      </c>
      <c r="AU1279" t="b">
        <v>0</v>
      </c>
      <c r="AV1279" t="b">
        <v>1</v>
      </c>
    </row>
    <row r="1280" spans="1:54" x14ac:dyDescent="0.25">
      <c r="A1280" t="s">
        <v>139</v>
      </c>
      <c r="B1280" t="s">
        <v>9</v>
      </c>
      <c r="C1280" t="s">
        <v>674</v>
      </c>
      <c r="E1280" t="s">
        <v>675</v>
      </c>
      <c r="F1280" t="s">
        <v>676</v>
      </c>
      <c r="G1280" t="s">
        <v>23</v>
      </c>
      <c r="J1280" t="s">
        <v>14</v>
      </c>
      <c r="K1280" t="s">
        <v>232</v>
      </c>
      <c r="L1280" t="s">
        <v>501</v>
      </c>
      <c r="M1280">
        <v>1</v>
      </c>
      <c r="N1280">
        <v>64636</v>
      </c>
      <c r="AU1280" t="b">
        <v>0</v>
      </c>
      <c r="AV1280" t="b">
        <v>1</v>
      </c>
    </row>
    <row r="1281" spans="1:48" x14ac:dyDescent="0.25">
      <c r="A1281" t="s">
        <v>139</v>
      </c>
      <c r="B1281" t="s">
        <v>9</v>
      </c>
      <c r="C1281" t="s">
        <v>674</v>
      </c>
      <c r="E1281" t="s">
        <v>675</v>
      </c>
      <c r="F1281" t="s">
        <v>676</v>
      </c>
      <c r="G1281" t="s">
        <v>23</v>
      </c>
      <c r="J1281" t="s">
        <v>14</v>
      </c>
      <c r="K1281" t="s">
        <v>233</v>
      </c>
      <c r="L1281" t="s">
        <v>501</v>
      </c>
      <c r="M1281">
        <v>1</v>
      </c>
      <c r="N1281">
        <v>8388736</v>
      </c>
      <c r="AU1281" t="b">
        <v>0</v>
      </c>
      <c r="AV1281" t="b">
        <v>1</v>
      </c>
    </row>
    <row r="1282" spans="1:48" x14ac:dyDescent="0.25">
      <c r="A1282" t="s">
        <v>139</v>
      </c>
      <c r="B1282" t="s">
        <v>9</v>
      </c>
      <c r="C1282" t="s">
        <v>674</v>
      </c>
      <c r="E1282" t="s">
        <v>675</v>
      </c>
      <c r="F1282" t="s">
        <v>676</v>
      </c>
      <c r="G1282" t="s">
        <v>23</v>
      </c>
      <c r="J1282" t="s">
        <v>14</v>
      </c>
      <c r="K1282" t="s">
        <v>234</v>
      </c>
      <c r="L1282" t="s">
        <v>503</v>
      </c>
      <c r="M1282">
        <v>1</v>
      </c>
      <c r="N1282">
        <v>14524637</v>
      </c>
      <c r="AU1282" t="b">
        <v>0</v>
      </c>
      <c r="AV1282" t="b">
        <v>1</v>
      </c>
    </row>
    <row r="1283" spans="1:48" x14ac:dyDescent="0.25">
      <c r="A1283" t="s">
        <v>139</v>
      </c>
      <c r="B1283" t="s">
        <v>9</v>
      </c>
      <c r="C1283" t="s">
        <v>674</v>
      </c>
      <c r="E1283" t="s">
        <v>675</v>
      </c>
      <c r="F1283" t="s">
        <v>676</v>
      </c>
      <c r="G1283" t="s">
        <v>23</v>
      </c>
      <c r="J1283" t="s">
        <v>14</v>
      </c>
      <c r="K1283" t="s">
        <v>241</v>
      </c>
      <c r="L1283" t="s">
        <v>501</v>
      </c>
      <c r="M1283">
        <v>1</v>
      </c>
      <c r="N1283">
        <v>10526303</v>
      </c>
      <c r="AU1283" t="b">
        <v>0</v>
      </c>
      <c r="AV1283" t="b">
        <v>1</v>
      </c>
    </row>
    <row r="1284" spans="1:48" x14ac:dyDescent="0.25">
      <c r="A1284" t="s">
        <v>139</v>
      </c>
      <c r="B1284" t="s">
        <v>9</v>
      </c>
      <c r="C1284" t="s">
        <v>674</v>
      </c>
      <c r="E1284" t="s">
        <v>675</v>
      </c>
      <c r="F1284" t="s">
        <v>676</v>
      </c>
      <c r="G1284" t="s">
        <v>23</v>
      </c>
      <c r="J1284" t="s">
        <v>14</v>
      </c>
      <c r="K1284" t="s">
        <v>242</v>
      </c>
      <c r="L1284" t="s">
        <v>501</v>
      </c>
      <c r="M1284">
        <v>1</v>
      </c>
      <c r="N1284">
        <v>2330219</v>
      </c>
      <c r="AU1284" t="b">
        <v>0</v>
      </c>
      <c r="AV1284" t="b">
        <v>1</v>
      </c>
    </row>
    <row r="1285" spans="1:48" x14ac:dyDescent="0.25">
      <c r="A1285" t="s">
        <v>139</v>
      </c>
      <c r="B1285" t="s">
        <v>9</v>
      </c>
      <c r="C1285" t="s">
        <v>674</v>
      </c>
      <c r="E1285" t="s">
        <v>675</v>
      </c>
      <c r="F1285" t="s">
        <v>676</v>
      </c>
      <c r="G1285" t="s">
        <v>23</v>
      </c>
      <c r="J1285" t="s">
        <v>14</v>
      </c>
      <c r="K1285" t="s">
        <v>244</v>
      </c>
      <c r="L1285" t="s">
        <v>244</v>
      </c>
      <c r="M1285">
        <v>1.92178</v>
      </c>
      <c r="N1285">
        <v>16776960</v>
      </c>
      <c r="Q1285">
        <v>0</v>
      </c>
      <c r="R1285">
        <v>0</v>
      </c>
      <c r="S1285">
        <v>0</v>
      </c>
      <c r="T1285">
        <v>52.5</v>
      </c>
      <c r="U1285">
        <v>0</v>
      </c>
      <c r="V1285">
        <v>100</v>
      </c>
      <c r="W1285">
        <v>0</v>
      </c>
      <c r="X1285">
        <v>0</v>
      </c>
      <c r="Y1285">
        <v>1</v>
      </c>
      <c r="Z1285">
        <v>54</v>
      </c>
      <c r="AA1285">
        <v>100</v>
      </c>
      <c r="AB1285">
        <v>120</v>
      </c>
      <c r="AU1285" t="b">
        <v>0</v>
      </c>
      <c r="AV1285" t="b">
        <v>1</v>
      </c>
    </row>
    <row r="1286" spans="1:48" x14ac:dyDescent="0.25">
      <c r="A1286" t="s">
        <v>139</v>
      </c>
      <c r="B1286" t="s">
        <v>9</v>
      </c>
      <c r="C1286" t="s">
        <v>674</v>
      </c>
      <c r="E1286" t="s">
        <v>675</v>
      </c>
      <c r="F1286" t="s">
        <v>676</v>
      </c>
      <c r="G1286" t="s">
        <v>23</v>
      </c>
      <c r="J1286" t="s">
        <v>14</v>
      </c>
      <c r="K1286" t="s">
        <v>247</v>
      </c>
      <c r="L1286" t="s">
        <v>244</v>
      </c>
      <c r="M1286">
        <v>1</v>
      </c>
      <c r="N1286">
        <v>7346457</v>
      </c>
      <c r="AU1286" t="b">
        <v>0</v>
      </c>
      <c r="AV1286" t="b">
        <v>1</v>
      </c>
    </row>
    <row r="1287" spans="1:48" x14ac:dyDescent="0.25">
      <c r="A1287" t="s">
        <v>139</v>
      </c>
      <c r="B1287" t="s">
        <v>9</v>
      </c>
      <c r="C1287" t="s">
        <v>674</v>
      </c>
      <c r="E1287" t="s">
        <v>675</v>
      </c>
      <c r="F1287" t="s">
        <v>676</v>
      </c>
      <c r="G1287" t="s">
        <v>23</v>
      </c>
      <c r="J1287" t="s">
        <v>14</v>
      </c>
      <c r="K1287" t="s">
        <v>248</v>
      </c>
      <c r="L1287" t="s">
        <v>244</v>
      </c>
      <c r="M1287">
        <v>1</v>
      </c>
      <c r="N1287">
        <v>25600</v>
      </c>
      <c r="AU1287" t="b">
        <v>0</v>
      </c>
      <c r="AV1287" t="b">
        <v>1</v>
      </c>
    </row>
    <row r="1288" spans="1:48" x14ac:dyDescent="0.25">
      <c r="A1288" t="s">
        <v>139</v>
      </c>
      <c r="B1288" t="s">
        <v>9</v>
      </c>
      <c r="C1288" t="s">
        <v>674</v>
      </c>
      <c r="E1288" t="s">
        <v>675</v>
      </c>
      <c r="F1288" t="s">
        <v>676</v>
      </c>
      <c r="G1288" t="s">
        <v>23</v>
      </c>
      <c r="J1288" t="s">
        <v>14</v>
      </c>
      <c r="K1288" t="s">
        <v>249</v>
      </c>
      <c r="L1288" t="s">
        <v>244</v>
      </c>
      <c r="M1288">
        <v>1</v>
      </c>
      <c r="N1288">
        <v>7346457</v>
      </c>
      <c r="AU1288" t="b">
        <v>0</v>
      </c>
      <c r="AV1288" t="b">
        <v>1</v>
      </c>
    </row>
    <row r="1289" spans="1:48" x14ac:dyDescent="0.25">
      <c r="A1289" t="s">
        <v>139</v>
      </c>
      <c r="B1289" t="s">
        <v>9</v>
      </c>
      <c r="C1289" t="s">
        <v>674</v>
      </c>
      <c r="E1289" t="s">
        <v>675</v>
      </c>
      <c r="F1289" t="s">
        <v>676</v>
      </c>
      <c r="G1289" t="s">
        <v>23</v>
      </c>
      <c r="J1289" t="s">
        <v>14</v>
      </c>
      <c r="K1289" t="s">
        <v>250</v>
      </c>
      <c r="L1289" t="s">
        <v>244</v>
      </c>
      <c r="M1289">
        <v>1</v>
      </c>
      <c r="N1289">
        <v>25600</v>
      </c>
      <c r="AU1289" t="b">
        <v>0</v>
      </c>
      <c r="AV1289" t="b">
        <v>1</v>
      </c>
    </row>
    <row r="1290" spans="1:48" x14ac:dyDescent="0.25">
      <c r="A1290" t="s">
        <v>139</v>
      </c>
      <c r="B1290" t="s">
        <v>9</v>
      </c>
      <c r="C1290" t="s">
        <v>674</v>
      </c>
      <c r="E1290" t="s">
        <v>675</v>
      </c>
      <c r="F1290" t="s">
        <v>676</v>
      </c>
      <c r="G1290" t="s">
        <v>23</v>
      </c>
      <c r="J1290" t="s">
        <v>14</v>
      </c>
      <c r="K1290" t="s">
        <v>251</v>
      </c>
      <c r="L1290" t="s">
        <v>244</v>
      </c>
      <c r="M1290">
        <v>1</v>
      </c>
      <c r="N1290">
        <v>16776960</v>
      </c>
      <c r="AU1290" t="b">
        <v>0</v>
      </c>
      <c r="AV1290" t="b">
        <v>1</v>
      </c>
    </row>
    <row r="1291" spans="1:48" x14ac:dyDescent="0.25">
      <c r="A1291" t="s">
        <v>139</v>
      </c>
      <c r="B1291" t="s">
        <v>9</v>
      </c>
      <c r="C1291" t="s">
        <v>674</v>
      </c>
      <c r="E1291" t="s">
        <v>675</v>
      </c>
      <c r="F1291" t="s">
        <v>676</v>
      </c>
      <c r="G1291" t="s">
        <v>23</v>
      </c>
      <c r="J1291" t="s">
        <v>14</v>
      </c>
      <c r="K1291" t="s">
        <v>252</v>
      </c>
      <c r="L1291" t="s">
        <v>244</v>
      </c>
      <c r="M1291">
        <v>1</v>
      </c>
      <c r="N1291">
        <v>13850042</v>
      </c>
      <c r="AU1291" t="b">
        <v>0</v>
      </c>
      <c r="AV1291" t="b">
        <v>1</v>
      </c>
    </row>
    <row r="1292" spans="1:48" x14ac:dyDescent="0.25">
      <c r="A1292" t="s">
        <v>139</v>
      </c>
      <c r="B1292" t="s">
        <v>9</v>
      </c>
      <c r="C1292" t="s">
        <v>674</v>
      </c>
      <c r="E1292" t="s">
        <v>675</v>
      </c>
      <c r="F1292" t="s">
        <v>676</v>
      </c>
      <c r="G1292" t="s">
        <v>23</v>
      </c>
      <c r="J1292" t="s">
        <v>14</v>
      </c>
      <c r="K1292" t="s">
        <v>253</v>
      </c>
      <c r="L1292" t="s">
        <v>244</v>
      </c>
      <c r="M1292">
        <v>1</v>
      </c>
      <c r="N1292">
        <v>13850042</v>
      </c>
      <c r="AU1292" t="b">
        <v>0</v>
      </c>
      <c r="AV1292" t="b">
        <v>1</v>
      </c>
    </row>
    <row r="1293" spans="1:48" x14ac:dyDescent="0.25">
      <c r="A1293" t="s">
        <v>139</v>
      </c>
      <c r="B1293" t="s">
        <v>9</v>
      </c>
      <c r="C1293" t="s">
        <v>674</v>
      </c>
      <c r="E1293" t="s">
        <v>675</v>
      </c>
      <c r="F1293" t="s">
        <v>676</v>
      </c>
      <c r="G1293" t="s">
        <v>23</v>
      </c>
      <c r="J1293" t="s">
        <v>14</v>
      </c>
      <c r="K1293" t="s">
        <v>254</v>
      </c>
      <c r="L1293" t="s">
        <v>244</v>
      </c>
      <c r="M1293">
        <v>1</v>
      </c>
      <c r="N1293">
        <v>2763429</v>
      </c>
      <c r="AU1293" t="b">
        <v>0</v>
      </c>
      <c r="AV1293" t="b">
        <v>1</v>
      </c>
    </row>
    <row r="1294" spans="1:48" x14ac:dyDescent="0.25">
      <c r="A1294" t="s">
        <v>139</v>
      </c>
      <c r="B1294" t="s">
        <v>9</v>
      </c>
      <c r="C1294" t="s">
        <v>674</v>
      </c>
      <c r="E1294" t="s">
        <v>675</v>
      </c>
      <c r="F1294" t="s">
        <v>676</v>
      </c>
      <c r="G1294" t="s">
        <v>23</v>
      </c>
      <c r="J1294" t="s">
        <v>14</v>
      </c>
      <c r="K1294" t="s">
        <v>255</v>
      </c>
      <c r="L1294" t="s">
        <v>244</v>
      </c>
      <c r="M1294">
        <v>1</v>
      </c>
      <c r="N1294">
        <v>16776960</v>
      </c>
      <c r="AU1294" t="b">
        <v>0</v>
      </c>
      <c r="AV1294" t="b">
        <v>1</v>
      </c>
    </row>
    <row r="1295" spans="1:48" x14ac:dyDescent="0.25">
      <c r="A1295" t="s">
        <v>139</v>
      </c>
      <c r="B1295" t="s">
        <v>9</v>
      </c>
      <c r="C1295" t="s">
        <v>674</v>
      </c>
      <c r="E1295" t="s">
        <v>675</v>
      </c>
      <c r="F1295" t="s">
        <v>676</v>
      </c>
      <c r="G1295" t="s">
        <v>23</v>
      </c>
      <c r="J1295" t="s">
        <v>14</v>
      </c>
      <c r="K1295" t="s">
        <v>256</v>
      </c>
      <c r="L1295" t="s">
        <v>244</v>
      </c>
      <c r="M1295">
        <v>1</v>
      </c>
      <c r="N1295">
        <v>16776960</v>
      </c>
      <c r="AU1295" t="b">
        <v>0</v>
      </c>
      <c r="AV1295" t="b">
        <v>1</v>
      </c>
    </row>
    <row r="1296" spans="1:48" x14ac:dyDescent="0.25">
      <c r="A1296" t="s">
        <v>139</v>
      </c>
      <c r="B1296" t="s">
        <v>9</v>
      </c>
      <c r="C1296" t="s">
        <v>674</v>
      </c>
      <c r="E1296" t="s">
        <v>675</v>
      </c>
      <c r="F1296" t="s">
        <v>676</v>
      </c>
      <c r="G1296" t="s">
        <v>23</v>
      </c>
      <c r="J1296" t="s">
        <v>14</v>
      </c>
      <c r="K1296" t="s">
        <v>263</v>
      </c>
      <c r="L1296" t="s">
        <v>501</v>
      </c>
      <c r="M1296">
        <v>1</v>
      </c>
      <c r="N1296">
        <v>13749760</v>
      </c>
      <c r="AU1296" t="b">
        <v>0</v>
      </c>
      <c r="AV1296" t="b">
        <v>1</v>
      </c>
    </row>
    <row r="1297" spans="1:48" x14ac:dyDescent="0.25">
      <c r="A1297" t="s">
        <v>139</v>
      </c>
      <c r="B1297" t="s">
        <v>9</v>
      </c>
      <c r="C1297" t="s">
        <v>674</v>
      </c>
      <c r="E1297" t="s">
        <v>675</v>
      </c>
      <c r="F1297" t="s">
        <v>676</v>
      </c>
      <c r="G1297" t="s">
        <v>23</v>
      </c>
      <c r="J1297" t="s">
        <v>14</v>
      </c>
      <c r="K1297" t="s">
        <v>264</v>
      </c>
      <c r="L1297" t="s">
        <v>375</v>
      </c>
      <c r="M1297">
        <v>1</v>
      </c>
      <c r="N1297">
        <v>15570276</v>
      </c>
      <c r="AU1297" t="b">
        <v>0</v>
      </c>
      <c r="AV1297" t="b">
        <v>1</v>
      </c>
    </row>
    <row r="1298" spans="1:48" x14ac:dyDescent="0.25">
      <c r="A1298" t="s">
        <v>139</v>
      </c>
      <c r="B1298" t="s">
        <v>9</v>
      </c>
      <c r="C1298" t="s">
        <v>674</v>
      </c>
      <c r="E1298" t="s">
        <v>675</v>
      </c>
      <c r="F1298" t="s">
        <v>676</v>
      </c>
      <c r="G1298" t="s">
        <v>23</v>
      </c>
      <c r="J1298" t="s">
        <v>14</v>
      </c>
      <c r="K1298" t="s">
        <v>270</v>
      </c>
      <c r="L1298" t="s">
        <v>270</v>
      </c>
      <c r="M1298">
        <v>1</v>
      </c>
      <c r="N1298">
        <v>255</v>
      </c>
      <c r="AU1298" t="b">
        <v>0</v>
      </c>
      <c r="AV1298" t="b">
        <v>1</v>
      </c>
    </row>
    <row r="1299" spans="1:48" x14ac:dyDescent="0.25">
      <c r="A1299" t="s">
        <v>139</v>
      </c>
      <c r="B1299" t="s">
        <v>9</v>
      </c>
      <c r="C1299" t="s">
        <v>674</v>
      </c>
      <c r="E1299" t="s">
        <v>675</v>
      </c>
      <c r="F1299" t="s">
        <v>676</v>
      </c>
      <c r="G1299" t="s">
        <v>23</v>
      </c>
      <c r="J1299" t="s">
        <v>14</v>
      </c>
      <c r="K1299" t="s">
        <v>271</v>
      </c>
      <c r="L1299" t="s">
        <v>535</v>
      </c>
      <c r="M1299">
        <v>1</v>
      </c>
      <c r="N1299">
        <v>255</v>
      </c>
      <c r="AU1299" t="b">
        <v>0</v>
      </c>
      <c r="AV1299" t="b">
        <v>1</v>
      </c>
    </row>
    <row r="1300" spans="1:48" x14ac:dyDescent="0.25">
      <c r="A1300" t="s">
        <v>139</v>
      </c>
      <c r="B1300" t="s">
        <v>9</v>
      </c>
      <c r="C1300" t="s">
        <v>674</v>
      </c>
      <c r="E1300" t="s">
        <v>675</v>
      </c>
      <c r="F1300" t="s">
        <v>676</v>
      </c>
      <c r="G1300" t="s">
        <v>23</v>
      </c>
      <c r="J1300" t="s">
        <v>14</v>
      </c>
      <c r="K1300" t="s">
        <v>275</v>
      </c>
      <c r="L1300" t="s">
        <v>270</v>
      </c>
      <c r="M1300">
        <v>1</v>
      </c>
      <c r="N1300">
        <v>255</v>
      </c>
      <c r="AU1300" t="b">
        <v>0</v>
      </c>
      <c r="AV1300" t="b">
        <v>1</v>
      </c>
    </row>
    <row r="1301" spans="1:48" x14ac:dyDescent="0.25">
      <c r="A1301" t="s">
        <v>139</v>
      </c>
      <c r="B1301" t="s">
        <v>9</v>
      </c>
      <c r="C1301" t="s">
        <v>674</v>
      </c>
      <c r="E1301" t="s">
        <v>675</v>
      </c>
      <c r="F1301" t="s">
        <v>676</v>
      </c>
      <c r="G1301" t="s">
        <v>23</v>
      </c>
      <c r="J1301" t="s">
        <v>14</v>
      </c>
      <c r="K1301" t="s">
        <v>585</v>
      </c>
      <c r="L1301" t="s">
        <v>501</v>
      </c>
      <c r="M1301">
        <v>1</v>
      </c>
      <c r="N1301">
        <v>14524637</v>
      </c>
      <c r="AU1301" t="b">
        <v>0</v>
      </c>
      <c r="AV1301" t="b">
        <v>1</v>
      </c>
    </row>
    <row r="1302" spans="1:48" x14ac:dyDescent="0.25">
      <c r="A1302" t="s">
        <v>139</v>
      </c>
      <c r="B1302" t="s">
        <v>9</v>
      </c>
      <c r="C1302" t="s">
        <v>674</v>
      </c>
      <c r="E1302" t="s">
        <v>675</v>
      </c>
      <c r="F1302" t="s">
        <v>676</v>
      </c>
      <c r="G1302" t="s">
        <v>23</v>
      </c>
      <c r="J1302" t="s">
        <v>14</v>
      </c>
      <c r="K1302" t="s">
        <v>286</v>
      </c>
      <c r="L1302" t="s">
        <v>501</v>
      </c>
      <c r="M1302">
        <v>1</v>
      </c>
      <c r="N1302">
        <v>14524637</v>
      </c>
      <c r="AU1302" t="b">
        <v>0</v>
      </c>
      <c r="AV1302" t="b">
        <v>1</v>
      </c>
    </row>
    <row r="1303" spans="1:48" x14ac:dyDescent="0.25">
      <c r="A1303" t="s">
        <v>139</v>
      </c>
      <c r="B1303" t="s">
        <v>9</v>
      </c>
      <c r="C1303" t="s">
        <v>674</v>
      </c>
      <c r="E1303" t="s">
        <v>675</v>
      </c>
      <c r="F1303" t="s">
        <v>676</v>
      </c>
      <c r="G1303" t="s">
        <v>23</v>
      </c>
      <c r="J1303" t="s">
        <v>14</v>
      </c>
      <c r="K1303" t="s">
        <v>289</v>
      </c>
      <c r="L1303" t="s">
        <v>501</v>
      </c>
      <c r="M1303">
        <v>1</v>
      </c>
      <c r="N1303">
        <v>65535</v>
      </c>
      <c r="AU1303" t="b">
        <v>0</v>
      </c>
      <c r="AV1303" t="b">
        <v>1</v>
      </c>
    </row>
    <row r="1304" spans="1:48" x14ac:dyDescent="0.25">
      <c r="A1304" t="s">
        <v>139</v>
      </c>
      <c r="B1304" t="s">
        <v>9</v>
      </c>
      <c r="C1304" t="s">
        <v>674</v>
      </c>
      <c r="E1304" t="s">
        <v>675</v>
      </c>
      <c r="F1304" t="s">
        <v>676</v>
      </c>
      <c r="G1304" t="s">
        <v>23</v>
      </c>
      <c r="J1304" t="s">
        <v>14</v>
      </c>
      <c r="K1304" t="s">
        <v>290</v>
      </c>
      <c r="L1304" t="s">
        <v>501</v>
      </c>
      <c r="M1304">
        <v>1</v>
      </c>
      <c r="N1304">
        <v>11186720</v>
      </c>
      <c r="AU1304" t="b">
        <v>0</v>
      </c>
      <c r="AV1304" t="b">
        <v>1</v>
      </c>
    </row>
    <row r="1305" spans="1:48" x14ac:dyDescent="0.25">
      <c r="A1305" t="s">
        <v>139</v>
      </c>
      <c r="B1305" t="s">
        <v>9</v>
      </c>
      <c r="C1305" t="s">
        <v>674</v>
      </c>
      <c r="E1305" t="s">
        <v>675</v>
      </c>
      <c r="F1305" t="s">
        <v>676</v>
      </c>
      <c r="G1305" t="s">
        <v>23</v>
      </c>
      <c r="J1305" t="s">
        <v>14</v>
      </c>
      <c r="K1305" t="s">
        <v>308</v>
      </c>
      <c r="L1305" t="s">
        <v>501</v>
      </c>
      <c r="M1305">
        <v>1</v>
      </c>
      <c r="N1305">
        <v>1262987</v>
      </c>
      <c r="AU1305" t="b">
        <v>0</v>
      </c>
      <c r="AV1305" t="b">
        <v>1</v>
      </c>
    </row>
    <row r="1306" spans="1:48" x14ac:dyDescent="0.25">
      <c r="A1306" t="s">
        <v>139</v>
      </c>
      <c r="B1306" t="s">
        <v>9</v>
      </c>
      <c r="C1306" t="s">
        <v>674</v>
      </c>
      <c r="E1306" t="s">
        <v>675</v>
      </c>
      <c r="F1306" t="s">
        <v>676</v>
      </c>
      <c r="G1306" t="s">
        <v>23</v>
      </c>
      <c r="J1306" t="s">
        <v>14</v>
      </c>
      <c r="K1306" t="s">
        <v>323</v>
      </c>
      <c r="L1306" t="s">
        <v>503</v>
      </c>
      <c r="M1306">
        <v>1</v>
      </c>
      <c r="N1306">
        <v>14524637</v>
      </c>
      <c r="AU1306" t="b">
        <v>0</v>
      </c>
      <c r="AV1306" t="b">
        <v>1</v>
      </c>
    </row>
    <row r="1307" spans="1:48" x14ac:dyDescent="0.25">
      <c r="A1307" t="s">
        <v>139</v>
      </c>
      <c r="B1307" t="s">
        <v>9</v>
      </c>
      <c r="C1307" t="s">
        <v>674</v>
      </c>
      <c r="E1307" t="s">
        <v>675</v>
      </c>
      <c r="F1307" t="s">
        <v>676</v>
      </c>
      <c r="G1307" t="s">
        <v>23</v>
      </c>
      <c r="J1307" t="s">
        <v>14</v>
      </c>
      <c r="K1307" t="s">
        <v>324</v>
      </c>
      <c r="L1307" t="s">
        <v>503</v>
      </c>
      <c r="M1307">
        <v>1</v>
      </c>
      <c r="N1307">
        <v>8421376</v>
      </c>
      <c r="AU1307" t="b">
        <v>0</v>
      </c>
      <c r="AV1307" t="b">
        <v>1</v>
      </c>
    </row>
    <row r="1308" spans="1:48" x14ac:dyDescent="0.25">
      <c r="A1308" t="s">
        <v>139</v>
      </c>
      <c r="B1308" t="s">
        <v>9</v>
      </c>
      <c r="C1308" t="s">
        <v>674</v>
      </c>
      <c r="E1308" t="s">
        <v>675</v>
      </c>
      <c r="F1308" t="s">
        <v>676</v>
      </c>
      <c r="G1308" t="s">
        <v>23</v>
      </c>
      <c r="J1308" t="s">
        <v>14</v>
      </c>
      <c r="K1308" t="s">
        <v>325</v>
      </c>
      <c r="L1308" t="s">
        <v>503</v>
      </c>
      <c r="M1308">
        <v>1</v>
      </c>
      <c r="N1308">
        <v>55295</v>
      </c>
      <c r="AU1308" t="b">
        <v>0</v>
      </c>
      <c r="AV1308" t="b">
        <v>1</v>
      </c>
    </row>
    <row r="1309" spans="1:48" x14ac:dyDescent="0.25">
      <c r="A1309" t="s">
        <v>139</v>
      </c>
      <c r="B1309" t="s">
        <v>9</v>
      </c>
      <c r="C1309" t="s">
        <v>674</v>
      </c>
      <c r="E1309" t="s">
        <v>675</v>
      </c>
      <c r="F1309" t="s">
        <v>676</v>
      </c>
      <c r="G1309" t="s">
        <v>23</v>
      </c>
      <c r="J1309" t="s">
        <v>14</v>
      </c>
      <c r="K1309" t="s">
        <v>329</v>
      </c>
      <c r="L1309" t="s">
        <v>375</v>
      </c>
      <c r="M1309">
        <v>1</v>
      </c>
      <c r="N1309">
        <v>16748574</v>
      </c>
      <c r="AU1309" t="b">
        <v>0</v>
      </c>
      <c r="AV1309" t="b">
        <v>1</v>
      </c>
    </row>
    <row r="1310" spans="1:48" x14ac:dyDescent="0.25">
      <c r="A1310" t="s">
        <v>139</v>
      </c>
      <c r="B1310" t="s">
        <v>9</v>
      </c>
      <c r="C1310" t="s">
        <v>674</v>
      </c>
      <c r="E1310" t="s">
        <v>675</v>
      </c>
      <c r="F1310" t="s">
        <v>676</v>
      </c>
      <c r="G1310" t="s">
        <v>23</v>
      </c>
      <c r="J1310" t="s">
        <v>14</v>
      </c>
      <c r="K1310" t="s">
        <v>330</v>
      </c>
      <c r="L1310" t="s">
        <v>375</v>
      </c>
      <c r="M1310">
        <v>1</v>
      </c>
      <c r="N1310">
        <v>16436871</v>
      </c>
      <c r="AU1310" t="b">
        <v>0</v>
      </c>
      <c r="AV1310" t="b">
        <v>1</v>
      </c>
    </row>
    <row r="1311" spans="1:48" x14ac:dyDescent="0.25">
      <c r="A1311" t="s">
        <v>139</v>
      </c>
      <c r="B1311" t="s">
        <v>9</v>
      </c>
      <c r="C1311" t="s">
        <v>674</v>
      </c>
      <c r="E1311" t="s">
        <v>675</v>
      </c>
      <c r="F1311" t="s">
        <v>676</v>
      </c>
      <c r="G1311" t="s">
        <v>23</v>
      </c>
      <c r="J1311" t="s">
        <v>14</v>
      </c>
      <c r="K1311" t="s">
        <v>331</v>
      </c>
      <c r="L1311" t="s">
        <v>375</v>
      </c>
      <c r="M1311">
        <v>1</v>
      </c>
      <c r="N1311">
        <v>15128749</v>
      </c>
      <c r="AU1311" t="b">
        <v>0</v>
      </c>
      <c r="AV1311" t="b">
        <v>1</v>
      </c>
    </row>
    <row r="1312" spans="1:48" x14ac:dyDescent="0.25">
      <c r="A1312" t="s">
        <v>139</v>
      </c>
      <c r="B1312" t="s">
        <v>9</v>
      </c>
      <c r="C1312" t="s">
        <v>674</v>
      </c>
      <c r="E1312" t="s">
        <v>675</v>
      </c>
      <c r="F1312" t="s">
        <v>676</v>
      </c>
      <c r="G1312" t="s">
        <v>23</v>
      </c>
      <c r="J1312" t="s">
        <v>14</v>
      </c>
      <c r="K1312" t="s">
        <v>332</v>
      </c>
      <c r="L1312" t="s">
        <v>375</v>
      </c>
      <c r="M1312">
        <v>1</v>
      </c>
      <c r="N1312">
        <v>2263842</v>
      </c>
      <c r="AU1312" t="b">
        <v>0</v>
      </c>
      <c r="AV1312" t="b">
        <v>1</v>
      </c>
    </row>
    <row r="1313" spans="1:48" x14ac:dyDescent="0.25">
      <c r="A1313" t="s">
        <v>139</v>
      </c>
      <c r="B1313" t="s">
        <v>9</v>
      </c>
      <c r="C1313" t="s">
        <v>674</v>
      </c>
      <c r="E1313" t="s">
        <v>675</v>
      </c>
      <c r="F1313" t="s">
        <v>676</v>
      </c>
      <c r="G1313" t="s">
        <v>23</v>
      </c>
      <c r="J1313" t="s">
        <v>14</v>
      </c>
      <c r="K1313" t="s">
        <v>333</v>
      </c>
      <c r="L1313" t="s">
        <v>375</v>
      </c>
      <c r="M1313">
        <v>1</v>
      </c>
      <c r="N1313">
        <v>8388352</v>
      </c>
      <c r="AU1313" t="b">
        <v>0</v>
      </c>
      <c r="AV1313" t="b">
        <v>1</v>
      </c>
    </row>
    <row r="1314" spans="1:48" x14ac:dyDescent="0.25">
      <c r="A1314" t="s">
        <v>139</v>
      </c>
      <c r="B1314" t="s">
        <v>9</v>
      </c>
      <c r="C1314" t="s">
        <v>674</v>
      </c>
      <c r="E1314" t="s">
        <v>675</v>
      </c>
      <c r="F1314" t="s">
        <v>676</v>
      </c>
      <c r="G1314" t="s">
        <v>23</v>
      </c>
      <c r="J1314" t="s">
        <v>14</v>
      </c>
      <c r="K1314" t="s">
        <v>334</v>
      </c>
      <c r="L1314" t="s">
        <v>375</v>
      </c>
      <c r="M1314">
        <v>1</v>
      </c>
      <c r="N1314">
        <v>3329330</v>
      </c>
      <c r="AU1314" t="b">
        <v>0</v>
      </c>
      <c r="AV1314" t="b">
        <v>1</v>
      </c>
    </row>
    <row r="1315" spans="1:48" x14ac:dyDescent="0.25">
      <c r="A1315" t="s">
        <v>139</v>
      </c>
      <c r="B1315" t="s">
        <v>9</v>
      </c>
      <c r="C1315" t="s">
        <v>674</v>
      </c>
      <c r="E1315" t="s">
        <v>675</v>
      </c>
      <c r="F1315" t="s">
        <v>676</v>
      </c>
      <c r="G1315" t="s">
        <v>23</v>
      </c>
      <c r="J1315" t="s">
        <v>14</v>
      </c>
      <c r="K1315" t="s">
        <v>335</v>
      </c>
      <c r="L1315" t="s">
        <v>375</v>
      </c>
      <c r="M1315">
        <v>1</v>
      </c>
      <c r="N1315">
        <v>16748574</v>
      </c>
      <c r="AU1315" t="b">
        <v>0</v>
      </c>
      <c r="AV1315" t="b">
        <v>1</v>
      </c>
    </row>
    <row r="1316" spans="1:48" x14ac:dyDescent="0.25">
      <c r="A1316" t="s">
        <v>139</v>
      </c>
      <c r="B1316" t="s">
        <v>9</v>
      </c>
      <c r="C1316" t="s">
        <v>674</v>
      </c>
      <c r="E1316" t="s">
        <v>675</v>
      </c>
      <c r="F1316" t="s">
        <v>676</v>
      </c>
      <c r="G1316" t="s">
        <v>23</v>
      </c>
      <c r="J1316" t="s">
        <v>14</v>
      </c>
      <c r="K1316" t="s">
        <v>336</v>
      </c>
      <c r="L1316" t="s">
        <v>375</v>
      </c>
      <c r="M1316">
        <v>1</v>
      </c>
      <c r="N1316">
        <v>16436871</v>
      </c>
      <c r="AU1316" t="b">
        <v>0</v>
      </c>
      <c r="AV1316" t="b">
        <v>1</v>
      </c>
    </row>
    <row r="1317" spans="1:48" x14ac:dyDescent="0.25">
      <c r="A1317" t="s">
        <v>139</v>
      </c>
      <c r="B1317" t="s">
        <v>9</v>
      </c>
      <c r="C1317" t="s">
        <v>674</v>
      </c>
      <c r="E1317" t="s">
        <v>675</v>
      </c>
      <c r="F1317" t="s">
        <v>676</v>
      </c>
      <c r="G1317" t="s">
        <v>23</v>
      </c>
      <c r="J1317" t="s">
        <v>14</v>
      </c>
      <c r="K1317" t="s">
        <v>337</v>
      </c>
      <c r="L1317" t="s">
        <v>375</v>
      </c>
      <c r="M1317">
        <v>1</v>
      </c>
      <c r="N1317">
        <v>15128749</v>
      </c>
      <c r="AU1317" t="b">
        <v>0</v>
      </c>
      <c r="AV1317" t="b">
        <v>1</v>
      </c>
    </row>
    <row r="1318" spans="1:48" x14ac:dyDescent="0.25">
      <c r="A1318" t="s">
        <v>139</v>
      </c>
      <c r="B1318" t="s">
        <v>9</v>
      </c>
      <c r="C1318" t="s">
        <v>674</v>
      </c>
      <c r="E1318" t="s">
        <v>675</v>
      </c>
      <c r="F1318" t="s">
        <v>676</v>
      </c>
      <c r="G1318" t="s">
        <v>23</v>
      </c>
      <c r="J1318" t="s">
        <v>14</v>
      </c>
      <c r="K1318" t="s">
        <v>338</v>
      </c>
      <c r="L1318" t="s">
        <v>375</v>
      </c>
      <c r="M1318">
        <v>1</v>
      </c>
      <c r="N1318">
        <v>2263842</v>
      </c>
      <c r="AU1318" t="b">
        <v>0</v>
      </c>
      <c r="AV1318" t="b">
        <v>1</v>
      </c>
    </row>
    <row r="1319" spans="1:48" x14ac:dyDescent="0.25">
      <c r="A1319" t="s">
        <v>139</v>
      </c>
      <c r="B1319" t="s">
        <v>9</v>
      </c>
      <c r="C1319" t="s">
        <v>674</v>
      </c>
      <c r="E1319" t="s">
        <v>675</v>
      </c>
      <c r="F1319" t="s">
        <v>676</v>
      </c>
      <c r="G1319" t="s">
        <v>23</v>
      </c>
      <c r="J1319" t="s">
        <v>14</v>
      </c>
      <c r="K1319" t="s">
        <v>339</v>
      </c>
      <c r="L1319" t="s">
        <v>375</v>
      </c>
      <c r="M1319">
        <v>1</v>
      </c>
      <c r="N1319">
        <v>8388352</v>
      </c>
      <c r="AU1319" t="b">
        <v>0</v>
      </c>
      <c r="AV1319" t="b">
        <v>1</v>
      </c>
    </row>
    <row r="1320" spans="1:48" x14ac:dyDescent="0.25">
      <c r="A1320" t="s">
        <v>139</v>
      </c>
      <c r="B1320" t="s">
        <v>9</v>
      </c>
      <c r="C1320" t="s">
        <v>674</v>
      </c>
      <c r="E1320" t="s">
        <v>675</v>
      </c>
      <c r="F1320" t="s">
        <v>676</v>
      </c>
      <c r="G1320" t="s">
        <v>23</v>
      </c>
      <c r="J1320" t="s">
        <v>14</v>
      </c>
      <c r="K1320" t="s">
        <v>340</v>
      </c>
      <c r="L1320" t="s">
        <v>375</v>
      </c>
      <c r="M1320">
        <v>1</v>
      </c>
      <c r="N1320">
        <v>3329330</v>
      </c>
      <c r="AU1320" t="b">
        <v>0</v>
      </c>
      <c r="AV1320" t="b">
        <v>1</v>
      </c>
    </row>
    <row r="1321" spans="1:48" x14ac:dyDescent="0.25">
      <c r="A1321" t="s">
        <v>139</v>
      </c>
      <c r="B1321" t="s">
        <v>9</v>
      </c>
      <c r="C1321" t="s">
        <v>674</v>
      </c>
      <c r="E1321" t="s">
        <v>675</v>
      </c>
      <c r="F1321" t="s">
        <v>676</v>
      </c>
      <c r="G1321" t="s">
        <v>23</v>
      </c>
      <c r="J1321" t="s">
        <v>14</v>
      </c>
      <c r="K1321" t="s">
        <v>341</v>
      </c>
      <c r="L1321" t="s">
        <v>375</v>
      </c>
      <c r="M1321">
        <v>1</v>
      </c>
      <c r="N1321">
        <v>14822282</v>
      </c>
      <c r="AU1321" t="b">
        <v>0</v>
      </c>
      <c r="AV1321" t="b">
        <v>1</v>
      </c>
    </row>
    <row r="1322" spans="1:48" x14ac:dyDescent="0.25">
      <c r="A1322" t="s">
        <v>139</v>
      </c>
      <c r="B1322" t="s">
        <v>9</v>
      </c>
      <c r="C1322" t="s">
        <v>674</v>
      </c>
      <c r="E1322" t="s">
        <v>675</v>
      </c>
      <c r="F1322" t="s">
        <v>676</v>
      </c>
      <c r="G1322" t="s">
        <v>23</v>
      </c>
      <c r="J1322" t="s">
        <v>14</v>
      </c>
      <c r="K1322" t="s">
        <v>342</v>
      </c>
      <c r="L1322" t="s">
        <v>375</v>
      </c>
      <c r="M1322">
        <v>1</v>
      </c>
      <c r="N1322">
        <v>42495</v>
      </c>
      <c r="AU1322" t="b">
        <v>0</v>
      </c>
      <c r="AV1322" t="b">
        <v>1</v>
      </c>
    </row>
    <row r="1323" spans="1:48" x14ac:dyDescent="0.25">
      <c r="A1323" t="s">
        <v>139</v>
      </c>
      <c r="B1323" t="s">
        <v>9</v>
      </c>
      <c r="C1323" t="s">
        <v>674</v>
      </c>
      <c r="E1323" t="s">
        <v>675</v>
      </c>
      <c r="F1323" t="s">
        <v>676</v>
      </c>
      <c r="G1323" t="s">
        <v>23</v>
      </c>
      <c r="J1323" t="s">
        <v>14</v>
      </c>
      <c r="K1323" t="s">
        <v>343</v>
      </c>
      <c r="L1323" t="s">
        <v>375</v>
      </c>
      <c r="M1323">
        <v>1</v>
      </c>
      <c r="N1323">
        <v>14822282</v>
      </c>
      <c r="AU1323" t="b">
        <v>0</v>
      </c>
      <c r="AV1323" t="b">
        <v>1</v>
      </c>
    </row>
    <row r="1324" spans="1:48" x14ac:dyDescent="0.25">
      <c r="A1324" t="s">
        <v>139</v>
      </c>
      <c r="B1324" t="s">
        <v>9</v>
      </c>
      <c r="C1324" t="s">
        <v>674</v>
      </c>
      <c r="E1324" t="s">
        <v>675</v>
      </c>
      <c r="F1324" t="s">
        <v>676</v>
      </c>
      <c r="G1324" t="s">
        <v>23</v>
      </c>
      <c r="J1324" t="s">
        <v>14</v>
      </c>
      <c r="K1324" t="s">
        <v>344</v>
      </c>
      <c r="L1324" t="s">
        <v>375</v>
      </c>
      <c r="M1324">
        <v>1</v>
      </c>
      <c r="N1324">
        <v>42495</v>
      </c>
      <c r="AU1324" t="b">
        <v>0</v>
      </c>
      <c r="AV1324" t="b">
        <v>1</v>
      </c>
    </row>
    <row r="1325" spans="1:48" x14ac:dyDescent="0.25">
      <c r="A1325" t="s">
        <v>139</v>
      </c>
      <c r="B1325" t="s">
        <v>9</v>
      </c>
      <c r="C1325" t="s">
        <v>674</v>
      </c>
      <c r="E1325" t="s">
        <v>675</v>
      </c>
      <c r="F1325" t="s">
        <v>676</v>
      </c>
      <c r="G1325" t="s">
        <v>23</v>
      </c>
      <c r="J1325" t="s">
        <v>14</v>
      </c>
      <c r="K1325" t="s">
        <v>345</v>
      </c>
      <c r="L1325" t="s">
        <v>375</v>
      </c>
      <c r="M1325">
        <v>1</v>
      </c>
      <c r="N1325">
        <v>15570276</v>
      </c>
      <c r="AU1325" t="b">
        <v>0</v>
      </c>
      <c r="AV1325" t="b">
        <v>1</v>
      </c>
    </row>
    <row r="1326" spans="1:48" x14ac:dyDescent="0.25">
      <c r="A1326" t="s">
        <v>139</v>
      </c>
      <c r="B1326" t="s">
        <v>9</v>
      </c>
      <c r="C1326" t="s">
        <v>674</v>
      </c>
      <c r="E1326" t="s">
        <v>675</v>
      </c>
      <c r="F1326" t="s">
        <v>676</v>
      </c>
      <c r="G1326" t="s">
        <v>23</v>
      </c>
      <c r="J1326" t="s">
        <v>14</v>
      </c>
      <c r="K1326" t="s">
        <v>346</v>
      </c>
      <c r="L1326" t="s">
        <v>375</v>
      </c>
      <c r="M1326">
        <v>1</v>
      </c>
      <c r="N1326">
        <v>15570276</v>
      </c>
      <c r="AU1326" t="b">
        <v>0</v>
      </c>
      <c r="AV1326" t="b">
        <v>1</v>
      </c>
    </row>
    <row r="1327" spans="1:48" x14ac:dyDescent="0.25">
      <c r="A1327" t="s">
        <v>139</v>
      </c>
      <c r="B1327" t="s">
        <v>9</v>
      </c>
      <c r="C1327" t="s">
        <v>674</v>
      </c>
      <c r="E1327" t="s">
        <v>675</v>
      </c>
      <c r="F1327" t="s">
        <v>676</v>
      </c>
      <c r="G1327" t="s">
        <v>23</v>
      </c>
      <c r="J1327" t="s">
        <v>14</v>
      </c>
      <c r="K1327" t="s">
        <v>351</v>
      </c>
      <c r="L1327" t="s">
        <v>501</v>
      </c>
      <c r="M1327">
        <v>1</v>
      </c>
      <c r="N1327">
        <v>6333684</v>
      </c>
      <c r="AU1327" t="b">
        <v>0</v>
      </c>
      <c r="AV1327" t="b">
        <v>1</v>
      </c>
    </row>
    <row r="1328" spans="1:48" x14ac:dyDescent="0.25">
      <c r="A1328" t="s">
        <v>139</v>
      </c>
      <c r="B1328" t="s">
        <v>9</v>
      </c>
      <c r="C1328" t="s">
        <v>674</v>
      </c>
      <c r="E1328" t="s">
        <v>675</v>
      </c>
      <c r="F1328" t="s">
        <v>676</v>
      </c>
      <c r="G1328" t="s">
        <v>23</v>
      </c>
      <c r="J1328" t="s">
        <v>14</v>
      </c>
      <c r="K1328" t="s">
        <v>352</v>
      </c>
      <c r="L1328" t="s">
        <v>501</v>
      </c>
      <c r="M1328">
        <v>1</v>
      </c>
      <c r="N1328">
        <v>5275647</v>
      </c>
      <c r="AU1328" t="b">
        <v>0</v>
      </c>
      <c r="AV1328" t="b">
        <v>1</v>
      </c>
    </row>
    <row r="1329" spans="1:48" x14ac:dyDescent="0.25">
      <c r="A1329" t="s">
        <v>139</v>
      </c>
      <c r="B1329" t="s">
        <v>9</v>
      </c>
      <c r="C1329" t="s">
        <v>674</v>
      </c>
      <c r="E1329" t="s">
        <v>675</v>
      </c>
      <c r="F1329" t="s">
        <v>676</v>
      </c>
      <c r="G1329" t="s">
        <v>23</v>
      </c>
      <c r="J1329" t="s">
        <v>14</v>
      </c>
      <c r="K1329" t="s">
        <v>353</v>
      </c>
      <c r="L1329" t="s">
        <v>503</v>
      </c>
      <c r="M1329">
        <v>1</v>
      </c>
      <c r="N1329">
        <v>14524637</v>
      </c>
      <c r="AU1329" t="b">
        <v>0</v>
      </c>
      <c r="AV1329" t="b">
        <v>1</v>
      </c>
    </row>
    <row r="1330" spans="1:48" x14ac:dyDescent="0.25">
      <c r="A1330" t="s">
        <v>139</v>
      </c>
      <c r="B1330" t="s">
        <v>9</v>
      </c>
      <c r="C1330" t="s">
        <v>674</v>
      </c>
      <c r="E1330" t="s">
        <v>675</v>
      </c>
      <c r="F1330" t="s">
        <v>676</v>
      </c>
      <c r="G1330" t="s">
        <v>23</v>
      </c>
      <c r="J1330" t="s">
        <v>14</v>
      </c>
      <c r="K1330" t="s">
        <v>354</v>
      </c>
      <c r="L1330" t="s">
        <v>501</v>
      </c>
      <c r="M1330">
        <v>1</v>
      </c>
      <c r="N1330">
        <v>55295</v>
      </c>
      <c r="AU1330" t="b">
        <v>0</v>
      </c>
      <c r="AV1330" t="b">
        <v>1</v>
      </c>
    </row>
    <row r="1331" spans="1:48" x14ac:dyDescent="0.25">
      <c r="A1331" t="s">
        <v>139</v>
      </c>
      <c r="B1331" t="s">
        <v>9</v>
      </c>
      <c r="C1331" t="s">
        <v>674</v>
      </c>
      <c r="E1331" t="s">
        <v>675</v>
      </c>
      <c r="F1331" t="s">
        <v>676</v>
      </c>
      <c r="G1331" t="s">
        <v>23</v>
      </c>
      <c r="J1331" t="s">
        <v>14</v>
      </c>
      <c r="K1331" t="s">
        <v>357</v>
      </c>
      <c r="L1331" t="s">
        <v>501</v>
      </c>
      <c r="M1331">
        <v>1</v>
      </c>
      <c r="N1331">
        <v>3937500</v>
      </c>
      <c r="AU1331" t="b">
        <v>0</v>
      </c>
      <c r="AV1331" t="b">
        <v>1</v>
      </c>
    </row>
    <row r="1332" spans="1:48" x14ac:dyDescent="0.25">
      <c r="A1332" t="s">
        <v>139</v>
      </c>
      <c r="B1332" t="s">
        <v>9</v>
      </c>
      <c r="C1332" t="s">
        <v>674</v>
      </c>
      <c r="E1332" t="s">
        <v>675</v>
      </c>
      <c r="F1332" t="s">
        <v>676</v>
      </c>
      <c r="G1332" t="s">
        <v>23</v>
      </c>
      <c r="J1332" t="s">
        <v>14</v>
      </c>
      <c r="K1332" t="s">
        <v>358</v>
      </c>
      <c r="L1332" t="s">
        <v>501</v>
      </c>
      <c r="M1332">
        <v>1</v>
      </c>
      <c r="N1332">
        <v>36095</v>
      </c>
      <c r="AU1332" t="b">
        <v>0</v>
      </c>
      <c r="AV1332" t="b">
        <v>1</v>
      </c>
    </row>
    <row r="1333" spans="1:48" x14ac:dyDescent="0.25">
      <c r="A1333" t="s">
        <v>139</v>
      </c>
      <c r="B1333" t="s">
        <v>9</v>
      </c>
      <c r="C1333" t="s">
        <v>674</v>
      </c>
      <c r="E1333" t="s">
        <v>675</v>
      </c>
      <c r="F1333" t="s">
        <v>676</v>
      </c>
      <c r="G1333" t="s">
        <v>23</v>
      </c>
      <c r="J1333" t="s">
        <v>14</v>
      </c>
      <c r="K1333" t="s">
        <v>359</v>
      </c>
      <c r="L1333" t="s">
        <v>501</v>
      </c>
      <c r="M1333">
        <v>1</v>
      </c>
      <c r="N1333">
        <v>49344</v>
      </c>
      <c r="AU1333" t="b">
        <v>0</v>
      </c>
      <c r="AV1333" t="b">
        <v>1</v>
      </c>
    </row>
    <row r="1334" spans="1:48" x14ac:dyDescent="0.25">
      <c r="A1334" t="s">
        <v>139</v>
      </c>
      <c r="B1334" t="s">
        <v>9</v>
      </c>
      <c r="C1334" t="s">
        <v>674</v>
      </c>
      <c r="E1334" t="s">
        <v>675</v>
      </c>
      <c r="F1334" t="s">
        <v>676</v>
      </c>
      <c r="G1334" t="s">
        <v>23</v>
      </c>
      <c r="J1334" t="s">
        <v>14</v>
      </c>
      <c r="K1334" t="s">
        <v>360</v>
      </c>
      <c r="L1334" t="s">
        <v>501</v>
      </c>
      <c r="M1334">
        <v>1</v>
      </c>
      <c r="N1334">
        <v>8421376</v>
      </c>
      <c r="AU1334" t="b">
        <v>0</v>
      </c>
      <c r="AV1334" t="b">
        <v>1</v>
      </c>
    </row>
    <row r="1335" spans="1:48" x14ac:dyDescent="0.25">
      <c r="A1335" t="s">
        <v>139</v>
      </c>
      <c r="B1335" t="s">
        <v>9</v>
      </c>
      <c r="C1335" t="s">
        <v>674</v>
      </c>
      <c r="E1335" t="s">
        <v>675</v>
      </c>
      <c r="F1335" t="s">
        <v>676</v>
      </c>
      <c r="G1335" t="s">
        <v>23</v>
      </c>
      <c r="J1335" t="s">
        <v>14</v>
      </c>
      <c r="K1335" t="s">
        <v>361</v>
      </c>
      <c r="L1335" t="s">
        <v>501</v>
      </c>
      <c r="M1335">
        <v>1</v>
      </c>
      <c r="N1335">
        <v>8421376</v>
      </c>
      <c r="AU1335" t="b">
        <v>0</v>
      </c>
      <c r="AV1335" t="b">
        <v>1</v>
      </c>
    </row>
    <row r="1336" spans="1:48" x14ac:dyDescent="0.25">
      <c r="A1336" t="s">
        <v>139</v>
      </c>
      <c r="B1336" t="s">
        <v>9</v>
      </c>
      <c r="C1336" t="s">
        <v>674</v>
      </c>
      <c r="E1336" t="s">
        <v>675</v>
      </c>
      <c r="F1336" t="s">
        <v>676</v>
      </c>
      <c r="G1336" t="s">
        <v>23</v>
      </c>
      <c r="J1336" t="s">
        <v>14</v>
      </c>
      <c r="K1336" t="s">
        <v>362</v>
      </c>
      <c r="L1336" t="s">
        <v>501</v>
      </c>
      <c r="M1336">
        <v>1</v>
      </c>
      <c r="N1336">
        <v>55295</v>
      </c>
      <c r="AU1336" t="b">
        <v>0</v>
      </c>
      <c r="AV1336" t="b">
        <v>1</v>
      </c>
    </row>
    <row r="1337" spans="1:48" x14ac:dyDescent="0.25">
      <c r="A1337" t="s">
        <v>139</v>
      </c>
      <c r="B1337" t="s">
        <v>9</v>
      </c>
      <c r="C1337" t="s">
        <v>674</v>
      </c>
      <c r="E1337" t="s">
        <v>675</v>
      </c>
      <c r="F1337" t="s">
        <v>676</v>
      </c>
      <c r="G1337" t="s">
        <v>23</v>
      </c>
      <c r="J1337" t="s">
        <v>14</v>
      </c>
      <c r="K1337" t="s">
        <v>363</v>
      </c>
      <c r="L1337" t="s">
        <v>501</v>
      </c>
      <c r="M1337">
        <v>1</v>
      </c>
      <c r="N1337">
        <v>55295</v>
      </c>
      <c r="AU1337" t="b">
        <v>0</v>
      </c>
      <c r="AV1337" t="b">
        <v>1</v>
      </c>
    </row>
    <row r="1338" spans="1:48" x14ac:dyDescent="0.25">
      <c r="A1338" t="s">
        <v>139</v>
      </c>
      <c r="B1338" t="s">
        <v>9</v>
      </c>
      <c r="C1338" t="s">
        <v>674</v>
      </c>
      <c r="E1338" t="s">
        <v>675</v>
      </c>
      <c r="F1338" t="s">
        <v>676</v>
      </c>
      <c r="G1338" t="s">
        <v>23</v>
      </c>
      <c r="J1338" t="s">
        <v>14</v>
      </c>
      <c r="K1338" t="s">
        <v>364</v>
      </c>
      <c r="L1338" t="s">
        <v>503</v>
      </c>
      <c r="M1338">
        <v>1</v>
      </c>
      <c r="N1338">
        <v>14524637</v>
      </c>
      <c r="AU1338" t="b">
        <v>0</v>
      </c>
      <c r="AV1338" t="b">
        <v>1</v>
      </c>
    </row>
    <row r="1339" spans="1:48" x14ac:dyDescent="0.25">
      <c r="A1339" t="s">
        <v>139</v>
      </c>
      <c r="B1339" t="s">
        <v>9</v>
      </c>
      <c r="C1339" t="s">
        <v>674</v>
      </c>
      <c r="E1339" t="s">
        <v>675</v>
      </c>
      <c r="F1339" t="s">
        <v>676</v>
      </c>
      <c r="G1339" t="s">
        <v>23</v>
      </c>
      <c r="J1339" t="s">
        <v>14</v>
      </c>
      <c r="K1339" t="s">
        <v>367</v>
      </c>
      <c r="L1339" t="s">
        <v>503</v>
      </c>
      <c r="M1339">
        <v>1</v>
      </c>
      <c r="N1339">
        <v>14524637</v>
      </c>
      <c r="AU1339" t="b">
        <v>0</v>
      </c>
      <c r="AV1339" t="b">
        <v>1</v>
      </c>
    </row>
    <row r="1340" spans="1:48" x14ac:dyDescent="0.25">
      <c r="A1340" t="s">
        <v>139</v>
      </c>
      <c r="B1340" t="s">
        <v>9</v>
      </c>
      <c r="C1340" t="s">
        <v>674</v>
      </c>
      <c r="E1340" t="s">
        <v>675</v>
      </c>
      <c r="F1340" t="s">
        <v>676</v>
      </c>
      <c r="G1340" t="s">
        <v>23</v>
      </c>
      <c r="J1340" t="s">
        <v>14</v>
      </c>
      <c r="K1340" t="s">
        <v>372</v>
      </c>
      <c r="L1340" t="s">
        <v>503</v>
      </c>
      <c r="M1340">
        <v>1</v>
      </c>
      <c r="N1340">
        <v>14524637</v>
      </c>
      <c r="AU1340" t="b">
        <v>0</v>
      </c>
      <c r="AV1340" t="b">
        <v>1</v>
      </c>
    </row>
    <row r="1341" spans="1:48" x14ac:dyDescent="0.25">
      <c r="A1341" t="s">
        <v>139</v>
      </c>
      <c r="B1341" t="s">
        <v>9</v>
      </c>
      <c r="C1341" t="s">
        <v>674</v>
      </c>
      <c r="E1341" t="s">
        <v>675</v>
      </c>
      <c r="F1341" t="s">
        <v>676</v>
      </c>
      <c r="G1341" t="s">
        <v>23</v>
      </c>
      <c r="J1341" t="s">
        <v>14</v>
      </c>
      <c r="K1341" t="s">
        <v>373</v>
      </c>
      <c r="L1341" t="s">
        <v>503</v>
      </c>
      <c r="M1341">
        <v>3</v>
      </c>
      <c r="N1341">
        <v>12695295</v>
      </c>
      <c r="Q1341">
        <v>0</v>
      </c>
      <c r="R1341">
        <v>0</v>
      </c>
      <c r="S1341">
        <v>0</v>
      </c>
      <c r="T1341">
        <v>5</v>
      </c>
      <c r="U1341">
        <v>0</v>
      </c>
      <c r="V1341">
        <v>50</v>
      </c>
      <c r="AU1341" t="b">
        <v>0</v>
      </c>
      <c r="AV1341" t="b">
        <v>1</v>
      </c>
    </row>
    <row r="1342" spans="1:48" x14ac:dyDescent="0.25">
      <c r="A1342" t="s">
        <v>139</v>
      </c>
      <c r="B1342" t="s">
        <v>9</v>
      </c>
      <c r="C1342" t="s">
        <v>674</v>
      </c>
      <c r="E1342" t="s">
        <v>675</v>
      </c>
      <c r="F1342" t="s">
        <v>676</v>
      </c>
      <c r="G1342" t="s">
        <v>23</v>
      </c>
      <c r="J1342" t="s">
        <v>14</v>
      </c>
      <c r="K1342" t="s">
        <v>374</v>
      </c>
      <c r="L1342" t="s">
        <v>503</v>
      </c>
      <c r="M1342">
        <v>1</v>
      </c>
      <c r="N1342">
        <v>12695295</v>
      </c>
      <c r="AU1342" t="b">
        <v>0</v>
      </c>
      <c r="AV1342" t="b">
        <v>1</v>
      </c>
    </row>
    <row r="1343" spans="1:48" x14ac:dyDescent="0.25">
      <c r="A1343" t="s">
        <v>139</v>
      </c>
      <c r="B1343" t="s">
        <v>9</v>
      </c>
      <c r="C1343" t="s">
        <v>674</v>
      </c>
      <c r="E1343" t="s">
        <v>675</v>
      </c>
      <c r="F1343" t="s">
        <v>676</v>
      </c>
      <c r="G1343" t="s">
        <v>23</v>
      </c>
      <c r="J1343" t="s">
        <v>14</v>
      </c>
      <c r="K1343" t="s">
        <v>375</v>
      </c>
      <c r="L1343" t="s">
        <v>375</v>
      </c>
      <c r="M1343">
        <v>2.7805800000000001</v>
      </c>
      <c r="N1343">
        <v>15570276</v>
      </c>
      <c r="Q1343">
        <v>0</v>
      </c>
      <c r="R1343">
        <v>0</v>
      </c>
      <c r="S1343">
        <v>0</v>
      </c>
      <c r="T1343">
        <v>52.5</v>
      </c>
      <c r="U1343">
        <v>0</v>
      </c>
      <c r="V1343">
        <v>100</v>
      </c>
      <c r="W1343">
        <v>0</v>
      </c>
      <c r="X1343">
        <v>0</v>
      </c>
      <c r="Y1343">
        <v>1</v>
      </c>
      <c r="Z1343">
        <v>52.5</v>
      </c>
      <c r="AA1343">
        <v>100</v>
      </c>
      <c r="AB1343">
        <v>120</v>
      </c>
      <c r="AU1343" t="b">
        <v>0</v>
      </c>
      <c r="AV1343" t="b">
        <v>1</v>
      </c>
    </row>
    <row r="1344" spans="1:48" x14ac:dyDescent="0.25">
      <c r="A1344" t="s">
        <v>139</v>
      </c>
      <c r="B1344" t="s">
        <v>9</v>
      </c>
      <c r="C1344" t="s">
        <v>674</v>
      </c>
      <c r="E1344" t="s">
        <v>675</v>
      </c>
      <c r="F1344" t="s">
        <v>676</v>
      </c>
      <c r="G1344" t="s">
        <v>23</v>
      </c>
      <c r="J1344" t="s">
        <v>14</v>
      </c>
      <c r="K1344" t="s">
        <v>382</v>
      </c>
      <c r="L1344" t="s">
        <v>375</v>
      </c>
      <c r="M1344">
        <v>1</v>
      </c>
      <c r="N1344">
        <v>8519755</v>
      </c>
      <c r="AU1344" t="b">
        <v>0</v>
      </c>
      <c r="AV1344" t="b">
        <v>1</v>
      </c>
    </row>
    <row r="1345" spans="1:48" x14ac:dyDescent="0.25">
      <c r="A1345" t="s">
        <v>139</v>
      </c>
      <c r="B1345" t="s">
        <v>9</v>
      </c>
      <c r="C1345" t="s">
        <v>674</v>
      </c>
      <c r="E1345" t="s">
        <v>675</v>
      </c>
      <c r="F1345" t="s">
        <v>676</v>
      </c>
      <c r="G1345" t="s">
        <v>23</v>
      </c>
      <c r="J1345" t="s">
        <v>14</v>
      </c>
      <c r="K1345" t="s">
        <v>383</v>
      </c>
      <c r="L1345" t="s">
        <v>375</v>
      </c>
      <c r="M1345">
        <v>1</v>
      </c>
      <c r="N1345">
        <v>8519755</v>
      </c>
      <c r="AU1345" t="b">
        <v>0</v>
      </c>
      <c r="AV1345" t="b">
        <v>1</v>
      </c>
    </row>
    <row r="1346" spans="1:48" x14ac:dyDescent="0.25">
      <c r="A1346" t="s">
        <v>139</v>
      </c>
      <c r="B1346" t="s">
        <v>9</v>
      </c>
      <c r="C1346" t="s">
        <v>674</v>
      </c>
      <c r="E1346" t="s">
        <v>675</v>
      </c>
      <c r="F1346" t="s">
        <v>676</v>
      </c>
      <c r="G1346" t="s">
        <v>23</v>
      </c>
      <c r="J1346" t="s">
        <v>14</v>
      </c>
      <c r="K1346" t="s">
        <v>384</v>
      </c>
      <c r="L1346" t="s">
        <v>375</v>
      </c>
      <c r="M1346">
        <v>1</v>
      </c>
      <c r="N1346">
        <v>8519755</v>
      </c>
      <c r="AU1346" t="b">
        <v>0</v>
      </c>
      <c r="AV1346" t="b">
        <v>1</v>
      </c>
    </row>
    <row r="1347" spans="1:48" x14ac:dyDescent="0.25">
      <c r="A1347" t="s">
        <v>139</v>
      </c>
      <c r="B1347" t="s">
        <v>9</v>
      </c>
      <c r="C1347" t="s">
        <v>674</v>
      </c>
      <c r="E1347" t="s">
        <v>675</v>
      </c>
      <c r="F1347" t="s">
        <v>676</v>
      </c>
      <c r="G1347" t="s">
        <v>23</v>
      </c>
      <c r="J1347" t="s">
        <v>14</v>
      </c>
      <c r="K1347" t="s">
        <v>385</v>
      </c>
      <c r="L1347" t="s">
        <v>375</v>
      </c>
      <c r="M1347">
        <v>1</v>
      </c>
      <c r="N1347">
        <v>16748574</v>
      </c>
      <c r="AU1347" t="b">
        <v>0</v>
      </c>
      <c r="AV1347" t="b">
        <v>1</v>
      </c>
    </row>
    <row r="1348" spans="1:48" x14ac:dyDescent="0.25">
      <c r="A1348" t="s">
        <v>139</v>
      </c>
      <c r="B1348" t="s">
        <v>9</v>
      </c>
      <c r="C1348" t="s">
        <v>674</v>
      </c>
      <c r="E1348" t="s">
        <v>675</v>
      </c>
      <c r="F1348" t="s">
        <v>676</v>
      </c>
      <c r="G1348" t="s">
        <v>23</v>
      </c>
      <c r="J1348" t="s">
        <v>14</v>
      </c>
      <c r="K1348" t="s">
        <v>386</v>
      </c>
      <c r="L1348" t="s">
        <v>375</v>
      </c>
      <c r="M1348">
        <v>1</v>
      </c>
      <c r="N1348">
        <v>16436871</v>
      </c>
      <c r="AU1348" t="b">
        <v>0</v>
      </c>
      <c r="AV1348" t="b">
        <v>1</v>
      </c>
    </row>
    <row r="1349" spans="1:48" x14ac:dyDescent="0.25">
      <c r="A1349" t="s">
        <v>139</v>
      </c>
      <c r="B1349" t="s">
        <v>9</v>
      </c>
      <c r="C1349" t="s">
        <v>674</v>
      </c>
      <c r="E1349" t="s">
        <v>675</v>
      </c>
      <c r="F1349" t="s">
        <v>676</v>
      </c>
      <c r="G1349" t="s">
        <v>23</v>
      </c>
      <c r="J1349" t="s">
        <v>14</v>
      </c>
      <c r="K1349" t="s">
        <v>387</v>
      </c>
      <c r="L1349" t="s">
        <v>375</v>
      </c>
      <c r="M1349">
        <v>1</v>
      </c>
      <c r="N1349">
        <v>15128749</v>
      </c>
      <c r="AU1349" t="b">
        <v>0</v>
      </c>
      <c r="AV1349" t="b">
        <v>1</v>
      </c>
    </row>
    <row r="1350" spans="1:48" x14ac:dyDescent="0.25">
      <c r="A1350" t="s">
        <v>139</v>
      </c>
      <c r="B1350" t="s">
        <v>9</v>
      </c>
      <c r="C1350" t="s">
        <v>674</v>
      </c>
      <c r="E1350" t="s">
        <v>675</v>
      </c>
      <c r="F1350" t="s">
        <v>676</v>
      </c>
      <c r="G1350" t="s">
        <v>23</v>
      </c>
      <c r="J1350" t="s">
        <v>14</v>
      </c>
      <c r="K1350" t="s">
        <v>388</v>
      </c>
      <c r="L1350" t="s">
        <v>375</v>
      </c>
      <c r="M1350">
        <v>1</v>
      </c>
      <c r="N1350">
        <v>9498256</v>
      </c>
      <c r="AU1350" t="b">
        <v>0</v>
      </c>
      <c r="AV1350" t="b">
        <v>1</v>
      </c>
    </row>
    <row r="1351" spans="1:48" x14ac:dyDescent="0.25">
      <c r="A1351" t="s">
        <v>139</v>
      </c>
      <c r="B1351" t="s">
        <v>9</v>
      </c>
      <c r="C1351" t="s">
        <v>674</v>
      </c>
      <c r="E1351" t="s">
        <v>675</v>
      </c>
      <c r="F1351" t="s">
        <v>676</v>
      </c>
      <c r="G1351" t="s">
        <v>23</v>
      </c>
      <c r="J1351" t="s">
        <v>14</v>
      </c>
      <c r="K1351" t="s">
        <v>389</v>
      </c>
      <c r="L1351" t="s">
        <v>375</v>
      </c>
      <c r="M1351">
        <v>1</v>
      </c>
      <c r="N1351">
        <v>2263842</v>
      </c>
      <c r="AU1351" t="b">
        <v>0</v>
      </c>
      <c r="AV1351" t="b">
        <v>1</v>
      </c>
    </row>
    <row r="1352" spans="1:48" x14ac:dyDescent="0.25">
      <c r="A1352" t="s">
        <v>139</v>
      </c>
      <c r="B1352" t="s">
        <v>9</v>
      </c>
      <c r="C1352" t="s">
        <v>674</v>
      </c>
      <c r="E1352" t="s">
        <v>675</v>
      </c>
      <c r="F1352" t="s">
        <v>676</v>
      </c>
      <c r="G1352" t="s">
        <v>23</v>
      </c>
      <c r="J1352" t="s">
        <v>14</v>
      </c>
      <c r="K1352" t="s">
        <v>390</v>
      </c>
      <c r="L1352" t="s">
        <v>375</v>
      </c>
      <c r="M1352">
        <v>1</v>
      </c>
      <c r="N1352">
        <v>8388352</v>
      </c>
      <c r="AU1352" t="b">
        <v>0</v>
      </c>
      <c r="AV1352" t="b">
        <v>1</v>
      </c>
    </row>
    <row r="1353" spans="1:48" x14ac:dyDescent="0.25">
      <c r="A1353" t="s">
        <v>139</v>
      </c>
      <c r="B1353" t="s">
        <v>9</v>
      </c>
      <c r="C1353" t="s">
        <v>674</v>
      </c>
      <c r="E1353" t="s">
        <v>675</v>
      </c>
      <c r="F1353" t="s">
        <v>676</v>
      </c>
      <c r="G1353" t="s">
        <v>23</v>
      </c>
      <c r="J1353" t="s">
        <v>14</v>
      </c>
      <c r="K1353" t="s">
        <v>391</v>
      </c>
      <c r="L1353" t="s">
        <v>375</v>
      </c>
      <c r="M1353">
        <v>1</v>
      </c>
      <c r="N1353">
        <v>3329330</v>
      </c>
      <c r="AU1353" t="b">
        <v>0</v>
      </c>
      <c r="AV1353" t="b">
        <v>1</v>
      </c>
    </row>
    <row r="1354" spans="1:48" x14ac:dyDescent="0.25">
      <c r="A1354" t="s">
        <v>139</v>
      </c>
      <c r="B1354" t="s">
        <v>9</v>
      </c>
      <c r="C1354" t="s">
        <v>674</v>
      </c>
      <c r="E1354" t="s">
        <v>675</v>
      </c>
      <c r="F1354" t="s">
        <v>676</v>
      </c>
      <c r="G1354" t="s">
        <v>23</v>
      </c>
      <c r="J1354" t="s">
        <v>14</v>
      </c>
      <c r="K1354" t="s">
        <v>392</v>
      </c>
      <c r="L1354" t="s">
        <v>375</v>
      </c>
      <c r="M1354">
        <v>1</v>
      </c>
      <c r="N1354">
        <v>8519755</v>
      </c>
      <c r="AU1354" t="b">
        <v>0</v>
      </c>
      <c r="AV1354" t="b">
        <v>1</v>
      </c>
    </row>
    <row r="1355" spans="1:48" x14ac:dyDescent="0.25">
      <c r="A1355" t="s">
        <v>139</v>
      </c>
      <c r="B1355" t="s">
        <v>9</v>
      </c>
      <c r="C1355" t="s">
        <v>674</v>
      </c>
      <c r="E1355" t="s">
        <v>675</v>
      </c>
      <c r="F1355" t="s">
        <v>676</v>
      </c>
      <c r="G1355" t="s">
        <v>23</v>
      </c>
      <c r="J1355" t="s">
        <v>14</v>
      </c>
      <c r="K1355" t="s">
        <v>393</v>
      </c>
      <c r="L1355" t="s">
        <v>375</v>
      </c>
      <c r="M1355">
        <v>1</v>
      </c>
      <c r="N1355">
        <v>8519755</v>
      </c>
      <c r="AU1355" t="b">
        <v>0</v>
      </c>
      <c r="AV1355" t="b">
        <v>1</v>
      </c>
    </row>
    <row r="1356" spans="1:48" x14ac:dyDescent="0.25">
      <c r="A1356" t="s">
        <v>139</v>
      </c>
      <c r="B1356" t="s">
        <v>9</v>
      </c>
      <c r="C1356" t="s">
        <v>674</v>
      </c>
      <c r="E1356" t="s">
        <v>675</v>
      </c>
      <c r="F1356" t="s">
        <v>676</v>
      </c>
      <c r="G1356" t="s">
        <v>23</v>
      </c>
      <c r="J1356" t="s">
        <v>14</v>
      </c>
      <c r="K1356" t="s">
        <v>394</v>
      </c>
      <c r="L1356" t="s">
        <v>375</v>
      </c>
      <c r="M1356">
        <v>1</v>
      </c>
      <c r="N1356">
        <v>8519755</v>
      </c>
      <c r="AU1356" t="b">
        <v>0</v>
      </c>
      <c r="AV1356" t="b">
        <v>1</v>
      </c>
    </row>
    <row r="1357" spans="1:48" x14ac:dyDescent="0.25">
      <c r="A1357" t="s">
        <v>139</v>
      </c>
      <c r="B1357" t="s">
        <v>9</v>
      </c>
      <c r="C1357" t="s">
        <v>674</v>
      </c>
      <c r="E1357" t="s">
        <v>675</v>
      </c>
      <c r="F1357" t="s">
        <v>676</v>
      </c>
      <c r="G1357" t="s">
        <v>23</v>
      </c>
      <c r="J1357" t="s">
        <v>14</v>
      </c>
      <c r="K1357" t="s">
        <v>395</v>
      </c>
      <c r="L1357" t="s">
        <v>375</v>
      </c>
      <c r="M1357">
        <v>1</v>
      </c>
      <c r="N1357">
        <v>16748574</v>
      </c>
      <c r="AU1357" t="b">
        <v>0</v>
      </c>
      <c r="AV1357" t="b">
        <v>1</v>
      </c>
    </row>
    <row r="1358" spans="1:48" x14ac:dyDescent="0.25">
      <c r="A1358" t="s">
        <v>139</v>
      </c>
      <c r="B1358" t="s">
        <v>9</v>
      </c>
      <c r="C1358" t="s">
        <v>674</v>
      </c>
      <c r="E1358" t="s">
        <v>675</v>
      </c>
      <c r="F1358" t="s">
        <v>676</v>
      </c>
      <c r="G1358" t="s">
        <v>23</v>
      </c>
      <c r="J1358" t="s">
        <v>14</v>
      </c>
      <c r="K1358" t="s">
        <v>396</v>
      </c>
      <c r="L1358" t="s">
        <v>375</v>
      </c>
      <c r="M1358">
        <v>1</v>
      </c>
      <c r="N1358">
        <v>16436871</v>
      </c>
      <c r="AU1358" t="b">
        <v>0</v>
      </c>
      <c r="AV1358" t="b">
        <v>1</v>
      </c>
    </row>
    <row r="1359" spans="1:48" x14ac:dyDescent="0.25">
      <c r="A1359" t="s">
        <v>139</v>
      </c>
      <c r="B1359" t="s">
        <v>9</v>
      </c>
      <c r="C1359" t="s">
        <v>674</v>
      </c>
      <c r="E1359" t="s">
        <v>675</v>
      </c>
      <c r="F1359" t="s">
        <v>676</v>
      </c>
      <c r="G1359" t="s">
        <v>23</v>
      </c>
      <c r="J1359" t="s">
        <v>14</v>
      </c>
      <c r="K1359" t="s">
        <v>397</v>
      </c>
      <c r="L1359" t="s">
        <v>375</v>
      </c>
      <c r="M1359">
        <v>1</v>
      </c>
      <c r="N1359">
        <v>15128749</v>
      </c>
      <c r="AU1359" t="b">
        <v>0</v>
      </c>
      <c r="AV1359" t="b">
        <v>1</v>
      </c>
    </row>
    <row r="1360" spans="1:48" x14ac:dyDescent="0.25">
      <c r="A1360" t="s">
        <v>139</v>
      </c>
      <c r="B1360" t="s">
        <v>9</v>
      </c>
      <c r="C1360" t="s">
        <v>674</v>
      </c>
      <c r="E1360" t="s">
        <v>675</v>
      </c>
      <c r="F1360" t="s">
        <v>676</v>
      </c>
      <c r="G1360" t="s">
        <v>23</v>
      </c>
      <c r="J1360" t="s">
        <v>14</v>
      </c>
      <c r="K1360" t="s">
        <v>398</v>
      </c>
      <c r="L1360" t="s">
        <v>375</v>
      </c>
      <c r="M1360">
        <v>1</v>
      </c>
      <c r="N1360">
        <v>9498256</v>
      </c>
      <c r="AU1360" t="b">
        <v>0</v>
      </c>
      <c r="AV1360" t="b">
        <v>1</v>
      </c>
    </row>
    <row r="1361" spans="1:48" x14ac:dyDescent="0.25">
      <c r="A1361" t="s">
        <v>139</v>
      </c>
      <c r="B1361" t="s">
        <v>9</v>
      </c>
      <c r="C1361" t="s">
        <v>674</v>
      </c>
      <c r="E1361" t="s">
        <v>675</v>
      </c>
      <c r="F1361" t="s">
        <v>676</v>
      </c>
      <c r="G1361" t="s">
        <v>23</v>
      </c>
      <c r="J1361" t="s">
        <v>14</v>
      </c>
      <c r="K1361" t="s">
        <v>399</v>
      </c>
      <c r="L1361" t="s">
        <v>375</v>
      </c>
      <c r="M1361">
        <v>1</v>
      </c>
      <c r="N1361">
        <v>2263842</v>
      </c>
      <c r="AU1361" t="b">
        <v>0</v>
      </c>
      <c r="AV1361" t="b">
        <v>1</v>
      </c>
    </row>
    <row r="1362" spans="1:48" x14ac:dyDescent="0.25">
      <c r="A1362" t="s">
        <v>139</v>
      </c>
      <c r="B1362" t="s">
        <v>9</v>
      </c>
      <c r="C1362" t="s">
        <v>674</v>
      </c>
      <c r="E1362" t="s">
        <v>675</v>
      </c>
      <c r="F1362" t="s">
        <v>676</v>
      </c>
      <c r="G1362" t="s">
        <v>23</v>
      </c>
      <c r="J1362" t="s">
        <v>14</v>
      </c>
      <c r="K1362" t="s">
        <v>400</v>
      </c>
      <c r="L1362" t="s">
        <v>375</v>
      </c>
      <c r="M1362">
        <v>1</v>
      </c>
      <c r="N1362">
        <v>8388352</v>
      </c>
      <c r="AU1362" t="b">
        <v>0</v>
      </c>
      <c r="AV1362" t="b">
        <v>1</v>
      </c>
    </row>
    <row r="1363" spans="1:48" x14ac:dyDescent="0.25">
      <c r="A1363" t="s">
        <v>139</v>
      </c>
      <c r="B1363" t="s">
        <v>9</v>
      </c>
      <c r="C1363" t="s">
        <v>674</v>
      </c>
      <c r="E1363" t="s">
        <v>675</v>
      </c>
      <c r="F1363" t="s">
        <v>676</v>
      </c>
      <c r="G1363" t="s">
        <v>23</v>
      </c>
      <c r="J1363" t="s">
        <v>14</v>
      </c>
      <c r="K1363" t="s">
        <v>401</v>
      </c>
      <c r="L1363" t="s">
        <v>375</v>
      </c>
      <c r="M1363">
        <v>1</v>
      </c>
      <c r="N1363">
        <v>3329330</v>
      </c>
      <c r="AU1363" t="b">
        <v>0</v>
      </c>
      <c r="AV1363" t="b">
        <v>1</v>
      </c>
    </row>
    <row r="1364" spans="1:48" x14ac:dyDescent="0.25">
      <c r="A1364" t="s">
        <v>139</v>
      </c>
      <c r="B1364" t="s">
        <v>9</v>
      </c>
      <c r="C1364" t="s">
        <v>674</v>
      </c>
      <c r="E1364" t="s">
        <v>675</v>
      </c>
      <c r="F1364" t="s">
        <v>676</v>
      </c>
      <c r="G1364" t="s">
        <v>23</v>
      </c>
      <c r="J1364" t="s">
        <v>14</v>
      </c>
      <c r="K1364" t="s">
        <v>402</v>
      </c>
      <c r="L1364" t="s">
        <v>375</v>
      </c>
      <c r="M1364">
        <v>1</v>
      </c>
      <c r="N1364">
        <v>8388736</v>
      </c>
      <c r="AU1364" t="b">
        <v>0</v>
      </c>
      <c r="AV1364" t="b">
        <v>1</v>
      </c>
    </row>
    <row r="1365" spans="1:48" x14ac:dyDescent="0.25">
      <c r="A1365" t="s">
        <v>139</v>
      </c>
      <c r="B1365" t="s">
        <v>9</v>
      </c>
      <c r="C1365" t="s">
        <v>674</v>
      </c>
      <c r="E1365" t="s">
        <v>675</v>
      </c>
      <c r="F1365" t="s">
        <v>676</v>
      </c>
      <c r="G1365" t="s">
        <v>23</v>
      </c>
      <c r="J1365" t="s">
        <v>14</v>
      </c>
      <c r="K1365" t="s">
        <v>403</v>
      </c>
      <c r="L1365" t="s">
        <v>375</v>
      </c>
      <c r="M1365">
        <v>1</v>
      </c>
      <c r="N1365">
        <v>14822282</v>
      </c>
      <c r="AU1365" t="b">
        <v>0</v>
      </c>
      <c r="AV1365" t="b">
        <v>1</v>
      </c>
    </row>
    <row r="1366" spans="1:48" x14ac:dyDescent="0.25">
      <c r="A1366" t="s">
        <v>139</v>
      </c>
      <c r="B1366" t="s">
        <v>9</v>
      </c>
      <c r="C1366" t="s">
        <v>674</v>
      </c>
      <c r="E1366" t="s">
        <v>675</v>
      </c>
      <c r="F1366" t="s">
        <v>676</v>
      </c>
      <c r="G1366" t="s">
        <v>23</v>
      </c>
      <c r="J1366" t="s">
        <v>14</v>
      </c>
      <c r="K1366" t="s">
        <v>404</v>
      </c>
      <c r="L1366" t="s">
        <v>375</v>
      </c>
      <c r="M1366">
        <v>1</v>
      </c>
      <c r="N1366">
        <v>42495</v>
      </c>
      <c r="AU1366" t="b">
        <v>0</v>
      </c>
      <c r="AV1366" t="b">
        <v>1</v>
      </c>
    </row>
    <row r="1367" spans="1:48" x14ac:dyDescent="0.25">
      <c r="A1367" t="s">
        <v>139</v>
      </c>
      <c r="B1367" t="s">
        <v>9</v>
      </c>
      <c r="C1367" t="s">
        <v>674</v>
      </c>
      <c r="E1367" t="s">
        <v>675</v>
      </c>
      <c r="F1367" t="s">
        <v>676</v>
      </c>
      <c r="G1367" t="s">
        <v>23</v>
      </c>
      <c r="J1367" t="s">
        <v>14</v>
      </c>
      <c r="K1367" t="s">
        <v>405</v>
      </c>
      <c r="L1367" t="s">
        <v>375</v>
      </c>
      <c r="M1367">
        <v>1</v>
      </c>
      <c r="N1367">
        <v>8388736</v>
      </c>
      <c r="AU1367" t="b">
        <v>0</v>
      </c>
      <c r="AV1367" t="b">
        <v>1</v>
      </c>
    </row>
    <row r="1368" spans="1:48" x14ac:dyDescent="0.25">
      <c r="A1368" t="s">
        <v>139</v>
      </c>
      <c r="B1368" t="s">
        <v>9</v>
      </c>
      <c r="C1368" t="s">
        <v>674</v>
      </c>
      <c r="E1368" t="s">
        <v>675</v>
      </c>
      <c r="F1368" t="s">
        <v>676</v>
      </c>
      <c r="G1368" t="s">
        <v>23</v>
      </c>
      <c r="J1368" t="s">
        <v>14</v>
      </c>
      <c r="K1368" t="s">
        <v>406</v>
      </c>
      <c r="L1368" t="s">
        <v>375</v>
      </c>
      <c r="M1368">
        <v>1</v>
      </c>
      <c r="N1368">
        <v>8388736</v>
      </c>
      <c r="AU1368" t="b">
        <v>0</v>
      </c>
      <c r="AV1368" t="b">
        <v>1</v>
      </c>
    </row>
    <row r="1369" spans="1:48" x14ac:dyDescent="0.25">
      <c r="A1369" t="s">
        <v>139</v>
      </c>
      <c r="B1369" t="s">
        <v>9</v>
      </c>
      <c r="C1369" t="s">
        <v>674</v>
      </c>
      <c r="E1369" t="s">
        <v>675</v>
      </c>
      <c r="F1369" t="s">
        <v>676</v>
      </c>
      <c r="G1369" t="s">
        <v>23</v>
      </c>
      <c r="J1369" t="s">
        <v>14</v>
      </c>
      <c r="K1369" t="s">
        <v>407</v>
      </c>
      <c r="L1369" t="s">
        <v>375</v>
      </c>
      <c r="M1369">
        <v>1</v>
      </c>
      <c r="N1369">
        <v>14822282</v>
      </c>
      <c r="AU1369" t="b">
        <v>0</v>
      </c>
      <c r="AV1369" t="b">
        <v>1</v>
      </c>
    </row>
    <row r="1370" spans="1:48" x14ac:dyDescent="0.25">
      <c r="A1370" t="s">
        <v>139</v>
      </c>
      <c r="B1370" t="s">
        <v>9</v>
      </c>
      <c r="C1370" t="s">
        <v>674</v>
      </c>
      <c r="E1370" t="s">
        <v>675</v>
      </c>
      <c r="F1370" t="s">
        <v>676</v>
      </c>
      <c r="G1370" t="s">
        <v>23</v>
      </c>
      <c r="J1370" t="s">
        <v>14</v>
      </c>
      <c r="K1370" t="s">
        <v>408</v>
      </c>
      <c r="L1370" t="s">
        <v>375</v>
      </c>
      <c r="M1370">
        <v>1</v>
      </c>
      <c r="N1370">
        <v>42495</v>
      </c>
      <c r="AU1370" t="b">
        <v>0</v>
      </c>
      <c r="AV1370" t="b">
        <v>1</v>
      </c>
    </row>
    <row r="1371" spans="1:48" x14ac:dyDescent="0.25">
      <c r="A1371" t="s">
        <v>139</v>
      </c>
      <c r="B1371" t="s">
        <v>9</v>
      </c>
      <c r="C1371" t="s">
        <v>674</v>
      </c>
      <c r="E1371" t="s">
        <v>675</v>
      </c>
      <c r="F1371" t="s">
        <v>676</v>
      </c>
      <c r="G1371" t="s">
        <v>23</v>
      </c>
      <c r="J1371" t="s">
        <v>14</v>
      </c>
      <c r="K1371" t="s">
        <v>409</v>
      </c>
      <c r="L1371" t="s">
        <v>375</v>
      </c>
      <c r="M1371">
        <v>1</v>
      </c>
      <c r="N1371">
        <v>8388736</v>
      </c>
      <c r="AU1371" t="b">
        <v>0</v>
      </c>
      <c r="AV1371" t="b">
        <v>1</v>
      </c>
    </row>
    <row r="1372" spans="1:48" x14ac:dyDescent="0.25">
      <c r="A1372" t="s">
        <v>139</v>
      </c>
      <c r="B1372" t="s">
        <v>9</v>
      </c>
      <c r="C1372" t="s">
        <v>674</v>
      </c>
      <c r="E1372" t="s">
        <v>675</v>
      </c>
      <c r="F1372" t="s">
        <v>676</v>
      </c>
      <c r="G1372" t="s">
        <v>23</v>
      </c>
      <c r="J1372" t="s">
        <v>14</v>
      </c>
      <c r="K1372" t="s">
        <v>410</v>
      </c>
      <c r="L1372" t="s">
        <v>375</v>
      </c>
      <c r="M1372">
        <v>1</v>
      </c>
      <c r="N1372">
        <v>15570276</v>
      </c>
      <c r="AU1372" t="b">
        <v>0</v>
      </c>
      <c r="AV1372" t="b">
        <v>1</v>
      </c>
    </row>
    <row r="1373" spans="1:48" x14ac:dyDescent="0.25">
      <c r="A1373" t="s">
        <v>139</v>
      </c>
      <c r="B1373" t="s">
        <v>9</v>
      </c>
      <c r="C1373" t="s">
        <v>674</v>
      </c>
      <c r="E1373" t="s">
        <v>675</v>
      </c>
      <c r="F1373" t="s">
        <v>676</v>
      </c>
      <c r="G1373" t="s">
        <v>23</v>
      </c>
      <c r="J1373" t="s">
        <v>14</v>
      </c>
      <c r="K1373" t="s">
        <v>411</v>
      </c>
      <c r="L1373" t="s">
        <v>375</v>
      </c>
      <c r="M1373">
        <v>1</v>
      </c>
      <c r="N1373">
        <v>15570276</v>
      </c>
      <c r="AU1373" t="b">
        <v>0</v>
      </c>
      <c r="AV1373" t="b">
        <v>1</v>
      </c>
    </row>
    <row r="1374" spans="1:48" x14ac:dyDescent="0.25">
      <c r="A1374" t="s">
        <v>139</v>
      </c>
      <c r="B1374" t="s">
        <v>9</v>
      </c>
      <c r="C1374" t="s">
        <v>674</v>
      </c>
      <c r="E1374" t="s">
        <v>675</v>
      </c>
      <c r="F1374" t="s">
        <v>676</v>
      </c>
      <c r="G1374" t="s">
        <v>23</v>
      </c>
      <c r="J1374" t="s">
        <v>14</v>
      </c>
      <c r="K1374" t="s">
        <v>412</v>
      </c>
      <c r="L1374" t="s">
        <v>375</v>
      </c>
      <c r="M1374">
        <v>1</v>
      </c>
      <c r="N1374">
        <v>15570276</v>
      </c>
      <c r="AU1374" t="b">
        <v>0</v>
      </c>
      <c r="AV1374" t="b">
        <v>1</v>
      </c>
    </row>
    <row r="1375" spans="1:48" x14ac:dyDescent="0.25">
      <c r="A1375" t="s">
        <v>139</v>
      </c>
      <c r="B1375" t="s">
        <v>9</v>
      </c>
      <c r="C1375" t="s">
        <v>674</v>
      </c>
      <c r="E1375" t="s">
        <v>675</v>
      </c>
      <c r="F1375" t="s">
        <v>676</v>
      </c>
      <c r="G1375" t="s">
        <v>23</v>
      </c>
      <c r="J1375" t="s">
        <v>14</v>
      </c>
      <c r="K1375" t="s">
        <v>413</v>
      </c>
      <c r="L1375" t="s">
        <v>375</v>
      </c>
      <c r="M1375">
        <v>1</v>
      </c>
      <c r="N1375">
        <v>15570276</v>
      </c>
      <c r="AU1375" t="b">
        <v>0</v>
      </c>
      <c r="AV1375" t="b">
        <v>1</v>
      </c>
    </row>
    <row r="1376" spans="1:48" x14ac:dyDescent="0.25">
      <c r="A1376" t="s">
        <v>139</v>
      </c>
      <c r="B1376" t="s">
        <v>9</v>
      </c>
      <c r="C1376" t="s">
        <v>674</v>
      </c>
      <c r="E1376" t="s">
        <v>675</v>
      </c>
      <c r="F1376" t="s">
        <v>676</v>
      </c>
      <c r="G1376" t="s">
        <v>23</v>
      </c>
      <c r="J1376" t="s">
        <v>14</v>
      </c>
      <c r="K1376" t="s">
        <v>414</v>
      </c>
      <c r="L1376" t="s">
        <v>375</v>
      </c>
      <c r="M1376">
        <v>1</v>
      </c>
      <c r="N1376">
        <v>15570276</v>
      </c>
      <c r="AU1376" t="b">
        <v>0</v>
      </c>
      <c r="AV1376" t="b">
        <v>1</v>
      </c>
    </row>
    <row r="1377" spans="1:54" x14ac:dyDescent="0.25">
      <c r="A1377" t="s">
        <v>139</v>
      </c>
      <c r="B1377" t="s">
        <v>9</v>
      </c>
      <c r="C1377" t="s">
        <v>674</v>
      </c>
      <c r="E1377" t="s">
        <v>675</v>
      </c>
      <c r="F1377" t="s">
        <v>676</v>
      </c>
      <c r="G1377" t="s">
        <v>23</v>
      </c>
      <c r="J1377" t="s">
        <v>14</v>
      </c>
      <c r="K1377" t="s">
        <v>415</v>
      </c>
      <c r="L1377" t="s">
        <v>375</v>
      </c>
      <c r="M1377">
        <v>1</v>
      </c>
      <c r="N1377">
        <v>15570276</v>
      </c>
      <c r="AU1377" t="b">
        <v>0</v>
      </c>
      <c r="AV1377" t="b">
        <v>1</v>
      </c>
    </row>
    <row r="1378" spans="1:54" x14ac:dyDescent="0.25">
      <c r="A1378" t="s">
        <v>139</v>
      </c>
      <c r="B1378" t="s">
        <v>9</v>
      </c>
      <c r="C1378" t="s">
        <v>674</v>
      </c>
      <c r="E1378" t="s">
        <v>675</v>
      </c>
      <c r="F1378" t="s">
        <v>676</v>
      </c>
      <c r="G1378" t="s">
        <v>23</v>
      </c>
      <c r="J1378" t="s">
        <v>14</v>
      </c>
      <c r="K1378" t="s">
        <v>447</v>
      </c>
      <c r="L1378" t="s">
        <v>501</v>
      </c>
      <c r="M1378">
        <v>2.1354700000000002</v>
      </c>
      <c r="N1378">
        <v>255</v>
      </c>
      <c r="Q1378">
        <v>0</v>
      </c>
      <c r="R1378">
        <v>0</v>
      </c>
      <c r="S1378">
        <v>0</v>
      </c>
      <c r="T1378">
        <v>1</v>
      </c>
      <c r="U1378">
        <v>0</v>
      </c>
      <c r="V1378">
        <v>100</v>
      </c>
      <c r="AU1378" t="b">
        <v>0</v>
      </c>
      <c r="AV1378" t="b">
        <v>1</v>
      </c>
    </row>
    <row r="1379" spans="1:54" x14ac:dyDescent="0.25">
      <c r="A1379" t="s">
        <v>139</v>
      </c>
      <c r="B1379" t="s">
        <v>9</v>
      </c>
      <c r="C1379" t="s">
        <v>674</v>
      </c>
      <c r="E1379" t="s">
        <v>675</v>
      </c>
      <c r="F1379" t="s">
        <v>676</v>
      </c>
      <c r="G1379" t="s">
        <v>23</v>
      </c>
      <c r="J1379" t="s">
        <v>14</v>
      </c>
      <c r="K1379" t="s">
        <v>448</v>
      </c>
      <c r="L1379" t="s">
        <v>503</v>
      </c>
      <c r="M1379">
        <v>1</v>
      </c>
      <c r="N1379">
        <v>12695295</v>
      </c>
      <c r="AU1379" t="b">
        <v>0</v>
      </c>
      <c r="AV1379" t="b">
        <v>1</v>
      </c>
    </row>
    <row r="1380" spans="1:54" x14ac:dyDescent="0.25">
      <c r="A1380" t="s">
        <v>139</v>
      </c>
      <c r="B1380" t="s">
        <v>9</v>
      </c>
      <c r="C1380" t="s">
        <v>674</v>
      </c>
      <c r="E1380" t="s">
        <v>675</v>
      </c>
      <c r="F1380" t="s">
        <v>676</v>
      </c>
      <c r="G1380" t="s">
        <v>23</v>
      </c>
      <c r="J1380" t="s">
        <v>14</v>
      </c>
      <c r="K1380" t="s">
        <v>449</v>
      </c>
      <c r="L1380" t="s">
        <v>503</v>
      </c>
      <c r="M1380">
        <v>1</v>
      </c>
      <c r="N1380">
        <v>12695295</v>
      </c>
      <c r="AU1380" t="b">
        <v>0</v>
      </c>
      <c r="AV1380" t="b">
        <v>1</v>
      </c>
    </row>
    <row r="1381" spans="1:54" x14ac:dyDescent="0.25">
      <c r="A1381" t="s">
        <v>139</v>
      </c>
      <c r="B1381" t="s">
        <v>9</v>
      </c>
      <c r="C1381" t="s">
        <v>674</v>
      </c>
      <c r="E1381" t="s">
        <v>675</v>
      </c>
      <c r="F1381" t="s">
        <v>676</v>
      </c>
      <c r="G1381" t="s">
        <v>23</v>
      </c>
      <c r="J1381" t="s">
        <v>14</v>
      </c>
      <c r="K1381" t="s">
        <v>451</v>
      </c>
      <c r="L1381" t="s">
        <v>501</v>
      </c>
      <c r="M1381">
        <v>1</v>
      </c>
      <c r="N1381">
        <v>14524637</v>
      </c>
      <c r="AU1381" t="b">
        <v>0</v>
      </c>
      <c r="AV1381" t="b">
        <v>1</v>
      </c>
    </row>
    <row r="1382" spans="1:54" x14ac:dyDescent="0.25">
      <c r="A1382" t="s">
        <v>139</v>
      </c>
      <c r="B1382" t="s">
        <v>9</v>
      </c>
      <c r="C1382" t="s">
        <v>674</v>
      </c>
      <c r="E1382" t="s">
        <v>675</v>
      </c>
      <c r="F1382" t="s">
        <v>676</v>
      </c>
      <c r="G1382" t="s">
        <v>23</v>
      </c>
      <c r="J1382" t="s">
        <v>14</v>
      </c>
      <c r="K1382" t="s">
        <v>452</v>
      </c>
      <c r="L1382" t="s">
        <v>501</v>
      </c>
      <c r="M1382">
        <v>1</v>
      </c>
      <c r="N1382">
        <v>12180223</v>
      </c>
      <c r="AU1382" t="b">
        <v>0</v>
      </c>
      <c r="AV1382" t="b">
        <v>1</v>
      </c>
    </row>
    <row r="1383" spans="1:54" x14ac:dyDescent="0.25">
      <c r="A1383" t="s">
        <v>677</v>
      </c>
      <c r="B1383" t="s">
        <v>9</v>
      </c>
      <c r="C1383" t="s">
        <v>678</v>
      </c>
      <c r="E1383" t="s">
        <v>679</v>
      </c>
      <c r="F1383" t="s">
        <v>680</v>
      </c>
      <c r="G1383" t="s">
        <v>26</v>
      </c>
      <c r="J1383" t="s">
        <v>15</v>
      </c>
      <c r="K1383" t="s">
        <v>502</v>
      </c>
      <c r="L1383" t="s">
        <v>502</v>
      </c>
      <c r="N1383">
        <v>65280</v>
      </c>
      <c r="O1383" t="s">
        <v>580</v>
      </c>
      <c r="P1383" t="s">
        <v>581</v>
      </c>
      <c r="AU1383" t="b">
        <v>0</v>
      </c>
      <c r="AV1383" t="b">
        <v>1</v>
      </c>
      <c r="AW1383" t="s">
        <v>502</v>
      </c>
      <c r="AX1383" t="b">
        <v>1</v>
      </c>
      <c r="AY1383" t="s">
        <v>514</v>
      </c>
      <c r="BA1383">
        <v>1</v>
      </c>
    </row>
    <row r="1384" spans="1:54" x14ac:dyDescent="0.25">
      <c r="A1384" t="s">
        <v>677</v>
      </c>
      <c r="B1384" t="s">
        <v>9</v>
      </c>
      <c r="C1384" t="s">
        <v>678</v>
      </c>
      <c r="E1384" t="s">
        <v>679</v>
      </c>
      <c r="F1384" t="s">
        <v>680</v>
      </c>
      <c r="G1384" t="s">
        <v>26</v>
      </c>
      <c r="J1384" t="s">
        <v>15</v>
      </c>
      <c r="K1384" t="s">
        <v>244</v>
      </c>
      <c r="L1384" t="s">
        <v>244</v>
      </c>
      <c r="N1384">
        <v>16776960</v>
      </c>
      <c r="Q1384">
        <v>0</v>
      </c>
      <c r="R1384">
        <v>0</v>
      </c>
      <c r="S1384">
        <v>1</v>
      </c>
      <c r="T1384">
        <v>51.5</v>
      </c>
      <c r="U1384">
        <v>100</v>
      </c>
      <c r="V1384">
        <v>120</v>
      </c>
      <c r="W1384">
        <v>0</v>
      </c>
      <c r="X1384">
        <v>0</v>
      </c>
      <c r="Y1384">
        <v>0</v>
      </c>
      <c r="Z1384">
        <v>51.5</v>
      </c>
      <c r="AA1384">
        <v>0</v>
      </c>
      <c r="AB1384">
        <v>100</v>
      </c>
      <c r="AU1384" t="b">
        <v>0</v>
      </c>
      <c r="AV1384" t="b">
        <v>1</v>
      </c>
      <c r="AW1384" t="s">
        <v>260</v>
      </c>
      <c r="AX1384" t="b">
        <v>1</v>
      </c>
      <c r="AY1384" t="s">
        <v>514</v>
      </c>
      <c r="BA1384">
        <v>1</v>
      </c>
      <c r="BB1384" t="b">
        <v>1</v>
      </c>
    </row>
    <row r="1385" spans="1:54" x14ac:dyDescent="0.25">
      <c r="A1385" t="s">
        <v>677</v>
      </c>
      <c r="B1385" t="s">
        <v>9</v>
      </c>
      <c r="C1385" t="s">
        <v>678</v>
      </c>
      <c r="E1385" t="s">
        <v>679</v>
      </c>
      <c r="F1385" t="s">
        <v>680</v>
      </c>
      <c r="G1385" t="s">
        <v>26</v>
      </c>
      <c r="J1385" t="s">
        <v>15</v>
      </c>
      <c r="K1385" t="s">
        <v>263</v>
      </c>
      <c r="L1385" t="s">
        <v>501</v>
      </c>
      <c r="N1385">
        <v>13749760</v>
      </c>
      <c r="AU1385" t="b">
        <v>0</v>
      </c>
      <c r="AV1385" t="b">
        <v>1</v>
      </c>
      <c r="AW1385">
        <v>7131</v>
      </c>
      <c r="AX1385" t="b">
        <v>1</v>
      </c>
      <c r="AY1385" t="s">
        <v>507</v>
      </c>
      <c r="BA1385">
        <v>3.2</v>
      </c>
    </row>
    <row r="1386" spans="1:54" x14ac:dyDescent="0.25">
      <c r="A1386" t="s">
        <v>677</v>
      </c>
      <c r="B1386" t="s">
        <v>9</v>
      </c>
      <c r="C1386" t="s">
        <v>678</v>
      </c>
      <c r="E1386" t="s">
        <v>679</v>
      </c>
      <c r="F1386" t="s">
        <v>680</v>
      </c>
      <c r="G1386" t="s">
        <v>26</v>
      </c>
      <c r="J1386" t="s">
        <v>15</v>
      </c>
      <c r="K1386" t="s">
        <v>270</v>
      </c>
      <c r="L1386" t="s">
        <v>270</v>
      </c>
      <c r="N1386">
        <v>255</v>
      </c>
      <c r="AU1386" t="b">
        <v>0</v>
      </c>
      <c r="AV1386" t="b">
        <v>1</v>
      </c>
      <c r="AW1386" t="s">
        <v>515</v>
      </c>
      <c r="AX1386" t="b">
        <v>1</v>
      </c>
      <c r="AY1386" t="s">
        <v>514</v>
      </c>
      <c r="BA1386">
        <v>1</v>
      </c>
    </row>
    <row r="1387" spans="1:54" x14ac:dyDescent="0.25">
      <c r="A1387" t="s">
        <v>677</v>
      </c>
      <c r="B1387" t="s">
        <v>9</v>
      </c>
      <c r="C1387" t="s">
        <v>678</v>
      </c>
      <c r="E1387" t="s">
        <v>679</v>
      </c>
      <c r="F1387" t="s">
        <v>680</v>
      </c>
      <c r="G1387" t="s">
        <v>26</v>
      </c>
      <c r="J1387" t="s">
        <v>15</v>
      </c>
      <c r="K1387" t="s">
        <v>274</v>
      </c>
      <c r="L1387" t="s">
        <v>501</v>
      </c>
      <c r="N1387">
        <v>8388736</v>
      </c>
      <c r="Q1387">
        <v>0</v>
      </c>
      <c r="R1387">
        <v>0</v>
      </c>
      <c r="S1387">
        <v>0</v>
      </c>
      <c r="T1387">
        <v>25</v>
      </c>
      <c r="U1387">
        <v>50</v>
      </c>
      <c r="V1387">
        <v>80</v>
      </c>
      <c r="W1387">
        <v>0</v>
      </c>
      <c r="X1387">
        <v>0</v>
      </c>
      <c r="Y1387">
        <v>0</v>
      </c>
      <c r="Z1387">
        <v>40</v>
      </c>
      <c r="AA1387">
        <v>10</v>
      </c>
      <c r="AB1387">
        <v>60</v>
      </c>
      <c r="AU1387" t="b">
        <v>0</v>
      </c>
      <c r="AV1387" t="b">
        <v>1</v>
      </c>
      <c r="AW1387">
        <v>7088</v>
      </c>
      <c r="AX1387" t="b">
        <v>1</v>
      </c>
      <c r="AY1387" t="s">
        <v>507</v>
      </c>
      <c r="BA1387">
        <v>3.2</v>
      </c>
      <c r="BB1387" t="b">
        <v>1</v>
      </c>
    </row>
    <row r="1388" spans="1:54" x14ac:dyDescent="0.25">
      <c r="A1388" t="s">
        <v>677</v>
      </c>
      <c r="B1388" t="s">
        <v>9</v>
      </c>
      <c r="C1388" t="s">
        <v>678</v>
      </c>
      <c r="E1388" t="s">
        <v>679</v>
      </c>
      <c r="F1388" t="s">
        <v>680</v>
      </c>
      <c r="G1388" t="s">
        <v>26</v>
      </c>
      <c r="J1388" t="s">
        <v>15</v>
      </c>
      <c r="K1388" t="s">
        <v>282</v>
      </c>
      <c r="L1388" t="s">
        <v>501</v>
      </c>
      <c r="N1388">
        <v>16777184</v>
      </c>
      <c r="Q1388">
        <v>0</v>
      </c>
      <c r="R1388">
        <v>0</v>
      </c>
      <c r="S1388">
        <v>0</v>
      </c>
      <c r="T1388">
        <v>16</v>
      </c>
      <c r="U1388">
        <v>10</v>
      </c>
      <c r="V1388">
        <v>70</v>
      </c>
      <c r="W1388">
        <v>0</v>
      </c>
      <c r="X1388">
        <v>0</v>
      </c>
      <c r="Y1388">
        <v>0</v>
      </c>
      <c r="Z1388">
        <v>13</v>
      </c>
      <c r="AA1388">
        <v>30</v>
      </c>
      <c r="AB1388">
        <v>70</v>
      </c>
      <c r="AC1388">
        <v>0</v>
      </c>
      <c r="AD1388">
        <v>0</v>
      </c>
      <c r="AE1388">
        <v>0</v>
      </c>
      <c r="AF1388">
        <v>10</v>
      </c>
      <c r="AG1388">
        <v>50</v>
      </c>
      <c r="AH1388">
        <v>70</v>
      </c>
      <c r="AU1388" t="b">
        <v>0</v>
      </c>
      <c r="AV1388" t="b">
        <v>1</v>
      </c>
      <c r="AW1388">
        <v>7205</v>
      </c>
      <c r="AX1388" t="b">
        <v>1</v>
      </c>
      <c r="AY1388" t="s">
        <v>507</v>
      </c>
      <c r="BA1388">
        <v>3.2</v>
      </c>
      <c r="BB1388" t="b">
        <v>1</v>
      </c>
    </row>
    <row r="1389" spans="1:54" x14ac:dyDescent="0.25">
      <c r="A1389" t="s">
        <v>677</v>
      </c>
      <c r="B1389" t="s">
        <v>9</v>
      </c>
      <c r="C1389" t="s">
        <v>678</v>
      </c>
      <c r="E1389" t="s">
        <v>679</v>
      </c>
      <c r="F1389" t="s">
        <v>680</v>
      </c>
      <c r="G1389" t="s">
        <v>26</v>
      </c>
      <c r="J1389" t="s">
        <v>15</v>
      </c>
      <c r="K1389" t="s">
        <v>283</v>
      </c>
      <c r="L1389" t="s">
        <v>501</v>
      </c>
      <c r="N1389">
        <v>12180223</v>
      </c>
      <c r="Q1389">
        <v>0</v>
      </c>
      <c r="R1389">
        <v>0</v>
      </c>
      <c r="S1389">
        <v>0</v>
      </c>
      <c r="T1389">
        <v>16</v>
      </c>
      <c r="U1389">
        <v>10</v>
      </c>
      <c r="V1389">
        <v>70</v>
      </c>
      <c r="W1389">
        <v>0</v>
      </c>
      <c r="X1389">
        <v>0</v>
      </c>
      <c r="Y1389">
        <v>0</v>
      </c>
      <c r="Z1389">
        <v>13</v>
      </c>
      <c r="AA1389">
        <v>30</v>
      </c>
      <c r="AB1389">
        <v>70</v>
      </c>
      <c r="AC1389">
        <v>0</v>
      </c>
      <c r="AD1389">
        <v>0</v>
      </c>
      <c r="AE1389">
        <v>0</v>
      </c>
      <c r="AF1389">
        <v>10</v>
      </c>
      <c r="AG1389">
        <v>50</v>
      </c>
      <c r="AH1389">
        <v>70</v>
      </c>
      <c r="AU1389" t="b">
        <v>0</v>
      </c>
      <c r="AV1389" t="b">
        <v>1</v>
      </c>
      <c r="AW1389">
        <v>7204</v>
      </c>
      <c r="AX1389" t="b">
        <v>1</v>
      </c>
      <c r="AY1389" t="s">
        <v>507</v>
      </c>
      <c r="BA1389">
        <v>3.2</v>
      </c>
      <c r="BB1389" t="b">
        <v>1</v>
      </c>
    </row>
    <row r="1390" spans="1:54" x14ac:dyDescent="0.25">
      <c r="A1390" t="s">
        <v>677</v>
      </c>
      <c r="B1390" t="s">
        <v>9</v>
      </c>
      <c r="C1390" t="s">
        <v>678</v>
      </c>
      <c r="E1390" t="s">
        <v>679</v>
      </c>
      <c r="F1390" t="s">
        <v>680</v>
      </c>
      <c r="G1390" t="s">
        <v>26</v>
      </c>
      <c r="J1390" t="s">
        <v>15</v>
      </c>
      <c r="K1390" t="s">
        <v>590</v>
      </c>
      <c r="L1390" t="s">
        <v>48</v>
      </c>
      <c r="N1390">
        <v>255</v>
      </c>
      <c r="AU1390" t="b">
        <v>0</v>
      </c>
      <c r="AV1390" t="b">
        <v>1</v>
      </c>
      <c r="AW1390">
        <v>11296</v>
      </c>
      <c r="AX1390" t="b">
        <v>1</v>
      </c>
      <c r="AY1390" t="s">
        <v>577</v>
      </c>
      <c r="BA1390">
        <v>3.8</v>
      </c>
    </row>
    <row r="1391" spans="1:54" x14ac:dyDescent="0.25">
      <c r="A1391" t="s">
        <v>677</v>
      </c>
      <c r="B1391" t="s">
        <v>9</v>
      </c>
      <c r="C1391" t="s">
        <v>678</v>
      </c>
      <c r="E1391" t="s">
        <v>679</v>
      </c>
      <c r="F1391" t="s">
        <v>680</v>
      </c>
      <c r="G1391" t="s">
        <v>26</v>
      </c>
      <c r="J1391" t="s">
        <v>15</v>
      </c>
      <c r="K1391" t="s">
        <v>446</v>
      </c>
      <c r="L1391" t="s">
        <v>501</v>
      </c>
      <c r="N1391">
        <v>255</v>
      </c>
      <c r="Q1391">
        <v>0</v>
      </c>
      <c r="R1391">
        <v>0</v>
      </c>
      <c r="S1391">
        <v>0</v>
      </c>
      <c r="T1391">
        <v>25</v>
      </c>
      <c r="U1391">
        <v>0</v>
      </c>
      <c r="V1391">
        <v>60</v>
      </c>
      <c r="AU1391" t="b">
        <v>0</v>
      </c>
      <c r="AV1391" t="b">
        <v>1</v>
      </c>
      <c r="AW1391">
        <v>7647</v>
      </c>
      <c r="AX1391" t="b">
        <v>1</v>
      </c>
      <c r="AY1391" t="s">
        <v>507</v>
      </c>
      <c r="BA1391">
        <v>3.2</v>
      </c>
      <c r="BB1391" t="b">
        <v>1</v>
      </c>
    </row>
    <row r="1392" spans="1:54" x14ac:dyDescent="0.25">
      <c r="A1392" t="s">
        <v>677</v>
      </c>
      <c r="B1392" t="s">
        <v>9</v>
      </c>
      <c r="C1392" t="s">
        <v>678</v>
      </c>
      <c r="E1392" t="s">
        <v>679</v>
      </c>
      <c r="F1392" t="s">
        <v>680</v>
      </c>
      <c r="G1392" t="s">
        <v>26</v>
      </c>
      <c r="J1392" t="s">
        <v>15</v>
      </c>
      <c r="K1392" t="s">
        <v>375</v>
      </c>
      <c r="L1392" t="s">
        <v>375</v>
      </c>
      <c r="N1392">
        <v>16711935</v>
      </c>
      <c r="Q1392">
        <v>0</v>
      </c>
      <c r="R1392">
        <v>0</v>
      </c>
      <c r="S1392">
        <v>0</v>
      </c>
      <c r="T1392">
        <v>50</v>
      </c>
      <c r="U1392">
        <v>0</v>
      </c>
      <c r="V1392">
        <v>100</v>
      </c>
      <c r="W1392">
        <v>0</v>
      </c>
      <c r="X1392">
        <v>0</v>
      </c>
      <c r="Y1392">
        <v>1</v>
      </c>
      <c r="Z1392">
        <v>50</v>
      </c>
      <c r="AA1392">
        <v>100</v>
      </c>
      <c r="AB1392">
        <v>120</v>
      </c>
      <c r="AU1392" t="b">
        <v>0</v>
      </c>
      <c r="AV1392" t="b">
        <v>1</v>
      </c>
      <c r="AW1392" t="s">
        <v>426</v>
      </c>
      <c r="AX1392" t="b">
        <v>1</v>
      </c>
      <c r="AY1392" t="s">
        <v>514</v>
      </c>
      <c r="BA1392">
        <v>1</v>
      </c>
      <c r="BB1392" t="b">
        <v>1</v>
      </c>
    </row>
    <row r="1393" spans="1:54" x14ac:dyDescent="0.25">
      <c r="A1393" t="s">
        <v>677</v>
      </c>
      <c r="B1393" t="s">
        <v>9</v>
      </c>
      <c r="C1393" t="s">
        <v>678</v>
      </c>
      <c r="E1393" t="s">
        <v>679</v>
      </c>
      <c r="F1393" t="s">
        <v>680</v>
      </c>
      <c r="G1393" t="s">
        <v>26</v>
      </c>
      <c r="J1393" t="s">
        <v>15</v>
      </c>
      <c r="K1393" t="s">
        <v>373</v>
      </c>
      <c r="L1393" t="s">
        <v>503</v>
      </c>
      <c r="N1393">
        <v>12695295</v>
      </c>
      <c r="AU1393" t="b">
        <v>0</v>
      </c>
      <c r="AV1393" t="b">
        <v>1</v>
      </c>
      <c r="AW1393" t="s">
        <v>516</v>
      </c>
      <c r="AX1393" t="b">
        <v>1</v>
      </c>
      <c r="AY1393" t="s">
        <v>514</v>
      </c>
      <c r="BA1393">
        <v>1</v>
      </c>
    </row>
    <row r="1394" spans="1:54" x14ac:dyDescent="0.25">
      <c r="A1394" t="s">
        <v>677</v>
      </c>
      <c r="B1394" t="s">
        <v>9</v>
      </c>
      <c r="C1394" t="s">
        <v>678</v>
      </c>
      <c r="E1394" t="s">
        <v>679</v>
      </c>
      <c r="F1394" t="s">
        <v>680</v>
      </c>
      <c r="G1394" t="s">
        <v>26</v>
      </c>
      <c r="J1394" t="s">
        <v>15</v>
      </c>
      <c r="K1394" t="s">
        <v>307</v>
      </c>
      <c r="L1394" t="s">
        <v>501</v>
      </c>
      <c r="N1394">
        <v>12180223</v>
      </c>
      <c r="AU1394" t="b">
        <v>0</v>
      </c>
      <c r="AV1394" t="b">
        <v>1</v>
      </c>
      <c r="AW1394">
        <v>7309</v>
      </c>
      <c r="AX1394" t="b">
        <v>1</v>
      </c>
      <c r="AY1394" t="s">
        <v>507</v>
      </c>
      <c r="BA1394">
        <v>3.2</v>
      </c>
    </row>
    <row r="1395" spans="1:54" x14ac:dyDescent="0.25">
      <c r="A1395" t="s">
        <v>677</v>
      </c>
      <c r="B1395" t="s">
        <v>9</v>
      </c>
      <c r="C1395" t="s">
        <v>678</v>
      </c>
      <c r="E1395" t="s">
        <v>679</v>
      </c>
      <c r="F1395" t="s">
        <v>680</v>
      </c>
      <c r="G1395" t="s">
        <v>26</v>
      </c>
      <c r="J1395" t="s">
        <v>15</v>
      </c>
      <c r="K1395" t="s">
        <v>306</v>
      </c>
      <c r="L1395" t="s">
        <v>501</v>
      </c>
      <c r="N1395">
        <v>16777184</v>
      </c>
      <c r="AU1395" t="b">
        <v>0</v>
      </c>
      <c r="AV1395" t="b">
        <v>1</v>
      </c>
      <c r="AW1395">
        <v>7310</v>
      </c>
      <c r="AX1395" t="b">
        <v>1</v>
      </c>
      <c r="AY1395" t="s">
        <v>507</v>
      </c>
      <c r="BA1395">
        <v>3.2</v>
      </c>
    </row>
    <row r="1396" spans="1:54" x14ac:dyDescent="0.25">
      <c r="A1396" t="s">
        <v>677</v>
      </c>
      <c r="B1396" t="s">
        <v>9</v>
      </c>
      <c r="C1396" t="s">
        <v>678</v>
      </c>
      <c r="E1396" t="s">
        <v>679</v>
      </c>
      <c r="F1396" t="s">
        <v>680</v>
      </c>
      <c r="G1396" t="s">
        <v>26</v>
      </c>
      <c r="J1396" t="s">
        <v>15</v>
      </c>
      <c r="K1396" t="s">
        <v>305</v>
      </c>
      <c r="L1396" t="s">
        <v>501</v>
      </c>
      <c r="N1396">
        <v>2139610</v>
      </c>
      <c r="Q1396">
        <v>0</v>
      </c>
      <c r="R1396">
        <v>0</v>
      </c>
      <c r="S1396">
        <v>0</v>
      </c>
      <c r="T1396">
        <v>5</v>
      </c>
      <c r="U1396">
        <v>50</v>
      </c>
      <c r="V1396">
        <v>100</v>
      </c>
      <c r="W1396">
        <v>0</v>
      </c>
      <c r="X1396">
        <v>0</v>
      </c>
      <c r="Y1396">
        <v>0</v>
      </c>
      <c r="Z1396">
        <v>20</v>
      </c>
      <c r="AA1396">
        <v>20</v>
      </c>
      <c r="AB1396">
        <v>100</v>
      </c>
      <c r="AU1396" t="b">
        <v>0</v>
      </c>
      <c r="AV1396" t="b">
        <v>1</v>
      </c>
      <c r="AW1396">
        <v>68877</v>
      </c>
      <c r="AX1396" t="b">
        <v>1</v>
      </c>
      <c r="AY1396" t="s">
        <v>507</v>
      </c>
      <c r="BA1396">
        <v>3.2</v>
      </c>
      <c r="BB1396" t="b">
        <v>1</v>
      </c>
    </row>
    <row r="1397" spans="1:54" x14ac:dyDescent="0.25">
      <c r="A1397" t="s">
        <v>677</v>
      </c>
      <c r="B1397" t="s">
        <v>9</v>
      </c>
      <c r="C1397" t="s">
        <v>678</v>
      </c>
      <c r="E1397" t="s">
        <v>679</v>
      </c>
      <c r="F1397" t="s">
        <v>680</v>
      </c>
      <c r="G1397" t="s">
        <v>26</v>
      </c>
      <c r="J1397" t="s">
        <v>15</v>
      </c>
      <c r="K1397" t="s">
        <v>292</v>
      </c>
      <c r="L1397" t="s">
        <v>501</v>
      </c>
      <c r="N1397">
        <v>33023</v>
      </c>
      <c r="Q1397">
        <v>0</v>
      </c>
      <c r="R1397">
        <v>0</v>
      </c>
      <c r="S1397">
        <v>0</v>
      </c>
      <c r="T1397">
        <v>20</v>
      </c>
      <c r="U1397">
        <v>10</v>
      </c>
      <c r="V1397">
        <v>50</v>
      </c>
      <c r="AU1397" t="b">
        <v>0</v>
      </c>
      <c r="AV1397" t="b">
        <v>1</v>
      </c>
      <c r="AW1397">
        <v>7197</v>
      </c>
      <c r="AX1397" t="b">
        <v>1</v>
      </c>
      <c r="AY1397" t="s">
        <v>507</v>
      </c>
      <c r="BA1397">
        <v>3.2</v>
      </c>
      <c r="BB1397" t="b">
        <v>1</v>
      </c>
    </row>
    <row r="1398" spans="1:54" x14ac:dyDescent="0.25">
      <c r="A1398" t="s">
        <v>148</v>
      </c>
      <c r="B1398" t="s">
        <v>9</v>
      </c>
      <c r="C1398" t="s">
        <v>681</v>
      </c>
      <c r="E1398" t="s">
        <v>682</v>
      </c>
      <c r="F1398" t="s">
        <v>683</v>
      </c>
      <c r="G1398" t="s">
        <v>23</v>
      </c>
      <c r="J1398" t="s">
        <v>14</v>
      </c>
      <c r="K1398" t="s">
        <v>215</v>
      </c>
      <c r="L1398" t="s">
        <v>500</v>
      </c>
      <c r="M1398">
        <v>3</v>
      </c>
      <c r="N1398">
        <v>9639167</v>
      </c>
      <c r="Q1398">
        <v>0</v>
      </c>
      <c r="R1398">
        <v>0</v>
      </c>
      <c r="S1398">
        <v>0</v>
      </c>
      <c r="T1398">
        <v>20</v>
      </c>
      <c r="U1398">
        <v>0</v>
      </c>
      <c r="V1398">
        <v>50</v>
      </c>
      <c r="AU1398" t="b">
        <v>0</v>
      </c>
      <c r="AV1398" t="b">
        <v>1</v>
      </c>
      <c r="BB1398" t="b">
        <v>1</v>
      </c>
    </row>
    <row r="1399" spans="1:54" x14ac:dyDescent="0.25">
      <c r="A1399" t="s">
        <v>148</v>
      </c>
      <c r="B1399" t="s">
        <v>9</v>
      </c>
      <c r="C1399" t="s">
        <v>681</v>
      </c>
      <c r="E1399" t="s">
        <v>682</v>
      </c>
      <c r="F1399" t="s">
        <v>683</v>
      </c>
      <c r="G1399" t="s">
        <v>23</v>
      </c>
      <c r="J1399" t="s">
        <v>14</v>
      </c>
      <c r="K1399" t="s">
        <v>216</v>
      </c>
      <c r="L1399" t="s">
        <v>500</v>
      </c>
      <c r="M1399">
        <v>3</v>
      </c>
      <c r="N1399">
        <v>13828244</v>
      </c>
      <c r="Q1399">
        <v>0</v>
      </c>
      <c r="R1399">
        <v>0</v>
      </c>
      <c r="S1399">
        <v>0</v>
      </c>
      <c r="T1399">
        <v>10</v>
      </c>
      <c r="U1399">
        <v>0</v>
      </c>
      <c r="V1399">
        <v>50</v>
      </c>
      <c r="AU1399" t="b">
        <v>0</v>
      </c>
      <c r="AV1399" t="b">
        <v>1</v>
      </c>
      <c r="BB1399" t="b">
        <v>1</v>
      </c>
    </row>
    <row r="1400" spans="1:54" x14ac:dyDescent="0.25">
      <c r="A1400" t="s">
        <v>148</v>
      </c>
      <c r="B1400" t="s">
        <v>9</v>
      </c>
      <c r="C1400" t="s">
        <v>681</v>
      </c>
      <c r="E1400" t="s">
        <v>682</v>
      </c>
      <c r="F1400" t="s">
        <v>683</v>
      </c>
      <c r="G1400" t="s">
        <v>23</v>
      </c>
      <c r="J1400" t="s">
        <v>14</v>
      </c>
      <c r="K1400" t="s">
        <v>222</v>
      </c>
      <c r="L1400" t="s">
        <v>501</v>
      </c>
      <c r="M1400">
        <v>1.5009999999999999</v>
      </c>
      <c r="N1400">
        <v>13130346</v>
      </c>
      <c r="AU1400" t="b">
        <v>0</v>
      </c>
      <c r="AV1400" t="b">
        <v>1</v>
      </c>
    </row>
    <row r="1401" spans="1:54" x14ac:dyDescent="0.25">
      <c r="A1401" t="s">
        <v>148</v>
      </c>
      <c r="B1401" t="s">
        <v>9</v>
      </c>
      <c r="C1401" t="s">
        <v>681</v>
      </c>
      <c r="E1401" t="s">
        <v>682</v>
      </c>
      <c r="F1401" t="s">
        <v>683</v>
      </c>
      <c r="G1401" t="s">
        <v>23</v>
      </c>
      <c r="J1401" t="s">
        <v>14</v>
      </c>
      <c r="K1401" t="s">
        <v>223</v>
      </c>
      <c r="L1401" t="s">
        <v>502</v>
      </c>
      <c r="M1401">
        <v>4.5</v>
      </c>
      <c r="N1401">
        <v>65280</v>
      </c>
      <c r="AU1401" t="b">
        <v>0</v>
      </c>
      <c r="AV1401" t="b">
        <v>1</v>
      </c>
    </row>
    <row r="1402" spans="1:54" x14ac:dyDescent="0.25">
      <c r="A1402" t="s">
        <v>148</v>
      </c>
      <c r="B1402" t="s">
        <v>9</v>
      </c>
      <c r="C1402" t="s">
        <v>681</v>
      </c>
      <c r="E1402" t="s">
        <v>682</v>
      </c>
      <c r="F1402" t="s">
        <v>683</v>
      </c>
      <c r="G1402" t="s">
        <v>23</v>
      </c>
      <c r="J1402" t="s">
        <v>14</v>
      </c>
      <c r="K1402" t="s">
        <v>244</v>
      </c>
      <c r="L1402" t="s">
        <v>244</v>
      </c>
      <c r="M1402">
        <v>3</v>
      </c>
      <c r="N1402">
        <v>16776960</v>
      </c>
      <c r="Q1402">
        <v>0</v>
      </c>
      <c r="R1402">
        <v>0</v>
      </c>
      <c r="S1402">
        <v>0</v>
      </c>
      <c r="T1402">
        <v>77</v>
      </c>
      <c r="U1402">
        <v>0</v>
      </c>
      <c r="V1402">
        <v>100</v>
      </c>
      <c r="W1402">
        <v>0</v>
      </c>
      <c r="X1402">
        <v>0</v>
      </c>
      <c r="Y1402">
        <v>1</v>
      </c>
      <c r="Z1402">
        <v>79</v>
      </c>
      <c r="AA1402">
        <v>100</v>
      </c>
      <c r="AB1402">
        <v>110</v>
      </c>
      <c r="AU1402" t="b">
        <v>0</v>
      </c>
      <c r="AV1402" t="b">
        <v>1</v>
      </c>
      <c r="BB1402" t="b">
        <v>1</v>
      </c>
    </row>
    <row r="1403" spans="1:54" x14ac:dyDescent="0.25">
      <c r="A1403" t="s">
        <v>148</v>
      </c>
      <c r="B1403" t="s">
        <v>9</v>
      </c>
      <c r="C1403" t="s">
        <v>681</v>
      </c>
      <c r="E1403" t="s">
        <v>682</v>
      </c>
      <c r="F1403" t="s">
        <v>683</v>
      </c>
      <c r="G1403" t="s">
        <v>23</v>
      </c>
      <c r="J1403" t="s">
        <v>14</v>
      </c>
      <c r="K1403" t="s">
        <v>265</v>
      </c>
      <c r="L1403" t="s">
        <v>501</v>
      </c>
      <c r="M1403">
        <v>1.5009999999999999</v>
      </c>
      <c r="N1403">
        <v>32896</v>
      </c>
      <c r="Q1403">
        <v>0</v>
      </c>
      <c r="R1403">
        <v>0</v>
      </c>
      <c r="S1403">
        <v>0</v>
      </c>
      <c r="T1403">
        <v>50</v>
      </c>
      <c r="U1403">
        <v>0</v>
      </c>
      <c r="V1403">
        <v>50</v>
      </c>
      <c r="AU1403" t="b">
        <v>0</v>
      </c>
      <c r="AV1403" t="b">
        <v>1</v>
      </c>
      <c r="BB1403" t="b">
        <v>1</v>
      </c>
    </row>
    <row r="1404" spans="1:54" x14ac:dyDescent="0.25">
      <c r="A1404" t="s">
        <v>148</v>
      </c>
      <c r="B1404" t="s">
        <v>9</v>
      </c>
      <c r="C1404" t="s">
        <v>681</v>
      </c>
      <c r="E1404" t="s">
        <v>682</v>
      </c>
      <c r="F1404" t="s">
        <v>683</v>
      </c>
      <c r="G1404" t="s">
        <v>23</v>
      </c>
      <c r="J1404" t="s">
        <v>14</v>
      </c>
      <c r="K1404" t="s">
        <v>266</v>
      </c>
      <c r="L1404" t="s">
        <v>501</v>
      </c>
      <c r="M1404">
        <v>1.5009999999999999</v>
      </c>
      <c r="N1404">
        <v>9221330</v>
      </c>
      <c r="Q1404">
        <v>0</v>
      </c>
      <c r="R1404">
        <v>0</v>
      </c>
      <c r="S1404">
        <v>0</v>
      </c>
      <c r="T1404">
        <v>50</v>
      </c>
      <c r="U1404">
        <v>0</v>
      </c>
      <c r="V1404">
        <v>50</v>
      </c>
      <c r="AU1404" t="b">
        <v>0</v>
      </c>
      <c r="AV1404" t="b">
        <v>1</v>
      </c>
      <c r="BB1404" t="b">
        <v>1</v>
      </c>
    </row>
    <row r="1405" spans="1:54" x14ac:dyDescent="0.25">
      <c r="A1405" t="s">
        <v>148</v>
      </c>
      <c r="B1405" t="s">
        <v>9</v>
      </c>
      <c r="C1405" t="s">
        <v>681</v>
      </c>
      <c r="E1405" t="s">
        <v>682</v>
      </c>
      <c r="F1405" t="s">
        <v>683</v>
      </c>
      <c r="G1405" t="s">
        <v>23</v>
      </c>
      <c r="J1405" t="s">
        <v>14</v>
      </c>
      <c r="K1405" t="s">
        <v>318</v>
      </c>
      <c r="L1405" t="s">
        <v>503</v>
      </c>
      <c r="M1405">
        <v>3</v>
      </c>
      <c r="N1405">
        <v>13130346</v>
      </c>
      <c r="Q1405">
        <v>0</v>
      </c>
      <c r="R1405">
        <v>0</v>
      </c>
      <c r="S1405">
        <v>0</v>
      </c>
      <c r="T1405">
        <v>30</v>
      </c>
      <c r="U1405">
        <v>60</v>
      </c>
      <c r="V1405">
        <v>50</v>
      </c>
      <c r="W1405">
        <v>0</v>
      </c>
      <c r="X1405">
        <v>0</v>
      </c>
      <c r="Y1405">
        <v>0</v>
      </c>
      <c r="Z1405">
        <v>55</v>
      </c>
      <c r="AA1405">
        <v>25</v>
      </c>
      <c r="AB1405">
        <v>50</v>
      </c>
      <c r="AC1405">
        <v>0</v>
      </c>
      <c r="AD1405">
        <v>0</v>
      </c>
      <c r="AE1405">
        <v>0</v>
      </c>
      <c r="AF1405">
        <v>60</v>
      </c>
      <c r="AG1405">
        <v>15</v>
      </c>
      <c r="AH1405">
        <v>50</v>
      </c>
      <c r="AI1405">
        <v>0</v>
      </c>
      <c r="AJ1405">
        <v>0</v>
      </c>
      <c r="AK1405">
        <v>0</v>
      </c>
      <c r="AL1405">
        <v>65</v>
      </c>
      <c r="AM1405">
        <v>5</v>
      </c>
      <c r="AN1405">
        <v>50</v>
      </c>
      <c r="AU1405" t="b">
        <v>0</v>
      </c>
      <c r="AV1405" t="b">
        <v>1</v>
      </c>
      <c r="BB1405" t="b">
        <v>1</v>
      </c>
    </row>
    <row r="1406" spans="1:54" x14ac:dyDescent="0.25">
      <c r="A1406" t="s">
        <v>148</v>
      </c>
      <c r="B1406" t="s">
        <v>9</v>
      </c>
      <c r="C1406" t="s">
        <v>681</v>
      </c>
      <c r="E1406" t="s">
        <v>682</v>
      </c>
      <c r="F1406" t="s">
        <v>683</v>
      </c>
      <c r="G1406" t="s">
        <v>23</v>
      </c>
      <c r="J1406" t="s">
        <v>14</v>
      </c>
      <c r="K1406" t="s">
        <v>326</v>
      </c>
      <c r="L1406" t="s">
        <v>375</v>
      </c>
      <c r="M1406">
        <v>3</v>
      </c>
      <c r="N1406">
        <v>15570276</v>
      </c>
      <c r="Q1406">
        <v>0</v>
      </c>
      <c r="R1406">
        <v>0</v>
      </c>
      <c r="S1406">
        <v>0</v>
      </c>
      <c r="T1406">
        <v>74</v>
      </c>
      <c r="U1406">
        <v>0</v>
      </c>
      <c r="V1406">
        <v>100</v>
      </c>
      <c r="W1406">
        <v>0</v>
      </c>
      <c r="X1406">
        <v>0</v>
      </c>
      <c r="Y1406">
        <v>0</v>
      </c>
      <c r="Z1406">
        <v>74</v>
      </c>
      <c r="AA1406">
        <v>0</v>
      </c>
      <c r="AB1406">
        <v>100</v>
      </c>
      <c r="AC1406">
        <v>0</v>
      </c>
      <c r="AD1406">
        <v>0</v>
      </c>
      <c r="AE1406">
        <v>1</v>
      </c>
      <c r="AF1406">
        <v>79</v>
      </c>
      <c r="AG1406">
        <v>100</v>
      </c>
      <c r="AH1406">
        <v>120</v>
      </c>
      <c r="AU1406" t="b">
        <v>0</v>
      </c>
      <c r="AV1406" t="b">
        <v>1</v>
      </c>
      <c r="BB1406" t="b">
        <v>1</v>
      </c>
    </row>
    <row r="1407" spans="1:54" x14ac:dyDescent="0.25">
      <c r="A1407" t="s">
        <v>148</v>
      </c>
      <c r="B1407" t="s">
        <v>9</v>
      </c>
      <c r="C1407" t="s">
        <v>681</v>
      </c>
      <c r="E1407" t="s">
        <v>682</v>
      </c>
      <c r="F1407" t="s">
        <v>683</v>
      </c>
      <c r="G1407" t="s">
        <v>23</v>
      </c>
      <c r="J1407" t="s">
        <v>14</v>
      </c>
      <c r="K1407" t="s">
        <v>349</v>
      </c>
      <c r="L1407" t="s">
        <v>503</v>
      </c>
      <c r="M1407">
        <v>3</v>
      </c>
      <c r="N1407">
        <v>2763429</v>
      </c>
      <c r="Q1407">
        <v>0</v>
      </c>
      <c r="R1407">
        <v>0</v>
      </c>
      <c r="S1407">
        <v>0</v>
      </c>
      <c r="T1407">
        <v>30</v>
      </c>
      <c r="U1407">
        <v>65</v>
      </c>
      <c r="V1407">
        <v>70</v>
      </c>
      <c r="W1407">
        <v>0</v>
      </c>
      <c r="X1407">
        <v>0</v>
      </c>
      <c r="Y1407">
        <v>0</v>
      </c>
      <c r="Z1407">
        <v>55</v>
      </c>
      <c r="AA1407">
        <v>25</v>
      </c>
      <c r="AB1407">
        <v>70</v>
      </c>
      <c r="AC1407">
        <v>0</v>
      </c>
      <c r="AD1407">
        <v>0</v>
      </c>
      <c r="AE1407">
        <v>0</v>
      </c>
      <c r="AF1407">
        <v>60</v>
      </c>
      <c r="AG1407">
        <v>15</v>
      </c>
      <c r="AH1407">
        <v>70</v>
      </c>
      <c r="AI1407">
        <v>0</v>
      </c>
      <c r="AJ1407">
        <v>0</v>
      </c>
      <c r="AK1407">
        <v>0</v>
      </c>
      <c r="AL1407">
        <v>65</v>
      </c>
      <c r="AM1407">
        <v>5</v>
      </c>
      <c r="AN1407">
        <v>70</v>
      </c>
      <c r="AU1407" t="b">
        <v>0</v>
      </c>
      <c r="AV1407" t="b">
        <v>1</v>
      </c>
      <c r="BB1407" t="b">
        <v>1</v>
      </c>
    </row>
    <row r="1408" spans="1:54" x14ac:dyDescent="0.25">
      <c r="A1408" t="s">
        <v>148</v>
      </c>
      <c r="B1408" t="s">
        <v>9</v>
      </c>
      <c r="C1408" t="s">
        <v>681</v>
      </c>
      <c r="E1408" t="s">
        <v>682</v>
      </c>
      <c r="F1408" t="s">
        <v>683</v>
      </c>
      <c r="G1408" t="s">
        <v>23</v>
      </c>
      <c r="J1408" t="s">
        <v>14</v>
      </c>
      <c r="K1408" t="s">
        <v>375</v>
      </c>
      <c r="L1408" t="s">
        <v>375</v>
      </c>
      <c r="M1408">
        <v>1.5009999999999999</v>
      </c>
      <c r="N1408">
        <v>15570276</v>
      </c>
      <c r="AU1408" t="b">
        <v>0</v>
      </c>
      <c r="AV1408" t="b">
        <v>1</v>
      </c>
    </row>
    <row r="1409" spans="1:54" x14ac:dyDescent="0.25">
      <c r="A1409" t="s">
        <v>148</v>
      </c>
      <c r="B1409" t="s">
        <v>9</v>
      </c>
      <c r="C1409" t="s">
        <v>681</v>
      </c>
      <c r="E1409" t="s">
        <v>682</v>
      </c>
      <c r="F1409" t="s">
        <v>683</v>
      </c>
      <c r="G1409" t="s">
        <v>23</v>
      </c>
      <c r="J1409" t="s">
        <v>14</v>
      </c>
      <c r="K1409" t="s">
        <v>429</v>
      </c>
      <c r="L1409" t="s">
        <v>501</v>
      </c>
      <c r="M1409">
        <v>1.5009999999999999</v>
      </c>
      <c r="N1409">
        <v>2763429</v>
      </c>
      <c r="AU1409" t="b">
        <v>0</v>
      </c>
      <c r="AV1409" t="b">
        <v>1</v>
      </c>
    </row>
    <row r="1410" spans="1:54" x14ac:dyDescent="0.25">
      <c r="A1410" t="s">
        <v>175</v>
      </c>
      <c r="B1410" t="s">
        <v>9</v>
      </c>
      <c r="C1410" t="s">
        <v>684</v>
      </c>
      <c r="E1410" t="s">
        <v>521</v>
      </c>
      <c r="F1410" t="s">
        <v>522</v>
      </c>
      <c r="G1410" t="s">
        <v>23</v>
      </c>
      <c r="J1410" t="s">
        <v>14</v>
      </c>
      <c r="K1410" t="s">
        <v>217</v>
      </c>
      <c r="L1410" t="s">
        <v>500</v>
      </c>
      <c r="M1410">
        <v>1.52674</v>
      </c>
      <c r="N1410">
        <v>9639167</v>
      </c>
      <c r="AU1410" t="b">
        <v>0</v>
      </c>
      <c r="AV1410" t="b">
        <v>1</v>
      </c>
    </row>
    <row r="1411" spans="1:54" x14ac:dyDescent="0.25">
      <c r="A1411" t="s">
        <v>175</v>
      </c>
      <c r="B1411" t="s">
        <v>9</v>
      </c>
      <c r="C1411" t="s">
        <v>684</v>
      </c>
      <c r="E1411" t="s">
        <v>521</v>
      </c>
      <c r="F1411" t="s">
        <v>522</v>
      </c>
      <c r="G1411" t="s">
        <v>23</v>
      </c>
      <c r="J1411" t="s">
        <v>14</v>
      </c>
      <c r="K1411" t="s">
        <v>218</v>
      </c>
      <c r="L1411" t="s">
        <v>500</v>
      </c>
      <c r="M1411">
        <v>1.52674</v>
      </c>
      <c r="N1411">
        <v>13828244</v>
      </c>
      <c r="AU1411" t="b">
        <v>0</v>
      </c>
      <c r="AV1411" t="b">
        <v>1</v>
      </c>
    </row>
    <row r="1412" spans="1:54" x14ac:dyDescent="0.25">
      <c r="A1412" t="s">
        <v>175</v>
      </c>
      <c r="B1412" t="s">
        <v>9</v>
      </c>
      <c r="C1412" t="s">
        <v>684</v>
      </c>
      <c r="E1412" t="s">
        <v>521</v>
      </c>
      <c r="F1412" t="s">
        <v>522</v>
      </c>
      <c r="G1412" t="s">
        <v>23</v>
      </c>
      <c r="J1412" t="s">
        <v>14</v>
      </c>
      <c r="K1412" t="s">
        <v>219</v>
      </c>
      <c r="L1412" t="s">
        <v>500</v>
      </c>
      <c r="M1412">
        <v>1.52674</v>
      </c>
      <c r="N1412">
        <v>9639167</v>
      </c>
      <c r="AU1412" t="b">
        <v>0</v>
      </c>
      <c r="AV1412" t="b">
        <v>1</v>
      </c>
    </row>
    <row r="1413" spans="1:54" x14ac:dyDescent="0.25">
      <c r="A1413" t="s">
        <v>175</v>
      </c>
      <c r="B1413" t="s">
        <v>9</v>
      </c>
      <c r="C1413" t="s">
        <v>684</v>
      </c>
      <c r="E1413" t="s">
        <v>521</v>
      </c>
      <c r="F1413" t="s">
        <v>522</v>
      </c>
      <c r="G1413" t="s">
        <v>23</v>
      </c>
      <c r="J1413" t="s">
        <v>14</v>
      </c>
      <c r="K1413" t="s">
        <v>223</v>
      </c>
      <c r="L1413" t="s">
        <v>502</v>
      </c>
      <c r="M1413">
        <v>4.5</v>
      </c>
      <c r="N1413">
        <v>65280</v>
      </c>
      <c r="AU1413" t="b">
        <v>0</v>
      </c>
      <c r="AV1413" t="b">
        <v>1</v>
      </c>
    </row>
    <row r="1414" spans="1:54" x14ac:dyDescent="0.25">
      <c r="A1414" t="s">
        <v>175</v>
      </c>
      <c r="B1414" t="s">
        <v>9</v>
      </c>
      <c r="C1414" t="s">
        <v>684</v>
      </c>
      <c r="E1414" t="s">
        <v>521</v>
      </c>
      <c r="F1414" t="s">
        <v>522</v>
      </c>
      <c r="G1414" t="s">
        <v>23</v>
      </c>
      <c r="J1414" t="s">
        <v>14</v>
      </c>
      <c r="K1414" t="s">
        <v>232</v>
      </c>
      <c r="L1414" t="s">
        <v>501</v>
      </c>
      <c r="M1414">
        <v>1.52674</v>
      </c>
      <c r="N1414">
        <v>64636</v>
      </c>
      <c r="AU1414" t="b">
        <v>0</v>
      </c>
      <c r="AV1414" t="b">
        <v>1</v>
      </c>
    </row>
    <row r="1415" spans="1:54" x14ac:dyDescent="0.25">
      <c r="A1415" t="s">
        <v>175</v>
      </c>
      <c r="B1415" t="s">
        <v>9</v>
      </c>
      <c r="C1415" t="s">
        <v>684</v>
      </c>
      <c r="E1415" t="s">
        <v>521</v>
      </c>
      <c r="F1415" t="s">
        <v>522</v>
      </c>
      <c r="G1415" t="s">
        <v>23</v>
      </c>
      <c r="J1415" t="s">
        <v>14</v>
      </c>
      <c r="K1415" t="s">
        <v>233</v>
      </c>
      <c r="L1415" t="s">
        <v>501</v>
      </c>
      <c r="M1415">
        <v>2.51688</v>
      </c>
      <c r="N1415">
        <v>8388736</v>
      </c>
      <c r="Q1415">
        <v>0</v>
      </c>
      <c r="R1415">
        <v>0</v>
      </c>
      <c r="S1415">
        <v>0</v>
      </c>
      <c r="T1415">
        <v>30</v>
      </c>
      <c r="U1415">
        <v>0</v>
      </c>
      <c r="V1415">
        <v>50</v>
      </c>
      <c r="AU1415" t="b">
        <v>0</v>
      </c>
      <c r="AV1415" t="b">
        <v>1</v>
      </c>
      <c r="BB1415" t="b">
        <v>1</v>
      </c>
    </row>
    <row r="1416" spans="1:54" x14ac:dyDescent="0.25">
      <c r="A1416" t="s">
        <v>175</v>
      </c>
      <c r="B1416" t="s">
        <v>9</v>
      </c>
      <c r="C1416" t="s">
        <v>684</v>
      </c>
      <c r="E1416" t="s">
        <v>521</v>
      </c>
      <c r="F1416" t="s">
        <v>522</v>
      </c>
      <c r="G1416" t="s">
        <v>23</v>
      </c>
      <c r="J1416" t="s">
        <v>14</v>
      </c>
      <c r="K1416" t="s">
        <v>241</v>
      </c>
      <c r="L1416" t="s">
        <v>501</v>
      </c>
      <c r="M1416">
        <v>1.52674</v>
      </c>
      <c r="N1416">
        <v>10526303</v>
      </c>
      <c r="AU1416" t="b">
        <v>0</v>
      </c>
      <c r="AV1416" t="b">
        <v>1</v>
      </c>
    </row>
    <row r="1417" spans="1:54" x14ac:dyDescent="0.25">
      <c r="A1417" t="s">
        <v>175</v>
      </c>
      <c r="B1417" t="s">
        <v>9</v>
      </c>
      <c r="C1417" t="s">
        <v>684</v>
      </c>
      <c r="E1417" t="s">
        <v>521</v>
      </c>
      <c r="F1417" t="s">
        <v>522</v>
      </c>
      <c r="G1417" t="s">
        <v>23</v>
      </c>
      <c r="J1417" t="s">
        <v>14</v>
      </c>
      <c r="K1417" t="s">
        <v>242</v>
      </c>
      <c r="L1417" t="s">
        <v>501</v>
      </c>
      <c r="M1417">
        <v>1.52674</v>
      </c>
      <c r="N1417">
        <v>2330219</v>
      </c>
      <c r="AU1417" t="b">
        <v>0</v>
      </c>
      <c r="AV1417" t="b">
        <v>1</v>
      </c>
    </row>
    <row r="1418" spans="1:54" x14ac:dyDescent="0.25">
      <c r="A1418" t="s">
        <v>175</v>
      </c>
      <c r="B1418" t="s">
        <v>9</v>
      </c>
      <c r="C1418" t="s">
        <v>684</v>
      </c>
      <c r="E1418" t="s">
        <v>521</v>
      </c>
      <c r="F1418" t="s">
        <v>522</v>
      </c>
      <c r="G1418" t="s">
        <v>23</v>
      </c>
      <c r="J1418" t="s">
        <v>14</v>
      </c>
      <c r="K1418" t="s">
        <v>244</v>
      </c>
      <c r="L1418" t="s">
        <v>244</v>
      </c>
      <c r="M1418">
        <v>3</v>
      </c>
      <c r="N1418">
        <v>16776960</v>
      </c>
      <c r="Q1418">
        <v>0</v>
      </c>
      <c r="R1418">
        <v>0</v>
      </c>
      <c r="S1418">
        <v>0</v>
      </c>
      <c r="T1418">
        <v>60</v>
      </c>
      <c r="U1418">
        <v>0</v>
      </c>
      <c r="V1418">
        <v>100</v>
      </c>
      <c r="W1418">
        <v>0</v>
      </c>
      <c r="X1418">
        <v>0</v>
      </c>
      <c r="Y1418">
        <v>1</v>
      </c>
      <c r="Z1418">
        <v>60</v>
      </c>
      <c r="AA1418">
        <v>100</v>
      </c>
      <c r="AB1418">
        <v>120</v>
      </c>
      <c r="AU1418" t="b">
        <v>0</v>
      </c>
      <c r="AV1418" t="b">
        <v>1</v>
      </c>
      <c r="BB1418" t="b">
        <v>1</v>
      </c>
    </row>
    <row r="1419" spans="1:54" x14ac:dyDescent="0.25">
      <c r="A1419" t="s">
        <v>175</v>
      </c>
      <c r="B1419" t="s">
        <v>9</v>
      </c>
      <c r="C1419" t="s">
        <v>684</v>
      </c>
      <c r="E1419" t="s">
        <v>521</v>
      </c>
      <c r="F1419" t="s">
        <v>522</v>
      </c>
      <c r="G1419" t="s">
        <v>23</v>
      </c>
      <c r="J1419" t="s">
        <v>14</v>
      </c>
      <c r="K1419" t="s">
        <v>268</v>
      </c>
      <c r="L1419" t="s">
        <v>501</v>
      </c>
      <c r="M1419">
        <v>1.52674</v>
      </c>
      <c r="N1419">
        <v>3937500</v>
      </c>
      <c r="Q1419">
        <v>0</v>
      </c>
      <c r="R1419">
        <v>0</v>
      </c>
      <c r="S1419">
        <v>0</v>
      </c>
      <c r="T1419">
        <v>20</v>
      </c>
      <c r="U1419">
        <v>0</v>
      </c>
      <c r="V1419">
        <v>50</v>
      </c>
      <c r="AU1419" t="b">
        <v>0</v>
      </c>
      <c r="AV1419" t="b">
        <v>1</v>
      </c>
      <c r="AW1419">
        <v>12515</v>
      </c>
      <c r="AY1419" t="s">
        <v>507</v>
      </c>
      <c r="BA1419">
        <v>3.2</v>
      </c>
      <c r="BB1419" t="b">
        <v>1</v>
      </c>
    </row>
    <row r="1420" spans="1:54" x14ac:dyDescent="0.25">
      <c r="A1420" t="s">
        <v>175</v>
      </c>
      <c r="B1420" t="s">
        <v>9</v>
      </c>
      <c r="C1420" t="s">
        <v>684</v>
      </c>
      <c r="E1420" t="s">
        <v>521</v>
      </c>
      <c r="F1420" t="s">
        <v>522</v>
      </c>
      <c r="G1420" t="s">
        <v>23</v>
      </c>
      <c r="J1420" t="s">
        <v>14</v>
      </c>
      <c r="K1420" t="s">
        <v>269</v>
      </c>
      <c r="L1420" t="s">
        <v>501</v>
      </c>
      <c r="M1420">
        <v>1.52674</v>
      </c>
      <c r="N1420">
        <v>36095</v>
      </c>
      <c r="Q1420">
        <v>0</v>
      </c>
      <c r="R1420">
        <v>0</v>
      </c>
      <c r="S1420">
        <v>0</v>
      </c>
      <c r="T1420">
        <v>20</v>
      </c>
      <c r="U1420">
        <v>0</v>
      </c>
      <c r="V1420">
        <v>50</v>
      </c>
      <c r="AU1420" t="b">
        <v>0</v>
      </c>
      <c r="AV1420" t="b">
        <v>1</v>
      </c>
      <c r="AW1420">
        <v>12514</v>
      </c>
      <c r="AY1420" t="s">
        <v>507</v>
      </c>
      <c r="BA1420">
        <v>3.2</v>
      </c>
      <c r="BB1420" t="b">
        <v>1</v>
      </c>
    </row>
    <row r="1421" spans="1:54" x14ac:dyDescent="0.25">
      <c r="A1421" t="s">
        <v>175</v>
      </c>
      <c r="B1421" t="s">
        <v>9</v>
      </c>
      <c r="C1421" t="s">
        <v>684</v>
      </c>
      <c r="E1421" t="s">
        <v>521</v>
      </c>
      <c r="F1421" t="s">
        <v>522</v>
      </c>
      <c r="G1421" t="s">
        <v>23</v>
      </c>
      <c r="J1421" t="s">
        <v>14</v>
      </c>
      <c r="K1421" t="s">
        <v>270</v>
      </c>
      <c r="L1421" t="s">
        <v>270</v>
      </c>
      <c r="M1421">
        <v>1.52674</v>
      </c>
      <c r="N1421">
        <v>255</v>
      </c>
      <c r="AU1421" t="b">
        <v>0</v>
      </c>
      <c r="AV1421" t="b">
        <v>1</v>
      </c>
    </row>
    <row r="1422" spans="1:54" x14ac:dyDescent="0.25">
      <c r="A1422" t="s">
        <v>175</v>
      </c>
      <c r="B1422" t="s">
        <v>9</v>
      </c>
      <c r="C1422" t="s">
        <v>684</v>
      </c>
      <c r="E1422" t="s">
        <v>521</v>
      </c>
      <c r="F1422" t="s">
        <v>522</v>
      </c>
      <c r="G1422" t="s">
        <v>23</v>
      </c>
      <c r="J1422" t="s">
        <v>14</v>
      </c>
      <c r="K1422" t="s">
        <v>289</v>
      </c>
      <c r="L1422" t="s">
        <v>501</v>
      </c>
      <c r="M1422">
        <v>1</v>
      </c>
      <c r="N1422">
        <v>65535</v>
      </c>
      <c r="Q1422">
        <v>0</v>
      </c>
      <c r="R1422">
        <v>0</v>
      </c>
      <c r="S1422">
        <v>0</v>
      </c>
      <c r="T1422">
        <v>2.5</v>
      </c>
      <c r="U1422">
        <v>0</v>
      </c>
      <c r="V1422">
        <v>50</v>
      </c>
      <c r="AU1422" t="b">
        <v>0</v>
      </c>
      <c r="AV1422" t="b">
        <v>1</v>
      </c>
      <c r="BB1422" t="b">
        <v>1</v>
      </c>
    </row>
    <row r="1423" spans="1:54" x14ac:dyDescent="0.25">
      <c r="A1423" t="s">
        <v>175</v>
      </c>
      <c r="B1423" t="s">
        <v>9</v>
      </c>
      <c r="C1423" t="s">
        <v>684</v>
      </c>
      <c r="E1423" t="s">
        <v>521</v>
      </c>
      <c r="F1423" t="s">
        <v>522</v>
      </c>
      <c r="G1423" t="s">
        <v>23</v>
      </c>
      <c r="J1423" t="s">
        <v>14</v>
      </c>
      <c r="K1423" t="s">
        <v>290</v>
      </c>
      <c r="L1423" t="s">
        <v>501</v>
      </c>
      <c r="M1423">
        <v>1</v>
      </c>
      <c r="N1423">
        <v>11186720</v>
      </c>
      <c r="Q1423">
        <v>0</v>
      </c>
      <c r="R1423">
        <v>0</v>
      </c>
      <c r="S1423">
        <v>0</v>
      </c>
      <c r="T1423">
        <v>2.5</v>
      </c>
      <c r="U1423">
        <v>0</v>
      </c>
      <c r="V1423">
        <v>50</v>
      </c>
      <c r="AU1423" t="b">
        <v>0</v>
      </c>
      <c r="AV1423" t="b">
        <v>1</v>
      </c>
      <c r="BB1423" t="b">
        <v>1</v>
      </c>
    </row>
    <row r="1424" spans="1:54" x14ac:dyDescent="0.25">
      <c r="A1424" t="s">
        <v>175</v>
      </c>
      <c r="B1424" t="s">
        <v>9</v>
      </c>
      <c r="C1424" t="s">
        <v>684</v>
      </c>
      <c r="E1424" t="s">
        <v>521</v>
      </c>
      <c r="F1424" t="s">
        <v>522</v>
      </c>
      <c r="G1424" t="s">
        <v>23</v>
      </c>
      <c r="J1424" t="s">
        <v>14</v>
      </c>
      <c r="K1424" t="s">
        <v>321</v>
      </c>
      <c r="L1424" t="s">
        <v>503</v>
      </c>
      <c r="M1424">
        <v>1.52674</v>
      </c>
      <c r="N1424">
        <v>64636</v>
      </c>
      <c r="AU1424" t="b">
        <v>0</v>
      </c>
      <c r="AV1424" t="b">
        <v>1</v>
      </c>
    </row>
    <row r="1425" spans="1:54" x14ac:dyDescent="0.25">
      <c r="A1425" t="s">
        <v>175</v>
      </c>
      <c r="B1425" t="s">
        <v>9</v>
      </c>
      <c r="C1425" t="s">
        <v>684</v>
      </c>
      <c r="E1425" t="s">
        <v>521</v>
      </c>
      <c r="F1425" t="s">
        <v>522</v>
      </c>
      <c r="G1425" t="s">
        <v>23</v>
      </c>
      <c r="J1425" t="s">
        <v>14</v>
      </c>
      <c r="K1425" t="s">
        <v>322</v>
      </c>
      <c r="L1425" t="s">
        <v>503</v>
      </c>
      <c r="M1425">
        <v>1.52674</v>
      </c>
      <c r="N1425">
        <v>9639167</v>
      </c>
      <c r="AU1425" t="b">
        <v>0</v>
      </c>
      <c r="AV1425" t="b">
        <v>1</v>
      </c>
    </row>
    <row r="1426" spans="1:54" x14ac:dyDescent="0.25">
      <c r="A1426" t="s">
        <v>175</v>
      </c>
      <c r="B1426" t="s">
        <v>9</v>
      </c>
      <c r="C1426" t="s">
        <v>684</v>
      </c>
      <c r="E1426" t="s">
        <v>521</v>
      </c>
      <c r="F1426" t="s">
        <v>522</v>
      </c>
      <c r="G1426" t="s">
        <v>23</v>
      </c>
      <c r="J1426" t="s">
        <v>14</v>
      </c>
      <c r="K1426" t="s">
        <v>326</v>
      </c>
      <c r="L1426" t="s">
        <v>375</v>
      </c>
      <c r="M1426">
        <v>3</v>
      </c>
      <c r="N1426">
        <v>15570276</v>
      </c>
      <c r="Q1426">
        <v>0</v>
      </c>
      <c r="R1426">
        <v>0</v>
      </c>
      <c r="S1426">
        <v>0</v>
      </c>
      <c r="T1426">
        <v>60</v>
      </c>
      <c r="U1426">
        <v>0</v>
      </c>
      <c r="V1426">
        <v>110</v>
      </c>
      <c r="W1426">
        <v>0</v>
      </c>
      <c r="X1426">
        <v>0</v>
      </c>
      <c r="Y1426">
        <v>1</v>
      </c>
      <c r="Z1426">
        <v>60</v>
      </c>
      <c r="AA1426">
        <v>100</v>
      </c>
      <c r="AB1426">
        <v>120</v>
      </c>
      <c r="AU1426" t="b">
        <v>0</v>
      </c>
      <c r="AV1426" t="b">
        <v>1</v>
      </c>
      <c r="BB1426" t="b">
        <v>1</v>
      </c>
    </row>
    <row r="1427" spans="1:54" x14ac:dyDescent="0.25">
      <c r="A1427" t="s">
        <v>175</v>
      </c>
      <c r="B1427" t="s">
        <v>9</v>
      </c>
      <c r="C1427" t="s">
        <v>684</v>
      </c>
      <c r="E1427" t="s">
        <v>521</v>
      </c>
      <c r="F1427" t="s">
        <v>522</v>
      </c>
      <c r="G1427" t="s">
        <v>23</v>
      </c>
      <c r="J1427" t="s">
        <v>14</v>
      </c>
      <c r="K1427" t="s">
        <v>351</v>
      </c>
      <c r="L1427" t="s">
        <v>501</v>
      </c>
      <c r="M1427">
        <v>1</v>
      </c>
      <c r="N1427">
        <v>6333684</v>
      </c>
      <c r="Q1427">
        <v>0</v>
      </c>
      <c r="R1427">
        <v>0</v>
      </c>
      <c r="S1427">
        <v>0</v>
      </c>
      <c r="T1427">
        <v>30</v>
      </c>
      <c r="U1427">
        <v>0</v>
      </c>
      <c r="V1427">
        <v>50</v>
      </c>
      <c r="AU1427" t="b">
        <v>0</v>
      </c>
      <c r="AV1427" t="b">
        <v>1</v>
      </c>
      <c r="BB1427" t="b">
        <v>1</v>
      </c>
    </row>
    <row r="1428" spans="1:54" x14ac:dyDescent="0.25">
      <c r="A1428" t="s">
        <v>175</v>
      </c>
      <c r="B1428" t="s">
        <v>9</v>
      </c>
      <c r="C1428" t="s">
        <v>684</v>
      </c>
      <c r="E1428" t="s">
        <v>521</v>
      </c>
      <c r="F1428" t="s">
        <v>522</v>
      </c>
      <c r="G1428" t="s">
        <v>23</v>
      </c>
      <c r="J1428" t="s">
        <v>14</v>
      </c>
      <c r="K1428" t="s">
        <v>352</v>
      </c>
      <c r="L1428" t="s">
        <v>501</v>
      </c>
      <c r="M1428">
        <v>1</v>
      </c>
      <c r="N1428">
        <v>5275647</v>
      </c>
      <c r="Q1428">
        <v>0</v>
      </c>
      <c r="R1428">
        <v>0</v>
      </c>
      <c r="S1428">
        <v>0</v>
      </c>
      <c r="T1428">
        <v>30</v>
      </c>
      <c r="U1428">
        <v>0</v>
      </c>
      <c r="V1428">
        <v>50</v>
      </c>
      <c r="AU1428" t="b">
        <v>0</v>
      </c>
      <c r="AV1428" t="b">
        <v>1</v>
      </c>
      <c r="BB1428" t="b">
        <v>1</v>
      </c>
    </row>
    <row r="1429" spans="1:54" x14ac:dyDescent="0.25">
      <c r="A1429" t="s">
        <v>175</v>
      </c>
      <c r="B1429" t="s">
        <v>9</v>
      </c>
      <c r="C1429" t="s">
        <v>684</v>
      </c>
      <c r="E1429" t="s">
        <v>521</v>
      </c>
      <c r="F1429" t="s">
        <v>522</v>
      </c>
      <c r="G1429" t="s">
        <v>23</v>
      </c>
      <c r="J1429" t="s">
        <v>14</v>
      </c>
      <c r="K1429" t="s">
        <v>354</v>
      </c>
      <c r="L1429" t="s">
        <v>501</v>
      </c>
      <c r="M1429">
        <v>1</v>
      </c>
      <c r="N1429">
        <v>55295</v>
      </c>
      <c r="Q1429">
        <v>0</v>
      </c>
      <c r="R1429">
        <v>0</v>
      </c>
      <c r="S1429">
        <v>0</v>
      </c>
      <c r="T1429">
        <v>30</v>
      </c>
      <c r="U1429">
        <v>0</v>
      </c>
      <c r="V1429">
        <v>50</v>
      </c>
      <c r="AU1429" t="b">
        <v>0</v>
      </c>
      <c r="AV1429" t="b">
        <v>1</v>
      </c>
      <c r="BB1429" t="b">
        <v>1</v>
      </c>
    </row>
    <row r="1430" spans="1:54" x14ac:dyDescent="0.25">
      <c r="A1430" t="s">
        <v>175</v>
      </c>
      <c r="B1430" t="s">
        <v>9</v>
      </c>
      <c r="C1430" t="s">
        <v>684</v>
      </c>
      <c r="E1430" t="s">
        <v>521</v>
      </c>
      <c r="F1430" t="s">
        <v>522</v>
      </c>
      <c r="G1430" t="s">
        <v>23</v>
      </c>
      <c r="J1430" t="s">
        <v>14</v>
      </c>
      <c r="K1430" t="s">
        <v>357</v>
      </c>
      <c r="L1430" t="s">
        <v>48</v>
      </c>
      <c r="M1430">
        <v>1.46692</v>
      </c>
      <c r="N1430">
        <v>3937500</v>
      </c>
      <c r="AU1430" t="b">
        <v>0</v>
      </c>
      <c r="AV1430" t="b">
        <v>1</v>
      </c>
    </row>
    <row r="1431" spans="1:54" x14ac:dyDescent="0.25">
      <c r="A1431" t="s">
        <v>175</v>
      </c>
      <c r="B1431" t="s">
        <v>9</v>
      </c>
      <c r="C1431" t="s">
        <v>684</v>
      </c>
      <c r="E1431" t="s">
        <v>521</v>
      </c>
      <c r="F1431" t="s">
        <v>522</v>
      </c>
      <c r="G1431" t="s">
        <v>23</v>
      </c>
      <c r="J1431" t="s">
        <v>14</v>
      </c>
      <c r="K1431" t="s">
        <v>358</v>
      </c>
      <c r="L1431" t="s">
        <v>501</v>
      </c>
      <c r="M1431">
        <v>1.5466</v>
      </c>
      <c r="N1431">
        <v>36095</v>
      </c>
      <c r="AU1431" t="b">
        <v>0</v>
      </c>
      <c r="AV1431" t="b">
        <v>1</v>
      </c>
    </row>
    <row r="1432" spans="1:54" x14ac:dyDescent="0.25">
      <c r="A1432" t="s">
        <v>175</v>
      </c>
      <c r="B1432" t="s">
        <v>9</v>
      </c>
      <c r="C1432" t="s">
        <v>684</v>
      </c>
      <c r="E1432" t="s">
        <v>521</v>
      </c>
      <c r="F1432" t="s">
        <v>522</v>
      </c>
      <c r="G1432" t="s">
        <v>23</v>
      </c>
      <c r="J1432" t="s">
        <v>14</v>
      </c>
      <c r="K1432" t="s">
        <v>371</v>
      </c>
      <c r="L1432" t="s">
        <v>503</v>
      </c>
      <c r="M1432">
        <v>1.52674</v>
      </c>
      <c r="N1432">
        <v>14524637</v>
      </c>
      <c r="AU1432" t="b">
        <v>0</v>
      </c>
      <c r="AV1432" t="b">
        <v>1</v>
      </c>
    </row>
    <row r="1433" spans="1:54" x14ac:dyDescent="0.25">
      <c r="A1433" t="s">
        <v>175</v>
      </c>
      <c r="B1433" t="s">
        <v>9</v>
      </c>
      <c r="C1433" t="s">
        <v>684</v>
      </c>
      <c r="E1433" t="s">
        <v>521</v>
      </c>
      <c r="F1433" t="s">
        <v>522</v>
      </c>
      <c r="G1433" t="s">
        <v>23</v>
      </c>
      <c r="J1433" t="s">
        <v>14</v>
      </c>
      <c r="K1433" t="s">
        <v>372</v>
      </c>
      <c r="L1433" t="s">
        <v>503</v>
      </c>
      <c r="M1433">
        <v>1.52674</v>
      </c>
      <c r="N1433">
        <v>14524637</v>
      </c>
      <c r="AU1433" t="b">
        <v>0</v>
      </c>
      <c r="AV1433" t="b">
        <v>1</v>
      </c>
    </row>
    <row r="1434" spans="1:54" x14ac:dyDescent="0.25">
      <c r="A1434" t="s">
        <v>175</v>
      </c>
      <c r="B1434" t="s">
        <v>9</v>
      </c>
      <c r="C1434" t="s">
        <v>684</v>
      </c>
      <c r="E1434" t="s">
        <v>521</v>
      </c>
      <c r="F1434" t="s">
        <v>522</v>
      </c>
      <c r="G1434" t="s">
        <v>23</v>
      </c>
      <c r="J1434" t="s">
        <v>14</v>
      </c>
      <c r="K1434" t="s">
        <v>373</v>
      </c>
      <c r="L1434" t="s">
        <v>503</v>
      </c>
      <c r="M1434">
        <v>1.52674</v>
      </c>
      <c r="N1434">
        <v>12695295</v>
      </c>
      <c r="AU1434" t="b">
        <v>0</v>
      </c>
      <c r="AV1434" t="b">
        <v>1</v>
      </c>
    </row>
    <row r="1435" spans="1:54" x14ac:dyDescent="0.25">
      <c r="A1435" t="s">
        <v>175</v>
      </c>
      <c r="B1435" t="s">
        <v>9</v>
      </c>
      <c r="C1435" t="s">
        <v>684</v>
      </c>
      <c r="E1435" t="s">
        <v>521</v>
      </c>
      <c r="F1435" t="s">
        <v>522</v>
      </c>
      <c r="G1435" t="s">
        <v>23</v>
      </c>
      <c r="J1435" t="s">
        <v>14</v>
      </c>
      <c r="K1435" t="s">
        <v>375</v>
      </c>
      <c r="L1435" t="s">
        <v>375</v>
      </c>
      <c r="M1435">
        <v>1.52674</v>
      </c>
      <c r="N1435">
        <v>15570276</v>
      </c>
      <c r="AU1435" t="b">
        <v>0</v>
      </c>
      <c r="AV1435" t="b">
        <v>1</v>
      </c>
    </row>
    <row r="1436" spans="1:54" x14ac:dyDescent="0.25">
      <c r="A1436" t="s">
        <v>175</v>
      </c>
      <c r="B1436" t="s">
        <v>9</v>
      </c>
      <c r="C1436" t="s">
        <v>684</v>
      </c>
      <c r="E1436" t="s">
        <v>521</v>
      </c>
      <c r="F1436" t="s">
        <v>522</v>
      </c>
      <c r="G1436" t="s">
        <v>23</v>
      </c>
      <c r="J1436" t="s">
        <v>14</v>
      </c>
      <c r="K1436" t="s">
        <v>376</v>
      </c>
      <c r="L1436" t="s">
        <v>375</v>
      </c>
      <c r="M1436">
        <v>1.52674</v>
      </c>
      <c r="N1436">
        <v>15570276</v>
      </c>
      <c r="AU1436" t="b">
        <v>0</v>
      </c>
      <c r="AV1436" t="b">
        <v>1</v>
      </c>
    </row>
    <row r="1437" spans="1:54" x14ac:dyDescent="0.25">
      <c r="A1437" t="s">
        <v>175</v>
      </c>
      <c r="B1437" t="s">
        <v>9</v>
      </c>
      <c r="C1437" t="s">
        <v>684</v>
      </c>
      <c r="E1437" t="s">
        <v>521</v>
      </c>
      <c r="F1437" t="s">
        <v>522</v>
      </c>
      <c r="G1437" t="s">
        <v>23</v>
      </c>
      <c r="J1437" t="s">
        <v>14</v>
      </c>
      <c r="K1437" t="s">
        <v>377</v>
      </c>
      <c r="L1437" t="s">
        <v>375</v>
      </c>
      <c r="M1437">
        <v>1.52674</v>
      </c>
      <c r="N1437">
        <v>15570276</v>
      </c>
      <c r="AU1437" t="b">
        <v>0</v>
      </c>
      <c r="AV1437" t="b">
        <v>1</v>
      </c>
    </row>
    <row r="1438" spans="1:54" x14ac:dyDescent="0.25">
      <c r="A1438" t="s">
        <v>175</v>
      </c>
      <c r="B1438" t="s">
        <v>9</v>
      </c>
      <c r="C1438" t="s">
        <v>684</v>
      </c>
      <c r="E1438" t="s">
        <v>521</v>
      </c>
      <c r="F1438" t="s">
        <v>522</v>
      </c>
      <c r="G1438" t="s">
        <v>23</v>
      </c>
      <c r="J1438" t="s">
        <v>14</v>
      </c>
      <c r="K1438" t="s">
        <v>378</v>
      </c>
      <c r="L1438" t="s">
        <v>375</v>
      </c>
      <c r="M1438">
        <v>1.52674</v>
      </c>
      <c r="N1438">
        <v>15570276</v>
      </c>
      <c r="AU1438" t="b">
        <v>0</v>
      </c>
      <c r="AV1438" t="b">
        <v>1</v>
      </c>
    </row>
    <row r="1439" spans="1:54" x14ac:dyDescent="0.25">
      <c r="A1439" t="s">
        <v>175</v>
      </c>
      <c r="B1439" t="s">
        <v>9</v>
      </c>
      <c r="C1439" t="s">
        <v>684</v>
      </c>
      <c r="E1439" t="s">
        <v>521</v>
      </c>
      <c r="F1439" t="s">
        <v>522</v>
      </c>
      <c r="G1439" t="s">
        <v>23</v>
      </c>
      <c r="J1439" t="s">
        <v>14</v>
      </c>
      <c r="K1439" t="s">
        <v>380</v>
      </c>
      <c r="L1439" t="s">
        <v>375</v>
      </c>
      <c r="M1439">
        <v>1.52674</v>
      </c>
      <c r="N1439">
        <v>15570276</v>
      </c>
      <c r="AU1439" t="b">
        <v>0</v>
      </c>
      <c r="AV1439" t="b">
        <v>1</v>
      </c>
    </row>
    <row r="1440" spans="1:54" x14ac:dyDescent="0.25">
      <c r="A1440" t="s">
        <v>175</v>
      </c>
      <c r="B1440" t="s">
        <v>9</v>
      </c>
      <c r="C1440" t="s">
        <v>684</v>
      </c>
      <c r="E1440" t="s">
        <v>521</v>
      </c>
      <c r="F1440" t="s">
        <v>522</v>
      </c>
      <c r="G1440" t="s">
        <v>23</v>
      </c>
      <c r="J1440" t="s">
        <v>14</v>
      </c>
      <c r="K1440" t="s">
        <v>444</v>
      </c>
      <c r="L1440" t="s">
        <v>501</v>
      </c>
      <c r="M1440">
        <v>1.52674</v>
      </c>
      <c r="N1440">
        <v>15794160</v>
      </c>
      <c r="AU1440" t="b">
        <v>0</v>
      </c>
      <c r="AV1440" t="b">
        <v>1</v>
      </c>
    </row>
    <row r="1441" spans="1:54" x14ac:dyDescent="0.25">
      <c r="A1441" t="s">
        <v>175</v>
      </c>
      <c r="B1441" t="s">
        <v>9</v>
      </c>
      <c r="C1441" t="s">
        <v>684</v>
      </c>
      <c r="E1441" t="s">
        <v>521</v>
      </c>
      <c r="F1441" t="s">
        <v>522</v>
      </c>
      <c r="G1441" t="s">
        <v>23</v>
      </c>
      <c r="J1441" t="s">
        <v>14</v>
      </c>
      <c r="K1441" t="s">
        <v>447</v>
      </c>
      <c r="L1441" t="s">
        <v>501</v>
      </c>
      <c r="M1441">
        <v>2.20079</v>
      </c>
      <c r="N1441">
        <v>255</v>
      </c>
      <c r="Q1441">
        <v>0</v>
      </c>
      <c r="R1441">
        <v>0</v>
      </c>
      <c r="S1441">
        <v>0</v>
      </c>
      <c r="T1441">
        <v>20</v>
      </c>
      <c r="U1441">
        <v>0</v>
      </c>
      <c r="V1441">
        <v>50</v>
      </c>
      <c r="AU1441" t="b">
        <v>0</v>
      </c>
      <c r="AV1441" t="b">
        <v>1</v>
      </c>
      <c r="BB1441" t="b">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1912"/>
  <sheetViews>
    <sheetView workbookViewId="0">
      <pane ySplit="1" topLeftCell="A2" activePane="bottomLeft" state="frozen"/>
      <selection pane="bottomLeft" activeCell="I5" sqref="I5"/>
    </sheetView>
  </sheetViews>
  <sheetFormatPr defaultRowHeight="15" x14ac:dyDescent="0.25"/>
  <cols>
    <col min="2" max="45" width="9.140625" customWidth="1"/>
  </cols>
  <sheetData>
    <row r="1" spans="1:58" x14ac:dyDescent="0.25">
      <c r="A1" t="s">
        <v>721</v>
      </c>
      <c r="B1" t="s">
        <v>4</v>
      </c>
      <c r="C1" t="s">
        <v>8</v>
      </c>
      <c r="D1" t="s">
        <v>13</v>
      </c>
      <c r="E1" t="s">
        <v>18</v>
      </c>
      <c r="F1" t="s">
        <v>20</v>
      </c>
      <c r="G1" t="s">
        <v>22</v>
      </c>
      <c r="H1" t="s">
        <v>27</v>
      </c>
      <c r="I1" t="s">
        <v>30</v>
      </c>
      <c r="J1" t="s">
        <v>31</v>
      </c>
      <c r="K1" t="s">
        <v>466</v>
      </c>
      <c r="L1" t="s">
        <v>55</v>
      </c>
      <c r="M1" t="s">
        <v>57</v>
      </c>
      <c r="N1" t="s">
        <v>58</v>
      </c>
      <c r="O1" t="s">
        <v>43</v>
      </c>
      <c r="P1" t="s">
        <v>45</v>
      </c>
      <c r="Q1" t="s">
        <v>46</v>
      </c>
      <c r="R1" t="s">
        <v>47</v>
      </c>
      <c r="S1" t="s">
        <v>51</v>
      </c>
      <c r="T1" t="s">
        <v>53</v>
      </c>
      <c r="U1" t="s">
        <v>75</v>
      </c>
      <c r="V1" t="s">
        <v>76</v>
      </c>
      <c r="W1" t="s">
        <v>77</v>
      </c>
      <c r="X1" t="s">
        <v>78</v>
      </c>
      <c r="Y1" t="s">
        <v>79</v>
      </c>
      <c r="Z1" t="s">
        <v>80</v>
      </c>
      <c r="AA1" t="s">
        <v>81</v>
      </c>
      <c r="AB1" t="s">
        <v>61</v>
      </c>
      <c r="AC1" t="s">
        <v>62</v>
      </c>
      <c r="AD1" t="s">
        <v>64</v>
      </c>
      <c r="AE1" t="s">
        <v>65</v>
      </c>
      <c r="AF1" t="s">
        <v>66</v>
      </c>
      <c r="AG1" t="s">
        <v>67</v>
      </c>
      <c r="AH1" t="s">
        <v>72</v>
      </c>
      <c r="AI1" t="s">
        <v>73</v>
      </c>
      <c r="AJ1" t="s">
        <v>69</v>
      </c>
      <c r="AK1" t="s">
        <v>70</v>
      </c>
      <c r="AL1" t="s">
        <v>71</v>
      </c>
      <c r="AM1" t="s">
        <v>722</v>
      </c>
      <c r="AN1" t="s">
        <v>102</v>
      </c>
      <c r="AO1" t="s">
        <v>100</v>
      </c>
      <c r="AP1" t="s">
        <v>84</v>
      </c>
      <c r="AQ1" t="s">
        <v>85</v>
      </c>
      <c r="AR1" t="s">
        <v>86</v>
      </c>
      <c r="AS1" t="s">
        <v>87</v>
      </c>
      <c r="AT1" t="s">
        <v>89</v>
      </c>
      <c r="AU1" t="s">
        <v>90</v>
      </c>
      <c r="AV1" t="s">
        <v>91</v>
      </c>
      <c r="AW1" t="s">
        <v>92</v>
      </c>
      <c r="AX1" t="s">
        <v>94</v>
      </c>
      <c r="AY1" t="s">
        <v>96</v>
      </c>
      <c r="AZ1" t="s">
        <v>478</v>
      </c>
      <c r="BA1" t="s">
        <v>104</v>
      </c>
      <c r="BB1" t="s">
        <v>105</v>
      </c>
      <c r="BC1" t="s">
        <v>106</v>
      </c>
      <c r="BD1" t="s">
        <v>488</v>
      </c>
      <c r="BE1" t="s">
        <v>107</v>
      </c>
      <c r="BF1" t="s">
        <v>36</v>
      </c>
    </row>
    <row r="2" spans="1:58" x14ac:dyDescent="0.25">
      <c r="A2">
        <v>1.7</v>
      </c>
      <c r="B2" s="21" t="s">
        <v>175</v>
      </c>
      <c r="C2" s="21" t="s">
        <v>9</v>
      </c>
      <c r="D2" s="21" t="s">
        <v>14</v>
      </c>
      <c r="E2" s="21"/>
      <c r="F2" s="21"/>
      <c r="G2" s="21" t="s">
        <v>23</v>
      </c>
      <c r="H2" s="21"/>
      <c r="I2" s="21" t="s">
        <v>723</v>
      </c>
      <c r="J2" s="21" t="s">
        <v>522</v>
      </c>
      <c r="K2" s="21" t="s">
        <v>41</v>
      </c>
      <c r="L2" t="b">
        <v>0</v>
      </c>
      <c r="M2" t="b">
        <v>0</v>
      </c>
      <c r="N2" t="b">
        <v>0</v>
      </c>
      <c r="O2">
        <v>40</v>
      </c>
      <c r="P2">
        <v>30</v>
      </c>
      <c r="Q2">
        <v>0</v>
      </c>
      <c r="R2" s="21" t="s">
        <v>49</v>
      </c>
      <c r="S2">
        <v>1000</v>
      </c>
      <c r="T2">
        <v>100</v>
      </c>
      <c r="U2" t="b">
        <v>1</v>
      </c>
      <c r="V2">
        <v>100</v>
      </c>
      <c r="W2">
        <v>1</v>
      </c>
      <c r="X2">
        <v>105</v>
      </c>
      <c r="Y2">
        <v>60</v>
      </c>
      <c r="Z2">
        <v>0.05</v>
      </c>
      <c r="AA2" t="b">
        <v>1</v>
      </c>
      <c r="AB2" s="21" t="s">
        <v>724</v>
      </c>
      <c r="AC2">
        <v>5</v>
      </c>
      <c r="AD2">
        <v>9</v>
      </c>
      <c r="AE2">
        <v>10</v>
      </c>
      <c r="AF2">
        <v>10</v>
      </c>
      <c r="AG2" s="21" t="s">
        <v>48</v>
      </c>
      <c r="AH2" t="b">
        <v>0</v>
      </c>
      <c r="AI2" t="b">
        <v>0</v>
      </c>
      <c r="AJ2">
        <v>0</v>
      </c>
      <c r="AK2">
        <v>0</v>
      </c>
      <c r="AL2">
        <v>295</v>
      </c>
      <c r="AM2" s="21" t="s">
        <v>217</v>
      </c>
      <c r="AN2" s="21"/>
      <c r="AO2" t="b">
        <v>0</v>
      </c>
      <c r="AP2" s="21"/>
      <c r="AQ2" s="21"/>
      <c r="AR2" s="21" t="s">
        <v>500</v>
      </c>
      <c r="AS2" s="21"/>
      <c r="AU2" s="21"/>
      <c r="AW2">
        <v>1.52674</v>
      </c>
      <c r="AX2" s="21"/>
      <c r="AY2">
        <v>9639167</v>
      </c>
      <c r="BE2" s="21"/>
    </row>
    <row r="3" spans="1:58" x14ac:dyDescent="0.25">
      <c r="A3">
        <v>1.7</v>
      </c>
      <c r="B3" s="21" t="s">
        <v>175</v>
      </c>
      <c r="C3" s="21" t="s">
        <v>9</v>
      </c>
      <c r="D3" s="21" t="s">
        <v>14</v>
      </c>
      <c r="E3" s="21"/>
      <c r="F3" s="21"/>
      <c r="G3" s="21" t="s">
        <v>23</v>
      </c>
      <c r="H3" s="21"/>
      <c r="I3" s="21" t="s">
        <v>723</v>
      </c>
      <c r="J3" s="21" t="s">
        <v>522</v>
      </c>
      <c r="K3" s="21" t="s">
        <v>41</v>
      </c>
      <c r="L3" t="b">
        <v>0</v>
      </c>
      <c r="M3" t="b">
        <v>0</v>
      </c>
      <c r="N3" t="b">
        <v>0</v>
      </c>
      <c r="O3">
        <v>40</v>
      </c>
      <c r="P3">
        <v>30</v>
      </c>
      <c r="Q3">
        <v>0</v>
      </c>
      <c r="R3" s="21" t="s">
        <v>49</v>
      </c>
      <c r="S3">
        <v>1000</v>
      </c>
      <c r="T3">
        <v>100</v>
      </c>
      <c r="U3" t="b">
        <v>1</v>
      </c>
      <c r="V3">
        <v>100</v>
      </c>
      <c r="W3">
        <v>1</v>
      </c>
      <c r="X3">
        <v>105</v>
      </c>
      <c r="Y3">
        <v>60</v>
      </c>
      <c r="Z3">
        <v>0.05</v>
      </c>
      <c r="AA3" t="b">
        <v>1</v>
      </c>
      <c r="AB3" s="21" t="s">
        <v>724</v>
      </c>
      <c r="AC3">
        <v>5</v>
      </c>
      <c r="AD3">
        <v>9</v>
      </c>
      <c r="AE3">
        <v>10</v>
      </c>
      <c r="AF3">
        <v>10</v>
      </c>
      <c r="AG3" s="21" t="s">
        <v>48</v>
      </c>
      <c r="AH3" t="b">
        <v>0</v>
      </c>
      <c r="AI3" t="b">
        <v>0</v>
      </c>
      <c r="AJ3">
        <v>0</v>
      </c>
      <c r="AK3">
        <v>0</v>
      </c>
      <c r="AL3">
        <v>295</v>
      </c>
      <c r="AM3" s="21" t="s">
        <v>218</v>
      </c>
      <c r="AN3" s="21"/>
      <c r="AO3" t="b">
        <v>0</v>
      </c>
      <c r="AP3" s="21"/>
      <c r="AQ3" s="21"/>
      <c r="AR3" s="21" t="s">
        <v>500</v>
      </c>
      <c r="AS3" s="21"/>
      <c r="AU3" s="21"/>
      <c r="AW3">
        <v>1.52674</v>
      </c>
      <c r="AX3" s="21"/>
      <c r="AY3">
        <v>13828244</v>
      </c>
      <c r="BE3" s="21"/>
    </row>
    <row r="4" spans="1:58" x14ac:dyDescent="0.25">
      <c r="A4">
        <v>1.7</v>
      </c>
      <c r="B4" s="21" t="s">
        <v>175</v>
      </c>
      <c r="C4" s="21" t="s">
        <v>9</v>
      </c>
      <c r="D4" s="21" t="s">
        <v>14</v>
      </c>
      <c r="E4" s="21"/>
      <c r="F4" s="21"/>
      <c r="G4" s="21" t="s">
        <v>23</v>
      </c>
      <c r="H4" s="21"/>
      <c r="I4" s="21" t="s">
        <v>723</v>
      </c>
      <c r="J4" s="21" t="s">
        <v>522</v>
      </c>
      <c r="K4" s="21" t="s">
        <v>41</v>
      </c>
      <c r="L4" t="b">
        <v>0</v>
      </c>
      <c r="M4" t="b">
        <v>0</v>
      </c>
      <c r="N4" t="b">
        <v>0</v>
      </c>
      <c r="O4">
        <v>40</v>
      </c>
      <c r="P4">
        <v>30</v>
      </c>
      <c r="Q4">
        <v>0</v>
      </c>
      <c r="R4" s="21" t="s">
        <v>49</v>
      </c>
      <c r="S4">
        <v>1000</v>
      </c>
      <c r="T4">
        <v>100</v>
      </c>
      <c r="U4" t="b">
        <v>1</v>
      </c>
      <c r="V4">
        <v>100</v>
      </c>
      <c r="W4">
        <v>1</v>
      </c>
      <c r="X4">
        <v>105</v>
      </c>
      <c r="Y4">
        <v>60</v>
      </c>
      <c r="Z4">
        <v>0.05</v>
      </c>
      <c r="AA4" t="b">
        <v>1</v>
      </c>
      <c r="AB4" s="21" t="s">
        <v>724</v>
      </c>
      <c r="AC4">
        <v>5</v>
      </c>
      <c r="AD4">
        <v>9</v>
      </c>
      <c r="AE4">
        <v>10</v>
      </c>
      <c r="AF4">
        <v>10</v>
      </c>
      <c r="AG4" s="21" t="s">
        <v>48</v>
      </c>
      <c r="AH4" t="b">
        <v>0</v>
      </c>
      <c r="AI4" t="b">
        <v>0</v>
      </c>
      <c r="AJ4">
        <v>0</v>
      </c>
      <c r="AK4">
        <v>0</v>
      </c>
      <c r="AL4">
        <v>295</v>
      </c>
      <c r="AM4" s="21" t="s">
        <v>219</v>
      </c>
      <c r="AN4" s="21"/>
      <c r="AO4" t="b">
        <v>0</v>
      </c>
      <c r="AP4" s="21"/>
      <c r="AQ4" s="21"/>
      <c r="AR4" s="21" t="s">
        <v>500</v>
      </c>
      <c r="AS4" s="21"/>
      <c r="AU4" s="21"/>
      <c r="AW4">
        <v>1.52674</v>
      </c>
      <c r="AX4" s="21"/>
      <c r="AY4">
        <v>9639167</v>
      </c>
      <c r="BE4" s="21"/>
    </row>
    <row r="5" spans="1:58" x14ac:dyDescent="0.25">
      <c r="A5">
        <v>1.7</v>
      </c>
      <c r="B5" s="21" t="s">
        <v>175</v>
      </c>
      <c r="C5" s="21" t="s">
        <v>9</v>
      </c>
      <c r="D5" s="21" t="s">
        <v>14</v>
      </c>
      <c r="E5" s="21"/>
      <c r="F5" s="21"/>
      <c r="G5" s="21" t="s">
        <v>23</v>
      </c>
      <c r="H5" s="21"/>
      <c r="I5" s="21" t="s">
        <v>723</v>
      </c>
      <c r="J5" s="21" t="s">
        <v>522</v>
      </c>
      <c r="K5" s="21" t="s">
        <v>41</v>
      </c>
      <c r="L5" t="b">
        <v>0</v>
      </c>
      <c r="M5" t="b">
        <v>0</v>
      </c>
      <c r="N5" t="b">
        <v>0</v>
      </c>
      <c r="O5">
        <v>40</v>
      </c>
      <c r="P5">
        <v>30</v>
      </c>
      <c r="Q5">
        <v>0</v>
      </c>
      <c r="R5" s="21" t="s">
        <v>49</v>
      </c>
      <c r="S5">
        <v>1000</v>
      </c>
      <c r="T5">
        <v>100</v>
      </c>
      <c r="U5" t="b">
        <v>1</v>
      </c>
      <c r="V5">
        <v>100</v>
      </c>
      <c r="W5">
        <v>1</v>
      </c>
      <c r="X5">
        <v>105</v>
      </c>
      <c r="Y5">
        <v>60</v>
      </c>
      <c r="Z5">
        <v>0.05</v>
      </c>
      <c r="AA5" t="b">
        <v>1</v>
      </c>
      <c r="AB5" s="21" t="s">
        <v>724</v>
      </c>
      <c r="AC5">
        <v>5</v>
      </c>
      <c r="AD5">
        <v>9</v>
      </c>
      <c r="AE5">
        <v>10</v>
      </c>
      <c r="AF5">
        <v>10</v>
      </c>
      <c r="AG5" s="21" t="s">
        <v>48</v>
      </c>
      <c r="AH5" t="b">
        <v>0</v>
      </c>
      <c r="AI5" t="b">
        <v>0</v>
      </c>
      <c r="AJ5">
        <v>0</v>
      </c>
      <c r="AK5">
        <v>0</v>
      </c>
      <c r="AL5">
        <v>295</v>
      </c>
      <c r="AM5" s="21" t="s">
        <v>223</v>
      </c>
      <c r="AN5" s="21"/>
      <c r="AO5" t="b">
        <v>0</v>
      </c>
      <c r="AP5" s="21"/>
      <c r="AQ5" s="21"/>
      <c r="AR5" s="21" t="s">
        <v>502</v>
      </c>
      <c r="AS5" s="21"/>
      <c r="AU5" s="21"/>
      <c r="AW5">
        <v>4.5</v>
      </c>
      <c r="AX5" s="21"/>
      <c r="AY5">
        <v>65280</v>
      </c>
      <c r="BE5" s="21"/>
    </row>
    <row r="6" spans="1:58" x14ac:dyDescent="0.25">
      <c r="A6">
        <v>1.7</v>
      </c>
      <c r="B6" s="21" t="s">
        <v>175</v>
      </c>
      <c r="C6" s="21" t="s">
        <v>9</v>
      </c>
      <c r="D6" s="21" t="s">
        <v>14</v>
      </c>
      <c r="E6" s="21"/>
      <c r="F6" s="21"/>
      <c r="G6" s="21" t="s">
        <v>23</v>
      </c>
      <c r="H6" s="21"/>
      <c r="I6" s="21" t="s">
        <v>723</v>
      </c>
      <c r="J6" s="21" t="s">
        <v>522</v>
      </c>
      <c r="K6" s="21" t="s">
        <v>41</v>
      </c>
      <c r="L6" t="b">
        <v>0</v>
      </c>
      <c r="M6" t="b">
        <v>0</v>
      </c>
      <c r="N6" t="b">
        <v>0</v>
      </c>
      <c r="O6">
        <v>40</v>
      </c>
      <c r="P6">
        <v>30</v>
      </c>
      <c r="Q6">
        <v>0</v>
      </c>
      <c r="R6" s="21" t="s">
        <v>49</v>
      </c>
      <c r="S6">
        <v>1000</v>
      </c>
      <c r="T6">
        <v>100</v>
      </c>
      <c r="U6" t="b">
        <v>1</v>
      </c>
      <c r="V6">
        <v>100</v>
      </c>
      <c r="W6">
        <v>1</v>
      </c>
      <c r="X6">
        <v>105</v>
      </c>
      <c r="Y6">
        <v>60</v>
      </c>
      <c r="Z6">
        <v>0.05</v>
      </c>
      <c r="AA6" t="b">
        <v>1</v>
      </c>
      <c r="AB6" s="21" t="s">
        <v>724</v>
      </c>
      <c r="AC6">
        <v>5</v>
      </c>
      <c r="AD6">
        <v>9</v>
      </c>
      <c r="AE6">
        <v>10</v>
      </c>
      <c r="AF6">
        <v>10</v>
      </c>
      <c r="AG6" s="21" t="s">
        <v>48</v>
      </c>
      <c r="AH6" t="b">
        <v>0</v>
      </c>
      <c r="AI6" t="b">
        <v>0</v>
      </c>
      <c r="AJ6">
        <v>0</v>
      </c>
      <c r="AK6">
        <v>0</v>
      </c>
      <c r="AL6">
        <v>295</v>
      </c>
      <c r="AM6" s="21" t="s">
        <v>232</v>
      </c>
      <c r="AN6" s="21"/>
      <c r="AO6" t="b">
        <v>0</v>
      </c>
      <c r="AP6" s="21"/>
      <c r="AQ6" s="21"/>
      <c r="AR6" s="21" t="s">
        <v>501</v>
      </c>
      <c r="AS6" s="21"/>
      <c r="AU6" s="21"/>
      <c r="AW6">
        <v>1.52674</v>
      </c>
      <c r="AX6" s="21"/>
      <c r="AY6">
        <v>64636</v>
      </c>
      <c r="BE6" s="21"/>
    </row>
    <row r="7" spans="1:58" x14ac:dyDescent="0.25">
      <c r="A7">
        <v>1.7</v>
      </c>
      <c r="B7" s="21" t="s">
        <v>175</v>
      </c>
      <c r="C7" s="21" t="s">
        <v>9</v>
      </c>
      <c r="D7" s="21" t="s">
        <v>14</v>
      </c>
      <c r="E7" s="21"/>
      <c r="F7" s="21"/>
      <c r="G7" s="21" t="s">
        <v>23</v>
      </c>
      <c r="H7" s="21"/>
      <c r="I7" s="21" t="s">
        <v>723</v>
      </c>
      <c r="J7" s="21" t="s">
        <v>522</v>
      </c>
      <c r="K7" s="21" t="s">
        <v>41</v>
      </c>
      <c r="L7" t="b">
        <v>0</v>
      </c>
      <c r="M7" t="b">
        <v>0</v>
      </c>
      <c r="N7" t="b">
        <v>0</v>
      </c>
      <c r="O7">
        <v>40</v>
      </c>
      <c r="P7">
        <v>30</v>
      </c>
      <c r="Q7">
        <v>0</v>
      </c>
      <c r="R7" s="21" t="s">
        <v>49</v>
      </c>
      <c r="S7">
        <v>1000</v>
      </c>
      <c r="T7">
        <v>100</v>
      </c>
      <c r="U7" t="b">
        <v>1</v>
      </c>
      <c r="V7">
        <v>100</v>
      </c>
      <c r="W7">
        <v>1</v>
      </c>
      <c r="X7">
        <v>105</v>
      </c>
      <c r="Y7">
        <v>60</v>
      </c>
      <c r="Z7">
        <v>0.05</v>
      </c>
      <c r="AA7" t="b">
        <v>1</v>
      </c>
      <c r="AB7" s="21" t="s">
        <v>724</v>
      </c>
      <c r="AC7">
        <v>5</v>
      </c>
      <c r="AD7">
        <v>9</v>
      </c>
      <c r="AE7">
        <v>10</v>
      </c>
      <c r="AF7">
        <v>10</v>
      </c>
      <c r="AG7" s="21" t="s">
        <v>48</v>
      </c>
      <c r="AH7" t="b">
        <v>0</v>
      </c>
      <c r="AI7" t="b">
        <v>0</v>
      </c>
      <c r="AJ7">
        <v>0</v>
      </c>
      <c r="AK7">
        <v>0</v>
      </c>
      <c r="AL7">
        <v>295</v>
      </c>
      <c r="AM7" s="21" t="s">
        <v>233</v>
      </c>
      <c r="AN7" s="21"/>
      <c r="AO7" t="b">
        <v>0</v>
      </c>
      <c r="AP7" s="21"/>
      <c r="AQ7" s="21"/>
      <c r="AR7" s="21" t="s">
        <v>501</v>
      </c>
      <c r="AS7" s="21"/>
      <c r="AU7" s="21"/>
      <c r="AW7">
        <v>2.51688</v>
      </c>
      <c r="AX7" s="21"/>
      <c r="AY7">
        <v>8388736</v>
      </c>
      <c r="AZ7">
        <v>0</v>
      </c>
      <c r="BA7">
        <v>0</v>
      </c>
      <c r="BB7">
        <v>30</v>
      </c>
      <c r="BC7">
        <v>0</v>
      </c>
      <c r="BD7">
        <v>50</v>
      </c>
      <c r="BE7" s="21"/>
      <c r="BF7">
        <v>0</v>
      </c>
    </row>
    <row r="8" spans="1:58" x14ac:dyDescent="0.25">
      <c r="A8">
        <v>1.7</v>
      </c>
      <c r="B8" s="21" t="s">
        <v>175</v>
      </c>
      <c r="C8" s="21" t="s">
        <v>9</v>
      </c>
      <c r="D8" s="21" t="s">
        <v>14</v>
      </c>
      <c r="E8" s="21"/>
      <c r="F8" s="21"/>
      <c r="G8" s="21" t="s">
        <v>23</v>
      </c>
      <c r="H8" s="21"/>
      <c r="I8" s="21" t="s">
        <v>723</v>
      </c>
      <c r="J8" s="21" t="s">
        <v>522</v>
      </c>
      <c r="K8" s="21" t="s">
        <v>41</v>
      </c>
      <c r="L8" t="b">
        <v>0</v>
      </c>
      <c r="M8" t="b">
        <v>0</v>
      </c>
      <c r="N8" t="b">
        <v>0</v>
      </c>
      <c r="O8">
        <v>40</v>
      </c>
      <c r="P8">
        <v>30</v>
      </c>
      <c r="Q8">
        <v>0</v>
      </c>
      <c r="R8" s="21" t="s">
        <v>49</v>
      </c>
      <c r="S8">
        <v>1000</v>
      </c>
      <c r="T8">
        <v>100</v>
      </c>
      <c r="U8" t="b">
        <v>1</v>
      </c>
      <c r="V8">
        <v>100</v>
      </c>
      <c r="W8">
        <v>1</v>
      </c>
      <c r="X8">
        <v>105</v>
      </c>
      <c r="Y8">
        <v>60</v>
      </c>
      <c r="Z8">
        <v>0.05</v>
      </c>
      <c r="AA8" t="b">
        <v>1</v>
      </c>
      <c r="AB8" s="21" t="s">
        <v>724</v>
      </c>
      <c r="AC8">
        <v>5</v>
      </c>
      <c r="AD8">
        <v>9</v>
      </c>
      <c r="AE8">
        <v>10</v>
      </c>
      <c r="AF8">
        <v>10</v>
      </c>
      <c r="AG8" s="21" t="s">
        <v>48</v>
      </c>
      <c r="AH8" t="b">
        <v>0</v>
      </c>
      <c r="AI8" t="b">
        <v>0</v>
      </c>
      <c r="AJ8">
        <v>0</v>
      </c>
      <c r="AK8">
        <v>0</v>
      </c>
      <c r="AL8">
        <v>295</v>
      </c>
      <c r="AM8" s="21" t="s">
        <v>241</v>
      </c>
      <c r="AN8" s="21"/>
      <c r="AO8" t="b">
        <v>0</v>
      </c>
      <c r="AP8" s="21"/>
      <c r="AQ8" s="21"/>
      <c r="AR8" s="21" t="s">
        <v>501</v>
      </c>
      <c r="AS8" s="21"/>
      <c r="AU8" s="21"/>
      <c r="AW8">
        <v>1.52674</v>
      </c>
      <c r="AX8" s="21"/>
      <c r="AY8">
        <v>10526303</v>
      </c>
      <c r="BE8" s="21"/>
    </row>
    <row r="9" spans="1:58" x14ac:dyDescent="0.25">
      <c r="A9">
        <v>1.7</v>
      </c>
      <c r="B9" s="21" t="s">
        <v>175</v>
      </c>
      <c r="C9" s="21" t="s">
        <v>9</v>
      </c>
      <c r="D9" s="21" t="s">
        <v>14</v>
      </c>
      <c r="E9" s="21"/>
      <c r="F9" s="21"/>
      <c r="G9" s="21" t="s">
        <v>23</v>
      </c>
      <c r="H9" s="21"/>
      <c r="I9" s="21" t="s">
        <v>723</v>
      </c>
      <c r="J9" s="21" t="s">
        <v>522</v>
      </c>
      <c r="K9" s="21" t="s">
        <v>41</v>
      </c>
      <c r="L9" t="b">
        <v>0</v>
      </c>
      <c r="M9" t="b">
        <v>0</v>
      </c>
      <c r="N9" t="b">
        <v>0</v>
      </c>
      <c r="O9">
        <v>40</v>
      </c>
      <c r="P9">
        <v>30</v>
      </c>
      <c r="Q9">
        <v>0</v>
      </c>
      <c r="R9" s="21" t="s">
        <v>49</v>
      </c>
      <c r="S9">
        <v>1000</v>
      </c>
      <c r="T9">
        <v>100</v>
      </c>
      <c r="U9" t="b">
        <v>1</v>
      </c>
      <c r="V9">
        <v>100</v>
      </c>
      <c r="W9">
        <v>1</v>
      </c>
      <c r="X9">
        <v>105</v>
      </c>
      <c r="Y9">
        <v>60</v>
      </c>
      <c r="Z9">
        <v>0.05</v>
      </c>
      <c r="AA9" t="b">
        <v>1</v>
      </c>
      <c r="AB9" s="21" t="s">
        <v>724</v>
      </c>
      <c r="AC9">
        <v>5</v>
      </c>
      <c r="AD9">
        <v>9</v>
      </c>
      <c r="AE9">
        <v>10</v>
      </c>
      <c r="AF9">
        <v>10</v>
      </c>
      <c r="AG9" s="21" t="s">
        <v>48</v>
      </c>
      <c r="AH9" t="b">
        <v>0</v>
      </c>
      <c r="AI9" t="b">
        <v>0</v>
      </c>
      <c r="AJ9">
        <v>0</v>
      </c>
      <c r="AK9">
        <v>0</v>
      </c>
      <c r="AL9">
        <v>295</v>
      </c>
      <c r="AM9" s="21" t="s">
        <v>242</v>
      </c>
      <c r="AN9" s="21"/>
      <c r="AO9" t="b">
        <v>0</v>
      </c>
      <c r="AP9" s="21"/>
      <c r="AQ9" s="21"/>
      <c r="AR9" s="21" t="s">
        <v>501</v>
      </c>
      <c r="AS9" s="21"/>
      <c r="AU9" s="21"/>
      <c r="AW9">
        <v>1.52674</v>
      </c>
      <c r="AX9" s="21"/>
      <c r="AY9">
        <v>2330219</v>
      </c>
      <c r="BE9" s="21"/>
    </row>
    <row r="10" spans="1:58" x14ac:dyDescent="0.25">
      <c r="A10">
        <v>1.7</v>
      </c>
      <c r="B10" s="21" t="s">
        <v>175</v>
      </c>
      <c r="C10" s="21" t="s">
        <v>9</v>
      </c>
      <c r="D10" s="21" t="s">
        <v>14</v>
      </c>
      <c r="E10" s="21"/>
      <c r="F10" s="21"/>
      <c r="G10" s="21" t="s">
        <v>23</v>
      </c>
      <c r="H10" s="21"/>
      <c r="I10" s="21" t="s">
        <v>723</v>
      </c>
      <c r="J10" s="21" t="s">
        <v>522</v>
      </c>
      <c r="K10" s="21" t="s">
        <v>41</v>
      </c>
      <c r="L10" t="b">
        <v>0</v>
      </c>
      <c r="M10" t="b">
        <v>0</v>
      </c>
      <c r="N10" t="b">
        <v>0</v>
      </c>
      <c r="O10">
        <v>40</v>
      </c>
      <c r="P10">
        <v>30</v>
      </c>
      <c r="Q10">
        <v>0</v>
      </c>
      <c r="R10" s="21" t="s">
        <v>49</v>
      </c>
      <c r="S10">
        <v>1000</v>
      </c>
      <c r="T10">
        <v>100</v>
      </c>
      <c r="U10" t="b">
        <v>1</v>
      </c>
      <c r="V10">
        <v>100</v>
      </c>
      <c r="W10">
        <v>1</v>
      </c>
      <c r="X10">
        <v>105</v>
      </c>
      <c r="Y10">
        <v>60</v>
      </c>
      <c r="Z10">
        <v>0.05</v>
      </c>
      <c r="AA10" t="b">
        <v>1</v>
      </c>
      <c r="AB10" s="21" t="s">
        <v>724</v>
      </c>
      <c r="AC10">
        <v>5</v>
      </c>
      <c r="AD10">
        <v>9</v>
      </c>
      <c r="AE10">
        <v>10</v>
      </c>
      <c r="AF10">
        <v>10</v>
      </c>
      <c r="AG10" s="21" t="s">
        <v>48</v>
      </c>
      <c r="AH10" t="b">
        <v>0</v>
      </c>
      <c r="AI10" t="b">
        <v>0</v>
      </c>
      <c r="AJ10">
        <v>0</v>
      </c>
      <c r="AK10">
        <v>0</v>
      </c>
      <c r="AL10">
        <v>295</v>
      </c>
      <c r="AM10" s="21" t="s">
        <v>244</v>
      </c>
      <c r="AN10" s="21"/>
      <c r="AO10" t="b">
        <v>0</v>
      </c>
      <c r="AP10" s="21"/>
      <c r="AQ10" s="21"/>
      <c r="AR10" s="21" t="s">
        <v>244</v>
      </c>
      <c r="AS10" s="21"/>
      <c r="AU10" s="21"/>
      <c r="AW10">
        <v>3</v>
      </c>
      <c r="AX10" s="21"/>
      <c r="AY10">
        <v>16776960</v>
      </c>
      <c r="AZ10">
        <v>0</v>
      </c>
      <c r="BA10">
        <v>0</v>
      </c>
      <c r="BB10">
        <v>60</v>
      </c>
      <c r="BC10">
        <v>0</v>
      </c>
      <c r="BD10">
        <v>100</v>
      </c>
      <c r="BE10" s="21"/>
      <c r="BF10">
        <v>0</v>
      </c>
    </row>
    <row r="11" spans="1:58" x14ac:dyDescent="0.25">
      <c r="A11">
        <v>1.7</v>
      </c>
      <c r="B11" s="21" t="s">
        <v>175</v>
      </c>
      <c r="C11" s="21" t="s">
        <v>9</v>
      </c>
      <c r="D11" s="21" t="s">
        <v>14</v>
      </c>
      <c r="E11" s="21"/>
      <c r="F11" s="21"/>
      <c r="G11" s="21" t="s">
        <v>23</v>
      </c>
      <c r="H11" s="21"/>
      <c r="I11" s="21" t="s">
        <v>723</v>
      </c>
      <c r="J11" s="21" t="s">
        <v>522</v>
      </c>
      <c r="K11" s="21" t="s">
        <v>41</v>
      </c>
      <c r="L11" t="b">
        <v>0</v>
      </c>
      <c r="M11" t="b">
        <v>0</v>
      </c>
      <c r="N11" t="b">
        <v>0</v>
      </c>
      <c r="O11">
        <v>40</v>
      </c>
      <c r="P11">
        <v>30</v>
      </c>
      <c r="Q11">
        <v>0</v>
      </c>
      <c r="R11" s="21" t="s">
        <v>49</v>
      </c>
      <c r="S11">
        <v>1000</v>
      </c>
      <c r="T11">
        <v>100</v>
      </c>
      <c r="U11" t="b">
        <v>1</v>
      </c>
      <c r="V11">
        <v>100</v>
      </c>
      <c r="W11">
        <v>1</v>
      </c>
      <c r="X11">
        <v>105</v>
      </c>
      <c r="Y11">
        <v>60</v>
      </c>
      <c r="Z11">
        <v>0.05</v>
      </c>
      <c r="AA11" t="b">
        <v>1</v>
      </c>
      <c r="AB11" s="21" t="s">
        <v>724</v>
      </c>
      <c r="AC11">
        <v>5</v>
      </c>
      <c r="AD11">
        <v>9</v>
      </c>
      <c r="AE11">
        <v>10</v>
      </c>
      <c r="AF11">
        <v>10</v>
      </c>
      <c r="AG11" s="21" t="s">
        <v>48</v>
      </c>
      <c r="AH11" t="b">
        <v>0</v>
      </c>
      <c r="AI11" t="b">
        <v>0</v>
      </c>
      <c r="AJ11">
        <v>0</v>
      </c>
      <c r="AK11">
        <v>0</v>
      </c>
      <c r="AL11">
        <v>295</v>
      </c>
      <c r="AM11" s="21" t="s">
        <v>244</v>
      </c>
      <c r="AN11" s="21"/>
      <c r="AO11" t="b">
        <v>0</v>
      </c>
      <c r="AP11" s="21"/>
      <c r="AQ11" s="21"/>
      <c r="AR11" s="21" t="s">
        <v>244</v>
      </c>
      <c r="AS11" s="21"/>
      <c r="AU11" s="21"/>
      <c r="AW11">
        <v>3</v>
      </c>
      <c r="AX11" s="21"/>
      <c r="AY11">
        <v>16776960</v>
      </c>
      <c r="AZ11">
        <v>0</v>
      </c>
      <c r="BA11">
        <v>1</v>
      </c>
      <c r="BB11">
        <v>60</v>
      </c>
      <c r="BC11">
        <v>100</v>
      </c>
      <c r="BD11">
        <v>120</v>
      </c>
      <c r="BE11" s="21"/>
      <c r="BF11">
        <v>0</v>
      </c>
    </row>
    <row r="12" spans="1:58" x14ac:dyDescent="0.25">
      <c r="A12">
        <v>1.7</v>
      </c>
      <c r="B12" s="21" t="s">
        <v>175</v>
      </c>
      <c r="C12" s="21" t="s">
        <v>9</v>
      </c>
      <c r="D12" s="21" t="s">
        <v>14</v>
      </c>
      <c r="E12" s="21"/>
      <c r="F12" s="21"/>
      <c r="G12" s="21" t="s">
        <v>23</v>
      </c>
      <c r="H12" s="21"/>
      <c r="I12" s="21" t="s">
        <v>723</v>
      </c>
      <c r="J12" s="21" t="s">
        <v>522</v>
      </c>
      <c r="K12" s="21" t="s">
        <v>41</v>
      </c>
      <c r="L12" t="b">
        <v>0</v>
      </c>
      <c r="M12" t="b">
        <v>0</v>
      </c>
      <c r="N12" t="b">
        <v>0</v>
      </c>
      <c r="O12">
        <v>40</v>
      </c>
      <c r="P12">
        <v>30</v>
      </c>
      <c r="Q12">
        <v>0</v>
      </c>
      <c r="R12" s="21" t="s">
        <v>49</v>
      </c>
      <c r="S12">
        <v>1000</v>
      </c>
      <c r="T12">
        <v>100</v>
      </c>
      <c r="U12" t="b">
        <v>1</v>
      </c>
      <c r="V12">
        <v>100</v>
      </c>
      <c r="W12">
        <v>1</v>
      </c>
      <c r="X12">
        <v>105</v>
      </c>
      <c r="Y12">
        <v>60</v>
      </c>
      <c r="Z12">
        <v>0.05</v>
      </c>
      <c r="AA12" t="b">
        <v>1</v>
      </c>
      <c r="AB12" s="21" t="s">
        <v>724</v>
      </c>
      <c r="AC12">
        <v>5</v>
      </c>
      <c r="AD12">
        <v>9</v>
      </c>
      <c r="AE12">
        <v>10</v>
      </c>
      <c r="AF12">
        <v>10</v>
      </c>
      <c r="AG12" s="21" t="s">
        <v>48</v>
      </c>
      <c r="AH12" t="b">
        <v>0</v>
      </c>
      <c r="AI12" t="b">
        <v>0</v>
      </c>
      <c r="AJ12">
        <v>0</v>
      </c>
      <c r="AK12">
        <v>0</v>
      </c>
      <c r="AL12">
        <v>295</v>
      </c>
      <c r="AM12" s="21" t="s">
        <v>268</v>
      </c>
      <c r="AN12" s="21"/>
      <c r="AO12" t="b">
        <v>0</v>
      </c>
      <c r="AP12" s="21"/>
      <c r="AQ12" s="21"/>
      <c r="AR12" s="21" t="s">
        <v>501</v>
      </c>
      <c r="AS12" s="21"/>
      <c r="AT12">
        <v>12515</v>
      </c>
      <c r="AU12" s="21" t="s">
        <v>507</v>
      </c>
      <c r="AV12">
        <v>3.2</v>
      </c>
      <c r="AW12">
        <v>1.52674</v>
      </c>
      <c r="AX12" s="21"/>
      <c r="AY12">
        <v>3937500</v>
      </c>
      <c r="AZ12">
        <v>0</v>
      </c>
      <c r="BA12">
        <v>0</v>
      </c>
      <c r="BB12">
        <v>20</v>
      </c>
      <c r="BC12">
        <v>0</v>
      </c>
      <c r="BD12">
        <v>50</v>
      </c>
      <c r="BE12" s="21"/>
      <c r="BF12">
        <v>0</v>
      </c>
    </row>
    <row r="13" spans="1:58" x14ac:dyDescent="0.25">
      <c r="A13">
        <v>1.7</v>
      </c>
      <c r="B13" s="21" t="s">
        <v>175</v>
      </c>
      <c r="C13" s="21" t="s">
        <v>9</v>
      </c>
      <c r="D13" s="21" t="s">
        <v>14</v>
      </c>
      <c r="E13" s="21"/>
      <c r="F13" s="21"/>
      <c r="G13" s="21" t="s">
        <v>23</v>
      </c>
      <c r="H13" s="21"/>
      <c r="I13" s="21" t="s">
        <v>723</v>
      </c>
      <c r="J13" s="21" t="s">
        <v>522</v>
      </c>
      <c r="K13" s="21" t="s">
        <v>41</v>
      </c>
      <c r="L13" t="b">
        <v>0</v>
      </c>
      <c r="M13" t="b">
        <v>0</v>
      </c>
      <c r="N13" t="b">
        <v>0</v>
      </c>
      <c r="O13">
        <v>40</v>
      </c>
      <c r="P13">
        <v>30</v>
      </c>
      <c r="Q13">
        <v>0</v>
      </c>
      <c r="R13" s="21" t="s">
        <v>49</v>
      </c>
      <c r="S13">
        <v>1000</v>
      </c>
      <c r="T13">
        <v>100</v>
      </c>
      <c r="U13" t="b">
        <v>1</v>
      </c>
      <c r="V13">
        <v>100</v>
      </c>
      <c r="W13">
        <v>1</v>
      </c>
      <c r="X13">
        <v>105</v>
      </c>
      <c r="Y13">
        <v>60</v>
      </c>
      <c r="Z13">
        <v>0.05</v>
      </c>
      <c r="AA13" t="b">
        <v>1</v>
      </c>
      <c r="AB13" s="21" t="s">
        <v>724</v>
      </c>
      <c r="AC13">
        <v>5</v>
      </c>
      <c r="AD13">
        <v>9</v>
      </c>
      <c r="AE13">
        <v>10</v>
      </c>
      <c r="AF13">
        <v>10</v>
      </c>
      <c r="AG13" s="21" t="s">
        <v>48</v>
      </c>
      <c r="AH13" t="b">
        <v>0</v>
      </c>
      <c r="AI13" t="b">
        <v>0</v>
      </c>
      <c r="AJ13">
        <v>0</v>
      </c>
      <c r="AK13">
        <v>0</v>
      </c>
      <c r="AL13">
        <v>295</v>
      </c>
      <c r="AM13" s="21" t="s">
        <v>269</v>
      </c>
      <c r="AN13" s="21"/>
      <c r="AO13" t="b">
        <v>0</v>
      </c>
      <c r="AP13" s="21"/>
      <c r="AQ13" s="21"/>
      <c r="AR13" s="21" t="s">
        <v>501</v>
      </c>
      <c r="AS13" s="21"/>
      <c r="AT13">
        <v>12514</v>
      </c>
      <c r="AU13" s="21" t="s">
        <v>507</v>
      </c>
      <c r="AV13">
        <v>3.2</v>
      </c>
      <c r="AW13">
        <v>1.52674</v>
      </c>
      <c r="AX13" s="21"/>
      <c r="AY13">
        <v>36095</v>
      </c>
      <c r="AZ13">
        <v>0</v>
      </c>
      <c r="BA13">
        <v>0</v>
      </c>
      <c r="BB13">
        <v>20</v>
      </c>
      <c r="BC13">
        <v>0</v>
      </c>
      <c r="BD13">
        <v>50</v>
      </c>
      <c r="BE13" s="21"/>
      <c r="BF13">
        <v>0</v>
      </c>
    </row>
    <row r="14" spans="1:58" x14ac:dyDescent="0.25">
      <c r="A14">
        <v>1.7</v>
      </c>
      <c r="B14" s="21" t="s">
        <v>175</v>
      </c>
      <c r="C14" s="21" t="s">
        <v>9</v>
      </c>
      <c r="D14" s="21" t="s">
        <v>14</v>
      </c>
      <c r="E14" s="21"/>
      <c r="F14" s="21"/>
      <c r="G14" s="21" t="s">
        <v>23</v>
      </c>
      <c r="H14" s="21"/>
      <c r="I14" s="21" t="s">
        <v>723</v>
      </c>
      <c r="J14" s="21" t="s">
        <v>522</v>
      </c>
      <c r="K14" s="21" t="s">
        <v>41</v>
      </c>
      <c r="L14" t="b">
        <v>0</v>
      </c>
      <c r="M14" t="b">
        <v>0</v>
      </c>
      <c r="N14" t="b">
        <v>0</v>
      </c>
      <c r="O14">
        <v>40</v>
      </c>
      <c r="P14">
        <v>30</v>
      </c>
      <c r="Q14">
        <v>0</v>
      </c>
      <c r="R14" s="21" t="s">
        <v>49</v>
      </c>
      <c r="S14">
        <v>1000</v>
      </c>
      <c r="T14">
        <v>100</v>
      </c>
      <c r="U14" t="b">
        <v>1</v>
      </c>
      <c r="V14">
        <v>100</v>
      </c>
      <c r="W14">
        <v>1</v>
      </c>
      <c r="X14">
        <v>105</v>
      </c>
      <c r="Y14">
        <v>60</v>
      </c>
      <c r="Z14">
        <v>0.05</v>
      </c>
      <c r="AA14" t="b">
        <v>1</v>
      </c>
      <c r="AB14" s="21" t="s">
        <v>724</v>
      </c>
      <c r="AC14">
        <v>5</v>
      </c>
      <c r="AD14">
        <v>9</v>
      </c>
      <c r="AE14">
        <v>10</v>
      </c>
      <c r="AF14">
        <v>10</v>
      </c>
      <c r="AG14" s="21" t="s">
        <v>48</v>
      </c>
      <c r="AH14" t="b">
        <v>0</v>
      </c>
      <c r="AI14" t="b">
        <v>0</v>
      </c>
      <c r="AJ14">
        <v>0</v>
      </c>
      <c r="AK14">
        <v>0</v>
      </c>
      <c r="AL14">
        <v>295</v>
      </c>
      <c r="AM14" s="21" t="s">
        <v>270</v>
      </c>
      <c r="AN14" s="21"/>
      <c r="AO14" t="b">
        <v>0</v>
      </c>
      <c r="AP14" s="21"/>
      <c r="AQ14" s="21"/>
      <c r="AR14" s="21" t="s">
        <v>270</v>
      </c>
      <c r="AS14" s="21"/>
      <c r="AU14" s="21"/>
      <c r="AW14">
        <v>1.52674</v>
      </c>
      <c r="AX14" s="21"/>
      <c r="AY14">
        <v>255</v>
      </c>
      <c r="BE14" s="21"/>
    </row>
    <row r="15" spans="1:58" x14ac:dyDescent="0.25">
      <c r="A15">
        <v>1.7</v>
      </c>
      <c r="B15" s="21" t="s">
        <v>175</v>
      </c>
      <c r="C15" s="21" t="s">
        <v>9</v>
      </c>
      <c r="D15" s="21" t="s">
        <v>14</v>
      </c>
      <c r="E15" s="21"/>
      <c r="F15" s="21"/>
      <c r="G15" s="21" t="s">
        <v>23</v>
      </c>
      <c r="H15" s="21"/>
      <c r="I15" s="21" t="s">
        <v>723</v>
      </c>
      <c r="J15" s="21" t="s">
        <v>522</v>
      </c>
      <c r="K15" s="21" t="s">
        <v>41</v>
      </c>
      <c r="L15" t="b">
        <v>0</v>
      </c>
      <c r="M15" t="b">
        <v>0</v>
      </c>
      <c r="N15" t="b">
        <v>0</v>
      </c>
      <c r="O15">
        <v>40</v>
      </c>
      <c r="P15">
        <v>30</v>
      </c>
      <c r="Q15">
        <v>0</v>
      </c>
      <c r="R15" s="21" t="s">
        <v>49</v>
      </c>
      <c r="S15">
        <v>1000</v>
      </c>
      <c r="T15">
        <v>100</v>
      </c>
      <c r="U15" t="b">
        <v>1</v>
      </c>
      <c r="V15">
        <v>100</v>
      </c>
      <c r="W15">
        <v>1</v>
      </c>
      <c r="X15">
        <v>105</v>
      </c>
      <c r="Y15">
        <v>60</v>
      </c>
      <c r="Z15">
        <v>0.05</v>
      </c>
      <c r="AA15" t="b">
        <v>1</v>
      </c>
      <c r="AB15" s="21" t="s">
        <v>724</v>
      </c>
      <c r="AC15">
        <v>5</v>
      </c>
      <c r="AD15">
        <v>9</v>
      </c>
      <c r="AE15">
        <v>10</v>
      </c>
      <c r="AF15">
        <v>10</v>
      </c>
      <c r="AG15" s="21" t="s">
        <v>48</v>
      </c>
      <c r="AH15" t="b">
        <v>0</v>
      </c>
      <c r="AI15" t="b">
        <v>0</v>
      </c>
      <c r="AJ15">
        <v>0</v>
      </c>
      <c r="AK15">
        <v>0</v>
      </c>
      <c r="AL15">
        <v>295</v>
      </c>
      <c r="AM15" s="21" t="s">
        <v>289</v>
      </c>
      <c r="AN15" s="21"/>
      <c r="AO15" t="b">
        <v>0</v>
      </c>
      <c r="AP15" s="21"/>
      <c r="AQ15" s="21"/>
      <c r="AR15" s="21" t="s">
        <v>501</v>
      </c>
      <c r="AS15" s="21"/>
      <c r="AU15" s="21"/>
      <c r="AW15">
        <v>1</v>
      </c>
      <c r="AX15" s="21"/>
      <c r="AY15">
        <v>65535</v>
      </c>
      <c r="AZ15">
        <v>0</v>
      </c>
      <c r="BA15">
        <v>0</v>
      </c>
      <c r="BB15">
        <v>2.5</v>
      </c>
      <c r="BC15">
        <v>0</v>
      </c>
      <c r="BD15">
        <v>50</v>
      </c>
      <c r="BE15" s="21"/>
      <c r="BF15">
        <v>0</v>
      </c>
    </row>
    <row r="16" spans="1:58" x14ac:dyDescent="0.25">
      <c r="A16">
        <v>1.7</v>
      </c>
      <c r="B16" s="21" t="s">
        <v>175</v>
      </c>
      <c r="C16" s="21" t="s">
        <v>9</v>
      </c>
      <c r="D16" s="21" t="s">
        <v>14</v>
      </c>
      <c r="E16" s="21"/>
      <c r="F16" s="21"/>
      <c r="G16" s="21" t="s">
        <v>23</v>
      </c>
      <c r="H16" s="21"/>
      <c r="I16" s="21" t="s">
        <v>723</v>
      </c>
      <c r="J16" s="21" t="s">
        <v>522</v>
      </c>
      <c r="K16" s="21" t="s">
        <v>41</v>
      </c>
      <c r="L16" t="b">
        <v>0</v>
      </c>
      <c r="M16" t="b">
        <v>0</v>
      </c>
      <c r="N16" t="b">
        <v>0</v>
      </c>
      <c r="O16">
        <v>40</v>
      </c>
      <c r="P16">
        <v>30</v>
      </c>
      <c r="Q16">
        <v>0</v>
      </c>
      <c r="R16" s="21" t="s">
        <v>49</v>
      </c>
      <c r="S16">
        <v>1000</v>
      </c>
      <c r="T16">
        <v>100</v>
      </c>
      <c r="U16" t="b">
        <v>1</v>
      </c>
      <c r="V16">
        <v>100</v>
      </c>
      <c r="W16">
        <v>1</v>
      </c>
      <c r="X16">
        <v>105</v>
      </c>
      <c r="Y16">
        <v>60</v>
      </c>
      <c r="Z16">
        <v>0.05</v>
      </c>
      <c r="AA16" t="b">
        <v>1</v>
      </c>
      <c r="AB16" s="21" t="s">
        <v>724</v>
      </c>
      <c r="AC16">
        <v>5</v>
      </c>
      <c r="AD16">
        <v>9</v>
      </c>
      <c r="AE16">
        <v>10</v>
      </c>
      <c r="AF16">
        <v>10</v>
      </c>
      <c r="AG16" s="21" t="s">
        <v>48</v>
      </c>
      <c r="AH16" t="b">
        <v>0</v>
      </c>
      <c r="AI16" t="b">
        <v>0</v>
      </c>
      <c r="AJ16">
        <v>0</v>
      </c>
      <c r="AK16">
        <v>0</v>
      </c>
      <c r="AL16">
        <v>295</v>
      </c>
      <c r="AM16" s="21" t="s">
        <v>290</v>
      </c>
      <c r="AN16" s="21"/>
      <c r="AO16" t="b">
        <v>0</v>
      </c>
      <c r="AP16" s="21"/>
      <c r="AQ16" s="21"/>
      <c r="AR16" s="21" t="s">
        <v>501</v>
      </c>
      <c r="AS16" s="21"/>
      <c r="AU16" s="21"/>
      <c r="AW16">
        <v>1</v>
      </c>
      <c r="AX16" s="21"/>
      <c r="AY16">
        <v>11186720</v>
      </c>
      <c r="AZ16">
        <v>0</v>
      </c>
      <c r="BA16">
        <v>0</v>
      </c>
      <c r="BB16">
        <v>2.5</v>
      </c>
      <c r="BC16">
        <v>0</v>
      </c>
      <c r="BD16">
        <v>50</v>
      </c>
      <c r="BE16" s="21"/>
      <c r="BF16">
        <v>0</v>
      </c>
    </row>
    <row r="17" spans="1:58" x14ac:dyDescent="0.25">
      <c r="A17">
        <v>1.7</v>
      </c>
      <c r="B17" s="21" t="s">
        <v>175</v>
      </c>
      <c r="C17" s="21" t="s">
        <v>9</v>
      </c>
      <c r="D17" s="21" t="s">
        <v>14</v>
      </c>
      <c r="E17" s="21"/>
      <c r="F17" s="21"/>
      <c r="G17" s="21" t="s">
        <v>23</v>
      </c>
      <c r="H17" s="21"/>
      <c r="I17" s="21" t="s">
        <v>723</v>
      </c>
      <c r="J17" s="21" t="s">
        <v>522</v>
      </c>
      <c r="K17" s="21" t="s">
        <v>41</v>
      </c>
      <c r="L17" t="b">
        <v>0</v>
      </c>
      <c r="M17" t="b">
        <v>0</v>
      </c>
      <c r="N17" t="b">
        <v>0</v>
      </c>
      <c r="O17">
        <v>40</v>
      </c>
      <c r="P17">
        <v>30</v>
      </c>
      <c r="Q17">
        <v>0</v>
      </c>
      <c r="R17" s="21" t="s">
        <v>49</v>
      </c>
      <c r="S17">
        <v>1000</v>
      </c>
      <c r="T17">
        <v>100</v>
      </c>
      <c r="U17" t="b">
        <v>1</v>
      </c>
      <c r="V17">
        <v>100</v>
      </c>
      <c r="W17">
        <v>1</v>
      </c>
      <c r="X17">
        <v>105</v>
      </c>
      <c r="Y17">
        <v>60</v>
      </c>
      <c r="Z17">
        <v>0.05</v>
      </c>
      <c r="AA17" t="b">
        <v>1</v>
      </c>
      <c r="AB17" s="21" t="s">
        <v>724</v>
      </c>
      <c r="AC17">
        <v>5</v>
      </c>
      <c r="AD17">
        <v>9</v>
      </c>
      <c r="AE17">
        <v>10</v>
      </c>
      <c r="AF17">
        <v>10</v>
      </c>
      <c r="AG17" s="21" t="s">
        <v>48</v>
      </c>
      <c r="AH17" t="b">
        <v>0</v>
      </c>
      <c r="AI17" t="b">
        <v>0</v>
      </c>
      <c r="AJ17">
        <v>0</v>
      </c>
      <c r="AK17">
        <v>0</v>
      </c>
      <c r="AL17">
        <v>295</v>
      </c>
      <c r="AM17" s="21" t="s">
        <v>321</v>
      </c>
      <c r="AN17" s="21"/>
      <c r="AO17" t="b">
        <v>0</v>
      </c>
      <c r="AP17" s="21"/>
      <c r="AQ17" s="21"/>
      <c r="AR17" s="21" t="s">
        <v>503</v>
      </c>
      <c r="AS17" s="21"/>
      <c r="AU17" s="21"/>
      <c r="AW17">
        <v>1.52674</v>
      </c>
      <c r="AX17" s="21"/>
      <c r="AY17">
        <v>64636</v>
      </c>
      <c r="BE17" s="21"/>
    </row>
    <row r="18" spans="1:58" x14ac:dyDescent="0.25">
      <c r="A18">
        <v>1.7</v>
      </c>
      <c r="B18" s="21" t="s">
        <v>175</v>
      </c>
      <c r="C18" s="21" t="s">
        <v>9</v>
      </c>
      <c r="D18" s="21" t="s">
        <v>14</v>
      </c>
      <c r="E18" s="21"/>
      <c r="F18" s="21"/>
      <c r="G18" s="21" t="s">
        <v>23</v>
      </c>
      <c r="H18" s="21"/>
      <c r="I18" s="21" t="s">
        <v>723</v>
      </c>
      <c r="J18" s="21" t="s">
        <v>522</v>
      </c>
      <c r="K18" s="21" t="s">
        <v>41</v>
      </c>
      <c r="L18" t="b">
        <v>0</v>
      </c>
      <c r="M18" t="b">
        <v>0</v>
      </c>
      <c r="N18" t="b">
        <v>0</v>
      </c>
      <c r="O18">
        <v>40</v>
      </c>
      <c r="P18">
        <v>30</v>
      </c>
      <c r="Q18">
        <v>0</v>
      </c>
      <c r="R18" s="21" t="s">
        <v>49</v>
      </c>
      <c r="S18">
        <v>1000</v>
      </c>
      <c r="T18">
        <v>100</v>
      </c>
      <c r="U18" t="b">
        <v>1</v>
      </c>
      <c r="V18">
        <v>100</v>
      </c>
      <c r="W18">
        <v>1</v>
      </c>
      <c r="X18">
        <v>105</v>
      </c>
      <c r="Y18">
        <v>60</v>
      </c>
      <c r="Z18">
        <v>0.05</v>
      </c>
      <c r="AA18" t="b">
        <v>1</v>
      </c>
      <c r="AB18" s="21" t="s">
        <v>724</v>
      </c>
      <c r="AC18">
        <v>5</v>
      </c>
      <c r="AD18">
        <v>9</v>
      </c>
      <c r="AE18">
        <v>10</v>
      </c>
      <c r="AF18">
        <v>10</v>
      </c>
      <c r="AG18" s="21" t="s">
        <v>48</v>
      </c>
      <c r="AH18" t="b">
        <v>0</v>
      </c>
      <c r="AI18" t="b">
        <v>0</v>
      </c>
      <c r="AJ18">
        <v>0</v>
      </c>
      <c r="AK18">
        <v>0</v>
      </c>
      <c r="AL18">
        <v>295</v>
      </c>
      <c r="AM18" s="21" t="s">
        <v>322</v>
      </c>
      <c r="AN18" s="21"/>
      <c r="AO18" t="b">
        <v>0</v>
      </c>
      <c r="AP18" s="21"/>
      <c r="AQ18" s="21"/>
      <c r="AR18" s="21" t="s">
        <v>503</v>
      </c>
      <c r="AS18" s="21"/>
      <c r="AU18" s="21"/>
      <c r="AW18">
        <v>1.52674</v>
      </c>
      <c r="AX18" s="21"/>
      <c r="AY18">
        <v>9639167</v>
      </c>
      <c r="BE18" s="21"/>
    </row>
    <row r="19" spans="1:58" x14ac:dyDescent="0.25">
      <c r="A19">
        <v>1.7</v>
      </c>
      <c r="B19" s="21" t="s">
        <v>175</v>
      </c>
      <c r="C19" s="21" t="s">
        <v>9</v>
      </c>
      <c r="D19" s="21" t="s">
        <v>14</v>
      </c>
      <c r="E19" s="21"/>
      <c r="F19" s="21"/>
      <c r="G19" s="21" t="s">
        <v>23</v>
      </c>
      <c r="H19" s="21"/>
      <c r="I19" s="21" t="s">
        <v>723</v>
      </c>
      <c r="J19" s="21" t="s">
        <v>522</v>
      </c>
      <c r="K19" s="21" t="s">
        <v>41</v>
      </c>
      <c r="L19" t="b">
        <v>0</v>
      </c>
      <c r="M19" t="b">
        <v>0</v>
      </c>
      <c r="N19" t="b">
        <v>0</v>
      </c>
      <c r="O19">
        <v>40</v>
      </c>
      <c r="P19">
        <v>30</v>
      </c>
      <c r="Q19">
        <v>0</v>
      </c>
      <c r="R19" s="21" t="s">
        <v>49</v>
      </c>
      <c r="S19">
        <v>1000</v>
      </c>
      <c r="T19">
        <v>100</v>
      </c>
      <c r="U19" t="b">
        <v>1</v>
      </c>
      <c r="V19">
        <v>100</v>
      </c>
      <c r="W19">
        <v>1</v>
      </c>
      <c r="X19">
        <v>105</v>
      </c>
      <c r="Y19">
        <v>60</v>
      </c>
      <c r="Z19">
        <v>0.05</v>
      </c>
      <c r="AA19" t="b">
        <v>1</v>
      </c>
      <c r="AB19" s="21" t="s">
        <v>724</v>
      </c>
      <c r="AC19">
        <v>5</v>
      </c>
      <c r="AD19">
        <v>9</v>
      </c>
      <c r="AE19">
        <v>10</v>
      </c>
      <c r="AF19">
        <v>10</v>
      </c>
      <c r="AG19" s="21" t="s">
        <v>48</v>
      </c>
      <c r="AH19" t="b">
        <v>0</v>
      </c>
      <c r="AI19" t="b">
        <v>0</v>
      </c>
      <c r="AJ19">
        <v>0</v>
      </c>
      <c r="AK19">
        <v>0</v>
      </c>
      <c r="AL19">
        <v>295</v>
      </c>
      <c r="AM19" s="21" t="s">
        <v>326</v>
      </c>
      <c r="AN19" s="21"/>
      <c r="AO19" t="b">
        <v>0</v>
      </c>
      <c r="AP19" s="21"/>
      <c r="AQ19" s="21"/>
      <c r="AR19" s="21" t="s">
        <v>375</v>
      </c>
      <c r="AS19" s="21"/>
      <c r="AU19" s="21"/>
      <c r="AW19">
        <v>3</v>
      </c>
      <c r="AX19" s="21"/>
      <c r="AY19">
        <v>15570276</v>
      </c>
      <c r="AZ19">
        <v>0</v>
      </c>
      <c r="BA19">
        <v>0</v>
      </c>
      <c r="BB19">
        <v>60</v>
      </c>
      <c r="BC19">
        <v>0</v>
      </c>
      <c r="BD19">
        <v>110</v>
      </c>
      <c r="BE19" s="21"/>
      <c r="BF19">
        <v>0</v>
      </c>
    </row>
    <row r="20" spans="1:58" x14ac:dyDescent="0.25">
      <c r="A20">
        <v>1.7</v>
      </c>
      <c r="B20" s="21" t="s">
        <v>175</v>
      </c>
      <c r="C20" s="21" t="s">
        <v>9</v>
      </c>
      <c r="D20" s="21" t="s">
        <v>14</v>
      </c>
      <c r="E20" s="21"/>
      <c r="F20" s="21"/>
      <c r="G20" s="21" t="s">
        <v>23</v>
      </c>
      <c r="H20" s="21"/>
      <c r="I20" s="21" t="s">
        <v>723</v>
      </c>
      <c r="J20" s="21" t="s">
        <v>522</v>
      </c>
      <c r="K20" s="21" t="s">
        <v>41</v>
      </c>
      <c r="L20" t="b">
        <v>0</v>
      </c>
      <c r="M20" t="b">
        <v>0</v>
      </c>
      <c r="N20" t="b">
        <v>0</v>
      </c>
      <c r="O20">
        <v>40</v>
      </c>
      <c r="P20">
        <v>30</v>
      </c>
      <c r="Q20">
        <v>0</v>
      </c>
      <c r="R20" s="21" t="s">
        <v>49</v>
      </c>
      <c r="S20">
        <v>1000</v>
      </c>
      <c r="T20">
        <v>100</v>
      </c>
      <c r="U20" t="b">
        <v>1</v>
      </c>
      <c r="V20">
        <v>100</v>
      </c>
      <c r="W20">
        <v>1</v>
      </c>
      <c r="X20">
        <v>105</v>
      </c>
      <c r="Y20">
        <v>60</v>
      </c>
      <c r="Z20">
        <v>0.05</v>
      </c>
      <c r="AA20" t="b">
        <v>1</v>
      </c>
      <c r="AB20" s="21" t="s">
        <v>724</v>
      </c>
      <c r="AC20">
        <v>5</v>
      </c>
      <c r="AD20">
        <v>9</v>
      </c>
      <c r="AE20">
        <v>10</v>
      </c>
      <c r="AF20">
        <v>10</v>
      </c>
      <c r="AG20" s="21" t="s">
        <v>48</v>
      </c>
      <c r="AH20" t="b">
        <v>0</v>
      </c>
      <c r="AI20" t="b">
        <v>0</v>
      </c>
      <c r="AJ20">
        <v>0</v>
      </c>
      <c r="AK20">
        <v>0</v>
      </c>
      <c r="AL20">
        <v>295</v>
      </c>
      <c r="AM20" s="21" t="s">
        <v>326</v>
      </c>
      <c r="AN20" s="21"/>
      <c r="AO20" t="b">
        <v>0</v>
      </c>
      <c r="AP20" s="21"/>
      <c r="AQ20" s="21"/>
      <c r="AR20" s="21" t="s">
        <v>375</v>
      </c>
      <c r="AS20" s="21"/>
      <c r="AU20" s="21"/>
      <c r="AW20">
        <v>3</v>
      </c>
      <c r="AX20" s="21"/>
      <c r="AY20">
        <v>15570276</v>
      </c>
      <c r="AZ20">
        <v>0</v>
      </c>
      <c r="BA20">
        <v>1</v>
      </c>
      <c r="BB20">
        <v>60</v>
      </c>
      <c r="BC20">
        <v>100</v>
      </c>
      <c r="BD20">
        <v>120</v>
      </c>
      <c r="BE20" s="21"/>
      <c r="BF20">
        <v>0</v>
      </c>
    </row>
    <row r="21" spans="1:58" x14ac:dyDescent="0.25">
      <c r="A21">
        <v>1.7</v>
      </c>
      <c r="B21" s="21" t="s">
        <v>175</v>
      </c>
      <c r="C21" s="21" t="s">
        <v>9</v>
      </c>
      <c r="D21" s="21" t="s">
        <v>14</v>
      </c>
      <c r="E21" s="21"/>
      <c r="F21" s="21"/>
      <c r="G21" s="21" t="s">
        <v>23</v>
      </c>
      <c r="H21" s="21"/>
      <c r="I21" s="21" t="s">
        <v>723</v>
      </c>
      <c r="J21" s="21" t="s">
        <v>522</v>
      </c>
      <c r="K21" s="21" t="s">
        <v>41</v>
      </c>
      <c r="L21" t="b">
        <v>0</v>
      </c>
      <c r="M21" t="b">
        <v>0</v>
      </c>
      <c r="N21" t="b">
        <v>0</v>
      </c>
      <c r="O21">
        <v>40</v>
      </c>
      <c r="P21">
        <v>30</v>
      </c>
      <c r="Q21">
        <v>0</v>
      </c>
      <c r="R21" s="21" t="s">
        <v>49</v>
      </c>
      <c r="S21">
        <v>1000</v>
      </c>
      <c r="T21">
        <v>100</v>
      </c>
      <c r="U21" t="b">
        <v>1</v>
      </c>
      <c r="V21">
        <v>100</v>
      </c>
      <c r="W21">
        <v>1</v>
      </c>
      <c r="X21">
        <v>105</v>
      </c>
      <c r="Y21">
        <v>60</v>
      </c>
      <c r="Z21">
        <v>0.05</v>
      </c>
      <c r="AA21" t="b">
        <v>1</v>
      </c>
      <c r="AB21" s="21" t="s">
        <v>724</v>
      </c>
      <c r="AC21">
        <v>5</v>
      </c>
      <c r="AD21">
        <v>9</v>
      </c>
      <c r="AE21">
        <v>10</v>
      </c>
      <c r="AF21">
        <v>10</v>
      </c>
      <c r="AG21" s="21" t="s">
        <v>48</v>
      </c>
      <c r="AH21" t="b">
        <v>0</v>
      </c>
      <c r="AI21" t="b">
        <v>0</v>
      </c>
      <c r="AJ21">
        <v>0</v>
      </c>
      <c r="AK21">
        <v>0</v>
      </c>
      <c r="AL21">
        <v>295</v>
      </c>
      <c r="AM21" s="21" t="s">
        <v>351</v>
      </c>
      <c r="AN21" s="21"/>
      <c r="AO21" t="b">
        <v>0</v>
      </c>
      <c r="AP21" s="21"/>
      <c r="AQ21" s="21"/>
      <c r="AR21" s="21" t="s">
        <v>501</v>
      </c>
      <c r="AS21" s="21"/>
      <c r="AU21" s="21"/>
      <c r="AW21">
        <v>1</v>
      </c>
      <c r="AX21" s="21"/>
      <c r="AY21">
        <v>6333684</v>
      </c>
      <c r="AZ21">
        <v>0</v>
      </c>
      <c r="BA21">
        <v>0</v>
      </c>
      <c r="BB21">
        <v>30</v>
      </c>
      <c r="BC21">
        <v>0</v>
      </c>
      <c r="BD21">
        <v>50</v>
      </c>
      <c r="BE21" s="21"/>
      <c r="BF21">
        <v>0</v>
      </c>
    </row>
    <row r="22" spans="1:58" x14ac:dyDescent="0.25">
      <c r="A22">
        <v>1.7</v>
      </c>
      <c r="B22" s="21" t="s">
        <v>175</v>
      </c>
      <c r="C22" s="21" t="s">
        <v>9</v>
      </c>
      <c r="D22" s="21" t="s">
        <v>14</v>
      </c>
      <c r="E22" s="21"/>
      <c r="F22" s="21"/>
      <c r="G22" s="21" t="s">
        <v>23</v>
      </c>
      <c r="H22" s="21"/>
      <c r="I22" s="21" t="s">
        <v>723</v>
      </c>
      <c r="J22" s="21" t="s">
        <v>522</v>
      </c>
      <c r="K22" s="21" t="s">
        <v>41</v>
      </c>
      <c r="L22" t="b">
        <v>0</v>
      </c>
      <c r="M22" t="b">
        <v>0</v>
      </c>
      <c r="N22" t="b">
        <v>0</v>
      </c>
      <c r="O22">
        <v>40</v>
      </c>
      <c r="P22">
        <v>30</v>
      </c>
      <c r="Q22">
        <v>0</v>
      </c>
      <c r="R22" s="21" t="s">
        <v>49</v>
      </c>
      <c r="S22">
        <v>1000</v>
      </c>
      <c r="T22">
        <v>100</v>
      </c>
      <c r="U22" t="b">
        <v>1</v>
      </c>
      <c r="V22">
        <v>100</v>
      </c>
      <c r="W22">
        <v>1</v>
      </c>
      <c r="X22">
        <v>105</v>
      </c>
      <c r="Y22">
        <v>60</v>
      </c>
      <c r="Z22">
        <v>0.05</v>
      </c>
      <c r="AA22" t="b">
        <v>1</v>
      </c>
      <c r="AB22" s="21" t="s">
        <v>724</v>
      </c>
      <c r="AC22">
        <v>5</v>
      </c>
      <c r="AD22">
        <v>9</v>
      </c>
      <c r="AE22">
        <v>10</v>
      </c>
      <c r="AF22">
        <v>10</v>
      </c>
      <c r="AG22" s="21" t="s">
        <v>48</v>
      </c>
      <c r="AH22" t="b">
        <v>0</v>
      </c>
      <c r="AI22" t="b">
        <v>0</v>
      </c>
      <c r="AJ22">
        <v>0</v>
      </c>
      <c r="AK22">
        <v>0</v>
      </c>
      <c r="AL22">
        <v>295</v>
      </c>
      <c r="AM22" s="21" t="s">
        <v>352</v>
      </c>
      <c r="AN22" s="21"/>
      <c r="AO22" t="b">
        <v>0</v>
      </c>
      <c r="AP22" s="21"/>
      <c r="AQ22" s="21"/>
      <c r="AR22" s="21" t="s">
        <v>501</v>
      </c>
      <c r="AS22" s="21"/>
      <c r="AU22" s="21"/>
      <c r="AW22">
        <v>1</v>
      </c>
      <c r="AX22" s="21"/>
      <c r="AY22">
        <v>5275647</v>
      </c>
      <c r="AZ22">
        <v>0</v>
      </c>
      <c r="BA22">
        <v>0</v>
      </c>
      <c r="BB22">
        <v>30</v>
      </c>
      <c r="BC22">
        <v>0</v>
      </c>
      <c r="BD22">
        <v>50</v>
      </c>
      <c r="BE22" s="21"/>
      <c r="BF22">
        <v>0</v>
      </c>
    </row>
    <row r="23" spans="1:58" x14ac:dyDescent="0.25">
      <c r="A23">
        <v>1.7</v>
      </c>
      <c r="B23" s="21" t="s">
        <v>175</v>
      </c>
      <c r="C23" s="21" t="s">
        <v>9</v>
      </c>
      <c r="D23" s="21" t="s">
        <v>14</v>
      </c>
      <c r="E23" s="21"/>
      <c r="F23" s="21"/>
      <c r="G23" s="21" t="s">
        <v>23</v>
      </c>
      <c r="H23" s="21"/>
      <c r="I23" s="21" t="s">
        <v>723</v>
      </c>
      <c r="J23" s="21" t="s">
        <v>522</v>
      </c>
      <c r="K23" s="21" t="s">
        <v>41</v>
      </c>
      <c r="L23" t="b">
        <v>0</v>
      </c>
      <c r="M23" t="b">
        <v>0</v>
      </c>
      <c r="N23" t="b">
        <v>0</v>
      </c>
      <c r="O23">
        <v>40</v>
      </c>
      <c r="P23">
        <v>30</v>
      </c>
      <c r="Q23">
        <v>0</v>
      </c>
      <c r="R23" s="21" t="s">
        <v>49</v>
      </c>
      <c r="S23">
        <v>1000</v>
      </c>
      <c r="T23">
        <v>100</v>
      </c>
      <c r="U23" t="b">
        <v>1</v>
      </c>
      <c r="V23">
        <v>100</v>
      </c>
      <c r="W23">
        <v>1</v>
      </c>
      <c r="X23">
        <v>105</v>
      </c>
      <c r="Y23">
        <v>60</v>
      </c>
      <c r="Z23">
        <v>0.05</v>
      </c>
      <c r="AA23" t="b">
        <v>1</v>
      </c>
      <c r="AB23" s="21" t="s">
        <v>724</v>
      </c>
      <c r="AC23">
        <v>5</v>
      </c>
      <c r="AD23">
        <v>9</v>
      </c>
      <c r="AE23">
        <v>10</v>
      </c>
      <c r="AF23">
        <v>10</v>
      </c>
      <c r="AG23" s="21" t="s">
        <v>48</v>
      </c>
      <c r="AH23" t="b">
        <v>0</v>
      </c>
      <c r="AI23" t="b">
        <v>0</v>
      </c>
      <c r="AJ23">
        <v>0</v>
      </c>
      <c r="AK23">
        <v>0</v>
      </c>
      <c r="AL23">
        <v>295</v>
      </c>
      <c r="AM23" s="21" t="s">
        <v>354</v>
      </c>
      <c r="AN23" s="21"/>
      <c r="AO23" t="b">
        <v>0</v>
      </c>
      <c r="AP23" s="21"/>
      <c r="AQ23" s="21"/>
      <c r="AR23" s="21" t="s">
        <v>501</v>
      </c>
      <c r="AS23" s="21"/>
      <c r="AU23" s="21"/>
      <c r="AW23">
        <v>1</v>
      </c>
      <c r="AX23" s="21"/>
      <c r="AY23">
        <v>55295</v>
      </c>
      <c r="AZ23">
        <v>0</v>
      </c>
      <c r="BA23">
        <v>0</v>
      </c>
      <c r="BB23">
        <v>30</v>
      </c>
      <c r="BC23">
        <v>0</v>
      </c>
      <c r="BD23">
        <v>50</v>
      </c>
      <c r="BE23" s="21"/>
      <c r="BF23">
        <v>0</v>
      </c>
    </row>
    <row r="24" spans="1:58" x14ac:dyDescent="0.25">
      <c r="A24">
        <v>1.7</v>
      </c>
      <c r="B24" s="21" t="s">
        <v>175</v>
      </c>
      <c r="C24" s="21" t="s">
        <v>9</v>
      </c>
      <c r="D24" s="21" t="s">
        <v>14</v>
      </c>
      <c r="E24" s="21"/>
      <c r="F24" s="21"/>
      <c r="G24" s="21" t="s">
        <v>23</v>
      </c>
      <c r="H24" s="21"/>
      <c r="I24" s="21" t="s">
        <v>723</v>
      </c>
      <c r="J24" s="21" t="s">
        <v>522</v>
      </c>
      <c r="K24" s="21" t="s">
        <v>41</v>
      </c>
      <c r="L24" t="b">
        <v>0</v>
      </c>
      <c r="M24" t="b">
        <v>0</v>
      </c>
      <c r="N24" t="b">
        <v>0</v>
      </c>
      <c r="O24">
        <v>40</v>
      </c>
      <c r="P24">
        <v>30</v>
      </c>
      <c r="Q24">
        <v>0</v>
      </c>
      <c r="R24" s="21" t="s">
        <v>49</v>
      </c>
      <c r="S24">
        <v>1000</v>
      </c>
      <c r="T24">
        <v>100</v>
      </c>
      <c r="U24" t="b">
        <v>1</v>
      </c>
      <c r="V24">
        <v>100</v>
      </c>
      <c r="W24">
        <v>1</v>
      </c>
      <c r="X24">
        <v>105</v>
      </c>
      <c r="Y24">
        <v>60</v>
      </c>
      <c r="Z24">
        <v>0.05</v>
      </c>
      <c r="AA24" t="b">
        <v>1</v>
      </c>
      <c r="AB24" s="21" t="s">
        <v>724</v>
      </c>
      <c r="AC24">
        <v>5</v>
      </c>
      <c r="AD24">
        <v>9</v>
      </c>
      <c r="AE24">
        <v>10</v>
      </c>
      <c r="AF24">
        <v>10</v>
      </c>
      <c r="AG24" s="21" t="s">
        <v>48</v>
      </c>
      <c r="AH24" t="b">
        <v>0</v>
      </c>
      <c r="AI24" t="b">
        <v>0</v>
      </c>
      <c r="AJ24">
        <v>0</v>
      </c>
      <c r="AK24">
        <v>0</v>
      </c>
      <c r="AL24">
        <v>295</v>
      </c>
      <c r="AM24" s="21" t="s">
        <v>357</v>
      </c>
      <c r="AN24" s="21"/>
      <c r="AO24" t="b">
        <v>0</v>
      </c>
      <c r="AP24" s="21"/>
      <c r="AQ24" s="21"/>
      <c r="AR24" s="21" t="s">
        <v>48</v>
      </c>
      <c r="AS24" s="21"/>
      <c r="AU24" s="21"/>
      <c r="AW24">
        <v>1.46692</v>
      </c>
      <c r="AX24" s="21"/>
      <c r="AY24">
        <v>3937500</v>
      </c>
      <c r="BE24" s="21"/>
    </row>
    <row r="25" spans="1:58" x14ac:dyDescent="0.25">
      <c r="A25">
        <v>1.7</v>
      </c>
      <c r="B25" s="21" t="s">
        <v>175</v>
      </c>
      <c r="C25" s="21" t="s">
        <v>9</v>
      </c>
      <c r="D25" s="21" t="s">
        <v>14</v>
      </c>
      <c r="E25" s="21"/>
      <c r="F25" s="21"/>
      <c r="G25" s="21" t="s">
        <v>23</v>
      </c>
      <c r="H25" s="21"/>
      <c r="I25" s="21" t="s">
        <v>723</v>
      </c>
      <c r="J25" s="21" t="s">
        <v>522</v>
      </c>
      <c r="K25" s="21" t="s">
        <v>41</v>
      </c>
      <c r="L25" t="b">
        <v>0</v>
      </c>
      <c r="M25" t="b">
        <v>0</v>
      </c>
      <c r="N25" t="b">
        <v>0</v>
      </c>
      <c r="O25">
        <v>40</v>
      </c>
      <c r="P25">
        <v>30</v>
      </c>
      <c r="Q25">
        <v>0</v>
      </c>
      <c r="R25" s="21" t="s">
        <v>49</v>
      </c>
      <c r="S25">
        <v>1000</v>
      </c>
      <c r="T25">
        <v>100</v>
      </c>
      <c r="U25" t="b">
        <v>1</v>
      </c>
      <c r="V25">
        <v>100</v>
      </c>
      <c r="W25">
        <v>1</v>
      </c>
      <c r="X25">
        <v>105</v>
      </c>
      <c r="Y25">
        <v>60</v>
      </c>
      <c r="Z25">
        <v>0.05</v>
      </c>
      <c r="AA25" t="b">
        <v>1</v>
      </c>
      <c r="AB25" s="21" t="s">
        <v>724</v>
      </c>
      <c r="AC25">
        <v>5</v>
      </c>
      <c r="AD25">
        <v>9</v>
      </c>
      <c r="AE25">
        <v>10</v>
      </c>
      <c r="AF25">
        <v>10</v>
      </c>
      <c r="AG25" s="21" t="s">
        <v>48</v>
      </c>
      <c r="AH25" t="b">
        <v>0</v>
      </c>
      <c r="AI25" t="b">
        <v>0</v>
      </c>
      <c r="AJ25">
        <v>0</v>
      </c>
      <c r="AK25">
        <v>0</v>
      </c>
      <c r="AL25">
        <v>295</v>
      </c>
      <c r="AM25" s="21" t="s">
        <v>358</v>
      </c>
      <c r="AN25" s="21"/>
      <c r="AO25" t="b">
        <v>0</v>
      </c>
      <c r="AP25" s="21"/>
      <c r="AQ25" s="21"/>
      <c r="AR25" s="21" t="s">
        <v>501</v>
      </c>
      <c r="AS25" s="21"/>
      <c r="AU25" s="21"/>
      <c r="AW25">
        <v>1.5466</v>
      </c>
      <c r="AX25" s="21"/>
      <c r="AY25">
        <v>36095</v>
      </c>
      <c r="BE25" s="21"/>
    </row>
    <row r="26" spans="1:58" x14ac:dyDescent="0.25">
      <c r="A26">
        <v>1.7</v>
      </c>
      <c r="B26" s="21" t="s">
        <v>175</v>
      </c>
      <c r="C26" s="21" t="s">
        <v>9</v>
      </c>
      <c r="D26" s="21" t="s">
        <v>14</v>
      </c>
      <c r="E26" s="21"/>
      <c r="F26" s="21"/>
      <c r="G26" s="21" t="s">
        <v>23</v>
      </c>
      <c r="H26" s="21"/>
      <c r="I26" s="21" t="s">
        <v>723</v>
      </c>
      <c r="J26" s="21" t="s">
        <v>522</v>
      </c>
      <c r="K26" s="21" t="s">
        <v>41</v>
      </c>
      <c r="L26" t="b">
        <v>0</v>
      </c>
      <c r="M26" t="b">
        <v>0</v>
      </c>
      <c r="N26" t="b">
        <v>0</v>
      </c>
      <c r="O26">
        <v>40</v>
      </c>
      <c r="P26">
        <v>30</v>
      </c>
      <c r="Q26">
        <v>0</v>
      </c>
      <c r="R26" s="21" t="s">
        <v>49</v>
      </c>
      <c r="S26">
        <v>1000</v>
      </c>
      <c r="T26">
        <v>100</v>
      </c>
      <c r="U26" t="b">
        <v>1</v>
      </c>
      <c r="V26">
        <v>100</v>
      </c>
      <c r="W26">
        <v>1</v>
      </c>
      <c r="X26">
        <v>105</v>
      </c>
      <c r="Y26">
        <v>60</v>
      </c>
      <c r="Z26">
        <v>0.05</v>
      </c>
      <c r="AA26" t="b">
        <v>1</v>
      </c>
      <c r="AB26" s="21" t="s">
        <v>724</v>
      </c>
      <c r="AC26">
        <v>5</v>
      </c>
      <c r="AD26">
        <v>9</v>
      </c>
      <c r="AE26">
        <v>10</v>
      </c>
      <c r="AF26">
        <v>10</v>
      </c>
      <c r="AG26" s="21" t="s">
        <v>48</v>
      </c>
      <c r="AH26" t="b">
        <v>0</v>
      </c>
      <c r="AI26" t="b">
        <v>0</v>
      </c>
      <c r="AJ26">
        <v>0</v>
      </c>
      <c r="AK26">
        <v>0</v>
      </c>
      <c r="AL26">
        <v>295</v>
      </c>
      <c r="AM26" s="21" t="s">
        <v>371</v>
      </c>
      <c r="AN26" s="21"/>
      <c r="AO26" t="b">
        <v>0</v>
      </c>
      <c r="AP26" s="21"/>
      <c r="AQ26" s="21"/>
      <c r="AR26" s="21" t="s">
        <v>503</v>
      </c>
      <c r="AS26" s="21"/>
      <c r="AU26" s="21"/>
      <c r="AW26">
        <v>1.52674</v>
      </c>
      <c r="AX26" s="21"/>
      <c r="AY26">
        <v>14524637</v>
      </c>
      <c r="BE26" s="21"/>
    </row>
    <row r="27" spans="1:58" x14ac:dyDescent="0.25">
      <c r="A27">
        <v>1.7</v>
      </c>
      <c r="B27" s="21" t="s">
        <v>175</v>
      </c>
      <c r="C27" s="21" t="s">
        <v>9</v>
      </c>
      <c r="D27" s="21" t="s">
        <v>14</v>
      </c>
      <c r="E27" s="21"/>
      <c r="F27" s="21"/>
      <c r="G27" s="21" t="s">
        <v>23</v>
      </c>
      <c r="H27" s="21"/>
      <c r="I27" s="21" t="s">
        <v>723</v>
      </c>
      <c r="J27" s="21" t="s">
        <v>522</v>
      </c>
      <c r="K27" s="21" t="s">
        <v>41</v>
      </c>
      <c r="L27" t="b">
        <v>0</v>
      </c>
      <c r="M27" t="b">
        <v>0</v>
      </c>
      <c r="N27" t="b">
        <v>0</v>
      </c>
      <c r="O27">
        <v>40</v>
      </c>
      <c r="P27">
        <v>30</v>
      </c>
      <c r="Q27">
        <v>0</v>
      </c>
      <c r="R27" s="21" t="s">
        <v>49</v>
      </c>
      <c r="S27">
        <v>1000</v>
      </c>
      <c r="T27">
        <v>100</v>
      </c>
      <c r="U27" t="b">
        <v>1</v>
      </c>
      <c r="V27">
        <v>100</v>
      </c>
      <c r="W27">
        <v>1</v>
      </c>
      <c r="X27">
        <v>105</v>
      </c>
      <c r="Y27">
        <v>60</v>
      </c>
      <c r="Z27">
        <v>0.05</v>
      </c>
      <c r="AA27" t="b">
        <v>1</v>
      </c>
      <c r="AB27" s="21" t="s">
        <v>724</v>
      </c>
      <c r="AC27">
        <v>5</v>
      </c>
      <c r="AD27">
        <v>9</v>
      </c>
      <c r="AE27">
        <v>10</v>
      </c>
      <c r="AF27">
        <v>10</v>
      </c>
      <c r="AG27" s="21" t="s">
        <v>48</v>
      </c>
      <c r="AH27" t="b">
        <v>0</v>
      </c>
      <c r="AI27" t="b">
        <v>0</v>
      </c>
      <c r="AJ27">
        <v>0</v>
      </c>
      <c r="AK27">
        <v>0</v>
      </c>
      <c r="AL27">
        <v>295</v>
      </c>
      <c r="AM27" s="21" t="s">
        <v>372</v>
      </c>
      <c r="AN27" s="21"/>
      <c r="AO27" t="b">
        <v>0</v>
      </c>
      <c r="AP27" s="21"/>
      <c r="AQ27" s="21"/>
      <c r="AR27" s="21" t="s">
        <v>503</v>
      </c>
      <c r="AS27" s="21"/>
      <c r="AU27" s="21"/>
      <c r="AW27">
        <v>1.52674</v>
      </c>
      <c r="AX27" s="21"/>
      <c r="AY27">
        <v>14524637</v>
      </c>
      <c r="BE27" s="21"/>
    </row>
    <row r="28" spans="1:58" x14ac:dyDescent="0.25">
      <c r="A28">
        <v>1.7</v>
      </c>
      <c r="B28" s="21" t="s">
        <v>175</v>
      </c>
      <c r="C28" s="21" t="s">
        <v>9</v>
      </c>
      <c r="D28" s="21" t="s">
        <v>14</v>
      </c>
      <c r="E28" s="21"/>
      <c r="F28" s="21"/>
      <c r="G28" s="21" t="s">
        <v>23</v>
      </c>
      <c r="H28" s="21"/>
      <c r="I28" s="21" t="s">
        <v>723</v>
      </c>
      <c r="J28" s="21" t="s">
        <v>522</v>
      </c>
      <c r="K28" s="21" t="s">
        <v>41</v>
      </c>
      <c r="L28" t="b">
        <v>0</v>
      </c>
      <c r="M28" t="b">
        <v>0</v>
      </c>
      <c r="N28" t="b">
        <v>0</v>
      </c>
      <c r="O28">
        <v>40</v>
      </c>
      <c r="P28">
        <v>30</v>
      </c>
      <c r="Q28">
        <v>0</v>
      </c>
      <c r="R28" s="21" t="s">
        <v>49</v>
      </c>
      <c r="S28">
        <v>1000</v>
      </c>
      <c r="T28">
        <v>100</v>
      </c>
      <c r="U28" t="b">
        <v>1</v>
      </c>
      <c r="V28">
        <v>100</v>
      </c>
      <c r="W28">
        <v>1</v>
      </c>
      <c r="X28">
        <v>105</v>
      </c>
      <c r="Y28">
        <v>60</v>
      </c>
      <c r="Z28">
        <v>0.05</v>
      </c>
      <c r="AA28" t="b">
        <v>1</v>
      </c>
      <c r="AB28" s="21" t="s">
        <v>724</v>
      </c>
      <c r="AC28">
        <v>5</v>
      </c>
      <c r="AD28">
        <v>9</v>
      </c>
      <c r="AE28">
        <v>10</v>
      </c>
      <c r="AF28">
        <v>10</v>
      </c>
      <c r="AG28" s="21" t="s">
        <v>48</v>
      </c>
      <c r="AH28" t="b">
        <v>0</v>
      </c>
      <c r="AI28" t="b">
        <v>0</v>
      </c>
      <c r="AJ28">
        <v>0</v>
      </c>
      <c r="AK28">
        <v>0</v>
      </c>
      <c r="AL28">
        <v>295</v>
      </c>
      <c r="AM28" s="21" t="s">
        <v>373</v>
      </c>
      <c r="AN28" s="21"/>
      <c r="AO28" t="b">
        <v>0</v>
      </c>
      <c r="AP28" s="21"/>
      <c r="AQ28" s="21"/>
      <c r="AR28" s="21" t="s">
        <v>503</v>
      </c>
      <c r="AS28" s="21"/>
      <c r="AU28" s="21"/>
      <c r="AW28">
        <v>1.52674</v>
      </c>
      <c r="AX28" s="21"/>
      <c r="AY28">
        <v>12695295</v>
      </c>
      <c r="BE28" s="21"/>
    </row>
    <row r="29" spans="1:58" x14ac:dyDescent="0.25">
      <c r="A29">
        <v>1.7</v>
      </c>
      <c r="B29" s="21" t="s">
        <v>175</v>
      </c>
      <c r="C29" s="21" t="s">
        <v>9</v>
      </c>
      <c r="D29" s="21" t="s">
        <v>14</v>
      </c>
      <c r="E29" s="21"/>
      <c r="F29" s="21"/>
      <c r="G29" s="21" t="s">
        <v>23</v>
      </c>
      <c r="H29" s="21"/>
      <c r="I29" s="21" t="s">
        <v>723</v>
      </c>
      <c r="J29" s="21" t="s">
        <v>522</v>
      </c>
      <c r="K29" s="21" t="s">
        <v>41</v>
      </c>
      <c r="L29" t="b">
        <v>0</v>
      </c>
      <c r="M29" t="b">
        <v>0</v>
      </c>
      <c r="N29" t="b">
        <v>0</v>
      </c>
      <c r="O29">
        <v>40</v>
      </c>
      <c r="P29">
        <v>30</v>
      </c>
      <c r="Q29">
        <v>0</v>
      </c>
      <c r="R29" s="21" t="s">
        <v>49</v>
      </c>
      <c r="S29">
        <v>1000</v>
      </c>
      <c r="T29">
        <v>100</v>
      </c>
      <c r="U29" t="b">
        <v>1</v>
      </c>
      <c r="V29">
        <v>100</v>
      </c>
      <c r="W29">
        <v>1</v>
      </c>
      <c r="X29">
        <v>105</v>
      </c>
      <c r="Y29">
        <v>60</v>
      </c>
      <c r="Z29">
        <v>0.05</v>
      </c>
      <c r="AA29" t="b">
        <v>1</v>
      </c>
      <c r="AB29" s="21" t="s">
        <v>724</v>
      </c>
      <c r="AC29">
        <v>5</v>
      </c>
      <c r="AD29">
        <v>9</v>
      </c>
      <c r="AE29">
        <v>10</v>
      </c>
      <c r="AF29">
        <v>10</v>
      </c>
      <c r="AG29" s="21" t="s">
        <v>48</v>
      </c>
      <c r="AH29" t="b">
        <v>0</v>
      </c>
      <c r="AI29" t="b">
        <v>0</v>
      </c>
      <c r="AJ29">
        <v>0</v>
      </c>
      <c r="AK29">
        <v>0</v>
      </c>
      <c r="AL29">
        <v>295</v>
      </c>
      <c r="AM29" s="21" t="s">
        <v>375</v>
      </c>
      <c r="AN29" s="21"/>
      <c r="AO29" t="b">
        <v>0</v>
      </c>
      <c r="AP29" s="21"/>
      <c r="AQ29" s="21"/>
      <c r="AR29" s="21" t="s">
        <v>375</v>
      </c>
      <c r="AS29" s="21"/>
      <c r="AU29" s="21"/>
      <c r="AW29">
        <v>1.52674</v>
      </c>
      <c r="AX29" s="21"/>
      <c r="AY29">
        <v>15570276</v>
      </c>
      <c r="BE29" s="21"/>
    </row>
    <row r="30" spans="1:58" x14ac:dyDescent="0.25">
      <c r="A30">
        <v>1.7</v>
      </c>
      <c r="B30" s="21" t="s">
        <v>175</v>
      </c>
      <c r="C30" s="21" t="s">
        <v>9</v>
      </c>
      <c r="D30" s="21" t="s">
        <v>14</v>
      </c>
      <c r="E30" s="21"/>
      <c r="F30" s="21"/>
      <c r="G30" s="21" t="s">
        <v>23</v>
      </c>
      <c r="H30" s="21"/>
      <c r="I30" s="21" t="s">
        <v>723</v>
      </c>
      <c r="J30" s="21" t="s">
        <v>522</v>
      </c>
      <c r="K30" s="21" t="s">
        <v>41</v>
      </c>
      <c r="L30" t="b">
        <v>0</v>
      </c>
      <c r="M30" t="b">
        <v>0</v>
      </c>
      <c r="N30" t="b">
        <v>0</v>
      </c>
      <c r="O30">
        <v>40</v>
      </c>
      <c r="P30">
        <v>30</v>
      </c>
      <c r="Q30">
        <v>0</v>
      </c>
      <c r="R30" s="21" t="s">
        <v>49</v>
      </c>
      <c r="S30">
        <v>1000</v>
      </c>
      <c r="T30">
        <v>100</v>
      </c>
      <c r="U30" t="b">
        <v>1</v>
      </c>
      <c r="V30">
        <v>100</v>
      </c>
      <c r="W30">
        <v>1</v>
      </c>
      <c r="X30">
        <v>105</v>
      </c>
      <c r="Y30">
        <v>60</v>
      </c>
      <c r="Z30">
        <v>0.05</v>
      </c>
      <c r="AA30" t="b">
        <v>1</v>
      </c>
      <c r="AB30" s="21" t="s">
        <v>724</v>
      </c>
      <c r="AC30">
        <v>5</v>
      </c>
      <c r="AD30">
        <v>9</v>
      </c>
      <c r="AE30">
        <v>10</v>
      </c>
      <c r="AF30">
        <v>10</v>
      </c>
      <c r="AG30" s="21" t="s">
        <v>48</v>
      </c>
      <c r="AH30" t="b">
        <v>0</v>
      </c>
      <c r="AI30" t="b">
        <v>0</v>
      </c>
      <c r="AJ30">
        <v>0</v>
      </c>
      <c r="AK30">
        <v>0</v>
      </c>
      <c r="AL30">
        <v>295</v>
      </c>
      <c r="AM30" s="21" t="s">
        <v>376</v>
      </c>
      <c r="AN30" s="21"/>
      <c r="AO30" t="b">
        <v>0</v>
      </c>
      <c r="AP30" s="21"/>
      <c r="AQ30" s="21"/>
      <c r="AR30" s="21" t="s">
        <v>375</v>
      </c>
      <c r="AS30" s="21"/>
      <c r="AU30" s="21"/>
      <c r="AW30">
        <v>1.52674</v>
      </c>
      <c r="AX30" s="21"/>
      <c r="AY30">
        <v>15570276</v>
      </c>
      <c r="BE30" s="21"/>
    </row>
    <row r="31" spans="1:58" x14ac:dyDescent="0.25">
      <c r="A31">
        <v>1.7</v>
      </c>
      <c r="B31" s="21" t="s">
        <v>175</v>
      </c>
      <c r="C31" s="21" t="s">
        <v>9</v>
      </c>
      <c r="D31" s="21" t="s">
        <v>14</v>
      </c>
      <c r="E31" s="21"/>
      <c r="F31" s="21"/>
      <c r="G31" s="21" t="s">
        <v>23</v>
      </c>
      <c r="H31" s="21"/>
      <c r="I31" s="21" t="s">
        <v>723</v>
      </c>
      <c r="J31" s="21" t="s">
        <v>522</v>
      </c>
      <c r="K31" s="21" t="s">
        <v>41</v>
      </c>
      <c r="L31" t="b">
        <v>0</v>
      </c>
      <c r="M31" t="b">
        <v>0</v>
      </c>
      <c r="N31" t="b">
        <v>0</v>
      </c>
      <c r="O31">
        <v>40</v>
      </c>
      <c r="P31">
        <v>30</v>
      </c>
      <c r="Q31">
        <v>0</v>
      </c>
      <c r="R31" s="21" t="s">
        <v>49</v>
      </c>
      <c r="S31">
        <v>1000</v>
      </c>
      <c r="T31">
        <v>100</v>
      </c>
      <c r="U31" t="b">
        <v>1</v>
      </c>
      <c r="V31">
        <v>100</v>
      </c>
      <c r="W31">
        <v>1</v>
      </c>
      <c r="X31">
        <v>105</v>
      </c>
      <c r="Y31">
        <v>60</v>
      </c>
      <c r="Z31">
        <v>0.05</v>
      </c>
      <c r="AA31" t="b">
        <v>1</v>
      </c>
      <c r="AB31" s="21" t="s">
        <v>724</v>
      </c>
      <c r="AC31">
        <v>5</v>
      </c>
      <c r="AD31">
        <v>9</v>
      </c>
      <c r="AE31">
        <v>10</v>
      </c>
      <c r="AF31">
        <v>10</v>
      </c>
      <c r="AG31" s="21" t="s">
        <v>48</v>
      </c>
      <c r="AH31" t="b">
        <v>0</v>
      </c>
      <c r="AI31" t="b">
        <v>0</v>
      </c>
      <c r="AJ31">
        <v>0</v>
      </c>
      <c r="AK31">
        <v>0</v>
      </c>
      <c r="AL31">
        <v>295</v>
      </c>
      <c r="AM31" s="21" t="s">
        <v>377</v>
      </c>
      <c r="AN31" s="21"/>
      <c r="AO31" t="b">
        <v>0</v>
      </c>
      <c r="AP31" s="21"/>
      <c r="AQ31" s="21"/>
      <c r="AR31" s="21" t="s">
        <v>375</v>
      </c>
      <c r="AS31" s="21"/>
      <c r="AU31" s="21"/>
      <c r="AW31">
        <v>1.52674</v>
      </c>
      <c r="AX31" s="21"/>
      <c r="AY31">
        <v>15570276</v>
      </c>
      <c r="BE31" s="21"/>
    </row>
    <row r="32" spans="1:58" x14ac:dyDescent="0.25">
      <c r="A32">
        <v>1.7</v>
      </c>
      <c r="B32" s="21" t="s">
        <v>175</v>
      </c>
      <c r="C32" s="21" t="s">
        <v>9</v>
      </c>
      <c r="D32" s="21" t="s">
        <v>14</v>
      </c>
      <c r="E32" s="21"/>
      <c r="F32" s="21"/>
      <c r="G32" s="21" t="s">
        <v>23</v>
      </c>
      <c r="H32" s="21"/>
      <c r="I32" s="21" t="s">
        <v>723</v>
      </c>
      <c r="J32" s="21" t="s">
        <v>522</v>
      </c>
      <c r="K32" s="21" t="s">
        <v>41</v>
      </c>
      <c r="L32" t="b">
        <v>0</v>
      </c>
      <c r="M32" t="b">
        <v>0</v>
      </c>
      <c r="N32" t="b">
        <v>0</v>
      </c>
      <c r="O32">
        <v>40</v>
      </c>
      <c r="P32">
        <v>30</v>
      </c>
      <c r="Q32">
        <v>0</v>
      </c>
      <c r="R32" s="21" t="s">
        <v>49</v>
      </c>
      <c r="S32">
        <v>1000</v>
      </c>
      <c r="T32">
        <v>100</v>
      </c>
      <c r="U32" t="b">
        <v>1</v>
      </c>
      <c r="V32">
        <v>100</v>
      </c>
      <c r="W32">
        <v>1</v>
      </c>
      <c r="X32">
        <v>105</v>
      </c>
      <c r="Y32">
        <v>60</v>
      </c>
      <c r="Z32">
        <v>0.05</v>
      </c>
      <c r="AA32" t="b">
        <v>1</v>
      </c>
      <c r="AB32" s="21" t="s">
        <v>724</v>
      </c>
      <c r="AC32">
        <v>5</v>
      </c>
      <c r="AD32">
        <v>9</v>
      </c>
      <c r="AE32">
        <v>10</v>
      </c>
      <c r="AF32">
        <v>10</v>
      </c>
      <c r="AG32" s="21" t="s">
        <v>48</v>
      </c>
      <c r="AH32" t="b">
        <v>0</v>
      </c>
      <c r="AI32" t="b">
        <v>0</v>
      </c>
      <c r="AJ32">
        <v>0</v>
      </c>
      <c r="AK32">
        <v>0</v>
      </c>
      <c r="AL32">
        <v>295</v>
      </c>
      <c r="AM32" s="21" t="s">
        <v>378</v>
      </c>
      <c r="AN32" s="21"/>
      <c r="AO32" t="b">
        <v>0</v>
      </c>
      <c r="AP32" s="21"/>
      <c r="AQ32" s="21"/>
      <c r="AR32" s="21" t="s">
        <v>375</v>
      </c>
      <c r="AS32" s="21"/>
      <c r="AU32" s="21"/>
      <c r="AW32">
        <v>1.52674</v>
      </c>
      <c r="AX32" s="21"/>
      <c r="AY32">
        <v>15570276</v>
      </c>
      <c r="BE32" s="21"/>
    </row>
    <row r="33" spans="1:58" x14ac:dyDescent="0.25">
      <c r="A33">
        <v>1.7</v>
      </c>
      <c r="B33" s="21" t="s">
        <v>175</v>
      </c>
      <c r="C33" s="21" t="s">
        <v>9</v>
      </c>
      <c r="D33" s="21" t="s">
        <v>14</v>
      </c>
      <c r="E33" s="21"/>
      <c r="F33" s="21"/>
      <c r="G33" s="21" t="s">
        <v>23</v>
      </c>
      <c r="H33" s="21"/>
      <c r="I33" s="21" t="s">
        <v>723</v>
      </c>
      <c r="J33" s="21" t="s">
        <v>522</v>
      </c>
      <c r="K33" s="21" t="s">
        <v>41</v>
      </c>
      <c r="L33" t="b">
        <v>0</v>
      </c>
      <c r="M33" t="b">
        <v>0</v>
      </c>
      <c r="N33" t="b">
        <v>0</v>
      </c>
      <c r="O33">
        <v>40</v>
      </c>
      <c r="P33">
        <v>30</v>
      </c>
      <c r="Q33">
        <v>0</v>
      </c>
      <c r="R33" s="21" t="s">
        <v>49</v>
      </c>
      <c r="S33">
        <v>1000</v>
      </c>
      <c r="T33">
        <v>100</v>
      </c>
      <c r="U33" t="b">
        <v>1</v>
      </c>
      <c r="V33">
        <v>100</v>
      </c>
      <c r="W33">
        <v>1</v>
      </c>
      <c r="X33">
        <v>105</v>
      </c>
      <c r="Y33">
        <v>60</v>
      </c>
      <c r="Z33">
        <v>0.05</v>
      </c>
      <c r="AA33" t="b">
        <v>1</v>
      </c>
      <c r="AB33" s="21" t="s">
        <v>724</v>
      </c>
      <c r="AC33">
        <v>5</v>
      </c>
      <c r="AD33">
        <v>9</v>
      </c>
      <c r="AE33">
        <v>10</v>
      </c>
      <c r="AF33">
        <v>10</v>
      </c>
      <c r="AG33" s="21" t="s">
        <v>48</v>
      </c>
      <c r="AH33" t="b">
        <v>0</v>
      </c>
      <c r="AI33" t="b">
        <v>0</v>
      </c>
      <c r="AJ33">
        <v>0</v>
      </c>
      <c r="AK33">
        <v>0</v>
      </c>
      <c r="AL33">
        <v>295</v>
      </c>
      <c r="AM33" s="21" t="s">
        <v>380</v>
      </c>
      <c r="AN33" s="21"/>
      <c r="AO33" t="b">
        <v>0</v>
      </c>
      <c r="AP33" s="21"/>
      <c r="AQ33" s="21"/>
      <c r="AR33" s="21" t="s">
        <v>375</v>
      </c>
      <c r="AS33" s="21"/>
      <c r="AU33" s="21"/>
      <c r="AW33">
        <v>1.52674</v>
      </c>
      <c r="AX33" s="21"/>
      <c r="AY33">
        <v>15570276</v>
      </c>
      <c r="BE33" s="21"/>
    </row>
    <row r="34" spans="1:58" x14ac:dyDescent="0.25">
      <c r="A34">
        <v>1.7</v>
      </c>
      <c r="B34" s="21" t="s">
        <v>175</v>
      </c>
      <c r="C34" s="21" t="s">
        <v>9</v>
      </c>
      <c r="D34" s="21" t="s">
        <v>14</v>
      </c>
      <c r="E34" s="21"/>
      <c r="F34" s="21"/>
      <c r="G34" s="21" t="s">
        <v>23</v>
      </c>
      <c r="H34" s="21"/>
      <c r="I34" s="21" t="s">
        <v>723</v>
      </c>
      <c r="J34" s="21" t="s">
        <v>522</v>
      </c>
      <c r="K34" s="21" t="s">
        <v>41</v>
      </c>
      <c r="L34" t="b">
        <v>0</v>
      </c>
      <c r="M34" t="b">
        <v>0</v>
      </c>
      <c r="N34" t="b">
        <v>0</v>
      </c>
      <c r="O34">
        <v>40</v>
      </c>
      <c r="P34">
        <v>30</v>
      </c>
      <c r="Q34">
        <v>0</v>
      </c>
      <c r="R34" s="21" t="s">
        <v>49</v>
      </c>
      <c r="S34">
        <v>1000</v>
      </c>
      <c r="T34">
        <v>100</v>
      </c>
      <c r="U34" t="b">
        <v>1</v>
      </c>
      <c r="V34">
        <v>100</v>
      </c>
      <c r="W34">
        <v>1</v>
      </c>
      <c r="X34">
        <v>105</v>
      </c>
      <c r="Y34">
        <v>60</v>
      </c>
      <c r="Z34">
        <v>0.05</v>
      </c>
      <c r="AA34" t="b">
        <v>1</v>
      </c>
      <c r="AB34" s="21" t="s">
        <v>724</v>
      </c>
      <c r="AC34">
        <v>5</v>
      </c>
      <c r="AD34">
        <v>9</v>
      </c>
      <c r="AE34">
        <v>10</v>
      </c>
      <c r="AF34">
        <v>10</v>
      </c>
      <c r="AG34" s="21" t="s">
        <v>48</v>
      </c>
      <c r="AH34" t="b">
        <v>0</v>
      </c>
      <c r="AI34" t="b">
        <v>0</v>
      </c>
      <c r="AJ34">
        <v>0</v>
      </c>
      <c r="AK34">
        <v>0</v>
      </c>
      <c r="AL34">
        <v>295</v>
      </c>
      <c r="AM34" s="21" t="s">
        <v>444</v>
      </c>
      <c r="AN34" s="21"/>
      <c r="AO34" t="b">
        <v>0</v>
      </c>
      <c r="AP34" s="21"/>
      <c r="AQ34" s="21"/>
      <c r="AR34" s="21" t="s">
        <v>501</v>
      </c>
      <c r="AS34" s="21"/>
      <c r="AU34" s="21"/>
      <c r="AW34">
        <v>1.52674</v>
      </c>
      <c r="AX34" s="21"/>
      <c r="AY34">
        <v>15794160</v>
      </c>
      <c r="BE34" s="21"/>
    </row>
    <row r="35" spans="1:58" x14ac:dyDescent="0.25">
      <c r="A35">
        <v>1.7</v>
      </c>
      <c r="B35" s="21" t="s">
        <v>175</v>
      </c>
      <c r="C35" s="21" t="s">
        <v>9</v>
      </c>
      <c r="D35" s="21" t="s">
        <v>14</v>
      </c>
      <c r="E35" s="21"/>
      <c r="F35" s="21"/>
      <c r="G35" s="21" t="s">
        <v>23</v>
      </c>
      <c r="H35" s="21"/>
      <c r="I35" s="21" t="s">
        <v>723</v>
      </c>
      <c r="J35" s="21" t="s">
        <v>522</v>
      </c>
      <c r="K35" s="21" t="s">
        <v>41</v>
      </c>
      <c r="L35" t="b">
        <v>0</v>
      </c>
      <c r="M35" t="b">
        <v>0</v>
      </c>
      <c r="N35" t="b">
        <v>0</v>
      </c>
      <c r="O35">
        <v>40</v>
      </c>
      <c r="P35">
        <v>30</v>
      </c>
      <c r="Q35">
        <v>0</v>
      </c>
      <c r="R35" s="21" t="s">
        <v>49</v>
      </c>
      <c r="S35">
        <v>1000</v>
      </c>
      <c r="T35">
        <v>100</v>
      </c>
      <c r="U35" t="b">
        <v>1</v>
      </c>
      <c r="V35">
        <v>100</v>
      </c>
      <c r="W35">
        <v>1</v>
      </c>
      <c r="X35">
        <v>105</v>
      </c>
      <c r="Y35">
        <v>60</v>
      </c>
      <c r="Z35">
        <v>0.05</v>
      </c>
      <c r="AA35" t="b">
        <v>1</v>
      </c>
      <c r="AB35" s="21" t="s">
        <v>724</v>
      </c>
      <c r="AC35">
        <v>5</v>
      </c>
      <c r="AD35">
        <v>9</v>
      </c>
      <c r="AE35">
        <v>10</v>
      </c>
      <c r="AF35">
        <v>10</v>
      </c>
      <c r="AG35" s="21" t="s">
        <v>48</v>
      </c>
      <c r="AH35" t="b">
        <v>0</v>
      </c>
      <c r="AI35" t="b">
        <v>0</v>
      </c>
      <c r="AJ35">
        <v>0</v>
      </c>
      <c r="AK35">
        <v>0</v>
      </c>
      <c r="AL35">
        <v>295</v>
      </c>
      <c r="AM35" s="21" t="s">
        <v>447</v>
      </c>
      <c r="AN35" s="21"/>
      <c r="AO35" t="b">
        <v>0</v>
      </c>
      <c r="AP35" s="21"/>
      <c r="AQ35" s="21"/>
      <c r="AR35" s="21" t="s">
        <v>501</v>
      </c>
      <c r="AS35" s="21"/>
      <c r="AU35" s="21"/>
      <c r="AW35">
        <v>2.20079</v>
      </c>
      <c r="AX35" s="21"/>
      <c r="AY35">
        <v>255</v>
      </c>
      <c r="AZ35">
        <v>0</v>
      </c>
      <c r="BA35">
        <v>0</v>
      </c>
      <c r="BB35">
        <v>20</v>
      </c>
      <c r="BC35">
        <v>0</v>
      </c>
      <c r="BD35">
        <v>50</v>
      </c>
      <c r="BE35" s="21"/>
      <c r="BF35">
        <v>0</v>
      </c>
    </row>
    <row r="36" spans="1:58" x14ac:dyDescent="0.25">
      <c r="A36" t="s">
        <v>721</v>
      </c>
      <c r="B36" t="s">
        <v>4</v>
      </c>
      <c r="C36" t="s">
        <v>8</v>
      </c>
      <c r="D36" t="s">
        <v>13</v>
      </c>
      <c r="E36" t="s">
        <v>18</v>
      </c>
      <c r="F36" t="s">
        <v>20</v>
      </c>
      <c r="G36" t="s">
        <v>22</v>
      </c>
      <c r="H36" t="s">
        <v>27</v>
      </c>
      <c r="I36" t="s">
        <v>30</v>
      </c>
      <c r="J36" t="s">
        <v>31</v>
      </c>
      <c r="K36" t="s">
        <v>466</v>
      </c>
      <c r="L36" t="s">
        <v>55</v>
      </c>
      <c r="M36" t="s">
        <v>57</v>
      </c>
      <c r="N36" t="s">
        <v>58</v>
      </c>
      <c r="O36" t="s">
        <v>43</v>
      </c>
      <c r="P36" t="s">
        <v>45</v>
      </c>
      <c r="Q36" t="s">
        <v>46</v>
      </c>
      <c r="R36" t="s">
        <v>47</v>
      </c>
      <c r="S36" t="s">
        <v>51</v>
      </c>
      <c r="T36" t="s">
        <v>53</v>
      </c>
      <c r="U36" t="s">
        <v>75</v>
      </c>
      <c r="V36" t="s">
        <v>76</v>
      </c>
      <c r="W36" t="s">
        <v>77</v>
      </c>
      <c r="X36" t="s">
        <v>78</v>
      </c>
      <c r="Y36" t="s">
        <v>79</v>
      </c>
      <c r="Z36" t="s">
        <v>80</v>
      </c>
      <c r="AA36" t="s">
        <v>81</v>
      </c>
      <c r="AB36" t="s">
        <v>61</v>
      </c>
      <c r="AC36" t="s">
        <v>62</v>
      </c>
      <c r="AD36" t="s">
        <v>64</v>
      </c>
      <c r="AE36" t="s">
        <v>65</v>
      </c>
      <c r="AF36" t="s">
        <v>66</v>
      </c>
      <c r="AG36" t="s">
        <v>67</v>
      </c>
      <c r="AH36" t="s">
        <v>72</v>
      </c>
      <c r="AI36" t="s">
        <v>73</v>
      </c>
      <c r="AJ36" t="s">
        <v>69</v>
      </c>
      <c r="AK36" t="s">
        <v>70</v>
      </c>
      <c r="AL36" t="s">
        <v>71</v>
      </c>
      <c r="AM36" t="s">
        <v>722</v>
      </c>
      <c r="AN36" t="s">
        <v>102</v>
      </c>
      <c r="AO36" t="s">
        <v>100</v>
      </c>
      <c r="AP36" t="s">
        <v>84</v>
      </c>
      <c r="AQ36" t="s">
        <v>85</v>
      </c>
      <c r="AR36" t="s">
        <v>86</v>
      </c>
      <c r="AS36" t="s">
        <v>87</v>
      </c>
      <c r="AT36" t="s">
        <v>89</v>
      </c>
      <c r="AU36" t="s">
        <v>90</v>
      </c>
      <c r="AV36" t="s">
        <v>91</v>
      </c>
      <c r="AW36" t="s">
        <v>92</v>
      </c>
      <c r="AX36" t="s">
        <v>94</v>
      </c>
      <c r="AY36" t="s">
        <v>96</v>
      </c>
      <c r="AZ36" t="s">
        <v>478</v>
      </c>
      <c r="BA36" t="s">
        <v>104</v>
      </c>
      <c r="BB36" t="s">
        <v>105</v>
      </c>
      <c r="BC36" t="s">
        <v>106</v>
      </c>
      <c r="BD36" t="s">
        <v>488</v>
      </c>
      <c r="BE36" t="s">
        <v>107</v>
      </c>
      <c r="BF36" t="s">
        <v>36</v>
      </c>
    </row>
    <row r="37" spans="1:58" x14ac:dyDescent="0.25">
      <c r="A37">
        <v>1.7</v>
      </c>
      <c r="B37" s="21" t="s">
        <v>208</v>
      </c>
      <c r="C37" s="21" t="s">
        <v>9</v>
      </c>
      <c r="D37" s="21" t="s">
        <v>14</v>
      </c>
      <c r="E37" s="21"/>
      <c r="F37" s="21"/>
      <c r="G37" s="21" t="s">
        <v>25</v>
      </c>
      <c r="H37" s="21"/>
      <c r="I37" s="21" t="s">
        <v>725</v>
      </c>
      <c r="J37" s="21" t="s">
        <v>656</v>
      </c>
      <c r="K37" s="21" t="s">
        <v>41</v>
      </c>
      <c r="L37" t="b">
        <v>0</v>
      </c>
      <c r="M37" t="b">
        <v>0</v>
      </c>
      <c r="N37" t="b">
        <v>1</v>
      </c>
      <c r="O37">
        <v>40</v>
      </c>
      <c r="P37">
        <v>30</v>
      </c>
      <c r="Q37">
        <v>0</v>
      </c>
      <c r="R37" s="21" t="s">
        <v>49</v>
      </c>
      <c r="S37">
        <v>1000</v>
      </c>
      <c r="T37">
        <v>100</v>
      </c>
      <c r="U37" t="b">
        <v>1</v>
      </c>
      <c r="V37">
        <v>80</v>
      </c>
      <c r="W37">
        <v>1</v>
      </c>
      <c r="X37">
        <v>105</v>
      </c>
      <c r="Y37">
        <v>60</v>
      </c>
      <c r="Z37">
        <v>0.05</v>
      </c>
      <c r="AA37" t="b">
        <v>1</v>
      </c>
      <c r="AB37" s="21" t="s">
        <v>724</v>
      </c>
      <c r="AC37">
        <v>5</v>
      </c>
      <c r="AD37">
        <v>9</v>
      </c>
      <c r="AE37">
        <v>10</v>
      </c>
      <c r="AF37">
        <v>10</v>
      </c>
      <c r="AG37" s="21" t="s">
        <v>48</v>
      </c>
      <c r="AH37" t="b">
        <v>0</v>
      </c>
      <c r="AI37" t="b">
        <v>0</v>
      </c>
      <c r="AJ37">
        <v>100</v>
      </c>
      <c r="AK37">
        <v>650</v>
      </c>
      <c r="AL37">
        <v>800</v>
      </c>
      <c r="AM37" s="21" t="s">
        <v>215</v>
      </c>
      <c r="AN37" s="21"/>
      <c r="AO37" t="b">
        <v>0</v>
      </c>
      <c r="AP37" s="21"/>
      <c r="AQ37" s="21"/>
      <c r="AR37" s="21" t="s">
        <v>500</v>
      </c>
      <c r="AS37" s="21"/>
      <c r="AU37" s="21"/>
      <c r="AW37">
        <v>3</v>
      </c>
      <c r="AX37" s="21"/>
      <c r="AY37">
        <v>9639167</v>
      </c>
      <c r="BE37" s="21"/>
    </row>
    <row r="38" spans="1:58" x14ac:dyDescent="0.25">
      <c r="A38">
        <v>1.7</v>
      </c>
      <c r="B38" s="21" t="s">
        <v>208</v>
      </c>
      <c r="C38" s="21" t="s">
        <v>9</v>
      </c>
      <c r="D38" s="21" t="s">
        <v>14</v>
      </c>
      <c r="E38" s="21"/>
      <c r="F38" s="21"/>
      <c r="G38" s="21" t="s">
        <v>25</v>
      </c>
      <c r="H38" s="21"/>
      <c r="I38" s="21" t="s">
        <v>725</v>
      </c>
      <c r="J38" s="21" t="s">
        <v>656</v>
      </c>
      <c r="K38" s="21" t="s">
        <v>41</v>
      </c>
      <c r="L38" t="b">
        <v>0</v>
      </c>
      <c r="M38" t="b">
        <v>0</v>
      </c>
      <c r="N38" t="b">
        <v>1</v>
      </c>
      <c r="O38">
        <v>40</v>
      </c>
      <c r="P38">
        <v>30</v>
      </c>
      <c r="Q38">
        <v>0</v>
      </c>
      <c r="R38" s="21" t="s">
        <v>49</v>
      </c>
      <c r="S38">
        <v>1000</v>
      </c>
      <c r="T38">
        <v>100</v>
      </c>
      <c r="U38" t="b">
        <v>1</v>
      </c>
      <c r="V38">
        <v>80</v>
      </c>
      <c r="W38">
        <v>1</v>
      </c>
      <c r="X38">
        <v>105</v>
      </c>
      <c r="Y38">
        <v>60</v>
      </c>
      <c r="Z38">
        <v>0.05</v>
      </c>
      <c r="AA38" t="b">
        <v>1</v>
      </c>
      <c r="AB38" s="21" t="s">
        <v>724</v>
      </c>
      <c r="AC38">
        <v>5</v>
      </c>
      <c r="AD38">
        <v>9</v>
      </c>
      <c r="AE38">
        <v>10</v>
      </c>
      <c r="AF38">
        <v>10</v>
      </c>
      <c r="AG38" s="21" t="s">
        <v>48</v>
      </c>
      <c r="AH38" t="b">
        <v>0</v>
      </c>
      <c r="AI38" t="b">
        <v>0</v>
      </c>
      <c r="AJ38">
        <v>100</v>
      </c>
      <c r="AK38">
        <v>650</v>
      </c>
      <c r="AL38">
        <v>800</v>
      </c>
      <c r="AM38" s="21" t="s">
        <v>216</v>
      </c>
      <c r="AN38" s="21"/>
      <c r="AO38" t="b">
        <v>0</v>
      </c>
      <c r="AP38" s="21"/>
      <c r="AQ38" s="21"/>
      <c r="AR38" s="21" t="s">
        <v>500</v>
      </c>
      <c r="AS38" s="21"/>
      <c r="AU38" s="21"/>
      <c r="AW38">
        <v>3</v>
      </c>
      <c r="AX38" s="21"/>
      <c r="AY38">
        <v>13828244</v>
      </c>
      <c r="BE38" s="21"/>
    </row>
    <row r="39" spans="1:58" x14ac:dyDescent="0.25">
      <c r="A39">
        <v>1.7</v>
      </c>
      <c r="B39" s="21" t="s">
        <v>208</v>
      </c>
      <c r="C39" s="21" t="s">
        <v>9</v>
      </c>
      <c r="D39" s="21" t="s">
        <v>14</v>
      </c>
      <c r="E39" s="21"/>
      <c r="F39" s="21"/>
      <c r="G39" s="21" t="s">
        <v>25</v>
      </c>
      <c r="H39" s="21"/>
      <c r="I39" s="21" t="s">
        <v>725</v>
      </c>
      <c r="J39" s="21" t="s">
        <v>656</v>
      </c>
      <c r="K39" s="21" t="s">
        <v>41</v>
      </c>
      <c r="L39" t="b">
        <v>0</v>
      </c>
      <c r="M39" t="b">
        <v>0</v>
      </c>
      <c r="N39" t="b">
        <v>1</v>
      </c>
      <c r="O39">
        <v>40</v>
      </c>
      <c r="P39">
        <v>30</v>
      </c>
      <c r="Q39">
        <v>0</v>
      </c>
      <c r="R39" s="21" t="s">
        <v>49</v>
      </c>
      <c r="S39">
        <v>1000</v>
      </c>
      <c r="T39">
        <v>100</v>
      </c>
      <c r="U39" t="b">
        <v>1</v>
      </c>
      <c r="V39">
        <v>80</v>
      </c>
      <c r="W39">
        <v>1</v>
      </c>
      <c r="X39">
        <v>105</v>
      </c>
      <c r="Y39">
        <v>60</v>
      </c>
      <c r="Z39">
        <v>0.05</v>
      </c>
      <c r="AA39" t="b">
        <v>1</v>
      </c>
      <c r="AB39" s="21" t="s">
        <v>724</v>
      </c>
      <c r="AC39">
        <v>5</v>
      </c>
      <c r="AD39">
        <v>9</v>
      </c>
      <c r="AE39">
        <v>10</v>
      </c>
      <c r="AF39">
        <v>10</v>
      </c>
      <c r="AG39" s="21" t="s">
        <v>48</v>
      </c>
      <c r="AH39" t="b">
        <v>0</v>
      </c>
      <c r="AI39" t="b">
        <v>0</v>
      </c>
      <c r="AJ39">
        <v>100</v>
      </c>
      <c r="AK39">
        <v>650</v>
      </c>
      <c r="AL39">
        <v>800</v>
      </c>
      <c r="AM39" s="21" t="s">
        <v>222</v>
      </c>
      <c r="AN39" s="21"/>
      <c r="AO39" t="b">
        <v>0</v>
      </c>
      <c r="AP39" s="21"/>
      <c r="AQ39" s="21"/>
      <c r="AR39" s="21" t="s">
        <v>501</v>
      </c>
      <c r="AS39" s="21"/>
      <c r="AU39" s="21"/>
      <c r="AW39">
        <v>1.5009999999999999</v>
      </c>
      <c r="AX39" s="21"/>
      <c r="AY39">
        <v>13130346</v>
      </c>
      <c r="BE39" s="21"/>
    </row>
    <row r="40" spans="1:58" x14ac:dyDescent="0.25">
      <c r="A40">
        <v>1.7</v>
      </c>
      <c r="B40" s="21" t="s">
        <v>208</v>
      </c>
      <c r="C40" s="21" t="s">
        <v>9</v>
      </c>
      <c r="D40" s="21" t="s">
        <v>14</v>
      </c>
      <c r="E40" s="21"/>
      <c r="F40" s="21"/>
      <c r="G40" s="21" t="s">
        <v>25</v>
      </c>
      <c r="H40" s="21"/>
      <c r="I40" s="21" t="s">
        <v>725</v>
      </c>
      <c r="J40" s="21" t="s">
        <v>656</v>
      </c>
      <c r="K40" s="21" t="s">
        <v>41</v>
      </c>
      <c r="L40" t="b">
        <v>0</v>
      </c>
      <c r="M40" t="b">
        <v>0</v>
      </c>
      <c r="N40" t="b">
        <v>1</v>
      </c>
      <c r="O40">
        <v>40</v>
      </c>
      <c r="P40">
        <v>30</v>
      </c>
      <c r="Q40">
        <v>0</v>
      </c>
      <c r="R40" s="21" t="s">
        <v>49</v>
      </c>
      <c r="S40">
        <v>1000</v>
      </c>
      <c r="T40">
        <v>100</v>
      </c>
      <c r="U40" t="b">
        <v>1</v>
      </c>
      <c r="V40">
        <v>80</v>
      </c>
      <c r="W40">
        <v>1</v>
      </c>
      <c r="X40">
        <v>105</v>
      </c>
      <c r="Y40">
        <v>60</v>
      </c>
      <c r="Z40">
        <v>0.05</v>
      </c>
      <c r="AA40" t="b">
        <v>1</v>
      </c>
      <c r="AB40" s="21" t="s">
        <v>724</v>
      </c>
      <c r="AC40">
        <v>5</v>
      </c>
      <c r="AD40">
        <v>9</v>
      </c>
      <c r="AE40">
        <v>10</v>
      </c>
      <c r="AF40">
        <v>10</v>
      </c>
      <c r="AG40" s="21" t="s">
        <v>48</v>
      </c>
      <c r="AH40" t="b">
        <v>0</v>
      </c>
      <c r="AI40" t="b">
        <v>0</v>
      </c>
      <c r="AJ40">
        <v>100</v>
      </c>
      <c r="AK40">
        <v>650</v>
      </c>
      <c r="AL40">
        <v>800</v>
      </c>
      <c r="AM40" s="21" t="s">
        <v>223</v>
      </c>
      <c r="AN40" s="21"/>
      <c r="AO40" t="b">
        <v>0</v>
      </c>
      <c r="AP40" s="21"/>
      <c r="AQ40" s="21"/>
      <c r="AR40" s="21" t="s">
        <v>502</v>
      </c>
      <c r="AS40" s="21"/>
      <c r="AU40" s="21"/>
      <c r="AW40">
        <v>4.5</v>
      </c>
      <c r="AX40" s="21"/>
      <c r="AY40">
        <v>65280</v>
      </c>
      <c r="BE40" s="21"/>
    </row>
    <row r="41" spans="1:58" x14ac:dyDescent="0.25">
      <c r="A41">
        <v>1.7</v>
      </c>
      <c r="B41" s="21" t="s">
        <v>208</v>
      </c>
      <c r="C41" s="21" t="s">
        <v>9</v>
      </c>
      <c r="D41" s="21" t="s">
        <v>14</v>
      </c>
      <c r="E41" s="21"/>
      <c r="F41" s="21"/>
      <c r="G41" s="21" t="s">
        <v>25</v>
      </c>
      <c r="H41" s="21"/>
      <c r="I41" s="21" t="s">
        <v>725</v>
      </c>
      <c r="J41" s="21" t="s">
        <v>656</v>
      </c>
      <c r="K41" s="21" t="s">
        <v>41</v>
      </c>
      <c r="L41" t="b">
        <v>0</v>
      </c>
      <c r="M41" t="b">
        <v>0</v>
      </c>
      <c r="N41" t="b">
        <v>1</v>
      </c>
      <c r="O41">
        <v>40</v>
      </c>
      <c r="P41">
        <v>30</v>
      </c>
      <c r="Q41">
        <v>0</v>
      </c>
      <c r="R41" s="21" t="s">
        <v>49</v>
      </c>
      <c r="S41">
        <v>1000</v>
      </c>
      <c r="T41">
        <v>100</v>
      </c>
      <c r="U41" t="b">
        <v>1</v>
      </c>
      <c r="V41">
        <v>80</v>
      </c>
      <c r="W41">
        <v>1</v>
      </c>
      <c r="X41">
        <v>105</v>
      </c>
      <c r="Y41">
        <v>60</v>
      </c>
      <c r="Z41">
        <v>0.05</v>
      </c>
      <c r="AA41" t="b">
        <v>1</v>
      </c>
      <c r="AB41" s="21" t="s">
        <v>724</v>
      </c>
      <c r="AC41">
        <v>5</v>
      </c>
      <c r="AD41">
        <v>9</v>
      </c>
      <c r="AE41">
        <v>10</v>
      </c>
      <c r="AF41">
        <v>10</v>
      </c>
      <c r="AG41" s="21" t="s">
        <v>48</v>
      </c>
      <c r="AH41" t="b">
        <v>0</v>
      </c>
      <c r="AI41" t="b">
        <v>0</v>
      </c>
      <c r="AJ41">
        <v>100</v>
      </c>
      <c r="AK41">
        <v>650</v>
      </c>
      <c r="AL41">
        <v>800</v>
      </c>
      <c r="AM41" s="21" t="s">
        <v>244</v>
      </c>
      <c r="AN41" s="21"/>
      <c r="AO41" t="b">
        <v>0</v>
      </c>
      <c r="AP41" s="21"/>
      <c r="AQ41" s="21"/>
      <c r="AR41" s="21" t="s">
        <v>244</v>
      </c>
      <c r="AS41" s="21"/>
      <c r="AU41" s="21"/>
      <c r="AW41">
        <v>3</v>
      </c>
      <c r="AX41" s="21"/>
      <c r="AY41">
        <v>16776960</v>
      </c>
      <c r="BE41" s="21"/>
    </row>
    <row r="42" spans="1:58" x14ac:dyDescent="0.25">
      <c r="A42">
        <v>1.7</v>
      </c>
      <c r="B42" s="21" t="s">
        <v>208</v>
      </c>
      <c r="C42" s="21" t="s">
        <v>9</v>
      </c>
      <c r="D42" s="21" t="s">
        <v>14</v>
      </c>
      <c r="E42" s="21"/>
      <c r="F42" s="21"/>
      <c r="G42" s="21" t="s">
        <v>25</v>
      </c>
      <c r="H42" s="21"/>
      <c r="I42" s="21" t="s">
        <v>725</v>
      </c>
      <c r="J42" s="21" t="s">
        <v>656</v>
      </c>
      <c r="K42" s="21" t="s">
        <v>41</v>
      </c>
      <c r="L42" t="b">
        <v>0</v>
      </c>
      <c r="M42" t="b">
        <v>0</v>
      </c>
      <c r="N42" t="b">
        <v>1</v>
      </c>
      <c r="O42">
        <v>40</v>
      </c>
      <c r="P42">
        <v>30</v>
      </c>
      <c r="Q42">
        <v>0</v>
      </c>
      <c r="R42" s="21" t="s">
        <v>49</v>
      </c>
      <c r="S42">
        <v>1000</v>
      </c>
      <c r="T42">
        <v>100</v>
      </c>
      <c r="U42" t="b">
        <v>1</v>
      </c>
      <c r="V42">
        <v>80</v>
      </c>
      <c r="W42">
        <v>1</v>
      </c>
      <c r="X42">
        <v>105</v>
      </c>
      <c r="Y42">
        <v>60</v>
      </c>
      <c r="Z42">
        <v>0.05</v>
      </c>
      <c r="AA42" t="b">
        <v>1</v>
      </c>
      <c r="AB42" s="21" t="s">
        <v>724</v>
      </c>
      <c r="AC42">
        <v>5</v>
      </c>
      <c r="AD42">
        <v>9</v>
      </c>
      <c r="AE42">
        <v>10</v>
      </c>
      <c r="AF42">
        <v>10</v>
      </c>
      <c r="AG42" s="21" t="s">
        <v>48</v>
      </c>
      <c r="AH42" t="b">
        <v>0</v>
      </c>
      <c r="AI42" t="b">
        <v>0</v>
      </c>
      <c r="AJ42">
        <v>100</v>
      </c>
      <c r="AK42">
        <v>650</v>
      </c>
      <c r="AL42">
        <v>800</v>
      </c>
      <c r="AM42" s="21" t="s">
        <v>257</v>
      </c>
      <c r="AN42" s="21"/>
      <c r="AO42" t="b">
        <v>0</v>
      </c>
      <c r="AP42" s="21"/>
      <c r="AQ42" s="21"/>
      <c r="AR42" s="21" t="s">
        <v>244</v>
      </c>
      <c r="AS42" s="21"/>
      <c r="AU42" s="21"/>
      <c r="AW42">
        <v>1.5009999999999999</v>
      </c>
      <c r="AX42" s="21"/>
      <c r="AY42">
        <v>16776960</v>
      </c>
      <c r="AZ42">
        <v>0</v>
      </c>
      <c r="BA42">
        <v>0</v>
      </c>
      <c r="BB42">
        <v>47</v>
      </c>
      <c r="BC42">
        <v>0</v>
      </c>
      <c r="BD42">
        <v>100</v>
      </c>
      <c r="BE42" s="21"/>
      <c r="BF42">
        <v>0</v>
      </c>
    </row>
    <row r="43" spans="1:58" x14ac:dyDescent="0.25">
      <c r="A43">
        <v>1.7</v>
      </c>
      <c r="B43" s="21" t="s">
        <v>208</v>
      </c>
      <c r="C43" s="21" t="s">
        <v>9</v>
      </c>
      <c r="D43" s="21" t="s">
        <v>14</v>
      </c>
      <c r="E43" s="21"/>
      <c r="F43" s="21"/>
      <c r="G43" s="21" t="s">
        <v>25</v>
      </c>
      <c r="H43" s="21"/>
      <c r="I43" s="21" t="s">
        <v>725</v>
      </c>
      <c r="J43" s="21" t="s">
        <v>656</v>
      </c>
      <c r="K43" s="21" t="s">
        <v>41</v>
      </c>
      <c r="L43" t="b">
        <v>0</v>
      </c>
      <c r="M43" t="b">
        <v>0</v>
      </c>
      <c r="N43" t="b">
        <v>1</v>
      </c>
      <c r="O43">
        <v>40</v>
      </c>
      <c r="P43">
        <v>30</v>
      </c>
      <c r="Q43">
        <v>0</v>
      </c>
      <c r="R43" s="21" t="s">
        <v>49</v>
      </c>
      <c r="S43">
        <v>1000</v>
      </c>
      <c r="T43">
        <v>100</v>
      </c>
      <c r="U43" t="b">
        <v>1</v>
      </c>
      <c r="V43">
        <v>80</v>
      </c>
      <c r="W43">
        <v>1</v>
      </c>
      <c r="X43">
        <v>105</v>
      </c>
      <c r="Y43">
        <v>60</v>
      </c>
      <c r="Z43">
        <v>0.05</v>
      </c>
      <c r="AA43" t="b">
        <v>1</v>
      </c>
      <c r="AB43" s="21" t="s">
        <v>724</v>
      </c>
      <c r="AC43">
        <v>5</v>
      </c>
      <c r="AD43">
        <v>9</v>
      </c>
      <c r="AE43">
        <v>10</v>
      </c>
      <c r="AF43">
        <v>10</v>
      </c>
      <c r="AG43" s="21" t="s">
        <v>48</v>
      </c>
      <c r="AH43" t="b">
        <v>0</v>
      </c>
      <c r="AI43" t="b">
        <v>0</v>
      </c>
      <c r="AJ43">
        <v>100</v>
      </c>
      <c r="AK43">
        <v>650</v>
      </c>
      <c r="AL43">
        <v>800</v>
      </c>
      <c r="AM43" s="21" t="s">
        <v>257</v>
      </c>
      <c r="AN43" s="21"/>
      <c r="AO43" t="b">
        <v>0</v>
      </c>
      <c r="AP43" s="21"/>
      <c r="AQ43" s="21"/>
      <c r="AR43" s="21" t="s">
        <v>244</v>
      </c>
      <c r="AS43" s="21"/>
      <c r="AU43" s="21"/>
      <c r="AW43">
        <v>1.5009999999999999</v>
      </c>
      <c r="AX43" s="21"/>
      <c r="AY43">
        <v>16776960</v>
      </c>
      <c r="AZ43">
        <v>0</v>
      </c>
      <c r="BA43">
        <v>1</v>
      </c>
      <c r="BB43">
        <v>47</v>
      </c>
      <c r="BC43">
        <v>100</v>
      </c>
      <c r="BD43">
        <v>110</v>
      </c>
      <c r="BE43" s="21"/>
      <c r="BF43">
        <v>0</v>
      </c>
    </row>
    <row r="44" spans="1:58" x14ac:dyDescent="0.25">
      <c r="A44">
        <v>1.7</v>
      </c>
      <c r="B44" s="21" t="s">
        <v>208</v>
      </c>
      <c r="C44" s="21" t="s">
        <v>9</v>
      </c>
      <c r="D44" s="21" t="s">
        <v>14</v>
      </c>
      <c r="E44" s="21"/>
      <c r="F44" s="21"/>
      <c r="G44" s="21" t="s">
        <v>25</v>
      </c>
      <c r="H44" s="21"/>
      <c r="I44" s="21" t="s">
        <v>725</v>
      </c>
      <c r="J44" s="21" t="s">
        <v>656</v>
      </c>
      <c r="K44" s="21" t="s">
        <v>41</v>
      </c>
      <c r="L44" t="b">
        <v>0</v>
      </c>
      <c r="M44" t="b">
        <v>0</v>
      </c>
      <c r="N44" t="b">
        <v>1</v>
      </c>
      <c r="O44">
        <v>40</v>
      </c>
      <c r="P44">
        <v>30</v>
      </c>
      <c r="Q44">
        <v>0</v>
      </c>
      <c r="R44" s="21" t="s">
        <v>49</v>
      </c>
      <c r="S44">
        <v>1000</v>
      </c>
      <c r="T44">
        <v>100</v>
      </c>
      <c r="U44" t="b">
        <v>1</v>
      </c>
      <c r="V44">
        <v>80</v>
      </c>
      <c r="W44">
        <v>1</v>
      </c>
      <c r="X44">
        <v>105</v>
      </c>
      <c r="Y44">
        <v>60</v>
      </c>
      <c r="Z44">
        <v>0.05</v>
      </c>
      <c r="AA44" t="b">
        <v>1</v>
      </c>
      <c r="AB44" s="21" t="s">
        <v>724</v>
      </c>
      <c r="AC44">
        <v>5</v>
      </c>
      <c r="AD44">
        <v>9</v>
      </c>
      <c r="AE44">
        <v>10</v>
      </c>
      <c r="AF44">
        <v>10</v>
      </c>
      <c r="AG44" s="21" t="s">
        <v>48</v>
      </c>
      <c r="AH44" t="b">
        <v>0</v>
      </c>
      <c r="AI44" t="b">
        <v>0</v>
      </c>
      <c r="AJ44">
        <v>100</v>
      </c>
      <c r="AK44">
        <v>650</v>
      </c>
      <c r="AL44">
        <v>800</v>
      </c>
      <c r="AM44" s="21" t="s">
        <v>265</v>
      </c>
      <c r="AN44" s="21"/>
      <c r="AO44" t="b">
        <v>0</v>
      </c>
      <c r="AP44" s="21"/>
      <c r="AQ44" s="21"/>
      <c r="AR44" s="21" t="s">
        <v>501</v>
      </c>
      <c r="AS44" s="21"/>
      <c r="AU44" s="21"/>
      <c r="AW44">
        <v>1.5009999999999999</v>
      </c>
      <c r="AX44" s="21"/>
      <c r="AY44">
        <v>32896</v>
      </c>
      <c r="AZ44">
        <v>0</v>
      </c>
      <c r="BA44">
        <v>0</v>
      </c>
      <c r="BB44">
        <v>25</v>
      </c>
      <c r="BC44">
        <v>0</v>
      </c>
      <c r="BD44">
        <v>50</v>
      </c>
      <c r="BE44" s="21"/>
      <c r="BF44">
        <v>0</v>
      </c>
    </row>
    <row r="45" spans="1:58" x14ac:dyDescent="0.25">
      <c r="A45">
        <v>1.7</v>
      </c>
      <c r="B45" s="21" t="s">
        <v>208</v>
      </c>
      <c r="C45" s="21" t="s">
        <v>9</v>
      </c>
      <c r="D45" s="21" t="s">
        <v>14</v>
      </c>
      <c r="E45" s="21"/>
      <c r="F45" s="21"/>
      <c r="G45" s="21" t="s">
        <v>25</v>
      </c>
      <c r="H45" s="21"/>
      <c r="I45" s="21" t="s">
        <v>725</v>
      </c>
      <c r="J45" s="21" t="s">
        <v>656</v>
      </c>
      <c r="K45" s="21" t="s">
        <v>41</v>
      </c>
      <c r="L45" t="b">
        <v>0</v>
      </c>
      <c r="M45" t="b">
        <v>0</v>
      </c>
      <c r="N45" t="b">
        <v>1</v>
      </c>
      <c r="O45">
        <v>40</v>
      </c>
      <c r="P45">
        <v>30</v>
      </c>
      <c r="Q45">
        <v>0</v>
      </c>
      <c r="R45" s="21" t="s">
        <v>49</v>
      </c>
      <c r="S45">
        <v>1000</v>
      </c>
      <c r="T45">
        <v>100</v>
      </c>
      <c r="U45" t="b">
        <v>1</v>
      </c>
      <c r="V45">
        <v>80</v>
      </c>
      <c r="W45">
        <v>1</v>
      </c>
      <c r="X45">
        <v>105</v>
      </c>
      <c r="Y45">
        <v>60</v>
      </c>
      <c r="Z45">
        <v>0.05</v>
      </c>
      <c r="AA45" t="b">
        <v>1</v>
      </c>
      <c r="AB45" s="21" t="s">
        <v>724</v>
      </c>
      <c r="AC45">
        <v>5</v>
      </c>
      <c r="AD45">
        <v>9</v>
      </c>
      <c r="AE45">
        <v>10</v>
      </c>
      <c r="AF45">
        <v>10</v>
      </c>
      <c r="AG45" s="21" t="s">
        <v>48</v>
      </c>
      <c r="AH45" t="b">
        <v>0</v>
      </c>
      <c r="AI45" t="b">
        <v>0</v>
      </c>
      <c r="AJ45">
        <v>100</v>
      </c>
      <c r="AK45">
        <v>650</v>
      </c>
      <c r="AL45">
        <v>800</v>
      </c>
      <c r="AM45" s="21" t="s">
        <v>266</v>
      </c>
      <c r="AN45" s="21"/>
      <c r="AO45" t="b">
        <v>0</v>
      </c>
      <c r="AP45" s="21"/>
      <c r="AQ45" s="21"/>
      <c r="AR45" s="21" t="s">
        <v>501</v>
      </c>
      <c r="AS45" s="21"/>
      <c r="AU45" s="21"/>
      <c r="AW45">
        <v>1.5009999999999999</v>
      </c>
      <c r="AX45" s="21"/>
      <c r="AY45">
        <v>9221330</v>
      </c>
      <c r="AZ45">
        <v>0</v>
      </c>
      <c r="BA45">
        <v>0</v>
      </c>
      <c r="BB45">
        <v>25</v>
      </c>
      <c r="BC45">
        <v>0</v>
      </c>
      <c r="BD45">
        <v>50</v>
      </c>
      <c r="BE45" s="21"/>
      <c r="BF45">
        <v>0</v>
      </c>
    </row>
    <row r="46" spans="1:58" x14ac:dyDescent="0.25">
      <c r="A46">
        <v>1.7</v>
      </c>
      <c r="B46" s="21" t="s">
        <v>208</v>
      </c>
      <c r="C46" s="21" t="s">
        <v>9</v>
      </c>
      <c r="D46" s="21" t="s">
        <v>14</v>
      </c>
      <c r="E46" s="21"/>
      <c r="F46" s="21"/>
      <c r="G46" s="21" t="s">
        <v>25</v>
      </c>
      <c r="H46" s="21"/>
      <c r="I46" s="21" t="s">
        <v>725</v>
      </c>
      <c r="J46" s="21" t="s">
        <v>656</v>
      </c>
      <c r="K46" s="21" t="s">
        <v>41</v>
      </c>
      <c r="L46" t="b">
        <v>0</v>
      </c>
      <c r="M46" t="b">
        <v>0</v>
      </c>
      <c r="N46" t="b">
        <v>1</v>
      </c>
      <c r="O46">
        <v>40</v>
      </c>
      <c r="P46">
        <v>30</v>
      </c>
      <c r="Q46">
        <v>0</v>
      </c>
      <c r="R46" s="21" t="s">
        <v>49</v>
      </c>
      <c r="S46">
        <v>1000</v>
      </c>
      <c r="T46">
        <v>100</v>
      </c>
      <c r="U46" t="b">
        <v>1</v>
      </c>
      <c r="V46">
        <v>80</v>
      </c>
      <c r="W46">
        <v>1</v>
      </c>
      <c r="X46">
        <v>105</v>
      </c>
      <c r="Y46">
        <v>60</v>
      </c>
      <c r="Z46">
        <v>0.05</v>
      </c>
      <c r="AA46" t="b">
        <v>1</v>
      </c>
      <c r="AB46" s="21" t="s">
        <v>724</v>
      </c>
      <c r="AC46">
        <v>5</v>
      </c>
      <c r="AD46">
        <v>9</v>
      </c>
      <c r="AE46">
        <v>10</v>
      </c>
      <c r="AF46">
        <v>10</v>
      </c>
      <c r="AG46" s="21" t="s">
        <v>48</v>
      </c>
      <c r="AH46" t="b">
        <v>0</v>
      </c>
      <c r="AI46" t="b">
        <v>0</v>
      </c>
      <c r="AJ46">
        <v>100</v>
      </c>
      <c r="AK46">
        <v>650</v>
      </c>
      <c r="AL46">
        <v>800</v>
      </c>
      <c r="AM46" s="21" t="s">
        <v>318</v>
      </c>
      <c r="AN46" s="21"/>
      <c r="AO46" t="b">
        <v>0</v>
      </c>
      <c r="AP46" s="21"/>
      <c r="AQ46" s="21"/>
      <c r="AR46" s="21" t="s">
        <v>503</v>
      </c>
      <c r="AS46" s="21"/>
      <c r="AU46" s="21"/>
      <c r="AW46">
        <v>3</v>
      </c>
      <c r="AX46" s="21"/>
      <c r="AY46">
        <v>13130346</v>
      </c>
      <c r="AZ46">
        <v>0</v>
      </c>
      <c r="BA46">
        <v>0</v>
      </c>
      <c r="BB46">
        <v>25</v>
      </c>
      <c r="BC46">
        <v>60</v>
      </c>
      <c r="BD46">
        <v>50</v>
      </c>
      <c r="BE46" s="21"/>
      <c r="BF46">
        <v>0</v>
      </c>
    </row>
    <row r="47" spans="1:58" x14ac:dyDescent="0.25">
      <c r="A47">
        <v>1.7</v>
      </c>
      <c r="B47" s="21" t="s">
        <v>208</v>
      </c>
      <c r="C47" s="21" t="s">
        <v>9</v>
      </c>
      <c r="D47" s="21" t="s">
        <v>14</v>
      </c>
      <c r="E47" s="21"/>
      <c r="F47" s="21"/>
      <c r="G47" s="21" t="s">
        <v>25</v>
      </c>
      <c r="H47" s="21"/>
      <c r="I47" s="21" t="s">
        <v>725</v>
      </c>
      <c r="J47" s="21" t="s">
        <v>656</v>
      </c>
      <c r="K47" s="21" t="s">
        <v>41</v>
      </c>
      <c r="L47" t="b">
        <v>0</v>
      </c>
      <c r="M47" t="b">
        <v>0</v>
      </c>
      <c r="N47" t="b">
        <v>1</v>
      </c>
      <c r="O47">
        <v>40</v>
      </c>
      <c r="P47">
        <v>30</v>
      </c>
      <c r="Q47">
        <v>0</v>
      </c>
      <c r="R47" s="21" t="s">
        <v>49</v>
      </c>
      <c r="S47">
        <v>1000</v>
      </c>
      <c r="T47">
        <v>100</v>
      </c>
      <c r="U47" t="b">
        <v>1</v>
      </c>
      <c r="V47">
        <v>80</v>
      </c>
      <c r="W47">
        <v>1</v>
      </c>
      <c r="X47">
        <v>105</v>
      </c>
      <c r="Y47">
        <v>60</v>
      </c>
      <c r="Z47">
        <v>0.05</v>
      </c>
      <c r="AA47" t="b">
        <v>1</v>
      </c>
      <c r="AB47" s="21" t="s">
        <v>724</v>
      </c>
      <c r="AC47">
        <v>5</v>
      </c>
      <c r="AD47">
        <v>9</v>
      </c>
      <c r="AE47">
        <v>10</v>
      </c>
      <c r="AF47">
        <v>10</v>
      </c>
      <c r="AG47" s="21" t="s">
        <v>48</v>
      </c>
      <c r="AH47" t="b">
        <v>0</v>
      </c>
      <c r="AI47" t="b">
        <v>0</v>
      </c>
      <c r="AJ47">
        <v>100</v>
      </c>
      <c r="AK47">
        <v>650</v>
      </c>
      <c r="AL47">
        <v>800</v>
      </c>
      <c r="AM47" s="21" t="s">
        <v>318</v>
      </c>
      <c r="AN47" s="21"/>
      <c r="AO47" t="b">
        <v>0</v>
      </c>
      <c r="AP47" s="21"/>
      <c r="AQ47" s="21"/>
      <c r="AR47" s="21" t="s">
        <v>503</v>
      </c>
      <c r="AS47" s="21"/>
      <c r="AU47" s="21"/>
      <c r="AW47">
        <v>3</v>
      </c>
      <c r="AX47" s="21"/>
      <c r="AY47">
        <v>13130346</v>
      </c>
      <c r="AZ47">
        <v>0</v>
      </c>
      <c r="BA47">
        <v>0</v>
      </c>
      <c r="BB47">
        <v>35</v>
      </c>
      <c r="BC47">
        <v>35</v>
      </c>
      <c r="BD47">
        <v>50</v>
      </c>
      <c r="BE47" s="21"/>
      <c r="BF47">
        <v>0</v>
      </c>
    </row>
    <row r="48" spans="1:58" x14ac:dyDescent="0.25">
      <c r="A48">
        <v>1.7</v>
      </c>
      <c r="B48" s="21" t="s">
        <v>208</v>
      </c>
      <c r="C48" s="21" t="s">
        <v>9</v>
      </c>
      <c r="D48" s="21" t="s">
        <v>14</v>
      </c>
      <c r="E48" s="21"/>
      <c r="F48" s="21"/>
      <c r="G48" s="21" t="s">
        <v>25</v>
      </c>
      <c r="H48" s="21"/>
      <c r="I48" s="21" t="s">
        <v>725</v>
      </c>
      <c r="J48" s="21" t="s">
        <v>656</v>
      </c>
      <c r="K48" s="21" t="s">
        <v>41</v>
      </c>
      <c r="L48" t="b">
        <v>0</v>
      </c>
      <c r="M48" t="b">
        <v>0</v>
      </c>
      <c r="N48" t="b">
        <v>1</v>
      </c>
      <c r="O48">
        <v>40</v>
      </c>
      <c r="P48">
        <v>30</v>
      </c>
      <c r="Q48">
        <v>0</v>
      </c>
      <c r="R48" s="21" t="s">
        <v>49</v>
      </c>
      <c r="S48">
        <v>1000</v>
      </c>
      <c r="T48">
        <v>100</v>
      </c>
      <c r="U48" t="b">
        <v>1</v>
      </c>
      <c r="V48">
        <v>80</v>
      </c>
      <c r="W48">
        <v>1</v>
      </c>
      <c r="X48">
        <v>105</v>
      </c>
      <c r="Y48">
        <v>60</v>
      </c>
      <c r="Z48">
        <v>0.05</v>
      </c>
      <c r="AA48" t="b">
        <v>1</v>
      </c>
      <c r="AB48" s="21" t="s">
        <v>724</v>
      </c>
      <c r="AC48">
        <v>5</v>
      </c>
      <c r="AD48">
        <v>9</v>
      </c>
      <c r="AE48">
        <v>10</v>
      </c>
      <c r="AF48">
        <v>10</v>
      </c>
      <c r="AG48" s="21" t="s">
        <v>48</v>
      </c>
      <c r="AH48" t="b">
        <v>0</v>
      </c>
      <c r="AI48" t="b">
        <v>0</v>
      </c>
      <c r="AJ48">
        <v>100</v>
      </c>
      <c r="AK48">
        <v>650</v>
      </c>
      <c r="AL48">
        <v>800</v>
      </c>
      <c r="AM48" s="21" t="s">
        <v>318</v>
      </c>
      <c r="AN48" s="21"/>
      <c r="AO48" t="b">
        <v>0</v>
      </c>
      <c r="AP48" s="21"/>
      <c r="AQ48" s="21"/>
      <c r="AR48" s="21" t="s">
        <v>503</v>
      </c>
      <c r="AS48" s="21"/>
      <c r="AU48" s="21"/>
      <c r="AW48">
        <v>3</v>
      </c>
      <c r="AX48" s="21"/>
      <c r="AY48">
        <v>13130346</v>
      </c>
      <c r="AZ48">
        <v>0</v>
      </c>
      <c r="BA48">
        <v>0</v>
      </c>
      <c r="BB48">
        <v>40</v>
      </c>
      <c r="BC48">
        <v>20</v>
      </c>
      <c r="BD48">
        <v>50</v>
      </c>
      <c r="BE48" s="21"/>
      <c r="BF48">
        <v>0</v>
      </c>
    </row>
    <row r="49" spans="1:58" x14ac:dyDescent="0.25">
      <c r="A49">
        <v>1.7</v>
      </c>
      <c r="B49" s="21" t="s">
        <v>208</v>
      </c>
      <c r="C49" s="21" t="s">
        <v>9</v>
      </c>
      <c r="D49" s="21" t="s">
        <v>14</v>
      </c>
      <c r="E49" s="21"/>
      <c r="F49" s="21"/>
      <c r="G49" s="21" t="s">
        <v>25</v>
      </c>
      <c r="H49" s="21"/>
      <c r="I49" s="21" t="s">
        <v>725</v>
      </c>
      <c r="J49" s="21" t="s">
        <v>656</v>
      </c>
      <c r="K49" s="21" t="s">
        <v>41</v>
      </c>
      <c r="L49" t="b">
        <v>0</v>
      </c>
      <c r="M49" t="b">
        <v>0</v>
      </c>
      <c r="N49" t="b">
        <v>1</v>
      </c>
      <c r="O49">
        <v>40</v>
      </c>
      <c r="P49">
        <v>30</v>
      </c>
      <c r="Q49">
        <v>0</v>
      </c>
      <c r="R49" s="21" t="s">
        <v>49</v>
      </c>
      <c r="S49">
        <v>1000</v>
      </c>
      <c r="T49">
        <v>100</v>
      </c>
      <c r="U49" t="b">
        <v>1</v>
      </c>
      <c r="V49">
        <v>80</v>
      </c>
      <c r="W49">
        <v>1</v>
      </c>
      <c r="X49">
        <v>105</v>
      </c>
      <c r="Y49">
        <v>60</v>
      </c>
      <c r="Z49">
        <v>0.05</v>
      </c>
      <c r="AA49" t="b">
        <v>1</v>
      </c>
      <c r="AB49" s="21" t="s">
        <v>724</v>
      </c>
      <c r="AC49">
        <v>5</v>
      </c>
      <c r="AD49">
        <v>9</v>
      </c>
      <c r="AE49">
        <v>10</v>
      </c>
      <c r="AF49">
        <v>10</v>
      </c>
      <c r="AG49" s="21" t="s">
        <v>48</v>
      </c>
      <c r="AH49" t="b">
        <v>0</v>
      </c>
      <c r="AI49" t="b">
        <v>0</v>
      </c>
      <c r="AJ49">
        <v>100</v>
      </c>
      <c r="AK49">
        <v>650</v>
      </c>
      <c r="AL49">
        <v>800</v>
      </c>
      <c r="AM49" s="21" t="s">
        <v>318</v>
      </c>
      <c r="AN49" s="21"/>
      <c r="AO49" t="b">
        <v>0</v>
      </c>
      <c r="AP49" s="21"/>
      <c r="AQ49" s="21"/>
      <c r="AR49" s="21" t="s">
        <v>503</v>
      </c>
      <c r="AS49" s="21"/>
      <c r="AU49" s="21"/>
      <c r="AW49">
        <v>3</v>
      </c>
      <c r="AX49" s="21"/>
      <c r="AY49">
        <v>13130346</v>
      </c>
      <c r="AZ49">
        <v>0</v>
      </c>
      <c r="BA49">
        <v>0</v>
      </c>
      <c r="BB49">
        <v>45</v>
      </c>
      <c r="BC49">
        <v>5</v>
      </c>
      <c r="BD49">
        <v>50</v>
      </c>
      <c r="BE49" s="21"/>
      <c r="BF49">
        <v>0</v>
      </c>
    </row>
    <row r="50" spans="1:58" x14ac:dyDescent="0.25">
      <c r="A50">
        <v>1.7</v>
      </c>
      <c r="B50" s="21" t="s">
        <v>208</v>
      </c>
      <c r="C50" s="21" t="s">
        <v>9</v>
      </c>
      <c r="D50" s="21" t="s">
        <v>14</v>
      </c>
      <c r="E50" s="21"/>
      <c r="F50" s="21"/>
      <c r="G50" s="21" t="s">
        <v>25</v>
      </c>
      <c r="H50" s="21"/>
      <c r="I50" s="21" t="s">
        <v>725</v>
      </c>
      <c r="J50" s="21" t="s">
        <v>656</v>
      </c>
      <c r="K50" s="21" t="s">
        <v>41</v>
      </c>
      <c r="L50" t="b">
        <v>0</v>
      </c>
      <c r="M50" t="b">
        <v>0</v>
      </c>
      <c r="N50" t="b">
        <v>1</v>
      </c>
      <c r="O50">
        <v>40</v>
      </c>
      <c r="P50">
        <v>30</v>
      </c>
      <c r="Q50">
        <v>0</v>
      </c>
      <c r="R50" s="21" t="s">
        <v>49</v>
      </c>
      <c r="S50">
        <v>1000</v>
      </c>
      <c r="T50">
        <v>100</v>
      </c>
      <c r="U50" t="b">
        <v>1</v>
      </c>
      <c r="V50">
        <v>80</v>
      </c>
      <c r="W50">
        <v>1</v>
      </c>
      <c r="X50">
        <v>105</v>
      </c>
      <c r="Y50">
        <v>60</v>
      </c>
      <c r="Z50">
        <v>0.05</v>
      </c>
      <c r="AA50" t="b">
        <v>1</v>
      </c>
      <c r="AB50" s="21" t="s">
        <v>724</v>
      </c>
      <c r="AC50">
        <v>5</v>
      </c>
      <c r="AD50">
        <v>9</v>
      </c>
      <c r="AE50">
        <v>10</v>
      </c>
      <c r="AF50">
        <v>10</v>
      </c>
      <c r="AG50" s="21" t="s">
        <v>48</v>
      </c>
      <c r="AH50" t="b">
        <v>0</v>
      </c>
      <c r="AI50" t="b">
        <v>0</v>
      </c>
      <c r="AJ50">
        <v>100</v>
      </c>
      <c r="AK50">
        <v>650</v>
      </c>
      <c r="AL50">
        <v>800</v>
      </c>
      <c r="AM50" s="21" t="s">
        <v>347</v>
      </c>
      <c r="AN50" s="21"/>
      <c r="AO50" t="b">
        <v>0</v>
      </c>
      <c r="AP50" s="21"/>
      <c r="AQ50" s="21"/>
      <c r="AR50" s="21" t="s">
        <v>375</v>
      </c>
      <c r="AS50" s="21"/>
      <c r="AU50" s="21"/>
      <c r="AW50">
        <v>3</v>
      </c>
      <c r="AX50" s="21"/>
      <c r="AY50">
        <v>16711935</v>
      </c>
      <c r="AZ50">
        <v>0</v>
      </c>
      <c r="BA50">
        <v>0</v>
      </c>
      <c r="BB50">
        <v>46</v>
      </c>
      <c r="BC50">
        <v>0</v>
      </c>
      <c r="BD50">
        <v>100</v>
      </c>
      <c r="BE50" s="21"/>
      <c r="BF50">
        <v>0</v>
      </c>
    </row>
    <row r="51" spans="1:58" x14ac:dyDescent="0.25">
      <c r="A51">
        <v>1.7</v>
      </c>
      <c r="B51" s="21" t="s">
        <v>208</v>
      </c>
      <c r="C51" s="21" t="s">
        <v>9</v>
      </c>
      <c r="D51" s="21" t="s">
        <v>14</v>
      </c>
      <c r="E51" s="21"/>
      <c r="F51" s="21"/>
      <c r="G51" s="21" t="s">
        <v>25</v>
      </c>
      <c r="H51" s="21"/>
      <c r="I51" s="21" t="s">
        <v>725</v>
      </c>
      <c r="J51" s="21" t="s">
        <v>656</v>
      </c>
      <c r="K51" s="21" t="s">
        <v>41</v>
      </c>
      <c r="L51" t="b">
        <v>0</v>
      </c>
      <c r="M51" t="b">
        <v>0</v>
      </c>
      <c r="N51" t="b">
        <v>1</v>
      </c>
      <c r="O51">
        <v>40</v>
      </c>
      <c r="P51">
        <v>30</v>
      </c>
      <c r="Q51">
        <v>0</v>
      </c>
      <c r="R51" s="21" t="s">
        <v>49</v>
      </c>
      <c r="S51">
        <v>1000</v>
      </c>
      <c r="T51">
        <v>100</v>
      </c>
      <c r="U51" t="b">
        <v>1</v>
      </c>
      <c r="V51">
        <v>80</v>
      </c>
      <c r="W51">
        <v>1</v>
      </c>
      <c r="X51">
        <v>105</v>
      </c>
      <c r="Y51">
        <v>60</v>
      </c>
      <c r="Z51">
        <v>0.05</v>
      </c>
      <c r="AA51" t="b">
        <v>1</v>
      </c>
      <c r="AB51" s="21" t="s">
        <v>724</v>
      </c>
      <c r="AC51">
        <v>5</v>
      </c>
      <c r="AD51">
        <v>9</v>
      </c>
      <c r="AE51">
        <v>10</v>
      </c>
      <c r="AF51">
        <v>10</v>
      </c>
      <c r="AG51" s="21" t="s">
        <v>48</v>
      </c>
      <c r="AH51" t="b">
        <v>0</v>
      </c>
      <c r="AI51" t="b">
        <v>0</v>
      </c>
      <c r="AJ51">
        <v>100</v>
      </c>
      <c r="AK51">
        <v>650</v>
      </c>
      <c r="AL51">
        <v>800</v>
      </c>
      <c r="AM51" s="21" t="s">
        <v>347</v>
      </c>
      <c r="AN51" s="21"/>
      <c r="AO51" t="b">
        <v>0</v>
      </c>
      <c r="AP51" s="21"/>
      <c r="AQ51" s="21"/>
      <c r="AR51" s="21" t="s">
        <v>375</v>
      </c>
      <c r="AS51" s="21"/>
      <c r="AU51" s="21"/>
      <c r="AW51">
        <v>3</v>
      </c>
      <c r="AX51" s="21"/>
      <c r="AY51">
        <v>16711935</v>
      </c>
      <c r="AZ51">
        <v>0</v>
      </c>
      <c r="BA51">
        <v>0</v>
      </c>
      <c r="BB51">
        <v>46</v>
      </c>
      <c r="BC51">
        <v>0</v>
      </c>
      <c r="BD51">
        <v>100</v>
      </c>
      <c r="BE51" s="21"/>
      <c r="BF51">
        <v>0</v>
      </c>
    </row>
    <row r="52" spans="1:58" x14ac:dyDescent="0.25">
      <c r="A52">
        <v>1.7</v>
      </c>
      <c r="B52" s="21" t="s">
        <v>208</v>
      </c>
      <c r="C52" s="21" t="s">
        <v>9</v>
      </c>
      <c r="D52" s="21" t="s">
        <v>14</v>
      </c>
      <c r="E52" s="21"/>
      <c r="F52" s="21"/>
      <c r="G52" s="21" t="s">
        <v>25</v>
      </c>
      <c r="H52" s="21"/>
      <c r="I52" s="21" t="s">
        <v>725</v>
      </c>
      <c r="J52" s="21" t="s">
        <v>656</v>
      </c>
      <c r="K52" s="21" t="s">
        <v>41</v>
      </c>
      <c r="L52" t="b">
        <v>0</v>
      </c>
      <c r="M52" t="b">
        <v>0</v>
      </c>
      <c r="N52" t="b">
        <v>1</v>
      </c>
      <c r="O52">
        <v>40</v>
      </c>
      <c r="P52">
        <v>30</v>
      </c>
      <c r="Q52">
        <v>0</v>
      </c>
      <c r="R52" s="21" t="s">
        <v>49</v>
      </c>
      <c r="S52">
        <v>1000</v>
      </c>
      <c r="T52">
        <v>100</v>
      </c>
      <c r="U52" t="b">
        <v>1</v>
      </c>
      <c r="V52">
        <v>80</v>
      </c>
      <c r="W52">
        <v>1</v>
      </c>
      <c r="X52">
        <v>105</v>
      </c>
      <c r="Y52">
        <v>60</v>
      </c>
      <c r="Z52">
        <v>0.05</v>
      </c>
      <c r="AA52" t="b">
        <v>1</v>
      </c>
      <c r="AB52" s="21" t="s">
        <v>724</v>
      </c>
      <c r="AC52">
        <v>5</v>
      </c>
      <c r="AD52">
        <v>9</v>
      </c>
      <c r="AE52">
        <v>10</v>
      </c>
      <c r="AF52">
        <v>10</v>
      </c>
      <c r="AG52" s="21" t="s">
        <v>48</v>
      </c>
      <c r="AH52" t="b">
        <v>0</v>
      </c>
      <c r="AI52" t="b">
        <v>0</v>
      </c>
      <c r="AJ52">
        <v>100</v>
      </c>
      <c r="AK52">
        <v>650</v>
      </c>
      <c r="AL52">
        <v>800</v>
      </c>
      <c r="AM52" s="21" t="s">
        <v>347</v>
      </c>
      <c r="AN52" s="21"/>
      <c r="AO52" t="b">
        <v>0</v>
      </c>
      <c r="AP52" s="21"/>
      <c r="AQ52" s="21"/>
      <c r="AR52" s="21" t="s">
        <v>375</v>
      </c>
      <c r="AS52" s="21"/>
      <c r="AU52" s="21"/>
      <c r="AW52">
        <v>3</v>
      </c>
      <c r="AX52" s="21"/>
      <c r="AY52">
        <v>16711935</v>
      </c>
      <c r="AZ52">
        <v>0</v>
      </c>
      <c r="BA52">
        <v>1</v>
      </c>
      <c r="BB52">
        <v>46</v>
      </c>
      <c r="BC52">
        <v>100</v>
      </c>
      <c r="BD52">
        <v>120</v>
      </c>
      <c r="BE52" s="21"/>
      <c r="BF52">
        <v>0</v>
      </c>
    </row>
    <row r="53" spans="1:58" x14ac:dyDescent="0.25">
      <c r="A53">
        <v>1.7</v>
      </c>
      <c r="B53" s="21" t="s">
        <v>208</v>
      </c>
      <c r="C53" s="21" t="s">
        <v>9</v>
      </c>
      <c r="D53" s="21" t="s">
        <v>14</v>
      </c>
      <c r="E53" s="21"/>
      <c r="F53" s="21"/>
      <c r="G53" s="21" t="s">
        <v>25</v>
      </c>
      <c r="H53" s="21"/>
      <c r="I53" s="21" t="s">
        <v>725</v>
      </c>
      <c r="J53" s="21" t="s">
        <v>656</v>
      </c>
      <c r="K53" s="21" t="s">
        <v>41</v>
      </c>
      <c r="L53" t="b">
        <v>0</v>
      </c>
      <c r="M53" t="b">
        <v>0</v>
      </c>
      <c r="N53" t="b">
        <v>1</v>
      </c>
      <c r="O53">
        <v>40</v>
      </c>
      <c r="P53">
        <v>30</v>
      </c>
      <c r="Q53">
        <v>0</v>
      </c>
      <c r="R53" s="21" t="s">
        <v>49</v>
      </c>
      <c r="S53">
        <v>1000</v>
      </c>
      <c r="T53">
        <v>100</v>
      </c>
      <c r="U53" t="b">
        <v>1</v>
      </c>
      <c r="V53">
        <v>80</v>
      </c>
      <c r="W53">
        <v>1</v>
      </c>
      <c r="X53">
        <v>105</v>
      </c>
      <c r="Y53">
        <v>60</v>
      </c>
      <c r="Z53">
        <v>0.05</v>
      </c>
      <c r="AA53" t="b">
        <v>1</v>
      </c>
      <c r="AB53" s="21" t="s">
        <v>724</v>
      </c>
      <c r="AC53">
        <v>5</v>
      </c>
      <c r="AD53">
        <v>9</v>
      </c>
      <c r="AE53">
        <v>10</v>
      </c>
      <c r="AF53">
        <v>10</v>
      </c>
      <c r="AG53" s="21" t="s">
        <v>48</v>
      </c>
      <c r="AH53" t="b">
        <v>0</v>
      </c>
      <c r="AI53" t="b">
        <v>0</v>
      </c>
      <c r="AJ53">
        <v>100</v>
      </c>
      <c r="AK53">
        <v>650</v>
      </c>
      <c r="AL53">
        <v>800</v>
      </c>
      <c r="AM53" s="21" t="s">
        <v>349</v>
      </c>
      <c r="AN53" s="21"/>
      <c r="AO53" t="b">
        <v>0</v>
      </c>
      <c r="AP53" s="21"/>
      <c r="AQ53" s="21"/>
      <c r="AR53" s="21" t="s">
        <v>503</v>
      </c>
      <c r="AS53" s="21"/>
      <c r="AU53" s="21"/>
      <c r="AW53">
        <v>3</v>
      </c>
      <c r="AX53" s="21"/>
      <c r="AY53">
        <v>2763429</v>
      </c>
      <c r="AZ53">
        <v>0</v>
      </c>
      <c r="BA53">
        <v>0</v>
      </c>
      <c r="BB53">
        <v>25</v>
      </c>
      <c r="BC53">
        <v>60</v>
      </c>
      <c r="BD53">
        <v>60</v>
      </c>
      <c r="BE53" s="21"/>
      <c r="BF53">
        <v>0</v>
      </c>
    </row>
    <row r="54" spans="1:58" x14ac:dyDescent="0.25">
      <c r="A54">
        <v>1.7</v>
      </c>
      <c r="B54" s="21" t="s">
        <v>208</v>
      </c>
      <c r="C54" s="21" t="s">
        <v>9</v>
      </c>
      <c r="D54" s="21" t="s">
        <v>14</v>
      </c>
      <c r="E54" s="21"/>
      <c r="F54" s="21"/>
      <c r="G54" s="21" t="s">
        <v>25</v>
      </c>
      <c r="H54" s="21"/>
      <c r="I54" s="21" t="s">
        <v>725</v>
      </c>
      <c r="J54" s="21" t="s">
        <v>656</v>
      </c>
      <c r="K54" s="21" t="s">
        <v>41</v>
      </c>
      <c r="L54" t="b">
        <v>0</v>
      </c>
      <c r="M54" t="b">
        <v>0</v>
      </c>
      <c r="N54" t="b">
        <v>1</v>
      </c>
      <c r="O54">
        <v>40</v>
      </c>
      <c r="P54">
        <v>30</v>
      </c>
      <c r="Q54">
        <v>0</v>
      </c>
      <c r="R54" s="21" t="s">
        <v>49</v>
      </c>
      <c r="S54">
        <v>1000</v>
      </c>
      <c r="T54">
        <v>100</v>
      </c>
      <c r="U54" t="b">
        <v>1</v>
      </c>
      <c r="V54">
        <v>80</v>
      </c>
      <c r="W54">
        <v>1</v>
      </c>
      <c r="X54">
        <v>105</v>
      </c>
      <c r="Y54">
        <v>60</v>
      </c>
      <c r="Z54">
        <v>0.05</v>
      </c>
      <c r="AA54" t="b">
        <v>1</v>
      </c>
      <c r="AB54" s="21" t="s">
        <v>724</v>
      </c>
      <c r="AC54">
        <v>5</v>
      </c>
      <c r="AD54">
        <v>9</v>
      </c>
      <c r="AE54">
        <v>10</v>
      </c>
      <c r="AF54">
        <v>10</v>
      </c>
      <c r="AG54" s="21" t="s">
        <v>48</v>
      </c>
      <c r="AH54" t="b">
        <v>0</v>
      </c>
      <c r="AI54" t="b">
        <v>0</v>
      </c>
      <c r="AJ54">
        <v>100</v>
      </c>
      <c r="AK54">
        <v>650</v>
      </c>
      <c r="AL54">
        <v>800</v>
      </c>
      <c r="AM54" s="21" t="s">
        <v>349</v>
      </c>
      <c r="AN54" s="21"/>
      <c r="AO54" t="b">
        <v>0</v>
      </c>
      <c r="AP54" s="21"/>
      <c r="AQ54" s="21"/>
      <c r="AR54" s="21" t="s">
        <v>503</v>
      </c>
      <c r="AS54" s="21"/>
      <c r="AU54" s="21"/>
      <c r="AW54">
        <v>3</v>
      </c>
      <c r="AX54" s="21"/>
      <c r="AY54">
        <v>2763429</v>
      </c>
      <c r="AZ54">
        <v>0</v>
      </c>
      <c r="BA54">
        <v>0</v>
      </c>
      <c r="BB54">
        <v>30</v>
      </c>
      <c r="BC54">
        <v>50</v>
      </c>
      <c r="BD54">
        <v>60</v>
      </c>
      <c r="BE54" s="21"/>
      <c r="BF54">
        <v>0</v>
      </c>
    </row>
    <row r="55" spans="1:58" x14ac:dyDescent="0.25">
      <c r="A55">
        <v>1.7</v>
      </c>
      <c r="B55" s="21" t="s">
        <v>208</v>
      </c>
      <c r="C55" s="21" t="s">
        <v>9</v>
      </c>
      <c r="D55" s="21" t="s">
        <v>14</v>
      </c>
      <c r="E55" s="21"/>
      <c r="F55" s="21"/>
      <c r="G55" s="21" t="s">
        <v>25</v>
      </c>
      <c r="H55" s="21"/>
      <c r="I55" s="21" t="s">
        <v>725</v>
      </c>
      <c r="J55" s="21" t="s">
        <v>656</v>
      </c>
      <c r="K55" s="21" t="s">
        <v>41</v>
      </c>
      <c r="L55" t="b">
        <v>0</v>
      </c>
      <c r="M55" t="b">
        <v>0</v>
      </c>
      <c r="N55" t="b">
        <v>1</v>
      </c>
      <c r="O55">
        <v>40</v>
      </c>
      <c r="P55">
        <v>30</v>
      </c>
      <c r="Q55">
        <v>0</v>
      </c>
      <c r="R55" s="21" t="s">
        <v>49</v>
      </c>
      <c r="S55">
        <v>1000</v>
      </c>
      <c r="T55">
        <v>100</v>
      </c>
      <c r="U55" t="b">
        <v>1</v>
      </c>
      <c r="V55">
        <v>80</v>
      </c>
      <c r="W55">
        <v>1</v>
      </c>
      <c r="X55">
        <v>105</v>
      </c>
      <c r="Y55">
        <v>60</v>
      </c>
      <c r="Z55">
        <v>0.05</v>
      </c>
      <c r="AA55" t="b">
        <v>1</v>
      </c>
      <c r="AB55" s="21" t="s">
        <v>724</v>
      </c>
      <c r="AC55">
        <v>5</v>
      </c>
      <c r="AD55">
        <v>9</v>
      </c>
      <c r="AE55">
        <v>10</v>
      </c>
      <c r="AF55">
        <v>10</v>
      </c>
      <c r="AG55" s="21" t="s">
        <v>48</v>
      </c>
      <c r="AH55" t="b">
        <v>0</v>
      </c>
      <c r="AI55" t="b">
        <v>0</v>
      </c>
      <c r="AJ55">
        <v>100</v>
      </c>
      <c r="AK55">
        <v>650</v>
      </c>
      <c r="AL55">
        <v>800</v>
      </c>
      <c r="AM55" s="21" t="s">
        <v>349</v>
      </c>
      <c r="AN55" s="21"/>
      <c r="AO55" t="b">
        <v>0</v>
      </c>
      <c r="AP55" s="21"/>
      <c r="AQ55" s="21"/>
      <c r="AR55" s="21" t="s">
        <v>503</v>
      </c>
      <c r="AS55" s="21"/>
      <c r="AU55" s="21"/>
      <c r="AW55">
        <v>3</v>
      </c>
      <c r="AX55" s="21"/>
      <c r="AY55">
        <v>2763429</v>
      </c>
      <c r="AZ55">
        <v>0</v>
      </c>
      <c r="BA55">
        <v>0</v>
      </c>
      <c r="BB55">
        <v>35</v>
      </c>
      <c r="BC55">
        <v>25</v>
      </c>
      <c r="BD55">
        <v>60</v>
      </c>
      <c r="BE55" s="21"/>
      <c r="BF55">
        <v>0</v>
      </c>
    </row>
    <row r="56" spans="1:58" x14ac:dyDescent="0.25">
      <c r="A56">
        <v>1.7</v>
      </c>
      <c r="B56" s="21" t="s">
        <v>208</v>
      </c>
      <c r="C56" s="21" t="s">
        <v>9</v>
      </c>
      <c r="D56" s="21" t="s">
        <v>14</v>
      </c>
      <c r="E56" s="21"/>
      <c r="F56" s="21"/>
      <c r="G56" s="21" t="s">
        <v>25</v>
      </c>
      <c r="H56" s="21"/>
      <c r="I56" s="21" t="s">
        <v>725</v>
      </c>
      <c r="J56" s="21" t="s">
        <v>656</v>
      </c>
      <c r="K56" s="21" t="s">
        <v>41</v>
      </c>
      <c r="L56" t="b">
        <v>0</v>
      </c>
      <c r="M56" t="b">
        <v>0</v>
      </c>
      <c r="N56" t="b">
        <v>1</v>
      </c>
      <c r="O56">
        <v>40</v>
      </c>
      <c r="P56">
        <v>30</v>
      </c>
      <c r="Q56">
        <v>0</v>
      </c>
      <c r="R56" s="21" t="s">
        <v>49</v>
      </c>
      <c r="S56">
        <v>1000</v>
      </c>
      <c r="T56">
        <v>100</v>
      </c>
      <c r="U56" t="b">
        <v>1</v>
      </c>
      <c r="V56">
        <v>80</v>
      </c>
      <c r="W56">
        <v>1</v>
      </c>
      <c r="X56">
        <v>105</v>
      </c>
      <c r="Y56">
        <v>60</v>
      </c>
      <c r="Z56">
        <v>0.05</v>
      </c>
      <c r="AA56" t="b">
        <v>1</v>
      </c>
      <c r="AB56" s="21" t="s">
        <v>724</v>
      </c>
      <c r="AC56">
        <v>5</v>
      </c>
      <c r="AD56">
        <v>9</v>
      </c>
      <c r="AE56">
        <v>10</v>
      </c>
      <c r="AF56">
        <v>10</v>
      </c>
      <c r="AG56" s="21" t="s">
        <v>48</v>
      </c>
      <c r="AH56" t="b">
        <v>0</v>
      </c>
      <c r="AI56" t="b">
        <v>0</v>
      </c>
      <c r="AJ56">
        <v>100</v>
      </c>
      <c r="AK56">
        <v>650</v>
      </c>
      <c r="AL56">
        <v>800</v>
      </c>
      <c r="AM56" s="21" t="s">
        <v>349</v>
      </c>
      <c r="AN56" s="21"/>
      <c r="AO56" t="b">
        <v>0</v>
      </c>
      <c r="AP56" s="21"/>
      <c r="AQ56" s="21"/>
      <c r="AR56" s="21" t="s">
        <v>503</v>
      </c>
      <c r="AS56" s="21"/>
      <c r="AU56" s="21"/>
      <c r="AW56">
        <v>3</v>
      </c>
      <c r="AX56" s="21"/>
      <c r="AY56">
        <v>2763429</v>
      </c>
      <c r="AZ56">
        <v>0</v>
      </c>
      <c r="BA56">
        <v>0</v>
      </c>
      <c r="BB56">
        <v>40</v>
      </c>
      <c r="BC56">
        <v>5</v>
      </c>
      <c r="BD56">
        <v>60</v>
      </c>
      <c r="BE56" s="21"/>
      <c r="BF56">
        <v>0</v>
      </c>
    </row>
    <row r="57" spans="1:58" x14ac:dyDescent="0.25">
      <c r="A57">
        <v>1.7</v>
      </c>
      <c r="B57" s="21" t="s">
        <v>208</v>
      </c>
      <c r="C57" s="21" t="s">
        <v>9</v>
      </c>
      <c r="D57" s="21" t="s">
        <v>14</v>
      </c>
      <c r="E57" s="21"/>
      <c r="F57" s="21"/>
      <c r="G57" s="21" t="s">
        <v>25</v>
      </c>
      <c r="H57" s="21"/>
      <c r="I57" s="21" t="s">
        <v>725</v>
      </c>
      <c r="J57" s="21" t="s">
        <v>656</v>
      </c>
      <c r="K57" s="21" t="s">
        <v>41</v>
      </c>
      <c r="L57" t="b">
        <v>0</v>
      </c>
      <c r="M57" t="b">
        <v>0</v>
      </c>
      <c r="N57" t="b">
        <v>1</v>
      </c>
      <c r="O57">
        <v>40</v>
      </c>
      <c r="P57">
        <v>30</v>
      </c>
      <c r="Q57">
        <v>0</v>
      </c>
      <c r="R57" s="21" t="s">
        <v>49</v>
      </c>
      <c r="S57">
        <v>1000</v>
      </c>
      <c r="T57">
        <v>100</v>
      </c>
      <c r="U57" t="b">
        <v>1</v>
      </c>
      <c r="V57">
        <v>80</v>
      </c>
      <c r="W57">
        <v>1</v>
      </c>
      <c r="X57">
        <v>105</v>
      </c>
      <c r="Y57">
        <v>60</v>
      </c>
      <c r="Z57">
        <v>0.05</v>
      </c>
      <c r="AA57" t="b">
        <v>1</v>
      </c>
      <c r="AB57" s="21" t="s">
        <v>724</v>
      </c>
      <c r="AC57">
        <v>5</v>
      </c>
      <c r="AD57">
        <v>9</v>
      </c>
      <c r="AE57">
        <v>10</v>
      </c>
      <c r="AF57">
        <v>10</v>
      </c>
      <c r="AG57" s="21" t="s">
        <v>48</v>
      </c>
      <c r="AH57" t="b">
        <v>0</v>
      </c>
      <c r="AI57" t="b">
        <v>0</v>
      </c>
      <c r="AJ57">
        <v>100</v>
      </c>
      <c r="AK57">
        <v>650</v>
      </c>
      <c r="AL57">
        <v>800</v>
      </c>
      <c r="AM57" s="21" t="s">
        <v>375</v>
      </c>
      <c r="AN57" s="21"/>
      <c r="AO57" t="b">
        <v>0</v>
      </c>
      <c r="AP57" s="21"/>
      <c r="AQ57" s="21"/>
      <c r="AR57" s="21" t="s">
        <v>375</v>
      </c>
      <c r="AS57" s="21"/>
      <c r="AU57" s="21"/>
      <c r="AW57">
        <v>1.5009999999999999</v>
      </c>
      <c r="AX57" s="21"/>
      <c r="AY57">
        <v>16711935</v>
      </c>
      <c r="BE57" s="21"/>
    </row>
    <row r="58" spans="1:58" x14ac:dyDescent="0.25">
      <c r="A58">
        <v>1.7</v>
      </c>
      <c r="B58" s="21" t="s">
        <v>208</v>
      </c>
      <c r="C58" s="21" t="s">
        <v>9</v>
      </c>
      <c r="D58" s="21" t="s">
        <v>14</v>
      </c>
      <c r="E58" s="21"/>
      <c r="F58" s="21"/>
      <c r="G58" s="21" t="s">
        <v>25</v>
      </c>
      <c r="H58" s="21"/>
      <c r="I58" s="21" t="s">
        <v>725</v>
      </c>
      <c r="J58" s="21" t="s">
        <v>656</v>
      </c>
      <c r="K58" s="21" t="s">
        <v>41</v>
      </c>
      <c r="L58" t="b">
        <v>0</v>
      </c>
      <c r="M58" t="b">
        <v>0</v>
      </c>
      <c r="N58" t="b">
        <v>1</v>
      </c>
      <c r="O58">
        <v>40</v>
      </c>
      <c r="P58">
        <v>30</v>
      </c>
      <c r="Q58">
        <v>0</v>
      </c>
      <c r="R58" s="21" t="s">
        <v>49</v>
      </c>
      <c r="S58">
        <v>1000</v>
      </c>
      <c r="T58">
        <v>100</v>
      </c>
      <c r="U58" t="b">
        <v>1</v>
      </c>
      <c r="V58">
        <v>80</v>
      </c>
      <c r="W58">
        <v>1</v>
      </c>
      <c r="X58">
        <v>105</v>
      </c>
      <c r="Y58">
        <v>60</v>
      </c>
      <c r="Z58">
        <v>0.05</v>
      </c>
      <c r="AA58" t="b">
        <v>1</v>
      </c>
      <c r="AB58" s="21" t="s">
        <v>724</v>
      </c>
      <c r="AC58">
        <v>5</v>
      </c>
      <c r="AD58">
        <v>9</v>
      </c>
      <c r="AE58">
        <v>10</v>
      </c>
      <c r="AF58">
        <v>10</v>
      </c>
      <c r="AG58" s="21" t="s">
        <v>48</v>
      </c>
      <c r="AH58" t="b">
        <v>0</v>
      </c>
      <c r="AI58" t="b">
        <v>0</v>
      </c>
      <c r="AJ58">
        <v>100</v>
      </c>
      <c r="AK58">
        <v>650</v>
      </c>
      <c r="AL58">
        <v>800</v>
      </c>
      <c r="AM58" s="21" t="s">
        <v>429</v>
      </c>
      <c r="AN58" s="21"/>
      <c r="AO58" t="b">
        <v>0</v>
      </c>
      <c r="AP58" s="21"/>
      <c r="AQ58" s="21"/>
      <c r="AR58" s="21" t="s">
        <v>501</v>
      </c>
      <c r="AS58" s="21"/>
      <c r="AU58" s="21"/>
      <c r="AW58">
        <v>1.5009999999999999</v>
      </c>
      <c r="AX58" s="21"/>
      <c r="AY58">
        <v>2763429</v>
      </c>
      <c r="BE58" s="21"/>
    </row>
    <row r="59" spans="1:58" x14ac:dyDescent="0.25">
      <c r="A59">
        <v>1.7</v>
      </c>
      <c r="B59" s="21" t="s">
        <v>208</v>
      </c>
      <c r="C59" s="21" t="s">
        <v>9</v>
      </c>
      <c r="D59" s="21" t="s">
        <v>14</v>
      </c>
      <c r="E59" s="21"/>
      <c r="F59" s="21"/>
      <c r="G59" s="21" t="s">
        <v>25</v>
      </c>
      <c r="H59" s="21"/>
      <c r="I59" s="21" t="s">
        <v>725</v>
      </c>
      <c r="J59" s="21" t="s">
        <v>656</v>
      </c>
      <c r="K59" s="21" t="s">
        <v>41</v>
      </c>
      <c r="L59" t="b">
        <v>0</v>
      </c>
      <c r="M59" t="b">
        <v>0</v>
      </c>
      <c r="N59" t="b">
        <v>1</v>
      </c>
      <c r="O59">
        <v>40</v>
      </c>
      <c r="P59">
        <v>30</v>
      </c>
      <c r="Q59">
        <v>0</v>
      </c>
      <c r="R59" s="21" t="s">
        <v>49</v>
      </c>
      <c r="S59">
        <v>1000</v>
      </c>
      <c r="T59">
        <v>100</v>
      </c>
      <c r="U59" t="b">
        <v>1</v>
      </c>
      <c r="V59">
        <v>80</v>
      </c>
      <c r="W59">
        <v>1</v>
      </c>
      <c r="X59">
        <v>105</v>
      </c>
      <c r="Y59">
        <v>60</v>
      </c>
      <c r="Z59">
        <v>0.05</v>
      </c>
      <c r="AA59" t="b">
        <v>1</v>
      </c>
      <c r="AB59" s="21" t="s">
        <v>724</v>
      </c>
      <c r="AC59">
        <v>5</v>
      </c>
      <c r="AD59">
        <v>9</v>
      </c>
      <c r="AE59">
        <v>10</v>
      </c>
      <c r="AF59">
        <v>10</v>
      </c>
      <c r="AG59" s="21" t="s">
        <v>48</v>
      </c>
      <c r="AH59" t="b">
        <v>0</v>
      </c>
      <c r="AI59" t="b">
        <v>0</v>
      </c>
      <c r="AJ59">
        <v>100</v>
      </c>
      <c r="AK59">
        <v>650</v>
      </c>
      <c r="AL59">
        <v>800</v>
      </c>
      <c r="AM59" s="21" t="s">
        <v>445</v>
      </c>
      <c r="AN59" s="21"/>
      <c r="AO59" t="b">
        <v>0</v>
      </c>
      <c r="AP59" s="21"/>
      <c r="AQ59" s="21"/>
      <c r="AR59" s="21" t="s">
        <v>501</v>
      </c>
      <c r="AS59" s="21"/>
      <c r="AT59">
        <v>7200</v>
      </c>
      <c r="AU59" s="21" t="s">
        <v>507</v>
      </c>
      <c r="AV59">
        <v>3.2</v>
      </c>
      <c r="AW59">
        <v>1.5009999999999999</v>
      </c>
      <c r="AX59" s="21"/>
      <c r="AY59">
        <v>14524637</v>
      </c>
      <c r="AZ59">
        <v>0</v>
      </c>
      <c r="BA59">
        <v>0</v>
      </c>
      <c r="BB59">
        <v>45</v>
      </c>
      <c r="BC59">
        <v>0</v>
      </c>
      <c r="BD59">
        <v>80</v>
      </c>
      <c r="BE59" s="21"/>
      <c r="BF59">
        <v>0</v>
      </c>
    </row>
    <row r="60" spans="1:58" x14ac:dyDescent="0.25">
      <c r="A60" t="s">
        <v>721</v>
      </c>
      <c r="B60" t="s">
        <v>4</v>
      </c>
      <c r="C60" t="s">
        <v>8</v>
      </c>
      <c r="D60" t="s">
        <v>13</v>
      </c>
      <c r="E60" t="s">
        <v>18</v>
      </c>
      <c r="F60" t="s">
        <v>20</v>
      </c>
      <c r="G60" t="s">
        <v>22</v>
      </c>
      <c r="H60" t="s">
        <v>27</v>
      </c>
      <c r="I60" t="s">
        <v>30</v>
      </c>
      <c r="J60" t="s">
        <v>31</v>
      </c>
      <c r="K60" t="s">
        <v>466</v>
      </c>
      <c r="L60" t="s">
        <v>55</v>
      </c>
      <c r="M60" t="s">
        <v>57</v>
      </c>
      <c r="N60" t="s">
        <v>58</v>
      </c>
      <c r="O60" t="s">
        <v>43</v>
      </c>
      <c r="P60" t="s">
        <v>45</v>
      </c>
      <c r="Q60" t="s">
        <v>46</v>
      </c>
      <c r="R60" t="s">
        <v>47</v>
      </c>
      <c r="S60" t="s">
        <v>51</v>
      </c>
      <c r="T60" t="s">
        <v>53</v>
      </c>
      <c r="U60" t="s">
        <v>75</v>
      </c>
      <c r="V60" t="s">
        <v>76</v>
      </c>
      <c r="W60" t="s">
        <v>77</v>
      </c>
      <c r="X60" t="s">
        <v>78</v>
      </c>
      <c r="Y60" t="s">
        <v>79</v>
      </c>
      <c r="Z60" t="s">
        <v>80</v>
      </c>
      <c r="AA60" t="s">
        <v>81</v>
      </c>
      <c r="AB60" t="s">
        <v>61</v>
      </c>
      <c r="AC60" t="s">
        <v>62</v>
      </c>
      <c r="AD60" t="s">
        <v>64</v>
      </c>
      <c r="AE60" t="s">
        <v>65</v>
      </c>
      <c r="AF60" t="s">
        <v>66</v>
      </c>
      <c r="AG60" t="s">
        <v>67</v>
      </c>
      <c r="AH60" t="s">
        <v>72</v>
      </c>
      <c r="AI60" t="s">
        <v>73</v>
      </c>
      <c r="AJ60" t="s">
        <v>69</v>
      </c>
      <c r="AK60" t="s">
        <v>70</v>
      </c>
      <c r="AL60" t="s">
        <v>71</v>
      </c>
      <c r="AM60" t="s">
        <v>722</v>
      </c>
      <c r="AO60" t="s">
        <v>100</v>
      </c>
      <c r="AP60" t="s">
        <v>84</v>
      </c>
      <c r="AQ60" t="s">
        <v>85</v>
      </c>
      <c r="AR60" t="s">
        <v>86</v>
      </c>
      <c r="AS60" t="s">
        <v>87</v>
      </c>
      <c r="AW60" t="s">
        <v>92</v>
      </c>
      <c r="AX60" t="s">
        <v>94</v>
      </c>
      <c r="AY60" t="s">
        <v>96</v>
      </c>
      <c r="AZ60" t="s">
        <v>478</v>
      </c>
      <c r="BA60" t="s">
        <v>104</v>
      </c>
      <c r="BB60" t="s">
        <v>105</v>
      </c>
      <c r="BC60" t="s">
        <v>106</v>
      </c>
      <c r="BD60" t="s">
        <v>488</v>
      </c>
      <c r="BE60" t="s">
        <v>36</v>
      </c>
    </row>
    <row r="61" spans="1:58" x14ac:dyDescent="0.25">
      <c r="A61">
        <v>1.3</v>
      </c>
      <c r="B61" s="21" t="s">
        <v>142</v>
      </c>
      <c r="C61" s="21" t="s">
        <v>9</v>
      </c>
      <c r="D61" s="21" t="s">
        <v>14</v>
      </c>
      <c r="E61" s="21"/>
      <c r="F61" s="21"/>
      <c r="G61" s="21" t="s">
        <v>23</v>
      </c>
      <c r="H61" s="21"/>
      <c r="I61" s="21" t="s">
        <v>726</v>
      </c>
      <c r="J61" s="21" t="s">
        <v>659</v>
      </c>
      <c r="K61" s="21" t="s">
        <v>41</v>
      </c>
      <c r="L61" t="b">
        <v>0</v>
      </c>
      <c r="M61" t="b">
        <v>0</v>
      </c>
      <c r="N61" t="b">
        <v>0</v>
      </c>
      <c r="O61">
        <v>80</v>
      </c>
      <c r="P61">
        <v>60</v>
      </c>
      <c r="Q61">
        <v>0</v>
      </c>
      <c r="R61" s="21" t="s">
        <v>49</v>
      </c>
      <c r="S61">
        <v>1000</v>
      </c>
      <c r="T61">
        <v>100</v>
      </c>
      <c r="U61" t="b">
        <v>0</v>
      </c>
      <c r="V61">
        <v>150</v>
      </c>
      <c r="W61">
        <v>1</v>
      </c>
      <c r="X61">
        <v>105</v>
      </c>
      <c r="Y61">
        <v>60</v>
      </c>
      <c r="Z61">
        <v>0.05</v>
      </c>
      <c r="AA61" t="b">
        <v>0</v>
      </c>
      <c r="AB61" s="21" t="s">
        <v>724</v>
      </c>
      <c r="AC61">
        <v>5</v>
      </c>
      <c r="AD61">
        <v>9</v>
      </c>
      <c r="AE61">
        <v>90</v>
      </c>
      <c r="AF61">
        <v>0</v>
      </c>
      <c r="AG61" s="21" t="s">
        <v>727</v>
      </c>
      <c r="AH61" t="b">
        <v>0</v>
      </c>
      <c r="AI61" t="b">
        <v>0</v>
      </c>
      <c r="AJ61">
        <v>50</v>
      </c>
      <c r="AK61">
        <v>0</v>
      </c>
      <c r="AL61">
        <v>2000</v>
      </c>
      <c r="AM61" s="21" t="s">
        <v>220</v>
      </c>
      <c r="AN61" s="21"/>
      <c r="AO61" t="b">
        <v>0</v>
      </c>
      <c r="AP61" s="21"/>
      <c r="AQ61" s="21"/>
      <c r="AR61" s="21" t="s">
        <v>500</v>
      </c>
      <c r="AS61" s="21"/>
      <c r="AT61" s="21"/>
      <c r="AU61" s="21"/>
      <c r="AV61" s="21"/>
      <c r="AW61">
        <v>1</v>
      </c>
      <c r="AX61" s="21"/>
      <c r="AY61">
        <v>9639167</v>
      </c>
    </row>
    <row r="62" spans="1:58" x14ac:dyDescent="0.25">
      <c r="A62">
        <v>1.3</v>
      </c>
      <c r="B62" s="21" t="s">
        <v>142</v>
      </c>
      <c r="C62" s="21" t="s">
        <v>9</v>
      </c>
      <c r="D62" s="21" t="s">
        <v>14</v>
      </c>
      <c r="E62" s="21"/>
      <c r="F62" s="21"/>
      <c r="G62" s="21" t="s">
        <v>23</v>
      </c>
      <c r="H62" s="21"/>
      <c r="I62" s="21" t="s">
        <v>726</v>
      </c>
      <c r="J62" s="21" t="s">
        <v>659</v>
      </c>
      <c r="K62" s="21" t="s">
        <v>41</v>
      </c>
      <c r="L62" t="b">
        <v>0</v>
      </c>
      <c r="M62" t="b">
        <v>0</v>
      </c>
      <c r="N62" t="b">
        <v>0</v>
      </c>
      <c r="O62">
        <v>80</v>
      </c>
      <c r="P62">
        <v>60</v>
      </c>
      <c r="Q62">
        <v>0</v>
      </c>
      <c r="R62" s="21" t="s">
        <v>49</v>
      </c>
      <c r="S62">
        <v>1000</v>
      </c>
      <c r="T62">
        <v>100</v>
      </c>
      <c r="U62" t="b">
        <v>0</v>
      </c>
      <c r="V62">
        <v>150</v>
      </c>
      <c r="W62">
        <v>1</v>
      </c>
      <c r="X62">
        <v>105</v>
      </c>
      <c r="Y62">
        <v>60</v>
      </c>
      <c r="Z62">
        <v>0.05</v>
      </c>
      <c r="AA62" t="b">
        <v>0</v>
      </c>
      <c r="AB62" s="21" t="s">
        <v>724</v>
      </c>
      <c r="AC62">
        <v>5</v>
      </c>
      <c r="AD62">
        <v>9</v>
      </c>
      <c r="AE62">
        <v>90</v>
      </c>
      <c r="AF62">
        <v>0</v>
      </c>
      <c r="AG62" s="21" t="s">
        <v>727</v>
      </c>
      <c r="AH62" t="b">
        <v>0</v>
      </c>
      <c r="AI62" t="b">
        <v>0</v>
      </c>
      <c r="AJ62">
        <v>50</v>
      </c>
      <c r="AK62">
        <v>0</v>
      </c>
      <c r="AL62">
        <v>2000</v>
      </c>
      <c r="AM62" s="21" t="s">
        <v>221</v>
      </c>
      <c r="AN62" s="21"/>
      <c r="AO62" t="b">
        <v>0</v>
      </c>
      <c r="AP62" s="21"/>
      <c r="AQ62" s="21"/>
      <c r="AR62" s="21" t="s">
        <v>500</v>
      </c>
      <c r="AS62" s="21"/>
      <c r="AT62" s="21"/>
      <c r="AU62" s="21"/>
      <c r="AV62" s="21"/>
      <c r="AW62">
        <v>1</v>
      </c>
      <c r="AX62" s="21"/>
      <c r="AY62">
        <v>9639167</v>
      </c>
    </row>
    <row r="63" spans="1:58" x14ac:dyDescent="0.25">
      <c r="A63">
        <v>1.3</v>
      </c>
      <c r="B63" s="21" t="s">
        <v>142</v>
      </c>
      <c r="C63" s="21" t="s">
        <v>9</v>
      </c>
      <c r="D63" s="21" t="s">
        <v>14</v>
      </c>
      <c r="E63" s="21"/>
      <c r="F63" s="21"/>
      <c r="G63" s="21" t="s">
        <v>23</v>
      </c>
      <c r="H63" s="21"/>
      <c r="I63" s="21" t="s">
        <v>726</v>
      </c>
      <c r="J63" s="21" t="s">
        <v>659</v>
      </c>
      <c r="K63" s="21" t="s">
        <v>41</v>
      </c>
      <c r="L63" t="b">
        <v>0</v>
      </c>
      <c r="M63" t="b">
        <v>0</v>
      </c>
      <c r="N63" t="b">
        <v>0</v>
      </c>
      <c r="O63">
        <v>80</v>
      </c>
      <c r="P63">
        <v>60</v>
      </c>
      <c r="Q63">
        <v>0</v>
      </c>
      <c r="R63" s="21" t="s">
        <v>49</v>
      </c>
      <c r="S63">
        <v>1000</v>
      </c>
      <c r="T63">
        <v>100</v>
      </c>
      <c r="U63" t="b">
        <v>0</v>
      </c>
      <c r="V63">
        <v>150</v>
      </c>
      <c r="W63">
        <v>1</v>
      </c>
      <c r="X63">
        <v>105</v>
      </c>
      <c r="Y63">
        <v>60</v>
      </c>
      <c r="Z63">
        <v>0.05</v>
      </c>
      <c r="AA63" t="b">
        <v>0</v>
      </c>
      <c r="AB63" s="21" t="s">
        <v>724</v>
      </c>
      <c r="AC63">
        <v>5</v>
      </c>
      <c r="AD63">
        <v>9</v>
      </c>
      <c r="AE63">
        <v>90</v>
      </c>
      <c r="AF63">
        <v>0</v>
      </c>
      <c r="AG63" s="21" t="s">
        <v>727</v>
      </c>
      <c r="AH63" t="b">
        <v>0</v>
      </c>
      <c r="AI63" t="b">
        <v>0</v>
      </c>
      <c r="AJ63">
        <v>50</v>
      </c>
      <c r="AK63">
        <v>0</v>
      </c>
      <c r="AL63">
        <v>2000</v>
      </c>
      <c r="AM63" s="21" t="s">
        <v>223</v>
      </c>
      <c r="AN63" s="21"/>
      <c r="AO63" t="b">
        <v>0</v>
      </c>
      <c r="AP63" s="21"/>
      <c r="AQ63" s="21"/>
      <c r="AR63" s="21" t="s">
        <v>502</v>
      </c>
      <c r="AS63" s="21"/>
      <c r="AT63" s="21"/>
      <c r="AU63" s="21"/>
      <c r="AV63" s="21"/>
      <c r="AW63">
        <v>4.5</v>
      </c>
      <c r="AX63" s="21"/>
      <c r="AY63">
        <v>65280</v>
      </c>
    </row>
    <row r="64" spans="1:58" x14ac:dyDescent="0.25">
      <c r="A64">
        <v>1.3</v>
      </c>
      <c r="B64" s="21" t="s">
        <v>142</v>
      </c>
      <c r="C64" s="21" t="s">
        <v>9</v>
      </c>
      <c r="D64" s="21" t="s">
        <v>14</v>
      </c>
      <c r="E64" s="21"/>
      <c r="F64" s="21"/>
      <c r="G64" s="21" t="s">
        <v>23</v>
      </c>
      <c r="H64" s="21"/>
      <c r="I64" s="21" t="s">
        <v>726</v>
      </c>
      <c r="J64" s="21" t="s">
        <v>659</v>
      </c>
      <c r="K64" s="21" t="s">
        <v>41</v>
      </c>
      <c r="L64" t="b">
        <v>0</v>
      </c>
      <c r="M64" t="b">
        <v>0</v>
      </c>
      <c r="N64" t="b">
        <v>0</v>
      </c>
      <c r="O64">
        <v>80</v>
      </c>
      <c r="P64">
        <v>60</v>
      </c>
      <c r="Q64">
        <v>0</v>
      </c>
      <c r="R64" s="21" t="s">
        <v>49</v>
      </c>
      <c r="S64">
        <v>1000</v>
      </c>
      <c r="T64">
        <v>100</v>
      </c>
      <c r="U64" t="b">
        <v>0</v>
      </c>
      <c r="V64">
        <v>150</v>
      </c>
      <c r="W64">
        <v>1</v>
      </c>
      <c r="X64">
        <v>105</v>
      </c>
      <c r="Y64">
        <v>60</v>
      </c>
      <c r="Z64">
        <v>0.05</v>
      </c>
      <c r="AA64" t="b">
        <v>0</v>
      </c>
      <c r="AB64" s="21" t="s">
        <v>724</v>
      </c>
      <c r="AC64">
        <v>5</v>
      </c>
      <c r="AD64">
        <v>9</v>
      </c>
      <c r="AE64">
        <v>90</v>
      </c>
      <c r="AF64">
        <v>0</v>
      </c>
      <c r="AG64" s="21" t="s">
        <v>727</v>
      </c>
      <c r="AH64" t="b">
        <v>0</v>
      </c>
      <c r="AI64" t="b">
        <v>0</v>
      </c>
      <c r="AJ64">
        <v>50</v>
      </c>
      <c r="AK64">
        <v>0</v>
      </c>
      <c r="AL64">
        <v>2000</v>
      </c>
      <c r="AM64" s="21" t="s">
        <v>229</v>
      </c>
      <c r="AN64" s="21"/>
      <c r="AO64" t="b">
        <v>0</v>
      </c>
      <c r="AP64" s="21"/>
      <c r="AQ64" s="21"/>
      <c r="AR64" s="21" t="s">
        <v>503</v>
      </c>
      <c r="AS64" s="21"/>
      <c r="AT64" s="21"/>
      <c r="AU64" s="21"/>
      <c r="AV64" s="21"/>
      <c r="AW64">
        <v>1</v>
      </c>
      <c r="AX64" s="21"/>
      <c r="AY64">
        <v>14524637</v>
      </c>
    </row>
    <row r="65" spans="1:57" x14ac:dyDescent="0.25">
      <c r="A65">
        <v>1.3</v>
      </c>
      <c r="B65" s="21" t="s">
        <v>142</v>
      </c>
      <c r="C65" s="21" t="s">
        <v>9</v>
      </c>
      <c r="D65" s="21" t="s">
        <v>14</v>
      </c>
      <c r="E65" s="21"/>
      <c r="F65" s="21"/>
      <c r="G65" s="21" t="s">
        <v>23</v>
      </c>
      <c r="H65" s="21"/>
      <c r="I65" s="21" t="s">
        <v>726</v>
      </c>
      <c r="J65" s="21" t="s">
        <v>659</v>
      </c>
      <c r="K65" s="21" t="s">
        <v>41</v>
      </c>
      <c r="L65" t="b">
        <v>0</v>
      </c>
      <c r="M65" t="b">
        <v>0</v>
      </c>
      <c r="N65" t="b">
        <v>0</v>
      </c>
      <c r="O65">
        <v>80</v>
      </c>
      <c r="P65">
        <v>60</v>
      </c>
      <c r="Q65">
        <v>0</v>
      </c>
      <c r="R65" s="21" t="s">
        <v>49</v>
      </c>
      <c r="S65">
        <v>1000</v>
      </c>
      <c r="T65">
        <v>100</v>
      </c>
      <c r="U65" t="b">
        <v>0</v>
      </c>
      <c r="V65">
        <v>150</v>
      </c>
      <c r="W65">
        <v>1</v>
      </c>
      <c r="X65">
        <v>105</v>
      </c>
      <c r="Y65">
        <v>60</v>
      </c>
      <c r="Z65">
        <v>0.05</v>
      </c>
      <c r="AA65" t="b">
        <v>0</v>
      </c>
      <c r="AB65" s="21" t="s">
        <v>724</v>
      </c>
      <c r="AC65">
        <v>5</v>
      </c>
      <c r="AD65">
        <v>9</v>
      </c>
      <c r="AE65">
        <v>90</v>
      </c>
      <c r="AF65">
        <v>0</v>
      </c>
      <c r="AG65" s="21" t="s">
        <v>727</v>
      </c>
      <c r="AH65" t="b">
        <v>0</v>
      </c>
      <c r="AI65" t="b">
        <v>0</v>
      </c>
      <c r="AJ65">
        <v>50</v>
      </c>
      <c r="AK65">
        <v>0</v>
      </c>
      <c r="AL65">
        <v>2000</v>
      </c>
      <c r="AM65" s="21" t="s">
        <v>232</v>
      </c>
      <c r="AN65" s="21"/>
      <c r="AO65" t="b">
        <v>0</v>
      </c>
      <c r="AP65" s="21"/>
      <c r="AQ65" s="21"/>
      <c r="AR65" s="21" t="s">
        <v>501</v>
      </c>
      <c r="AS65" s="21"/>
      <c r="AT65" s="21"/>
      <c r="AU65" s="21"/>
      <c r="AV65" s="21"/>
      <c r="AW65">
        <v>1</v>
      </c>
      <c r="AX65" s="21"/>
      <c r="AY65">
        <v>64636</v>
      </c>
    </row>
    <row r="66" spans="1:57" x14ac:dyDescent="0.25">
      <c r="A66">
        <v>1.3</v>
      </c>
      <c r="B66" s="21" t="s">
        <v>142</v>
      </c>
      <c r="C66" s="21" t="s">
        <v>9</v>
      </c>
      <c r="D66" s="21" t="s">
        <v>14</v>
      </c>
      <c r="E66" s="21"/>
      <c r="F66" s="21"/>
      <c r="G66" s="21" t="s">
        <v>23</v>
      </c>
      <c r="H66" s="21"/>
      <c r="I66" s="21" t="s">
        <v>726</v>
      </c>
      <c r="J66" s="21" t="s">
        <v>659</v>
      </c>
      <c r="K66" s="21" t="s">
        <v>41</v>
      </c>
      <c r="L66" t="b">
        <v>0</v>
      </c>
      <c r="M66" t="b">
        <v>0</v>
      </c>
      <c r="N66" t="b">
        <v>0</v>
      </c>
      <c r="O66">
        <v>80</v>
      </c>
      <c r="P66">
        <v>60</v>
      </c>
      <c r="Q66">
        <v>0</v>
      </c>
      <c r="R66" s="21" t="s">
        <v>49</v>
      </c>
      <c r="S66">
        <v>1000</v>
      </c>
      <c r="T66">
        <v>100</v>
      </c>
      <c r="U66" t="b">
        <v>0</v>
      </c>
      <c r="V66">
        <v>150</v>
      </c>
      <c r="W66">
        <v>1</v>
      </c>
      <c r="X66">
        <v>105</v>
      </c>
      <c r="Y66">
        <v>60</v>
      </c>
      <c r="Z66">
        <v>0.05</v>
      </c>
      <c r="AA66" t="b">
        <v>0</v>
      </c>
      <c r="AB66" s="21" t="s">
        <v>724</v>
      </c>
      <c r="AC66">
        <v>5</v>
      </c>
      <c r="AD66">
        <v>9</v>
      </c>
      <c r="AE66">
        <v>90</v>
      </c>
      <c r="AF66">
        <v>0</v>
      </c>
      <c r="AG66" s="21" t="s">
        <v>727</v>
      </c>
      <c r="AH66" t="b">
        <v>0</v>
      </c>
      <c r="AI66" t="b">
        <v>0</v>
      </c>
      <c r="AJ66">
        <v>50</v>
      </c>
      <c r="AK66">
        <v>0</v>
      </c>
      <c r="AL66">
        <v>2000</v>
      </c>
      <c r="AM66" s="21" t="s">
        <v>233</v>
      </c>
      <c r="AN66" s="21"/>
      <c r="AO66" t="b">
        <v>0</v>
      </c>
      <c r="AP66" s="21"/>
      <c r="AQ66" s="21"/>
      <c r="AR66" s="21" t="s">
        <v>501</v>
      </c>
      <c r="AS66" s="21"/>
      <c r="AT66" s="21"/>
      <c r="AU66" s="21"/>
      <c r="AV66" s="21"/>
      <c r="AW66">
        <v>1</v>
      </c>
      <c r="AX66" s="21"/>
      <c r="AY66">
        <v>8388736</v>
      </c>
      <c r="AZ66">
        <v>0</v>
      </c>
      <c r="BA66">
        <v>0</v>
      </c>
      <c r="BB66">
        <v>45</v>
      </c>
      <c r="BC66">
        <v>0</v>
      </c>
      <c r="BD66">
        <v>50</v>
      </c>
      <c r="BE66">
        <v>0</v>
      </c>
    </row>
    <row r="67" spans="1:57" x14ac:dyDescent="0.25">
      <c r="A67">
        <v>1.3</v>
      </c>
      <c r="B67" s="21" t="s">
        <v>142</v>
      </c>
      <c r="C67" s="21" t="s">
        <v>9</v>
      </c>
      <c r="D67" s="21" t="s">
        <v>14</v>
      </c>
      <c r="E67" s="21"/>
      <c r="F67" s="21"/>
      <c r="G67" s="21" t="s">
        <v>23</v>
      </c>
      <c r="H67" s="21"/>
      <c r="I67" s="21" t="s">
        <v>726</v>
      </c>
      <c r="J67" s="21" t="s">
        <v>659</v>
      </c>
      <c r="K67" s="21" t="s">
        <v>41</v>
      </c>
      <c r="L67" t="b">
        <v>0</v>
      </c>
      <c r="M67" t="b">
        <v>0</v>
      </c>
      <c r="N67" t="b">
        <v>0</v>
      </c>
      <c r="O67">
        <v>80</v>
      </c>
      <c r="P67">
        <v>60</v>
      </c>
      <c r="Q67">
        <v>0</v>
      </c>
      <c r="R67" s="21" t="s">
        <v>49</v>
      </c>
      <c r="S67">
        <v>1000</v>
      </c>
      <c r="T67">
        <v>100</v>
      </c>
      <c r="U67" t="b">
        <v>0</v>
      </c>
      <c r="V67">
        <v>150</v>
      </c>
      <c r="W67">
        <v>1</v>
      </c>
      <c r="X67">
        <v>105</v>
      </c>
      <c r="Y67">
        <v>60</v>
      </c>
      <c r="Z67">
        <v>0.05</v>
      </c>
      <c r="AA67" t="b">
        <v>0</v>
      </c>
      <c r="AB67" s="21" t="s">
        <v>724</v>
      </c>
      <c r="AC67">
        <v>5</v>
      </c>
      <c r="AD67">
        <v>9</v>
      </c>
      <c r="AE67">
        <v>90</v>
      </c>
      <c r="AF67">
        <v>0</v>
      </c>
      <c r="AG67" s="21" t="s">
        <v>727</v>
      </c>
      <c r="AH67" t="b">
        <v>0</v>
      </c>
      <c r="AI67" t="b">
        <v>0</v>
      </c>
      <c r="AJ67">
        <v>50</v>
      </c>
      <c r="AK67">
        <v>0</v>
      </c>
      <c r="AL67">
        <v>2000</v>
      </c>
      <c r="AM67" s="21" t="s">
        <v>234</v>
      </c>
      <c r="AN67" s="21"/>
      <c r="AO67" t="b">
        <v>0</v>
      </c>
      <c r="AP67" s="21"/>
      <c r="AQ67" s="21"/>
      <c r="AR67" s="21" t="s">
        <v>503</v>
      </c>
      <c r="AS67" s="21"/>
      <c r="AT67" s="21"/>
      <c r="AU67" s="21"/>
      <c r="AV67" s="21"/>
      <c r="AW67">
        <v>1</v>
      </c>
      <c r="AX67" s="21"/>
      <c r="AY67">
        <v>14524637</v>
      </c>
    </row>
    <row r="68" spans="1:57" x14ac:dyDescent="0.25">
      <c r="A68">
        <v>1.3</v>
      </c>
      <c r="B68" s="21" t="s">
        <v>142</v>
      </c>
      <c r="C68" s="21" t="s">
        <v>9</v>
      </c>
      <c r="D68" s="21" t="s">
        <v>14</v>
      </c>
      <c r="E68" s="21"/>
      <c r="F68" s="21"/>
      <c r="G68" s="21" t="s">
        <v>23</v>
      </c>
      <c r="H68" s="21"/>
      <c r="I68" s="21" t="s">
        <v>726</v>
      </c>
      <c r="J68" s="21" t="s">
        <v>659</v>
      </c>
      <c r="K68" s="21" t="s">
        <v>41</v>
      </c>
      <c r="L68" t="b">
        <v>0</v>
      </c>
      <c r="M68" t="b">
        <v>0</v>
      </c>
      <c r="N68" t="b">
        <v>0</v>
      </c>
      <c r="O68">
        <v>80</v>
      </c>
      <c r="P68">
        <v>60</v>
      </c>
      <c r="Q68">
        <v>0</v>
      </c>
      <c r="R68" s="21" t="s">
        <v>49</v>
      </c>
      <c r="S68">
        <v>1000</v>
      </c>
      <c r="T68">
        <v>100</v>
      </c>
      <c r="U68" t="b">
        <v>0</v>
      </c>
      <c r="V68">
        <v>150</v>
      </c>
      <c r="W68">
        <v>1</v>
      </c>
      <c r="X68">
        <v>105</v>
      </c>
      <c r="Y68">
        <v>60</v>
      </c>
      <c r="Z68">
        <v>0.05</v>
      </c>
      <c r="AA68" t="b">
        <v>0</v>
      </c>
      <c r="AB68" s="21" t="s">
        <v>724</v>
      </c>
      <c r="AC68">
        <v>5</v>
      </c>
      <c r="AD68">
        <v>9</v>
      </c>
      <c r="AE68">
        <v>90</v>
      </c>
      <c r="AF68">
        <v>0</v>
      </c>
      <c r="AG68" s="21" t="s">
        <v>727</v>
      </c>
      <c r="AH68" t="b">
        <v>0</v>
      </c>
      <c r="AI68" t="b">
        <v>0</v>
      </c>
      <c r="AJ68">
        <v>50</v>
      </c>
      <c r="AK68">
        <v>0</v>
      </c>
      <c r="AL68">
        <v>2000</v>
      </c>
      <c r="AM68" s="21" t="s">
        <v>241</v>
      </c>
      <c r="AN68" s="21"/>
      <c r="AO68" t="b">
        <v>0</v>
      </c>
      <c r="AP68" s="21"/>
      <c r="AQ68" s="21"/>
      <c r="AR68" s="21" t="s">
        <v>501</v>
      </c>
      <c r="AS68" s="21"/>
      <c r="AT68" s="21"/>
      <c r="AU68" s="21"/>
      <c r="AV68" s="21"/>
      <c r="AW68">
        <v>1</v>
      </c>
      <c r="AX68" s="21"/>
      <c r="AY68">
        <v>10526303</v>
      </c>
    </row>
    <row r="69" spans="1:57" x14ac:dyDescent="0.25">
      <c r="A69">
        <v>1.3</v>
      </c>
      <c r="B69" s="21" t="s">
        <v>142</v>
      </c>
      <c r="C69" s="21" t="s">
        <v>9</v>
      </c>
      <c r="D69" s="21" t="s">
        <v>14</v>
      </c>
      <c r="E69" s="21"/>
      <c r="F69" s="21"/>
      <c r="G69" s="21" t="s">
        <v>23</v>
      </c>
      <c r="H69" s="21"/>
      <c r="I69" s="21" t="s">
        <v>726</v>
      </c>
      <c r="J69" s="21" t="s">
        <v>659</v>
      </c>
      <c r="K69" s="21" t="s">
        <v>41</v>
      </c>
      <c r="L69" t="b">
        <v>0</v>
      </c>
      <c r="M69" t="b">
        <v>0</v>
      </c>
      <c r="N69" t="b">
        <v>0</v>
      </c>
      <c r="O69">
        <v>80</v>
      </c>
      <c r="P69">
        <v>60</v>
      </c>
      <c r="Q69">
        <v>0</v>
      </c>
      <c r="R69" s="21" t="s">
        <v>49</v>
      </c>
      <c r="S69">
        <v>1000</v>
      </c>
      <c r="T69">
        <v>100</v>
      </c>
      <c r="U69" t="b">
        <v>0</v>
      </c>
      <c r="V69">
        <v>150</v>
      </c>
      <c r="W69">
        <v>1</v>
      </c>
      <c r="X69">
        <v>105</v>
      </c>
      <c r="Y69">
        <v>60</v>
      </c>
      <c r="Z69">
        <v>0.05</v>
      </c>
      <c r="AA69" t="b">
        <v>0</v>
      </c>
      <c r="AB69" s="21" t="s">
        <v>724</v>
      </c>
      <c r="AC69">
        <v>5</v>
      </c>
      <c r="AD69">
        <v>9</v>
      </c>
      <c r="AE69">
        <v>90</v>
      </c>
      <c r="AF69">
        <v>0</v>
      </c>
      <c r="AG69" s="21" t="s">
        <v>727</v>
      </c>
      <c r="AH69" t="b">
        <v>0</v>
      </c>
      <c r="AI69" t="b">
        <v>0</v>
      </c>
      <c r="AJ69">
        <v>50</v>
      </c>
      <c r="AK69">
        <v>0</v>
      </c>
      <c r="AL69">
        <v>2000</v>
      </c>
      <c r="AM69" s="21" t="s">
        <v>242</v>
      </c>
      <c r="AN69" s="21"/>
      <c r="AO69" t="b">
        <v>0</v>
      </c>
      <c r="AP69" s="21"/>
      <c r="AQ69" s="21"/>
      <c r="AR69" s="21" t="s">
        <v>501</v>
      </c>
      <c r="AS69" s="21"/>
      <c r="AT69" s="21"/>
      <c r="AU69" s="21"/>
      <c r="AV69" s="21"/>
      <c r="AW69">
        <v>1</v>
      </c>
      <c r="AX69" s="21"/>
      <c r="AY69">
        <v>2330219</v>
      </c>
    </row>
    <row r="70" spans="1:57" x14ac:dyDescent="0.25">
      <c r="A70">
        <v>1.3</v>
      </c>
      <c r="B70" s="21" t="s">
        <v>142</v>
      </c>
      <c r="C70" s="21" t="s">
        <v>9</v>
      </c>
      <c r="D70" s="21" t="s">
        <v>14</v>
      </c>
      <c r="E70" s="21"/>
      <c r="F70" s="21"/>
      <c r="G70" s="21" t="s">
        <v>23</v>
      </c>
      <c r="H70" s="21"/>
      <c r="I70" s="21" t="s">
        <v>726</v>
      </c>
      <c r="J70" s="21" t="s">
        <v>659</v>
      </c>
      <c r="K70" s="21" t="s">
        <v>41</v>
      </c>
      <c r="L70" t="b">
        <v>0</v>
      </c>
      <c r="M70" t="b">
        <v>0</v>
      </c>
      <c r="N70" t="b">
        <v>0</v>
      </c>
      <c r="O70">
        <v>80</v>
      </c>
      <c r="P70">
        <v>60</v>
      </c>
      <c r="Q70">
        <v>0</v>
      </c>
      <c r="R70" s="21" t="s">
        <v>49</v>
      </c>
      <c r="S70">
        <v>1000</v>
      </c>
      <c r="T70">
        <v>100</v>
      </c>
      <c r="U70" t="b">
        <v>0</v>
      </c>
      <c r="V70">
        <v>150</v>
      </c>
      <c r="W70">
        <v>1</v>
      </c>
      <c r="X70">
        <v>105</v>
      </c>
      <c r="Y70">
        <v>60</v>
      </c>
      <c r="Z70">
        <v>0.05</v>
      </c>
      <c r="AA70" t="b">
        <v>0</v>
      </c>
      <c r="AB70" s="21" t="s">
        <v>724</v>
      </c>
      <c r="AC70">
        <v>5</v>
      </c>
      <c r="AD70">
        <v>9</v>
      </c>
      <c r="AE70">
        <v>90</v>
      </c>
      <c r="AF70">
        <v>0</v>
      </c>
      <c r="AG70" s="21" t="s">
        <v>727</v>
      </c>
      <c r="AH70" t="b">
        <v>0</v>
      </c>
      <c r="AI70" t="b">
        <v>0</v>
      </c>
      <c r="AJ70">
        <v>50</v>
      </c>
      <c r="AK70">
        <v>0</v>
      </c>
      <c r="AL70">
        <v>2000</v>
      </c>
      <c r="AM70" s="21" t="s">
        <v>244</v>
      </c>
      <c r="AN70" s="21"/>
      <c r="AO70" t="b">
        <v>0</v>
      </c>
      <c r="AP70" s="21"/>
      <c r="AQ70" s="21"/>
      <c r="AR70" s="21" t="s">
        <v>244</v>
      </c>
      <c r="AS70" s="21"/>
      <c r="AT70" s="21"/>
      <c r="AU70" s="21"/>
      <c r="AV70" s="21"/>
      <c r="AW70">
        <v>1</v>
      </c>
      <c r="AX70" s="21"/>
      <c r="AY70">
        <v>16776960</v>
      </c>
    </row>
    <row r="71" spans="1:57" x14ac:dyDescent="0.25">
      <c r="A71">
        <v>1.3</v>
      </c>
      <c r="B71" s="21" t="s">
        <v>142</v>
      </c>
      <c r="C71" s="21" t="s">
        <v>9</v>
      </c>
      <c r="D71" s="21" t="s">
        <v>14</v>
      </c>
      <c r="E71" s="21"/>
      <c r="F71" s="21"/>
      <c r="G71" s="21" t="s">
        <v>23</v>
      </c>
      <c r="H71" s="21"/>
      <c r="I71" s="21" t="s">
        <v>726</v>
      </c>
      <c r="J71" s="21" t="s">
        <v>659</v>
      </c>
      <c r="K71" s="21" t="s">
        <v>41</v>
      </c>
      <c r="L71" t="b">
        <v>0</v>
      </c>
      <c r="M71" t="b">
        <v>0</v>
      </c>
      <c r="N71" t="b">
        <v>0</v>
      </c>
      <c r="O71">
        <v>80</v>
      </c>
      <c r="P71">
        <v>60</v>
      </c>
      <c r="Q71">
        <v>0</v>
      </c>
      <c r="R71" s="21" t="s">
        <v>49</v>
      </c>
      <c r="S71">
        <v>1000</v>
      </c>
      <c r="T71">
        <v>100</v>
      </c>
      <c r="U71" t="b">
        <v>0</v>
      </c>
      <c r="V71">
        <v>150</v>
      </c>
      <c r="W71">
        <v>1</v>
      </c>
      <c r="X71">
        <v>105</v>
      </c>
      <c r="Y71">
        <v>60</v>
      </c>
      <c r="Z71">
        <v>0.05</v>
      </c>
      <c r="AA71" t="b">
        <v>0</v>
      </c>
      <c r="AB71" s="21" t="s">
        <v>724</v>
      </c>
      <c r="AC71">
        <v>5</v>
      </c>
      <c r="AD71">
        <v>9</v>
      </c>
      <c r="AE71">
        <v>90</v>
      </c>
      <c r="AF71">
        <v>0</v>
      </c>
      <c r="AG71" s="21" t="s">
        <v>727</v>
      </c>
      <c r="AH71" t="b">
        <v>0</v>
      </c>
      <c r="AI71" t="b">
        <v>0</v>
      </c>
      <c r="AJ71">
        <v>50</v>
      </c>
      <c r="AK71">
        <v>0</v>
      </c>
      <c r="AL71">
        <v>2000</v>
      </c>
      <c r="AM71" s="21" t="s">
        <v>247</v>
      </c>
      <c r="AN71" s="21"/>
      <c r="AO71" t="b">
        <v>0</v>
      </c>
      <c r="AP71" s="21"/>
      <c r="AQ71" s="21"/>
      <c r="AR71" s="21" t="s">
        <v>244</v>
      </c>
      <c r="AS71" s="21"/>
      <c r="AT71" s="21"/>
      <c r="AU71" s="21"/>
      <c r="AV71" s="21"/>
      <c r="AW71">
        <v>1</v>
      </c>
      <c r="AX71" s="21"/>
      <c r="AY71">
        <v>7346457</v>
      </c>
    </row>
    <row r="72" spans="1:57" x14ac:dyDescent="0.25">
      <c r="A72">
        <v>1.3</v>
      </c>
      <c r="B72" s="21" t="s">
        <v>142</v>
      </c>
      <c r="C72" s="21" t="s">
        <v>9</v>
      </c>
      <c r="D72" s="21" t="s">
        <v>14</v>
      </c>
      <c r="E72" s="21"/>
      <c r="F72" s="21"/>
      <c r="G72" s="21" t="s">
        <v>23</v>
      </c>
      <c r="H72" s="21"/>
      <c r="I72" s="21" t="s">
        <v>726</v>
      </c>
      <c r="J72" s="21" t="s">
        <v>659</v>
      </c>
      <c r="K72" s="21" t="s">
        <v>41</v>
      </c>
      <c r="L72" t="b">
        <v>0</v>
      </c>
      <c r="M72" t="b">
        <v>0</v>
      </c>
      <c r="N72" t="b">
        <v>0</v>
      </c>
      <c r="O72">
        <v>80</v>
      </c>
      <c r="P72">
        <v>60</v>
      </c>
      <c r="Q72">
        <v>0</v>
      </c>
      <c r="R72" s="21" t="s">
        <v>49</v>
      </c>
      <c r="S72">
        <v>1000</v>
      </c>
      <c r="T72">
        <v>100</v>
      </c>
      <c r="U72" t="b">
        <v>0</v>
      </c>
      <c r="V72">
        <v>150</v>
      </c>
      <c r="W72">
        <v>1</v>
      </c>
      <c r="X72">
        <v>105</v>
      </c>
      <c r="Y72">
        <v>60</v>
      </c>
      <c r="Z72">
        <v>0.05</v>
      </c>
      <c r="AA72" t="b">
        <v>0</v>
      </c>
      <c r="AB72" s="21" t="s">
        <v>724</v>
      </c>
      <c r="AC72">
        <v>5</v>
      </c>
      <c r="AD72">
        <v>9</v>
      </c>
      <c r="AE72">
        <v>90</v>
      </c>
      <c r="AF72">
        <v>0</v>
      </c>
      <c r="AG72" s="21" t="s">
        <v>727</v>
      </c>
      <c r="AH72" t="b">
        <v>0</v>
      </c>
      <c r="AI72" t="b">
        <v>0</v>
      </c>
      <c r="AJ72">
        <v>50</v>
      </c>
      <c r="AK72">
        <v>0</v>
      </c>
      <c r="AL72">
        <v>2000</v>
      </c>
      <c r="AM72" s="21" t="s">
        <v>248</v>
      </c>
      <c r="AN72" s="21"/>
      <c r="AO72" t="b">
        <v>0</v>
      </c>
      <c r="AP72" s="21"/>
      <c r="AQ72" s="21"/>
      <c r="AR72" s="21" t="s">
        <v>244</v>
      </c>
      <c r="AS72" s="21"/>
      <c r="AT72" s="21"/>
      <c r="AU72" s="21"/>
      <c r="AV72" s="21"/>
      <c r="AW72">
        <v>1</v>
      </c>
      <c r="AX72" s="21"/>
      <c r="AY72">
        <v>25600</v>
      </c>
    </row>
    <row r="73" spans="1:57" x14ac:dyDescent="0.25">
      <c r="A73">
        <v>1.3</v>
      </c>
      <c r="B73" s="21" t="s">
        <v>142</v>
      </c>
      <c r="C73" s="21" t="s">
        <v>9</v>
      </c>
      <c r="D73" s="21" t="s">
        <v>14</v>
      </c>
      <c r="E73" s="21"/>
      <c r="F73" s="21"/>
      <c r="G73" s="21" t="s">
        <v>23</v>
      </c>
      <c r="H73" s="21"/>
      <c r="I73" s="21" t="s">
        <v>726</v>
      </c>
      <c r="J73" s="21" t="s">
        <v>659</v>
      </c>
      <c r="K73" s="21" t="s">
        <v>41</v>
      </c>
      <c r="L73" t="b">
        <v>0</v>
      </c>
      <c r="M73" t="b">
        <v>0</v>
      </c>
      <c r="N73" t="b">
        <v>0</v>
      </c>
      <c r="O73">
        <v>80</v>
      </c>
      <c r="P73">
        <v>60</v>
      </c>
      <c r="Q73">
        <v>0</v>
      </c>
      <c r="R73" s="21" t="s">
        <v>49</v>
      </c>
      <c r="S73">
        <v>1000</v>
      </c>
      <c r="T73">
        <v>100</v>
      </c>
      <c r="U73" t="b">
        <v>0</v>
      </c>
      <c r="V73">
        <v>150</v>
      </c>
      <c r="W73">
        <v>1</v>
      </c>
      <c r="X73">
        <v>105</v>
      </c>
      <c r="Y73">
        <v>60</v>
      </c>
      <c r="Z73">
        <v>0.05</v>
      </c>
      <c r="AA73" t="b">
        <v>0</v>
      </c>
      <c r="AB73" s="21" t="s">
        <v>724</v>
      </c>
      <c r="AC73">
        <v>5</v>
      </c>
      <c r="AD73">
        <v>9</v>
      </c>
      <c r="AE73">
        <v>90</v>
      </c>
      <c r="AF73">
        <v>0</v>
      </c>
      <c r="AG73" s="21" t="s">
        <v>727</v>
      </c>
      <c r="AH73" t="b">
        <v>0</v>
      </c>
      <c r="AI73" t="b">
        <v>0</v>
      </c>
      <c r="AJ73">
        <v>50</v>
      </c>
      <c r="AK73">
        <v>0</v>
      </c>
      <c r="AL73">
        <v>2000</v>
      </c>
      <c r="AM73" s="21" t="s">
        <v>249</v>
      </c>
      <c r="AN73" s="21"/>
      <c r="AO73" t="b">
        <v>0</v>
      </c>
      <c r="AP73" s="21"/>
      <c r="AQ73" s="21"/>
      <c r="AR73" s="21" t="s">
        <v>244</v>
      </c>
      <c r="AS73" s="21"/>
      <c r="AT73" s="21"/>
      <c r="AU73" s="21"/>
      <c r="AV73" s="21"/>
      <c r="AW73">
        <v>1</v>
      </c>
      <c r="AX73" s="21"/>
      <c r="AY73">
        <v>7346457</v>
      </c>
    </row>
    <row r="74" spans="1:57" x14ac:dyDescent="0.25">
      <c r="A74">
        <v>1.3</v>
      </c>
      <c r="B74" s="21" t="s">
        <v>142</v>
      </c>
      <c r="C74" s="21" t="s">
        <v>9</v>
      </c>
      <c r="D74" s="21" t="s">
        <v>14</v>
      </c>
      <c r="E74" s="21"/>
      <c r="F74" s="21"/>
      <c r="G74" s="21" t="s">
        <v>23</v>
      </c>
      <c r="H74" s="21"/>
      <c r="I74" s="21" t="s">
        <v>726</v>
      </c>
      <c r="J74" s="21" t="s">
        <v>659</v>
      </c>
      <c r="K74" s="21" t="s">
        <v>41</v>
      </c>
      <c r="L74" t="b">
        <v>0</v>
      </c>
      <c r="M74" t="b">
        <v>0</v>
      </c>
      <c r="N74" t="b">
        <v>0</v>
      </c>
      <c r="O74">
        <v>80</v>
      </c>
      <c r="P74">
        <v>60</v>
      </c>
      <c r="Q74">
        <v>0</v>
      </c>
      <c r="R74" s="21" t="s">
        <v>49</v>
      </c>
      <c r="S74">
        <v>1000</v>
      </c>
      <c r="T74">
        <v>100</v>
      </c>
      <c r="U74" t="b">
        <v>0</v>
      </c>
      <c r="V74">
        <v>150</v>
      </c>
      <c r="W74">
        <v>1</v>
      </c>
      <c r="X74">
        <v>105</v>
      </c>
      <c r="Y74">
        <v>60</v>
      </c>
      <c r="Z74">
        <v>0.05</v>
      </c>
      <c r="AA74" t="b">
        <v>0</v>
      </c>
      <c r="AB74" s="21" t="s">
        <v>724</v>
      </c>
      <c r="AC74">
        <v>5</v>
      </c>
      <c r="AD74">
        <v>9</v>
      </c>
      <c r="AE74">
        <v>90</v>
      </c>
      <c r="AF74">
        <v>0</v>
      </c>
      <c r="AG74" s="21" t="s">
        <v>727</v>
      </c>
      <c r="AH74" t="b">
        <v>0</v>
      </c>
      <c r="AI74" t="b">
        <v>0</v>
      </c>
      <c r="AJ74">
        <v>50</v>
      </c>
      <c r="AK74">
        <v>0</v>
      </c>
      <c r="AL74">
        <v>2000</v>
      </c>
      <c r="AM74" s="21" t="s">
        <v>250</v>
      </c>
      <c r="AN74" s="21"/>
      <c r="AO74" t="b">
        <v>0</v>
      </c>
      <c r="AP74" s="21"/>
      <c r="AQ74" s="21"/>
      <c r="AR74" s="21" t="s">
        <v>244</v>
      </c>
      <c r="AS74" s="21"/>
      <c r="AT74" s="21"/>
      <c r="AU74" s="21"/>
      <c r="AV74" s="21"/>
      <c r="AW74">
        <v>1</v>
      </c>
      <c r="AX74" s="21"/>
      <c r="AY74">
        <v>25600</v>
      </c>
    </row>
    <row r="75" spans="1:57" x14ac:dyDescent="0.25">
      <c r="A75">
        <v>1.3</v>
      </c>
      <c r="B75" s="21" t="s">
        <v>142</v>
      </c>
      <c r="C75" s="21" t="s">
        <v>9</v>
      </c>
      <c r="D75" s="21" t="s">
        <v>14</v>
      </c>
      <c r="E75" s="21"/>
      <c r="F75" s="21"/>
      <c r="G75" s="21" t="s">
        <v>23</v>
      </c>
      <c r="H75" s="21"/>
      <c r="I75" s="21" t="s">
        <v>726</v>
      </c>
      <c r="J75" s="21" t="s">
        <v>659</v>
      </c>
      <c r="K75" s="21" t="s">
        <v>41</v>
      </c>
      <c r="L75" t="b">
        <v>0</v>
      </c>
      <c r="M75" t="b">
        <v>0</v>
      </c>
      <c r="N75" t="b">
        <v>0</v>
      </c>
      <c r="O75">
        <v>80</v>
      </c>
      <c r="P75">
        <v>60</v>
      </c>
      <c r="Q75">
        <v>0</v>
      </c>
      <c r="R75" s="21" t="s">
        <v>49</v>
      </c>
      <c r="S75">
        <v>1000</v>
      </c>
      <c r="T75">
        <v>100</v>
      </c>
      <c r="U75" t="b">
        <v>0</v>
      </c>
      <c r="V75">
        <v>150</v>
      </c>
      <c r="W75">
        <v>1</v>
      </c>
      <c r="X75">
        <v>105</v>
      </c>
      <c r="Y75">
        <v>60</v>
      </c>
      <c r="Z75">
        <v>0.05</v>
      </c>
      <c r="AA75" t="b">
        <v>0</v>
      </c>
      <c r="AB75" s="21" t="s">
        <v>724</v>
      </c>
      <c r="AC75">
        <v>5</v>
      </c>
      <c r="AD75">
        <v>9</v>
      </c>
      <c r="AE75">
        <v>90</v>
      </c>
      <c r="AF75">
        <v>0</v>
      </c>
      <c r="AG75" s="21" t="s">
        <v>727</v>
      </c>
      <c r="AH75" t="b">
        <v>0</v>
      </c>
      <c r="AI75" t="b">
        <v>0</v>
      </c>
      <c r="AJ75">
        <v>50</v>
      </c>
      <c r="AK75">
        <v>0</v>
      </c>
      <c r="AL75">
        <v>2000</v>
      </c>
      <c r="AM75" s="21" t="s">
        <v>251</v>
      </c>
      <c r="AN75" s="21"/>
      <c r="AO75" t="b">
        <v>0</v>
      </c>
      <c r="AP75" s="21"/>
      <c r="AQ75" s="21"/>
      <c r="AR75" s="21" t="s">
        <v>244</v>
      </c>
      <c r="AS75" s="21"/>
      <c r="AT75" s="21"/>
      <c r="AU75" s="21"/>
      <c r="AV75" s="21"/>
      <c r="AW75">
        <v>1</v>
      </c>
      <c r="AX75" s="21"/>
      <c r="AY75">
        <v>16776960</v>
      </c>
    </row>
    <row r="76" spans="1:57" x14ac:dyDescent="0.25">
      <c r="A76">
        <v>1.3</v>
      </c>
      <c r="B76" s="21" t="s">
        <v>142</v>
      </c>
      <c r="C76" s="21" t="s">
        <v>9</v>
      </c>
      <c r="D76" s="21" t="s">
        <v>14</v>
      </c>
      <c r="E76" s="21"/>
      <c r="F76" s="21"/>
      <c r="G76" s="21" t="s">
        <v>23</v>
      </c>
      <c r="H76" s="21"/>
      <c r="I76" s="21" t="s">
        <v>726</v>
      </c>
      <c r="J76" s="21" t="s">
        <v>659</v>
      </c>
      <c r="K76" s="21" t="s">
        <v>41</v>
      </c>
      <c r="L76" t="b">
        <v>0</v>
      </c>
      <c r="M76" t="b">
        <v>0</v>
      </c>
      <c r="N76" t="b">
        <v>0</v>
      </c>
      <c r="O76">
        <v>80</v>
      </c>
      <c r="P76">
        <v>60</v>
      </c>
      <c r="Q76">
        <v>0</v>
      </c>
      <c r="R76" s="21" t="s">
        <v>49</v>
      </c>
      <c r="S76">
        <v>1000</v>
      </c>
      <c r="T76">
        <v>100</v>
      </c>
      <c r="U76" t="b">
        <v>0</v>
      </c>
      <c r="V76">
        <v>150</v>
      </c>
      <c r="W76">
        <v>1</v>
      </c>
      <c r="X76">
        <v>105</v>
      </c>
      <c r="Y76">
        <v>60</v>
      </c>
      <c r="Z76">
        <v>0.05</v>
      </c>
      <c r="AA76" t="b">
        <v>0</v>
      </c>
      <c r="AB76" s="21" t="s">
        <v>724</v>
      </c>
      <c r="AC76">
        <v>5</v>
      </c>
      <c r="AD76">
        <v>9</v>
      </c>
      <c r="AE76">
        <v>90</v>
      </c>
      <c r="AF76">
        <v>0</v>
      </c>
      <c r="AG76" s="21" t="s">
        <v>727</v>
      </c>
      <c r="AH76" t="b">
        <v>0</v>
      </c>
      <c r="AI76" t="b">
        <v>0</v>
      </c>
      <c r="AJ76">
        <v>50</v>
      </c>
      <c r="AK76">
        <v>0</v>
      </c>
      <c r="AL76">
        <v>2000</v>
      </c>
      <c r="AM76" s="21" t="s">
        <v>252</v>
      </c>
      <c r="AN76" s="21"/>
      <c r="AO76" t="b">
        <v>0</v>
      </c>
      <c r="AP76" s="21"/>
      <c r="AQ76" s="21"/>
      <c r="AR76" s="21" t="s">
        <v>244</v>
      </c>
      <c r="AS76" s="21"/>
      <c r="AT76" s="21"/>
      <c r="AU76" s="21"/>
      <c r="AV76" s="21"/>
      <c r="AW76">
        <v>1</v>
      </c>
      <c r="AX76" s="21"/>
      <c r="AY76">
        <v>13850042</v>
      </c>
    </row>
    <row r="77" spans="1:57" x14ac:dyDescent="0.25">
      <c r="A77">
        <v>1.3</v>
      </c>
      <c r="B77" s="21" t="s">
        <v>142</v>
      </c>
      <c r="C77" s="21" t="s">
        <v>9</v>
      </c>
      <c r="D77" s="21" t="s">
        <v>14</v>
      </c>
      <c r="E77" s="21"/>
      <c r="F77" s="21"/>
      <c r="G77" s="21" t="s">
        <v>23</v>
      </c>
      <c r="H77" s="21"/>
      <c r="I77" s="21" t="s">
        <v>726</v>
      </c>
      <c r="J77" s="21" t="s">
        <v>659</v>
      </c>
      <c r="K77" s="21" t="s">
        <v>41</v>
      </c>
      <c r="L77" t="b">
        <v>0</v>
      </c>
      <c r="M77" t="b">
        <v>0</v>
      </c>
      <c r="N77" t="b">
        <v>0</v>
      </c>
      <c r="O77">
        <v>80</v>
      </c>
      <c r="P77">
        <v>60</v>
      </c>
      <c r="Q77">
        <v>0</v>
      </c>
      <c r="R77" s="21" t="s">
        <v>49</v>
      </c>
      <c r="S77">
        <v>1000</v>
      </c>
      <c r="T77">
        <v>100</v>
      </c>
      <c r="U77" t="b">
        <v>0</v>
      </c>
      <c r="V77">
        <v>150</v>
      </c>
      <c r="W77">
        <v>1</v>
      </c>
      <c r="X77">
        <v>105</v>
      </c>
      <c r="Y77">
        <v>60</v>
      </c>
      <c r="Z77">
        <v>0.05</v>
      </c>
      <c r="AA77" t="b">
        <v>0</v>
      </c>
      <c r="AB77" s="21" t="s">
        <v>724</v>
      </c>
      <c r="AC77">
        <v>5</v>
      </c>
      <c r="AD77">
        <v>9</v>
      </c>
      <c r="AE77">
        <v>90</v>
      </c>
      <c r="AF77">
        <v>0</v>
      </c>
      <c r="AG77" s="21" t="s">
        <v>727</v>
      </c>
      <c r="AH77" t="b">
        <v>0</v>
      </c>
      <c r="AI77" t="b">
        <v>0</v>
      </c>
      <c r="AJ77">
        <v>50</v>
      </c>
      <c r="AK77">
        <v>0</v>
      </c>
      <c r="AL77">
        <v>2000</v>
      </c>
      <c r="AM77" s="21" t="s">
        <v>253</v>
      </c>
      <c r="AN77" s="21"/>
      <c r="AO77" t="b">
        <v>0</v>
      </c>
      <c r="AP77" s="21"/>
      <c r="AQ77" s="21"/>
      <c r="AR77" s="21" t="s">
        <v>244</v>
      </c>
      <c r="AS77" s="21"/>
      <c r="AT77" s="21"/>
      <c r="AU77" s="21"/>
      <c r="AV77" s="21"/>
      <c r="AW77">
        <v>1</v>
      </c>
      <c r="AX77" s="21"/>
      <c r="AY77">
        <v>13850042</v>
      </c>
    </row>
    <row r="78" spans="1:57" x14ac:dyDescent="0.25">
      <c r="A78">
        <v>1.3</v>
      </c>
      <c r="B78" s="21" t="s">
        <v>142</v>
      </c>
      <c r="C78" s="21" t="s">
        <v>9</v>
      </c>
      <c r="D78" s="21" t="s">
        <v>14</v>
      </c>
      <c r="E78" s="21"/>
      <c r="F78" s="21"/>
      <c r="G78" s="21" t="s">
        <v>23</v>
      </c>
      <c r="H78" s="21"/>
      <c r="I78" s="21" t="s">
        <v>726</v>
      </c>
      <c r="J78" s="21" t="s">
        <v>659</v>
      </c>
      <c r="K78" s="21" t="s">
        <v>41</v>
      </c>
      <c r="L78" t="b">
        <v>0</v>
      </c>
      <c r="M78" t="b">
        <v>0</v>
      </c>
      <c r="N78" t="b">
        <v>0</v>
      </c>
      <c r="O78">
        <v>80</v>
      </c>
      <c r="P78">
        <v>60</v>
      </c>
      <c r="Q78">
        <v>0</v>
      </c>
      <c r="R78" s="21" t="s">
        <v>49</v>
      </c>
      <c r="S78">
        <v>1000</v>
      </c>
      <c r="T78">
        <v>100</v>
      </c>
      <c r="U78" t="b">
        <v>0</v>
      </c>
      <c r="V78">
        <v>150</v>
      </c>
      <c r="W78">
        <v>1</v>
      </c>
      <c r="X78">
        <v>105</v>
      </c>
      <c r="Y78">
        <v>60</v>
      </c>
      <c r="Z78">
        <v>0.05</v>
      </c>
      <c r="AA78" t="b">
        <v>0</v>
      </c>
      <c r="AB78" s="21" t="s">
        <v>724</v>
      </c>
      <c r="AC78">
        <v>5</v>
      </c>
      <c r="AD78">
        <v>9</v>
      </c>
      <c r="AE78">
        <v>90</v>
      </c>
      <c r="AF78">
        <v>0</v>
      </c>
      <c r="AG78" s="21" t="s">
        <v>727</v>
      </c>
      <c r="AH78" t="b">
        <v>0</v>
      </c>
      <c r="AI78" t="b">
        <v>0</v>
      </c>
      <c r="AJ78">
        <v>50</v>
      </c>
      <c r="AK78">
        <v>0</v>
      </c>
      <c r="AL78">
        <v>2000</v>
      </c>
      <c r="AM78" s="21" t="s">
        <v>254</v>
      </c>
      <c r="AN78" s="21"/>
      <c r="AO78" t="b">
        <v>0</v>
      </c>
      <c r="AP78" s="21"/>
      <c r="AQ78" s="21"/>
      <c r="AR78" s="21" t="s">
        <v>244</v>
      </c>
      <c r="AS78" s="21"/>
      <c r="AT78" s="21"/>
      <c r="AU78" s="21"/>
      <c r="AV78" s="21"/>
      <c r="AW78">
        <v>1</v>
      </c>
      <c r="AX78" s="21"/>
      <c r="AY78">
        <v>2763429</v>
      </c>
    </row>
    <row r="79" spans="1:57" x14ac:dyDescent="0.25">
      <c r="A79">
        <v>1.3</v>
      </c>
      <c r="B79" s="21" t="s">
        <v>142</v>
      </c>
      <c r="C79" s="21" t="s">
        <v>9</v>
      </c>
      <c r="D79" s="21" t="s">
        <v>14</v>
      </c>
      <c r="E79" s="21"/>
      <c r="F79" s="21"/>
      <c r="G79" s="21" t="s">
        <v>23</v>
      </c>
      <c r="H79" s="21"/>
      <c r="I79" s="21" t="s">
        <v>726</v>
      </c>
      <c r="J79" s="21" t="s">
        <v>659</v>
      </c>
      <c r="K79" s="21" t="s">
        <v>41</v>
      </c>
      <c r="L79" t="b">
        <v>0</v>
      </c>
      <c r="M79" t="b">
        <v>0</v>
      </c>
      <c r="N79" t="b">
        <v>0</v>
      </c>
      <c r="O79">
        <v>80</v>
      </c>
      <c r="P79">
        <v>60</v>
      </c>
      <c r="Q79">
        <v>0</v>
      </c>
      <c r="R79" s="21" t="s">
        <v>49</v>
      </c>
      <c r="S79">
        <v>1000</v>
      </c>
      <c r="T79">
        <v>100</v>
      </c>
      <c r="U79" t="b">
        <v>0</v>
      </c>
      <c r="V79">
        <v>150</v>
      </c>
      <c r="W79">
        <v>1</v>
      </c>
      <c r="X79">
        <v>105</v>
      </c>
      <c r="Y79">
        <v>60</v>
      </c>
      <c r="Z79">
        <v>0.05</v>
      </c>
      <c r="AA79" t="b">
        <v>0</v>
      </c>
      <c r="AB79" s="21" t="s">
        <v>724</v>
      </c>
      <c r="AC79">
        <v>5</v>
      </c>
      <c r="AD79">
        <v>9</v>
      </c>
      <c r="AE79">
        <v>90</v>
      </c>
      <c r="AF79">
        <v>0</v>
      </c>
      <c r="AG79" s="21" t="s">
        <v>727</v>
      </c>
      <c r="AH79" t="b">
        <v>0</v>
      </c>
      <c r="AI79" t="b">
        <v>0</v>
      </c>
      <c r="AJ79">
        <v>50</v>
      </c>
      <c r="AK79">
        <v>0</v>
      </c>
      <c r="AL79">
        <v>2000</v>
      </c>
      <c r="AM79" s="21" t="s">
        <v>255</v>
      </c>
      <c r="AN79" s="21"/>
      <c r="AO79" t="b">
        <v>0</v>
      </c>
      <c r="AP79" s="21"/>
      <c r="AQ79" s="21"/>
      <c r="AR79" s="21" t="s">
        <v>244</v>
      </c>
      <c r="AS79" s="21"/>
      <c r="AT79" s="21"/>
      <c r="AU79" s="21"/>
      <c r="AV79" s="21"/>
      <c r="AW79">
        <v>1</v>
      </c>
      <c r="AX79" s="21"/>
      <c r="AY79">
        <v>16776960</v>
      </c>
    </row>
    <row r="80" spans="1:57" x14ac:dyDescent="0.25">
      <c r="A80">
        <v>1.3</v>
      </c>
      <c r="B80" s="21" t="s">
        <v>142</v>
      </c>
      <c r="C80" s="21" t="s">
        <v>9</v>
      </c>
      <c r="D80" s="21" t="s">
        <v>14</v>
      </c>
      <c r="E80" s="21"/>
      <c r="F80" s="21"/>
      <c r="G80" s="21" t="s">
        <v>23</v>
      </c>
      <c r="H80" s="21"/>
      <c r="I80" s="21" t="s">
        <v>726</v>
      </c>
      <c r="J80" s="21" t="s">
        <v>659</v>
      </c>
      <c r="K80" s="21" t="s">
        <v>41</v>
      </c>
      <c r="L80" t="b">
        <v>0</v>
      </c>
      <c r="M80" t="b">
        <v>0</v>
      </c>
      <c r="N80" t="b">
        <v>0</v>
      </c>
      <c r="O80">
        <v>80</v>
      </c>
      <c r="P80">
        <v>60</v>
      </c>
      <c r="Q80">
        <v>0</v>
      </c>
      <c r="R80" s="21" t="s">
        <v>49</v>
      </c>
      <c r="S80">
        <v>1000</v>
      </c>
      <c r="T80">
        <v>100</v>
      </c>
      <c r="U80" t="b">
        <v>0</v>
      </c>
      <c r="V80">
        <v>150</v>
      </c>
      <c r="W80">
        <v>1</v>
      </c>
      <c r="X80">
        <v>105</v>
      </c>
      <c r="Y80">
        <v>60</v>
      </c>
      <c r="Z80">
        <v>0.05</v>
      </c>
      <c r="AA80" t="b">
        <v>0</v>
      </c>
      <c r="AB80" s="21" t="s">
        <v>724</v>
      </c>
      <c r="AC80">
        <v>5</v>
      </c>
      <c r="AD80">
        <v>9</v>
      </c>
      <c r="AE80">
        <v>90</v>
      </c>
      <c r="AF80">
        <v>0</v>
      </c>
      <c r="AG80" s="21" t="s">
        <v>727</v>
      </c>
      <c r="AH80" t="b">
        <v>0</v>
      </c>
      <c r="AI80" t="b">
        <v>0</v>
      </c>
      <c r="AJ80">
        <v>50</v>
      </c>
      <c r="AK80">
        <v>0</v>
      </c>
      <c r="AL80">
        <v>2000</v>
      </c>
      <c r="AM80" s="21" t="s">
        <v>256</v>
      </c>
      <c r="AN80" s="21"/>
      <c r="AO80" t="b">
        <v>0</v>
      </c>
      <c r="AP80" s="21"/>
      <c r="AQ80" s="21"/>
      <c r="AR80" s="21" t="s">
        <v>244</v>
      </c>
      <c r="AS80" s="21"/>
      <c r="AT80" s="21"/>
      <c r="AU80" s="21"/>
      <c r="AV80" s="21"/>
      <c r="AW80">
        <v>1</v>
      </c>
      <c r="AX80" s="21"/>
      <c r="AY80">
        <v>16776960</v>
      </c>
    </row>
    <row r="81" spans="1:51" x14ac:dyDescent="0.25">
      <c r="A81">
        <v>1.3</v>
      </c>
      <c r="B81" s="21" t="s">
        <v>142</v>
      </c>
      <c r="C81" s="21" t="s">
        <v>9</v>
      </c>
      <c r="D81" s="21" t="s">
        <v>14</v>
      </c>
      <c r="E81" s="21"/>
      <c r="F81" s="21"/>
      <c r="G81" s="21" t="s">
        <v>23</v>
      </c>
      <c r="H81" s="21"/>
      <c r="I81" s="21" t="s">
        <v>726</v>
      </c>
      <c r="J81" s="21" t="s">
        <v>659</v>
      </c>
      <c r="K81" s="21" t="s">
        <v>41</v>
      </c>
      <c r="L81" t="b">
        <v>0</v>
      </c>
      <c r="M81" t="b">
        <v>0</v>
      </c>
      <c r="N81" t="b">
        <v>0</v>
      </c>
      <c r="O81">
        <v>80</v>
      </c>
      <c r="P81">
        <v>60</v>
      </c>
      <c r="Q81">
        <v>0</v>
      </c>
      <c r="R81" s="21" t="s">
        <v>49</v>
      </c>
      <c r="S81">
        <v>1000</v>
      </c>
      <c r="T81">
        <v>100</v>
      </c>
      <c r="U81" t="b">
        <v>0</v>
      </c>
      <c r="V81">
        <v>150</v>
      </c>
      <c r="W81">
        <v>1</v>
      </c>
      <c r="X81">
        <v>105</v>
      </c>
      <c r="Y81">
        <v>60</v>
      </c>
      <c r="Z81">
        <v>0.05</v>
      </c>
      <c r="AA81" t="b">
        <v>0</v>
      </c>
      <c r="AB81" s="21" t="s">
        <v>724</v>
      </c>
      <c r="AC81">
        <v>5</v>
      </c>
      <c r="AD81">
        <v>9</v>
      </c>
      <c r="AE81">
        <v>90</v>
      </c>
      <c r="AF81">
        <v>0</v>
      </c>
      <c r="AG81" s="21" t="s">
        <v>727</v>
      </c>
      <c r="AH81" t="b">
        <v>0</v>
      </c>
      <c r="AI81" t="b">
        <v>0</v>
      </c>
      <c r="AJ81">
        <v>50</v>
      </c>
      <c r="AK81">
        <v>0</v>
      </c>
      <c r="AL81">
        <v>2000</v>
      </c>
      <c r="AM81" s="21" t="s">
        <v>263</v>
      </c>
      <c r="AN81" s="21"/>
      <c r="AO81" t="b">
        <v>0</v>
      </c>
      <c r="AP81" s="21"/>
      <c r="AQ81" s="21"/>
      <c r="AR81" s="21" t="s">
        <v>501</v>
      </c>
      <c r="AS81" s="21"/>
      <c r="AT81" s="21"/>
      <c r="AU81" s="21"/>
      <c r="AV81" s="21"/>
      <c r="AW81">
        <v>1</v>
      </c>
      <c r="AX81" s="21"/>
      <c r="AY81">
        <v>13749760</v>
      </c>
    </row>
    <row r="82" spans="1:51" x14ac:dyDescent="0.25">
      <c r="A82">
        <v>1.3</v>
      </c>
      <c r="B82" s="21" t="s">
        <v>142</v>
      </c>
      <c r="C82" s="21" t="s">
        <v>9</v>
      </c>
      <c r="D82" s="21" t="s">
        <v>14</v>
      </c>
      <c r="E82" s="21"/>
      <c r="F82" s="21"/>
      <c r="G82" s="21" t="s">
        <v>23</v>
      </c>
      <c r="H82" s="21"/>
      <c r="I82" s="21" t="s">
        <v>726</v>
      </c>
      <c r="J82" s="21" t="s">
        <v>659</v>
      </c>
      <c r="K82" s="21" t="s">
        <v>41</v>
      </c>
      <c r="L82" t="b">
        <v>0</v>
      </c>
      <c r="M82" t="b">
        <v>0</v>
      </c>
      <c r="N82" t="b">
        <v>0</v>
      </c>
      <c r="O82">
        <v>80</v>
      </c>
      <c r="P82">
        <v>60</v>
      </c>
      <c r="Q82">
        <v>0</v>
      </c>
      <c r="R82" s="21" t="s">
        <v>49</v>
      </c>
      <c r="S82">
        <v>1000</v>
      </c>
      <c r="T82">
        <v>100</v>
      </c>
      <c r="U82" t="b">
        <v>0</v>
      </c>
      <c r="V82">
        <v>150</v>
      </c>
      <c r="W82">
        <v>1</v>
      </c>
      <c r="X82">
        <v>105</v>
      </c>
      <c r="Y82">
        <v>60</v>
      </c>
      <c r="Z82">
        <v>0.05</v>
      </c>
      <c r="AA82" t="b">
        <v>0</v>
      </c>
      <c r="AB82" s="21" t="s">
        <v>724</v>
      </c>
      <c r="AC82">
        <v>5</v>
      </c>
      <c r="AD82">
        <v>9</v>
      </c>
      <c r="AE82">
        <v>90</v>
      </c>
      <c r="AF82">
        <v>0</v>
      </c>
      <c r="AG82" s="21" t="s">
        <v>727</v>
      </c>
      <c r="AH82" t="b">
        <v>0</v>
      </c>
      <c r="AI82" t="b">
        <v>0</v>
      </c>
      <c r="AJ82">
        <v>50</v>
      </c>
      <c r="AK82">
        <v>0</v>
      </c>
      <c r="AL82">
        <v>2000</v>
      </c>
      <c r="AM82" s="21" t="s">
        <v>264</v>
      </c>
      <c r="AN82" s="21"/>
      <c r="AO82" t="b">
        <v>0</v>
      </c>
      <c r="AP82" s="21"/>
      <c r="AQ82" s="21"/>
      <c r="AR82" s="21" t="s">
        <v>375</v>
      </c>
      <c r="AS82" s="21"/>
      <c r="AT82" s="21"/>
      <c r="AU82" s="21"/>
      <c r="AV82" s="21"/>
      <c r="AW82">
        <v>1</v>
      </c>
      <c r="AX82" s="21"/>
      <c r="AY82">
        <v>15570276</v>
      </c>
    </row>
    <row r="83" spans="1:51" x14ac:dyDescent="0.25">
      <c r="A83">
        <v>1.3</v>
      </c>
      <c r="B83" s="21" t="s">
        <v>142</v>
      </c>
      <c r="C83" s="21" t="s">
        <v>9</v>
      </c>
      <c r="D83" s="21" t="s">
        <v>14</v>
      </c>
      <c r="E83" s="21"/>
      <c r="F83" s="21"/>
      <c r="G83" s="21" t="s">
        <v>23</v>
      </c>
      <c r="H83" s="21"/>
      <c r="I83" s="21" t="s">
        <v>726</v>
      </c>
      <c r="J83" s="21" t="s">
        <v>659</v>
      </c>
      <c r="K83" s="21" t="s">
        <v>41</v>
      </c>
      <c r="L83" t="b">
        <v>0</v>
      </c>
      <c r="M83" t="b">
        <v>0</v>
      </c>
      <c r="N83" t="b">
        <v>0</v>
      </c>
      <c r="O83">
        <v>80</v>
      </c>
      <c r="P83">
        <v>60</v>
      </c>
      <c r="Q83">
        <v>0</v>
      </c>
      <c r="R83" s="21" t="s">
        <v>49</v>
      </c>
      <c r="S83">
        <v>1000</v>
      </c>
      <c r="T83">
        <v>100</v>
      </c>
      <c r="U83" t="b">
        <v>0</v>
      </c>
      <c r="V83">
        <v>150</v>
      </c>
      <c r="W83">
        <v>1</v>
      </c>
      <c r="X83">
        <v>105</v>
      </c>
      <c r="Y83">
        <v>60</v>
      </c>
      <c r="Z83">
        <v>0.05</v>
      </c>
      <c r="AA83" t="b">
        <v>0</v>
      </c>
      <c r="AB83" s="21" t="s">
        <v>724</v>
      </c>
      <c r="AC83">
        <v>5</v>
      </c>
      <c r="AD83">
        <v>9</v>
      </c>
      <c r="AE83">
        <v>90</v>
      </c>
      <c r="AF83">
        <v>0</v>
      </c>
      <c r="AG83" s="21" t="s">
        <v>727</v>
      </c>
      <c r="AH83" t="b">
        <v>0</v>
      </c>
      <c r="AI83" t="b">
        <v>0</v>
      </c>
      <c r="AJ83">
        <v>50</v>
      </c>
      <c r="AK83">
        <v>0</v>
      </c>
      <c r="AL83">
        <v>2000</v>
      </c>
      <c r="AM83" s="21" t="s">
        <v>270</v>
      </c>
      <c r="AN83" s="21"/>
      <c r="AO83" t="b">
        <v>0</v>
      </c>
      <c r="AP83" s="21"/>
      <c r="AQ83" s="21"/>
      <c r="AR83" s="21" t="s">
        <v>270</v>
      </c>
      <c r="AS83" s="21"/>
      <c r="AT83" s="21"/>
      <c r="AU83" s="21"/>
      <c r="AV83" s="21"/>
      <c r="AW83">
        <v>1</v>
      </c>
      <c r="AX83" s="21"/>
      <c r="AY83">
        <v>255</v>
      </c>
    </row>
    <row r="84" spans="1:51" x14ac:dyDescent="0.25">
      <c r="A84">
        <v>1.3</v>
      </c>
      <c r="B84" s="21" t="s">
        <v>142</v>
      </c>
      <c r="C84" s="21" t="s">
        <v>9</v>
      </c>
      <c r="D84" s="21" t="s">
        <v>14</v>
      </c>
      <c r="E84" s="21"/>
      <c r="F84" s="21"/>
      <c r="G84" s="21" t="s">
        <v>23</v>
      </c>
      <c r="H84" s="21"/>
      <c r="I84" s="21" t="s">
        <v>726</v>
      </c>
      <c r="J84" s="21" t="s">
        <v>659</v>
      </c>
      <c r="K84" s="21" t="s">
        <v>41</v>
      </c>
      <c r="L84" t="b">
        <v>0</v>
      </c>
      <c r="M84" t="b">
        <v>0</v>
      </c>
      <c r="N84" t="b">
        <v>0</v>
      </c>
      <c r="O84">
        <v>80</v>
      </c>
      <c r="P84">
        <v>60</v>
      </c>
      <c r="Q84">
        <v>0</v>
      </c>
      <c r="R84" s="21" t="s">
        <v>49</v>
      </c>
      <c r="S84">
        <v>1000</v>
      </c>
      <c r="T84">
        <v>100</v>
      </c>
      <c r="U84" t="b">
        <v>0</v>
      </c>
      <c r="V84">
        <v>150</v>
      </c>
      <c r="W84">
        <v>1</v>
      </c>
      <c r="X84">
        <v>105</v>
      </c>
      <c r="Y84">
        <v>60</v>
      </c>
      <c r="Z84">
        <v>0.05</v>
      </c>
      <c r="AA84" t="b">
        <v>0</v>
      </c>
      <c r="AB84" s="21" t="s">
        <v>724</v>
      </c>
      <c r="AC84">
        <v>5</v>
      </c>
      <c r="AD84">
        <v>9</v>
      </c>
      <c r="AE84">
        <v>90</v>
      </c>
      <c r="AF84">
        <v>0</v>
      </c>
      <c r="AG84" s="21" t="s">
        <v>727</v>
      </c>
      <c r="AH84" t="b">
        <v>0</v>
      </c>
      <c r="AI84" t="b">
        <v>0</v>
      </c>
      <c r="AJ84">
        <v>50</v>
      </c>
      <c r="AK84">
        <v>0</v>
      </c>
      <c r="AL84">
        <v>2000</v>
      </c>
      <c r="AM84" s="21" t="s">
        <v>271</v>
      </c>
      <c r="AN84" s="21"/>
      <c r="AO84" t="b">
        <v>0</v>
      </c>
      <c r="AP84" s="21"/>
      <c r="AQ84" s="21"/>
      <c r="AR84" s="21" t="s">
        <v>535</v>
      </c>
      <c r="AS84" s="21"/>
      <c r="AT84" s="21"/>
      <c r="AU84" s="21"/>
      <c r="AV84" s="21"/>
      <c r="AW84">
        <v>1</v>
      </c>
      <c r="AX84" s="21"/>
      <c r="AY84">
        <v>255</v>
      </c>
    </row>
    <row r="85" spans="1:51" x14ac:dyDescent="0.25">
      <c r="A85">
        <v>1.3</v>
      </c>
      <c r="B85" s="21" t="s">
        <v>142</v>
      </c>
      <c r="C85" s="21" t="s">
        <v>9</v>
      </c>
      <c r="D85" s="21" t="s">
        <v>14</v>
      </c>
      <c r="E85" s="21"/>
      <c r="F85" s="21"/>
      <c r="G85" s="21" t="s">
        <v>23</v>
      </c>
      <c r="H85" s="21"/>
      <c r="I85" s="21" t="s">
        <v>726</v>
      </c>
      <c r="J85" s="21" t="s">
        <v>659</v>
      </c>
      <c r="K85" s="21" t="s">
        <v>41</v>
      </c>
      <c r="L85" t="b">
        <v>0</v>
      </c>
      <c r="M85" t="b">
        <v>0</v>
      </c>
      <c r="N85" t="b">
        <v>0</v>
      </c>
      <c r="O85">
        <v>80</v>
      </c>
      <c r="P85">
        <v>60</v>
      </c>
      <c r="Q85">
        <v>0</v>
      </c>
      <c r="R85" s="21" t="s">
        <v>49</v>
      </c>
      <c r="S85">
        <v>1000</v>
      </c>
      <c r="T85">
        <v>100</v>
      </c>
      <c r="U85" t="b">
        <v>0</v>
      </c>
      <c r="V85">
        <v>150</v>
      </c>
      <c r="W85">
        <v>1</v>
      </c>
      <c r="X85">
        <v>105</v>
      </c>
      <c r="Y85">
        <v>60</v>
      </c>
      <c r="Z85">
        <v>0.05</v>
      </c>
      <c r="AA85" t="b">
        <v>0</v>
      </c>
      <c r="AB85" s="21" t="s">
        <v>724</v>
      </c>
      <c r="AC85">
        <v>5</v>
      </c>
      <c r="AD85">
        <v>9</v>
      </c>
      <c r="AE85">
        <v>90</v>
      </c>
      <c r="AF85">
        <v>0</v>
      </c>
      <c r="AG85" s="21" t="s">
        <v>727</v>
      </c>
      <c r="AH85" t="b">
        <v>0</v>
      </c>
      <c r="AI85" t="b">
        <v>0</v>
      </c>
      <c r="AJ85">
        <v>50</v>
      </c>
      <c r="AK85">
        <v>0</v>
      </c>
      <c r="AL85">
        <v>2000</v>
      </c>
      <c r="AM85" s="21" t="s">
        <v>275</v>
      </c>
      <c r="AN85" s="21"/>
      <c r="AO85" t="b">
        <v>0</v>
      </c>
      <c r="AP85" s="21"/>
      <c r="AQ85" s="21"/>
      <c r="AR85" s="21" t="s">
        <v>270</v>
      </c>
      <c r="AS85" s="21"/>
      <c r="AT85" s="21"/>
      <c r="AU85" s="21"/>
      <c r="AV85" s="21"/>
      <c r="AW85">
        <v>1</v>
      </c>
      <c r="AX85" s="21"/>
      <c r="AY85">
        <v>255</v>
      </c>
    </row>
    <row r="86" spans="1:51" x14ac:dyDescent="0.25">
      <c r="A86">
        <v>1.3</v>
      </c>
      <c r="B86" s="21" t="s">
        <v>142</v>
      </c>
      <c r="C86" s="21" t="s">
        <v>9</v>
      </c>
      <c r="D86" s="21" t="s">
        <v>14</v>
      </c>
      <c r="E86" s="21"/>
      <c r="F86" s="21"/>
      <c r="G86" s="21" t="s">
        <v>23</v>
      </c>
      <c r="H86" s="21"/>
      <c r="I86" s="21" t="s">
        <v>726</v>
      </c>
      <c r="J86" s="21" t="s">
        <v>659</v>
      </c>
      <c r="K86" s="21" t="s">
        <v>41</v>
      </c>
      <c r="L86" t="b">
        <v>0</v>
      </c>
      <c r="M86" t="b">
        <v>0</v>
      </c>
      <c r="N86" t="b">
        <v>0</v>
      </c>
      <c r="O86">
        <v>80</v>
      </c>
      <c r="P86">
        <v>60</v>
      </c>
      <c r="Q86">
        <v>0</v>
      </c>
      <c r="R86" s="21" t="s">
        <v>49</v>
      </c>
      <c r="S86">
        <v>1000</v>
      </c>
      <c r="T86">
        <v>100</v>
      </c>
      <c r="U86" t="b">
        <v>0</v>
      </c>
      <c r="V86">
        <v>150</v>
      </c>
      <c r="W86">
        <v>1</v>
      </c>
      <c r="X86">
        <v>105</v>
      </c>
      <c r="Y86">
        <v>60</v>
      </c>
      <c r="Z86">
        <v>0.05</v>
      </c>
      <c r="AA86" t="b">
        <v>0</v>
      </c>
      <c r="AB86" s="21" t="s">
        <v>724</v>
      </c>
      <c r="AC86">
        <v>5</v>
      </c>
      <c r="AD86">
        <v>9</v>
      </c>
      <c r="AE86">
        <v>90</v>
      </c>
      <c r="AF86">
        <v>0</v>
      </c>
      <c r="AG86" s="21" t="s">
        <v>727</v>
      </c>
      <c r="AH86" t="b">
        <v>0</v>
      </c>
      <c r="AI86" t="b">
        <v>0</v>
      </c>
      <c r="AJ86">
        <v>50</v>
      </c>
      <c r="AK86">
        <v>0</v>
      </c>
      <c r="AL86">
        <v>2000</v>
      </c>
      <c r="AM86" s="21" t="s">
        <v>585</v>
      </c>
      <c r="AN86" s="21"/>
      <c r="AO86" t="b">
        <v>0</v>
      </c>
      <c r="AP86" s="21"/>
      <c r="AQ86" s="21"/>
      <c r="AR86" s="21" t="s">
        <v>501</v>
      </c>
      <c r="AS86" s="21"/>
      <c r="AT86" s="21"/>
      <c r="AU86" s="21"/>
      <c r="AV86" s="21"/>
      <c r="AW86">
        <v>1</v>
      </c>
      <c r="AX86" s="21"/>
      <c r="AY86">
        <v>14524637</v>
      </c>
    </row>
    <row r="87" spans="1:51" x14ac:dyDescent="0.25">
      <c r="A87">
        <v>1.3</v>
      </c>
      <c r="B87" s="21" t="s">
        <v>142</v>
      </c>
      <c r="C87" s="21" t="s">
        <v>9</v>
      </c>
      <c r="D87" s="21" t="s">
        <v>14</v>
      </c>
      <c r="E87" s="21"/>
      <c r="F87" s="21"/>
      <c r="G87" s="21" t="s">
        <v>23</v>
      </c>
      <c r="H87" s="21"/>
      <c r="I87" s="21" t="s">
        <v>726</v>
      </c>
      <c r="J87" s="21" t="s">
        <v>659</v>
      </c>
      <c r="K87" s="21" t="s">
        <v>41</v>
      </c>
      <c r="L87" t="b">
        <v>0</v>
      </c>
      <c r="M87" t="b">
        <v>0</v>
      </c>
      <c r="N87" t="b">
        <v>0</v>
      </c>
      <c r="O87">
        <v>80</v>
      </c>
      <c r="P87">
        <v>60</v>
      </c>
      <c r="Q87">
        <v>0</v>
      </c>
      <c r="R87" s="21" t="s">
        <v>49</v>
      </c>
      <c r="S87">
        <v>1000</v>
      </c>
      <c r="T87">
        <v>100</v>
      </c>
      <c r="U87" t="b">
        <v>0</v>
      </c>
      <c r="V87">
        <v>150</v>
      </c>
      <c r="W87">
        <v>1</v>
      </c>
      <c r="X87">
        <v>105</v>
      </c>
      <c r="Y87">
        <v>60</v>
      </c>
      <c r="Z87">
        <v>0.05</v>
      </c>
      <c r="AA87" t="b">
        <v>0</v>
      </c>
      <c r="AB87" s="21" t="s">
        <v>724</v>
      </c>
      <c r="AC87">
        <v>5</v>
      </c>
      <c r="AD87">
        <v>9</v>
      </c>
      <c r="AE87">
        <v>90</v>
      </c>
      <c r="AF87">
        <v>0</v>
      </c>
      <c r="AG87" s="21" t="s">
        <v>727</v>
      </c>
      <c r="AH87" t="b">
        <v>0</v>
      </c>
      <c r="AI87" t="b">
        <v>0</v>
      </c>
      <c r="AJ87">
        <v>50</v>
      </c>
      <c r="AK87">
        <v>0</v>
      </c>
      <c r="AL87">
        <v>2000</v>
      </c>
      <c r="AM87" s="21" t="s">
        <v>286</v>
      </c>
      <c r="AN87" s="21"/>
      <c r="AO87" t="b">
        <v>0</v>
      </c>
      <c r="AP87" s="21"/>
      <c r="AQ87" s="21"/>
      <c r="AR87" s="21" t="s">
        <v>501</v>
      </c>
      <c r="AS87" s="21"/>
      <c r="AT87" s="21"/>
      <c r="AU87" s="21"/>
      <c r="AV87" s="21"/>
      <c r="AW87">
        <v>1</v>
      </c>
      <c r="AX87" s="21"/>
      <c r="AY87">
        <v>14524637</v>
      </c>
    </row>
    <row r="88" spans="1:51" x14ac:dyDescent="0.25">
      <c r="A88">
        <v>1.3</v>
      </c>
      <c r="B88" s="21" t="s">
        <v>142</v>
      </c>
      <c r="C88" s="21" t="s">
        <v>9</v>
      </c>
      <c r="D88" s="21" t="s">
        <v>14</v>
      </c>
      <c r="E88" s="21"/>
      <c r="F88" s="21"/>
      <c r="G88" s="21" t="s">
        <v>23</v>
      </c>
      <c r="H88" s="21"/>
      <c r="I88" s="21" t="s">
        <v>726</v>
      </c>
      <c r="J88" s="21" t="s">
        <v>659</v>
      </c>
      <c r="K88" s="21" t="s">
        <v>41</v>
      </c>
      <c r="L88" t="b">
        <v>0</v>
      </c>
      <c r="M88" t="b">
        <v>0</v>
      </c>
      <c r="N88" t="b">
        <v>0</v>
      </c>
      <c r="O88">
        <v>80</v>
      </c>
      <c r="P88">
        <v>60</v>
      </c>
      <c r="Q88">
        <v>0</v>
      </c>
      <c r="R88" s="21" t="s">
        <v>49</v>
      </c>
      <c r="S88">
        <v>1000</v>
      </c>
      <c r="T88">
        <v>100</v>
      </c>
      <c r="U88" t="b">
        <v>0</v>
      </c>
      <c r="V88">
        <v>150</v>
      </c>
      <c r="W88">
        <v>1</v>
      </c>
      <c r="X88">
        <v>105</v>
      </c>
      <c r="Y88">
        <v>60</v>
      </c>
      <c r="Z88">
        <v>0.05</v>
      </c>
      <c r="AA88" t="b">
        <v>0</v>
      </c>
      <c r="AB88" s="21" t="s">
        <v>724</v>
      </c>
      <c r="AC88">
        <v>5</v>
      </c>
      <c r="AD88">
        <v>9</v>
      </c>
      <c r="AE88">
        <v>90</v>
      </c>
      <c r="AF88">
        <v>0</v>
      </c>
      <c r="AG88" s="21" t="s">
        <v>727</v>
      </c>
      <c r="AH88" t="b">
        <v>0</v>
      </c>
      <c r="AI88" t="b">
        <v>0</v>
      </c>
      <c r="AJ88">
        <v>50</v>
      </c>
      <c r="AK88">
        <v>0</v>
      </c>
      <c r="AL88">
        <v>2000</v>
      </c>
      <c r="AM88" s="21" t="s">
        <v>289</v>
      </c>
      <c r="AN88" s="21"/>
      <c r="AO88" t="b">
        <v>0</v>
      </c>
      <c r="AP88" s="21"/>
      <c r="AQ88" s="21"/>
      <c r="AR88" s="21" t="s">
        <v>501</v>
      </c>
      <c r="AS88" s="21"/>
      <c r="AT88" s="21"/>
      <c r="AU88" s="21"/>
      <c r="AV88" s="21"/>
      <c r="AW88">
        <v>1</v>
      </c>
      <c r="AX88" s="21"/>
      <c r="AY88">
        <v>65535</v>
      </c>
    </row>
    <row r="89" spans="1:51" x14ac:dyDescent="0.25">
      <c r="A89">
        <v>1.3</v>
      </c>
      <c r="B89" s="21" t="s">
        <v>142</v>
      </c>
      <c r="C89" s="21" t="s">
        <v>9</v>
      </c>
      <c r="D89" s="21" t="s">
        <v>14</v>
      </c>
      <c r="E89" s="21"/>
      <c r="F89" s="21"/>
      <c r="G89" s="21" t="s">
        <v>23</v>
      </c>
      <c r="H89" s="21"/>
      <c r="I89" s="21" t="s">
        <v>726</v>
      </c>
      <c r="J89" s="21" t="s">
        <v>659</v>
      </c>
      <c r="K89" s="21" t="s">
        <v>41</v>
      </c>
      <c r="L89" t="b">
        <v>0</v>
      </c>
      <c r="M89" t="b">
        <v>0</v>
      </c>
      <c r="N89" t="b">
        <v>0</v>
      </c>
      <c r="O89">
        <v>80</v>
      </c>
      <c r="P89">
        <v>60</v>
      </c>
      <c r="Q89">
        <v>0</v>
      </c>
      <c r="R89" s="21" t="s">
        <v>49</v>
      </c>
      <c r="S89">
        <v>1000</v>
      </c>
      <c r="T89">
        <v>100</v>
      </c>
      <c r="U89" t="b">
        <v>0</v>
      </c>
      <c r="V89">
        <v>150</v>
      </c>
      <c r="W89">
        <v>1</v>
      </c>
      <c r="X89">
        <v>105</v>
      </c>
      <c r="Y89">
        <v>60</v>
      </c>
      <c r="Z89">
        <v>0.05</v>
      </c>
      <c r="AA89" t="b">
        <v>0</v>
      </c>
      <c r="AB89" s="21" t="s">
        <v>724</v>
      </c>
      <c r="AC89">
        <v>5</v>
      </c>
      <c r="AD89">
        <v>9</v>
      </c>
      <c r="AE89">
        <v>90</v>
      </c>
      <c r="AF89">
        <v>0</v>
      </c>
      <c r="AG89" s="21" t="s">
        <v>727</v>
      </c>
      <c r="AH89" t="b">
        <v>0</v>
      </c>
      <c r="AI89" t="b">
        <v>0</v>
      </c>
      <c r="AJ89">
        <v>50</v>
      </c>
      <c r="AK89">
        <v>0</v>
      </c>
      <c r="AL89">
        <v>2000</v>
      </c>
      <c r="AM89" s="21" t="s">
        <v>290</v>
      </c>
      <c r="AN89" s="21"/>
      <c r="AO89" t="b">
        <v>0</v>
      </c>
      <c r="AP89" s="21"/>
      <c r="AQ89" s="21"/>
      <c r="AR89" s="21" t="s">
        <v>501</v>
      </c>
      <c r="AS89" s="21"/>
      <c r="AT89" s="21"/>
      <c r="AU89" s="21"/>
      <c r="AV89" s="21"/>
      <c r="AW89">
        <v>1</v>
      </c>
      <c r="AX89" s="21"/>
      <c r="AY89">
        <v>11186720</v>
      </c>
    </row>
    <row r="90" spans="1:51" x14ac:dyDescent="0.25">
      <c r="A90">
        <v>1.3</v>
      </c>
      <c r="B90" s="21" t="s">
        <v>142</v>
      </c>
      <c r="C90" s="21" t="s">
        <v>9</v>
      </c>
      <c r="D90" s="21" t="s">
        <v>14</v>
      </c>
      <c r="E90" s="21"/>
      <c r="F90" s="21"/>
      <c r="G90" s="21" t="s">
        <v>23</v>
      </c>
      <c r="H90" s="21"/>
      <c r="I90" s="21" t="s">
        <v>726</v>
      </c>
      <c r="J90" s="21" t="s">
        <v>659</v>
      </c>
      <c r="K90" s="21" t="s">
        <v>41</v>
      </c>
      <c r="L90" t="b">
        <v>0</v>
      </c>
      <c r="M90" t="b">
        <v>0</v>
      </c>
      <c r="N90" t="b">
        <v>0</v>
      </c>
      <c r="O90">
        <v>80</v>
      </c>
      <c r="P90">
        <v>60</v>
      </c>
      <c r="Q90">
        <v>0</v>
      </c>
      <c r="R90" s="21" t="s">
        <v>49</v>
      </c>
      <c r="S90">
        <v>1000</v>
      </c>
      <c r="T90">
        <v>100</v>
      </c>
      <c r="U90" t="b">
        <v>0</v>
      </c>
      <c r="V90">
        <v>150</v>
      </c>
      <c r="W90">
        <v>1</v>
      </c>
      <c r="X90">
        <v>105</v>
      </c>
      <c r="Y90">
        <v>60</v>
      </c>
      <c r="Z90">
        <v>0.05</v>
      </c>
      <c r="AA90" t="b">
        <v>0</v>
      </c>
      <c r="AB90" s="21" t="s">
        <v>724</v>
      </c>
      <c r="AC90">
        <v>5</v>
      </c>
      <c r="AD90">
        <v>9</v>
      </c>
      <c r="AE90">
        <v>90</v>
      </c>
      <c r="AF90">
        <v>0</v>
      </c>
      <c r="AG90" s="21" t="s">
        <v>727</v>
      </c>
      <c r="AH90" t="b">
        <v>0</v>
      </c>
      <c r="AI90" t="b">
        <v>0</v>
      </c>
      <c r="AJ90">
        <v>50</v>
      </c>
      <c r="AK90">
        <v>0</v>
      </c>
      <c r="AL90">
        <v>2000</v>
      </c>
      <c r="AM90" s="21" t="s">
        <v>308</v>
      </c>
      <c r="AN90" s="21"/>
      <c r="AO90" t="b">
        <v>0</v>
      </c>
      <c r="AP90" s="21"/>
      <c r="AQ90" s="21"/>
      <c r="AR90" s="21" t="s">
        <v>501</v>
      </c>
      <c r="AS90" s="21"/>
      <c r="AT90" s="21"/>
      <c r="AU90" s="21"/>
      <c r="AV90" s="21"/>
      <c r="AW90">
        <v>1</v>
      </c>
      <c r="AX90" s="21"/>
      <c r="AY90">
        <v>1262987</v>
      </c>
    </row>
    <row r="91" spans="1:51" x14ac:dyDescent="0.25">
      <c r="A91">
        <v>1.3</v>
      </c>
      <c r="B91" s="21" t="s">
        <v>142</v>
      </c>
      <c r="C91" s="21" t="s">
        <v>9</v>
      </c>
      <c r="D91" s="21" t="s">
        <v>14</v>
      </c>
      <c r="E91" s="21"/>
      <c r="F91" s="21"/>
      <c r="G91" s="21" t="s">
        <v>23</v>
      </c>
      <c r="H91" s="21"/>
      <c r="I91" s="21" t="s">
        <v>726</v>
      </c>
      <c r="J91" s="21" t="s">
        <v>659</v>
      </c>
      <c r="K91" s="21" t="s">
        <v>41</v>
      </c>
      <c r="L91" t="b">
        <v>0</v>
      </c>
      <c r="M91" t="b">
        <v>0</v>
      </c>
      <c r="N91" t="b">
        <v>0</v>
      </c>
      <c r="O91">
        <v>80</v>
      </c>
      <c r="P91">
        <v>60</v>
      </c>
      <c r="Q91">
        <v>0</v>
      </c>
      <c r="R91" s="21" t="s">
        <v>49</v>
      </c>
      <c r="S91">
        <v>1000</v>
      </c>
      <c r="T91">
        <v>100</v>
      </c>
      <c r="U91" t="b">
        <v>0</v>
      </c>
      <c r="V91">
        <v>150</v>
      </c>
      <c r="W91">
        <v>1</v>
      </c>
      <c r="X91">
        <v>105</v>
      </c>
      <c r="Y91">
        <v>60</v>
      </c>
      <c r="Z91">
        <v>0.05</v>
      </c>
      <c r="AA91" t="b">
        <v>0</v>
      </c>
      <c r="AB91" s="21" t="s">
        <v>724</v>
      </c>
      <c r="AC91">
        <v>5</v>
      </c>
      <c r="AD91">
        <v>9</v>
      </c>
      <c r="AE91">
        <v>90</v>
      </c>
      <c r="AF91">
        <v>0</v>
      </c>
      <c r="AG91" s="21" t="s">
        <v>727</v>
      </c>
      <c r="AH91" t="b">
        <v>0</v>
      </c>
      <c r="AI91" t="b">
        <v>0</v>
      </c>
      <c r="AJ91">
        <v>50</v>
      </c>
      <c r="AK91">
        <v>0</v>
      </c>
      <c r="AL91">
        <v>2000</v>
      </c>
      <c r="AM91" s="21" t="s">
        <v>323</v>
      </c>
      <c r="AN91" s="21"/>
      <c r="AO91" t="b">
        <v>0</v>
      </c>
      <c r="AP91" s="21"/>
      <c r="AQ91" s="21"/>
      <c r="AR91" s="21" t="s">
        <v>503</v>
      </c>
      <c r="AS91" s="21"/>
      <c r="AT91" s="21"/>
      <c r="AU91" s="21"/>
      <c r="AV91" s="21"/>
      <c r="AW91">
        <v>1</v>
      </c>
      <c r="AX91" s="21"/>
      <c r="AY91">
        <v>14524637</v>
      </c>
    </row>
    <row r="92" spans="1:51" x14ac:dyDescent="0.25">
      <c r="A92">
        <v>1.3</v>
      </c>
      <c r="B92" s="21" t="s">
        <v>142</v>
      </c>
      <c r="C92" s="21" t="s">
        <v>9</v>
      </c>
      <c r="D92" s="21" t="s">
        <v>14</v>
      </c>
      <c r="E92" s="21"/>
      <c r="F92" s="21"/>
      <c r="G92" s="21" t="s">
        <v>23</v>
      </c>
      <c r="H92" s="21"/>
      <c r="I92" s="21" t="s">
        <v>726</v>
      </c>
      <c r="J92" s="21" t="s">
        <v>659</v>
      </c>
      <c r="K92" s="21" t="s">
        <v>41</v>
      </c>
      <c r="L92" t="b">
        <v>0</v>
      </c>
      <c r="M92" t="b">
        <v>0</v>
      </c>
      <c r="N92" t="b">
        <v>0</v>
      </c>
      <c r="O92">
        <v>80</v>
      </c>
      <c r="P92">
        <v>60</v>
      </c>
      <c r="Q92">
        <v>0</v>
      </c>
      <c r="R92" s="21" t="s">
        <v>49</v>
      </c>
      <c r="S92">
        <v>1000</v>
      </c>
      <c r="T92">
        <v>100</v>
      </c>
      <c r="U92" t="b">
        <v>0</v>
      </c>
      <c r="V92">
        <v>150</v>
      </c>
      <c r="W92">
        <v>1</v>
      </c>
      <c r="X92">
        <v>105</v>
      </c>
      <c r="Y92">
        <v>60</v>
      </c>
      <c r="Z92">
        <v>0.05</v>
      </c>
      <c r="AA92" t="b">
        <v>0</v>
      </c>
      <c r="AB92" s="21" t="s">
        <v>724</v>
      </c>
      <c r="AC92">
        <v>5</v>
      </c>
      <c r="AD92">
        <v>9</v>
      </c>
      <c r="AE92">
        <v>90</v>
      </c>
      <c r="AF92">
        <v>0</v>
      </c>
      <c r="AG92" s="21" t="s">
        <v>727</v>
      </c>
      <c r="AH92" t="b">
        <v>0</v>
      </c>
      <c r="AI92" t="b">
        <v>0</v>
      </c>
      <c r="AJ92">
        <v>50</v>
      </c>
      <c r="AK92">
        <v>0</v>
      </c>
      <c r="AL92">
        <v>2000</v>
      </c>
      <c r="AM92" s="21" t="s">
        <v>324</v>
      </c>
      <c r="AN92" s="21"/>
      <c r="AO92" t="b">
        <v>0</v>
      </c>
      <c r="AP92" s="21"/>
      <c r="AQ92" s="21"/>
      <c r="AR92" s="21" t="s">
        <v>503</v>
      </c>
      <c r="AS92" s="21"/>
      <c r="AT92" s="21"/>
      <c r="AU92" s="21"/>
      <c r="AV92" s="21"/>
      <c r="AW92">
        <v>1</v>
      </c>
      <c r="AX92" s="21"/>
      <c r="AY92">
        <v>8421376</v>
      </c>
    </row>
    <row r="93" spans="1:51" x14ac:dyDescent="0.25">
      <c r="A93">
        <v>1.3</v>
      </c>
      <c r="B93" s="21" t="s">
        <v>142</v>
      </c>
      <c r="C93" s="21" t="s">
        <v>9</v>
      </c>
      <c r="D93" s="21" t="s">
        <v>14</v>
      </c>
      <c r="E93" s="21"/>
      <c r="F93" s="21"/>
      <c r="G93" s="21" t="s">
        <v>23</v>
      </c>
      <c r="H93" s="21"/>
      <c r="I93" s="21" t="s">
        <v>726</v>
      </c>
      <c r="J93" s="21" t="s">
        <v>659</v>
      </c>
      <c r="K93" s="21" t="s">
        <v>41</v>
      </c>
      <c r="L93" t="b">
        <v>0</v>
      </c>
      <c r="M93" t="b">
        <v>0</v>
      </c>
      <c r="N93" t="b">
        <v>0</v>
      </c>
      <c r="O93">
        <v>80</v>
      </c>
      <c r="P93">
        <v>60</v>
      </c>
      <c r="Q93">
        <v>0</v>
      </c>
      <c r="R93" s="21" t="s">
        <v>49</v>
      </c>
      <c r="S93">
        <v>1000</v>
      </c>
      <c r="T93">
        <v>100</v>
      </c>
      <c r="U93" t="b">
        <v>0</v>
      </c>
      <c r="V93">
        <v>150</v>
      </c>
      <c r="W93">
        <v>1</v>
      </c>
      <c r="X93">
        <v>105</v>
      </c>
      <c r="Y93">
        <v>60</v>
      </c>
      <c r="Z93">
        <v>0.05</v>
      </c>
      <c r="AA93" t="b">
        <v>0</v>
      </c>
      <c r="AB93" s="21" t="s">
        <v>724</v>
      </c>
      <c r="AC93">
        <v>5</v>
      </c>
      <c r="AD93">
        <v>9</v>
      </c>
      <c r="AE93">
        <v>90</v>
      </c>
      <c r="AF93">
        <v>0</v>
      </c>
      <c r="AG93" s="21" t="s">
        <v>727</v>
      </c>
      <c r="AH93" t="b">
        <v>0</v>
      </c>
      <c r="AI93" t="b">
        <v>0</v>
      </c>
      <c r="AJ93">
        <v>50</v>
      </c>
      <c r="AK93">
        <v>0</v>
      </c>
      <c r="AL93">
        <v>2000</v>
      </c>
      <c r="AM93" s="21" t="s">
        <v>325</v>
      </c>
      <c r="AN93" s="21"/>
      <c r="AO93" t="b">
        <v>0</v>
      </c>
      <c r="AP93" s="21"/>
      <c r="AQ93" s="21"/>
      <c r="AR93" s="21" t="s">
        <v>503</v>
      </c>
      <c r="AS93" s="21"/>
      <c r="AT93" s="21"/>
      <c r="AU93" s="21"/>
      <c r="AV93" s="21"/>
      <c r="AW93">
        <v>1</v>
      </c>
      <c r="AX93" s="21"/>
      <c r="AY93">
        <v>55295</v>
      </c>
    </row>
    <row r="94" spans="1:51" x14ac:dyDescent="0.25">
      <c r="A94">
        <v>1.3</v>
      </c>
      <c r="B94" s="21" t="s">
        <v>142</v>
      </c>
      <c r="C94" s="21" t="s">
        <v>9</v>
      </c>
      <c r="D94" s="21" t="s">
        <v>14</v>
      </c>
      <c r="E94" s="21"/>
      <c r="F94" s="21"/>
      <c r="G94" s="21" t="s">
        <v>23</v>
      </c>
      <c r="H94" s="21"/>
      <c r="I94" s="21" t="s">
        <v>726</v>
      </c>
      <c r="J94" s="21" t="s">
        <v>659</v>
      </c>
      <c r="K94" s="21" t="s">
        <v>41</v>
      </c>
      <c r="L94" t="b">
        <v>0</v>
      </c>
      <c r="M94" t="b">
        <v>0</v>
      </c>
      <c r="N94" t="b">
        <v>0</v>
      </c>
      <c r="O94">
        <v>80</v>
      </c>
      <c r="P94">
        <v>60</v>
      </c>
      <c r="Q94">
        <v>0</v>
      </c>
      <c r="R94" s="21" t="s">
        <v>49</v>
      </c>
      <c r="S94">
        <v>1000</v>
      </c>
      <c r="T94">
        <v>100</v>
      </c>
      <c r="U94" t="b">
        <v>0</v>
      </c>
      <c r="V94">
        <v>150</v>
      </c>
      <c r="W94">
        <v>1</v>
      </c>
      <c r="X94">
        <v>105</v>
      </c>
      <c r="Y94">
        <v>60</v>
      </c>
      <c r="Z94">
        <v>0.05</v>
      </c>
      <c r="AA94" t="b">
        <v>0</v>
      </c>
      <c r="AB94" s="21" t="s">
        <v>724</v>
      </c>
      <c r="AC94">
        <v>5</v>
      </c>
      <c r="AD94">
        <v>9</v>
      </c>
      <c r="AE94">
        <v>90</v>
      </c>
      <c r="AF94">
        <v>0</v>
      </c>
      <c r="AG94" s="21" t="s">
        <v>727</v>
      </c>
      <c r="AH94" t="b">
        <v>0</v>
      </c>
      <c r="AI94" t="b">
        <v>0</v>
      </c>
      <c r="AJ94">
        <v>50</v>
      </c>
      <c r="AK94">
        <v>0</v>
      </c>
      <c r="AL94">
        <v>2000</v>
      </c>
      <c r="AM94" s="21" t="s">
        <v>329</v>
      </c>
      <c r="AN94" s="21"/>
      <c r="AO94" t="b">
        <v>0</v>
      </c>
      <c r="AP94" s="21"/>
      <c r="AQ94" s="21"/>
      <c r="AR94" s="21" t="s">
        <v>375</v>
      </c>
      <c r="AS94" s="21"/>
      <c r="AT94" s="21"/>
      <c r="AU94" s="21"/>
      <c r="AV94" s="21"/>
      <c r="AW94">
        <v>1</v>
      </c>
      <c r="AX94" s="21"/>
      <c r="AY94">
        <v>16748574</v>
      </c>
    </row>
    <row r="95" spans="1:51" x14ac:dyDescent="0.25">
      <c r="A95">
        <v>1.3</v>
      </c>
      <c r="B95" s="21" t="s">
        <v>142</v>
      </c>
      <c r="C95" s="21" t="s">
        <v>9</v>
      </c>
      <c r="D95" s="21" t="s">
        <v>14</v>
      </c>
      <c r="E95" s="21"/>
      <c r="F95" s="21"/>
      <c r="G95" s="21" t="s">
        <v>23</v>
      </c>
      <c r="H95" s="21"/>
      <c r="I95" s="21" t="s">
        <v>726</v>
      </c>
      <c r="J95" s="21" t="s">
        <v>659</v>
      </c>
      <c r="K95" s="21" t="s">
        <v>41</v>
      </c>
      <c r="L95" t="b">
        <v>0</v>
      </c>
      <c r="M95" t="b">
        <v>0</v>
      </c>
      <c r="N95" t="b">
        <v>0</v>
      </c>
      <c r="O95">
        <v>80</v>
      </c>
      <c r="P95">
        <v>60</v>
      </c>
      <c r="Q95">
        <v>0</v>
      </c>
      <c r="R95" s="21" t="s">
        <v>49</v>
      </c>
      <c r="S95">
        <v>1000</v>
      </c>
      <c r="T95">
        <v>100</v>
      </c>
      <c r="U95" t="b">
        <v>0</v>
      </c>
      <c r="V95">
        <v>150</v>
      </c>
      <c r="W95">
        <v>1</v>
      </c>
      <c r="X95">
        <v>105</v>
      </c>
      <c r="Y95">
        <v>60</v>
      </c>
      <c r="Z95">
        <v>0.05</v>
      </c>
      <c r="AA95" t="b">
        <v>0</v>
      </c>
      <c r="AB95" s="21" t="s">
        <v>724</v>
      </c>
      <c r="AC95">
        <v>5</v>
      </c>
      <c r="AD95">
        <v>9</v>
      </c>
      <c r="AE95">
        <v>90</v>
      </c>
      <c r="AF95">
        <v>0</v>
      </c>
      <c r="AG95" s="21" t="s">
        <v>727</v>
      </c>
      <c r="AH95" t="b">
        <v>0</v>
      </c>
      <c r="AI95" t="b">
        <v>0</v>
      </c>
      <c r="AJ95">
        <v>50</v>
      </c>
      <c r="AK95">
        <v>0</v>
      </c>
      <c r="AL95">
        <v>2000</v>
      </c>
      <c r="AM95" s="21" t="s">
        <v>330</v>
      </c>
      <c r="AN95" s="21"/>
      <c r="AO95" t="b">
        <v>0</v>
      </c>
      <c r="AP95" s="21"/>
      <c r="AQ95" s="21"/>
      <c r="AR95" s="21" t="s">
        <v>375</v>
      </c>
      <c r="AS95" s="21"/>
      <c r="AT95" s="21"/>
      <c r="AU95" s="21"/>
      <c r="AV95" s="21"/>
      <c r="AW95">
        <v>1</v>
      </c>
      <c r="AX95" s="21"/>
      <c r="AY95">
        <v>16436871</v>
      </c>
    </row>
    <row r="96" spans="1:51" x14ac:dyDescent="0.25">
      <c r="A96">
        <v>1.3</v>
      </c>
      <c r="B96" s="21" t="s">
        <v>142</v>
      </c>
      <c r="C96" s="21" t="s">
        <v>9</v>
      </c>
      <c r="D96" s="21" t="s">
        <v>14</v>
      </c>
      <c r="E96" s="21"/>
      <c r="F96" s="21"/>
      <c r="G96" s="21" t="s">
        <v>23</v>
      </c>
      <c r="H96" s="21"/>
      <c r="I96" s="21" t="s">
        <v>726</v>
      </c>
      <c r="J96" s="21" t="s">
        <v>659</v>
      </c>
      <c r="K96" s="21" t="s">
        <v>41</v>
      </c>
      <c r="L96" t="b">
        <v>0</v>
      </c>
      <c r="M96" t="b">
        <v>0</v>
      </c>
      <c r="N96" t="b">
        <v>0</v>
      </c>
      <c r="O96">
        <v>80</v>
      </c>
      <c r="P96">
        <v>60</v>
      </c>
      <c r="Q96">
        <v>0</v>
      </c>
      <c r="R96" s="21" t="s">
        <v>49</v>
      </c>
      <c r="S96">
        <v>1000</v>
      </c>
      <c r="T96">
        <v>100</v>
      </c>
      <c r="U96" t="b">
        <v>0</v>
      </c>
      <c r="V96">
        <v>150</v>
      </c>
      <c r="W96">
        <v>1</v>
      </c>
      <c r="X96">
        <v>105</v>
      </c>
      <c r="Y96">
        <v>60</v>
      </c>
      <c r="Z96">
        <v>0.05</v>
      </c>
      <c r="AA96" t="b">
        <v>0</v>
      </c>
      <c r="AB96" s="21" t="s">
        <v>724</v>
      </c>
      <c r="AC96">
        <v>5</v>
      </c>
      <c r="AD96">
        <v>9</v>
      </c>
      <c r="AE96">
        <v>90</v>
      </c>
      <c r="AF96">
        <v>0</v>
      </c>
      <c r="AG96" s="21" t="s">
        <v>727</v>
      </c>
      <c r="AH96" t="b">
        <v>0</v>
      </c>
      <c r="AI96" t="b">
        <v>0</v>
      </c>
      <c r="AJ96">
        <v>50</v>
      </c>
      <c r="AK96">
        <v>0</v>
      </c>
      <c r="AL96">
        <v>2000</v>
      </c>
      <c r="AM96" s="21" t="s">
        <v>331</v>
      </c>
      <c r="AN96" s="21"/>
      <c r="AO96" t="b">
        <v>0</v>
      </c>
      <c r="AP96" s="21"/>
      <c r="AQ96" s="21"/>
      <c r="AR96" s="21" t="s">
        <v>375</v>
      </c>
      <c r="AS96" s="21"/>
      <c r="AT96" s="21"/>
      <c r="AU96" s="21"/>
      <c r="AV96" s="21"/>
      <c r="AW96">
        <v>1</v>
      </c>
      <c r="AX96" s="21"/>
      <c r="AY96">
        <v>15128749</v>
      </c>
    </row>
    <row r="97" spans="1:51" x14ac:dyDescent="0.25">
      <c r="A97">
        <v>1.3</v>
      </c>
      <c r="B97" s="21" t="s">
        <v>142</v>
      </c>
      <c r="C97" s="21" t="s">
        <v>9</v>
      </c>
      <c r="D97" s="21" t="s">
        <v>14</v>
      </c>
      <c r="E97" s="21"/>
      <c r="F97" s="21"/>
      <c r="G97" s="21" t="s">
        <v>23</v>
      </c>
      <c r="H97" s="21"/>
      <c r="I97" s="21" t="s">
        <v>726</v>
      </c>
      <c r="J97" s="21" t="s">
        <v>659</v>
      </c>
      <c r="K97" s="21" t="s">
        <v>41</v>
      </c>
      <c r="L97" t="b">
        <v>0</v>
      </c>
      <c r="M97" t="b">
        <v>0</v>
      </c>
      <c r="N97" t="b">
        <v>0</v>
      </c>
      <c r="O97">
        <v>80</v>
      </c>
      <c r="P97">
        <v>60</v>
      </c>
      <c r="Q97">
        <v>0</v>
      </c>
      <c r="R97" s="21" t="s">
        <v>49</v>
      </c>
      <c r="S97">
        <v>1000</v>
      </c>
      <c r="T97">
        <v>100</v>
      </c>
      <c r="U97" t="b">
        <v>0</v>
      </c>
      <c r="V97">
        <v>150</v>
      </c>
      <c r="W97">
        <v>1</v>
      </c>
      <c r="X97">
        <v>105</v>
      </c>
      <c r="Y97">
        <v>60</v>
      </c>
      <c r="Z97">
        <v>0.05</v>
      </c>
      <c r="AA97" t="b">
        <v>0</v>
      </c>
      <c r="AB97" s="21" t="s">
        <v>724</v>
      </c>
      <c r="AC97">
        <v>5</v>
      </c>
      <c r="AD97">
        <v>9</v>
      </c>
      <c r="AE97">
        <v>90</v>
      </c>
      <c r="AF97">
        <v>0</v>
      </c>
      <c r="AG97" s="21" t="s">
        <v>727</v>
      </c>
      <c r="AH97" t="b">
        <v>0</v>
      </c>
      <c r="AI97" t="b">
        <v>0</v>
      </c>
      <c r="AJ97">
        <v>50</v>
      </c>
      <c r="AK97">
        <v>0</v>
      </c>
      <c r="AL97">
        <v>2000</v>
      </c>
      <c r="AM97" s="21" t="s">
        <v>332</v>
      </c>
      <c r="AN97" s="21"/>
      <c r="AO97" t="b">
        <v>0</v>
      </c>
      <c r="AP97" s="21"/>
      <c r="AQ97" s="21"/>
      <c r="AR97" s="21" t="s">
        <v>375</v>
      </c>
      <c r="AS97" s="21"/>
      <c r="AT97" s="21"/>
      <c r="AU97" s="21"/>
      <c r="AV97" s="21"/>
      <c r="AW97">
        <v>1</v>
      </c>
      <c r="AX97" s="21"/>
      <c r="AY97">
        <v>2263842</v>
      </c>
    </row>
    <row r="98" spans="1:51" x14ac:dyDescent="0.25">
      <c r="A98">
        <v>1.3</v>
      </c>
      <c r="B98" s="21" t="s">
        <v>142</v>
      </c>
      <c r="C98" s="21" t="s">
        <v>9</v>
      </c>
      <c r="D98" s="21" t="s">
        <v>14</v>
      </c>
      <c r="E98" s="21"/>
      <c r="F98" s="21"/>
      <c r="G98" s="21" t="s">
        <v>23</v>
      </c>
      <c r="H98" s="21"/>
      <c r="I98" s="21" t="s">
        <v>726</v>
      </c>
      <c r="J98" s="21" t="s">
        <v>659</v>
      </c>
      <c r="K98" s="21" t="s">
        <v>41</v>
      </c>
      <c r="L98" t="b">
        <v>0</v>
      </c>
      <c r="M98" t="b">
        <v>0</v>
      </c>
      <c r="N98" t="b">
        <v>0</v>
      </c>
      <c r="O98">
        <v>80</v>
      </c>
      <c r="P98">
        <v>60</v>
      </c>
      <c r="Q98">
        <v>0</v>
      </c>
      <c r="R98" s="21" t="s">
        <v>49</v>
      </c>
      <c r="S98">
        <v>1000</v>
      </c>
      <c r="T98">
        <v>100</v>
      </c>
      <c r="U98" t="b">
        <v>0</v>
      </c>
      <c r="V98">
        <v>150</v>
      </c>
      <c r="W98">
        <v>1</v>
      </c>
      <c r="X98">
        <v>105</v>
      </c>
      <c r="Y98">
        <v>60</v>
      </c>
      <c r="Z98">
        <v>0.05</v>
      </c>
      <c r="AA98" t="b">
        <v>0</v>
      </c>
      <c r="AB98" s="21" t="s">
        <v>724</v>
      </c>
      <c r="AC98">
        <v>5</v>
      </c>
      <c r="AD98">
        <v>9</v>
      </c>
      <c r="AE98">
        <v>90</v>
      </c>
      <c r="AF98">
        <v>0</v>
      </c>
      <c r="AG98" s="21" t="s">
        <v>727</v>
      </c>
      <c r="AH98" t="b">
        <v>0</v>
      </c>
      <c r="AI98" t="b">
        <v>0</v>
      </c>
      <c r="AJ98">
        <v>50</v>
      </c>
      <c r="AK98">
        <v>0</v>
      </c>
      <c r="AL98">
        <v>2000</v>
      </c>
      <c r="AM98" s="21" t="s">
        <v>333</v>
      </c>
      <c r="AN98" s="21"/>
      <c r="AO98" t="b">
        <v>0</v>
      </c>
      <c r="AP98" s="21"/>
      <c r="AQ98" s="21"/>
      <c r="AR98" s="21" t="s">
        <v>375</v>
      </c>
      <c r="AS98" s="21"/>
      <c r="AT98" s="21"/>
      <c r="AU98" s="21"/>
      <c r="AV98" s="21"/>
      <c r="AW98">
        <v>1</v>
      </c>
      <c r="AX98" s="21"/>
      <c r="AY98">
        <v>8388352</v>
      </c>
    </row>
    <row r="99" spans="1:51" x14ac:dyDescent="0.25">
      <c r="A99">
        <v>1.3</v>
      </c>
      <c r="B99" s="21" t="s">
        <v>142</v>
      </c>
      <c r="C99" s="21" t="s">
        <v>9</v>
      </c>
      <c r="D99" s="21" t="s">
        <v>14</v>
      </c>
      <c r="E99" s="21"/>
      <c r="F99" s="21"/>
      <c r="G99" s="21" t="s">
        <v>23</v>
      </c>
      <c r="H99" s="21"/>
      <c r="I99" s="21" t="s">
        <v>726</v>
      </c>
      <c r="J99" s="21" t="s">
        <v>659</v>
      </c>
      <c r="K99" s="21" t="s">
        <v>41</v>
      </c>
      <c r="L99" t="b">
        <v>0</v>
      </c>
      <c r="M99" t="b">
        <v>0</v>
      </c>
      <c r="N99" t="b">
        <v>0</v>
      </c>
      <c r="O99">
        <v>80</v>
      </c>
      <c r="P99">
        <v>60</v>
      </c>
      <c r="Q99">
        <v>0</v>
      </c>
      <c r="R99" s="21" t="s">
        <v>49</v>
      </c>
      <c r="S99">
        <v>1000</v>
      </c>
      <c r="T99">
        <v>100</v>
      </c>
      <c r="U99" t="b">
        <v>0</v>
      </c>
      <c r="V99">
        <v>150</v>
      </c>
      <c r="W99">
        <v>1</v>
      </c>
      <c r="X99">
        <v>105</v>
      </c>
      <c r="Y99">
        <v>60</v>
      </c>
      <c r="Z99">
        <v>0.05</v>
      </c>
      <c r="AA99" t="b">
        <v>0</v>
      </c>
      <c r="AB99" s="21" t="s">
        <v>724</v>
      </c>
      <c r="AC99">
        <v>5</v>
      </c>
      <c r="AD99">
        <v>9</v>
      </c>
      <c r="AE99">
        <v>90</v>
      </c>
      <c r="AF99">
        <v>0</v>
      </c>
      <c r="AG99" s="21" t="s">
        <v>727</v>
      </c>
      <c r="AH99" t="b">
        <v>0</v>
      </c>
      <c r="AI99" t="b">
        <v>0</v>
      </c>
      <c r="AJ99">
        <v>50</v>
      </c>
      <c r="AK99">
        <v>0</v>
      </c>
      <c r="AL99">
        <v>2000</v>
      </c>
      <c r="AM99" s="21" t="s">
        <v>334</v>
      </c>
      <c r="AN99" s="21"/>
      <c r="AO99" t="b">
        <v>0</v>
      </c>
      <c r="AP99" s="21"/>
      <c r="AQ99" s="21"/>
      <c r="AR99" s="21" t="s">
        <v>375</v>
      </c>
      <c r="AS99" s="21"/>
      <c r="AT99" s="21"/>
      <c r="AU99" s="21"/>
      <c r="AV99" s="21"/>
      <c r="AW99">
        <v>1</v>
      </c>
      <c r="AX99" s="21"/>
      <c r="AY99">
        <v>3329330</v>
      </c>
    </row>
    <row r="100" spans="1:51" x14ac:dyDescent="0.25">
      <c r="A100">
        <v>1.3</v>
      </c>
      <c r="B100" s="21" t="s">
        <v>142</v>
      </c>
      <c r="C100" s="21" t="s">
        <v>9</v>
      </c>
      <c r="D100" s="21" t="s">
        <v>14</v>
      </c>
      <c r="E100" s="21"/>
      <c r="F100" s="21"/>
      <c r="G100" s="21" t="s">
        <v>23</v>
      </c>
      <c r="H100" s="21"/>
      <c r="I100" s="21" t="s">
        <v>726</v>
      </c>
      <c r="J100" s="21" t="s">
        <v>659</v>
      </c>
      <c r="K100" s="21" t="s">
        <v>41</v>
      </c>
      <c r="L100" t="b">
        <v>0</v>
      </c>
      <c r="M100" t="b">
        <v>0</v>
      </c>
      <c r="N100" t="b">
        <v>0</v>
      </c>
      <c r="O100">
        <v>80</v>
      </c>
      <c r="P100">
        <v>60</v>
      </c>
      <c r="Q100">
        <v>0</v>
      </c>
      <c r="R100" s="21" t="s">
        <v>49</v>
      </c>
      <c r="S100">
        <v>1000</v>
      </c>
      <c r="T100">
        <v>100</v>
      </c>
      <c r="U100" t="b">
        <v>0</v>
      </c>
      <c r="V100">
        <v>150</v>
      </c>
      <c r="W100">
        <v>1</v>
      </c>
      <c r="X100">
        <v>105</v>
      </c>
      <c r="Y100">
        <v>60</v>
      </c>
      <c r="Z100">
        <v>0.05</v>
      </c>
      <c r="AA100" t="b">
        <v>0</v>
      </c>
      <c r="AB100" s="21" t="s">
        <v>724</v>
      </c>
      <c r="AC100">
        <v>5</v>
      </c>
      <c r="AD100">
        <v>9</v>
      </c>
      <c r="AE100">
        <v>90</v>
      </c>
      <c r="AF100">
        <v>0</v>
      </c>
      <c r="AG100" s="21" t="s">
        <v>727</v>
      </c>
      <c r="AH100" t="b">
        <v>0</v>
      </c>
      <c r="AI100" t="b">
        <v>0</v>
      </c>
      <c r="AJ100">
        <v>50</v>
      </c>
      <c r="AK100">
        <v>0</v>
      </c>
      <c r="AL100">
        <v>2000</v>
      </c>
      <c r="AM100" s="21" t="s">
        <v>335</v>
      </c>
      <c r="AN100" s="21"/>
      <c r="AO100" t="b">
        <v>0</v>
      </c>
      <c r="AP100" s="21"/>
      <c r="AQ100" s="21"/>
      <c r="AR100" s="21" t="s">
        <v>375</v>
      </c>
      <c r="AS100" s="21"/>
      <c r="AT100" s="21"/>
      <c r="AU100" s="21"/>
      <c r="AV100" s="21"/>
      <c r="AW100">
        <v>1</v>
      </c>
      <c r="AX100" s="21"/>
      <c r="AY100">
        <v>16748574</v>
      </c>
    </row>
    <row r="101" spans="1:51" x14ac:dyDescent="0.25">
      <c r="A101">
        <v>1.3</v>
      </c>
      <c r="B101" s="21" t="s">
        <v>142</v>
      </c>
      <c r="C101" s="21" t="s">
        <v>9</v>
      </c>
      <c r="D101" s="21" t="s">
        <v>14</v>
      </c>
      <c r="E101" s="21"/>
      <c r="F101" s="21"/>
      <c r="G101" s="21" t="s">
        <v>23</v>
      </c>
      <c r="H101" s="21"/>
      <c r="I101" s="21" t="s">
        <v>726</v>
      </c>
      <c r="J101" s="21" t="s">
        <v>659</v>
      </c>
      <c r="K101" s="21" t="s">
        <v>41</v>
      </c>
      <c r="L101" t="b">
        <v>0</v>
      </c>
      <c r="M101" t="b">
        <v>0</v>
      </c>
      <c r="N101" t="b">
        <v>0</v>
      </c>
      <c r="O101">
        <v>80</v>
      </c>
      <c r="P101">
        <v>60</v>
      </c>
      <c r="Q101">
        <v>0</v>
      </c>
      <c r="R101" s="21" t="s">
        <v>49</v>
      </c>
      <c r="S101">
        <v>1000</v>
      </c>
      <c r="T101">
        <v>100</v>
      </c>
      <c r="U101" t="b">
        <v>0</v>
      </c>
      <c r="V101">
        <v>150</v>
      </c>
      <c r="W101">
        <v>1</v>
      </c>
      <c r="X101">
        <v>105</v>
      </c>
      <c r="Y101">
        <v>60</v>
      </c>
      <c r="Z101">
        <v>0.05</v>
      </c>
      <c r="AA101" t="b">
        <v>0</v>
      </c>
      <c r="AB101" s="21" t="s">
        <v>724</v>
      </c>
      <c r="AC101">
        <v>5</v>
      </c>
      <c r="AD101">
        <v>9</v>
      </c>
      <c r="AE101">
        <v>90</v>
      </c>
      <c r="AF101">
        <v>0</v>
      </c>
      <c r="AG101" s="21" t="s">
        <v>727</v>
      </c>
      <c r="AH101" t="b">
        <v>0</v>
      </c>
      <c r="AI101" t="b">
        <v>0</v>
      </c>
      <c r="AJ101">
        <v>50</v>
      </c>
      <c r="AK101">
        <v>0</v>
      </c>
      <c r="AL101">
        <v>2000</v>
      </c>
      <c r="AM101" s="21" t="s">
        <v>336</v>
      </c>
      <c r="AN101" s="21"/>
      <c r="AO101" t="b">
        <v>0</v>
      </c>
      <c r="AP101" s="21"/>
      <c r="AQ101" s="21"/>
      <c r="AR101" s="21" t="s">
        <v>375</v>
      </c>
      <c r="AS101" s="21"/>
      <c r="AT101" s="21"/>
      <c r="AU101" s="21"/>
      <c r="AV101" s="21"/>
      <c r="AW101">
        <v>1</v>
      </c>
      <c r="AX101" s="21"/>
      <c r="AY101">
        <v>16436871</v>
      </c>
    </row>
    <row r="102" spans="1:51" x14ac:dyDescent="0.25">
      <c r="A102">
        <v>1.3</v>
      </c>
      <c r="B102" s="21" t="s">
        <v>142</v>
      </c>
      <c r="C102" s="21" t="s">
        <v>9</v>
      </c>
      <c r="D102" s="21" t="s">
        <v>14</v>
      </c>
      <c r="E102" s="21"/>
      <c r="F102" s="21"/>
      <c r="G102" s="21" t="s">
        <v>23</v>
      </c>
      <c r="H102" s="21"/>
      <c r="I102" s="21" t="s">
        <v>726</v>
      </c>
      <c r="J102" s="21" t="s">
        <v>659</v>
      </c>
      <c r="K102" s="21" t="s">
        <v>41</v>
      </c>
      <c r="L102" t="b">
        <v>0</v>
      </c>
      <c r="M102" t="b">
        <v>0</v>
      </c>
      <c r="N102" t="b">
        <v>0</v>
      </c>
      <c r="O102">
        <v>80</v>
      </c>
      <c r="P102">
        <v>60</v>
      </c>
      <c r="Q102">
        <v>0</v>
      </c>
      <c r="R102" s="21" t="s">
        <v>49</v>
      </c>
      <c r="S102">
        <v>1000</v>
      </c>
      <c r="T102">
        <v>100</v>
      </c>
      <c r="U102" t="b">
        <v>0</v>
      </c>
      <c r="V102">
        <v>150</v>
      </c>
      <c r="W102">
        <v>1</v>
      </c>
      <c r="X102">
        <v>105</v>
      </c>
      <c r="Y102">
        <v>60</v>
      </c>
      <c r="Z102">
        <v>0.05</v>
      </c>
      <c r="AA102" t="b">
        <v>0</v>
      </c>
      <c r="AB102" s="21" t="s">
        <v>724</v>
      </c>
      <c r="AC102">
        <v>5</v>
      </c>
      <c r="AD102">
        <v>9</v>
      </c>
      <c r="AE102">
        <v>90</v>
      </c>
      <c r="AF102">
        <v>0</v>
      </c>
      <c r="AG102" s="21" t="s">
        <v>727</v>
      </c>
      <c r="AH102" t="b">
        <v>0</v>
      </c>
      <c r="AI102" t="b">
        <v>0</v>
      </c>
      <c r="AJ102">
        <v>50</v>
      </c>
      <c r="AK102">
        <v>0</v>
      </c>
      <c r="AL102">
        <v>2000</v>
      </c>
      <c r="AM102" s="21" t="s">
        <v>337</v>
      </c>
      <c r="AN102" s="21"/>
      <c r="AO102" t="b">
        <v>0</v>
      </c>
      <c r="AP102" s="21"/>
      <c r="AQ102" s="21"/>
      <c r="AR102" s="21" t="s">
        <v>375</v>
      </c>
      <c r="AS102" s="21"/>
      <c r="AT102" s="21"/>
      <c r="AU102" s="21"/>
      <c r="AV102" s="21"/>
      <c r="AW102">
        <v>1</v>
      </c>
      <c r="AX102" s="21"/>
      <c r="AY102">
        <v>15128749</v>
      </c>
    </row>
    <row r="103" spans="1:51" x14ac:dyDescent="0.25">
      <c r="A103">
        <v>1.3</v>
      </c>
      <c r="B103" s="21" t="s">
        <v>142</v>
      </c>
      <c r="C103" s="21" t="s">
        <v>9</v>
      </c>
      <c r="D103" s="21" t="s">
        <v>14</v>
      </c>
      <c r="E103" s="21"/>
      <c r="F103" s="21"/>
      <c r="G103" s="21" t="s">
        <v>23</v>
      </c>
      <c r="H103" s="21"/>
      <c r="I103" s="21" t="s">
        <v>726</v>
      </c>
      <c r="J103" s="21" t="s">
        <v>659</v>
      </c>
      <c r="K103" s="21" t="s">
        <v>41</v>
      </c>
      <c r="L103" t="b">
        <v>0</v>
      </c>
      <c r="M103" t="b">
        <v>0</v>
      </c>
      <c r="N103" t="b">
        <v>0</v>
      </c>
      <c r="O103">
        <v>80</v>
      </c>
      <c r="P103">
        <v>60</v>
      </c>
      <c r="Q103">
        <v>0</v>
      </c>
      <c r="R103" s="21" t="s">
        <v>49</v>
      </c>
      <c r="S103">
        <v>1000</v>
      </c>
      <c r="T103">
        <v>100</v>
      </c>
      <c r="U103" t="b">
        <v>0</v>
      </c>
      <c r="V103">
        <v>150</v>
      </c>
      <c r="W103">
        <v>1</v>
      </c>
      <c r="X103">
        <v>105</v>
      </c>
      <c r="Y103">
        <v>60</v>
      </c>
      <c r="Z103">
        <v>0.05</v>
      </c>
      <c r="AA103" t="b">
        <v>0</v>
      </c>
      <c r="AB103" s="21" t="s">
        <v>724</v>
      </c>
      <c r="AC103">
        <v>5</v>
      </c>
      <c r="AD103">
        <v>9</v>
      </c>
      <c r="AE103">
        <v>90</v>
      </c>
      <c r="AF103">
        <v>0</v>
      </c>
      <c r="AG103" s="21" t="s">
        <v>727</v>
      </c>
      <c r="AH103" t="b">
        <v>0</v>
      </c>
      <c r="AI103" t="b">
        <v>0</v>
      </c>
      <c r="AJ103">
        <v>50</v>
      </c>
      <c r="AK103">
        <v>0</v>
      </c>
      <c r="AL103">
        <v>2000</v>
      </c>
      <c r="AM103" s="21" t="s">
        <v>338</v>
      </c>
      <c r="AN103" s="21"/>
      <c r="AO103" t="b">
        <v>0</v>
      </c>
      <c r="AP103" s="21"/>
      <c r="AQ103" s="21"/>
      <c r="AR103" s="21" t="s">
        <v>375</v>
      </c>
      <c r="AS103" s="21"/>
      <c r="AT103" s="21"/>
      <c r="AU103" s="21"/>
      <c r="AV103" s="21"/>
      <c r="AW103">
        <v>1</v>
      </c>
      <c r="AX103" s="21"/>
      <c r="AY103">
        <v>2263842</v>
      </c>
    </row>
    <row r="104" spans="1:51" x14ac:dyDescent="0.25">
      <c r="A104">
        <v>1.3</v>
      </c>
      <c r="B104" s="21" t="s">
        <v>142</v>
      </c>
      <c r="C104" s="21" t="s">
        <v>9</v>
      </c>
      <c r="D104" s="21" t="s">
        <v>14</v>
      </c>
      <c r="E104" s="21"/>
      <c r="F104" s="21"/>
      <c r="G104" s="21" t="s">
        <v>23</v>
      </c>
      <c r="H104" s="21"/>
      <c r="I104" s="21" t="s">
        <v>726</v>
      </c>
      <c r="J104" s="21" t="s">
        <v>659</v>
      </c>
      <c r="K104" s="21" t="s">
        <v>41</v>
      </c>
      <c r="L104" t="b">
        <v>0</v>
      </c>
      <c r="M104" t="b">
        <v>0</v>
      </c>
      <c r="N104" t="b">
        <v>0</v>
      </c>
      <c r="O104">
        <v>80</v>
      </c>
      <c r="P104">
        <v>60</v>
      </c>
      <c r="Q104">
        <v>0</v>
      </c>
      <c r="R104" s="21" t="s">
        <v>49</v>
      </c>
      <c r="S104">
        <v>1000</v>
      </c>
      <c r="T104">
        <v>100</v>
      </c>
      <c r="U104" t="b">
        <v>0</v>
      </c>
      <c r="V104">
        <v>150</v>
      </c>
      <c r="W104">
        <v>1</v>
      </c>
      <c r="X104">
        <v>105</v>
      </c>
      <c r="Y104">
        <v>60</v>
      </c>
      <c r="Z104">
        <v>0.05</v>
      </c>
      <c r="AA104" t="b">
        <v>0</v>
      </c>
      <c r="AB104" s="21" t="s">
        <v>724</v>
      </c>
      <c r="AC104">
        <v>5</v>
      </c>
      <c r="AD104">
        <v>9</v>
      </c>
      <c r="AE104">
        <v>90</v>
      </c>
      <c r="AF104">
        <v>0</v>
      </c>
      <c r="AG104" s="21" t="s">
        <v>727</v>
      </c>
      <c r="AH104" t="b">
        <v>0</v>
      </c>
      <c r="AI104" t="b">
        <v>0</v>
      </c>
      <c r="AJ104">
        <v>50</v>
      </c>
      <c r="AK104">
        <v>0</v>
      </c>
      <c r="AL104">
        <v>2000</v>
      </c>
      <c r="AM104" s="21" t="s">
        <v>339</v>
      </c>
      <c r="AN104" s="21"/>
      <c r="AO104" t="b">
        <v>0</v>
      </c>
      <c r="AP104" s="21"/>
      <c r="AQ104" s="21"/>
      <c r="AR104" s="21" t="s">
        <v>375</v>
      </c>
      <c r="AS104" s="21"/>
      <c r="AT104" s="21"/>
      <c r="AU104" s="21"/>
      <c r="AV104" s="21"/>
      <c r="AW104">
        <v>1</v>
      </c>
      <c r="AX104" s="21"/>
      <c r="AY104">
        <v>8388352</v>
      </c>
    </row>
    <row r="105" spans="1:51" x14ac:dyDescent="0.25">
      <c r="A105">
        <v>1.3</v>
      </c>
      <c r="B105" s="21" t="s">
        <v>142</v>
      </c>
      <c r="C105" s="21" t="s">
        <v>9</v>
      </c>
      <c r="D105" s="21" t="s">
        <v>14</v>
      </c>
      <c r="E105" s="21"/>
      <c r="F105" s="21"/>
      <c r="G105" s="21" t="s">
        <v>23</v>
      </c>
      <c r="H105" s="21"/>
      <c r="I105" s="21" t="s">
        <v>726</v>
      </c>
      <c r="J105" s="21" t="s">
        <v>659</v>
      </c>
      <c r="K105" s="21" t="s">
        <v>41</v>
      </c>
      <c r="L105" t="b">
        <v>0</v>
      </c>
      <c r="M105" t="b">
        <v>0</v>
      </c>
      <c r="N105" t="b">
        <v>0</v>
      </c>
      <c r="O105">
        <v>80</v>
      </c>
      <c r="P105">
        <v>60</v>
      </c>
      <c r="Q105">
        <v>0</v>
      </c>
      <c r="R105" s="21" t="s">
        <v>49</v>
      </c>
      <c r="S105">
        <v>1000</v>
      </c>
      <c r="T105">
        <v>100</v>
      </c>
      <c r="U105" t="b">
        <v>0</v>
      </c>
      <c r="V105">
        <v>150</v>
      </c>
      <c r="W105">
        <v>1</v>
      </c>
      <c r="X105">
        <v>105</v>
      </c>
      <c r="Y105">
        <v>60</v>
      </c>
      <c r="Z105">
        <v>0.05</v>
      </c>
      <c r="AA105" t="b">
        <v>0</v>
      </c>
      <c r="AB105" s="21" t="s">
        <v>724</v>
      </c>
      <c r="AC105">
        <v>5</v>
      </c>
      <c r="AD105">
        <v>9</v>
      </c>
      <c r="AE105">
        <v>90</v>
      </c>
      <c r="AF105">
        <v>0</v>
      </c>
      <c r="AG105" s="21" t="s">
        <v>727</v>
      </c>
      <c r="AH105" t="b">
        <v>0</v>
      </c>
      <c r="AI105" t="b">
        <v>0</v>
      </c>
      <c r="AJ105">
        <v>50</v>
      </c>
      <c r="AK105">
        <v>0</v>
      </c>
      <c r="AL105">
        <v>2000</v>
      </c>
      <c r="AM105" s="21" t="s">
        <v>340</v>
      </c>
      <c r="AN105" s="21"/>
      <c r="AO105" t="b">
        <v>0</v>
      </c>
      <c r="AP105" s="21"/>
      <c r="AQ105" s="21"/>
      <c r="AR105" s="21" t="s">
        <v>375</v>
      </c>
      <c r="AS105" s="21"/>
      <c r="AT105" s="21"/>
      <c r="AU105" s="21"/>
      <c r="AV105" s="21"/>
      <c r="AW105">
        <v>1</v>
      </c>
      <c r="AX105" s="21"/>
      <c r="AY105">
        <v>3329330</v>
      </c>
    </row>
    <row r="106" spans="1:51" x14ac:dyDescent="0.25">
      <c r="A106">
        <v>1.3</v>
      </c>
      <c r="B106" s="21" t="s">
        <v>142</v>
      </c>
      <c r="C106" s="21" t="s">
        <v>9</v>
      </c>
      <c r="D106" s="21" t="s">
        <v>14</v>
      </c>
      <c r="E106" s="21"/>
      <c r="F106" s="21"/>
      <c r="G106" s="21" t="s">
        <v>23</v>
      </c>
      <c r="H106" s="21"/>
      <c r="I106" s="21" t="s">
        <v>726</v>
      </c>
      <c r="J106" s="21" t="s">
        <v>659</v>
      </c>
      <c r="K106" s="21" t="s">
        <v>41</v>
      </c>
      <c r="L106" t="b">
        <v>0</v>
      </c>
      <c r="M106" t="b">
        <v>0</v>
      </c>
      <c r="N106" t="b">
        <v>0</v>
      </c>
      <c r="O106">
        <v>80</v>
      </c>
      <c r="P106">
        <v>60</v>
      </c>
      <c r="Q106">
        <v>0</v>
      </c>
      <c r="R106" s="21" t="s">
        <v>49</v>
      </c>
      <c r="S106">
        <v>1000</v>
      </c>
      <c r="T106">
        <v>100</v>
      </c>
      <c r="U106" t="b">
        <v>0</v>
      </c>
      <c r="V106">
        <v>150</v>
      </c>
      <c r="W106">
        <v>1</v>
      </c>
      <c r="X106">
        <v>105</v>
      </c>
      <c r="Y106">
        <v>60</v>
      </c>
      <c r="Z106">
        <v>0.05</v>
      </c>
      <c r="AA106" t="b">
        <v>0</v>
      </c>
      <c r="AB106" s="21" t="s">
        <v>724</v>
      </c>
      <c r="AC106">
        <v>5</v>
      </c>
      <c r="AD106">
        <v>9</v>
      </c>
      <c r="AE106">
        <v>90</v>
      </c>
      <c r="AF106">
        <v>0</v>
      </c>
      <c r="AG106" s="21" t="s">
        <v>727</v>
      </c>
      <c r="AH106" t="b">
        <v>0</v>
      </c>
      <c r="AI106" t="b">
        <v>0</v>
      </c>
      <c r="AJ106">
        <v>50</v>
      </c>
      <c r="AK106">
        <v>0</v>
      </c>
      <c r="AL106">
        <v>2000</v>
      </c>
      <c r="AM106" s="21" t="s">
        <v>341</v>
      </c>
      <c r="AN106" s="21"/>
      <c r="AO106" t="b">
        <v>0</v>
      </c>
      <c r="AP106" s="21"/>
      <c r="AQ106" s="21"/>
      <c r="AR106" s="21" t="s">
        <v>375</v>
      </c>
      <c r="AS106" s="21"/>
      <c r="AT106" s="21"/>
      <c r="AU106" s="21"/>
      <c r="AV106" s="21"/>
      <c r="AW106">
        <v>1</v>
      </c>
      <c r="AX106" s="21"/>
      <c r="AY106">
        <v>14822282</v>
      </c>
    </row>
    <row r="107" spans="1:51" x14ac:dyDescent="0.25">
      <c r="A107">
        <v>1.3</v>
      </c>
      <c r="B107" s="21" t="s">
        <v>142</v>
      </c>
      <c r="C107" s="21" t="s">
        <v>9</v>
      </c>
      <c r="D107" s="21" t="s">
        <v>14</v>
      </c>
      <c r="E107" s="21"/>
      <c r="F107" s="21"/>
      <c r="G107" s="21" t="s">
        <v>23</v>
      </c>
      <c r="H107" s="21"/>
      <c r="I107" s="21" t="s">
        <v>726</v>
      </c>
      <c r="J107" s="21" t="s">
        <v>659</v>
      </c>
      <c r="K107" s="21" t="s">
        <v>41</v>
      </c>
      <c r="L107" t="b">
        <v>0</v>
      </c>
      <c r="M107" t="b">
        <v>0</v>
      </c>
      <c r="N107" t="b">
        <v>0</v>
      </c>
      <c r="O107">
        <v>80</v>
      </c>
      <c r="P107">
        <v>60</v>
      </c>
      <c r="Q107">
        <v>0</v>
      </c>
      <c r="R107" s="21" t="s">
        <v>49</v>
      </c>
      <c r="S107">
        <v>1000</v>
      </c>
      <c r="T107">
        <v>100</v>
      </c>
      <c r="U107" t="b">
        <v>0</v>
      </c>
      <c r="V107">
        <v>150</v>
      </c>
      <c r="W107">
        <v>1</v>
      </c>
      <c r="X107">
        <v>105</v>
      </c>
      <c r="Y107">
        <v>60</v>
      </c>
      <c r="Z107">
        <v>0.05</v>
      </c>
      <c r="AA107" t="b">
        <v>0</v>
      </c>
      <c r="AB107" s="21" t="s">
        <v>724</v>
      </c>
      <c r="AC107">
        <v>5</v>
      </c>
      <c r="AD107">
        <v>9</v>
      </c>
      <c r="AE107">
        <v>90</v>
      </c>
      <c r="AF107">
        <v>0</v>
      </c>
      <c r="AG107" s="21" t="s">
        <v>727</v>
      </c>
      <c r="AH107" t="b">
        <v>0</v>
      </c>
      <c r="AI107" t="b">
        <v>0</v>
      </c>
      <c r="AJ107">
        <v>50</v>
      </c>
      <c r="AK107">
        <v>0</v>
      </c>
      <c r="AL107">
        <v>2000</v>
      </c>
      <c r="AM107" s="21" t="s">
        <v>342</v>
      </c>
      <c r="AN107" s="21"/>
      <c r="AO107" t="b">
        <v>0</v>
      </c>
      <c r="AP107" s="21"/>
      <c r="AQ107" s="21"/>
      <c r="AR107" s="21" t="s">
        <v>375</v>
      </c>
      <c r="AS107" s="21"/>
      <c r="AT107" s="21"/>
      <c r="AU107" s="21"/>
      <c r="AV107" s="21"/>
      <c r="AW107">
        <v>1</v>
      </c>
      <c r="AX107" s="21"/>
      <c r="AY107">
        <v>42495</v>
      </c>
    </row>
    <row r="108" spans="1:51" x14ac:dyDescent="0.25">
      <c r="A108">
        <v>1.3</v>
      </c>
      <c r="B108" s="21" t="s">
        <v>142</v>
      </c>
      <c r="C108" s="21" t="s">
        <v>9</v>
      </c>
      <c r="D108" s="21" t="s">
        <v>14</v>
      </c>
      <c r="E108" s="21"/>
      <c r="F108" s="21"/>
      <c r="G108" s="21" t="s">
        <v>23</v>
      </c>
      <c r="H108" s="21"/>
      <c r="I108" s="21" t="s">
        <v>726</v>
      </c>
      <c r="J108" s="21" t="s">
        <v>659</v>
      </c>
      <c r="K108" s="21" t="s">
        <v>41</v>
      </c>
      <c r="L108" t="b">
        <v>0</v>
      </c>
      <c r="M108" t="b">
        <v>0</v>
      </c>
      <c r="N108" t="b">
        <v>0</v>
      </c>
      <c r="O108">
        <v>80</v>
      </c>
      <c r="P108">
        <v>60</v>
      </c>
      <c r="Q108">
        <v>0</v>
      </c>
      <c r="R108" s="21" t="s">
        <v>49</v>
      </c>
      <c r="S108">
        <v>1000</v>
      </c>
      <c r="T108">
        <v>100</v>
      </c>
      <c r="U108" t="b">
        <v>0</v>
      </c>
      <c r="V108">
        <v>150</v>
      </c>
      <c r="W108">
        <v>1</v>
      </c>
      <c r="X108">
        <v>105</v>
      </c>
      <c r="Y108">
        <v>60</v>
      </c>
      <c r="Z108">
        <v>0.05</v>
      </c>
      <c r="AA108" t="b">
        <v>0</v>
      </c>
      <c r="AB108" s="21" t="s">
        <v>724</v>
      </c>
      <c r="AC108">
        <v>5</v>
      </c>
      <c r="AD108">
        <v>9</v>
      </c>
      <c r="AE108">
        <v>90</v>
      </c>
      <c r="AF108">
        <v>0</v>
      </c>
      <c r="AG108" s="21" t="s">
        <v>727</v>
      </c>
      <c r="AH108" t="b">
        <v>0</v>
      </c>
      <c r="AI108" t="b">
        <v>0</v>
      </c>
      <c r="AJ108">
        <v>50</v>
      </c>
      <c r="AK108">
        <v>0</v>
      </c>
      <c r="AL108">
        <v>2000</v>
      </c>
      <c r="AM108" s="21" t="s">
        <v>343</v>
      </c>
      <c r="AN108" s="21"/>
      <c r="AO108" t="b">
        <v>0</v>
      </c>
      <c r="AP108" s="21"/>
      <c r="AQ108" s="21"/>
      <c r="AR108" s="21" t="s">
        <v>375</v>
      </c>
      <c r="AS108" s="21"/>
      <c r="AT108" s="21"/>
      <c r="AU108" s="21"/>
      <c r="AV108" s="21"/>
      <c r="AW108">
        <v>1</v>
      </c>
      <c r="AX108" s="21"/>
      <c r="AY108">
        <v>14822282</v>
      </c>
    </row>
    <row r="109" spans="1:51" x14ac:dyDescent="0.25">
      <c r="A109">
        <v>1.3</v>
      </c>
      <c r="B109" s="21" t="s">
        <v>142</v>
      </c>
      <c r="C109" s="21" t="s">
        <v>9</v>
      </c>
      <c r="D109" s="21" t="s">
        <v>14</v>
      </c>
      <c r="E109" s="21"/>
      <c r="F109" s="21"/>
      <c r="G109" s="21" t="s">
        <v>23</v>
      </c>
      <c r="H109" s="21"/>
      <c r="I109" s="21" t="s">
        <v>726</v>
      </c>
      <c r="J109" s="21" t="s">
        <v>659</v>
      </c>
      <c r="K109" s="21" t="s">
        <v>41</v>
      </c>
      <c r="L109" t="b">
        <v>0</v>
      </c>
      <c r="M109" t="b">
        <v>0</v>
      </c>
      <c r="N109" t="b">
        <v>0</v>
      </c>
      <c r="O109">
        <v>80</v>
      </c>
      <c r="P109">
        <v>60</v>
      </c>
      <c r="Q109">
        <v>0</v>
      </c>
      <c r="R109" s="21" t="s">
        <v>49</v>
      </c>
      <c r="S109">
        <v>1000</v>
      </c>
      <c r="T109">
        <v>100</v>
      </c>
      <c r="U109" t="b">
        <v>0</v>
      </c>
      <c r="V109">
        <v>150</v>
      </c>
      <c r="W109">
        <v>1</v>
      </c>
      <c r="X109">
        <v>105</v>
      </c>
      <c r="Y109">
        <v>60</v>
      </c>
      <c r="Z109">
        <v>0.05</v>
      </c>
      <c r="AA109" t="b">
        <v>0</v>
      </c>
      <c r="AB109" s="21" t="s">
        <v>724</v>
      </c>
      <c r="AC109">
        <v>5</v>
      </c>
      <c r="AD109">
        <v>9</v>
      </c>
      <c r="AE109">
        <v>90</v>
      </c>
      <c r="AF109">
        <v>0</v>
      </c>
      <c r="AG109" s="21" t="s">
        <v>727</v>
      </c>
      <c r="AH109" t="b">
        <v>0</v>
      </c>
      <c r="AI109" t="b">
        <v>0</v>
      </c>
      <c r="AJ109">
        <v>50</v>
      </c>
      <c r="AK109">
        <v>0</v>
      </c>
      <c r="AL109">
        <v>2000</v>
      </c>
      <c r="AM109" s="21" t="s">
        <v>344</v>
      </c>
      <c r="AN109" s="21"/>
      <c r="AO109" t="b">
        <v>0</v>
      </c>
      <c r="AP109" s="21"/>
      <c r="AQ109" s="21"/>
      <c r="AR109" s="21" t="s">
        <v>375</v>
      </c>
      <c r="AS109" s="21"/>
      <c r="AT109" s="21"/>
      <c r="AU109" s="21"/>
      <c r="AV109" s="21"/>
      <c r="AW109">
        <v>1</v>
      </c>
      <c r="AX109" s="21"/>
      <c r="AY109">
        <v>42495</v>
      </c>
    </row>
    <row r="110" spans="1:51" x14ac:dyDescent="0.25">
      <c r="A110">
        <v>1.3</v>
      </c>
      <c r="B110" s="21" t="s">
        <v>142</v>
      </c>
      <c r="C110" s="21" t="s">
        <v>9</v>
      </c>
      <c r="D110" s="21" t="s">
        <v>14</v>
      </c>
      <c r="E110" s="21"/>
      <c r="F110" s="21"/>
      <c r="G110" s="21" t="s">
        <v>23</v>
      </c>
      <c r="H110" s="21"/>
      <c r="I110" s="21" t="s">
        <v>726</v>
      </c>
      <c r="J110" s="21" t="s">
        <v>659</v>
      </c>
      <c r="K110" s="21" t="s">
        <v>41</v>
      </c>
      <c r="L110" t="b">
        <v>0</v>
      </c>
      <c r="M110" t="b">
        <v>0</v>
      </c>
      <c r="N110" t="b">
        <v>0</v>
      </c>
      <c r="O110">
        <v>80</v>
      </c>
      <c r="P110">
        <v>60</v>
      </c>
      <c r="Q110">
        <v>0</v>
      </c>
      <c r="R110" s="21" t="s">
        <v>49</v>
      </c>
      <c r="S110">
        <v>1000</v>
      </c>
      <c r="T110">
        <v>100</v>
      </c>
      <c r="U110" t="b">
        <v>0</v>
      </c>
      <c r="V110">
        <v>150</v>
      </c>
      <c r="W110">
        <v>1</v>
      </c>
      <c r="X110">
        <v>105</v>
      </c>
      <c r="Y110">
        <v>60</v>
      </c>
      <c r="Z110">
        <v>0.05</v>
      </c>
      <c r="AA110" t="b">
        <v>0</v>
      </c>
      <c r="AB110" s="21" t="s">
        <v>724</v>
      </c>
      <c r="AC110">
        <v>5</v>
      </c>
      <c r="AD110">
        <v>9</v>
      </c>
      <c r="AE110">
        <v>90</v>
      </c>
      <c r="AF110">
        <v>0</v>
      </c>
      <c r="AG110" s="21" t="s">
        <v>727</v>
      </c>
      <c r="AH110" t="b">
        <v>0</v>
      </c>
      <c r="AI110" t="b">
        <v>0</v>
      </c>
      <c r="AJ110">
        <v>50</v>
      </c>
      <c r="AK110">
        <v>0</v>
      </c>
      <c r="AL110">
        <v>2000</v>
      </c>
      <c r="AM110" s="21" t="s">
        <v>345</v>
      </c>
      <c r="AN110" s="21"/>
      <c r="AO110" t="b">
        <v>0</v>
      </c>
      <c r="AP110" s="21"/>
      <c r="AQ110" s="21"/>
      <c r="AR110" s="21" t="s">
        <v>375</v>
      </c>
      <c r="AS110" s="21"/>
      <c r="AT110" s="21"/>
      <c r="AU110" s="21"/>
      <c r="AV110" s="21"/>
      <c r="AW110">
        <v>1</v>
      </c>
      <c r="AX110" s="21"/>
      <c r="AY110">
        <v>15570276</v>
      </c>
    </row>
    <row r="111" spans="1:51" x14ac:dyDescent="0.25">
      <c r="A111">
        <v>1.3</v>
      </c>
      <c r="B111" s="21" t="s">
        <v>142</v>
      </c>
      <c r="C111" s="21" t="s">
        <v>9</v>
      </c>
      <c r="D111" s="21" t="s">
        <v>14</v>
      </c>
      <c r="E111" s="21"/>
      <c r="F111" s="21"/>
      <c r="G111" s="21" t="s">
        <v>23</v>
      </c>
      <c r="H111" s="21"/>
      <c r="I111" s="21" t="s">
        <v>726</v>
      </c>
      <c r="J111" s="21" t="s">
        <v>659</v>
      </c>
      <c r="K111" s="21" t="s">
        <v>41</v>
      </c>
      <c r="L111" t="b">
        <v>0</v>
      </c>
      <c r="M111" t="b">
        <v>0</v>
      </c>
      <c r="N111" t="b">
        <v>0</v>
      </c>
      <c r="O111">
        <v>80</v>
      </c>
      <c r="P111">
        <v>60</v>
      </c>
      <c r="Q111">
        <v>0</v>
      </c>
      <c r="R111" s="21" t="s">
        <v>49</v>
      </c>
      <c r="S111">
        <v>1000</v>
      </c>
      <c r="T111">
        <v>100</v>
      </c>
      <c r="U111" t="b">
        <v>0</v>
      </c>
      <c r="V111">
        <v>150</v>
      </c>
      <c r="W111">
        <v>1</v>
      </c>
      <c r="X111">
        <v>105</v>
      </c>
      <c r="Y111">
        <v>60</v>
      </c>
      <c r="Z111">
        <v>0.05</v>
      </c>
      <c r="AA111" t="b">
        <v>0</v>
      </c>
      <c r="AB111" s="21" t="s">
        <v>724</v>
      </c>
      <c r="AC111">
        <v>5</v>
      </c>
      <c r="AD111">
        <v>9</v>
      </c>
      <c r="AE111">
        <v>90</v>
      </c>
      <c r="AF111">
        <v>0</v>
      </c>
      <c r="AG111" s="21" t="s">
        <v>727</v>
      </c>
      <c r="AH111" t="b">
        <v>0</v>
      </c>
      <c r="AI111" t="b">
        <v>0</v>
      </c>
      <c r="AJ111">
        <v>50</v>
      </c>
      <c r="AK111">
        <v>0</v>
      </c>
      <c r="AL111">
        <v>2000</v>
      </c>
      <c r="AM111" s="21" t="s">
        <v>346</v>
      </c>
      <c r="AN111" s="21"/>
      <c r="AO111" t="b">
        <v>0</v>
      </c>
      <c r="AP111" s="21"/>
      <c r="AQ111" s="21"/>
      <c r="AR111" s="21" t="s">
        <v>375</v>
      </c>
      <c r="AS111" s="21"/>
      <c r="AT111" s="21"/>
      <c r="AU111" s="21"/>
      <c r="AV111" s="21"/>
      <c r="AW111">
        <v>1</v>
      </c>
      <c r="AX111" s="21"/>
      <c r="AY111">
        <v>15570276</v>
      </c>
    </row>
    <row r="112" spans="1:51" x14ac:dyDescent="0.25">
      <c r="A112">
        <v>1.3</v>
      </c>
      <c r="B112" s="21" t="s">
        <v>142</v>
      </c>
      <c r="C112" s="21" t="s">
        <v>9</v>
      </c>
      <c r="D112" s="21" t="s">
        <v>14</v>
      </c>
      <c r="E112" s="21"/>
      <c r="F112" s="21"/>
      <c r="G112" s="21" t="s">
        <v>23</v>
      </c>
      <c r="H112" s="21"/>
      <c r="I112" s="21" t="s">
        <v>726</v>
      </c>
      <c r="J112" s="21" t="s">
        <v>659</v>
      </c>
      <c r="K112" s="21" t="s">
        <v>41</v>
      </c>
      <c r="L112" t="b">
        <v>0</v>
      </c>
      <c r="M112" t="b">
        <v>0</v>
      </c>
      <c r="N112" t="b">
        <v>0</v>
      </c>
      <c r="O112">
        <v>80</v>
      </c>
      <c r="P112">
        <v>60</v>
      </c>
      <c r="Q112">
        <v>0</v>
      </c>
      <c r="R112" s="21" t="s">
        <v>49</v>
      </c>
      <c r="S112">
        <v>1000</v>
      </c>
      <c r="T112">
        <v>100</v>
      </c>
      <c r="U112" t="b">
        <v>0</v>
      </c>
      <c r="V112">
        <v>150</v>
      </c>
      <c r="W112">
        <v>1</v>
      </c>
      <c r="X112">
        <v>105</v>
      </c>
      <c r="Y112">
        <v>60</v>
      </c>
      <c r="Z112">
        <v>0.05</v>
      </c>
      <c r="AA112" t="b">
        <v>0</v>
      </c>
      <c r="AB112" s="21" t="s">
        <v>724</v>
      </c>
      <c r="AC112">
        <v>5</v>
      </c>
      <c r="AD112">
        <v>9</v>
      </c>
      <c r="AE112">
        <v>90</v>
      </c>
      <c r="AF112">
        <v>0</v>
      </c>
      <c r="AG112" s="21" t="s">
        <v>727</v>
      </c>
      <c r="AH112" t="b">
        <v>0</v>
      </c>
      <c r="AI112" t="b">
        <v>0</v>
      </c>
      <c r="AJ112">
        <v>50</v>
      </c>
      <c r="AK112">
        <v>0</v>
      </c>
      <c r="AL112">
        <v>2000</v>
      </c>
      <c r="AM112" s="21" t="s">
        <v>351</v>
      </c>
      <c r="AN112" s="21"/>
      <c r="AO112" t="b">
        <v>0</v>
      </c>
      <c r="AP112" s="21"/>
      <c r="AQ112" s="21"/>
      <c r="AR112" s="21" t="s">
        <v>501</v>
      </c>
      <c r="AS112" s="21"/>
      <c r="AT112" s="21"/>
      <c r="AU112" s="21"/>
      <c r="AV112" s="21"/>
      <c r="AW112">
        <v>1</v>
      </c>
      <c r="AX112" s="21"/>
      <c r="AY112">
        <v>6333684</v>
      </c>
    </row>
    <row r="113" spans="1:57" x14ac:dyDescent="0.25">
      <c r="A113">
        <v>1.3</v>
      </c>
      <c r="B113" s="21" t="s">
        <v>142</v>
      </c>
      <c r="C113" s="21" t="s">
        <v>9</v>
      </c>
      <c r="D113" s="21" t="s">
        <v>14</v>
      </c>
      <c r="E113" s="21"/>
      <c r="F113" s="21"/>
      <c r="G113" s="21" t="s">
        <v>23</v>
      </c>
      <c r="H113" s="21"/>
      <c r="I113" s="21" t="s">
        <v>726</v>
      </c>
      <c r="J113" s="21" t="s">
        <v>659</v>
      </c>
      <c r="K113" s="21" t="s">
        <v>41</v>
      </c>
      <c r="L113" t="b">
        <v>0</v>
      </c>
      <c r="M113" t="b">
        <v>0</v>
      </c>
      <c r="N113" t="b">
        <v>0</v>
      </c>
      <c r="O113">
        <v>80</v>
      </c>
      <c r="P113">
        <v>60</v>
      </c>
      <c r="Q113">
        <v>0</v>
      </c>
      <c r="R113" s="21" t="s">
        <v>49</v>
      </c>
      <c r="S113">
        <v>1000</v>
      </c>
      <c r="T113">
        <v>100</v>
      </c>
      <c r="U113" t="b">
        <v>0</v>
      </c>
      <c r="V113">
        <v>150</v>
      </c>
      <c r="W113">
        <v>1</v>
      </c>
      <c r="X113">
        <v>105</v>
      </c>
      <c r="Y113">
        <v>60</v>
      </c>
      <c r="Z113">
        <v>0.05</v>
      </c>
      <c r="AA113" t="b">
        <v>0</v>
      </c>
      <c r="AB113" s="21" t="s">
        <v>724</v>
      </c>
      <c r="AC113">
        <v>5</v>
      </c>
      <c r="AD113">
        <v>9</v>
      </c>
      <c r="AE113">
        <v>90</v>
      </c>
      <c r="AF113">
        <v>0</v>
      </c>
      <c r="AG113" s="21" t="s">
        <v>727</v>
      </c>
      <c r="AH113" t="b">
        <v>0</v>
      </c>
      <c r="AI113" t="b">
        <v>0</v>
      </c>
      <c r="AJ113">
        <v>50</v>
      </c>
      <c r="AK113">
        <v>0</v>
      </c>
      <c r="AL113">
        <v>2000</v>
      </c>
      <c r="AM113" s="21" t="s">
        <v>352</v>
      </c>
      <c r="AN113" s="21"/>
      <c r="AO113" t="b">
        <v>0</v>
      </c>
      <c r="AP113" s="21"/>
      <c r="AQ113" s="21"/>
      <c r="AR113" s="21" t="s">
        <v>501</v>
      </c>
      <c r="AS113" s="21"/>
      <c r="AT113" s="21"/>
      <c r="AU113" s="21"/>
      <c r="AV113" s="21"/>
      <c r="AW113">
        <v>1</v>
      </c>
      <c r="AX113" s="21"/>
      <c r="AY113">
        <v>5275647</v>
      </c>
    </row>
    <row r="114" spans="1:57" x14ac:dyDescent="0.25">
      <c r="A114">
        <v>1.3</v>
      </c>
      <c r="B114" s="21" t="s">
        <v>142</v>
      </c>
      <c r="C114" s="21" t="s">
        <v>9</v>
      </c>
      <c r="D114" s="21" t="s">
        <v>14</v>
      </c>
      <c r="E114" s="21"/>
      <c r="F114" s="21"/>
      <c r="G114" s="21" t="s">
        <v>23</v>
      </c>
      <c r="H114" s="21"/>
      <c r="I114" s="21" t="s">
        <v>726</v>
      </c>
      <c r="J114" s="21" t="s">
        <v>659</v>
      </c>
      <c r="K114" s="21" t="s">
        <v>41</v>
      </c>
      <c r="L114" t="b">
        <v>0</v>
      </c>
      <c r="M114" t="b">
        <v>0</v>
      </c>
      <c r="N114" t="b">
        <v>0</v>
      </c>
      <c r="O114">
        <v>80</v>
      </c>
      <c r="P114">
        <v>60</v>
      </c>
      <c r="Q114">
        <v>0</v>
      </c>
      <c r="R114" s="21" t="s">
        <v>49</v>
      </c>
      <c r="S114">
        <v>1000</v>
      </c>
      <c r="T114">
        <v>100</v>
      </c>
      <c r="U114" t="b">
        <v>0</v>
      </c>
      <c r="V114">
        <v>150</v>
      </c>
      <c r="W114">
        <v>1</v>
      </c>
      <c r="X114">
        <v>105</v>
      </c>
      <c r="Y114">
        <v>60</v>
      </c>
      <c r="Z114">
        <v>0.05</v>
      </c>
      <c r="AA114" t="b">
        <v>0</v>
      </c>
      <c r="AB114" s="21" t="s">
        <v>724</v>
      </c>
      <c r="AC114">
        <v>5</v>
      </c>
      <c r="AD114">
        <v>9</v>
      </c>
      <c r="AE114">
        <v>90</v>
      </c>
      <c r="AF114">
        <v>0</v>
      </c>
      <c r="AG114" s="21" t="s">
        <v>727</v>
      </c>
      <c r="AH114" t="b">
        <v>0</v>
      </c>
      <c r="AI114" t="b">
        <v>0</v>
      </c>
      <c r="AJ114">
        <v>50</v>
      </c>
      <c r="AK114">
        <v>0</v>
      </c>
      <c r="AL114">
        <v>2000</v>
      </c>
      <c r="AM114" s="21" t="s">
        <v>353</v>
      </c>
      <c r="AN114" s="21"/>
      <c r="AO114" t="b">
        <v>0</v>
      </c>
      <c r="AP114" s="21"/>
      <c r="AQ114" s="21"/>
      <c r="AR114" s="21" t="s">
        <v>503</v>
      </c>
      <c r="AS114" s="21"/>
      <c r="AT114" s="21"/>
      <c r="AU114" s="21"/>
      <c r="AV114" s="21"/>
      <c r="AW114">
        <v>1</v>
      </c>
      <c r="AX114" s="21"/>
      <c r="AY114">
        <v>14524637</v>
      </c>
    </row>
    <row r="115" spans="1:57" x14ac:dyDescent="0.25">
      <c r="A115">
        <v>1.3</v>
      </c>
      <c r="B115" s="21" t="s">
        <v>142</v>
      </c>
      <c r="C115" s="21" t="s">
        <v>9</v>
      </c>
      <c r="D115" s="21" t="s">
        <v>14</v>
      </c>
      <c r="E115" s="21"/>
      <c r="F115" s="21"/>
      <c r="G115" s="21" t="s">
        <v>23</v>
      </c>
      <c r="H115" s="21"/>
      <c r="I115" s="21" t="s">
        <v>726</v>
      </c>
      <c r="J115" s="21" t="s">
        <v>659</v>
      </c>
      <c r="K115" s="21" t="s">
        <v>41</v>
      </c>
      <c r="L115" t="b">
        <v>0</v>
      </c>
      <c r="M115" t="b">
        <v>0</v>
      </c>
      <c r="N115" t="b">
        <v>0</v>
      </c>
      <c r="O115">
        <v>80</v>
      </c>
      <c r="P115">
        <v>60</v>
      </c>
      <c r="Q115">
        <v>0</v>
      </c>
      <c r="R115" s="21" t="s">
        <v>49</v>
      </c>
      <c r="S115">
        <v>1000</v>
      </c>
      <c r="T115">
        <v>100</v>
      </c>
      <c r="U115" t="b">
        <v>0</v>
      </c>
      <c r="V115">
        <v>150</v>
      </c>
      <c r="W115">
        <v>1</v>
      </c>
      <c r="X115">
        <v>105</v>
      </c>
      <c r="Y115">
        <v>60</v>
      </c>
      <c r="Z115">
        <v>0.05</v>
      </c>
      <c r="AA115" t="b">
        <v>0</v>
      </c>
      <c r="AB115" s="21" t="s">
        <v>724</v>
      </c>
      <c r="AC115">
        <v>5</v>
      </c>
      <c r="AD115">
        <v>9</v>
      </c>
      <c r="AE115">
        <v>90</v>
      </c>
      <c r="AF115">
        <v>0</v>
      </c>
      <c r="AG115" s="21" t="s">
        <v>727</v>
      </c>
      <c r="AH115" t="b">
        <v>0</v>
      </c>
      <c r="AI115" t="b">
        <v>0</v>
      </c>
      <c r="AJ115">
        <v>50</v>
      </c>
      <c r="AK115">
        <v>0</v>
      </c>
      <c r="AL115">
        <v>2000</v>
      </c>
      <c r="AM115" s="21" t="s">
        <v>354</v>
      </c>
      <c r="AN115" s="21"/>
      <c r="AO115" t="b">
        <v>0</v>
      </c>
      <c r="AP115" s="21"/>
      <c r="AQ115" s="21"/>
      <c r="AR115" s="21" t="s">
        <v>501</v>
      </c>
      <c r="AS115" s="21"/>
      <c r="AT115" s="21"/>
      <c r="AU115" s="21"/>
      <c r="AV115" s="21"/>
      <c r="AW115">
        <v>1</v>
      </c>
      <c r="AX115" s="21"/>
      <c r="AY115">
        <v>55295</v>
      </c>
    </row>
    <row r="116" spans="1:57" x14ac:dyDescent="0.25">
      <c r="A116">
        <v>1.3</v>
      </c>
      <c r="B116" s="21" t="s">
        <v>142</v>
      </c>
      <c r="C116" s="21" t="s">
        <v>9</v>
      </c>
      <c r="D116" s="21" t="s">
        <v>14</v>
      </c>
      <c r="E116" s="21"/>
      <c r="F116" s="21"/>
      <c r="G116" s="21" t="s">
        <v>23</v>
      </c>
      <c r="H116" s="21"/>
      <c r="I116" s="21" t="s">
        <v>726</v>
      </c>
      <c r="J116" s="21" t="s">
        <v>659</v>
      </c>
      <c r="K116" s="21" t="s">
        <v>41</v>
      </c>
      <c r="L116" t="b">
        <v>0</v>
      </c>
      <c r="M116" t="b">
        <v>0</v>
      </c>
      <c r="N116" t="b">
        <v>0</v>
      </c>
      <c r="O116">
        <v>80</v>
      </c>
      <c r="P116">
        <v>60</v>
      </c>
      <c r="Q116">
        <v>0</v>
      </c>
      <c r="R116" s="21" t="s">
        <v>49</v>
      </c>
      <c r="S116">
        <v>1000</v>
      </c>
      <c r="T116">
        <v>100</v>
      </c>
      <c r="U116" t="b">
        <v>0</v>
      </c>
      <c r="V116">
        <v>150</v>
      </c>
      <c r="W116">
        <v>1</v>
      </c>
      <c r="X116">
        <v>105</v>
      </c>
      <c r="Y116">
        <v>60</v>
      </c>
      <c r="Z116">
        <v>0.05</v>
      </c>
      <c r="AA116" t="b">
        <v>0</v>
      </c>
      <c r="AB116" s="21" t="s">
        <v>724</v>
      </c>
      <c r="AC116">
        <v>5</v>
      </c>
      <c r="AD116">
        <v>9</v>
      </c>
      <c r="AE116">
        <v>90</v>
      </c>
      <c r="AF116">
        <v>0</v>
      </c>
      <c r="AG116" s="21" t="s">
        <v>727</v>
      </c>
      <c r="AH116" t="b">
        <v>0</v>
      </c>
      <c r="AI116" t="b">
        <v>0</v>
      </c>
      <c r="AJ116">
        <v>50</v>
      </c>
      <c r="AK116">
        <v>0</v>
      </c>
      <c r="AL116">
        <v>2000</v>
      </c>
      <c r="AM116" s="21" t="s">
        <v>357</v>
      </c>
      <c r="AN116" s="21"/>
      <c r="AO116" t="b">
        <v>0</v>
      </c>
      <c r="AP116" s="21"/>
      <c r="AQ116" s="21"/>
      <c r="AR116" s="21" t="s">
        <v>501</v>
      </c>
      <c r="AS116" s="21"/>
      <c r="AT116" s="21"/>
      <c r="AU116" s="21"/>
      <c r="AV116" s="21"/>
      <c r="AW116">
        <v>1</v>
      </c>
      <c r="AX116" s="21"/>
      <c r="AY116">
        <v>3937500</v>
      </c>
    </row>
    <row r="117" spans="1:57" x14ac:dyDescent="0.25">
      <c r="A117">
        <v>1.3</v>
      </c>
      <c r="B117" s="21" t="s">
        <v>142</v>
      </c>
      <c r="C117" s="21" t="s">
        <v>9</v>
      </c>
      <c r="D117" s="21" t="s">
        <v>14</v>
      </c>
      <c r="E117" s="21"/>
      <c r="F117" s="21"/>
      <c r="G117" s="21" t="s">
        <v>23</v>
      </c>
      <c r="H117" s="21"/>
      <c r="I117" s="21" t="s">
        <v>726</v>
      </c>
      <c r="J117" s="21" t="s">
        <v>659</v>
      </c>
      <c r="K117" s="21" t="s">
        <v>41</v>
      </c>
      <c r="L117" t="b">
        <v>0</v>
      </c>
      <c r="M117" t="b">
        <v>0</v>
      </c>
      <c r="N117" t="b">
        <v>0</v>
      </c>
      <c r="O117">
        <v>80</v>
      </c>
      <c r="P117">
        <v>60</v>
      </c>
      <c r="Q117">
        <v>0</v>
      </c>
      <c r="R117" s="21" t="s">
        <v>49</v>
      </c>
      <c r="S117">
        <v>1000</v>
      </c>
      <c r="T117">
        <v>100</v>
      </c>
      <c r="U117" t="b">
        <v>0</v>
      </c>
      <c r="V117">
        <v>150</v>
      </c>
      <c r="W117">
        <v>1</v>
      </c>
      <c r="X117">
        <v>105</v>
      </c>
      <c r="Y117">
        <v>60</v>
      </c>
      <c r="Z117">
        <v>0.05</v>
      </c>
      <c r="AA117" t="b">
        <v>0</v>
      </c>
      <c r="AB117" s="21" t="s">
        <v>724</v>
      </c>
      <c r="AC117">
        <v>5</v>
      </c>
      <c r="AD117">
        <v>9</v>
      </c>
      <c r="AE117">
        <v>90</v>
      </c>
      <c r="AF117">
        <v>0</v>
      </c>
      <c r="AG117" s="21" t="s">
        <v>727</v>
      </c>
      <c r="AH117" t="b">
        <v>0</v>
      </c>
      <c r="AI117" t="b">
        <v>0</v>
      </c>
      <c r="AJ117">
        <v>50</v>
      </c>
      <c r="AK117">
        <v>0</v>
      </c>
      <c r="AL117">
        <v>2000</v>
      </c>
      <c r="AM117" s="21" t="s">
        <v>358</v>
      </c>
      <c r="AN117" s="21"/>
      <c r="AO117" t="b">
        <v>0</v>
      </c>
      <c r="AP117" s="21"/>
      <c r="AQ117" s="21"/>
      <c r="AR117" s="21" t="s">
        <v>501</v>
      </c>
      <c r="AS117" s="21"/>
      <c r="AT117" s="21"/>
      <c r="AU117" s="21"/>
      <c r="AV117" s="21"/>
      <c r="AW117">
        <v>1</v>
      </c>
      <c r="AX117" s="21"/>
      <c r="AY117">
        <v>36095</v>
      </c>
    </row>
    <row r="118" spans="1:57" x14ac:dyDescent="0.25">
      <c r="A118">
        <v>1.3</v>
      </c>
      <c r="B118" s="21" t="s">
        <v>142</v>
      </c>
      <c r="C118" s="21" t="s">
        <v>9</v>
      </c>
      <c r="D118" s="21" t="s">
        <v>14</v>
      </c>
      <c r="E118" s="21"/>
      <c r="F118" s="21"/>
      <c r="G118" s="21" t="s">
        <v>23</v>
      </c>
      <c r="H118" s="21"/>
      <c r="I118" s="21" t="s">
        <v>726</v>
      </c>
      <c r="J118" s="21" t="s">
        <v>659</v>
      </c>
      <c r="K118" s="21" t="s">
        <v>41</v>
      </c>
      <c r="L118" t="b">
        <v>0</v>
      </c>
      <c r="M118" t="b">
        <v>0</v>
      </c>
      <c r="N118" t="b">
        <v>0</v>
      </c>
      <c r="O118">
        <v>80</v>
      </c>
      <c r="P118">
        <v>60</v>
      </c>
      <c r="Q118">
        <v>0</v>
      </c>
      <c r="R118" s="21" t="s">
        <v>49</v>
      </c>
      <c r="S118">
        <v>1000</v>
      </c>
      <c r="T118">
        <v>100</v>
      </c>
      <c r="U118" t="b">
        <v>0</v>
      </c>
      <c r="V118">
        <v>150</v>
      </c>
      <c r="W118">
        <v>1</v>
      </c>
      <c r="X118">
        <v>105</v>
      </c>
      <c r="Y118">
        <v>60</v>
      </c>
      <c r="Z118">
        <v>0.05</v>
      </c>
      <c r="AA118" t="b">
        <v>0</v>
      </c>
      <c r="AB118" s="21" t="s">
        <v>724</v>
      </c>
      <c r="AC118">
        <v>5</v>
      </c>
      <c r="AD118">
        <v>9</v>
      </c>
      <c r="AE118">
        <v>90</v>
      </c>
      <c r="AF118">
        <v>0</v>
      </c>
      <c r="AG118" s="21" t="s">
        <v>727</v>
      </c>
      <c r="AH118" t="b">
        <v>0</v>
      </c>
      <c r="AI118" t="b">
        <v>0</v>
      </c>
      <c r="AJ118">
        <v>50</v>
      </c>
      <c r="AK118">
        <v>0</v>
      </c>
      <c r="AL118">
        <v>2000</v>
      </c>
      <c r="AM118" s="21" t="s">
        <v>359</v>
      </c>
      <c r="AN118" s="21"/>
      <c r="AO118" t="b">
        <v>0</v>
      </c>
      <c r="AP118" s="21"/>
      <c r="AQ118" s="21"/>
      <c r="AR118" s="21" t="s">
        <v>501</v>
      </c>
      <c r="AS118" s="21"/>
      <c r="AT118" s="21"/>
      <c r="AU118" s="21"/>
      <c r="AV118" s="21"/>
      <c r="AW118">
        <v>1</v>
      </c>
      <c r="AX118" s="21"/>
      <c r="AY118">
        <v>49344</v>
      </c>
    </row>
    <row r="119" spans="1:57" x14ac:dyDescent="0.25">
      <c r="A119">
        <v>1.3</v>
      </c>
      <c r="B119" s="21" t="s">
        <v>142</v>
      </c>
      <c r="C119" s="21" t="s">
        <v>9</v>
      </c>
      <c r="D119" s="21" t="s">
        <v>14</v>
      </c>
      <c r="E119" s="21"/>
      <c r="F119" s="21"/>
      <c r="G119" s="21" t="s">
        <v>23</v>
      </c>
      <c r="H119" s="21"/>
      <c r="I119" s="21" t="s">
        <v>726</v>
      </c>
      <c r="J119" s="21" t="s">
        <v>659</v>
      </c>
      <c r="K119" s="21" t="s">
        <v>41</v>
      </c>
      <c r="L119" t="b">
        <v>0</v>
      </c>
      <c r="M119" t="b">
        <v>0</v>
      </c>
      <c r="N119" t="b">
        <v>0</v>
      </c>
      <c r="O119">
        <v>80</v>
      </c>
      <c r="P119">
        <v>60</v>
      </c>
      <c r="Q119">
        <v>0</v>
      </c>
      <c r="R119" s="21" t="s">
        <v>49</v>
      </c>
      <c r="S119">
        <v>1000</v>
      </c>
      <c r="T119">
        <v>100</v>
      </c>
      <c r="U119" t="b">
        <v>0</v>
      </c>
      <c r="V119">
        <v>150</v>
      </c>
      <c r="W119">
        <v>1</v>
      </c>
      <c r="X119">
        <v>105</v>
      </c>
      <c r="Y119">
        <v>60</v>
      </c>
      <c r="Z119">
        <v>0.05</v>
      </c>
      <c r="AA119" t="b">
        <v>0</v>
      </c>
      <c r="AB119" s="21" t="s">
        <v>724</v>
      </c>
      <c r="AC119">
        <v>5</v>
      </c>
      <c r="AD119">
        <v>9</v>
      </c>
      <c r="AE119">
        <v>90</v>
      </c>
      <c r="AF119">
        <v>0</v>
      </c>
      <c r="AG119" s="21" t="s">
        <v>727</v>
      </c>
      <c r="AH119" t="b">
        <v>0</v>
      </c>
      <c r="AI119" t="b">
        <v>0</v>
      </c>
      <c r="AJ119">
        <v>50</v>
      </c>
      <c r="AK119">
        <v>0</v>
      </c>
      <c r="AL119">
        <v>2000</v>
      </c>
      <c r="AM119" s="21" t="s">
        <v>360</v>
      </c>
      <c r="AN119" s="21"/>
      <c r="AO119" t="b">
        <v>0</v>
      </c>
      <c r="AP119" s="21"/>
      <c r="AQ119" s="21"/>
      <c r="AR119" s="21" t="s">
        <v>501</v>
      </c>
      <c r="AS119" s="21"/>
      <c r="AT119" s="21"/>
      <c r="AU119" s="21"/>
      <c r="AV119" s="21"/>
      <c r="AW119">
        <v>1</v>
      </c>
      <c r="AX119" s="21"/>
      <c r="AY119">
        <v>8421376</v>
      </c>
    </row>
    <row r="120" spans="1:57" x14ac:dyDescent="0.25">
      <c r="A120">
        <v>1.3</v>
      </c>
      <c r="B120" s="21" t="s">
        <v>142</v>
      </c>
      <c r="C120" s="21" t="s">
        <v>9</v>
      </c>
      <c r="D120" s="21" t="s">
        <v>14</v>
      </c>
      <c r="E120" s="21"/>
      <c r="F120" s="21"/>
      <c r="G120" s="21" t="s">
        <v>23</v>
      </c>
      <c r="H120" s="21"/>
      <c r="I120" s="21" t="s">
        <v>726</v>
      </c>
      <c r="J120" s="21" t="s">
        <v>659</v>
      </c>
      <c r="K120" s="21" t="s">
        <v>41</v>
      </c>
      <c r="L120" t="b">
        <v>0</v>
      </c>
      <c r="M120" t="b">
        <v>0</v>
      </c>
      <c r="N120" t="b">
        <v>0</v>
      </c>
      <c r="O120">
        <v>80</v>
      </c>
      <c r="P120">
        <v>60</v>
      </c>
      <c r="Q120">
        <v>0</v>
      </c>
      <c r="R120" s="21" t="s">
        <v>49</v>
      </c>
      <c r="S120">
        <v>1000</v>
      </c>
      <c r="T120">
        <v>100</v>
      </c>
      <c r="U120" t="b">
        <v>0</v>
      </c>
      <c r="V120">
        <v>150</v>
      </c>
      <c r="W120">
        <v>1</v>
      </c>
      <c r="X120">
        <v>105</v>
      </c>
      <c r="Y120">
        <v>60</v>
      </c>
      <c r="Z120">
        <v>0.05</v>
      </c>
      <c r="AA120" t="b">
        <v>0</v>
      </c>
      <c r="AB120" s="21" t="s">
        <v>724</v>
      </c>
      <c r="AC120">
        <v>5</v>
      </c>
      <c r="AD120">
        <v>9</v>
      </c>
      <c r="AE120">
        <v>90</v>
      </c>
      <c r="AF120">
        <v>0</v>
      </c>
      <c r="AG120" s="21" t="s">
        <v>727</v>
      </c>
      <c r="AH120" t="b">
        <v>0</v>
      </c>
      <c r="AI120" t="b">
        <v>0</v>
      </c>
      <c r="AJ120">
        <v>50</v>
      </c>
      <c r="AK120">
        <v>0</v>
      </c>
      <c r="AL120">
        <v>2000</v>
      </c>
      <c r="AM120" s="21" t="s">
        <v>361</v>
      </c>
      <c r="AN120" s="21"/>
      <c r="AO120" t="b">
        <v>0</v>
      </c>
      <c r="AP120" s="21"/>
      <c r="AQ120" s="21"/>
      <c r="AR120" s="21" t="s">
        <v>501</v>
      </c>
      <c r="AS120" s="21"/>
      <c r="AT120" s="21"/>
      <c r="AU120" s="21"/>
      <c r="AV120" s="21"/>
      <c r="AW120">
        <v>1</v>
      </c>
      <c r="AX120" s="21"/>
      <c r="AY120">
        <v>8421376</v>
      </c>
    </row>
    <row r="121" spans="1:57" x14ac:dyDescent="0.25">
      <c r="A121">
        <v>1.3</v>
      </c>
      <c r="B121" s="21" t="s">
        <v>142</v>
      </c>
      <c r="C121" s="21" t="s">
        <v>9</v>
      </c>
      <c r="D121" s="21" t="s">
        <v>14</v>
      </c>
      <c r="E121" s="21"/>
      <c r="F121" s="21"/>
      <c r="G121" s="21" t="s">
        <v>23</v>
      </c>
      <c r="H121" s="21"/>
      <c r="I121" s="21" t="s">
        <v>726</v>
      </c>
      <c r="J121" s="21" t="s">
        <v>659</v>
      </c>
      <c r="K121" s="21" t="s">
        <v>41</v>
      </c>
      <c r="L121" t="b">
        <v>0</v>
      </c>
      <c r="M121" t="b">
        <v>0</v>
      </c>
      <c r="N121" t="b">
        <v>0</v>
      </c>
      <c r="O121">
        <v>80</v>
      </c>
      <c r="P121">
        <v>60</v>
      </c>
      <c r="Q121">
        <v>0</v>
      </c>
      <c r="R121" s="21" t="s">
        <v>49</v>
      </c>
      <c r="S121">
        <v>1000</v>
      </c>
      <c r="T121">
        <v>100</v>
      </c>
      <c r="U121" t="b">
        <v>0</v>
      </c>
      <c r="V121">
        <v>150</v>
      </c>
      <c r="W121">
        <v>1</v>
      </c>
      <c r="X121">
        <v>105</v>
      </c>
      <c r="Y121">
        <v>60</v>
      </c>
      <c r="Z121">
        <v>0.05</v>
      </c>
      <c r="AA121" t="b">
        <v>0</v>
      </c>
      <c r="AB121" s="21" t="s">
        <v>724</v>
      </c>
      <c r="AC121">
        <v>5</v>
      </c>
      <c r="AD121">
        <v>9</v>
      </c>
      <c r="AE121">
        <v>90</v>
      </c>
      <c r="AF121">
        <v>0</v>
      </c>
      <c r="AG121" s="21" t="s">
        <v>727</v>
      </c>
      <c r="AH121" t="b">
        <v>0</v>
      </c>
      <c r="AI121" t="b">
        <v>0</v>
      </c>
      <c r="AJ121">
        <v>50</v>
      </c>
      <c r="AK121">
        <v>0</v>
      </c>
      <c r="AL121">
        <v>2000</v>
      </c>
      <c r="AM121" s="21" t="s">
        <v>362</v>
      </c>
      <c r="AN121" s="21"/>
      <c r="AO121" t="b">
        <v>0</v>
      </c>
      <c r="AP121" s="21"/>
      <c r="AQ121" s="21"/>
      <c r="AR121" s="21" t="s">
        <v>501</v>
      </c>
      <c r="AS121" s="21"/>
      <c r="AT121" s="21"/>
      <c r="AU121" s="21"/>
      <c r="AV121" s="21"/>
      <c r="AW121">
        <v>1</v>
      </c>
      <c r="AX121" s="21"/>
      <c r="AY121">
        <v>55295</v>
      </c>
    </row>
    <row r="122" spans="1:57" x14ac:dyDescent="0.25">
      <c r="A122">
        <v>1.3</v>
      </c>
      <c r="B122" s="21" t="s">
        <v>142</v>
      </c>
      <c r="C122" s="21" t="s">
        <v>9</v>
      </c>
      <c r="D122" s="21" t="s">
        <v>14</v>
      </c>
      <c r="E122" s="21"/>
      <c r="F122" s="21"/>
      <c r="G122" s="21" t="s">
        <v>23</v>
      </c>
      <c r="H122" s="21"/>
      <c r="I122" s="21" t="s">
        <v>726</v>
      </c>
      <c r="J122" s="21" t="s">
        <v>659</v>
      </c>
      <c r="K122" s="21" t="s">
        <v>41</v>
      </c>
      <c r="L122" t="b">
        <v>0</v>
      </c>
      <c r="M122" t="b">
        <v>0</v>
      </c>
      <c r="N122" t="b">
        <v>0</v>
      </c>
      <c r="O122">
        <v>80</v>
      </c>
      <c r="P122">
        <v>60</v>
      </c>
      <c r="Q122">
        <v>0</v>
      </c>
      <c r="R122" s="21" t="s">
        <v>49</v>
      </c>
      <c r="S122">
        <v>1000</v>
      </c>
      <c r="T122">
        <v>100</v>
      </c>
      <c r="U122" t="b">
        <v>0</v>
      </c>
      <c r="V122">
        <v>150</v>
      </c>
      <c r="W122">
        <v>1</v>
      </c>
      <c r="X122">
        <v>105</v>
      </c>
      <c r="Y122">
        <v>60</v>
      </c>
      <c r="Z122">
        <v>0.05</v>
      </c>
      <c r="AA122" t="b">
        <v>0</v>
      </c>
      <c r="AB122" s="21" t="s">
        <v>724</v>
      </c>
      <c r="AC122">
        <v>5</v>
      </c>
      <c r="AD122">
        <v>9</v>
      </c>
      <c r="AE122">
        <v>90</v>
      </c>
      <c r="AF122">
        <v>0</v>
      </c>
      <c r="AG122" s="21" t="s">
        <v>727</v>
      </c>
      <c r="AH122" t="b">
        <v>0</v>
      </c>
      <c r="AI122" t="b">
        <v>0</v>
      </c>
      <c r="AJ122">
        <v>50</v>
      </c>
      <c r="AK122">
        <v>0</v>
      </c>
      <c r="AL122">
        <v>2000</v>
      </c>
      <c r="AM122" s="21" t="s">
        <v>363</v>
      </c>
      <c r="AN122" s="21"/>
      <c r="AO122" t="b">
        <v>0</v>
      </c>
      <c r="AP122" s="21"/>
      <c r="AQ122" s="21"/>
      <c r="AR122" s="21" t="s">
        <v>501</v>
      </c>
      <c r="AS122" s="21"/>
      <c r="AT122" s="21"/>
      <c r="AU122" s="21"/>
      <c r="AV122" s="21"/>
      <c r="AW122">
        <v>1</v>
      </c>
      <c r="AX122" s="21"/>
      <c r="AY122">
        <v>55295</v>
      </c>
    </row>
    <row r="123" spans="1:57" x14ac:dyDescent="0.25">
      <c r="A123">
        <v>1.3</v>
      </c>
      <c r="B123" s="21" t="s">
        <v>142</v>
      </c>
      <c r="C123" s="21" t="s">
        <v>9</v>
      </c>
      <c r="D123" s="21" t="s">
        <v>14</v>
      </c>
      <c r="E123" s="21"/>
      <c r="F123" s="21"/>
      <c r="G123" s="21" t="s">
        <v>23</v>
      </c>
      <c r="H123" s="21"/>
      <c r="I123" s="21" t="s">
        <v>726</v>
      </c>
      <c r="J123" s="21" t="s">
        <v>659</v>
      </c>
      <c r="K123" s="21" t="s">
        <v>41</v>
      </c>
      <c r="L123" t="b">
        <v>0</v>
      </c>
      <c r="M123" t="b">
        <v>0</v>
      </c>
      <c r="N123" t="b">
        <v>0</v>
      </c>
      <c r="O123">
        <v>80</v>
      </c>
      <c r="P123">
        <v>60</v>
      </c>
      <c r="Q123">
        <v>0</v>
      </c>
      <c r="R123" s="21" t="s">
        <v>49</v>
      </c>
      <c r="S123">
        <v>1000</v>
      </c>
      <c r="T123">
        <v>100</v>
      </c>
      <c r="U123" t="b">
        <v>0</v>
      </c>
      <c r="V123">
        <v>150</v>
      </c>
      <c r="W123">
        <v>1</v>
      </c>
      <c r="X123">
        <v>105</v>
      </c>
      <c r="Y123">
        <v>60</v>
      </c>
      <c r="Z123">
        <v>0.05</v>
      </c>
      <c r="AA123" t="b">
        <v>0</v>
      </c>
      <c r="AB123" s="21" t="s">
        <v>724</v>
      </c>
      <c r="AC123">
        <v>5</v>
      </c>
      <c r="AD123">
        <v>9</v>
      </c>
      <c r="AE123">
        <v>90</v>
      </c>
      <c r="AF123">
        <v>0</v>
      </c>
      <c r="AG123" s="21" t="s">
        <v>727</v>
      </c>
      <c r="AH123" t="b">
        <v>0</v>
      </c>
      <c r="AI123" t="b">
        <v>0</v>
      </c>
      <c r="AJ123">
        <v>50</v>
      </c>
      <c r="AK123">
        <v>0</v>
      </c>
      <c r="AL123">
        <v>2000</v>
      </c>
      <c r="AM123" s="21" t="s">
        <v>364</v>
      </c>
      <c r="AN123" s="21"/>
      <c r="AO123" t="b">
        <v>0</v>
      </c>
      <c r="AP123" s="21"/>
      <c r="AQ123" s="21"/>
      <c r="AR123" s="21" t="s">
        <v>503</v>
      </c>
      <c r="AS123" s="21"/>
      <c r="AT123" s="21"/>
      <c r="AU123" s="21"/>
      <c r="AV123" s="21"/>
      <c r="AW123">
        <v>1</v>
      </c>
      <c r="AX123" s="21"/>
      <c r="AY123">
        <v>14524637</v>
      </c>
    </row>
    <row r="124" spans="1:57" x14ac:dyDescent="0.25">
      <c r="A124">
        <v>1.3</v>
      </c>
      <c r="B124" s="21" t="s">
        <v>142</v>
      </c>
      <c r="C124" s="21" t="s">
        <v>9</v>
      </c>
      <c r="D124" s="21" t="s">
        <v>14</v>
      </c>
      <c r="E124" s="21"/>
      <c r="F124" s="21"/>
      <c r="G124" s="21" t="s">
        <v>23</v>
      </c>
      <c r="H124" s="21"/>
      <c r="I124" s="21" t="s">
        <v>726</v>
      </c>
      <c r="J124" s="21" t="s">
        <v>659</v>
      </c>
      <c r="K124" s="21" t="s">
        <v>41</v>
      </c>
      <c r="L124" t="b">
        <v>0</v>
      </c>
      <c r="M124" t="b">
        <v>0</v>
      </c>
      <c r="N124" t="b">
        <v>0</v>
      </c>
      <c r="O124">
        <v>80</v>
      </c>
      <c r="P124">
        <v>60</v>
      </c>
      <c r="Q124">
        <v>0</v>
      </c>
      <c r="R124" s="21" t="s">
        <v>49</v>
      </c>
      <c r="S124">
        <v>1000</v>
      </c>
      <c r="T124">
        <v>100</v>
      </c>
      <c r="U124" t="b">
        <v>0</v>
      </c>
      <c r="V124">
        <v>150</v>
      </c>
      <c r="W124">
        <v>1</v>
      </c>
      <c r="X124">
        <v>105</v>
      </c>
      <c r="Y124">
        <v>60</v>
      </c>
      <c r="Z124">
        <v>0.05</v>
      </c>
      <c r="AA124" t="b">
        <v>0</v>
      </c>
      <c r="AB124" s="21" t="s">
        <v>724</v>
      </c>
      <c r="AC124">
        <v>5</v>
      </c>
      <c r="AD124">
        <v>9</v>
      </c>
      <c r="AE124">
        <v>90</v>
      </c>
      <c r="AF124">
        <v>0</v>
      </c>
      <c r="AG124" s="21" t="s">
        <v>727</v>
      </c>
      <c r="AH124" t="b">
        <v>0</v>
      </c>
      <c r="AI124" t="b">
        <v>0</v>
      </c>
      <c r="AJ124">
        <v>50</v>
      </c>
      <c r="AK124">
        <v>0</v>
      </c>
      <c r="AL124">
        <v>2000</v>
      </c>
      <c r="AM124" s="21" t="s">
        <v>367</v>
      </c>
      <c r="AN124" s="21"/>
      <c r="AO124" t="b">
        <v>0</v>
      </c>
      <c r="AP124" s="21"/>
      <c r="AQ124" s="21"/>
      <c r="AR124" s="21" t="s">
        <v>503</v>
      </c>
      <c r="AS124" s="21"/>
      <c r="AT124" s="21"/>
      <c r="AU124" s="21"/>
      <c r="AV124" s="21"/>
      <c r="AW124">
        <v>1</v>
      </c>
      <c r="AX124" s="21"/>
      <c r="AY124">
        <v>14524637</v>
      </c>
    </row>
    <row r="125" spans="1:57" x14ac:dyDescent="0.25">
      <c r="A125">
        <v>1.3</v>
      </c>
      <c r="B125" s="21" t="s">
        <v>142</v>
      </c>
      <c r="C125" s="21" t="s">
        <v>9</v>
      </c>
      <c r="D125" s="21" t="s">
        <v>14</v>
      </c>
      <c r="E125" s="21"/>
      <c r="F125" s="21"/>
      <c r="G125" s="21" t="s">
        <v>23</v>
      </c>
      <c r="H125" s="21"/>
      <c r="I125" s="21" t="s">
        <v>726</v>
      </c>
      <c r="J125" s="21" t="s">
        <v>659</v>
      </c>
      <c r="K125" s="21" t="s">
        <v>41</v>
      </c>
      <c r="L125" t="b">
        <v>0</v>
      </c>
      <c r="M125" t="b">
        <v>0</v>
      </c>
      <c r="N125" t="b">
        <v>0</v>
      </c>
      <c r="O125">
        <v>80</v>
      </c>
      <c r="P125">
        <v>60</v>
      </c>
      <c r="Q125">
        <v>0</v>
      </c>
      <c r="R125" s="21" t="s">
        <v>49</v>
      </c>
      <c r="S125">
        <v>1000</v>
      </c>
      <c r="T125">
        <v>100</v>
      </c>
      <c r="U125" t="b">
        <v>0</v>
      </c>
      <c r="V125">
        <v>150</v>
      </c>
      <c r="W125">
        <v>1</v>
      </c>
      <c r="X125">
        <v>105</v>
      </c>
      <c r="Y125">
        <v>60</v>
      </c>
      <c r="Z125">
        <v>0.05</v>
      </c>
      <c r="AA125" t="b">
        <v>0</v>
      </c>
      <c r="AB125" s="21" t="s">
        <v>724</v>
      </c>
      <c r="AC125">
        <v>5</v>
      </c>
      <c r="AD125">
        <v>9</v>
      </c>
      <c r="AE125">
        <v>90</v>
      </c>
      <c r="AF125">
        <v>0</v>
      </c>
      <c r="AG125" s="21" t="s">
        <v>727</v>
      </c>
      <c r="AH125" t="b">
        <v>0</v>
      </c>
      <c r="AI125" t="b">
        <v>0</v>
      </c>
      <c r="AJ125">
        <v>50</v>
      </c>
      <c r="AK125">
        <v>0</v>
      </c>
      <c r="AL125">
        <v>2000</v>
      </c>
      <c r="AM125" s="21" t="s">
        <v>372</v>
      </c>
      <c r="AN125" s="21"/>
      <c r="AO125" t="b">
        <v>0</v>
      </c>
      <c r="AP125" s="21"/>
      <c r="AQ125" s="21"/>
      <c r="AR125" s="21" t="s">
        <v>503</v>
      </c>
      <c r="AS125" s="21"/>
      <c r="AT125" s="21"/>
      <c r="AU125" s="21"/>
      <c r="AV125" s="21"/>
      <c r="AW125">
        <v>1</v>
      </c>
      <c r="AX125" s="21"/>
      <c r="AY125">
        <v>14524637</v>
      </c>
    </row>
    <row r="126" spans="1:57" x14ac:dyDescent="0.25">
      <c r="A126">
        <v>1.3</v>
      </c>
      <c r="B126" s="21" t="s">
        <v>142</v>
      </c>
      <c r="C126" s="21" t="s">
        <v>9</v>
      </c>
      <c r="D126" s="21" t="s">
        <v>14</v>
      </c>
      <c r="E126" s="21"/>
      <c r="F126" s="21"/>
      <c r="G126" s="21" t="s">
        <v>23</v>
      </c>
      <c r="H126" s="21"/>
      <c r="I126" s="21" t="s">
        <v>726</v>
      </c>
      <c r="J126" s="21" t="s">
        <v>659</v>
      </c>
      <c r="K126" s="21" t="s">
        <v>41</v>
      </c>
      <c r="L126" t="b">
        <v>0</v>
      </c>
      <c r="M126" t="b">
        <v>0</v>
      </c>
      <c r="N126" t="b">
        <v>0</v>
      </c>
      <c r="O126">
        <v>80</v>
      </c>
      <c r="P126">
        <v>60</v>
      </c>
      <c r="Q126">
        <v>0</v>
      </c>
      <c r="R126" s="21" t="s">
        <v>49</v>
      </c>
      <c r="S126">
        <v>1000</v>
      </c>
      <c r="T126">
        <v>100</v>
      </c>
      <c r="U126" t="b">
        <v>0</v>
      </c>
      <c r="V126">
        <v>150</v>
      </c>
      <c r="W126">
        <v>1</v>
      </c>
      <c r="X126">
        <v>105</v>
      </c>
      <c r="Y126">
        <v>60</v>
      </c>
      <c r="Z126">
        <v>0.05</v>
      </c>
      <c r="AA126" t="b">
        <v>0</v>
      </c>
      <c r="AB126" s="21" t="s">
        <v>724</v>
      </c>
      <c r="AC126">
        <v>5</v>
      </c>
      <c r="AD126">
        <v>9</v>
      </c>
      <c r="AE126">
        <v>90</v>
      </c>
      <c r="AF126">
        <v>0</v>
      </c>
      <c r="AG126" s="21" t="s">
        <v>727</v>
      </c>
      <c r="AH126" t="b">
        <v>0</v>
      </c>
      <c r="AI126" t="b">
        <v>0</v>
      </c>
      <c r="AJ126">
        <v>50</v>
      </c>
      <c r="AK126">
        <v>0</v>
      </c>
      <c r="AL126">
        <v>2000</v>
      </c>
      <c r="AM126" s="21" t="s">
        <v>373</v>
      </c>
      <c r="AN126" s="21"/>
      <c r="AO126" t="b">
        <v>0</v>
      </c>
      <c r="AP126" s="21"/>
      <c r="AQ126" s="21"/>
      <c r="AR126" s="21" t="s">
        <v>503</v>
      </c>
      <c r="AS126" s="21"/>
      <c r="AT126" s="21"/>
      <c r="AU126" s="21"/>
      <c r="AV126" s="21"/>
      <c r="AW126">
        <v>1.5</v>
      </c>
      <c r="AX126" s="21"/>
      <c r="AY126">
        <v>12695295</v>
      </c>
      <c r="AZ126">
        <v>0</v>
      </c>
      <c r="BA126">
        <v>0</v>
      </c>
      <c r="BB126">
        <v>8</v>
      </c>
      <c r="BC126">
        <v>0</v>
      </c>
      <c r="BD126">
        <v>100</v>
      </c>
      <c r="BE126">
        <v>0</v>
      </c>
    </row>
    <row r="127" spans="1:57" x14ac:dyDescent="0.25">
      <c r="A127">
        <v>1.3</v>
      </c>
      <c r="B127" s="21" t="s">
        <v>142</v>
      </c>
      <c r="C127" s="21" t="s">
        <v>9</v>
      </c>
      <c r="D127" s="21" t="s">
        <v>14</v>
      </c>
      <c r="E127" s="21"/>
      <c r="F127" s="21"/>
      <c r="G127" s="21" t="s">
        <v>23</v>
      </c>
      <c r="H127" s="21"/>
      <c r="I127" s="21" t="s">
        <v>726</v>
      </c>
      <c r="J127" s="21" t="s">
        <v>659</v>
      </c>
      <c r="K127" s="21" t="s">
        <v>41</v>
      </c>
      <c r="L127" t="b">
        <v>0</v>
      </c>
      <c r="M127" t="b">
        <v>0</v>
      </c>
      <c r="N127" t="b">
        <v>0</v>
      </c>
      <c r="O127">
        <v>80</v>
      </c>
      <c r="P127">
        <v>60</v>
      </c>
      <c r="Q127">
        <v>0</v>
      </c>
      <c r="R127" s="21" t="s">
        <v>49</v>
      </c>
      <c r="S127">
        <v>1000</v>
      </c>
      <c r="T127">
        <v>100</v>
      </c>
      <c r="U127" t="b">
        <v>0</v>
      </c>
      <c r="V127">
        <v>150</v>
      </c>
      <c r="W127">
        <v>1</v>
      </c>
      <c r="X127">
        <v>105</v>
      </c>
      <c r="Y127">
        <v>60</v>
      </c>
      <c r="Z127">
        <v>0.05</v>
      </c>
      <c r="AA127" t="b">
        <v>0</v>
      </c>
      <c r="AB127" s="21" t="s">
        <v>724</v>
      </c>
      <c r="AC127">
        <v>5</v>
      </c>
      <c r="AD127">
        <v>9</v>
      </c>
      <c r="AE127">
        <v>90</v>
      </c>
      <c r="AF127">
        <v>0</v>
      </c>
      <c r="AG127" s="21" t="s">
        <v>727</v>
      </c>
      <c r="AH127" t="b">
        <v>0</v>
      </c>
      <c r="AI127" t="b">
        <v>0</v>
      </c>
      <c r="AJ127">
        <v>50</v>
      </c>
      <c r="AK127">
        <v>0</v>
      </c>
      <c r="AL127">
        <v>2000</v>
      </c>
      <c r="AM127" s="21" t="s">
        <v>374</v>
      </c>
      <c r="AN127" s="21"/>
      <c r="AO127" t="b">
        <v>0</v>
      </c>
      <c r="AP127" s="21"/>
      <c r="AQ127" s="21"/>
      <c r="AR127" s="21" t="s">
        <v>503</v>
      </c>
      <c r="AS127" s="21"/>
      <c r="AT127" s="21"/>
      <c r="AU127" s="21"/>
      <c r="AV127" s="21"/>
      <c r="AW127">
        <v>1.5</v>
      </c>
      <c r="AX127" s="21"/>
      <c r="AY127">
        <v>12695295</v>
      </c>
      <c r="AZ127">
        <v>0</v>
      </c>
      <c r="BA127">
        <v>0</v>
      </c>
      <c r="BB127">
        <v>10</v>
      </c>
      <c r="BC127">
        <v>0</v>
      </c>
      <c r="BD127">
        <v>100</v>
      </c>
      <c r="BE127">
        <v>0</v>
      </c>
    </row>
    <row r="128" spans="1:57" x14ac:dyDescent="0.25">
      <c r="A128">
        <v>1.3</v>
      </c>
      <c r="B128" s="21" t="s">
        <v>142</v>
      </c>
      <c r="C128" s="21" t="s">
        <v>9</v>
      </c>
      <c r="D128" s="21" t="s">
        <v>14</v>
      </c>
      <c r="E128" s="21"/>
      <c r="F128" s="21"/>
      <c r="G128" s="21" t="s">
        <v>23</v>
      </c>
      <c r="H128" s="21"/>
      <c r="I128" s="21" t="s">
        <v>726</v>
      </c>
      <c r="J128" s="21" t="s">
        <v>659</v>
      </c>
      <c r="K128" s="21" t="s">
        <v>41</v>
      </c>
      <c r="L128" t="b">
        <v>0</v>
      </c>
      <c r="M128" t="b">
        <v>0</v>
      </c>
      <c r="N128" t="b">
        <v>0</v>
      </c>
      <c r="O128">
        <v>80</v>
      </c>
      <c r="P128">
        <v>60</v>
      </c>
      <c r="Q128">
        <v>0</v>
      </c>
      <c r="R128" s="21" t="s">
        <v>49</v>
      </c>
      <c r="S128">
        <v>1000</v>
      </c>
      <c r="T128">
        <v>100</v>
      </c>
      <c r="U128" t="b">
        <v>0</v>
      </c>
      <c r="V128">
        <v>150</v>
      </c>
      <c r="W128">
        <v>1</v>
      </c>
      <c r="X128">
        <v>105</v>
      </c>
      <c r="Y128">
        <v>60</v>
      </c>
      <c r="Z128">
        <v>0.05</v>
      </c>
      <c r="AA128" t="b">
        <v>0</v>
      </c>
      <c r="AB128" s="21" t="s">
        <v>724</v>
      </c>
      <c r="AC128">
        <v>5</v>
      </c>
      <c r="AD128">
        <v>9</v>
      </c>
      <c r="AE128">
        <v>90</v>
      </c>
      <c r="AF128">
        <v>0</v>
      </c>
      <c r="AG128" s="21" t="s">
        <v>727</v>
      </c>
      <c r="AH128" t="b">
        <v>0</v>
      </c>
      <c r="AI128" t="b">
        <v>0</v>
      </c>
      <c r="AJ128">
        <v>50</v>
      </c>
      <c r="AK128">
        <v>0</v>
      </c>
      <c r="AL128">
        <v>2000</v>
      </c>
      <c r="AM128" s="21" t="s">
        <v>375</v>
      </c>
      <c r="AN128" s="21"/>
      <c r="AO128" t="b">
        <v>0</v>
      </c>
      <c r="AP128" s="21"/>
      <c r="AQ128" s="21"/>
      <c r="AR128" s="21" t="s">
        <v>375</v>
      </c>
      <c r="AS128" s="21"/>
      <c r="AT128" s="21"/>
      <c r="AU128" s="21"/>
      <c r="AV128" s="21"/>
      <c r="AW128">
        <v>2</v>
      </c>
      <c r="AX128" s="21"/>
      <c r="AY128">
        <v>15570276</v>
      </c>
      <c r="AZ128">
        <v>0</v>
      </c>
      <c r="BA128">
        <v>0</v>
      </c>
      <c r="BB128">
        <v>52.5</v>
      </c>
      <c r="BC128">
        <v>0</v>
      </c>
      <c r="BD128">
        <v>120</v>
      </c>
      <c r="BE128">
        <v>0</v>
      </c>
    </row>
    <row r="129" spans="1:57" x14ac:dyDescent="0.25">
      <c r="A129">
        <v>1.3</v>
      </c>
      <c r="B129" s="21" t="s">
        <v>142</v>
      </c>
      <c r="C129" s="21" t="s">
        <v>9</v>
      </c>
      <c r="D129" s="21" t="s">
        <v>14</v>
      </c>
      <c r="E129" s="21"/>
      <c r="F129" s="21"/>
      <c r="G129" s="21" t="s">
        <v>23</v>
      </c>
      <c r="H129" s="21"/>
      <c r="I129" s="21" t="s">
        <v>726</v>
      </c>
      <c r="J129" s="21" t="s">
        <v>659</v>
      </c>
      <c r="K129" s="21" t="s">
        <v>41</v>
      </c>
      <c r="L129" t="b">
        <v>0</v>
      </c>
      <c r="M129" t="b">
        <v>0</v>
      </c>
      <c r="N129" t="b">
        <v>0</v>
      </c>
      <c r="O129">
        <v>80</v>
      </c>
      <c r="P129">
        <v>60</v>
      </c>
      <c r="Q129">
        <v>0</v>
      </c>
      <c r="R129" s="21" t="s">
        <v>49</v>
      </c>
      <c r="S129">
        <v>1000</v>
      </c>
      <c r="T129">
        <v>100</v>
      </c>
      <c r="U129" t="b">
        <v>0</v>
      </c>
      <c r="V129">
        <v>150</v>
      </c>
      <c r="W129">
        <v>1</v>
      </c>
      <c r="X129">
        <v>105</v>
      </c>
      <c r="Y129">
        <v>60</v>
      </c>
      <c r="Z129">
        <v>0.05</v>
      </c>
      <c r="AA129" t="b">
        <v>0</v>
      </c>
      <c r="AB129" s="21" t="s">
        <v>724</v>
      </c>
      <c r="AC129">
        <v>5</v>
      </c>
      <c r="AD129">
        <v>9</v>
      </c>
      <c r="AE129">
        <v>90</v>
      </c>
      <c r="AF129">
        <v>0</v>
      </c>
      <c r="AG129" s="21" t="s">
        <v>727</v>
      </c>
      <c r="AH129" t="b">
        <v>0</v>
      </c>
      <c r="AI129" t="b">
        <v>0</v>
      </c>
      <c r="AJ129">
        <v>50</v>
      </c>
      <c r="AK129">
        <v>0</v>
      </c>
      <c r="AL129">
        <v>2000</v>
      </c>
      <c r="AM129" s="21" t="s">
        <v>375</v>
      </c>
      <c r="AN129" s="21"/>
      <c r="AO129" t="b">
        <v>0</v>
      </c>
      <c r="AP129" s="21"/>
      <c r="AQ129" s="21"/>
      <c r="AR129" s="21" t="s">
        <v>375</v>
      </c>
      <c r="AS129" s="21"/>
      <c r="AT129" s="21"/>
      <c r="AU129" s="21"/>
      <c r="AV129" s="21"/>
      <c r="AW129">
        <v>2</v>
      </c>
      <c r="AX129" s="21"/>
      <c r="AY129">
        <v>15570276</v>
      </c>
      <c r="AZ129">
        <v>0</v>
      </c>
      <c r="BA129">
        <v>1</v>
      </c>
      <c r="BB129">
        <v>52.5</v>
      </c>
      <c r="BC129">
        <v>100</v>
      </c>
      <c r="BD129">
        <v>180</v>
      </c>
      <c r="BE129">
        <v>0</v>
      </c>
    </row>
    <row r="130" spans="1:57" x14ac:dyDescent="0.25">
      <c r="A130">
        <v>1.3</v>
      </c>
      <c r="B130" s="21" t="s">
        <v>142</v>
      </c>
      <c r="C130" s="21" t="s">
        <v>9</v>
      </c>
      <c r="D130" s="21" t="s">
        <v>14</v>
      </c>
      <c r="E130" s="21"/>
      <c r="F130" s="21"/>
      <c r="G130" s="21" t="s">
        <v>23</v>
      </c>
      <c r="H130" s="21"/>
      <c r="I130" s="21" t="s">
        <v>726</v>
      </c>
      <c r="J130" s="21" t="s">
        <v>659</v>
      </c>
      <c r="K130" s="21" t="s">
        <v>41</v>
      </c>
      <c r="L130" t="b">
        <v>0</v>
      </c>
      <c r="M130" t="b">
        <v>0</v>
      </c>
      <c r="N130" t="b">
        <v>0</v>
      </c>
      <c r="O130">
        <v>80</v>
      </c>
      <c r="P130">
        <v>60</v>
      </c>
      <c r="Q130">
        <v>0</v>
      </c>
      <c r="R130" s="21" t="s">
        <v>49</v>
      </c>
      <c r="S130">
        <v>1000</v>
      </c>
      <c r="T130">
        <v>100</v>
      </c>
      <c r="U130" t="b">
        <v>0</v>
      </c>
      <c r="V130">
        <v>150</v>
      </c>
      <c r="W130">
        <v>1</v>
      </c>
      <c r="X130">
        <v>105</v>
      </c>
      <c r="Y130">
        <v>60</v>
      </c>
      <c r="Z130">
        <v>0.05</v>
      </c>
      <c r="AA130" t="b">
        <v>0</v>
      </c>
      <c r="AB130" s="21" t="s">
        <v>724</v>
      </c>
      <c r="AC130">
        <v>5</v>
      </c>
      <c r="AD130">
        <v>9</v>
      </c>
      <c r="AE130">
        <v>90</v>
      </c>
      <c r="AF130">
        <v>0</v>
      </c>
      <c r="AG130" s="21" t="s">
        <v>727</v>
      </c>
      <c r="AH130" t="b">
        <v>0</v>
      </c>
      <c r="AI130" t="b">
        <v>0</v>
      </c>
      <c r="AJ130">
        <v>50</v>
      </c>
      <c r="AK130">
        <v>0</v>
      </c>
      <c r="AL130">
        <v>2000</v>
      </c>
      <c r="AM130" s="21" t="s">
        <v>382</v>
      </c>
      <c r="AN130" s="21"/>
      <c r="AO130" t="b">
        <v>0</v>
      </c>
      <c r="AP130" s="21"/>
      <c r="AQ130" s="21"/>
      <c r="AR130" s="21" t="s">
        <v>375</v>
      </c>
      <c r="AS130" s="21"/>
      <c r="AT130" s="21"/>
      <c r="AU130" s="21"/>
      <c r="AV130" s="21"/>
      <c r="AW130">
        <v>1</v>
      </c>
      <c r="AX130" s="21"/>
      <c r="AY130">
        <v>8519755</v>
      </c>
    </row>
    <row r="131" spans="1:57" x14ac:dyDescent="0.25">
      <c r="A131">
        <v>1.3</v>
      </c>
      <c r="B131" s="21" t="s">
        <v>142</v>
      </c>
      <c r="C131" s="21" t="s">
        <v>9</v>
      </c>
      <c r="D131" s="21" t="s">
        <v>14</v>
      </c>
      <c r="E131" s="21"/>
      <c r="F131" s="21"/>
      <c r="G131" s="21" t="s">
        <v>23</v>
      </c>
      <c r="H131" s="21"/>
      <c r="I131" s="21" t="s">
        <v>726</v>
      </c>
      <c r="J131" s="21" t="s">
        <v>659</v>
      </c>
      <c r="K131" s="21" t="s">
        <v>41</v>
      </c>
      <c r="L131" t="b">
        <v>0</v>
      </c>
      <c r="M131" t="b">
        <v>0</v>
      </c>
      <c r="N131" t="b">
        <v>0</v>
      </c>
      <c r="O131">
        <v>80</v>
      </c>
      <c r="P131">
        <v>60</v>
      </c>
      <c r="Q131">
        <v>0</v>
      </c>
      <c r="R131" s="21" t="s">
        <v>49</v>
      </c>
      <c r="S131">
        <v>1000</v>
      </c>
      <c r="T131">
        <v>100</v>
      </c>
      <c r="U131" t="b">
        <v>0</v>
      </c>
      <c r="V131">
        <v>150</v>
      </c>
      <c r="W131">
        <v>1</v>
      </c>
      <c r="X131">
        <v>105</v>
      </c>
      <c r="Y131">
        <v>60</v>
      </c>
      <c r="Z131">
        <v>0.05</v>
      </c>
      <c r="AA131" t="b">
        <v>0</v>
      </c>
      <c r="AB131" s="21" t="s">
        <v>724</v>
      </c>
      <c r="AC131">
        <v>5</v>
      </c>
      <c r="AD131">
        <v>9</v>
      </c>
      <c r="AE131">
        <v>90</v>
      </c>
      <c r="AF131">
        <v>0</v>
      </c>
      <c r="AG131" s="21" t="s">
        <v>727</v>
      </c>
      <c r="AH131" t="b">
        <v>0</v>
      </c>
      <c r="AI131" t="b">
        <v>0</v>
      </c>
      <c r="AJ131">
        <v>50</v>
      </c>
      <c r="AK131">
        <v>0</v>
      </c>
      <c r="AL131">
        <v>2000</v>
      </c>
      <c r="AM131" s="21" t="s">
        <v>383</v>
      </c>
      <c r="AN131" s="21"/>
      <c r="AO131" t="b">
        <v>0</v>
      </c>
      <c r="AP131" s="21"/>
      <c r="AQ131" s="21"/>
      <c r="AR131" s="21" t="s">
        <v>375</v>
      </c>
      <c r="AS131" s="21"/>
      <c r="AT131" s="21"/>
      <c r="AU131" s="21"/>
      <c r="AV131" s="21"/>
      <c r="AW131">
        <v>1</v>
      </c>
      <c r="AX131" s="21"/>
      <c r="AY131">
        <v>8519755</v>
      </c>
    </row>
    <row r="132" spans="1:57" x14ac:dyDescent="0.25">
      <c r="A132">
        <v>1.3</v>
      </c>
      <c r="B132" s="21" t="s">
        <v>142</v>
      </c>
      <c r="C132" s="21" t="s">
        <v>9</v>
      </c>
      <c r="D132" s="21" t="s">
        <v>14</v>
      </c>
      <c r="E132" s="21"/>
      <c r="F132" s="21"/>
      <c r="G132" s="21" t="s">
        <v>23</v>
      </c>
      <c r="H132" s="21"/>
      <c r="I132" s="21" t="s">
        <v>726</v>
      </c>
      <c r="J132" s="21" t="s">
        <v>659</v>
      </c>
      <c r="K132" s="21" t="s">
        <v>41</v>
      </c>
      <c r="L132" t="b">
        <v>0</v>
      </c>
      <c r="M132" t="b">
        <v>0</v>
      </c>
      <c r="N132" t="b">
        <v>0</v>
      </c>
      <c r="O132">
        <v>80</v>
      </c>
      <c r="P132">
        <v>60</v>
      </c>
      <c r="Q132">
        <v>0</v>
      </c>
      <c r="R132" s="21" t="s">
        <v>49</v>
      </c>
      <c r="S132">
        <v>1000</v>
      </c>
      <c r="T132">
        <v>100</v>
      </c>
      <c r="U132" t="b">
        <v>0</v>
      </c>
      <c r="V132">
        <v>150</v>
      </c>
      <c r="W132">
        <v>1</v>
      </c>
      <c r="X132">
        <v>105</v>
      </c>
      <c r="Y132">
        <v>60</v>
      </c>
      <c r="Z132">
        <v>0.05</v>
      </c>
      <c r="AA132" t="b">
        <v>0</v>
      </c>
      <c r="AB132" s="21" t="s">
        <v>724</v>
      </c>
      <c r="AC132">
        <v>5</v>
      </c>
      <c r="AD132">
        <v>9</v>
      </c>
      <c r="AE132">
        <v>90</v>
      </c>
      <c r="AF132">
        <v>0</v>
      </c>
      <c r="AG132" s="21" t="s">
        <v>727</v>
      </c>
      <c r="AH132" t="b">
        <v>0</v>
      </c>
      <c r="AI132" t="b">
        <v>0</v>
      </c>
      <c r="AJ132">
        <v>50</v>
      </c>
      <c r="AK132">
        <v>0</v>
      </c>
      <c r="AL132">
        <v>2000</v>
      </c>
      <c r="AM132" s="21" t="s">
        <v>384</v>
      </c>
      <c r="AN132" s="21"/>
      <c r="AO132" t="b">
        <v>0</v>
      </c>
      <c r="AP132" s="21"/>
      <c r="AQ132" s="21"/>
      <c r="AR132" s="21" t="s">
        <v>375</v>
      </c>
      <c r="AS132" s="21"/>
      <c r="AT132" s="21"/>
      <c r="AU132" s="21"/>
      <c r="AV132" s="21"/>
      <c r="AW132">
        <v>1</v>
      </c>
      <c r="AX132" s="21"/>
      <c r="AY132">
        <v>8519755</v>
      </c>
    </row>
    <row r="133" spans="1:57" x14ac:dyDescent="0.25">
      <c r="A133">
        <v>1.3</v>
      </c>
      <c r="B133" s="21" t="s">
        <v>142</v>
      </c>
      <c r="C133" s="21" t="s">
        <v>9</v>
      </c>
      <c r="D133" s="21" t="s">
        <v>14</v>
      </c>
      <c r="E133" s="21"/>
      <c r="F133" s="21"/>
      <c r="G133" s="21" t="s">
        <v>23</v>
      </c>
      <c r="H133" s="21"/>
      <c r="I133" s="21" t="s">
        <v>726</v>
      </c>
      <c r="J133" s="21" t="s">
        <v>659</v>
      </c>
      <c r="K133" s="21" t="s">
        <v>41</v>
      </c>
      <c r="L133" t="b">
        <v>0</v>
      </c>
      <c r="M133" t="b">
        <v>0</v>
      </c>
      <c r="N133" t="b">
        <v>0</v>
      </c>
      <c r="O133">
        <v>80</v>
      </c>
      <c r="P133">
        <v>60</v>
      </c>
      <c r="Q133">
        <v>0</v>
      </c>
      <c r="R133" s="21" t="s">
        <v>49</v>
      </c>
      <c r="S133">
        <v>1000</v>
      </c>
      <c r="T133">
        <v>100</v>
      </c>
      <c r="U133" t="b">
        <v>0</v>
      </c>
      <c r="V133">
        <v>150</v>
      </c>
      <c r="W133">
        <v>1</v>
      </c>
      <c r="X133">
        <v>105</v>
      </c>
      <c r="Y133">
        <v>60</v>
      </c>
      <c r="Z133">
        <v>0.05</v>
      </c>
      <c r="AA133" t="b">
        <v>0</v>
      </c>
      <c r="AB133" s="21" t="s">
        <v>724</v>
      </c>
      <c r="AC133">
        <v>5</v>
      </c>
      <c r="AD133">
        <v>9</v>
      </c>
      <c r="AE133">
        <v>90</v>
      </c>
      <c r="AF133">
        <v>0</v>
      </c>
      <c r="AG133" s="21" t="s">
        <v>727</v>
      </c>
      <c r="AH133" t="b">
        <v>0</v>
      </c>
      <c r="AI133" t="b">
        <v>0</v>
      </c>
      <c r="AJ133">
        <v>50</v>
      </c>
      <c r="AK133">
        <v>0</v>
      </c>
      <c r="AL133">
        <v>2000</v>
      </c>
      <c r="AM133" s="21" t="s">
        <v>385</v>
      </c>
      <c r="AN133" s="21"/>
      <c r="AO133" t="b">
        <v>0</v>
      </c>
      <c r="AP133" s="21"/>
      <c r="AQ133" s="21"/>
      <c r="AR133" s="21" t="s">
        <v>375</v>
      </c>
      <c r="AS133" s="21"/>
      <c r="AT133" s="21"/>
      <c r="AU133" s="21"/>
      <c r="AV133" s="21"/>
      <c r="AW133">
        <v>1</v>
      </c>
      <c r="AX133" s="21"/>
      <c r="AY133">
        <v>16748574</v>
      </c>
    </row>
    <row r="134" spans="1:57" x14ac:dyDescent="0.25">
      <c r="A134">
        <v>1.3</v>
      </c>
      <c r="B134" s="21" t="s">
        <v>142</v>
      </c>
      <c r="C134" s="21" t="s">
        <v>9</v>
      </c>
      <c r="D134" s="21" t="s">
        <v>14</v>
      </c>
      <c r="E134" s="21"/>
      <c r="F134" s="21"/>
      <c r="G134" s="21" t="s">
        <v>23</v>
      </c>
      <c r="H134" s="21"/>
      <c r="I134" s="21" t="s">
        <v>726</v>
      </c>
      <c r="J134" s="21" t="s">
        <v>659</v>
      </c>
      <c r="K134" s="21" t="s">
        <v>41</v>
      </c>
      <c r="L134" t="b">
        <v>0</v>
      </c>
      <c r="M134" t="b">
        <v>0</v>
      </c>
      <c r="N134" t="b">
        <v>0</v>
      </c>
      <c r="O134">
        <v>80</v>
      </c>
      <c r="P134">
        <v>60</v>
      </c>
      <c r="Q134">
        <v>0</v>
      </c>
      <c r="R134" s="21" t="s">
        <v>49</v>
      </c>
      <c r="S134">
        <v>1000</v>
      </c>
      <c r="T134">
        <v>100</v>
      </c>
      <c r="U134" t="b">
        <v>0</v>
      </c>
      <c r="V134">
        <v>150</v>
      </c>
      <c r="W134">
        <v>1</v>
      </c>
      <c r="X134">
        <v>105</v>
      </c>
      <c r="Y134">
        <v>60</v>
      </c>
      <c r="Z134">
        <v>0.05</v>
      </c>
      <c r="AA134" t="b">
        <v>0</v>
      </c>
      <c r="AB134" s="21" t="s">
        <v>724</v>
      </c>
      <c r="AC134">
        <v>5</v>
      </c>
      <c r="AD134">
        <v>9</v>
      </c>
      <c r="AE134">
        <v>90</v>
      </c>
      <c r="AF134">
        <v>0</v>
      </c>
      <c r="AG134" s="21" t="s">
        <v>727</v>
      </c>
      <c r="AH134" t="b">
        <v>0</v>
      </c>
      <c r="AI134" t="b">
        <v>0</v>
      </c>
      <c r="AJ134">
        <v>50</v>
      </c>
      <c r="AK134">
        <v>0</v>
      </c>
      <c r="AL134">
        <v>2000</v>
      </c>
      <c r="AM134" s="21" t="s">
        <v>386</v>
      </c>
      <c r="AN134" s="21"/>
      <c r="AO134" t="b">
        <v>0</v>
      </c>
      <c r="AP134" s="21"/>
      <c r="AQ134" s="21"/>
      <c r="AR134" s="21" t="s">
        <v>375</v>
      </c>
      <c r="AS134" s="21"/>
      <c r="AT134" s="21"/>
      <c r="AU134" s="21"/>
      <c r="AV134" s="21"/>
      <c r="AW134">
        <v>1</v>
      </c>
      <c r="AX134" s="21"/>
      <c r="AY134">
        <v>16436871</v>
      </c>
    </row>
    <row r="135" spans="1:57" x14ac:dyDescent="0.25">
      <c r="A135">
        <v>1.3</v>
      </c>
      <c r="B135" s="21" t="s">
        <v>142</v>
      </c>
      <c r="C135" s="21" t="s">
        <v>9</v>
      </c>
      <c r="D135" s="21" t="s">
        <v>14</v>
      </c>
      <c r="E135" s="21"/>
      <c r="F135" s="21"/>
      <c r="G135" s="21" t="s">
        <v>23</v>
      </c>
      <c r="H135" s="21"/>
      <c r="I135" s="21" t="s">
        <v>726</v>
      </c>
      <c r="J135" s="21" t="s">
        <v>659</v>
      </c>
      <c r="K135" s="21" t="s">
        <v>41</v>
      </c>
      <c r="L135" t="b">
        <v>0</v>
      </c>
      <c r="M135" t="b">
        <v>0</v>
      </c>
      <c r="N135" t="b">
        <v>0</v>
      </c>
      <c r="O135">
        <v>80</v>
      </c>
      <c r="P135">
        <v>60</v>
      </c>
      <c r="Q135">
        <v>0</v>
      </c>
      <c r="R135" s="21" t="s">
        <v>49</v>
      </c>
      <c r="S135">
        <v>1000</v>
      </c>
      <c r="T135">
        <v>100</v>
      </c>
      <c r="U135" t="b">
        <v>0</v>
      </c>
      <c r="V135">
        <v>150</v>
      </c>
      <c r="W135">
        <v>1</v>
      </c>
      <c r="X135">
        <v>105</v>
      </c>
      <c r="Y135">
        <v>60</v>
      </c>
      <c r="Z135">
        <v>0.05</v>
      </c>
      <c r="AA135" t="b">
        <v>0</v>
      </c>
      <c r="AB135" s="21" t="s">
        <v>724</v>
      </c>
      <c r="AC135">
        <v>5</v>
      </c>
      <c r="AD135">
        <v>9</v>
      </c>
      <c r="AE135">
        <v>90</v>
      </c>
      <c r="AF135">
        <v>0</v>
      </c>
      <c r="AG135" s="21" t="s">
        <v>727</v>
      </c>
      <c r="AH135" t="b">
        <v>0</v>
      </c>
      <c r="AI135" t="b">
        <v>0</v>
      </c>
      <c r="AJ135">
        <v>50</v>
      </c>
      <c r="AK135">
        <v>0</v>
      </c>
      <c r="AL135">
        <v>2000</v>
      </c>
      <c r="AM135" s="21" t="s">
        <v>387</v>
      </c>
      <c r="AN135" s="21"/>
      <c r="AO135" t="b">
        <v>0</v>
      </c>
      <c r="AP135" s="21"/>
      <c r="AQ135" s="21"/>
      <c r="AR135" s="21" t="s">
        <v>375</v>
      </c>
      <c r="AS135" s="21"/>
      <c r="AT135" s="21"/>
      <c r="AU135" s="21"/>
      <c r="AV135" s="21"/>
      <c r="AW135">
        <v>1</v>
      </c>
      <c r="AX135" s="21"/>
      <c r="AY135">
        <v>15128749</v>
      </c>
    </row>
    <row r="136" spans="1:57" x14ac:dyDescent="0.25">
      <c r="A136">
        <v>1.3</v>
      </c>
      <c r="B136" s="21" t="s">
        <v>142</v>
      </c>
      <c r="C136" s="21" t="s">
        <v>9</v>
      </c>
      <c r="D136" s="21" t="s">
        <v>14</v>
      </c>
      <c r="E136" s="21"/>
      <c r="F136" s="21"/>
      <c r="G136" s="21" t="s">
        <v>23</v>
      </c>
      <c r="H136" s="21"/>
      <c r="I136" s="21" t="s">
        <v>726</v>
      </c>
      <c r="J136" s="21" t="s">
        <v>659</v>
      </c>
      <c r="K136" s="21" t="s">
        <v>41</v>
      </c>
      <c r="L136" t="b">
        <v>0</v>
      </c>
      <c r="M136" t="b">
        <v>0</v>
      </c>
      <c r="N136" t="b">
        <v>0</v>
      </c>
      <c r="O136">
        <v>80</v>
      </c>
      <c r="P136">
        <v>60</v>
      </c>
      <c r="Q136">
        <v>0</v>
      </c>
      <c r="R136" s="21" t="s">
        <v>49</v>
      </c>
      <c r="S136">
        <v>1000</v>
      </c>
      <c r="T136">
        <v>100</v>
      </c>
      <c r="U136" t="b">
        <v>0</v>
      </c>
      <c r="V136">
        <v>150</v>
      </c>
      <c r="W136">
        <v>1</v>
      </c>
      <c r="X136">
        <v>105</v>
      </c>
      <c r="Y136">
        <v>60</v>
      </c>
      <c r="Z136">
        <v>0.05</v>
      </c>
      <c r="AA136" t="b">
        <v>0</v>
      </c>
      <c r="AB136" s="21" t="s">
        <v>724</v>
      </c>
      <c r="AC136">
        <v>5</v>
      </c>
      <c r="AD136">
        <v>9</v>
      </c>
      <c r="AE136">
        <v>90</v>
      </c>
      <c r="AF136">
        <v>0</v>
      </c>
      <c r="AG136" s="21" t="s">
        <v>727</v>
      </c>
      <c r="AH136" t="b">
        <v>0</v>
      </c>
      <c r="AI136" t="b">
        <v>0</v>
      </c>
      <c r="AJ136">
        <v>50</v>
      </c>
      <c r="AK136">
        <v>0</v>
      </c>
      <c r="AL136">
        <v>2000</v>
      </c>
      <c r="AM136" s="21" t="s">
        <v>388</v>
      </c>
      <c r="AN136" s="21"/>
      <c r="AO136" t="b">
        <v>0</v>
      </c>
      <c r="AP136" s="21"/>
      <c r="AQ136" s="21"/>
      <c r="AR136" s="21" t="s">
        <v>375</v>
      </c>
      <c r="AS136" s="21"/>
      <c r="AT136" s="21"/>
      <c r="AU136" s="21"/>
      <c r="AV136" s="21"/>
      <c r="AW136">
        <v>1</v>
      </c>
      <c r="AX136" s="21"/>
      <c r="AY136">
        <v>9498256</v>
      </c>
    </row>
    <row r="137" spans="1:57" x14ac:dyDescent="0.25">
      <c r="A137">
        <v>1.3</v>
      </c>
      <c r="B137" s="21" t="s">
        <v>142</v>
      </c>
      <c r="C137" s="21" t="s">
        <v>9</v>
      </c>
      <c r="D137" s="21" t="s">
        <v>14</v>
      </c>
      <c r="E137" s="21"/>
      <c r="F137" s="21"/>
      <c r="G137" s="21" t="s">
        <v>23</v>
      </c>
      <c r="H137" s="21"/>
      <c r="I137" s="21" t="s">
        <v>726</v>
      </c>
      <c r="J137" s="21" t="s">
        <v>659</v>
      </c>
      <c r="K137" s="21" t="s">
        <v>41</v>
      </c>
      <c r="L137" t="b">
        <v>0</v>
      </c>
      <c r="M137" t="b">
        <v>0</v>
      </c>
      <c r="N137" t="b">
        <v>0</v>
      </c>
      <c r="O137">
        <v>80</v>
      </c>
      <c r="P137">
        <v>60</v>
      </c>
      <c r="Q137">
        <v>0</v>
      </c>
      <c r="R137" s="21" t="s">
        <v>49</v>
      </c>
      <c r="S137">
        <v>1000</v>
      </c>
      <c r="T137">
        <v>100</v>
      </c>
      <c r="U137" t="b">
        <v>0</v>
      </c>
      <c r="V137">
        <v>150</v>
      </c>
      <c r="W137">
        <v>1</v>
      </c>
      <c r="X137">
        <v>105</v>
      </c>
      <c r="Y137">
        <v>60</v>
      </c>
      <c r="Z137">
        <v>0.05</v>
      </c>
      <c r="AA137" t="b">
        <v>0</v>
      </c>
      <c r="AB137" s="21" t="s">
        <v>724</v>
      </c>
      <c r="AC137">
        <v>5</v>
      </c>
      <c r="AD137">
        <v>9</v>
      </c>
      <c r="AE137">
        <v>90</v>
      </c>
      <c r="AF137">
        <v>0</v>
      </c>
      <c r="AG137" s="21" t="s">
        <v>727</v>
      </c>
      <c r="AH137" t="b">
        <v>0</v>
      </c>
      <c r="AI137" t="b">
        <v>0</v>
      </c>
      <c r="AJ137">
        <v>50</v>
      </c>
      <c r="AK137">
        <v>0</v>
      </c>
      <c r="AL137">
        <v>2000</v>
      </c>
      <c r="AM137" s="21" t="s">
        <v>389</v>
      </c>
      <c r="AN137" s="21"/>
      <c r="AO137" t="b">
        <v>0</v>
      </c>
      <c r="AP137" s="21"/>
      <c r="AQ137" s="21"/>
      <c r="AR137" s="21" t="s">
        <v>375</v>
      </c>
      <c r="AS137" s="21"/>
      <c r="AT137" s="21"/>
      <c r="AU137" s="21"/>
      <c r="AV137" s="21"/>
      <c r="AW137">
        <v>1</v>
      </c>
      <c r="AX137" s="21"/>
      <c r="AY137">
        <v>2263842</v>
      </c>
    </row>
    <row r="138" spans="1:57" x14ac:dyDescent="0.25">
      <c r="A138">
        <v>1.3</v>
      </c>
      <c r="B138" s="21" t="s">
        <v>142</v>
      </c>
      <c r="C138" s="21" t="s">
        <v>9</v>
      </c>
      <c r="D138" s="21" t="s">
        <v>14</v>
      </c>
      <c r="E138" s="21"/>
      <c r="F138" s="21"/>
      <c r="G138" s="21" t="s">
        <v>23</v>
      </c>
      <c r="H138" s="21"/>
      <c r="I138" s="21" t="s">
        <v>726</v>
      </c>
      <c r="J138" s="21" t="s">
        <v>659</v>
      </c>
      <c r="K138" s="21" t="s">
        <v>41</v>
      </c>
      <c r="L138" t="b">
        <v>0</v>
      </c>
      <c r="M138" t="b">
        <v>0</v>
      </c>
      <c r="N138" t="b">
        <v>0</v>
      </c>
      <c r="O138">
        <v>80</v>
      </c>
      <c r="P138">
        <v>60</v>
      </c>
      <c r="Q138">
        <v>0</v>
      </c>
      <c r="R138" s="21" t="s">
        <v>49</v>
      </c>
      <c r="S138">
        <v>1000</v>
      </c>
      <c r="T138">
        <v>100</v>
      </c>
      <c r="U138" t="b">
        <v>0</v>
      </c>
      <c r="V138">
        <v>150</v>
      </c>
      <c r="W138">
        <v>1</v>
      </c>
      <c r="X138">
        <v>105</v>
      </c>
      <c r="Y138">
        <v>60</v>
      </c>
      <c r="Z138">
        <v>0.05</v>
      </c>
      <c r="AA138" t="b">
        <v>0</v>
      </c>
      <c r="AB138" s="21" t="s">
        <v>724</v>
      </c>
      <c r="AC138">
        <v>5</v>
      </c>
      <c r="AD138">
        <v>9</v>
      </c>
      <c r="AE138">
        <v>90</v>
      </c>
      <c r="AF138">
        <v>0</v>
      </c>
      <c r="AG138" s="21" t="s">
        <v>727</v>
      </c>
      <c r="AH138" t="b">
        <v>0</v>
      </c>
      <c r="AI138" t="b">
        <v>0</v>
      </c>
      <c r="AJ138">
        <v>50</v>
      </c>
      <c r="AK138">
        <v>0</v>
      </c>
      <c r="AL138">
        <v>2000</v>
      </c>
      <c r="AM138" s="21" t="s">
        <v>390</v>
      </c>
      <c r="AN138" s="21"/>
      <c r="AO138" t="b">
        <v>0</v>
      </c>
      <c r="AP138" s="21"/>
      <c r="AQ138" s="21"/>
      <c r="AR138" s="21" t="s">
        <v>375</v>
      </c>
      <c r="AS138" s="21"/>
      <c r="AT138" s="21"/>
      <c r="AU138" s="21"/>
      <c r="AV138" s="21"/>
      <c r="AW138">
        <v>1</v>
      </c>
      <c r="AX138" s="21"/>
      <c r="AY138">
        <v>8388352</v>
      </c>
    </row>
    <row r="139" spans="1:57" x14ac:dyDescent="0.25">
      <c r="A139">
        <v>1.3</v>
      </c>
      <c r="B139" s="21" t="s">
        <v>142</v>
      </c>
      <c r="C139" s="21" t="s">
        <v>9</v>
      </c>
      <c r="D139" s="21" t="s">
        <v>14</v>
      </c>
      <c r="E139" s="21"/>
      <c r="F139" s="21"/>
      <c r="G139" s="21" t="s">
        <v>23</v>
      </c>
      <c r="H139" s="21"/>
      <c r="I139" s="21" t="s">
        <v>726</v>
      </c>
      <c r="J139" s="21" t="s">
        <v>659</v>
      </c>
      <c r="K139" s="21" t="s">
        <v>41</v>
      </c>
      <c r="L139" t="b">
        <v>0</v>
      </c>
      <c r="M139" t="b">
        <v>0</v>
      </c>
      <c r="N139" t="b">
        <v>0</v>
      </c>
      <c r="O139">
        <v>80</v>
      </c>
      <c r="P139">
        <v>60</v>
      </c>
      <c r="Q139">
        <v>0</v>
      </c>
      <c r="R139" s="21" t="s">
        <v>49</v>
      </c>
      <c r="S139">
        <v>1000</v>
      </c>
      <c r="T139">
        <v>100</v>
      </c>
      <c r="U139" t="b">
        <v>0</v>
      </c>
      <c r="V139">
        <v>150</v>
      </c>
      <c r="W139">
        <v>1</v>
      </c>
      <c r="X139">
        <v>105</v>
      </c>
      <c r="Y139">
        <v>60</v>
      </c>
      <c r="Z139">
        <v>0.05</v>
      </c>
      <c r="AA139" t="b">
        <v>0</v>
      </c>
      <c r="AB139" s="21" t="s">
        <v>724</v>
      </c>
      <c r="AC139">
        <v>5</v>
      </c>
      <c r="AD139">
        <v>9</v>
      </c>
      <c r="AE139">
        <v>90</v>
      </c>
      <c r="AF139">
        <v>0</v>
      </c>
      <c r="AG139" s="21" t="s">
        <v>727</v>
      </c>
      <c r="AH139" t="b">
        <v>0</v>
      </c>
      <c r="AI139" t="b">
        <v>0</v>
      </c>
      <c r="AJ139">
        <v>50</v>
      </c>
      <c r="AK139">
        <v>0</v>
      </c>
      <c r="AL139">
        <v>2000</v>
      </c>
      <c r="AM139" s="21" t="s">
        <v>391</v>
      </c>
      <c r="AN139" s="21"/>
      <c r="AO139" t="b">
        <v>0</v>
      </c>
      <c r="AP139" s="21"/>
      <c r="AQ139" s="21"/>
      <c r="AR139" s="21" t="s">
        <v>375</v>
      </c>
      <c r="AS139" s="21"/>
      <c r="AT139" s="21"/>
      <c r="AU139" s="21"/>
      <c r="AV139" s="21"/>
      <c r="AW139">
        <v>1</v>
      </c>
      <c r="AX139" s="21"/>
      <c r="AY139">
        <v>3329330</v>
      </c>
    </row>
    <row r="140" spans="1:57" x14ac:dyDescent="0.25">
      <c r="A140">
        <v>1.3</v>
      </c>
      <c r="B140" s="21" t="s">
        <v>142</v>
      </c>
      <c r="C140" s="21" t="s">
        <v>9</v>
      </c>
      <c r="D140" s="21" t="s">
        <v>14</v>
      </c>
      <c r="E140" s="21"/>
      <c r="F140" s="21"/>
      <c r="G140" s="21" t="s">
        <v>23</v>
      </c>
      <c r="H140" s="21"/>
      <c r="I140" s="21" t="s">
        <v>726</v>
      </c>
      <c r="J140" s="21" t="s">
        <v>659</v>
      </c>
      <c r="K140" s="21" t="s">
        <v>41</v>
      </c>
      <c r="L140" t="b">
        <v>0</v>
      </c>
      <c r="M140" t="b">
        <v>0</v>
      </c>
      <c r="N140" t="b">
        <v>0</v>
      </c>
      <c r="O140">
        <v>80</v>
      </c>
      <c r="P140">
        <v>60</v>
      </c>
      <c r="Q140">
        <v>0</v>
      </c>
      <c r="R140" s="21" t="s">
        <v>49</v>
      </c>
      <c r="S140">
        <v>1000</v>
      </c>
      <c r="T140">
        <v>100</v>
      </c>
      <c r="U140" t="b">
        <v>0</v>
      </c>
      <c r="V140">
        <v>150</v>
      </c>
      <c r="W140">
        <v>1</v>
      </c>
      <c r="X140">
        <v>105</v>
      </c>
      <c r="Y140">
        <v>60</v>
      </c>
      <c r="Z140">
        <v>0.05</v>
      </c>
      <c r="AA140" t="b">
        <v>0</v>
      </c>
      <c r="AB140" s="21" t="s">
        <v>724</v>
      </c>
      <c r="AC140">
        <v>5</v>
      </c>
      <c r="AD140">
        <v>9</v>
      </c>
      <c r="AE140">
        <v>90</v>
      </c>
      <c r="AF140">
        <v>0</v>
      </c>
      <c r="AG140" s="21" t="s">
        <v>727</v>
      </c>
      <c r="AH140" t="b">
        <v>0</v>
      </c>
      <c r="AI140" t="b">
        <v>0</v>
      </c>
      <c r="AJ140">
        <v>50</v>
      </c>
      <c r="AK140">
        <v>0</v>
      </c>
      <c r="AL140">
        <v>2000</v>
      </c>
      <c r="AM140" s="21" t="s">
        <v>392</v>
      </c>
      <c r="AN140" s="21"/>
      <c r="AO140" t="b">
        <v>0</v>
      </c>
      <c r="AP140" s="21"/>
      <c r="AQ140" s="21"/>
      <c r="AR140" s="21" t="s">
        <v>375</v>
      </c>
      <c r="AS140" s="21"/>
      <c r="AT140" s="21"/>
      <c r="AU140" s="21"/>
      <c r="AV140" s="21"/>
      <c r="AW140">
        <v>1</v>
      </c>
      <c r="AX140" s="21"/>
      <c r="AY140">
        <v>8519755</v>
      </c>
    </row>
    <row r="141" spans="1:57" x14ac:dyDescent="0.25">
      <c r="A141">
        <v>1.3</v>
      </c>
      <c r="B141" s="21" t="s">
        <v>142</v>
      </c>
      <c r="C141" s="21" t="s">
        <v>9</v>
      </c>
      <c r="D141" s="21" t="s">
        <v>14</v>
      </c>
      <c r="E141" s="21"/>
      <c r="F141" s="21"/>
      <c r="G141" s="21" t="s">
        <v>23</v>
      </c>
      <c r="H141" s="21"/>
      <c r="I141" s="21" t="s">
        <v>726</v>
      </c>
      <c r="J141" s="21" t="s">
        <v>659</v>
      </c>
      <c r="K141" s="21" t="s">
        <v>41</v>
      </c>
      <c r="L141" t="b">
        <v>0</v>
      </c>
      <c r="M141" t="b">
        <v>0</v>
      </c>
      <c r="N141" t="b">
        <v>0</v>
      </c>
      <c r="O141">
        <v>80</v>
      </c>
      <c r="P141">
        <v>60</v>
      </c>
      <c r="Q141">
        <v>0</v>
      </c>
      <c r="R141" s="21" t="s">
        <v>49</v>
      </c>
      <c r="S141">
        <v>1000</v>
      </c>
      <c r="T141">
        <v>100</v>
      </c>
      <c r="U141" t="b">
        <v>0</v>
      </c>
      <c r="V141">
        <v>150</v>
      </c>
      <c r="W141">
        <v>1</v>
      </c>
      <c r="X141">
        <v>105</v>
      </c>
      <c r="Y141">
        <v>60</v>
      </c>
      <c r="Z141">
        <v>0.05</v>
      </c>
      <c r="AA141" t="b">
        <v>0</v>
      </c>
      <c r="AB141" s="21" t="s">
        <v>724</v>
      </c>
      <c r="AC141">
        <v>5</v>
      </c>
      <c r="AD141">
        <v>9</v>
      </c>
      <c r="AE141">
        <v>90</v>
      </c>
      <c r="AF141">
        <v>0</v>
      </c>
      <c r="AG141" s="21" t="s">
        <v>727</v>
      </c>
      <c r="AH141" t="b">
        <v>0</v>
      </c>
      <c r="AI141" t="b">
        <v>0</v>
      </c>
      <c r="AJ141">
        <v>50</v>
      </c>
      <c r="AK141">
        <v>0</v>
      </c>
      <c r="AL141">
        <v>2000</v>
      </c>
      <c r="AM141" s="21" t="s">
        <v>393</v>
      </c>
      <c r="AN141" s="21"/>
      <c r="AO141" t="b">
        <v>0</v>
      </c>
      <c r="AP141" s="21"/>
      <c r="AQ141" s="21"/>
      <c r="AR141" s="21" t="s">
        <v>375</v>
      </c>
      <c r="AS141" s="21"/>
      <c r="AT141" s="21"/>
      <c r="AU141" s="21"/>
      <c r="AV141" s="21"/>
      <c r="AW141">
        <v>1</v>
      </c>
      <c r="AX141" s="21"/>
      <c r="AY141">
        <v>8519755</v>
      </c>
    </row>
    <row r="142" spans="1:57" x14ac:dyDescent="0.25">
      <c r="A142">
        <v>1.3</v>
      </c>
      <c r="B142" s="21" t="s">
        <v>142</v>
      </c>
      <c r="C142" s="21" t="s">
        <v>9</v>
      </c>
      <c r="D142" s="21" t="s">
        <v>14</v>
      </c>
      <c r="E142" s="21"/>
      <c r="F142" s="21"/>
      <c r="G142" s="21" t="s">
        <v>23</v>
      </c>
      <c r="H142" s="21"/>
      <c r="I142" s="21" t="s">
        <v>726</v>
      </c>
      <c r="J142" s="21" t="s">
        <v>659</v>
      </c>
      <c r="K142" s="21" t="s">
        <v>41</v>
      </c>
      <c r="L142" t="b">
        <v>0</v>
      </c>
      <c r="M142" t="b">
        <v>0</v>
      </c>
      <c r="N142" t="b">
        <v>0</v>
      </c>
      <c r="O142">
        <v>80</v>
      </c>
      <c r="P142">
        <v>60</v>
      </c>
      <c r="Q142">
        <v>0</v>
      </c>
      <c r="R142" s="21" t="s">
        <v>49</v>
      </c>
      <c r="S142">
        <v>1000</v>
      </c>
      <c r="T142">
        <v>100</v>
      </c>
      <c r="U142" t="b">
        <v>0</v>
      </c>
      <c r="V142">
        <v>150</v>
      </c>
      <c r="W142">
        <v>1</v>
      </c>
      <c r="X142">
        <v>105</v>
      </c>
      <c r="Y142">
        <v>60</v>
      </c>
      <c r="Z142">
        <v>0.05</v>
      </c>
      <c r="AA142" t="b">
        <v>0</v>
      </c>
      <c r="AB142" s="21" t="s">
        <v>724</v>
      </c>
      <c r="AC142">
        <v>5</v>
      </c>
      <c r="AD142">
        <v>9</v>
      </c>
      <c r="AE142">
        <v>90</v>
      </c>
      <c r="AF142">
        <v>0</v>
      </c>
      <c r="AG142" s="21" t="s">
        <v>727</v>
      </c>
      <c r="AH142" t="b">
        <v>0</v>
      </c>
      <c r="AI142" t="b">
        <v>0</v>
      </c>
      <c r="AJ142">
        <v>50</v>
      </c>
      <c r="AK142">
        <v>0</v>
      </c>
      <c r="AL142">
        <v>2000</v>
      </c>
      <c r="AM142" s="21" t="s">
        <v>394</v>
      </c>
      <c r="AN142" s="21"/>
      <c r="AO142" t="b">
        <v>0</v>
      </c>
      <c r="AP142" s="21"/>
      <c r="AQ142" s="21"/>
      <c r="AR142" s="21" t="s">
        <v>375</v>
      </c>
      <c r="AS142" s="21"/>
      <c r="AT142" s="21"/>
      <c r="AU142" s="21"/>
      <c r="AV142" s="21"/>
      <c r="AW142">
        <v>1</v>
      </c>
      <c r="AX142" s="21"/>
      <c r="AY142">
        <v>8519755</v>
      </c>
    </row>
    <row r="143" spans="1:57" x14ac:dyDescent="0.25">
      <c r="A143">
        <v>1.3</v>
      </c>
      <c r="B143" s="21" t="s">
        <v>142</v>
      </c>
      <c r="C143" s="21" t="s">
        <v>9</v>
      </c>
      <c r="D143" s="21" t="s">
        <v>14</v>
      </c>
      <c r="E143" s="21"/>
      <c r="F143" s="21"/>
      <c r="G143" s="21" t="s">
        <v>23</v>
      </c>
      <c r="H143" s="21"/>
      <c r="I143" s="21" t="s">
        <v>726</v>
      </c>
      <c r="J143" s="21" t="s">
        <v>659</v>
      </c>
      <c r="K143" s="21" t="s">
        <v>41</v>
      </c>
      <c r="L143" t="b">
        <v>0</v>
      </c>
      <c r="M143" t="b">
        <v>0</v>
      </c>
      <c r="N143" t="b">
        <v>0</v>
      </c>
      <c r="O143">
        <v>80</v>
      </c>
      <c r="P143">
        <v>60</v>
      </c>
      <c r="Q143">
        <v>0</v>
      </c>
      <c r="R143" s="21" t="s">
        <v>49</v>
      </c>
      <c r="S143">
        <v>1000</v>
      </c>
      <c r="T143">
        <v>100</v>
      </c>
      <c r="U143" t="b">
        <v>0</v>
      </c>
      <c r="V143">
        <v>150</v>
      </c>
      <c r="W143">
        <v>1</v>
      </c>
      <c r="X143">
        <v>105</v>
      </c>
      <c r="Y143">
        <v>60</v>
      </c>
      <c r="Z143">
        <v>0.05</v>
      </c>
      <c r="AA143" t="b">
        <v>0</v>
      </c>
      <c r="AB143" s="21" t="s">
        <v>724</v>
      </c>
      <c r="AC143">
        <v>5</v>
      </c>
      <c r="AD143">
        <v>9</v>
      </c>
      <c r="AE143">
        <v>90</v>
      </c>
      <c r="AF143">
        <v>0</v>
      </c>
      <c r="AG143" s="21" t="s">
        <v>727</v>
      </c>
      <c r="AH143" t="b">
        <v>0</v>
      </c>
      <c r="AI143" t="b">
        <v>0</v>
      </c>
      <c r="AJ143">
        <v>50</v>
      </c>
      <c r="AK143">
        <v>0</v>
      </c>
      <c r="AL143">
        <v>2000</v>
      </c>
      <c r="AM143" s="21" t="s">
        <v>395</v>
      </c>
      <c r="AN143" s="21"/>
      <c r="AO143" t="b">
        <v>0</v>
      </c>
      <c r="AP143" s="21"/>
      <c r="AQ143" s="21"/>
      <c r="AR143" s="21" t="s">
        <v>375</v>
      </c>
      <c r="AS143" s="21"/>
      <c r="AT143" s="21"/>
      <c r="AU143" s="21"/>
      <c r="AV143" s="21"/>
      <c r="AW143">
        <v>1</v>
      </c>
      <c r="AX143" s="21"/>
      <c r="AY143">
        <v>16748574</v>
      </c>
    </row>
    <row r="144" spans="1:57" x14ac:dyDescent="0.25">
      <c r="A144">
        <v>1.3</v>
      </c>
      <c r="B144" s="21" t="s">
        <v>142</v>
      </c>
      <c r="C144" s="21" t="s">
        <v>9</v>
      </c>
      <c r="D144" s="21" t="s">
        <v>14</v>
      </c>
      <c r="E144" s="21"/>
      <c r="F144" s="21"/>
      <c r="G144" s="21" t="s">
        <v>23</v>
      </c>
      <c r="H144" s="21"/>
      <c r="I144" s="21" t="s">
        <v>726</v>
      </c>
      <c r="J144" s="21" t="s">
        <v>659</v>
      </c>
      <c r="K144" s="21" t="s">
        <v>41</v>
      </c>
      <c r="L144" t="b">
        <v>0</v>
      </c>
      <c r="M144" t="b">
        <v>0</v>
      </c>
      <c r="N144" t="b">
        <v>0</v>
      </c>
      <c r="O144">
        <v>80</v>
      </c>
      <c r="P144">
        <v>60</v>
      </c>
      <c r="Q144">
        <v>0</v>
      </c>
      <c r="R144" s="21" t="s">
        <v>49</v>
      </c>
      <c r="S144">
        <v>1000</v>
      </c>
      <c r="T144">
        <v>100</v>
      </c>
      <c r="U144" t="b">
        <v>0</v>
      </c>
      <c r="V144">
        <v>150</v>
      </c>
      <c r="W144">
        <v>1</v>
      </c>
      <c r="X144">
        <v>105</v>
      </c>
      <c r="Y144">
        <v>60</v>
      </c>
      <c r="Z144">
        <v>0.05</v>
      </c>
      <c r="AA144" t="b">
        <v>0</v>
      </c>
      <c r="AB144" s="21" t="s">
        <v>724</v>
      </c>
      <c r="AC144">
        <v>5</v>
      </c>
      <c r="AD144">
        <v>9</v>
      </c>
      <c r="AE144">
        <v>90</v>
      </c>
      <c r="AF144">
        <v>0</v>
      </c>
      <c r="AG144" s="21" t="s">
        <v>727</v>
      </c>
      <c r="AH144" t="b">
        <v>0</v>
      </c>
      <c r="AI144" t="b">
        <v>0</v>
      </c>
      <c r="AJ144">
        <v>50</v>
      </c>
      <c r="AK144">
        <v>0</v>
      </c>
      <c r="AL144">
        <v>2000</v>
      </c>
      <c r="AM144" s="21" t="s">
        <v>396</v>
      </c>
      <c r="AN144" s="21"/>
      <c r="AO144" t="b">
        <v>0</v>
      </c>
      <c r="AP144" s="21"/>
      <c r="AQ144" s="21"/>
      <c r="AR144" s="21" t="s">
        <v>375</v>
      </c>
      <c r="AS144" s="21"/>
      <c r="AT144" s="21"/>
      <c r="AU144" s="21"/>
      <c r="AV144" s="21"/>
      <c r="AW144">
        <v>1</v>
      </c>
      <c r="AX144" s="21"/>
      <c r="AY144">
        <v>16436871</v>
      </c>
    </row>
    <row r="145" spans="1:51" x14ac:dyDescent="0.25">
      <c r="A145">
        <v>1.3</v>
      </c>
      <c r="B145" s="21" t="s">
        <v>142</v>
      </c>
      <c r="C145" s="21" t="s">
        <v>9</v>
      </c>
      <c r="D145" s="21" t="s">
        <v>14</v>
      </c>
      <c r="E145" s="21"/>
      <c r="F145" s="21"/>
      <c r="G145" s="21" t="s">
        <v>23</v>
      </c>
      <c r="H145" s="21"/>
      <c r="I145" s="21" t="s">
        <v>726</v>
      </c>
      <c r="J145" s="21" t="s">
        <v>659</v>
      </c>
      <c r="K145" s="21" t="s">
        <v>41</v>
      </c>
      <c r="L145" t="b">
        <v>0</v>
      </c>
      <c r="M145" t="b">
        <v>0</v>
      </c>
      <c r="N145" t="b">
        <v>0</v>
      </c>
      <c r="O145">
        <v>80</v>
      </c>
      <c r="P145">
        <v>60</v>
      </c>
      <c r="Q145">
        <v>0</v>
      </c>
      <c r="R145" s="21" t="s">
        <v>49</v>
      </c>
      <c r="S145">
        <v>1000</v>
      </c>
      <c r="T145">
        <v>100</v>
      </c>
      <c r="U145" t="b">
        <v>0</v>
      </c>
      <c r="V145">
        <v>150</v>
      </c>
      <c r="W145">
        <v>1</v>
      </c>
      <c r="X145">
        <v>105</v>
      </c>
      <c r="Y145">
        <v>60</v>
      </c>
      <c r="Z145">
        <v>0.05</v>
      </c>
      <c r="AA145" t="b">
        <v>0</v>
      </c>
      <c r="AB145" s="21" t="s">
        <v>724</v>
      </c>
      <c r="AC145">
        <v>5</v>
      </c>
      <c r="AD145">
        <v>9</v>
      </c>
      <c r="AE145">
        <v>90</v>
      </c>
      <c r="AF145">
        <v>0</v>
      </c>
      <c r="AG145" s="21" t="s">
        <v>727</v>
      </c>
      <c r="AH145" t="b">
        <v>0</v>
      </c>
      <c r="AI145" t="b">
        <v>0</v>
      </c>
      <c r="AJ145">
        <v>50</v>
      </c>
      <c r="AK145">
        <v>0</v>
      </c>
      <c r="AL145">
        <v>2000</v>
      </c>
      <c r="AM145" s="21" t="s">
        <v>397</v>
      </c>
      <c r="AN145" s="21"/>
      <c r="AO145" t="b">
        <v>0</v>
      </c>
      <c r="AP145" s="21"/>
      <c r="AQ145" s="21"/>
      <c r="AR145" s="21" t="s">
        <v>375</v>
      </c>
      <c r="AS145" s="21"/>
      <c r="AT145" s="21"/>
      <c r="AU145" s="21"/>
      <c r="AV145" s="21"/>
      <c r="AW145">
        <v>1</v>
      </c>
      <c r="AX145" s="21"/>
      <c r="AY145">
        <v>15128749</v>
      </c>
    </row>
    <row r="146" spans="1:51" x14ac:dyDescent="0.25">
      <c r="A146">
        <v>1.3</v>
      </c>
      <c r="B146" s="21" t="s">
        <v>142</v>
      </c>
      <c r="C146" s="21" t="s">
        <v>9</v>
      </c>
      <c r="D146" s="21" t="s">
        <v>14</v>
      </c>
      <c r="E146" s="21"/>
      <c r="F146" s="21"/>
      <c r="G146" s="21" t="s">
        <v>23</v>
      </c>
      <c r="H146" s="21"/>
      <c r="I146" s="21" t="s">
        <v>726</v>
      </c>
      <c r="J146" s="21" t="s">
        <v>659</v>
      </c>
      <c r="K146" s="21" t="s">
        <v>41</v>
      </c>
      <c r="L146" t="b">
        <v>0</v>
      </c>
      <c r="M146" t="b">
        <v>0</v>
      </c>
      <c r="N146" t="b">
        <v>0</v>
      </c>
      <c r="O146">
        <v>80</v>
      </c>
      <c r="P146">
        <v>60</v>
      </c>
      <c r="Q146">
        <v>0</v>
      </c>
      <c r="R146" s="21" t="s">
        <v>49</v>
      </c>
      <c r="S146">
        <v>1000</v>
      </c>
      <c r="T146">
        <v>100</v>
      </c>
      <c r="U146" t="b">
        <v>0</v>
      </c>
      <c r="V146">
        <v>150</v>
      </c>
      <c r="W146">
        <v>1</v>
      </c>
      <c r="X146">
        <v>105</v>
      </c>
      <c r="Y146">
        <v>60</v>
      </c>
      <c r="Z146">
        <v>0.05</v>
      </c>
      <c r="AA146" t="b">
        <v>0</v>
      </c>
      <c r="AB146" s="21" t="s">
        <v>724</v>
      </c>
      <c r="AC146">
        <v>5</v>
      </c>
      <c r="AD146">
        <v>9</v>
      </c>
      <c r="AE146">
        <v>90</v>
      </c>
      <c r="AF146">
        <v>0</v>
      </c>
      <c r="AG146" s="21" t="s">
        <v>727</v>
      </c>
      <c r="AH146" t="b">
        <v>0</v>
      </c>
      <c r="AI146" t="b">
        <v>0</v>
      </c>
      <c r="AJ146">
        <v>50</v>
      </c>
      <c r="AK146">
        <v>0</v>
      </c>
      <c r="AL146">
        <v>2000</v>
      </c>
      <c r="AM146" s="21" t="s">
        <v>398</v>
      </c>
      <c r="AN146" s="21"/>
      <c r="AO146" t="b">
        <v>0</v>
      </c>
      <c r="AP146" s="21"/>
      <c r="AQ146" s="21"/>
      <c r="AR146" s="21" t="s">
        <v>375</v>
      </c>
      <c r="AS146" s="21"/>
      <c r="AT146" s="21"/>
      <c r="AU146" s="21"/>
      <c r="AV146" s="21"/>
      <c r="AW146">
        <v>1</v>
      </c>
      <c r="AX146" s="21"/>
      <c r="AY146">
        <v>9498256</v>
      </c>
    </row>
    <row r="147" spans="1:51" x14ac:dyDescent="0.25">
      <c r="A147">
        <v>1.3</v>
      </c>
      <c r="B147" s="21" t="s">
        <v>142</v>
      </c>
      <c r="C147" s="21" t="s">
        <v>9</v>
      </c>
      <c r="D147" s="21" t="s">
        <v>14</v>
      </c>
      <c r="E147" s="21"/>
      <c r="F147" s="21"/>
      <c r="G147" s="21" t="s">
        <v>23</v>
      </c>
      <c r="H147" s="21"/>
      <c r="I147" s="21" t="s">
        <v>726</v>
      </c>
      <c r="J147" s="21" t="s">
        <v>659</v>
      </c>
      <c r="K147" s="21" t="s">
        <v>41</v>
      </c>
      <c r="L147" t="b">
        <v>0</v>
      </c>
      <c r="M147" t="b">
        <v>0</v>
      </c>
      <c r="N147" t="b">
        <v>0</v>
      </c>
      <c r="O147">
        <v>80</v>
      </c>
      <c r="P147">
        <v>60</v>
      </c>
      <c r="Q147">
        <v>0</v>
      </c>
      <c r="R147" s="21" t="s">
        <v>49</v>
      </c>
      <c r="S147">
        <v>1000</v>
      </c>
      <c r="T147">
        <v>100</v>
      </c>
      <c r="U147" t="b">
        <v>0</v>
      </c>
      <c r="V147">
        <v>150</v>
      </c>
      <c r="W147">
        <v>1</v>
      </c>
      <c r="X147">
        <v>105</v>
      </c>
      <c r="Y147">
        <v>60</v>
      </c>
      <c r="Z147">
        <v>0.05</v>
      </c>
      <c r="AA147" t="b">
        <v>0</v>
      </c>
      <c r="AB147" s="21" t="s">
        <v>724</v>
      </c>
      <c r="AC147">
        <v>5</v>
      </c>
      <c r="AD147">
        <v>9</v>
      </c>
      <c r="AE147">
        <v>90</v>
      </c>
      <c r="AF147">
        <v>0</v>
      </c>
      <c r="AG147" s="21" t="s">
        <v>727</v>
      </c>
      <c r="AH147" t="b">
        <v>0</v>
      </c>
      <c r="AI147" t="b">
        <v>0</v>
      </c>
      <c r="AJ147">
        <v>50</v>
      </c>
      <c r="AK147">
        <v>0</v>
      </c>
      <c r="AL147">
        <v>2000</v>
      </c>
      <c r="AM147" s="21" t="s">
        <v>399</v>
      </c>
      <c r="AN147" s="21"/>
      <c r="AO147" t="b">
        <v>0</v>
      </c>
      <c r="AP147" s="21"/>
      <c r="AQ147" s="21"/>
      <c r="AR147" s="21" t="s">
        <v>375</v>
      </c>
      <c r="AS147" s="21"/>
      <c r="AT147" s="21"/>
      <c r="AU147" s="21"/>
      <c r="AV147" s="21"/>
      <c r="AW147">
        <v>1</v>
      </c>
      <c r="AX147" s="21"/>
      <c r="AY147">
        <v>2263842</v>
      </c>
    </row>
    <row r="148" spans="1:51" x14ac:dyDescent="0.25">
      <c r="A148">
        <v>1.3</v>
      </c>
      <c r="B148" s="21" t="s">
        <v>142</v>
      </c>
      <c r="C148" s="21" t="s">
        <v>9</v>
      </c>
      <c r="D148" s="21" t="s">
        <v>14</v>
      </c>
      <c r="E148" s="21"/>
      <c r="F148" s="21"/>
      <c r="G148" s="21" t="s">
        <v>23</v>
      </c>
      <c r="H148" s="21"/>
      <c r="I148" s="21" t="s">
        <v>726</v>
      </c>
      <c r="J148" s="21" t="s">
        <v>659</v>
      </c>
      <c r="K148" s="21" t="s">
        <v>41</v>
      </c>
      <c r="L148" t="b">
        <v>0</v>
      </c>
      <c r="M148" t="b">
        <v>0</v>
      </c>
      <c r="N148" t="b">
        <v>0</v>
      </c>
      <c r="O148">
        <v>80</v>
      </c>
      <c r="P148">
        <v>60</v>
      </c>
      <c r="Q148">
        <v>0</v>
      </c>
      <c r="R148" s="21" t="s">
        <v>49</v>
      </c>
      <c r="S148">
        <v>1000</v>
      </c>
      <c r="T148">
        <v>100</v>
      </c>
      <c r="U148" t="b">
        <v>0</v>
      </c>
      <c r="V148">
        <v>150</v>
      </c>
      <c r="W148">
        <v>1</v>
      </c>
      <c r="X148">
        <v>105</v>
      </c>
      <c r="Y148">
        <v>60</v>
      </c>
      <c r="Z148">
        <v>0.05</v>
      </c>
      <c r="AA148" t="b">
        <v>0</v>
      </c>
      <c r="AB148" s="21" t="s">
        <v>724</v>
      </c>
      <c r="AC148">
        <v>5</v>
      </c>
      <c r="AD148">
        <v>9</v>
      </c>
      <c r="AE148">
        <v>90</v>
      </c>
      <c r="AF148">
        <v>0</v>
      </c>
      <c r="AG148" s="21" t="s">
        <v>727</v>
      </c>
      <c r="AH148" t="b">
        <v>0</v>
      </c>
      <c r="AI148" t="b">
        <v>0</v>
      </c>
      <c r="AJ148">
        <v>50</v>
      </c>
      <c r="AK148">
        <v>0</v>
      </c>
      <c r="AL148">
        <v>2000</v>
      </c>
      <c r="AM148" s="21" t="s">
        <v>400</v>
      </c>
      <c r="AN148" s="21"/>
      <c r="AO148" t="b">
        <v>0</v>
      </c>
      <c r="AP148" s="21"/>
      <c r="AQ148" s="21"/>
      <c r="AR148" s="21" t="s">
        <v>375</v>
      </c>
      <c r="AS148" s="21"/>
      <c r="AT148" s="21"/>
      <c r="AU148" s="21"/>
      <c r="AV148" s="21"/>
      <c r="AW148">
        <v>1</v>
      </c>
      <c r="AX148" s="21"/>
      <c r="AY148">
        <v>8388352</v>
      </c>
    </row>
    <row r="149" spans="1:51" x14ac:dyDescent="0.25">
      <c r="A149">
        <v>1.3</v>
      </c>
      <c r="B149" s="21" t="s">
        <v>142</v>
      </c>
      <c r="C149" s="21" t="s">
        <v>9</v>
      </c>
      <c r="D149" s="21" t="s">
        <v>14</v>
      </c>
      <c r="E149" s="21"/>
      <c r="F149" s="21"/>
      <c r="G149" s="21" t="s">
        <v>23</v>
      </c>
      <c r="H149" s="21"/>
      <c r="I149" s="21" t="s">
        <v>726</v>
      </c>
      <c r="J149" s="21" t="s">
        <v>659</v>
      </c>
      <c r="K149" s="21" t="s">
        <v>41</v>
      </c>
      <c r="L149" t="b">
        <v>0</v>
      </c>
      <c r="M149" t="b">
        <v>0</v>
      </c>
      <c r="N149" t="b">
        <v>0</v>
      </c>
      <c r="O149">
        <v>80</v>
      </c>
      <c r="P149">
        <v>60</v>
      </c>
      <c r="Q149">
        <v>0</v>
      </c>
      <c r="R149" s="21" t="s">
        <v>49</v>
      </c>
      <c r="S149">
        <v>1000</v>
      </c>
      <c r="T149">
        <v>100</v>
      </c>
      <c r="U149" t="b">
        <v>0</v>
      </c>
      <c r="V149">
        <v>150</v>
      </c>
      <c r="W149">
        <v>1</v>
      </c>
      <c r="X149">
        <v>105</v>
      </c>
      <c r="Y149">
        <v>60</v>
      </c>
      <c r="Z149">
        <v>0.05</v>
      </c>
      <c r="AA149" t="b">
        <v>0</v>
      </c>
      <c r="AB149" s="21" t="s">
        <v>724</v>
      </c>
      <c r="AC149">
        <v>5</v>
      </c>
      <c r="AD149">
        <v>9</v>
      </c>
      <c r="AE149">
        <v>90</v>
      </c>
      <c r="AF149">
        <v>0</v>
      </c>
      <c r="AG149" s="21" t="s">
        <v>727</v>
      </c>
      <c r="AH149" t="b">
        <v>0</v>
      </c>
      <c r="AI149" t="b">
        <v>0</v>
      </c>
      <c r="AJ149">
        <v>50</v>
      </c>
      <c r="AK149">
        <v>0</v>
      </c>
      <c r="AL149">
        <v>2000</v>
      </c>
      <c r="AM149" s="21" t="s">
        <v>401</v>
      </c>
      <c r="AN149" s="21"/>
      <c r="AO149" t="b">
        <v>0</v>
      </c>
      <c r="AP149" s="21"/>
      <c r="AQ149" s="21"/>
      <c r="AR149" s="21" t="s">
        <v>375</v>
      </c>
      <c r="AS149" s="21"/>
      <c r="AT149" s="21"/>
      <c r="AU149" s="21"/>
      <c r="AV149" s="21"/>
      <c r="AW149">
        <v>1</v>
      </c>
      <c r="AX149" s="21"/>
      <c r="AY149">
        <v>3329330</v>
      </c>
    </row>
    <row r="150" spans="1:51" x14ac:dyDescent="0.25">
      <c r="A150">
        <v>1.3</v>
      </c>
      <c r="B150" s="21" t="s">
        <v>142</v>
      </c>
      <c r="C150" s="21" t="s">
        <v>9</v>
      </c>
      <c r="D150" s="21" t="s">
        <v>14</v>
      </c>
      <c r="E150" s="21"/>
      <c r="F150" s="21"/>
      <c r="G150" s="21" t="s">
        <v>23</v>
      </c>
      <c r="H150" s="21"/>
      <c r="I150" s="21" t="s">
        <v>726</v>
      </c>
      <c r="J150" s="21" t="s">
        <v>659</v>
      </c>
      <c r="K150" s="21" t="s">
        <v>41</v>
      </c>
      <c r="L150" t="b">
        <v>0</v>
      </c>
      <c r="M150" t="b">
        <v>0</v>
      </c>
      <c r="N150" t="b">
        <v>0</v>
      </c>
      <c r="O150">
        <v>80</v>
      </c>
      <c r="P150">
        <v>60</v>
      </c>
      <c r="Q150">
        <v>0</v>
      </c>
      <c r="R150" s="21" t="s">
        <v>49</v>
      </c>
      <c r="S150">
        <v>1000</v>
      </c>
      <c r="T150">
        <v>100</v>
      </c>
      <c r="U150" t="b">
        <v>0</v>
      </c>
      <c r="V150">
        <v>150</v>
      </c>
      <c r="W150">
        <v>1</v>
      </c>
      <c r="X150">
        <v>105</v>
      </c>
      <c r="Y150">
        <v>60</v>
      </c>
      <c r="Z150">
        <v>0.05</v>
      </c>
      <c r="AA150" t="b">
        <v>0</v>
      </c>
      <c r="AB150" s="21" t="s">
        <v>724</v>
      </c>
      <c r="AC150">
        <v>5</v>
      </c>
      <c r="AD150">
        <v>9</v>
      </c>
      <c r="AE150">
        <v>90</v>
      </c>
      <c r="AF150">
        <v>0</v>
      </c>
      <c r="AG150" s="21" t="s">
        <v>727</v>
      </c>
      <c r="AH150" t="b">
        <v>0</v>
      </c>
      <c r="AI150" t="b">
        <v>0</v>
      </c>
      <c r="AJ150">
        <v>50</v>
      </c>
      <c r="AK150">
        <v>0</v>
      </c>
      <c r="AL150">
        <v>2000</v>
      </c>
      <c r="AM150" s="21" t="s">
        <v>402</v>
      </c>
      <c r="AN150" s="21"/>
      <c r="AO150" t="b">
        <v>0</v>
      </c>
      <c r="AP150" s="21"/>
      <c r="AQ150" s="21"/>
      <c r="AR150" s="21" t="s">
        <v>375</v>
      </c>
      <c r="AS150" s="21"/>
      <c r="AT150" s="21"/>
      <c r="AU150" s="21"/>
      <c r="AV150" s="21"/>
      <c r="AW150">
        <v>1</v>
      </c>
      <c r="AX150" s="21"/>
      <c r="AY150">
        <v>8388736</v>
      </c>
    </row>
    <row r="151" spans="1:51" x14ac:dyDescent="0.25">
      <c r="A151">
        <v>1.3</v>
      </c>
      <c r="B151" s="21" t="s">
        <v>142</v>
      </c>
      <c r="C151" s="21" t="s">
        <v>9</v>
      </c>
      <c r="D151" s="21" t="s">
        <v>14</v>
      </c>
      <c r="E151" s="21"/>
      <c r="F151" s="21"/>
      <c r="G151" s="21" t="s">
        <v>23</v>
      </c>
      <c r="H151" s="21"/>
      <c r="I151" s="21" t="s">
        <v>726</v>
      </c>
      <c r="J151" s="21" t="s">
        <v>659</v>
      </c>
      <c r="K151" s="21" t="s">
        <v>41</v>
      </c>
      <c r="L151" t="b">
        <v>0</v>
      </c>
      <c r="M151" t="b">
        <v>0</v>
      </c>
      <c r="N151" t="b">
        <v>0</v>
      </c>
      <c r="O151">
        <v>80</v>
      </c>
      <c r="P151">
        <v>60</v>
      </c>
      <c r="Q151">
        <v>0</v>
      </c>
      <c r="R151" s="21" t="s">
        <v>49</v>
      </c>
      <c r="S151">
        <v>1000</v>
      </c>
      <c r="T151">
        <v>100</v>
      </c>
      <c r="U151" t="b">
        <v>0</v>
      </c>
      <c r="V151">
        <v>150</v>
      </c>
      <c r="W151">
        <v>1</v>
      </c>
      <c r="X151">
        <v>105</v>
      </c>
      <c r="Y151">
        <v>60</v>
      </c>
      <c r="Z151">
        <v>0.05</v>
      </c>
      <c r="AA151" t="b">
        <v>0</v>
      </c>
      <c r="AB151" s="21" t="s">
        <v>724</v>
      </c>
      <c r="AC151">
        <v>5</v>
      </c>
      <c r="AD151">
        <v>9</v>
      </c>
      <c r="AE151">
        <v>90</v>
      </c>
      <c r="AF151">
        <v>0</v>
      </c>
      <c r="AG151" s="21" t="s">
        <v>727</v>
      </c>
      <c r="AH151" t="b">
        <v>0</v>
      </c>
      <c r="AI151" t="b">
        <v>0</v>
      </c>
      <c r="AJ151">
        <v>50</v>
      </c>
      <c r="AK151">
        <v>0</v>
      </c>
      <c r="AL151">
        <v>2000</v>
      </c>
      <c r="AM151" s="21" t="s">
        <v>403</v>
      </c>
      <c r="AN151" s="21"/>
      <c r="AO151" t="b">
        <v>0</v>
      </c>
      <c r="AP151" s="21"/>
      <c r="AQ151" s="21"/>
      <c r="AR151" s="21" t="s">
        <v>375</v>
      </c>
      <c r="AS151" s="21"/>
      <c r="AT151" s="21"/>
      <c r="AU151" s="21"/>
      <c r="AV151" s="21"/>
      <c r="AW151">
        <v>1</v>
      </c>
      <c r="AX151" s="21"/>
      <c r="AY151">
        <v>14822282</v>
      </c>
    </row>
    <row r="152" spans="1:51" x14ac:dyDescent="0.25">
      <c r="A152">
        <v>1.3</v>
      </c>
      <c r="B152" s="21" t="s">
        <v>142</v>
      </c>
      <c r="C152" s="21" t="s">
        <v>9</v>
      </c>
      <c r="D152" s="21" t="s">
        <v>14</v>
      </c>
      <c r="E152" s="21"/>
      <c r="F152" s="21"/>
      <c r="G152" s="21" t="s">
        <v>23</v>
      </c>
      <c r="H152" s="21"/>
      <c r="I152" s="21" t="s">
        <v>726</v>
      </c>
      <c r="J152" s="21" t="s">
        <v>659</v>
      </c>
      <c r="K152" s="21" t="s">
        <v>41</v>
      </c>
      <c r="L152" t="b">
        <v>0</v>
      </c>
      <c r="M152" t="b">
        <v>0</v>
      </c>
      <c r="N152" t="b">
        <v>0</v>
      </c>
      <c r="O152">
        <v>80</v>
      </c>
      <c r="P152">
        <v>60</v>
      </c>
      <c r="Q152">
        <v>0</v>
      </c>
      <c r="R152" s="21" t="s">
        <v>49</v>
      </c>
      <c r="S152">
        <v>1000</v>
      </c>
      <c r="T152">
        <v>100</v>
      </c>
      <c r="U152" t="b">
        <v>0</v>
      </c>
      <c r="V152">
        <v>150</v>
      </c>
      <c r="W152">
        <v>1</v>
      </c>
      <c r="X152">
        <v>105</v>
      </c>
      <c r="Y152">
        <v>60</v>
      </c>
      <c r="Z152">
        <v>0.05</v>
      </c>
      <c r="AA152" t="b">
        <v>0</v>
      </c>
      <c r="AB152" s="21" t="s">
        <v>724</v>
      </c>
      <c r="AC152">
        <v>5</v>
      </c>
      <c r="AD152">
        <v>9</v>
      </c>
      <c r="AE152">
        <v>90</v>
      </c>
      <c r="AF152">
        <v>0</v>
      </c>
      <c r="AG152" s="21" t="s">
        <v>727</v>
      </c>
      <c r="AH152" t="b">
        <v>0</v>
      </c>
      <c r="AI152" t="b">
        <v>0</v>
      </c>
      <c r="AJ152">
        <v>50</v>
      </c>
      <c r="AK152">
        <v>0</v>
      </c>
      <c r="AL152">
        <v>2000</v>
      </c>
      <c r="AM152" s="21" t="s">
        <v>404</v>
      </c>
      <c r="AN152" s="21"/>
      <c r="AO152" t="b">
        <v>0</v>
      </c>
      <c r="AP152" s="21"/>
      <c r="AQ152" s="21"/>
      <c r="AR152" s="21" t="s">
        <v>375</v>
      </c>
      <c r="AS152" s="21"/>
      <c r="AT152" s="21"/>
      <c r="AU152" s="21"/>
      <c r="AV152" s="21"/>
      <c r="AW152">
        <v>1</v>
      </c>
      <c r="AX152" s="21"/>
      <c r="AY152">
        <v>42495</v>
      </c>
    </row>
    <row r="153" spans="1:51" x14ac:dyDescent="0.25">
      <c r="A153">
        <v>1.3</v>
      </c>
      <c r="B153" s="21" t="s">
        <v>142</v>
      </c>
      <c r="C153" s="21" t="s">
        <v>9</v>
      </c>
      <c r="D153" s="21" t="s">
        <v>14</v>
      </c>
      <c r="E153" s="21"/>
      <c r="F153" s="21"/>
      <c r="G153" s="21" t="s">
        <v>23</v>
      </c>
      <c r="H153" s="21"/>
      <c r="I153" s="21" t="s">
        <v>726</v>
      </c>
      <c r="J153" s="21" t="s">
        <v>659</v>
      </c>
      <c r="K153" s="21" t="s">
        <v>41</v>
      </c>
      <c r="L153" t="b">
        <v>0</v>
      </c>
      <c r="M153" t="b">
        <v>0</v>
      </c>
      <c r="N153" t="b">
        <v>0</v>
      </c>
      <c r="O153">
        <v>80</v>
      </c>
      <c r="P153">
        <v>60</v>
      </c>
      <c r="Q153">
        <v>0</v>
      </c>
      <c r="R153" s="21" t="s">
        <v>49</v>
      </c>
      <c r="S153">
        <v>1000</v>
      </c>
      <c r="T153">
        <v>100</v>
      </c>
      <c r="U153" t="b">
        <v>0</v>
      </c>
      <c r="V153">
        <v>150</v>
      </c>
      <c r="W153">
        <v>1</v>
      </c>
      <c r="X153">
        <v>105</v>
      </c>
      <c r="Y153">
        <v>60</v>
      </c>
      <c r="Z153">
        <v>0.05</v>
      </c>
      <c r="AA153" t="b">
        <v>0</v>
      </c>
      <c r="AB153" s="21" t="s">
        <v>724</v>
      </c>
      <c r="AC153">
        <v>5</v>
      </c>
      <c r="AD153">
        <v>9</v>
      </c>
      <c r="AE153">
        <v>90</v>
      </c>
      <c r="AF153">
        <v>0</v>
      </c>
      <c r="AG153" s="21" t="s">
        <v>727</v>
      </c>
      <c r="AH153" t="b">
        <v>0</v>
      </c>
      <c r="AI153" t="b">
        <v>0</v>
      </c>
      <c r="AJ153">
        <v>50</v>
      </c>
      <c r="AK153">
        <v>0</v>
      </c>
      <c r="AL153">
        <v>2000</v>
      </c>
      <c r="AM153" s="21" t="s">
        <v>405</v>
      </c>
      <c r="AN153" s="21"/>
      <c r="AO153" t="b">
        <v>0</v>
      </c>
      <c r="AP153" s="21"/>
      <c r="AQ153" s="21"/>
      <c r="AR153" s="21" t="s">
        <v>375</v>
      </c>
      <c r="AS153" s="21"/>
      <c r="AT153" s="21"/>
      <c r="AU153" s="21"/>
      <c r="AV153" s="21"/>
      <c r="AW153">
        <v>1</v>
      </c>
      <c r="AX153" s="21"/>
      <c r="AY153">
        <v>8388736</v>
      </c>
    </row>
    <row r="154" spans="1:51" x14ac:dyDescent="0.25">
      <c r="A154">
        <v>1.3</v>
      </c>
      <c r="B154" s="21" t="s">
        <v>142</v>
      </c>
      <c r="C154" s="21" t="s">
        <v>9</v>
      </c>
      <c r="D154" s="21" t="s">
        <v>14</v>
      </c>
      <c r="E154" s="21"/>
      <c r="F154" s="21"/>
      <c r="G154" s="21" t="s">
        <v>23</v>
      </c>
      <c r="H154" s="21"/>
      <c r="I154" s="21" t="s">
        <v>726</v>
      </c>
      <c r="J154" s="21" t="s">
        <v>659</v>
      </c>
      <c r="K154" s="21" t="s">
        <v>41</v>
      </c>
      <c r="L154" t="b">
        <v>0</v>
      </c>
      <c r="M154" t="b">
        <v>0</v>
      </c>
      <c r="N154" t="b">
        <v>0</v>
      </c>
      <c r="O154">
        <v>80</v>
      </c>
      <c r="P154">
        <v>60</v>
      </c>
      <c r="Q154">
        <v>0</v>
      </c>
      <c r="R154" s="21" t="s">
        <v>49</v>
      </c>
      <c r="S154">
        <v>1000</v>
      </c>
      <c r="T154">
        <v>100</v>
      </c>
      <c r="U154" t="b">
        <v>0</v>
      </c>
      <c r="V154">
        <v>150</v>
      </c>
      <c r="W154">
        <v>1</v>
      </c>
      <c r="X154">
        <v>105</v>
      </c>
      <c r="Y154">
        <v>60</v>
      </c>
      <c r="Z154">
        <v>0.05</v>
      </c>
      <c r="AA154" t="b">
        <v>0</v>
      </c>
      <c r="AB154" s="21" t="s">
        <v>724</v>
      </c>
      <c r="AC154">
        <v>5</v>
      </c>
      <c r="AD154">
        <v>9</v>
      </c>
      <c r="AE154">
        <v>90</v>
      </c>
      <c r="AF154">
        <v>0</v>
      </c>
      <c r="AG154" s="21" t="s">
        <v>727</v>
      </c>
      <c r="AH154" t="b">
        <v>0</v>
      </c>
      <c r="AI154" t="b">
        <v>0</v>
      </c>
      <c r="AJ154">
        <v>50</v>
      </c>
      <c r="AK154">
        <v>0</v>
      </c>
      <c r="AL154">
        <v>2000</v>
      </c>
      <c r="AM154" s="21" t="s">
        <v>406</v>
      </c>
      <c r="AN154" s="21"/>
      <c r="AO154" t="b">
        <v>0</v>
      </c>
      <c r="AP154" s="21"/>
      <c r="AQ154" s="21"/>
      <c r="AR154" s="21" t="s">
        <v>375</v>
      </c>
      <c r="AS154" s="21"/>
      <c r="AT154" s="21"/>
      <c r="AU154" s="21"/>
      <c r="AV154" s="21"/>
      <c r="AW154">
        <v>1</v>
      </c>
      <c r="AX154" s="21"/>
      <c r="AY154">
        <v>8388736</v>
      </c>
    </row>
    <row r="155" spans="1:51" x14ac:dyDescent="0.25">
      <c r="A155">
        <v>1.3</v>
      </c>
      <c r="B155" s="21" t="s">
        <v>142</v>
      </c>
      <c r="C155" s="21" t="s">
        <v>9</v>
      </c>
      <c r="D155" s="21" t="s">
        <v>14</v>
      </c>
      <c r="E155" s="21"/>
      <c r="F155" s="21"/>
      <c r="G155" s="21" t="s">
        <v>23</v>
      </c>
      <c r="H155" s="21"/>
      <c r="I155" s="21" t="s">
        <v>726</v>
      </c>
      <c r="J155" s="21" t="s">
        <v>659</v>
      </c>
      <c r="K155" s="21" t="s">
        <v>41</v>
      </c>
      <c r="L155" t="b">
        <v>0</v>
      </c>
      <c r="M155" t="b">
        <v>0</v>
      </c>
      <c r="N155" t="b">
        <v>0</v>
      </c>
      <c r="O155">
        <v>80</v>
      </c>
      <c r="P155">
        <v>60</v>
      </c>
      <c r="Q155">
        <v>0</v>
      </c>
      <c r="R155" s="21" t="s">
        <v>49</v>
      </c>
      <c r="S155">
        <v>1000</v>
      </c>
      <c r="T155">
        <v>100</v>
      </c>
      <c r="U155" t="b">
        <v>0</v>
      </c>
      <c r="V155">
        <v>150</v>
      </c>
      <c r="W155">
        <v>1</v>
      </c>
      <c r="X155">
        <v>105</v>
      </c>
      <c r="Y155">
        <v>60</v>
      </c>
      <c r="Z155">
        <v>0.05</v>
      </c>
      <c r="AA155" t="b">
        <v>0</v>
      </c>
      <c r="AB155" s="21" t="s">
        <v>724</v>
      </c>
      <c r="AC155">
        <v>5</v>
      </c>
      <c r="AD155">
        <v>9</v>
      </c>
      <c r="AE155">
        <v>90</v>
      </c>
      <c r="AF155">
        <v>0</v>
      </c>
      <c r="AG155" s="21" t="s">
        <v>727</v>
      </c>
      <c r="AH155" t="b">
        <v>0</v>
      </c>
      <c r="AI155" t="b">
        <v>0</v>
      </c>
      <c r="AJ155">
        <v>50</v>
      </c>
      <c r="AK155">
        <v>0</v>
      </c>
      <c r="AL155">
        <v>2000</v>
      </c>
      <c r="AM155" s="21" t="s">
        <v>407</v>
      </c>
      <c r="AN155" s="21"/>
      <c r="AO155" t="b">
        <v>0</v>
      </c>
      <c r="AP155" s="21"/>
      <c r="AQ155" s="21"/>
      <c r="AR155" s="21" t="s">
        <v>375</v>
      </c>
      <c r="AS155" s="21"/>
      <c r="AT155" s="21"/>
      <c r="AU155" s="21"/>
      <c r="AV155" s="21"/>
      <c r="AW155">
        <v>1</v>
      </c>
      <c r="AX155" s="21"/>
      <c r="AY155">
        <v>14822282</v>
      </c>
    </row>
    <row r="156" spans="1:51" x14ac:dyDescent="0.25">
      <c r="A156">
        <v>1.3</v>
      </c>
      <c r="B156" s="21" t="s">
        <v>142</v>
      </c>
      <c r="C156" s="21" t="s">
        <v>9</v>
      </c>
      <c r="D156" s="21" t="s">
        <v>14</v>
      </c>
      <c r="E156" s="21"/>
      <c r="F156" s="21"/>
      <c r="G156" s="21" t="s">
        <v>23</v>
      </c>
      <c r="H156" s="21"/>
      <c r="I156" s="21" t="s">
        <v>726</v>
      </c>
      <c r="J156" s="21" t="s">
        <v>659</v>
      </c>
      <c r="K156" s="21" t="s">
        <v>41</v>
      </c>
      <c r="L156" t="b">
        <v>0</v>
      </c>
      <c r="M156" t="b">
        <v>0</v>
      </c>
      <c r="N156" t="b">
        <v>0</v>
      </c>
      <c r="O156">
        <v>80</v>
      </c>
      <c r="P156">
        <v>60</v>
      </c>
      <c r="Q156">
        <v>0</v>
      </c>
      <c r="R156" s="21" t="s">
        <v>49</v>
      </c>
      <c r="S156">
        <v>1000</v>
      </c>
      <c r="T156">
        <v>100</v>
      </c>
      <c r="U156" t="b">
        <v>0</v>
      </c>
      <c r="V156">
        <v>150</v>
      </c>
      <c r="W156">
        <v>1</v>
      </c>
      <c r="X156">
        <v>105</v>
      </c>
      <c r="Y156">
        <v>60</v>
      </c>
      <c r="Z156">
        <v>0.05</v>
      </c>
      <c r="AA156" t="b">
        <v>0</v>
      </c>
      <c r="AB156" s="21" t="s">
        <v>724</v>
      </c>
      <c r="AC156">
        <v>5</v>
      </c>
      <c r="AD156">
        <v>9</v>
      </c>
      <c r="AE156">
        <v>90</v>
      </c>
      <c r="AF156">
        <v>0</v>
      </c>
      <c r="AG156" s="21" t="s">
        <v>727</v>
      </c>
      <c r="AH156" t="b">
        <v>0</v>
      </c>
      <c r="AI156" t="b">
        <v>0</v>
      </c>
      <c r="AJ156">
        <v>50</v>
      </c>
      <c r="AK156">
        <v>0</v>
      </c>
      <c r="AL156">
        <v>2000</v>
      </c>
      <c r="AM156" s="21" t="s">
        <v>408</v>
      </c>
      <c r="AN156" s="21"/>
      <c r="AO156" t="b">
        <v>0</v>
      </c>
      <c r="AP156" s="21"/>
      <c r="AQ156" s="21"/>
      <c r="AR156" s="21" t="s">
        <v>375</v>
      </c>
      <c r="AS156" s="21"/>
      <c r="AT156" s="21"/>
      <c r="AU156" s="21"/>
      <c r="AV156" s="21"/>
      <c r="AW156">
        <v>1</v>
      </c>
      <c r="AX156" s="21"/>
      <c r="AY156">
        <v>42495</v>
      </c>
    </row>
    <row r="157" spans="1:51" x14ac:dyDescent="0.25">
      <c r="A157">
        <v>1.3</v>
      </c>
      <c r="B157" s="21" t="s">
        <v>142</v>
      </c>
      <c r="C157" s="21" t="s">
        <v>9</v>
      </c>
      <c r="D157" s="21" t="s">
        <v>14</v>
      </c>
      <c r="E157" s="21"/>
      <c r="F157" s="21"/>
      <c r="G157" s="21" t="s">
        <v>23</v>
      </c>
      <c r="H157" s="21"/>
      <c r="I157" s="21" t="s">
        <v>726</v>
      </c>
      <c r="J157" s="21" t="s">
        <v>659</v>
      </c>
      <c r="K157" s="21" t="s">
        <v>41</v>
      </c>
      <c r="L157" t="b">
        <v>0</v>
      </c>
      <c r="M157" t="b">
        <v>0</v>
      </c>
      <c r="N157" t="b">
        <v>0</v>
      </c>
      <c r="O157">
        <v>80</v>
      </c>
      <c r="P157">
        <v>60</v>
      </c>
      <c r="Q157">
        <v>0</v>
      </c>
      <c r="R157" s="21" t="s">
        <v>49</v>
      </c>
      <c r="S157">
        <v>1000</v>
      </c>
      <c r="T157">
        <v>100</v>
      </c>
      <c r="U157" t="b">
        <v>0</v>
      </c>
      <c r="V157">
        <v>150</v>
      </c>
      <c r="W157">
        <v>1</v>
      </c>
      <c r="X157">
        <v>105</v>
      </c>
      <c r="Y157">
        <v>60</v>
      </c>
      <c r="Z157">
        <v>0.05</v>
      </c>
      <c r="AA157" t="b">
        <v>0</v>
      </c>
      <c r="AB157" s="21" t="s">
        <v>724</v>
      </c>
      <c r="AC157">
        <v>5</v>
      </c>
      <c r="AD157">
        <v>9</v>
      </c>
      <c r="AE157">
        <v>90</v>
      </c>
      <c r="AF157">
        <v>0</v>
      </c>
      <c r="AG157" s="21" t="s">
        <v>727</v>
      </c>
      <c r="AH157" t="b">
        <v>0</v>
      </c>
      <c r="AI157" t="b">
        <v>0</v>
      </c>
      <c r="AJ157">
        <v>50</v>
      </c>
      <c r="AK157">
        <v>0</v>
      </c>
      <c r="AL157">
        <v>2000</v>
      </c>
      <c r="AM157" s="21" t="s">
        <v>409</v>
      </c>
      <c r="AN157" s="21"/>
      <c r="AO157" t="b">
        <v>0</v>
      </c>
      <c r="AP157" s="21"/>
      <c r="AQ157" s="21"/>
      <c r="AR157" s="21" t="s">
        <v>375</v>
      </c>
      <c r="AS157" s="21"/>
      <c r="AT157" s="21"/>
      <c r="AU157" s="21"/>
      <c r="AV157" s="21"/>
      <c r="AW157">
        <v>1</v>
      </c>
      <c r="AX157" s="21"/>
      <c r="AY157">
        <v>8388736</v>
      </c>
    </row>
    <row r="158" spans="1:51" x14ac:dyDescent="0.25">
      <c r="A158">
        <v>1.3</v>
      </c>
      <c r="B158" s="21" t="s">
        <v>142</v>
      </c>
      <c r="C158" s="21" t="s">
        <v>9</v>
      </c>
      <c r="D158" s="21" t="s">
        <v>14</v>
      </c>
      <c r="E158" s="21"/>
      <c r="F158" s="21"/>
      <c r="G158" s="21" t="s">
        <v>23</v>
      </c>
      <c r="H158" s="21"/>
      <c r="I158" s="21" t="s">
        <v>726</v>
      </c>
      <c r="J158" s="21" t="s">
        <v>659</v>
      </c>
      <c r="K158" s="21" t="s">
        <v>41</v>
      </c>
      <c r="L158" t="b">
        <v>0</v>
      </c>
      <c r="M158" t="b">
        <v>0</v>
      </c>
      <c r="N158" t="b">
        <v>0</v>
      </c>
      <c r="O158">
        <v>80</v>
      </c>
      <c r="P158">
        <v>60</v>
      </c>
      <c r="Q158">
        <v>0</v>
      </c>
      <c r="R158" s="21" t="s">
        <v>49</v>
      </c>
      <c r="S158">
        <v>1000</v>
      </c>
      <c r="T158">
        <v>100</v>
      </c>
      <c r="U158" t="b">
        <v>0</v>
      </c>
      <c r="V158">
        <v>150</v>
      </c>
      <c r="W158">
        <v>1</v>
      </c>
      <c r="X158">
        <v>105</v>
      </c>
      <c r="Y158">
        <v>60</v>
      </c>
      <c r="Z158">
        <v>0.05</v>
      </c>
      <c r="AA158" t="b">
        <v>0</v>
      </c>
      <c r="AB158" s="21" t="s">
        <v>724</v>
      </c>
      <c r="AC158">
        <v>5</v>
      </c>
      <c r="AD158">
        <v>9</v>
      </c>
      <c r="AE158">
        <v>90</v>
      </c>
      <c r="AF158">
        <v>0</v>
      </c>
      <c r="AG158" s="21" t="s">
        <v>727</v>
      </c>
      <c r="AH158" t="b">
        <v>0</v>
      </c>
      <c r="AI158" t="b">
        <v>0</v>
      </c>
      <c r="AJ158">
        <v>50</v>
      </c>
      <c r="AK158">
        <v>0</v>
      </c>
      <c r="AL158">
        <v>2000</v>
      </c>
      <c r="AM158" s="21" t="s">
        <v>410</v>
      </c>
      <c r="AN158" s="21"/>
      <c r="AO158" t="b">
        <v>0</v>
      </c>
      <c r="AP158" s="21"/>
      <c r="AQ158" s="21"/>
      <c r="AR158" s="21" t="s">
        <v>375</v>
      </c>
      <c r="AS158" s="21"/>
      <c r="AT158" s="21"/>
      <c r="AU158" s="21"/>
      <c r="AV158" s="21"/>
      <c r="AW158">
        <v>1</v>
      </c>
      <c r="AX158" s="21"/>
      <c r="AY158">
        <v>15570276</v>
      </c>
    </row>
    <row r="159" spans="1:51" x14ac:dyDescent="0.25">
      <c r="A159">
        <v>1.3</v>
      </c>
      <c r="B159" s="21" t="s">
        <v>142</v>
      </c>
      <c r="C159" s="21" t="s">
        <v>9</v>
      </c>
      <c r="D159" s="21" t="s">
        <v>14</v>
      </c>
      <c r="E159" s="21"/>
      <c r="F159" s="21"/>
      <c r="G159" s="21" t="s">
        <v>23</v>
      </c>
      <c r="H159" s="21"/>
      <c r="I159" s="21" t="s">
        <v>726</v>
      </c>
      <c r="J159" s="21" t="s">
        <v>659</v>
      </c>
      <c r="K159" s="21" t="s">
        <v>41</v>
      </c>
      <c r="L159" t="b">
        <v>0</v>
      </c>
      <c r="M159" t="b">
        <v>0</v>
      </c>
      <c r="N159" t="b">
        <v>0</v>
      </c>
      <c r="O159">
        <v>80</v>
      </c>
      <c r="P159">
        <v>60</v>
      </c>
      <c r="Q159">
        <v>0</v>
      </c>
      <c r="R159" s="21" t="s">
        <v>49</v>
      </c>
      <c r="S159">
        <v>1000</v>
      </c>
      <c r="T159">
        <v>100</v>
      </c>
      <c r="U159" t="b">
        <v>0</v>
      </c>
      <c r="V159">
        <v>150</v>
      </c>
      <c r="W159">
        <v>1</v>
      </c>
      <c r="X159">
        <v>105</v>
      </c>
      <c r="Y159">
        <v>60</v>
      </c>
      <c r="Z159">
        <v>0.05</v>
      </c>
      <c r="AA159" t="b">
        <v>0</v>
      </c>
      <c r="AB159" s="21" t="s">
        <v>724</v>
      </c>
      <c r="AC159">
        <v>5</v>
      </c>
      <c r="AD159">
        <v>9</v>
      </c>
      <c r="AE159">
        <v>90</v>
      </c>
      <c r="AF159">
        <v>0</v>
      </c>
      <c r="AG159" s="21" t="s">
        <v>727</v>
      </c>
      <c r="AH159" t="b">
        <v>0</v>
      </c>
      <c r="AI159" t="b">
        <v>0</v>
      </c>
      <c r="AJ159">
        <v>50</v>
      </c>
      <c r="AK159">
        <v>0</v>
      </c>
      <c r="AL159">
        <v>2000</v>
      </c>
      <c r="AM159" s="21" t="s">
        <v>411</v>
      </c>
      <c r="AN159" s="21"/>
      <c r="AO159" t="b">
        <v>0</v>
      </c>
      <c r="AP159" s="21"/>
      <c r="AQ159" s="21"/>
      <c r="AR159" s="21" t="s">
        <v>375</v>
      </c>
      <c r="AS159" s="21"/>
      <c r="AT159" s="21"/>
      <c r="AU159" s="21"/>
      <c r="AV159" s="21"/>
      <c r="AW159">
        <v>1</v>
      </c>
      <c r="AX159" s="21"/>
      <c r="AY159">
        <v>15570276</v>
      </c>
    </row>
    <row r="160" spans="1:51" x14ac:dyDescent="0.25">
      <c r="A160">
        <v>1.3</v>
      </c>
      <c r="B160" s="21" t="s">
        <v>142</v>
      </c>
      <c r="C160" s="21" t="s">
        <v>9</v>
      </c>
      <c r="D160" s="21" t="s">
        <v>14</v>
      </c>
      <c r="E160" s="21"/>
      <c r="F160" s="21"/>
      <c r="G160" s="21" t="s">
        <v>23</v>
      </c>
      <c r="H160" s="21"/>
      <c r="I160" s="21" t="s">
        <v>726</v>
      </c>
      <c r="J160" s="21" t="s">
        <v>659</v>
      </c>
      <c r="K160" s="21" t="s">
        <v>41</v>
      </c>
      <c r="L160" t="b">
        <v>0</v>
      </c>
      <c r="M160" t="b">
        <v>0</v>
      </c>
      <c r="N160" t="b">
        <v>0</v>
      </c>
      <c r="O160">
        <v>80</v>
      </c>
      <c r="P160">
        <v>60</v>
      </c>
      <c r="Q160">
        <v>0</v>
      </c>
      <c r="R160" s="21" t="s">
        <v>49</v>
      </c>
      <c r="S160">
        <v>1000</v>
      </c>
      <c r="T160">
        <v>100</v>
      </c>
      <c r="U160" t="b">
        <v>0</v>
      </c>
      <c r="V160">
        <v>150</v>
      </c>
      <c r="W160">
        <v>1</v>
      </c>
      <c r="X160">
        <v>105</v>
      </c>
      <c r="Y160">
        <v>60</v>
      </c>
      <c r="Z160">
        <v>0.05</v>
      </c>
      <c r="AA160" t="b">
        <v>0</v>
      </c>
      <c r="AB160" s="21" t="s">
        <v>724</v>
      </c>
      <c r="AC160">
        <v>5</v>
      </c>
      <c r="AD160">
        <v>9</v>
      </c>
      <c r="AE160">
        <v>90</v>
      </c>
      <c r="AF160">
        <v>0</v>
      </c>
      <c r="AG160" s="21" t="s">
        <v>727</v>
      </c>
      <c r="AH160" t="b">
        <v>0</v>
      </c>
      <c r="AI160" t="b">
        <v>0</v>
      </c>
      <c r="AJ160">
        <v>50</v>
      </c>
      <c r="AK160">
        <v>0</v>
      </c>
      <c r="AL160">
        <v>2000</v>
      </c>
      <c r="AM160" s="21" t="s">
        <v>412</v>
      </c>
      <c r="AN160" s="21"/>
      <c r="AO160" t="b">
        <v>0</v>
      </c>
      <c r="AP160" s="21"/>
      <c r="AQ160" s="21"/>
      <c r="AR160" s="21" t="s">
        <v>375</v>
      </c>
      <c r="AS160" s="21"/>
      <c r="AT160" s="21"/>
      <c r="AU160" s="21"/>
      <c r="AV160" s="21"/>
      <c r="AW160">
        <v>1</v>
      </c>
      <c r="AX160" s="21"/>
      <c r="AY160">
        <v>15570276</v>
      </c>
    </row>
    <row r="161" spans="1:58" x14ac:dyDescent="0.25">
      <c r="A161">
        <v>1.3</v>
      </c>
      <c r="B161" s="21" t="s">
        <v>142</v>
      </c>
      <c r="C161" s="21" t="s">
        <v>9</v>
      </c>
      <c r="D161" s="21" t="s">
        <v>14</v>
      </c>
      <c r="E161" s="21"/>
      <c r="F161" s="21"/>
      <c r="G161" s="21" t="s">
        <v>23</v>
      </c>
      <c r="H161" s="21"/>
      <c r="I161" s="21" t="s">
        <v>726</v>
      </c>
      <c r="J161" s="21" t="s">
        <v>659</v>
      </c>
      <c r="K161" s="21" t="s">
        <v>41</v>
      </c>
      <c r="L161" t="b">
        <v>0</v>
      </c>
      <c r="M161" t="b">
        <v>0</v>
      </c>
      <c r="N161" t="b">
        <v>0</v>
      </c>
      <c r="O161">
        <v>80</v>
      </c>
      <c r="P161">
        <v>60</v>
      </c>
      <c r="Q161">
        <v>0</v>
      </c>
      <c r="R161" s="21" t="s">
        <v>49</v>
      </c>
      <c r="S161">
        <v>1000</v>
      </c>
      <c r="T161">
        <v>100</v>
      </c>
      <c r="U161" t="b">
        <v>0</v>
      </c>
      <c r="V161">
        <v>150</v>
      </c>
      <c r="W161">
        <v>1</v>
      </c>
      <c r="X161">
        <v>105</v>
      </c>
      <c r="Y161">
        <v>60</v>
      </c>
      <c r="Z161">
        <v>0.05</v>
      </c>
      <c r="AA161" t="b">
        <v>0</v>
      </c>
      <c r="AB161" s="21" t="s">
        <v>724</v>
      </c>
      <c r="AC161">
        <v>5</v>
      </c>
      <c r="AD161">
        <v>9</v>
      </c>
      <c r="AE161">
        <v>90</v>
      </c>
      <c r="AF161">
        <v>0</v>
      </c>
      <c r="AG161" s="21" t="s">
        <v>727</v>
      </c>
      <c r="AH161" t="b">
        <v>0</v>
      </c>
      <c r="AI161" t="b">
        <v>0</v>
      </c>
      <c r="AJ161">
        <v>50</v>
      </c>
      <c r="AK161">
        <v>0</v>
      </c>
      <c r="AL161">
        <v>2000</v>
      </c>
      <c r="AM161" s="21" t="s">
        <v>413</v>
      </c>
      <c r="AN161" s="21"/>
      <c r="AO161" t="b">
        <v>0</v>
      </c>
      <c r="AP161" s="21"/>
      <c r="AQ161" s="21"/>
      <c r="AR161" s="21" t="s">
        <v>375</v>
      </c>
      <c r="AS161" s="21"/>
      <c r="AT161" s="21"/>
      <c r="AU161" s="21"/>
      <c r="AV161" s="21"/>
      <c r="AW161">
        <v>1</v>
      </c>
      <c r="AX161" s="21"/>
      <c r="AY161">
        <v>15570276</v>
      </c>
    </row>
    <row r="162" spans="1:58" x14ac:dyDescent="0.25">
      <c r="A162">
        <v>1.3</v>
      </c>
      <c r="B162" s="21" t="s">
        <v>142</v>
      </c>
      <c r="C162" s="21" t="s">
        <v>9</v>
      </c>
      <c r="D162" s="21" t="s">
        <v>14</v>
      </c>
      <c r="E162" s="21"/>
      <c r="F162" s="21"/>
      <c r="G162" s="21" t="s">
        <v>23</v>
      </c>
      <c r="H162" s="21"/>
      <c r="I162" s="21" t="s">
        <v>726</v>
      </c>
      <c r="J162" s="21" t="s">
        <v>659</v>
      </c>
      <c r="K162" s="21" t="s">
        <v>41</v>
      </c>
      <c r="L162" t="b">
        <v>0</v>
      </c>
      <c r="M162" t="b">
        <v>0</v>
      </c>
      <c r="N162" t="b">
        <v>0</v>
      </c>
      <c r="O162">
        <v>80</v>
      </c>
      <c r="P162">
        <v>60</v>
      </c>
      <c r="Q162">
        <v>0</v>
      </c>
      <c r="R162" s="21" t="s">
        <v>49</v>
      </c>
      <c r="S162">
        <v>1000</v>
      </c>
      <c r="T162">
        <v>100</v>
      </c>
      <c r="U162" t="b">
        <v>0</v>
      </c>
      <c r="V162">
        <v>150</v>
      </c>
      <c r="W162">
        <v>1</v>
      </c>
      <c r="X162">
        <v>105</v>
      </c>
      <c r="Y162">
        <v>60</v>
      </c>
      <c r="Z162">
        <v>0.05</v>
      </c>
      <c r="AA162" t="b">
        <v>0</v>
      </c>
      <c r="AB162" s="21" t="s">
        <v>724</v>
      </c>
      <c r="AC162">
        <v>5</v>
      </c>
      <c r="AD162">
        <v>9</v>
      </c>
      <c r="AE162">
        <v>90</v>
      </c>
      <c r="AF162">
        <v>0</v>
      </c>
      <c r="AG162" s="21" t="s">
        <v>727</v>
      </c>
      <c r="AH162" t="b">
        <v>0</v>
      </c>
      <c r="AI162" t="b">
        <v>0</v>
      </c>
      <c r="AJ162">
        <v>50</v>
      </c>
      <c r="AK162">
        <v>0</v>
      </c>
      <c r="AL162">
        <v>2000</v>
      </c>
      <c r="AM162" s="21" t="s">
        <v>414</v>
      </c>
      <c r="AN162" s="21"/>
      <c r="AO162" t="b">
        <v>0</v>
      </c>
      <c r="AP162" s="21"/>
      <c r="AQ162" s="21"/>
      <c r="AR162" s="21" t="s">
        <v>375</v>
      </c>
      <c r="AS162" s="21"/>
      <c r="AT162" s="21"/>
      <c r="AU162" s="21"/>
      <c r="AV162" s="21"/>
      <c r="AW162">
        <v>1</v>
      </c>
      <c r="AX162" s="21"/>
      <c r="AY162">
        <v>15570276</v>
      </c>
    </row>
    <row r="163" spans="1:58" x14ac:dyDescent="0.25">
      <c r="A163">
        <v>1.3</v>
      </c>
      <c r="B163" s="21" t="s">
        <v>142</v>
      </c>
      <c r="C163" s="21" t="s">
        <v>9</v>
      </c>
      <c r="D163" s="21" t="s">
        <v>14</v>
      </c>
      <c r="E163" s="21"/>
      <c r="F163" s="21"/>
      <c r="G163" s="21" t="s">
        <v>23</v>
      </c>
      <c r="H163" s="21"/>
      <c r="I163" s="21" t="s">
        <v>726</v>
      </c>
      <c r="J163" s="21" t="s">
        <v>659</v>
      </c>
      <c r="K163" s="21" t="s">
        <v>41</v>
      </c>
      <c r="L163" t="b">
        <v>0</v>
      </c>
      <c r="M163" t="b">
        <v>0</v>
      </c>
      <c r="N163" t="b">
        <v>0</v>
      </c>
      <c r="O163">
        <v>80</v>
      </c>
      <c r="P163">
        <v>60</v>
      </c>
      <c r="Q163">
        <v>0</v>
      </c>
      <c r="R163" s="21" t="s">
        <v>49</v>
      </c>
      <c r="S163">
        <v>1000</v>
      </c>
      <c r="T163">
        <v>100</v>
      </c>
      <c r="U163" t="b">
        <v>0</v>
      </c>
      <c r="V163">
        <v>150</v>
      </c>
      <c r="W163">
        <v>1</v>
      </c>
      <c r="X163">
        <v>105</v>
      </c>
      <c r="Y163">
        <v>60</v>
      </c>
      <c r="Z163">
        <v>0.05</v>
      </c>
      <c r="AA163" t="b">
        <v>0</v>
      </c>
      <c r="AB163" s="21" t="s">
        <v>724</v>
      </c>
      <c r="AC163">
        <v>5</v>
      </c>
      <c r="AD163">
        <v>9</v>
      </c>
      <c r="AE163">
        <v>90</v>
      </c>
      <c r="AF163">
        <v>0</v>
      </c>
      <c r="AG163" s="21" t="s">
        <v>727</v>
      </c>
      <c r="AH163" t="b">
        <v>0</v>
      </c>
      <c r="AI163" t="b">
        <v>0</v>
      </c>
      <c r="AJ163">
        <v>50</v>
      </c>
      <c r="AK163">
        <v>0</v>
      </c>
      <c r="AL163">
        <v>2000</v>
      </c>
      <c r="AM163" s="21" t="s">
        <v>415</v>
      </c>
      <c r="AN163" s="21"/>
      <c r="AO163" t="b">
        <v>0</v>
      </c>
      <c r="AP163" s="21"/>
      <c r="AQ163" s="21"/>
      <c r="AR163" s="21" t="s">
        <v>375</v>
      </c>
      <c r="AS163" s="21"/>
      <c r="AT163" s="21"/>
      <c r="AU163" s="21"/>
      <c r="AV163" s="21"/>
      <c r="AW163">
        <v>1</v>
      </c>
      <c r="AX163" s="21"/>
      <c r="AY163">
        <v>15570276</v>
      </c>
    </row>
    <row r="164" spans="1:58" x14ac:dyDescent="0.25">
      <c r="A164">
        <v>1.3</v>
      </c>
      <c r="B164" s="21" t="s">
        <v>142</v>
      </c>
      <c r="C164" s="21" t="s">
        <v>9</v>
      </c>
      <c r="D164" s="21" t="s">
        <v>14</v>
      </c>
      <c r="E164" s="21"/>
      <c r="F164" s="21"/>
      <c r="G164" s="21" t="s">
        <v>23</v>
      </c>
      <c r="H164" s="21"/>
      <c r="I164" s="21" t="s">
        <v>726</v>
      </c>
      <c r="J164" s="21" t="s">
        <v>659</v>
      </c>
      <c r="K164" s="21" t="s">
        <v>41</v>
      </c>
      <c r="L164" t="b">
        <v>0</v>
      </c>
      <c r="M164" t="b">
        <v>0</v>
      </c>
      <c r="N164" t="b">
        <v>0</v>
      </c>
      <c r="O164">
        <v>80</v>
      </c>
      <c r="P164">
        <v>60</v>
      </c>
      <c r="Q164">
        <v>0</v>
      </c>
      <c r="R164" s="21" t="s">
        <v>49</v>
      </c>
      <c r="S164">
        <v>1000</v>
      </c>
      <c r="T164">
        <v>100</v>
      </c>
      <c r="U164" t="b">
        <v>0</v>
      </c>
      <c r="V164">
        <v>150</v>
      </c>
      <c r="W164">
        <v>1</v>
      </c>
      <c r="X164">
        <v>105</v>
      </c>
      <c r="Y164">
        <v>60</v>
      </c>
      <c r="Z164">
        <v>0.05</v>
      </c>
      <c r="AA164" t="b">
        <v>0</v>
      </c>
      <c r="AB164" s="21" t="s">
        <v>724</v>
      </c>
      <c r="AC164">
        <v>5</v>
      </c>
      <c r="AD164">
        <v>9</v>
      </c>
      <c r="AE164">
        <v>90</v>
      </c>
      <c r="AF164">
        <v>0</v>
      </c>
      <c r="AG164" s="21" t="s">
        <v>727</v>
      </c>
      <c r="AH164" t="b">
        <v>0</v>
      </c>
      <c r="AI164" t="b">
        <v>0</v>
      </c>
      <c r="AJ164">
        <v>50</v>
      </c>
      <c r="AK164">
        <v>0</v>
      </c>
      <c r="AL164">
        <v>2000</v>
      </c>
      <c r="AM164" s="21" t="s">
        <v>447</v>
      </c>
      <c r="AN164" s="21"/>
      <c r="AO164" t="b">
        <v>0</v>
      </c>
      <c r="AP164" s="21"/>
      <c r="AQ164" s="21"/>
      <c r="AR164" s="21" t="s">
        <v>501</v>
      </c>
      <c r="AS164" s="21"/>
      <c r="AT164" s="21"/>
      <c r="AU164" s="21"/>
      <c r="AV164" s="21"/>
      <c r="AW164">
        <v>2.3587699999999998</v>
      </c>
      <c r="AX164" s="21"/>
      <c r="AY164">
        <v>255</v>
      </c>
      <c r="AZ164">
        <v>0</v>
      </c>
      <c r="BA164">
        <v>0</v>
      </c>
      <c r="BB164">
        <v>1.5</v>
      </c>
      <c r="BC164">
        <v>0</v>
      </c>
      <c r="BD164">
        <v>150</v>
      </c>
      <c r="BE164">
        <v>0</v>
      </c>
    </row>
    <row r="165" spans="1:58" x14ac:dyDescent="0.25">
      <c r="A165">
        <v>1.3</v>
      </c>
      <c r="B165" s="21" t="s">
        <v>142</v>
      </c>
      <c r="C165" s="21" t="s">
        <v>9</v>
      </c>
      <c r="D165" s="21" t="s">
        <v>14</v>
      </c>
      <c r="E165" s="21"/>
      <c r="F165" s="21"/>
      <c r="G165" s="21" t="s">
        <v>23</v>
      </c>
      <c r="H165" s="21"/>
      <c r="I165" s="21" t="s">
        <v>726</v>
      </c>
      <c r="J165" s="21" t="s">
        <v>659</v>
      </c>
      <c r="K165" s="21" t="s">
        <v>41</v>
      </c>
      <c r="L165" t="b">
        <v>0</v>
      </c>
      <c r="M165" t="b">
        <v>0</v>
      </c>
      <c r="N165" t="b">
        <v>0</v>
      </c>
      <c r="O165">
        <v>80</v>
      </c>
      <c r="P165">
        <v>60</v>
      </c>
      <c r="Q165">
        <v>0</v>
      </c>
      <c r="R165" s="21" t="s">
        <v>49</v>
      </c>
      <c r="S165">
        <v>1000</v>
      </c>
      <c r="T165">
        <v>100</v>
      </c>
      <c r="U165" t="b">
        <v>0</v>
      </c>
      <c r="V165">
        <v>150</v>
      </c>
      <c r="W165">
        <v>1</v>
      </c>
      <c r="X165">
        <v>105</v>
      </c>
      <c r="Y165">
        <v>60</v>
      </c>
      <c r="Z165">
        <v>0.05</v>
      </c>
      <c r="AA165" t="b">
        <v>0</v>
      </c>
      <c r="AB165" s="21" t="s">
        <v>724</v>
      </c>
      <c r="AC165">
        <v>5</v>
      </c>
      <c r="AD165">
        <v>9</v>
      </c>
      <c r="AE165">
        <v>90</v>
      </c>
      <c r="AF165">
        <v>0</v>
      </c>
      <c r="AG165" s="21" t="s">
        <v>727</v>
      </c>
      <c r="AH165" t="b">
        <v>0</v>
      </c>
      <c r="AI165" t="b">
        <v>0</v>
      </c>
      <c r="AJ165">
        <v>50</v>
      </c>
      <c r="AK165">
        <v>0</v>
      </c>
      <c r="AL165">
        <v>2000</v>
      </c>
      <c r="AM165" s="21" t="s">
        <v>448</v>
      </c>
      <c r="AN165" s="21"/>
      <c r="AO165" t="b">
        <v>0</v>
      </c>
      <c r="AP165" s="21"/>
      <c r="AQ165" s="21"/>
      <c r="AR165" s="21" t="s">
        <v>503</v>
      </c>
      <c r="AS165" s="21"/>
      <c r="AT165" s="21"/>
      <c r="AU165" s="21"/>
      <c r="AV165" s="21"/>
      <c r="AW165">
        <v>1</v>
      </c>
      <c r="AX165" s="21"/>
      <c r="AY165">
        <v>12695295</v>
      </c>
    </row>
    <row r="166" spans="1:58" x14ac:dyDescent="0.25">
      <c r="A166">
        <v>1.3</v>
      </c>
      <c r="B166" s="21" t="s">
        <v>142</v>
      </c>
      <c r="C166" s="21" t="s">
        <v>9</v>
      </c>
      <c r="D166" s="21" t="s">
        <v>14</v>
      </c>
      <c r="E166" s="21"/>
      <c r="F166" s="21"/>
      <c r="G166" s="21" t="s">
        <v>23</v>
      </c>
      <c r="H166" s="21"/>
      <c r="I166" s="21" t="s">
        <v>726</v>
      </c>
      <c r="J166" s="21" t="s">
        <v>659</v>
      </c>
      <c r="K166" s="21" t="s">
        <v>41</v>
      </c>
      <c r="L166" t="b">
        <v>0</v>
      </c>
      <c r="M166" t="b">
        <v>0</v>
      </c>
      <c r="N166" t="b">
        <v>0</v>
      </c>
      <c r="O166">
        <v>80</v>
      </c>
      <c r="P166">
        <v>60</v>
      </c>
      <c r="Q166">
        <v>0</v>
      </c>
      <c r="R166" s="21" t="s">
        <v>49</v>
      </c>
      <c r="S166">
        <v>1000</v>
      </c>
      <c r="T166">
        <v>100</v>
      </c>
      <c r="U166" t="b">
        <v>0</v>
      </c>
      <c r="V166">
        <v>150</v>
      </c>
      <c r="W166">
        <v>1</v>
      </c>
      <c r="X166">
        <v>105</v>
      </c>
      <c r="Y166">
        <v>60</v>
      </c>
      <c r="Z166">
        <v>0.05</v>
      </c>
      <c r="AA166" t="b">
        <v>0</v>
      </c>
      <c r="AB166" s="21" t="s">
        <v>724</v>
      </c>
      <c r="AC166">
        <v>5</v>
      </c>
      <c r="AD166">
        <v>9</v>
      </c>
      <c r="AE166">
        <v>90</v>
      </c>
      <c r="AF166">
        <v>0</v>
      </c>
      <c r="AG166" s="21" t="s">
        <v>727</v>
      </c>
      <c r="AH166" t="b">
        <v>0</v>
      </c>
      <c r="AI166" t="b">
        <v>0</v>
      </c>
      <c r="AJ166">
        <v>50</v>
      </c>
      <c r="AK166">
        <v>0</v>
      </c>
      <c r="AL166">
        <v>2000</v>
      </c>
      <c r="AM166" s="21" t="s">
        <v>449</v>
      </c>
      <c r="AN166" s="21"/>
      <c r="AO166" t="b">
        <v>0</v>
      </c>
      <c r="AP166" s="21"/>
      <c r="AQ166" s="21"/>
      <c r="AR166" s="21" t="s">
        <v>503</v>
      </c>
      <c r="AS166" s="21"/>
      <c r="AT166" s="21"/>
      <c r="AU166" s="21"/>
      <c r="AV166" s="21"/>
      <c r="AW166">
        <v>1</v>
      </c>
      <c r="AX166" s="21"/>
      <c r="AY166">
        <v>12695295</v>
      </c>
    </row>
    <row r="167" spans="1:58" x14ac:dyDescent="0.25">
      <c r="A167">
        <v>1.3</v>
      </c>
      <c r="B167" s="21" t="s">
        <v>142</v>
      </c>
      <c r="C167" s="21" t="s">
        <v>9</v>
      </c>
      <c r="D167" s="21" t="s">
        <v>14</v>
      </c>
      <c r="E167" s="21"/>
      <c r="F167" s="21"/>
      <c r="G167" s="21" t="s">
        <v>23</v>
      </c>
      <c r="H167" s="21"/>
      <c r="I167" s="21" t="s">
        <v>726</v>
      </c>
      <c r="J167" s="21" t="s">
        <v>659</v>
      </c>
      <c r="K167" s="21" t="s">
        <v>41</v>
      </c>
      <c r="L167" t="b">
        <v>0</v>
      </c>
      <c r="M167" t="b">
        <v>0</v>
      </c>
      <c r="N167" t="b">
        <v>0</v>
      </c>
      <c r="O167">
        <v>80</v>
      </c>
      <c r="P167">
        <v>60</v>
      </c>
      <c r="Q167">
        <v>0</v>
      </c>
      <c r="R167" s="21" t="s">
        <v>49</v>
      </c>
      <c r="S167">
        <v>1000</v>
      </c>
      <c r="T167">
        <v>100</v>
      </c>
      <c r="U167" t="b">
        <v>0</v>
      </c>
      <c r="V167">
        <v>150</v>
      </c>
      <c r="W167">
        <v>1</v>
      </c>
      <c r="X167">
        <v>105</v>
      </c>
      <c r="Y167">
        <v>60</v>
      </c>
      <c r="Z167">
        <v>0.05</v>
      </c>
      <c r="AA167" t="b">
        <v>0</v>
      </c>
      <c r="AB167" s="21" t="s">
        <v>724</v>
      </c>
      <c r="AC167">
        <v>5</v>
      </c>
      <c r="AD167">
        <v>9</v>
      </c>
      <c r="AE167">
        <v>90</v>
      </c>
      <c r="AF167">
        <v>0</v>
      </c>
      <c r="AG167" s="21" t="s">
        <v>727</v>
      </c>
      <c r="AH167" t="b">
        <v>0</v>
      </c>
      <c r="AI167" t="b">
        <v>0</v>
      </c>
      <c r="AJ167">
        <v>50</v>
      </c>
      <c r="AK167">
        <v>0</v>
      </c>
      <c r="AL167">
        <v>2000</v>
      </c>
      <c r="AM167" s="21" t="s">
        <v>451</v>
      </c>
      <c r="AN167" s="21"/>
      <c r="AO167" t="b">
        <v>0</v>
      </c>
      <c r="AP167" s="21"/>
      <c r="AQ167" s="21"/>
      <c r="AR167" s="21" t="s">
        <v>501</v>
      </c>
      <c r="AS167" s="21"/>
      <c r="AT167" s="21"/>
      <c r="AU167" s="21"/>
      <c r="AV167" s="21"/>
      <c r="AW167">
        <v>1</v>
      </c>
      <c r="AX167" s="21"/>
      <c r="AY167">
        <v>14524637</v>
      </c>
    </row>
    <row r="168" spans="1:58" x14ac:dyDescent="0.25">
      <c r="A168">
        <v>1.3</v>
      </c>
      <c r="B168" s="21" t="s">
        <v>142</v>
      </c>
      <c r="C168" s="21" t="s">
        <v>9</v>
      </c>
      <c r="D168" s="21" t="s">
        <v>14</v>
      </c>
      <c r="E168" s="21"/>
      <c r="F168" s="21"/>
      <c r="G168" s="21" t="s">
        <v>23</v>
      </c>
      <c r="H168" s="21"/>
      <c r="I168" s="21" t="s">
        <v>726</v>
      </c>
      <c r="J168" s="21" t="s">
        <v>659</v>
      </c>
      <c r="K168" s="21" t="s">
        <v>41</v>
      </c>
      <c r="L168" t="b">
        <v>0</v>
      </c>
      <c r="M168" t="b">
        <v>0</v>
      </c>
      <c r="N168" t="b">
        <v>0</v>
      </c>
      <c r="O168">
        <v>80</v>
      </c>
      <c r="P168">
        <v>60</v>
      </c>
      <c r="Q168">
        <v>0</v>
      </c>
      <c r="R168" s="21" t="s">
        <v>49</v>
      </c>
      <c r="S168">
        <v>1000</v>
      </c>
      <c r="T168">
        <v>100</v>
      </c>
      <c r="U168" t="b">
        <v>0</v>
      </c>
      <c r="V168">
        <v>150</v>
      </c>
      <c r="W168">
        <v>1</v>
      </c>
      <c r="X168">
        <v>105</v>
      </c>
      <c r="Y168">
        <v>60</v>
      </c>
      <c r="Z168">
        <v>0.05</v>
      </c>
      <c r="AA168" t="b">
        <v>0</v>
      </c>
      <c r="AB168" s="21" t="s">
        <v>724</v>
      </c>
      <c r="AC168">
        <v>5</v>
      </c>
      <c r="AD168">
        <v>9</v>
      </c>
      <c r="AE168">
        <v>90</v>
      </c>
      <c r="AF168">
        <v>0</v>
      </c>
      <c r="AG168" s="21" t="s">
        <v>727</v>
      </c>
      <c r="AH168" t="b">
        <v>0</v>
      </c>
      <c r="AI168" t="b">
        <v>0</v>
      </c>
      <c r="AJ168">
        <v>50</v>
      </c>
      <c r="AK168">
        <v>0</v>
      </c>
      <c r="AL168">
        <v>2000</v>
      </c>
      <c r="AM168" s="21" t="s">
        <v>452</v>
      </c>
      <c r="AN168" s="21"/>
      <c r="AO168" t="b">
        <v>0</v>
      </c>
      <c r="AP168" s="21"/>
      <c r="AQ168" s="21"/>
      <c r="AR168" s="21" t="s">
        <v>501</v>
      </c>
      <c r="AS168" s="21"/>
      <c r="AT168" s="21"/>
      <c r="AU168" s="21"/>
      <c r="AV168" s="21"/>
      <c r="AW168">
        <v>1</v>
      </c>
      <c r="AX168" s="21"/>
      <c r="AY168">
        <v>12180223</v>
      </c>
    </row>
    <row r="169" spans="1:58" x14ac:dyDescent="0.25">
      <c r="A169" t="s">
        <v>721</v>
      </c>
      <c r="B169" t="s">
        <v>4</v>
      </c>
      <c r="C169" t="s">
        <v>8</v>
      </c>
      <c r="D169" t="s">
        <v>13</v>
      </c>
      <c r="E169" t="s">
        <v>18</v>
      </c>
      <c r="F169" t="s">
        <v>20</v>
      </c>
      <c r="G169" t="s">
        <v>22</v>
      </c>
      <c r="H169" t="s">
        <v>27</v>
      </c>
      <c r="I169" t="s">
        <v>30</v>
      </c>
      <c r="J169" t="s">
        <v>31</v>
      </c>
      <c r="K169" t="s">
        <v>466</v>
      </c>
      <c r="L169" t="s">
        <v>55</v>
      </c>
      <c r="M169" t="s">
        <v>57</v>
      </c>
      <c r="N169" t="s">
        <v>58</v>
      </c>
      <c r="O169" t="s">
        <v>43</v>
      </c>
      <c r="P169" t="s">
        <v>45</v>
      </c>
      <c r="Q169" t="s">
        <v>46</v>
      </c>
      <c r="R169" t="s">
        <v>47</v>
      </c>
      <c r="S169" t="s">
        <v>51</v>
      </c>
      <c r="T169" t="s">
        <v>53</v>
      </c>
      <c r="U169" t="s">
        <v>75</v>
      </c>
      <c r="V169" t="s">
        <v>76</v>
      </c>
      <c r="W169" t="s">
        <v>77</v>
      </c>
      <c r="X169" t="s">
        <v>78</v>
      </c>
      <c r="Y169" t="s">
        <v>79</v>
      </c>
      <c r="Z169" t="s">
        <v>80</v>
      </c>
      <c r="AA169" t="s">
        <v>81</v>
      </c>
      <c r="AB169" t="s">
        <v>61</v>
      </c>
      <c r="AC169" t="s">
        <v>62</v>
      </c>
      <c r="AD169" t="s">
        <v>64</v>
      </c>
      <c r="AE169" t="s">
        <v>65</v>
      </c>
      <c r="AF169" t="s">
        <v>66</v>
      </c>
      <c r="AG169" t="s">
        <v>67</v>
      </c>
      <c r="AH169" t="s">
        <v>72</v>
      </c>
      <c r="AI169" t="s">
        <v>73</v>
      </c>
      <c r="AJ169" t="s">
        <v>69</v>
      </c>
      <c r="AK169" t="s">
        <v>70</v>
      </c>
      <c r="AL169" t="s">
        <v>71</v>
      </c>
      <c r="AM169" t="s">
        <v>722</v>
      </c>
      <c r="AN169" t="s">
        <v>102</v>
      </c>
      <c r="AO169" t="s">
        <v>100</v>
      </c>
      <c r="AP169" t="s">
        <v>84</v>
      </c>
      <c r="AQ169" t="s">
        <v>85</v>
      </c>
      <c r="AR169" t="s">
        <v>86</v>
      </c>
      <c r="AS169" t="s">
        <v>87</v>
      </c>
      <c r="AT169" t="s">
        <v>89</v>
      </c>
      <c r="AU169" t="s">
        <v>90</v>
      </c>
      <c r="AV169" t="s">
        <v>91</v>
      </c>
      <c r="AW169" t="s">
        <v>92</v>
      </c>
      <c r="AX169" t="s">
        <v>94</v>
      </c>
      <c r="AY169" t="s">
        <v>96</v>
      </c>
      <c r="AZ169" t="s">
        <v>478</v>
      </c>
      <c r="BA169" t="s">
        <v>104</v>
      </c>
      <c r="BB169" t="s">
        <v>105</v>
      </c>
      <c r="BC169" t="s">
        <v>106</v>
      </c>
      <c r="BD169" t="s">
        <v>488</v>
      </c>
      <c r="BE169" t="s">
        <v>107</v>
      </c>
      <c r="BF169" t="s">
        <v>36</v>
      </c>
    </row>
    <row r="170" spans="1:58" x14ac:dyDescent="0.25">
      <c r="A170">
        <v>1.7</v>
      </c>
      <c r="B170" s="21" t="s">
        <v>202</v>
      </c>
      <c r="C170" s="21" t="s">
        <v>9</v>
      </c>
      <c r="D170" s="21" t="s">
        <v>14</v>
      </c>
      <c r="E170" s="21"/>
      <c r="F170" s="21"/>
      <c r="G170" s="21" t="s">
        <v>23</v>
      </c>
      <c r="H170" s="21"/>
      <c r="I170" s="21" t="s">
        <v>728</v>
      </c>
      <c r="J170" s="21" t="s">
        <v>653</v>
      </c>
      <c r="K170" s="21" t="s">
        <v>41</v>
      </c>
      <c r="L170" t="b">
        <v>0</v>
      </c>
      <c r="M170" t="b">
        <v>0</v>
      </c>
      <c r="N170" t="b">
        <v>1</v>
      </c>
      <c r="O170">
        <v>40</v>
      </c>
      <c r="P170">
        <v>30</v>
      </c>
      <c r="Q170">
        <v>0</v>
      </c>
      <c r="R170" s="21" t="s">
        <v>49</v>
      </c>
      <c r="S170">
        <v>1000</v>
      </c>
      <c r="T170">
        <v>100</v>
      </c>
      <c r="U170" t="b">
        <v>1</v>
      </c>
      <c r="V170">
        <v>80</v>
      </c>
      <c r="W170">
        <v>1</v>
      </c>
      <c r="X170">
        <v>105</v>
      </c>
      <c r="Y170">
        <v>60</v>
      </c>
      <c r="Z170">
        <v>0.05</v>
      </c>
      <c r="AA170" t="b">
        <v>1</v>
      </c>
      <c r="AB170" s="21" t="s">
        <v>724</v>
      </c>
      <c r="AC170">
        <v>5</v>
      </c>
      <c r="AD170">
        <v>9</v>
      </c>
      <c r="AE170">
        <v>10</v>
      </c>
      <c r="AF170">
        <v>10</v>
      </c>
      <c r="AG170" s="21" t="s">
        <v>48</v>
      </c>
      <c r="AH170" t="b">
        <v>0</v>
      </c>
      <c r="AI170" t="b">
        <v>0</v>
      </c>
      <c r="AJ170">
        <v>100</v>
      </c>
      <c r="AK170">
        <v>650</v>
      </c>
      <c r="AL170">
        <v>800</v>
      </c>
      <c r="AM170" s="21" t="s">
        <v>215</v>
      </c>
      <c r="AN170" s="21"/>
      <c r="AO170" t="b">
        <v>0</v>
      </c>
      <c r="AP170" s="21"/>
      <c r="AQ170" s="21"/>
      <c r="AR170" s="21" t="s">
        <v>500</v>
      </c>
      <c r="AS170" s="21"/>
      <c r="AU170" s="21"/>
      <c r="AW170">
        <v>3</v>
      </c>
      <c r="AX170" s="21"/>
      <c r="AY170">
        <v>9639167</v>
      </c>
      <c r="AZ170">
        <v>0</v>
      </c>
      <c r="BA170">
        <v>0</v>
      </c>
      <c r="BB170">
        <v>8</v>
      </c>
      <c r="BC170">
        <v>0</v>
      </c>
      <c r="BD170">
        <v>50</v>
      </c>
      <c r="BE170" s="21"/>
      <c r="BF170">
        <v>0</v>
      </c>
    </row>
    <row r="171" spans="1:58" x14ac:dyDescent="0.25">
      <c r="A171">
        <v>1.7</v>
      </c>
      <c r="B171" s="21" t="s">
        <v>202</v>
      </c>
      <c r="C171" s="21" t="s">
        <v>9</v>
      </c>
      <c r="D171" s="21" t="s">
        <v>14</v>
      </c>
      <c r="E171" s="21"/>
      <c r="F171" s="21"/>
      <c r="G171" s="21" t="s">
        <v>23</v>
      </c>
      <c r="H171" s="21"/>
      <c r="I171" s="21" t="s">
        <v>728</v>
      </c>
      <c r="J171" s="21" t="s">
        <v>653</v>
      </c>
      <c r="K171" s="21" t="s">
        <v>41</v>
      </c>
      <c r="L171" t="b">
        <v>0</v>
      </c>
      <c r="M171" t="b">
        <v>0</v>
      </c>
      <c r="N171" t="b">
        <v>1</v>
      </c>
      <c r="O171">
        <v>40</v>
      </c>
      <c r="P171">
        <v>30</v>
      </c>
      <c r="Q171">
        <v>0</v>
      </c>
      <c r="R171" s="21" t="s">
        <v>49</v>
      </c>
      <c r="S171">
        <v>1000</v>
      </c>
      <c r="T171">
        <v>100</v>
      </c>
      <c r="U171" t="b">
        <v>1</v>
      </c>
      <c r="V171">
        <v>80</v>
      </c>
      <c r="W171">
        <v>1</v>
      </c>
      <c r="X171">
        <v>105</v>
      </c>
      <c r="Y171">
        <v>60</v>
      </c>
      <c r="Z171">
        <v>0.05</v>
      </c>
      <c r="AA171" t="b">
        <v>1</v>
      </c>
      <c r="AB171" s="21" t="s">
        <v>724</v>
      </c>
      <c r="AC171">
        <v>5</v>
      </c>
      <c r="AD171">
        <v>9</v>
      </c>
      <c r="AE171">
        <v>10</v>
      </c>
      <c r="AF171">
        <v>10</v>
      </c>
      <c r="AG171" s="21" t="s">
        <v>48</v>
      </c>
      <c r="AH171" t="b">
        <v>0</v>
      </c>
      <c r="AI171" t="b">
        <v>0</v>
      </c>
      <c r="AJ171">
        <v>100</v>
      </c>
      <c r="AK171">
        <v>650</v>
      </c>
      <c r="AL171">
        <v>800</v>
      </c>
      <c r="AM171" s="21" t="s">
        <v>216</v>
      </c>
      <c r="AN171" s="21"/>
      <c r="AO171" t="b">
        <v>0</v>
      </c>
      <c r="AP171" s="21"/>
      <c r="AQ171" s="21"/>
      <c r="AR171" s="21" t="s">
        <v>500</v>
      </c>
      <c r="AS171" s="21"/>
      <c r="AU171" s="21"/>
      <c r="AW171">
        <v>3</v>
      </c>
      <c r="AX171" s="21"/>
      <c r="AY171">
        <v>13828244</v>
      </c>
      <c r="AZ171">
        <v>0</v>
      </c>
      <c r="BA171">
        <v>0</v>
      </c>
      <c r="BB171">
        <v>4</v>
      </c>
      <c r="BC171">
        <v>0</v>
      </c>
      <c r="BD171">
        <v>50</v>
      </c>
      <c r="BE171" s="21"/>
      <c r="BF171">
        <v>0</v>
      </c>
    </row>
    <row r="172" spans="1:58" x14ac:dyDescent="0.25">
      <c r="A172">
        <v>1.7</v>
      </c>
      <c r="B172" s="21" t="s">
        <v>202</v>
      </c>
      <c r="C172" s="21" t="s">
        <v>9</v>
      </c>
      <c r="D172" s="21" t="s">
        <v>14</v>
      </c>
      <c r="E172" s="21"/>
      <c r="F172" s="21"/>
      <c r="G172" s="21" t="s">
        <v>23</v>
      </c>
      <c r="H172" s="21"/>
      <c r="I172" s="21" t="s">
        <v>728</v>
      </c>
      <c r="J172" s="21" t="s">
        <v>653</v>
      </c>
      <c r="K172" s="21" t="s">
        <v>41</v>
      </c>
      <c r="L172" t="b">
        <v>0</v>
      </c>
      <c r="M172" t="b">
        <v>0</v>
      </c>
      <c r="N172" t="b">
        <v>1</v>
      </c>
      <c r="O172">
        <v>40</v>
      </c>
      <c r="P172">
        <v>30</v>
      </c>
      <c r="Q172">
        <v>0</v>
      </c>
      <c r="R172" s="21" t="s">
        <v>49</v>
      </c>
      <c r="S172">
        <v>1000</v>
      </c>
      <c r="T172">
        <v>100</v>
      </c>
      <c r="U172" t="b">
        <v>1</v>
      </c>
      <c r="V172">
        <v>80</v>
      </c>
      <c r="W172">
        <v>1</v>
      </c>
      <c r="X172">
        <v>105</v>
      </c>
      <c r="Y172">
        <v>60</v>
      </c>
      <c r="Z172">
        <v>0.05</v>
      </c>
      <c r="AA172" t="b">
        <v>1</v>
      </c>
      <c r="AB172" s="21" t="s">
        <v>724</v>
      </c>
      <c r="AC172">
        <v>5</v>
      </c>
      <c r="AD172">
        <v>9</v>
      </c>
      <c r="AE172">
        <v>10</v>
      </c>
      <c r="AF172">
        <v>10</v>
      </c>
      <c r="AG172" s="21" t="s">
        <v>48</v>
      </c>
      <c r="AH172" t="b">
        <v>0</v>
      </c>
      <c r="AI172" t="b">
        <v>0</v>
      </c>
      <c r="AJ172">
        <v>100</v>
      </c>
      <c r="AK172">
        <v>650</v>
      </c>
      <c r="AL172">
        <v>800</v>
      </c>
      <c r="AM172" s="21" t="s">
        <v>222</v>
      </c>
      <c r="AN172" s="21"/>
      <c r="AO172" t="b">
        <v>0</v>
      </c>
      <c r="AP172" s="21"/>
      <c r="AQ172" s="21"/>
      <c r="AR172" s="21" t="s">
        <v>501</v>
      </c>
      <c r="AS172" s="21"/>
      <c r="AU172" s="21"/>
      <c r="AW172">
        <v>1.5009999999999999</v>
      </c>
      <c r="AX172" s="21"/>
      <c r="AY172">
        <v>13130346</v>
      </c>
      <c r="BE172" s="21"/>
    </row>
    <row r="173" spans="1:58" x14ac:dyDescent="0.25">
      <c r="A173">
        <v>1.7</v>
      </c>
      <c r="B173" s="21" t="s">
        <v>202</v>
      </c>
      <c r="C173" s="21" t="s">
        <v>9</v>
      </c>
      <c r="D173" s="21" t="s">
        <v>14</v>
      </c>
      <c r="E173" s="21"/>
      <c r="F173" s="21"/>
      <c r="G173" s="21" t="s">
        <v>23</v>
      </c>
      <c r="H173" s="21"/>
      <c r="I173" s="21" t="s">
        <v>728</v>
      </c>
      <c r="J173" s="21" t="s">
        <v>653</v>
      </c>
      <c r="K173" s="21" t="s">
        <v>41</v>
      </c>
      <c r="L173" t="b">
        <v>0</v>
      </c>
      <c r="M173" t="b">
        <v>0</v>
      </c>
      <c r="N173" t="b">
        <v>1</v>
      </c>
      <c r="O173">
        <v>40</v>
      </c>
      <c r="P173">
        <v>30</v>
      </c>
      <c r="Q173">
        <v>0</v>
      </c>
      <c r="R173" s="21" t="s">
        <v>49</v>
      </c>
      <c r="S173">
        <v>1000</v>
      </c>
      <c r="T173">
        <v>100</v>
      </c>
      <c r="U173" t="b">
        <v>1</v>
      </c>
      <c r="V173">
        <v>80</v>
      </c>
      <c r="W173">
        <v>1</v>
      </c>
      <c r="X173">
        <v>105</v>
      </c>
      <c r="Y173">
        <v>60</v>
      </c>
      <c r="Z173">
        <v>0.05</v>
      </c>
      <c r="AA173" t="b">
        <v>1</v>
      </c>
      <c r="AB173" s="21" t="s">
        <v>724</v>
      </c>
      <c r="AC173">
        <v>5</v>
      </c>
      <c r="AD173">
        <v>9</v>
      </c>
      <c r="AE173">
        <v>10</v>
      </c>
      <c r="AF173">
        <v>10</v>
      </c>
      <c r="AG173" s="21" t="s">
        <v>48</v>
      </c>
      <c r="AH173" t="b">
        <v>0</v>
      </c>
      <c r="AI173" t="b">
        <v>0</v>
      </c>
      <c r="AJ173">
        <v>100</v>
      </c>
      <c r="AK173">
        <v>650</v>
      </c>
      <c r="AL173">
        <v>800</v>
      </c>
      <c r="AM173" s="21" t="s">
        <v>223</v>
      </c>
      <c r="AN173" s="21"/>
      <c r="AO173" t="b">
        <v>0</v>
      </c>
      <c r="AP173" s="21"/>
      <c r="AQ173" s="21"/>
      <c r="AR173" s="21" t="s">
        <v>502</v>
      </c>
      <c r="AS173" s="21"/>
      <c r="AU173" s="21"/>
      <c r="AW173">
        <v>4.5</v>
      </c>
      <c r="AX173" s="21"/>
      <c r="AY173">
        <v>65280</v>
      </c>
      <c r="BE173" s="21"/>
    </row>
    <row r="174" spans="1:58" x14ac:dyDescent="0.25">
      <c r="A174">
        <v>1.7</v>
      </c>
      <c r="B174" s="21" t="s">
        <v>202</v>
      </c>
      <c r="C174" s="21" t="s">
        <v>9</v>
      </c>
      <c r="D174" s="21" t="s">
        <v>14</v>
      </c>
      <c r="E174" s="21"/>
      <c r="F174" s="21"/>
      <c r="G174" s="21" t="s">
        <v>23</v>
      </c>
      <c r="H174" s="21"/>
      <c r="I174" s="21" t="s">
        <v>728</v>
      </c>
      <c r="J174" s="21" t="s">
        <v>653</v>
      </c>
      <c r="K174" s="21" t="s">
        <v>41</v>
      </c>
      <c r="L174" t="b">
        <v>0</v>
      </c>
      <c r="M174" t="b">
        <v>0</v>
      </c>
      <c r="N174" t="b">
        <v>1</v>
      </c>
      <c r="O174">
        <v>40</v>
      </c>
      <c r="P174">
        <v>30</v>
      </c>
      <c r="Q174">
        <v>0</v>
      </c>
      <c r="R174" s="21" t="s">
        <v>49</v>
      </c>
      <c r="S174">
        <v>1000</v>
      </c>
      <c r="T174">
        <v>100</v>
      </c>
      <c r="U174" t="b">
        <v>1</v>
      </c>
      <c r="V174">
        <v>80</v>
      </c>
      <c r="W174">
        <v>1</v>
      </c>
      <c r="X174">
        <v>105</v>
      </c>
      <c r="Y174">
        <v>60</v>
      </c>
      <c r="Z174">
        <v>0.05</v>
      </c>
      <c r="AA174" t="b">
        <v>1</v>
      </c>
      <c r="AB174" s="21" t="s">
        <v>724</v>
      </c>
      <c r="AC174">
        <v>5</v>
      </c>
      <c r="AD174">
        <v>9</v>
      </c>
      <c r="AE174">
        <v>10</v>
      </c>
      <c r="AF174">
        <v>10</v>
      </c>
      <c r="AG174" s="21" t="s">
        <v>48</v>
      </c>
      <c r="AH174" t="b">
        <v>0</v>
      </c>
      <c r="AI174" t="b">
        <v>0</v>
      </c>
      <c r="AJ174">
        <v>100</v>
      </c>
      <c r="AK174">
        <v>650</v>
      </c>
      <c r="AL174">
        <v>800</v>
      </c>
      <c r="AM174" s="21" t="s">
        <v>244</v>
      </c>
      <c r="AN174" s="21"/>
      <c r="AO174" t="b">
        <v>0</v>
      </c>
      <c r="AP174" s="21"/>
      <c r="AQ174" s="21"/>
      <c r="AR174" s="21" t="s">
        <v>244</v>
      </c>
      <c r="AS174" s="21"/>
      <c r="AU174" s="21"/>
      <c r="AW174">
        <v>3</v>
      </c>
      <c r="AX174" s="21"/>
      <c r="AY174">
        <v>16776960</v>
      </c>
      <c r="AZ174">
        <v>0</v>
      </c>
      <c r="BA174">
        <v>0</v>
      </c>
      <c r="BB174">
        <v>20.5</v>
      </c>
      <c r="BC174">
        <v>0</v>
      </c>
      <c r="BD174">
        <v>100</v>
      </c>
      <c r="BE174" s="21"/>
      <c r="BF174">
        <v>0</v>
      </c>
    </row>
    <row r="175" spans="1:58" x14ac:dyDescent="0.25">
      <c r="A175">
        <v>1.7</v>
      </c>
      <c r="B175" s="21" t="s">
        <v>202</v>
      </c>
      <c r="C175" s="21" t="s">
        <v>9</v>
      </c>
      <c r="D175" s="21" t="s">
        <v>14</v>
      </c>
      <c r="E175" s="21"/>
      <c r="F175" s="21"/>
      <c r="G175" s="21" t="s">
        <v>23</v>
      </c>
      <c r="H175" s="21"/>
      <c r="I175" s="21" t="s">
        <v>728</v>
      </c>
      <c r="J175" s="21" t="s">
        <v>653</v>
      </c>
      <c r="K175" s="21" t="s">
        <v>41</v>
      </c>
      <c r="L175" t="b">
        <v>0</v>
      </c>
      <c r="M175" t="b">
        <v>0</v>
      </c>
      <c r="N175" t="b">
        <v>1</v>
      </c>
      <c r="O175">
        <v>40</v>
      </c>
      <c r="P175">
        <v>30</v>
      </c>
      <c r="Q175">
        <v>0</v>
      </c>
      <c r="R175" s="21" t="s">
        <v>49</v>
      </c>
      <c r="S175">
        <v>1000</v>
      </c>
      <c r="T175">
        <v>100</v>
      </c>
      <c r="U175" t="b">
        <v>1</v>
      </c>
      <c r="V175">
        <v>80</v>
      </c>
      <c r="W175">
        <v>1</v>
      </c>
      <c r="X175">
        <v>105</v>
      </c>
      <c r="Y175">
        <v>60</v>
      </c>
      <c r="Z175">
        <v>0.05</v>
      </c>
      <c r="AA175" t="b">
        <v>1</v>
      </c>
      <c r="AB175" s="21" t="s">
        <v>724</v>
      </c>
      <c r="AC175">
        <v>5</v>
      </c>
      <c r="AD175">
        <v>9</v>
      </c>
      <c r="AE175">
        <v>10</v>
      </c>
      <c r="AF175">
        <v>10</v>
      </c>
      <c r="AG175" s="21" t="s">
        <v>48</v>
      </c>
      <c r="AH175" t="b">
        <v>0</v>
      </c>
      <c r="AI175" t="b">
        <v>0</v>
      </c>
      <c r="AJ175">
        <v>100</v>
      </c>
      <c r="AK175">
        <v>650</v>
      </c>
      <c r="AL175">
        <v>800</v>
      </c>
      <c r="AM175" s="21" t="s">
        <v>244</v>
      </c>
      <c r="AN175" s="21"/>
      <c r="AO175" t="b">
        <v>0</v>
      </c>
      <c r="AP175" s="21"/>
      <c r="AQ175" s="21"/>
      <c r="AR175" s="21" t="s">
        <v>244</v>
      </c>
      <c r="AS175" s="21"/>
      <c r="AU175" s="21"/>
      <c r="AW175">
        <v>3</v>
      </c>
      <c r="AX175" s="21"/>
      <c r="AY175">
        <v>16776960</v>
      </c>
      <c r="AZ175">
        <v>0</v>
      </c>
      <c r="BA175">
        <v>1</v>
      </c>
      <c r="BB175">
        <v>21</v>
      </c>
      <c r="BC175">
        <v>100</v>
      </c>
      <c r="BD175">
        <v>110</v>
      </c>
      <c r="BE175" s="21"/>
      <c r="BF175">
        <v>0</v>
      </c>
    </row>
    <row r="176" spans="1:58" x14ac:dyDescent="0.25">
      <c r="A176">
        <v>1.7</v>
      </c>
      <c r="B176" s="21" t="s">
        <v>202</v>
      </c>
      <c r="C176" s="21" t="s">
        <v>9</v>
      </c>
      <c r="D176" s="21" t="s">
        <v>14</v>
      </c>
      <c r="E176" s="21"/>
      <c r="F176" s="21"/>
      <c r="G176" s="21" t="s">
        <v>23</v>
      </c>
      <c r="H176" s="21"/>
      <c r="I176" s="21" t="s">
        <v>728</v>
      </c>
      <c r="J176" s="21" t="s">
        <v>653</v>
      </c>
      <c r="K176" s="21" t="s">
        <v>41</v>
      </c>
      <c r="L176" t="b">
        <v>0</v>
      </c>
      <c r="M176" t="b">
        <v>0</v>
      </c>
      <c r="N176" t="b">
        <v>1</v>
      </c>
      <c r="O176">
        <v>40</v>
      </c>
      <c r="P176">
        <v>30</v>
      </c>
      <c r="Q176">
        <v>0</v>
      </c>
      <c r="R176" s="21" t="s">
        <v>49</v>
      </c>
      <c r="S176">
        <v>1000</v>
      </c>
      <c r="T176">
        <v>100</v>
      </c>
      <c r="U176" t="b">
        <v>1</v>
      </c>
      <c r="V176">
        <v>80</v>
      </c>
      <c r="W176">
        <v>1</v>
      </c>
      <c r="X176">
        <v>105</v>
      </c>
      <c r="Y176">
        <v>60</v>
      </c>
      <c r="Z176">
        <v>0.05</v>
      </c>
      <c r="AA176" t="b">
        <v>1</v>
      </c>
      <c r="AB176" s="21" t="s">
        <v>724</v>
      </c>
      <c r="AC176">
        <v>5</v>
      </c>
      <c r="AD176">
        <v>9</v>
      </c>
      <c r="AE176">
        <v>10</v>
      </c>
      <c r="AF176">
        <v>10</v>
      </c>
      <c r="AG176" s="21" t="s">
        <v>48</v>
      </c>
      <c r="AH176" t="b">
        <v>0</v>
      </c>
      <c r="AI176" t="b">
        <v>0</v>
      </c>
      <c r="AJ176">
        <v>100</v>
      </c>
      <c r="AK176">
        <v>650</v>
      </c>
      <c r="AL176">
        <v>800</v>
      </c>
      <c r="AM176" s="21" t="s">
        <v>265</v>
      </c>
      <c r="AN176" s="21"/>
      <c r="AO176" t="b">
        <v>0</v>
      </c>
      <c r="AP176" s="21"/>
      <c r="AQ176" s="21"/>
      <c r="AR176" s="21" t="s">
        <v>501</v>
      </c>
      <c r="AS176" s="21"/>
      <c r="AU176" s="21"/>
      <c r="AW176">
        <v>1.5009999999999999</v>
      </c>
      <c r="AX176" s="21"/>
      <c r="AY176">
        <v>32896</v>
      </c>
      <c r="BE176" s="21"/>
    </row>
    <row r="177" spans="1:58" x14ac:dyDescent="0.25">
      <c r="A177">
        <v>1.7</v>
      </c>
      <c r="B177" s="21" t="s">
        <v>202</v>
      </c>
      <c r="C177" s="21" t="s">
        <v>9</v>
      </c>
      <c r="D177" s="21" t="s">
        <v>14</v>
      </c>
      <c r="E177" s="21"/>
      <c r="F177" s="21"/>
      <c r="G177" s="21" t="s">
        <v>23</v>
      </c>
      <c r="H177" s="21"/>
      <c r="I177" s="21" t="s">
        <v>728</v>
      </c>
      <c r="J177" s="21" t="s">
        <v>653</v>
      </c>
      <c r="K177" s="21" t="s">
        <v>41</v>
      </c>
      <c r="L177" t="b">
        <v>0</v>
      </c>
      <c r="M177" t="b">
        <v>0</v>
      </c>
      <c r="N177" t="b">
        <v>1</v>
      </c>
      <c r="O177">
        <v>40</v>
      </c>
      <c r="P177">
        <v>30</v>
      </c>
      <c r="Q177">
        <v>0</v>
      </c>
      <c r="R177" s="21" t="s">
        <v>49</v>
      </c>
      <c r="S177">
        <v>1000</v>
      </c>
      <c r="T177">
        <v>100</v>
      </c>
      <c r="U177" t="b">
        <v>1</v>
      </c>
      <c r="V177">
        <v>80</v>
      </c>
      <c r="W177">
        <v>1</v>
      </c>
      <c r="X177">
        <v>105</v>
      </c>
      <c r="Y177">
        <v>60</v>
      </c>
      <c r="Z177">
        <v>0.05</v>
      </c>
      <c r="AA177" t="b">
        <v>1</v>
      </c>
      <c r="AB177" s="21" t="s">
        <v>724</v>
      </c>
      <c r="AC177">
        <v>5</v>
      </c>
      <c r="AD177">
        <v>9</v>
      </c>
      <c r="AE177">
        <v>10</v>
      </c>
      <c r="AF177">
        <v>10</v>
      </c>
      <c r="AG177" s="21" t="s">
        <v>48</v>
      </c>
      <c r="AH177" t="b">
        <v>0</v>
      </c>
      <c r="AI177" t="b">
        <v>0</v>
      </c>
      <c r="AJ177">
        <v>100</v>
      </c>
      <c r="AK177">
        <v>650</v>
      </c>
      <c r="AL177">
        <v>800</v>
      </c>
      <c r="AM177" s="21" t="s">
        <v>266</v>
      </c>
      <c r="AN177" s="21"/>
      <c r="AO177" t="b">
        <v>0</v>
      </c>
      <c r="AP177" s="21"/>
      <c r="AQ177" s="21"/>
      <c r="AR177" s="21" t="s">
        <v>501</v>
      </c>
      <c r="AS177" s="21"/>
      <c r="AU177" s="21"/>
      <c r="AW177">
        <v>1.5009999999999999</v>
      </c>
      <c r="AX177" s="21"/>
      <c r="AY177">
        <v>9221330</v>
      </c>
      <c r="BE177" s="21"/>
    </row>
    <row r="178" spans="1:58" x14ac:dyDescent="0.25">
      <c r="A178">
        <v>1.7</v>
      </c>
      <c r="B178" s="21" t="s">
        <v>202</v>
      </c>
      <c r="C178" s="21" t="s">
        <v>9</v>
      </c>
      <c r="D178" s="21" t="s">
        <v>14</v>
      </c>
      <c r="E178" s="21"/>
      <c r="F178" s="21"/>
      <c r="G178" s="21" t="s">
        <v>23</v>
      </c>
      <c r="H178" s="21"/>
      <c r="I178" s="21" t="s">
        <v>728</v>
      </c>
      <c r="J178" s="21" t="s">
        <v>653</v>
      </c>
      <c r="K178" s="21" t="s">
        <v>41</v>
      </c>
      <c r="L178" t="b">
        <v>0</v>
      </c>
      <c r="M178" t="b">
        <v>0</v>
      </c>
      <c r="N178" t="b">
        <v>1</v>
      </c>
      <c r="O178">
        <v>40</v>
      </c>
      <c r="P178">
        <v>30</v>
      </c>
      <c r="Q178">
        <v>0</v>
      </c>
      <c r="R178" s="21" t="s">
        <v>49</v>
      </c>
      <c r="S178">
        <v>1000</v>
      </c>
      <c r="T178">
        <v>100</v>
      </c>
      <c r="U178" t="b">
        <v>1</v>
      </c>
      <c r="V178">
        <v>80</v>
      </c>
      <c r="W178">
        <v>1</v>
      </c>
      <c r="X178">
        <v>105</v>
      </c>
      <c r="Y178">
        <v>60</v>
      </c>
      <c r="Z178">
        <v>0.05</v>
      </c>
      <c r="AA178" t="b">
        <v>1</v>
      </c>
      <c r="AB178" s="21" t="s">
        <v>724</v>
      </c>
      <c r="AC178">
        <v>5</v>
      </c>
      <c r="AD178">
        <v>9</v>
      </c>
      <c r="AE178">
        <v>10</v>
      </c>
      <c r="AF178">
        <v>10</v>
      </c>
      <c r="AG178" s="21" t="s">
        <v>48</v>
      </c>
      <c r="AH178" t="b">
        <v>0</v>
      </c>
      <c r="AI178" t="b">
        <v>0</v>
      </c>
      <c r="AJ178">
        <v>100</v>
      </c>
      <c r="AK178">
        <v>650</v>
      </c>
      <c r="AL178">
        <v>800</v>
      </c>
      <c r="AM178" s="21" t="s">
        <v>318</v>
      </c>
      <c r="AN178" s="21"/>
      <c r="AO178" t="b">
        <v>0</v>
      </c>
      <c r="AP178" s="21"/>
      <c r="AQ178" s="21"/>
      <c r="AR178" s="21" t="s">
        <v>503</v>
      </c>
      <c r="AS178" s="21"/>
      <c r="AU178" s="21"/>
      <c r="AW178">
        <v>3</v>
      </c>
      <c r="AX178" s="21"/>
      <c r="AY178">
        <v>13130346</v>
      </c>
      <c r="BE178" s="21"/>
    </row>
    <row r="179" spans="1:58" x14ac:dyDescent="0.25">
      <c r="A179">
        <v>1.7</v>
      </c>
      <c r="B179" s="21" t="s">
        <v>202</v>
      </c>
      <c r="C179" s="21" t="s">
        <v>9</v>
      </c>
      <c r="D179" s="21" t="s">
        <v>14</v>
      </c>
      <c r="E179" s="21"/>
      <c r="F179" s="21"/>
      <c r="G179" s="21" t="s">
        <v>23</v>
      </c>
      <c r="H179" s="21"/>
      <c r="I179" s="21" t="s">
        <v>728</v>
      </c>
      <c r="J179" s="21" t="s">
        <v>653</v>
      </c>
      <c r="K179" s="21" t="s">
        <v>41</v>
      </c>
      <c r="L179" t="b">
        <v>0</v>
      </c>
      <c r="M179" t="b">
        <v>0</v>
      </c>
      <c r="N179" t="b">
        <v>1</v>
      </c>
      <c r="O179">
        <v>40</v>
      </c>
      <c r="P179">
        <v>30</v>
      </c>
      <c r="Q179">
        <v>0</v>
      </c>
      <c r="R179" s="21" t="s">
        <v>49</v>
      </c>
      <c r="S179">
        <v>1000</v>
      </c>
      <c r="T179">
        <v>100</v>
      </c>
      <c r="U179" t="b">
        <v>1</v>
      </c>
      <c r="V179">
        <v>80</v>
      </c>
      <c r="W179">
        <v>1</v>
      </c>
      <c r="X179">
        <v>105</v>
      </c>
      <c r="Y179">
        <v>60</v>
      </c>
      <c r="Z179">
        <v>0.05</v>
      </c>
      <c r="AA179" t="b">
        <v>1</v>
      </c>
      <c r="AB179" s="21" t="s">
        <v>724</v>
      </c>
      <c r="AC179">
        <v>5</v>
      </c>
      <c r="AD179">
        <v>9</v>
      </c>
      <c r="AE179">
        <v>10</v>
      </c>
      <c r="AF179">
        <v>10</v>
      </c>
      <c r="AG179" s="21" t="s">
        <v>48</v>
      </c>
      <c r="AH179" t="b">
        <v>0</v>
      </c>
      <c r="AI179" t="b">
        <v>0</v>
      </c>
      <c r="AJ179">
        <v>100</v>
      </c>
      <c r="AK179">
        <v>650</v>
      </c>
      <c r="AL179">
        <v>800</v>
      </c>
      <c r="AM179" s="21" t="s">
        <v>326</v>
      </c>
      <c r="AN179" s="21"/>
      <c r="AO179" t="b">
        <v>0</v>
      </c>
      <c r="AP179" s="21"/>
      <c r="AQ179" s="21"/>
      <c r="AR179" s="21" t="s">
        <v>375</v>
      </c>
      <c r="AS179" s="21"/>
      <c r="AU179" s="21"/>
      <c r="AW179">
        <v>3</v>
      </c>
      <c r="AX179" s="21"/>
      <c r="AY179">
        <v>16711935</v>
      </c>
      <c r="AZ179">
        <v>0</v>
      </c>
      <c r="BA179">
        <v>0</v>
      </c>
      <c r="BB179">
        <v>19.5</v>
      </c>
      <c r="BC179">
        <v>0</v>
      </c>
      <c r="BD179">
        <v>100</v>
      </c>
      <c r="BE179" s="21"/>
      <c r="BF179">
        <v>0</v>
      </c>
    </row>
    <row r="180" spans="1:58" x14ac:dyDescent="0.25">
      <c r="A180">
        <v>1.7</v>
      </c>
      <c r="B180" s="21" t="s">
        <v>202</v>
      </c>
      <c r="C180" s="21" t="s">
        <v>9</v>
      </c>
      <c r="D180" s="21" t="s">
        <v>14</v>
      </c>
      <c r="E180" s="21"/>
      <c r="F180" s="21"/>
      <c r="G180" s="21" t="s">
        <v>23</v>
      </c>
      <c r="H180" s="21"/>
      <c r="I180" s="21" t="s">
        <v>728</v>
      </c>
      <c r="J180" s="21" t="s">
        <v>653</v>
      </c>
      <c r="K180" s="21" t="s">
        <v>41</v>
      </c>
      <c r="L180" t="b">
        <v>0</v>
      </c>
      <c r="M180" t="b">
        <v>0</v>
      </c>
      <c r="N180" t="b">
        <v>1</v>
      </c>
      <c r="O180">
        <v>40</v>
      </c>
      <c r="P180">
        <v>30</v>
      </c>
      <c r="Q180">
        <v>0</v>
      </c>
      <c r="R180" s="21" t="s">
        <v>49</v>
      </c>
      <c r="S180">
        <v>1000</v>
      </c>
      <c r="T180">
        <v>100</v>
      </c>
      <c r="U180" t="b">
        <v>1</v>
      </c>
      <c r="V180">
        <v>80</v>
      </c>
      <c r="W180">
        <v>1</v>
      </c>
      <c r="X180">
        <v>105</v>
      </c>
      <c r="Y180">
        <v>60</v>
      </c>
      <c r="Z180">
        <v>0.05</v>
      </c>
      <c r="AA180" t="b">
        <v>1</v>
      </c>
      <c r="AB180" s="21" t="s">
        <v>724</v>
      </c>
      <c r="AC180">
        <v>5</v>
      </c>
      <c r="AD180">
        <v>9</v>
      </c>
      <c r="AE180">
        <v>10</v>
      </c>
      <c r="AF180">
        <v>10</v>
      </c>
      <c r="AG180" s="21" t="s">
        <v>48</v>
      </c>
      <c r="AH180" t="b">
        <v>0</v>
      </c>
      <c r="AI180" t="b">
        <v>0</v>
      </c>
      <c r="AJ180">
        <v>100</v>
      </c>
      <c r="AK180">
        <v>650</v>
      </c>
      <c r="AL180">
        <v>800</v>
      </c>
      <c r="AM180" s="21" t="s">
        <v>326</v>
      </c>
      <c r="AN180" s="21"/>
      <c r="AO180" t="b">
        <v>0</v>
      </c>
      <c r="AP180" s="21"/>
      <c r="AQ180" s="21"/>
      <c r="AR180" s="21" t="s">
        <v>375</v>
      </c>
      <c r="AS180" s="21"/>
      <c r="AU180" s="21"/>
      <c r="AW180">
        <v>3</v>
      </c>
      <c r="AX180" s="21"/>
      <c r="AY180">
        <v>16711935</v>
      </c>
      <c r="AZ180">
        <v>0</v>
      </c>
      <c r="BA180">
        <v>0</v>
      </c>
      <c r="BB180">
        <v>19.5</v>
      </c>
      <c r="BC180">
        <v>0</v>
      </c>
      <c r="BD180">
        <v>100</v>
      </c>
      <c r="BE180" s="21"/>
      <c r="BF180">
        <v>0</v>
      </c>
    </row>
    <row r="181" spans="1:58" x14ac:dyDescent="0.25">
      <c r="A181">
        <v>1.7</v>
      </c>
      <c r="B181" s="21" t="s">
        <v>202</v>
      </c>
      <c r="C181" s="21" t="s">
        <v>9</v>
      </c>
      <c r="D181" s="21" t="s">
        <v>14</v>
      </c>
      <c r="E181" s="21"/>
      <c r="F181" s="21"/>
      <c r="G181" s="21" t="s">
        <v>23</v>
      </c>
      <c r="H181" s="21"/>
      <c r="I181" s="21" t="s">
        <v>728</v>
      </c>
      <c r="J181" s="21" t="s">
        <v>653</v>
      </c>
      <c r="K181" s="21" t="s">
        <v>41</v>
      </c>
      <c r="L181" t="b">
        <v>0</v>
      </c>
      <c r="M181" t="b">
        <v>0</v>
      </c>
      <c r="N181" t="b">
        <v>1</v>
      </c>
      <c r="O181">
        <v>40</v>
      </c>
      <c r="P181">
        <v>30</v>
      </c>
      <c r="Q181">
        <v>0</v>
      </c>
      <c r="R181" s="21" t="s">
        <v>49</v>
      </c>
      <c r="S181">
        <v>1000</v>
      </c>
      <c r="T181">
        <v>100</v>
      </c>
      <c r="U181" t="b">
        <v>1</v>
      </c>
      <c r="V181">
        <v>80</v>
      </c>
      <c r="W181">
        <v>1</v>
      </c>
      <c r="X181">
        <v>105</v>
      </c>
      <c r="Y181">
        <v>60</v>
      </c>
      <c r="Z181">
        <v>0.05</v>
      </c>
      <c r="AA181" t="b">
        <v>1</v>
      </c>
      <c r="AB181" s="21" t="s">
        <v>724</v>
      </c>
      <c r="AC181">
        <v>5</v>
      </c>
      <c r="AD181">
        <v>9</v>
      </c>
      <c r="AE181">
        <v>10</v>
      </c>
      <c r="AF181">
        <v>10</v>
      </c>
      <c r="AG181" s="21" t="s">
        <v>48</v>
      </c>
      <c r="AH181" t="b">
        <v>0</v>
      </c>
      <c r="AI181" t="b">
        <v>0</v>
      </c>
      <c r="AJ181">
        <v>100</v>
      </c>
      <c r="AK181">
        <v>650</v>
      </c>
      <c r="AL181">
        <v>800</v>
      </c>
      <c r="AM181" s="21" t="s">
        <v>326</v>
      </c>
      <c r="AN181" s="21"/>
      <c r="AO181" t="b">
        <v>0</v>
      </c>
      <c r="AP181" s="21"/>
      <c r="AQ181" s="21"/>
      <c r="AR181" s="21" t="s">
        <v>375</v>
      </c>
      <c r="AS181" s="21"/>
      <c r="AU181" s="21"/>
      <c r="AW181">
        <v>3</v>
      </c>
      <c r="AX181" s="21"/>
      <c r="AY181">
        <v>16711935</v>
      </c>
      <c r="AZ181">
        <v>0</v>
      </c>
      <c r="BA181">
        <v>1</v>
      </c>
      <c r="BB181">
        <v>21</v>
      </c>
      <c r="BC181">
        <v>100</v>
      </c>
      <c r="BD181">
        <v>120</v>
      </c>
      <c r="BE181" s="21"/>
      <c r="BF181">
        <v>0</v>
      </c>
    </row>
    <row r="182" spans="1:58" x14ac:dyDescent="0.25">
      <c r="A182">
        <v>1.7</v>
      </c>
      <c r="B182" s="21" t="s">
        <v>202</v>
      </c>
      <c r="C182" s="21" t="s">
        <v>9</v>
      </c>
      <c r="D182" s="21" t="s">
        <v>14</v>
      </c>
      <c r="E182" s="21"/>
      <c r="F182" s="21"/>
      <c r="G182" s="21" t="s">
        <v>23</v>
      </c>
      <c r="H182" s="21"/>
      <c r="I182" s="21" t="s">
        <v>728</v>
      </c>
      <c r="J182" s="21" t="s">
        <v>653</v>
      </c>
      <c r="K182" s="21" t="s">
        <v>41</v>
      </c>
      <c r="L182" t="b">
        <v>0</v>
      </c>
      <c r="M182" t="b">
        <v>0</v>
      </c>
      <c r="N182" t="b">
        <v>1</v>
      </c>
      <c r="O182">
        <v>40</v>
      </c>
      <c r="P182">
        <v>30</v>
      </c>
      <c r="Q182">
        <v>0</v>
      </c>
      <c r="R182" s="21" t="s">
        <v>49</v>
      </c>
      <c r="S182">
        <v>1000</v>
      </c>
      <c r="T182">
        <v>100</v>
      </c>
      <c r="U182" t="b">
        <v>1</v>
      </c>
      <c r="V182">
        <v>80</v>
      </c>
      <c r="W182">
        <v>1</v>
      </c>
      <c r="X182">
        <v>105</v>
      </c>
      <c r="Y182">
        <v>60</v>
      </c>
      <c r="Z182">
        <v>0.05</v>
      </c>
      <c r="AA182" t="b">
        <v>1</v>
      </c>
      <c r="AB182" s="21" t="s">
        <v>724</v>
      </c>
      <c r="AC182">
        <v>5</v>
      </c>
      <c r="AD182">
        <v>9</v>
      </c>
      <c r="AE182">
        <v>10</v>
      </c>
      <c r="AF182">
        <v>10</v>
      </c>
      <c r="AG182" s="21" t="s">
        <v>48</v>
      </c>
      <c r="AH182" t="b">
        <v>0</v>
      </c>
      <c r="AI182" t="b">
        <v>0</v>
      </c>
      <c r="AJ182">
        <v>100</v>
      </c>
      <c r="AK182">
        <v>650</v>
      </c>
      <c r="AL182">
        <v>800</v>
      </c>
      <c r="AM182" s="21" t="s">
        <v>349</v>
      </c>
      <c r="AN182" s="21"/>
      <c r="AO182" t="b">
        <v>0</v>
      </c>
      <c r="AP182" s="21"/>
      <c r="AQ182" s="21"/>
      <c r="AR182" s="21" t="s">
        <v>503</v>
      </c>
      <c r="AS182" s="21"/>
      <c r="AU182" s="21"/>
      <c r="AW182">
        <v>3</v>
      </c>
      <c r="AX182" s="21"/>
      <c r="AY182">
        <v>2763429</v>
      </c>
      <c r="AZ182">
        <v>0</v>
      </c>
      <c r="BA182">
        <v>0</v>
      </c>
      <c r="BB182">
        <v>10</v>
      </c>
      <c r="BC182">
        <v>50</v>
      </c>
      <c r="BD182">
        <v>50</v>
      </c>
      <c r="BE182" s="21"/>
      <c r="BF182">
        <v>0</v>
      </c>
    </row>
    <row r="183" spans="1:58" x14ac:dyDescent="0.25">
      <c r="A183">
        <v>1.7</v>
      </c>
      <c r="B183" s="21" t="s">
        <v>202</v>
      </c>
      <c r="C183" s="21" t="s">
        <v>9</v>
      </c>
      <c r="D183" s="21" t="s">
        <v>14</v>
      </c>
      <c r="E183" s="21"/>
      <c r="F183" s="21"/>
      <c r="G183" s="21" t="s">
        <v>23</v>
      </c>
      <c r="H183" s="21"/>
      <c r="I183" s="21" t="s">
        <v>728</v>
      </c>
      <c r="J183" s="21" t="s">
        <v>653</v>
      </c>
      <c r="K183" s="21" t="s">
        <v>41</v>
      </c>
      <c r="L183" t="b">
        <v>0</v>
      </c>
      <c r="M183" t="b">
        <v>0</v>
      </c>
      <c r="N183" t="b">
        <v>1</v>
      </c>
      <c r="O183">
        <v>40</v>
      </c>
      <c r="P183">
        <v>30</v>
      </c>
      <c r="Q183">
        <v>0</v>
      </c>
      <c r="R183" s="21" t="s">
        <v>49</v>
      </c>
      <c r="S183">
        <v>1000</v>
      </c>
      <c r="T183">
        <v>100</v>
      </c>
      <c r="U183" t="b">
        <v>1</v>
      </c>
      <c r="V183">
        <v>80</v>
      </c>
      <c r="W183">
        <v>1</v>
      </c>
      <c r="X183">
        <v>105</v>
      </c>
      <c r="Y183">
        <v>60</v>
      </c>
      <c r="Z183">
        <v>0.05</v>
      </c>
      <c r="AA183" t="b">
        <v>1</v>
      </c>
      <c r="AB183" s="21" t="s">
        <v>724</v>
      </c>
      <c r="AC183">
        <v>5</v>
      </c>
      <c r="AD183">
        <v>9</v>
      </c>
      <c r="AE183">
        <v>10</v>
      </c>
      <c r="AF183">
        <v>10</v>
      </c>
      <c r="AG183" s="21" t="s">
        <v>48</v>
      </c>
      <c r="AH183" t="b">
        <v>0</v>
      </c>
      <c r="AI183" t="b">
        <v>0</v>
      </c>
      <c r="AJ183">
        <v>100</v>
      </c>
      <c r="AK183">
        <v>650</v>
      </c>
      <c r="AL183">
        <v>800</v>
      </c>
      <c r="AM183" s="21" t="s">
        <v>349</v>
      </c>
      <c r="AN183" s="21"/>
      <c r="AO183" t="b">
        <v>0</v>
      </c>
      <c r="AP183" s="21"/>
      <c r="AQ183" s="21"/>
      <c r="AR183" s="21" t="s">
        <v>503</v>
      </c>
      <c r="AS183" s="21"/>
      <c r="AU183" s="21"/>
      <c r="AW183">
        <v>3</v>
      </c>
      <c r="AX183" s="21"/>
      <c r="AY183">
        <v>2763429</v>
      </c>
      <c r="AZ183">
        <v>0</v>
      </c>
      <c r="BA183">
        <v>0</v>
      </c>
      <c r="BB183">
        <v>14</v>
      </c>
      <c r="BC183">
        <v>25</v>
      </c>
      <c r="BD183">
        <v>50</v>
      </c>
      <c r="BE183" s="21"/>
      <c r="BF183">
        <v>0</v>
      </c>
    </row>
    <row r="184" spans="1:58" x14ac:dyDescent="0.25">
      <c r="A184">
        <v>1.7</v>
      </c>
      <c r="B184" s="21" t="s">
        <v>202</v>
      </c>
      <c r="C184" s="21" t="s">
        <v>9</v>
      </c>
      <c r="D184" s="21" t="s">
        <v>14</v>
      </c>
      <c r="E184" s="21"/>
      <c r="F184" s="21"/>
      <c r="G184" s="21" t="s">
        <v>23</v>
      </c>
      <c r="H184" s="21"/>
      <c r="I184" s="21" t="s">
        <v>728</v>
      </c>
      <c r="J184" s="21" t="s">
        <v>653</v>
      </c>
      <c r="K184" s="21" t="s">
        <v>41</v>
      </c>
      <c r="L184" t="b">
        <v>0</v>
      </c>
      <c r="M184" t="b">
        <v>0</v>
      </c>
      <c r="N184" t="b">
        <v>1</v>
      </c>
      <c r="O184">
        <v>40</v>
      </c>
      <c r="P184">
        <v>30</v>
      </c>
      <c r="Q184">
        <v>0</v>
      </c>
      <c r="R184" s="21" t="s">
        <v>49</v>
      </c>
      <c r="S184">
        <v>1000</v>
      </c>
      <c r="T184">
        <v>100</v>
      </c>
      <c r="U184" t="b">
        <v>1</v>
      </c>
      <c r="V184">
        <v>80</v>
      </c>
      <c r="W184">
        <v>1</v>
      </c>
      <c r="X184">
        <v>105</v>
      </c>
      <c r="Y184">
        <v>60</v>
      </c>
      <c r="Z184">
        <v>0.05</v>
      </c>
      <c r="AA184" t="b">
        <v>1</v>
      </c>
      <c r="AB184" s="21" t="s">
        <v>724</v>
      </c>
      <c r="AC184">
        <v>5</v>
      </c>
      <c r="AD184">
        <v>9</v>
      </c>
      <c r="AE184">
        <v>10</v>
      </c>
      <c r="AF184">
        <v>10</v>
      </c>
      <c r="AG184" s="21" t="s">
        <v>48</v>
      </c>
      <c r="AH184" t="b">
        <v>0</v>
      </c>
      <c r="AI184" t="b">
        <v>0</v>
      </c>
      <c r="AJ184">
        <v>100</v>
      </c>
      <c r="AK184">
        <v>650</v>
      </c>
      <c r="AL184">
        <v>800</v>
      </c>
      <c r="AM184" s="21" t="s">
        <v>349</v>
      </c>
      <c r="AN184" s="21"/>
      <c r="AO184" t="b">
        <v>0</v>
      </c>
      <c r="AP184" s="21"/>
      <c r="AQ184" s="21"/>
      <c r="AR184" s="21" t="s">
        <v>503</v>
      </c>
      <c r="AS184" s="21"/>
      <c r="AU184" s="21"/>
      <c r="AW184">
        <v>3</v>
      </c>
      <c r="AX184" s="21"/>
      <c r="AY184">
        <v>2763429</v>
      </c>
      <c r="AZ184">
        <v>0</v>
      </c>
      <c r="BA184">
        <v>0</v>
      </c>
      <c r="BB184">
        <v>16</v>
      </c>
      <c r="BC184">
        <v>15</v>
      </c>
      <c r="BD184">
        <v>50</v>
      </c>
      <c r="BE184" s="21"/>
      <c r="BF184">
        <v>0</v>
      </c>
    </row>
    <row r="185" spans="1:58" x14ac:dyDescent="0.25">
      <c r="A185">
        <v>1.7</v>
      </c>
      <c r="B185" s="21" t="s">
        <v>202</v>
      </c>
      <c r="C185" s="21" t="s">
        <v>9</v>
      </c>
      <c r="D185" s="21" t="s">
        <v>14</v>
      </c>
      <c r="E185" s="21"/>
      <c r="F185" s="21"/>
      <c r="G185" s="21" t="s">
        <v>23</v>
      </c>
      <c r="H185" s="21"/>
      <c r="I185" s="21" t="s">
        <v>728</v>
      </c>
      <c r="J185" s="21" t="s">
        <v>653</v>
      </c>
      <c r="K185" s="21" t="s">
        <v>41</v>
      </c>
      <c r="L185" t="b">
        <v>0</v>
      </c>
      <c r="M185" t="b">
        <v>0</v>
      </c>
      <c r="N185" t="b">
        <v>1</v>
      </c>
      <c r="O185">
        <v>40</v>
      </c>
      <c r="P185">
        <v>30</v>
      </c>
      <c r="Q185">
        <v>0</v>
      </c>
      <c r="R185" s="21" t="s">
        <v>49</v>
      </c>
      <c r="S185">
        <v>1000</v>
      </c>
      <c r="T185">
        <v>100</v>
      </c>
      <c r="U185" t="b">
        <v>1</v>
      </c>
      <c r="V185">
        <v>80</v>
      </c>
      <c r="W185">
        <v>1</v>
      </c>
      <c r="X185">
        <v>105</v>
      </c>
      <c r="Y185">
        <v>60</v>
      </c>
      <c r="Z185">
        <v>0.05</v>
      </c>
      <c r="AA185" t="b">
        <v>1</v>
      </c>
      <c r="AB185" s="21" t="s">
        <v>724</v>
      </c>
      <c r="AC185">
        <v>5</v>
      </c>
      <c r="AD185">
        <v>9</v>
      </c>
      <c r="AE185">
        <v>10</v>
      </c>
      <c r="AF185">
        <v>10</v>
      </c>
      <c r="AG185" s="21" t="s">
        <v>48</v>
      </c>
      <c r="AH185" t="b">
        <v>0</v>
      </c>
      <c r="AI185" t="b">
        <v>0</v>
      </c>
      <c r="AJ185">
        <v>100</v>
      </c>
      <c r="AK185">
        <v>650</v>
      </c>
      <c r="AL185">
        <v>800</v>
      </c>
      <c r="AM185" s="21" t="s">
        <v>349</v>
      </c>
      <c r="AN185" s="21"/>
      <c r="AO185" t="b">
        <v>0</v>
      </c>
      <c r="AP185" s="21"/>
      <c r="AQ185" s="21"/>
      <c r="AR185" s="21" t="s">
        <v>503</v>
      </c>
      <c r="AS185" s="21"/>
      <c r="AU185" s="21"/>
      <c r="AW185">
        <v>3</v>
      </c>
      <c r="AX185" s="21"/>
      <c r="AY185">
        <v>2763429</v>
      </c>
      <c r="AZ185">
        <v>0</v>
      </c>
      <c r="BA185">
        <v>0</v>
      </c>
      <c r="BB185">
        <v>18</v>
      </c>
      <c r="BC185">
        <v>5</v>
      </c>
      <c r="BD185">
        <v>50</v>
      </c>
      <c r="BE185" s="21"/>
      <c r="BF185">
        <v>0</v>
      </c>
    </row>
    <row r="186" spans="1:58" x14ac:dyDescent="0.25">
      <c r="A186">
        <v>1.7</v>
      </c>
      <c r="B186" s="21" t="s">
        <v>202</v>
      </c>
      <c r="C186" s="21" t="s">
        <v>9</v>
      </c>
      <c r="D186" s="21" t="s">
        <v>14</v>
      </c>
      <c r="E186" s="21"/>
      <c r="F186" s="21"/>
      <c r="G186" s="21" t="s">
        <v>23</v>
      </c>
      <c r="H186" s="21"/>
      <c r="I186" s="21" t="s">
        <v>728</v>
      </c>
      <c r="J186" s="21" t="s">
        <v>653</v>
      </c>
      <c r="K186" s="21" t="s">
        <v>41</v>
      </c>
      <c r="L186" t="b">
        <v>0</v>
      </c>
      <c r="M186" t="b">
        <v>0</v>
      </c>
      <c r="N186" t="b">
        <v>1</v>
      </c>
      <c r="O186">
        <v>40</v>
      </c>
      <c r="P186">
        <v>30</v>
      </c>
      <c r="Q186">
        <v>0</v>
      </c>
      <c r="R186" s="21" t="s">
        <v>49</v>
      </c>
      <c r="S186">
        <v>1000</v>
      </c>
      <c r="T186">
        <v>100</v>
      </c>
      <c r="U186" t="b">
        <v>1</v>
      </c>
      <c r="V186">
        <v>80</v>
      </c>
      <c r="W186">
        <v>1</v>
      </c>
      <c r="X186">
        <v>105</v>
      </c>
      <c r="Y186">
        <v>60</v>
      </c>
      <c r="Z186">
        <v>0.05</v>
      </c>
      <c r="AA186" t="b">
        <v>1</v>
      </c>
      <c r="AB186" s="21" t="s">
        <v>724</v>
      </c>
      <c r="AC186">
        <v>5</v>
      </c>
      <c r="AD186">
        <v>9</v>
      </c>
      <c r="AE186">
        <v>10</v>
      </c>
      <c r="AF186">
        <v>10</v>
      </c>
      <c r="AG186" s="21" t="s">
        <v>48</v>
      </c>
      <c r="AH186" t="b">
        <v>0</v>
      </c>
      <c r="AI186" t="b">
        <v>0</v>
      </c>
      <c r="AJ186">
        <v>100</v>
      </c>
      <c r="AK186">
        <v>650</v>
      </c>
      <c r="AL186">
        <v>800</v>
      </c>
      <c r="AM186" s="21" t="s">
        <v>375</v>
      </c>
      <c r="AN186" s="21"/>
      <c r="AO186" t="b">
        <v>0</v>
      </c>
      <c r="AP186" s="21"/>
      <c r="AQ186" s="21"/>
      <c r="AR186" s="21" t="s">
        <v>375</v>
      </c>
      <c r="AS186" s="21"/>
      <c r="AU186" s="21"/>
      <c r="AW186">
        <v>1.5009999999999999</v>
      </c>
      <c r="AX186" s="21"/>
      <c r="AY186">
        <v>16711935</v>
      </c>
      <c r="BE186" s="21"/>
    </row>
    <row r="187" spans="1:58" x14ac:dyDescent="0.25">
      <c r="A187">
        <v>1.7</v>
      </c>
      <c r="B187" s="21" t="s">
        <v>202</v>
      </c>
      <c r="C187" s="21" t="s">
        <v>9</v>
      </c>
      <c r="D187" s="21" t="s">
        <v>14</v>
      </c>
      <c r="E187" s="21"/>
      <c r="F187" s="21"/>
      <c r="G187" s="21" t="s">
        <v>23</v>
      </c>
      <c r="H187" s="21"/>
      <c r="I187" s="21" t="s">
        <v>728</v>
      </c>
      <c r="J187" s="21" t="s">
        <v>653</v>
      </c>
      <c r="K187" s="21" t="s">
        <v>41</v>
      </c>
      <c r="L187" t="b">
        <v>0</v>
      </c>
      <c r="M187" t="b">
        <v>0</v>
      </c>
      <c r="N187" t="b">
        <v>1</v>
      </c>
      <c r="O187">
        <v>40</v>
      </c>
      <c r="P187">
        <v>30</v>
      </c>
      <c r="Q187">
        <v>0</v>
      </c>
      <c r="R187" s="21" t="s">
        <v>49</v>
      </c>
      <c r="S187">
        <v>1000</v>
      </c>
      <c r="T187">
        <v>100</v>
      </c>
      <c r="U187" t="b">
        <v>1</v>
      </c>
      <c r="V187">
        <v>80</v>
      </c>
      <c r="W187">
        <v>1</v>
      </c>
      <c r="X187">
        <v>105</v>
      </c>
      <c r="Y187">
        <v>60</v>
      </c>
      <c r="Z187">
        <v>0.05</v>
      </c>
      <c r="AA187" t="b">
        <v>1</v>
      </c>
      <c r="AB187" s="21" t="s">
        <v>724</v>
      </c>
      <c r="AC187">
        <v>5</v>
      </c>
      <c r="AD187">
        <v>9</v>
      </c>
      <c r="AE187">
        <v>10</v>
      </c>
      <c r="AF187">
        <v>10</v>
      </c>
      <c r="AG187" s="21" t="s">
        <v>48</v>
      </c>
      <c r="AH187" t="b">
        <v>0</v>
      </c>
      <c r="AI187" t="b">
        <v>0</v>
      </c>
      <c r="AJ187">
        <v>100</v>
      </c>
      <c r="AK187">
        <v>650</v>
      </c>
      <c r="AL187">
        <v>800</v>
      </c>
      <c r="AM187" s="21" t="s">
        <v>429</v>
      </c>
      <c r="AN187" s="21"/>
      <c r="AO187" t="b">
        <v>0</v>
      </c>
      <c r="AP187" s="21"/>
      <c r="AQ187" s="21"/>
      <c r="AR187" s="21" t="s">
        <v>501</v>
      </c>
      <c r="AS187" s="21"/>
      <c r="AU187" s="21"/>
      <c r="AW187">
        <v>1.5009999999999999</v>
      </c>
      <c r="AX187" s="21"/>
      <c r="AY187">
        <v>2763429</v>
      </c>
      <c r="BE187" s="21"/>
    </row>
    <row r="188" spans="1:58" x14ac:dyDescent="0.25">
      <c r="A188">
        <v>1.7</v>
      </c>
      <c r="B188" s="21" t="s">
        <v>202</v>
      </c>
      <c r="C188" s="21" t="s">
        <v>9</v>
      </c>
      <c r="D188" s="21" t="s">
        <v>14</v>
      </c>
      <c r="E188" s="21"/>
      <c r="F188" s="21"/>
      <c r="G188" s="21" t="s">
        <v>23</v>
      </c>
      <c r="H188" s="21"/>
      <c r="I188" s="21" t="s">
        <v>728</v>
      </c>
      <c r="J188" s="21" t="s">
        <v>653</v>
      </c>
      <c r="K188" s="21" t="s">
        <v>41</v>
      </c>
      <c r="L188" t="b">
        <v>0</v>
      </c>
      <c r="M188" t="b">
        <v>0</v>
      </c>
      <c r="N188" t="b">
        <v>1</v>
      </c>
      <c r="O188">
        <v>40</v>
      </c>
      <c r="P188">
        <v>30</v>
      </c>
      <c r="Q188">
        <v>0</v>
      </c>
      <c r="R188" s="21" t="s">
        <v>49</v>
      </c>
      <c r="S188">
        <v>1000</v>
      </c>
      <c r="T188">
        <v>100</v>
      </c>
      <c r="U188" t="b">
        <v>1</v>
      </c>
      <c r="V188">
        <v>80</v>
      </c>
      <c r="W188">
        <v>1</v>
      </c>
      <c r="X188">
        <v>105</v>
      </c>
      <c r="Y188">
        <v>60</v>
      </c>
      <c r="Z188">
        <v>0.05</v>
      </c>
      <c r="AA188" t="b">
        <v>1</v>
      </c>
      <c r="AB188" s="21" t="s">
        <v>724</v>
      </c>
      <c r="AC188">
        <v>5</v>
      </c>
      <c r="AD188">
        <v>9</v>
      </c>
      <c r="AE188">
        <v>10</v>
      </c>
      <c r="AF188">
        <v>10</v>
      </c>
      <c r="AG188" s="21" t="s">
        <v>48</v>
      </c>
      <c r="AH188" t="b">
        <v>0</v>
      </c>
      <c r="AI188" t="b">
        <v>0</v>
      </c>
      <c r="AJ188">
        <v>100</v>
      </c>
      <c r="AK188">
        <v>650</v>
      </c>
      <c r="AL188">
        <v>800</v>
      </c>
      <c r="AM188" s="21" t="s">
        <v>445</v>
      </c>
      <c r="AN188" s="21"/>
      <c r="AO188" t="b">
        <v>0</v>
      </c>
      <c r="AP188" s="21"/>
      <c r="AQ188" s="21"/>
      <c r="AR188" s="21" t="s">
        <v>501</v>
      </c>
      <c r="AS188" s="21"/>
      <c r="AT188">
        <v>7200</v>
      </c>
      <c r="AU188" s="21" t="s">
        <v>507</v>
      </c>
      <c r="AV188">
        <v>3.2</v>
      </c>
      <c r="AW188">
        <v>1.5009999999999999</v>
      </c>
      <c r="AX188" s="21"/>
      <c r="AY188">
        <v>14524637</v>
      </c>
      <c r="BE188" s="21"/>
    </row>
    <row r="189" spans="1:58" x14ac:dyDescent="0.25">
      <c r="A189" t="s">
        <v>721</v>
      </c>
      <c r="B189" t="s">
        <v>4</v>
      </c>
      <c r="C189" t="s">
        <v>8</v>
      </c>
      <c r="D189" t="s">
        <v>13</v>
      </c>
      <c r="E189" t="s">
        <v>18</v>
      </c>
      <c r="F189" t="s">
        <v>20</v>
      </c>
      <c r="G189" t="s">
        <v>22</v>
      </c>
      <c r="H189" t="s">
        <v>27</v>
      </c>
      <c r="I189" t="s">
        <v>30</v>
      </c>
      <c r="J189" t="s">
        <v>31</v>
      </c>
      <c r="K189" t="s">
        <v>466</v>
      </c>
      <c r="L189" t="s">
        <v>55</v>
      </c>
      <c r="M189" t="s">
        <v>57</v>
      </c>
      <c r="N189" t="s">
        <v>58</v>
      </c>
      <c r="O189" t="s">
        <v>43</v>
      </c>
      <c r="P189" t="s">
        <v>45</v>
      </c>
      <c r="Q189" t="s">
        <v>46</v>
      </c>
      <c r="R189" t="s">
        <v>47</v>
      </c>
      <c r="S189" t="s">
        <v>51</v>
      </c>
      <c r="T189" t="s">
        <v>53</v>
      </c>
      <c r="U189" t="s">
        <v>75</v>
      </c>
      <c r="V189" t="s">
        <v>76</v>
      </c>
      <c r="W189" t="s">
        <v>77</v>
      </c>
      <c r="X189" t="s">
        <v>78</v>
      </c>
      <c r="Y189" t="s">
        <v>79</v>
      </c>
      <c r="Z189" t="s">
        <v>80</v>
      </c>
      <c r="AA189" t="s">
        <v>81</v>
      </c>
      <c r="AB189" t="s">
        <v>61</v>
      </c>
      <c r="AC189" t="s">
        <v>62</v>
      </c>
      <c r="AD189" t="s">
        <v>64</v>
      </c>
      <c r="AE189" t="s">
        <v>65</v>
      </c>
      <c r="AF189" t="s">
        <v>66</v>
      </c>
      <c r="AG189" t="s">
        <v>67</v>
      </c>
      <c r="AH189" t="s">
        <v>72</v>
      </c>
      <c r="AI189" t="s">
        <v>73</v>
      </c>
      <c r="AJ189" t="s">
        <v>69</v>
      </c>
      <c r="AK189" t="s">
        <v>70</v>
      </c>
      <c r="AL189" t="s">
        <v>71</v>
      </c>
      <c r="AM189" t="s">
        <v>722</v>
      </c>
      <c r="AO189" t="s">
        <v>100</v>
      </c>
      <c r="AP189" t="s">
        <v>84</v>
      </c>
      <c r="AQ189" t="s">
        <v>85</v>
      </c>
      <c r="AR189" t="s">
        <v>86</v>
      </c>
      <c r="AS189" t="s">
        <v>87</v>
      </c>
      <c r="AW189" t="s">
        <v>92</v>
      </c>
      <c r="AX189" t="s">
        <v>94</v>
      </c>
      <c r="AY189" t="s">
        <v>96</v>
      </c>
      <c r="AZ189" t="s">
        <v>478</v>
      </c>
      <c r="BA189" t="s">
        <v>104</v>
      </c>
      <c r="BB189" t="s">
        <v>105</v>
      </c>
      <c r="BC189" t="s">
        <v>106</v>
      </c>
      <c r="BD189" t="s">
        <v>488</v>
      </c>
      <c r="BE189" t="s">
        <v>36</v>
      </c>
    </row>
    <row r="190" spans="1:58" x14ac:dyDescent="0.25">
      <c r="A190">
        <v>1.3</v>
      </c>
      <c r="B190" s="21" t="s">
        <v>629</v>
      </c>
      <c r="C190" s="21" t="s">
        <v>9</v>
      </c>
      <c r="D190" s="21" t="s">
        <v>15</v>
      </c>
      <c r="E190" s="21"/>
      <c r="F190" s="21"/>
      <c r="G190" s="21" t="s">
        <v>23</v>
      </c>
      <c r="H190" s="21"/>
      <c r="I190" s="21" t="s">
        <v>729</v>
      </c>
      <c r="J190" s="21" t="s">
        <v>632</v>
      </c>
      <c r="K190" s="21" t="s">
        <v>41</v>
      </c>
      <c r="L190" t="b">
        <v>0</v>
      </c>
      <c r="M190" t="b">
        <v>0</v>
      </c>
      <c r="N190" t="b">
        <v>0</v>
      </c>
      <c r="O190">
        <v>40</v>
      </c>
      <c r="P190">
        <v>30</v>
      </c>
      <c r="Q190">
        <v>0</v>
      </c>
      <c r="R190" s="21" t="s">
        <v>49</v>
      </c>
      <c r="S190">
        <v>1000</v>
      </c>
      <c r="T190">
        <v>100</v>
      </c>
      <c r="U190" t="b">
        <v>1</v>
      </c>
      <c r="V190">
        <v>80</v>
      </c>
      <c r="W190">
        <v>1</v>
      </c>
      <c r="X190">
        <v>105</v>
      </c>
      <c r="Y190">
        <v>60</v>
      </c>
      <c r="Z190">
        <v>0.05</v>
      </c>
      <c r="AA190" t="b">
        <v>1</v>
      </c>
      <c r="AB190" s="21" t="s">
        <v>724</v>
      </c>
      <c r="AC190">
        <v>5</v>
      </c>
      <c r="AD190">
        <v>9</v>
      </c>
      <c r="AE190">
        <v>10</v>
      </c>
      <c r="AF190">
        <v>10</v>
      </c>
      <c r="AG190" s="21" t="s">
        <v>48</v>
      </c>
      <c r="AH190" t="b">
        <v>0</v>
      </c>
      <c r="AI190" t="b">
        <v>0</v>
      </c>
      <c r="AJ190">
        <v>50</v>
      </c>
      <c r="AK190">
        <v>0</v>
      </c>
      <c r="AL190">
        <v>2000</v>
      </c>
      <c r="AM190" s="21" t="s">
        <v>502</v>
      </c>
      <c r="AN190" s="21"/>
      <c r="AO190" t="b">
        <v>0</v>
      </c>
      <c r="AP190" s="21"/>
      <c r="AQ190" s="21" t="s">
        <v>580</v>
      </c>
      <c r="AR190" s="21" t="s">
        <v>502</v>
      </c>
      <c r="AS190" s="21" t="s">
        <v>581</v>
      </c>
      <c r="AT190" s="21"/>
      <c r="AU190" s="21"/>
      <c r="AV190" s="21"/>
      <c r="AW190">
        <v>3</v>
      </c>
      <c r="AX190" s="21"/>
      <c r="AY190">
        <v>16777215</v>
      </c>
    </row>
    <row r="191" spans="1:58" x14ac:dyDescent="0.25">
      <c r="A191">
        <v>1.3</v>
      </c>
      <c r="B191" s="21" t="s">
        <v>629</v>
      </c>
      <c r="C191" s="21" t="s">
        <v>9</v>
      </c>
      <c r="D191" s="21" t="s">
        <v>15</v>
      </c>
      <c r="E191" s="21"/>
      <c r="F191" s="21"/>
      <c r="G191" s="21" t="s">
        <v>23</v>
      </c>
      <c r="H191" s="21"/>
      <c r="I191" s="21" t="s">
        <v>729</v>
      </c>
      <c r="J191" s="21" t="s">
        <v>632</v>
      </c>
      <c r="K191" s="21" t="s">
        <v>41</v>
      </c>
      <c r="L191" t="b">
        <v>0</v>
      </c>
      <c r="M191" t="b">
        <v>0</v>
      </c>
      <c r="N191" t="b">
        <v>0</v>
      </c>
      <c r="O191">
        <v>40</v>
      </c>
      <c r="P191">
        <v>30</v>
      </c>
      <c r="Q191">
        <v>0</v>
      </c>
      <c r="R191" s="21" t="s">
        <v>49</v>
      </c>
      <c r="S191">
        <v>1000</v>
      </c>
      <c r="T191">
        <v>100</v>
      </c>
      <c r="U191" t="b">
        <v>1</v>
      </c>
      <c r="V191">
        <v>80</v>
      </c>
      <c r="W191">
        <v>1</v>
      </c>
      <c r="X191">
        <v>105</v>
      </c>
      <c r="Y191">
        <v>60</v>
      </c>
      <c r="Z191">
        <v>0.05</v>
      </c>
      <c r="AA191" t="b">
        <v>1</v>
      </c>
      <c r="AB191" s="21" t="s">
        <v>724</v>
      </c>
      <c r="AC191">
        <v>5</v>
      </c>
      <c r="AD191">
        <v>9</v>
      </c>
      <c r="AE191">
        <v>10</v>
      </c>
      <c r="AF191">
        <v>10</v>
      </c>
      <c r="AG191" s="21" t="s">
        <v>48</v>
      </c>
      <c r="AH191" t="b">
        <v>0</v>
      </c>
      <c r="AI191" t="b">
        <v>0</v>
      </c>
      <c r="AJ191">
        <v>50</v>
      </c>
      <c r="AK191">
        <v>0</v>
      </c>
      <c r="AL191">
        <v>2000</v>
      </c>
      <c r="AM191" s="21" t="s">
        <v>232</v>
      </c>
      <c r="AN191" s="21"/>
      <c r="AO191" t="b">
        <v>0</v>
      </c>
      <c r="AP191" s="21"/>
      <c r="AQ191" s="21" t="s">
        <v>633</v>
      </c>
      <c r="AR191" s="21" t="s">
        <v>501</v>
      </c>
      <c r="AS191" s="21" t="s">
        <v>581</v>
      </c>
      <c r="AT191" s="21"/>
      <c r="AU191" s="21"/>
      <c r="AV191" s="21"/>
      <c r="AW191">
        <v>3</v>
      </c>
      <c r="AX191" s="21"/>
      <c r="AY191">
        <v>65280</v>
      </c>
    </row>
    <row r="192" spans="1:58" x14ac:dyDescent="0.25">
      <c r="A192">
        <v>1.3</v>
      </c>
      <c r="B192" s="21" t="s">
        <v>629</v>
      </c>
      <c r="C192" s="21" t="s">
        <v>9</v>
      </c>
      <c r="D192" s="21" t="s">
        <v>15</v>
      </c>
      <c r="E192" s="21"/>
      <c r="F192" s="21"/>
      <c r="G192" s="21" t="s">
        <v>23</v>
      </c>
      <c r="H192" s="21"/>
      <c r="I192" s="21" t="s">
        <v>729</v>
      </c>
      <c r="J192" s="21" t="s">
        <v>632</v>
      </c>
      <c r="K192" s="21" t="s">
        <v>41</v>
      </c>
      <c r="L192" t="b">
        <v>0</v>
      </c>
      <c r="M192" t="b">
        <v>0</v>
      </c>
      <c r="N192" t="b">
        <v>0</v>
      </c>
      <c r="O192">
        <v>40</v>
      </c>
      <c r="P192">
        <v>30</v>
      </c>
      <c r="Q192">
        <v>0</v>
      </c>
      <c r="R192" s="21" t="s">
        <v>49</v>
      </c>
      <c r="S192">
        <v>1000</v>
      </c>
      <c r="T192">
        <v>100</v>
      </c>
      <c r="U192" t="b">
        <v>1</v>
      </c>
      <c r="V192">
        <v>80</v>
      </c>
      <c r="W192">
        <v>1</v>
      </c>
      <c r="X192">
        <v>105</v>
      </c>
      <c r="Y192">
        <v>60</v>
      </c>
      <c r="Z192">
        <v>0.05</v>
      </c>
      <c r="AA192" t="b">
        <v>1</v>
      </c>
      <c r="AB192" s="21" t="s">
        <v>724</v>
      </c>
      <c r="AC192">
        <v>5</v>
      </c>
      <c r="AD192">
        <v>9</v>
      </c>
      <c r="AE192">
        <v>10</v>
      </c>
      <c r="AF192">
        <v>10</v>
      </c>
      <c r="AG192" s="21" t="s">
        <v>48</v>
      </c>
      <c r="AH192" t="b">
        <v>0</v>
      </c>
      <c r="AI192" t="b">
        <v>0</v>
      </c>
      <c r="AJ192">
        <v>50</v>
      </c>
      <c r="AK192">
        <v>0</v>
      </c>
      <c r="AL192">
        <v>2000</v>
      </c>
      <c r="AM192" s="21" t="s">
        <v>233</v>
      </c>
      <c r="AN192" s="21"/>
      <c r="AO192" t="b">
        <v>0</v>
      </c>
      <c r="AP192" s="21"/>
      <c r="AQ192" s="21"/>
      <c r="AR192" s="21" t="s">
        <v>501</v>
      </c>
      <c r="AS192" s="21"/>
      <c r="AT192" s="21"/>
      <c r="AU192" s="21"/>
      <c r="AV192" s="21"/>
      <c r="AW192">
        <v>2.33717</v>
      </c>
      <c r="AX192" s="21"/>
      <c r="AY192">
        <v>65280</v>
      </c>
    </row>
    <row r="193" spans="1:57" x14ac:dyDescent="0.25">
      <c r="A193">
        <v>1.3</v>
      </c>
      <c r="B193" s="21" t="s">
        <v>629</v>
      </c>
      <c r="C193" s="21" t="s">
        <v>9</v>
      </c>
      <c r="D193" s="21" t="s">
        <v>15</v>
      </c>
      <c r="E193" s="21"/>
      <c r="F193" s="21"/>
      <c r="G193" s="21" t="s">
        <v>23</v>
      </c>
      <c r="H193" s="21"/>
      <c r="I193" s="21" t="s">
        <v>729</v>
      </c>
      <c r="J193" s="21" t="s">
        <v>632</v>
      </c>
      <c r="K193" s="21" t="s">
        <v>41</v>
      </c>
      <c r="L193" t="b">
        <v>0</v>
      </c>
      <c r="M193" t="b">
        <v>0</v>
      </c>
      <c r="N193" t="b">
        <v>0</v>
      </c>
      <c r="O193">
        <v>40</v>
      </c>
      <c r="P193">
        <v>30</v>
      </c>
      <c r="Q193">
        <v>0</v>
      </c>
      <c r="R193" s="21" t="s">
        <v>49</v>
      </c>
      <c r="S193">
        <v>1000</v>
      </c>
      <c r="T193">
        <v>100</v>
      </c>
      <c r="U193" t="b">
        <v>1</v>
      </c>
      <c r="V193">
        <v>80</v>
      </c>
      <c r="W193">
        <v>1</v>
      </c>
      <c r="X193">
        <v>105</v>
      </c>
      <c r="Y193">
        <v>60</v>
      </c>
      <c r="Z193">
        <v>0.05</v>
      </c>
      <c r="AA193" t="b">
        <v>1</v>
      </c>
      <c r="AB193" s="21" t="s">
        <v>724</v>
      </c>
      <c r="AC193">
        <v>5</v>
      </c>
      <c r="AD193">
        <v>9</v>
      </c>
      <c r="AE193">
        <v>10</v>
      </c>
      <c r="AF193">
        <v>10</v>
      </c>
      <c r="AG193" s="21" t="s">
        <v>48</v>
      </c>
      <c r="AH193" t="b">
        <v>0</v>
      </c>
      <c r="AI193" t="b">
        <v>0</v>
      </c>
      <c r="AJ193">
        <v>50</v>
      </c>
      <c r="AK193">
        <v>0</v>
      </c>
      <c r="AL193">
        <v>2000</v>
      </c>
      <c r="AM193" s="21" t="s">
        <v>634</v>
      </c>
      <c r="AN193" s="21"/>
      <c r="AO193" t="b">
        <v>0</v>
      </c>
      <c r="AP193" s="21"/>
      <c r="AQ193" s="21"/>
      <c r="AR193" s="21" t="s">
        <v>244</v>
      </c>
      <c r="AS193" s="21"/>
      <c r="AT193" s="21"/>
      <c r="AU193" s="21"/>
      <c r="AV193" s="21"/>
      <c r="AW193">
        <v>3</v>
      </c>
      <c r="AX193" s="21"/>
      <c r="AY193">
        <v>16777088</v>
      </c>
    </row>
    <row r="194" spans="1:57" x14ac:dyDescent="0.25">
      <c r="A194">
        <v>1.3</v>
      </c>
      <c r="B194" s="21" t="s">
        <v>629</v>
      </c>
      <c r="C194" s="21" t="s">
        <v>9</v>
      </c>
      <c r="D194" s="21" t="s">
        <v>15</v>
      </c>
      <c r="E194" s="21"/>
      <c r="F194" s="21"/>
      <c r="G194" s="21" t="s">
        <v>23</v>
      </c>
      <c r="H194" s="21"/>
      <c r="I194" s="21" t="s">
        <v>729</v>
      </c>
      <c r="J194" s="21" t="s">
        <v>632</v>
      </c>
      <c r="K194" s="21" t="s">
        <v>41</v>
      </c>
      <c r="L194" t="b">
        <v>0</v>
      </c>
      <c r="M194" t="b">
        <v>0</v>
      </c>
      <c r="N194" t="b">
        <v>0</v>
      </c>
      <c r="O194">
        <v>40</v>
      </c>
      <c r="P194">
        <v>30</v>
      </c>
      <c r="Q194">
        <v>0</v>
      </c>
      <c r="R194" s="21" t="s">
        <v>49</v>
      </c>
      <c r="S194">
        <v>1000</v>
      </c>
      <c r="T194">
        <v>100</v>
      </c>
      <c r="U194" t="b">
        <v>1</v>
      </c>
      <c r="V194">
        <v>80</v>
      </c>
      <c r="W194">
        <v>1</v>
      </c>
      <c r="X194">
        <v>105</v>
      </c>
      <c r="Y194">
        <v>60</v>
      </c>
      <c r="Z194">
        <v>0.05</v>
      </c>
      <c r="AA194" t="b">
        <v>1</v>
      </c>
      <c r="AB194" s="21" t="s">
        <v>724</v>
      </c>
      <c r="AC194">
        <v>5</v>
      </c>
      <c r="AD194">
        <v>9</v>
      </c>
      <c r="AE194">
        <v>10</v>
      </c>
      <c r="AF194">
        <v>10</v>
      </c>
      <c r="AG194" s="21" t="s">
        <v>48</v>
      </c>
      <c r="AH194" t="b">
        <v>0</v>
      </c>
      <c r="AI194" t="b">
        <v>0</v>
      </c>
      <c r="AJ194">
        <v>50</v>
      </c>
      <c r="AK194">
        <v>0</v>
      </c>
      <c r="AL194">
        <v>2000</v>
      </c>
      <c r="AM194" s="21" t="s">
        <v>635</v>
      </c>
      <c r="AN194" s="21"/>
      <c r="AO194" t="b">
        <v>0</v>
      </c>
      <c r="AP194" s="21"/>
      <c r="AQ194" s="21"/>
      <c r="AR194" s="21" t="s">
        <v>501</v>
      </c>
      <c r="AS194" s="21"/>
      <c r="AT194" s="21"/>
      <c r="AU194" s="21"/>
      <c r="AV194" s="21"/>
      <c r="AW194">
        <v>1.0012399999999999</v>
      </c>
      <c r="AX194" s="21"/>
      <c r="AY194">
        <v>65280</v>
      </c>
    </row>
    <row r="195" spans="1:57" x14ac:dyDescent="0.25">
      <c r="A195">
        <v>1.3</v>
      </c>
      <c r="B195" s="21" t="s">
        <v>629</v>
      </c>
      <c r="C195" s="21" t="s">
        <v>9</v>
      </c>
      <c r="D195" s="21" t="s">
        <v>15</v>
      </c>
      <c r="E195" s="21"/>
      <c r="F195" s="21"/>
      <c r="G195" s="21" t="s">
        <v>23</v>
      </c>
      <c r="H195" s="21"/>
      <c r="I195" s="21" t="s">
        <v>729</v>
      </c>
      <c r="J195" s="21" t="s">
        <v>632</v>
      </c>
      <c r="K195" s="21" t="s">
        <v>41</v>
      </c>
      <c r="L195" t="b">
        <v>0</v>
      </c>
      <c r="M195" t="b">
        <v>0</v>
      </c>
      <c r="N195" t="b">
        <v>0</v>
      </c>
      <c r="O195">
        <v>40</v>
      </c>
      <c r="P195">
        <v>30</v>
      </c>
      <c r="Q195">
        <v>0</v>
      </c>
      <c r="R195" s="21" t="s">
        <v>49</v>
      </c>
      <c r="S195">
        <v>1000</v>
      </c>
      <c r="T195">
        <v>100</v>
      </c>
      <c r="U195" t="b">
        <v>1</v>
      </c>
      <c r="V195">
        <v>80</v>
      </c>
      <c r="W195">
        <v>1</v>
      </c>
      <c r="X195">
        <v>105</v>
      </c>
      <c r="Y195">
        <v>60</v>
      </c>
      <c r="Z195">
        <v>0.05</v>
      </c>
      <c r="AA195" t="b">
        <v>1</v>
      </c>
      <c r="AB195" s="21" t="s">
        <v>724</v>
      </c>
      <c r="AC195">
        <v>5</v>
      </c>
      <c r="AD195">
        <v>9</v>
      </c>
      <c r="AE195">
        <v>10</v>
      </c>
      <c r="AF195">
        <v>10</v>
      </c>
      <c r="AG195" s="21" t="s">
        <v>48</v>
      </c>
      <c r="AH195" t="b">
        <v>0</v>
      </c>
      <c r="AI195" t="b">
        <v>0</v>
      </c>
      <c r="AJ195">
        <v>50</v>
      </c>
      <c r="AK195">
        <v>0</v>
      </c>
      <c r="AL195">
        <v>2000</v>
      </c>
      <c r="AM195" s="21" t="s">
        <v>636</v>
      </c>
      <c r="AN195" s="21"/>
      <c r="AO195" t="b">
        <v>0</v>
      </c>
      <c r="AP195" s="21"/>
      <c r="AQ195" s="21"/>
      <c r="AR195" s="21" t="s">
        <v>501</v>
      </c>
      <c r="AS195" s="21"/>
      <c r="AT195" s="21"/>
      <c r="AU195" s="21"/>
      <c r="AV195" s="21"/>
      <c r="AW195">
        <v>1</v>
      </c>
      <c r="AX195" s="21"/>
      <c r="AY195">
        <v>255</v>
      </c>
    </row>
    <row r="196" spans="1:57" x14ac:dyDescent="0.25">
      <c r="A196">
        <v>1.3</v>
      </c>
      <c r="B196" s="21" t="s">
        <v>629</v>
      </c>
      <c r="C196" s="21" t="s">
        <v>9</v>
      </c>
      <c r="D196" s="21" t="s">
        <v>15</v>
      </c>
      <c r="E196" s="21"/>
      <c r="F196" s="21"/>
      <c r="G196" s="21" t="s">
        <v>23</v>
      </c>
      <c r="H196" s="21"/>
      <c r="I196" s="21" t="s">
        <v>729</v>
      </c>
      <c r="J196" s="21" t="s">
        <v>632</v>
      </c>
      <c r="K196" s="21" t="s">
        <v>41</v>
      </c>
      <c r="L196" t="b">
        <v>0</v>
      </c>
      <c r="M196" t="b">
        <v>0</v>
      </c>
      <c r="N196" t="b">
        <v>0</v>
      </c>
      <c r="O196">
        <v>40</v>
      </c>
      <c r="P196">
        <v>30</v>
      </c>
      <c r="Q196">
        <v>0</v>
      </c>
      <c r="R196" s="21" t="s">
        <v>49</v>
      </c>
      <c r="S196">
        <v>1000</v>
      </c>
      <c r="T196">
        <v>100</v>
      </c>
      <c r="U196" t="b">
        <v>1</v>
      </c>
      <c r="V196">
        <v>80</v>
      </c>
      <c r="W196">
        <v>1</v>
      </c>
      <c r="X196">
        <v>105</v>
      </c>
      <c r="Y196">
        <v>60</v>
      </c>
      <c r="Z196">
        <v>0.05</v>
      </c>
      <c r="AA196" t="b">
        <v>1</v>
      </c>
      <c r="AB196" s="21" t="s">
        <v>724</v>
      </c>
      <c r="AC196">
        <v>5</v>
      </c>
      <c r="AD196">
        <v>9</v>
      </c>
      <c r="AE196">
        <v>10</v>
      </c>
      <c r="AF196">
        <v>10</v>
      </c>
      <c r="AG196" s="21" t="s">
        <v>48</v>
      </c>
      <c r="AH196" t="b">
        <v>0</v>
      </c>
      <c r="AI196" t="b">
        <v>0</v>
      </c>
      <c r="AJ196">
        <v>50</v>
      </c>
      <c r="AK196">
        <v>0</v>
      </c>
      <c r="AL196">
        <v>2000</v>
      </c>
      <c r="AM196" s="21" t="s">
        <v>637</v>
      </c>
      <c r="AN196" s="21"/>
      <c r="AO196" t="b">
        <v>0</v>
      </c>
      <c r="AP196" s="21"/>
      <c r="AQ196" s="21"/>
      <c r="AR196" s="21" t="s">
        <v>503</v>
      </c>
      <c r="AS196" s="21"/>
      <c r="AT196" s="21"/>
      <c r="AU196" s="21"/>
      <c r="AV196" s="21"/>
      <c r="AW196">
        <v>0.6</v>
      </c>
      <c r="AX196" s="21"/>
      <c r="AY196">
        <v>16711935</v>
      </c>
      <c r="AZ196">
        <v>0</v>
      </c>
      <c r="BA196">
        <v>0</v>
      </c>
      <c r="BB196">
        <v>10</v>
      </c>
      <c r="BC196">
        <v>1</v>
      </c>
      <c r="BD196">
        <v>100</v>
      </c>
      <c r="BE196">
        <v>0</v>
      </c>
    </row>
    <row r="197" spans="1:57" x14ac:dyDescent="0.25">
      <c r="A197">
        <v>1.3</v>
      </c>
      <c r="B197" s="21" t="s">
        <v>629</v>
      </c>
      <c r="C197" s="21" t="s">
        <v>9</v>
      </c>
      <c r="D197" s="21" t="s">
        <v>15</v>
      </c>
      <c r="E197" s="21"/>
      <c r="F197" s="21"/>
      <c r="G197" s="21" t="s">
        <v>23</v>
      </c>
      <c r="H197" s="21"/>
      <c r="I197" s="21" t="s">
        <v>729</v>
      </c>
      <c r="J197" s="21" t="s">
        <v>632</v>
      </c>
      <c r="K197" s="21" t="s">
        <v>41</v>
      </c>
      <c r="L197" t="b">
        <v>0</v>
      </c>
      <c r="M197" t="b">
        <v>0</v>
      </c>
      <c r="N197" t="b">
        <v>0</v>
      </c>
      <c r="O197">
        <v>40</v>
      </c>
      <c r="P197">
        <v>30</v>
      </c>
      <c r="Q197">
        <v>0</v>
      </c>
      <c r="R197" s="21" t="s">
        <v>49</v>
      </c>
      <c r="S197">
        <v>1000</v>
      </c>
      <c r="T197">
        <v>100</v>
      </c>
      <c r="U197" t="b">
        <v>1</v>
      </c>
      <c r="V197">
        <v>80</v>
      </c>
      <c r="W197">
        <v>1</v>
      </c>
      <c r="X197">
        <v>105</v>
      </c>
      <c r="Y197">
        <v>60</v>
      </c>
      <c r="Z197">
        <v>0.05</v>
      </c>
      <c r="AA197" t="b">
        <v>1</v>
      </c>
      <c r="AB197" s="21" t="s">
        <v>724</v>
      </c>
      <c r="AC197">
        <v>5</v>
      </c>
      <c r="AD197">
        <v>9</v>
      </c>
      <c r="AE197">
        <v>10</v>
      </c>
      <c r="AF197">
        <v>10</v>
      </c>
      <c r="AG197" s="21" t="s">
        <v>48</v>
      </c>
      <c r="AH197" t="b">
        <v>0</v>
      </c>
      <c r="AI197" t="b">
        <v>0</v>
      </c>
      <c r="AJ197">
        <v>50</v>
      </c>
      <c r="AK197">
        <v>0</v>
      </c>
      <c r="AL197">
        <v>2000</v>
      </c>
      <c r="AM197" s="21" t="s">
        <v>637</v>
      </c>
      <c r="AN197" s="21"/>
      <c r="AO197" t="b">
        <v>0</v>
      </c>
      <c r="AP197" s="21"/>
      <c r="AQ197" s="21"/>
      <c r="AR197" s="21" t="s">
        <v>503</v>
      </c>
      <c r="AS197" s="21"/>
      <c r="AT197" s="21"/>
      <c r="AU197" s="21"/>
      <c r="AV197" s="21"/>
      <c r="AW197">
        <v>0.6</v>
      </c>
      <c r="AX197" s="21"/>
      <c r="AY197">
        <v>16711935</v>
      </c>
      <c r="AZ197">
        <v>0</v>
      </c>
      <c r="BA197">
        <v>0</v>
      </c>
      <c r="BB197">
        <v>7</v>
      </c>
      <c r="BC197">
        <v>93</v>
      </c>
      <c r="BD197">
        <v>130</v>
      </c>
      <c r="BE197">
        <v>0</v>
      </c>
    </row>
    <row r="198" spans="1:57" x14ac:dyDescent="0.25">
      <c r="A198">
        <v>1.3</v>
      </c>
      <c r="B198" s="21" t="s">
        <v>629</v>
      </c>
      <c r="C198" s="21" t="s">
        <v>9</v>
      </c>
      <c r="D198" s="21" t="s">
        <v>15</v>
      </c>
      <c r="E198" s="21"/>
      <c r="F198" s="21"/>
      <c r="G198" s="21" t="s">
        <v>23</v>
      </c>
      <c r="H198" s="21"/>
      <c r="I198" s="21" t="s">
        <v>729</v>
      </c>
      <c r="J198" s="21" t="s">
        <v>632</v>
      </c>
      <c r="K198" s="21" t="s">
        <v>41</v>
      </c>
      <c r="L198" t="b">
        <v>0</v>
      </c>
      <c r="M198" t="b">
        <v>0</v>
      </c>
      <c r="N198" t="b">
        <v>0</v>
      </c>
      <c r="O198">
        <v>40</v>
      </c>
      <c r="P198">
        <v>30</v>
      </c>
      <c r="Q198">
        <v>0</v>
      </c>
      <c r="R198" s="21" t="s">
        <v>49</v>
      </c>
      <c r="S198">
        <v>1000</v>
      </c>
      <c r="T198">
        <v>100</v>
      </c>
      <c r="U198" t="b">
        <v>1</v>
      </c>
      <c r="V198">
        <v>80</v>
      </c>
      <c r="W198">
        <v>1</v>
      </c>
      <c r="X198">
        <v>105</v>
      </c>
      <c r="Y198">
        <v>60</v>
      </c>
      <c r="Z198">
        <v>0.05</v>
      </c>
      <c r="AA198" t="b">
        <v>1</v>
      </c>
      <c r="AB198" s="21" t="s">
        <v>724</v>
      </c>
      <c r="AC198">
        <v>5</v>
      </c>
      <c r="AD198">
        <v>9</v>
      </c>
      <c r="AE198">
        <v>10</v>
      </c>
      <c r="AF198">
        <v>10</v>
      </c>
      <c r="AG198" s="21" t="s">
        <v>48</v>
      </c>
      <c r="AH198" t="b">
        <v>0</v>
      </c>
      <c r="AI198" t="b">
        <v>0</v>
      </c>
      <c r="AJ198">
        <v>50</v>
      </c>
      <c r="AK198">
        <v>0</v>
      </c>
      <c r="AL198">
        <v>2000</v>
      </c>
      <c r="AM198" s="21" t="s">
        <v>637</v>
      </c>
      <c r="AN198" s="21"/>
      <c r="AO198" t="b">
        <v>0</v>
      </c>
      <c r="AP198" s="21"/>
      <c r="AQ198" s="21"/>
      <c r="AR198" s="21" t="s">
        <v>503</v>
      </c>
      <c r="AS198" s="21"/>
      <c r="AT198" s="21"/>
      <c r="AU198" s="21"/>
      <c r="AV198" s="21"/>
      <c r="AW198">
        <v>0.6</v>
      </c>
      <c r="AX198" s="21"/>
      <c r="AY198">
        <v>16711935</v>
      </c>
      <c r="AZ198">
        <v>0</v>
      </c>
      <c r="BA198">
        <v>0</v>
      </c>
      <c r="BB198">
        <v>11</v>
      </c>
      <c r="BC198">
        <v>0</v>
      </c>
      <c r="BD198">
        <v>130</v>
      </c>
      <c r="BE198">
        <v>0</v>
      </c>
    </row>
    <row r="199" spans="1:57" x14ac:dyDescent="0.25">
      <c r="A199">
        <v>1.3</v>
      </c>
      <c r="B199" s="21" t="s">
        <v>629</v>
      </c>
      <c r="C199" s="21" t="s">
        <v>9</v>
      </c>
      <c r="D199" s="21" t="s">
        <v>15</v>
      </c>
      <c r="E199" s="21"/>
      <c r="F199" s="21"/>
      <c r="G199" s="21" t="s">
        <v>23</v>
      </c>
      <c r="H199" s="21"/>
      <c r="I199" s="21" t="s">
        <v>729</v>
      </c>
      <c r="J199" s="21" t="s">
        <v>632</v>
      </c>
      <c r="K199" s="21" t="s">
        <v>41</v>
      </c>
      <c r="L199" t="b">
        <v>0</v>
      </c>
      <c r="M199" t="b">
        <v>0</v>
      </c>
      <c r="N199" t="b">
        <v>0</v>
      </c>
      <c r="O199">
        <v>40</v>
      </c>
      <c r="P199">
        <v>30</v>
      </c>
      <c r="Q199">
        <v>0</v>
      </c>
      <c r="R199" s="21" t="s">
        <v>49</v>
      </c>
      <c r="S199">
        <v>1000</v>
      </c>
      <c r="T199">
        <v>100</v>
      </c>
      <c r="U199" t="b">
        <v>1</v>
      </c>
      <c r="V199">
        <v>80</v>
      </c>
      <c r="W199">
        <v>1</v>
      </c>
      <c r="X199">
        <v>105</v>
      </c>
      <c r="Y199">
        <v>60</v>
      </c>
      <c r="Z199">
        <v>0.05</v>
      </c>
      <c r="AA199" t="b">
        <v>1</v>
      </c>
      <c r="AB199" s="21" t="s">
        <v>724</v>
      </c>
      <c r="AC199">
        <v>5</v>
      </c>
      <c r="AD199">
        <v>9</v>
      </c>
      <c r="AE199">
        <v>10</v>
      </c>
      <c r="AF199">
        <v>10</v>
      </c>
      <c r="AG199" s="21" t="s">
        <v>48</v>
      </c>
      <c r="AH199" t="b">
        <v>0</v>
      </c>
      <c r="AI199" t="b">
        <v>0</v>
      </c>
      <c r="AJ199">
        <v>50</v>
      </c>
      <c r="AK199">
        <v>0</v>
      </c>
      <c r="AL199">
        <v>2000</v>
      </c>
      <c r="AM199" s="21" t="s">
        <v>637</v>
      </c>
      <c r="AN199" s="21"/>
      <c r="AO199" t="b">
        <v>0</v>
      </c>
      <c r="AP199" s="21"/>
      <c r="AQ199" s="21"/>
      <c r="AR199" s="21" t="s">
        <v>503</v>
      </c>
      <c r="AS199" s="21"/>
      <c r="AT199" s="21"/>
      <c r="AU199" s="21"/>
      <c r="AV199" s="21"/>
      <c r="AW199">
        <v>0.6</v>
      </c>
      <c r="AX199" s="21"/>
      <c r="AY199">
        <v>16711935</v>
      </c>
      <c r="AZ199">
        <v>0</v>
      </c>
      <c r="BA199">
        <v>0</v>
      </c>
      <c r="BB199">
        <v>11</v>
      </c>
      <c r="BC199">
        <v>0</v>
      </c>
      <c r="BD199">
        <v>0</v>
      </c>
      <c r="BE199">
        <v>0</v>
      </c>
    </row>
    <row r="200" spans="1:57" x14ac:dyDescent="0.25">
      <c r="A200">
        <v>1.3</v>
      </c>
      <c r="B200" s="21" t="s">
        <v>629</v>
      </c>
      <c r="C200" s="21" t="s">
        <v>9</v>
      </c>
      <c r="D200" s="21" t="s">
        <v>15</v>
      </c>
      <c r="E200" s="21"/>
      <c r="F200" s="21"/>
      <c r="G200" s="21" t="s">
        <v>23</v>
      </c>
      <c r="H200" s="21"/>
      <c r="I200" s="21" t="s">
        <v>729</v>
      </c>
      <c r="J200" s="21" t="s">
        <v>632</v>
      </c>
      <c r="K200" s="21" t="s">
        <v>41</v>
      </c>
      <c r="L200" t="b">
        <v>0</v>
      </c>
      <c r="M200" t="b">
        <v>0</v>
      </c>
      <c r="N200" t="b">
        <v>0</v>
      </c>
      <c r="O200">
        <v>40</v>
      </c>
      <c r="P200">
        <v>30</v>
      </c>
      <c r="Q200">
        <v>0</v>
      </c>
      <c r="R200" s="21" t="s">
        <v>49</v>
      </c>
      <c r="S200">
        <v>1000</v>
      </c>
      <c r="T200">
        <v>100</v>
      </c>
      <c r="U200" t="b">
        <v>1</v>
      </c>
      <c r="V200">
        <v>80</v>
      </c>
      <c r="W200">
        <v>1</v>
      </c>
      <c r="X200">
        <v>105</v>
      </c>
      <c r="Y200">
        <v>60</v>
      </c>
      <c r="Z200">
        <v>0.05</v>
      </c>
      <c r="AA200" t="b">
        <v>1</v>
      </c>
      <c r="AB200" s="21" t="s">
        <v>724</v>
      </c>
      <c r="AC200">
        <v>5</v>
      </c>
      <c r="AD200">
        <v>9</v>
      </c>
      <c r="AE200">
        <v>10</v>
      </c>
      <c r="AF200">
        <v>10</v>
      </c>
      <c r="AG200" s="21" t="s">
        <v>48</v>
      </c>
      <c r="AH200" t="b">
        <v>0</v>
      </c>
      <c r="AI200" t="b">
        <v>0</v>
      </c>
      <c r="AJ200">
        <v>50</v>
      </c>
      <c r="AK200">
        <v>0</v>
      </c>
      <c r="AL200">
        <v>2000</v>
      </c>
      <c r="AM200" s="21" t="s">
        <v>638</v>
      </c>
      <c r="AN200" s="21"/>
      <c r="AO200" t="b">
        <v>0</v>
      </c>
      <c r="AP200" s="21"/>
      <c r="AQ200" s="21" t="s">
        <v>639</v>
      </c>
      <c r="AR200" s="21" t="s">
        <v>501</v>
      </c>
      <c r="AS200" s="21" t="s">
        <v>581</v>
      </c>
      <c r="AT200" s="21"/>
      <c r="AU200" s="21"/>
      <c r="AV200" s="21"/>
      <c r="AW200">
        <v>2.3531300000000002</v>
      </c>
      <c r="AX200" s="21"/>
      <c r="AY200">
        <v>65280</v>
      </c>
    </row>
    <row r="201" spans="1:57" x14ac:dyDescent="0.25">
      <c r="A201">
        <v>1.3</v>
      </c>
      <c r="B201" s="21" t="s">
        <v>629</v>
      </c>
      <c r="C201" s="21" t="s">
        <v>9</v>
      </c>
      <c r="D201" s="21" t="s">
        <v>15</v>
      </c>
      <c r="E201" s="21"/>
      <c r="F201" s="21"/>
      <c r="G201" s="21" t="s">
        <v>23</v>
      </c>
      <c r="H201" s="21"/>
      <c r="I201" s="21" t="s">
        <v>729</v>
      </c>
      <c r="J201" s="21" t="s">
        <v>632</v>
      </c>
      <c r="K201" s="21" t="s">
        <v>41</v>
      </c>
      <c r="L201" t="b">
        <v>0</v>
      </c>
      <c r="M201" t="b">
        <v>0</v>
      </c>
      <c r="N201" t="b">
        <v>0</v>
      </c>
      <c r="O201">
        <v>40</v>
      </c>
      <c r="P201">
        <v>30</v>
      </c>
      <c r="Q201">
        <v>0</v>
      </c>
      <c r="R201" s="21" t="s">
        <v>49</v>
      </c>
      <c r="S201">
        <v>1000</v>
      </c>
      <c r="T201">
        <v>100</v>
      </c>
      <c r="U201" t="b">
        <v>1</v>
      </c>
      <c r="V201">
        <v>80</v>
      </c>
      <c r="W201">
        <v>1</v>
      </c>
      <c r="X201">
        <v>105</v>
      </c>
      <c r="Y201">
        <v>60</v>
      </c>
      <c r="Z201">
        <v>0.05</v>
      </c>
      <c r="AA201" t="b">
        <v>1</v>
      </c>
      <c r="AB201" s="21" t="s">
        <v>724</v>
      </c>
      <c r="AC201">
        <v>5</v>
      </c>
      <c r="AD201">
        <v>9</v>
      </c>
      <c r="AE201">
        <v>10</v>
      </c>
      <c r="AF201">
        <v>10</v>
      </c>
      <c r="AG201" s="21" t="s">
        <v>48</v>
      </c>
      <c r="AH201" t="b">
        <v>0</v>
      </c>
      <c r="AI201" t="b">
        <v>0</v>
      </c>
      <c r="AJ201">
        <v>50</v>
      </c>
      <c r="AK201">
        <v>0</v>
      </c>
      <c r="AL201">
        <v>2000</v>
      </c>
      <c r="AM201" s="21" t="s">
        <v>640</v>
      </c>
      <c r="AN201" s="21"/>
      <c r="AO201" t="b">
        <v>0</v>
      </c>
      <c r="AP201" s="21"/>
      <c r="AQ201" s="21" t="s">
        <v>641</v>
      </c>
      <c r="AR201" s="21" t="s">
        <v>503</v>
      </c>
      <c r="AS201" s="21" t="s">
        <v>581</v>
      </c>
      <c r="AT201" s="21"/>
      <c r="AU201" s="21"/>
      <c r="AV201" s="21"/>
      <c r="AW201">
        <v>1</v>
      </c>
      <c r="AX201" s="21"/>
      <c r="AY201">
        <v>8454143</v>
      </c>
      <c r="AZ201">
        <v>0</v>
      </c>
      <c r="BA201">
        <v>0</v>
      </c>
      <c r="BB201">
        <v>8</v>
      </c>
      <c r="BC201">
        <v>0</v>
      </c>
      <c r="BD201">
        <v>50</v>
      </c>
      <c r="BE201">
        <v>0</v>
      </c>
    </row>
    <row r="202" spans="1:57" x14ac:dyDescent="0.25">
      <c r="A202">
        <v>1.3</v>
      </c>
      <c r="B202" s="21" t="s">
        <v>629</v>
      </c>
      <c r="C202" s="21" t="s">
        <v>9</v>
      </c>
      <c r="D202" s="21" t="s">
        <v>15</v>
      </c>
      <c r="E202" s="21"/>
      <c r="F202" s="21"/>
      <c r="G202" s="21" t="s">
        <v>23</v>
      </c>
      <c r="H202" s="21"/>
      <c r="I202" s="21" t="s">
        <v>729</v>
      </c>
      <c r="J202" s="21" t="s">
        <v>632</v>
      </c>
      <c r="K202" s="21" t="s">
        <v>41</v>
      </c>
      <c r="L202" t="b">
        <v>0</v>
      </c>
      <c r="M202" t="b">
        <v>0</v>
      </c>
      <c r="N202" t="b">
        <v>0</v>
      </c>
      <c r="O202">
        <v>40</v>
      </c>
      <c r="P202">
        <v>30</v>
      </c>
      <c r="Q202">
        <v>0</v>
      </c>
      <c r="R202" s="21" t="s">
        <v>49</v>
      </c>
      <c r="S202">
        <v>1000</v>
      </c>
      <c r="T202">
        <v>100</v>
      </c>
      <c r="U202" t="b">
        <v>1</v>
      </c>
      <c r="V202">
        <v>80</v>
      </c>
      <c r="W202">
        <v>1</v>
      </c>
      <c r="X202">
        <v>105</v>
      </c>
      <c r="Y202">
        <v>60</v>
      </c>
      <c r="Z202">
        <v>0.05</v>
      </c>
      <c r="AA202" t="b">
        <v>1</v>
      </c>
      <c r="AB202" s="21" t="s">
        <v>724</v>
      </c>
      <c r="AC202">
        <v>5</v>
      </c>
      <c r="AD202">
        <v>9</v>
      </c>
      <c r="AE202">
        <v>10</v>
      </c>
      <c r="AF202">
        <v>10</v>
      </c>
      <c r="AG202" s="21" t="s">
        <v>48</v>
      </c>
      <c r="AH202" t="b">
        <v>0</v>
      </c>
      <c r="AI202" t="b">
        <v>0</v>
      </c>
      <c r="AJ202">
        <v>50</v>
      </c>
      <c r="AK202">
        <v>0</v>
      </c>
      <c r="AL202">
        <v>2000</v>
      </c>
      <c r="AM202" s="21" t="s">
        <v>642</v>
      </c>
      <c r="AN202" s="21"/>
      <c r="AO202" t="b">
        <v>0</v>
      </c>
      <c r="AP202" s="21"/>
      <c r="AQ202" s="21" t="s">
        <v>641</v>
      </c>
      <c r="AR202" s="21" t="s">
        <v>503</v>
      </c>
      <c r="AS202" s="21" t="s">
        <v>581</v>
      </c>
      <c r="AT202" s="21"/>
      <c r="AU202" s="21"/>
      <c r="AV202" s="21"/>
      <c r="AW202">
        <v>1</v>
      </c>
      <c r="AX202" s="21"/>
      <c r="AY202">
        <v>33023</v>
      </c>
      <c r="AZ202">
        <v>0</v>
      </c>
      <c r="BA202">
        <v>0</v>
      </c>
      <c r="BB202">
        <v>8</v>
      </c>
      <c r="BC202">
        <v>0</v>
      </c>
      <c r="BD202">
        <v>50</v>
      </c>
      <c r="BE202">
        <v>0</v>
      </c>
    </row>
    <row r="203" spans="1:57" x14ac:dyDescent="0.25">
      <c r="A203">
        <v>1.3</v>
      </c>
      <c r="B203" s="21" t="s">
        <v>629</v>
      </c>
      <c r="C203" s="21" t="s">
        <v>9</v>
      </c>
      <c r="D203" s="21" t="s">
        <v>15</v>
      </c>
      <c r="E203" s="21"/>
      <c r="F203" s="21"/>
      <c r="G203" s="21" t="s">
        <v>23</v>
      </c>
      <c r="H203" s="21"/>
      <c r="I203" s="21" t="s">
        <v>729</v>
      </c>
      <c r="J203" s="21" t="s">
        <v>632</v>
      </c>
      <c r="K203" s="21" t="s">
        <v>41</v>
      </c>
      <c r="L203" t="b">
        <v>0</v>
      </c>
      <c r="M203" t="b">
        <v>0</v>
      </c>
      <c r="N203" t="b">
        <v>0</v>
      </c>
      <c r="O203">
        <v>40</v>
      </c>
      <c r="P203">
        <v>30</v>
      </c>
      <c r="Q203">
        <v>0</v>
      </c>
      <c r="R203" s="21" t="s">
        <v>49</v>
      </c>
      <c r="S203">
        <v>1000</v>
      </c>
      <c r="T203">
        <v>100</v>
      </c>
      <c r="U203" t="b">
        <v>1</v>
      </c>
      <c r="V203">
        <v>80</v>
      </c>
      <c r="W203">
        <v>1</v>
      </c>
      <c r="X203">
        <v>105</v>
      </c>
      <c r="Y203">
        <v>60</v>
      </c>
      <c r="Z203">
        <v>0.05</v>
      </c>
      <c r="AA203" t="b">
        <v>1</v>
      </c>
      <c r="AB203" s="21" t="s">
        <v>724</v>
      </c>
      <c r="AC203">
        <v>5</v>
      </c>
      <c r="AD203">
        <v>9</v>
      </c>
      <c r="AE203">
        <v>10</v>
      </c>
      <c r="AF203">
        <v>10</v>
      </c>
      <c r="AG203" s="21" t="s">
        <v>48</v>
      </c>
      <c r="AH203" t="b">
        <v>0</v>
      </c>
      <c r="AI203" t="b">
        <v>0</v>
      </c>
      <c r="AJ203">
        <v>50</v>
      </c>
      <c r="AK203">
        <v>0</v>
      </c>
      <c r="AL203">
        <v>2000</v>
      </c>
      <c r="AM203" s="21" t="s">
        <v>351</v>
      </c>
      <c r="AN203" s="21"/>
      <c r="AO203" t="b">
        <v>0</v>
      </c>
      <c r="AP203" s="21"/>
      <c r="AQ203" s="21" t="s">
        <v>641</v>
      </c>
      <c r="AR203" s="21" t="s">
        <v>503</v>
      </c>
      <c r="AS203" s="21" t="s">
        <v>581</v>
      </c>
      <c r="AT203" s="21"/>
      <c r="AU203" s="21"/>
      <c r="AV203" s="21"/>
      <c r="AW203">
        <v>1</v>
      </c>
      <c r="AX203" s="21"/>
      <c r="AY203">
        <v>16711935</v>
      </c>
      <c r="AZ203">
        <v>0</v>
      </c>
      <c r="BA203">
        <v>0</v>
      </c>
      <c r="BB203">
        <v>25</v>
      </c>
      <c r="BC203">
        <v>0</v>
      </c>
      <c r="BD203">
        <v>50</v>
      </c>
      <c r="BE203">
        <v>0</v>
      </c>
    </row>
    <row r="204" spans="1:57" x14ac:dyDescent="0.25">
      <c r="A204">
        <v>1.3</v>
      </c>
      <c r="B204" s="21" t="s">
        <v>629</v>
      </c>
      <c r="C204" s="21" t="s">
        <v>9</v>
      </c>
      <c r="D204" s="21" t="s">
        <v>15</v>
      </c>
      <c r="E204" s="21"/>
      <c r="F204" s="21"/>
      <c r="G204" s="21" t="s">
        <v>23</v>
      </c>
      <c r="H204" s="21"/>
      <c r="I204" s="21" t="s">
        <v>729</v>
      </c>
      <c r="J204" s="21" t="s">
        <v>632</v>
      </c>
      <c r="K204" s="21" t="s">
        <v>41</v>
      </c>
      <c r="L204" t="b">
        <v>0</v>
      </c>
      <c r="M204" t="b">
        <v>0</v>
      </c>
      <c r="N204" t="b">
        <v>0</v>
      </c>
      <c r="O204">
        <v>40</v>
      </c>
      <c r="P204">
        <v>30</v>
      </c>
      <c r="Q204">
        <v>0</v>
      </c>
      <c r="R204" s="21" t="s">
        <v>49</v>
      </c>
      <c r="S204">
        <v>1000</v>
      </c>
      <c r="T204">
        <v>100</v>
      </c>
      <c r="U204" t="b">
        <v>1</v>
      </c>
      <c r="V204">
        <v>80</v>
      </c>
      <c r="W204">
        <v>1</v>
      </c>
      <c r="X204">
        <v>105</v>
      </c>
      <c r="Y204">
        <v>60</v>
      </c>
      <c r="Z204">
        <v>0.05</v>
      </c>
      <c r="AA204" t="b">
        <v>1</v>
      </c>
      <c r="AB204" s="21" t="s">
        <v>724</v>
      </c>
      <c r="AC204">
        <v>5</v>
      </c>
      <c r="AD204">
        <v>9</v>
      </c>
      <c r="AE204">
        <v>10</v>
      </c>
      <c r="AF204">
        <v>10</v>
      </c>
      <c r="AG204" s="21" t="s">
        <v>48</v>
      </c>
      <c r="AH204" t="b">
        <v>0</v>
      </c>
      <c r="AI204" t="b">
        <v>0</v>
      </c>
      <c r="AJ204">
        <v>50</v>
      </c>
      <c r="AK204">
        <v>0</v>
      </c>
      <c r="AL204">
        <v>2000</v>
      </c>
      <c r="AM204" s="21" t="s">
        <v>643</v>
      </c>
      <c r="AN204" s="21"/>
      <c r="AO204" t="b">
        <v>0</v>
      </c>
      <c r="AP204" s="21"/>
      <c r="AQ204" s="21" t="s">
        <v>644</v>
      </c>
      <c r="AR204" s="21" t="s">
        <v>503</v>
      </c>
      <c r="AS204" s="21" t="s">
        <v>581</v>
      </c>
      <c r="AT204" s="21"/>
      <c r="AU204" s="21"/>
      <c r="AV204" s="21"/>
      <c r="AW204">
        <v>1</v>
      </c>
      <c r="AX204" s="21"/>
      <c r="AY204">
        <v>8454143</v>
      </c>
      <c r="AZ204">
        <v>0</v>
      </c>
      <c r="BA204">
        <v>0</v>
      </c>
      <c r="BB204">
        <v>20</v>
      </c>
      <c r="BC204">
        <v>0</v>
      </c>
      <c r="BD204">
        <v>50</v>
      </c>
      <c r="BE204">
        <v>0</v>
      </c>
    </row>
    <row r="205" spans="1:57" x14ac:dyDescent="0.25">
      <c r="A205">
        <v>1.3</v>
      </c>
      <c r="B205" s="21" t="s">
        <v>629</v>
      </c>
      <c r="C205" s="21" t="s">
        <v>9</v>
      </c>
      <c r="D205" s="21" t="s">
        <v>15</v>
      </c>
      <c r="E205" s="21"/>
      <c r="F205" s="21"/>
      <c r="G205" s="21" t="s">
        <v>23</v>
      </c>
      <c r="H205" s="21"/>
      <c r="I205" s="21" t="s">
        <v>729</v>
      </c>
      <c r="J205" s="21" t="s">
        <v>632</v>
      </c>
      <c r="K205" s="21" t="s">
        <v>41</v>
      </c>
      <c r="L205" t="b">
        <v>0</v>
      </c>
      <c r="M205" t="b">
        <v>0</v>
      </c>
      <c r="N205" t="b">
        <v>0</v>
      </c>
      <c r="O205">
        <v>40</v>
      </c>
      <c r="P205">
        <v>30</v>
      </c>
      <c r="Q205">
        <v>0</v>
      </c>
      <c r="R205" s="21" t="s">
        <v>49</v>
      </c>
      <c r="S205">
        <v>1000</v>
      </c>
      <c r="T205">
        <v>100</v>
      </c>
      <c r="U205" t="b">
        <v>1</v>
      </c>
      <c r="V205">
        <v>80</v>
      </c>
      <c r="W205">
        <v>1</v>
      </c>
      <c r="X205">
        <v>105</v>
      </c>
      <c r="Y205">
        <v>60</v>
      </c>
      <c r="Z205">
        <v>0.05</v>
      </c>
      <c r="AA205" t="b">
        <v>1</v>
      </c>
      <c r="AB205" s="21" t="s">
        <v>724</v>
      </c>
      <c r="AC205">
        <v>5</v>
      </c>
      <c r="AD205">
        <v>9</v>
      </c>
      <c r="AE205">
        <v>10</v>
      </c>
      <c r="AF205">
        <v>10</v>
      </c>
      <c r="AG205" s="21" t="s">
        <v>48</v>
      </c>
      <c r="AH205" t="b">
        <v>0</v>
      </c>
      <c r="AI205" t="b">
        <v>0</v>
      </c>
      <c r="AJ205">
        <v>50</v>
      </c>
      <c r="AK205">
        <v>0</v>
      </c>
      <c r="AL205">
        <v>2000</v>
      </c>
      <c r="AM205" s="21" t="s">
        <v>645</v>
      </c>
      <c r="AN205" s="21"/>
      <c r="AO205" t="b">
        <v>0</v>
      </c>
      <c r="AP205" s="21"/>
      <c r="AQ205" s="21" t="s">
        <v>644</v>
      </c>
      <c r="AR205" s="21" t="s">
        <v>503</v>
      </c>
      <c r="AS205" s="21" t="s">
        <v>581</v>
      </c>
      <c r="AT205" s="21"/>
      <c r="AU205" s="21"/>
      <c r="AV205" s="21"/>
      <c r="AW205">
        <v>1</v>
      </c>
      <c r="AX205" s="21"/>
      <c r="AY205">
        <v>33023</v>
      </c>
      <c r="AZ205">
        <v>0</v>
      </c>
      <c r="BA205">
        <v>0</v>
      </c>
      <c r="BB205">
        <v>20</v>
      </c>
      <c r="BC205">
        <v>0</v>
      </c>
      <c r="BD205">
        <v>50</v>
      </c>
      <c r="BE205">
        <v>0</v>
      </c>
    </row>
    <row r="206" spans="1:57" x14ac:dyDescent="0.25">
      <c r="A206">
        <v>1.3</v>
      </c>
      <c r="B206" s="21" t="s">
        <v>629</v>
      </c>
      <c r="C206" s="21" t="s">
        <v>9</v>
      </c>
      <c r="D206" s="21" t="s">
        <v>15</v>
      </c>
      <c r="E206" s="21"/>
      <c r="F206" s="21"/>
      <c r="G206" s="21" t="s">
        <v>23</v>
      </c>
      <c r="H206" s="21"/>
      <c r="I206" s="21" t="s">
        <v>729</v>
      </c>
      <c r="J206" s="21" t="s">
        <v>632</v>
      </c>
      <c r="K206" s="21" t="s">
        <v>41</v>
      </c>
      <c r="L206" t="b">
        <v>0</v>
      </c>
      <c r="M206" t="b">
        <v>0</v>
      </c>
      <c r="N206" t="b">
        <v>0</v>
      </c>
      <c r="O206">
        <v>40</v>
      </c>
      <c r="P206">
        <v>30</v>
      </c>
      <c r="Q206">
        <v>0</v>
      </c>
      <c r="R206" s="21" t="s">
        <v>49</v>
      </c>
      <c r="S206">
        <v>1000</v>
      </c>
      <c r="T206">
        <v>100</v>
      </c>
      <c r="U206" t="b">
        <v>1</v>
      </c>
      <c r="V206">
        <v>80</v>
      </c>
      <c r="W206">
        <v>1</v>
      </c>
      <c r="X206">
        <v>105</v>
      </c>
      <c r="Y206">
        <v>60</v>
      </c>
      <c r="Z206">
        <v>0.05</v>
      </c>
      <c r="AA206" t="b">
        <v>1</v>
      </c>
      <c r="AB206" s="21" t="s">
        <v>724</v>
      </c>
      <c r="AC206">
        <v>5</v>
      </c>
      <c r="AD206">
        <v>9</v>
      </c>
      <c r="AE206">
        <v>10</v>
      </c>
      <c r="AF206">
        <v>10</v>
      </c>
      <c r="AG206" s="21" t="s">
        <v>48</v>
      </c>
      <c r="AH206" t="b">
        <v>0</v>
      </c>
      <c r="AI206" t="b">
        <v>0</v>
      </c>
      <c r="AJ206">
        <v>50</v>
      </c>
      <c r="AK206">
        <v>0</v>
      </c>
      <c r="AL206">
        <v>2000</v>
      </c>
      <c r="AM206" s="21" t="s">
        <v>646</v>
      </c>
      <c r="AN206" s="21"/>
      <c r="AO206" t="b">
        <v>0</v>
      </c>
      <c r="AP206" s="21"/>
      <c r="AQ206" s="21"/>
      <c r="AR206" s="21" t="s">
        <v>375</v>
      </c>
      <c r="AS206" s="21"/>
      <c r="AT206" s="21"/>
      <c r="AU206" s="21"/>
      <c r="AV206" s="21"/>
      <c r="AW206">
        <v>2.5</v>
      </c>
      <c r="AX206" s="21"/>
      <c r="AY206">
        <v>16711935</v>
      </c>
      <c r="AZ206">
        <v>0</v>
      </c>
      <c r="BA206">
        <v>0</v>
      </c>
      <c r="BB206">
        <v>27</v>
      </c>
      <c r="BC206">
        <v>0</v>
      </c>
      <c r="BD206">
        <v>70</v>
      </c>
      <c r="BE206">
        <v>0</v>
      </c>
    </row>
    <row r="207" spans="1:57" x14ac:dyDescent="0.25">
      <c r="A207">
        <v>1.3</v>
      </c>
      <c r="B207" s="21" t="s">
        <v>629</v>
      </c>
      <c r="C207" s="21" t="s">
        <v>9</v>
      </c>
      <c r="D207" s="21" t="s">
        <v>15</v>
      </c>
      <c r="E207" s="21"/>
      <c r="F207" s="21"/>
      <c r="G207" s="21" t="s">
        <v>23</v>
      </c>
      <c r="H207" s="21"/>
      <c r="I207" s="21" t="s">
        <v>729</v>
      </c>
      <c r="J207" s="21" t="s">
        <v>632</v>
      </c>
      <c r="K207" s="21" t="s">
        <v>41</v>
      </c>
      <c r="L207" t="b">
        <v>0</v>
      </c>
      <c r="M207" t="b">
        <v>0</v>
      </c>
      <c r="N207" t="b">
        <v>0</v>
      </c>
      <c r="O207">
        <v>40</v>
      </c>
      <c r="P207">
        <v>30</v>
      </c>
      <c r="Q207">
        <v>0</v>
      </c>
      <c r="R207" s="21" t="s">
        <v>49</v>
      </c>
      <c r="S207">
        <v>1000</v>
      </c>
      <c r="T207">
        <v>100</v>
      </c>
      <c r="U207" t="b">
        <v>1</v>
      </c>
      <c r="V207">
        <v>80</v>
      </c>
      <c r="W207">
        <v>1</v>
      </c>
      <c r="X207">
        <v>105</v>
      </c>
      <c r="Y207">
        <v>60</v>
      </c>
      <c r="Z207">
        <v>0.05</v>
      </c>
      <c r="AA207" t="b">
        <v>1</v>
      </c>
      <c r="AB207" s="21" t="s">
        <v>724</v>
      </c>
      <c r="AC207">
        <v>5</v>
      </c>
      <c r="AD207">
        <v>9</v>
      </c>
      <c r="AE207">
        <v>10</v>
      </c>
      <c r="AF207">
        <v>10</v>
      </c>
      <c r="AG207" s="21" t="s">
        <v>48</v>
      </c>
      <c r="AH207" t="b">
        <v>0</v>
      </c>
      <c r="AI207" t="b">
        <v>0</v>
      </c>
      <c r="AJ207">
        <v>50</v>
      </c>
      <c r="AK207">
        <v>0</v>
      </c>
      <c r="AL207">
        <v>2000</v>
      </c>
      <c r="AM207" s="21" t="s">
        <v>646</v>
      </c>
      <c r="AN207" s="21"/>
      <c r="AO207" t="b">
        <v>0</v>
      </c>
      <c r="AP207" s="21"/>
      <c r="AQ207" s="21"/>
      <c r="AR207" s="21" t="s">
        <v>375</v>
      </c>
      <c r="AS207" s="21"/>
      <c r="AT207" s="21"/>
      <c r="AU207" s="21"/>
      <c r="AV207" s="21"/>
      <c r="AW207">
        <v>2.5</v>
      </c>
      <c r="AX207" s="21"/>
      <c r="AY207">
        <v>16711935</v>
      </c>
      <c r="AZ207">
        <v>0</v>
      </c>
      <c r="BA207">
        <v>1</v>
      </c>
      <c r="BB207">
        <v>25</v>
      </c>
      <c r="BC207">
        <v>100</v>
      </c>
      <c r="BD207">
        <v>80</v>
      </c>
      <c r="BE207">
        <v>0</v>
      </c>
    </row>
    <row r="208" spans="1:57" x14ac:dyDescent="0.25">
      <c r="A208">
        <v>1.3</v>
      </c>
      <c r="B208" s="21" t="s">
        <v>629</v>
      </c>
      <c r="C208" s="21" t="s">
        <v>9</v>
      </c>
      <c r="D208" s="21" t="s">
        <v>15</v>
      </c>
      <c r="E208" s="21"/>
      <c r="F208" s="21"/>
      <c r="G208" s="21" t="s">
        <v>23</v>
      </c>
      <c r="H208" s="21"/>
      <c r="I208" s="21" t="s">
        <v>729</v>
      </c>
      <c r="J208" s="21" t="s">
        <v>632</v>
      </c>
      <c r="K208" s="21" t="s">
        <v>41</v>
      </c>
      <c r="L208" t="b">
        <v>0</v>
      </c>
      <c r="M208" t="b">
        <v>0</v>
      </c>
      <c r="N208" t="b">
        <v>0</v>
      </c>
      <c r="O208">
        <v>40</v>
      </c>
      <c r="P208">
        <v>30</v>
      </c>
      <c r="Q208">
        <v>0</v>
      </c>
      <c r="R208" s="21" t="s">
        <v>49</v>
      </c>
      <c r="S208">
        <v>1000</v>
      </c>
      <c r="T208">
        <v>100</v>
      </c>
      <c r="U208" t="b">
        <v>1</v>
      </c>
      <c r="V208">
        <v>80</v>
      </c>
      <c r="W208">
        <v>1</v>
      </c>
      <c r="X208">
        <v>105</v>
      </c>
      <c r="Y208">
        <v>60</v>
      </c>
      <c r="Z208">
        <v>0.05</v>
      </c>
      <c r="AA208" t="b">
        <v>1</v>
      </c>
      <c r="AB208" s="21" t="s">
        <v>724</v>
      </c>
      <c r="AC208">
        <v>5</v>
      </c>
      <c r="AD208">
        <v>9</v>
      </c>
      <c r="AE208">
        <v>10</v>
      </c>
      <c r="AF208">
        <v>10</v>
      </c>
      <c r="AG208" s="21" t="s">
        <v>48</v>
      </c>
      <c r="AH208" t="b">
        <v>0</v>
      </c>
      <c r="AI208" t="b">
        <v>0</v>
      </c>
      <c r="AJ208">
        <v>50</v>
      </c>
      <c r="AK208">
        <v>0</v>
      </c>
      <c r="AL208">
        <v>2000</v>
      </c>
      <c r="AM208" s="21" t="s">
        <v>646</v>
      </c>
      <c r="AN208" s="21"/>
      <c r="AO208" t="b">
        <v>0</v>
      </c>
      <c r="AP208" s="21"/>
      <c r="AQ208" s="21"/>
      <c r="AR208" s="21" t="s">
        <v>375</v>
      </c>
      <c r="AS208" s="21"/>
      <c r="AT208" s="21"/>
      <c r="AU208" s="21"/>
      <c r="AV208" s="21"/>
      <c r="AW208">
        <v>2.5</v>
      </c>
      <c r="AX208" s="21"/>
      <c r="AY208">
        <v>16711935</v>
      </c>
      <c r="AZ208">
        <v>0</v>
      </c>
      <c r="BA208">
        <v>1</v>
      </c>
      <c r="BB208">
        <v>22</v>
      </c>
      <c r="BC208">
        <v>99</v>
      </c>
      <c r="BD208">
        <v>80</v>
      </c>
      <c r="BE208">
        <v>0</v>
      </c>
    </row>
    <row r="209" spans="1:57" x14ac:dyDescent="0.25">
      <c r="A209">
        <v>1.3</v>
      </c>
      <c r="B209" s="21" t="s">
        <v>629</v>
      </c>
      <c r="C209" s="21" t="s">
        <v>9</v>
      </c>
      <c r="D209" s="21" t="s">
        <v>15</v>
      </c>
      <c r="E209" s="21"/>
      <c r="F209" s="21"/>
      <c r="G209" s="21" t="s">
        <v>23</v>
      </c>
      <c r="H209" s="21"/>
      <c r="I209" s="21" t="s">
        <v>729</v>
      </c>
      <c r="J209" s="21" t="s">
        <v>632</v>
      </c>
      <c r="K209" s="21" t="s">
        <v>41</v>
      </c>
      <c r="L209" t="b">
        <v>0</v>
      </c>
      <c r="M209" t="b">
        <v>0</v>
      </c>
      <c r="N209" t="b">
        <v>0</v>
      </c>
      <c r="O209">
        <v>40</v>
      </c>
      <c r="P209">
        <v>30</v>
      </c>
      <c r="Q209">
        <v>0</v>
      </c>
      <c r="R209" s="21" t="s">
        <v>49</v>
      </c>
      <c r="S209">
        <v>1000</v>
      </c>
      <c r="T209">
        <v>100</v>
      </c>
      <c r="U209" t="b">
        <v>1</v>
      </c>
      <c r="V209">
        <v>80</v>
      </c>
      <c r="W209">
        <v>1</v>
      </c>
      <c r="X209">
        <v>105</v>
      </c>
      <c r="Y209">
        <v>60</v>
      </c>
      <c r="Z209">
        <v>0.05</v>
      </c>
      <c r="AA209" t="b">
        <v>1</v>
      </c>
      <c r="AB209" s="21" t="s">
        <v>724</v>
      </c>
      <c r="AC209">
        <v>5</v>
      </c>
      <c r="AD209">
        <v>9</v>
      </c>
      <c r="AE209">
        <v>10</v>
      </c>
      <c r="AF209">
        <v>10</v>
      </c>
      <c r="AG209" s="21" t="s">
        <v>48</v>
      </c>
      <c r="AH209" t="b">
        <v>0</v>
      </c>
      <c r="AI209" t="b">
        <v>0</v>
      </c>
      <c r="AJ209">
        <v>50</v>
      </c>
      <c r="AK209">
        <v>0</v>
      </c>
      <c r="AL209">
        <v>2000</v>
      </c>
      <c r="AM209" s="21" t="s">
        <v>646</v>
      </c>
      <c r="AN209" s="21"/>
      <c r="AO209" t="b">
        <v>0</v>
      </c>
      <c r="AP209" s="21"/>
      <c r="AQ209" s="21"/>
      <c r="AR209" s="21" t="s">
        <v>375</v>
      </c>
      <c r="AS209" s="21"/>
      <c r="AT209" s="21"/>
      <c r="AU209" s="21"/>
      <c r="AV209" s="21"/>
      <c r="AW209">
        <v>2.5</v>
      </c>
      <c r="AX209" s="21"/>
      <c r="AY209">
        <v>16711935</v>
      </c>
      <c r="AZ209">
        <v>0</v>
      </c>
      <c r="BA209">
        <v>1</v>
      </c>
      <c r="BB209">
        <v>24</v>
      </c>
      <c r="BC209">
        <v>94</v>
      </c>
      <c r="BD209">
        <v>80</v>
      </c>
      <c r="BE209">
        <v>0</v>
      </c>
    </row>
    <row r="210" spans="1:57" x14ac:dyDescent="0.25">
      <c r="A210">
        <v>1.3</v>
      </c>
      <c r="B210" s="21" t="s">
        <v>629</v>
      </c>
      <c r="C210" s="21" t="s">
        <v>9</v>
      </c>
      <c r="D210" s="21" t="s">
        <v>15</v>
      </c>
      <c r="E210" s="21"/>
      <c r="F210" s="21"/>
      <c r="G210" s="21" t="s">
        <v>23</v>
      </c>
      <c r="H210" s="21"/>
      <c r="I210" s="21" t="s">
        <v>729</v>
      </c>
      <c r="J210" s="21" t="s">
        <v>632</v>
      </c>
      <c r="K210" s="21" t="s">
        <v>41</v>
      </c>
      <c r="L210" t="b">
        <v>0</v>
      </c>
      <c r="M210" t="b">
        <v>0</v>
      </c>
      <c r="N210" t="b">
        <v>0</v>
      </c>
      <c r="O210">
        <v>40</v>
      </c>
      <c r="P210">
        <v>30</v>
      </c>
      <c r="Q210">
        <v>0</v>
      </c>
      <c r="R210" s="21" t="s">
        <v>49</v>
      </c>
      <c r="S210">
        <v>1000</v>
      </c>
      <c r="T210">
        <v>100</v>
      </c>
      <c r="U210" t="b">
        <v>1</v>
      </c>
      <c r="V210">
        <v>80</v>
      </c>
      <c r="W210">
        <v>1</v>
      </c>
      <c r="X210">
        <v>105</v>
      </c>
      <c r="Y210">
        <v>60</v>
      </c>
      <c r="Z210">
        <v>0.05</v>
      </c>
      <c r="AA210" t="b">
        <v>1</v>
      </c>
      <c r="AB210" s="21" t="s">
        <v>724</v>
      </c>
      <c r="AC210">
        <v>5</v>
      </c>
      <c r="AD210">
        <v>9</v>
      </c>
      <c r="AE210">
        <v>10</v>
      </c>
      <c r="AF210">
        <v>10</v>
      </c>
      <c r="AG210" s="21" t="s">
        <v>48</v>
      </c>
      <c r="AH210" t="b">
        <v>0</v>
      </c>
      <c r="AI210" t="b">
        <v>0</v>
      </c>
      <c r="AJ210">
        <v>50</v>
      </c>
      <c r="AK210">
        <v>0</v>
      </c>
      <c r="AL210">
        <v>2000</v>
      </c>
      <c r="AM210" s="21" t="s">
        <v>646</v>
      </c>
      <c r="AN210" s="21"/>
      <c r="AO210" t="b">
        <v>0</v>
      </c>
      <c r="AP210" s="21"/>
      <c r="AQ210" s="21"/>
      <c r="AR210" s="21" t="s">
        <v>375</v>
      </c>
      <c r="AS210" s="21"/>
      <c r="AT210" s="21"/>
      <c r="AU210" s="21"/>
      <c r="AV210" s="21"/>
      <c r="AW210">
        <v>2.5</v>
      </c>
      <c r="AX210" s="21"/>
      <c r="AY210">
        <v>16711935</v>
      </c>
      <c r="AZ210">
        <v>0</v>
      </c>
      <c r="BA210">
        <v>1</v>
      </c>
      <c r="BB210">
        <v>25</v>
      </c>
      <c r="BC210">
        <v>89</v>
      </c>
      <c r="BD210">
        <v>80</v>
      </c>
      <c r="BE210">
        <v>0</v>
      </c>
    </row>
    <row r="211" spans="1:57" x14ac:dyDescent="0.25">
      <c r="A211">
        <v>1.3</v>
      </c>
      <c r="B211" s="21" t="s">
        <v>629</v>
      </c>
      <c r="C211" s="21" t="s">
        <v>9</v>
      </c>
      <c r="D211" s="21" t="s">
        <v>15</v>
      </c>
      <c r="E211" s="21"/>
      <c r="F211" s="21"/>
      <c r="G211" s="21" t="s">
        <v>23</v>
      </c>
      <c r="H211" s="21"/>
      <c r="I211" s="21" t="s">
        <v>729</v>
      </c>
      <c r="J211" s="21" t="s">
        <v>632</v>
      </c>
      <c r="K211" s="21" t="s">
        <v>41</v>
      </c>
      <c r="L211" t="b">
        <v>0</v>
      </c>
      <c r="M211" t="b">
        <v>0</v>
      </c>
      <c r="N211" t="b">
        <v>0</v>
      </c>
      <c r="O211">
        <v>40</v>
      </c>
      <c r="P211">
        <v>30</v>
      </c>
      <c r="Q211">
        <v>0</v>
      </c>
      <c r="R211" s="21" t="s">
        <v>49</v>
      </c>
      <c r="S211">
        <v>1000</v>
      </c>
      <c r="T211">
        <v>100</v>
      </c>
      <c r="U211" t="b">
        <v>1</v>
      </c>
      <c r="V211">
        <v>80</v>
      </c>
      <c r="W211">
        <v>1</v>
      </c>
      <c r="X211">
        <v>105</v>
      </c>
      <c r="Y211">
        <v>60</v>
      </c>
      <c r="Z211">
        <v>0.05</v>
      </c>
      <c r="AA211" t="b">
        <v>1</v>
      </c>
      <c r="AB211" s="21" t="s">
        <v>724</v>
      </c>
      <c r="AC211">
        <v>5</v>
      </c>
      <c r="AD211">
        <v>9</v>
      </c>
      <c r="AE211">
        <v>10</v>
      </c>
      <c r="AF211">
        <v>10</v>
      </c>
      <c r="AG211" s="21" t="s">
        <v>48</v>
      </c>
      <c r="AH211" t="b">
        <v>0</v>
      </c>
      <c r="AI211" t="b">
        <v>0</v>
      </c>
      <c r="AJ211">
        <v>50</v>
      </c>
      <c r="AK211">
        <v>0</v>
      </c>
      <c r="AL211">
        <v>2000</v>
      </c>
      <c r="AM211" s="21" t="s">
        <v>647</v>
      </c>
      <c r="AN211" s="21"/>
      <c r="AO211" t="b">
        <v>0</v>
      </c>
      <c r="AP211" s="21"/>
      <c r="AQ211" s="21"/>
      <c r="AR211" s="21" t="s">
        <v>375</v>
      </c>
      <c r="AS211" s="21"/>
      <c r="AT211" s="21"/>
      <c r="AU211" s="21"/>
      <c r="AV211" s="21"/>
      <c r="AW211">
        <v>2.5</v>
      </c>
      <c r="AX211" s="21"/>
      <c r="AY211">
        <v>16711935</v>
      </c>
      <c r="AZ211">
        <v>0</v>
      </c>
      <c r="BA211">
        <v>0</v>
      </c>
      <c r="BB211">
        <v>27</v>
      </c>
      <c r="BC211">
        <v>0</v>
      </c>
      <c r="BD211">
        <v>80</v>
      </c>
      <c r="BE211">
        <v>0</v>
      </c>
    </row>
    <row r="212" spans="1:57" x14ac:dyDescent="0.25">
      <c r="A212">
        <v>1.3</v>
      </c>
      <c r="B212" s="21" t="s">
        <v>629</v>
      </c>
      <c r="C212" s="21" t="s">
        <v>9</v>
      </c>
      <c r="D212" s="21" t="s">
        <v>15</v>
      </c>
      <c r="E212" s="21"/>
      <c r="F212" s="21"/>
      <c r="G212" s="21" t="s">
        <v>23</v>
      </c>
      <c r="H212" s="21"/>
      <c r="I212" s="21" t="s">
        <v>729</v>
      </c>
      <c r="J212" s="21" t="s">
        <v>632</v>
      </c>
      <c r="K212" s="21" t="s">
        <v>41</v>
      </c>
      <c r="L212" t="b">
        <v>0</v>
      </c>
      <c r="M212" t="b">
        <v>0</v>
      </c>
      <c r="N212" t="b">
        <v>0</v>
      </c>
      <c r="O212">
        <v>40</v>
      </c>
      <c r="P212">
        <v>30</v>
      </c>
      <c r="Q212">
        <v>0</v>
      </c>
      <c r="R212" s="21" t="s">
        <v>49</v>
      </c>
      <c r="S212">
        <v>1000</v>
      </c>
      <c r="T212">
        <v>100</v>
      </c>
      <c r="U212" t="b">
        <v>1</v>
      </c>
      <c r="V212">
        <v>80</v>
      </c>
      <c r="W212">
        <v>1</v>
      </c>
      <c r="X212">
        <v>105</v>
      </c>
      <c r="Y212">
        <v>60</v>
      </c>
      <c r="Z212">
        <v>0.05</v>
      </c>
      <c r="AA212" t="b">
        <v>1</v>
      </c>
      <c r="AB212" s="21" t="s">
        <v>724</v>
      </c>
      <c r="AC212">
        <v>5</v>
      </c>
      <c r="AD212">
        <v>9</v>
      </c>
      <c r="AE212">
        <v>10</v>
      </c>
      <c r="AF212">
        <v>10</v>
      </c>
      <c r="AG212" s="21" t="s">
        <v>48</v>
      </c>
      <c r="AH212" t="b">
        <v>0</v>
      </c>
      <c r="AI212" t="b">
        <v>0</v>
      </c>
      <c r="AJ212">
        <v>50</v>
      </c>
      <c r="AK212">
        <v>0</v>
      </c>
      <c r="AL212">
        <v>2000</v>
      </c>
      <c r="AM212" s="21" t="s">
        <v>647</v>
      </c>
      <c r="AN212" s="21"/>
      <c r="AO212" t="b">
        <v>0</v>
      </c>
      <c r="AP212" s="21"/>
      <c r="AQ212" s="21"/>
      <c r="AR212" s="21" t="s">
        <v>375</v>
      </c>
      <c r="AS212" s="21"/>
      <c r="AT212" s="21"/>
      <c r="AU212" s="21"/>
      <c r="AV212" s="21"/>
      <c r="AW212">
        <v>2.5</v>
      </c>
      <c r="AX212" s="21"/>
      <c r="AY212">
        <v>16711935</v>
      </c>
      <c r="AZ212">
        <v>0</v>
      </c>
      <c r="BA212">
        <v>1</v>
      </c>
      <c r="BB212">
        <v>25</v>
      </c>
      <c r="BC212">
        <v>100</v>
      </c>
      <c r="BD212">
        <v>80</v>
      </c>
      <c r="BE212">
        <v>0</v>
      </c>
    </row>
    <row r="213" spans="1:57" x14ac:dyDescent="0.25">
      <c r="A213">
        <v>1.3</v>
      </c>
      <c r="B213" s="21" t="s">
        <v>629</v>
      </c>
      <c r="C213" s="21" t="s">
        <v>9</v>
      </c>
      <c r="D213" s="21" t="s">
        <v>15</v>
      </c>
      <c r="E213" s="21"/>
      <c r="F213" s="21"/>
      <c r="G213" s="21" t="s">
        <v>23</v>
      </c>
      <c r="H213" s="21"/>
      <c r="I213" s="21" t="s">
        <v>729</v>
      </c>
      <c r="J213" s="21" t="s">
        <v>632</v>
      </c>
      <c r="K213" s="21" t="s">
        <v>41</v>
      </c>
      <c r="L213" t="b">
        <v>0</v>
      </c>
      <c r="M213" t="b">
        <v>0</v>
      </c>
      <c r="N213" t="b">
        <v>0</v>
      </c>
      <c r="O213">
        <v>40</v>
      </c>
      <c r="P213">
        <v>30</v>
      </c>
      <c r="Q213">
        <v>0</v>
      </c>
      <c r="R213" s="21" t="s">
        <v>49</v>
      </c>
      <c r="S213">
        <v>1000</v>
      </c>
      <c r="T213">
        <v>100</v>
      </c>
      <c r="U213" t="b">
        <v>1</v>
      </c>
      <c r="V213">
        <v>80</v>
      </c>
      <c r="W213">
        <v>1</v>
      </c>
      <c r="X213">
        <v>105</v>
      </c>
      <c r="Y213">
        <v>60</v>
      </c>
      <c r="Z213">
        <v>0.05</v>
      </c>
      <c r="AA213" t="b">
        <v>1</v>
      </c>
      <c r="AB213" s="21" t="s">
        <v>724</v>
      </c>
      <c r="AC213">
        <v>5</v>
      </c>
      <c r="AD213">
        <v>9</v>
      </c>
      <c r="AE213">
        <v>10</v>
      </c>
      <c r="AF213">
        <v>10</v>
      </c>
      <c r="AG213" s="21" t="s">
        <v>48</v>
      </c>
      <c r="AH213" t="b">
        <v>0</v>
      </c>
      <c r="AI213" t="b">
        <v>0</v>
      </c>
      <c r="AJ213">
        <v>50</v>
      </c>
      <c r="AK213">
        <v>0</v>
      </c>
      <c r="AL213">
        <v>2000</v>
      </c>
      <c r="AM213" s="21" t="s">
        <v>648</v>
      </c>
      <c r="AN213" s="21"/>
      <c r="AO213" t="b">
        <v>0</v>
      </c>
      <c r="AP213" s="21"/>
      <c r="AQ213" s="21" t="s">
        <v>641</v>
      </c>
      <c r="AR213" s="21" t="s">
        <v>503</v>
      </c>
      <c r="AS213" s="21" t="s">
        <v>581</v>
      </c>
      <c r="AT213" s="21"/>
      <c r="AU213" s="21"/>
      <c r="AV213" s="21"/>
      <c r="AW213">
        <v>1.4645999999999999</v>
      </c>
      <c r="AX213" s="21"/>
      <c r="AY213">
        <v>16711935</v>
      </c>
      <c r="AZ213">
        <v>0</v>
      </c>
      <c r="BA213">
        <v>0</v>
      </c>
      <c r="BB213">
        <v>20</v>
      </c>
      <c r="BC213">
        <v>0</v>
      </c>
      <c r="BD213">
        <v>50</v>
      </c>
      <c r="BE213">
        <v>0</v>
      </c>
    </row>
    <row r="214" spans="1:57" x14ac:dyDescent="0.25">
      <c r="A214">
        <v>1.3</v>
      </c>
      <c r="B214" s="21" t="s">
        <v>629</v>
      </c>
      <c r="C214" s="21" t="s">
        <v>9</v>
      </c>
      <c r="D214" s="21" t="s">
        <v>15</v>
      </c>
      <c r="E214" s="21"/>
      <c r="F214" s="21"/>
      <c r="G214" s="21" t="s">
        <v>23</v>
      </c>
      <c r="H214" s="21"/>
      <c r="I214" s="21" t="s">
        <v>729</v>
      </c>
      <c r="J214" s="21" t="s">
        <v>632</v>
      </c>
      <c r="K214" s="21" t="s">
        <v>41</v>
      </c>
      <c r="L214" t="b">
        <v>0</v>
      </c>
      <c r="M214" t="b">
        <v>0</v>
      </c>
      <c r="N214" t="b">
        <v>0</v>
      </c>
      <c r="O214">
        <v>40</v>
      </c>
      <c r="P214">
        <v>30</v>
      </c>
      <c r="Q214">
        <v>0</v>
      </c>
      <c r="R214" s="21" t="s">
        <v>49</v>
      </c>
      <c r="S214">
        <v>1000</v>
      </c>
      <c r="T214">
        <v>100</v>
      </c>
      <c r="U214" t="b">
        <v>1</v>
      </c>
      <c r="V214">
        <v>80</v>
      </c>
      <c r="W214">
        <v>1</v>
      </c>
      <c r="X214">
        <v>105</v>
      </c>
      <c r="Y214">
        <v>60</v>
      </c>
      <c r="Z214">
        <v>0.05</v>
      </c>
      <c r="AA214" t="b">
        <v>1</v>
      </c>
      <c r="AB214" s="21" t="s">
        <v>724</v>
      </c>
      <c r="AC214">
        <v>5</v>
      </c>
      <c r="AD214">
        <v>9</v>
      </c>
      <c r="AE214">
        <v>10</v>
      </c>
      <c r="AF214">
        <v>10</v>
      </c>
      <c r="AG214" s="21" t="s">
        <v>48</v>
      </c>
      <c r="AH214" t="b">
        <v>0</v>
      </c>
      <c r="AI214" t="b">
        <v>0</v>
      </c>
      <c r="AJ214">
        <v>50</v>
      </c>
      <c r="AK214">
        <v>0</v>
      </c>
      <c r="AL214">
        <v>2000</v>
      </c>
      <c r="AM214" s="21" t="s">
        <v>649</v>
      </c>
      <c r="AN214" s="21"/>
      <c r="AO214" t="b">
        <v>0</v>
      </c>
      <c r="AP214" s="21"/>
      <c r="AQ214" s="21" t="s">
        <v>641</v>
      </c>
      <c r="AR214" s="21" t="s">
        <v>503</v>
      </c>
      <c r="AS214" s="21" t="s">
        <v>581</v>
      </c>
      <c r="AT214" s="21"/>
      <c r="AU214" s="21"/>
      <c r="AV214" s="21"/>
      <c r="AW214">
        <v>0.35</v>
      </c>
      <c r="AX214" s="21"/>
      <c r="AY214">
        <v>16777088</v>
      </c>
      <c r="AZ214">
        <v>0</v>
      </c>
      <c r="BA214">
        <v>0</v>
      </c>
      <c r="BB214">
        <v>20</v>
      </c>
      <c r="BC214">
        <v>0</v>
      </c>
      <c r="BD214">
        <v>50</v>
      </c>
      <c r="BE214">
        <v>0</v>
      </c>
    </row>
    <row r="215" spans="1:57" x14ac:dyDescent="0.25">
      <c r="A215">
        <v>1.3</v>
      </c>
      <c r="B215" s="21" t="s">
        <v>629</v>
      </c>
      <c r="C215" s="21" t="s">
        <v>9</v>
      </c>
      <c r="D215" s="21" t="s">
        <v>15</v>
      </c>
      <c r="E215" s="21"/>
      <c r="F215" s="21"/>
      <c r="G215" s="21" t="s">
        <v>23</v>
      </c>
      <c r="H215" s="21"/>
      <c r="I215" s="21" t="s">
        <v>729</v>
      </c>
      <c r="J215" s="21" t="s">
        <v>632</v>
      </c>
      <c r="K215" s="21" t="s">
        <v>41</v>
      </c>
      <c r="L215" t="b">
        <v>0</v>
      </c>
      <c r="M215" t="b">
        <v>0</v>
      </c>
      <c r="N215" t="b">
        <v>0</v>
      </c>
      <c r="O215">
        <v>40</v>
      </c>
      <c r="P215">
        <v>30</v>
      </c>
      <c r="Q215">
        <v>0</v>
      </c>
      <c r="R215" s="21" t="s">
        <v>49</v>
      </c>
      <c r="S215">
        <v>1000</v>
      </c>
      <c r="T215">
        <v>100</v>
      </c>
      <c r="U215" t="b">
        <v>1</v>
      </c>
      <c r="V215">
        <v>80</v>
      </c>
      <c r="W215">
        <v>1</v>
      </c>
      <c r="X215">
        <v>105</v>
      </c>
      <c r="Y215">
        <v>60</v>
      </c>
      <c r="Z215">
        <v>0.05</v>
      </c>
      <c r="AA215" t="b">
        <v>1</v>
      </c>
      <c r="AB215" s="21" t="s">
        <v>724</v>
      </c>
      <c r="AC215">
        <v>5</v>
      </c>
      <c r="AD215">
        <v>9</v>
      </c>
      <c r="AE215">
        <v>10</v>
      </c>
      <c r="AF215">
        <v>10</v>
      </c>
      <c r="AG215" s="21" t="s">
        <v>48</v>
      </c>
      <c r="AH215" t="b">
        <v>0</v>
      </c>
      <c r="AI215" t="b">
        <v>0</v>
      </c>
      <c r="AJ215">
        <v>50</v>
      </c>
      <c r="AK215">
        <v>0</v>
      </c>
      <c r="AL215">
        <v>2000</v>
      </c>
      <c r="AM215" s="21" t="s">
        <v>650</v>
      </c>
      <c r="AN215" s="21"/>
      <c r="AO215" t="b">
        <v>0</v>
      </c>
      <c r="AP215" s="21"/>
      <c r="AQ215" s="21"/>
      <c r="AR215" s="21" t="s">
        <v>375</v>
      </c>
      <c r="AS215" s="21"/>
      <c r="AT215" s="21"/>
      <c r="AU215" s="21"/>
      <c r="AV215" s="21"/>
      <c r="AW215">
        <v>3</v>
      </c>
      <c r="AX215" s="21"/>
      <c r="AY215">
        <v>14417920</v>
      </c>
      <c r="AZ215">
        <v>0</v>
      </c>
      <c r="BA215">
        <v>0</v>
      </c>
      <c r="BB215">
        <v>27</v>
      </c>
      <c r="BC215">
        <v>0</v>
      </c>
      <c r="BD215">
        <v>60</v>
      </c>
      <c r="BE215">
        <v>0</v>
      </c>
    </row>
    <row r="216" spans="1:57" x14ac:dyDescent="0.25">
      <c r="A216">
        <v>1.3</v>
      </c>
      <c r="B216" s="21" t="s">
        <v>629</v>
      </c>
      <c r="C216" s="21" t="s">
        <v>9</v>
      </c>
      <c r="D216" s="21" t="s">
        <v>15</v>
      </c>
      <c r="E216" s="21"/>
      <c r="F216" s="21"/>
      <c r="G216" s="21" t="s">
        <v>23</v>
      </c>
      <c r="H216" s="21"/>
      <c r="I216" s="21" t="s">
        <v>729</v>
      </c>
      <c r="J216" s="21" t="s">
        <v>632</v>
      </c>
      <c r="K216" s="21" t="s">
        <v>41</v>
      </c>
      <c r="L216" t="b">
        <v>0</v>
      </c>
      <c r="M216" t="b">
        <v>0</v>
      </c>
      <c r="N216" t="b">
        <v>0</v>
      </c>
      <c r="O216">
        <v>40</v>
      </c>
      <c r="P216">
        <v>30</v>
      </c>
      <c r="Q216">
        <v>0</v>
      </c>
      <c r="R216" s="21" t="s">
        <v>49</v>
      </c>
      <c r="S216">
        <v>1000</v>
      </c>
      <c r="T216">
        <v>100</v>
      </c>
      <c r="U216" t="b">
        <v>1</v>
      </c>
      <c r="V216">
        <v>80</v>
      </c>
      <c r="W216">
        <v>1</v>
      </c>
      <c r="X216">
        <v>105</v>
      </c>
      <c r="Y216">
        <v>60</v>
      </c>
      <c r="Z216">
        <v>0.05</v>
      </c>
      <c r="AA216" t="b">
        <v>1</v>
      </c>
      <c r="AB216" s="21" t="s">
        <v>724</v>
      </c>
      <c r="AC216">
        <v>5</v>
      </c>
      <c r="AD216">
        <v>9</v>
      </c>
      <c r="AE216">
        <v>10</v>
      </c>
      <c r="AF216">
        <v>10</v>
      </c>
      <c r="AG216" s="21" t="s">
        <v>48</v>
      </c>
      <c r="AH216" t="b">
        <v>0</v>
      </c>
      <c r="AI216" t="b">
        <v>0</v>
      </c>
      <c r="AJ216">
        <v>50</v>
      </c>
      <c r="AK216">
        <v>0</v>
      </c>
      <c r="AL216">
        <v>2000</v>
      </c>
      <c r="AM216" s="21" t="s">
        <v>650</v>
      </c>
      <c r="AN216" s="21"/>
      <c r="AO216" t="b">
        <v>0</v>
      </c>
      <c r="AP216" s="21"/>
      <c r="AQ216" s="21"/>
      <c r="AR216" s="21" t="s">
        <v>375</v>
      </c>
      <c r="AS216" s="21"/>
      <c r="AT216" s="21"/>
      <c r="AU216" s="21"/>
      <c r="AV216" s="21"/>
      <c r="AW216">
        <v>3</v>
      </c>
      <c r="AX216" s="21"/>
      <c r="AY216">
        <v>14417920</v>
      </c>
      <c r="AZ216">
        <v>0</v>
      </c>
      <c r="BA216">
        <v>1</v>
      </c>
      <c r="BB216">
        <v>22</v>
      </c>
      <c r="BC216">
        <v>99</v>
      </c>
      <c r="BD216">
        <v>80</v>
      </c>
      <c r="BE216">
        <v>0</v>
      </c>
    </row>
    <row r="217" spans="1:57" x14ac:dyDescent="0.25">
      <c r="A217">
        <v>1.3</v>
      </c>
      <c r="B217" s="21" t="s">
        <v>629</v>
      </c>
      <c r="C217" s="21" t="s">
        <v>9</v>
      </c>
      <c r="D217" s="21" t="s">
        <v>15</v>
      </c>
      <c r="E217" s="21"/>
      <c r="F217" s="21"/>
      <c r="G217" s="21" t="s">
        <v>23</v>
      </c>
      <c r="H217" s="21"/>
      <c r="I217" s="21" t="s">
        <v>729</v>
      </c>
      <c r="J217" s="21" t="s">
        <v>632</v>
      </c>
      <c r="K217" s="21" t="s">
        <v>41</v>
      </c>
      <c r="L217" t="b">
        <v>0</v>
      </c>
      <c r="M217" t="b">
        <v>0</v>
      </c>
      <c r="N217" t="b">
        <v>0</v>
      </c>
      <c r="O217">
        <v>40</v>
      </c>
      <c r="P217">
        <v>30</v>
      </c>
      <c r="Q217">
        <v>0</v>
      </c>
      <c r="R217" s="21" t="s">
        <v>49</v>
      </c>
      <c r="S217">
        <v>1000</v>
      </c>
      <c r="T217">
        <v>100</v>
      </c>
      <c r="U217" t="b">
        <v>1</v>
      </c>
      <c r="V217">
        <v>80</v>
      </c>
      <c r="W217">
        <v>1</v>
      </c>
      <c r="X217">
        <v>105</v>
      </c>
      <c r="Y217">
        <v>60</v>
      </c>
      <c r="Z217">
        <v>0.05</v>
      </c>
      <c r="AA217" t="b">
        <v>1</v>
      </c>
      <c r="AB217" s="21" t="s">
        <v>724</v>
      </c>
      <c r="AC217">
        <v>5</v>
      </c>
      <c r="AD217">
        <v>9</v>
      </c>
      <c r="AE217">
        <v>10</v>
      </c>
      <c r="AF217">
        <v>10</v>
      </c>
      <c r="AG217" s="21" t="s">
        <v>48</v>
      </c>
      <c r="AH217" t="b">
        <v>0</v>
      </c>
      <c r="AI217" t="b">
        <v>0</v>
      </c>
      <c r="AJ217">
        <v>50</v>
      </c>
      <c r="AK217">
        <v>0</v>
      </c>
      <c r="AL217">
        <v>2000</v>
      </c>
      <c r="AM217" s="21" t="s">
        <v>650</v>
      </c>
      <c r="AN217" s="21"/>
      <c r="AO217" t="b">
        <v>0</v>
      </c>
      <c r="AP217" s="21"/>
      <c r="AQ217" s="21"/>
      <c r="AR217" s="21" t="s">
        <v>375</v>
      </c>
      <c r="AS217" s="21"/>
      <c r="AT217" s="21"/>
      <c r="AU217" s="21"/>
      <c r="AV217" s="21"/>
      <c r="AW217">
        <v>3</v>
      </c>
      <c r="AX217" s="21"/>
      <c r="AY217">
        <v>14417920</v>
      </c>
      <c r="AZ217">
        <v>0</v>
      </c>
      <c r="BA217">
        <v>1</v>
      </c>
      <c r="BB217">
        <v>24.5</v>
      </c>
      <c r="BC217">
        <v>94</v>
      </c>
      <c r="BD217">
        <v>80</v>
      </c>
      <c r="BE217">
        <v>0</v>
      </c>
    </row>
    <row r="218" spans="1:57" x14ac:dyDescent="0.25">
      <c r="A218">
        <v>1.3</v>
      </c>
      <c r="B218" s="21" t="s">
        <v>629</v>
      </c>
      <c r="C218" s="21" t="s">
        <v>9</v>
      </c>
      <c r="D218" s="21" t="s">
        <v>15</v>
      </c>
      <c r="E218" s="21"/>
      <c r="F218" s="21"/>
      <c r="G218" s="21" t="s">
        <v>23</v>
      </c>
      <c r="H218" s="21"/>
      <c r="I218" s="21" t="s">
        <v>729</v>
      </c>
      <c r="J218" s="21" t="s">
        <v>632</v>
      </c>
      <c r="K218" s="21" t="s">
        <v>41</v>
      </c>
      <c r="L218" t="b">
        <v>0</v>
      </c>
      <c r="M218" t="b">
        <v>0</v>
      </c>
      <c r="N218" t="b">
        <v>0</v>
      </c>
      <c r="O218">
        <v>40</v>
      </c>
      <c r="P218">
        <v>30</v>
      </c>
      <c r="Q218">
        <v>0</v>
      </c>
      <c r="R218" s="21" t="s">
        <v>49</v>
      </c>
      <c r="S218">
        <v>1000</v>
      </c>
      <c r="T218">
        <v>100</v>
      </c>
      <c r="U218" t="b">
        <v>1</v>
      </c>
      <c r="V218">
        <v>80</v>
      </c>
      <c r="W218">
        <v>1</v>
      </c>
      <c r="X218">
        <v>105</v>
      </c>
      <c r="Y218">
        <v>60</v>
      </c>
      <c r="Z218">
        <v>0.05</v>
      </c>
      <c r="AA218" t="b">
        <v>1</v>
      </c>
      <c r="AB218" s="21" t="s">
        <v>724</v>
      </c>
      <c r="AC218">
        <v>5</v>
      </c>
      <c r="AD218">
        <v>9</v>
      </c>
      <c r="AE218">
        <v>10</v>
      </c>
      <c r="AF218">
        <v>10</v>
      </c>
      <c r="AG218" s="21" t="s">
        <v>48</v>
      </c>
      <c r="AH218" t="b">
        <v>0</v>
      </c>
      <c r="AI218" t="b">
        <v>0</v>
      </c>
      <c r="AJ218">
        <v>50</v>
      </c>
      <c r="AK218">
        <v>0</v>
      </c>
      <c r="AL218">
        <v>2000</v>
      </c>
      <c r="AM218" s="21" t="s">
        <v>446</v>
      </c>
      <c r="AN218" s="21"/>
      <c r="AO218" t="b">
        <v>0</v>
      </c>
      <c r="AP218" s="21"/>
      <c r="AQ218" s="21"/>
      <c r="AR218" s="21" t="s">
        <v>503</v>
      </c>
      <c r="AS218" s="21"/>
      <c r="AT218" s="21"/>
      <c r="AU218" s="21"/>
      <c r="AV218" s="21"/>
      <c r="AW218">
        <v>2.25434</v>
      </c>
      <c r="AX218" s="21"/>
      <c r="AY218">
        <v>255</v>
      </c>
    </row>
    <row r="219" spans="1:57" x14ac:dyDescent="0.25">
      <c r="A219" t="s">
        <v>721</v>
      </c>
      <c r="B219" t="s">
        <v>4</v>
      </c>
      <c r="C219" t="s">
        <v>8</v>
      </c>
      <c r="D219" t="s">
        <v>13</v>
      </c>
      <c r="E219" t="s">
        <v>18</v>
      </c>
      <c r="F219" t="s">
        <v>20</v>
      </c>
      <c r="G219" t="s">
        <v>22</v>
      </c>
      <c r="H219" t="s">
        <v>27</v>
      </c>
      <c r="I219" t="s">
        <v>30</v>
      </c>
      <c r="J219" t="s">
        <v>31</v>
      </c>
      <c r="K219" t="s">
        <v>466</v>
      </c>
      <c r="L219" t="s">
        <v>55</v>
      </c>
      <c r="M219" t="s">
        <v>57</v>
      </c>
      <c r="N219" t="s">
        <v>58</v>
      </c>
      <c r="O219" t="s">
        <v>43</v>
      </c>
      <c r="P219" t="s">
        <v>45</v>
      </c>
      <c r="Q219" t="s">
        <v>46</v>
      </c>
      <c r="R219" t="s">
        <v>47</v>
      </c>
      <c r="S219" t="s">
        <v>51</v>
      </c>
      <c r="T219" t="s">
        <v>53</v>
      </c>
      <c r="U219" t="s">
        <v>75</v>
      </c>
      <c r="V219" t="s">
        <v>76</v>
      </c>
      <c r="W219" t="s">
        <v>77</v>
      </c>
      <c r="X219" t="s">
        <v>78</v>
      </c>
      <c r="Y219" t="s">
        <v>79</v>
      </c>
      <c r="Z219" t="s">
        <v>80</v>
      </c>
      <c r="AA219" t="s">
        <v>81</v>
      </c>
      <c r="AB219" t="s">
        <v>61</v>
      </c>
      <c r="AC219" t="s">
        <v>62</v>
      </c>
      <c r="AD219" t="s">
        <v>64</v>
      </c>
      <c r="AE219" t="s">
        <v>65</v>
      </c>
      <c r="AF219" t="s">
        <v>66</v>
      </c>
      <c r="AG219" t="s">
        <v>67</v>
      </c>
      <c r="AH219" t="s">
        <v>72</v>
      </c>
      <c r="AI219" t="s">
        <v>73</v>
      </c>
      <c r="AJ219" t="s">
        <v>69</v>
      </c>
      <c r="AK219" t="s">
        <v>70</v>
      </c>
      <c r="AL219" t="s">
        <v>71</v>
      </c>
      <c r="AM219" t="s">
        <v>722</v>
      </c>
      <c r="AO219" t="s">
        <v>100</v>
      </c>
      <c r="AP219" t="s">
        <v>84</v>
      </c>
      <c r="AQ219" t="s">
        <v>85</v>
      </c>
      <c r="AR219" t="s">
        <v>86</v>
      </c>
      <c r="AS219" t="s">
        <v>87</v>
      </c>
      <c r="AW219" t="s">
        <v>92</v>
      </c>
      <c r="AX219" t="s">
        <v>94</v>
      </c>
      <c r="AY219" t="s">
        <v>96</v>
      </c>
      <c r="AZ219" t="s">
        <v>478</v>
      </c>
      <c r="BA219" t="s">
        <v>104</v>
      </c>
      <c r="BB219" t="s">
        <v>105</v>
      </c>
      <c r="BC219" t="s">
        <v>106</v>
      </c>
      <c r="BD219" t="s">
        <v>488</v>
      </c>
      <c r="BE219" t="s">
        <v>36</v>
      </c>
    </row>
    <row r="220" spans="1:57" x14ac:dyDescent="0.25">
      <c r="A220">
        <v>1.3</v>
      </c>
      <c r="B220" s="21" t="s">
        <v>135</v>
      </c>
      <c r="C220" s="21" t="s">
        <v>9</v>
      </c>
      <c r="D220" s="21" t="s">
        <v>14</v>
      </c>
      <c r="E220" s="21"/>
      <c r="F220" s="21"/>
      <c r="G220" s="21" t="s">
        <v>23</v>
      </c>
      <c r="H220" s="21"/>
      <c r="I220" s="21" t="s">
        <v>730</v>
      </c>
      <c r="J220" s="21" t="s">
        <v>625</v>
      </c>
      <c r="K220" s="21" t="s">
        <v>41</v>
      </c>
      <c r="L220" t="b">
        <v>0</v>
      </c>
      <c r="M220" t="b">
        <v>0</v>
      </c>
      <c r="N220" t="b">
        <v>0</v>
      </c>
      <c r="O220">
        <v>40</v>
      </c>
      <c r="P220">
        <v>30</v>
      </c>
      <c r="Q220">
        <v>0</v>
      </c>
      <c r="R220" s="21" t="s">
        <v>49</v>
      </c>
      <c r="S220">
        <v>1000</v>
      </c>
      <c r="T220">
        <v>100</v>
      </c>
      <c r="U220" t="b">
        <v>1</v>
      </c>
      <c r="V220">
        <v>80</v>
      </c>
      <c r="W220">
        <v>0.3</v>
      </c>
      <c r="X220">
        <v>103</v>
      </c>
      <c r="Y220">
        <v>40</v>
      </c>
      <c r="Z220">
        <v>7.0000000000000007E-2</v>
      </c>
      <c r="AA220" t="b">
        <v>1</v>
      </c>
      <c r="AB220" s="21" t="s">
        <v>724</v>
      </c>
      <c r="AC220">
        <v>5</v>
      </c>
      <c r="AD220">
        <v>9</v>
      </c>
      <c r="AE220">
        <v>10</v>
      </c>
      <c r="AF220">
        <v>10</v>
      </c>
      <c r="AG220" s="21" t="s">
        <v>48</v>
      </c>
      <c r="AH220" t="b">
        <v>1</v>
      </c>
      <c r="AI220" t="b">
        <v>0</v>
      </c>
      <c r="AJ220">
        <v>100</v>
      </c>
      <c r="AK220">
        <v>0</v>
      </c>
      <c r="AL220">
        <v>5000</v>
      </c>
      <c r="AM220" s="21" t="s">
        <v>213</v>
      </c>
      <c r="AN220" s="21"/>
      <c r="AO220" t="b">
        <v>0</v>
      </c>
      <c r="AP220" s="21"/>
      <c r="AQ220" s="21"/>
      <c r="AR220" s="21" t="s">
        <v>501</v>
      </c>
      <c r="AS220" s="21"/>
      <c r="AT220" s="21"/>
      <c r="AU220" s="21"/>
      <c r="AV220" s="21"/>
      <c r="AW220">
        <v>2.0548799999999998</v>
      </c>
      <c r="AX220" s="21"/>
      <c r="AY220">
        <v>42495</v>
      </c>
    </row>
    <row r="221" spans="1:57" x14ac:dyDescent="0.25">
      <c r="A221">
        <v>1.3</v>
      </c>
      <c r="B221" s="21" t="s">
        <v>135</v>
      </c>
      <c r="C221" s="21" t="s">
        <v>9</v>
      </c>
      <c r="D221" s="21" t="s">
        <v>14</v>
      </c>
      <c r="E221" s="21"/>
      <c r="F221" s="21"/>
      <c r="G221" s="21" t="s">
        <v>23</v>
      </c>
      <c r="H221" s="21"/>
      <c r="I221" s="21" t="s">
        <v>730</v>
      </c>
      <c r="J221" s="21" t="s">
        <v>625</v>
      </c>
      <c r="K221" s="21" t="s">
        <v>41</v>
      </c>
      <c r="L221" t="b">
        <v>0</v>
      </c>
      <c r="M221" t="b">
        <v>0</v>
      </c>
      <c r="N221" t="b">
        <v>0</v>
      </c>
      <c r="O221">
        <v>40</v>
      </c>
      <c r="P221">
        <v>30</v>
      </c>
      <c r="Q221">
        <v>0</v>
      </c>
      <c r="R221" s="21" t="s">
        <v>49</v>
      </c>
      <c r="S221">
        <v>1000</v>
      </c>
      <c r="T221">
        <v>100</v>
      </c>
      <c r="U221" t="b">
        <v>1</v>
      </c>
      <c r="V221">
        <v>80</v>
      </c>
      <c r="W221">
        <v>0.3</v>
      </c>
      <c r="X221">
        <v>103</v>
      </c>
      <c r="Y221">
        <v>40</v>
      </c>
      <c r="Z221">
        <v>7.0000000000000007E-2</v>
      </c>
      <c r="AA221" t="b">
        <v>1</v>
      </c>
      <c r="AB221" s="21" t="s">
        <v>724</v>
      </c>
      <c r="AC221">
        <v>5</v>
      </c>
      <c r="AD221">
        <v>9</v>
      </c>
      <c r="AE221">
        <v>10</v>
      </c>
      <c r="AF221">
        <v>10</v>
      </c>
      <c r="AG221" s="21" t="s">
        <v>48</v>
      </c>
      <c r="AH221" t="b">
        <v>1</v>
      </c>
      <c r="AI221" t="b">
        <v>0</v>
      </c>
      <c r="AJ221">
        <v>100</v>
      </c>
      <c r="AK221">
        <v>0</v>
      </c>
      <c r="AL221">
        <v>5000</v>
      </c>
      <c r="AM221" s="21" t="s">
        <v>223</v>
      </c>
      <c r="AN221" s="21"/>
      <c r="AO221" t="b">
        <v>0</v>
      </c>
      <c r="AP221" s="21"/>
      <c r="AQ221" s="21"/>
      <c r="AR221" s="21" t="s">
        <v>502</v>
      </c>
      <c r="AS221" s="21"/>
      <c r="AT221" s="21"/>
      <c r="AU221" s="21"/>
      <c r="AV221" s="21"/>
      <c r="AW221">
        <v>4.5</v>
      </c>
      <c r="AX221" s="21"/>
      <c r="AY221">
        <v>65280</v>
      </c>
    </row>
    <row r="222" spans="1:57" x14ac:dyDescent="0.25">
      <c r="A222">
        <v>1.3</v>
      </c>
      <c r="B222" s="21" t="s">
        <v>135</v>
      </c>
      <c r="C222" s="21" t="s">
        <v>9</v>
      </c>
      <c r="D222" s="21" t="s">
        <v>14</v>
      </c>
      <c r="E222" s="21"/>
      <c r="F222" s="21"/>
      <c r="G222" s="21" t="s">
        <v>23</v>
      </c>
      <c r="H222" s="21"/>
      <c r="I222" s="21" t="s">
        <v>730</v>
      </c>
      <c r="J222" s="21" t="s">
        <v>625</v>
      </c>
      <c r="K222" s="21" t="s">
        <v>41</v>
      </c>
      <c r="L222" t="b">
        <v>0</v>
      </c>
      <c r="M222" t="b">
        <v>0</v>
      </c>
      <c r="N222" t="b">
        <v>0</v>
      </c>
      <c r="O222">
        <v>40</v>
      </c>
      <c r="P222">
        <v>30</v>
      </c>
      <c r="Q222">
        <v>0</v>
      </c>
      <c r="R222" s="21" t="s">
        <v>49</v>
      </c>
      <c r="S222">
        <v>1000</v>
      </c>
      <c r="T222">
        <v>100</v>
      </c>
      <c r="U222" t="b">
        <v>1</v>
      </c>
      <c r="V222">
        <v>80</v>
      </c>
      <c r="W222">
        <v>0.3</v>
      </c>
      <c r="X222">
        <v>103</v>
      </c>
      <c r="Y222">
        <v>40</v>
      </c>
      <c r="Z222">
        <v>7.0000000000000007E-2</v>
      </c>
      <c r="AA222" t="b">
        <v>1</v>
      </c>
      <c r="AB222" s="21" t="s">
        <v>724</v>
      </c>
      <c r="AC222">
        <v>5</v>
      </c>
      <c r="AD222">
        <v>9</v>
      </c>
      <c r="AE222">
        <v>10</v>
      </c>
      <c r="AF222">
        <v>10</v>
      </c>
      <c r="AG222" s="21" t="s">
        <v>48</v>
      </c>
      <c r="AH222" t="b">
        <v>1</v>
      </c>
      <c r="AI222" t="b">
        <v>0</v>
      </c>
      <c r="AJ222">
        <v>100</v>
      </c>
      <c r="AK222">
        <v>0</v>
      </c>
      <c r="AL222">
        <v>5000</v>
      </c>
      <c r="AM222" s="21" t="s">
        <v>225</v>
      </c>
      <c r="AN222" s="21"/>
      <c r="AO222" t="b">
        <v>0</v>
      </c>
      <c r="AP222" s="21"/>
      <c r="AQ222" s="21"/>
      <c r="AR222" s="21" t="s">
        <v>503</v>
      </c>
      <c r="AS222" s="21"/>
      <c r="AT222" s="21"/>
      <c r="AU222" s="21"/>
      <c r="AV222" s="21"/>
      <c r="AW222">
        <v>4.5</v>
      </c>
      <c r="AX222" s="21"/>
      <c r="AY222">
        <v>16711935</v>
      </c>
      <c r="AZ222">
        <v>0</v>
      </c>
      <c r="BA222">
        <v>0</v>
      </c>
      <c r="BB222">
        <v>12.5</v>
      </c>
      <c r="BC222">
        <v>0</v>
      </c>
      <c r="BD222">
        <v>120</v>
      </c>
      <c r="BE222">
        <v>0</v>
      </c>
    </row>
    <row r="223" spans="1:57" x14ac:dyDescent="0.25">
      <c r="A223">
        <v>1.3</v>
      </c>
      <c r="B223" s="21" t="s">
        <v>135</v>
      </c>
      <c r="C223" s="21" t="s">
        <v>9</v>
      </c>
      <c r="D223" s="21" t="s">
        <v>14</v>
      </c>
      <c r="E223" s="21"/>
      <c r="F223" s="21"/>
      <c r="G223" s="21" t="s">
        <v>23</v>
      </c>
      <c r="H223" s="21"/>
      <c r="I223" s="21" t="s">
        <v>730</v>
      </c>
      <c r="J223" s="21" t="s">
        <v>625</v>
      </c>
      <c r="K223" s="21" t="s">
        <v>41</v>
      </c>
      <c r="L223" t="b">
        <v>0</v>
      </c>
      <c r="M223" t="b">
        <v>0</v>
      </c>
      <c r="N223" t="b">
        <v>0</v>
      </c>
      <c r="O223">
        <v>40</v>
      </c>
      <c r="P223">
        <v>30</v>
      </c>
      <c r="Q223">
        <v>0</v>
      </c>
      <c r="R223" s="21" t="s">
        <v>49</v>
      </c>
      <c r="S223">
        <v>1000</v>
      </c>
      <c r="T223">
        <v>100</v>
      </c>
      <c r="U223" t="b">
        <v>1</v>
      </c>
      <c r="V223">
        <v>80</v>
      </c>
      <c r="W223">
        <v>0.3</v>
      </c>
      <c r="X223">
        <v>103</v>
      </c>
      <c r="Y223">
        <v>40</v>
      </c>
      <c r="Z223">
        <v>7.0000000000000007E-2</v>
      </c>
      <c r="AA223" t="b">
        <v>1</v>
      </c>
      <c r="AB223" s="21" t="s">
        <v>724</v>
      </c>
      <c r="AC223">
        <v>5</v>
      </c>
      <c r="AD223">
        <v>9</v>
      </c>
      <c r="AE223">
        <v>10</v>
      </c>
      <c r="AF223">
        <v>10</v>
      </c>
      <c r="AG223" s="21" t="s">
        <v>48</v>
      </c>
      <c r="AH223" t="b">
        <v>1</v>
      </c>
      <c r="AI223" t="b">
        <v>0</v>
      </c>
      <c r="AJ223">
        <v>100</v>
      </c>
      <c r="AK223">
        <v>0</v>
      </c>
      <c r="AL223">
        <v>5000</v>
      </c>
      <c r="AM223" s="21" t="s">
        <v>230</v>
      </c>
      <c r="AN223" s="21"/>
      <c r="AO223" t="b">
        <v>0</v>
      </c>
      <c r="AP223" s="21"/>
      <c r="AQ223" s="21"/>
      <c r="AR223" s="21" t="s">
        <v>501</v>
      </c>
      <c r="AS223" s="21"/>
      <c r="AT223" s="21"/>
      <c r="AU223" s="21"/>
      <c r="AV223" s="21"/>
      <c r="AW223">
        <v>2.0548799999999998</v>
      </c>
      <c r="AX223" s="21"/>
      <c r="AY223">
        <v>16748574</v>
      </c>
    </row>
    <row r="224" spans="1:57" x14ac:dyDescent="0.25">
      <c r="A224">
        <v>1.3</v>
      </c>
      <c r="B224" s="21" t="s">
        <v>135</v>
      </c>
      <c r="C224" s="21" t="s">
        <v>9</v>
      </c>
      <c r="D224" s="21" t="s">
        <v>14</v>
      </c>
      <c r="E224" s="21"/>
      <c r="F224" s="21"/>
      <c r="G224" s="21" t="s">
        <v>23</v>
      </c>
      <c r="H224" s="21"/>
      <c r="I224" s="21" t="s">
        <v>730</v>
      </c>
      <c r="J224" s="21" t="s">
        <v>625</v>
      </c>
      <c r="K224" s="21" t="s">
        <v>41</v>
      </c>
      <c r="L224" t="b">
        <v>0</v>
      </c>
      <c r="M224" t="b">
        <v>0</v>
      </c>
      <c r="N224" t="b">
        <v>0</v>
      </c>
      <c r="O224">
        <v>40</v>
      </c>
      <c r="P224">
        <v>30</v>
      </c>
      <c r="Q224">
        <v>0</v>
      </c>
      <c r="R224" s="21" t="s">
        <v>49</v>
      </c>
      <c r="S224">
        <v>1000</v>
      </c>
      <c r="T224">
        <v>100</v>
      </c>
      <c r="U224" t="b">
        <v>1</v>
      </c>
      <c r="V224">
        <v>80</v>
      </c>
      <c r="W224">
        <v>0.3</v>
      </c>
      <c r="X224">
        <v>103</v>
      </c>
      <c r="Y224">
        <v>40</v>
      </c>
      <c r="Z224">
        <v>7.0000000000000007E-2</v>
      </c>
      <c r="AA224" t="b">
        <v>1</v>
      </c>
      <c r="AB224" s="21" t="s">
        <v>724</v>
      </c>
      <c r="AC224">
        <v>5</v>
      </c>
      <c r="AD224">
        <v>9</v>
      </c>
      <c r="AE224">
        <v>10</v>
      </c>
      <c r="AF224">
        <v>10</v>
      </c>
      <c r="AG224" s="21" t="s">
        <v>48</v>
      </c>
      <c r="AH224" t="b">
        <v>1</v>
      </c>
      <c r="AI224" t="b">
        <v>0</v>
      </c>
      <c r="AJ224">
        <v>100</v>
      </c>
      <c r="AK224">
        <v>0</v>
      </c>
      <c r="AL224">
        <v>5000</v>
      </c>
      <c r="AM224" s="21" t="s">
        <v>231</v>
      </c>
      <c r="AN224" s="21"/>
      <c r="AO224" t="b">
        <v>0</v>
      </c>
      <c r="AP224" s="21"/>
      <c r="AQ224" s="21"/>
      <c r="AR224" s="21" t="s">
        <v>501</v>
      </c>
      <c r="AS224" s="21"/>
      <c r="AT224" s="21"/>
      <c r="AU224" s="21"/>
      <c r="AV224" s="21"/>
      <c r="AW224">
        <v>2.0548799999999998</v>
      </c>
      <c r="AX224" s="21"/>
      <c r="AY224">
        <v>32896</v>
      </c>
    </row>
    <row r="225" spans="1:57" x14ac:dyDescent="0.25">
      <c r="A225">
        <v>1.3</v>
      </c>
      <c r="B225" s="21" t="s">
        <v>135</v>
      </c>
      <c r="C225" s="21" t="s">
        <v>9</v>
      </c>
      <c r="D225" s="21" t="s">
        <v>14</v>
      </c>
      <c r="E225" s="21"/>
      <c r="F225" s="21"/>
      <c r="G225" s="21" t="s">
        <v>23</v>
      </c>
      <c r="H225" s="21"/>
      <c r="I225" s="21" t="s">
        <v>730</v>
      </c>
      <c r="J225" s="21" t="s">
        <v>625</v>
      </c>
      <c r="K225" s="21" t="s">
        <v>41</v>
      </c>
      <c r="L225" t="b">
        <v>0</v>
      </c>
      <c r="M225" t="b">
        <v>0</v>
      </c>
      <c r="N225" t="b">
        <v>0</v>
      </c>
      <c r="O225">
        <v>40</v>
      </c>
      <c r="P225">
        <v>30</v>
      </c>
      <c r="Q225">
        <v>0</v>
      </c>
      <c r="R225" s="21" t="s">
        <v>49</v>
      </c>
      <c r="S225">
        <v>1000</v>
      </c>
      <c r="T225">
        <v>100</v>
      </c>
      <c r="U225" t="b">
        <v>1</v>
      </c>
      <c r="V225">
        <v>80</v>
      </c>
      <c r="W225">
        <v>0.3</v>
      </c>
      <c r="X225">
        <v>103</v>
      </c>
      <c r="Y225">
        <v>40</v>
      </c>
      <c r="Z225">
        <v>7.0000000000000007E-2</v>
      </c>
      <c r="AA225" t="b">
        <v>1</v>
      </c>
      <c r="AB225" s="21" t="s">
        <v>724</v>
      </c>
      <c r="AC225">
        <v>5</v>
      </c>
      <c r="AD225">
        <v>9</v>
      </c>
      <c r="AE225">
        <v>10</v>
      </c>
      <c r="AF225">
        <v>10</v>
      </c>
      <c r="AG225" s="21" t="s">
        <v>48</v>
      </c>
      <c r="AH225" t="b">
        <v>1</v>
      </c>
      <c r="AI225" t="b">
        <v>0</v>
      </c>
      <c r="AJ225">
        <v>100</v>
      </c>
      <c r="AK225">
        <v>0</v>
      </c>
      <c r="AL225">
        <v>5000</v>
      </c>
      <c r="AM225" s="21" t="s">
        <v>235</v>
      </c>
      <c r="AN225" s="21"/>
      <c r="AO225" t="b">
        <v>0</v>
      </c>
      <c r="AP225" s="21"/>
      <c r="AQ225" s="21"/>
      <c r="AR225" s="21" t="s">
        <v>501</v>
      </c>
      <c r="AS225" s="21"/>
      <c r="AT225" s="21"/>
      <c r="AU225" s="21"/>
      <c r="AV225" s="21"/>
      <c r="AW225">
        <v>2.0548799999999998</v>
      </c>
      <c r="AX225" s="21"/>
      <c r="AY225">
        <v>5275647</v>
      </c>
    </row>
    <row r="226" spans="1:57" x14ac:dyDescent="0.25">
      <c r="A226">
        <v>1.3</v>
      </c>
      <c r="B226" s="21" t="s">
        <v>135</v>
      </c>
      <c r="C226" s="21" t="s">
        <v>9</v>
      </c>
      <c r="D226" s="21" t="s">
        <v>14</v>
      </c>
      <c r="E226" s="21"/>
      <c r="F226" s="21"/>
      <c r="G226" s="21" t="s">
        <v>23</v>
      </c>
      <c r="H226" s="21"/>
      <c r="I226" s="21" t="s">
        <v>730</v>
      </c>
      <c r="J226" s="21" t="s">
        <v>625</v>
      </c>
      <c r="K226" s="21" t="s">
        <v>41</v>
      </c>
      <c r="L226" t="b">
        <v>0</v>
      </c>
      <c r="M226" t="b">
        <v>0</v>
      </c>
      <c r="N226" t="b">
        <v>0</v>
      </c>
      <c r="O226">
        <v>40</v>
      </c>
      <c r="P226">
        <v>30</v>
      </c>
      <c r="Q226">
        <v>0</v>
      </c>
      <c r="R226" s="21" t="s">
        <v>49</v>
      </c>
      <c r="S226">
        <v>1000</v>
      </c>
      <c r="T226">
        <v>100</v>
      </c>
      <c r="U226" t="b">
        <v>1</v>
      </c>
      <c r="V226">
        <v>80</v>
      </c>
      <c r="W226">
        <v>0.3</v>
      </c>
      <c r="X226">
        <v>103</v>
      </c>
      <c r="Y226">
        <v>40</v>
      </c>
      <c r="Z226">
        <v>7.0000000000000007E-2</v>
      </c>
      <c r="AA226" t="b">
        <v>1</v>
      </c>
      <c r="AB226" s="21" t="s">
        <v>724</v>
      </c>
      <c r="AC226">
        <v>5</v>
      </c>
      <c r="AD226">
        <v>9</v>
      </c>
      <c r="AE226">
        <v>10</v>
      </c>
      <c r="AF226">
        <v>10</v>
      </c>
      <c r="AG226" s="21" t="s">
        <v>48</v>
      </c>
      <c r="AH226" t="b">
        <v>1</v>
      </c>
      <c r="AI226" t="b">
        <v>0</v>
      </c>
      <c r="AJ226">
        <v>100</v>
      </c>
      <c r="AK226">
        <v>0</v>
      </c>
      <c r="AL226">
        <v>5000</v>
      </c>
      <c r="AM226" s="21" t="s">
        <v>236</v>
      </c>
      <c r="AN226" s="21"/>
      <c r="AO226" t="b">
        <v>0</v>
      </c>
      <c r="AP226" s="21"/>
      <c r="AQ226" s="21"/>
      <c r="AR226" s="21" t="s">
        <v>503</v>
      </c>
      <c r="AS226" s="21"/>
      <c r="AT226" s="21"/>
      <c r="AU226" s="21"/>
      <c r="AV226" s="21"/>
      <c r="AW226">
        <v>2.0548799999999998</v>
      </c>
      <c r="AX226" s="21"/>
      <c r="AY226">
        <v>14524637</v>
      </c>
    </row>
    <row r="227" spans="1:57" x14ac:dyDescent="0.25">
      <c r="A227">
        <v>1.3</v>
      </c>
      <c r="B227" s="21" t="s">
        <v>135</v>
      </c>
      <c r="C227" s="21" t="s">
        <v>9</v>
      </c>
      <c r="D227" s="21" t="s">
        <v>14</v>
      </c>
      <c r="E227" s="21"/>
      <c r="F227" s="21"/>
      <c r="G227" s="21" t="s">
        <v>23</v>
      </c>
      <c r="H227" s="21"/>
      <c r="I227" s="21" t="s">
        <v>730</v>
      </c>
      <c r="J227" s="21" t="s">
        <v>625</v>
      </c>
      <c r="K227" s="21" t="s">
        <v>41</v>
      </c>
      <c r="L227" t="b">
        <v>0</v>
      </c>
      <c r="M227" t="b">
        <v>0</v>
      </c>
      <c r="N227" t="b">
        <v>0</v>
      </c>
      <c r="O227">
        <v>40</v>
      </c>
      <c r="P227">
        <v>30</v>
      </c>
      <c r="Q227">
        <v>0</v>
      </c>
      <c r="R227" s="21" t="s">
        <v>49</v>
      </c>
      <c r="S227">
        <v>1000</v>
      </c>
      <c r="T227">
        <v>100</v>
      </c>
      <c r="U227" t="b">
        <v>1</v>
      </c>
      <c r="V227">
        <v>80</v>
      </c>
      <c r="W227">
        <v>0.3</v>
      </c>
      <c r="X227">
        <v>103</v>
      </c>
      <c r="Y227">
        <v>40</v>
      </c>
      <c r="Z227">
        <v>7.0000000000000007E-2</v>
      </c>
      <c r="AA227" t="b">
        <v>1</v>
      </c>
      <c r="AB227" s="21" t="s">
        <v>724</v>
      </c>
      <c r="AC227">
        <v>5</v>
      </c>
      <c r="AD227">
        <v>9</v>
      </c>
      <c r="AE227">
        <v>10</v>
      </c>
      <c r="AF227">
        <v>10</v>
      </c>
      <c r="AG227" s="21" t="s">
        <v>48</v>
      </c>
      <c r="AH227" t="b">
        <v>1</v>
      </c>
      <c r="AI227" t="b">
        <v>0</v>
      </c>
      <c r="AJ227">
        <v>100</v>
      </c>
      <c r="AK227">
        <v>0</v>
      </c>
      <c r="AL227">
        <v>5000</v>
      </c>
      <c r="AM227" s="21" t="s">
        <v>238</v>
      </c>
      <c r="AN227" s="21"/>
      <c r="AO227" t="b">
        <v>0</v>
      </c>
      <c r="AP227" s="21"/>
      <c r="AQ227" s="21"/>
      <c r="AR227" s="21" t="s">
        <v>501</v>
      </c>
      <c r="AS227" s="21"/>
      <c r="AT227" s="21"/>
      <c r="AU227" s="21"/>
      <c r="AV227" s="21"/>
      <c r="AW227">
        <v>2.0548799999999998</v>
      </c>
      <c r="AX227" s="21"/>
      <c r="AY227">
        <v>16760576</v>
      </c>
      <c r="AZ227">
        <v>0</v>
      </c>
      <c r="BA227">
        <v>0</v>
      </c>
      <c r="BB227">
        <v>57.5</v>
      </c>
      <c r="BC227">
        <v>0</v>
      </c>
      <c r="BD227">
        <v>50</v>
      </c>
      <c r="BE227">
        <v>0</v>
      </c>
    </row>
    <row r="228" spans="1:57" x14ac:dyDescent="0.25">
      <c r="A228">
        <v>1.3</v>
      </c>
      <c r="B228" s="21" t="s">
        <v>135</v>
      </c>
      <c r="C228" s="21" t="s">
        <v>9</v>
      </c>
      <c r="D228" s="21" t="s">
        <v>14</v>
      </c>
      <c r="E228" s="21"/>
      <c r="F228" s="21"/>
      <c r="G228" s="21" t="s">
        <v>23</v>
      </c>
      <c r="H228" s="21"/>
      <c r="I228" s="21" t="s">
        <v>730</v>
      </c>
      <c r="J228" s="21" t="s">
        <v>625</v>
      </c>
      <c r="K228" s="21" t="s">
        <v>41</v>
      </c>
      <c r="L228" t="b">
        <v>0</v>
      </c>
      <c r="M228" t="b">
        <v>0</v>
      </c>
      <c r="N228" t="b">
        <v>0</v>
      </c>
      <c r="O228">
        <v>40</v>
      </c>
      <c r="P228">
        <v>30</v>
      </c>
      <c r="Q228">
        <v>0</v>
      </c>
      <c r="R228" s="21" t="s">
        <v>49</v>
      </c>
      <c r="S228">
        <v>1000</v>
      </c>
      <c r="T228">
        <v>100</v>
      </c>
      <c r="U228" t="b">
        <v>1</v>
      </c>
      <c r="V228">
        <v>80</v>
      </c>
      <c r="W228">
        <v>0.3</v>
      </c>
      <c r="X228">
        <v>103</v>
      </c>
      <c r="Y228">
        <v>40</v>
      </c>
      <c r="Z228">
        <v>7.0000000000000007E-2</v>
      </c>
      <c r="AA228" t="b">
        <v>1</v>
      </c>
      <c r="AB228" s="21" t="s">
        <v>724</v>
      </c>
      <c r="AC228">
        <v>5</v>
      </c>
      <c r="AD228">
        <v>9</v>
      </c>
      <c r="AE228">
        <v>10</v>
      </c>
      <c r="AF228">
        <v>10</v>
      </c>
      <c r="AG228" s="21" t="s">
        <v>48</v>
      </c>
      <c r="AH228" t="b">
        <v>1</v>
      </c>
      <c r="AI228" t="b">
        <v>0</v>
      </c>
      <c r="AJ228">
        <v>100</v>
      </c>
      <c r="AK228">
        <v>0</v>
      </c>
      <c r="AL228">
        <v>5000</v>
      </c>
      <c r="AM228" s="21" t="s">
        <v>261</v>
      </c>
      <c r="AN228" s="21"/>
      <c r="AO228" t="b">
        <v>0</v>
      </c>
      <c r="AP228" s="21"/>
      <c r="AQ228" s="21"/>
      <c r="AR228" s="21" t="s">
        <v>518</v>
      </c>
      <c r="AS228" s="21"/>
      <c r="AT228" s="21"/>
      <c r="AU228" s="21"/>
      <c r="AV228" s="21"/>
      <c r="AW228">
        <v>2.0548799999999998</v>
      </c>
      <c r="AX228" s="21"/>
      <c r="AY228">
        <v>16711935</v>
      </c>
    </row>
    <row r="229" spans="1:57" x14ac:dyDescent="0.25">
      <c r="A229">
        <v>1.3</v>
      </c>
      <c r="B229" s="21" t="s">
        <v>135</v>
      </c>
      <c r="C229" s="21" t="s">
        <v>9</v>
      </c>
      <c r="D229" s="21" t="s">
        <v>14</v>
      </c>
      <c r="E229" s="21"/>
      <c r="F229" s="21"/>
      <c r="G229" s="21" t="s">
        <v>23</v>
      </c>
      <c r="H229" s="21"/>
      <c r="I229" s="21" t="s">
        <v>730</v>
      </c>
      <c r="J229" s="21" t="s">
        <v>625</v>
      </c>
      <c r="K229" s="21" t="s">
        <v>41</v>
      </c>
      <c r="L229" t="b">
        <v>0</v>
      </c>
      <c r="M229" t="b">
        <v>0</v>
      </c>
      <c r="N229" t="b">
        <v>0</v>
      </c>
      <c r="O229">
        <v>40</v>
      </c>
      <c r="P229">
        <v>30</v>
      </c>
      <c r="Q229">
        <v>0</v>
      </c>
      <c r="R229" s="21" t="s">
        <v>49</v>
      </c>
      <c r="S229">
        <v>1000</v>
      </c>
      <c r="T229">
        <v>100</v>
      </c>
      <c r="U229" t="b">
        <v>1</v>
      </c>
      <c r="V229">
        <v>80</v>
      </c>
      <c r="W229">
        <v>0.3</v>
      </c>
      <c r="X229">
        <v>103</v>
      </c>
      <c r="Y229">
        <v>40</v>
      </c>
      <c r="Z229">
        <v>7.0000000000000007E-2</v>
      </c>
      <c r="AA229" t="b">
        <v>1</v>
      </c>
      <c r="AB229" s="21" t="s">
        <v>724</v>
      </c>
      <c r="AC229">
        <v>5</v>
      </c>
      <c r="AD229">
        <v>9</v>
      </c>
      <c r="AE229">
        <v>10</v>
      </c>
      <c r="AF229">
        <v>10</v>
      </c>
      <c r="AG229" s="21" t="s">
        <v>48</v>
      </c>
      <c r="AH229" t="b">
        <v>1</v>
      </c>
      <c r="AI229" t="b">
        <v>0</v>
      </c>
      <c r="AJ229">
        <v>100</v>
      </c>
      <c r="AK229">
        <v>0</v>
      </c>
      <c r="AL229">
        <v>5000</v>
      </c>
      <c r="AM229" s="21" t="s">
        <v>262</v>
      </c>
      <c r="AN229" s="21"/>
      <c r="AO229" t="b">
        <v>0</v>
      </c>
      <c r="AP229" s="21"/>
      <c r="AQ229" s="21" t="s">
        <v>597</v>
      </c>
      <c r="AR229" s="21" t="s">
        <v>596</v>
      </c>
      <c r="AS229" s="21" t="s">
        <v>598</v>
      </c>
      <c r="AT229" s="21"/>
      <c r="AU229" s="21"/>
      <c r="AV229" s="21"/>
      <c r="AW229">
        <v>2.0548799999999998</v>
      </c>
      <c r="AX229" s="21"/>
      <c r="AY229">
        <v>16777215</v>
      </c>
    </row>
    <row r="230" spans="1:57" x14ac:dyDescent="0.25">
      <c r="A230">
        <v>1.3</v>
      </c>
      <c r="B230" s="21" t="s">
        <v>135</v>
      </c>
      <c r="C230" s="21" t="s">
        <v>9</v>
      </c>
      <c r="D230" s="21" t="s">
        <v>14</v>
      </c>
      <c r="E230" s="21"/>
      <c r="F230" s="21"/>
      <c r="G230" s="21" t="s">
        <v>23</v>
      </c>
      <c r="H230" s="21"/>
      <c r="I230" s="21" t="s">
        <v>730</v>
      </c>
      <c r="J230" s="21" t="s">
        <v>625</v>
      </c>
      <c r="K230" s="21" t="s">
        <v>41</v>
      </c>
      <c r="L230" t="b">
        <v>0</v>
      </c>
      <c r="M230" t="b">
        <v>0</v>
      </c>
      <c r="N230" t="b">
        <v>0</v>
      </c>
      <c r="O230">
        <v>40</v>
      </c>
      <c r="P230">
        <v>30</v>
      </c>
      <c r="Q230">
        <v>0</v>
      </c>
      <c r="R230" s="21" t="s">
        <v>49</v>
      </c>
      <c r="S230">
        <v>1000</v>
      </c>
      <c r="T230">
        <v>100</v>
      </c>
      <c r="U230" t="b">
        <v>1</v>
      </c>
      <c r="V230">
        <v>80</v>
      </c>
      <c r="W230">
        <v>0.3</v>
      </c>
      <c r="X230">
        <v>103</v>
      </c>
      <c r="Y230">
        <v>40</v>
      </c>
      <c r="Z230">
        <v>7.0000000000000007E-2</v>
      </c>
      <c r="AA230" t="b">
        <v>1</v>
      </c>
      <c r="AB230" s="21" t="s">
        <v>724</v>
      </c>
      <c r="AC230">
        <v>5</v>
      </c>
      <c r="AD230">
        <v>9</v>
      </c>
      <c r="AE230">
        <v>10</v>
      </c>
      <c r="AF230">
        <v>10</v>
      </c>
      <c r="AG230" s="21" t="s">
        <v>48</v>
      </c>
      <c r="AH230" t="b">
        <v>1</v>
      </c>
      <c r="AI230" t="b">
        <v>0</v>
      </c>
      <c r="AJ230">
        <v>100</v>
      </c>
      <c r="AK230">
        <v>0</v>
      </c>
      <c r="AL230">
        <v>5000</v>
      </c>
      <c r="AM230" s="21" t="s">
        <v>263</v>
      </c>
      <c r="AN230" s="21"/>
      <c r="AO230" t="b">
        <v>0</v>
      </c>
      <c r="AP230" s="21"/>
      <c r="AQ230" s="21"/>
      <c r="AR230" s="21" t="s">
        <v>501</v>
      </c>
      <c r="AS230" s="21"/>
      <c r="AT230" s="21"/>
      <c r="AU230" s="21"/>
      <c r="AV230" s="21"/>
      <c r="AW230">
        <v>2.0548799999999998</v>
      </c>
      <c r="AX230" s="21"/>
      <c r="AY230">
        <v>13749760</v>
      </c>
    </row>
    <row r="231" spans="1:57" x14ac:dyDescent="0.25">
      <c r="A231">
        <v>1.3</v>
      </c>
      <c r="B231" s="21" t="s">
        <v>135</v>
      </c>
      <c r="C231" s="21" t="s">
        <v>9</v>
      </c>
      <c r="D231" s="21" t="s">
        <v>14</v>
      </c>
      <c r="E231" s="21"/>
      <c r="F231" s="21"/>
      <c r="G231" s="21" t="s">
        <v>23</v>
      </c>
      <c r="H231" s="21"/>
      <c r="I231" s="21" t="s">
        <v>730</v>
      </c>
      <c r="J231" s="21" t="s">
        <v>625</v>
      </c>
      <c r="K231" s="21" t="s">
        <v>41</v>
      </c>
      <c r="L231" t="b">
        <v>0</v>
      </c>
      <c r="M231" t="b">
        <v>0</v>
      </c>
      <c r="N231" t="b">
        <v>0</v>
      </c>
      <c r="O231">
        <v>40</v>
      </c>
      <c r="P231">
        <v>30</v>
      </c>
      <c r="Q231">
        <v>0</v>
      </c>
      <c r="R231" s="21" t="s">
        <v>49</v>
      </c>
      <c r="S231">
        <v>1000</v>
      </c>
      <c r="T231">
        <v>100</v>
      </c>
      <c r="U231" t="b">
        <v>1</v>
      </c>
      <c r="V231">
        <v>80</v>
      </c>
      <c r="W231">
        <v>0.3</v>
      </c>
      <c r="X231">
        <v>103</v>
      </c>
      <c r="Y231">
        <v>40</v>
      </c>
      <c r="Z231">
        <v>7.0000000000000007E-2</v>
      </c>
      <c r="AA231" t="b">
        <v>1</v>
      </c>
      <c r="AB231" s="21" t="s">
        <v>724</v>
      </c>
      <c r="AC231">
        <v>5</v>
      </c>
      <c r="AD231">
        <v>9</v>
      </c>
      <c r="AE231">
        <v>10</v>
      </c>
      <c r="AF231">
        <v>10</v>
      </c>
      <c r="AG231" s="21" t="s">
        <v>48</v>
      </c>
      <c r="AH231" t="b">
        <v>1</v>
      </c>
      <c r="AI231" t="b">
        <v>0</v>
      </c>
      <c r="AJ231">
        <v>100</v>
      </c>
      <c r="AK231">
        <v>0</v>
      </c>
      <c r="AL231">
        <v>5000</v>
      </c>
      <c r="AM231" s="21" t="s">
        <v>274</v>
      </c>
      <c r="AN231" s="21"/>
      <c r="AO231" t="b">
        <v>0</v>
      </c>
      <c r="AP231" s="21"/>
      <c r="AQ231" s="21"/>
      <c r="AR231" s="21" t="s">
        <v>501</v>
      </c>
      <c r="AS231" s="21"/>
      <c r="AT231" s="21"/>
      <c r="AU231" s="21"/>
      <c r="AV231" s="21"/>
      <c r="AW231">
        <v>2.0548799999999998</v>
      </c>
      <c r="AX231" s="21"/>
      <c r="AY231">
        <v>8388736</v>
      </c>
    </row>
    <row r="232" spans="1:57" x14ac:dyDescent="0.25">
      <c r="A232">
        <v>1.3</v>
      </c>
      <c r="B232" s="21" t="s">
        <v>135</v>
      </c>
      <c r="C232" s="21" t="s">
        <v>9</v>
      </c>
      <c r="D232" s="21" t="s">
        <v>14</v>
      </c>
      <c r="E232" s="21"/>
      <c r="F232" s="21"/>
      <c r="G232" s="21" t="s">
        <v>23</v>
      </c>
      <c r="H232" s="21"/>
      <c r="I232" s="21" t="s">
        <v>730</v>
      </c>
      <c r="J232" s="21" t="s">
        <v>625</v>
      </c>
      <c r="K232" s="21" t="s">
        <v>41</v>
      </c>
      <c r="L232" t="b">
        <v>0</v>
      </c>
      <c r="M232" t="b">
        <v>0</v>
      </c>
      <c r="N232" t="b">
        <v>0</v>
      </c>
      <c r="O232">
        <v>40</v>
      </c>
      <c r="P232">
        <v>30</v>
      </c>
      <c r="Q232">
        <v>0</v>
      </c>
      <c r="R232" s="21" t="s">
        <v>49</v>
      </c>
      <c r="S232">
        <v>1000</v>
      </c>
      <c r="T232">
        <v>100</v>
      </c>
      <c r="U232" t="b">
        <v>1</v>
      </c>
      <c r="V232">
        <v>80</v>
      </c>
      <c r="W232">
        <v>0.3</v>
      </c>
      <c r="X232">
        <v>103</v>
      </c>
      <c r="Y232">
        <v>40</v>
      </c>
      <c r="Z232">
        <v>7.0000000000000007E-2</v>
      </c>
      <c r="AA232" t="b">
        <v>1</v>
      </c>
      <c r="AB232" s="21" t="s">
        <v>724</v>
      </c>
      <c r="AC232">
        <v>5</v>
      </c>
      <c r="AD232">
        <v>9</v>
      </c>
      <c r="AE232">
        <v>10</v>
      </c>
      <c r="AF232">
        <v>10</v>
      </c>
      <c r="AG232" s="21" t="s">
        <v>48</v>
      </c>
      <c r="AH232" t="b">
        <v>1</v>
      </c>
      <c r="AI232" t="b">
        <v>0</v>
      </c>
      <c r="AJ232">
        <v>100</v>
      </c>
      <c r="AK232">
        <v>0</v>
      </c>
      <c r="AL232">
        <v>5000</v>
      </c>
      <c r="AM232" s="21" t="s">
        <v>280</v>
      </c>
      <c r="AN232" s="21"/>
      <c r="AO232" t="b">
        <v>0</v>
      </c>
      <c r="AP232" s="21"/>
      <c r="AQ232" s="21"/>
      <c r="AR232" s="21" t="s">
        <v>244</v>
      </c>
      <c r="AS232" s="21"/>
      <c r="AT232" s="21"/>
      <c r="AU232" s="21"/>
      <c r="AV232" s="21"/>
      <c r="AW232">
        <v>2.0548799999999998</v>
      </c>
      <c r="AX232" s="21"/>
      <c r="AY232">
        <v>16776960</v>
      </c>
    </row>
    <row r="233" spans="1:57" x14ac:dyDescent="0.25">
      <c r="A233">
        <v>1.3</v>
      </c>
      <c r="B233" s="21" t="s">
        <v>135</v>
      </c>
      <c r="C233" s="21" t="s">
        <v>9</v>
      </c>
      <c r="D233" s="21" t="s">
        <v>14</v>
      </c>
      <c r="E233" s="21"/>
      <c r="F233" s="21"/>
      <c r="G233" s="21" t="s">
        <v>23</v>
      </c>
      <c r="H233" s="21"/>
      <c r="I233" s="21" t="s">
        <v>730</v>
      </c>
      <c r="J233" s="21" t="s">
        <v>625</v>
      </c>
      <c r="K233" s="21" t="s">
        <v>41</v>
      </c>
      <c r="L233" t="b">
        <v>0</v>
      </c>
      <c r="M233" t="b">
        <v>0</v>
      </c>
      <c r="N233" t="b">
        <v>0</v>
      </c>
      <c r="O233">
        <v>40</v>
      </c>
      <c r="P233">
        <v>30</v>
      </c>
      <c r="Q233">
        <v>0</v>
      </c>
      <c r="R233" s="21" t="s">
        <v>49</v>
      </c>
      <c r="S233">
        <v>1000</v>
      </c>
      <c r="T233">
        <v>100</v>
      </c>
      <c r="U233" t="b">
        <v>1</v>
      </c>
      <c r="V233">
        <v>80</v>
      </c>
      <c r="W233">
        <v>0.3</v>
      </c>
      <c r="X233">
        <v>103</v>
      </c>
      <c r="Y233">
        <v>40</v>
      </c>
      <c r="Z233">
        <v>7.0000000000000007E-2</v>
      </c>
      <c r="AA233" t="b">
        <v>1</v>
      </c>
      <c r="AB233" s="21" t="s">
        <v>724</v>
      </c>
      <c r="AC233">
        <v>5</v>
      </c>
      <c r="AD233">
        <v>9</v>
      </c>
      <c r="AE233">
        <v>10</v>
      </c>
      <c r="AF233">
        <v>10</v>
      </c>
      <c r="AG233" s="21" t="s">
        <v>48</v>
      </c>
      <c r="AH233" t="b">
        <v>1</v>
      </c>
      <c r="AI233" t="b">
        <v>0</v>
      </c>
      <c r="AJ233">
        <v>100</v>
      </c>
      <c r="AK233">
        <v>0</v>
      </c>
      <c r="AL233">
        <v>5000</v>
      </c>
      <c r="AM233" s="21" t="s">
        <v>305</v>
      </c>
      <c r="AN233" s="21"/>
      <c r="AO233" t="b">
        <v>0</v>
      </c>
      <c r="AP233" s="21"/>
      <c r="AQ233" s="21"/>
      <c r="AR233" s="21" t="s">
        <v>501</v>
      </c>
      <c r="AS233" s="21"/>
      <c r="AT233" s="21"/>
      <c r="AU233" s="21"/>
      <c r="AV233" s="21"/>
      <c r="AW233">
        <v>2.0548799999999998</v>
      </c>
      <c r="AX233" s="21"/>
      <c r="AY233">
        <v>2139610</v>
      </c>
      <c r="AZ233">
        <v>0</v>
      </c>
      <c r="BA233">
        <v>0</v>
      </c>
      <c r="BB233">
        <v>20</v>
      </c>
      <c r="BC233">
        <v>8</v>
      </c>
      <c r="BD233">
        <v>50</v>
      </c>
      <c r="BE233">
        <v>0</v>
      </c>
    </row>
    <row r="234" spans="1:57" x14ac:dyDescent="0.25">
      <c r="A234">
        <v>1.3</v>
      </c>
      <c r="B234" s="21" t="s">
        <v>135</v>
      </c>
      <c r="C234" s="21" t="s">
        <v>9</v>
      </c>
      <c r="D234" s="21" t="s">
        <v>14</v>
      </c>
      <c r="E234" s="21"/>
      <c r="F234" s="21"/>
      <c r="G234" s="21" t="s">
        <v>23</v>
      </c>
      <c r="H234" s="21"/>
      <c r="I234" s="21" t="s">
        <v>730</v>
      </c>
      <c r="J234" s="21" t="s">
        <v>625</v>
      </c>
      <c r="K234" s="21" t="s">
        <v>41</v>
      </c>
      <c r="L234" t="b">
        <v>0</v>
      </c>
      <c r="M234" t="b">
        <v>0</v>
      </c>
      <c r="N234" t="b">
        <v>0</v>
      </c>
      <c r="O234">
        <v>40</v>
      </c>
      <c r="P234">
        <v>30</v>
      </c>
      <c r="Q234">
        <v>0</v>
      </c>
      <c r="R234" s="21" t="s">
        <v>49</v>
      </c>
      <c r="S234">
        <v>1000</v>
      </c>
      <c r="T234">
        <v>100</v>
      </c>
      <c r="U234" t="b">
        <v>1</v>
      </c>
      <c r="V234">
        <v>80</v>
      </c>
      <c r="W234">
        <v>0.3</v>
      </c>
      <c r="X234">
        <v>103</v>
      </c>
      <c r="Y234">
        <v>40</v>
      </c>
      <c r="Z234">
        <v>7.0000000000000007E-2</v>
      </c>
      <c r="AA234" t="b">
        <v>1</v>
      </c>
      <c r="AB234" s="21" t="s">
        <v>724</v>
      </c>
      <c r="AC234">
        <v>5</v>
      </c>
      <c r="AD234">
        <v>9</v>
      </c>
      <c r="AE234">
        <v>10</v>
      </c>
      <c r="AF234">
        <v>10</v>
      </c>
      <c r="AG234" s="21" t="s">
        <v>48</v>
      </c>
      <c r="AH234" t="b">
        <v>1</v>
      </c>
      <c r="AI234" t="b">
        <v>0</v>
      </c>
      <c r="AJ234">
        <v>100</v>
      </c>
      <c r="AK234">
        <v>0</v>
      </c>
      <c r="AL234">
        <v>5000</v>
      </c>
      <c r="AM234" s="21" t="s">
        <v>326</v>
      </c>
      <c r="AN234" s="21"/>
      <c r="AO234" t="b">
        <v>0</v>
      </c>
      <c r="AP234" s="21"/>
      <c r="AQ234" s="21"/>
      <c r="AR234" s="21" t="s">
        <v>375</v>
      </c>
      <c r="AS234" s="21"/>
      <c r="AT234" s="21"/>
      <c r="AU234" s="21"/>
      <c r="AV234" s="21"/>
      <c r="AW234">
        <v>2.0548799999999998</v>
      </c>
      <c r="AX234" s="21"/>
      <c r="AY234">
        <v>15570276</v>
      </c>
    </row>
    <row r="235" spans="1:57" x14ac:dyDescent="0.25">
      <c r="A235">
        <v>1.3</v>
      </c>
      <c r="B235" s="21" t="s">
        <v>135</v>
      </c>
      <c r="C235" s="21" t="s">
        <v>9</v>
      </c>
      <c r="D235" s="21" t="s">
        <v>14</v>
      </c>
      <c r="E235" s="21"/>
      <c r="F235" s="21"/>
      <c r="G235" s="21" t="s">
        <v>23</v>
      </c>
      <c r="H235" s="21"/>
      <c r="I235" s="21" t="s">
        <v>730</v>
      </c>
      <c r="J235" s="21" t="s">
        <v>625</v>
      </c>
      <c r="K235" s="21" t="s">
        <v>41</v>
      </c>
      <c r="L235" t="b">
        <v>0</v>
      </c>
      <c r="M235" t="b">
        <v>0</v>
      </c>
      <c r="N235" t="b">
        <v>0</v>
      </c>
      <c r="O235">
        <v>40</v>
      </c>
      <c r="P235">
        <v>30</v>
      </c>
      <c r="Q235">
        <v>0</v>
      </c>
      <c r="R235" s="21" t="s">
        <v>49</v>
      </c>
      <c r="S235">
        <v>1000</v>
      </c>
      <c r="T235">
        <v>100</v>
      </c>
      <c r="U235" t="b">
        <v>1</v>
      </c>
      <c r="V235">
        <v>80</v>
      </c>
      <c r="W235">
        <v>0.3</v>
      </c>
      <c r="X235">
        <v>103</v>
      </c>
      <c r="Y235">
        <v>40</v>
      </c>
      <c r="Z235">
        <v>7.0000000000000007E-2</v>
      </c>
      <c r="AA235" t="b">
        <v>1</v>
      </c>
      <c r="AB235" s="21" t="s">
        <v>724</v>
      </c>
      <c r="AC235">
        <v>5</v>
      </c>
      <c r="AD235">
        <v>9</v>
      </c>
      <c r="AE235">
        <v>10</v>
      </c>
      <c r="AF235">
        <v>10</v>
      </c>
      <c r="AG235" s="21" t="s">
        <v>48</v>
      </c>
      <c r="AH235" t="b">
        <v>1</v>
      </c>
      <c r="AI235" t="b">
        <v>0</v>
      </c>
      <c r="AJ235">
        <v>100</v>
      </c>
      <c r="AK235">
        <v>0</v>
      </c>
      <c r="AL235">
        <v>5000</v>
      </c>
      <c r="AM235" s="21" t="s">
        <v>375</v>
      </c>
      <c r="AN235" s="21"/>
      <c r="AO235" t="b">
        <v>0</v>
      </c>
      <c r="AP235" s="21"/>
      <c r="AQ235" s="21"/>
      <c r="AR235" s="21" t="s">
        <v>375</v>
      </c>
      <c r="AS235" s="21"/>
      <c r="AT235" s="21"/>
      <c r="AU235" s="21"/>
      <c r="AV235" s="21"/>
      <c r="AW235">
        <v>2.6844399999999999</v>
      </c>
      <c r="AX235" s="21"/>
      <c r="AY235">
        <v>15570276</v>
      </c>
      <c r="AZ235">
        <v>0</v>
      </c>
      <c r="BA235">
        <v>0</v>
      </c>
      <c r="BB235">
        <v>60</v>
      </c>
      <c r="BC235">
        <v>0</v>
      </c>
      <c r="BD235">
        <v>100</v>
      </c>
      <c r="BE235">
        <v>0</v>
      </c>
    </row>
    <row r="236" spans="1:57" x14ac:dyDescent="0.25">
      <c r="A236">
        <v>1.3</v>
      </c>
      <c r="B236" s="21" t="s">
        <v>135</v>
      </c>
      <c r="C236" s="21" t="s">
        <v>9</v>
      </c>
      <c r="D236" s="21" t="s">
        <v>14</v>
      </c>
      <c r="E236" s="21"/>
      <c r="F236" s="21"/>
      <c r="G236" s="21" t="s">
        <v>23</v>
      </c>
      <c r="H236" s="21"/>
      <c r="I236" s="21" t="s">
        <v>730</v>
      </c>
      <c r="J236" s="21" t="s">
        <v>625</v>
      </c>
      <c r="K236" s="21" t="s">
        <v>41</v>
      </c>
      <c r="L236" t="b">
        <v>0</v>
      </c>
      <c r="M236" t="b">
        <v>0</v>
      </c>
      <c r="N236" t="b">
        <v>0</v>
      </c>
      <c r="O236">
        <v>40</v>
      </c>
      <c r="P236">
        <v>30</v>
      </c>
      <c r="Q236">
        <v>0</v>
      </c>
      <c r="R236" s="21" t="s">
        <v>49</v>
      </c>
      <c r="S236">
        <v>1000</v>
      </c>
      <c r="T236">
        <v>100</v>
      </c>
      <c r="U236" t="b">
        <v>1</v>
      </c>
      <c r="V236">
        <v>80</v>
      </c>
      <c r="W236">
        <v>0.3</v>
      </c>
      <c r="X236">
        <v>103</v>
      </c>
      <c r="Y236">
        <v>40</v>
      </c>
      <c r="Z236">
        <v>7.0000000000000007E-2</v>
      </c>
      <c r="AA236" t="b">
        <v>1</v>
      </c>
      <c r="AB236" s="21" t="s">
        <v>724</v>
      </c>
      <c r="AC236">
        <v>5</v>
      </c>
      <c r="AD236">
        <v>9</v>
      </c>
      <c r="AE236">
        <v>10</v>
      </c>
      <c r="AF236">
        <v>10</v>
      </c>
      <c r="AG236" s="21" t="s">
        <v>48</v>
      </c>
      <c r="AH236" t="b">
        <v>1</v>
      </c>
      <c r="AI236" t="b">
        <v>0</v>
      </c>
      <c r="AJ236">
        <v>100</v>
      </c>
      <c r="AK236">
        <v>0</v>
      </c>
      <c r="AL236">
        <v>5000</v>
      </c>
      <c r="AM236" s="21" t="s">
        <v>375</v>
      </c>
      <c r="AN236" s="21"/>
      <c r="AO236" t="b">
        <v>0</v>
      </c>
      <c r="AP236" s="21"/>
      <c r="AQ236" s="21"/>
      <c r="AR236" s="21" t="s">
        <v>375</v>
      </c>
      <c r="AS236" s="21"/>
      <c r="AT236" s="21"/>
      <c r="AU236" s="21"/>
      <c r="AV236" s="21"/>
      <c r="AW236">
        <v>2.6844399999999999</v>
      </c>
      <c r="AX236" s="21"/>
      <c r="AY236">
        <v>15570276</v>
      </c>
      <c r="AZ236">
        <v>0</v>
      </c>
      <c r="BA236">
        <v>1</v>
      </c>
      <c r="BB236">
        <v>60</v>
      </c>
      <c r="BC236">
        <v>100</v>
      </c>
      <c r="BD236">
        <v>120</v>
      </c>
      <c r="BE236">
        <v>0</v>
      </c>
    </row>
    <row r="237" spans="1:57" x14ac:dyDescent="0.25">
      <c r="A237">
        <v>1.3</v>
      </c>
      <c r="B237" s="21" t="s">
        <v>135</v>
      </c>
      <c r="C237" s="21" t="s">
        <v>9</v>
      </c>
      <c r="D237" s="21" t="s">
        <v>14</v>
      </c>
      <c r="E237" s="21"/>
      <c r="F237" s="21"/>
      <c r="G237" s="21" t="s">
        <v>23</v>
      </c>
      <c r="H237" s="21"/>
      <c r="I237" s="21" t="s">
        <v>730</v>
      </c>
      <c r="J237" s="21" t="s">
        <v>625</v>
      </c>
      <c r="K237" s="21" t="s">
        <v>41</v>
      </c>
      <c r="L237" t="b">
        <v>0</v>
      </c>
      <c r="M237" t="b">
        <v>0</v>
      </c>
      <c r="N237" t="b">
        <v>0</v>
      </c>
      <c r="O237">
        <v>40</v>
      </c>
      <c r="P237">
        <v>30</v>
      </c>
      <c r="Q237">
        <v>0</v>
      </c>
      <c r="R237" s="21" t="s">
        <v>49</v>
      </c>
      <c r="S237">
        <v>1000</v>
      </c>
      <c r="T237">
        <v>100</v>
      </c>
      <c r="U237" t="b">
        <v>1</v>
      </c>
      <c r="V237">
        <v>80</v>
      </c>
      <c r="W237">
        <v>0.3</v>
      </c>
      <c r="X237">
        <v>103</v>
      </c>
      <c r="Y237">
        <v>40</v>
      </c>
      <c r="Z237">
        <v>7.0000000000000007E-2</v>
      </c>
      <c r="AA237" t="b">
        <v>1</v>
      </c>
      <c r="AB237" s="21" t="s">
        <v>724</v>
      </c>
      <c r="AC237">
        <v>5</v>
      </c>
      <c r="AD237">
        <v>9</v>
      </c>
      <c r="AE237">
        <v>10</v>
      </c>
      <c r="AF237">
        <v>10</v>
      </c>
      <c r="AG237" s="21" t="s">
        <v>48</v>
      </c>
      <c r="AH237" t="b">
        <v>1</v>
      </c>
      <c r="AI237" t="b">
        <v>0</v>
      </c>
      <c r="AJ237">
        <v>100</v>
      </c>
      <c r="AK237">
        <v>0</v>
      </c>
      <c r="AL237">
        <v>5000</v>
      </c>
      <c r="AM237" s="21" t="s">
        <v>444</v>
      </c>
      <c r="AN237" s="21"/>
      <c r="AO237" t="b">
        <v>0</v>
      </c>
      <c r="AP237" s="21"/>
      <c r="AQ237" s="21"/>
      <c r="AR237" s="21" t="s">
        <v>501</v>
      </c>
      <c r="AS237" s="21"/>
      <c r="AT237" s="21"/>
      <c r="AU237" s="21"/>
      <c r="AV237" s="21"/>
      <c r="AW237">
        <v>3</v>
      </c>
      <c r="AX237" s="21"/>
      <c r="AY237">
        <v>15794160</v>
      </c>
      <c r="AZ237">
        <v>0</v>
      </c>
      <c r="BA237">
        <v>0</v>
      </c>
      <c r="BB237">
        <v>15</v>
      </c>
      <c r="BC237">
        <v>0</v>
      </c>
      <c r="BD237">
        <v>100</v>
      </c>
      <c r="BE237">
        <v>0</v>
      </c>
    </row>
    <row r="238" spans="1:57" x14ac:dyDescent="0.25">
      <c r="A238">
        <v>1.3</v>
      </c>
      <c r="B238" s="21" t="s">
        <v>135</v>
      </c>
      <c r="C238" s="21" t="s">
        <v>9</v>
      </c>
      <c r="D238" s="21" t="s">
        <v>14</v>
      </c>
      <c r="E238" s="21"/>
      <c r="F238" s="21"/>
      <c r="G238" s="21" t="s">
        <v>23</v>
      </c>
      <c r="H238" s="21"/>
      <c r="I238" s="21" t="s">
        <v>730</v>
      </c>
      <c r="J238" s="21" t="s">
        <v>625</v>
      </c>
      <c r="K238" s="21" t="s">
        <v>41</v>
      </c>
      <c r="L238" t="b">
        <v>0</v>
      </c>
      <c r="M238" t="b">
        <v>0</v>
      </c>
      <c r="N238" t="b">
        <v>0</v>
      </c>
      <c r="O238">
        <v>40</v>
      </c>
      <c r="P238">
        <v>30</v>
      </c>
      <c r="Q238">
        <v>0</v>
      </c>
      <c r="R238" s="21" t="s">
        <v>49</v>
      </c>
      <c r="S238">
        <v>1000</v>
      </c>
      <c r="T238">
        <v>100</v>
      </c>
      <c r="U238" t="b">
        <v>1</v>
      </c>
      <c r="V238">
        <v>80</v>
      </c>
      <c r="W238">
        <v>0.3</v>
      </c>
      <c r="X238">
        <v>103</v>
      </c>
      <c r="Y238">
        <v>40</v>
      </c>
      <c r="Z238">
        <v>7.0000000000000007E-2</v>
      </c>
      <c r="AA238" t="b">
        <v>1</v>
      </c>
      <c r="AB238" s="21" t="s">
        <v>724</v>
      </c>
      <c r="AC238">
        <v>5</v>
      </c>
      <c r="AD238">
        <v>9</v>
      </c>
      <c r="AE238">
        <v>10</v>
      </c>
      <c r="AF238">
        <v>10</v>
      </c>
      <c r="AG238" s="21" t="s">
        <v>48</v>
      </c>
      <c r="AH238" t="b">
        <v>1</v>
      </c>
      <c r="AI238" t="b">
        <v>0</v>
      </c>
      <c r="AJ238">
        <v>100</v>
      </c>
      <c r="AK238">
        <v>0</v>
      </c>
      <c r="AL238">
        <v>5000</v>
      </c>
      <c r="AM238" s="21" t="s">
        <v>446</v>
      </c>
      <c r="AN238" s="21"/>
      <c r="AO238" t="b">
        <v>0</v>
      </c>
      <c r="AP238" s="21"/>
      <c r="AQ238" s="21"/>
      <c r="AR238" s="21" t="s">
        <v>501</v>
      </c>
      <c r="AS238" s="21"/>
      <c r="AT238" s="21"/>
      <c r="AU238" s="21"/>
      <c r="AV238" s="21"/>
      <c r="AW238">
        <v>2.0548799999999998</v>
      </c>
      <c r="AX238" s="21"/>
      <c r="AY238">
        <v>255</v>
      </c>
      <c r="AZ238">
        <v>0</v>
      </c>
      <c r="BA238">
        <v>0</v>
      </c>
      <c r="BB238">
        <v>20</v>
      </c>
      <c r="BC238">
        <v>0</v>
      </c>
      <c r="BD238">
        <v>50</v>
      </c>
      <c r="BE238">
        <v>0</v>
      </c>
    </row>
    <row r="239" spans="1:57" x14ac:dyDescent="0.25">
      <c r="A239" t="s">
        <v>721</v>
      </c>
      <c r="B239" t="s">
        <v>4</v>
      </c>
      <c r="C239" t="s">
        <v>8</v>
      </c>
      <c r="D239" t="s">
        <v>13</v>
      </c>
      <c r="E239" t="s">
        <v>18</v>
      </c>
      <c r="F239" t="s">
        <v>20</v>
      </c>
      <c r="G239" t="s">
        <v>22</v>
      </c>
      <c r="H239" t="s">
        <v>27</v>
      </c>
      <c r="I239" t="s">
        <v>30</v>
      </c>
      <c r="J239" t="s">
        <v>31</v>
      </c>
      <c r="K239" t="s">
        <v>466</v>
      </c>
      <c r="L239" t="s">
        <v>55</v>
      </c>
      <c r="M239" t="s">
        <v>57</v>
      </c>
      <c r="N239" t="s">
        <v>58</v>
      </c>
      <c r="O239" t="s">
        <v>43</v>
      </c>
      <c r="P239" t="s">
        <v>45</v>
      </c>
      <c r="Q239" t="s">
        <v>46</v>
      </c>
      <c r="R239" t="s">
        <v>47</v>
      </c>
      <c r="S239" t="s">
        <v>51</v>
      </c>
      <c r="T239" t="s">
        <v>53</v>
      </c>
      <c r="U239" t="s">
        <v>75</v>
      </c>
      <c r="V239" t="s">
        <v>76</v>
      </c>
      <c r="W239" t="s">
        <v>77</v>
      </c>
      <c r="X239" t="s">
        <v>78</v>
      </c>
      <c r="Y239" t="s">
        <v>79</v>
      </c>
      <c r="Z239" t="s">
        <v>80</v>
      </c>
      <c r="AA239" t="s">
        <v>81</v>
      </c>
      <c r="AB239" t="s">
        <v>61</v>
      </c>
      <c r="AC239" t="s">
        <v>62</v>
      </c>
      <c r="AD239" t="s">
        <v>64</v>
      </c>
      <c r="AE239" t="s">
        <v>65</v>
      </c>
      <c r="AF239" t="s">
        <v>66</v>
      </c>
      <c r="AG239" t="s">
        <v>67</v>
      </c>
      <c r="AH239" t="s">
        <v>72</v>
      </c>
      <c r="AI239" t="s">
        <v>73</v>
      </c>
      <c r="AJ239" t="s">
        <v>69</v>
      </c>
      <c r="AK239" t="s">
        <v>70</v>
      </c>
      <c r="AL239" t="s">
        <v>71</v>
      </c>
      <c r="AM239" t="s">
        <v>722</v>
      </c>
      <c r="AO239" t="s">
        <v>100</v>
      </c>
      <c r="AP239" t="s">
        <v>84</v>
      </c>
      <c r="AQ239" t="s">
        <v>85</v>
      </c>
      <c r="AR239" t="s">
        <v>86</v>
      </c>
      <c r="AS239" t="s">
        <v>87</v>
      </c>
      <c r="AW239" t="s">
        <v>92</v>
      </c>
      <c r="AX239" t="s">
        <v>94</v>
      </c>
      <c r="AY239" t="s">
        <v>96</v>
      </c>
      <c r="AZ239" t="s">
        <v>478</v>
      </c>
      <c r="BA239" t="s">
        <v>104</v>
      </c>
      <c r="BB239" t="s">
        <v>105</v>
      </c>
      <c r="BC239" t="s">
        <v>106</v>
      </c>
      <c r="BD239" t="s">
        <v>488</v>
      </c>
      <c r="BE239" t="s">
        <v>36</v>
      </c>
    </row>
    <row r="240" spans="1:57" x14ac:dyDescent="0.25">
      <c r="A240">
        <v>1.3</v>
      </c>
      <c r="B240" s="21" t="s">
        <v>132</v>
      </c>
      <c r="C240" s="21" t="s">
        <v>9</v>
      </c>
      <c r="D240" s="21" t="s">
        <v>14</v>
      </c>
      <c r="E240" s="21"/>
      <c r="F240" s="21"/>
      <c r="G240" s="21" t="s">
        <v>23</v>
      </c>
      <c r="H240" s="21"/>
      <c r="I240" s="21" t="s">
        <v>731</v>
      </c>
      <c r="J240" s="21" t="s">
        <v>622</v>
      </c>
      <c r="K240" s="21" t="s">
        <v>41</v>
      </c>
      <c r="L240" t="b">
        <v>0</v>
      </c>
      <c r="M240" t="b">
        <v>0</v>
      </c>
      <c r="N240" t="b">
        <v>0</v>
      </c>
      <c r="O240">
        <v>40</v>
      </c>
      <c r="P240">
        <v>30</v>
      </c>
      <c r="Q240">
        <v>0</v>
      </c>
      <c r="R240" s="21" t="s">
        <v>49</v>
      </c>
      <c r="S240">
        <v>1000</v>
      </c>
      <c r="T240">
        <v>100</v>
      </c>
      <c r="U240" t="b">
        <v>1</v>
      </c>
      <c r="V240">
        <v>80</v>
      </c>
      <c r="W240">
        <v>0.3</v>
      </c>
      <c r="X240">
        <v>103</v>
      </c>
      <c r="Y240">
        <v>40</v>
      </c>
      <c r="Z240">
        <v>7.0000000000000007E-2</v>
      </c>
      <c r="AA240" t="b">
        <v>1</v>
      </c>
      <c r="AB240" s="21" t="s">
        <v>724</v>
      </c>
      <c r="AC240">
        <v>5</v>
      </c>
      <c r="AD240">
        <v>9</v>
      </c>
      <c r="AE240">
        <v>10</v>
      </c>
      <c r="AF240">
        <v>10</v>
      </c>
      <c r="AG240" s="21" t="s">
        <v>48</v>
      </c>
      <c r="AH240" t="b">
        <v>1</v>
      </c>
      <c r="AI240" t="b">
        <v>0</v>
      </c>
      <c r="AJ240">
        <v>100</v>
      </c>
      <c r="AK240">
        <v>0</v>
      </c>
      <c r="AL240">
        <v>5000</v>
      </c>
      <c r="AM240" s="21" t="s">
        <v>213</v>
      </c>
      <c r="AN240" s="21"/>
      <c r="AO240" t="b">
        <v>0</v>
      </c>
      <c r="AP240" s="21"/>
      <c r="AQ240" s="21"/>
      <c r="AR240" s="21" t="s">
        <v>501</v>
      </c>
      <c r="AS240" s="21"/>
      <c r="AT240" s="21"/>
      <c r="AU240" s="21"/>
      <c r="AV240" s="21"/>
      <c r="AW240">
        <v>2.0548799999999998</v>
      </c>
      <c r="AX240" s="21"/>
      <c r="AY240">
        <v>42495</v>
      </c>
    </row>
    <row r="241" spans="1:57" x14ac:dyDescent="0.25">
      <c r="A241">
        <v>1.3</v>
      </c>
      <c r="B241" s="21" t="s">
        <v>132</v>
      </c>
      <c r="C241" s="21" t="s">
        <v>9</v>
      </c>
      <c r="D241" s="21" t="s">
        <v>14</v>
      </c>
      <c r="E241" s="21"/>
      <c r="F241" s="21"/>
      <c r="G241" s="21" t="s">
        <v>23</v>
      </c>
      <c r="H241" s="21"/>
      <c r="I241" s="21" t="s">
        <v>731</v>
      </c>
      <c r="J241" s="21" t="s">
        <v>622</v>
      </c>
      <c r="K241" s="21" t="s">
        <v>41</v>
      </c>
      <c r="L241" t="b">
        <v>0</v>
      </c>
      <c r="M241" t="b">
        <v>0</v>
      </c>
      <c r="N241" t="b">
        <v>0</v>
      </c>
      <c r="O241">
        <v>40</v>
      </c>
      <c r="P241">
        <v>30</v>
      </c>
      <c r="Q241">
        <v>0</v>
      </c>
      <c r="R241" s="21" t="s">
        <v>49</v>
      </c>
      <c r="S241">
        <v>1000</v>
      </c>
      <c r="T241">
        <v>100</v>
      </c>
      <c r="U241" t="b">
        <v>1</v>
      </c>
      <c r="V241">
        <v>80</v>
      </c>
      <c r="W241">
        <v>0.3</v>
      </c>
      <c r="X241">
        <v>103</v>
      </c>
      <c r="Y241">
        <v>40</v>
      </c>
      <c r="Z241">
        <v>7.0000000000000007E-2</v>
      </c>
      <c r="AA241" t="b">
        <v>1</v>
      </c>
      <c r="AB241" s="21" t="s">
        <v>724</v>
      </c>
      <c r="AC241">
        <v>5</v>
      </c>
      <c r="AD241">
        <v>9</v>
      </c>
      <c r="AE241">
        <v>10</v>
      </c>
      <c r="AF241">
        <v>10</v>
      </c>
      <c r="AG241" s="21" t="s">
        <v>48</v>
      </c>
      <c r="AH241" t="b">
        <v>1</v>
      </c>
      <c r="AI241" t="b">
        <v>0</v>
      </c>
      <c r="AJ241">
        <v>100</v>
      </c>
      <c r="AK241">
        <v>0</v>
      </c>
      <c r="AL241">
        <v>5000</v>
      </c>
      <c r="AM241" s="21" t="s">
        <v>223</v>
      </c>
      <c r="AN241" s="21"/>
      <c r="AO241" t="b">
        <v>0</v>
      </c>
      <c r="AP241" s="21"/>
      <c r="AQ241" s="21"/>
      <c r="AR241" s="21" t="s">
        <v>502</v>
      </c>
      <c r="AS241" s="21"/>
      <c r="AT241" s="21"/>
      <c r="AU241" s="21"/>
      <c r="AV241" s="21"/>
      <c r="AW241">
        <v>4.5</v>
      </c>
      <c r="AX241" s="21"/>
      <c r="AY241">
        <v>65280</v>
      </c>
    </row>
    <row r="242" spans="1:57" x14ac:dyDescent="0.25">
      <c r="A242">
        <v>1.3</v>
      </c>
      <c r="B242" s="21" t="s">
        <v>132</v>
      </c>
      <c r="C242" s="21" t="s">
        <v>9</v>
      </c>
      <c r="D242" s="21" t="s">
        <v>14</v>
      </c>
      <c r="E242" s="21"/>
      <c r="F242" s="21"/>
      <c r="G242" s="21" t="s">
        <v>23</v>
      </c>
      <c r="H242" s="21"/>
      <c r="I242" s="21" t="s">
        <v>731</v>
      </c>
      <c r="J242" s="21" t="s">
        <v>622</v>
      </c>
      <c r="K242" s="21" t="s">
        <v>41</v>
      </c>
      <c r="L242" t="b">
        <v>0</v>
      </c>
      <c r="M242" t="b">
        <v>0</v>
      </c>
      <c r="N242" t="b">
        <v>0</v>
      </c>
      <c r="O242">
        <v>40</v>
      </c>
      <c r="P242">
        <v>30</v>
      </c>
      <c r="Q242">
        <v>0</v>
      </c>
      <c r="R242" s="21" t="s">
        <v>49</v>
      </c>
      <c r="S242">
        <v>1000</v>
      </c>
      <c r="T242">
        <v>100</v>
      </c>
      <c r="U242" t="b">
        <v>1</v>
      </c>
      <c r="V242">
        <v>80</v>
      </c>
      <c r="W242">
        <v>0.3</v>
      </c>
      <c r="X242">
        <v>103</v>
      </c>
      <c r="Y242">
        <v>40</v>
      </c>
      <c r="Z242">
        <v>7.0000000000000007E-2</v>
      </c>
      <c r="AA242" t="b">
        <v>1</v>
      </c>
      <c r="AB242" s="21" t="s">
        <v>724</v>
      </c>
      <c r="AC242">
        <v>5</v>
      </c>
      <c r="AD242">
        <v>9</v>
      </c>
      <c r="AE242">
        <v>10</v>
      </c>
      <c r="AF242">
        <v>10</v>
      </c>
      <c r="AG242" s="21" t="s">
        <v>48</v>
      </c>
      <c r="AH242" t="b">
        <v>1</v>
      </c>
      <c r="AI242" t="b">
        <v>0</v>
      </c>
      <c r="AJ242">
        <v>100</v>
      </c>
      <c r="AK242">
        <v>0</v>
      </c>
      <c r="AL242">
        <v>5000</v>
      </c>
      <c r="AM242" s="21" t="s">
        <v>225</v>
      </c>
      <c r="AN242" s="21"/>
      <c r="AO242" t="b">
        <v>0</v>
      </c>
      <c r="AP242" s="21"/>
      <c r="AQ242" s="21"/>
      <c r="AR242" s="21" t="s">
        <v>503</v>
      </c>
      <c r="AS242" s="21"/>
      <c r="AT242" s="21"/>
      <c r="AU242" s="21"/>
      <c r="AV242" s="21"/>
      <c r="AW242">
        <v>4.5</v>
      </c>
      <c r="AX242" s="21"/>
      <c r="AY242">
        <v>16711935</v>
      </c>
      <c r="AZ242">
        <v>0</v>
      </c>
      <c r="BA242">
        <v>0</v>
      </c>
      <c r="BB242">
        <v>10</v>
      </c>
      <c r="BC242">
        <v>0</v>
      </c>
      <c r="BD242">
        <v>120</v>
      </c>
      <c r="BE242">
        <v>0</v>
      </c>
    </row>
    <row r="243" spans="1:57" x14ac:dyDescent="0.25">
      <c r="A243">
        <v>1.3</v>
      </c>
      <c r="B243" s="21" t="s">
        <v>132</v>
      </c>
      <c r="C243" s="21" t="s">
        <v>9</v>
      </c>
      <c r="D243" s="21" t="s">
        <v>14</v>
      </c>
      <c r="E243" s="21"/>
      <c r="F243" s="21"/>
      <c r="G243" s="21" t="s">
        <v>23</v>
      </c>
      <c r="H243" s="21"/>
      <c r="I243" s="21" t="s">
        <v>731</v>
      </c>
      <c r="J243" s="21" t="s">
        <v>622</v>
      </c>
      <c r="K243" s="21" t="s">
        <v>41</v>
      </c>
      <c r="L243" t="b">
        <v>0</v>
      </c>
      <c r="M243" t="b">
        <v>0</v>
      </c>
      <c r="N243" t="b">
        <v>0</v>
      </c>
      <c r="O243">
        <v>40</v>
      </c>
      <c r="P243">
        <v>30</v>
      </c>
      <c r="Q243">
        <v>0</v>
      </c>
      <c r="R243" s="21" t="s">
        <v>49</v>
      </c>
      <c r="S243">
        <v>1000</v>
      </c>
      <c r="T243">
        <v>100</v>
      </c>
      <c r="U243" t="b">
        <v>1</v>
      </c>
      <c r="V243">
        <v>80</v>
      </c>
      <c r="W243">
        <v>0.3</v>
      </c>
      <c r="X243">
        <v>103</v>
      </c>
      <c r="Y243">
        <v>40</v>
      </c>
      <c r="Z243">
        <v>7.0000000000000007E-2</v>
      </c>
      <c r="AA243" t="b">
        <v>1</v>
      </c>
      <c r="AB243" s="21" t="s">
        <v>724</v>
      </c>
      <c r="AC243">
        <v>5</v>
      </c>
      <c r="AD243">
        <v>9</v>
      </c>
      <c r="AE243">
        <v>10</v>
      </c>
      <c r="AF243">
        <v>10</v>
      </c>
      <c r="AG243" s="21" t="s">
        <v>48</v>
      </c>
      <c r="AH243" t="b">
        <v>1</v>
      </c>
      <c r="AI243" t="b">
        <v>0</v>
      </c>
      <c r="AJ243">
        <v>100</v>
      </c>
      <c r="AK243">
        <v>0</v>
      </c>
      <c r="AL243">
        <v>5000</v>
      </c>
      <c r="AM243" s="21" t="s">
        <v>230</v>
      </c>
      <c r="AN243" s="21"/>
      <c r="AO243" t="b">
        <v>0</v>
      </c>
      <c r="AP243" s="21"/>
      <c r="AQ243" s="21"/>
      <c r="AR243" s="21" t="s">
        <v>501</v>
      </c>
      <c r="AS243" s="21"/>
      <c r="AT243" s="21"/>
      <c r="AU243" s="21"/>
      <c r="AV243" s="21"/>
      <c r="AW243">
        <v>2.0548799999999998</v>
      </c>
      <c r="AX243" s="21"/>
      <c r="AY243">
        <v>16748574</v>
      </c>
    </row>
    <row r="244" spans="1:57" x14ac:dyDescent="0.25">
      <c r="A244">
        <v>1.3</v>
      </c>
      <c r="B244" s="21" t="s">
        <v>132</v>
      </c>
      <c r="C244" s="21" t="s">
        <v>9</v>
      </c>
      <c r="D244" s="21" t="s">
        <v>14</v>
      </c>
      <c r="E244" s="21"/>
      <c r="F244" s="21"/>
      <c r="G244" s="21" t="s">
        <v>23</v>
      </c>
      <c r="H244" s="21"/>
      <c r="I244" s="21" t="s">
        <v>731</v>
      </c>
      <c r="J244" s="21" t="s">
        <v>622</v>
      </c>
      <c r="K244" s="21" t="s">
        <v>41</v>
      </c>
      <c r="L244" t="b">
        <v>0</v>
      </c>
      <c r="M244" t="b">
        <v>0</v>
      </c>
      <c r="N244" t="b">
        <v>0</v>
      </c>
      <c r="O244">
        <v>40</v>
      </c>
      <c r="P244">
        <v>30</v>
      </c>
      <c r="Q244">
        <v>0</v>
      </c>
      <c r="R244" s="21" t="s">
        <v>49</v>
      </c>
      <c r="S244">
        <v>1000</v>
      </c>
      <c r="T244">
        <v>100</v>
      </c>
      <c r="U244" t="b">
        <v>1</v>
      </c>
      <c r="V244">
        <v>80</v>
      </c>
      <c r="W244">
        <v>0.3</v>
      </c>
      <c r="X244">
        <v>103</v>
      </c>
      <c r="Y244">
        <v>40</v>
      </c>
      <c r="Z244">
        <v>7.0000000000000007E-2</v>
      </c>
      <c r="AA244" t="b">
        <v>1</v>
      </c>
      <c r="AB244" s="21" t="s">
        <v>724</v>
      </c>
      <c r="AC244">
        <v>5</v>
      </c>
      <c r="AD244">
        <v>9</v>
      </c>
      <c r="AE244">
        <v>10</v>
      </c>
      <c r="AF244">
        <v>10</v>
      </c>
      <c r="AG244" s="21" t="s">
        <v>48</v>
      </c>
      <c r="AH244" t="b">
        <v>1</v>
      </c>
      <c r="AI244" t="b">
        <v>0</v>
      </c>
      <c r="AJ244">
        <v>100</v>
      </c>
      <c r="AK244">
        <v>0</v>
      </c>
      <c r="AL244">
        <v>5000</v>
      </c>
      <c r="AM244" s="21" t="s">
        <v>231</v>
      </c>
      <c r="AN244" s="21"/>
      <c r="AO244" t="b">
        <v>0</v>
      </c>
      <c r="AP244" s="21"/>
      <c r="AQ244" s="21"/>
      <c r="AR244" s="21" t="s">
        <v>501</v>
      </c>
      <c r="AS244" s="21"/>
      <c r="AT244" s="21"/>
      <c r="AU244" s="21"/>
      <c r="AV244" s="21"/>
      <c r="AW244">
        <v>2.0548799999999998</v>
      </c>
      <c r="AX244" s="21"/>
      <c r="AY244">
        <v>32896</v>
      </c>
    </row>
    <row r="245" spans="1:57" x14ac:dyDescent="0.25">
      <c r="A245">
        <v>1.3</v>
      </c>
      <c r="B245" s="21" t="s">
        <v>132</v>
      </c>
      <c r="C245" s="21" t="s">
        <v>9</v>
      </c>
      <c r="D245" s="21" t="s">
        <v>14</v>
      </c>
      <c r="E245" s="21"/>
      <c r="F245" s="21"/>
      <c r="G245" s="21" t="s">
        <v>23</v>
      </c>
      <c r="H245" s="21"/>
      <c r="I245" s="21" t="s">
        <v>731</v>
      </c>
      <c r="J245" s="21" t="s">
        <v>622</v>
      </c>
      <c r="K245" s="21" t="s">
        <v>41</v>
      </c>
      <c r="L245" t="b">
        <v>0</v>
      </c>
      <c r="M245" t="b">
        <v>0</v>
      </c>
      <c r="N245" t="b">
        <v>0</v>
      </c>
      <c r="O245">
        <v>40</v>
      </c>
      <c r="P245">
        <v>30</v>
      </c>
      <c r="Q245">
        <v>0</v>
      </c>
      <c r="R245" s="21" t="s">
        <v>49</v>
      </c>
      <c r="S245">
        <v>1000</v>
      </c>
      <c r="T245">
        <v>100</v>
      </c>
      <c r="U245" t="b">
        <v>1</v>
      </c>
      <c r="V245">
        <v>80</v>
      </c>
      <c r="W245">
        <v>0.3</v>
      </c>
      <c r="X245">
        <v>103</v>
      </c>
      <c r="Y245">
        <v>40</v>
      </c>
      <c r="Z245">
        <v>7.0000000000000007E-2</v>
      </c>
      <c r="AA245" t="b">
        <v>1</v>
      </c>
      <c r="AB245" s="21" t="s">
        <v>724</v>
      </c>
      <c r="AC245">
        <v>5</v>
      </c>
      <c r="AD245">
        <v>9</v>
      </c>
      <c r="AE245">
        <v>10</v>
      </c>
      <c r="AF245">
        <v>10</v>
      </c>
      <c r="AG245" s="21" t="s">
        <v>48</v>
      </c>
      <c r="AH245" t="b">
        <v>1</v>
      </c>
      <c r="AI245" t="b">
        <v>0</v>
      </c>
      <c r="AJ245">
        <v>100</v>
      </c>
      <c r="AK245">
        <v>0</v>
      </c>
      <c r="AL245">
        <v>5000</v>
      </c>
      <c r="AM245" s="21" t="s">
        <v>235</v>
      </c>
      <c r="AN245" s="21"/>
      <c r="AO245" t="b">
        <v>0</v>
      </c>
      <c r="AP245" s="21"/>
      <c r="AQ245" s="21"/>
      <c r="AR245" s="21" t="s">
        <v>501</v>
      </c>
      <c r="AS245" s="21"/>
      <c r="AT245" s="21"/>
      <c r="AU245" s="21"/>
      <c r="AV245" s="21"/>
      <c r="AW245">
        <v>2.0548799999999998</v>
      </c>
      <c r="AX245" s="21"/>
      <c r="AY245">
        <v>5275647</v>
      </c>
    </row>
    <row r="246" spans="1:57" x14ac:dyDescent="0.25">
      <c r="A246">
        <v>1.3</v>
      </c>
      <c r="B246" s="21" t="s">
        <v>132</v>
      </c>
      <c r="C246" s="21" t="s">
        <v>9</v>
      </c>
      <c r="D246" s="21" t="s">
        <v>14</v>
      </c>
      <c r="E246" s="21"/>
      <c r="F246" s="21"/>
      <c r="G246" s="21" t="s">
        <v>23</v>
      </c>
      <c r="H246" s="21"/>
      <c r="I246" s="21" t="s">
        <v>731</v>
      </c>
      <c r="J246" s="21" t="s">
        <v>622</v>
      </c>
      <c r="K246" s="21" t="s">
        <v>41</v>
      </c>
      <c r="L246" t="b">
        <v>0</v>
      </c>
      <c r="M246" t="b">
        <v>0</v>
      </c>
      <c r="N246" t="b">
        <v>0</v>
      </c>
      <c r="O246">
        <v>40</v>
      </c>
      <c r="P246">
        <v>30</v>
      </c>
      <c r="Q246">
        <v>0</v>
      </c>
      <c r="R246" s="21" t="s">
        <v>49</v>
      </c>
      <c r="S246">
        <v>1000</v>
      </c>
      <c r="T246">
        <v>100</v>
      </c>
      <c r="U246" t="b">
        <v>1</v>
      </c>
      <c r="V246">
        <v>80</v>
      </c>
      <c r="W246">
        <v>0.3</v>
      </c>
      <c r="X246">
        <v>103</v>
      </c>
      <c r="Y246">
        <v>40</v>
      </c>
      <c r="Z246">
        <v>7.0000000000000007E-2</v>
      </c>
      <c r="AA246" t="b">
        <v>1</v>
      </c>
      <c r="AB246" s="21" t="s">
        <v>724</v>
      </c>
      <c r="AC246">
        <v>5</v>
      </c>
      <c r="AD246">
        <v>9</v>
      </c>
      <c r="AE246">
        <v>10</v>
      </c>
      <c r="AF246">
        <v>10</v>
      </c>
      <c r="AG246" s="21" t="s">
        <v>48</v>
      </c>
      <c r="AH246" t="b">
        <v>1</v>
      </c>
      <c r="AI246" t="b">
        <v>0</v>
      </c>
      <c r="AJ246">
        <v>100</v>
      </c>
      <c r="AK246">
        <v>0</v>
      </c>
      <c r="AL246">
        <v>5000</v>
      </c>
      <c r="AM246" s="21" t="s">
        <v>236</v>
      </c>
      <c r="AN246" s="21"/>
      <c r="AO246" t="b">
        <v>0</v>
      </c>
      <c r="AP246" s="21"/>
      <c r="AQ246" s="21"/>
      <c r="AR246" s="21" t="s">
        <v>503</v>
      </c>
      <c r="AS246" s="21"/>
      <c r="AT246" s="21"/>
      <c r="AU246" s="21"/>
      <c r="AV246" s="21"/>
      <c r="AW246">
        <v>2.0548799999999998</v>
      </c>
      <c r="AX246" s="21"/>
      <c r="AY246">
        <v>14524637</v>
      </c>
    </row>
    <row r="247" spans="1:57" x14ac:dyDescent="0.25">
      <c r="A247">
        <v>1.3</v>
      </c>
      <c r="B247" s="21" t="s">
        <v>132</v>
      </c>
      <c r="C247" s="21" t="s">
        <v>9</v>
      </c>
      <c r="D247" s="21" t="s">
        <v>14</v>
      </c>
      <c r="E247" s="21"/>
      <c r="F247" s="21"/>
      <c r="G247" s="21" t="s">
        <v>23</v>
      </c>
      <c r="H247" s="21"/>
      <c r="I247" s="21" t="s">
        <v>731</v>
      </c>
      <c r="J247" s="21" t="s">
        <v>622</v>
      </c>
      <c r="K247" s="21" t="s">
        <v>41</v>
      </c>
      <c r="L247" t="b">
        <v>0</v>
      </c>
      <c r="M247" t="b">
        <v>0</v>
      </c>
      <c r="N247" t="b">
        <v>0</v>
      </c>
      <c r="O247">
        <v>40</v>
      </c>
      <c r="P247">
        <v>30</v>
      </c>
      <c r="Q247">
        <v>0</v>
      </c>
      <c r="R247" s="21" t="s">
        <v>49</v>
      </c>
      <c r="S247">
        <v>1000</v>
      </c>
      <c r="T247">
        <v>100</v>
      </c>
      <c r="U247" t="b">
        <v>1</v>
      </c>
      <c r="V247">
        <v>80</v>
      </c>
      <c r="W247">
        <v>0.3</v>
      </c>
      <c r="X247">
        <v>103</v>
      </c>
      <c r="Y247">
        <v>40</v>
      </c>
      <c r="Z247">
        <v>7.0000000000000007E-2</v>
      </c>
      <c r="AA247" t="b">
        <v>1</v>
      </c>
      <c r="AB247" s="21" t="s">
        <v>724</v>
      </c>
      <c r="AC247">
        <v>5</v>
      </c>
      <c r="AD247">
        <v>9</v>
      </c>
      <c r="AE247">
        <v>10</v>
      </c>
      <c r="AF247">
        <v>10</v>
      </c>
      <c r="AG247" s="21" t="s">
        <v>48</v>
      </c>
      <c r="AH247" t="b">
        <v>1</v>
      </c>
      <c r="AI247" t="b">
        <v>0</v>
      </c>
      <c r="AJ247">
        <v>100</v>
      </c>
      <c r="AK247">
        <v>0</v>
      </c>
      <c r="AL247">
        <v>5000</v>
      </c>
      <c r="AM247" s="21" t="s">
        <v>238</v>
      </c>
      <c r="AN247" s="21"/>
      <c r="AO247" t="b">
        <v>0</v>
      </c>
      <c r="AP247" s="21"/>
      <c r="AQ247" s="21"/>
      <c r="AR247" s="21" t="s">
        <v>501</v>
      </c>
      <c r="AS247" s="21"/>
      <c r="AT247" s="21"/>
      <c r="AU247" s="21"/>
      <c r="AV247" s="21"/>
      <c r="AW247">
        <v>3</v>
      </c>
      <c r="AX247" s="21"/>
      <c r="AY247">
        <v>16760576</v>
      </c>
      <c r="AZ247">
        <v>0</v>
      </c>
      <c r="BA247">
        <v>0</v>
      </c>
      <c r="BB247">
        <v>46</v>
      </c>
      <c r="BC247">
        <v>0</v>
      </c>
      <c r="BD247">
        <v>50</v>
      </c>
      <c r="BE247">
        <v>0</v>
      </c>
    </row>
    <row r="248" spans="1:57" x14ac:dyDescent="0.25">
      <c r="A248">
        <v>1.3</v>
      </c>
      <c r="B248" s="21" t="s">
        <v>132</v>
      </c>
      <c r="C248" s="21" t="s">
        <v>9</v>
      </c>
      <c r="D248" s="21" t="s">
        <v>14</v>
      </c>
      <c r="E248" s="21"/>
      <c r="F248" s="21"/>
      <c r="G248" s="21" t="s">
        <v>23</v>
      </c>
      <c r="H248" s="21"/>
      <c r="I248" s="21" t="s">
        <v>731</v>
      </c>
      <c r="J248" s="21" t="s">
        <v>622</v>
      </c>
      <c r="K248" s="21" t="s">
        <v>41</v>
      </c>
      <c r="L248" t="b">
        <v>0</v>
      </c>
      <c r="M248" t="b">
        <v>0</v>
      </c>
      <c r="N248" t="b">
        <v>0</v>
      </c>
      <c r="O248">
        <v>40</v>
      </c>
      <c r="P248">
        <v>30</v>
      </c>
      <c r="Q248">
        <v>0</v>
      </c>
      <c r="R248" s="21" t="s">
        <v>49</v>
      </c>
      <c r="S248">
        <v>1000</v>
      </c>
      <c r="T248">
        <v>100</v>
      </c>
      <c r="U248" t="b">
        <v>1</v>
      </c>
      <c r="V248">
        <v>80</v>
      </c>
      <c r="W248">
        <v>0.3</v>
      </c>
      <c r="X248">
        <v>103</v>
      </c>
      <c r="Y248">
        <v>40</v>
      </c>
      <c r="Z248">
        <v>7.0000000000000007E-2</v>
      </c>
      <c r="AA248" t="b">
        <v>1</v>
      </c>
      <c r="AB248" s="21" t="s">
        <v>724</v>
      </c>
      <c r="AC248">
        <v>5</v>
      </c>
      <c r="AD248">
        <v>9</v>
      </c>
      <c r="AE248">
        <v>10</v>
      </c>
      <c r="AF248">
        <v>10</v>
      </c>
      <c r="AG248" s="21" t="s">
        <v>48</v>
      </c>
      <c r="AH248" t="b">
        <v>1</v>
      </c>
      <c r="AI248" t="b">
        <v>0</v>
      </c>
      <c r="AJ248">
        <v>100</v>
      </c>
      <c r="AK248">
        <v>0</v>
      </c>
      <c r="AL248">
        <v>5000</v>
      </c>
      <c r="AM248" s="21" t="s">
        <v>261</v>
      </c>
      <c r="AN248" s="21"/>
      <c r="AO248" t="b">
        <v>0</v>
      </c>
      <c r="AP248" s="21"/>
      <c r="AQ248" s="21"/>
      <c r="AR248" s="21" t="s">
        <v>518</v>
      </c>
      <c r="AS248" s="21"/>
      <c r="AT248" s="21"/>
      <c r="AU248" s="21"/>
      <c r="AV248" s="21"/>
      <c r="AW248">
        <v>2.0548799999999998</v>
      </c>
      <c r="AX248" s="21"/>
      <c r="AY248">
        <v>16711935</v>
      </c>
    </row>
    <row r="249" spans="1:57" x14ac:dyDescent="0.25">
      <c r="A249">
        <v>1.3</v>
      </c>
      <c r="B249" s="21" t="s">
        <v>132</v>
      </c>
      <c r="C249" s="21" t="s">
        <v>9</v>
      </c>
      <c r="D249" s="21" t="s">
        <v>14</v>
      </c>
      <c r="E249" s="21"/>
      <c r="F249" s="21"/>
      <c r="G249" s="21" t="s">
        <v>23</v>
      </c>
      <c r="H249" s="21"/>
      <c r="I249" s="21" t="s">
        <v>731</v>
      </c>
      <c r="J249" s="21" t="s">
        <v>622</v>
      </c>
      <c r="K249" s="21" t="s">
        <v>41</v>
      </c>
      <c r="L249" t="b">
        <v>0</v>
      </c>
      <c r="M249" t="b">
        <v>0</v>
      </c>
      <c r="N249" t="b">
        <v>0</v>
      </c>
      <c r="O249">
        <v>40</v>
      </c>
      <c r="P249">
        <v>30</v>
      </c>
      <c r="Q249">
        <v>0</v>
      </c>
      <c r="R249" s="21" t="s">
        <v>49</v>
      </c>
      <c r="S249">
        <v>1000</v>
      </c>
      <c r="T249">
        <v>100</v>
      </c>
      <c r="U249" t="b">
        <v>1</v>
      </c>
      <c r="V249">
        <v>80</v>
      </c>
      <c r="W249">
        <v>0.3</v>
      </c>
      <c r="X249">
        <v>103</v>
      </c>
      <c r="Y249">
        <v>40</v>
      </c>
      <c r="Z249">
        <v>7.0000000000000007E-2</v>
      </c>
      <c r="AA249" t="b">
        <v>1</v>
      </c>
      <c r="AB249" s="21" t="s">
        <v>724</v>
      </c>
      <c r="AC249">
        <v>5</v>
      </c>
      <c r="AD249">
        <v>9</v>
      </c>
      <c r="AE249">
        <v>10</v>
      </c>
      <c r="AF249">
        <v>10</v>
      </c>
      <c r="AG249" s="21" t="s">
        <v>48</v>
      </c>
      <c r="AH249" t="b">
        <v>1</v>
      </c>
      <c r="AI249" t="b">
        <v>0</v>
      </c>
      <c r="AJ249">
        <v>100</v>
      </c>
      <c r="AK249">
        <v>0</v>
      </c>
      <c r="AL249">
        <v>5000</v>
      </c>
      <c r="AM249" s="21" t="s">
        <v>262</v>
      </c>
      <c r="AN249" s="21"/>
      <c r="AO249" t="b">
        <v>0</v>
      </c>
      <c r="AP249" s="21"/>
      <c r="AQ249" s="21" t="s">
        <v>597</v>
      </c>
      <c r="AR249" s="21" t="s">
        <v>596</v>
      </c>
      <c r="AS249" s="21" t="s">
        <v>598</v>
      </c>
      <c r="AT249" s="21"/>
      <c r="AU249" s="21"/>
      <c r="AV249" s="21"/>
      <c r="AW249">
        <v>2.0548799999999998</v>
      </c>
      <c r="AX249" s="21"/>
      <c r="AY249">
        <v>16777215</v>
      </c>
    </row>
    <row r="250" spans="1:57" x14ac:dyDescent="0.25">
      <c r="A250">
        <v>1.3</v>
      </c>
      <c r="B250" s="21" t="s">
        <v>132</v>
      </c>
      <c r="C250" s="21" t="s">
        <v>9</v>
      </c>
      <c r="D250" s="21" t="s">
        <v>14</v>
      </c>
      <c r="E250" s="21"/>
      <c r="F250" s="21"/>
      <c r="G250" s="21" t="s">
        <v>23</v>
      </c>
      <c r="H250" s="21"/>
      <c r="I250" s="21" t="s">
        <v>731</v>
      </c>
      <c r="J250" s="21" t="s">
        <v>622</v>
      </c>
      <c r="K250" s="21" t="s">
        <v>41</v>
      </c>
      <c r="L250" t="b">
        <v>0</v>
      </c>
      <c r="M250" t="b">
        <v>0</v>
      </c>
      <c r="N250" t="b">
        <v>0</v>
      </c>
      <c r="O250">
        <v>40</v>
      </c>
      <c r="P250">
        <v>30</v>
      </c>
      <c r="Q250">
        <v>0</v>
      </c>
      <c r="R250" s="21" t="s">
        <v>49</v>
      </c>
      <c r="S250">
        <v>1000</v>
      </c>
      <c r="T250">
        <v>100</v>
      </c>
      <c r="U250" t="b">
        <v>1</v>
      </c>
      <c r="V250">
        <v>80</v>
      </c>
      <c r="W250">
        <v>0.3</v>
      </c>
      <c r="X250">
        <v>103</v>
      </c>
      <c r="Y250">
        <v>40</v>
      </c>
      <c r="Z250">
        <v>7.0000000000000007E-2</v>
      </c>
      <c r="AA250" t="b">
        <v>1</v>
      </c>
      <c r="AB250" s="21" t="s">
        <v>724</v>
      </c>
      <c r="AC250">
        <v>5</v>
      </c>
      <c r="AD250">
        <v>9</v>
      </c>
      <c r="AE250">
        <v>10</v>
      </c>
      <c r="AF250">
        <v>10</v>
      </c>
      <c r="AG250" s="21" t="s">
        <v>48</v>
      </c>
      <c r="AH250" t="b">
        <v>1</v>
      </c>
      <c r="AI250" t="b">
        <v>0</v>
      </c>
      <c r="AJ250">
        <v>100</v>
      </c>
      <c r="AK250">
        <v>0</v>
      </c>
      <c r="AL250">
        <v>5000</v>
      </c>
      <c r="AM250" s="21" t="s">
        <v>263</v>
      </c>
      <c r="AN250" s="21"/>
      <c r="AO250" t="b">
        <v>0</v>
      </c>
      <c r="AP250" s="21"/>
      <c r="AQ250" s="21"/>
      <c r="AR250" s="21" t="s">
        <v>501</v>
      </c>
      <c r="AS250" s="21"/>
      <c r="AT250" s="21"/>
      <c r="AU250" s="21"/>
      <c r="AV250" s="21"/>
      <c r="AW250">
        <v>2.0548799999999998</v>
      </c>
      <c r="AX250" s="21"/>
      <c r="AY250">
        <v>13749760</v>
      </c>
    </row>
    <row r="251" spans="1:57" x14ac:dyDescent="0.25">
      <c r="A251">
        <v>1.3</v>
      </c>
      <c r="B251" s="21" t="s">
        <v>132</v>
      </c>
      <c r="C251" s="21" t="s">
        <v>9</v>
      </c>
      <c r="D251" s="21" t="s">
        <v>14</v>
      </c>
      <c r="E251" s="21"/>
      <c r="F251" s="21"/>
      <c r="G251" s="21" t="s">
        <v>23</v>
      </c>
      <c r="H251" s="21"/>
      <c r="I251" s="21" t="s">
        <v>731</v>
      </c>
      <c r="J251" s="21" t="s">
        <v>622</v>
      </c>
      <c r="K251" s="21" t="s">
        <v>41</v>
      </c>
      <c r="L251" t="b">
        <v>0</v>
      </c>
      <c r="M251" t="b">
        <v>0</v>
      </c>
      <c r="N251" t="b">
        <v>0</v>
      </c>
      <c r="O251">
        <v>40</v>
      </c>
      <c r="P251">
        <v>30</v>
      </c>
      <c r="Q251">
        <v>0</v>
      </c>
      <c r="R251" s="21" t="s">
        <v>49</v>
      </c>
      <c r="S251">
        <v>1000</v>
      </c>
      <c r="T251">
        <v>100</v>
      </c>
      <c r="U251" t="b">
        <v>1</v>
      </c>
      <c r="V251">
        <v>80</v>
      </c>
      <c r="W251">
        <v>0.3</v>
      </c>
      <c r="X251">
        <v>103</v>
      </c>
      <c r="Y251">
        <v>40</v>
      </c>
      <c r="Z251">
        <v>7.0000000000000007E-2</v>
      </c>
      <c r="AA251" t="b">
        <v>1</v>
      </c>
      <c r="AB251" s="21" t="s">
        <v>724</v>
      </c>
      <c r="AC251">
        <v>5</v>
      </c>
      <c r="AD251">
        <v>9</v>
      </c>
      <c r="AE251">
        <v>10</v>
      </c>
      <c r="AF251">
        <v>10</v>
      </c>
      <c r="AG251" s="21" t="s">
        <v>48</v>
      </c>
      <c r="AH251" t="b">
        <v>1</v>
      </c>
      <c r="AI251" t="b">
        <v>0</v>
      </c>
      <c r="AJ251">
        <v>100</v>
      </c>
      <c r="AK251">
        <v>0</v>
      </c>
      <c r="AL251">
        <v>5000</v>
      </c>
      <c r="AM251" s="21" t="s">
        <v>274</v>
      </c>
      <c r="AN251" s="21"/>
      <c r="AO251" t="b">
        <v>0</v>
      </c>
      <c r="AP251" s="21"/>
      <c r="AQ251" s="21"/>
      <c r="AR251" s="21" t="s">
        <v>501</v>
      </c>
      <c r="AS251" s="21"/>
      <c r="AT251" s="21"/>
      <c r="AU251" s="21"/>
      <c r="AV251" s="21"/>
      <c r="AW251">
        <v>2.0548799999999998</v>
      </c>
      <c r="AX251" s="21"/>
      <c r="AY251">
        <v>8388736</v>
      </c>
    </row>
    <row r="252" spans="1:57" x14ac:dyDescent="0.25">
      <c r="A252">
        <v>1.3</v>
      </c>
      <c r="B252" s="21" t="s">
        <v>132</v>
      </c>
      <c r="C252" s="21" t="s">
        <v>9</v>
      </c>
      <c r="D252" s="21" t="s">
        <v>14</v>
      </c>
      <c r="E252" s="21"/>
      <c r="F252" s="21"/>
      <c r="G252" s="21" t="s">
        <v>23</v>
      </c>
      <c r="H252" s="21"/>
      <c r="I252" s="21" t="s">
        <v>731</v>
      </c>
      <c r="J252" s="21" t="s">
        <v>622</v>
      </c>
      <c r="K252" s="21" t="s">
        <v>41</v>
      </c>
      <c r="L252" t="b">
        <v>0</v>
      </c>
      <c r="M252" t="b">
        <v>0</v>
      </c>
      <c r="N252" t="b">
        <v>0</v>
      </c>
      <c r="O252">
        <v>40</v>
      </c>
      <c r="P252">
        <v>30</v>
      </c>
      <c r="Q252">
        <v>0</v>
      </c>
      <c r="R252" s="21" t="s">
        <v>49</v>
      </c>
      <c r="S252">
        <v>1000</v>
      </c>
      <c r="T252">
        <v>100</v>
      </c>
      <c r="U252" t="b">
        <v>1</v>
      </c>
      <c r="V252">
        <v>80</v>
      </c>
      <c r="W252">
        <v>0.3</v>
      </c>
      <c r="X252">
        <v>103</v>
      </c>
      <c r="Y252">
        <v>40</v>
      </c>
      <c r="Z252">
        <v>7.0000000000000007E-2</v>
      </c>
      <c r="AA252" t="b">
        <v>1</v>
      </c>
      <c r="AB252" s="21" t="s">
        <v>724</v>
      </c>
      <c r="AC252">
        <v>5</v>
      </c>
      <c r="AD252">
        <v>9</v>
      </c>
      <c r="AE252">
        <v>10</v>
      </c>
      <c r="AF252">
        <v>10</v>
      </c>
      <c r="AG252" s="21" t="s">
        <v>48</v>
      </c>
      <c r="AH252" t="b">
        <v>1</v>
      </c>
      <c r="AI252" t="b">
        <v>0</v>
      </c>
      <c r="AJ252">
        <v>100</v>
      </c>
      <c r="AK252">
        <v>0</v>
      </c>
      <c r="AL252">
        <v>5000</v>
      </c>
      <c r="AM252" s="21" t="s">
        <v>280</v>
      </c>
      <c r="AN252" s="21"/>
      <c r="AO252" t="b">
        <v>0</v>
      </c>
      <c r="AP252" s="21"/>
      <c r="AQ252" s="21"/>
      <c r="AR252" s="21" t="s">
        <v>244</v>
      </c>
      <c r="AS252" s="21"/>
      <c r="AT252" s="21"/>
      <c r="AU252" s="21"/>
      <c r="AV252" s="21"/>
      <c r="AW252">
        <v>2.0548799999999998</v>
      </c>
      <c r="AX252" s="21"/>
      <c r="AY252">
        <v>16776960</v>
      </c>
    </row>
    <row r="253" spans="1:57" x14ac:dyDescent="0.25">
      <c r="A253">
        <v>1.3</v>
      </c>
      <c r="B253" s="21" t="s">
        <v>132</v>
      </c>
      <c r="C253" s="21" t="s">
        <v>9</v>
      </c>
      <c r="D253" s="21" t="s">
        <v>14</v>
      </c>
      <c r="E253" s="21"/>
      <c r="F253" s="21"/>
      <c r="G253" s="21" t="s">
        <v>23</v>
      </c>
      <c r="H253" s="21"/>
      <c r="I253" s="21" t="s">
        <v>731</v>
      </c>
      <c r="J253" s="21" t="s">
        <v>622</v>
      </c>
      <c r="K253" s="21" t="s">
        <v>41</v>
      </c>
      <c r="L253" t="b">
        <v>0</v>
      </c>
      <c r="M253" t="b">
        <v>0</v>
      </c>
      <c r="N253" t="b">
        <v>0</v>
      </c>
      <c r="O253">
        <v>40</v>
      </c>
      <c r="P253">
        <v>30</v>
      </c>
      <c r="Q253">
        <v>0</v>
      </c>
      <c r="R253" s="21" t="s">
        <v>49</v>
      </c>
      <c r="S253">
        <v>1000</v>
      </c>
      <c r="T253">
        <v>100</v>
      </c>
      <c r="U253" t="b">
        <v>1</v>
      </c>
      <c r="V253">
        <v>80</v>
      </c>
      <c r="W253">
        <v>0.3</v>
      </c>
      <c r="X253">
        <v>103</v>
      </c>
      <c r="Y253">
        <v>40</v>
      </c>
      <c r="Z253">
        <v>7.0000000000000007E-2</v>
      </c>
      <c r="AA253" t="b">
        <v>1</v>
      </c>
      <c r="AB253" s="21" t="s">
        <v>724</v>
      </c>
      <c r="AC253">
        <v>5</v>
      </c>
      <c r="AD253">
        <v>9</v>
      </c>
      <c r="AE253">
        <v>10</v>
      </c>
      <c r="AF253">
        <v>10</v>
      </c>
      <c r="AG253" s="21" t="s">
        <v>48</v>
      </c>
      <c r="AH253" t="b">
        <v>1</v>
      </c>
      <c r="AI253" t="b">
        <v>0</v>
      </c>
      <c r="AJ253">
        <v>100</v>
      </c>
      <c r="AK253">
        <v>0</v>
      </c>
      <c r="AL253">
        <v>5000</v>
      </c>
      <c r="AM253" s="21" t="s">
        <v>305</v>
      </c>
      <c r="AN253" s="21"/>
      <c r="AO253" t="b">
        <v>0</v>
      </c>
      <c r="AP253" s="21"/>
      <c r="AQ253" s="21"/>
      <c r="AR253" s="21" t="s">
        <v>501</v>
      </c>
      <c r="AS253" s="21"/>
      <c r="AT253" s="21"/>
      <c r="AU253" s="21"/>
      <c r="AV253" s="21"/>
      <c r="AW253">
        <v>3</v>
      </c>
      <c r="AX253" s="21"/>
      <c r="AY253">
        <v>2139610</v>
      </c>
      <c r="AZ253">
        <v>0</v>
      </c>
      <c r="BA253">
        <v>0</v>
      </c>
      <c r="BB253">
        <v>20</v>
      </c>
      <c r="BC253">
        <v>8</v>
      </c>
      <c r="BD253">
        <v>50</v>
      </c>
      <c r="BE253">
        <v>0</v>
      </c>
    </row>
    <row r="254" spans="1:57" x14ac:dyDescent="0.25">
      <c r="A254">
        <v>1.3</v>
      </c>
      <c r="B254" s="21" t="s">
        <v>132</v>
      </c>
      <c r="C254" s="21" t="s">
        <v>9</v>
      </c>
      <c r="D254" s="21" t="s">
        <v>14</v>
      </c>
      <c r="E254" s="21"/>
      <c r="F254" s="21"/>
      <c r="G254" s="21" t="s">
        <v>23</v>
      </c>
      <c r="H254" s="21"/>
      <c r="I254" s="21" t="s">
        <v>731</v>
      </c>
      <c r="J254" s="21" t="s">
        <v>622</v>
      </c>
      <c r="K254" s="21" t="s">
        <v>41</v>
      </c>
      <c r="L254" t="b">
        <v>0</v>
      </c>
      <c r="M254" t="b">
        <v>0</v>
      </c>
      <c r="N254" t="b">
        <v>0</v>
      </c>
      <c r="O254">
        <v>40</v>
      </c>
      <c r="P254">
        <v>30</v>
      </c>
      <c r="Q254">
        <v>0</v>
      </c>
      <c r="R254" s="21" t="s">
        <v>49</v>
      </c>
      <c r="S254">
        <v>1000</v>
      </c>
      <c r="T254">
        <v>100</v>
      </c>
      <c r="U254" t="b">
        <v>1</v>
      </c>
      <c r="V254">
        <v>80</v>
      </c>
      <c r="W254">
        <v>0.3</v>
      </c>
      <c r="X254">
        <v>103</v>
      </c>
      <c r="Y254">
        <v>40</v>
      </c>
      <c r="Z254">
        <v>7.0000000000000007E-2</v>
      </c>
      <c r="AA254" t="b">
        <v>1</v>
      </c>
      <c r="AB254" s="21" t="s">
        <v>724</v>
      </c>
      <c r="AC254">
        <v>5</v>
      </c>
      <c r="AD254">
        <v>9</v>
      </c>
      <c r="AE254">
        <v>10</v>
      </c>
      <c r="AF254">
        <v>10</v>
      </c>
      <c r="AG254" s="21" t="s">
        <v>48</v>
      </c>
      <c r="AH254" t="b">
        <v>1</v>
      </c>
      <c r="AI254" t="b">
        <v>0</v>
      </c>
      <c r="AJ254">
        <v>100</v>
      </c>
      <c r="AK254">
        <v>0</v>
      </c>
      <c r="AL254">
        <v>5000</v>
      </c>
      <c r="AM254" s="21" t="s">
        <v>326</v>
      </c>
      <c r="AN254" s="21"/>
      <c r="AO254" t="b">
        <v>0</v>
      </c>
      <c r="AP254" s="21"/>
      <c r="AQ254" s="21"/>
      <c r="AR254" s="21" t="s">
        <v>375</v>
      </c>
      <c r="AS254" s="21"/>
      <c r="AT254" s="21"/>
      <c r="AU254" s="21"/>
      <c r="AV254" s="21"/>
      <c r="AW254">
        <v>2.0548799999999998</v>
      </c>
      <c r="AX254" s="21"/>
      <c r="AY254">
        <v>15570276</v>
      </c>
    </row>
    <row r="255" spans="1:57" x14ac:dyDescent="0.25">
      <c r="A255">
        <v>1.3</v>
      </c>
      <c r="B255" s="21" t="s">
        <v>132</v>
      </c>
      <c r="C255" s="21" t="s">
        <v>9</v>
      </c>
      <c r="D255" s="21" t="s">
        <v>14</v>
      </c>
      <c r="E255" s="21"/>
      <c r="F255" s="21"/>
      <c r="G255" s="21" t="s">
        <v>23</v>
      </c>
      <c r="H255" s="21"/>
      <c r="I255" s="21" t="s">
        <v>731</v>
      </c>
      <c r="J255" s="21" t="s">
        <v>622</v>
      </c>
      <c r="K255" s="21" t="s">
        <v>41</v>
      </c>
      <c r="L255" t="b">
        <v>0</v>
      </c>
      <c r="M255" t="b">
        <v>0</v>
      </c>
      <c r="N255" t="b">
        <v>0</v>
      </c>
      <c r="O255">
        <v>40</v>
      </c>
      <c r="P255">
        <v>30</v>
      </c>
      <c r="Q255">
        <v>0</v>
      </c>
      <c r="R255" s="21" t="s">
        <v>49</v>
      </c>
      <c r="S255">
        <v>1000</v>
      </c>
      <c r="T255">
        <v>100</v>
      </c>
      <c r="U255" t="b">
        <v>1</v>
      </c>
      <c r="V255">
        <v>80</v>
      </c>
      <c r="W255">
        <v>0.3</v>
      </c>
      <c r="X255">
        <v>103</v>
      </c>
      <c r="Y255">
        <v>40</v>
      </c>
      <c r="Z255">
        <v>7.0000000000000007E-2</v>
      </c>
      <c r="AA255" t="b">
        <v>1</v>
      </c>
      <c r="AB255" s="21" t="s">
        <v>724</v>
      </c>
      <c r="AC255">
        <v>5</v>
      </c>
      <c r="AD255">
        <v>9</v>
      </c>
      <c r="AE255">
        <v>10</v>
      </c>
      <c r="AF255">
        <v>10</v>
      </c>
      <c r="AG255" s="21" t="s">
        <v>48</v>
      </c>
      <c r="AH255" t="b">
        <v>1</v>
      </c>
      <c r="AI255" t="b">
        <v>0</v>
      </c>
      <c r="AJ255">
        <v>100</v>
      </c>
      <c r="AK255">
        <v>0</v>
      </c>
      <c r="AL255">
        <v>5000</v>
      </c>
      <c r="AM255" s="21" t="s">
        <v>375</v>
      </c>
      <c r="AN255" s="21"/>
      <c r="AO255" t="b">
        <v>0</v>
      </c>
      <c r="AP255" s="21"/>
      <c r="AQ255" s="21"/>
      <c r="AR255" s="21" t="s">
        <v>375</v>
      </c>
      <c r="AS255" s="21"/>
      <c r="AT255" s="21"/>
      <c r="AU255" s="21"/>
      <c r="AV255" s="21"/>
      <c r="AW255">
        <v>2.6844399999999999</v>
      </c>
      <c r="AX255" s="21"/>
      <c r="AY255">
        <v>15570276</v>
      </c>
      <c r="AZ255">
        <v>0</v>
      </c>
      <c r="BA255">
        <v>0</v>
      </c>
      <c r="BB255">
        <v>54</v>
      </c>
      <c r="BC255">
        <v>0</v>
      </c>
      <c r="BD255">
        <v>100</v>
      </c>
      <c r="BE255">
        <v>0</v>
      </c>
    </row>
    <row r="256" spans="1:57" x14ac:dyDescent="0.25">
      <c r="A256">
        <v>1.3</v>
      </c>
      <c r="B256" s="21" t="s">
        <v>132</v>
      </c>
      <c r="C256" s="21" t="s">
        <v>9</v>
      </c>
      <c r="D256" s="21" t="s">
        <v>14</v>
      </c>
      <c r="E256" s="21"/>
      <c r="F256" s="21"/>
      <c r="G256" s="21" t="s">
        <v>23</v>
      </c>
      <c r="H256" s="21"/>
      <c r="I256" s="21" t="s">
        <v>731</v>
      </c>
      <c r="J256" s="21" t="s">
        <v>622</v>
      </c>
      <c r="K256" s="21" t="s">
        <v>41</v>
      </c>
      <c r="L256" t="b">
        <v>0</v>
      </c>
      <c r="M256" t="b">
        <v>0</v>
      </c>
      <c r="N256" t="b">
        <v>0</v>
      </c>
      <c r="O256">
        <v>40</v>
      </c>
      <c r="P256">
        <v>30</v>
      </c>
      <c r="Q256">
        <v>0</v>
      </c>
      <c r="R256" s="21" t="s">
        <v>49</v>
      </c>
      <c r="S256">
        <v>1000</v>
      </c>
      <c r="T256">
        <v>100</v>
      </c>
      <c r="U256" t="b">
        <v>1</v>
      </c>
      <c r="V256">
        <v>80</v>
      </c>
      <c r="W256">
        <v>0.3</v>
      </c>
      <c r="X256">
        <v>103</v>
      </c>
      <c r="Y256">
        <v>40</v>
      </c>
      <c r="Z256">
        <v>7.0000000000000007E-2</v>
      </c>
      <c r="AA256" t="b">
        <v>1</v>
      </c>
      <c r="AB256" s="21" t="s">
        <v>724</v>
      </c>
      <c r="AC256">
        <v>5</v>
      </c>
      <c r="AD256">
        <v>9</v>
      </c>
      <c r="AE256">
        <v>10</v>
      </c>
      <c r="AF256">
        <v>10</v>
      </c>
      <c r="AG256" s="21" t="s">
        <v>48</v>
      </c>
      <c r="AH256" t="b">
        <v>1</v>
      </c>
      <c r="AI256" t="b">
        <v>0</v>
      </c>
      <c r="AJ256">
        <v>100</v>
      </c>
      <c r="AK256">
        <v>0</v>
      </c>
      <c r="AL256">
        <v>5000</v>
      </c>
      <c r="AM256" s="21" t="s">
        <v>375</v>
      </c>
      <c r="AN256" s="21"/>
      <c r="AO256" t="b">
        <v>0</v>
      </c>
      <c r="AP256" s="21"/>
      <c r="AQ256" s="21"/>
      <c r="AR256" s="21" t="s">
        <v>375</v>
      </c>
      <c r="AS256" s="21"/>
      <c r="AT256" s="21"/>
      <c r="AU256" s="21"/>
      <c r="AV256" s="21"/>
      <c r="AW256">
        <v>2.6844399999999999</v>
      </c>
      <c r="AX256" s="21"/>
      <c r="AY256">
        <v>15570276</v>
      </c>
      <c r="AZ256">
        <v>0</v>
      </c>
      <c r="BA256">
        <v>1</v>
      </c>
      <c r="BB256">
        <v>54</v>
      </c>
      <c r="BC256">
        <v>100</v>
      </c>
      <c r="BD256">
        <v>120</v>
      </c>
      <c r="BE256">
        <v>0</v>
      </c>
    </row>
    <row r="257" spans="1:58" x14ac:dyDescent="0.25">
      <c r="A257">
        <v>1.3</v>
      </c>
      <c r="B257" s="21" t="s">
        <v>132</v>
      </c>
      <c r="C257" s="21" t="s">
        <v>9</v>
      </c>
      <c r="D257" s="21" t="s">
        <v>14</v>
      </c>
      <c r="E257" s="21"/>
      <c r="F257" s="21"/>
      <c r="G257" s="21" t="s">
        <v>23</v>
      </c>
      <c r="H257" s="21"/>
      <c r="I257" s="21" t="s">
        <v>731</v>
      </c>
      <c r="J257" s="21" t="s">
        <v>622</v>
      </c>
      <c r="K257" s="21" t="s">
        <v>41</v>
      </c>
      <c r="L257" t="b">
        <v>0</v>
      </c>
      <c r="M257" t="b">
        <v>0</v>
      </c>
      <c r="N257" t="b">
        <v>0</v>
      </c>
      <c r="O257">
        <v>40</v>
      </c>
      <c r="P257">
        <v>30</v>
      </c>
      <c r="Q257">
        <v>0</v>
      </c>
      <c r="R257" s="21" t="s">
        <v>49</v>
      </c>
      <c r="S257">
        <v>1000</v>
      </c>
      <c r="T257">
        <v>100</v>
      </c>
      <c r="U257" t="b">
        <v>1</v>
      </c>
      <c r="V257">
        <v>80</v>
      </c>
      <c r="W257">
        <v>0.3</v>
      </c>
      <c r="X257">
        <v>103</v>
      </c>
      <c r="Y257">
        <v>40</v>
      </c>
      <c r="Z257">
        <v>7.0000000000000007E-2</v>
      </c>
      <c r="AA257" t="b">
        <v>1</v>
      </c>
      <c r="AB257" s="21" t="s">
        <v>724</v>
      </c>
      <c r="AC257">
        <v>5</v>
      </c>
      <c r="AD257">
        <v>9</v>
      </c>
      <c r="AE257">
        <v>10</v>
      </c>
      <c r="AF257">
        <v>10</v>
      </c>
      <c r="AG257" s="21" t="s">
        <v>48</v>
      </c>
      <c r="AH257" t="b">
        <v>1</v>
      </c>
      <c r="AI257" t="b">
        <v>0</v>
      </c>
      <c r="AJ257">
        <v>100</v>
      </c>
      <c r="AK257">
        <v>0</v>
      </c>
      <c r="AL257">
        <v>5000</v>
      </c>
      <c r="AM257" s="21" t="s">
        <v>444</v>
      </c>
      <c r="AN257" s="21"/>
      <c r="AO257" t="b">
        <v>0</v>
      </c>
      <c r="AP257" s="21"/>
      <c r="AQ257" s="21"/>
      <c r="AR257" s="21" t="s">
        <v>501</v>
      </c>
      <c r="AS257" s="21"/>
      <c r="AT257" s="21"/>
      <c r="AU257" s="21"/>
      <c r="AV257" s="21"/>
      <c r="AW257">
        <v>3</v>
      </c>
      <c r="AX257" s="21"/>
      <c r="AY257">
        <v>15794160</v>
      </c>
      <c r="AZ257">
        <v>0</v>
      </c>
      <c r="BA257">
        <v>0</v>
      </c>
      <c r="BB257">
        <v>15</v>
      </c>
      <c r="BC257">
        <v>0</v>
      </c>
      <c r="BD257">
        <v>100</v>
      </c>
      <c r="BE257">
        <v>0</v>
      </c>
    </row>
    <row r="258" spans="1:58" x14ac:dyDescent="0.25">
      <c r="A258">
        <v>1.3</v>
      </c>
      <c r="B258" s="21" t="s">
        <v>132</v>
      </c>
      <c r="C258" s="21" t="s">
        <v>9</v>
      </c>
      <c r="D258" s="21" t="s">
        <v>14</v>
      </c>
      <c r="E258" s="21"/>
      <c r="F258" s="21"/>
      <c r="G258" s="21" t="s">
        <v>23</v>
      </c>
      <c r="H258" s="21"/>
      <c r="I258" s="21" t="s">
        <v>731</v>
      </c>
      <c r="J258" s="21" t="s">
        <v>622</v>
      </c>
      <c r="K258" s="21" t="s">
        <v>41</v>
      </c>
      <c r="L258" t="b">
        <v>0</v>
      </c>
      <c r="M258" t="b">
        <v>0</v>
      </c>
      <c r="N258" t="b">
        <v>0</v>
      </c>
      <c r="O258">
        <v>40</v>
      </c>
      <c r="P258">
        <v>30</v>
      </c>
      <c r="Q258">
        <v>0</v>
      </c>
      <c r="R258" s="21" t="s">
        <v>49</v>
      </c>
      <c r="S258">
        <v>1000</v>
      </c>
      <c r="T258">
        <v>100</v>
      </c>
      <c r="U258" t="b">
        <v>1</v>
      </c>
      <c r="V258">
        <v>80</v>
      </c>
      <c r="W258">
        <v>0.3</v>
      </c>
      <c r="X258">
        <v>103</v>
      </c>
      <c r="Y258">
        <v>40</v>
      </c>
      <c r="Z258">
        <v>7.0000000000000007E-2</v>
      </c>
      <c r="AA258" t="b">
        <v>1</v>
      </c>
      <c r="AB258" s="21" t="s">
        <v>724</v>
      </c>
      <c r="AC258">
        <v>5</v>
      </c>
      <c r="AD258">
        <v>9</v>
      </c>
      <c r="AE258">
        <v>10</v>
      </c>
      <c r="AF258">
        <v>10</v>
      </c>
      <c r="AG258" s="21" t="s">
        <v>48</v>
      </c>
      <c r="AH258" t="b">
        <v>1</v>
      </c>
      <c r="AI258" t="b">
        <v>0</v>
      </c>
      <c r="AJ258">
        <v>100</v>
      </c>
      <c r="AK258">
        <v>0</v>
      </c>
      <c r="AL258">
        <v>5000</v>
      </c>
      <c r="AM258" s="21" t="s">
        <v>446</v>
      </c>
      <c r="AN258" s="21"/>
      <c r="AO258" t="b">
        <v>0</v>
      </c>
      <c r="AP258" s="21"/>
      <c r="AQ258" s="21"/>
      <c r="AR258" s="21" t="s">
        <v>501</v>
      </c>
      <c r="AS258" s="21"/>
      <c r="AT258" s="21"/>
      <c r="AU258" s="21"/>
      <c r="AV258" s="21"/>
      <c r="AW258">
        <v>2.4093300000000002</v>
      </c>
      <c r="AX258" s="21"/>
      <c r="AY258">
        <v>255</v>
      </c>
      <c r="AZ258">
        <v>0</v>
      </c>
      <c r="BA258">
        <v>0</v>
      </c>
      <c r="BB258">
        <v>20</v>
      </c>
      <c r="BC258">
        <v>0</v>
      </c>
      <c r="BD258">
        <v>50</v>
      </c>
      <c r="BE258">
        <v>0</v>
      </c>
    </row>
    <row r="259" spans="1:58" x14ac:dyDescent="0.25">
      <c r="A259" t="s">
        <v>721</v>
      </c>
      <c r="B259" t="s">
        <v>4</v>
      </c>
      <c r="C259" t="s">
        <v>8</v>
      </c>
      <c r="D259" t="s">
        <v>13</v>
      </c>
      <c r="E259" t="s">
        <v>18</v>
      </c>
      <c r="F259" t="s">
        <v>20</v>
      </c>
      <c r="G259" t="s">
        <v>22</v>
      </c>
      <c r="H259" t="s">
        <v>27</v>
      </c>
      <c r="I259" t="s">
        <v>30</v>
      </c>
      <c r="J259" t="s">
        <v>31</v>
      </c>
      <c r="K259" t="s">
        <v>466</v>
      </c>
      <c r="L259" t="s">
        <v>55</v>
      </c>
      <c r="M259" t="s">
        <v>57</v>
      </c>
      <c r="N259" t="s">
        <v>58</v>
      </c>
      <c r="O259" t="s">
        <v>43</v>
      </c>
      <c r="P259" t="s">
        <v>45</v>
      </c>
      <c r="Q259" t="s">
        <v>46</v>
      </c>
      <c r="R259" t="s">
        <v>47</v>
      </c>
      <c r="S259" t="s">
        <v>51</v>
      </c>
      <c r="T259" t="s">
        <v>53</v>
      </c>
      <c r="U259" t="s">
        <v>75</v>
      </c>
      <c r="V259" t="s">
        <v>76</v>
      </c>
      <c r="W259" t="s">
        <v>77</v>
      </c>
      <c r="X259" t="s">
        <v>78</v>
      </c>
      <c r="Y259" t="s">
        <v>79</v>
      </c>
      <c r="Z259" t="s">
        <v>80</v>
      </c>
      <c r="AA259" t="s">
        <v>81</v>
      </c>
      <c r="AB259" t="s">
        <v>61</v>
      </c>
      <c r="AC259" t="s">
        <v>62</v>
      </c>
      <c r="AD259" t="s">
        <v>64</v>
      </c>
      <c r="AE259" t="s">
        <v>65</v>
      </c>
      <c r="AF259" t="s">
        <v>66</v>
      </c>
      <c r="AG259" t="s">
        <v>67</v>
      </c>
      <c r="AH259" t="s">
        <v>72</v>
      </c>
      <c r="AI259" t="s">
        <v>73</v>
      </c>
      <c r="AJ259" t="s">
        <v>69</v>
      </c>
      <c r="AK259" t="s">
        <v>70</v>
      </c>
      <c r="AL259" t="s">
        <v>71</v>
      </c>
      <c r="AM259" t="s">
        <v>722</v>
      </c>
      <c r="AN259" t="s">
        <v>102</v>
      </c>
      <c r="AO259" t="s">
        <v>100</v>
      </c>
      <c r="AP259" t="s">
        <v>84</v>
      </c>
      <c r="AQ259" t="s">
        <v>85</v>
      </c>
      <c r="AR259" t="s">
        <v>86</v>
      </c>
      <c r="AS259" t="s">
        <v>87</v>
      </c>
      <c r="AT259" t="s">
        <v>89</v>
      </c>
      <c r="AU259" t="s">
        <v>90</v>
      </c>
      <c r="AV259" t="s">
        <v>91</v>
      </c>
      <c r="AW259" t="s">
        <v>92</v>
      </c>
      <c r="AX259" t="s">
        <v>94</v>
      </c>
      <c r="AY259" t="s">
        <v>96</v>
      </c>
      <c r="AZ259" t="s">
        <v>478</v>
      </c>
      <c r="BA259" t="s">
        <v>104</v>
      </c>
      <c r="BB259" t="s">
        <v>105</v>
      </c>
      <c r="BC259" t="s">
        <v>106</v>
      </c>
      <c r="BD259" t="s">
        <v>488</v>
      </c>
      <c r="BE259" t="s">
        <v>107</v>
      </c>
      <c r="BF259" t="s">
        <v>36</v>
      </c>
    </row>
    <row r="260" spans="1:58" x14ac:dyDescent="0.25">
      <c r="A260">
        <v>1.7</v>
      </c>
      <c r="B260" s="21" t="s">
        <v>190</v>
      </c>
      <c r="C260" s="21" t="s">
        <v>9</v>
      </c>
      <c r="D260" s="21" t="s">
        <v>14</v>
      </c>
      <c r="E260" s="21"/>
      <c r="F260" s="21"/>
      <c r="G260" s="21" t="s">
        <v>23</v>
      </c>
      <c r="H260" s="21"/>
      <c r="I260" s="21" t="s">
        <v>732</v>
      </c>
      <c r="J260" s="21" t="s">
        <v>628</v>
      </c>
      <c r="K260" s="21" t="s">
        <v>41</v>
      </c>
      <c r="L260" t="b">
        <v>0</v>
      </c>
      <c r="M260" t="b">
        <v>0</v>
      </c>
      <c r="N260" t="b">
        <v>1</v>
      </c>
      <c r="O260">
        <v>40</v>
      </c>
      <c r="P260">
        <v>30</v>
      </c>
      <c r="Q260">
        <v>0</v>
      </c>
      <c r="R260" s="21" t="s">
        <v>49</v>
      </c>
      <c r="S260">
        <v>1000</v>
      </c>
      <c r="T260">
        <v>100</v>
      </c>
      <c r="U260" t="b">
        <v>1</v>
      </c>
      <c r="V260">
        <v>80</v>
      </c>
      <c r="W260">
        <v>1</v>
      </c>
      <c r="X260">
        <v>105</v>
      </c>
      <c r="Y260">
        <v>60</v>
      </c>
      <c r="Z260">
        <v>0.05</v>
      </c>
      <c r="AA260" t="b">
        <v>1</v>
      </c>
      <c r="AB260" s="21" t="s">
        <v>724</v>
      </c>
      <c r="AC260">
        <v>5</v>
      </c>
      <c r="AD260">
        <v>9</v>
      </c>
      <c r="AE260">
        <v>10</v>
      </c>
      <c r="AF260">
        <v>10</v>
      </c>
      <c r="AG260" s="21" t="s">
        <v>48</v>
      </c>
      <c r="AH260" t="b">
        <v>0</v>
      </c>
      <c r="AI260" t="b">
        <v>0</v>
      </c>
      <c r="AJ260">
        <v>100</v>
      </c>
      <c r="AK260">
        <v>650</v>
      </c>
      <c r="AL260">
        <v>800</v>
      </c>
      <c r="AM260" s="21" t="s">
        <v>215</v>
      </c>
      <c r="AN260" s="21"/>
      <c r="AO260" t="b">
        <v>0</v>
      </c>
      <c r="AP260" s="21"/>
      <c r="AQ260" s="21"/>
      <c r="AR260" s="21" t="s">
        <v>500</v>
      </c>
      <c r="AS260" s="21"/>
      <c r="AU260" s="21"/>
      <c r="AW260">
        <v>3</v>
      </c>
      <c r="AX260" s="21"/>
      <c r="AY260">
        <v>9639167</v>
      </c>
      <c r="AZ260">
        <v>0</v>
      </c>
      <c r="BA260">
        <v>0</v>
      </c>
      <c r="BB260">
        <v>15</v>
      </c>
      <c r="BC260">
        <v>0</v>
      </c>
      <c r="BD260">
        <v>50</v>
      </c>
      <c r="BE260" s="21"/>
      <c r="BF260">
        <v>0</v>
      </c>
    </row>
    <row r="261" spans="1:58" x14ac:dyDescent="0.25">
      <c r="A261">
        <v>1.7</v>
      </c>
      <c r="B261" s="21" t="s">
        <v>190</v>
      </c>
      <c r="C261" s="21" t="s">
        <v>9</v>
      </c>
      <c r="D261" s="21" t="s">
        <v>14</v>
      </c>
      <c r="E261" s="21"/>
      <c r="F261" s="21"/>
      <c r="G261" s="21" t="s">
        <v>23</v>
      </c>
      <c r="H261" s="21"/>
      <c r="I261" s="21" t="s">
        <v>732</v>
      </c>
      <c r="J261" s="21" t="s">
        <v>628</v>
      </c>
      <c r="K261" s="21" t="s">
        <v>41</v>
      </c>
      <c r="L261" t="b">
        <v>0</v>
      </c>
      <c r="M261" t="b">
        <v>0</v>
      </c>
      <c r="N261" t="b">
        <v>1</v>
      </c>
      <c r="O261">
        <v>40</v>
      </c>
      <c r="P261">
        <v>30</v>
      </c>
      <c r="Q261">
        <v>0</v>
      </c>
      <c r="R261" s="21" t="s">
        <v>49</v>
      </c>
      <c r="S261">
        <v>1000</v>
      </c>
      <c r="T261">
        <v>100</v>
      </c>
      <c r="U261" t="b">
        <v>1</v>
      </c>
      <c r="V261">
        <v>80</v>
      </c>
      <c r="W261">
        <v>1</v>
      </c>
      <c r="X261">
        <v>105</v>
      </c>
      <c r="Y261">
        <v>60</v>
      </c>
      <c r="Z261">
        <v>0.05</v>
      </c>
      <c r="AA261" t="b">
        <v>1</v>
      </c>
      <c r="AB261" s="21" t="s">
        <v>724</v>
      </c>
      <c r="AC261">
        <v>5</v>
      </c>
      <c r="AD261">
        <v>9</v>
      </c>
      <c r="AE261">
        <v>10</v>
      </c>
      <c r="AF261">
        <v>10</v>
      </c>
      <c r="AG261" s="21" t="s">
        <v>48</v>
      </c>
      <c r="AH261" t="b">
        <v>0</v>
      </c>
      <c r="AI261" t="b">
        <v>0</v>
      </c>
      <c r="AJ261">
        <v>100</v>
      </c>
      <c r="AK261">
        <v>650</v>
      </c>
      <c r="AL261">
        <v>800</v>
      </c>
      <c r="AM261" s="21" t="s">
        <v>216</v>
      </c>
      <c r="AN261" s="21"/>
      <c r="AO261" t="b">
        <v>0</v>
      </c>
      <c r="AP261" s="21"/>
      <c r="AQ261" s="21"/>
      <c r="AR261" s="21" t="s">
        <v>500</v>
      </c>
      <c r="AS261" s="21"/>
      <c r="AU261" s="21"/>
      <c r="AW261">
        <v>3</v>
      </c>
      <c r="AX261" s="21"/>
      <c r="AY261">
        <v>13828244</v>
      </c>
      <c r="AZ261">
        <v>0</v>
      </c>
      <c r="BA261">
        <v>0</v>
      </c>
      <c r="BB261">
        <v>8</v>
      </c>
      <c r="BC261">
        <v>0</v>
      </c>
      <c r="BD261">
        <v>50</v>
      </c>
      <c r="BE261" s="21"/>
      <c r="BF261">
        <v>0</v>
      </c>
    </row>
    <row r="262" spans="1:58" x14ac:dyDescent="0.25">
      <c r="A262">
        <v>1.7</v>
      </c>
      <c r="B262" s="21" t="s">
        <v>190</v>
      </c>
      <c r="C262" s="21" t="s">
        <v>9</v>
      </c>
      <c r="D262" s="21" t="s">
        <v>14</v>
      </c>
      <c r="E262" s="21"/>
      <c r="F262" s="21"/>
      <c r="G262" s="21" t="s">
        <v>23</v>
      </c>
      <c r="H262" s="21"/>
      <c r="I262" s="21" t="s">
        <v>732</v>
      </c>
      <c r="J262" s="21" t="s">
        <v>628</v>
      </c>
      <c r="K262" s="21" t="s">
        <v>41</v>
      </c>
      <c r="L262" t="b">
        <v>0</v>
      </c>
      <c r="M262" t="b">
        <v>0</v>
      </c>
      <c r="N262" t="b">
        <v>1</v>
      </c>
      <c r="O262">
        <v>40</v>
      </c>
      <c r="P262">
        <v>30</v>
      </c>
      <c r="Q262">
        <v>0</v>
      </c>
      <c r="R262" s="21" t="s">
        <v>49</v>
      </c>
      <c r="S262">
        <v>1000</v>
      </c>
      <c r="T262">
        <v>100</v>
      </c>
      <c r="U262" t="b">
        <v>1</v>
      </c>
      <c r="V262">
        <v>80</v>
      </c>
      <c r="W262">
        <v>1</v>
      </c>
      <c r="X262">
        <v>105</v>
      </c>
      <c r="Y262">
        <v>60</v>
      </c>
      <c r="Z262">
        <v>0.05</v>
      </c>
      <c r="AA262" t="b">
        <v>1</v>
      </c>
      <c r="AB262" s="21" t="s">
        <v>724</v>
      </c>
      <c r="AC262">
        <v>5</v>
      </c>
      <c r="AD262">
        <v>9</v>
      </c>
      <c r="AE262">
        <v>10</v>
      </c>
      <c r="AF262">
        <v>10</v>
      </c>
      <c r="AG262" s="21" t="s">
        <v>48</v>
      </c>
      <c r="AH262" t="b">
        <v>0</v>
      </c>
      <c r="AI262" t="b">
        <v>0</v>
      </c>
      <c r="AJ262">
        <v>100</v>
      </c>
      <c r="AK262">
        <v>650</v>
      </c>
      <c r="AL262">
        <v>800</v>
      </c>
      <c r="AM262" s="21" t="s">
        <v>222</v>
      </c>
      <c r="AN262" s="21"/>
      <c r="AO262" t="b">
        <v>0</v>
      </c>
      <c r="AP262" s="21"/>
      <c r="AQ262" s="21"/>
      <c r="AR262" s="21" t="s">
        <v>501</v>
      </c>
      <c r="AS262" s="21"/>
      <c r="AU262" s="21"/>
      <c r="AW262">
        <v>1.5009999999999999</v>
      </c>
      <c r="AX262" s="21"/>
      <c r="AY262">
        <v>13130346</v>
      </c>
      <c r="BE262" s="21"/>
    </row>
    <row r="263" spans="1:58" x14ac:dyDescent="0.25">
      <c r="A263">
        <v>1.7</v>
      </c>
      <c r="B263" s="21" t="s">
        <v>190</v>
      </c>
      <c r="C263" s="21" t="s">
        <v>9</v>
      </c>
      <c r="D263" s="21" t="s">
        <v>14</v>
      </c>
      <c r="E263" s="21"/>
      <c r="F263" s="21"/>
      <c r="G263" s="21" t="s">
        <v>23</v>
      </c>
      <c r="H263" s="21"/>
      <c r="I263" s="21" t="s">
        <v>732</v>
      </c>
      <c r="J263" s="21" t="s">
        <v>628</v>
      </c>
      <c r="K263" s="21" t="s">
        <v>41</v>
      </c>
      <c r="L263" t="b">
        <v>0</v>
      </c>
      <c r="M263" t="b">
        <v>0</v>
      </c>
      <c r="N263" t="b">
        <v>1</v>
      </c>
      <c r="O263">
        <v>40</v>
      </c>
      <c r="P263">
        <v>30</v>
      </c>
      <c r="Q263">
        <v>0</v>
      </c>
      <c r="R263" s="21" t="s">
        <v>49</v>
      </c>
      <c r="S263">
        <v>1000</v>
      </c>
      <c r="T263">
        <v>100</v>
      </c>
      <c r="U263" t="b">
        <v>1</v>
      </c>
      <c r="V263">
        <v>80</v>
      </c>
      <c r="W263">
        <v>1</v>
      </c>
      <c r="X263">
        <v>105</v>
      </c>
      <c r="Y263">
        <v>60</v>
      </c>
      <c r="Z263">
        <v>0.05</v>
      </c>
      <c r="AA263" t="b">
        <v>1</v>
      </c>
      <c r="AB263" s="21" t="s">
        <v>724</v>
      </c>
      <c r="AC263">
        <v>5</v>
      </c>
      <c r="AD263">
        <v>9</v>
      </c>
      <c r="AE263">
        <v>10</v>
      </c>
      <c r="AF263">
        <v>10</v>
      </c>
      <c r="AG263" s="21" t="s">
        <v>48</v>
      </c>
      <c r="AH263" t="b">
        <v>0</v>
      </c>
      <c r="AI263" t="b">
        <v>0</v>
      </c>
      <c r="AJ263">
        <v>100</v>
      </c>
      <c r="AK263">
        <v>650</v>
      </c>
      <c r="AL263">
        <v>800</v>
      </c>
      <c r="AM263" s="21" t="s">
        <v>223</v>
      </c>
      <c r="AN263" s="21"/>
      <c r="AO263" t="b">
        <v>0</v>
      </c>
      <c r="AP263" s="21"/>
      <c r="AQ263" s="21"/>
      <c r="AR263" s="21" t="s">
        <v>502</v>
      </c>
      <c r="AS263" s="21"/>
      <c r="AU263" s="21"/>
      <c r="AW263">
        <v>4.5</v>
      </c>
      <c r="AX263" s="21"/>
      <c r="AY263">
        <v>65280</v>
      </c>
      <c r="BE263" s="21"/>
    </row>
    <row r="264" spans="1:58" x14ac:dyDescent="0.25">
      <c r="A264">
        <v>1.7</v>
      </c>
      <c r="B264" s="21" t="s">
        <v>190</v>
      </c>
      <c r="C264" s="21" t="s">
        <v>9</v>
      </c>
      <c r="D264" s="21" t="s">
        <v>14</v>
      </c>
      <c r="E264" s="21"/>
      <c r="F264" s="21"/>
      <c r="G264" s="21" t="s">
        <v>23</v>
      </c>
      <c r="H264" s="21"/>
      <c r="I264" s="21" t="s">
        <v>732</v>
      </c>
      <c r="J264" s="21" t="s">
        <v>628</v>
      </c>
      <c r="K264" s="21" t="s">
        <v>41</v>
      </c>
      <c r="L264" t="b">
        <v>0</v>
      </c>
      <c r="M264" t="b">
        <v>0</v>
      </c>
      <c r="N264" t="b">
        <v>1</v>
      </c>
      <c r="O264">
        <v>40</v>
      </c>
      <c r="P264">
        <v>30</v>
      </c>
      <c r="Q264">
        <v>0</v>
      </c>
      <c r="R264" s="21" t="s">
        <v>49</v>
      </c>
      <c r="S264">
        <v>1000</v>
      </c>
      <c r="T264">
        <v>100</v>
      </c>
      <c r="U264" t="b">
        <v>1</v>
      </c>
      <c r="V264">
        <v>80</v>
      </c>
      <c r="W264">
        <v>1</v>
      </c>
      <c r="X264">
        <v>105</v>
      </c>
      <c r="Y264">
        <v>60</v>
      </c>
      <c r="Z264">
        <v>0.05</v>
      </c>
      <c r="AA264" t="b">
        <v>1</v>
      </c>
      <c r="AB264" s="21" t="s">
        <v>724</v>
      </c>
      <c r="AC264">
        <v>5</v>
      </c>
      <c r="AD264">
        <v>9</v>
      </c>
      <c r="AE264">
        <v>10</v>
      </c>
      <c r="AF264">
        <v>10</v>
      </c>
      <c r="AG264" s="21" t="s">
        <v>48</v>
      </c>
      <c r="AH264" t="b">
        <v>0</v>
      </c>
      <c r="AI264" t="b">
        <v>0</v>
      </c>
      <c r="AJ264">
        <v>100</v>
      </c>
      <c r="AK264">
        <v>650</v>
      </c>
      <c r="AL264">
        <v>800</v>
      </c>
      <c r="AM264" s="21" t="s">
        <v>244</v>
      </c>
      <c r="AN264" s="21"/>
      <c r="AO264" t="b">
        <v>0</v>
      </c>
      <c r="AP264" s="21"/>
      <c r="AQ264" s="21"/>
      <c r="AR264" s="21" t="s">
        <v>244</v>
      </c>
      <c r="AS264" s="21"/>
      <c r="AU264" s="21"/>
      <c r="AW264">
        <v>3</v>
      </c>
      <c r="AX264" s="21"/>
      <c r="AY264">
        <v>16776960</v>
      </c>
      <c r="AZ264">
        <v>0</v>
      </c>
      <c r="BA264">
        <v>0</v>
      </c>
      <c r="BB264">
        <v>53</v>
      </c>
      <c r="BC264">
        <v>0</v>
      </c>
      <c r="BD264">
        <v>100</v>
      </c>
      <c r="BE264" s="21"/>
      <c r="BF264">
        <v>0</v>
      </c>
    </row>
    <row r="265" spans="1:58" x14ac:dyDescent="0.25">
      <c r="A265">
        <v>1.7</v>
      </c>
      <c r="B265" s="21" t="s">
        <v>190</v>
      </c>
      <c r="C265" s="21" t="s">
        <v>9</v>
      </c>
      <c r="D265" s="21" t="s">
        <v>14</v>
      </c>
      <c r="E265" s="21"/>
      <c r="F265" s="21"/>
      <c r="G265" s="21" t="s">
        <v>23</v>
      </c>
      <c r="H265" s="21"/>
      <c r="I265" s="21" t="s">
        <v>732</v>
      </c>
      <c r="J265" s="21" t="s">
        <v>628</v>
      </c>
      <c r="K265" s="21" t="s">
        <v>41</v>
      </c>
      <c r="L265" t="b">
        <v>0</v>
      </c>
      <c r="M265" t="b">
        <v>0</v>
      </c>
      <c r="N265" t="b">
        <v>1</v>
      </c>
      <c r="O265">
        <v>40</v>
      </c>
      <c r="P265">
        <v>30</v>
      </c>
      <c r="Q265">
        <v>0</v>
      </c>
      <c r="R265" s="21" t="s">
        <v>49</v>
      </c>
      <c r="S265">
        <v>1000</v>
      </c>
      <c r="T265">
        <v>100</v>
      </c>
      <c r="U265" t="b">
        <v>1</v>
      </c>
      <c r="V265">
        <v>80</v>
      </c>
      <c r="W265">
        <v>1</v>
      </c>
      <c r="X265">
        <v>105</v>
      </c>
      <c r="Y265">
        <v>60</v>
      </c>
      <c r="Z265">
        <v>0.05</v>
      </c>
      <c r="AA265" t="b">
        <v>1</v>
      </c>
      <c r="AB265" s="21" t="s">
        <v>724</v>
      </c>
      <c r="AC265">
        <v>5</v>
      </c>
      <c r="AD265">
        <v>9</v>
      </c>
      <c r="AE265">
        <v>10</v>
      </c>
      <c r="AF265">
        <v>10</v>
      </c>
      <c r="AG265" s="21" t="s">
        <v>48</v>
      </c>
      <c r="AH265" t="b">
        <v>0</v>
      </c>
      <c r="AI265" t="b">
        <v>0</v>
      </c>
      <c r="AJ265">
        <v>100</v>
      </c>
      <c r="AK265">
        <v>650</v>
      </c>
      <c r="AL265">
        <v>800</v>
      </c>
      <c r="AM265" s="21" t="s">
        <v>244</v>
      </c>
      <c r="AN265" s="21"/>
      <c r="AO265" t="b">
        <v>0</v>
      </c>
      <c r="AP265" s="21"/>
      <c r="AQ265" s="21"/>
      <c r="AR265" s="21" t="s">
        <v>244</v>
      </c>
      <c r="AS265" s="21"/>
      <c r="AU265" s="21"/>
      <c r="AW265">
        <v>3</v>
      </c>
      <c r="AX265" s="21"/>
      <c r="AY265">
        <v>16776960</v>
      </c>
      <c r="AZ265">
        <v>0</v>
      </c>
      <c r="BA265">
        <v>1</v>
      </c>
      <c r="BB265">
        <v>54.5</v>
      </c>
      <c r="BC265">
        <v>100</v>
      </c>
      <c r="BD265">
        <v>100</v>
      </c>
      <c r="BE265" s="21"/>
      <c r="BF265">
        <v>0</v>
      </c>
    </row>
    <row r="266" spans="1:58" x14ac:dyDescent="0.25">
      <c r="A266">
        <v>1.7</v>
      </c>
      <c r="B266" s="21" t="s">
        <v>190</v>
      </c>
      <c r="C266" s="21" t="s">
        <v>9</v>
      </c>
      <c r="D266" s="21" t="s">
        <v>14</v>
      </c>
      <c r="E266" s="21"/>
      <c r="F266" s="21"/>
      <c r="G266" s="21" t="s">
        <v>23</v>
      </c>
      <c r="H266" s="21"/>
      <c r="I266" s="21" t="s">
        <v>732</v>
      </c>
      <c r="J266" s="21" t="s">
        <v>628</v>
      </c>
      <c r="K266" s="21" t="s">
        <v>41</v>
      </c>
      <c r="L266" t="b">
        <v>0</v>
      </c>
      <c r="M266" t="b">
        <v>0</v>
      </c>
      <c r="N266" t="b">
        <v>1</v>
      </c>
      <c r="O266">
        <v>40</v>
      </c>
      <c r="P266">
        <v>30</v>
      </c>
      <c r="Q266">
        <v>0</v>
      </c>
      <c r="R266" s="21" t="s">
        <v>49</v>
      </c>
      <c r="S266">
        <v>1000</v>
      </c>
      <c r="T266">
        <v>100</v>
      </c>
      <c r="U266" t="b">
        <v>1</v>
      </c>
      <c r="V266">
        <v>80</v>
      </c>
      <c r="W266">
        <v>1</v>
      </c>
      <c r="X266">
        <v>105</v>
      </c>
      <c r="Y266">
        <v>60</v>
      </c>
      <c r="Z266">
        <v>0.05</v>
      </c>
      <c r="AA266" t="b">
        <v>1</v>
      </c>
      <c r="AB266" s="21" t="s">
        <v>724</v>
      </c>
      <c r="AC266">
        <v>5</v>
      </c>
      <c r="AD266">
        <v>9</v>
      </c>
      <c r="AE266">
        <v>10</v>
      </c>
      <c r="AF266">
        <v>10</v>
      </c>
      <c r="AG266" s="21" t="s">
        <v>48</v>
      </c>
      <c r="AH266" t="b">
        <v>0</v>
      </c>
      <c r="AI266" t="b">
        <v>0</v>
      </c>
      <c r="AJ266">
        <v>100</v>
      </c>
      <c r="AK266">
        <v>650</v>
      </c>
      <c r="AL266">
        <v>800</v>
      </c>
      <c r="AM266" s="21" t="s">
        <v>265</v>
      </c>
      <c r="AN266" s="21"/>
      <c r="AO266" t="b">
        <v>0</v>
      </c>
      <c r="AP266" s="21"/>
      <c r="AQ266" s="21"/>
      <c r="AR266" s="21" t="s">
        <v>501</v>
      </c>
      <c r="AS266" s="21"/>
      <c r="AU266" s="21"/>
      <c r="AW266">
        <v>1.5009999999999999</v>
      </c>
      <c r="AX266" s="21"/>
      <c r="AY266">
        <v>32896</v>
      </c>
      <c r="BE266" s="21"/>
    </row>
    <row r="267" spans="1:58" x14ac:dyDescent="0.25">
      <c r="A267">
        <v>1.7</v>
      </c>
      <c r="B267" s="21" t="s">
        <v>190</v>
      </c>
      <c r="C267" s="21" t="s">
        <v>9</v>
      </c>
      <c r="D267" s="21" t="s">
        <v>14</v>
      </c>
      <c r="E267" s="21"/>
      <c r="F267" s="21"/>
      <c r="G267" s="21" t="s">
        <v>23</v>
      </c>
      <c r="H267" s="21"/>
      <c r="I267" s="21" t="s">
        <v>732</v>
      </c>
      <c r="J267" s="21" t="s">
        <v>628</v>
      </c>
      <c r="K267" s="21" t="s">
        <v>41</v>
      </c>
      <c r="L267" t="b">
        <v>0</v>
      </c>
      <c r="M267" t="b">
        <v>0</v>
      </c>
      <c r="N267" t="b">
        <v>1</v>
      </c>
      <c r="O267">
        <v>40</v>
      </c>
      <c r="P267">
        <v>30</v>
      </c>
      <c r="Q267">
        <v>0</v>
      </c>
      <c r="R267" s="21" t="s">
        <v>49</v>
      </c>
      <c r="S267">
        <v>1000</v>
      </c>
      <c r="T267">
        <v>100</v>
      </c>
      <c r="U267" t="b">
        <v>1</v>
      </c>
      <c r="V267">
        <v>80</v>
      </c>
      <c r="W267">
        <v>1</v>
      </c>
      <c r="X267">
        <v>105</v>
      </c>
      <c r="Y267">
        <v>60</v>
      </c>
      <c r="Z267">
        <v>0.05</v>
      </c>
      <c r="AA267" t="b">
        <v>1</v>
      </c>
      <c r="AB267" s="21" t="s">
        <v>724</v>
      </c>
      <c r="AC267">
        <v>5</v>
      </c>
      <c r="AD267">
        <v>9</v>
      </c>
      <c r="AE267">
        <v>10</v>
      </c>
      <c r="AF267">
        <v>10</v>
      </c>
      <c r="AG267" s="21" t="s">
        <v>48</v>
      </c>
      <c r="AH267" t="b">
        <v>0</v>
      </c>
      <c r="AI267" t="b">
        <v>0</v>
      </c>
      <c r="AJ267">
        <v>100</v>
      </c>
      <c r="AK267">
        <v>650</v>
      </c>
      <c r="AL267">
        <v>800</v>
      </c>
      <c r="AM267" s="21" t="s">
        <v>266</v>
      </c>
      <c r="AN267" s="21"/>
      <c r="AO267" t="b">
        <v>0</v>
      </c>
      <c r="AP267" s="21"/>
      <c r="AQ267" s="21"/>
      <c r="AR267" s="21" t="s">
        <v>501</v>
      </c>
      <c r="AS267" s="21"/>
      <c r="AU267" s="21"/>
      <c r="AW267">
        <v>1.5009999999999999</v>
      </c>
      <c r="AX267" s="21"/>
      <c r="AY267">
        <v>9221330</v>
      </c>
      <c r="BE267" s="21"/>
    </row>
    <row r="268" spans="1:58" x14ac:dyDescent="0.25">
      <c r="A268">
        <v>1.7</v>
      </c>
      <c r="B268" s="21" t="s">
        <v>190</v>
      </c>
      <c r="C268" s="21" t="s">
        <v>9</v>
      </c>
      <c r="D268" s="21" t="s">
        <v>14</v>
      </c>
      <c r="E268" s="21"/>
      <c r="F268" s="21"/>
      <c r="G268" s="21" t="s">
        <v>23</v>
      </c>
      <c r="H268" s="21"/>
      <c r="I268" s="21" t="s">
        <v>732</v>
      </c>
      <c r="J268" s="21" t="s">
        <v>628</v>
      </c>
      <c r="K268" s="21" t="s">
        <v>41</v>
      </c>
      <c r="L268" t="b">
        <v>0</v>
      </c>
      <c r="M268" t="b">
        <v>0</v>
      </c>
      <c r="N268" t="b">
        <v>1</v>
      </c>
      <c r="O268">
        <v>40</v>
      </c>
      <c r="P268">
        <v>30</v>
      </c>
      <c r="Q268">
        <v>0</v>
      </c>
      <c r="R268" s="21" t="s">
        <v>49</v>
      </c>
      <c r="S268">
        <v>1000</v>
      </c>
      <c r="T268">
        <v>100</v>
      </c>
      <c r="U268" t="b">
        <v>1</v>
      </c>
      <c r="V268">
        <v>80</v>
      </c>
      <c r="W268">
        <v>1</v>
      </c>
      <c r="X268">
        <v>105</v>
      </c>
      <c r="Y268">
        <v>60</v>
      </c>
      <c r="Z268">
        <v>0.05</v>
      </c>
      <c r="AA268" t="b">
        <v>1</v>
      </c>
      <c r="AB268" s="21" t="s">
        <v>724</v>
      </c>
      <c r="AC268">
        <v>5</v>
      </c>
      <c r="AD268">
        <v>9</v>
      </c>
      <c r="AE268">
        <v>10</v>
      </c>
      <c r="AF268">
        <v>10</v>
      </c>
      <c r="AG268" s="21" t="s">
        <v>48</v>
      </c>
      <c r="AH268" t="b">
        <v>0</v>
      </c>
      <c r="AI268" t="b">
        <v>0</v>
      </c>
      <c r="AJ268">
        <v>100</v>
      </c>
      <c r="AK268">
        <v>650</v>
      </c>
      <c r="AL268">
        <v>800</v>
      </c>
      <c r="AM268" s="21" t="s">
        <v>318</v>
      </c>
      <c r="AN268" s="21"/>
      <c r="AO268" t="b">
        <v>0</v>
      </c>
      <c r="AP268" s="21"/>
      <c r="AQ268" s="21"/>
      <c r="AR268" s="21" t="s">
        <v>503</v>
      </c>
      <c r="AS268" s="21"/>
      <c r="AU268" s="21"/>
      <c r="AW268">
        <v>3</v>
      </c>
      <c r="AX268" s="21"/>
      <c r="AY268">
        <v>13130346</v>
      </c>
      <c r="BE268" s="21"/>
    </row>
    <row r="269" spans="1:58" x14ac:dyDescent="0.25">
      <c r="A269">
        <v>1.7</v>
      </c>
      <c r="B269" s="21" t="s">
        <v>190</v>
      </c>
      <c r="C269" s="21" t="s">
        <v>9</v>
      </c>
      <c r="D269" s="21" t="s">
        <v>14</v>
      </c>
      <c r="E269" s="21"/>
      <c r="F269" s="21"/>
      <c r="G269" s="21" t="s">
        <v>23</v>
      </c>
      <c r="H269" s="21"/>
      <c r="I269" s="21" t="s">
        <v>732</v>
      </c>
      <c r="J269" s="21" t="s">
        <v>628</v>
      </c>
      <c r="K269" s="21" t="s">
        <v>41</v>
      </c>
      <c r="L269" t="b">
        <v>0</v>
      </c>
      <c r="M269" t="b">
        <v>0</v>
      </c>
      <c r="N269" t="b">
        <v>1</v>
      </c>
      <c r="O269">
        <v>40</v>
      </c>
      <c r="P269">
        <v>30</v>
      </c>
      <c r="Q269">
        <v>0</v>
      </c>
      <c r="R269" s="21" t="s">
        <v>49</v>
      </c>
      <c r="S269">
        <v>1000</v>
      </c>
      <c r="T269">
        <v>100</v>
      </c>
      <c r="U269" t="b">
        <v>1</v>
      </c>
      <c r="V269">
        <v>80</v>
      </c>
      <c r="W269">
        <v>1</v>
      </c>
      <c r="X269">
        <v>105</v>
      </c>
      <c r="Y269">
        <v>60</v>
      </c>
      <c r="Z269">
        <v>0.05</v>
      </c>
      <c r="AA269" t="b">
        <v>1</v>
      </c>
      <c r="AB269" s="21" t="s">
        <v>724</v>
      </c>
      <c r="AC269">
        <v>5</v>
      </c>
      <c r="AD269">
        <v>9</v>
      </c>
      <c r="AE269">
        <v>10</v>
      </c>
      <c r="AF269">
        <v>10</v>
      </c>
      <c r="AG269" s="21" t="s">
        <v>48</v>
      </c>
      <c r="AH269" t="b">
        <v>0</v>
      </c>
      <c r="AI269" t="b">
        <v>0</v>
      </c>
      <c r="AJ269">
        <v>100</v>
      </c>
      <c r="AK269">
        <v>650</v>
      </c>
      <c r="AL269">
        <v>800</v>
      </c>
      <c r="AM269" s="21" t="s">
        <v>326</v>
      </c>
      <c r="AN269" s="21"/>
      <c r="AO269" t="b">
        <v>0</v>
      </c>
      <c r="AP269" s="21"/>
      <c r="AQ269" s="21"/>
      <c r="AR269" s="21" t="s">
        <v>375</v>
      </c>
      <c r="AS269" s="21"/>
      <c r="AU269" s="21"/>
      <c r="AW269">
        <v>3</v>
      </c>
      <c r="AX269" s="21"/>
      <c r="AY269">
        <v>16711935</v>
      </c>
      <c r="AZ269">
        <v>0</v>
      </c>
      <c r="BA269">
        <v>0</v>
      </c>
      <c r="BB269">
        <v>51</v>
      </c>
      <c r="BC269">
        <v>0</v>
      </c>
      <c r="BD269">
        <v>100</v>
      </c>
      <c r="BE269" s="21"/>
      <c r="BF269">
        <v>0</v>
      </c>
    </row>
    <row r="270" spans="1:58" x14ac:dyDescent="0.25">
      <c r="A270">
        <v>1.7</v>
      </c>
      <c r="B270" s="21" t="s">
        <v>190</v>
      </c>
      <c r="C270" s="21" t="s">
        <v>9</v>
      </c>
      <c r="D270" s="21" t="s">
        <v>14</v>
      </c>
      <c r="E270" s="21"/>
      <c r="F270" s="21"/>
      <c r="G270" s="21" t="s">
        <v>23</v>
      </c>
      <c r="H270" s="21"/>
      <c r="I270" s="21" t="s">
        <v>732</v>
      </c>
      <c r="J270" s="21" t="s">
        <v>628</v>
      </c>
      <c r="K270" s="21" t="s">
        <v>41</v>
      </c>
      <c r="L270" t="b">
        <v>0</v>
      </c>
      <c r="M270" t="b">
        <v>0</v>
      </c>
      <c r="N270" t="b">
        <v>1</v>
      </c>
      <c r="O270">
        <v>40</v>
      </c>
      <c r="P270">
        <v>30</v>
      </c>
      <c r="Q270">
        <v>0</v>
      </c>
      <c r="R270" s="21" t="s">
        <v>49</v>
      </c>
      <c r="S270">
        <v>1000</v>
      </c>
      <c r="T270">
        <v>100</v>
      </c>
      <c r="U270" t="b">
        <v>1</v>
      </c>
      <c r="V270">
        <v>80</v>
      </c>
      <c r="W270">
        <v>1</v>
      </c>
      <c r="X270">
        <v>105</v>
      </c>
      <c r="Y270">
        <v>60</v>
      </c>
      <c r="Z270">
        <v>0.05</v>
      </c>
      <c r="AA270" t="b">
        <v>1</v>
      </c>
      <c r="AB270" s="21" t="s">
        <v>724</v>
      </c>
      <c r="AC270">
        <v>5</v>
      </c>
      <c r="AD270">
        <v>9</v>
      </c>
      <c r="AE270">
        <v>10</v>
      </c>
      <c r="AF270">
        <v>10</v>
      </c>
      <c r="AG270" s="21" t="s">
        <v>48</v>
      </c>
      <c r="AH270" t="b">
        <v>0</v>
      </c>
      <c r="AI270" t="b">
        <v>0</v>
      </c>
      <c r="AJ270">
        <v>100</v>
      </c>
      <c r="AK270">
        <v>650</v>
      </c>
      <c r="AL270">
        <v>800</v>
      </c>
      <c r="AM270" s="21" t="s">
        <v>326</v>
      </c>
      <c r="AN270" s="21"/>
      <c r="AO270" t="b">
        <v>0</v>
      </c>
      <c r="AP270" s="21"/>
      <c r="AQ270" s="21"/>
      <c r="AR270" s="21" t="s">
        <v>375</v>
      </c>
      <c r="AS270" s="21"/>
      <c r="AU270" s="21"/>
      <c r="AW270">
        <v>3</v>
      </c>
      <c r="AX270" s="21"/>
      <c r="AY270">
        <v>16711935</v>
      </c>
      <c r="AZ270">
        <v>0</v>
      </c>
      <c r="BA270">
        <v>0</v>
      </c>
      <c r="BB270">
        <v>51</v>
      </c>
      <c r="BC270">
        <v>0</v>
      </c>
      <c r="BD270">
        <v>100</v>
      </c>
      <c r="BE270" s="21"/>
      <c r="BF270">
        <v>0</v>
      </c>
    </row>
    <row r="271" spans="1:58" x14ac:dyDescent="0.25">
      <c r="A271">
        <v>1.7</v>
      </c>
      <c r="B271" s="21" t="s">
        <v>190</v>
      </c>
      <c r="C271" s="21" t="s">
        <v>9</v>
      </c>
      <c r="D271" s="21" t="s">
        <v>14</v>
      </c>
      <c r="E271" s="21"/>
      <c r="F271" s="21"/>
      <c r="G271" s="21" t="s">
        <v>23</v>
      </c>
      <c r="H271" s="21"/>
      <c r="I271" s="21" t="s">
        <v>732</v>
      </c>
      <c r="J271" s="21" t="s">
        <v>628</v>
      </c>
      <c r="K271" s="21" t="s">
        <v>41</v>
      </c>
      <c r="L271" t="b">
        <v>0</v>
      </c>
      <c r="M271" t="b">
        <v>0</v>
      </c>
      <c r="N271" t="b">
        <v>1</v>
      </c>
      <c r="O271">
        <v>40</v>
      </c>
      <c r="P271">
        <v>30</v>
      </c>
      <c r="Q271">
        <v>0</v>
      </c>
      <c r="R271" s="21" t="s">
        <v>49</v>
      </c>
      <c r="S271">
        <v>1000</v>
      </c>
      <c r="T271">
        <v>100</v>
      </c>
      <c r="U271" t="b">
        <v>1</v>
      </c>
      <c r="V271">
        <v>80</v>
      </c>
      <c r="W271">
        <v>1</v>
      </c>
      <c r="X271">
        <v>105</v>
      </c>
      <c r="Y271">
        <v>60</v>
      </c>
      <c r="Z271">
        <v>0.05</v>
      </c>
      <c r="AA271" t="b">
        <v>1</v>
      </c>
      <c r="AB271" s="21" t="s">
        <v>724</v>
      </c>
      <c r="AC271">
        <v>5</v>
      </c>
      <c r="AD271">
        <v>9</v>
      </c>
      <c r="AE271">
        <v>10</v>
      </c>
      <c r="AF271">
        <v>10</v>
      </c>
      <c r="AG271" s="21" t="s">
        <v>48</v>
      </c>
      <c r="AH271" t="b">
        <v>0</v>
      </c>
      <c r="AI271" t="b">
        <v>0</v>
      </c>
      <c r="AJ271">
        <v>100</v>
      </c>
      <c r="AK271">
        <v>650</v>
      </c>
      <c r="AL271">
        <v>800</v>
      </c>
      <c r="AM271" s="21" t="s">
        <v>326</v>
      </c>
      <c r="AN271" s="21"/>
      <c r="AO271" t="b">
        <v>0</v>
      </c>
      <c r="AP271" s="21"/>
      <c r="AQ271" s="21"/>
      <c r="AR271" s="21" t="s">
        <v>375</v>
      </c>
      <c r="AS271" s="21"/>
      <c r="AU271" s="21"/>
      <c r="AW271">
        <v>3</v>
      </c>
      <c r="AX271" s="21"/>
      <c r="AY271">
        <v>16711935</v>
      </c>
      <c r="AZ271">
        <v>0</v>
      </c>
      <c r="BA271">
        <v>1</v>
      </c>
      <c r="BB271">
        <v>54.5</v>
      </c>
      <c r="BC271">
        <v>100</v>
      </c>
      <c r="BD271">
        <v>120</v>
      </c>
      <c r="BE271" s="21"/>
      <c r="BF271">
        <v>0</v>
      </c>
    </row>
    <row r="272" spans="1:58" x14ac:dyDescent="0.25">
      <c r="A272">
        <v>1.7</v>
      </c>
      <c r="B272" s="21" t="s">
        <v>190</v>
      </c>
      <c r="C272" s="21" t="s">
        <v>9</v>
      </c>
      <c r="D272" s="21" t="s">
        <v>14</v>
      </c>
      <c r="E272" s="21"/>
      <c r="F272" s="21"/>
      <c r="G272" s="21" t="s">
        <v>23</v>
      </c>
      <c r="H272" s="21"/>
      <c r="I272" s="21" t="s">
        <v>732</v>
      </c>
      <c r="J272" s="21" t="s">
        <v>628</v>
      </c>
      <c r="K272" s="21" t="s">
        <v>41</v>
      </c>
      <c r="L272" t="b">
        <v>0</v>
      </c>
      <c r="M272" t="b">
        <v>0</v>
      </c>
      <c r="N272" t="b">
        <v>1</v>
      </c>
      <c r="O272">
        <v>40</v>
      </c>
      <c r="P272">
        <v>30</v>
      </c>
      <c r="Q272">
        <v>0</v>
      </c>
      <c r="R272" s="21" t="s">
        <v>49</v>
      </c>
      <c r="S272">
        <v>1000</v>
      </c>
      <c r="T272">
        <v>100</v>
      </c>
      <c r="U272" t="b">
        <v>1</v>
      </c>
      <c r="V272">
        <v>80</v>
      </c>
      <c r="W272">
        <v>1</v>
      </c>
      <c r="X272">
        <v>105</v>
      </c>
      <c r="Y272">
        <v>60</v>
      </c>
      <c r="Z272">
        <v>0.05</v>
      </c>
      <c r="AA272" t="b">
        <v>1</v>
      </c>
      <c r="AB272" s="21" t="s">
        <v>724</v>
      </c>
      <c r="AC272">
        <v>5</v>
      </c>
      <c r="AD272">
        <v>9</v>
      </c>
      <c r="AE272">
        <v>10</v>
      </c>
      <c r="AF272">
        <v>10</v>
      </c>
      <c r="AG272" s="21" t="s">
        <v>48</v>
      </c>
      <c r="AH272" t="b">
        <v>0</v>
      </c>
      <c r="AI272" t="b">
        <v>0</v>
      </c>
      <c r="AJ272">
        <v>100</v>
      </c>
      <c r="AK272">
        <v>650</v>
      </c>
      <c r="AL272">
        <v>800</v>
      </c>
      <c r="AM272" s="21" t="s">
        <v>349</v>
      </c>
      <c r="AN272" s="21"/>
      <c r="AO272" t="b">
        <v>0</v>
      </c>
      <c r="AP272" s="21"/>
      <c r="AQ272" s="21"/>
      <c r="AR272" s="21" t="s">
        <v>503</v>
      </c>
      <c r="AS272" s="21"/>
      <c r="AU272" s="21"/>
      <c r="AW272">
        <v>3</v>
      </c>
      <c r="AX272" s="21"/>
      <c r="AY272">
        <v>2763429</v>
      </c>
      <c r="AZ272">
        <v>0</v>
      </c>
      <c r="BA272">
        <v>0</v>
      </c>
      <c r="BB272">
        <v>20</v>
      </c>
      <c r="BC272">
        <v>40</v>
      </c>
      <c r="BD272">
        <v>50</v>
      </c>
      <c r="BE272" s="21"/>
      <c r="BF272">
        <v>0</v>
      </c>
    </row>
    <row r="273" spans="1:58" x14ac:dyDescent="0.25">
      <c r="A273">
        <v>1.7</v>
      </c>
      <c r="B273" s="21" t="s">
        <v>190</v>
      </c>
      <c r="C273" s="21" t="s">
        <v>9</v>
      </c>
      <c r="D273" s="21" t="s">
        <v>14</v>
      </c>
      <c r="E273" s="21"/>
      <c r="F273" s="21"/>
      <c r="G273" s="21" t="s">
        <v>23</v>
      </c>
      <c r="H273" s="21"/>
      <c r="I273" s="21" t="s">
        <v>732</v>
      </c>
      <c r="J273" s="21" t="s">
        <v>628</v>
      </c>
      <c r="K273" s="21" t="s">
        <v>41</v>
      </c>
      <c r="L273" t="b">
        <v>0</v>
      </c>
      <c r="M273" t="b">
        <v>0</v>
      </c>
      <c r="N273" t="b">
        <v>1</v>
      </c>
      <c r="O273">
        <v>40</v>
      </c>
      <c r="P273">
        <v>30</v>
      </c>
      <c r="Q273">
        <v>0</v>
      </c>
      <c r="R273" s="21" t="s">
        <v>49</v>
      </c>
      <c r="S273">
        <v>1000</v>
      </c>
      <c r="T273">
        <v>100</v>
      </c>
      <c r="U273" t="b">
        <v>1</v>
      </c>
      <c r="V273">
        <v>80</v>
      </c>
      <c r="W273">
        <v>1</v>
      </c>
      <c r="X273">
        <v>105</v>
      </c>
      <c r="Y273">
        <v>60</v>
      </c>
      <c r="Z273">
        <v>0.05</v>
      </c>
      <c r="AA273" t="b">
        <v>1</v>
      </c>
      <c r="AB273" s="21" t="s">
        <v>724</v>
      </c>
      <c r="AC273">
        <v>5</v>
      </c>
      <c r="AD273">
        <v>9</v>
      </c>
      <c r="AE273">
        <v>10</v>
      </c>
      <c r="AF273">
        <v>10</v>
      </c>
      <c r="AG273" s="21" t="s">
        <v>48</v>
      </c>
      <c r="AH273" t="b">
        <v>0</v>
      </c>
      <c r="AI273" t="b">
        <v>0</v>
      </c>
      <c r="AJ273">
        <v>100</v>
      </c>
      <c r="AK273">
        <v>650</v>
      </c>
      <c r="AL273">
        <v>800</v>
      </c>
      <c r="AM273" s="21" t="s">
        <v>349</v>
      </c>
      <c r="AN273" s="21"/>
      <c r="AO273" t="b">
        <v>0</v>
      </c>
      <c r="AP273" s="21"/>
      <c r="AQ273" s="21"/>
      <c r="AR273" s="21" t="s">
        <v>503</v>
      </c>
      <c r="AS273" s="21"/>
      <c r="AU273" s="21"/>
      <c r="AW273">
        <v>3</v>
      </c>
      <c r="AX273" s="21"/>
      <c r="AY273">
        <v>2763429</v>
      </c>
      <c r="AZ273">
        <v>0</v>
      </c>
      <c r="BA273">
        <v>0</v>
      </c>
      <c r="BB273">
        <v>25</v>
      </c>
      <c r="BC273">
        <v>25</v>
      </c>
      <c r="BD273">
        <v>50</v>
      </c>
      <c r="BE273" s="21"/>
      <c r="BF273">
        <v>0</v>
      </c>
    </row>
    <row r="274" spans="1:58" x14ac:dyDescent="0.25">
      <c r="A274">
        <v>1.7</v>
      </c>
      <c r="B274" s="21" t="s">
        <v>190</v>
      </c>
      <c r="C274" s="21" t="s">
        <v>9</v>
      </c>
      <c r="D274" s="21" t="s">
        <v>14</v>
      </c>
      <c r="E274" s="21"/>
      <c r="F274" s="21"/>
      <c r="G274" s="21" t="s">
        <v>23</v>
      </c>
      <c r="H274" s="21"/>
      <c r="I274" s="21" t="s">
        <v>732</v>
      </c>
      <c r="J274" s="21" t="s">
        <v>628</v>
      </c>
      <c r="K274" s="21" t="s">
        <v>41</v>
      </c>
      <c r="L274" t="b">
        <v>0</v>
      </c>
      <c r="M274" t="b">
        <v>0</v>
      </c>
      <c r="N274" t="b">
        <v>1</v>
      </c>
      <c r="O274">
        <v>40</v>
      </c>
      <c r="P274">
        <v>30</v>
      </c>
      <c r="Q274">
        <v>0</v>
      </c>
      <c r="R274" s="21" t="s">
        <v>49</v>
      </c>
      <c r="S274">
        <v>1000</v>
      </c>
      <c r="T274">
        <v>100</v>
      </c>
      <c r="U274" t="b">
        <v>1</v>
      </c>
      <c r="V274">
        <v>80</v>
      </c>
      <c r="W274">
        <v>1</v>
      </c>
      <c r="X274">
        <v>105</v>
      </c>
      <c r="Y274">
        <v>60</v>
      </c>
      <c r="Z274">
        <v>0.05</v>
      </c>
      <c r="AA274" t="b">
        <v>1</v>
      </c>
      <c r="AB274" s="21" t="s">
        <v>724</v>
      </c>
      <c r="AC274">
        <v>5</v>
      </c>
      <c r="AD274">
        <v>9</v>
      </c>
      <c r="AE274">
        <v>10</v>
      </c>
      <c r="AF274">
        <v>10</v>
      </c>
      <c r="AG274" s="21" t="s">
        <v>48</v>
      </c>
      <c r="AH274" t="b">
        <v>0</v>
      </c>
      <c r="AI274" t="b">
        <v>0</v>
      </c>
      <c r="AJ274">
        <v>100</v>
      </c>
      <c r="AK274">
        <v>650</v>
      </c>
      <c r="AL274">
        <v>800</v>
      </c>
      <c r="AM274" s="21" t="s">
        <v>349</v>
      </c>
      <c r="AN274" s="21"/>
      <c r="AO274" t="b">
        <v>0</v>
      </c>
      <c r="AP274" s="21"/>
      <c r="AQ274" s="21"/>
      <c r="AR274" s="21" t="s">
        <v>503</v>
      </c>
      <c r="AS274" s="21"/>
      <c r="AU274" s="21"/>
      <c r="AW274">
        <v>3</v>
      </c>
      <c r="AX274" s="21"/>
      <c r="AY274">
        <v>2763429</v>
      </c>
      <c r="AZ274">
        <v>0</v>
      </c>
      <c r="BA274">
        <v>0</v>
      </c>
      <c r="BB274">
        <v>30</v>
      </c>
      <c r="BC274">
        <v>15</v>
      </c>
      <c r="BD274">
        <v>50</v>
      </c>
      <c r="BE274" s="21"/>
      <c r="BF274">
        <v>0</v>
      </c>
    </row>
    <row r="275" spans="1:58" x14ac:dyDescent="0.25">
      <c r="A275">
        <v>1.7</v>
      </c>
      <c r="B275" s="21" t="s">
        <v>190</v>
      </c>
      <c r="C275" s="21" t="s">
        <v>9</v>
      </c>
      <c r="D275" s="21" t="s">
        <v>14</v>
      </c>
      <c r="E275" s="21"/>
      <c r="F275" s="21"/>
      <c r="G275" s="21" t="s">
        <v>23</v>
      </c>
      <c r="H275" s="21"/>
      <c r="I275" s="21" t="s">
        <v>732</v>
      </c>
      <c r="J275" s="21" t="s">
        <v>628</v>
      </c>
      <c r="K275" s="21" t="s">
        <v>41</v>
      </c>
      <c r="L275" t="b">
        <v>0</v>
      </c>
      <c r="M275" t="b">
        <v>0</v>
      </c>
      <c r="N275" t="b">
        <v>1</v>
      </c>
      <c r="O275">
        <v>40</v>
      </c>
      <c r="P275">
        <v>30</v>
      </c>
      <c r="Q275">
        <v>0</v>
      </c>
      <c r="R275" s="21" t="s">
        <v>49</v>
      </c>
      <c r="S275">
        <v>1000</v>
      </c>
      <c r="T275">
        <v>100</v>
      </c>
      <c r="U275" t="b">
        <v>1</v>
      </c>
      <c r="V275">
        <v>80</v>
      </c>
      <c r="W275">
        <v>1</v>
      </c>
      <c r="X275">
        <v>105</v>
      </c>
      <c r="Y275">
        <v>60</v>
      </c>
      <c r="Z275">
        <v>0.05</v>
      </c>
      <c r="AA275" t="b">
        <v>1</v>
      </c>
      <c r="AB275" s="21" t="s">
        <v>724</v>
      </c>
      <c r="AC275">
        <v>5</v>
      </c>
      <c r="AD275">
        <v>9</v>
      </c>
      <c r="AE275">
        <v>10</v>
      </c>
      <c r="AF275">
        <v>10</v>
      </c>
      <c r="AG275" s="21" t="s">
        <v>48</v>
      </c>
      <c r="AH275" t="b">
        <v>0</v>
      </c>
      <c r="AI275" t="b">
        <v>0</v>
      </c>
      <c r="AJ275">
        <v>100</v>
      </c>
      <c r="AK275">
        <v>650</v>
      </c>
      <c r="AL275">
        <v>800</v>
      </c>
      <c r="AM275" s="21" t="s">
        <v>349</v>
      </c>
      <c r="AN275" s="21"/>
      <c r="AO275" t="b">
        <v>0</v>
      </c>
      <c r="AP275" s="21"/>
      <c r="AQ275" s="21"/>
      <c r="AR275" s="21" t="s">
        <v>503</v>
      </c>
      <c r="AS275" s="21"/>
      <c r="AU275" s="21"/>
      <c r="AW275">
        <v>3</v>
      </c>
      <c r="AX275" s="21"/>
      <c r="AY275">
        <v>2763429</v>
      </c>
      <c r="AZ275">
        <v>0</v>
      </c>
      <c r="BA275">
        <v>0</v>
      </c>
      <c r="BB275">
        <v>32</v>
      </c>
      <c r="BC275">
        <v>5</v>
      </c>
      <c r="BD275">
        <v>50</v>
      </c>
      <c r="BE275" s="21"/>
      <c r="BF275">
        <v>0</v>
      </c>
    </row>
    <row r="276" spans="1:58" x14ac:dyDescent="0.25">
      <c r="A276">
        <v>1.7</v>
      </c>
      <c r="B276" s="21" t="s">
        <v>190</v>
      </c>
      <c r="C276" s="21" t="s">
        <v>9</v>
      </c>
      <c r="D276" s="21" t="s">
        <v>14</v>
      </c>
      <c r="E276" s="21"/>
      <c r="F276" s="21"/>
      <c r="G276" s="21" t="s">
        <v>23</v>
      </c>
      <c r="H276" s="21"/>
      <c r="I276" s="21" t="s">
        <v>732</v>
      </c>
      <c r="J276" s="21" t="s">
        <v>628</v>
      </c>
      <c r="K276" s="21" t="s">
        <v>41</v>
      </c>
      <c r="L276" t="b">
        <v>0</v>
      </c>
      <c r="M276" t="b">
        <v>0</v>
      </c>
      <c r="N276" t="b">
        <v>1</v>
      </c>
      <c r="O276">
        <v>40</v>
      </c>
      <c r="P276">
        <v>30</v>
      </c>
      <c r="Q276">
        <v>0</v>
      </c>
      <c r="R276" s="21" t="s">
        <v>49</v>
      </c>
      <c r="S276">
        <v>1000</v>
      </c>
      <c r="T276">
        <v>100</v>
      </c>
      <c r="U276" t="b">
        <v>1</v>
      </c>
      <c r="V276">
        <v>80</v>
      </c>
      <c r="W276">
        <v>1</v>
      </c>
      <c r="X276">
        <v>105</v>
      </c>
      <c r="Y276">
        <v>60</v>
      </c>
      <c r="Z276">
        <v>0.05</v>
      </c>
      <c r="AA276" t="b">
        <v>1</v>
      </c>
      <c r="AB276" s="21" t="s">
        <v>724</v>
      </c>
      <c r="AC276">
        <v>5</v>
      </c>
      <c r="AD276">
        <v>9</v>
      </c>
      <c r="AE276">
        <v>10</v>
      </c>
      <c r="AF276">
        <v>10</v>
      </c>
      <c r="AG276" s="21" t="s">
        <v>48</v>
      </c>
      <c r="AH276" t="b">
        <v>0</v>
      </c>
      <c r="AI276" t="b">
        <v>0</v>
      </c>
      <c r="AJ276">
        <v>100</v>
      </c>
      <c r="AK276">
        <v>650</v>
      </c>
      <c r="AL276">
        <v>800</v>
      </c>
      <c r="AM276" s="21" t="s">
        <v>375</v>
      </c>
      <c r="AN276" s="21"/>
      <c r="AO276" t="b">
        <v>0</v>
      </c>
      <c r="AP276" s="21"/>
      <c r="AQ276" s="21"/>
      <c r="AR276" s="21" t="s">
        <v>375</v>
      </c>
      <c r="AS276" s="21"/>
      <c r="AU276" s="21"/>
      <c r="AW276">
        <v>1.5009999999999999</v>
      </c>
      <c r="AX276" s="21"/>
      <c r="AY276">
        <v>16711935</v>
      </c>
      <c r="BE276" s="21"/>
    </row>
    <row r="277" spans="1:58" x14ac:dyDescent="0.25">
      <c r="A277">
        <v>1.7</v>
      </c>
      <c r="B277" s="21" t="s">
        <v>190</v>
      </c>
      <c r="C277" s="21" t="s">
        <v>9</v>
      </c>
      <c r="D277" s="21" t="s">
        <v>14</v>
      </c>
      <c r="E277" s="21"/>
      <c r="F277" s="21"/>
      <c r="G277" s="21" t="s">
        <v>23</v>
      </c>
      <c r="H277" s="21"/>
      <c r="I277" s="21" t="s">
        <v>732</v>
      </c>
      <c r="J277" s="21" t="s">
        <v>628</v>
      </c>
      <c r="K277" s="21" t="s">
        <v>41</v>
      </c>
      <c r="L277" t="b">
        <v>0</v>
      </c>
      <c r="M277" t="b">
        <v>0</v>
      </c>
      <c r="N277" t="b">
        <v>1</v>
      </c>
      <c r="O277">
        <v>40</v>
      </c>
      <c r="P277">
        <v>30</v>
      </c>
      <c r="Q277">
        <v>0</v>
      </c>
      <c r="R277" s="21" t="s">
        <v>49</v>
      </c>
      <c r="S277">
        <v>1000</v>
      </c>
      <c r="T277">
        <v>100</v>
      </c>
      <c r="U277" t="b">
        <v>1</v>
      </c>
      <c r="V277">
        <v>80</v>
      </c>
      <c r="W277">
        <v>1</v>
      </c>
      <c r="X277">
        <v>105</v>
      </c>
      <c r="Y277">
        <v>60</v>
      </c>
      <c r="Z277">
        <v>0.05</v>
      </c>
      <c r="AA277" t="b">
        <v>1</v>
      </c>
      <c r="AB277" s="21" t="s">
        <v>724</v>
      </c>
      <c r="AC277">
        <v>5</v>
      </c>
      <c r="AD277">
        <v>9</v>
      </c>
      <c r="AE277">
        <v>10</v>
      </c>
      <c r="AF277">
        <v>10</v>
      </c>
      <c r="AG277" s="21" t="s">
        <v>48</v>
      </c>
      <c r="AH277" t="b">
        <v>0</v>
      </c>
      <c r="AI277" t="b">
        <v>0</v>
      </c>
      <c r="AJ277">
        <v>100</v>
      </c>
      <c r="AK277">
        <v>650</v>
      </c>
      <c r="AL277">
        <v>800</v>
      </c>
      <c r="AM277" s="21" t="s">
        <v>429</v>
      </c>
      <c r="AN277" s="21"/>
      <c r="AO277" t="b">
        <v>0</v>
      </c>
      <c r="AP277" s="21"/>
      <c r="AQ277" s="21"/>
      <c r="AR277" s="21" t="s">
        <v>501</v>
      </c>
      <c r="AS277" s="21"/>
      <c r="AU277" s="21"/>
      <c r="AW277">
        <v>1.5009999999999999</v>
      </c>
      <c r="AX277" s="21"/>
      <c r="AY277">
        <v>2763429</v>
      </c>
      <c r="BE277" s="21"/>
    </row>
    <row r="278" spans="1:58" x14ac:dyDescent="0.25">
      <c r="A278">
        <v>1.7</v>
      </c>
      <c r="B278" s="21" t="s">
        <v>190</v>
      </c>
      <c r="C278" s="21" t="s">
        <v>9</v>
      </c>
      <c r="D278" s="21" t="s">
        <v>14</v>
      </c>
      <c r="E278" s="21"/>
      <c r="F278" s="21"/>
      <c r="G278" s="21" t="s">
        <v>23</v>
      </c>
      <c r="H278" s="21"/>
      <c r="I278" s="21" t="s">
        <v>732</v>
      </c>
      <c r="J278" s="21" t="s">
        <v>628</v>
      </c>
      <c r="K278" s="21" t="s">
        <v>41</v>
      </c>
      <c r="L278" t="b">
        <v>0</v>
      </c>
      <c r="M278" t="b">
        <v>0</v>
      </c>
      <c r="N278" t="b">
        <v>1</v>
      </c>
      <c r="O278">
        <v>40</v>
      </c>
      <c r="P278">
        <v>30</v>
      </c>
      <c r="Q278">
        <v>0</v>
      </c>
      <c r="R278" s="21" t="s">
        <v>49</v>
      </c>
      <c r="S278">
        <v>1000</v>
      </c>
      <c r="T278">
        <v>100</v>
      </c>
      <c r="U278" t="b">
        <v>1</v>
      </c>
      <c r="V278">
        <v>80</v>
      </c>
      <c r="W278">
        <v>1</v>
      </c>
      <c r="X278">
        <v>105</v>
      </c>
      <c r="Y278">
        <v>60</v>
      </c>
      <c r="Z278">
        <v>0.05</v>
      </c>
      <c r="AA278" t="b">
        <v>1</v>
      </c>
      <c r="AB278" s="21" t="s">
        <v>724</v>
      </c>
      <c r="AC278">
        <v>5</v>
      </c>
      <c r="AD278">
        <v>9</v>
      </c>
      <c r="AE278">
        <v>10</v>
      </c>
      <c r="AF278">
        <v>10</v>
      </c>
      <c r="AG278" s="21" t="s">
        <v>48</v>
      </c>
      <c r="AH278" t="b">
        <v>0</v>
      </c>
      <c r="AI278" t="b">
        <v>0</v>
      </c>
      <c r="AJ278">
        <v>100</v>
      </c>
      <c r="AK278">
        <v>650</v>
      </c>
      <c r="AL278">
        <v>800</v>
      </c>
      <c r="AM278" s="21" t="s">
        <v>445</v>
      </c>
      <c r="AN278" s="21"/>
      <c r="AO278" t="b">
        <v>0</v>
      </c>
      <c r="AP278" s="21"/>
      <c r="AQ278" s="21"/>
      <c r="AR278" s="21" t="s">
        <v>501</v>
      </c>
      <c r="AS278" s="21"/>
      <c r="AT278">
        <v>7200</v>
      </c>
      <c r="AU278" s="21" t="s">
        <v>507</v>
      </c>
      <c r="AV278">
        <v>3.2</v>
      </c>
      <c r="AW278">
        <v>1.5009999999999999</v>
      </c>
      <c r="AX278" s="21"/>
      <c r="AY278">
        <v>14524637</v>
      </c>
      <c r="AZ278">
        <v>0</v>
      </c>
      <c r="BA278">
        <v>0</v>
      </c>
      <c r="BB278">
        <v>48</v>
      </c>
      <c r="BC278">
        <v>0</v>
      </c>
      <c r="BD278">
        <v>50</v>
      </c>
      <c r="BE278" s="21"/>
      <c r="BF278">
        <v>0</v>
      </c>
    </row>
    <row r="279" spans="1:58" x14ac:dyDescent="0.25">
      <c r="A279" t="s">
        <v>721</v>
      </c>
      <c r="B279" t="s">
        <v>4</v>
      </c>
      <c r="C279" t="s">
        <v>8</v>
      </c>
      <c r="D279" t="s">
        <v>13</v>
      </c>
      <c r="E279" t="s">
        <v>18</v>
      </c>
      <c r="F279" t="s">
        <v>20</v>
      </c>
      <c r="G279" t="s">
        <v>22</v>
      </c>
      <c r="H279" t="s">
        <v>27</v>
      </c>
      <c r="I279" t="s">
        <v>30</v>
      </c>
      <c r="J279" t="s">
        <v>31</v>
      </c>
      <c r="K279" t="s">
        <v>466</v>
      </c>
      <c r="L279" t="s">
        <v>55</v>
      </c>
      <c r="M279" t="s">
        <v>57</v>
      </c>
      <c r="N279" t="s">
        <v>58</v>
      </c>
      <c r="O279" t="s">
        <v>43</v>
      </c>
      <c r="P279" t="s">
        <v>45</v>
      </c>
      <c r="Q279" t="s">
        <v>46</v>
      </c>
      <c r="R279" t="s">
        <v>47</v>
      </c>
      <c r="S279" t="s">
        <v>51</v>
      </c>
      <c r="T279" t="s">
        <v>53</v>
      </c>
      <c r="U279" t="s">
        <v>75</v>
      </c>
      <c r="V279" t="s">
        <v>76</v>
      </c>
      <c r="W279" t="s">
        <v>77</v>
      </c>
      <c r="X279" t="s">
        <v>78</v>
      </c>
      <c r="Y279" t="s">
        <v>79</v>
      </c>
      <c r="Z279" t="s">
        <v>80</v>
      </c>
      <c r="AA279" t="s">
        <v>81</v>
      </c>
      <c r="AB279" t="s">
        <v>61</v>
      </c>
      <c r="AC279" t="s">
        <v>62</v>
      </c>
      <c r="AD279" t="s">
        <v>64</v>
      </c>
      <c r="AE279" t="s">
        <v>65</v>
      </c>
      <c r="AF279" t="s">
        <v>66</v>
      </c>
      <c r="AG279" t="s">
        <v>67</v>
      </c>
      <c r="AH279" t="s">
        <v>72</v>
      </c>
      <c r="AI279" t="s">
        <v>73</v>
      </c>
      <c r="AJ279" t="s">
        <v>69</v>
      </c>
      <c r="AK279" t="s">
        <v>70</v>
      </c>
      <c r="AL279" t="s">
        <v>71</v>
      </c>
      <c r="AM279" t="s">
        <v>722</v>
      </c>
      <c r="AO279" t="s">
        <v>100</v>
      </c>
      <c r="AP279" t="s">
        <v>84</v>
      </c>
      <c r="AQ279" t="s">
        <v>85</v>
      </c>
      <c r="AR279" t="s">
        <v>86</v>
      </c>
      <c r="AS279" t="s">
        <v>87</v>
      </c>
      <c r="AW279" t="s">
        <v>92</v>
      </c>
      <c r="AX279" t="s">
        <v>94</v>
      </c>
      <c r="AY279" t="s">
        <v>96</v>
      </c>
      <c r="AZ279" t="s">
        <v>478</v>
      </c>
      <c r="BA279" t="s">
        <v>104</v>
      </c>
      <c r="BB279" t="s">
        <v>105</v>
      </c>
      <c r="BC279" t="s">
        <v>106</v>
      </c>
      <c r="BD279" t="s">
        <v>488</v>
      </c>
      <c r="BE279" t="s">
        <v>36</v>
      </c>
    </row>
    <row r="280" spans="1:58" x14ac:dyDescent="0.25">
      <c r="A280">
        <v>1.3</v>
      </c>
      <c r="B280" s="21" t="s">
        <v>129</v>
      </c>
      <c r="C280" s="21" t="s">
        <v>9</v>
      </c>
      <c r="D280" s="21" t="s">
        <v>14</v>
      </c>
      <c r="E280" s="21"/>
      <c r="F280" s="21"/>
      <c r="G280" s="21" t="s">
        <v>23</v>
      </c>
      <c r="H280" s="21"/>
      <c r="I280" s="21" t="s">
        <v>733</v>
      </c>
      <c r="J280" s="21" t="s">
        <v>619</v>
      </c>
      <c r="K280" s="21" t="s">
        <v>41</v>
      </c>
      <c r="L280" t="b">
        <v>0</v>
      </c>
      <c r="M280" t="b">
        <v>0</v>
      </c>
      <c r="N280" t="b">
        <v>0</v>
      </c>
      <c r="O280">
        <v>40</v>
      </c>
      <c r="P280">
        <v>30</v>
      </c>
      <c r="Q280">
        <v>0</v>
      </c>
      <c r="R280" s="21" t="s">
        <v>49</v>
      </c>
      <c r="S280">
        <v>1000</v>
      </c>
      <c r="T280">
        <v>100</v>
      </c>
      <c r="U280" t="b">
        <v>1</v>
      </c>
      <c r="V280">
        <v>80</v>
      </c>
      <c r="W280">
        <v>0.3</v>
      </c>
      <c r="X280">
        <v>103</v>
      </c>
      <c r="Y280">
        <v>40</v>
      </c>
      <c r="Z280">
        <v>7.0000000000000007E-2</v>
      </c>
      <c r="AA280" t="b">
        <v>1</v>
      </c>
      <c r="AB280" s="21" t="s">
        <v>724</v>
      </c>
      <c r="AC280">
        <v>5</v>
      </c>
      <c r="AD280">
        <v>9</v>
      </c>
      <c r="AE280">
        <v>10</v>
      </c>
      <c r="AF280">
        <v>10</v>
      </c>
      <c r="AG280" s="21" t="s">
        <v>48</v>
      </c>
      <c r="AH280" t="b">
        <v>1</v>
      </c>
      <c r="AI280" t="b">
        <v>0</v>
      </c>
      <c r="AJ280">
        <v>100</v>
      </c>
      <c r="AK280">
        <v>0</v>
      </c>
      <c r="AL280">
        <v>5000</v>
      </c>
      <c r="AM280" s="21" t="s">
        <v>213</v>
      </c>
      <c r="AN280" s="21"/>
      <c r="AO280" t="b">
        <v>0</v>
      </c>
      <c r="AP280" s="21"/>
      <c r="AQ280" s="21"/>
      <c r="AR280" s="21" t="s">
        <v>501</v>
      </c>
      <c r="AS280" s="21"/>
      <c r="AT280" s="21"/>
      <c r="AU280" s="21"/>
      <c r="AV280" s="21"/>
      <c r="AW280">
        <v>2.0548799999999998</v>
      </c>
      <c r="AX280" s="21"/>
      <c r="AY280">
        <v>42495</v>
      </c>
    </row>
    <row r="281" spans="1:58" x14ac:dyDescent="0.25">
      <c r="A281">
        <v>1.3</v>
      </c>
      <c r="B281" s="21" t="s">
        <v>129</v>
      </c>
      <c r="C281" s="21" t="s">
        <v>9</v>
      </c>
      <c r="D281" s="21" t="s">
        <v>14</v>
      </c>
      <c r="E281" s="21"/>
      <c r="F281" s="21"/>
      <c r="G281" s="21" t="s">
        <v>23</v>
      </c>
      <c r="H281" s="21"/>
      <c r="I281" s="21" t="s">
        <v>733</v>
      </c>
      <c r="J281" s="21" t="s">
        <v>619</v>
      </c>
      <c r="K281" s="21" t="s">
        <v>41</v>
      </c>
      <c r="L281" t="b">
        <v>0</v>
      </c>
      <c r="M281" t="b">
        <v>0</v>
      </c>
      <c r="N281" t="b">
        <v>0</v>
      </c>
      <c r="O281">
        <v>40</v>
      </c>
      <c r="P281">
        <v>30</v>
      </c>
      <c r="Q281">
        <v>0</v>
      </c>
      <c r="R281" s="21" t="s">
        <v>49</v>
      </c>
      <c r="S281">
        <v>1000</v>
      </c>
      <c r="T281">
        <v>100</v>
      </c>
      <c r="U281" t="b">
        <v>1</v>
      </c>
      <c r="V281">
        <v>80</v>
      </c>
      <c r="W281">
        <v>0.3</v>
      </c>
      <c r="X281">
        <v>103</v>
      </c>
      <c r="Y281">
        <v>40</v>
      </c>
      <c r="Z281">
        <v>7.0000000000000007E-2</v>
      </c>
      <c r="AA281" t="b">
        <v>1</v>
      </c>
      <c r="AB281" s="21" t="s">
        <v>724</v>
      </c>
      <c r="AC281">
        <v>5</v>
      </c>
      <c r="AD281">
        <v>9</v>
      </c>
      <c r="AE281">
        <v>10</v>
      </c>
      <c r="AF281">
        <v>10</v>
      </c>
      <c r="AG281" s="21" t="s">
        <v>48</v>
      </c>
      <c r="AH281" t="b">
        <v>1</v>
      </c>
      <c r="AI281" t="b">
        <v>0</v>
      </c>
      <c r="AJ281">
        <v>100</v>
      </c>
      <c r="AK281">
        <v>0</v>
      </c>
      <c r="AL281">
        <v>5000</v>
      </c>
      <c r="AM281" s="21" t="s">
        <v>223</v>
      </c>
      <c r="AN281" s="21"/>
      <c r="AO281" t="b">
        <v>0</v>
      </c>
      <c r="AP281" s="21"/>
      <c r="AQ281" s="21"/>
      <c r="AR281" s="21" t="s">
        <v>502</v>
      </c>
      <c r="AS281" s="21"/>
      <c r="AT281" s="21"/>
      <c r="AU281" s="21"/>
      <c r="AV281" s="21"/>
      <c r="AW281">
        <v>4.5</v>
      </c>
      <c r="AX281" s="21"/>
      <c r="AY281">
        <v>65280</v>
      </c>
    </row>
    <row r="282" spans="1:58" x14ac:dyDescent="0.25">
      <c r="A282">
        <v>1.3</v>
      </c>
      <c r="B282" s="21" t="s">
        <v>129</v>
      </c>
      <c r="C282" s="21" t="s">
        <v>9</v>
      </c>
      <c r="D282" s="21" t="s">
        <v>14</v>
      </c>
      <c r="E282" s="21"/>
      <c r="F282" s="21"/>
      <c r="G282" s="21" t="s">
        <v>23</v>
      </c>
      <c r="H282" s="21"/>
      <c r="I282" s="21" t="s">
        <v>733</v>
      </c>
      <c r="J282" s="21" t="s">
        <v>619</v>
      </c>
      <c r="K282" s="21" t="s">
        <v>41</v>
      </c>
      <c r="L282" t="b">
        <v>0</v>
      </c>
      <c r="M282" t="b">
        <v>0</v>
      </c>
      <c r="N282" t="b">
        <v>0</v>
      </c>
      <c r="O282">
        <v>40</v>
      </c>
      <c r="P282">
        <v>30</v>
      </c>
      <c r="Q282">
        <v>0</v>
      </c>
      <c r="R282" s="21" t="s">
        <v>49</v>
      </c>
      <c r="S282">
        <v>1000</v>
      </c>
      <c r="T282">
        <v>100</v>
      </c>
      <c r="U282" t="b">
        <v>1</v>
      </c>
      <c r="V282">
        <v>80</v>
      </c>
      <c r="W282">
        <v>0.3</v>
      </c>
      <c r="X282">
        <v>103</v>
      </c>
      <c r="Y282">
        <v>40</v>
      </c>
      <c r="Z282">
        <v>7.0000000000000007E-2</v>
      </c>
      <c r="AA282" t="b">
        <v>1</v>
      </c>
      <c r="AB282" s="21" t="s">
        <v>724</v>
      </c>
      <c r="AC282">
        <v>5</v>
      </c>
      <c r="AD282">
        <v>9</v>
      </c>
      <c r="AE282">
        <v>10</v>
      </c>
      <c r="AF282">
        <v>10</v>
      </c>
      <c r="AG282" s="21" t="s">
        <v>48</v>
      </c>
      <c r="AH282" t="b">
        <v>1</v>
      </c>
      <c r="AI282" t="b">
        <v>0</v>
      </c>
      <c r="AJ282">
        <v>100</v>
      </c>
      <c r="AK282">
        <v>0</v>
      </c>
      <c r="AL282">
        <v>5000</v>
      </c>
      <c r="AM282" s="21" t="s">
        <v>225</v>
      </c>
      <c r="AN282" s="21"/>
      <c r="AO282" t="b">
        <v>0</v>
      </c>
      <c r="AP282" s="21"/>
      <c r="AQ282" s="21"/>
      <c r="AR282" s="21" t="s">
        <v>503</v>
      </c>
      <c r="AS282" s="21"/>
      <c r="AT282" s="21"/>
      <c r="AU282" s="21"/>
      <c r="AV282" s="21"/>
      <c r="AW282">
        <v>4.5</v>
      </c>
      <c r="AX282" s="21"/>
      <c r="AY282">
        <v>16711935</v>
      </c>
      <c r="AZ282">
        <v>0</v>
      </c>
      <c r="BA282">
        <v>0</v>
      </c>
      <c r="BB282">
        <v>10</v>
      </c>
      <c r="BC282">
        <v>0</v>
      </c>
      <c r="BD282">
        <v>120</v>
      </c>
      <c r="BE282">
        <v>0</v>
      </c>
    </row>
    <row r="283" spans="1:58" x14ac:dyDescent="0.25">
      <c r="A283">
        <v>1.3</v>
      </c>
      <c r="B283" s="21" t="s">
        <v>129</v>
      </c>
      <c r="C283" s="21" t="s">
        <v>9</v>
      </c>
      <c r="D283" s="21" t="s">
        <v>14</v>
      </c>
      <c r="E283" s="21"/>
      <c r="F283" s="21"/>
      <c r="G283" s="21" t="s">
        <v>23</v>
      </c>
      <c r="H283" s="21"/>
      <c r="I283" s="21" t="s">
        <v>733</v>
      </c>
      <c r="J283" s="21" t="s">
        <v>619</v>
      </c>
      <c r="K283" s="21" t="s">
        <v>41</v>
      </c>
      <c r="L283" t="b">
        <v>0</v>
      </c>
      <c r="M283" t="b">
        <v>0</v>
      </c>
      <c r="N283" t="b">
        <v>0</v>
      </c>
      <c r="O283">
        <v>40</v>
      </c>
      <c r="P283">
        <v>30</v>
      </c>
      <c r="Q283">
        <v>0</v>
      </c>
      <c r="R283" s="21" t="s">
        <v>49</v>
      </c>
      <c r="S283">
        <v>1000</v>
      </c>
      <c r="T283">
        <v>100</v>
      </c>
      <c r="U283" t="b">
        <v>1</v>
      </c>
      <c r="V283">
        <v>80</v>
      </c>
      <c r="W283">
        <v>0.3</v>
      </c>
      <c r="X283">
        <v>103</v>
      </c>
      <c r="Y283">
        <v>40</v>
      </c>
      <c r="Z283">
        <v>7.0000000000000007E-2</v>
      </c>
      <c r="AA283" t="b">
        <v>1</v>
      </c>
      <c r="AB283" s="21" t="s">
        <v>724</v>
      </c>
      <c r="AC283">
        <v>5</v>
      </c>
      <c r="AD283">
        <v>9</v>
      </c>
      <c r="AE283">
        <v>10</v>
      </c>
      <c r="AF283">
        <v>10</v>
      </c>
      <c r="AG283" s="21" t="s">
        <v>48</v>
      </c>
      <c r="AH283" t="b">
        <v>1</v>
      </c>
      <c r="AI283" t="b">
        <v>0</v>
      </c>
      <c r="AJ283">
        <v>100</v>
      </c>
      <c r="AK283">
        <v>0</v>
      </c>
      <c r="AL283">
        <v>5000</v>
      </c>
      <c r="AM283" s="21" t="s">
        <v>230</v>
      </c>
      <c r="AN283" s="21"/>
      <c r="AO283" t="b">
        <v>0</v>
      </c>
      <c r="AP283" s="21"/>
      <c r="AQ283" s="21"/>
      <c r="AR283" s="21" t="s">
        <v>501</v>
      </c>
      <c r="AS283" s="21"/>
      <c r="AT283" s="21"/>
      <c r="AU283" s="21"/>
      <c r="AV283" s="21"/>
      <c r="AW283">
        <v>2.0548799999999998</v>
      </c>
      <c r="AX283" s="21"/>
      <c r="AY283">
        <v>16748574</v>
      </c>
    </row>
    <row r="284" spans="1:58" x14ac:dyDescent="0.25">
      <c r="A284">
        <v>1.3</v>
      </c>
      <c r="B284" s="21" t="s">
        <v>129</v>
      </c>
      <c r="C284" s="21" t="s">
        <v>9</v>
      </c>
      <c r="D284" s="21" t="s">
        <v>14</v>
      </c>
      <c r="E284" s="21"/>
      <c r="F284" s="21"/>
      <c r="G284" s="21" t="s">
        <v>23</v>
      </c>
      <c r="H284" s="21"/>
      <c r="I284" s="21" t="s">
        <v>733</v>
      </c>
      <c r="J284" s="21" t="s">
        <v>619</v>
      </c>
      <c r="K284" s="21" t="s">
        <v>41</v>
      </c>
      <c r="L284" t="b">
        <v>0</v>
      </c>
      <c r="M284" t="b">
        <v>0</v>
      </c>
      <c r="N284" t="b">
        <v>0</v>
      </c>
      <c r="O284">
        <v>40</v>
      </c>
      <c r="P284">
        <v>30</v>
      </c>
      <c r="Q284">
        <v>0</v>
      </c>
      <c r="R284" s="21" t="s">
        <v>49</v>
      </c>
      <c r="S284">
        <v>1000</v>
      </c>
      <c r="T284">
        <v>100</v>
      </c>
      <c r="U284" t="b">
        <v>1</v>
      </c>
      <c r="V284">
        <v>80</v>
      </c>
      <c r="W284">
        <v>0.3</v>
      </c>
      <c r="X284">
        <v>103</v>
      </c>
      <c r="Y284">
        <v>40</v>
      </c>
      <c r="Z284">
        <v>7.0000000000000007E-2</v>
      </c>
      <c r="AA284" t="b">
        <v>1</v>
      </c>
      <c r="AB284" s="21" t="s">
        <v>724</v>
      </c>
      <c r="AC284">
        <v>5</v>
      </c>
      <c r="AD284">
        <v>9</v>
      </c>
      <c r="AE284">
        <v>10</v>
      </c>
      <c r="AF284">
        <v>10</v>
      </c>
      <c r="AG284" s="21" t="s">
        <v>48</v>
      </c>
      <c r="AH284" t="b">
        <v>1</v>
      </c>
      <c r="AI284" t="b">
        <v>0</v>
      </c>
      <c r="AJ284">
        <v>100</v>
      </c>
      <c r="AK284">
        <v>0</v>
      </c>
      <c r="AL284">
        <v>5000</v>
      </c>
      <c r="AM284" s="21" t="s">
        <v>231</v>
      </c>
      <c r="AN284" s="21"/>
      <c r="AO284" t="b">
        <v>0</v>
      </c>
      <c r="AP284" s="21"/>
      <c r="AQ284" s="21"/>
      <c r="AR284" s="21" t="s">
        <v>501</v>
      </c>
      <c r="AS284" s="21"/>
      <c r="AT284" s="21"/>
      <c r="AU284" s="21"/>
      <c r="AV284" s="21"/>
      <c r="AW284">
        <v>2.0548799999999998</v>
      </c>
      <c r="AX284" s="21"/>
      <c r="AY284">
        <v>32896</v>
      </c>
    </row>
    <row r="285" spans="1:58" x14ac:dyDescent="0.25">
      <c r="A285">
        <v>1.3</v>
      </c>
      <c r="B285" s="21" t="s">
        <v>129</v>
      </c>
      <c r="C285" s="21" t="s">
        <v>9</v>
      </c>
      <c r="D285" s="21" t="s">
        <v>14</v>
      </c>
      <c r="E285" s="21"/>
      <c r="F285" s="21"/>
      <c r="G285" s="21" t="s">
        <v>23</v>
      </c>
      <c r="H285" s="21"/>
      <c r="I285" s="21" t="s">
        <v>733</v>
      </c>
      <c r="J285" s="21" t="s">
        <v>619</v>
      </c>
      <c r="K285" s="21" t="s">
        <v>41</v>
      </c>
      <c r="L285" t="b">
        <v>0</v>
      </c>
      <c r="M285" t="b">
        <v>0</v>
      </c>
      <c r="N285" t="b">
        <v>0</v>
      </c>
      <c r="O285">
        <v>40</v>
      </c>
      <c r="P285">
        <v>30</v>
      </c>
      <c r="Q285">
        <v>0</v>
      </c>
      <c r="R285" s="21" t="s">
        <v>49</v>
      </c>
      <c r="S285">
        <v>1000</v>
      </c>
      <c r="T285">
        <v>100</v>
      </c>
      <c r="U285" t="b">
        <v>1</v>
      </c>
      <c r="V285">
        <v>80</v>
      </c>
      <c r="W285">
        <v>0.3</v>
      </c>
      <c r="X285">
        <v>103</v>
      </c>
      <c r="Y285">
        <v>40</v>
      </c>
      <c r="Z285">
        <v>7.0000000000000007E-2</v>
      </c>
      <c r="AA285" t="b">
        <v>1</v>
      </c>
      <c r="AB285" s="21" t="s">
        <v>724</v>
      </c>
      <c r="AC285">
        <v>5</v>
      </c>
      <c r="AD285">
        <v>9</v>
      </c>
      <c r="AE285">
        <v>10</v>
      </c>
      <c r="AF285">
        <v>10</v>
      </c>
      <c r="AG285" s="21" t="s">
        <v>48</v>
      </c>
      <c r="AH285" t="b">
        <v>1</v>
      </c>
      <c r="AI285" t="b">
        <v>0</v>
      </c>
      <c r="AJ285">
        <v>100</v>
      </c>
      <c r="AK285">
        <v>0</v>
      </c>
      <c r="AL285">
        <v>5000</v>
      </c>
      <c r="AM285" s="21" t="s">
        <v>235</v>
      </c>
      <c r="AN285" s="21"/>
      <c r="AO285" t="b">
        <v>0</v>
      </c>
      <c r="AP285" s="21"/>
      <c r="AQ285" s="21"/>
      <c r="AR285" s="21" t="s">
        <v>501</v>
      </c>
      <c r="AS285" s="21"/>
      <c r="AT285" s="21"/>
      <c r="AU285" s="21"/>
      <c r="AV285" s="21"/>
      <c r="AW285">
        <v>2.0548799999999998</v>
      </c>
      <c r="AX285" s="21"/>
      <c r="AY285">
        <v>5275647</v>
      </c>
    </row>
    <row r="286" spans="1:58" x14ac:dyDescent="0.25">
      <c r="A286">
        <v>1.3</v>
      </c>
      <c r="B286" s="21" t="s">
        <v>129</v>
      </c>
      <c r="C286" s="21" t="s">
        <v>9</v>
      </c>
      <c r="D286" s="21" t="s">
        <v>14</v>
      </c>
      <c r="E286" s="21"/>
      <c r="F286" s="21"/>
      <c r="G286" s="21" t="s">
        <v>23</v>
      </c>
      <c r="H286" s="21"/>
      <c r="I286" s="21" t="s">
        <v>733</v>
      </c>
      <c r="J286" s="21" t="s">
        <v>619</v>
      </c>
      <c r="K286" s="21" t="s">
        <v>41</v>
      </c>
      <c r="L286" t="b">
        <v>0</v>
      </c>
      <c r="M286" t="b">
        <v>0</v>
      </c>
      <c r="N286" t="b">
        <v>0</v>
      </c>
      <c r="O286">
        <v>40</v>
      </c>
      <c r="P286">
        <v>30</v>
      </c>
      <c r="Q286">
        <v>0</v>
      </c>
      <c r="R286" s="21" t="s">
        <v>49</v>
      </c>
      <c r="S286">
        <v>1000</v>
      </c>
      <c r="T286">
        <v>100</v>
      </c>
      <c r="U286" t="b">
        <v>1</v>
      </c>
      <c r="V286">
        <v>80</v>
      </c>
      <c r="W286">
        <v>0.3</v>
      </c>
      <c r="X286">
        <v>103</v>
      </c>
      <c r="Y286">
        <v>40</v>
      </c>
      <c r="Z286">
        <v>7.0000000000000007E-2</v>
      </c>
      <c r="AA286" t="b">
        <v>1</v>
      </c>
      <c r="AB286" s="21" t="s">
        <v>724</v>
      </c>
      <c r="AC286">
        <v>5</v>
      </c>
      <c r="AD286">
        <v>9</v>
      </c>
      <c r="AE286">
        <v>10</v>
      </c>
      <c r="AF286">
        <v>10</v>
      </c>
      <c r="AG286" s="21" t="s">
        <v>48</v>
      </c>
      <c r="AH286" t="b">
        <v>1</v>
      </c>
      <c r="AI286" t="b">
        <v>0</v>
      </c>
      <c r="AJ286">
        <v>100</v>
      </c>
      <c r="AK286">
        <v>0</v>
      </c>
      <c r="AL286">
        <v>5000</v>
      </c>
      <c r="AM286" s="21" t="s">
        <v>236</v>
      </c>
      <c r="AN286" s="21"/>
      <c r="AO286" t="b">
        <v>0</v>
      </c>
      <c r="AP286" s="21"/>
      <c r="AQ286" s="21"/>
      <c r="AR286" s="21" t="s">
        <v>503</v>
      </c>
      <c r="AS286" s="21"/>
      <c r="AT286" s="21"/>
      <c r="AU286" s="21"/>
      <c r="AV286" s="21"/>
      <c r="AW286">
        <v>2.0548799999999998</v>
      </c>
      <c r="AX286" s="21"/>
      <c r="AY286">
        <v>14524637</v>
      </c>
    </row>
    <row r="287" spans="1:58" x14ac:dyDescent="0.25">
      <c r="A287">
        <v>1.3</v>
      </c>
      <c r="B287" s="21" t="s">
        <v>129</v>
      </c>
      <c r="C287" s="21" t="s">
        <v>9</v>
      </c>
      <c r="D287" s="21" t="s">
        <v>14</v>
      </c>
      <c r="E287" s="21"/>
      <c r="F287" s="21"/>
      <c r="G287" s="21" t="s">
        <v>23</v>
      </c>
      <c r="H287" s="21"/>
      <c r="I287" s="21" t="s">
        <v>733</v>
      </c>
      <c r="J287" s="21" t="s">
        <v>619</v>
      </c>
      <c r="K287" s="21" t="s">
        <v>41</v>
      </c>
      <c r="L287" t="b">
        <v>0</v>
      </c>
      <c r="M287" t="b">
        <v>0</v>
      </c>
      <c r="N287" t="b">
        <v>0</v>
      </c>
      <c r="O287">
        <v>40</v>
      </c>
      <c r="P287">
        <v>30</v>
      </c>
      <c r="Q287">
        <v>0</v>
      </c>
      <c r="R287" s="21" t="s">
        <v>49</v>
      </c>
      <c r="S287">
        <v>1000</v>
      </c>
      <c r="T287">
        <v>100</v>
      </c>
      <c r="U287" t="b">
        <v>1</v>
      </c>
      <c r="V287">
        <v>80</v>
      </c>
      <c r="W287">
        <v>0.3</v>
      </c>
      <c r="X287">
        <v>103</v>
      </c>
      <c r="Y287">
        <v>40</v>
      </c>
      <c r="Z287">
        <v>7.0000000000000007E-2</v>
      </c>
      <c r="AA287" t="b">
        <v>1</v>
      </c>
      <c r="AB287" s="21" t="s">
        <v>724</v>
      </c>
      <c r="AC287">
        <v>5</v>
      </c>
      <c r="AD287">
        <v>9</v>
      </c>
      <c r="AE287">
        <v>10</v>
      </c>
      <c r="AF287">
        <v>10</v>
      </c>
      <c r="AG287" s="21" t="s">
        <v>48</v>
      </c>
      <c r="AH287" t="b">
        <v>1</v>
      </c>
      <c r="AI287" t="b">
        <v>0</v>
      </c>
      <c r="AJ287">
        <v>100</v>
      </c>
      <c r="AK287">
        <v>0</v>
      </c>
      <c r="AL287">
        <v>5000</v>
      </c>
      <c r="AM287" s="21" t="s">
        <v>238</v>
      </c>
      <c r="AN287" s="21"/>
      <c r="AO287" t="b">
        <v>0</v>
      </c>
      <c r="AP287" s="21"/>
      <c r="AQ287" s="21"/>
      <c r="AR287" s="21" t="s">
        <v>501</v>
      </c>
      <c r="AS287" s="21"/>
      <c r="AT287" s="21"/>
      <c r="AU287" s="21"/>
      <c r="AV287" s="21"/>
      <c r="AW287">
        <v>2.0548799999999998</v>
      </c>
      <c r="AX287" s="21"/>
      <c r="AY287">
        <v>16760576</v>
      </c>
      <c r="AZ287">
        <v>0</v>
      </c>
      <c r="BA287">
        <v>0</v>
      </c>
      <c r="BB287">
        <v>46</v>
      </c>
      <c r="BC287">
        <v>0</v>
      </c>
      <c r="BD287">
        <v>50</v>
      </c>
      <c r="BE287">
        <v>0</v>
      </c>
    </row>
    <row r="288" spans="1:58" x14ac:dyDescent="0.25">
      <c r="A288">
        <v>1.3</v>
      </c>
      <c r="B288" s="21" t="s">
        <v>129</v>
      </c>
      <c r="C288" s="21" t="s">
        <v>9</v>
      </c>
      <c r="D288" s="21" t="s">
        <v>14</v>
      </c>
      <c r="E288" s="21"/>
      <c r="F288" s="21"/>
      <c r="G288" s="21" t="s">
        <v>23</v>
      </c>
      <c r="H288" s="21"/>
      <c r="I288" s="21" t="s">
        <v>733</v>
      </c>
      <c r="J288" s="21" t="s">
        <v>619</v>
      </c>
      <c r="K288" s="21" t="s">
        <v>41</v>
      </c>
      <c r="L288" t="b">
        <v>0</v>
      </c>
      <c r="M288" t="b">
        <v>0</v>
      </c>
      <c r="N288" t="b">
        <v>0</v>
      </c>
      <c r="O288">
        <v>40</v>
      </c>
      <c r="P288">
        <v>30</v>
      </c>
      <c r="Q288">
        <v>0</v>
      </c>
      <c r="R288" s="21" t="s">
        <v>49</v>
      </c>
      <c r="S288">
        <v>1000</v>
      </c>
      <c r="T288">
        <v>100</v>
      </c>
      <c r="U288" t="b">
        <v>1</v>
      </c>
      <c r="V288">
        <v>80</v>
      </c>
      <c r="W288">
        <v>0.3</v>
      </c>
      <c r="X288">
        <v>103</v>
      </c>
      <c r="Y288">
        <v>40</v>
      </c>
      <c r="Z288">
        <v>7.0000000000000007E-2</v>
      </c>
      <c r="AA288" t="b">
        <v>1</v>
      </c>
      <c r="AB288" s="21" t="s">
        <v>724</v>
      </c>
      <c r="AC288">
        <v>5</v>
      </c>
      <c r="AD288">
        <v>9</v>
      </c>
      <c r="AE288">
        <v>10</v>
      </c>
      <c r="AF288">
        <v>10</v>
      </c>
      <c r="AG288" s="21" t="s">
        <v>48</v>
      </c>
      <c r="AH288" t="b">
        <v>1</v>
      </c>
      <c r="AI288" t="b">
        <v>0</v>
      </c>
      <c r="AJ288">
        <v>100</v>
      </c>
      <c r="AK288">
        <v>0</v>
      </c>
      <c r="AL288">
        <v>5000</v>
      </c>
      <c r="AM288" s="21" t="s">
        <v>261</v>
      </c>
      <c r="AN288" s="21"/>
      <c r="AO288" t="b">
        <v>0</v>
      </c>
      <c r="AP288" s="21"/>
      <c r="AQ288" s="21"/>
      <c r="AR288" s="21" t="s">
        <v>518</v>
      </c>
      <c r="AS288" s="21"/>
      <c r="AT288" s="21"/>
      <c r="AU288" s="21"/>
      <c r="AV288" s="21"/>
      <c r="AW288">
        <v>2.0548799999999998</v>
      </c>
      <c r="AX288" s="21"/>
      <c r="AY288">
        <v>16711935</v>
      </c>
    </row>
    <row r="289" spans="1:57" x14ac:dyDescent="0.25">
      <c r="A289">
        <v>1.3</v>
      </c>
      <c r="B289" s="21" t="s">
        <v>129</v>
      </c>
      <c r="C289" s="21" t="s">
        <v>9</v>
      </c>
      <c r="D289" s="21" t="s">
        <v>14</v>
      </c>
      <c r="E289" s="21"/>
      <c r="F289" s="21"/>
      <c r="G289" s="21" t="s">
        <v>23</v>
      </c>
      <c r="H289" s="21"/>
      <c r="I289" s="21" t="s">
        <v>733</v>
      </c>
      <c r="J289" s="21" t="s">
        <v>619</v>
      </c>
      <c r="K289" s="21" t="s">
        <v>41</v>
      </c>
      <c r="L289" t="b">
        <v>0</v>
      </c>
      <c r="M289" t="b">
        <v>0</v>
      </c>
      <c r="N289" t="b">
        <v>0</v>
      </c>
      <c r="O289">
        <v>40</v>
      </c>
      <c r="P289">
        <v>30</v>
      </c>
      <c r="Q289">
        <v>0</v>
      </c>
      <c r="R289" s="21" t="s">
        <v>49</v>
      </c>
      <c r="S289">
        <v>1000</v>
      </c>
      <c r="T289">
        <v>100</v>
      </c>
      <c r="U289" t="b">
        <v>1</v>
      </c>
      <c r="V289">
        <v>80</v>
      </c>
      <c r="W289">
        <v>0.3</v>
      </c>
      <c r="X289">
        <v>103</v>
      </c>
      <c r="Y289">
        <v>40</v>
      </c>
      <c r="Z289">
        <v>7.0000000000000007E-2</v>
      </c>
      <c r="AA289" t="b">
        <v>1</v>
      </c>
      <c r="AB289" s="21" t="s">
        <v>724</v>
      </c>
      <c r="AC289">
        <v>5</v>
      </c>
      <c r="AD289">
        <v>9</v>
      </c>
      <c r="AE289">
        <v>10</v>
      </c>
      <c r="AF289">
        <v>10</v>
      </c>
      <c r="AG289" s="21" t="s">
        <v>48</v>
      </c>
      <c r="AH289" t="b">
        <v>1</v>
      </c>
      <c r="AI289" t="b">
        <v>0</v>
      </c>
      <c r="AJ289">
        <v>100</v>
      </c>
      <c r="AK289">
        <v>0</v>
      </c>
      <c r="AL289">
        <v>5000</v>
      </c>
      <c r="AM289" s="21" t="s">
        <v>262</v>
      </c>
      <c r="AN289" s="21"/>
      <c r="AO289" t="b">
        <v>0</v>
      </c>
      <c r="AP289" s="21"/>
      <c r="AQ289" s="21" t="s">
        <v>597</v>
      </c>
      <c r="AR289" s="21" t="s">
        <v>596</v>
      </c>
      <c r="AS289" s="21" t="s">
        <v>598</v>
      </c>
      <c r="AT289" s="21"/>
      <c r="AU289" s="21"/>
      <c r="AV289" s="21"/>
      <c r="AW289">
        <v>2.0548799999999998</v>
      </c>
      <c r="AX289" s="21"/>
      <c r="AY289">
        <v>16777215</v>
      </c>
    </row>
    <row r="290" spans="1:57" x14ac:dyDescent="0.25">
      <c r="A290">
        <v>1.3</v>
      </c>
      <c r="B290" s="21" t="s">
        <v>129</v>
      </c>
      <c r="C290" s="21" t="s">
        <v>9</v>
      </c>
      <c r="D290" s="21" t="s">
        <v>14</v>
      </c>
      <c r="E290" s="21"/>
      <c r="F290" s="21"/>
      <c r="G290" s="21" t="s">
        <v>23</v>
      </c>
      <c r="H290" s="21"/>
      <c r="I290" s="21" t="s">
        <v>733</v>
      </c>
      <c r="J290" s="21" t="s">
        <v>619</v>
      </c>
      <c r="K290" s="21" t="s">
        <v>41</v>
      </c>
      <c r="L290" t="b">
        <v>0</v>
      </c>
      <c r="M290" t="b">
        <v>0</v>
      </c>
      <c r="N290" t="b">
        <v>0</v>
      </c>
      <c r="O290">
        <v>40</v>
      </c>
      <c r="P290">
        <v>30</v>
      </c>
      <c r="Q290">
        <v>0</v>
      </c>
      <c r="R290" s="21" t="s">
        <v>49</v>
      </c>
      <c r="S290">
        <v>1000</v>
      </c>
      <c r="T290">
        <v>100</v>
      </c>
      <c r="U290" t="b">
        <v>1</v>
      </c>
      <c r="V290">
        <v>80</v>
      </c>
      <c r="W290">
        <v>0.3</v>
      </c>
      <c r="X290">
        <v>103</v>
      </c>
      <c r="Y290">
        <v>40</v>
      </c>
      <c r="Z290">
        <v>7.0000000000000007E-2</v>
      </c>
      <c r="AA290" t="b">
        <v>1</v>
      </c>
      <c r="AB290" s="21" t="s">
        <v>724</v>
      </c>
      <c r="AC290">
        <v>5</v>
      </c>
      <c r="AD290">
        <v>9</v>
      </c>
      <c r="AE290">
        <v>10</v>
      </c>
      <c r="AF290">
        <v>10</v>
      </c>
      <c r="AG290" s="21" t="s">
        <v>48</v>
      </c>
      <c r="AH290" t="b">
        <v>1</v>
      </c>
      <c r="AI290" t="b">
        <v>0</v>
      </c>
      <c r="AJ290">
        <v>100</v>
      </c>
      <c r="AK290">
        <v>0</v>
      </c>
      <c r="AL290">
        <v>5000</v>
      </c>
      <c r="AM290" s="21" t="s">
        <v>263</v>
      </c>
      <c r="AN290" s="21"/>
      <c r="AO290" t="b">
        <v>0</v>
      </c>
      <c r="AP290" s="21"/>
      <c r="AQ290" s="21"/>
      <c r="AR290" s="21" t="s">
        <v>501</v>
      </c>
      <c r="AS290" s="21"/>
      <c r="AT290" s="21"/>
      <c r="AU290" s="21"/>
      <c r="AV290" s="21"/>
      <c r="AW290">
        <v>2.0548799999999998</v>
      </c>
      <c r="AX290" s="21"/>
      <c r="AY290">
        <v>13749760</v>
      </c>
    </row>
    <row r="291" spans="1:57" x14ac:dyDescent="0.25">
      <c r="A291">
        <v>1.3</v>
      </c>
      <c r="B291" s="21" t="s">
        <v>129</v>
      </c>
      <c r="C291" s="21" t="s">
        <v>9</v>
      </c>
      <c r="D291" s="21" t="s">
        <v>14</v>
      </c>
      <c r="E291" s="21"/>
      <c r="F291" s="21"/>
      <c r="G291" s="21" t="s">
        <v>23</v>
      </c>
      <c r="H291" s="21"/>
      <c r="I291" s="21" t="s">
        <v>733</v>
      </c>
      <c r="J291" s="21" t="s">
        <v>619</v>
      </c>
      <c r="K291" s="21" t="s">
        <v>41</v>
      </c>
      <c r="L291" t="b">
        <v>0</v>
      </c>
      <c r="M291" t="b">
        <v>0</v>
      </c>
      <c r="N291" t="b">
        <v>0</v>
      </c>
      <c r="O291">
        <v>40</v>
      </c>
      <c r="P291">
        <v>30</v>
      </c>
      <c r="Q291">
        <v>0</v>
      </c>
      <c r="R291" s="21" t="s">
        <v>49</v>
      </c>
      <c r="S291">
        <v>1000</v>
      </c>
      <c r="T291">
        <v>100</v>
      </c>
      <c r="U291" t="b">
        <v>1</v>
      </c>
      <c r="V291">
        <v>80</v>
      </c>
      <c r="W291">
        <v>0.3</v>
      </c>
      <c r="X291">
        <v>103</v>
      </c>
      <c r="Y291">
        <v>40</v>
      </c>
      <c r="Z291">
        <v>7.0000000000000007E-2</v>
      </c>
      <c r="AA291" t="b">
        <v>1</v>
      </c>
      <c r="AB291" s="21" t="s">
        <v>724</v>
      </c>
      <c r="AC291">
        <v>5</v>
      </c>
      <c r="AD291">
        <v>9</v>
      </c>
      <c r="AE291">
        <v>10</v>
      </c>
      <c r="AF291">
        <v>10</v>
      </c>
      <c r="AG291" s="21" t="s">
        <v>48</v>
      </c>
      <c r="AH291" t="b">
        <v>1</v>
      </c>
      <c r="AI291" t="b">
        <v>0</v>
      </c>
      <c r="AJ291">
        <v>100</v>
      </c>
      <c r="AK291">
        <v>0</v>
      </c>
      <c r="AL291">
        <v>5000</v>
      </c>
      <c r="AM291" s="21" t="s">
        <v>274</v>
      </c>
      <c r="AN291" s="21"/>
      <c r="AO291" t="b">
        <v>0</v>
      </c>
      <c r="AP291" s="21"/>
      <c r="AQ291" s="21"/>
      <c r="AR291" s="21" t="s">
        <v>501</v>
      </c>
      <c r="AS291" s="21"/>
      <c r="AT291" s="21"/>
      <c r="AU291" s="21"/>
      <c r="AV291" s="21"/>
      <c r="AW291">
        <v>2.0548799999999998</v>
      </c>
      <c r="AX291" s="21"/>
      <c r="AY291">
        <v>8388736</v>
      </c>
    </row>
    <row r="292" spans="1:57" x14ac:dyDescent="0.25">
      <c r="A292">
        <v>1.3</v>
      </c>
      <c r="B292" s="21" t="s">
        <v>129</v>
      </c>
      <c r="C292" s="21" t="s">
        <v>9</v>
      </c>
      <c r="D292" s="21" t="s">
        <v>14</v>
      </c>
      <c r="E292" s="21"/>
      <c r="F292" s="21"/>
      <c r="G292" s="21" t="s">
        <v>23</v>
      </c>
      <c r="H292" s="21"/>
      <c r="I292" s="21" t="s">
        <v>733</v>
      </c>
      <c r="J292" s="21" t="s">
        <v>619</v>
      </c>
      <c r="K292" s="21" t="s">
        <v>41</v>
      </c>
      <c r="L292" t="b">
        <v>0</v>
      </c>
      <c r="M292" t="b">
        <v>0</v>
      </c>
      <c r="N292" t="b">
        <v>0</v>
      </c>
      <c r="O292">
        <v>40</v>
      </c>
      <c r="P292">
        <v>30</v>
      </c>
      <c r="Q292">
        <v>0</v>
      </c>
      <c r="R292" s="21" t="s">
        <v>49</v>
      </c>
      <c r="S292">
        <v>1000</v>
      </c>
      <c r="T292">
        <v>100</v>
      </c>
      <c r="U292" t="b">
        <v>1</v>
      </c>
      <c r="V292">
        <v>80</v>
      </c>
      <c r="W292">
        <v>0.3</v>
      </c>
      <c r="X292">
        <v>103</v>
      </c>
      <c r="Y292">
        <v>40</v>
      </c>
      <c r="Z292">
        <v>7.0000000000000007E-2</v>
      </c>
      <c r="AA292" t="b">
        <v>1</v>
      </c>
      <c r="AB292" s="21" t="s">
        <v>724</v>
      </c>
      <c r="AC292">
        <v>5</v>
      </c>
      <c r="AD292">
        <v>9</v>
      </c>
      <c r="AE292">
        <v>10</v>
      </c>
      <c r="AF292">
        <v>10</v>
      </c>
      <c r="AG292" s="21" t="s">
        <v>48</v>
      </c>
      <c r="AH292" t="b">
        <v>1</v>
      </c>
      <c r="AI292" t="b">
        <v>0</v>
      </c>
      <c r="AJ292">
        <v>100</v>
      </c>
      <c r="AK292">
        <v>0</v>
      </c>
      <c r="AL292">
        <v>5000</v>
      </c>
      <c r="AM292" s="21" t="s">
        <v>280</v>
      </c>
      <c r="AN292" s="21"/>
      <c r="AO292" t="b">
        <v>0</v>
      </c>
      <c r="AP292" s="21"/>
      <c r="AQ292" s="21"/>
      <c r="AR292" s="21" t="s">
        <v>244</v>
      </c>
      <c r="AS292" s="21"/>
      <c r="AT292" s="21"/>
      <c r="AU292" s="21"/>
      <c r="AV292" s="21"/>
      <c r="AW292">
        <v>2.0548799999999998</v>
      </c>
      <c r="AX292" s="21"/>
      <c r="AY292">
        <v>16776960</v>
      </c>
    </row>
    <row r="293" spans="1:57" x14ac:dyDescent="0.25">
      <c r="A293">
        <v>1.3</v>
      </c>
      <c r="B293" s="21" t="s">
        <v>129</v>
      </c>
      <c r="C293" s="21" t="s">
        <v>9</v>
      </c>
      <c r="D293" s="21" t="s">
        <v>14</v>
      </c>
      <c r="E293" s="21"/>
      <c r="F293" s="21"/>
      <c r="G293" s="21" t="s">
        <v>23</v>
      </c>
      <c r="H293" s="21"/>
      <c r="I293" s="21" t="s">
        <v>733</v>
      </c>
      <c r="J293" s="21" t="s">
        <v>619</v>
      </c>
      <c r="K293" s="21" t="s">
        <v>41</v>
      </c>
      <c r="L293" t="b">
        <v>0</v>
      </c>
      <c r="M293" t="b">
        <v>0</v>
      </c>
      <c r="N293" t="b">
        <v>0</v>
      </c>
      <c r="O293">
        <v>40</v>
      </c>
      <c r="P293">
        <v>30</v>
      </c>
      <c r="Q293">
        <v>0</v>
      </c>
      <c r="R293" s="21" t="s">
        <v>49</v>
      </c>
      <c r="S293">
        <v>1000</v>
      </c>
      <c r="T293">
        <v>100</v>
      </c>
      <c r="U293" t="b">
        <v>1</v>
      </c>
      <c r="V293">
        <v>80</v>
      </c>
      <c r="W293">
        <v>0.3</v>
      </c>
      <c r="X293">
        <v>103</v>
      </c>
      <c r="Y293">
        <v>40</v>
      </c>
      <c r="Z293">
        <v>7.0000000000000007E-2</v>
      </c>
      <c r="AA293" t="b">
        <v>1</v>
      </c>
      <c r="AB293" s="21" t="s">
        <v>724</v>
      </c>
      <c r="AC293">
        <v>5</v>
      </c>
      <c r="AD293">
        <v>9</v>
      </c>
      <c r="AE293">
        <v>10</v>
      </c>
      <c r="AF293">
        <v>10</v>
      </c>
      <c r="AG293" s="21" t="s">
        <v>48</v>
      </c>
      <c r="AH293" t="b">
        <v>1</v>
      </c>
      <c r="AI293" t="b">
        <v>0</v>
      </c>
      <c r="AJ293">
        <v>100</v>
      </c>
      <c r="AK293">
        <v>0</v>
      </c>
      <c r="AL293">
        <v>5000</v>
      </c>
      <c r="AM293" s="21" t="s">
        <v>305</v>
      </c>
      <c r="AN293" s="21"/>
      <c r="AO293" t="b">
        <v>0</v>
      </c>
      <c r="AP293" s="21"/>
      <c r="AQ293" s="21"/>
      <c r="AR293" s="21" t="s">
        <v>501</v>
      </c>
      <c r="AS293" s="21"/>
      <c r="AT293" s="21"/>
      <c r="AU293" s="21"/>
      <c r="AV293" s="21"/>
      <c r="AW293">
        <v>2.0548799999999998</v>
      </c>
      <c r="AX293" s="21"/>
      <c r="AY293">
        <v>2139610</v>
      </c>
      <c r="AZ293">
        <v>0</v>
      </c>
      <c r="BA293">
        <v>0</v>
      </c>
      <c r="BB293">
        <v>20</v>
      </c>
      <c r="BC293">
        <v>8</v>
      </c>
      <c r="BD293">
        <v>50</v>
      </c>
      <c r="BE293">
        <v>0</v>
      </c>
    </row>
    <row r="294" spans="1:57" x14ac:dyDescent="0.25">
      <c r="A294">
        <v>1.3</v>
      </c>
      <c r="B294" s="21" t="s">
        <v>129</v>
      </c>
      <c r="C294" s="21" t="s">
        <v>9</v>
      </c>
      <c r="D294" s="21" t="s">
        <v>14</v>
      </c>
      <c r="E294" s="21"/>
      <c r="F294" s="21"/>
      <c r="G294" s="21" t="s">
        <v>23</v>
      </c>
      <c r="H294" s="21"/>
      <c r="I294" s="21" t="s">
        <v>733</v>
      </c>
      <c r="J294" s="21" t="s">
        <v>619</v>
      </c>
      <c r="K294" s="21" t="s">
        <v>41</v>
      </c>
      <c r="L294" t="b">
        <v>0</v>
      </c>
      <c r="M294" t="b">
        <v>0</v>
      </c>
      <c r="N294" t="b">
        <v>0</v>
      </c>
      <c r="O294">
        <v>40</v>
      </c>
      <c r="P294">
        <v>30</v>
      </c>
      <c r="Q294">
        <v>0</v>
      </c>
      <c r="R294" s="21" t="s">
        <v>49</v>
      </c>
      <c r="S294">
        <v>1000</v>
      </c>
      <c r="T294">
        <v>100</v>
      </c>
      <c r="U294" t="b">
        <v>1</v>
      </c>
      <c r="V294">
        <v>80</v>
      </c>
      <c r="W294">
        <v>0.3</v>
      </c>
      <c r="X294">
        <v>103</v>
      </c>
      <c r="Y294">
        <v>40</v>
      </c>
      <c r="Z294">
        <v>7.0000000000000007E-2</v>
      </c>
      <c r="AA294" t="b">
        <v>1</v>
      </c>
      <c r="AB294" s="21" t="s">
        <v>724</v>
      </c>
      <c r="AC294">
        <v>5</v>
      </c>
      <c r="AD294">
        <v>9</v>
      </c>
      <c r="AE294">
        <v>10</v>
      </c>
      <c r="AF294">
        <v>10</v>
      </c>
      <c r="AG294" s="21" t="s">
        <v>48</v>
      </c>
      <c r="AH294" t="b">
        <v>1</v>
      </c>
      <c r="AI294" t="b">
        <v>0</v>
      </c>
      <c r="AJ294">
        <v>100</v>
      </c>
      <c r="AK294">
        <v>0</v>
      </c>
      <c r="AL294">
        <v>5000</v>
      </c>
      <c r="AM294" s="21" t="s">
        <v>326</v>
      </c>
      <c r="AN294" s="21"/>
      <c r="AO294" t="b">
        <v>0</v>
      </c>
      <c r="AP294" s="21"/>
      <c r="AQ294" s="21"/>
      <c r="AR294" s="21" t="s">
        <v>375</v>
      </c>
      <c r="AS294" s="21"/>
      <c r="AT294" s="21"/>
      <c r="AU294" s="21"/>
      <c r="AV294" s="21"/>
      <c r="AW294">
        <v>2.0548799999999998</v>
      </c>
      <c r="AX294" s="21"/>
      <c r="AY294">
        <v>15570276</v>
      </c>
    </row>
    <row r="295" spans="1:57" x14ac:dyDescent="0.25">
      <c r="A295">
        <v>1.3</v>
      </c>
      <c r="B295" s="21" t="s">
        <v>129</v>
      </c>
      <c r="C295" s="21" t="s">
        <v>9</v>
      </c>
      <c r="D295" s="21" t="s">
        <v>14</v>
      </c>
      <c r="E295" s="21"/>
      <c r="F295" s="21"/>
      <c r="G295" s="21" t="s">
        <v>23</v>
      </c>
      <c r="H295" s="21"/>
      <c r="I295" s="21" t="s">
        <v>733</v>
      </c>
      <c r="J295" s="21" t="s">
        <v>619</v>
      </c>
      <c r="K295" s="21" t="s">
        <v>41</v>
      </c>
      <c r="L295" t="b">
        <v>0</v>
      </c>
      <c r="M295" t="b">
        <v>0</v>
      </c>
      <c r="N295" t="b">
        <v>0</v>
      </c>
      <c r="O295">
        <v>40</v>
      </c>
      <c r="P295">
        <v>30</v>
      </c>
      <c r="Q295">
        <v>0</v>
      </c>
      <c r="R295" s="21" t="s">
        <v>49</v>
      </c>
      <c r="S295">
        <v>1000</v>
      </c>
      <c r="T295">
        <v>100</v>
      </c>
      <c r="U295" t="b">
        <v>1</v>
      </c>
      <c r="V295">
        <v>80</v>
      </c>
      <c r="W295">
        <v>0.3</v>
      </c>
      <c r="X295">
        <v>103</v>
      </c>
      <c r="Y295">
        <v>40</v>
      </c>
      <c r="Z295">
        <v>7.0000000000000007E-2</v>
      </c>
      <c r="AA295" t="b">
        <v>1</v>
      </c>
      <c r="AB295" s="21" t="s">
        <v>724</v>
      </c>
      <c r="AC295">
        <v>5</v>
      </c>
      <c r="AD295">
        <v>9</v>
      </c>
      <c r="AE295">
        <v>10</v>
      </c>
      <c r="AF295">
        <v>10</v>
      </c>
      <c r="AG295" s="21" t="s">
        <v>48</v>
      </c>
      <c r="AH295" t="b">
        <v>1</v>
      </c>
      <c r="AI295" t="b">
        <v>0</v>
      </c>
      <c r="AJ295">
        <v>100</v>
      </c>
      <c r="AK295">
        <v>0</v>
      </c>
      <c r="AL295">
        <v>5000</v>
      </c>
      <c r="AM295" s="21" t="s">
        <v>375</v>
      </c>
      <c r="AN295" s="21"/>
      <c r="AO295" t="b">
        <v>0</v>
      </c>
      <c r="AP295" s="21"/>
      <c r="AQ295" s="21"/>
      <c r="AR295" s="21" t="s">
        <v>375</v>
      </c>
      <c r="AS295" s="21"/>
      <c r="AT295" s="21"/>
      <c r="AU295" s="21"/>
      <c r="AV295" s="21"/>
      <c r="AW295">
        <v>2.6844399999999999</v>
      </c>
      <c r="AX295" s="21"/>
      <c r="AY295">
        <v>15570276</v>
      </c>
      <c r="AZ295">
        <v>0</v>
      </c>
      <c r="BA295">
        <v>0</v>
      </c>
      <c r="BB295">
        <v>48</v>
      </c>
      <c r="BC295">
        <v>0</v>
      </c>
      <c r="BD295">
        <v>100</v>
      </c>
      <c r="BE295">
        <v>0</v>
      </c>
    </row>
    <row r="296" spans="1:57" x14ac:dyDescent="0.25">
      <c r="A296">
        <v>1.3</v>
      </c>
      <c r="B296" s="21" t="s">
        <v>129</v>
      </c>
      <c r="C296" s="21" t="s">
        <v>9</v>
      </c>
      <c r="D296" s="21" t="s">
        <v>14</v>
      </c>
      <c r="E296" s="21"/>
      <c r="F296" s="21"/>
      <c r="G296" s="21" t="s">
        <v>23</v>
      </c>
      <c r="H296" s="21"/>
      <c r="I296" s="21" t="s">
        <v>733</v>
      </c>
      <c r="J296" s="21" t="s">
        <v>619</v>
      </c>
      <c r="K296" s="21" t="s">
        <v>41</v>
      </c>
      <c r="L296" t="b">
        <v>0</v>
      </c>
      <c r="M296" t="b">
        <v>0</v>
      </c>
      <c r="N296" t="b">
        <v>0</v>
      </c>
      <c r="O296">
        <v>40</v>
      </c>
      <c r="P296">
        <v>30</v>
      </c>
      <c r="Q296">
        <v>0</v>
      </c>
      <c r="R296" s="21" t="s">
        <v>49</v>
      </c>
      <c r="S296">
        <v>1000</v>
      </c>
      <c r="T296">
        <v>100</v>
      </c>
      <c r="U296" t="b">
        <v>1</v>
      </c>
      <c r="V296">
        <v>80</v>
      </c>
      <c r="W296">
        <v>0.3</v>
      </c>
      <c r="X296">
        <v>103</v>
      </c>
      <c r="Y296">
        <v>40</v>
      </c>
      <c r="Z296">
        <v>7.0000000000000007E-2</v>
      </c>
      <c r="AA296" t="b">
        <v>1</v>
      </c>
      <c r="AB296" s="21" t="s">
        <v>724</v>
      </c>
      <c r="AC296">
        <v>5</v>
      </c>
      <c r="AD296">
        <v>9</v>
      </c>
      <c r="AE296">
        <v>10</v>
      </c>
      <c r="AF296">
        <v>10</v>
      </c>
      <c r="AG296" s="21" t="s">
        <v>48</v>
      </c>
      <c r="AH296" t="b">
        <v>1</v>
      </c>
      <c r="AI296" t="b">
        <v>0</v>
      </c>
      <c r="AJ296">
        <v>100</v>
      </c>
      <c r="AK296">
        <v>0</v>
      </c>
      <c r="AL296">
        <v>5000</v>
      </c>
      <c r="AM296" s="21" t="s">
        <v>375</v>
      </c>
      <c r="AN296" s="21"/>
      <c r="AO296" t="b">
        <v>0</v>
      </c>
      <c r="AP296" s="21"/>
      <c r="AQ296" s="21"/>
      <c r="AR296" s="21" t="s">
        <v>375</v>
      </c>
      <c r="AS296" s="21"/>
      <c r="AT296" s="21"/>
      <c r="AU296" s="21"/>
      <c r="AV296" s="21"/>
      <c r="AW296">
        <v>2.6844399999999999</v>
      </c>
      <c r="AX296" s="21"/>
      <c r="AY296">
        <v>15570276</v>
      </c>
      <c r="AZ296">
        <v>0</v>
      </c>
      <c r="BA296">
        <v>1</v>
      </c>
      <c r="BB296">
        <v>48</v>
      </c>
      <c r="BC296">
        <v>100</v>
      </c>
      <c r="BD296">
        <v>120</v>
      </c>
      <c r="BE296">
        <v>0</v>
      </c>
    </row>
    <row r="297" spans="1:57" x14ac:dyDescent="0.25">
      <c r="A297">
        <v>1.3</v>
      </c>
      <c r="B297" s="21" t="s">
        <v>129</v>
      </c>
      <c r="C297" s="21" t="s">
        <v>9</v>
      </c>
      <c r="D297" s="21" t="s">
        <v>14</v>
      </c>
      <c r="E297" s="21"/>
      <c r="F297" s="21"/>
      <c r="G297" s="21" t="s">
        <v>23</v>
      </c>
      <c r="H297" s="21"/>
      <c r="I297" s="21" t="s">
        <v>733</v>
      </c>
      <c r="J297" s="21" t="s">
        <v>619</v>
      </c>
      <c r="K297" s="21" t="s">
        <v>41</v>
      </c>
      <c r="L297" t="b">
        <v>0</v>
      </c>
      <c r="M297" t="b">
        <v>0</v>
      </c>
      <c r="N297" t="b">
        <v>0</v>
      </c>
      <c r="O297">
        <v>40</v>
      </c>
      <c r="P297">
        <v>30</v>
      </c>
      <c r="Q297">
        <v>0</v>
      </c>
      <c r="R297" s="21" t="s">
        <v>49</v>
      </c>
      <c r="S297">
        <v>1000</v>
      </c>
      <c r="T297">
        <v>100</v>
      </c>
      <c r="U297" t="b">
        <v>1</v>
      </c>
      <c r="V297">
        <v>80</v>
      </c>
      <c r="W297">
        <v>0.3</v>
      </c>
      <c r="X297">
        <v>103</v>
      </c>
      <c r="Y297">
        <v>40</v>
      </c>
      <c r="Z297">
        <v>7.0000000000000007E-2</v>
      </c>
      <c r="AA297" t="b">
        <v>1</v>
      </c>
      <c r="AB297" s="21" t="s">
        <v>724</v>
      </c>
      <c r="AC297">
        <v>5</v>
      </c>
      <c r="AD297">
        <v>9</v>
      </c>
      <c r="AE297">
        <v>10</v>
      </c>
      <c r="AF297">
        <v>10</v>
      </c>
      <c r="AG297" s="21" t="s">
        <v>48</v>
      </c>
      <c r="AH297" t="b">
        <v>1</v>
      </c>
      <c r="AI297" t="b">
        <v>0</v>
      </c>
      <c r="AJ297">
        <v>100</v>
      </c>
      <c r="AK297">
        <v>0</v>
      </c>
      <c r="AL297">
        <v>5000</v>
      </c>
      <c r="AM297" s="21" t="s">
        <v>444</v>
      </c>
      <c r="AN297" s="21"/>
      <c r="AO297" t="b">
        <v>0</v>
      </c>
      <c r="AP297" s="21"/>
      <c r="AQ297" s="21"/>
      <c r="AR297" s="21" t="s">
        <v>501</v>
      </c>
      <c r="AS297" s="21"/>
      <c r="AT297" s="21"/>
      <c r="AU297" s="21"/>
      <c r="AV297" s="21"/>
      <c r="AW297">
        <v>3</v>
      </c>
      <c r="AX297" s="21"/>
      <c r="AY297">
        <v>15794160</v>
      </c>
      <c r="AZ297">
        <v>0</v>
      </c>
      <c r="BA297">
        <v>0</v>
      </c>
      <c r="BB297">
        <v>15</v>
      </c>
      <c r="BC297">
        <v>0</v>
      </c>
      <c r="BD297">
        <v>100</v>
      </c>
      <c r="BE297">
        <v>0</v>
      </c>
    </row>
    <row r="298" spans="1:57" x14ac:dyDescent="0.25">
      <c r="A298">
        <v>1.3</v>
      </c>
      <c r="B298" s="21" t="s">
        <v>129</v>
      </c>
      <c r="C298" s="21" t="s">
        <v>9</v>
      </c>
      <c r="D298" s="21" t="s">
        <v>14</v>
      </c>
      <c r="E298" s="21"/>
      <c r="F298" s="21"/>
      <c r="G298" s="21" t="s">
        <v>23</v>
      </c>
      <c r="H298" s="21"/>
      <c r="I298" s="21" t="s">
        <v>733</v>
      </c>
      <c r="J298" s="21" t="s">
        <v>619</v>
      </c>
      <c r="K298" s="21" t="s">
        <v>41</v>
      </c>
      <c r="L298" t="b">
        <v>0</v>
      </c>
      <c r="M298" t="b">
        <v>0</v>
      </c>
      <c r="N298" t="b">
        <v>0</v>
      </c>
      <c r="O298">
        <v>40</v>
      </c>
      <c r="P298">
        <v>30</v>
      </c>
      <c r="Q298">
        <v>0</v>
      </c>
      <c r="R298" s="21" t="s">
        <v>49</v>
      </c>
      <c r="S298">
        <v>1000</v>
      </c>
      <c r="T298">
        <v>100</v>
      </c>
      <c r="U298" t="b">
        <v>1</v>
      </c>
      <c r="V298">
        <v>80</v>
      </c>
      <c r="W298">
        <v>0.3</v>
      </c>
      <c r="X298">
        <v>103</v>
      </c>
      <c r="Y298">
        <v>40</v>
      </c>
      <c r="Z298">
        <v>7.0000000000000007E-2</v>
      </c>
      <c r="AA298" t="b">
        <v>1</v>
      </c>
      <c r="AB298" s="21" t="s">
        <v>724</v>
      </c>
      <c r="AC298">
        <v>5</v>
      </c>
      <c r="AD298">
        <v>9</v>
      </c>
      <c r="AE298">
        <v>10</v>
      </c>
      <c r="AF298">
        <v>10</v>
      </c>
      <c r="AG298" s="21" t="s">
        <v>48</v>
      </c>
      <c r="AH298" t="b">
        <v>1</v>
      </c>
      <c r="AI298" t="b">
        <v>0</v>
      </c>
      <c r="AJ298">
        <v>100</v>
      </c>
      <c r="AK298">
        <v>0</v>
      </c>
      <c r="AL298">
        <v>5000</v>
      </c>
      <c r="AM298" s="21" t="s">
        <v>446</v>
      </c>
      <c r="AN298" s="21"/>
      <c r="AO298" t="b">
        <v>0</v>
      </c>
      <c r="AP298" s="21"/>
      <c r="AQ298" s="21"/>
      <c r="AR298" s="21" t="s">
        <v>501</v>
      </c>
      <c r="AS298" s="21"/>
      <c r="AT298" s="21"/>
      <c r="AU298" s="21"/>
      <c r="AV298" s="21"/>
      <c r="AW298">
        <v>2.0548799999999998</v>
      </c>
      <c r="AX298" s="21"/>
      <c r="AY298">
        <v>255</v>
      </c>
      <c r="AZ298">
        <v>0</v>
      </c>
      <c r="BA298">
        <v>0</v>
      </c>
      <c r="BB298">
        <v>20</v>
      </c>
      <c r="BC298">
        <v>0</v>
      </c>
      <c r="BD298">
        <v>60</v>
      </c>
      <c r="BE298">
        <v>0</v>
      </c>
    </row>
    <row r="299" spans="1:57" x14ac:dyDescent="0.25">
      <c r="A299" t="s">
        <v>721</v>
      </c>
      <c r="B299" t="s">
        <v>4</v>
      </c>
      <c r="C299" t="s">
        <v>8</v>
      </c>
      <c r="D299" t="s">
        <v>13</v>
      </c>
      <c r="E299" t="s">
        <v>18</v>
      </c>
      <c r="F299" t="s">
        <v>20</v>
      </c>
      <c r="G299" t="s">
        <v>22</v>
      </c>
      <c r="H299" t="s">
        <v>27</v>
      </c>
      <c r="I299" t="s">
        <v>30</v>
      </c>
      <c r="J299" t="s">
        <v>31</v>
      </c>
      <c r="K299" t="s">
        <v>466</v>
      </c>
      <c r="L299" t="s">
        <v>55</v>
      </c>
      <c r="M299" t="s">
        <v>57</v>
      </c>
      <c r="N299" t="s">
        <v>58</v>
      </c>
      <c r="O299" t="s">
        <v>43</v>
      </c>
      <c r="P299" t="s">
        <v>45</v>
      </c>
      <c r="Q299" t="s">
        <v>46</v>
      </c>
      <c r="R299" t="s">
        <v>47</v>
      </c>
      <c r="S299" t="s">
        <v>51</v>
      </c>
      <c r="T299" t="s">
        <v>53</v>
      </c>
      <c r="U299" t="s">
        <v>75</v>
      </c>
      <c r="V299" t="s">
        <v>76</v>
      </c>
      <c r="W299" t="s">
        <v>77</v>
      </c>
      <c r="X299" t="s">
        <v>78</v>
      </c>
      <c r="Y299" t="s">
        <v>79</v>
      </c>
      <c r="Z299" t="s">
        <v>80</v>
      </c>
      <c r="AA299" t="s">
        <v>81</v>
      </c>
      <c r="AB299" t="s">
        <v>61</v>
      </c>
      <c r="AC299" t="s">
        <v>62</v>
      </c>
      <c r="AD299" t="s">
        <v>64</v>
      </c>
      <c r="AE299" t="s">
        <v>65</v>
      </c>
      <c r="AF299" t="s">
        <v>66</v>
      </c>
      <c r="AG299" t="s">
        <v>67</v>
      </c>
      <c r="AH299" t="s">
        <v>72</v>
      </c>
      <c r="AI299" t="s">
        <v>73</v>
      </c>
      <c r="AJ299" t="s">
        <v>69</v>
      </c>
      <c r="AK299" t="s">
        <v>70</v>
      </c>
      <c r="AL299" t="s">
        <v>71</v>
      </c>
      <c r="AM299" t="s">
        <v>722</v>
      </c>
      <c r="AO299" t="s">
        <v>100</v>
      </c>
      <c r="AP299" t="s">
        <v>84</v>
      </c>
      <c r="AQ299" t="s">
        <v>85</v>
      </c>
      <c r="AR299" t="s">
        <v>86</v>
      </c>
      <c r="AS299" t="s">
        <v>87</v>
      </c>
      <c r="AW299" t="s">
        <v>92</v>
      </c>
      <c r="AX299" t="s">
        <v>94</v>
      </c>
      <c r="AY299" t="s">
        <v>96</v>
      </c>
      <c r="AZ299" t="s">
        <v>478</v>
      </c>
      <c r="BA299" t="s">
        <v>104</v>
      </c>
      <c r="BB299" t="s">
        <v>105</v>
      </c>
      <c r="BC299" t="s">
        <v>106</v>
      </c>
      <c r="BD299" t="s">
        <v>488</v>
      </c>
      <c r="BE299" t="s">
        <v>36</v>
      </c>
    </row>
    <row r="300" spans="1:57" x14ac:dyDescent="0.25">
      <c r="A300">
        <v>1.3</v>
      </c>
      <c r="B300" s="21" t="s">
        <v>125</v>
      </c>
      <c r="C300" s="21" t="s">
        <v>9</v>
      </c>
      <c r="D300" s="21" t="s">
        <v>14</v>
      </c>
      <c r="E300" s="21"/>
      <c r="F300" s="21"/>
      <c r="G300" s="21" t="s">
        <v>23</v>
      </c>
      <c r="H300" s="21"/>
      <c r="I300" s="21" t="s">
        <v>734</v>
      </c>
      <c r="J300" s="21" t="s">
        <v>616</v>
      </c>
      <c r="K300" s="21" t="s">
        <v>41</v>
      </c>
      <c r="L300" t="b">
        <v>0</v>
      </c>
      <c r="M300" t="b">
        <v>0</v>
      </c>
      <c r="N300" t="b">
        <v>0</v>
      </c>
      <c r="O300">
        <v>40</v>
      </c>
      <c r="P300">
        <v>30</v>
      </c>
      <c r="Q300">
        <v>0</v>
      </c>
      <c r="R300" s="21" t="s">
        <v>49</v>
      </c>
      <c r="S300">
        <v>1000</v>
      </c>
      <c r="T300">
        <v>100</v>
      </c>
      <c r="U300" t="b">
        <v>1</v>
      </c>
      <c r="V300">
        <v>80</v>
      </c>
      <c r="W300">
        <v>0.3</v>
      </c>
      <c r="X300">
        <v>103</v>
      </c>
      <c r="Y300">
        <v>40</v>
      </c>
      <c r="Z300">
        <v>7.0000000000000007E-2</v>
      </c>
      <c r="AA300" t="b">
        <v>1</v>
      </c>
      <c r="AB300" s="21" t="s">
        <v>724</v>
      </c>
      <c r="AC300">
        <v>5</v>
      </c>
      <c r="AD300">
        <v>9</v>
      </c>
      <c r="AE300">
        <v>10</v>
      </c>
      <c r="AF300">
        <v>10</v>
      </c>
      <c r="AG300" s="21" t="s">
        <v>48</v>
      </c>
      <c r="AH300" t="b">
        <v>1</v>
      </c>
      <c r="AI300" t="b">
        <v>0</v>
      </c>
      <c r="AJ300">
        <v>100</v>
      </c>
      <c r="AK300">
        <v>0</v>
      </c>
      <c r="AL300">
        <v>5000</v>
      </c>
      <c r="AM300" s="21" t="s">
        <v>213</v>
      </c>
      <c r="AN300" s="21"/>
      <c r="AO300" t="b">
        <v>0</v>
      </c>
      <c r="AP300" s="21"/>
      <c r="AQ300" s="21"/>
      <c r="AR300" s="21" t="s">
        <v>501</v>
      </c>
      <c r="AS300" s="21"/>
      <c r="AT300" s="21"/>
      <c r="AU300" s="21"/>
      <c r="AV300" s="21"/>
      <c r="AW300">
        <v>2.0548799999999998</v>
      </c>
      <c r="AX300" s="21"/>
      <c r="AY300">
        <v>42495</v>
      </c>
    </row>
    <row r="301" spans="1:57" x14ac:dyDescent="0.25">
      <c r="A301">
        <v>1.3</v>
      </c>
      <c r="B301" s="21" t="s">
        <v>125</v>
      </c>
      <c r="C301" s="21" t="s">
        <v>9</v>
      </c>
      <c r="D301" s="21" t="s">
        <v>14</v>
      </c>
      <c r="E301" s="21"/>
      <c r="F301" s="21"/>
      <c r="G301" s="21" t="s">
        <v>23</v>
      </c>
      <c r="H301" s="21"/>
      <c r="I301" s="21" t="s">
        <v>734</v>
      </c>
      <c r="J301" s="21" t="s">
        <v>616</v>
      </c>
      <c r="K301" s="21" t="s">
        <v>41</v>
      </c>
      <c r="L301" t="b">
        <v>0</v>
      </c>
      <c r="M301" t="b">
        <v>0</v>
      </c>
      <c r="N301" t="b">
        <v>0</v>
      </c>
      <c r="O301">
        <v>40</v>
      </c>
      <c r="P301">
        <v>30</v>
      </c>
      <c r="Q301">
        <v>0</v>
      </c>
      <c r="R301" s="21" t="s">
        <v>49</v>
      </c>
      <c r="S301">
        <v>1000</v>
      </c>
      <c r="T301">
        <v>100</v>
      </c>
      <c r="U301" t="b">
        <v>1</v>
      </c>
      <c r="V301">
        <v>80</v>
      </c>
      <c r="W301">
        <v>0.3</v>
      </c>
      <c r="X301">
        <v>103</v>
      </c>
      <c r="Y301">
        <v>40</v>
      </c>
      <c r="Z301">
        <v>7.0000000000000007E-2</v>
      </c>
      <c r="AA301" t="b">
        <v>1</v>
      </c>
      <c r="AB301" s="21" t="s">
        <v>724</v>
      </c>
      <c r="AC301">
        <v>5</v>
      </c>
      <c r="AD301">
        <v>9</v>
      </c>
      <c r="AE301">
        <v>10</v>
      </c>
      <c r="AF301">
        <v>10</v>
      </c>
      <c r="AG301" s="21" t="s">
        <v>48</v>
      </c>
      <c r="AH301" t="b">
        <v>1</v>
      </c>
      <c r="AI301" t="b">
        <v>0</v>
      </c>
      <c r="AJ301">
        <v>100</v>
      </c>
      <c r="AK301">
        <v>0</v>
      </c>
      <c r="AL301">
        <v>5000</v>
      </c>
      <c r="AM301" s="21" t="s">
        <v>223</v>
      </c>
      <c r="AN301" s="21"/>
      <c r="AO301" t="b">
        <v>0</v>
      </c>
      <c r="AP301" s="21"/>
      <c r="AQ301" s="21"/>
      <c r="AR301" s="21" t="s">
        <v>502</v>
      </c>
      <c r="AS301" s="21"/>
      <c r="AT301" s="21"/>
      <c r="AU301" s="21"/>
      <c r="AV301" s="21"/>
      <c r="AW301">
        <v>4.5</v>
      </c>
      <c r="AX301" s="21"/>
      <c r="AY301">
        <v>65280</v>
      </c>
    </row>
    <row r="302" spans="1:57" x14ac:dyDescent="0.25">
      <c r="A302">
        <v>1.3</v>
      </c>
      <c r="B302" s="21" t="s">
        <v>125</v>
      </c>
      <c r="C302" s="21" t="s">
        <v>9</v>
      </c>
      <c r="D302" s="21" t="s">
        <v>14</v>
      </c>
      <c r="E302" s="21"/>
      <c r="F302" s="21"/>
      <c r="G302" s="21" t="s">
        <v>23</v>
      </c>
      <c r="H302" s="21"/>
      <c r="I302" s="21" t="s">
        <v>734</v>
      </c>
      <c r="J302" s="21" t="s">
        <v>616</v>
      </c>
      <c r="K302" s="21" t="s">
        <v>41</v>
      </c>
      <c r="L302" t="b">
        <v>0</v>
      </c>
      <c r="M302" t="b">
        <v>0</v>
      </c>
      <c r="N302" t="b">
        <v>0</v>
      </c>
      <c r="O302">
        <v>40</v>
      </c>
      <c r="P302">
        <v>30</v>
      </c>
      <c r="Q302">
        <v>0</v>
      </c>
      <c r="R302" s="21" t="s">
        <v>49</v>
      </c>
      <c r="S302">
        <v>1000</v>
      </c>
      <c r="T302">
        <v>100</v>
      </c>
      <c r="U302" t="b">
        <v>1</v>
      </c>
      <c r="V302">
        <v>80</v>
      </c>
      <c r="W302">
        <v>0.3</v>
      </c>
      <c r="X302">
        <v>103</v>
      </c>
      <c r="Y302">
        <v>40</v>
      </c>
      <c r="Z302">
        <v>7.0000000000000007E-2</v>
      </c>
      <c r="AA302" t="b">
        <v>1</v>
      </c>
      <c r="AB302" s="21" t="s">
        <v>724</v>
      </c>
      <c r="AC302">
        <v>5</v>
      </c>
      <c r="AD302">
        <v>9</v>
      </c>
      <c r="AE302">
        <v>10</v>
      </c>
      <c r="AF302">
        <v>10</v>
      </c>
      <c r="AG302" s="21" t="s">
        <v>48</v>
      </c>
      <c r="AH302" t="b">
        <v>1</v>
      </c>
      <c r="AI302" t="b">
        <v>0</v>
      </c>
      <c r="AJ302">
        <v>100</v>
      </c>
      <c r="AK302">
        <v>0</v>
      </c>
      <c r="AL302">
        <v>5000</v>
      </c>
      <c r="AM302" s="21" t="s">
        <v>225</v>
      </c>
      <c r="AN302" s="21"/>
      <c r="AO302" t="b">
        <v>0</v>
      </c>
      <c r="AP302" s="21"/>
      <c r="AQ302" s="21"/>
      <c r="AR302" s="21" t="s">
        <v>503</v>
      </c>
      <c r="AS302" s="21"/>
      <c r="AT302" s="21"/>
      <c r="AU302" s="21"/>
      <c r="AV302" s="21"/>
      <c r="AW302">
        <v>2.0548799999999998</v>
      </c>
      <c r="AX302" s="21"/>
      <c r="AY302">
        <v>16711935</v>
      </c>
    </row>
    <row r="303" spans="1:57" x14ac:dyDescent="0.25">
      <c r="A303">
        <v>1.3</v>
      </c>
      <c r="B303" s="21" t="s">
        <v>125</v>
      </c>
      <c r="C303" s="21" t="s">
        <v>9</v>
      </c>
      <c r="D303" s="21" t="s">
        <v>14</v>
      </c>
      <c r="E303" s="21"/>
      <c r="F303" s="21"/>
      <c r="G303" s="21" t="s">
        <v>23</v>
      </c>
      <c r="H303" s="21"/>
      <c r="I303" s="21" t="s">
        <v>734</v>
      </c>
      <c r="J303" s="21" t="s">
        <v>616</v>
      </c>
      <c r="K303" s="21" t="s">
        <v>41</v>
      </c>
      <c r="L303" t="b">
        <v>0</v>
      </c>
      <c r="M303" t="b">
        <v>0</v>
      </c>
      <c r="N303" t="b">
        <v>0</v>
      </c>
      <c r="O303">
        <v>40</v>
      </c>
      <c r="P303">
        <v>30</v>
      </c>
      <c r="Q303">
        <v>0</v>
      </c>
      <c r="R303" s="21" t="s">
        <v>49</v>
      </c>
      <c r="S303">
        <v>1000</v>
      </c>
      <c r="T303">
        <v>100</v>
      </c>
      <c r="U303" t="b">
        <v>1</v>
      </c>
      <c r="V303">
        <v>80</v>
      </c>
      <c r="W303">
        <v>0.3</v>
      </c>
      <c r="X303">
        <v>103</v>
      </c>
      <c r="Y303">
        <v>40</v>
      </c>
      <c r="Z303">
        <v>7.0000000000000007E-2</v>
      </c>
      <c r="AA303" t="b">
        <v>1</v>
      </c>
      <c r="AB303" s="21" t="s">
        <v>724</v>
      </c>
      <c r="AC303">
        <v>5</v>
      </c>
      <c r="AD303">
        <v>9</v>
      </c>
      <c r="AE303">
        <v>10</v>
      </c>
      <c r="AF303">
        <v>10</v>
      </c>
      <c r="AG303" s="21" t="s">
        <v>48</v>
      </c>
      <c r="AH303" t="b">
        <v>1</v>
      </c>
      <c r="AI303" t="b">
        <v>0</v>
      </c>
      <c r="AJ303">
        <v>100</v>
      </c>
      <c r="AK303">
        <v>0</v>
      </c>
      <c r="AL303">
        <v>5000</v>
      </c>
      <c r="AM303" s="21" t="s">
        <v>230</v>
      </c>
      <c r="AN303" s="21"/>
      <c r="AO303" t="b">
        <v>0</v>
      </c>
      <c r="AP303" s="21"/>
      <c r="AQ303" s="21"/>
      <c r="AR303" s="21" t="s">
        <v>501</v>
      </c>
      <c r="AS303" s="21"/>
      <c r="AT303" s="21"/>
      <c r="AU303" s="21"/>
      <c r="AV303" s="21"/>
      <c r="AW303">
        <v>2.0548799999999998</v>
      </c>
      <c r="AX303" s="21"/>
      <c r="AY303">
        <v>16748574</v>
      </c>
    </row>
    <row r="304" spans="1:57" x14ac:dyDescent="0.25">
      <c r="A304">
        <v>1.3</v>
      </c>
      <c r="B304" s="21" t="s">
        <v>125</v>
      </c>
      <c r="C304" s="21" t="s">
        <v>9</v>
      </c>
      <c r="D304" s="21" t="s">
        <v>14</v>
      </c>
      <c r="E304" s="21"/>
      <c r="F304" s="21"/>
      <c r="G304" s="21" t="s">
        <v>23</v>
      </c>
      <c r="H304" s="21"/>
      <c r="I304" s="21" t="s">
        <v>734</v>
      </c>
      <c r="J304" s="21" t="s">
        <v>616</v>
      </c>
      <c r="K304" s="21" t="s">
        <v>41</v>
      </c>
      <c r="L304" t="b">
        <v>0</v>
      </c>
      <c r="M304" t="b">
        <v>0</v>
      </c>
      <c r="N304" t="b">
        <v>0</v>
      </c>
      <c r="O304">
        <v>40</v>
      </c>
      <c r="P304">
        <v>30</v>
      </c>
      <c r="Q304">
        <v>0</v>
      </c>
      <c r="R304" s="21" t="s">
        <v>49</v>
      </c>
      <c r="S304">
        <v>1000</v>
      </c>
      <c r="T304">
        <v>100</v>
      </c>
      <c r="U304" t="b">
        <v>1</v>
      </c>
      <c r="V304">
        <v>80</v>
      </c>
      <c r="W304">
        <v>0.3</v>
      </c>
      <c r="X304">
        <v>103</v>
      </c>
      <c r="Y304">
        <v>40</v>
      </c>
      <c r="Z304">
        <v>7.0000000000000007E-2</v>
      </c>
      <c r="AA304" t="b">
        <v>1</v>
      </c>
      <c r="AB304" s="21" t="s">
        <v>724</v>
      </c>
      <c r="AC304">
        <v>5</v>
      </c>
      <c r="AD304">
        <v>9</v>
      </c>
      <c r="AE304">
        <v>10</v>
      </c>
      <c r="AF304">
        <v>10</v>
      </c>
      <c r="AG304" s="21" t="s">
        <v>48</v>
      </c>
      <c r="AH304" t="b">
        <v>1</v>
      </c>
      <c r="AI304" t="b">
        <v>0</v>
      </c>
      <c r="AJ304">
        <v>100</v>
      </c>
      <c r="AK304">
        <v>0</v>
      </c>
      <c r="AL304">
        <v>5000</v>
      </c>
      <c r="AM304" s="21" t="s">
        <v>231</v>
      </c>
      <c r="AN304" s="21"/>
      <c r="AO304" t="b">
        <v>0</v>
      </c>
      <c r="AP304" s="21"/>
      <c r="AQ304" s="21"/>
      <c r="AR304" s="21" t="s">
        <v>501</v>
      </c>
      <c r="AS304" s="21"/>
      <c r="AT304" s="21"/>
      <c r="AU304" s="21"/>
      <c r="AV304" s="21"/>
      <c r="AW304">
        <v>2.0548799999999998</v>
      </c>
      <c r="AX304" s="21"/>
      <c r="AY304">
        <v>32896</v>
      </c>
    </row>
    <row r="305" spans="1:57" x14ac:dyDescent="0.25">
      <c r="A305">
        <v>1.3</v>
      </c>
      <c r="B305" s="21" t="s">
        <v>125</v>
      </c>
      <c r="C305" s="21" t="s">
        <v>9</v>
      </c>
      <c r="D305" s="21" t="s">
        <v>14</v>
      </c>
      <c r="E305" s="21"/>
      <c r="F305" s="21"/>
      <c r="G305" s="21" t="s">
        <v>23</v>
      </c>
      <c r="H305" s="21"/>
      <c r="I305" s="21" t="s">
        <v>734</v>
      </c>
      <c r="J305" s="21" t="s">
        <v>616</v>
      </c>
      <c r="K305" s="21" t="s">
        <v>41</v>
      </c>
      <c r="L305" t="b">
        <v>0</v>
      </c>
      <c r="M305" t="b">
        <v>0</v>
      </c>
      <c r="N305" t="b">
        <v>0</v>
      </c>
      <c r="O305">
        <v>40</v>
      </c>
      <c r="P305">
        <v>30</v>
      </c>
      <c r="Q305">
        <v>0</v>
      </c>
      <c r="R305" s="21" t="s">
        <v>49</v>
      </c>
      <c r="S305">
        <v>1000</v>
      </c>
      <c r="T305">
        <v>100</v>
      </c>
      <c r="U305" t="b">
        <v>1</v>
      </c>
      <c r="V305">
        <v>80</v>
      </c>
      <c r="W305">
        <v>0.3</v>
      </c>
      <c r="X305">
        <v>103</v>
      </c>
      <c r="Y305">
        <v>40</v>
      </c>
      <c r="Z305">
        <v>7.0000000000000007E-2</v>
      </c>
      <c r="AA305" t="b">
        <v>1</v>
      </c>
      <c r="AB305" s="21" t="s">
        <v>724</v>
      </c>
      <c r="AC305">
        <v>5</v>
      </c>
      <c r="AD305">
        <v>9</v>
      </c>
      <c r="AE305">
        <v>10</v>
      </c>
      <c r="AF305">
        <v>10</v>
      </c>
      <c r="AG305" s="21" t="s">
        <v>48</v>
      </c>
      <c r="AH305" t="b">
        <v>1</v>
      </c>
      <c r="AI305" t="b">
        <v>0</v>
      </c>
      <c r="AJ305">
        <v>100</v>
      </c>
      <c r="AK305">
        <v>0</v>
      </c>
      <c r="AL305">
        <v>5000</v>
      </c>
      <c r="AM305" s="21" t="s">
        <v>235</v>
      </c>
      <c r="AN305" s="21"/>
      <c r="AO305" t="b">
        <v>0</v>
      </c>
      <c r="AP305" s="21"/>
      <c r="AQ305" s="21"/>
      <c r="AR305" s="21" t="s">
        <v>501</v>
      </c>
      <c r="AS305" s="21"/>
      <c r="AT305" s="21"/>
      <c r="AU305" s="21"/>
      <c r="AV305" s="21"/>
      <c r="AW305">
        <v>2.0548799999999998</v>
      </c>
      <c r="AX305" s="21"/>
      <c r="AY305">
        <v>5275647</v>
      </c>
    </row>
    <row r="306" spans="1:57" x14ac:dyDescent="0.25">
      <c r="A306">
        <v>1.3</v>
      </c>
      <c r="B306" s="21" t="s">
        <v>125</v>
      </c>
      <c r="C306" s="21" t="s">
        <v>9</v>
      </c>
      <c r="D306" s="21" t="s">
        <v>14</v>
      </c>
      <c r="E306" s="21"/>
      <c r="F306" s="21"/>
      <c r="G306" s="21" t="s">
        <v>23</v>
      </c>
      <c r="H306" s="21"/>
      <c r="I306" s="21" t="s">
        <v>734</v>
      </c>
      <c r="J306" s="21" t="s">
        <v>616</v>
      </c>
      <c r="K306" s="21" t="s">
        <v>41</v>
      </c>
      <c r="L306" t="b">
        <v>0</v>
      </c>
      <c r="M306" t="b">
        <v>0</v>
      </c>
      <c r="N306" t="b">
        <v>0</v>
      </c>
      <c r="O306">
        <v>40</v>
      </c>
      <c r="P306">
        <v>30</v>
      </c>
      <c r="Q306">
        <v>0</v>
      </c>
      <c r="R306" s="21" t="s">
        <v>49</v>
      </c>
      <c r="S306">
        <v>1000</v>
      </c>
      <c r="T306">
        <v>100</v>
      </c>
      <c r="U306" t="b">
        <v>1</v>
      </c>
      <c r="V306">
        <v>80</v>
      </c>
      <c r="W306">
        <v>0.3</v>
      </c>
      <c r="X306">
        <v>103</v>
      </c>
      <c r="Y306">
        <v>40</v>
      </c>
      <c r="Z306">
        <v>7.0000000000000007E-2</v>
      </c>
      <c r="AA306" t="b">
        <v>1</v>
      </c>
      <c r="AB306" s="21" t="s">
        <v>724</v>
      </c>
      <c r="AC306">
        <v>5</v>
      </c>
      <c r="AD306">
        <v>9</v>
      </c>
      <c r="AE306">
        <v>10</v>
      </c>
      <c r="AF306">
        <v>10</v>
      </c>
      <c r="AG306" s="21" t="s">
        <v>48</v>
      </c>
      <c r="AH306" t="b">
        <v>1</v>
      </c>
      <c r="AI306" t="b">
        <v>0</v>
      </c>
      <c r="AJ306">
        <v>100</v>
      </c>
      <c r="AK306">
        <v>0</v>
      </c>
      <c r="AL306">
        <v>5000</v>
      </c>
      <c r="AM306" s="21" t="s">
        <v>236</v>
      </c>
      <c r="AN306" s="21"/>
      <c r="AO306" t="b">
        <v>0</v>
      </c>
      <c r="AP306" s="21"/>
      <c r="AQ306" s="21"/>
      <c r="AR306" s="21" t="s">
        <v>503</v>
      </c>
      <c r="AS306" s="21"/>
      <c r="AT306" s="21"/>
      <c r="AU306" s="21"/>
      <c r="AV306" s="21"/>
      <c r="AW306">
        <v>2.0548799999999998</v>
      </c>
      <c r="AX306" s="21"/>
      <c r="AY306">
        <v>14524637</v>
      </c>
    </row>
    <row r="307" spans="1:57" x14ac:dyDescent="0.25">
      <c r="A307">
        <v>1.3</v>
      </c>
      <c r="B307" s="21" t="s">
        <v>125</v>
      </c>
      <c r="C307" s="21" t="s">
        <v>9</v>
      </c>
      <c r="D307" s="21" t="s">
        <v>14</v>
      </c>
      <c r="E307" s="21"/>
      <c r="F307" s="21"/>
      <c r="G307" s="21" t="s">
        <v>23</v>
      </c>
      <c r="H307" s="21"/>
      <c r="I307" s="21" t="s">
        <v>734</v>
      </c>
      <c r="J307" s="21" t="s">
        <v>616</v>
      </c>
      <c r="K307" s="21" t="s">
        <v>41</v>
      </c>
      <c r="L307" t="b">
        <v>0</v>
      </c>
      <c r="M307" t="b">
        <v>0</v>
      </c>
      <c r="N307" t="b">
        <v>0</v>
      </c>
      <c r="O307">
        <v>40</v>
      </c>
      <c r="P307">
        <v>30</v>
      </c>
      <c r="Q307">
        <v>0</v>
      </c>
      <c r="R307" s="21" t="s">
        <v>49</v>
      </c>
      <c r="S307">
        <v>1000</v>
      </c>
      <c r="T307">
        <v>100</v>
      </c>
      <c r="U307" t="b">
        <v>1</v>
      </c>
      <c r="V307">
        <v>80</v>
      </c>
      <c r="W307">
        <v>0.3</v>
      </c>
      <c r="X307">
        <v>103</v>
      </c>
      <c r="Y307">
        <v>40</v>
      </c>
      <c r="Z307">
        <v>7.0000000000000007E-2</v>
      </c>
      <c r="AA307" t="b">
        <v>1</v>
      </c>
      <c r="AB307" s="21" t="s">
        <v>724</v>
      </c>
      <c r="AC307">
        <v>5</v>
      </c>
      <c r="AD307">
        <v>9</v>
      </c>
      <c r="AE307">
        <v>10</v>
      </c>
      <c r="AF307">
        <v>10</v>
      </c>
      <c r="AG307" s="21" t="s">
        <v>48</v>
      </c>
      <c r="AH307" t="b">
        <v>1</v>
      </c>
      <c r="AI307" t="b">
        <v>0</v>
      </c>
      <c r="AJ307">
        <v>100</v>
      </c>
      <c r="AK307">
        <v>0</v>
      </c>
      <c r="AL307">
        <v>5000</v>
      </c>
      <c r="AM307" s="21" t="s">
        <v>238</v>
      </c>
      <c r="AN307" s="21"/>
      <c r="AO307" t="b">
        <v>0</v>
      </c>
      <c r="AP307" s="21"/>
      <c r="AQ307" s="21"/>
      <c r="AR307" s="21" t="s">
        <v>501</v>
      </c>
      <c r="AS307" s="21"/>
      <c r="AT307" s="21"/>
      <c r="AU307" s="21"/>
      <c r="AV307" s="21"/>
      <c r="AW307">
        <v>2.0548799999999998</v>
      </c>
      <c r="AX307" s="21"/>
      <c r="AY307">
        <v>16760576</v>
      </c>
    </row>
    <row r="308" spans="1:57" x14ac:dyDescent="0.25">
      <c r="A308">
        <v>1.3</v>
      </c>
      <c r="B308" s="21" t="s">
        <v>125</v>
      </c>
      <c r="C308" s="21" t="s">
        <v>9</v>
      </c>
      <c r="D308" s="21" t="s">
        <v>14</v>
      </c>
      <c r="E308" s="21"/>
      <c r="F308" s="21"/>
      <c r="G308" s="21" t="s">
        <v>23</v>
      </c>
      <c r="H308" s="21"/>
      <c r="I308" s="21" t="s">
        <v>734</v>
      </c>
      <c r="J308" s="21" t="s">
        <v>616</v>
      </c>
      <c r="K308" s="21" t="s">
        <v>41</v>
      </c>
      <c r="L308" t="b">
        <v>0</v>
      </c>
      <c r="M308" t="b">
        <v>0</v>
      </c>
      <c r="N308" t="b">
        <v>0</v>
      </c>
      <c r="O308">
        <v>40</v>
      </c>
      <c r="P308">
        <v>30</v>
      </c>
      <c r="Q308">
        <v>0</v>
      </c>
      <c r="R308" s="21" t="s">
        <v>49</v>
      </c>
      <c r="S308">
        <v>1000</v>
      </c>
      <c r="T308">
        <v>100</v>
      </c>
      <c r="U308" t="b">
        <v>1</v>
      </c>
      <c r="V308">
        <v>80</v>
      </c>
      <c r="W308">
        <v>0.3</v>
      </c>
      <c r="X308">
        <v>103</v>
      </c>
      <c r="Y308">
        <v>40</v>
      </c>
      <c r="Z308">
        <v>7.0000000000000007E-2</v>
      </c>
      <c r="AA308" t="b">
        <v>1</v>
      </c>
      <c r="AB308" s="21" t="s">
        <v>724</v>
      </c>
      <c r="AC308">
        <v>5</v>
      </c>
      <c r="AD308">
        <v>9</v>
      </c>
      <c r="AE308">
        <v>10</v>
      </c>
      <c r="AF308">
        <v>10</v>
      </c>
      <c r="AG308" s="21" t="s">
        <v>48</v>
      </c>
      <c r="AH308" t="b">
        <v>1</v>
      </c>
      <c r="AI308" t="b">
        <v>0</v>
      </c>
      <c r="AJ308">
        <v>100</v>
      </c>
      <c r="AK308">
        <v>0</v>
      </c>
      <c r="AL308">
        <v>5000</v>
      </c>
      <c r="AM308" s="21" t="s">
        <v>261</v>
      </c>
      <c r="AN308" s="21"/>
      <c r="AO308" t="b">
        <v>0</v>
      </c>
      <c r="AP308" s="21"/>
      <c r="AQ308" s="21"/>
      <c r="AR308" s="21" t="s">
        <v>518</v>
      </c>
      <c r="AS308" s="21"/>
      <c r="AT308" s="21"/>
      <c r="AU308" s="21"/>
      <c r="AV308" s="21"/>
      <c r="AW308">
        <v>2.0548799999999998</v>
      </c>
      <c r="AX308" s="21"/>
      <c r="AY308">
        <v>16711935</v>
      </c>
    </row>
    <row r="309" spans="1:57" x14ac:dyDescent="0.25">
      <c r="A309">
        <v>1.3</v>
      </c>
      <c r="B309" s="21" t="s">
        <v>125</v>
      </c>
      <c r="C309" s="21" t="s">
        <v>9</v>
      </c>
      <c r="D309" s="21" t="s">
        <v>14</v>
      </c>
      <c r="E309" s="21"/>
      <c r="F309" s="21"/>
      <c r="G309" s="21" t="s">
        <v>23</v>
      </c>
      <c r="H309" s="21"/>
      <c r="I309" s="21" t="s">
        <v>734</v>
      </c>
      <c r="J309" s="21" t="s">
        <v>616</v>
      </c>
      <c r="K309" s="21" t="s">
        <v>41</v>
      </c>
      <c r="L309" t="b">
        <v>0</v>
      </c>
      <c r="M309" t="b">
        <v>0</v>
      </c>
      <c r="N309" t="b">
        <v>0</v>
      </c>
      <c r="O309">
        <v>40</v>
      </c>
      <c r="P309">
        <v>30</v>
      </c>
      <c r="Q309">
        <v>0</v>
      </c>
      <c r="R309" s="21" t="s">
        <v>49</v>
      </c>
      <c r="S309">
        <v>1000</v>
      </c>
      <c r="T309">
        <v>100</v>
      </c>
      <c r="U309" t="b">
        <v>1</v>
      </c>
      <c r="V309">
        <v>80</v>
      </c>
      <c r="W309">
        <v>0.3</v>
      </c>
      <c r="X309">
        <v>103</v>
      </c>
      <c r="Y309">
        <v>40</v>
      </c>
      <c r="Z309">
        <v>7.0000000000000007E-2</v>
      </c>
      <c r="AA309" t="b">
        <v>1</v>
      </c>
      <c r="AB309" s="21" t="s">
        <v>724</v>
      </c>
      <c r="AC309">
        <v>5</v>
      </c>
      <c r="AD309">
        <v>9</v>
      </c>
      <c r="AE309">
        <v>10</v>
      </c>
      <c r="AF309">
        <v>10</v>
      </c>
      <c r="AG309" s="21" t="s">
        <v>48</v>
      </c>
      <c r="AH309" t="b">
        <v>1</v>
      </c>
      <c r="AI309" t="b">
        <v>0</v>
      </c>
      <c r="AJ309">
        <v>100</v>
      </c>
      <c r="AK309">
        <v>0</v>
      </c>
      <c r="AL309">
        <v>5000</v>
      </c>
      <c r="AM309" s="21" t="s">
        <v>262</v>
      </c>
      <c r="AN309" s="21"/>
      <c r="AO309" t="b">
        <v>0</v>
      </c>
      <c r="AP309" s="21"/>
      <c r="AQ309" s="21" t="s">
        <v>597</v>
      </c>
      <c r="AR309" s="21" t="s">
        <v>596</v>
      </c>
      <c r="AS309" s="21" t="s">
        <v>598</v>
      </c>
      <c r="AT309" s="21"/>
      <c r="AU309" s="21"/>
      <c r="AV309" s="21"/>
      <c r="AW309">
        <v>2.0548799999999998</v>
      </c>
      <c r="AX309" s="21"/>
      <c r="AY309">
        <v>16777215</v>
      </c>
    </row>
    <row r="310" spans="1:57" x14ac:dyDescent="0.25">
      <c r="A310">
        <v>1.3</v>
      </c>
      <c r="B310" s="21" t="s">
        <v>125</v>
      </c>
      <c r="C310" s="21" t="s">
        <v>9</v>
      </c>
      <c r="D310" s="21" t="s">
        <v>14</v>
      </c>
      <c r="E310" s="21"/>
      <c r="F310" s="21"/>
      <c r="G310" s="21" t="s">
        <v>23</v>
      </c>
      <c r="H310" s="21"/>
      <c r="I310" s="21" t="s">
        <v>734</v>
      </c>
      <c r="J310" s="21" t="s">
        <v>616</v>
      </c>
      <c r="K310" s="21" t="s">
        <v>41</v>
      </c>
      <c r="L310" t="b">
        <v>0</v>
      </c>
      <c r="M310" t="b">
        <v>0</v>
      </c>
      <c r="N310" t="b">
        <v>0</v>
      </c>
      <c r="O310">
        <v>40</v>
      </c>
      <c r="P310">
        <v>30</v>
      </c>
      <c r="Q310">
        <v>0</v>
      </c>
      <c r="R310" s="21" t="s">
        <v>49</v>
      </c>
      <c r="S310">
        <v>1000</v>
      </c>
      <c r="T310">
        <v>100</v>
      </c>
      <c r="U310" t="b">
        <v>1</v>
      </c>
      <c r="V310">
        <v>80</v>
      </c>
      <c r="W310">
        <v>0.3</v>
      </c>
      <c r="X310">
        <v>103</v>
      </c>
      <c r="Y310">
        <v>40</v>
      </c>
      <c r="Z310">
        <v>7.0000000000000007E-2</v>
      </c>
      <c r="AA310" t="b">
        <v>1</v>
      </c>
      <c r="AB310" s="21" t="s">
        <v>724</v>
      </c>
      <c r="AC310">
        <v>5</v>
      </c>
      <c r="AD310">
        <v>9</v>
      </c>
      <c r="AE310">
        <v>10</v>
      </c>
      <c r="AF310">
        <v>10</v>
      </c>
      <c r="AG310" s="21" t="s">
        <v>48</v>
      </c>
      <c r="AH310" t="b">
        <v>1</v>
      </c>
      <c r="AI310" t="b">
        <v>0</v>
      </c>
      <c r="AJ310">
        <v>100</v>
      </c>
      <c r="AK310">
        <v>0</v>
      </c>
      <c r="AL310">
        <v>5000</v>
      </c>
      <c r="AM310" s="21" t="s">
        <v>263</v>
      </c>
      <c r="AN310" s="21"/>
      <c r="AO310" t="b">
        <v>0</v>
      </c>
      <c r="AP310" s="21"/>
      <c r="AQ310" s="21"/>
      <c r="AR310" s="21" t="s">
        <v>501</v>
      </c>
      <c r="AS310" s="21"/>
      <c r="AT310" s="21"/>
      <c r="AU310" s="21"/>
      <c r="AV310" s="21"/>
      <c r="AW310">
        <v>2.4014700000000002</v>
      </c>
      <c r="AX310" s="21"/>
      <c r="AY310">
        <v>13749760</v>
      </c>
      <c r="AZ310">
        <v>0</v>
      </c>
      <c r="BA310">
        <v>0</v>
      </c>
      <c r="BB310">
        <v>50</v>
      </c>
      <c r="BC310">
        <v>0</v>
      </c>
      <c r="BD310">
        <v>50</v>
      </c>
      <c r="BE310">
        <v>0</v>
      </c>
    </row>
    <row r="311" spans="1:57" x14ac:dyDescent="0.25">
      <c r="A311">
        <v>1.3</v>
      </c>
      <c r="B311" s="21" t="s">
        <v>125</v>
      </c>
      <c r="C311" s="21" t="s">
        <v>9</v>
      </c>
      <c r="D311" s="21" t="s">
        <v>14</v>
      </c>
      <c r="E311" s="21"/>
      <c r="F311" s="21"/>
      <c r="G311" s="21" t="s">
        <v>23</v>
      </c>
      <c r="H311" s="21"/>
      <c r="I311" s="21" t="s">
        <v>734</v>
      </c>
      <c r="J311" s="21" t="s">
        <v>616</v>
      </c>
      <c r="K311" s="21" t="s">
        <v>41</v>
      </c>
      <c r="L311" t="b">
        <v>0</v>
      </c>
      <c r="M311" t="b">
        <v>0</v>
      </c>
      <c r="N311" t="b">
        <v>0</v>
      </c>
      <c r="O311">
        <v>40</v>
      </c>
      <c r="P311">
        <v>30</v>
      </c>
      <c r="Q311">
        <v>0</v>
      </c>
      <c r="R311" s="21" t="s">
        <v>49</v>
      </c>
      <c r="S311">
        <v>1000</v>
      </c>
      <c r="T311">
        <v>100</v>
      </c>
      <c r="U311" t="b">
        <v>1</v>
      </c>
      <c r="V311">
        <v>80</v>
      </c>
      <c r="W311">
        <v>0.3</v>
      </c>
      <c r="X311">
        <v>103</v>
      </c>
      <c r="Y311">
        <v>40</v>
      </c>
      <c r="Z311">
        <v>7.0000000000000007E-2</v>
      </c>
      <c r="AA311" t="b">
        <v>1</v>
      </c>
      <c r="AB311" s="21" t="s">
        <v>724</v>
      </c>
      <c r="AC311">
        <v>5</v>
      </c>
      <c r="AD311">
        <v>9</v>
      </c>
      <c r="AE311">
        <v>10</v>
      </c>
      <c r="AF311">
        <v>10</v>
      </c>
      <c r="AG311" s="21" t="s">
        <v>48</v>
      </c>
      <c r="AH311" t="b">
        <v>1</v>
      </c>
      <c r="AI311" t="b">
        <v>0</v>
      </c>
      <c r="AJ311">
        <v>100</v>
      </c>
      <c r="AK311">
        <v>0</v>
      </c>
      <c r="AL311">
        <v>5000</v>
      </c>
      <c r="AM311" s="21" t="s">
        <v>263</v>
      </c>
      <c r="AN311" s="21"/>
      <c r="AO311" t="b">
        <v>0</v>
      </c>
      <c r="AP311" s="21"/>
      <c r="AQ311" s="21"/>
      <c r="AR311" s="21" t="s">
        <v>501</v>
      </c>
      <c r="AS311" s="21"/>
      <c r="AT311" s="21"/>
      <c r="AU311" s="21"/>
      <c r="AV311" s="21"/>
      <c r="AW311">
        <v>2.4014700000000002</v>
      </c>
      <c r="AX311" s="21"/>
      <c r="AY311">
        <v>13749760</v>
      </c>
      <c r="AZ311">
        <v>0</v>
      </c>
      <c r="BA311">
        <v>0</v>
      </c>
      <c r="BB311">
        <v>40</v>
      </c>
      <c r="BC311">
        <v>15</v>
      </c>
      <c r="BD311">
        <v>50</v>
      </c>
      <c r="BE311">
        <v>0</v>
      </c>
    </row>
    <row r="312" spans="1:57" x14ac:dyDescent="0.25">
      <c r="A312">
        <v>1.3</v>
      </c>
      <c r="B312" s="21" t="s">
        <v>125</v>
      </c>
      <c r="C312" s="21" t="s">
        <v>9</v>
      </c>
      <c r="D312" s="21" t="s">
        <v>14</v>
      </c>
      <c r="E312" s="21"/>
      <c r="F312" s="21"/>
      <c r="G312" s="21" t="s">
        <v>23</v>
      </c>
      <c r="H312" s="21"/>
      <c r="I312" s="21" t="s">
        <v>734</v>
      </c>
      <c r="J312" s="21" t="s">
        <v>616</v>
      </c>
      <c r="K312" s="21" t="s">
        <v>41</v>
      </c>
      <c r="L312" t="b">
        <v>0</v>
      </c>
      <c r="M312" t="b">
        <v>0</v>
      </c>
      <c r="N312" t="b">
        <v>0</v>
      </c>
      <c r="O312">
        <v>40</v>
      </c>
      <c r="P312">
        <v>30</v>
      </c>
      <c r="Q312">
        <v>0</v>
      </c>
      <c r="R312" s="21" t="s">
        <v>49</v>
      </c>
      <c r="S312">
        <v>1000</v>
      </c>
      <c r="T312">
        <v>100</v>
      </c>
      <c r="U312" t="b">
        <v>1</v>
      </c>
      <c r="V312">
        <v>80</v>
      </c>
      <c r="W312">
        <v>0.3</v>
      </c>
      <c r="X312">
        <v>103</v>
      </c>
      <c r="Y312">
        <v>40</v>
      </c>
      <c r="Z312">
        <v>7.0000000000000007E-2</v>
      </c>
      <c r="AA312" t="b">
        <v>1</v>
      </c>
      <c r="AB312" s="21" t="s">
        <v>724</v>
      </c>
      <c r="AC312">
        <v>5</v>
      </c>
      <c r="AD312">
        <v>9</v>
      </c>
      <c r="AE312">
        <v>10</v>
      </c>
      <c r="AF312">
        <v>10</v>
      </c>
      <c r="AG312" s="21" t="s">
        <v>48</v>
      </c>
      <c r="AH312" t="b">
        <v>1</v>
      </c>
      <c r="AI312" t="b">
        <v>0</v>
      </c>
      <c r="AJ312">
        <v>100</v>
      </c>
      <c r="AK312">
        <v>0</v>
      </c>
      <c r="AL312">
        <v>5000</v>
      </c>
      <c r="AM312" s="21" t="s">
        <v>274</v>
      </c>
      <c r="AN312" s="21"/>
      <c r="AO312" t="b">
        <v>0</v>
      </c>
      <c r="AP312" s="21"/>
      <c r="AQ312" s="21"/>
      <c r="AR312" s="21" t="s">
        <v>501</v>
      </c>
      <c r="AS312" s="21"/>
      <c r="AT312" s="21"/>
      <c r="AU312" s="21"/>
      <c r="AV312" s="21"/>
      <c r="AW312">
        <v>2.0548799999999998</v>
      </c>
      <c r="AX312" s="21"/>
      <c r="AY312">
        <v>8388736</v>
      </c>
    </row>
    <row r="313" spans="1:57" x14ac:dyDescent="0.25">
      <c r="A313">
        <v>1.3</v>
      </c>
      <c r="B313" s="21" t="s">
        <v>125</v>
      </c>
      <c r="C313" s="21" t="s">
        <v>9</v>
      </c>
      <c r="D313" s="21" t="s">
        <v>14</v>
      </c>
      <c r="E313" s="21"/>
      <c r="F313" s="21"/>
      <c r="G313" s="21" t="s">
        <v>23</v>
      </c>
      <c r="H313" s="21"/>
      <c r="I313" s="21" t="s">
        <v>734</v>
      </c>
      <c r="J313" s="21" t="s">
        <v>616</v>
      </c>
      <c r="K313" s="21" t="s">
        <v>41</v>
      </c>
      <c r="L313" t="b">
        <v>0</v>
      </c>
      <c r="M313" t="b">
        <v>0</v>
      </c>
      <c r="N313" t="b">
        <v>0</v>
      </c>
      <c r="O313">
        <v>40</v>
      </c>
      <c r="P313">
        <v>30</v>
      </c>
      <c r="Q313">
        <v>0</v>
      </c>
      <c r="R313" s="21" t="s">
        <v>49</v>
      </c>
      <c r="S313">
        <v>1000</v>
      </c>
      <c r="T313">
        <v>100</v>
      </c>
      <c r="U313" t="b">
        <v>1</v>
      </c>
      <c r="V313">
        <v>80</v>
      </c>
      <c r="W313">
        <v>0.3</v>
      </c>
      <c r="X313">
        <v>103</v>
      </c>
      <c r="Y313">
        <v>40</v>
      </c>
      <c r="Z313">
        <v>7.0000000000000007E-2</v>
      </c>
      <c r="AA313" t="b">
        <v>1</v>
      </c>
      <c r="AB313" s="21" t="s">
        <v>724</v>
      </c>
      <c r="AC313">
        <v>5</v>
      </c>
      <c r="AD313">
        <v>9</v>
      </c>
      <c r="AE313">
        <v>10</v>
      </c>
      <c r="AF313">
        <v>10</v>
      </c>
      <c r="AG313" s="21" t="s">
        <v>48</v>
      </c>
      <c r="AH313" t="b">
        <v>1</v>
      </c>
      <c r="AI313" t="b">
        <v>0</v>
      </c>
      <c r="AJ313">
        <v>100</v>
      </c>
      <c r="AK313">
        <v>0</v>
      </c>
      <c r="AL313">
        <v>5000</v>
      </c>
      <c r="AM313" s="21" t="s">
        <v>280</v>
      </c>
      <c r="AN313" s="21"/>
      <c r="AO313" t="b">
        <v>0</v>
      </c>
      <c r="AP313" s="21"/>
      <c r="AQ313" s="21"/>
      <c r="AR313" s="21" t="s">
        <v>244</v>
      </c>
      <c r="AS313" s="21"/>
      <c r="AT313" s="21"/>
      <c r="AU313" s="21"/>
      <c r="AV313" s="21"/>
      <c r="AW313">
        <v>2.4178500000000001</v>
      </c>
      <c r="AX313" s="21"/>
      <c r="AY313">
        <v>16776960</v>
      </c>
      <c r="AZ313">
        <v>0</v>
      </c>
      <c r="BA313">
        <v>0</v>
      </c>
      <c r="BB313">
        <v>60</v>
      </c>
      <c r="BC313">
        <v>0</v>
      </c>
      <c r="BD313">
        <v>100</v>
      </c>
      <c r="BE313">
        <v>0</v>
      </c>
    </row>
    <row r="314" spans="1:57" x14ac:dyDescent="0.25">
      <c r="A314">
        <v>1.3</v>
      </c>
      <c r="B314" s="21" t="s">
        <v>125</v>
      </c>
      <c r="C314" s="21" t="s">
        <v>9</v>
      </c>
      <c r="D314" s="21" t="s">
        <v>14</v>
      </c>
      <c r="E314" s="21"/>
      <c r="F314" s="21"/>
      <c r="G314" s="21" t="s">
        <v>23</v>
      </c>
      <c r="H314" s="21"/>
      <c r="I314" s="21" t="s">
        <v>734</v>
      </c>
      <c r="J314" s="21" t="s">
        <v>616</v>
      </c>
      <c r="K314" s="21" t="s">
        <v>41</v>
      </c>
      <c r="L314" t="b">
        <v>0</v>
      </c>
      <c r="M314" t="b">
        <v>0</v>
      </c>
      <c r="N314" t="b">
        <v>0</v>
      </c>
      <c r="O314">
        <v>40</v>
      </c>
      <c r="P314">
        <v>30</v>
      </c>
      <c r="Q314">
        <v>0</v>
      </c>
      <c r="R314" s="21" t="s">
        <v>49</v>
      </c>
      <c r="S314">
        <v>1000</v>
      </c>
      <c r="T314">
        <v>100</v>
      </c>
      <c r="U314" t="b">
        <v>1</v>
      </c>
      <c r="V314">
        <v>80</v>
      </c>
      <c r="W314">
        <v>0.3</v>
      </c>
      <c r="X314">
        <v>103</v>
      </c>
      <c r="Y314">
        <v>40</v>
      </c>
      <c r="Z314">
        <v>7.0000000000000007E-2</v>
      </c>
      <c r="AA314" t="b">
        <v>1</v>
      </c>
      <c r="AB314" s="21" t="s">
        <v>724</v>
      </c>
      <c r="AC314">
        <v>5</v>
      </c>
      <c r="AD314">
        <v>9</v>
      </c>
      <c r="AE314">
        <v>10</v>
      </c>
      <c r="AF314">
        <v>10</v>
      </c>
      <c r="AG314" s="21" t="s">
        <v>48</v>
      </c>
      <c r="AH314" t="b">
        <v>1</v>
      </c>
      <c r="AI314" t="b">
        <v>0</v>
      </c>
      <c r="AJ314">
        <v>100</v>
      </c>
      <c r="AK314">
        <v>0</v>
      </c>
      <c r="AL314">
        <v>5000</v>
      </c>
      <c r="AM314" s="21" t="s">
        <v>280</v>
      </c>
      <c r="AN314" s="21"/>
      <c r="AO314" t="b">
        <v>0</v>
      </c>
      <c r="AP314" s="21"/>
      <c r="AQ314" s="21"/>
      <c r="AR314" s="21" t="s">
        <v>244</v>
      </c>
      <c r="AS314" s="21"/>
      <c r="AT314" s="21"/>
      <c r="AU314" s="21"/>
      <c r="AV314" s="21"/>
      <c r="AW314">
        <v>2.4178500000000001</v>
      </c>
      <c r="AX314" s="21"/>
      <c r="AY314">
        <v>16776960</v>
      </c>
      <c r="AZ314">
        <v>0</v>
      </c>
      <c r="BA314">
        <v>1</v>
      </c>
      <c r="BB314">
        <v>60</v>
      </c>
      <c r="BC314">
        <v>100</v>
      </c>
      <c r="BD314">
        <v>120</v>
      </c>
      <c r="BE314">
        <v>0</v>
      </c>
    </row>
    <row r="315" spans="1:57" x14ac:dyDescent="0.25">
      <c r="A315">
        <v>1.3</v>
      </c>
      <c r="B315" s="21" t="s">
        <v>125</v>
      </c>
      <c r="C315" s="21" t="s">
        <v>9</v>
      </c>
      <c r="D315" s="21" t="s">
        <v>14</v>
      </c>
      <c r="E315" s="21"/>
      <c r="F315" s="21"/>
      <c r="G315" s="21" t="s">
        <v>23</v>
      </c>
      <c r="H315" s="21"/>
      <c r="I315" s="21" t="s">
        <v>734</v>
      </c>
      <c r="J315" s="21" t="s">
        <v>616</v>
      </c>
      <c r="K315" s="21" t="s">
        <v>41</v>
      </c>
      <c r="L315" t="b">
        <v>0</v>
      </c>
      <c r="M315" t="b">
        <v>0</v>
      </c>
      <c r="N315" t="b">
        <v>0</v>
      </c>
      <c r="O315">
        <v>40</v>
      </c>
      <c r="P315">
        <v>30</v>
      </c>
      <c r="Q315">
        <v>0</v>
      </c>
      <c r="R315" s="21" t="s">
        <v>49</v>
      </c>
      <c r="S315">
        <v>1000</v>
      </c>
      <c r="T315">
        <v>100</v>
      </c>
      <c r="U315" t="b">
        <v>1</v>
      </c>
      <c r="V315">
        <v>80</v>
      </c>
      <c r="W315">
        <v>0.3</v>
      </c>
      <c r="X315">
        <v>103</v>
      </c>
      <c r="Y315">
        <v>40</v>
      </c>
      <c r="Z315">
        <v>7.0000000000000007E-2</v>
      </c>
      <c r="AA315" t="b">
        <v>1</v>
      </c>
      <c r="AB315" s="21" t="s">
        <v>724</v>
      </c>
      <c r="AC315">
        <v>5</v>
      </c>
      <c r="AD315">
        <v>9</v>
      </c>
      <c r="AE315">
        <v>10</v>
      </c>
      <c r="AF315">
        <v>10</v>
      </c>
      <c r="AG315" s="21" t="s">
        <v>48</v>
      </c>
      <c r="AH315" t="b">
        <v>1</v>
      </c>
      <c r="AI315" t="b">
        <v>0</v>
      </c>
      <c r="AJ315">
        <v>100</v>
      </c>
      <c r="AK315">
        <v>0</v>
      </c>
      <c r="AL315">
        <v>5000</v>
      </c>
      <c r="AM315" s="21" t="s">
        <v>305</v>
      </c>
      <c r="AN315" s="21"/>
      <c r="AO315" t="b">
        <v>0</v>
      </c>
      <c r="AP315" s="21"/>
      <c r="AQ315" s="21"/>
      <c r="AR315" s="21" t="s">
        <v>501</v>
      </c>
      <c r="AS315" s="21"/>
      <c r="AT315" s="21"/>
      <c r="AU315" s="21"/>
      <c r="AV315" s="21"/>
      <c r="AW315">
        <v>3</v>
      </c>
      <c r="AX315" s="21"/>
      <c r="AY315">
        <v>2139610</v>
      </c>
      <c r="AZ315">
        <v>0</v>
      </c>
      <c r="BA315">
        <v>0</v>
      </c>
      <c r="BB315">
        <v>10</v>
      </c>
      <c r="BC315">
        <v>20</v>
      </c>
      <c r="BD315">
        <v>100</v>
      </c>
      <c r="BE315">
        <v>0</v>
      </c>
    </row>
    <row r="316" spans="1:57" x14ac:dyDescent="0.25">
      <c r="A316">
        <v>1.3</v>
      </c>
      <c r="B316" s="21" t="s">
        <v>125</v>
      </c>
      <c r="C316" s="21" t="s">
        <v>9</v>
      </c>
      <c r="D316" s="21" t="s">
        <v>14</v>
      </c>
      <c r="E316" s="21"/>
      <c r="F316" s="21"/>
      <c r="G316" s="21" t="s">
        <v>23</v>
      </c>
      <c r="H316" s="21"/>
      <c r="I316" s="21" t="s">
        <v>734</v>
      </c>
      <c r="J316" s="21" t="s">
        <v>616</v>
      </c>
      <c r="K316" s="21" t="s">
        <v>41</v>
      </c>
      <c r="L316" t="b">
        <v>0</v>
      </c>
      <c r="M316" t="b">
        <v>0</v>
      </c>
      <c r="N316" t="b">
        <v>0</v>
      </c>
      <c r="O316">
        <v>40</v>
      </c>
      <c r="P316">
        <v>30</v>
      </c>
      <c r="Q316">
        <v>0</v>
      </c>
      <c r="R316" s="21" t="s">
        <v>49</v>
      </c>
      <c r="S316">
        <v>1000</v>
      </c>
      <c r="T316">
        <v>100</v>
      </c>
      <c r="U316" t="b">
        <v>1</v>
      </c>
      <c r="V316">
        <v>80</v>
      </c>
      <c r="W316">
        <v>0.3</v>
      </c>
      <c r="X316">
        <v>103</v>
      </c>
      <c r="Y316">
        <v>40</v>
      </c>
      <c r="Z316">
        <v>7.0000000000000007E-2</v>
      </c>
      <c r="AA316" t="b">
        <v>1</v>
      </c>
      <c r="AB316" s="21" t="s">
        <v>724</v>
      </c>
      <c r="AC316">
        <v>5</v>
      </c>
      <c r="AD316">
        <v>9</v>
      </c>
      <c r="AE316">
        <v>10</v>
      </c>
      <c r="AF316">
        <v>10</v>
      </c>
      <c r="AG316" s="21" t="s">
        <v>48</v>
      </c>
      <c r="AH316" t="b">
        <v>1</v>
      </c>
      <c r="AI316" t="b">
        <v>0</v>
      </c>
      <c r="AJ316">
        <v>100</v>
      </c>
      <c r="AK316">
        <v>0</v>
      </c>
      <c r="AL316">
        <v>5000</v>
      </c>
      <c r="AM316" s="21" t="s">
        <v>305</v>
      </c>
      <c r="AN316" s="21"/>
      <c r="AO316" t="b">
        <v>0</v>
      </c>
      <c r="AP316" s="21"/>
      <c r="AQ316" s="21"/>
      <c r="AR316" s="21" t="s">
        <v>501</v>
      </c>
      <c r="AS316" s="21"/>
      <c r="AT316" s="21"/>
      <c r="AU316" s="21"/>
      <c r="AV316" s="21"/>
      <c r="AW316">
        <v>3</v>
      </c>
      <c r="AX316" s="21"/>
      <c r="AY316">
        <v>2139610</v>
      </c>
      <c r="AZ316">
        <v>0</v>
      </c>
      <c r="BA316">
        <v>0</v>
      </c>
      <c r="BB316">
        <v>5</v>
      </c>
      <c r="BC316">
        <v>40</v>
      </c>
      <c r="BD316">
        <v>100</v>
      </c>
      <c r="BE316">
        <v>0</v>
      </c>
    </row>
    <row r="317" spans="1:57" x14ac:dyDescent="0.25">
      <c r="A317">
        <v>1.3</v>
      </c>
      <c r="B317" s="21" t="s">
        <v>125</v>
      </c>
      <c r="C317" s="21" t="s">
        <v>9</v>
      </c>
      <c r="D317" s="21" t="s">
        <v>14</v>
      </c>
      <c r="E317" s="21"/>
      <c r="F317" s="21"/>
      <c r="G317" s="21" t="s">
        <v>23</v>
      </c>
      <c r="H317" s="21"/>
      <c r="I317" s="21" t="s">
        <v>734</v>
      </c>
      <c r="J317" s="21" t="s">
        <v>616</v>
      </c>
      <c r="K317" s="21" t="s">
        <v>41</v>
      </c>
      <c r="L317" t="b">
        <v>0</v>
      </c>
      <c r="M317" t="b">
        <v>0</v>
      </c>
      <c r="N317" t="b">
        <v>0</v>
      </c>
      <c r="O317">
        <v>40</v>
      </c>
      <c r="P317">
        <v>30</v>
      </c>
      <c r="Q317">
        <v>0</v>
      </c>
      <c r="R317" s="21" t="s">
        <v>49</v>
      </c>
      <c r="S317">
        <v>1000</v>
      </c>
      <c r="T317">
        <v>100</v>
      </c>
      <c r="U317" t="b">
        <v>1</v>
      </c>
      <c r="V317">
        <v>80</v>
      </c>
      <c r="W317">
        <v>0.3</v>
      </c>
      <c r="X317">
        <v>103</v>
      </c>
      <c r="Y317">
        <v>40</v>
      </c>
      <c r="Z317">
        <v>7.0000000000000007E-2</v>
      </c>
      <c r="AA317" t="b">
        <v>1</v>
      </c>
      <c r="AB317" s="21" t="s">
        <v>724</v>
      </c>
      <c r="AC317">
        <v>5</v>
      </c>
      <c r="AD317">
        <v>9</v>
      </c>
      <c r="AE317">
        <v>10</v>
      </c>
      <c r="AF317">
        <v>10</v>
      </c>
      <c r="AG317" s="21" t="s">
        <v>48</v>
      </c>
      <c r="AH317" t="b">
        <v>1</v>
      </c>
      <c r="AI317" t="b">
        <v>0</v>
      </c>
      <c r="AJ317">
        <v>100</v>
      </c>
      <c r="AK317">
        <v>0</v>
      </c>
      <c r="AL317">
        <v>5000</v>
      </c>
      <c r="AM317" s="21" t="s">
        <v>326</v>
      </c>
      <c r="AN317" s="21"/>
      <c r="AO317" t="b">
        <v>0</v>
      </c>
      <c r="AP317" s="21"/>
      <c r="AQ317" s="21"/>
      <c r="AR317" s="21" t="s">
        <v>375</v>
      </c>
      <c r="AS317" s="21"/>
      <c r="AT317" s="21"/>
      <c r="AU317" s="21"/>
      <c r="AV317" s="21"/>
      <c r="AW317">
        <v>3</v>
      </c>
      <c r="AX317" s="21"/>
      <c r="AY317">
        <v>15570276</v>
      </c>
      <c r="AZ317">
        <v>0</v>
      </c>
      <c r="BA317">
        <v>0</v>
      </c>
      <c r="BB317">
        <v>60</v>
      </c>
      <c r="BC317">
        <v>0</v>
      </c>
      <c r="BD317">
        <v>100</v>
      </c>
      <c r="BE317">
        <v>0</v>
      </c>
    </row>
    <row r="318" spans="1:57" x14ac:dyDescent="0.25">
      <c r="A318">
        <v>1.3</v>
      </c>
      <c r="B318" s="21" t="s">
        <v>125</v>
      </c>
      <c r="C318" s="21" t="s">
        <v>9</v>
      </c>
      <c r="D318" s="21" t="s">
        <v>14</v>
      </c>
      <c r="E318" s="21"/>
      <c r="F318" s="21"/>
      <c r="G318" s="21" t="s">
        <v>23</v>
      </c>
      <c r="H318" s="21"/>
      <c r="I318" s="21" t="s">
        <v>734</v>
      </c>
      <c r="J318" s="21" t="s">
        <v>616</v>
      </c>
      <c r="K318" s="21" t="s">
        <v>41</v>
      </c>
      <c r="L318" t="b">
        <v>0</v>
      </c>
      <c r="M318" t="b">
        <v>0</v>
      </c>
      <c r="N318" t="b">
        <v>0</v>
      </c>
      <c r="O318">
        <v>40</v>
      </c>
      <c r="P318">
        <v>30</v>
      </c>
      <c r="Q318">
        <v>0</v>
      </c>
      <c r="R318" s="21" t="s">
        <v>49</v>
      </c>
      <c r="S318">
        <v>1000</v>
      </c>
      <c r="T318">
        <v>100</v>
      </c>
      <c r="U318" t="b">
        <v>1</v>
      </c>
      <c r="V318">
        <v>80</v>
      </c>
      <c r="W318">
        <v>0.3</v>
      </c>
      <c r="X318">
        <v>103</v>
      </c>
      <c r="Y318">
        <v>40</v>
      </c>
      <c r="Z318">
        <v>7.0000000000000007E-2</v>
      </c>
      <c r="AA318" t="b">
        <v>1</v>
      </c>
      <c r="AB318" s="21" t="s">
        <v>724</v>
      </c>
      <c r="AC318">
        <v>5</v>
      </c>
      <c r="AD318">
        <v>9</v>
      </c>
      <c r="AE318">
        <v>10</v>
      </c>
      <c r="AF318">
        <v>10</v>
      </c>
      <c r="AG318" s="21" t="s">
        <v>48</v>
      </c>
      <c r="AH318" t="b">
        <v>1</v>
      </c>
      <c r="AI318" t="b">
        <v>0</v>
      </c>
      <c r="AJ318">
        <v>100</v>
      </c>
      <c r="AK318">
        <v>0</v>
      </c>
      <c r="AL318">
        <v>5000</v>
      </c>
      <c r="AM318" s="21" t="s">
        <v>326</v>
      </c>
      <c r="AN318" s="21"/>
      <c r="AO318" t="b">
        <v>0</v>
      </c>
      <c r="AP318" s="21"/>
      <c r="AQ318" s="21"/>
      <c r="AR318" s="21" t="s">
        <v>375</v>
      </c>
      <c r="AS318" s="21"/>
      <c r="AT318" s="21"/>
      <c r="AU318" s="21"/>
      <c r="AV318" s="21"/>
      <c r="AW318">
        <v>3</v>
      </c>
      <c r="AX318" s="21"/>
      <c r="AY318">
        <v>15570276</v>
      </c>
      <c r="AZ318">
        <v>0</v>
      </c>
      <c r="BA318">
        <v>1</v>
      </c>
      <c r="BB318">
        <v>60</v>
      </c>
      <c r="BC318">
        <v>100</v>
      </c>
      <c r="BD318">
        <v>120</v>
      </c>
      <c r="BE318">
        <v>0</v>
      </c>
    </row>
    <row r="319" spans="1:57" x14ac:dyDescent="0.25">
      <c r="A319">
        <v>1.3</v>
      </c>
      <c r="B319" s="21" t="s">
        <v>125</v>
      </c>
      <c r="C319" s="21" t="s">
        <v>9</v>
      </c>
      <c r="D319" s="21" t="s">
        <v>14</v>
      </c>
      <c r="E319" s="21"/>
      <c r="F319" s="21"/>
      <c r="G319" s="21" t="s">
        <v>23</v>
      </c>
      <c r="H319" s="21"/>
      <c r="I319" s="21" t="s">
        <v>734</v>
      </c>
      <c r="J319" s="21" t="s">
        <v>616</v>
      </c>
      <c r="K319" s="21" t="s">
        <v>41</v>
      </c>
      <c r="L319" t="b">
        <v>0</v>
      </c>
      <c r="M319" t="b">
        <v>0</v>
      </c>
      <c r="N319" t="b">
        <v>0</v>
      </c>
      <c r="O319">
        <v>40</v>
      </c>
      <c r="P319">
        <v>30</v>
      </c>
      <c r="Q319">
        <v>0</v>
      </c>
      <c r="R319" s="21" t="s">
        <v>49</v>
      </c>
      <c r="S319">
        <v>1000</v>
      </c>
      <c r="T319">
        <v>100</v>
      </c>
      <c r="U319" t="b">
        <v>1</v>
      </c>
      <c r="V319">
        <v>80</v>
      </c>
      <c r="W319">
        <v>0.3</v>
      </c>
      <c r="X319">
        <v>103</v>
      </c>
      <c r="Y319">
        <v>40</v>
      </c>
      <c r="Z319">
        <v>7.0000000000000007E-2</v>
      </c>
      <c r="AA319" t="b">
        <v>1</v>
      </c>
      <c r="AB319" s="21" t="s">
        <v>724</v>
      </c>
      <c r="AC319">
        <v>5</v>
      </c>
      <c r="AD319">
        <v>9</v>
      </c>
      <c r="AE319">
        <v>10</v>
      </c>
      <c r="AF319">
        <v>10</v>
      </c>
      <c r="AG319" s="21" t="s">
        <v>48</v>
      </c>
      <c r="AH319" t="b">
        <v>1</v>
      </c>
      <c r="AI319" t="b">
        <v>0</v>
      </c>
      <c r="AJ319">
        <v>100</v>
      </c>
      <c r="AK319">
        <v>0</v>
      </c>
      <c r="AL319">
        <v>5000</v>
      </c>
      <c r="AM319" s="21" t="s">
        <v>375</v>
      </c>
      <c r="AN319" s="21"/>
      <c r="AO319" t="b">
        <v>0</v>
      </c>
      <c r="AP319" s="21"/>
      <c r="AQ319" s="21"/>
      <c r="AR319" s="21" t="s">
        <v>375</v>
      </c>
      <c r="AS319" s="21"/>
      <c r="AT319" s="21"/>
      <c r="AU319" s="21"/>
      <c r="AV319" s="21"/>
      <c r="AW319">
        <v>2.0548799999999998</v>
      </c>
      <c r="AX319" s="21"/>
      <c r="AY319">
        <v>15570276</v>
      </c>
    </row>
    <row r="320" spans="1:57" x14ac:dyDescent="0.25">
      <c r="A320">
        <v>1.3</v>
      </c>
      <c r="B320" s="21" t="s">
        <v>125</v>
      </c>
      <c r="C320" s="21" t="s">
        <v>9</v>
      </c>
      <c r="D320" s="21" t="s">
        <v>14</v>
      </c>
      <c r="E320" s="21"/>
      <c r="F320" s="21"/>
      <c r="G320" s="21" t="s">
        <v>23</v>
      </c>
      <c r="H320" s="21"/>
      <c r="I320" s="21" t="s">
        <v>734</v>
      </c>
      <c r="J320" s="21" t="s">
        <v>616</v>
      </c>
      <c r="K320" s="21" t="s">
        <v>41</v>
      </c>
      <c r="L320" t="b">
        <v>0</v>
      </c>
      <c r="M320" t="b">
        <v>0</v>
      </c>
      <c r="N320" t="b">
        <v>0</v>
      </c>
      <c r="O320">
        <v>40</v>
      </c>
      <c r="P320">
        <v>30</v>
      </c>
      <c r="Q320">
        <v>0</v>
      </c>
      <c r="R320" s="21" t="s">
        <v>49</v>
      </c>
      <c r="S320">
        <v>1000</v>
      </c>
      <c r="T320">
        <v>100</v>
      </c>
      <c r="U320" t="b">
        <v>1</v>
      </c>
      <c r="V320">
        <v>80</v>
      </c>
      <c r="W320">
        <v>0.3</v>
      </c>
      <c r="X320">
        <v>103</v>
      </c>
      <c r="Y320">
        <v>40</v>
      </c>
      <c r="Z320">
        <v>7.0000000000000007E-2</v>
      </c>
      <c r="AA320" t="b">
        <v>1</v>
      </c>
      <c r="AB320" s="21" t="s">
        <v>724</v>
      </c>
      <c r="AC320">
        <v>5</v>
      </c>
      <c r="AD320">
        <v>9</v>
      </c>
      <c r="AE320">
        <v>10</v>
      </c>
      <c r="AF320">
        <v>10</v>
      </c>
      <c r="AG320" s="21" t="s">
        <v>48</v>
      </c>
      <c r="AH320" t="b">
        <v>1</v>
      </c>
      <c r="AI320" t="b">
        <v>0</v>
      </c>
      <c r="AJ320">
        <v>100</v>
      </c>
      <c r="AK320">
        <v>0</v>
      </c>
      <c r="AL320">
        <v>5000</v>
      </c>
      <c r="AM320" s="21" t="s">
        <v>444</v>
      </c>
      <c r="AN320" s="21"/>
      <c r="AO320" t="b">
        <v>0</v>
      </c>
      <c r="AP320" s="21"/>
      <c r="AQ320" s="21"/>
      <c r="AR320" s="21" t="s">
        <v>501</v>
      </c>
      <c r="AS320" s="21"/>
      <c r="AT320" s="21"/>
      <c r="AU320" s="21"/>
      <c r="AV320" s="21"/>
      <c r="AW320">
        <v>2.0548799999999998</v>
      </c>
      <c r="AX320" s="21"/>
      <c r="AY320">
        <v>15794160</v>
      </c>
    </row>
    <row r="321" spans="1:58" x14ac:dyDescent="0.25">
      <c r="A321">
        <v>1.3</v>
      </c>
      <c r="B321" s="21" t="s">
        <v>125</v>
      </c>
      <c r="C321" s="21" t="s">
        <v>9</v>
      </c>
      <c r="D321" s="21" t="s">
        <v>14</v>
      </c>
      <c r="E321" s="21"/>
      <c r="F321" s="21"/>
      <c r="G321" s="21" t="s">
        <v>23</v>
      </c>
      <c r="H321" s="21"/>
      <c r="I321" s="21" t="s">
        <v>734</v>
      </c>
      <c r="J321" s="21" t="s">
        <v>616</v>
      </c>
      <c r="K321" s="21" t="s">
        <v>41</v>
      </c>
      <c r="L321" t="b">
        <v>0</v>
      </c>
      <c r="M321" t="b">
        <v>0</v>
      </c>
      <c r="N321" t="b">
        <v>0</v>
      </c>
      <c r="O321">
        <v>40</v>
      </c>
      <c r="P321">
        <v>30</v>
      </c>
      <c r="Q321">
        <v>0</v>
      </c>
      <c r="R321" s="21" t="s">
        <v>49</v>
      </c>
      <c r="S321">
        <v>1000</v>
      </c>
      <c r="T321">
        <v>100</v>
      </c>
      <c r="U321" t="b">
        <v>1</v>
      </c>
      <c r="V321">
        <v>80</v>
      </c>
      <c r="W321">
        <v>0.3</v>
      </c>
      <c r="X321">
        <v>103</v>
      </c>
      <c r="Y321">
        <v>40</v>
      </c>
      <c r="Z321">
        <v>7.0000000000000007E-2</v>
      </c>
      <c r="AA321" t="b">
        <v>1</v>
      </c>
      <c r="AB321" s="21" t="s">
        <v>724</v>
      </c>
      <c r="AC321">
        <v>5</v>
      </c>
      <c r="AD321">
        <v>9</v>
      </c>
      <c r="AE321">
        <v>10</v>
      </c>
      <c r="AF321">
        <v>10</v>
      </c>
      <c r="AG321" s="21" t="s">
        <v>48</v>
      </c>
      <c r="AH321" t="b">
        <v>1</v>
      </c>
      <c r="AI321" t="b">
        <v>0</v>
      </c>
      <c r="AJ321">
        <v>100</v>
      </c>
      <c r="AK321">
        <v>0</v>
      </c>
      <c r="AL321">
        <v>5000</v>
      </c>
      <c r="AM321" s="21" t="s">
        <v>446</v>
      </c>
      <c r="AN321" s="21"/>
      <c r="AO321" t="b">
        <v>0</v>
      </c>
      <c r="AP321" s="21"/>
      <c r="AQ321" s="21"/>
      <c r="AR321" s="21" t="s">
        <v>501</v>
      </c>
      <c r="AS321" s="21"/>
      <c r="AT321" s="21"/>
      <c r="AU321" s="21"/>
      <c r="AV321" s="21"/>
      <c r="AW321">
        <v>2.4093300000000002</v>
      </c>
      <c r="AX321" s="21"/>
      <c r="AY321">
        <v>255</v>
      </c>
      <c r="AZ321">
        <v>0</v>
      </c>
      <c r="BA321">
        <v>0</v>
      </c>
      <c r="BB321">
        <v>20</v>
      </c>
      <c r="BC321">
        <v>0</v>
      </c>
      <c r="BD321">
        <v>60</v>
      </c>
      <c r="BE321">
        <v>0</v>
      </c>
    </row>
    <row r="322" spans="1:58" x14ac:dyDescent="0.25">
      <c r="A322" t="s">
        <v>721</v>
      </c>
      <c r="B322" t="s">
        <v>4</v>
      </c>
      <c r="C322" t="s">
        <v>8</v>
      </c>
      <c r="D322" t="s">
        <v>13</v>
      </c>
      <c r="E322" t="s">
        <v>18</v>
      </c>
      <c r="F322" t="s">
        <v>20</v>
      </c>
      <c r="G322" t="s">
        <v>22</v>
      </c>
      <c r="H322" t="s">
        <v>27</v>
      </c>
      <c r="I322" t="s">
        <v>30</v>
      </c>
      <c r="J322" t="s">
        <v>31</v>
      </c>
      <c r="K322" t="s">
        <v>466</v>
      </c>
      <c r="L322" t="s">
        <v>55</v>
      </c>
      <c r="M322" t="s">
        <v>57</v>
      </c>
      <c r="N322" t="s">
        <v>58</v>
      </c>
      <c r="O322" t="s">
        <v>43</v>
      </c>
      <c r="P322" t="s">
        <v>45</v>
      </c>
      <c r="Q322" t="s">
        <v>46</v>
      </c>
      <c r="R322" t="s">
        <v>47</v>
      </c>
      <c r="S322" t="s">
        <v>51</v>
      </c>
      <c r="T322" t="s">
        <v>53</v>
      </c>
      <c r="U322" t="s">
        <v>75</v>
      </c>
      <c r="V322" t="s">
        <v>76</v>
      </c>
      <c r="W322" t="s">
        <v>77</v>
      </c>
      <c r="X322" t="s">
        <v>78</v>
      </c>
      <c r="Y322" t="s">
        <v>79</v>
      </c>
      <c r="Z322" t="s">
        <v>80</v>
      </c>
      <c r="AA322" t="s">
        <v>81</v>
      </c>
      <c r="AB322" t="s">
        <v>61</v>
      </c>
      <c r="AC322" t="s">
        <v>62</v>
      </c>
      <c r="AD322" t="s">
        <v>64</v>
      </c>
      <c r="AE322" t="s">
        <v>65</v>
      </c>
      <c r="AF322" t="s">
        <v>66</v>
      </c>
      <c r="AG322" t="s">
        <v>67</v>
      </c>
      <c r="AH322" t="s">
        <v>72</v>
      </c>
      <c r="AI322" t="s">
        <v>73</v>
      </c>
      <c r="AJ322" t="s">
        <v>69</v>
      </c>
      <c r="AK322" t="s">
        <v>70</v>
      </c>
      <c r="AL322" t="s">
        <v>71</v>
      </c>
      <c r="AM322" t="s">
        <v>722</v>
      </c>
      <c r="AN322" t="s">
        <v>102</v>
      </c>
      <c r="AO322" t="s">
        <v>100</v>
      </c>
      <c r="AP322" t="s">
        <v>84</v>
      </c>
      <c r="AQ322" t="s">
        <v>85</v>
      </c>
      <c r="AR322" t="s">
        <v>86</v>
      </c>
      <c r="AS322" t="s">
        <v>87</v>
      </c>
      <c r="AW322" t="s">
        <v>92</v>
      </c>
      <c r="AX322" t="s">
        <v>94</v>
      </c>
      <c r="AY322" t="s">
        <v>96</v>
      </c>
      <c r="AZ322" t="s">
        <v>478</v>
      </c>
      <c r="BA322" t="s">
        <v>104</v>
      </c>
      <c r="BB322" t="s">
        <v>105</v>
      </c>
      <c r="BC322" t="s">
        <v>106</v>
      </c>
      <c r="BD322" t="s">
        <v>488</v>
      </c>
      <c r="BE322" t="s">
        <v>107</v>
      </c>
      <c r="BF322" t="s">
        <v>36</v>
      </c>
    </row>
    <row r="323" spans="1:58" x14ac:dyDescent="0.25">
      <c r="A323">
        <v>1.7</v>
      </c>
      <c r="B323" s="21" t="s">
        <v>163</v>
      </c>
      <c r="C323" s="21" t="s">
        <v>9</v>
      </c>
      <c r="D323" s="21" t="s">
        <v>14</v>
      </c>
      <c r="E323" s="21"/>
      <c r="F323" s="21"/>
      <c r="G323" s="21" t="s">
        <v>23</v>
      </c>
      <c r="H323" s="21"/>
      <c r="I323" s="21" t="s">
        <v>735</v>
      </c>
      <c r="J323" s="21" t="s">
        <v>610</v>
      </c>
      <c r="K323" s="21" t="s">
        <v>41</v>
      </c>
      <c r="L323" t="b">
        <v>0</v>
      </c>
      <c r="M323" t="b">
        <v>0</v>
      </c>
      <c r="N323" t="b">
        <v>0</v>
      </c>
      <c r="O323">
        <v>50</v>
      </c>
      <c r="P323">
        <v>40</v>
      </c>
      <c r="Q323">
        <v>0</v>
      </c>
      <c r="R323" s="21" t="s">
        <v>49</v>
      </c>
      <c r="S323">
        <v>1000</v>
      </c>
      <c r="T323">
        <v>100</v>
      </c>
      <c r="U323" t="b">
        <v>0</v>
      </c>
      <c r="V323">
        <v>150</v>
      </c>
      <c r="W323">
        <v>1</v>
      </c>
      <c r="X323">
        <v>105</v>
      </c>
      <c r="Y323">
        <v>60</v>
      </c>
      <c r="Z323">
        <v>0.05</v>
      </c>
      <c r="AA323" t="b">
        <v>0</v>
      </c>
      <c r="AB323" s="21" t="s">
        <v>724</v>
      </c>
      <c r="AC323">
        <v>5</v>
      </c>
      <c r="AD323">
        <v>9</v>
      </c>
      <c r="AE323">
        <v>10</v>
      </c>
      <c r="AF323">
        <v>10</v>
      </c>
      <c r="AG323" s="21" t="s">
        <v>48</v>
      </c>
      <c r="AH323" t="b">
        <v>0</v>
      </c>
      <c r="AI323" t="b">
        <v>0</v>
      </c>
      <c r="AJ323">
        <v>50</v>
      </c>
      <c r="AK323">
        <v>0</v>
      </c>
      <c r="AL323">
        <v>2000</v>
      </c>
      <c r="AM323" s="21" t="s">
        <v>215</v>
      </c>
      <c r="AN323" s="21"/>
      <c r="AO323" t="b">
        <v>0</v>
      </c>
      <c r="AP323" s="21"/>
      <c r="AQ323" s="21"/>
      <c r="AR323" s="21" t="s">
        <v>500</v>
      </c>
      <c r="AS323" s="21"/>
      <c r="AT323" s="21"/>
      <c r="AU323" s="21"/>
      <c r="AV323" s="21"/>
      <c r="AW323">
        <v>1.5009999999999999</v>
      </c>
      <c r="AX323" s="21"/>
      <c r="AY323">
        <v>9639167</v>
      </c>
      <c r="BE323" s="21"/>
    </row>
    <row r="324" spans="1:58" x14ac:dyDescent="0.25">
      <c r="A324">
        <v>1.7</v>
      </c>
      <c r="B324" s="21" t="s">
        <v>163</v>
      </c>
      <c r="C324" s="21" t="s">
        <v>9</v>
      </c>
      <c r="D324" s="21" t="s">
        <v>14</v>
      </c>
      <c r="E324" s="21"/>
      <c r="F324" s="21"/>
      <c r="G324" s="21" t="s">
        <v>23</v>
      </c>
      <c r="H324" s="21"/>
      <c r="I324" s="21" t="s">
        <v>735</v>
      </c>
      <c r="J324" s="21" t="s">
        <v>610</v>
      </c>
      <c r="K324" s="21" t="s">
        <v>41</v>
      </c>
      <c r="L324" t="b">
        <v>0</v>
      </c>
      <c r="M324" t="b">
        <v>0</v>
      </c>
      <c r="N324" t="b">
        <v>0</v>
      </c>
      <c r="O324">
        <v>50</v>
      </c>
      <c r="P324">
        <v>40</v>
      </c>
      <c r="Q324">
        <v>0</v>
      </c>
      <c r="R324" s="21" t="s">
        <v>49</v>
      </c>
      <c r="S324">
        <v>1000</v>
      </c>
      <c r="T324">
        <v>100</v>
      </c>
      <c r="U324" t="b">
        <v>0</v>
      </c>
      <c r="V324">
        <v>150</v>
      </c>
      <c r="W324">
        <v>1</v>
      </c>
      <c r="X324">
        <v>105</v>
      </c>
      <c r="Y324">
        <v>60</v>
      </c>
      <c r="Z324">
        <v>0.05</v>
      </c>
      <c r="AA324" t="b">
        <v>0</v>
      </c>
      <c r="AB324" s="21" t="s">
        <v>724</v>
      </c>
      <c r="AC324">
        <v>5</v>
      </c>
      <c r="AD324">
        <v>9</v>
      </c>
      <c r="AE324">
        <v>10</v>
      </c>
      <c r="AF324">
        <v>10</v>
      </c>
      <c r="AG324" s="21" t="s">
        <v>48</v>
      </c>
      <c r="AH324" t="b">
        <v>0</v>
      </c>
      <c r="AI324" t="b">
        <v>0</v>
      </c>
      <c r="AJ324">
        <v>50</v>
      </c>
      <c r="AK324">
        <v>0</v>
      </c>
      <c r="AL324">
        <v>2000</v>
      </c>
      <c r="AM324" s="21" t="s">
        <v>216</v>
      </c>
      <c r="AN324" s="21"/>
      <c r="AO324" t="b">
        <v>0</v>
      </c>
      <c r="AP324" s="21"/>
      <c r="AQ324" s="21"/>
      <c r="AR324" s="21" t="s">
        <v>500</v>
      </c>
      <c r="AS324" s="21"/>
      <c r="AT324" s="21"/>
      <c r="AU324" s="21"/>
      <c r="AV324" s="21"/>
      <c r="AW324">
        <v>1.5009999999999999</v>
      </c>
      <c r="AX324" s="21"/>
      <c r="AY324">
        <v>13828244</v>
      </c>
      <c r="BE324" s="21"/>
    </row>
    <row r="325" spans="1:58" x14ac:dyDescent="0.25">
      <c r="A325">
        <v>1.7</v>
      </c>
      <c r="B325" s="21" t="s">
        <v>163</v>
      </c>
      <c r="C325" s="21" t="s">
        <v>9</v>
      </c>
      <c r="D325" s="21" t="s">
        <v>14</v>
      </c>
      <c r="E325" s="21"/>
      <c r="F325" s="21"/>
      <c r="G325" s="21" t="s">
        <v>23</v>
      </c>
      <c r="H325" s="21"/>
      <c r="I325" s="21" t="s">
        <v>735</v>
      </c>
      <c r="J325" s="21" t="s">
        <v>610</v>
      </c>
      <c r="K325" s="21" t="s">
        <v>41</v>
      </c>
      <c r="L325" t="b">
        <v>0</v>
      </c>
      <c r="M325" t="b">
        <v>0</v>
      </c>
      <c r="N325" t="b">
        <v>0</v>
      </c>
      <c r="O325">
        <v>50</v>
      </c>
      <c r="P325">
        <v>40</v>
      </c>
      <c r="Q325">
        <v>0</v>
      </c>
      <c r="R325" s="21" t="s">
        <v>49</v>
      </c>
      <c r="S325">
        <v>1000</v>
      </c>
      <c r="T325">
        <v>100</v>
      </c>
      <c r="U325" t="b">
        <v>0</v>
      </c>
      <c r="V325">
        <v>150</v>
      </c>
      <c r="W325">
        <v>1</v>
      </c>
      <c r="X325">
        <v>105</v>
      </c>
      <c r="Y325">
        <v>60</v>
      </c>
      <c r="Z325">
        <v>0.05</v>
      </c>
      <c r="AA325" t="b">
        <v>0</v>
      </c>
      <c r="AB325" s="21" t="s">
        <v>724</v>
      </c>
      <c r="AC325">
        <v>5</v>
      </c>
      <c r="AD325">
        <v>9</v>
      </c>
      <c r="AE325">
        <v>10</v>
      </c>
      <c r="AF325">
        <v>10</v>
      </c>
      <c r="AG325" s="21" t="s">
        <v>48</v>
      </c>
      <c r="AH325" t="b">
        <v>0</v>
      </c>
      <c r="AI325" t="b">
        <v>0</v>
      </c>
      <c r="AJ325">
        <v>50</v>
      </c>
      <c r="AK325">
        <v>0</v>
      </c>
      <c r="AL325">
        <v>2000</v>
      </c>
      <c r="AM325" s="21" t="s">
        <v>222</v>
      </c>
      <c r="AN325" s="21"/>
      <c r="AO325" t="b">
        <v>0</v>
      </c>
      <c r="AP325" s="21"/>
      <c r="AQ325" s="21"/>
      <c r="AR325" s="21" t="s">
        <v>501</v>
      </c>
      <c r="AS325" s="21"/>
      <c r="AT325" s="21"/>
      <c r="AU325" s="21"/>
      <c r="AV325" s="21"/>
      <c r="AW325">
        <v>1.5009999999999999</v>
      </c>
      <c r="AX325" s="21"/>
      <c r="AY325">
        <v>13130346</v>
      </c>
      <c r="BE325" s="21"/>
    </row>
    <row r="326" spans="1:58" x14ac:dyDescent="0.25">
      <c r="A326">
        <v>1.7</v>
      </c>
      <c r="B326" s="21" t="s">
        <v>163</v>
      </c>
      <c r="C326" s="21" t="s">
        <v>9</v>
      </c>
      <c r="D326" s="21" t="s">
        <v>14</v>
      </c>
      <c r="E326" s="21"/>
      <c r="F326" s="21"/>
      <c r="G326" s="21" t="s">
        <v>23</v>
      </c>
      <c r="H326" s="21"/>
      <c r="I326" s="21" t="s">
        <v>735</v>
      </c>
      <c r="J326" s="21" t="s">
        <v>610</v>
      </c>
      <c r="K326" s="21" t="s">
        <v>41</v>
      </c>
      <c r="L326" t="b">
        <v>0</v>
      </c>
      <c r="M326" t="b">
        <v>0</v>
      </c>
      <c r="N326" t="b">
        <v>0</v>
      </c>
      <c r="O326">
        <v>50</v>
      </c>
      <c r="P326">
        <v>40</v>
      </c>
      <c r="Q326">
        <v>0</v>
      </c>
      <c r="R326" s="21" t="s">
        <v>49</v>
      </c>
      <c r="S326">
        <v>1000</v>
      </c>
      <c r="T326">
        <v>100</v>
      </c>
      <c r="U326" t="b">
        <v>0</v>
      </c>
      <c r="V326">
        <v>150</v>
      </c>
      <c r="W326">
        <v>1</v>
      </c>
      <c r="X326">
        <v>105</v>
      </c>
      <c r="Y326">
        <v>60</v>
      </c>
      <c r="Z326">
        <v>0.05</v>
      </c>
      <c r="AA326" t="b">
        <v>0</v>
      </c>
      <c r="AB326" s="21" t="s">
        <v>724</v>
      </c>
      <c r="AC326">
        <v>5</v>
      </c>
      <c r="AD326">
        <v>9</v>
      </c>
      <c r="AE326">
        <v>10</v>
      </c>
      <c r="AF326">
        <v>10</v>
      </c>
      <c r="AG326" s="21" t="s">
        <v>48</v>
      </c>
      <c r="AH326" t="b">
        <v>0</v>
      </c>
      <c r="AI326" t="b">
        <v>0</v>
      </c>
      <c r="AJ326">
        <v>50</v>
      </c>
      <c r="AK326">
        <v>0</v>
      </c>
      <c r="AL326">
        <v>2000</v>
      </c>
      <c r="AM326" s="21" t="s">
        <v>223</v>
      </c>
      <c r="AN326" s="21"/>
      <c r="AO326" t="b">
        <v>0</v>
      </c>
      <c r="AP326" s="21"/>
      <c r="AQ326" s="21"/>
      <c r="AR326" s="21" t="s">
        <v>502</v>
      </c>
      <c r="AS326" s="21"/>
      <c r="AT326" s="21"/>
      <c r="AU326" s="21"/>
      <c r="AV326" s="21"/>
      <c r="AW326">
        <v>4.5</v>
      </c>
      <c r="AX326" s="21"/>
      <c r="AY326">
        <v>65280</v>
      </c>
      <c r="BE326" s="21"/>
    </row>
    <row r="327" spans="1:58" x14ac:dyDescent="0.25">
      <c r="A327">
        <v>1.7</v>
      </c>
      <c r="B327" s="21" t="s">
        <v>163</v>
      </c>
      <c r="C327" s="21" t="s">
        <v>9</v>
      </c>
      <c r="D327" s="21" t="s">
        <v>14</v>
      </c>
      <c r="E327" s="21"/>
      <c r="F327" s="21"/>
      <c r="G327" s="21" t="s">
        <v>23</v>
      </c>
      <c r="H327" s="21"/>
      <c r="I327" s="21" t="s">
        <v>735</v>
      </c>
      <c r="J327" s="21" t="s">
        <v>610</v>
      </c>
      <c r="K327" s="21" t="s">
        <v>41</v>
      </c>
      <c r="L327" t="b">
        <v>0</v>
      </c>
      <c r="M327" t="b">
        <v>0</v>
      </c>
      <c r="N327" t="b">
        <v>0</v>
      </c>
      <c r="O327">
        <v>50</v>
      </c>
      <c r="P327">
        <v>40</v>
      </c>
      <c r="Q327">
        <v>0</v>
      </c>
      <c r="R327" s="21" t="s">
        <v>49</v>
      </c>
      <c r="S327">
        <v>1000</v>
      </c>
      <c r="T327">
        <v>100</v>
      </c>
      <c r="U327" t="b">
        <v>0</v>
      </c>
      <c r="V327">
        <v>150</v>
      </c>
      <c r="W327">
        <v>1</v>
      </c>
      <c r="X327">
        <v>105</v>
      </c>
      <c r="Y327">
        <v>60</v>
      </c>
      <c r="Z327">
        <v>0.05</v>
      </c>
      <c r="AA327" t="b">
        <v>0</v>
      </c>
      <c r="AB327" s="21" t="s">
        <v>724</v>
      </c>
      <c r="AC327">
        <v>5</v>
      </c>
      <c r="AD327">
        <v>9</v>
      </c>
      <c r="AE327">
        <v>10</v>
      </c>
      <c r="AF327">
        <v>10</v>
      </c>
      <c r="AG327" s="21" t="s">
        <v>48</v>
      </c>
      <c r="AH327" t="b">
        <v>0</v>
      </c>
      <c r="AI327" t="b">
        <v>0</v>
      </c>
      <c r="AJ327">
        <v>50</v>
      </c>
      <c r="AK327">
        <v>0</v>
      </c>
      <c r="AL327">
        <v>2000</v>
      </c>
      <c r="AM327" s="21" t="s">
        <v>244</v>
      </c>
      <c r="AN327" s="21"/>
      <c r="AO327" t="b">
        <v>0</v>
      </c>
      <c r="AP327" s="21"/>
      <c r="AQ327" s="21"/>
      <c r="AR327" s="21" t="s">
        <v>244</v>
      </c>
      <c r="AS327" s="21"/>
      <c r="AT327" s="21"/>
      <c r="AU327" s="21"/>
      <c r="AV327" s="21"/>
      <c r="AW327">
        <v>2.5</v>
      </c>
      <c r="AX327" s="21"/>
      <c r="AY327">
        <v>16776960</v>
      </c>
      <c r="AZ327">
        <v>0</v>
      </c>
      <c r="BA327">
        <v>0</v>
      </c>
      <c r="BB327">
        <v>30</v>
      </c>
      <c r="BC327">
        <v>0</v>
      </c>
      <c r="BD327">
        <v>100</v>
      </c>
      <c r="BE327" s="21"/>
      <c r="BF327">
        <v>0</v>
      </c>
    </row>
    <row r="328" spans="1:58" x14ac:dyDescent="0.25">
      <c r="A328">
        <v>1.7</v>
      </c>
      <c r="B328" s="21" t="s">
        <v>163</v>
      </c>
      <c r="C328" s="21" t="s">
        <v>9</v>
      </c>
      <c r="D328" s="21" t="s">
        <v>14</v>
      </c>
      <c r="E328" s="21"/>
      <c r="F328" s="21"/>
      <c r="G328" s="21" t="s">
        <v>23</v>
      </c>
      <c r="H328" s="21"/>
      <c r="I328" s="21" t="s">
        <v>735</v>
      </c>
      <c r="J328" s="21" t="s">
        <v>610</v>
      </c>
      <c r="K328" s="21" t="s">
        <v>41</v>
      </c>
      <c r="L328" t="b">
        <v>0</v>
      </c>
      <c r="M328" t="b">
        <v>0</v>
      </c>
      <c r="N328" t="b">
        <v>0</v>
      </c>
      <c r="O328">
        <v>50</v>
      </c>
      <c r="P328">
        <v>40</v>
      </c>
      <c r="Q328">
        <v>0</v>
      </c>
      <c r="R328" s="21" t="s">
        <v>49</v>
      </c>
      <c r="S328">
        <v>1000</v>
      </c>
      <c r="T328">
        <v>100</v>
      </c>
      <c r="U328" t="b">
        <v>0</v>
      </c>
      <c r="V328">
        <v>150</v>
      </c>
      <c r="W328">
        <v>1</v>
      </c>
      <c r="X328">
        <v>105</v>
      </c>
      <c r="Y328">
        <v>60</v>
      </c>
      <c r="Z328">
        <v>0.05</v>
      </c>
      <c r="AA328" t="b">
        <v>0</v>
      </c>
      <c r="AB328" s="21" t="s">
        <v>724</v>
      </c>
      <c r="AC328">
        <v>5</v>
      </c>
      <c r="AD328">
        <v>9</v>
      </c>
      <c r="AE328">
        <v>10</v>
      </c>
      <c r="AF328">
        <v>10</v>
      </c>
      <c r="AG328" s="21" t="s">
        <v>48</v>
      </c>
      <c r="AH328" t="b">
        <v>0</v>
      </c>
      <c r="AI328" t="b">
        <v>0</v>
      </c>
      <c r="AJ328">
        <v>50</v>
      </c>
      <c r="AK328">
        <v>0</v>
      </c>
      <c r="AL328">
        <v>2000</v>
      </c>
      <c r="AM328" s="21" t="s">
        <v>244</v>
      </c>
      <c r="AN328" s="21"/>
      <c r="AO328" t="b">
        <v>0</v>
      </c>
      <c r="AP328" s="21"/>
      <c r="AQ328" s="21"/>
      <c r="AR328" s="21" t="s">
        <v>244</v>
      </c>
      <c r="AS328" s="21"/>
      <c r="AT328" s="21"/>
      <c r="AU328" s="21"/>
      <c r="AV328" s="21"/>
      <c r="AW328">
        <v>2.5</v>
      </c>
      <c r="AX328" s="21"/>
      <c r="AY328">
        <v>16776960</v>
      </c>
      <c r="AZ328">
        <v>0</v>
      </c>
      <c r="BA328">
        <v>1</v>
      </c>
      <c r="BB328">
        <v>30</v>
      </c>
      <c r="BC328">
        <v>100</v>
      </c>
      <c r="BD328">
        <v>110</v>
      </c>
      <c r="BE328" s="21"/>
      <c r="BF328">
        <v>0</v>
      </c>
    </row>
    <row r="329" spans="1:58" x14ac:dyDescent="0.25">
      <c r="A329">
        <v>1.7</v>
      </c>
      <c r="B329" s="21" t="s">
        <v>163</v>
      </c>
      <c r="C329" s="21" t="s">
        <v>9</v>
      </c>
      <c r="D329" s="21" t="s">
        <v>14</v>
      </c>
      <c r="E329" s="21"/>
      <c r="F329" s="21"/>
      <c r="G329" s="21" t="s">
        <v>23</v>
      </c>
      <c r="H329" s="21"/>
      <c r="I329" s="21" t="s">
        <v>735</v>
      </c>
      <c r="J329" s="21" t="s">
        <v>610</v>
      </c>
      <c r="K329" s="21" t="s">
        <v>41</v>
      </c>
      <c r="L329" t="b">
        <v>0</v>
      </c>
      <c r="M329" t="b">
        <v>0</v>
      </c>
      <c r="N329" t="b">
        <v>0</v>
      </c>
      <c r="O329">
        <v>50</v>
      </c>
      <c r="P329">
        <v>40</v>
      </c>
      <c r="Q329">
        <v>0</v>
      </c>
      <c r="R329" s="21" t="s">
        <v>49</v>
      </c>
      <c r="S329">
        <v>1000</v>
      </c>
      <c r="T329">
        <v>100</v>
      </c>
      <c r="U329" t="b">
        <v>0</v>
      </c>
      <c r="V329">
        <v>150</v>
      </c>
      <c r="W329">
        <v>1</v>
      </c>
      <c r="X329">
        <v>105</v>
      </c>
      <c r="Y329">
        <v>60</v>
      </c>
      <c r="Z329">
        <v>0.05</v>
      </c>
      <c r="AA329" t="b">
        <v>0</v>
      </c>
      <c r="AB329" s="21" t="s">
        <v>724</v>
      </c>
      <c r="AC329">
        <v>5</v>
      </c>
      <c r="AD329">
        <v>9</v>
      </c>
      <c r="AE329">
        <v>10</v>
      </c>
      <c r="AF329">
        <v>10</v>
      </c>
      <c r="AG329" s="21" t="s">
        <v>48</v>
      </c>
      <c r="AH329" t="b">
        <v>0</v>
      </c>
      <c r="AI329" t="b">
        <v>0</v>
      </c>
      <c r="AJ329">
        <v>50</v>
      </c>
      <c r="AK329">
        <v>0</v>
      </c>
      <c r="AL329">
        <v>2000</v>
      </c>
      <c r="AM329" s="21" t="s">
        <v>265</v>
      </c>
      <c r="AN329" s="21"/>
      <c r="AO329" t="b">
        <v>0</v>
      </c>
      <c r="AP329" s="21"/>
      <c r="AQ329" s="21"/>
      <c r="AR329" s="21" t="s">
        <v>501</v>
      </c>
      <c r="AS329" s="21"/>
      <c r="AT329" s="21"/>
      <c r="AU329" s="21"/>
      <c r="AV329" s="21"/>
      <c r="AW329">
        <v>1.5009999999999999</v>
      </c>
      <c r="AX329" s="21"/>
      <c r="AY329">
        <v>32896</v>
      </c>
      <c r="AZ329">
        <v>0</v>
      </c>
      <c r="BA329">
        <v>0</v>
      </c>
      <c r="BB329">
        <v>10</v>
      </c>
      <c r="BC329">
        <v>40</v>
      </c>
      <c r="BD329">
        <v>60</v>
      </c>
      <c r="BE329" s="21"/>
      <c r="BF329">
        <v>0</v>
      </c>
    </row>
    <row r="330" spans="1:58" x14ac:dyDescent="0.25">
      <c r="A330">
        <v>1.7</v>
      </c>
      <c r="B330" s="21" t="s">
        <v>163</v>
      </c>
      <c r="C330" s="21" t="s">
        <v>9</v>
      </c>
      <c r="D330" s="21" t="s">
        <v>14</v>
      </c>
      <c r="E330" s="21"/>
      <c r="F330" s="21"/>
      <c r="G330" s="21" t="s">
        <v>23</v>
      </c>
      <c r="H330" s="21"/>
      <c r="I330" s="21" t="s">
        <v>735</v>
      </c>
      <c r="J330" s="21" t="s">
        <v>610</v>
      </c>
      <c r="K330" s="21" t="s">
        <v>41</v>
      </c>
      <c r="L330" t="b">
        <v>0</v>
      </c>
      <c r="M330" t="b">
        <v>0</v>
      </c>
      <c r="N330" t="b">
        <v>0</v>
      </c>
      <c r="O330">
        <v>50</v>
      </c>
      <c r="P330">
        <v>40</v>
      </c>
      <c r="Q330">
        <v>0</v>
      </c>
      <c r="R330" s="21" t="s">
        <v>49</v>
      </c>
      <c r="S330">
        <v>1000</v>
      </c>
      <c r="T330">
        <v>100</v>
      </c>
      <c r="U330" t="b">
        <v>0</v>
      </c>
      <c r="V330">
        <v>150</v>
      </c>
      <c r="W330">
        <v>1</v>
      </c>
      <c r="X330">
        <v>105</v>
      </c>
      <c r="Y330">
        <v>60</v>
      </c>
      <c r="Z330">
        <v>0.05</v>
      </c>
      <c r="AA330" t="b">
        <v>0</v>
      </c>
      <c r="AB330" s="21" t="s">
        <v>724</v>
      </c>
      <c r="AC330">
        <v>5</v>
      </c>
      <c r="AD330">
        <v>9</v>
      </c>
      <c r="AE330">
        <v>10</v>
      </c>
      <c r="AF330">
        <v>10</v>
      </c>
      <c r="AG330" s="21" t="s">
        <v>48</v>
      </c>
      <c r="AH330" t="b">
        <v>0</v>
      </c>
      <c r="AI330" t="b">
        <v>0</v>
      </c>
      <c r="AJ330">
        <v>50</v>
      </c>
      <c r="AK330">
        <v>0</v>
      </c>
      <c r="AL330">
        <v>2000</v>
      </c>
      <c r="AM330" s="21" t="s">
        <v>265</v>
      </c>
      <c r="AN330" s="21"/>
      <c r="AO330" t="b">
        <v>0</v>
      </c>
      <c r="AP330" s="21"/>
      <c r="AQ330" s="21"/>
      <c r="AR330" s="21" t="s">
        <v>501</v>
      </c>
      <c r="AS330" s="21"/>
      <c r="AT330" s="21"/>
      <c r="AU330" s="21"/>
      <c r="AV330" s="21"/>
      <c r="AW330">
        <v>1.5009999999999999</v>
      </c>
      <c r="AX330" s="21"/>
      <c r="AY330">
        <v>32896</v>
      </c>
      <c r="AZ330">
        <v>0</v>
      </c>
      <c r="BA330">
        <v>0</v>
      </c>
      <c r="BB330">
        <v>15</v>
      </c>
      <c r="BC330">
        <v>25</v>
      </c>
      <c r="BD330">
        <v>60</v>
      </c>
      <c r="BE330" s="21"/>
      <c r="BF330">
        <v>0</v>
      </c>
    </row>
    <row r="331" spans="1:58" x14ac:dyDescent="0.25">
      <c r="A331">
        <v>1.7</v>
      </c>
      <c r="B331" s="21" t="s">
        <v>163</v>
      </c>
      <c r="C331" s="21" t="s">
        <v>9</v>
      </c>
      <c r="D331" s="21" t="s">
        <v>14</v>
      </c>
      <c r="E331" s="21"/>
      <c r="F331" s="21"/>
      <c r="G331" s="21" t="s">
        <v>23</v>
      </c>
      <c r="H331" s="21"/>
      <c r="I331" s="21" t="s">
        <v>735</v>
      </c>
      <c r="J331" s="21" t="s">
        <v>610</v>
      </c>
      <c r="K331" s="21" t="s">
        <v>41</v>
      </c>
      <c r="L331" t="b">
        <v>0</v>
      </c>
      <c r="M331" t="b">
        <v>0</v>
      </c>
      <c r="N331" t="b">
        <v>0</v>
      </c>
      <c r="O331">
        <v>50</v>
      </c>
      <c r="P331">
        <v>40</v>
      </c>
      <c r="Q331">
        <v>0</v>
      </c>
      <c r="R331" s="21" t="s">
        <v>49</v>
      </c>
      <c r="S331">
        <v>1000</v>
      </c>
      <c r="T331">
        <v>100</v>
      </c>
      <c r="U331" t="b">
        <v>0</v>
      </c>
      <c r="V331">
        <v>150</v>
      </c>
      <c r="W331">
        <v>1</v>
      </c>
      <c r="X331">
        <v>105</v>
      </c>
      <c r="Y331">
        <v>60</v>
      </c>
      <c r="Z331">
        <v>0.05</v>
      </c>
      <c r="AA331" t="b">
        <v>0</v>
      </c>
      <c r="AB331" s="21" t="s">
        <v>724</v>
      </c>
      <c r="AC331">
        <v>5</v>
      </c>
      <c r="AD331">
        <v>9</v>
      </c>
      <c r="AE331">
        <v>10</v>
      </c>
      <c r="AF331">
        <v>10</v>
      </c>
      <c r="AG331" s="21" t="s">
        <v>48</v>
      </c>
      <c r="AH331" t="b">
        <v>0</v>
      </c>
      <c r="AI331" t="b">
        <v>0</v>
      </c>
      <c r="AJ331">
        <v>50</v>
      </c>
      <c r="AK331">
        <v>0</v>
      </c>
      <c r="AL331">
        <v>2000</v>
      </c>
      <c r="AM331" s="21" t="s">
        <v>265</v>
      </c>
      <c r="AN331" s="21"/>
      <c r="AO331" t="b">
        <v>0</v>
      </c>
      <c r="AP331" s="21"/>
      <c r="AQ331" s="21"/>
      <c r="AR331" s="21" t="s">
        <v>501</v>
      </c>
      <c r="AS331" s="21"/>
      <c r="AT331" s="21"/>
      <c r="AU331" s="21"/>
      <c r="AV331" s="21"/>
      <c r="AW331">
        <v>1.5009999999999999</v>
      </c>
      <c r="AX331" s="21"/>
      <c r="AY331">
        <v>32896</v>
      </c>
      <c r="AZ331">
        <v>0</v>
      </c>
      <c r="BA331">
        <v>0</v>
      </c>
      <c r="BB331">
        <v>20</v>
      </c>
      <c r="BC331">
        <v>15</v>
      </c>
      <c r="BD331">
        <v>60</v>
      </c>
      <c r="BE331" s="21"/>
      <c r="BF331">
        <v>0</v>
      </c>
    </row>
    <row r="332" spans="1:58" x14ac:dyDescent="0.25">
      <c r="A332">
        <v>1.7</v>
      </c>
      <c r="B332" s="21" t="s">
        <v>163</v>
      </c>
      <c r="C332" s="21" t="s">
        <v>9</v>
      </c>
      <c r="D332" s="21" t="s">
        <v>14</v>
      </c>
      <c r="E332" s="21"/>
      <c r="F332" s="21"/>
      <c r="G332" s="21" t="s">
        <v>23</v>
      </c>
      <c r="H332" s="21"/>
      <c r="I332" s="21" t="s">
        <v>735</v>
      </c>
      <c r="J332" s="21" t="s">
        <v>610</v>
      </c>
      <c r="K332" s="21" t="s">
        <v>41</v>
      </c>
      <c r="L332" t="b">
        <v>0</v>
      </c>
      <c r="M332" t="b">
        <v>0</v>
      </c>
      <c r="N332" t="b">
        <v>0</v>
      </c>
      <c r="O332">
        <v>50</v>
      </c>
      <c r="P332">
        <v>40</v>
      </c>
      <c r="Q332">
        <v>0</v>
      </c>
      <c r="R332" s="21" t="s">
        <v>49</v>
      </c>
      <c r="S332">
        <v>1000</v>
      </c>
      <c r="T332">
        <v>100</v>
      </c>
      <c r="U332" t="b">
        <v>0</v>
      </c>
      <c r="V332">
        <v>150</v>
      </c>
      <c r="W332">
        <v>1</v>
      </c>
      <c r="X332">
        <v>105</v>
      </c>
      <c r="Y332">
        <v>60</v>
      </c>
      <c r="Z332">
        <v>0.05</v>
      </c>
      <c r="AA332" t="b">
        <v>0</v>
      </c>
      <c r="AB332" s="21" t="s">
        <v>724</v>
      </c>
      <c r="AC332">
        <v>5</v>
      </c>
      <c r="AD332">
        <v>9</v>
      </c>
      <c r="AE332">
        <v>10</v>
      </c>
      <c r="AF332">
        <v>10</v>
      </c>
      <c r="AG332" s="21" t="s">
        <v>48</v>
      </c>
      <c r="AH332" t="b">
        <v>0</v>
      </c>
      <c r="AI332" t="b">
        <v>0</v>
      </c>
      <c r="AJ332">
        <v>50</v>
      </c>
      <c r="AK332">
        <v>0</v>
      </c>
      <c r="AL332">
        <v>2000</v>
      </c>
      <c r="AM332" s="21" t="s">
        <v>265</v>
      </c>
      <c r="AN332" s="21"/>
      <c r="AO332" t="b">
        <v>0</v>
      </c>
      <c r="AP332" s="21"/>
      <c r="AQ332" s="21"/>
      <c r="AR332" s="21" t="s">
        <v>501</v>
      </c>
      <c r="AS332" s="21"/>
      <c r="AT332" s="21"/>
      <c r="AU332" s="21"/>
      <c r="AV332" s="21"/>
      <c r="AW332">
        <v>1.5009999999999999</v>
      </c>
      <c r="AX332" s="21"/>
      <c r="AY332">
        <v>32896</v>
      </c>
      <c r="AZ332">
        <v>0</v>
      </c>
      <c r="BA332">
        <v>0</v>
      </c>
      <c r="BB332">
        <v>25</v>
      </c>
      <c r="BC332">
        <v>5</v>
      </c>
      <c r="BD332">
        <v>60</v>
      </c>
      <c r="BE332" s="21"/>
      <c r="BF332">
        <v>0</v>
      </c>
    </row>
    <row r="333" spans="1:58" x14ac:dyDescent="0.25">
      <c r="A333">
        <v>1.7</v>
      </c>
      <c r="B333" s="21" t="s">
        <v>163</v>
      </c>
      <c r="C333" s="21" t="s">
        <v>9</v>
      </c>
      <c r="D333" s="21" t="s">
        <v>14</v>
      </c>
      <c r="E333" s="21"/>
      <c r="F333" s="21"/>
      <c r="G333" s="21" t="s">
        <v>23</v>
      </c>
      <c r="H333" s="21"/>
      <c r="I333" s="21" t="s">
        <v>735</v>
      </c>
      <c r="J333" s="21" t="s">
        <v>610</v>
      </c>
      <c r="K333" s="21" t="s">
        <v>41</v>
      </c>
      <c r="L333" t="b">
        <v>0</v>
      </c>
      <c r="M333" t="b">
        <v>0</v>
      </c>
      <c r="N333" t="b">
        <v>0</v>
      </c>
      <c r="O333">
        <v>50</v>
      </c>
      <c r="P333">
        <v>40</v>
      </c>
      <c r="Q333">
        <v>0</v>
      </c>
      <c r="R333" s="21" t="s">
        <v>49</v>
      </c>
      <c r="S333">
        <v>1000</v>
      </c>
      <c r="T333">
        <v>100</v>
      </c>
      <c r="U333" t="b">
        <v>0</v>
      </c>
      <c r="V333">
        <v>150</v>
      </c>
      <c r="W333">
        <v>1</v>
      </c>
      <c r="X333">
        <v>105</v>
      </c>
      <c r="Y333">
        <v>60</v>
      </c>
      <c r="Z333">
        <v>0.05</v>
      </c>
      <c r="AA333" t="b">
        <v>0</v>
      </c>
      <c r="AB333" s="21" t="s">
        <v>724</v>
      </c>
      <c r="AC333">
        <v>5</v>
      </c>
      <c r="AD333">
        <v>9</v>
      </c>
      <c r="AE333">
        <v>10</v>
      </c>
      <c r="AF333">
        <v>10</v>
      </c>
      <c r="AG333" s="21" t="s">
        <v>48</v>
      </c>
      <c r="AH333" t="b">
        <v>0</v>
      </c>
      <c r="AI333" t="b">
        <v>0</v>
      </c>
      <c r="AJ333">
        <v>50</v>
      </c>
      <c r="AK333">
        <v>0</v>
      </c>
      <c r="AL333">
        <v>2000</v>
      </c>
      <c r="AM333" s="21" t="s">
        <v>266</v>
      </c>
      <c r="AN333" s="21"/>
      <c r="AO333" t="b">
        <v>0</v>
      </c>
      <c r="AP333" s="21"/>
      <c r="AQ333" s="21"/>
      <c r="AR333" s="21" t="s">
        <v>501</v>
      </c>
      <c r="AS333" s="21"/>
      <c r="AT333" s="21"/>
      <c r="AU333" s="21"/>
      <c r="AV333" s="21"/>
      <c r="AW333">
        <v>2.84491</v>
      </c>
      <c r="AX333" s="21"/>
      <c r="AY333">
        <v>9221330</v>
      </c>
      <c r="AZ333">
        <v>0</v>
      </c>
      <c r="BA333">
        <v>0</v>
      </c>
      <c r="BB333">
        <v>10</v>
      </c>
      <c r="BC333">
        <v>40</v>
      </c>
      <c r="BD333">
        <v>60</v>
      </c>
      <c r="BE333" s="21"/>
      <c r="BF333">
        <v>0</v>
      </c>
    </row>
    <row r="334" spans="1:58" x14ac:dyDescent="0.25">
      <c r="A334">
        <v>1.7</v>
      </c>
      <c r="B334" s="21" t="s">
        <v>163</v>
      </c>
      <c r="C334" s="21" t="s">
        <v>9</v>
      </c>
      <c r="D334" s="21" t="s">
        <v>14</v>
      </c>
      <c r="E334" s="21"/>
      <c r="F334" s="21"/>
      <c r="G334" s="21" t="s">
        <v>23</v>
      </c>
      <c r="H334" s="21"/>
      <c r="I334" s="21" t="s">
        <v>735</v>
      </c>
      <c r="J334" s="21" t="s">
        <v>610</v>
      </c>
      <c r="K334" s="21" t="s">
        <v>41</v>
      </c>
      <c r="L334" t="b">
        <v>0</v>
      </c>
      <c r="M334" t="b">
        <v>0</v>
      </c>
      <c r="N334" t="b">
        <v>0</v>
      </c>
      <c r="O334">
        <v>50</v>
      </c>
      <c r="P334">
        <v>40</v>
      </c>
      <c r="Q334">
        <v>0</v>
      </c>
      <c r="R334" s="21" t="s">
        <v>49</v>
      </c>
      <c r="S334">
        <v>1000</v>
      </c>
      <c r="T334">
        <v>100</v>
      </c>
      <c r="U334" t="b">
        <v>0</v>
      </c>
      <c r="V334">
        <v>150</v>
      </c>
      <c r="W334">
        <v>1</v>
      </c>
      <c r="X334">
        <v>105</v>
      </c>
      <c r="Y334">
        <v>60</v>
      </c>
      <c r="Z334">
        <v>0.05</v>
      </c>
      <c r="AA334" t="b">
        <v>0</v>
      </c>
      <c r="AB334" s="21" t="s">
        <v>724</v>
      </c>
      <c r="AC334">
        <v>5</v>
      </c>
      <c r="AD334">
        <v>9</v>
      </c>
      <c r="AE334">
        <v>10</v>
      </c>
      <c r="AF334">
        <v>10</v>
      </c>
      <c r="AG334" s="21" t="s">
        <v>48</v>
      </c>
      <c r="AH334" t="b">
        <v>0</v>
      </c>
      <c r="AI334" t="b">
        <v>0</v>
      </c>
      <c r="AJ334">
        <v>50</v>
      </c>
      <c r="AK334">
        <v>0</v>
      </c>
      <c r="AL334">
        <v>2000</v>
      </c>
      <c r="AM334" s="21" t="s">
        <v>266</v>
      </c>
      <c r="AN334" s="21"/>
      <c r="AO334" t="b">
        <v>0</v>
      </c>
      <c r="AP334" s="21"/>
      <c r="AQ334" s="21"/>
      <c r="AR334" s="21" t="s">
        <v>501</v>
      </c>
      <c r="AS334" s="21"/>
      <c r="AT334" s="21"/>
      <c r="AU334" s="21"/>
      <c r="AV334" s="21"/>
      <c r="AW334">
        <v>2.84491</v>
      </c>
      <c r="AX334" s="21"/>
      <c r="AY334">
        <v>9221330</v>
      </c>
      <c r="AZ334">
        <v>0</v>
      </c>
      <c r="BA334">
        <v>0</v>
      </c>
      <c r="BB334">
        <v>15</v>
      </c>
      <c r="BC334">
        <v>25</v>
      </c>
      <c r="BD334">
        <v>60</v>
      </c>
      <c r="BE334" s="21"/>
      <c r="BF334">
        <v>0</v>
      </c>
    </row>
    <row r="335" spans="1:58" x14ac:dyDescent="0.25">
      <c r="A335">
        <v>1.7</v>
      </c>
      <c r="B335" s="21" t="s">
        <v>163</v>
      </c>
      <c r="C335" s="21" t="s">
        <v>9</v>
      </c>
      <c r="D335" s="21" t="s">
        <v>14</v>
      </c>
      <c r="E335" s="21"/>
      <c r="F335" s="21"/>
      <c r="G335" s="21" t="s">
        <v>23</v>
      </c>
      <c r="H335" s="21"/>
      <c r="I335" s="21" t="s">
        <v>735</v>
      </c>
      <c r="J335" s="21" t="s">
        <v>610</v>
      </c>
      <c r="K335" s="21" t="s">
        <v>41</v>
      </c>
      <c r="L335" t="b">
        <v>0</v>
      </c>
      <c r="M335" t="b">
        <v>0</v>
      </c>
      <c r="N335" t="b">
        <v>0</v>
      </c>
      <c r="O335">
        <v>50</v>
      </c>
      <c r="P335">
        <v>40</v>
      </c>
      <c r="Q335">
        <v>0</v>
      </c>
      <c r="R335" s="21" t="s">
        <v>49</v>
      </c>
      <c r="S335">
        <v>1000</v>
      </c>
      <c r="T335">
        <v>100</v>
      </c>
      <c r="U335" t="b">
        <v>0</v>
      </c>
      <c r="V335">
        <v>150</v>
      </c>
      <c r="W335">
        <v>1</v>
      </c>
      <c r="X335">
        <v>105</v>
      </c>
      <c r="Y335">
        <v>60</v>
      </c>
      <c r="Z335">
        <v>0.05</v>
      </c>
      <c r="AA335" t="b">
        <v>0</v>
      </c>
      <c r="AB335" s="21" t="s">
        <v>724</v>
      </c>
      <c r="AC335">
        <v>5</v>
      </c>
      <c r="AD335">
        <v>9</v>
      </c>
      <c r="AE335">
        <v>10</v>
      </c>
      <c r="AF335">
        <v>10</v>
      </c>
      <c r="AG335" s="21" t="s">
        <v>48</v>
      </c>
      <c r="AH335" t="b">
        <v>0</v>
      </c>
      <c r="AI335" t="b">
        <v>0</v>
      </c>
      <c r="AJ335">
        <v>50</v>
      </c>
      <c r="AK335">
        <v>0</v>
      </c>
      <c r="AL335">
        <v>2000</v>
      </c>
      <c r="AM335" s="21" t="s">
        <v>266</v>
      </c>
      <c r="AN335" s="21"/>
      <c r="AO335" t="b">
        <v>0</v>
      </c>
      <c r="AP335" s="21"/>
      <c r="AQ335" s="21"/>
      <c r="AR335" s="21" t="s">
        <v>501</v>
      </c>
      <c r="AS335" s="21"/>
      <c r="AT335" s="21"/>
      <c r="AU335" s="21"/>
      <c r="AV335" s="21"/>
      <c r="AW335">
        <v>2.84491</v>
      </c>
      <c r="AX335" s="21"/>
      <c r="AY335">
        <v>9221330</v>
      </c>
      <c r="AZ335">
        <v>0</v>
      </c>
      <c r="BA335">
        <v>0</v>
      </c>
      <c r="BB335">
        <v>20</v>
      </c>
      <c r="BC335">
        <v>15</v>
      </c>
      <c r="BD335">
        <v>60</v>
      </c>
      <c r="BE335" s="21"/>
      <c r="BF335">
        <v>0</v>
      </c>
    </row>
    <row r="336" spans="1:58" x14ac:dyDescent="0.25">
      <c r="A336">
        <v>1.7</v>
      </c>
      <c r="B336" s="21" t="s">
        <v>163</v>
      </c>
      <c r="C336" s="21" t="s">
        <v>9</v>
      </c>
      <c r="D336" s="21" t="s">
        <v>14</v>
      </c>
      <c r="E336" s="21"/>
      <c r="F336" s="21"/>
      <c r="G336" s="21" t="s">
        <v>23</v>
      </c>
      <c r="H336" s="21"/>
      <c r="I336" s="21" t="s">
        <v>735</v>
      </c>
      <c r="J336" s="21" t="s">
        <v>610</v>
      </c>
      <c r="K336" s="21" t="s">
        <v>41</v>
      </c>
      <c r="L336" t="b">
        <v>0</v>
      </c>
      <c r="M336" t="b">
        <v>0</v>
      </c>
      <c r="N336" t="b">
        <v>0</v>
      </c>
      <c r="O336">
        <v>50</v>
      </c>
      <c r="P336">
        <v>40</v>
      </c>
      <c r="Q336">
        <v>0</v>
      </c>
      <c r="R336" s="21" t="s">
        <v>49</v>
      </c>
      <c r="S336">
        <v>1000</v>
      </c>
      <c r="T336">
        <v>100</v>
      </c>
      <c r="U336" t="b">
        <v>0</v>
      </c>
      <c r="V336">
        <v>150</v>
      </c>
      <c r="W336">
        <v>1</v>
      </c>
      <c r="X336">
        <v>105</v>
      </c>
      <c r="Y336">
        <v>60</v>
      </c>
      <c r="Z336">
        <v>0.05</v>
      </c>
      <c r="AA336" t="b">
        <v>0</v>
      </c>
      <c r="AB336" s="21" t="s">
        <v>724</v>
      </c>
      <c r="AC336">
        <v>5</v>
      </c>
      <c r="AD336">
        <v>9</v>
      </c>
      <c r="AE336">
        <v>10</v>
      </c>
      <c r="AF336">
        <v>10</v>
      </c>
      <c r="AG336" s="21" t="s">
        <v>48</v>
      </c>
      <c r="AH336" t="b">
        <v>0</v>
      </c>
      <c r="AI336" t="b">
        <v>0</v>
      </c>
      <c r="AJ336">
        <v>50</v>
      </c>
      <c r="AK336">
        <v>0</v>
      </c>
      <c r="AL336">
        <v>2000</v>
      </c>
      <c r="AM336" s="21" t="s">
        <v>266</v>
      </c>
      <c r="AN336" s="21"/>
      <c r="AO336" t="b">
        <v>0</v>
      </c>
      <c r="AP336" s="21"/>
      <c r="AQ336" s="21"/>
      <c r="AR336" s="21" t="s">
        <v>501</v>
      </c>
      <c r="AS336" s="21"/>
      <c r="AT336" s="21"/>
      <c r="AU336" s="21"/>
      <c r="AV336" s="21"/>
      <c r="AW336">
        <v>2.84491</v>
      </c>
      <c r="AX336" s="21"/>
      <c r="AY336">
        <v>9221330</v>
      </c>
      <c r="AZ336">
        <v>0</v>
      </c>
      <c r="BA336">
        <v>0</v>
      </c>
      <c r="BB336">
        <v>35</v>
      </c>
      <c r="BC336">
        <v>5</v>
      </c>
      <c r="BD336">
        <v>60</v>
      </c>
      <c r="BE336" s="21"/>
      <c r="BF336">
        <v>0</v>
      </c>
    </row>
    <row r="337" spans="1:58" x14ac:dyDescent="0.25">
      <c r="A337">
        <v>1.7</v>
      </c>
      <c r="B337" s="21" t="s">
        <v>163</v>
      </c>
      <c r="C337" s="21" t="s">
        <v>9</v>
      </c>
      <c r="D337" s="21" t="s">
        <v>14</v>
      </c>
      <c r="E337" s="21"/>
      <c r="F337" s="21"/>
      <c r="G337" s="21" t="s">
        <v>23</v>
      </c>
      <c r="H337" s="21"/>
      <c r="I337" s="21" t="s">
        <v>735</v>
      </c>
      <c r="J337" s="21" t="s">
        <v>610</v>
      </c>
      <c r="K337" s="21" t="s">
        <v>41</v>
      </c>
      <c r="L337" t="b">
        <v>0</v>
      </c>
      <c r="M337" t="b">
        <v>0</v>
      </c>
      <c r="N337" t="b">
        <v>0</v>
      </c>
      <c r="O337">
        <v>50</v>
      </c>
      <c r="P337">
        <v>40</v>
      </c>
      <c r="Q337">
        <v>0</v>
      </c>
      <c r="R337" s="21" t="s">
        <v>49</v>
      </c>
      <c r="S337">
        <v>1000</v>
      </c>
      <c r="T337">
        <v>100</v>
      </c>
      <c r="U337" t="b">
        <v>0</v>
      </c>
      <c r="V337">
        <v>150</v>
      </c>
      <c r="W337">
        <v>1</v>
      </c>
      <c r="X337">
        <v>105</v>
      </c>
      <c r="Y337">
        <v>60</v>
      </c>
      <c r="Z337">
        <v>0.05</v>
      </c>
      <c r="AA337" t="b">
        <v>0</v>
      </c>
      <c r="AB337" s="21" t="s">
        <v>724</v>
      </c>
      <c r="AC337">
        <v>5</v>
      </c>
      <c r="AD337">
        <v>9</v>
      </c>
      <c r="AE337">
        <v>10</v>
      </c>
      <c r="AF337">
        <v>10</v>
      </c>
      <c r="AG337" s="21" t="s">
        <v>48</v>
      </c>
      <c r="AH337" t="b">
        <v>0</v>
      </c>
      <c r="AI337" t="b">
        <v>0</v>
      </c>
      <c r="AJ337">
        <v>50</v>
      </c>
      <c r="AK337">
        <v>0</v>
      </c>
      <c r="AL337">
        <v>2000</v>
      </c>
      <c r="AM337" s="21" t="s">
        <v>318</v>
      </c>
      <c r="AN337" s="21"/>
      <c r="AO337" t="b">
        <v>0</v>
      </c>
      <c r="AP337" s="21"/>
      <c r="AQ337" s="21"/>
      <c r="AR337" s="21" t="s">
        <v>503</v>
      </c>
      <c r="AS337" s="21"/>
      <c r="AT337" s="21"/>
      <c r="AU337" s="21"/>
      <c r="AV337" s="21"/>
      <c r="AW337">
        <v>3.5</v>
      </c>
      <c r="AX337" s="21"/>
      <c r="AY337">
        <v>13130346</v>
      </c>
      <c r="AZ337">
        <v>0</v>
      </c>
      <c r="BA337">
        <v>0</v>
      </c>
      <c r="BB337">
        <v>15</v>
      </c>
      <c r="BC337">
        <v>40</v>
      </c>
      <c r="BD337">
        <v>70</v>
      </c>
      <c r="BE337" s="21"/>
      <c r="BF337">
        <v>0</v>
      </c>
    </row>
    <row r="338" spans="1:58" x14ac:dyDescent="0.25">
      <c r="A338">
        <v>1.7</v>
      </c>
      <c r="B338" s="21" t="s">
        <v>163</v>
      </c>
      <c r="C338" s="21" t="s">
        <v>9</v>
      </c>
      <c r="D338" s="21" t="s">
        <v>14</v>
      </c>
      <c r="E338" s="21"/>
      <c r="F338" s="21"/>
      <c r="G338" s="21" t="s">
        <v>23</v>
      </c>
      <c r="H338" s="21"/>
      <c r="I338" s="21" t="s">
        <v>735</v>
      </c>
      <c r="J338" s="21" t="s">
        <v>610</v>
      </c>
      <c r="K338" s="21" t="s">
        <v>41</v>
      </c>
      <c r="L338" t="b">
        <v>0</v>
      </c>
      <c r="M338" t="b">
        <v>0</v>
      </c>
      <c r="N338" t="b">
        <v>0</v>
      </c>
      <c r="O338">
        <v>50</v>
      </c>
      <c r="P338">
        <v>40</v>
      </c>
      <c r="Q338">
        <v>0</v>
      </c>
      <c r="R338" s="21" t="s">
        <v>49</v>
      </c>
      <c r="S338">
        <v>1000</v>
      </c>
      <c r="T338">
        <v>100</v>
      </c>
      <c r="U338" t="b">
        <v>0</v>
      </c>
      <c r="V338">
        <v>150</v>
      </c>
      <c r="W338">
        <v>1</v>
      </c>
      <c r="X338">
        <v>105</v>
      </c>
      <c r="Y338">
        <v>60</v>
      </c>
      <c r="Z338">
        <v>0.05</v>
      </c>
      <c r="AA338" t="b">
        <v>0</v>
      </c>
      <c r="AB338" s="21" t="s">
        <v>724</v>
      </c>
      <c r="AC338">
        <v>5</v>
      </c>
      <c r="AD338">
        <v>9</v>
      </c>
      <c r="AE338">
        <v>10</v>
      </c>
      <c r="AF338">
        <v>10</v>
      </c>
      <c r="AG338" s="21" t="s">
        <v>48</v>
      </c>
      <c r="AH338" t="b">
        <v>0</v>
      </c>
      <c r="AI338" t="b">
        <v>0</v>
      </c>
      <c r="AJ338">
        <v>50</v>
      </c>
      <c r="AK338">
        <v>0</v>
      </c>
      <c r="AL338">
        <v>2000</v>
      </c>
      <c r="AM338" s="21" t="s">
        <v>318</v>
      </c>
      <c r="AN338" s="21"/>
      <c r="AO338" t="b">
        <v>0</v>
      </c>
      <c r="AP338" s="21"/>
      <c r="AQ338" s="21"/>
      <c r="AR338" s="21" t="s">
        <v>503</v>
      </c>
      <c r="AS338" s="21"/>
      <c r="AT338" s="21"/>
      <c r="AU338" s="21"/>
      <c r="AV338" s="21"/>
      <c r="AW338">
        <v>3.5</v>
      </c>
      <c r="AX338" s="21"/>
      <c r="AY338">
        <v>13130346</v>
      </c>
      <c r="AZ338">
        <v>0</v>
      </c>
      <c r="BA338">
        <v>0</v>
      </c>
      <c r="BB338">
        <v>20</v>
      </c>
      <c r="BC338">
        <v>25</v>
      </c>
      <c r="BD338">
        <v>70</v>
      </c>
      <c r="BE338" s="21"/>
      <c r="BF338">
        <v>0</v>
      </c>
    </row>
    <row r="339" spans="1:58" x14ac:dyDescent="0.25">
      <c r="A339">
        <v>1.7</v>
      </c>
      <c r="B339" s="21" t="s">
        <v>163</v>
      </c>
      <c r="C339" s="21" t="s">
        <v>9</v>
      </c>
      <c r="D339" s="21" t="s">
        <v>14</v>
      </c>
      <c r="E339" s="21"/>
      <c r="F339" s="21"/>
      <c r="G339" s="21" t="s">
        <v>23</v>
      </c>
      <c r="H339" s="21"/>
      <c r="I339" s="21" t="s">
        <v>735</v>
      </c>
      <c r="J339" s="21" t="s">
        <v>610</v>
      </c>
      <c r="K339" s="21" t="s">
        <v>41</v>
      </c>
      <c r="L339" t="b">
        <v>0</v>
      </c>
      <c r="M339" t="b">
        <v>0</v>
      </c>
      <c r="N339" t="b">
        <v>0</v>
      </c>
      <c r="O339">
        <v>50</v>
      </c>
      <c r="P339">
        <v>40</v>
      </c>
      <c r="Q339">
        <v>0</v>
      </c>
      <c r="R339" s="21" t="s">
        <v>49</v>
      </c>
      <c r="S339">
        <v>1000</v>
      </c>
      <c r="T339">
        <v>100</v>
      </c>
      <c r="U339" t="b">
        <v>0</v>
      </c>
      <c r="V339">
        <v>150</v>
      </c>
      <c r="W339">
        <v>1</v>
      </c>
      <c r="X339">
        <v>105</v>
      </c>
      <c r="Y339">
        <v>60</v>
      </c>
      <c r="Z339">
        <v>0.05</v>
      </c>
      <c r="AA339" t="b">
        <v>0</v>
      </c>
      <c r="AB339" s="21" t="s">
        <v>724</v>
      </c>
      <c r="AC339">
        <v>5</v>
      </c>
      <c r="AD339">
        <v>9</v>
      </c>
      <c r="AE339">
        <v>10</v>
      </c>
      <c r="AF339">
        <v>10</v>
      </c>
      <c r="AG339" s="21" t="s">
        <v>48</v>
      </c>
      <c r="AH339" t="b">
        <v>0</v>
      </c>
      <c r="AI339" t="b">
        <v>0</v>
      </c>
      <c r="AJ339">
        <v>50</v>
      </c>
      <c r="AK339">
        <v>0</v>
      </c>
      <c r="AL339">
        <v>2000</v>
      </c>
      <c r="AM339" s="21" t="s">
        <v>318</v>
      </c>
      <c r="AN339" s="21"/>
      <c r="AO339" t="b">
        <v>0</v>
      </c>
      <c r="AP339" s="21"/>
      <c r="AQ339" s="21"/>
      <c r="AR339" s="21" t="s">
        <v>503</v>
      </c>
      <c r="AS339" s="21"/>
      <c r="AT339" s="21"/>
      <c r="AU339" s="21"/>
      <c r="AV339" s="21"/>
      <c r="AW339">
        <v>3.5</v>
      </c>
      <c r="AX339" s="21"/>
      <c r="AY339">
        <v>13130346</v>
      </c>
      <c r="AZ339">
        <v>0</v>
      </c>
      <c r="BA339">
        <v>0</v>
      </c>
      <c r="BB339">
        <v>25</v>
      </c>
      <c r="BC339">
        <v>15</v>
      </c>
      <c r="BD339">
        <v>70</v>
      </c>
      <c r="BE339" s="21"/>
      <c r="BF339">
        <v>0</v>
      </c>
    </row>
    <row r="340" spans="1:58" x14ac:dyDescent="0.25">
      <c r="A340">
        <v>1.7</v>
      </c>
      <c r="B340" s="21" t="s">
        <v>163</v>
      </c>
      <c r="C340" s="21" t="s">
        <v>9</v>
      </c>
      <c r="D340" s="21" t="s">
        <v>14</v>
      </c>
      <c r="E340" s="21"/>
      <c r="F340" s="21"/>
      <c r="G340" s="21" t="s">
        <v>23</v>
      </c>
      <c r="H340" s="21"/>
      <c r="I340" s="21" t="s">
        <v>735</v>
      </c>
      <c r="J340" s="21" t="s">
        <v>610</v>
      </c>
      <c r="K340" s="21" t="s">
        <v>41</v>
      </c>
      <c r="L340" t="b">
        <v>0</v>
      </c>
      <c r="M340" t="b">
        <v>0</v>
      </c>
      <c r="N340" t="b">
        <v>0</v>
      </c>
      <c r="O340">
        <v>50</v>
      </c>
      <c r="P340">
        <v>40</v>
      </c>
      <c r="Q340">
        <v>0</v>
      </c>
      <c r="R340" s="21" t="s">
        <v>49</v>
      </c>
      <c r="S340">
        <v>1000</v>
      </c>
      <c r="T340">
        <v>100</v>
      </c>
      <c r="U340" t="b">
        <v>0</v>
      </c>
      <c r="V340">
        <v>150</v>
      </c>
      <c r="W340">
        <v>1</v>
      </c>
      <c r="X340">
        <v>105</v>
      </c>
      <c r="Y340">
        <v>60</v>
      </c>
      <c r="Z340">
        <v>0.05</v>
      </c>
      <c r="AA340" t="b">
        <v>0</v>
      </c>
      <c r="AB340" s="21" t="s">
        <v>724</v>
      </c>
      <c r="AC340">
        <v>5</v>
      </c>
      <c r="AD340">
        <v>9</v>
      </c>
      <c r="AE340">
        <v>10</v>
      </c>
      <c r="AF340">
        <v>10</v>
      </c>
      <c r="AG340" s="21" t="s">
        <v>48</v>
      </c>
      <c r="AH340" t="b">
        <v>0</v>
      </c>
      <c r="AI340" t="b">
        <v>0</v>
      </c>
      <c r="AJ340">
        <v>50</v>
      </c>
      <c r="AK340">
        <v>0</v>
      </c>
      <c r="AL340">
        <v>2000</v>
      </c>
      <c r="AM340" s="21" t="s">
        <v>318</v>
      </c>
      <c r="AN340" s="21"/>
      <c r="AO340" t="b">
        <v>0</v>
      </c>
      <c r="AP340" s="21"/>
      <c r="AQ340" s="21"/>
      <c r="AR340" s="21" t="s">
        <v>503</v>
      </c>
      <c r="AS340" s="21"/>
      <c r="AT340" s="21"/>
      <c r="AU340" s="21"/>
      <c r="AV340" s="21"/>
      <c r="AW340">
        <v>3.5</v>
      </c>
      <c r="AX340" s="21"/>
      <c r="AY340">
        <v>13130346</v>
      </c>
      <c r="AZ340">
        <v>0</v>
      </c>
      <c r="BA340">
        <v>0</v>
      </c>
      <c r="BB340">
        <v>30</v>
      </c>
      <c r="BC340">
        <v>5</v>
      </c>
      <c r="BD340">
        <v>70</v>
      </c>
      <c r="BE340" s="21"/>
      <c r="BF340">
        <v>0</v>
      </c>
    </row>
    <row r="341" spans="1:58" x14ac:dyDescent="0.25">
      <c r="A341">
        <v>1.7</v>
      </c>
      <c r="B341" s="21" t="s">
        <v>163</v>
      </c>
      <c r="C341" s="21" t="s">
        <v>9</v>
      </c>
      <c r="D341" s="21" t="s">
        <v>14</v>
      </c>
      <c r="E341" s="21"/>
      <c r="F341" s="21"/>
      <c r="G341" s="21" t="s">
        <v>23</v>
      </c>
      <c r="H341" s="21"/>
      <c r="I341" s="21" t="s">
        <v>735</v>
      </c>
      <c r="J341" s="21" t="s">
        <v>610</v>
      </c>
      <c r="K341" s="21" t="s">
        <v>41</v>
      </c>
      <c r="L341" t="b">
        <v>0</v>
      </c>
      <c r="M341" t="b">
        <v>0</v>
      </c>
      <c r="N341" t="b">
        <v>0</v>
      </c>
      <c r="O341">
        <v>50</v>
      </c>
      <c r="P341">
        <v>40</v>
      </c>
      <c r="Q341">
        <v>0</v>
      </c>
      <c r="R341" s="21" t="s">
        <v>49</v>
      </c>
      <c r="S341">
        <v>1000</v>
      </c>
      <c r="T341">
        <v>100</v>
      </c>
      <c r="U341" t="b">
        <v>0</v>
      </c>
      <c r="V341">
        <v>150</v>
      </c>
      <c r="W341">
        <v>1</v>
      </c>
      <c r="X341">
        <v>105</v>
      </c>
      <c r="Y341">
        <v>60</v>
      </c>
      <c r="Z341">
        <v>0.05</v>
      </c>
      <c r="AA341" t="b">
        <v>0</v>
      </c>
      <c r="AB341" s="21" t="s">
        <v>724</v>
      </c>
      <c r="AC341">
        <v>5</v>
      </c>
      <c r="AD341">
        <v>9</v>
      </c>
      <c r="AE341">
        <v>10</v>
      </c>
      <c r="AF341">
        <v>10</v>
      </c>
      <c r="AG341" s="21" t="s">
        <v>48</v>
      </c>
      <c r="AH341" t="b">
        <v>0</v>
      </c>
      <c r="AI341" t="b">
        <v>0</v>
      </c>
      <c r="AJ341">
        <v>50</v>
      </c>
      <c r="AK341">
        <v>0</v>
      </c>
      <c r="AL341">
        <v>2000</v>
      </c>
      <c r="AM341" s="21" t="s">
        <v>326</v>
      </c>
      <c r="AN341" s="21"/>
      <c r="AO341" t="b">
        <v>0</v>
      </c>
      <c r="AP341" s="21"/>
      <c r="AQ341" s="21"/>
      <c r="AR341" s="21" t="s">
        <v>375</v>
      </c>
      <c r="AS341" s="21"/>
      <c r="AT341" s="21"/>
      <c r="AU341" s="21"/>
      <c r="AV341" s="21"/>
      <c r="AW341">
        <v>1.5009999999999999</v>
      </c>
      <c r="AX341" s="21"/>
      <c r="AY341">
        <v>15570276</v>
      </c>
      <c r="BE341" s="21"/>
    </row>
    <row r="342" spans="1:58" x14ac:dyDescent="0.25">
      <c r="A342">
        <v>1.7</v>
      </c>
      <c r="B342" s="21" t="s">
        <v>163</v>
      </c>
      <c r="C342" s="21" t="s">
        <v>9</v>
      </c>
      <c r="D342" s="21" t="s">
        <v>14</v>
      </c>
      <c r="E342" s="21"/>
      <c r="F342" s="21"/>
      <c r="G342" s="21" t="s">
        <v>23</v>
      </c>
      <c r="H342" s="21"/>
      <c r="I342" s="21" t="s">
        <v>735</v>
      </c>
      <c r="J342" s="21" t="s">
        <v>610</v>
      </c>
      <c r="K342" s="21" t="s">
        <v>41</v>
      </c>
      <c r="L342" t="b">
        <v>0</v>
      </c>
      <c r="M342" t="b">
        <v>0</v>
      </c>
      <c r="N342" t="b">
        <v>0</v>
      </c>
      <c r="O342">
        <v>50</v>
      </c>
      <c r="P342">
        <v>40</v>
      </c>
      <c r="Q342">
        <v>0</v>
      </c>
      <c r="R342" s="21" t="s">
        <v>49</v>
      </c>
      <c r="S342">
        <v>1000</v>
      </c>
      <c r="T342">
        <v>100</v>
      </c>
      <c r="U342" t="b">
        <v>0</v>
      </c>
      <c r="V342">
        <v>150</v>
      </c>
      <c r="W342">
        <v>1</v>
      </c>
      <c r="X342">
        <v>105</v>
      </c>
      <c r="Y342">
        <v>60</v>
      </c>
      <c r="Z342">
        <v>0.05</v>
      </c>
      <c r="AA342" t="b">
        <v>0</v>
      </c>
      <c r="AB342" s="21" t="s">
        <v>724</v>
      </c>
      <c r="AC342">
        <v>5</v>
      </c>
      <c r="AD342">
        <v>9</v>
      </c>
      <c r="AE342">
        <v>10</v>
      </c>
      <c r="AF342">
        <v>10</v>
      </c>
      <c r="AG342" s="21" t="s">
        <v>48</v>
      </c>
      <c r="AH342" t="b">
        <v>0</v>
      </c>
      <c r="AI342" t="b">
        <v>0</v>
      </c>
      <c r="AJ342">
        <v>50</v>
      </c>
      <c r="AK342">
        <v>0</v>
      </c>
      <c r="AL342">
        <v>2000</v>
      </c>
      <c r="AM342" s="21" t="s">
        <v>349</v>
      </c>
      <c r="AN342" s="21"/>
      <c r="AO342" t="b">
        <v>0</v>
      </c>
      <c r="AP342" s="21"/>
      <c r="AQ342" s="21"/>
      <c r="AR342" s="21" t="s">
        <v>503</v>
      </c>
      <c r="AS342" s="21"/>
      <c r="AT342" s="21"/>
      <c r="AU342" s="21"/>
      <c r="AV342" s="21"/>
      <c r="AW342">
        <v>2</v>
      </c>
      <c r="AX342" s="21"/>
      <c r="AY342">
        <v>2763429</v>
      </c>
      <c r="AZ342">
        <v>0</v>
      </c>
      <c r="BA342">
        <v>0</v>
      </c>
      <c r="BB342">
        <v>15</v>
      </c>
      <c r="BC342">
        <v>40</v>
      </c>
      <c r="BD342">
        <v>80</v>
      </c>
      <c r="BE342" s="21"/>
      <c r="BF342">
        <v>0</v>
      </c>
    </row>
    <row r="343" spans="1:58" x14ac:dyDescent="0.25">
      <c r="A343">
        <v>1.7</v>
      </c>
      <c r="B343" s="21" t="s">
        <v>163</v>
      </c>
      <c r="C343" s="21" t="s">
        <v>9</v>
      </c>
      <c r="D343" s="21" t="s">
        <v>14</v>
      </c>
      <c r="E343" s="21"/>
      <c r="F343" s="21"/>
      <c r="G343" s="21" t="s">
        <v>23</v>
      </c>
      <c r="H343" s="21"/>
      <c r="I343" s="21" t="s">
        <v>735</v>
      </c>
      <c r="J343" s="21" t="s">
        <v>610</v>
      </c>
      <c r="K343" s="21" t="s">
        <v>41</v>
      </c>
      <c r="L343" t="b">
        <v>0</v>
      </c>
      <c r="M343" t="b">
        <v>0</v>
      </c>
      <c r="N343" t="b">
        <v>0</v>
      </c>
      <c r="O343">
        <v>50</v>
      </c>
      <c r="P343">
        <v>40</v>
      </c>
      <c r="Q343">
        <v>0</v>
      </c>
      <c r="R343" s="21" t="s">
        <v>49</v>
      </c>
      <c r="S343">
        <v>1000</v>
      </c>
      <c r="T343">
        <v>100</v>
      </c>
      <c r="U343" t="b">
        <v>0</v>
      </c>
      <c r="V343">
        <v>150</v>
      </c>
      <c r="W343">
        <v>1</v>
      </c>
      <c r="X343">
        <v>105</v>
      </c>
      <c r="Y343">
        <v>60</v>
      </c>
      <c r="Z343">
        <v>0.05</v>
      </c>
      <c r="AA343" t="b">
        <v>0</v>
      </c>
      <c r="AB343" s="21" t="s">
        <v>724</v>
      </c>
      <c r="AC343">
        <v>5</v>
      </c>
      <c r="AD343">
        <v>9</v>
      </c>
      <c r="AE343">
        <v>10</v>
      </c>
      <c r="AF343">
        <v>10</v>
      </c>
      <c r="AG343" s="21" t="s">
        <v>48</v>
      </c>
      <c r="AH343" t="b">
        <v>0</v>
      </c>
      <c r="AI343" t="b">
        <v>0</v>
      </c>
      <c r="AJ343">
        <v>50</v>
      </c>
      <c r="AK343">
        <v>0</v>
      </c>
      <c r="AL343">
        <v>2000</v>
      </c>
      <c r="AM343" s="21" t="s">
        <v>349</v>
      </c>
      <c r="AN343" s="21"/>
      <c r="AO343" t="b">
        <v>0</v>
      </c>
      <c r="AP343" s="21"/>
      <c r="AQ343" s="21"/>
      <c r="AR343" s="21" t="s">
        <v>503</v>
      </c>
      <c r="AS343" s="21"/>
      <c r="AT343" s="21"/>
      <c r="AU343" s="21"/>
      <c r="AV343" s="21"/>
      <c r="AW343">
        <v>2</v>
      </c>
      <c r="AX343" s="21"/>
      <c r="AY343">
        <v>2763429</v>
      </c>
      <c r="AZ343">
        <v>0</v>
      </c>
      <c r="BA343">
        <v>0</v>
      </c>
      <c r="BB343">
        <v>20</v>
      </c>
      <c r="BC343">
        <v>25</v>
      </c>
      <c r="BD343">
        <v>80</v>
      </c>
      <c r="BE343" s="21"/>
      <c r="BF343">
        <v>0</v>
      </c>
    </row>
    <row r="344" spans="1:58" x14ac:dyDescent="0.25">
      <c r="A344">
        <v>1.7</v>
      </c>
      <c r="B344" s="21" t="s">
        <v>163</v>
      </c>
      <c r="C344" s="21" t="s">
        <v>9</v>
      </c>
      <c r="D344" s="21" t="s">
        <v>14</v>
      </c>
      <c r="E344" s="21"/>
      <c r="F344" s="21"/>
      <c r="G344" s="21" t="s">
        <v>23</v>
      </c>
      <c r="H344" s="21"/>
      <c r="I344" s="21" t="s">
        <v>735</v>
      </c>
      <c r="J344" s="21" t="s">
        <v>610</v>
      </c>
      <c r="K344" s="21" t="s">
        <v>41</v>
      </c>
      <c r="L344" t="b">
        <v>0</v>
      </c>
      <c r="M344" t="b">
        <v>0</v>
      </c>
      <c r="N344" t="b">
        <v>0</v>
      </c>
      <c r="O344">
        <v>50</v>
      </c>
      <c r="P344">
        <v>40</v>
      </c>
      <c r="Q344">
        <v>0</v>
      </c>
      <c r="R344" s="21" t="s">
        <v>49</v>
      </c>
      <c r="S344">
        <v>1000</v>
      </c>
      <c r="T344">
        <v>100</v>
      </c>
      <c r="U344" t="b">
        <v>0</v>
      </c>
      <c r="V344">
        <v>150</v>
      </c>
      <c r="W344">
        <v>1</v>
      </c>
      <c r="X344">
        <v>105</v>
      </c>
      <c r="Y344">
        <v>60</v>
      </c>
      <c r="Z344">
        <v>0.05</v>
      </c>
      <c r="AA344" t="b">
        <v>0</v>
      </c>
      <c r="AB344" s="21" t="s">
        <v>724</v>
      </c>
      <c r="AC344">
        <v>5</v>
      </c>
      <c r="AD344">
        <v>9</v>
      </c>
      <c r="AE344">
        <v>10</v>
      </c>
      <c r="AF344">
        <v>10</v>
      </c>
      <c r="AG344" s="21" t="s">
        <v>48</v>
      </c>
      <c r="AH344" t="b">
        <v>0</v>
      </c>
      <c r="AI344" t="b">
        <v>0</v>
      </c>
      <c r="AJ344">
        <v>50</v>
      </c>
      <c r="AK344">
        <v>0</v>
      </c>
      <c r="AL344">
        <v>2000</v>
      </c>
      <c r="AM344" s="21" t="s">
        <v>349</v>
      </c>
      <c r="AN344" s="21"/>
      <c r="AO344" t="b">
        <v>0</v>
      </c>
      <c r="AP344" s="21"/>
      <c r="AQ344" s="21"/>
      <c r="AR344" s="21" t="s">
        <v>503</v>
      </c>
      <c r="AS344" s="21"/>
      <c r="AT344" s="21"/>
      <c r="AU344" s="21"/>
      <c r="AV344" s="21"/>
      <c r="AW344">
        <v>2</v>
      </c>
      <c r="AX344" s="21"/>
      <c r="AY344">
        <v>2763429</v>
      </c>
      <c r="AZ344">
        <v>0</v>
      </c>
      <c r="BA344">
        <v>0</v>
      </c>
      <c r="BB344">
        <v>25</v>
      </c>
      <c r="BC344">
        <v>15</v>
      </c>
      <c r="BD344">
        <v>80</v>
      </c>
      <c r="BE344" s="21"/>
      <c r="BF344">
        <v>0</v>
      </c>
    </row>
    <row r="345" spans="1:58" x14ac:dyDescent="0.25">
      <c r="A345">
        <v>1.7</v>
      </c>
      <c r="B345" s="21" t="s">
        <v>163</v>
      </c>
      <c r="C345" s="21" t="s">
        <v>9</v>
      </c>
      <c r="D345" s="21" t="s">
        <v>14</v>
      </c>
      <c r="E345" s="21"/>
      <c r="F345" s="21"/>
      <c r="G345" s="21" t="s">
        <v>23</v>
      </c>
      <c r="H345" s="21"/>
      <c r="I345" s="21" t="s">
        <v>735</v>
      </c>
      <c r="J345" s="21" t="s">
        <v>610</v>
      </c>
      <c r="K345" s="21" t="s">
        <v>41</v>
      </c>
      <c r="L345" t="b">
        <v>0</v>
      </c>
      <c r="M345" t="b">
        <v>0</v>
      </c>
      <c r="N345" t="b">
        <v>0</v>
      </c>
      <c r="O345">
        <v>50</v>
      </c>
      <c r="P345">
        <v>40</v>
      </c>
      <c r="Q345">
        <v>0</v>
      </c>
      <c r="R345" s="21" t="s">
        <v>49</v>
      </c>
      <c r="S345">
        <v>1000</v>
      </c>
      <c r="T345">
        <v>100</v>
      </c>
      <c r="U345" t="b">
        <v>0</v>
      </c>
      <c r="V345">
        <v>150</v>
      </c>
      <c r="W345">
        <v>1</v>
      </c>
      <c r="X345">
        <v>105</v>
      </c>
      <c r="Y345">
        <v>60</v>
      </c>
      <c r="Z345">
        <v>0.05</v>
      </c>
      <c r="AA345" t="b">
        <v>0</v>
      </c>
      <c r="AB345" s="21" t="s">
        <v>724</v>
      </c>
      <c r="AC345">
        <v>5</v>
      </c>
      <c r="AD345">
        <v>9</v>
      </c>
      <c r="AE345">
        <v>10</v>
      </c>
      <c r="AF345">
        <v>10</v>
      </c>
      <c r="AG345" s="21" t="s">
        <v>48</v>
      </c>
      <c r="AH345" t="b">
        <v>0</v>
      </c>
      <c r="AI345" t="b">
        <v>0</v>
      </c>
      <c r="AJ345">
        <v>50</v>
      </c>
      <c r="AK345">
        <v>0</v>
      </c>
      <c r="AL345">
        <v>2000</v>
      </c>
      <c r="AM345" s="21" t="s">
        <v>349</v>
      </c>
      <c r="AN345" s="21"/>
      <c r="AO345" t="b">
        <v>0</v>
      </c>
      <c r="AP345" s="21"/>
      <c r="AQ345" s="21"/>
      <c r="AR345" s="21" t="s">
        <v>503</v>
      </c>
      <c r="AS345" s="21"/>
      <c r="AT345" s="21"/>
      <c r="AU345" s="21"/>
      <c r="AV345" s="21"/>
      <c r="AW345">
        <v>2</v>
      </c>
      <c r="AX345" s="21"/>
      <c r="AY345">
        <v>2763429</v>
      </c>
      <c r="AZ345">
        <v>0</v>
      </c>
      <c r="BA345">
        <v>0</v>
      </c>
      <c r="BB345">
        <v>30</v>
      </c>
      <c r="BC345">
        <v>5</v>
      </c>
      <c r="BD345">
        <v>80</v>
      </c>
      <c r="BE345" s="21"/>
      <c r="BF345">
        <v>0</v>
      </c>
    </row>
    <row r="346" spans="1:58" x14ac:dyDescent="0.25">
      <c r="A346">
        <v>1.7</v>
      </c>
      <c r="B346" s="21" t="s">
        <v>163</v>
      </c>
      <c r="C346" s="21" t="s">
        <v>9</v>
      </c>
      <c r="D346" s="21" t="s">
        <v>14</v>
      </c>
      <c r="E346" s="21"/>
      <c r="F346" s="21"/>
      <c r="G346" s="21" t="s">
        <v>23</v>
      </c>
      <c r="H346" s="21"/>
      <c r="I346" s="21" t="s">
        <v>735</v>
      </c>
      <c r="J346" s="21" t="s">
        <v>610</v>
      </c>
      <c r="K346" s="21" t="s">
        <v>41</v>
      </c>
      <c r="L346" t="b">
        <v>0</v>
      </c>
      <c r="M346" t="b">
        <v>0</v>
      </c>
      <c r="N346" t="b">
        <v>0</v>
      </c>
      <c r="O346">
        <v>50</v>
      </c>
      <c r="P346">
        <v>40</v>
      </c>
      <c r="Q346">
        <v>0</v>
      </c>
      <c r="R346" s="21" t="s">
        <v>49</v>
      </c>
      <c r="S346">
        <v>1000</v>
      </c>
      <c r="T346">
        <v>100</v>
      </c>
      <c r="U346" t="b">
        <v>0</v>
      </c>
      <c r="V346">
        <v>150</v>
      </c>
      <c r="W346">
        <v>1</v>
      </c>
      <c r="X346">
        <v>105</v>
      </c>
      <c r="Y346">
        <v>60</v>
      </c>
      <c r="Z346">
        <v>0.05</v>
      </c>
      <c r="AA346" t="b">
        <v>0</v>
      </c>
      <c r="AB346" s="21" t="s">
        <v>724</v>
      </c>
      <c r="AC346">
        <v>5</v>
      </c>
      <c r="AD346">
        <v>9</v>
      </c>
      <c r="AE346">
        <v>10</v>
      </c>
      <c r="AF346">
        <v>10</v>
      </c>
      <c r="AG346" s="21" t="s">
        <v>48</v>
      </c>
      <c r="AH346" t="b">
        <v>0</v>
      </c>
      <c r="AI346" t="b">
        <v>0</v>
      </c>
      <c r="AJ346">
        <v>50</v>
      </c>
      <c r="AK346">
        <v>0</v>
      </c>
      <c r="AL346">
        <v>2000</v>
      </c>
      <c r="AM346" s="21" t="s">
        <v>375</v>
      </c>
      <c r="AN346" s="21"/>
      <c r="AO346" t="b">
        <v>0</v>
      </c>
      <c r="AP346" s="21"/>
      <c r="AQ346" s="21"/>
      <c r="AR346" s="21" t="s">
        <v>375</v>
      </c>
      <c r="AS346" s="21"/>
      <c r="AT346" s="21"/>
      <c r="AU346" s="21"/>
      <c r="AV346" s="21"/>
      <c r="AW346">
        <v>2.5</v>
      </c>
      <c r="AX346" s="21"/>
      <c r="AY346">
        <v>15570276</v>
      </c>
      <c r="AZ346">
        <v>0</v>
      </c>
      <c r="BA346">
        <v>0</v>
      </c>
      <c r="BB346">
        <v>30</v>
      </c>
      <c r="BC346">
        <v>0</v>
      </c>
      <c r="BD346">
        <v>100</v>
      </c>
      <c r="BE346" s="21"/>
      <c r="BF346">
        <v>0</v>
      </c>
    </row>
    <row r="347" spans="1:58" x14ac:dyDescent="0.25">
      <c r="A347">
        <v>1.7</v>
      </c>
      <c r="B347" s="21" t="s">
        <v>163</v>
      </c>
      <c r="C347" s="21" t="s">
        <v>9</v>
      </c>
      <c r="D347" s="21" t="s">
        <v>14</v>
      </c>
      <c r="E347" s="21"/>
      <c r="F347" s="21"/>
      <c r="G347" s="21" t="s">
        <v>23</v>
      </c>
      <c r="H347" s="21"/>
      <c r="I347" s="21" t="s">
        <v>735</v>
      </c>
      <c r="J347" s="21" t="s">
        <v>610</v>
      </c>
      <c r="K347" s="21" t="s">
        <v>41</v>
      </c>
      <c r="L347" t="b">
        <v>0</v>
      </c>
      <c r="M347" t="b">
        <v>0</v>
      </c>
      <c r="N347" t="b">
        <v>0</v>
      </c>
      <c r="O347">
        <v>50</v>
      </c>
      <c r="P347">
        <v>40</v>
      </c>
      <c r="Q347">
        <v>0</v>
      </c>
      <c r="R347" s="21" t="s">
        <v>49</v>
      </c>
      <c r="S347">
        <v>1000</v>
      </c>
      <c r="T347">
        <v>100</v>
      </c>
      <c r="U347" t="b">
        <v>0</v>
      </c>
      <c r="V347">
        <v>150</v>
      </c>
      <c r="W347">
        <v>1</v>
      </c>
      <c r="X347">
        <v>105</v>
      </c>
      <c r="Y347">
        <v>60</v>
      </c>
      <c r="Z347">
        <v>0.05</v>
      </c>
      <c r="AA347" t="b">
        <v>0</v>
      </c>
      <c r="AB347" s="21" t="s">
        <v>724</v>
      </c>
      <c r="AC347">
        <v>5</v>
      </c>
      <c r="AD347">
        <v>9</v>
      </c>
      <c r="AE347">
        <v>10</v>
      </c>
      <c r="AF347">
        <v>10</v>
      </c>
      <c r="AG347" s="21" t="s">
        <v>48</v>
      </c>
      <c r="AH347" t="b">
        <v>0</v>
      </c>
      <c r="AI347" t="b">
        <v>0</v>
      </c>
      <c r="AJ347">
        <v>50</v>
      </c>
      <c r="AK347">
        <v>0</v>
      </c>
      <c r="AL347">
        <v>2000</v>
      </c>
      <c r="AM347" s="21" t="s">
        <v>375</v>
      </c>
      <c r="AN347" s="21"/>
      <c r="AO347" t="b">
        <v>0</v>
      </c>
      <c r="AP347" s="21"/>
      <c r="AQ347" s="21"/>
      <c r="AR347" s="21" t="s">
        <v>375</v>
      </c>
      <c r="AS347" s="21"/>
      <c r="AT347" s="21"/>
      <c r="AU347" s="21"/>
      <c r="AV347" s="21"/>
      <c r="AW347">
        <v>2.5</v>
      </c>
      <c r="AX347" s="21"/>
      <c r="AY347">
        <v>15570276</v>
      </c>
      <c r="AZ347">
        <v>0</v>
      </c>
      <c r="BA347">
        <v>1</v>
      </c>
      <c r="BB347">
        <v>30</v>
      </c>
      <c r="BC347">
        <v>100</v>
      </c>
      <c r="BD347">
        <v>120</v>
      </c>
      <c r="BE347" s="21"/>
      <c r="BF347">
        <v>0</v>
      </c>
    </row>
    <row r="348" spans="1:58" x14ac:dyDescent="0.25">
      <c r="A348">
        <v>1.7</v>
      </c>
      <c r="B348" s="21" t="s">
        <v>163</v>
      </c>
      <c r="C348" s="21" t="s">
        <v>9</v>
      </c>
      <c r="D348" s="21" t="s">
        <v>14</v>
      </c>
      <c r="E348" s="21"/>
      <c r="F348" s="21"/>
      <c r="G348" s="21" t="s">
        <v>23</v>
      </c>
      <c r="H348" s="21"/>
      <c r="I348" s="21" t="s">
        <v>735</v>
      </c>
      <c r="J348" s="21" t="s">
        <v>610</v>
      </c>
      <c r="K348" s="21" t="s">
        <v>41</v>
      </c>
      <c r="L348" t="b">
        <v>0</v>
      </c>
      <c r="M348" t="b">
        <v>0</v>
      </c>
      <c r="N348" t="b">
        <v>0</v>
      </c>
      <c r="O348">
        <v>50</v>
      </c>
      <c r="P348">
        <v>40</v>
      </c>
      <c r="Q348">
        <v>0</v>
      </c>
      <c r="R348" s="21" t="s">
        <v>49</v>
      </c>
      <c r="S348">
        <v>1000</v>
      </c>
      <c r="T348">
        <v>100</v>
      </c>
      <c r="U348" t="b">
        <v>0</v>
      </c>
      <c r="V348">
        <v>150</v>
      </c>
      <c r="W348">
        <v>1</v>
      </c>
      <c r="X348">
        <v>105</v>
      </c>
      <c r="Y348">
        <v>60</v>
      </c>
      <c r="Z348">
        <v>0.05</v>
      </c>
      <c r="AA348" t="b">
        <v>0</v>
      </c>
      <c r="AB348" s="21" t="s">
        <v>724</v>
      </c>
      <c r="AC348">
        <v>5</v>
      </c>
      <c r="AD348">
        <v>9</v>
      </c>
      <c r="AE348">
        <v>10</v>
      </c>
      <c r="AF348">
        <v>10</v>
      </c>
      <c r="AG348" s="21" t="s">
        <v>48</v>
      </c>
      <c r="AH348" t="b">
        <v>0</v>
      </c>
      <c r="AI348" t="b">
        <v>0</v>
      </c>
      <c r="AJ348">
        <v>50</v>
      </c>
      <c r="AK348">
        <v>0</v>
      </c>
      <c r="AL348">
        <v>2000</v>
      </c>
      <c r="AM348" s="21" t="s">
        <v>429</v>
      </c>
      <c r="AN348" s="21"/>
      <c r="AO348" t="b">
        <v>0</v>
      </c>
      <c r="AP348" s="21"/>
      <c r="AQ348" s="21"/>
      <c r="AR348" s="21" t="s">
        <v>501</v>
      </c>
      <c r="AS348" s="21"/>
      <c r="AT348" s="21"/>
      <c r="AU348" s="21"/>
      <c r="AV348" s="21"/>
      <c r="AW348">
        <v>3</v>
      </c>
      <c r="AX348" s="21"/>
      <c r="AY348">
        <v>2763429</v>
      </c>
      <c r="BE348" s="21"/>
    </row>
    <row r="349" spans="1:58" x14ac:dyDescent="0.25">
      <c r="A349" t="s">
        <v>721</v>
      </c>
      <c r="B349" t="s">
        <v>4</v>
      </c>
      <c r="C349" t="s">
        <v>8</v>
      </c>
      <c r="D349" t="s">
        <v>13</v>
      </c>
      <c r="E349" t="s">
        <v>18</v>
      </c>
      <c r="F349" t="s">
        <v>20</v>
      </c>
      <c r="G349" t="s">
        <v>22</v>
      </c>
      <c r="H349" t="s">
        <v>27</v>
      </c>
      <c r="I349" t="s">
        <v>30</v>
      </c>
      <c r="J349" t="s">
        <v>31</v>
      </c>
      <c r="K349" t="s">
        <v>466</v>
      </c>
      <c r="L349" t="s">
        <v>55</v>
      </c>
      <c r="M349" t="s">
        <v>57</v>
      </c>
      <c r="N349" t="s">
        <v>58</v>
      </c>
      <c r="O349" t="s">
        <v>43</v>
      </c>
      <c r="P349" t="s">
        <v>45</v>
      </c>
      <c r="Q349" t="s">
        <v>46</v>
      </c>
      <c r="R349" t="s">
        <v>47</v>
      </c>
      <c r="S349" t="s">
        <v>51</v>
      </c>
      <c r="T349" t="s">
        <v>53</v>
      </c>
      <c r="U349" t="s">
        <v>75</v>
      </c>
      <c r="V349" t="s">
        <v>76</v>
      </c>
      <c r="W349" t="s">
        <v>77</v>
      </c>
      <c r="X349" t="s">
        <v>78</v>
      </c>
      <c r="Y349" t="s">
        <v>79</v>
      </c>
      <c r="Z349" t="s">
        <v>80</v>
      </c>
      <c r="AA349" t="s">
        <v>81</v>
      </c>
      <c r="AB349" t="s">
        <v>61</v>
      </c>
      <c r="AC349" t="s">
        <v>62</v>
      </c>
      <c r="AD349" t="s">
        <v>64</v>
      </c>
      <c r="AE349" t="s">
        <v>65</v>
      </c>
      <c r="AF349" t="s">
        <v>66</v>
      </c>
      <c r="AG349" t="s">
        <v>67</v>
      </c>
      <c r="AH349" t="s">
        <v>72</v>
      </c>
      <c r="AI349" t="s">
        <v>73</v>
      </c>
      <c r="AJ349" t="s">
        <v>69</v>
      </c>
      <c r="AK349" t="s">
        <v>70</v>
      </c>
      <c r="AL349" t="s">
        <v>71</v>
      </c>
      <c r="AM349" t="s">
        <v>722</v>
      </c>
      <c r="AN349" t="s">
        <v>102</v>
      </c>
      <c r="AO349" t="s">
        <v>100</v>
      </c>
      <c r="AP349" t="s">
        <v>84</v>
      </c>
      <c r="AQ349" t="s">
        <v>85</v>
      </c>
      <c r="AR349" t="s">
        <v>86</v>
      </c>
      <c r="AS349" t="s">
        <v>87</v>
      </c>
      <c r="AW349" t="s">
        <v>92</v>
      </c>
      <c r="AX349" t="s">
        <v>94</v>
      </c>
      <c r="AY349" t="s">
        <v>96</v>
      </c>
      <c r="AZ349" t="s">
        <v>478</v>
      </c>
      <c r="BA349" t="s">
        <v>104</v>
      </c>
      <c r="BB349" t="s">
        <v>105</v>
      </c>
      <c r="BC349" t="s">
        <v>106</v>
      </c>
      <c r="BD349" t="s">
        <v>488</v>
      </c>
      <c r="BE349" t="s">
        <v>107</v>
      </c>
      <c r="BF349" t="s">
        <v>36</v>
      </c>
    </row>
    <row r="350" spans="1:58" x14ac:dyDescent="0.25">
      <c r="A350">
        <v>1.7</v>
      </c>
      <c r="B350" s="21" t="s">
        <v>161</v>
      </c>
      <c r="C350" s="21" t="s">
        <v>9</v>
      </c>
      <c r="D350" s="21" t="s">
        <v>14</v>
      </c>
      <c r="E350" s="21"/>
      <c r="F350" s="21"/>
      <c r="G350" s="21" t="s">
        <v>23</v>
      </c>
      <c r="H350" s="21"/>
      <c r="I350" s="21" t="s">
        <v>736</v>
      </c>
      <c r="J350" s="21" t="s">
        <v>604</v>
      </c>
      <c r="K350" s="21" t="s">
        <v>41</v>
      </c>
      <c r="L350" t="b">
        <v>0</v>
      </c>
      <c r="M350" t="b">
        <v>0</v>
      </c>
      <c r="N350" t="b">
        <v>0</v>
      </c>
      <c r="O350">
        <v>50</v>
      </c>
      <c r="P350">
        <v>40</v>
      </c>
      <c r="Q350">
        <v>0</v>
      </c>
      <c r="R350" s="21" t="s">
        <v>49</v>
      </c>
      <c r="S350">
        <v>1000</v>
      </c>
      <c r="T350">
        <v>100</v>
      </c>
      <c r="U350" t="b">
        <v>0</v>
      </c>
      <c r="V350">
        <v>150</v>
      </c>
      <c r="W350">
        <v>1</v>
      </c>
      <c r="X350">
        <v>105</v>
      </c>
      <c r="Y350">
        <v>60</v>
      </c>
      <c r="Z350">
        <v>0.05</v>
      </c>
      <c r="AA350" t="b">
        <v>0</v>
      </c>
      <c r="AB350" s="21" t="s">
        <v>724</v>
      </c>
      <c r="AC350">
        <v>5</v>
      </c>
      <c r="AD350">
        <v>9</v>
      </c>
      <c r="AE350">
        <v>10</v>
      </c>
      <c r="AF350">
        <v>10</v>
      </c>
      <c r="AG350" s="21" t="s">
        <v>48</v>
      </c>
      <c r="AH350" t="b">
        <v>0</v>
      </c>
      <c r="AI350" t="b">
        <v>0</v>
      </c>
      <c r="AJ350">
        <v>50</v>
      </c>
      <c r="AK350">
        <v>0</v>
      </c>
      <c r="AL350">
        <v>2000</v>
      </c>
      <c r="AM350" s="21" t="s">
        <v>215</v>
      </c>
      <c r="AN350" s="21"/>
      <c r="AO350" t="b">
        <v>0</v>
      </c>
      <c r="AP350" s="21"/>
      <c r="AQ350" s="21"/>
      <c r="AR350" s="21" t="s">
        <v>500</v>
      </c>
      <c r="AS350" s="21"/>
      <c r="AT350" s="21"/>
      <c r="AU350" s="21"/>
      <c r="AV350" s="21"/>
      <c r="AW350">
        <v>1.5009999999999999</v>
      </c>
      <c r="AX350" s="21"/>
      <c r="AY350">
        <v>9639167</v>
      </c>
      <c r="BE350" s="21"/>
    </row>
    <row r="351" spans="1:58" x14ac:dyDescent="0.25">
      <c r="A351">
        <v>1.7</v>
      </c>
      <c r="B351" s="21" t="s">
        <v>161</v>
      </c>
      <c r="C351" s="21" t="s">
        <v>9</v>
      </c>
      <c r="D351" s="21" t="s">
        <v>14</v>
      </c>
      <c r="E351" s="21"/>
      <c r="F351" s="21"/>
      <c r="G351" s="21" t="s">
        <v>23</v>
      </c>
      <c r="H351" s="21"/>
      <c r="I351" s="21" t="s">
        <v>736</v>
      </c>
      <c r="J351" s="21" t="s">
        <v>604</v>
      </c>
      <c r="K351" s="21" t="s">
        <v>41</v>
      </c>
      <c r="L351" t="b">
        <v>0</v>
      </c>
      <c r="M351" t="b">
        <v>0</v>
      </c>
      <c r="N351" t="b">
        <v>0</v>
      </c>
      <c r="O351">
        <v>50</v>
      </c>
      <c r="P351">
        <v>40</v>
      </c>
      <c r="Q351">
        <v>0</v>
      </c>
      <c r="R351" s="21" t="s">
        <v>49</v>
      </c>
      <c r="S351">
        <v>1000</v>
      </c>
      <c r="T351">
        <v>100</v>
      </c>
      <c r="U351" t="b">
        <v>0</v>
      </c>
      <c r="V351">
        <v>150</v>
      </c>
      <c r="W351">
        <v>1</v>
      </c>
      <c r="X351">
        <v>105</v>
      </c>
      <c r="Y351">
        <v>60</v>
      </c>
      <c r="Z351">
        <v>0.05</v>
      </c>
      <c r="AA351" t="b">
        <v>0</v>
      </c>
      <c r="AB351" s="21" t="s">
        <v>724</v>
      </c>
      <c r="AC351">
        <v>5</v>
      </c>
      <c r="AD351">
        <v>9</v>
      </c>
      <c r="AE351">
        <v>10</v>
      </c>
      <c r="AF351">
        <v>10</v>
      </c>
      <c r="AG351" s="21" t="s">
        <v>48</v>
      </c>
      <c r="AH351" t="b">
        <v>0</v>
      </c>
      <c r="AI351" t="b">
        <v>0</v>
      </c>
      <c r="AJ351">
        <v>50</v>
      </c>
      <c r="AK351">
        <v>0</v>
      </c>
      <c r="AL351">
        <v>2000</v>
      </c>
      <c r="AM351" s="21" t="s">
        <v>216</v>
      </c>
      <c r="AN351" s="21"/>
      <c r="AO351" t="b">
        <v>0</v>
      </c>
      <c r="AP351" s="21"/>
      <c r="AQ351" s="21"/>
      <c r="AR351" s="21" t="s">
        <v>500</v>
      </c>
      <c r="AS351" s="21"/>
      <c r="AT351" s="21"/>
      <c r="AU351" s="21"/>
      <c r="AV351" s="21"/>
      <c r="AW351">
        <v>1.5009999999999999</v>
      </c>
      <c r="AX351" s="21"/>
      <c r="AY351">
        <v>13828244</v>
      </c>
      <c r="BE351" s="21"/>
    </row>
    <row r="352" spans="1:58" x14ac:dyDescent="0.25">
      <c r="A352">
        <v>1.7</v>
      </c>
      <c r="B352" s="21" t="s">
        <v>161</v>
      </c>
      <c r="C352" s="21" t="s">
        <v>9</v>
      </c>
      <c r="D352" s="21" t="s">
        <v>14</v>
      </c>
      <c r="E352" s="21"/>
      <c r="F352" s="21"/>
      <c r="G352" s="21" t="s">
        <v>23</v>
      </c>
      <c r="H352" s="21"/>
      <c r="I352" s="21" t="s">
        <v>736</v>
      </c>
      <c r="J352" s="21" t="s">
        <v>604</v>
      </c>
      <c r="K352" s="21" t="s">
        <v>41</v>
      </c>
      <c r="L352" t="b">
        <v>0</v>
      </c>
      <c r="M352" t="b">
        <v>0</v>
      </c>
      <c r="N352" t="b">
        <v>0</v>
      </c>
      <c r="O352">
        <v>50</v>
      </c>
      <c r="P352">
        <v>40</v>
      </c>
      <c r="Q352">
        <v>0</v>
      </c>
      <c r="R352" s="21" t="s">
        <v>49</v>
      </c>
      <c r="S352">
        <v>1000</v>
      </c>
      <c r="T352">
        <v>100</v>
      </c>
      <c r="U352" t="b">
        <v>0</v>
      </c>
      <c r="V352">
        <v>150</v>
      </c>
      <c r="W352">
        <v>1</v>
      </c>
      <c r="X352">
        <v>105</v>
      </c>
      <c r="Y352">
        <v>60</v>
      </c>
      <c r="Z352">
        <v>0.05</v>
      </c>
      <c r="AA352" t="b">
        <v>0</v>
      </c>
      <c r="AB352" s="21" t="s">
        <v>724</v>
      </c>
      <c r="AC352">
        <v>5</v>
      </c>
      <c r="AD352">
        <v>9</v>
      </c>
      <c r="AE352">
        <v>10</v>
      </c>
      <c r="AF352">
        <v>10</v>
      </c>
      <c r="AG352" s="21" t="s">
        <v>48</v>
      </c>
      <c r="AH352" t="b">
        <v>0</v>
      </c>
      <c r="AI352" t="b">
        <v>0</v>
      </c>
      <c r="AJ352">
        <v>50</v>
      </c>
      <c r="AK352">
        <v>0</v>
      </c>
      <c r="AL352">
        <v>2000</v>
      </c>
      <c r="AM352" s="21" t="s">
        <v>222</v>
      </c>
      <c r="AN352" s="21"/>
      <c r="AO352" t="b">
        <v>0</v>
      </c>
      <c r="AP352" s="21"/>
      <c r="AQ352" s="21"/>
      <c r="AR352" s="21" t="s">
        <v>501</v>
      </c>
      <c r="AS352" s="21"/>
      <c r="AT352" s="21"/>
      <c r="AU352" s="21"/>
      <c r="AV352" s="21"/>
      <c r="AW352">
        <v>1.5009999999999999</v>
      </c>
      <c r="AX352" s="21"/>
      <c r="AY352">
        <v>13130346</v>
      </c>
      <c r="BE352" s="21"/>
    </row>
    <row r="353" spans="1:58" x14ac:dyDescent="0.25">
      <c r="A353">
        <v>1.7</v>
      </c>
      <c r="B353" s="21" t="s">
        <v>161</v>
      </c>
      <c r="C353" s="21" t="s">
        <v>9</v>
      </c>
      <c r="D353" s="21" t="s">
        <v>14</v>
      </c>
      <c r="E353" s="21"/>
      <c r="F353" s="21"/>
      <c r="G353" s="21" t="s">
        <v>23</v>
      </c>
      <c r="H353" s="21"/>
      <c r="I353" s="21" t="s">
        <v>736</v>
      </c>
      <c r="J353" s="21" t="s">
        <v>604</v>
      </c>
      <c r="K353" s="21" t="s">
        <v>41</v>
      </c>
      <c r="L353" t="b">
        <v>0</v>
      </c>
      <c r="M353" t="b">
        <v>0</v>
      </c>
      <c r="N353" t="b">
        <v>0</v>
      </c>
      <c r="O353">
        <v>50</v>
      </c>
      <c r="P353">
        <v>40</v>
      </c>
      <c r="Q353">
        <v>0</v>
      </c>
      <c r="R353" s="21" t="s">
        <v>49</v>
      </c>
      <c r="S353">
        <v>1000</v>
      </c>
      <c r="T353">
        <v>100</v>
      </c>
      <c r="U353" t="b">
        <v>0</v>
      </c>
      <c r="V353">
        <v>150</v>
      </c>
      <c r="W353">
        <v>1</v>
      </c>
      <c r="X353">
        <v>105</v>
      </c>
      <c r="Y353">
        <v>60</v>
      </c>
      <c r="Z353">
        <v>0.05</v>
      </c>
      <c r="AA353" t="b">
        <v>0</v>
      </c>
      <c r="AB353" s="21" t="s">
        <v>724</v>
      </c>
      <c r="AC353">
        <v>5</v>
      </c>
      <c r="AD353">
        <v>9</v>
      </c>
      <c r="AE353">
        <v>10</v>
      </c>
      <c r="AF353">
        <v>10</v>
      </c>
      <c r="AG353" s="21" t="s">
        <v>48</v>
      </c>
      <c r="AH353" t="b">
        <v>0</v>
      </c>
      <c r="AI353" t="b">
        <v>0</v>
      </c>
      <c r="AJ353">
        <v>50</v>
      </c>
      <c r="AK353">
        <v>0</v>
      </c>
      <c r="AL353">
        <v>2000</v>
      </c>
      <c r="AM353" s="21" t="s">
        <v>223</v>
      </c>
      <c r="AN353" s="21"/>
      <c r="AO353" t="b">
        <v>0</v>
      </c>
      <c r="AP353" s="21"/>
      <c r="AQ353" s="21"/>
      <c r="AR353" s="21" t="s">
        <v>502</v>
      </c>
      <c r="AS353" s="21"/>
      <c r="AT353" s="21"/>
      <c r="AU353" s="21"/>
      <c r="AV353" s="21"/>
      <c r="AW353">
        <v>4.5</v>
      </c>
      <c r="AX353" s="21"/>
      <c r="AY353">
        <v>65280</v>
      </c>
      <c r="BE353" s="21"/>
    </row>
    <row r="354" spans="1:58" x14ac:dyDescent="0.25">
      <c r="A354">
        <v>1.7</v>
      </c>
      <c r="B354" s="21" t="s">
        <v>161</v>
      </c>
      <c r="C354" s="21" t="s">
        <v>9</v>
      </c>
      <c r="D354" s="21" t="s">
        <v>14</v>
      </c>
      <c r="E354" s="21"/>
      <c r="F354" s="21"/>
      <c r="G354" s="21" t="s">
        <v>23</v>
      </c>
      <c r="H354" s="21"/>
      <c r="I354" s="21" t="s">
        <v>736</v>
      </c>
      <c r="J354" s="21" t="s">
        <v>604</v>
      </c>
      <c r="K354" s="21" t="s">
        <v>41</v>
      </c>
      <c r="L354" t="b">
        <v>0</v>
      </c>
      <c r="M354" t="b">
        <v>0</v>
      </c>
      <c r="N354" t="b">
        <v>0</v>
      </c>
      <c r="O354">
        <v>50</v>
      </c>
      <c r="P354">
        <v>40</v>
      </c>
      <c r="Q354">
        <v>0</v>
      </c>
      <c r="R354" s="21" t="s">
        <v>49</v>
      </c>
      <c r="S354">
        <v>1000</v>
      </c>
      <c r="T354">
        <v>100</v>
      </c>
      <c r="U354" t="b">
        <v>0</v>
      </c>
      <c r="V354">
        <v>150</v>
      </c>
      <c r="W354">
        <v>1</v>
      </c>
      <c r="X354">
        <v>105</v>
      </c>
      <c r="Y354">
        <v>60</v>
      </c>
      <c r="Z354">
        <v>0.05</v>
      </c>
      <c r="AA354" t="b">
        <v>0</v>
      </c>
      <c r="AB354" s="21" t="s">
        <v>724</v>
      </c>
      <c r="AC354">
        <v>5</v>
      </c>
      <c r="AD354">
        <v>9</v>
      </c>
      <c r="AE354">
        <v>10</v>
      </c>
      <c r="AF354">
        <v>10</v>
      </c>
      <c r="AG354" s="21" t="s">
        <v>48</v>
      </c>
      <c r="AH354" t="b">
        <v>0</v>
      </c>
      <c r="AI354" t="b">
        <v>0</v>
      </c>
      <c r="AJ354">
        <v>50</v>
      </c>
      <c r="AK354">
        <v>0</v>
      </c>
      <c r="AL354">
        <v>2000</v>
      </c>
      <c r="AM354" s="21" t="s">
        <v>244</v>
      </c>
      <c r="AN354" s="21"/>
      <c r="AO354" t="b">
        <v>0</v>
      </c>
      <c r="AP354" s="21"/>
      <c r="AQ354" s="21"/>
      <c r="AR354" s="21" t="s">
        <v>244</v>
      </c>
      <c r="AS354" s="21"/>
      <c r="AT354" s="21"/>
      <c r="AU354" s="21"/>
      <c r="AV354" s="21"/>
      <c r="AW354">
        <v>2.5</v>
      </c>
      <c r="AX354" s="21"/>
      <c r="AY354">
        <v>16776960</v>
      </c>
      <c r="AZ354">
        <v>0</v>
      </c>
      <c r="BA354">
        <v>0</v>
      </c>
      <c r="BB354">
        <v>30</v>
      </c>
      <c r="BC354">
        <v>0</v>
      </c>
      <c r="BD354">
        <v>100</v>
      </c>
      <c r="BE354" s="21"/>
      <c r="BF354">
        <v>0</v>
      </c>
    </row>
    <row r="355" spans="1:58" x14ac:dyDescent="0.25">
      <c r="A355">
        <v>1.7</v>
      </c>
      <c r="B355" s="21" t="s">
        <v>161</v>
      </c>
      <c r="C355" s="21" t="s">
        <v>9</v>
      </c>
      <c r="D355" s="21" t="s">
        <v>14</v>
      </c>
      <c r="E355" s="21"/>
      <c r="F355" s="21"/>
      <c r="G355" s="21" t="s">
        <v>23</v>
      </c>
      <c r="H355" s="21"/>
      <c r="I355" s="21" t="s">
        <v>736</v>
      </c>
      <c r="J355" s="21" t="s">
        <v>604</v>
      </c>
      <c r="K355" s="21" t="s">
        <v>41</v>
      </c>
      <c r="L355" t="b">
        <v>0</v>
      </c>
      <c r="M355" t="b">
        <v>0</v>
      </c>
      <c r="N355" t="b">
        <v>0</v>
      </c>
      <c r="O355">
        <v>50</v>
      </c>
      <c r="P355">
        <v>40</v>
      </c>
      <c r="Q355">
        <v>0</v>
      </c>
      <c r="R355" s="21" t="s">
        <v>49</v>
      </c>
      <c r="S355">
        <v>1000</v>
      </c>
      <c r="T355">
        <v>100</v>
      </c>
      <c r="U355" t="b">
        <v>0</v>
      </c>
      <c r="V355">
        <v>150</v>
      </c>
      <c r="W355">
        <v>1</v>
      </c>
      <c r="X355">
        <v>105</v>
      </c>
      <c r="Y355">
        <v>60</v>
      </c>
      <c r="Z355">
        <v>0.05</v>
      </c>
      <c r="AA355" t="b">
        <v>0</v>
      </c>
      <c r="AB355" s="21" t="s">
        <v>724</v>
      </c>
      <c r="AC355">
        <v>5</v>
      </c>
      <c r="AD355">
        <v>9</v>
      </c>
      <c r="AE355">
        <v>10</v>
      </c>
      <c r="AF355">
        <v>10</v>
      </c>
      <c r="AG355" s="21" t="s">
        <v>48</v>
      </c>
      <c r="AH355" t="b">
        <v>0</v>
      </c>
      <c r="AI355" t="b">
        <v>0</v>
      </c>
      <c r="AJ355">
        <v>50</v>
      </c>
      <c r="AK355">
        <v>0</v>
      </c>
      <c r="AL355">
        <v>2000</v>
      </c>
      <c r="AM355" s="21" t="s">
        <v>244</v>
      </c>
      <c r="AN355" s="21"/>
      <c r="AO355" t="b">
        <v>0</v>
      </c>
      <c r="AP355" s="21"/>
      <c r="AQ355" s="21"/>
      <c r="AR355" s="21" t="s">
        <v>244</v>
      </c>
      <c r="AS355" s="21"/>
      <c r="AT355" s="21"/>
      <c r="AU355" s="21"/>
      <c r="AV355" s="21"/>
      <c r="AW355">
        <v>2.5</v>
      </c>
      <c r="AX355" s="21"/>
      <c r="AY355">
        <v>16776960</v>
      </c>
      <c r="AZ355">
        <v>0</v>
      </c>
      <c r="BA355">
        <v>1</v>
      </c>
      <c r="BB355">
        <v>30</v>
      </c>
      <c r="BC355">
        <v>100</v>
      </c>
      <c r="BD355">
        <v>110</v>
      </c>
      <c r="BE355" s="21"/>
      <c r="BF355">
        <v>0</v>
      </c>
    </row>
    <row r="356" spans="1:58" x14ac:dyDescent="0.25">
      <c r="A356">
        <v>1.7</v>
      </c>
      <c r="B356" s="21" t="s">
        <v>161</v>
      </c>
      <c r="C356" s="21" t="s">
        <v>9</v>
      </c>
      <c r="D356" s="21" t="s">
        <v>14</v>
      </c>
      <c r="E356" s="21"/>
      <c r="F356" s="21"/>
      <c r="G356" s="21" t="s">
        <v>23</v>
      </c>
      <c r="H356" s="21"/>
      <c r="I356" s="21" t="s">
        <v>736</v>
      </c>
      <c r="J356" s="21" t="s">
        <v>604</v>
      </c>
      <c r="K356" s="21" t="s">
        <v>41</v>
      </c>
      <c r="L356" t="b">
        <v>0</v>
      </c>
      <c r="M356" t="b">
        <v>0</v>
      </c>
      <c r="N356" t="b">
        <v>0</v>
      </c>
      <c r="O356">
        <v>50</v>
      </c>
      <c r="P356">
        <v>40</v>
      </c>
      <c r="Q356">
        <v>0</v>
      </c>
      <c r="R356" s="21" t="s">
        <v>49</v>
      </c>
      <c r="S356">
        <v>1000</v>
      </c>
      <c r="T356">
        <v>100</v>
      </c>
      <c r="U356" t="b">
        <v>0</v>
      </c>
      <c r="V356">
        <v>150</v>
      </c>
      <c r="W356">
        <v>1</v>
      </c>
      <c r="X356">
        <v>105</v>
      </c>
      <c r="Y356">
        <v>60</v>
      </c>
      <c r="Z356">
        <v>0.05</v>
      </c>
      <c r="AA356" t="b">
        <v>0</v>
      </c>
      <c r="AB356" s="21" t="s">
        <v>724</v>
      </c>
      <c r="AC356">
        <v>5</v>
      </c>
      <c r="AD356">
        <v>9</v>
      </c>
      <c r="AE356">
        <v>10</v>
      </c>
      <c r="AF356">
        <v>10</v>
      </c>
      <c r="AG356" s="21" t="s">
        <v>48</v>
      </c>
      <c r="AH356" t="b">
        <v>0</v>
      </c>
      <c r="AI356" t="b">
        <v>0</v>
      </c>
      <c r="AJ356">
        <v>50</v>
      </c>
      <c r="AK356">
        <v>0</v>
      </c>
      <c r="AL356">
        <v>2000</v>
      </c>
      <c r="AM356" s="21" t="s">
        <v>265</v>
      </c>
      <c r="AN356" s="21"/>
      <c r="AO356" t="b">
        <v>0</v>
      </c>
      <c r="AP356" s="21"/>
      <c r="AQ356" s="21"/>
      <c r="AR356" s="21" t="s">
        <v>501</v>
      </c>
      <c r="AS356" s="21"/>
      <c r="AT356" s="21"/>
      <c r="AU356" s="21"/>
      <c r="AV356" s="21"/>
      <c r="AW356">
        <v>1.5009999999999999</v>
      </c>
      <c r="AX356" s="21"/>
      <c r="AY356">
        <v>32896</v>
      </c>
      <c r="AZ356">
        <v>0</v>
      </c>
      <c r="BA356">
        <v>0</v>
      </c>
      <c r="BB356">
        <v>10</v>
      </c>
      <c r="BC356">
        <v>40</v>
      </c>
      <c r="BD356">
        <v>60</v>
      </c>
      <c r="BE356" s="21"/>
      <c r="BF356">
        <v>0</v>
      </c>
    </row>
    <row r="357" spans="1:58" x14ac:dyDescent="0.25">
      <c r="A357">
        <v>1.7</v>
      </c>
      <c r="B357" s="21" t="s">
        <v>161</v>
      </c>
      <c r="C357" s="21" t="s">
        <v>9</v>
      </c>
      <c r="D357" s="21" t="s">
        <v>14</v>
      </c>
      <c r="E357" s="21"/>
      <c r="F357" s="21"/>
      <c r="G357" s="21" t="s">
        <v>23</v>
      </c>
      <c r="H357" s="21"/>
      <c r="I357" s="21" t="s">
        <v>736</v>
      </c>
      <c r="J357" s="21" t="s">
        <v>604</v>
      </c>
      <c r="K357" s="21" t="s">
        <v>41</v>
      </c>
      <c r="L357" t="b">
        <v>0</v>
      </c>
      <c r="M357" t="b">
        <v>0</v>
      </c>
      <c r="N357" t="b">
        <v>0</v>
      </c>
      <c r="O357">
        <v>50</v>
      </c>
      <c r="P357">
        <v>40</v>
      </c>
      <c r="Q357">
        <v>0</v>
      </c>
      <c r="R357" s="21" t="s">
        <v>49</v>
      </c>
      <c r="S357">
        <v>1000</v>
      </c>
      <c r="T357">
        <v>100</v>
      </c>
      <c r="U357" t="b">
        <v>0</v>
      </c>
      <c r="V357">
        <v>150</v>
      </c>
      <c r="W357">
        <v>1</v>
      </c>
      <c r="X357">
        <v>105</v>
      </c>
      <c r="Y357">
        <v>60</v>
      </c>
      <c r="Z357">
        <v>0.05</v>
      </c>
      <c r="AA357" t="b">
        <v>0</v>
      </c>
      <c r="AB357" s="21" t="s">
        <v>724</v>
      </c>
      <c r="AC357">
        <v>5</v>
      </c>
      <c r="AD357">
        <v>9</v>
      </c>
      <c r="AE357">
        <v>10</v>
      </c>
      <c r="AF357">
        <v>10</v>
      </c>
      <c r="AG357" s="21" t="s">
        <v>48</v>
      </c>
      <c r="AH357" t="b">
        <v>0</v>
      </c>
      <c r="AI357" t="b">
        <v>0</v>
      </c>
      <c r="AJ357">
        <v>50</v>
      </c>
      <c r="AK357">
        <v>0</v>
      </c>
      <c r="AL357">
        <v>2000</v>
      </c>
      <c r="AM357" s="21" t="s">
        <v>265</v>
      </c>
      <c r="AN357" s="21"/>
      <c r="AO357" t="b">
        <v>0</v>
      </c>
      <c r="AP357" s="21"/>
      <c r="AQ357" s="21"/>
      <c r="AR357" s="21" t="s">
        <v>501</v>
      </c>
      <c r="AS357" s="21"/>
      <c r="AT357" s="21"/>
      <c r="AU357" s="21"/>
      <c r="AV357" s="21"/>
      <c r="AW357">
        <v>1.5009999999999999</v>
      </c>
      <c r="AX357" s="21"/>
      <c r="AY357">
        <v>32896</v>
      </c>
      <c r="AZ357">
        <v>0</v>
      </c>
      <c r="BA357">
        <v>0</v>
      </c>
      <c r="BB357">
        <v>15</v>
      </c>
      <c r="BC357">
        <v>25</v>
      </c>
      <c r="BD357">
        <v>60</v>
      </c>
      <c r="BE357" s="21"/>
      <c r="BF357">
        <v>0</v>
      </c>
    </row>
    <row r="358" spans="1:58" x14ac:dyDescent="0.25">
      <c r="A358">
        <v>1.7</v>
      </c>
      <c r="B358" s="21" t="s">
        <v>161</v>
      </c>
      <c r="C358" s="21" t="s">
        <v>9</v>
      </c>
      <c r="D358" s="21" t="s">
        <v>14</v>
      </c>
      <c r="E358" s="21"/>
      <c r="F358" s="21"/>
      <c r="G358" s="21" t="s">
        <v>23</v>
      </c>
      <c r="H358" s="21"/>
      <c r="I358" s="21" t="s">
        <v>736</v>
      </c>
      <c r="J358" s="21" t="s">
        <v>604</v>
      </c>
      <c r="K358" s="21" t="s">
        <v>41</v>
      </c>
      <c r="L358" t="b">
        <v>0</v>
      </c>
      <c r="M358" t="b">
        <v>0</v>
      </c>
      <c r="N358" t="b">
        <v>0</v>
      </c>
      <c r="O358">
        <v>50</v>
      </c>
      <c r="P358">
        <v>40</v>
      </c>
      <c r="Q358">
        <v>0</v>
      </c>
      <c r="R358" s="21" t="s">
        <v>49</v>
      </c>
      <c r="S358">
        <v>1000</v>
      </c>
      <c r="T358">
        <v>100</v>
      </c>
      <c r="U358" t="b">
        <v>0</v>
      </c>
      <c r="V358">
        <v>150</v>
      </c>
      <c r="W358">
        <v>1</v>
      </c>
      <c r="X358">
        <v>105</v>
      </c>
      <c r="Y358">
        <v>60</v>
      </c>
      <c r="Z358">
        <v>0.05</v>
      </c>
      <c r="AA358" t="b">
        <v>0</v>
      </c>
      <c r="AB358" s="21" t="s">
        <v>724</v>
      </c>
      <c r="AC358">
        <v>5</v>
      </c>
      <c r="AD358">
        <v>9</v>
      </c>
      <c r="AE358">
        <v>10</v>
      </c>
      <c r="AF358">
        <v>10</v>
      </c>
      <c r="AG358" s="21" t="s">
        <v>48</v>
      </c>
      <c r="AH358" t="b">
        <v>0</v>
      </c>
      <c r="AI358" t="b">
        <v>0</v>
      </c>
      <c r="AJ358">
        <v>50</v>
      </c>
      <c r="AK358">
        <v>0</v>
      </c>
      <c r="AL358">
        <v>2000</v>
      </c>
      <c r="AM358" s="21" t="s">
        <v>265</v>
      </c>
      <c r="AN358" s="21"/>
      <c r="AO358" t="b">
        <v>0</v>
      </c>
      <c r="AP358" s="21"/>
      <c r="AQ358" s="21"/>
      <c r="AR358" s="21" t="s">
        <v>501</v>
      </c>
      <c r="AS358" s="21"/>
      <c r="AT358" s="21"/>
      <c r="AU358" s="21"/>
      <c r="AV358" s="21"/>
      <c r="AW358">
        <v>1.5009999999999999</v>
      </c>
      <c r="AX358" s="21"/>
      <c r="AY358">
        <v>32896</v>
      </c>
      <c r="AZ358">
        <v>0</v>
      </c>
      <c r="BA358">
        <v>0</v>
      </c>
      <c r="BB358">
        <v>20</v>
      </c>
      <c r="BC358">
        <v>15</v>
      </c>
      <c r="BD358">
        <v>60</v>
      </c>
      <c r="BE358" s="21"/>
      <c r="BF358">
        <v>0</v>
      </c>
    </row>
    <row r="359" spans="1:58" x14ac:dyDescent="0.25">
      <c r="A359">
        <v>1.7</v>
      </c>
      <c r="B359" s="21" t="s">
        <v>161</v>
      </c>
      <c r="C359" s="21" t="s">
        <v>9</v>
      </c>
      <c r="D359" s="21" t="s">
        <v>14</v>
      </c>
      <c r="E359" s="21"/>
      <c r="F359" s="21"/>
      <c r="G359" s="21" t="s">
        <v>23</v>
      </c>
      <c r="H359" s="21"/>
      <c r="I359" s="21" t="s">
        <v>736</v>
      </c>
      <c r="J359" s="21" t="s">
        <v>604</v>
      </c>
      <c r="K359" s="21" t="s">
        <v>41</v>
      </c>
      <c r="L359" t="b">
        <v>0</v>
      </c>
      <c r="M359" t="b">
        <v>0</v>
      </c>
      <c r="N359" t="b">
        <v>0</v>
      </c>
      <c r="O359">
        <v>50</v>
      </c>
      <c r="P359">
        <v>40</v>
      </c>
      <c r="Q359">
        <v>0</v>
      </c>
      <c r="R359" s="21" t="s">
        <v>49</v>
      </c>
      <c r="S359">
        <v>1000</v>
      </c>
      <c r="T359">
        <v>100</v>
      </c>
      <c r="U359" t="b">
        <v>0</v>
      </c>
      <c r="V359">
        <v>150</v>
      </c>
      <c r="W359">
        <v>1</v>
      </c>
      <c r="X359">
        <v>105</v>
      </c>
      <c r="Y359">
        <v>60</v>
      </c>
      <c r="Z359">
        <v>0.05</v>
      </c>
      <c r="AA359" t="b">
        <v>0</v>
      </c>
      <c r="AB359" s="21" t="s">
        <v>724</v>
      </c>
      <c r="AC359">
        <v>5</v>
      </c>
      <c r="AD359">
        <v>9</v>
      </c>
      <c r="AE359">
        <v>10</v>
      </c>
      <c r="AF359">
        <v>10</v>
      </c>
      <c r="AG359" s="21" t="s">
        <v>48</v>
      </c>
      <c r="AH359" t="b">
        <v>0</v>
      </c>
      <c r="AI359" t="b">
        <v>0</v>
      </c>
      <c r="AJ359">
        <v>50</v>
      </c>
      <c r="AK359">
        <v>0</v>
      </c>
      <c r="AL359">
        <v>2000</v>
      </c>
      <c r="AM359" s="21" t="s">
        <v>265</v>
      </c>
      <c r="AN359" s="21"/>
      <c r="AO359" t="b">
        <v>0</v>
      </c>
      <c r="AP359" s="21"/>
      <c r="AQ359" s="21"/>
      <c r="AR359" s="21" t="s">
        <v>501</v>
      </c>
      <c r="AS359" s="21"/>
      <c r="AT359" s="21"/>
      <c r="AU359" s="21"/>
      <c r="AV359" s="21"/>
      <c r="AW359">
        <v>1.5009999999999999</v>
      </c>
      <c r="AX359" s="21"/>
      <c r="AY359">
        <v>32896</v>
      </c>
      <c r="AZ359">
        <v>0</v>
      </c>
      <c r="BA359">
        <v>0</v>
      </c>
      <c r="BB359">
        <v>25</v>
      </c>
      <c r="BC359">
        <v>5</v>
      </c>
      <c r="BD359">
        <v>60</v>
      </c>
      <c r="BE359" s="21"/>
      <c r="BF359">
        <v>0</v>
      </c>
    </row>
    <row r="360" spans="1:58" x14ac:dyDescent="0.25">
      <c r="A360">
        <v>1.7</v>
      </c>
      <c r="B360" s="21" t="s">
        <v>161</v>
      </c>
      <c r="C360" s="21" t="s">
        <v>9</v>
      </c>
      <c r="D360" s="21" t="s">
        <v>14</v>
      </c>
      <c r="E360" s="21"/>
      <c r="F360" s="21"/>
      <c r="G360" s="21" t="s">
        <v>23</v>
      </c>
      <c r="H360" s="21"/>
      <c r="I360" s="21" t="s">
        <v>736</v>
      </c>
      <c r="J360" s="21" t="s">
        <v>604</v>
      </c>
      <c r="K360" s="21" t="s">
        <v>41</v>
      </c>
      <c r="L360" t="b">
        <v>0</v>
      </c>
      <c r="M360" t="b">
        <v>0</v>
      </c>
      <c r="N360" t="b">
        <v>0</v>
      </c>
      <c r="O360">
        <v>50</v>
      </c>
      <c r="P360">
        <v>40</v>
      </c>
      <c r="Q360">
        <v>0</v>
      </c>
      <c r="R360" s="21" t="s">
        <v>49</v>
      </c>
      <c r="S360">
        <v>1000</v>
      </c>
      <c r="T360">
        <v>100</v>
      </c>
      <c r="U360" t="b">
        <v>0</v>
      </c>
      <c r="V360">
        <v>150</v>
      </c>
      <c r="W360">
        <v>1</v>
      </c>
      <c r="X360">
        <v>105</v>
      </c>
      <c r="Y360">
        <v>60</v>
      </c>
      <c r="Z360">
        <v>0.05</v>
      </c>
      <c r="AA360" t="b">
        <v>0</v>
      </c>
      <c r="AB360" s="21" t="s">
        <v>724</v>
      </c>
      <c r="AC360">
        <v>5</v>
      </c>
      <c r="AD360">
        <v>9</v>
      </c>
      <c r="AE360">
        <v>10</v>
      </c>
      <c r="AF360">
        <v>10</v>
      </c>
      <c r="AG360" s="21" t="s">
        <v>48</v>
      </c>
      <c r="AH360" t="b">
        <v>0</v>
      </c>
      <c r="AI360" t="b">
        <v>0</v>
      </c>
      <c r="AJ360">
        <v>50</v>
      </c>
      <c r="AK360">
        <v>0</v>
      </c>
      <c r="AL360">
        <v>2000</v>
      </c>
      <c r="AM360" s="21" t="s">
        <v>266</v>
      </c>
      <c r="AN360" s="21"/>
      <c r="AO360" t="b">
        <v>0</v>
      </c>
      <c r="AP360" s="21"/>
      <c r="AQ360" s="21"/>
      <c r="AR360" s="21" t="s">
        <v>501</v>
      </c>
      <c r="AS360" s="21"/>
      <c r="AT360" s="21"/>
      <c r="AU360" s="21"/>
      <c r="AV360" s="21"/>
      <c r="AW360">
        <v>2.84491</v>
      </c>
      <c r="AX360" s="21"/>
      <c r="AY360">
        <v>9221330</v>
      </c>
      <c r="AZ360">
        <v>0</v>
      </c>
      <c r="BA360">
        <v>0</v>
      </c>
      <c r="BB360">
        <v>10</v>
      </c>
      <c r="BC360">
        <v>40</v>
      </c>
      <c r="BD360">
        <v>60</v>
      </c>
      <c r="BE360" s="21"/>
      <c r="BF360">
        <v>0</v>
      </c>
    </row>
    <row r="361" spans="1:58" x14ac:dyDescent="0.25">
      <c r="A361">
        <v>1.7</v>
      </c>
      <c r="B361" s="21" t="s">
        <v>161</v>
      </c>
      <c r="C361" s="21" t="s">
        <v>9</v>
      </c>
      <c r="D361" s="21" t="s">
        <v>14</v>
      </c>
      <c r="E361" s="21"/>
      <c r="F361" s="21"/>
      <c r="G361" s="21" t="s">
        <v>23</v>
      </c>
      <c r="H361" s="21"/>
      <c r="I361" s="21" t="s">
        <v>736</v>
      </c>
      <c r="J361" s="21" t="s">
        <v>604</v>
      </c>
      <c r="K361" s="21" t="s">
        <v>41</v>
      </c>
      <c r="L361" t="b">
        <v>0</v>
      </c>
      <c r="M361" t="b">
        <v>0</v>
      </c>
      <c r="N361" t="b">
        <v>0</v>
      </c>
      <c r="O361">
        <v>50</v>
      </c>
      <c r="P361">
        <v>40</v>
      </c>
      <c r="Q361">
        <v>0</v>
      </c>
      <c r="R361" s="21" t="s">
        <v>49</v>
      </c>
      <c r="S361">
        <v>1000</v>
      </c>
      <c r="T361">
        <v>100</v>
      </c>
      <c r="U361" t="b">
        <v>0</v>
      </c>
      <c r="V361">
        <v>150</v>
      </c>
      <c r="W361">
        <v>1</v>
      </c>
      <c r="X361">
        <v>105</v>
      </c>
      <c r="Y361">
        <v>60</v>
      </c>
      <c r="Z361">
        <v>0.05</v>
      </c>
      <c r="AA361" t="b">
        <v>0</v>
      </c>
      <c r="AB361" s="21" t="s">
        <v>724</v>
      </c>
      <c r="AC361">
        <v>5</v>
      </c>
      <c r="AD361">
        <v>9</v>
      </c>
      <c r="AE361">
        <v>10</v>
      </c>
      <c r="AF361">
        <v>10</v>
      </c>
      <c r="AG361" s="21" t="s">
        <v>48</v>
      </c>
      <c r="AH361" t="b">
        <v>0</v>
      </c>
      <c r="AI361" t="b">
        <v>0</v>
      </c>
      <c r="AJ361">
        <v>50</v>
      </c>
      <c r="AK361">
        <v>0</v>
      </c>
      <c r="AL361">
        <v>2000</v>
      </c>
      <c r="AM361" s="21" t="s">
        <v>266</v>
      </c>
      <c r="AN361" s="21"/>
      <c r="AO361" t="b">
        <v>0</v>
      </c>
      <c r="AP361" s="21"/>
      <c r="AQ361" s="21"/>
      <c r="AR361" s="21" t="s">
        <v>501</v>
      </c>
      <c r="AS361" s="21"/>
      <c r="AT361" s="21"/>
      <c r="AU361" s="21"/>
      <c r="AV361" s="21"/>
      <c r="AW361">
        <v>2.84491</v>
      </c>
      <c r="AX361" s="21"/>
      <c r="AY361">
        <v>9221330</v>
      </c>
      <c r="AZ361">
        <v>0</v>
      </c>
      <c r="BA361">
        <v>0</v>
      </c>
      <c r="BB361">
        <v>15</v>
      </c>
      <c r="BC361">
        <v>25</v>
      </c>
      <c r="BD361">
        <v>60</v>
      </c>
      <c r="BE361" s="21"/>
      <c r="BF361">
        <v>0</v>
      </c>
    </row>
    <row r="362" spans="1:58" x14ac:dyDescent="0.25">
      <c r="A362">
        <v>1.7</v>
      </c>
      <c r="B362" s="21" t="s">
        <v>161</v>
      </c>
      <c r="C362" s="21" t="s">
        <v>9</v>
      </c>
      <c r="D362" s="21" t="s">
        <v>14</v>
      </c>
      <c r="E362" s="21"/>
      <c r="F362" s="21"/>
      <c r="G362" s="21" t="s">
        <v>23</v>
      </c>
      <c r="H362" s="21"/>
      <c r="I362" s="21" t="s">
        <v>736</v>
      </c>
      <c r="J362" s="21" t="s">
        <v>604</v>
      </c>
      <c r="K362" s="21" t="s">
        <v>41</v>
      </c>
      <c r="L362" t="b">
        <v>0</v>
      </c>
      <c r="M362" t="b">
        <v>0</v>
      </c>
      <c r="N362" t="b">
        <v>0</v>
      </c>
      <c r="O362">
        <v>50</v>
      </c>
      <c r="P362">
        <v>40</v>
      </c>
      <c r="Q362">
        <v>0</v>
      </c>
      <c r="R362" s="21" t="s">
        <v>49</v>
      </c>
      <c r="S362">
        <v>1000</v>
      </c>
      <c r="T362">
        <v>100</v>
      </c>
      <c r="U362" t="b">
        <v>0</v>
      </c>
      <c r="V362">
        <v>150</v>
      </c>
      <c r="W362">
        <v>1</v>
      </c>
      <c r="X362">
        <v>105</v>
      </c>
      <c r="Y362">
        <v>60</v>
      </c>
      <c r="Z362">
        <v>0.05</v>
      </c>
      <c r="AA362" t="b">
        <v>0</v>
      </c>
      <c r="AB362" s="21" t="s">
        <v>724</v>
      </c>
      <c r="AC362">
        <v>5</v>
      </c>
      <c r="AD362">
        <v>9</v>
      </c>
      <c r="AE362">
        <v>10</v>
      </c>
      <c r="AF362">
        <v>10</v>
      </c>
      <c r="AG362" s="21" t="s">
        <v>48</v>
      </c>
      <c r="AH362" t="b">
        <v>0</v>
      </c>
      <c r="AI362" t="b">
        <v>0</v>
      </c>
      <c r="AJ362">
        <v>50</v>
      </c>
      <c r="AK362">
        <v>0</v>
      </c>
      <c r="AL362">
        <v>2000</v>
      </c>
      <c r="AM362" s="21" t="s">
        <v>266</v>
      </c>
      <c r="AN362" s="21"/>
      <c r="AO362" t="b">
        <v>0</v>
      </c>
      <c r="AP362" s="21"/>
      <c r="AQ362" s="21"/>
      <c r="AR362" s="21" t="s">
        <v>501</v>
      </c>
      <c r="AS362" s="21"/>
      <c r="AT362" s="21"/>
      <c r="AU362" s="21"/>
      <c r="AV362" s="21"/>
      <c r="AW362">
        <v>2.84491</v>
      </c>
      <c r="AX362" s="21"/>
      <c r="AY362">
        <v>9221330</v>
      </c>
      <c r="AZ362">
        <v>0</v>
      </c>
      <c r="BA362">
        <v>0</v>
      </c>
      <c r="BB362">
        <v>20</v>
      </c>
      <c r="BC362">
        <v>15</v>
      </c>
      <c r="BD362">
        <v>60</v>
      </c>
      <c r="BE362" s="21"/>
      <c r="BF362">
        <v>0</v>
      </c>
    </row>
    <row r="363" spans="1:58" x14ac:dyDescent="0.25">
      <c r="A363">
        <v>1.7</v>
      </c>
      <c r="B363" s="21" t="s">
        <v>161</v>
      </c>
      <c r="C363" s="21" t="s">
        <v>9</v>
      </c>
      <c r="D363" s="21" t="s">
        <v>14</v>
      </c>
      <c r="E363" s="21"/>
      <c r="F363" s="21"/>
      <c r="G363" s="21" t="s">
        <v>23</v>
      </c>
      <c r="H363" s="21"/>
      <c r="I363" s="21" t="s">
        <v>736</v>
      </c>
      <c r="J363" s="21" t="s">
        <v>604</v>
      </c>
      <c r="K363" s="21" t="s">
        <v>41</v>
      </c>
      <c r="L363" t="b">
        <v>0</v>
      </c>
      <c r="M363" t="b">
        <v>0</v>
      </c>
      <c r="N363" t="b">
        <v>0</v>
      </c>
      <c r="O363">
        <v>50</v>
      </c>
      <c r="P363">
        <v>40</v>
      </c>
      <c r="Q363">
        <v>0</v>
      </c>
      <c r="R363" s="21" t="s">
        <v>49</v>
      </c>
      <c r="S363">
        <v>1000</v>
      </c>
      <c r="T363">
        <v>100</v>
      </c>
      <c r="U363" t="b">
        <v>0</v>
      </c>
      <c r="V363">
        <v>150</v>
      </c>
      <c r="W363">
        <v>1</v>
      </c>
      <c r="X363">
        <v>105</v>
      </c>
      <c r="Y363">
        <v>60</v>
      </c>
      <c r="Z363">
        <v>0.05</v>
      </c>
      <c r="AA363" t="b">
        <v>0</v>
      </c>
      <c r="AB363" s="21" t="s">
        <v>724</v>
      </c>
      <c r="AC363">
        <v>5</v>
      </c>
      <c r="AD363">
        <v>9</v>
      </c>
      <c r="AE363">
        <v>10</v>
      </c>
      <c r="AF363">
        <v>10</v>
      </c>
      <c r="AG363" s="21" t="s">
        <v>48</v>
      </c>
      <c r="AH363" t="b">
        <v>0</v>
      </c>
      <c r="AI363" t="b">
        <v>0</v>
      </c>
      <c r="AJ363">
        <v>50</v>
      </c>
      <c r="AK363">
        <v>0</v>
      </c>
      <c r="AL363">
        <v>2000</v>
      </c>
      <c r="AM363" s="21" t="s">
        <v>266</v>
      </c>
      <c r="AN363" s="21"/>
      <c r="AO363" t="b">
        <v>0</v>
      </c>
      <c r="AP363" s="21"/>
      <c r="AQ363" s="21"/>
      <c r="AR363" s="21" t="s">
        <v>501</v>
      </c>
      <c r="AS363" s="21"/>
      <c r="AT363" s="21"/>
      <c r="AU363" s="21"/>
      <c r="AV363" s="21"/>
      <c r="AW363">
        <v>2.84491</v>
      </c>
      <c r="AX363" s="21"/>
      <c r="AY363">
        <v>9221330</v>
      </c>
      <c r="AZ363">
        <v>0</v>
      </c>
      <c r="BA363">
        <v>0</v>
      </c>
      <c r="BB363">
        <v>25</v>
      </c>
      <c r="BC363">
        <v>5</v>
      </c>
      <c r="BD363">
        <v>60</v>
      </c>
      <c r="BE363" s="21"/>
      <c r="BF363">
        <v>0</v>
      </c>
    </row>
    <row r="364" spans="1:58" x14ac:dyDescent="0.25">
      <c r="A364">
        <v>1.7</v>
      </c>
      <c r="B364" s="21" t="s">
        <v>161</v>
      </c>
      <c r="C364" s="21" t="s">
        <v>9</v>
      </c>
      <c r="D364" s="21" t="s">
        <v>14</v>
      </c>
      <c r="E364" s="21"/>
      <c r="F364" s="21"/>
      <c r="G364" s="21" t="s">
        <v>23</v>
      </c>
      <c r="H364" s="21"/>
      <c r="I364" s="21" t="s">
        <v>736</v>
      </c>
      <c r="J364" s="21" t="s">
        <v>604</v>
      </c>
      <c r="K364" s="21" t="s">
        <v>41</v>
      </c>
      <c r="L364" t="b">
        <v>0</v>
      </c>
      <c r="M364" t="b">
        <v>0</v>
      </c>
      <c r="N364" t="b">
        <v>0</v>
      </c>
      <c r="O364">
        <v>50</v>
      </c>
      <c r="P364">
        <v>40</v>
      </c>
      <c r="Q364">
        <v>0</v>
      </c>
      <c r="R364" s="21" t="s">
        <v>49</v>
      </c>
      <c r="S364">
        <v>1000</v>
      </c>
      <c r="T364">
        <v>100</v>
      </c>
      <c r="U364" t="b">
        <v>0</v>
      </c>
      <c r="V364">
        <v>150</v>
      </c>
      <c r="W364">
        <v>1</v>
      </c>
      <c r="X364">
        <v>105</v>
      </c>
      <c r="Y364">
        <v>60</v>
      </c>
      <c r="Z364">
        <v>0.05</v>
      </c>
      <c r="AA364" t="b">
        <v>0</v>
      </c>
      <c r="AB364" s="21" t="s">
        <v>724</v>
      </c>
      <c r="AC364">
        <v>5</v>
      </c>
      <c r="AD364">
        <v>9</v>
      </c>
      <c r="AE364">
        <v>10</v>
      </c>
      <c r="AF364">
        <v>10</v>
      </c>
      <c r="AG364" s="21" t="s">
        <v>48</v>
      </c>
      <c r="AH364" t="b">
        <v>0</v>
      </c>
      <c r="AI364" t="b">
        <v>0</v>
      </c>
      <c r="AJ364">
        <v>50</v>
      </c>
      <c r="AK364">
        <v>0</v>
      </c>
      <c r="AL364">
        <v>2000</v>
      </c>
      <c r="AM364" s="21" t="s">
        <v>318</v>
      </c>
      <c r="AN364" s="21"/>
      <c r="AO364" t="b">
        <v>0</v>
      </c>
      <c r="AP364" s="21"/>
      <c r="AQ364" s="21"/>
      <c r="AR364" s="21" t="s">
        <v>503</v>
      </c>
      <c r="AS364" s="21"/>
      <c r="AT364" s="21"/>
      <c r="AU364" s="21"/>
      <c r="AV364" s="21"/>
      <c r="AW364">
        <v>3.5</v>
      </c>
      <c r="AX364" s="21"/>
      <c r="AY364">
        <v>13130346</v>
      </c>
      <c r="AZ364">
        <v>0</v>
      </c>
      <c r="BA364">
        <v>0</v>
      </c>
      <c r="BB364">
        <v>15</v>
      </c>
      <c r="BC364">
        <v>40</v>
      </c>
      <c r="BD364">
        <v>70</v>
      </c>
      <c r="BE364" s="21"/>
      <c r="BF364">
        <v>0</v>
      </c>
    </row>
    <row r="365" spans="1:58" x14ac:dyDescent="0.25">
      <c r="A365">
        <v>1.7</v>
      </c>
      <c r="B365" s="21" t="s">
        <v>161</v>
      </c>
      <c r="C365" s="21" t="s">
        <v>9</v>
      </c>
      <c r="D365" s="21" t="s">
        <v>14</v>
      </c>
      <c r="E365" s="21"/>
      <c r="F365" s="21"/>
      <c r="G365" s="21" t="s">
        <v>23</v>
      </c>
      <c r="H365" s="21"/>
      <c r="I365" s="21" t="s">
        <v>736</v>
      </c>
      <c r="J365" s="21" t="s">
        <v>604</v>
      </c>
      <c r="K365" s="21" t="s">
        <v>41</v>
      </c>
      <c r="L365" t="b">
        <v>0</v>
      </c>
      <c r="M365" t="b">
        <v>0</v>
      </c>
      <c r="N365" t="b">
        <v>0</v>
      </c>
      <c r="O365">
        <v>50</v>
      </c>
      <c r="P365">
        <v>40</v>
      </c>
      <c r="Q365">
        <v>0</v>
      </c>
      <c r="R365" s="21" t="s">
        <v>49</v>
      </c>
      <c r="S365">
        <v>1000</v>
      </c>
      <c r="T365">
        <v>100</v>
      </c>
      <c r="U365" t="b">
        <v>0</v>
      </c>
      <c r="V365">
        <v>150</v>
      </c>
      <c r="W365">
        <v>1</v>
      </c>
      <c r="X365">
        <v>105</v>
      </c>
      <c r="Y365">
        <v>60</v>
      </c>
      <c r="Z365">
        <v>0.05</v>
      </c>
      <c r="AA365" t="b">
        <v>0</v>
      </c>
      <c r="AB365" s="21" t="s">
        <v>724</v>
      </c>
      <c r="AC365">
        <v>5</v>
      </c>
      <c r="AD365">
        <v>9</v>
      </c>
      <c r="AE365">
        <v>10</v>
      </c>
      <c r="AF365">
        <v>10</v>
      </c>
      <c r="AG365" s="21" t="s">
        <v>48</v>
      </c>
      <c r="AH365" t="b">
        <v>0</v>
      </c>
      <c r="AI365" t="b">
        <v>0</v>
      </c>
      <c r="AJ365">
        <v>50</v>
      </c>
      <c r="AK365">
        <v>0</v>
      </c>
      <c r="AL365">
        <v>2000</v>
      </c>
      <c r="AM365" s="21" t="s">
        <v>318</v>
      </c>
      <c r="AN365" s="21"/>
      <c r="AO365" t="b">
        <v>0</v>
      </c>
      <c r="AP365" s="21"/>
      <c r="AQ365" s="21"/>
      <c r="AR365" s="21" t="s">
        <v>503</v>
      </c>
      <c r="AS365" s="21"/>
      <c r="AT365" s="21"/>
      <c r="AU365" s="21"/>
      <c r="AV365" s="21"/>
      <c r="AW365">
        <v>3.5</v>
      </c>
      <c r="AX365" s="21"/>
      <c r="AY365">
        <v>13130346</v>
      </c>
      <c r="AZ365">
        <v>0</v>
      </c>
      <c r="BA365">
        <v>0</v>
      </c>
      <c r="BB365">
        <v>20</v>
      </c>
      <c r="BC365">
        <v>25</v>
      </c>
      <c r="BD365">
        <v>70</v>
      </c>
      <c r="BE365" s="21"/>
      <c r="BF365">
        <v>0</v>
      </c>
    </row>
    <row r="366" spans="1:58" x14ac:dyDescent="0.25">
      <c r="A366">
        <v>1.7</v>
      </c>
      <c r="B366" s="21" t="s">
        <v>161</v>
      </c>
      <c r="C366" s="21" t="s">
        <v>9</v>
      </c>
      <c r="D366" s="21" t="s">
        <v>14</v>
      </c>
      <c r="E366" s="21"/>
      <c r="F366" s="21"/>
      <c r="G366" s="21" t="s">
        <v>23</v>
      </c>
      <c r="H366" s="21"/>
      <c r="I366" s="21" t="s">
        <v>736</v>
      </c>
      <c r="J366" s="21" t="s">
        <v>604</v>
      </c>
      <c r="K366" s="21" t="s">
        <v>41</v>
      </c>
      <c r="L366" t="b">
        <v>0</v>
      </c>
      <c r="M366" t="b">
        <v>0</v>
      </c>
      <c r="N366" t="b">
        <v>0</v>
      </c>
      <c r="O366">
        <v>50</v>
      </c>
      <c r="P366">
        <v>40</v>
      </c>
      <c r="Q366">
        <v>0</v>
      </c>
      <c r="R366" s="21" t="s">
        <v>49</v>
      </c>
      <c r="S366">
        <v>1000</v>
      </c>
      <c r="T366">
        <v>100</v>
      </c>
      <c r="U366" t="b">
        <v>0</v>
      </c>
      <c r="V366">
        <v>150</v>
      </c>
      <c r="W366">
        <v>1</v>
      </c>
      <c r="X366">
        <v>105</v>
      </c>
      <c r="Y366">
        <v>60</v>
      </c>
      <c r="Z366">
        <v>0.05</v>
      </c>
      <c r="AA366" t="b">
        <v>0</v>
      </c>
      <c r="AB366" s="21" t="s">
        <v>724</v>
      </c>
      <c r="AC366">
        <v>5</v>
      </c>
      <c r="AD366">
        <v>9</v>
      </c>
      <c r="AE366">
        <v>10</v>
      </c>
      <c r="AF366">
        <v>10</v>
      </c>
      <c r="AG366" s="21" t="s">
        <v>48</v>
      </c>
      <c r="AH366" t="b">
        <v>0</v>
      </c>
      <c r="AI366" t="b">
        <v>0</v>
      </c>
      <c r="AJ366">
        <v>50</v>
      </c>
      <c r="AK366">
        <v>0</v>
      </c>
      <c r="AL366">
        <v>2000</v>
      </c>
      <c r="AM366" s="21" t="s">
        <v>318</v>
      </c>
      <c r="AN366" s="21"/>
      <c r="AO366" t="b">
        <v>0</v>
      </c>
      <c r="AP366" s="21"/>
      <c r="AQ366" s="21"/>
      <c r="AR366" s="21" t="s">
        <v>503</v>
      </c>
      <c r="AS366" s="21"/>
      <c r="AT366" s="21"/>
      <c r="AU366" s="21"/>
      <c r="AV366" s="21"/>
      <c r="AW366">
        <v>3.5</v>
      </c>
      <c r="AX366" s="21"/>
      <c r="AY366">
        <v>13130346</v>
      </c>
      <c r="AZ366">
        <v>0</v>
      </c>
      <c r="BA366">
        <v>0</v>
      </c>
      <c r="BB366">
        <v>25</v>
      </c>
      <c r="BC366">
        <v>15</v>
      </c>
      <c r="BD366">
        <v>70</v>
      </c>
      <c r="BE366" s="21"/>
      <c r="BF366">
        <v>0</v>
      </c>
    </row>
    <row r="367" spans="1:58" x14ac:dyDescent="0.25">
      <c r="A367">
        <v>1.7</v>
      </c>
      <c r="B367" s="21" t="s">
        <v>161</v>
      </c>
      <c r="C367" s="21" t="s">
        <v>9</v>
      </c>
      <c r="D367" s="21" t="s">
        <v>14</v>
      </c>
      <c r="E367" s="21"/>
      <c r="F367" s="21"/>
      <c r="G367" s="21" t="s">
        <v>23</v>
      </c>
      <c r="H367" s="21"/>
      <c r="I367" s="21" t="s">
        <v>736</v>
      </c>
      <c r="J367" s="21" t="s">
        <v>604</v>
      </c>
      <c r="K367" s="21" t="s">
        <v>41</v>
      </c>
      <c r="L367" t="b">
        <v>0</v>
      </c>
      <c r="M367" t="b">
        <v>0</v>
      </c>
      <c r="N367" t="b">
        <v>0</v>
      </c>
      <c r="O367">
        <v>50</v>
      </c>
      <c r="P367">
        <v>40</v>
      </c>
      <c r="Q367">
        <v>0</v>
      </c>
      <c r="R367" s="21" t="s">
        <v>49</v>
      </c>
      <c r="S367">
        <v>1000</v>
      </c>
      <c r="T367">
        <v>100</v>
      </c>
      <c r="U367" t="b">
        <v>0</v>
      </c>
      <c r="V367">
        <v>150</v>
      </c>
      <c r="W367">
        <v>1</v>
      </c>
      <c r="X367">
        <v>105</v>
      </c>
      <c r="Y367">
        <v>60</v>
      </c>
      <c r="Z367">
        <v>0.05</v>
      </c>
      <c r="AA367" t="b">
        <v>0</v>
      </c>
      <c r="AB367" s="21" t="s">
        <v>724</v>
      </c>
      <c r="AC367">
        <v>5</v>
      </c>
      <c r="AD367">
        <v>9</v>
      </c>
      <c r="AE367">
        <v>10</v>
      </c>
      <c r="AF367">
        <v>10</v>
      </c>
      <c r="AG367" s="21" t="s">
        <v>48</v>
      </c>
      <c r="AH367" t="b">
        <v>0</v>
      </c>
      <c r="AI367" t="b">
        <v>0</v>
      </c>
      <c r="AJ367">
        <v>50</v>
      </c>
      <c r="AK367">
        <v>0</v>
      </c>
      <c r="AL367">
        <v>2000</v>
      </c>
      <c r="AM367" s="21" t="s">
        <v>318</v>
      </c>
      <c r="AN367" s="21"/>
      <c r="AO367" t="b">
        <v>0</v>
      </c>
      <c r="AP367" s="21"/>
      <c r="AQ367" s="21"/>
      <c r="AR367" s="21" t="s">
        <v>503</v>
      </c>
      <c r="AS367" s="21"/>
      <c r="AT367" s="21"/>
      <c r="AU367" s="21"/>
      <c r="AV367" s="21"/>
      <c r="AW367">
        <v>3.5</v>
      </c>
      <c r="AX367" s="21"/>
      <c r="AY367">
        <v>13130346</v>
      </c>
      <c r="AZ367">
        <v>0</v>
      </c>
      <c r="BA367">
        <v>0</v>
      </c>
      <c r="BB367">
        <v>30</v>
      </c>
      <c r="BC367">
        <v>5</v>
      </c>
      <c r="BD367">
        <v>70</v>
      </c>
      <c r="BE367" s="21"/>
      <c r="BF367">
        <v>0</v>
      </c>
    </row>
    <row r="368" spans="1:58" x14ac:dyDescent="0.25">
      <c r="A368">
        <v>1.7</v>
      </c>
      <c r="B368" s="21" t="s">
        <v>161</v>
      </c>
      <c r="C368" s="21" t="s">
        <v>9</v>
      </c>
      <c r="D368" s="21" t="s">
        <v>14</v>
      </c>
      <c r="E368" s="21"/>
      <c r="F368" s="21"/>
      <c r="G368" s="21" t="s">
        <v>23</v>
      </c>
      <c r="H368" s="21"/>
      <c r="I368" s="21" t="s">
        <v>736</v>
      </c>
      <c r="J368" s="21" t="s">
        <v>604</v>
      </c>
      <c r="K368" s="21" t="s">
        <v>41</v>
      </c>
      <c r="L368" t="b">
        <v>0</v>
      </c>
      <c r="M368" t="b">
        <v>0</v>
      </c>
      <c r="N368" t="b">
        <v>0</v>
      </c>
      <c r="O368">
        <v>50</v>
      </c>
      <c r="P368">
        <v>40</v>
      </c>
      <c r="Q368">
        <v>0</v>
      </c>
      <c r="R368" s="21" t="s">
        <v>49</v>
      </c>
      <c r="S368">
        <v>1000</v>
      </c>
      <c r="T368">
        <v>100</v>
      </c>
      <c r="U368" t="b">
        <v>0</v>
      </c>
      <c r="V368">
        <v>150</v>
      </c>
      <c r="W368">
        <v>1</v>
      </c>
      <c r="X368">
        <v>105</v>
      </c>
      <c r="Y368">
        <v>60</v>
      </c>
      <c r="Z368">
        <v>0.05</v>
      </c>
      <c r="AA368" t="b">
        <v>0</v>
      </c>
      <c r="AB368" s="21" t="s">
        <v>724</v>
      </c>
      <c r="AC368">
        <v>5</v>
      </c>
      <c r="AD368">
        <v>9</v>
      </c>
      <c r="AE368">
        <v>10</v>
      </c>
      <c r="AF368">
        <v>10</v>
      </c>
      <c r="AG368" s="21" t="s">
        <v>48</v>
      </c>
      <c r="AH368" t="b">
        <v>0</v>
      </c>
      <c r="AI368" t="b">
        <v>0</v>
      </c>
      <c r="AJ368">
        <v>50</v>
      </c>
      <c r="AK368">
        <v>0</v>
      </c>
      <c r="AL368">
        <v>2000</v>
      </c>
      <c r="AM368" s="21" t="s">
        <v>326</v>
      </c>
      <c r="AN368" s="21"/>
      <c r="AO368" t="b">
        <v>0</v>
      </c>
      <c r="AP368" s="21"/>
      <c r="AQ368" s="21"/>
      <c r="AR368" s="21" t="s">
        <v>375</v>
      </c>
      <c r="AS368" s="21"/>
      <c r="AT368" s="21"/>
      <c r="AU368" s="21"/>
      <c r="AV368" s="21"/>
      <c r="AW368">
        <v>1.5009999999999999</v>
      </c>
      <c r="AX368" s="21"/>
      <c r="AY368">
        <v>15570276</v>
      </c>
      <c r="BE368" s="21"/>
    </row>
    <row r="369" spans="1:58" x14ac:dyDescent="0.25">
      <c r="A369">
        <v>1.7</v>
      </c>
      <c r="B369" s="21" t="s">
        <v>161</v>
      </c>
      <c r="C369" s="21" t="s">
        <v>9</v>
      </c>
      <c r="D369" s="21" t="s">
        <v>14</v>
      </c>
      <c r="E369" s="21"/>
      <c r="F369" s="21"/>
      <c r="G369" s="21" t="s">
        <v>23</v>
      </c>
      <c r="H369" s="21"/>
      <c r="I369" s="21" t="s">
        <v>736</v>
      </c>
      <c r="J369" s="21" t="s">
        <v>604</v>
      </c>
      <c r="K369" s="21" t="s">
        <v>41</v>
      </c>
      <c r="L369" t="b">
        <v>0</v>
      </c>
      <c r="M369" t="b">
        <v>0</v>
      </c>
      <c r="N369" t="b">
        <v>0</v>
      </c>
      <c r="O369">
        <v>50</v>
      </c>
      <c r="P369">
        <v>40</v>
      </c>
      <c r="Q369">
        <v>0</v>
      </c>
      <c r="R369" s="21" t="s">
        <v>49</v>
      </c>
      <c r="S369">
        <v>1000</v>
      </c>
      <c r="T369">
        <v>100</v>
      </c>
      <c r="U369" t="b">
        <v>0</v>
      </c>
      <c r="V369">
        <v>150</v>
      </c>
      <c r="W369">
        <v>1</v>
      </c>
      <c r="X369">
        <v>105</v>
      </c>
      <c r="Y369">
        <v>60</v>
      </c>
      <c r="Z369">
        <v>0.05</v>
      </c>
      <c r="AA369" t="b">
        <v>0</v>
      </c>
      <c r="AB369" s="21" t="s">
        <v>724</v>
      </c>
      <c r="AC369">
        <v>5</v>
      </c>
      <c r="AD369">
        <v>9</v>
      </c>
      <c r="AE369">
        <v>10</v>
      </c>
      <c r="AF369">
        <v>10</v>
      </c>
      <c r="AG369" s="21" t="s">
        <v>48</v>
      </c>
      <c r="AH369" t="b">
        <v>0</v>
      </c>
      <c r="AI369" t="b">
        <v>0</v>
      </c>
      <c r="AJ369">
        <v>50</v>
      </c>
      <c r="AK369">
        <v>0</v>
      </c>
      <c r="AL369">
        <v>2000</v>
      </c>
      <c r="AM369" s="21" t="s">
        <v>349</v>
      </c>
      <c r="AN369" s="21"/>
      <c r="AO369" t="b">
        <v>0</v>
      </c>
      <c r="AP369" s="21"/>
      <c r="AQ369" s="21"/>
      <c r="AR369" s="21" t="s">
        <v>503</v>
      </c>
      <c r="AS369" s="21"/>
      <c r="AT369" s="21"/>
      <c r="AU369" s="21"/>
      <c r="AV369" s="21"/>
      <c r="AW369">
        <v>2</v>
      </c>
      <c r="AX369" s="21"/>
      <c r="AY369">
        <v>2763429</v>
      </c>
      <c r="AZ369">
        <v>0</v>
      </c>
      <c r="BA369">
        <v>0</v>
      </c>
      <c r="BB369">
        <v>15</v>
      </c>
      <c r="BC369">
        <v>40</v>
      </c>
      <c r="BD369">
        <v>80</v>
      </c>
      <c r="BE369" s="21"/>
      <c r="BF369">
        <v>0</v>
      </c>
    </row>
    <row r="370" spans="1:58" x14ac:dyDescent="0.25">
      <c r="A370">
        <v>1.7</v>
      </c>
      <c r="B370" s="21" t="s">
        <v>161</v>
      </c>
      <c r="C370" s="21" t="s">
        <v>9</v>
      </c>
      <c r="D370" s="21" t="s">
        <v>14</v>
      </c>
      <c r="E370" s="21"/>
      <c r="F370" s="21"/>
      <c r="G370" s="21" t="s">
        <v>23</v>
      </c>
      <c r="H370" s="21"/>
      <c r="I370" s="21" t="s">
        <v>736</v>
      </c>
      <c r="J370" s="21" t="s">
        <v>604</v>
      </c>
      <c r="K370" s="21" t="s">
        <v>41</v>
      </c>
      <c r="L370" t="b">
        <v>0</v>
      </c>
      <c r="M370" t="b">
        <v>0</v>
      </c>
      <c r="N370" t="b">
        <v>0</v>
      </c>
      <c r="O370">
        <v>50</v>
      </c>
      <c r="P370">
        <v>40</v>
      </c>
      <c r="Q370">
        <v>0</v>
      </c>
      <c r="R370" s="21" t="s">
        <v>49</v>
      </c>
      <c r="S370">
        <v>1000</v>
      </c>
      <c r="T370">
        <v>100</v>
      </c>
      <c r="U370" t="b">
        <v>0</v>
      </c>
      <c r="V370">
        <v>150</v>
      </c>
      <c r="W370">
        <v>1</v>
      </c>
      <c r="X370">
        <v>105</v>
      </c>
      <c r="Y370">
        <v>60</v>
      </c>
      <c r="Z370">
        <v>0.05</v>
      </c>
      <c r="AA370" t="b">
        <v>0</v>
      </c>
      <c r="AB370" s="21" t="s">
        <v>724</v>
      </c>
      <c r="AC370">
        <v>5</v>
      </c>
      <c r="AD370">
        <v>9</v>
      </c>
      <c r="AE370">
        <v>10</v>
      </c>
      <c r="AF370">
        <v>10</v>
      </c>
      <c r="AG370" s="21" t="s">
        <v>48</v>
      </c>
      <c r="AH370" t="b">
        <v>0</v>
      </c>
      <c r="AI370" t="b">
        <v>0</v>
      </c>
      <c r="AJ370">
        <v>50</v>
      </c>
      <c r="AK370">
        <v>0</v>
      </c>
      <c r="AL370">
        <v>2000</v>
      </c>
      <c r="AM370" s="21" t="s">
        <v>349</v>
      </c>
      <c r="AN370" s="21"/>
      <c r="AO370" t="b">
        <v>0</v>
      </c>
      <c r="AP370" s="21"/>
      <c r="AQ370" s="21"/>
      <c r="AR370" s="21" t="s">
        <v>503</v>
      </c>
      <c r="AS370" s="21"/>
      <c r="AT370" s="21"/>
      <c r="AU370" s="21"/>
      <c r="AV370" s="21"/>
      <c r="AW370">
        <v>2</v>
      </c>
      <c r="AX370" s="21"/>
      <c r="AY370">
        <v>2763429</v>
      </c>
      <c r="AZ370">
        <v>0</v>
      </c>
      <c r="BA370">
        <v>0</v>
      </c>
      <c r="BB370">
        <v>20</v>
      </c>
      <c r="BC370">
        <v>25</v>
      </c>
      <c r="BD370">
        <v>80</v>
      </c>
      <c r="BE370" s="21"/>
      <c r="BF370">
        <v>0</v>
      </c>
    </row>
    <row r="371" spans="1:58" x14ac:dyDescent="0.25">
      <c r="A371">
        <v>1.7</v>
      </c>
      <c r="B371" s="21" t="s">
        <v>161</v>
      </c>
      <c r="C371" s="21" t="s">
        <v>9</v>
      </c>
      <c r="D371" s="21" t="s">
        <v>14</v>
      </c>
      <c r="E371" s="21"/>
      <c r="F371" s="21"/>
      <c r="G371" s="21" t="s">
        <v>23</v>
      </c>
      <c r="H371" s="21"/>
      <c r="I371" s="21" t="s">
        <v>736</v>
      </c>
      <c r="J371" s="21" t="s">
        <v>604</v>
      </c>
      <c r="K371" s="21" t="s">
        <v>41</v>
      </c>
      <c r="L371" t="b">
        <v>0</v>
      </c>
      <c r="M371" t="b">
        <v>0</v>
      </c>
      <c r="N371" t="b">
        <v>0</v>
      </c>
      <c r="O371">
        <v>50</v>
      </c>
      <c r="P371">
        <v>40</v>
      </c>
      <c r="Q371">
        <v>0</v>
      </c>
      <c r="R371" s="21" t="s">
        <v>49</v>
      </c>
      <c r="S371">
        <v>1000</v>
      </c>
      <c r="T371">
        <v>100</v>
      </c>
      <c r="U371" t="b">
        <v>0</v>
      </c>
      <c r="V371">
        <v>150</v>
      </c>
      <c r="W371">
        <v>1</v>
      </c>
      <c r="X371">
        <v>105</v>
      </c>
      <c r="Y371">
        <v>60</v>
      </c>
      <c r="Z371">
        <v>0.05</v>
      </c>
      <c r="AA371" t="b">
        <v>0</v>
      </c>
      <c r="AB371" s="21" t="s">
        <v>724</v>
      </c>
      <c r="AC371">
        <v>5</v>
      </c>
      <c r="AD371">
        <v>9</v>
      </c>
      <c r="AE371">
        <v>10</v>
      </c>
      <c r="AF371">
        <v>10</v>
      </c>
      <c r="AG371" s="21" t="s">
        <v>48</v>
      </c>
      <c r="AH371" t="b">
        <v>0</v>
      </c>
      <c r="AI371" t="b">
        <v>0</v>
      </c>
      <c r="AJ371">
        <v>50</v>
      </c>
      <c r="AK371">
        <v>0</v>
      </c>
      <c r="AL371">
        <v>2000</v>
      </c>
      <c r="AM371" s="21" t="s">
        <v>349</v>
      </c>
      <c r="AN371" s="21"/>
      <c r="AO371" t="b">
        <v>0</v>
      </c>
      <c r="AP371" s="21"/>
      <c r="AQ371" s="21"/>
      <c r="AR371" s="21" t="s">
        <v>503</v>
      </c>
      <c r="AS371" s="21"/>
      <c r="AT371" s="21"/>
      <c r="AU371" s="21"/>
      <c r="AV371" s="21"/>
      <c r="AW371">
        <v>2</v>
      </c>
      <c r="AX371" s="21"/>
      <c r="AY371">
        <v>2763429</v>
      </c>
      <c r="AZ371">
        <v>0</v>
      </c>
      <c r="BA371">
        <v>0</v>
      </c>
      <c r="BB371">
        <v>25</v>
      </c>
      <c r="BC371">
        <v>15</v>
      </c>
      <c r="BD371">
        <v>80</v>
      </c>
      <c r="BE371" s="21"/>
      <c r="BF371">
        <v>0</v>
      </c>
    </row>
    <row r="372" spans="1:58" x14ac:dyDescent="0.25">
      <c r="A372">
        <v>1.7</v>
      </c>
      <c r="B372" s="21" t="s">
        <v>161</v>
      </c>
      <c r="C372" s="21" t="s">
        <v>9</v>
      </c>
      <c r="D372" s="21" t="s">
        <v>14</v>
      </c>
      <c r="E372" s="21"/>
      <c r="F372" s="21"/>
      <c r="G372" s="21" t="s">
        <v>23</v>
      </c>
      <c r="H372" s="21"/>
      <c r="I372" s="21" t="s">
        <v>736</v>
      </c>
      <c r="J372" s="21" t="s">
        <v>604</v>
      </c>
      <c r="K372" s="21" t="s">
        <v>41</v>
      </c>
      <c r="L372" t="b">
        <v>0</v>
      </c>
      <c r="M372" t="b">
        <v>0</v>
      </c>
      <c r="N372" t="b">
        <v>0</v>
      </c>
      <c r="O372">
        <v>50</v>
      </c>
      <c r="P372">
        <v>40</v>
      </c>
      <c r="Q372">
        <v>0</v>
      </c>
      <c r="R372" s="21" t="s">
        <v>49</v>
      </c>
      <c r="S372">
        <v>1000</v>
      </c>
      <c r="T372">
        <v>100</v>
      </c>
      <c r="U372" t="b">
        <v>0</v>
      </c>
      <c r="V372">
        <v>150</v>
      </c>
      <c r="W372">
        <v>1</v>
      </c>
      <c r="X372">
        <v>105</v>
      </c>
      <c r="Y372">
        <v>60</v>
      </c>
      <c r="Z372">
        <v>0.05</v>
      </c>
      <c r="AA372" t="b">
        <v>0</v>
      </c>
      <c r="AB372" s="21" t="s">
        <v>724</v>
      </c>
      <c r="AC372">
        <v>5</v>
      </c>
      <c r="AD372">
        <v>9</v>
      </c>
      <c r="AE372">
        <v>10</v>
      </c>
      <c r="AF372">
        <v>10</v>
      </c>
      <c r="AG372" s="21" t="s">
        <v>48</v>
      </c>
      <c r="AH372" t="b">
        <v>0</v>
      </c>
      <c r="AI372" t="b">
        <v>0</v>
      </c>
      <c r="AJ372">
        <v>50</v>
      </c>
      <c r="AK372">
        <v>0</v>
      </c>
      <c r="AL372">
        <v>2000</v>
      </c>
      <c r="AM372" s="21" t="s">
        <v>349</v>
      </c>
      <c r="AN372" s="21"/>
      <c r="AO372" t="b">
        <v>0</v>
      </c>
      <c r="AP372" s="21"/>
      <c r="AQ372" s="21"/>
      <c r="AR372" s="21" t="s">
        <v>503</v>
      </c>
      <c r="AS372" s="21"/>
      <c r="AT372" s="21"/>
      <c r="AU372" s="21"/>
      <c r="AV372" s="21"/>
      <c r="AW372">
        <v>2</v>
      </c>
      <c r="AX372" s="21"/>
      <c r="AY372">
        <v>2763429</v>
      </c>
      <c r="AZ372">
        <v>0</v>
      </c>
      <c r="BA372">
        <v>0</v>
      </c>
      <c r="BB372">
        <v>30</v>
      </c>
      <c r="BC372">
        <v>5</v>
      </c>
      <c r="BD372">
        <v>80</v>
      </c>
      <c r="BE372" s="21"/>
      <c r="BF372">
        <v>0</v>
      </c>
    </row>
    <row r="373" spans="1:58" x14ac:dyDescent="0.25">
      <c r="A373">
        <v>1.7</v>
      </c>
      <c r="B373" s="21" t="s">
        <v>161</v>
      </c>
      <c r="C373" s="21" t="s">
        <v>9</v>
      </c>
      <c r="D373" s="21" t="s">
        <v>14</v>
      </c>
      <c r="E373" s="21"/>
      <c r="F373" s="21"/>
      <c r="G373" s="21" t="s">
        <v>23</v>
      </c>
      <c r="H373" s="21"/>
      <c r="I373" s="21" t="s">
        <v>736</v>
      </c>
      <c r="J373" s="21" t="s">
        <v>604</v>
      </c>
      <c r="K373" s="21" t="s">
        <v>41</v>
      </c>
      <c r="L373" t="b">
        <v>0</v>
      </c>
      <c r="M373" t="b">
        <v>0</v>
      </c>
      <c r="N373" t="b">
        <v>0</v>
      </c>
      <c r="O373">
        <v>50</v>
      </c>
      <c r="P373">
        <v>40</v>
      </c>
      <c r="Q373">
        <v>0</v>
      </c>
      <c r="R373" s="21" t="s">
        <v>49</v>
      </c>
      <c r="S373">
        <v>1000</v>
      </c>
      <c r="T373">
        <v>100</v>
      </c>
      <c r="U373" t="b">
        <v>0</v>
      </c>
      <c r="V373">
        <v>150</v>
      </c>
      <c r="W373">
        <v>1</v>
      </c>
      <c r="X373">
        <v>105</v>
      </c>
      <c r="Y373">
        <v>60</v>
      </c>
      <c r="Z373">
        <v>0.05</v>
      </c>
      <c r="AA373" t="b">
        <v>0</v>
      </c>
      <c r="AB373" s="21" t="s">
        <v>724</v>
      </c>
      <c r="AC373">
        <v>5</v>
      </c>
      <c r="AD373">
        <v>9</v>
      </c>
      <c r="AE373">
        <v>10</v>
      </c>
      <c r="AF373">
        <v>10</v>
      </c>
      <c r="AG373" s="21" t="s">
        <v>48</v>
      </c>
      <c r="AH373" t="b">
        <v>0</v>
      </c>
      <c r="AI373" t="b">
        <v>0</v>
      </c>
      <c r="AJ373">
        <v>50</v>
      </c>
      <c r="AK373">
        <v>0</v>
      </c>
      <c r="AL373">
        <v>2000</v>
      </c>
      <c r="AM373" s="21" t="s">
        <v>375</v>
      </c>
      <c r="AN373" s="21"/>
      <c r="AO373" t="b">
        <v>0</v>
      </c>
      <c r="AP373" s="21"/>
      <c r="AQ373" s="21"/>
      <c r="AR373" s="21" t="s">
        <v>375</v>
      </c>
      <c r="AS373" s="21"/>
      <c r="AT373" s="21"/>
      <c r="AU373" s="21"/>
      <c r="AV373" s="21"/>
      <c r="AW373">
        <v>2.5</v>
      </c>
      <c r="AX373" s="21"/>
      <c r="AY373">
        <v>15570276</v>
      </c>
      <c r="AZ373">
        <v>0</v>
      </c>
      <c r="BA373">
        <v>0</v>
      </c>
      <c r="BB373">
        <v>30</v>
      </c>
      <c r="BC373">
        <v>0</v>
      </c>
      <c r="BD373">
        <v>100</v>
      </c>
      <c r="BE373" s="21"/>
      <c r="BF373">
        <v>0</v>
      </c>
    </row>
    <row r="374" spans="1:58" x14ac:dyDescent="0.25">
      <c r="A374">
        <v>1.7</v>
      </c>
      <c r="B374" s="21" t="s">
        <v>161</v>
      </c>
      <c r="C374" s="21" t="s">
        <v>9</v>
      </c>
      <c r="D374" s="21" t="s">
        <v>14</v>
      </c>
      <c r="E374" s="21"/>
      <c r="F374" s="21"/>
      <c r="G374" s="21" t="s">
        <v>23</v>
      </c>
      <c r="H374" s="21"/>
      <c r="I374" s="21" t="s">
        <v>736</v>
      </c>
      <c r="J374" s="21" t="s">
        <v>604</v>
      </c>
      <c r="K374" s="21" t="s">
        <v>41</v>
      </c>
      <c r="L374" t="b">
        <v>0</v>
      </c>
      <c r="M374" t="b">
        <v>0</v>
      </c>
      <c r="N374" t="b">
        <v>0</v>
      </c>
      <c r="O374">
        <v>50</v>
      </c>
      <c r="P374">
        <v>40</v>
      </c>
      <c r="Q374">
        <v>0</v>
      </c>
      <c r="R374" s="21" t="s">
        <v>49</v>
      </c>
      <c r="S374">
        <v>1000</v>
      </c>
      <c r="T374">
        <v>100</v>
      </c>
      <c r="U374" t="b">
        <v>0</v>
      </c>
      <c r="V374">
        <v>150</v>
      </c>
      <c r="W374">
        <v>1</v>
      </c>
      <c r="X374">
        <v>105</v>
      </c>
      <c r="Y374">
        <v>60</v>
      </c>
      <c r="Z374">
        <v>0.05</v>
      </c>
      <c r="AA374" t="b">
        <v>0</v>
      </c>
      <c r="AB374" s="21" t="s">
        <v>724</v>
      </c>
      <c r="AC374">
        <v>5</v>
      </c>
      <c r="AD374">
        <v>9</v>
      </c>
      <c r="AE374">
        <v>10</v>
      </c>
      <c r="AF374">
        <v>10</v>
      </c>
      <c r="AG374" s="21" t="s">
        <v>48</v>
      </c>
      <c r="AH374" t="b">
        <v>0</v>
      </c>
      <c r="AI374" t="b">
        <v>0</v>
      </c>
      <c r="AJ374">
        <v>50</v>
      </c>
      <c r="AK374">
        <v>0</v>
      </c>
      <c r="AL374">
        <v>2000</v>
      </c>
      <c r="AM374" s="21" t="s">
        <v>375</v>
      </c>
      <c r="AN374" s="21"/>
      <c r="AO374" t="b">
        <v>0</v>
      </c>
      <c r="AP374" s="21"/>
      <c r="AQ374" s="21"/>
      <c r="AR374" s="21" t="s">
        <v>375</v>
      </c>
      <c r="AS374" s="21"/>
      <c r="AT374" s="21"/>
      <c r="AU374" s="21"/>
      <c r="AV374" s="21"/>
      <c r="AW374">
        <v>2.5</v>
      </c>
      <c r="AX374" s="21"/>
      <c r="AY374">
        <v>15570276</v>
      </c>
      <c r="AZ374">
        <v>0</v>
      </c>
      <c r="BA374">
        <v>1</v>
      </c>
      <c r="BB374">
        <v>30</v>
      </c>
      <c r="BC374">
        <v>100</v>
      </c>
      <c r="BD374">
        <v>120</v>
      </c>
      <c r="BE374" s="21"/>
      <c r="BF374">
        <v>0</v>
      </c>
    </row>
    <row r="375" spans="1:58" x14ac:dyDescent="0.25">
      <c r="A375">
        <v>1.7</v>
      </c>
      <c r="B375" s="21" t="s">
        <v>161</v>
      </c>
      <c r="C375" s="21" t="s">
        <v>9</v>
      </c>
      <c r="D375" s="21" t="s">
        <v>14</v>
      </c>
      <c r="E375" s="21"/>
      <c r="F375" s="21"/>
      <c r="G375" s="21" t="s">
        <v>23</v>
      </c>
      <c r="H375" s="21"/>
      <c r="I375" s="21" t="s">
        <v>736</v>
      </c>
      <c r="J375" s="21" t="s">
        <v>604</v>
      </c>
      <c r="K375" s="21" t="s">
        <v>41</v>
      </c>
      <c r="L375" t="b">
        <v>0</v>
      </c>
      <c r="M375" t="b">
        <v>0</v>
      </c>
      <c r="N375" t="b">
        <v>0</v>
      </c>
      <c r="O375">
        <v>50</v>
      </c>
      <c r="P375">
        <v>40</v>
      </c>
      <c r="Q375">
        <v>0</v>
      </c>
      <c r="R375" s="21" t="s">
        <v>49</v>
      </c>
      <c r="S375">
        <v>1000</v>
      </c>
      <c r="T375">
        <v>100</v>
      </c>
      <c r="U375" t="b">
        <v>0</v>
      </c>
      <c r="V375">
        <v>150</v>
      </c>
      <c r="W375">
        <v>1</v>
      </c>
      <c r="X375">
        <v>105</v>
      </c>
      <c r="Y375">
        <v>60</v>
      </c>
      <c r="Z375">
        <v>0.05</v>
      </c>
      <c r="AA375" t="b">
        <v>0</v>
      </c>
      <c r="AB375" s="21" t="s">
        <v>724</v>
      </c>
      <c r="AC375">
        <v>5</v>
      </c>
      <c r="AD375">
        <v>9</v>
      </c>
      <c r="AE375">
        <v>10</v>
      </c>
      <c r="AF375">
        <v>10</v>
      </c>
      <c r="AG375" s="21" t="s">
        <v>48</v>
      </c>
      <c r="AH375" t="b">
        <v>0</v>
      </c>
      <c r="AI375" t="b">
        <v>0</v>
      </c>
      <c r="AJ375">
        <v>50</v>
      </c>
      <c r="AK375">
        <v>0</v>
      </c>
      <c r="AL375">
        <v>2000</v>
      </c>
      <c r="AM375" s="21" t="s">
        <v>429</v>
      </c>
      <c r="AN375" s="21"/>
      <c r="AO375" t="b">
        <v>0</v>
      </c>
      <c r="AP375" s="21"/>
      <c r="AQ375" s="21"/>
      <c r="AR375" s="21" t="s">
        <v>501</v>
      </c>
      <c r="AS375" s="21"/>
      <c r="AT375" s="21"/>
      <c r="AU375" s="21"/>
      <c r="AV375" s="21"/>
      <c r="AW375">
        <v>3</v>
      </c>
      <c r="AX375" s="21"/>
      <c r="AY375">
        <v>2763429</v>
      </c>
      <c r="BE375" s="21"/>
    </row>
    <row r="376" spans="1:58" x14ac:dyDescent="0.25">
      <c r="A376" t="s">
        <v>721</v>
      </c>
      <c r="B376" t="s">
        <v>4</v>
      </c>
      <c r="C376" t="s">
        <v>8</v>
      </c>
      <c r="D376" t="s">
        <v>13</v>
      </c>
      <c r="E376" t="s">
        <v>18</v>
      </c>
      <c r="F376" t="s">
        <v>20</v>
      </c>
      <c r="G376" t="s">
        <v>22</v>
      </c>
      <c r="H376" t="s">
        <v>27</v>
      </c>
      <c r="I376" t="s">
        <v>30</v>
      </c>
      <c r="J376" t="s">
        <v>31</v>
      </c>
      <c r="K376" t="s">
        <v>466</v>
      </c>
      <c r="L376" t="s">
        <v>55</v>
      </c>
      <c r="M376" t="s">
        <v>57</v>
      </c>
      <c r="N376" t="s">
        <v>58</v>
      </c>
      <c r="O376" t="s">
        <v>43</v>
      </c>
      <c r="P376" t="s">
        <v>45</v>
      </c>
      <c r="Q376" t="s">
        <v>46</v>
      </c>
      <c r="R376" t="s">
        <v>47</v>
      </c>
      <c r="S376" t="s">
        <v>51</v>
      </c>
      <c r="T376" t="s">
        <v>53</v>
      </c>
      <c r="U376" t="s">
        <v>75</v>
      </c>
      <c r="V376" t="s">
        <v>76</v>
      </c>
      <c r="W376" t="s">
        <v>77</v>
      </c>
      <c r="X376" t="s">
        <v>78</v>
      </c>
      <c r="Y376" t="s">
        <v>79</v>
      </c>
      <c r="Z376" t="s">
        <v>80</v>
      </c>
      <c r="AA376" t="s">
        <v>81</v>
      </c>
      <c r="AB376" t="s">
        <v>61</v>
      </c>
      <c r="AC376" t="s">
        <v>62</v>
      </c>
      <c r="AD376" t="s">
        <v>64</v>
      </c>
      <c r="AE376" t="s">
        <v>65</v>
      </c>
      <c r="AF376" t="s">
        <v>66</v>
      </c>
      <c r="AG376" t="s">
        <v>67</v>
      </c>
      <c r="AH376" t="s">
        <v>72</v>
      </c>
      <c r="AI376" t="s">
        <v>73</v>
      </c>
      <c r="AJ376" t="s">
        <v>69</v>
      </c>
      <c r="AK376" t="s">
        <v>70</v>
      </c>
      <c r="AL376" t="s">
        <v>71</v>
      </c>
      <c r="AM376" t="s">
        <v>722</v>
      </c>
      <c r="AN376" t="s">
        <v>102</v>
      </c>
      <c r="AO376" t="s">
        <v>100</v>
      </c>
      <c r="AP376" t="s">
        <v>84</v>
      </c>
      <c r="AQ376" t="s">
        <v>85</v>
      </c>
      <c r="AR376" t="s">
        <v>86</v>
      </c>
      <c r="AS376" t="s">
        <v>87</v>
      </c>
      <c r="AW376" t="s">
        <v>92</v>
      </c>
      <c r="AX376" t="s">
        <v>94</v>
      </c>
      <c r="AY376" t="s">
        <v>96</v>
      </c>
      <c r="AZ376" t="s">
        <v>478</v>
      </c>
      <c r="BA376" t="s">
        <v>104</v>
      </c>
      <c r="BB376" t="s">
        <v>105</v>
      </c>
      <c r="BC376" t="s">
        <v>106</v>
      </c>
      <c r="BD376" t="s">
        <v>488</v>
      </c>
      <c r="BE376" t="s">
        <v>107</v>
      </c>
      <c r="BF376" t="s">
        <v>36</v>
      </c>
    </row>
    <row r="377" spans="1:58" x14ac:dyDescent="0.25">
      <c r="A377">
        <v>1.7</v>
      </c>
      <c r="B377" s="21" t="s">
        <v>178</v>
      </c>
      <c r="C377" s="21" t="s">
        <v>9</v>
      </c>
      <c r="D377" s="21" t="s">
        <v>14</v>
      </c>
      <c r="E377" s="21"/>
      <c r="F377" s="21"/>
      <c r="G377" s="21" t="s">
        <v>23</v>
      </c>
      <c r="H377" s="21"/>
      <c r="I377" s="21" t="s">
        <v>737</v>
      </c>
      <c r="J377" s="21" t="s">
        <v>601</v>
      </c>
      <c r="K377" s="21" t="s">
        <v>41</v>
      </c>
      <c r="L377" t="b">
        <v>0</v>
      </c>
      <c r="M377" t="b">
        <v>0</v>
      </c>
      <c r="N377" t="b">
        <v>0</v>
      </c>
      <c r="O377">
        <v>40</v>
      </c>
      <c r="P377">
        <v>30</v>
      </c>
      <c r="Q377">
        <v>0</v>
      </c>
      <c r="R377" s="21" t="s">
        <v>49</v>
      </c>
      <c r="S377">
        <v>1000</v>
      </c>
      <c r="T377">
        <v>100</v>
      </c>
      <c r="U377" t="b">
        <v>1</v>
      </c>
      <c r="V377">
        <v>80</v>
      </c>
      <c r="W377">
        <v>1</v>
      </c>
      <c r="X377">
        <v>105</v>
      </c>
      <c r="Y377">
        <v>60</v>
      </c>
      <c r="Z377">
        <v>0.05</v>
      </c>
      <c r="AA377" t="b">
        <v>1</v>
      </c>
      <c r="AB377" s="21" t="s">
        <v>724</v>
      </c>
      <c r="AC377">
        <v>5</v>
      </c>
      <c r="AD377">
        <v>9</v>
      </c>
      <c r="AE377">
        <v>10</v>
      </c>
      <c r="AF377">
        <v>10</v>
      </c>
      <c r="AG377" s="21" t="s">
        <v>48</v>
      </c>
      <c r="AH377" t="b">
        <v>0</v>
      </c>
      <c r="AI377" t="b">
        <v>0</v>
      </c>
      <c r="AJ377">
        <v>50</v>
      </c>
      <c r="AK377">
        <v>0</v>
      </c>
      <c r="AL377">
        <v>2000</v>
      </c>
      <c r="AM377" s="21" t="s">
        <v>223</v>
      </c>
      <c r="AN377" s="21"/>
      <c r="AO377" t="b">
        <v>0</v>
      </c>
      <c r="AP377" s="21"/>
      <c r="AQ377" s="21"/>
      <c r="AR377" s="21" t="s">
        <v>502</v>
      </c>
      <c r="AS377" s="21"/>
      <c r="AT377" s="21"/>
      <c r="AU377" s="21"/>
      <c r="AV377" s="21"/>
      <c r="AW377">
        <v>3</v>
      </c>
      <c r="AX377" s="21"/>
      <c r="AY377">
        <v>65280</v>
      </c>
      <c r="BE377" s="21"/>
    </row>
    <row r="378" spans="1:58" x14ac:dyDescent="0.25">
      <c r="A378">
        <v>1.7</v>
      </c>
      <c r="B378" s="21" t="s">
        <v>178</v>
      </c>
      <c r="C378" s="21" t="s">
        <v>9</v>
      </c>
      <c r="D378" s="21" t="s">
        <v>14</v>
      </c>
      <c r="E378" s="21"/>
      <c r="F378" s="21"/>
      <c r="G378" s="21" t="s">
        <v>23</v>
      </c>
      <c r="H378" s="21"/>
      <c r="I378" s="21" t="s">
        <v>737</v>
      </c>
      <c r="J378" s="21" t="s">
        <v>601</v>
      </c>
      <c r="K378" s="21" t="s">
        <v>41</v>
      </c>
      <c r="L378" t="b">
        <v>0</v>
      </c>
      <c r="M378" t="b">
        <v>0</v>
      </c>
      <c r="N378" t="b">
        <v>0</v>
      </c>
      <c r="O378">
        <v>40</v>
      </c>
      <c r="P378">
        <v>30</v>
      </c>
      <c r="Q378">
        <v>0</v>
      </c>
      <c r="R378" s="21" t="s">
        <v>49</v>
      </c>
      <c r="S378">
        <v>1000</v>
      </c>
      <c r="T378">
        <v>100</v>
      </c>
      <c r="U378" t="b">
        <v>1</v>
      </c>
      <c r="V378">
        <v>80</v>
      </c>
      <c r="W378">
        <v>1</v>
      </c>
      <c r="X378">
        <v>105</v>
      </c>
      <c r="Y378">
        <v>60</v>
      </c>
      <c r="Z378">
        <v>0.05</v>
      </c>
      <c r="AA378" t="b">
        <v>1</v>
      </c>
      <c r="AB378" s="21" t="s">
        <v>724</v>
      </c>
      <c r="AC378">
        <v>5</v>
      </c>
      <c r="AD378">
        <v>9</v>
      </c>
      <c r="AE378">
        <v>10</v>
      </c>
      <c r="AF378">
        <v>10</v>
      </c>
      <c r="AG378" s="21" t="s">
        <v>48</v>
      </c>
      <c r="AH378" t="b">
        <v>0</v>
      </c>
      <c r="AI378" t="b">
        <v>0</v>
      </c>
      <c r="AJ378">
        <v>50</v>
      </c>
      <c r="AK378">
        <v>0</v>
      </c>
      <c r="AL378">
        <v>2000</v>
      </c>
      <c r="AM378" s="21" t="s">
        <v>228</v>
      </c>
      <c r="AN378" s="21"/>
      <c r="AO378" t="b">
        <v>0</v>
      </c>
      <c r="AP378" s="21"/>
      <c r="AQ378" s="21"/>
      <c r="AR378" s="21" t="s">
        <v>501</v>
      </c>
      <c r="AS378" s="21"/>
      <c r="AT378" s="21"/>
      <c r="AU378" s="21"/>
      <c r="AV378" s="21"/>
      <c r="AW378">
        <v>1.5268200000000001</v>
      </c>
      <c r="AX378" s="21"/>
      <c r="AY378">
        <v>10156544</v>
      </c>
      <c r="BE378" s="21"/>
    </row>
    <row r="379" spans="1:58" x14ac:dyDescent="0.25">
      <c r="A379">
        <v>1.7</v>
      </c>
      <c r="B379" s="21" t="s">
        <v>178</v>
      </c>
      <c r="C379" s="21" t="s">
        <v>9</v>
      </c>
      <c r="D379" s="21" t="s">
        <v>14</v>
      </c>
      <c r="E379" s="21"/>
      <c r="F379" s="21"/>
      <c r="G379" s="21" t="s">
        <v>23</v>
      </c>
      <c r="H379" s="21"/>
      <c r="I379" s="21" t="s">
        <v>737</v>
      </c>
      <c r="J379" s="21" t="s">
        <v>601</v>
      </c>
      <c r="K379" s="21" t="s">
        <v>41</v>
      </c>
      <c r="L379" t="b">
        <v>0</v>
      </c>
      <c r="M379" t="b">
        <v>0</v>
      </c>
      <c r="N379" t="b">
        <v>0</v>
      </c>
      <c r="O379">
        <v>40</v>
      </c>
      <c r="P379">
        <v>30</v>
      </c>
      <c r="Q379">
        <v>0</v>
      </c>
      <c r="R379" s="21" t="s">
        <v>49</v>
      </c>
      <c r="S379">
        <v>1000</v>
      </c>
      <c r="T379">
        <v>100</v>
      </c>
      <c r="U379" t="b">
        <v>1</v>
      </c>
      <c r="V379">
        <v>80</v>
      </c>
      <c r="W379">
        <v>1</v>
      </c>
      <c r="X379">
        <v>105</v>
      </c>
      <c r="Y379">
        <v>60</v>
      </c>
      <c r="Z379">
        <v>0.05</v>
      </c>
      <c r="AA379" t="b">
        <v>1</v>
      </c>
      <c r="AB379" s="21" t="s">
        <v>724</v>
      </c>
      <c r="AC379">
        <v>5</v>
      </c>
      <c r="AD379">
        <v>9</v>
      </c>
      <c r="AE379">
        <v>10</v>
      </c>
      <c r="AF379">
        <v>10</v>
      </c>
      <c r="AG379" s="21" t="s">
        <v>48</v>
      </c>
      <c r="AH379" t="b">
        <v>0</v>
      </c>
      <c r="AI379" t="b">
        <v>0</v>
      </c>
      <c r="AJ379">
        <v>50</v>
      </c>
      <c r="AK379">
        <v>0</v>
      </c>
      <c r="AL379">
        <v>2000</v>
      </c>
      <c r="AM379" s="21" t="s">
        <v>244</v>
      </c>
      <c r="AN379" s="21"/>
      <c r="AO379" t="b">
        <v>0</v>
      </c>
      <c r="AP379" s="21"/>
      <c r="AQ379" s="21"/>
      <c r="AR379" s="21" t="s">
        <v>244</v>
      </c>
      <c r="AS379" s="21"/>
      <c r="AT379" s="21"/>
      <c r="AU379" s="21"/>
      <c r="AV379" s="21"/>
      <c r="AW379">
        <v>3</v>
      </c>
      <c r="AX379" s="21"/>
      <c r="AY379">
        <v>16776960</v>
      </c>
      <c r="AZ379">
        <v>0</v>
      </c>
      <c r="BA379">
        <v>0</v>
      </c>
      <c r="BB379">
        <v>46</v>
      </c>
      <c r="BC379">
        <v>0</v>
      </c>
      <c r="BD379">
        <v>110</v>
      </c>
      <c r="BE379" s="21"/>
      <c r="BF379">
        <v>0</v>
      </c>
    </row>
    <row r="380" spans="1:58" x14ac:dyDescent="0.25">
      <c r="A380">
        <v>1.7</v>
      </c>
      <c r="B380" s="21" t="s">
        <v>178</v>
      </c>
      <c r="C380" s="21" t="s">
        <v>9</v>
      </c>
      <c r="D380" s="21" t="s">
        <v>14</v>
      </c>
      <c r="E380" s="21"/>
      <c r="F380" s="21"/>
      <c r="G380" s="21" t="s">
        <v>23</v>
      </c>
      <c r="H380" s="21"/>
      <c r="I380" s="21" t="s">
        <v>737</v>
      </c>
      <c r="J380" s="21" t="s">
        <v>601</v>
      </c>
      <c r="K380" s="21" t="s">
        <v>41</v>
      </c>
      <c r="L380" t="b">
        <v>0</v>
      </c>
      <c r="M380" t="b">
        <v>0</v>
      </c>
      <c r="N380" t="b">
        <v>0</v>
      </c>
      <c r="O380">
        <v>40</v>
      </c>
      <c r="P380">
        <v>30</v>
      </c>
      <c r="Q380">
        <v>0</v>
      </c>
      <c r="R380" s="21" t="s">
        <v>49</v>
      </c>
      <c r="S380">
        <v>1000</v>
      </c>
      <c r="T380">
        <v>100</v>
      </c>
      <c r="U380" t="b">
        <v>1</v>
      </c>
      <c r="V380">
        <v>80</v>
      </c>
      <c r="W380">
        <v>1</v>
      </c>
      <c r="X380">
        <v>105</v>
      </c>
      <c r="Y380">
        <v>60</v>
      </c>
      <c r="Z380">
        <v>0.05</v>
      </c>
      <c r="AA380" t="b">
        <v>1</v>
      </c>
      <c r="AB380" s="21" t="s">
        <v>724</v>
      </c>
      <c r="AC380">
        <v>5</v>
      </c>
      <c r="AD380">
        <v>9</v>
      </c>
      <c r="AE380">
        <v>10</v>
      </c>
      <c r="AF380">
        <v>10</v>
      </c>
      <c r="AG380" s="21" t="s">
        <v>48</v>
      </c>
      <c r="AH380" t="b">
        <v>0</v>
      </c>
      <c r="AI380" t="b">
        <v>0</v>
      </c>
      <c r="AJ380">
        <v>50</v>
      </c>
      <c r="AK380">
        <v>0</v>
      </c>
      <c r="AL380">
        <v>2000</v>
      </c>
      <c r="AM380" s="21" t="s">
        <v>244</v>
      </c>
      <c r="AN380" s="21"/>
      <c r="AO380" t="b">
        <v>0</v>
      </c>
      <c r="AP380" s="21"/>
      <c r="AQ380" s="21"/>
      <c r="AR380" s="21" t="s">
        <v>244</v>
      </c>
      <c r="AS380" s="21"/>
      <c r="AT380" s="21"/>
      <c r="AU380" s="21"/>
      <c r="AV380" s="21"/>
      <c r="AW380">
        <v>3</v>
      </c>
      <c r="AX380" s="21"/>
      <c r="AY380">
        <v>16776960</v>
      </c>
      <c r="AZ380">
        <v>0</v>
      </c>
      <c r="BA380">
        <v>1</v>
      </c>
      <c r="BB380">
        <v>46</v>
      </c>
      <c r="BC380">
        <v>100</v>
      </c>
      <c r="BD380">
        <v>120</v>
      </c>
      <c r="BE380" s="21"/>
      <c r="BF380">
        <v>0</v>
      </c>
    </row>
    <row r="381" spans="1:58" x14ac:dyDescent="0.25">
      <c r="A381">
        <v>1.7</v>
      </c>
      <c r="B381" s="21" t="s">
        <v>178</v>
      </c>
      <c r="C381" s="21" t="s">
        <v>9</v>
      </c>
      <c r="D381" s="21" t="s">
        <v>14</v>
      </c>
      <c r="E381" s="21"/>
      <c r="F381" s="21"/>
      <c r="G381" s="21" t="s">
        <v>23</v>
      </c>
      <c r="H381" s="21"/>
      <c r="I381" s="21" t="s">
        <v>737</v>
      </c>
      <c r="J381" s="21" t="s">
        <v>601</v>
      </c>
      <c r="K381" s="21" t="s">
        <v>41</v>
      </c>
      <c r="L381" t="b">
        <v>0</v>
      </c>
      <c r="M381" t="b">
        <v>0</v>
      </c>
      <c r="N381" t="b">
        <v>0</v>
      </c>
      <c r="O381">
        <v>40</v>
      </c>
      <c r="P381">
        <v>30</v>
      </c>
      <c r="Q381">
        <v>0</v>
      </c>
      <c r="R381" s="21" t="s">
        <v>49</v>
      </c>
      <c r="S381">
        <v>1000</v>
      </c>
      <c r="T381">
        <v>100</v>
      </c>
      <c r="U381" t="b">
        <v>1</v>
      </c>
      <c r="V381">
        <v>80</v>
      </c>
      <c r="W381">
        <v>1</v>
      </c>
      <c r="X381">
        <v>105</v>
      </c>
      <c r="Y381">
        <v>60</v>
      </c>
      <c r="Z381">
        <v>0.05</v>
      </c>
      <c r="AA381" t="b">
        <v>1</v>
      </c>
      <c r="AB381" s="21" t="s">
        <v>724</v>
      </c>
      <c r="AC381">
        <v>5</v>
      </c>
      <c r="AD381">
        <v>9</v>
      </c>
      <c r="AE381">
        <v>10</v>
      </c>
      <c r="AF381">
        <v>10</v>
      </c>
      <c r="AG381" s="21" t="s">
        <v>48</v>
      </c>
      <c r="AH381" t="b">
        <v>0</v>
      </c>
      <c r="AI381" t="b">
        <v>0</v>
      </c>
      <c r="AJ381">
        <v>50</v>
      </c>
      <c r="AK381">
        <v>0</v>
      </c>
      <c r="AL381">
        <v>2000</v>
      </c>
      <c r="AM381" s="21" t="s">
        <v>263</v>
      </c>
      <c r="AN381" s="21"/>
      <c r="AO381" t="b">
        <v>0</v>
      </c>
      <c r="AP381" s="21"/>
      <c r="AQ381" s="21"/>
      <c r="AR381" s="21" t="s">
        <v>501</v>
      </c>
      <c r="AS381" s="21"/>
      <c r="AT381" s="21"/>
      <c r="AU381" s="21"/>
      <c r="AV381" s="21"/>
      <c r="AW381">
        <v>1.5268200000000001</v>
      </c>
      <c r="AX381" s="21"/>
      <c r="AY381">
        <v>13749760</v>
      </c>
      <c r="BE381" s="21"/>
    </row>
    <row r="382" spans="1:58" x14ac:dyDescent="0.25">
      <c r="A382">
        <v>1.7</v>
      </c>
      <c r="B382" s="21" t="s">
        <v>178</v>
      </c>
      <c r="C382" s="21" t="s">
        <v>9</v>
      </c>
      <c r="D382" s="21" t="s">
        <v>14</v>
      </c>
      <c r="E382" s="21"/>
      <c r="F382" s="21"/>
      <c r="G382" s="21" t="s">
        <v>23</v>
      </c>
      <c r="H382" s="21"/>
      <c r="I382" s="21" t="s">
        <v>737</v>
      </c>
      <c r="J382" s="21" t="s">
        <v>601</v>
      </c>
      <c r="K382" s="21" t="s">
        <v>41</v>
      </c>
      <c r="L382" t="b">
        <v>0</v>
      </c>
      <c r="M382" t="b">
        <v>0</v>
      </c>
      <c r="N382" t="b">
        <v>0</v>
      </c>
      <c r="O382">
        <v>40</v>
      </c>
      <c r="P382">
        <v>30</v>
      </c>
      <c r="Q382">
        <v>0</v>
      </c>
      <c r="R382" s="21" t="s">
        <v>49</v>
      </c>
      <c r="S382">
        <v>1000</v>
      </c>
      <c r="T382">
        <v>100</v>
      </c>
      <c r="U382" t="b">
        <v>1</v>
      </c>
      <c r="V382">
        <v>80</v>
      </c>
      <c r="W382">
        <v>1</v>
      </c>
      <c r="X382">
        <v>105</v>
      </c>
      <c r="Y382">
        <v>60</v>
      </c>
      <c r="Z382">
        <v>0.05</v>
      </c>
      <c r="AA382" t="b">
        <v>1</v>
      </c>
      <c r="AB382" s="21" t="s">
        <v>724</v>
      </c>
      <c r="AC382">
        <v>5</v>
      </c>
      <c r="AD382">
        <v>9</v>
      </c>
      <c r="AE382">
        <v>10</v>
      </c>
      <c r="AF382">
        <v>10</v>
      </c>
      <c r="AG382" s="21" t="s">
        <v>48</v>
      </c>
      <c r="AH382" t="b">
        <v>0</v>
      </c>
      <c r="AI382" t="b">
        <v>0</v>
      </c>
      <c r="AJ382">
        <v>50</v>
      </c>
      <c r="AK382">
        <v>0</v>
      </c>
      <c r="AL382">
        <v>2000</v>
      </c>
      <c r="AM382" s="21" t="s">
        <v>270</v>
      </c>
      <c r="AN382" s="21"/>
      <c r="AO382" t="b">
        <v>0</v>
      </c>
      <c r="AP382" s="21"/>
      <c r="AQ382" s="21"/>
      <c r="AR382" s="21" t="s">
        <v>270</v>
      </c>
      <c r="AS382" s="21"/>
      <c r="AT382" s="21"/>
      <c r="AU382" s="21"/>
      <c r="AV382" s="21"/>
      <c r="AW382">
        <v>1.5268200000000001</v>
      </c>
      <c r="AX382" s="21"/>
      <c r="AY382">
        <v>255</v>
      </c>
      <c r="BE382" s="21"/>
    </row>
    <row r="383" spans="1:58" x14ac:dyDescent="0.25">
      <c r="A383">
        <v>1.7</v>
      </c>
      <c r="B383" s="21" t="s">
        <v>178</v>
      </c>
      <c r="C383" s="21" t="s">
        <v>9</v>
      </c>
      <c r="D383" s="21" t="s">
        <v>14</v>
      </c>
      <c r="E383" s="21"/>
      <c r="F383" s="21"/>
      <c r="G383" s="21" t="s">
        <v>23</v>
      </c>
      <c r="H383" s="21"/>
      <c r="I383" s="21" t="s">
        <v>737</v>
      </c>
      <c r="J383" s="21" t="s">
        <v>601</v>
      </c>
      <c r="K383" s="21" t="s">
        <v>41</v>
      </c>
      <c r="L383" t="b">
        <v>0</v>
      </c>
      <c r="M383" t="b">
        <v>0</v>
      </c>
      <c r="N383" t="b">
        <v>0</v>
      </c>
      <c r="O383">
        <v>40</v>
      </c>
      <c r="P383">
        <v>30</v>
      </c>
      <c r="Q383">
        <v>0</v>
      </c>
      <c r="R383" s="21" t="s">
        <v>49</v>
      </c>
      <c r="S383">
        <v>1000</v>
      </c>
      <c r="T383">
        <v>100</v>
      </c>
      <c r="U383" t="b">
        <v>1</v>
      </c>
      <c r="V383">
        <v>80</v>
      </c>
      <c r="W383">
        <v>1</v>
      </c>
      <c r="X383">
        <v>105</v>
      </c>
      <c r="Y383">
        <v>60</v>
      </c>
      <c r="Z383">
        <v>0.05</v>
      </c>
      <c r="AA383" t="b">
        <v>1</v>
      </c>
      <c r="AB383" s="21" t="s">
        <v>724</v>
      </c>
      <c r="AC383">
        <v>5</v>
      </c>
      <c r="AD383">
        <v>9</v>
      </c>
      <c r="AE383">
        <v>10</v>
      </c>
      <c r="AF383">
        <v>10</v>
      </c>
      <c r="AG383" s="21" t="s">
        <v>48</v>
      </c>
      <c r="AH383" t="b">
        <v>0</v>
      </c>
      <c r="AI383" t="b">
        <v>0</v>
      </c>
      <c r="AJ383">
        <v>50</v>
      </c>
      <c r="AK383">
        <v>0</v>
      </c>
      <c r="AL383">
        <v>2000</v>
      </c>
      <c r="AM383" s="21" t="s">
        <v>281</v>
      </c>
      <c r="AN383" s="21"/>
      <c r="AO383" t="b">
        <v>0</v>
      </c>
      <c r="AP383" s="21"/>
      <c r="AQ383" s="21"/>
      <c r="AR383" s="21" t="s">
        <v>501</v>
      </c>
      <c r="AS383" s="21"/>
      <c r="AT383" s="21"/>
      <c r="AU383" s="21"/>
      <c r="AV383" s="21"/>
      <c r="AW383">
        <v>1.5268200000000001</v>
      </c>
      <c r="AX383" s="21"/>
      <c r="AY383">
        <v>2139610</v>
      </c>
      <c r="BE383" s="21"/>
    </row>
    <row r="384" spans="1:58" x14ac:dyDescent="0.25">
      <c r="A384">
        <v>1.7</v>
      </c>
      <c r="B384" s="21" t="s">
        <v>178</v>
      </c>
      <c r="C384" s="21" t="s">
        <v>9</v>
      </c>
      <c r="D384" s="21" t="s">
        <v>14</v>
      </c>
      <c r="E384" s="21"/>
      <c r="F384" s="21"/>
      <c r="G384" s="21" t="s">
        <v>23</v>
      </c>
      <c r="H384" s="21"/>
      <c r="I384" s="21" t="s">
        <v>737</v>
      </c>
      <c r="J384" s="21" t="s">
        <v>601</v>
      </c>
      <c r="K384" s="21" t="s">
        <v>41</v>
      </c>
      <c r="L384" t="b">
        <v>0</v>
      </c>
      <c r="M384" t="b">
        <v>0</v>
      </c>
      <c r="N384" t="b">
        <v>0</v>
      </c>
      <c r="O384">
        <v>40</v>
      </c>
      <c r="P384">
        <v>30</v>
      </c>
      <c r="Q384">
        <v>0</v>
      </c>
      <c r="R384" s="21" t="s">
        <v>49</v>
      </c>
      <c r="S384">
        <v>1000</v>
      </c>
      <c r="T384">
        <v>100</v>
      </c>
      <c r="U384" t="b">
        <v>1</v>
      </c>
      <c r="V384">
        <v>80</v>
      </c>
      <c r="W384">
        <v>1</v>
      </c>
      <c r="X384">
        <v>105</v>
      </c>
      <c r="Y384">
        <v>60</v>
      </c>
      <c r="Z384">
        <v>0.05</v>
      </c>
      <c r="AA384" t="b">
        <v>1</v>
      </c>
      <c r="AB384" s="21" t="s">
        <v>724</v>
      </c>
      <c r="AC384">
        <v>5</v>
      </c>
      <c r="AD384">
        <v>9</v>
      </c>
      <c r="AE384">
        <v>10</v>
      </c>
      <c r="AF384">
        <v>10</v>
      </c>
      <c r="AG384" s="21" t="s">
        <v>48</v>
      </c>
      <c r="AH384" t="b">
        <v>0</v>
      </c>
      <c r="AI384" t="b">
        <v>0</v>
      </c>
      <c r="AJ384">
        <v>50</v>
      </c>
      <c r="AK384">
        <v>0</v>
      </c>
      <c r="AL384">
        <v>2000</v>
      </c>
      <c r="AM384" s="21" t="s">
        <v>282</v>
      </c>
      <c r="AN384" s="21"/>
      <c r="AO384" t="b">
        <v>0</v>
      </c>
      <c r="AP384" s="21"/>
      <c r="AQ384" s="21"/>
      <c r="AR384" s="21" t="s">
        <v>501</v>
      </c>
      <c r="AS384" s="21"/>
      <c r="AT384" s="21"/>
      <c r="AU384" s="21"/>
      <c r="AV384" s="21"/>
      <c r="AW384">
        <v>3</v>
      </c>
      <c r="AX384" s="21"/>
      <c r="AY384">
        <v>16777184</v>
      </c>
      <c r="AZ384">
        <v>0</v>
      </c>
      <c r="BA384">
        <v>0</v>
      </c>
      <c r="BB384">
        <v>10</v>
      </c>
      <c r="BC384">
        <v>50</v>
      </c>
      <c r="BD384">
        <v>70</v>
      </c>
      <c r="BE384" s="21"/>
      <c r="BF384">
        <v>0</v>
      </c>
    </row>
    <row r="385" spans="1:58" x14ac:dyDescent="0.25">
      <c r="A385">
        <v>1.7</v>
      </c>
      <c r="B385" s="21" t="s">
        <v>178</v>
      </c>
      <c r="C385" s="21" t="s">
        <v>9</v>
      </c>
      <c r="D385" s="21" t="s">
        <v>14</v>
      </c>
      <c r="E385" s="21"/>
      <c r="F385" s="21"/>
      <c r="G385" s="21" t="s">
        <v>23</v>
      </c>
      <c r="H385" s="21"/>
      <c r="I385" s="21" t="s">
        <v>737</v>
      </c>
      <c r="J385" s="21" t="s">
        <v>601</v>
      </c>
      <c r="K385" s="21" t="s">
        <v>41</v>
      </c>
      <c r="L385" t="b">
        <v>0</v>
      </c>
      <c r="M385" t="b">
        <v>0</v>
      </c>
      <c r="N385" t="b">
        <v>0</v>
      </c>
      <c r="O385">
        <v>40</v>
      </c>
      <c r="P385">
        <v>30</v>
      </c>
      <c r="Q385">
        <v>0</v>
      </c>
      <c r="R385" s="21" t="s">
        <v>49</v>
      </c>
      <c r="S385">
        <v>1000</v>
      </c>
      <c r="T385">
        <v>100</v>
      </c>
      <c r="U385" t="b">
        <v>1</v>
      </c>
      <c r="V385">
        <v>80</v>
      </c>
      <c r="W385">
        <v>1</v>
      </c>
      <c r="X385">
        <v>105</v>
      </c>
      <c r="Y385">
        <v>60</v>
      </c>
      <c r="Z385">
        <v>0.05</v>
      </c>
      <c r="AA385" t="b">
        <v>1</v>
      </c>
      <c r="AB385" s="21" t="s">
        <v>724</v>
      </c>
      <c r="AC385">
        <v>5</v>
      </c>
      <c r="AD385">
        <v>9</v>
      </c>
      <c r="AE385">
        <v>10</v>
      </c>
      <c r="AF385">
        <v>10</v>
      </c>
      <c r="AG385" s="21" t="s">
        <v>48</v>
      </c>
      <c r="AH385" t="b">
        <v>0</v>
      </c>
      <c r="AI385" t="b">
        <v>0</v>
      </c>
      <c r="AJ385">
        <v>50</v>
      </c>
      <c r="AK385">
        <v>0</v>
      </c>
      <c r="AL385">
        <v>2000</v>
      </c>
      <c r="AM385" s="21" t="s">
        <v>282</v>
      </c>
      <c r="AN385" s="21"/>
      <c r="AO385" t="b">
        <v>0</v>
      </c>
      <c r="AP385" s="21"/>
      <c r="AQ385" s="21"/>
      <c r="AR385" s="21" t="s">
        <v>501</v>
      </c>
      <c r="AS385" s="21"/>
      <c r="AT385" s="21"/>
      <c r="AU385" s="21"/>
      <c r="AV385" s="21"/>
      <c r="AW385">
        <v>3</v>
      </c>
      <c r="AX385" s="21"/>
      <c r="AY385">
        <v>16777184</v>
      </c>
      <c r="AZ385">
        <v>0</v>
      </c>
      <c r="BA385">
        <v>0</v>
      </c>
      <c r="BB385">
        <v>13</v>
      </c>
      <c r="BC385">
        <v>30</v>
      </c>
      <c r="BD385">
        <v>70</v>
      </c>
      <c r="BE385" s="21"/>
      <c r="BF385">
        <v>0</v>
      </c>
    </row>
    <row r="386" spans="1:58" x14ac:dyDescent="0.25">
      <c r="A386">
        <v>1.7</v>
      </c>
      <c r="B386" s="21" t="s">
        <v>178</v>
      </c>
      <c r="C386" s="21" t="s">
        <v>9</v>
      </c>
      <c r="D386" s="21" t="s">
        <v>14</v>
      </c>
      <c r="E386" s="21"/>
      <c r="F386" s="21"/>
      <c r="G386" s="21" t="s">
        <v>23</v>
      </c>
      <c r="H386" s="21"/>
      <c r="I386" s="21" t="s">
        <v>737</v>
      </c>
      <c r="J386" s="21" t="s">
        <v>601</v>
      </c>
      <c r="K386" s="21" t="s">
        <v>41</v>
      </c>
      <c r="L386" t="b">
        <v>0</v>
      </c>
      <c r="M386" t="b">
        <v>0</v>
      </c>
      <c r="N386" t="b">
        <v>0</v>
      </c>
      <c r="O386">
        <v>40</v>
      </c>
      <c r="P386">
        <v>30</v>
      </c>
      <c r="Q386">
        <v>0</v>
      </c>
      <c r="R386" s="21" t="s">
        <v>49</v>
      </c>
      <c r="S386">
        <v>1000</v>
      </c>
      <c r="T386">
        <v>100</v>
      </c>
      <c r="U386" t="b">
        <v>1</v>
      </c>
      <c r="V386">
        <v>80</v>
      </c>
      <c r="W386">
        <v>1</v>
      </c>
      <c r="X386">
        <v>105</v>
      </c>
      <c r="Y386">
        <v>60</v>
      </c>
      <c r="Z386">
        <v>0.05</v>
      </c>
      <c r="AA386" t="b">
        <v>1</v>
      </c>
      <c r="AB386" s="21" t="s">
        <v>724</v>
      </c>
      <c r="AC386">
        <v>5</v>
      </c>
      <c r="AD386">
        <v>9</v>
      </c>
      <c r="AE386">
        <v>10</v>
      </c>
      <c r="AF386">
        <v>10</v>
      </c>
      <c r="AG386" s="21" t="s">
        <v>48</v>
      </c>
      <c r="AH386" t="b">
        <v>0</v>
      </c>
      <c r="AI386" t="b">
        <v>0</v>
      </c>
      <c r="AJ386">
        <v>50</v>
      </c>
      <c r="AK386">
        <v>0</v>
      </c>
      <c r="AL386">
        <v>2000</v>
      </c>
      <c r="AM386" s="21" t="s">
        <v>282</v>
      </c>
      <c r="AN386" s="21"/>
      <c r="AO386" t="b">
        <v>0</v>
      </c>
      <c r="AP386" s="21"/>
      <c r="AQ386" s="21"/>
      <c r="AR386" s="21" t="s">
        <v>501</v>
      </c>
      <c r="AS386" s="21"/>
      <c r="AT386" s="21"/>
      <c r="AU386" s="21"/>
      <c r="AV386" s="21"/>
      <c r="AW386">
        <v>3</v>
      </c>
      <c r="AX386" s="21"/>
      <c r="AY386">
        <v>16777184</v>
      </c>
      <c r="AZ386">
        <v>0</v>
      </c>
      <c r="BA386">
        <v>0</v>
      </c>
      <c r="BB386">
        <v>16</v>
      </c>
      <c r="BC386">
        <v>10</v>
      </c>
      <c r="BD386">
        <v>70</v>
      </c>
      <c r="BE386" s="21"/>
      <c r="BF386">
        <v>0</v>
      </c>
    </row>
    <row r="387" spans="1:58" x14ac:dyDescent="0.25">
      <c r="A387">
        <v>1.7</v>
      </c>
      <c r="B387" s="21" t="s">
        <v>178</v>
      </c>
      <c r="C387" s="21" t="s">
        <v>9</v>
      </c>
      <c r="D387" s="21" t="s">
        <v>14</v>
      </c>
      <c r="E387" s="21"/>
      <c r="F387" s="21"/>
      <c r="G387" s="21" t="s">
        <v>23</v>
      </c>
      <c r="H387" s="21"/>
      <c r="I387" s="21" t="s">
        <v>737</v>
      </c>
      <c r="J387" s="21" t="s">
        <v>601</v>
      </c>
      <c r="K387" s="21" t="s">
        <v>41</v>
      </c>
      <c r="L387" t="b">
        <v>0</v>
      </c>
      <c r="M387" t="b">
        <v>0</v>
      </c>
      <c r="N387" t="b">
        <v>0</v>
      </c>
      <c r="O387">
        <v>40</v>
      </c>
      <c r="P387">
        <v>30</v>
      </c>
      <c r="Q387">
        <v>0</v>
      </c>
      <c r="R387" s="21" t="s">
        <v>49</v>
      </c>
      <c r="S387">
        <v>1000</v>
      </c>
      <c r="T387">
        <v>100</v>
      </c>
      <c r="U387" t="b">
        <v>1</v>
      </c>
      <c r="V387">
        <v>80</v>
      </c>
      <c r="W387">
        <v>1</v>
      </c>
      <c r="X387">
        <v>105</v>
      </c>
      <c r="Y387">
        <v>60</v>
      </c>
      <c r="Z387">
        <v>0.05</v>
      </c>
      <c r="AA387" t="b">
        <v>1</v>
      </c>
      <c r="AB387" s="21" t="s">
        <v>724</v>
      </c>
      <c r="AC387">
        <v>5</v>
      </c>
      <c r="AD387">
        <v>9</v>
      </c>
      <c r="AE387">
        <v>10</v>
      </c>
      <c r="AF387">
        <v>10</v>
      </c>
      <c r="AG387" s="21" t="s">
        <v>48</v>
      </c>
      <c r="AH387" t="b">
        <v>0</v>
      </c>
      <c r="AI387" t="b">
        <v>0</v>
      </c>
      <c r="AJ387">
        <v>50</v>
      </c>
      <c r="AK387">
        <v>0</v>
      </c>
      <c r="AL387">
        <v>2000</v>
      </c>
      <c r="AM387" s="21" t="s">
        <v>283</v>
      </c>
      <c r="AN387" s="21"/>
      <c r="AO387" t="b">
        <v>0</v>
      </c>
      <c r="AP387" s="21"/>
      <c r="AQ387" s="21"/>
      <c r="AR387" s="21" t="s">
        <v>501</v>
      </c>
      <c r="AS387" s="21"/>
      <c r="AT387" s="21"/>
      <c r="AU387" s="21"/>
      <c r="AV387" s="21"/>
      <c r="AW387">
        <v>3</v>
      </c>
      <c r="AX387" s="21"/>
      <c r="AY387">
        <v>12180223</v>
      </c>
      <c r="AZ387">
        <v>0</v>
      </c>
      <c r="BA387">
        <v>0</v>
      </c>
      <c r="BB387">
        <v>10</v>
      </c>
      <c r="BC387">
        <v>50</v>
      </c>
      <c r="BD387">
        <v>70</v>
      </c>
      <c r="BE387" s="21"/>
      <c r="BF387">
        <v>0</v>
      </c>
    </row>
    <row r="388" spans="1:58" x14ac:dyDescent="0.25">
      <c r="A388">
        <v>1.7</v>
      </c>
      <c r="B388" s="21" t="s">
        <v>178</v>
      </c>
      <c r="C388" s="21" t="s">
        <v>9</v>
      </c>
      <c r="D388" s="21" t="s">
        <v>14</v>
      </c>
      <c r="E388" s="21"/>
      <c r="F388" s="21"/>
      <c r="G388" s="21" t="s">
        <v>23</v>
      </c>
      <c r="H388" s="21"/>
      <c r="I388" s="21" t="s">
        <v>737</v>
      </c>
      <c r="J388" s="21" t="s">
        <v>601</v>
      </c>
      <c r="K388" s="21" t="s">
        <v>41</v>
      </c>
      <c r="L388" t="b">
        <v>0</v>
      </c>
      <c r="M388" t="b">
        <v>0</v>
      </c>
      <c r="N388" t="b">
        <v>0</v>
      </c>
      <c r="O388">
        <v>40</v>
      </c>
      <c r="P388">
        <v>30</v>
      </c>
      <c r="Q388">
        <v>0</v>
      </c>
      <c r="R388" s="21" t="s">
        <v>49</v>
      </c>
      <c r="S388">
        <v>1000</v>
      </c>
      <c r="T388">
        <v>100</v>
      </c>
      <c r="U388" t="b">
        <v>1</v>
      </c>
      <c r="V388">
        <v>80</v>
      </c>
      <c r="W388">
        <v>1</v>
      </c>
      <c r="X388">
        <v>105</v>
      </c>
      <c r="Y388">
        <v>60</v>
      </c>
      <c r="Z388">
        <v>0.05</v>
      </c>
      <c r="AA388" t="b">
        <v>1</v>
      </c>
      <c r="AB388" s="21" t="s">
        <v>724</v>
      </c>
      <c r="AC388">
        <v>5</v>
      </c>
      <c r="AD388">
        <v>9</v>
      </c>
      <c r="AE388">
        <v>10</v>
      </c>
      <c r="AF388">
        <v>10</v>
      </c>
      <c r="AG388" s="21" t="s">
        <v>48</v>
      </c>
      <c r="AH388" t="b">
        <v>0</v>
      </c>
      <c r="AI388" t="b">
        <v>0</v>
      </c>
      <c r="AJ388">
        <v>50</v>
      </c>
      <c r="AK388">
        <v>0</v>
      </c>
      <c r="AL388">
        <v>2000</v>
      </c>
      <c r="AM388" s="21" t="s">
        <v>283</v>
      </c>
      <c r="AN388" s="21"/>
      <c r="AO388" t="b">
        <v>0</v>
      </c>
      <c r="AP388" s="21"/>
      <c r="AQ388" s="21"/>
      <c r="AR388" s="21" t="s">
        <v>501</v>
      </c>
      <c r="AS388" s="21"/>
      <c r="AT388" s="21"/>
      <c r="AU388" s="21"/>
      <c r="AV388" s="21"/>
      <c r="AW388">
        <v>3</v>
      </c>
      <c r="AX388" s="21"/>
      <c r="AY388">
        <v>12180223</v>
      </c>
      <c r="AZ388">
        <v>0</v>
      </c>
      <c r="BA388">
        <v>0</v>
      </c>
      <c r="BB388">
        <v>13</v>
      </c>
      <c r="BC388">
        <v>30</v>
      </c>
      <c r="BD388">
        <v>70</v>
      </c>
      <c r="BE388" s="21"/>
      <c r="BF388">
        <v>0</v>
      </c>
    </row>
    <row r="389" spans="1:58" x14ac:dyDescent="0.25">
      <c r="A389">
        <v>1.7</v>
      </c>
      <c r="B389" s="21" t="s">
        <v>178</v>
      </c>
      <c r="C389" s="21" t="s">
        <v>9</v>
      </c>
      <c r="D389" s="21" t="s">
        <v>14</v>
      </c>
      <c r="E389" s="21"/>
      <c r="F389" s="21"/>
      <c r="G389" s="21" t="s">
        <v>23</v>
      </c>
      <c r="H389" s="21"/>
      <c r="I389" s="21" t="s">
        <v>737</v>
      </c>
      <c r="J389" s="21" t="s">
        <v>601</v>
      </c>
      <c r="K389" s="21" t="s">
        <v>41</v>
      </c>
      <c r="L389" t="b">
        <v>0</v>
      </c>
      <c r="M389" t="b">
        <v>0</v>
      </c>
      <c r="N389" t="b">
        <v>0</v>
      </c>
      <c r="O389">
        <v>40</v>
      </c>
      <c r="P389">
        <v>30</v>
      </c>
      <c r="Q389">
        <v>0</v>
      </c>
      <c r="R389" s="21" t="s">
        <v>49</v>
      </c>
      <c r="S389">
        <v>1000</v>
      </c>
      <c r="T389">
        <v>100</v>
      </c>
      <c r="U389" t="b">
        <v>1</v>
      </c>
      <c r="V389">
        <v>80</v>
      </c>
      <c r="W389">
        <v>1</v>
      </c>
      <c r="X389">
        <v>105</v>
      </c>
      <c r="Y389">
        <v>60</v>
      </c>
      <c r="Z389">
        <v>0.05</v>
      </c>
      <c r="AA389" t="b">
        <v>1</v>
      </c>
      <c r="AB389" s="21" t="s">
        <v>724</v>
      </c>
      <c r="AC389">
        <v>5</v>
      </c>
      <c r="AD389">
        <v>9</v>
      </c>
      <c r="AE389">
        <v>10</v>
      </c>
      <c r="AF389">
        <v>10</v>
      </c>
      <c r="AG389" s="21" t="s">
        <v>48</v>
      </c>
      <c r="AH389" t="b">
        <v>0</v>
      </c>
      <c r="AI389" t="b">
        <v>0</v>
      </c>
      <c r="AJ389">
        <v>50</v>
      </c>
      <c r="AK389">
        <v>0</v>
      </c>
      <c r="AL389">
        <v>2000</v>
      </c>
      <c r="AM389" s="21" t="s">
        <v>283</v>
      </c>
      <c r="AN389" s="21"/>
      <c r="AO389" t="b">
        <v>0</v>
      </c>
      <c r="AP389" s="21"/>
      <c r="AQ389" s="21"/>
      <c r="AR389" s="21" t="s">
        <v>501</v>
      </c>
      <c r="AS389" s="21"/>
      <c r="AT389" s="21"/>
      <c r="AU389" s="21"/>
      <c r="AV389" s="21"/>
      <c r="AW389">
        <v>3</v>
      </c>
      <c r="AX389" s="21"/>
      <c r="AY389">
        <v>12180223</v>
      </c>
      <c r="AZ389">
        <v>0</v>
      </c>
      <c r="BA389">
        <v>0</v>
      </c>
      <c r="BB389">
        <v>16</v>
      </c>
      <c r="BC389">
        <v>10</v>
      </c>
      <c r="BD389">
        <v>70</v>
      </c>
      <c r="BE389" s="21"/>
      <c r="BF389">
        <v>0</v>
      </c>
    </row>
    <row r="390" spans="1:58" x14ac:dyDescent="0.25">
      <c r="A390">
        <v>1.7</v>
      </c>
      <c r="B390" s="21" t="s">
        <v>178</v>
      </c>
      <c r="C390" s="21" t="s">
        <v>9</v>
      </c>
      <c r="D390" s="21" t="s">
        <v>14</v>
      </c>
      <c r="E390" s="21"/>
      <c r="F390" s="21"/>
      <c r="G390" s="21" t="s">
        <v>23</v>
      </c>
      <c r="H390" s="21"/>
      <c r="I390" s="21" t="s">
        <v>737</v>
      </c>
      <c r="J390" s="21" t="s">
        <v>601</v>
      </c>
      <c r="K390" s="21" t="s">
        <v>41</v>
      </c>
      <c r="L390" t="b">
        <v>0</v>
      </c>
      <c r="M390" t="b">
        <v>0</v>
      </c>
      <c r="N390" t="b">
        <v>0</v>
      </c>
      <c r="O390">
        <v>40</v>
      </c>
      <c r="P390">
        <v>30</v>
      </c>
      <c r="Q390">
        <v>0</v>
      </c>
      <c r="R390" s="21" t="s">
        <v>49</v>
      </c>
      <c r="S390">
        <v>1000</v>
      </c>
      <c r="T390">
        <v>100</v>
      </c>
      <c r="U390" t="b">
        <v>1</v>
      </c>
      <c r="V390">
        <v>80</v>
      </c>
      <c r="W390">
        <v>1</v>
      </c>
      <c r="X390">
        <v>105</v>
      </c>
      <c r="Y390">
        <v>60</v>
      </c>
      <c r="Z390">
        <v>0.05</v>
      </c>
      <c r="AA390" t="b">
        <v>1</v>
      </c>
      <c r="AB390" s="21" t="s">
        <v>724</v>
      </c>
      <c r="AC390">
        <v>5</v>
      </c>
      <c r="AD390">
        <v>9</v>
      </c>
      <c r="AE390">
        <v>10</v>
      </c>
      <c r="AF390">
        <v>10</v>
      </c>
      <c r="AG390" s="21" t="s">
        <v>48</v>
      </c>
      <c r="AH390" t="b">
        <v>0</v>
      </c>
      <c r="AI390" t="b">
        <v>0</v>
      </c>
      <c r="AJ390">
        <v>50</v>
      </c>
      <c r="AK390">
        <v>0</v>
      </c>
      <c r="AL390">
        <v>2000</v>
      </c>
      <c r="AM390" s="21" t="s">
        <v>284</v>
      </c>
      <c r="AN390" s="21"/>
      <c r="AO390" t="b">
        <v>0</v>
      </c>
      <c r="AP390" s="21"/>
      <c r="AQ390" s="21"/>
      <c r="AR390" s="21" t="s">
        <v>501</v>
      </c>
      <c r="AS390" s="21"/>
      <c r="AT390" s="21"/>
      <c r="AU390" s="21"/>
      <c r="AV390" s="21"/>
      <c r="AW390">
        <v>1.5268200000000001</v>
      </c>
      <c r="AX390" s="21"/>
      <c r="AY390">
        <v>9408444</v>
      </c>
      <c r="BE390" s="21"/>
    </row>
    <row r="391" spans="1:58" x14ac:dyDescent="0.25">
      <c r="A391">
        <v>1.7</v>
      </c>
      <c r="B391" s="21" t="s">
        <v>178</v>
      </c>
      <c r="C391" s="21" t="s">
        <v>9</v>
      </c>
      <c r="D391" s="21" t="s">
        <v>14</v>
      </c>
      <c r="E391" s="21"/>
      <c r="F391" s="21"/>
      <c r="G391" s="21" t="s">
        <v>23</v>
      </c>
      <c r="H391" s="21"/>
      <c r="I391" s="21" t="s">
        <v>737</v>
      </c>
      <c r="J391" s="21" t="s">
        <v>601</v>
      </c>
      <c r="K391" s="21" t="s">
        <v>41</v>
      </c>
      <c r="L391" t="b">
        <v>0</v>
      </c>
      <c r="M391" t="b">
        <v>0</v>
      </c>
      <c r="N391" t="b">
        <v>0</v>
      </c>
      <c r="O391">
        <v>40</v>
      </c>
      <c r="P391">
        <v>30</v>
      </c>
      <c r="Q391">
        <v>0</v>
      </c>
      <c r="R391" s="21" t="s">
        <v>49</v>
      </c>
      <c r="S391">
        <v>1000</v>
      </c>
      <c r="T391">
        <v>100</v>
      </c>
      <c r="U391" t="b">
        <v>1</v>
      </c>
      <c r="V391">
        <v>80</v>
      </c>
      <c r="W391">
        <v>1</v>
      </c>
      <c r="X391">
        <v>105</v>
      </c>
      <c r="Y391">
        <v>60</v>
      </c>
      <c r="Z391">
        <v>0.05</v>
      </c>
      <c r="AA391" t="b">
        <v>1</v>
      </c>
      <c r="AB391" s="21" t="s">
        <v>724</v>
      </c>
      <c r="AC391">
        <v>5</v>
      </c>
      <c r="AD391">
        <v>9</v>
      </c>
      <c r="AE391">
        <v>10</v>
      </c>
      <c r="AF391">
        <v>10</v>
      </c>
      <c r="AG391" s="21" t="s">
        <v>48</v>
      </c>
      <c r="AH391" t="b">
        <v>0</v>
      </c>
      <c r="AI391" t="b">
        <v>0</v>
      </c>
      <c r="AJ391">
        <v>50</v>
      </c>
      <c r="AK391">
        <v>0</v>
      </c>
      <c r="AL391">
        <v>2000</v>
      </c>
      <c r="AM391" s="21" t="s">
        <v>292</v>
      </c>
      <c r="AN391" s="21"/>
      <c r="AO391" t="b">
        <v>0</v>
      </c>
      <c r="AP391" s="21"/>
      <c r="AQ391" s="21"/>
      <c r="AR391" s="21" t="s">
        <v>501</v>
      </c>
      <c r="AS391" s="21"/>
      <c r="AT391" s="21"/>
      <c r="AU391" s="21"/>
      <c r="AV391" s="21"/>
      <c r="AW391">
        <v>3</v>
      </c>
      <c r="AX391" s="21"/>
      <c r="AY391">
        <v>65535</v>
      </c>
      <c r="AZ391">
        <v>0</v>
      </c>
      <c r="BA391">
        <v>0</v>
      </c>
      <c r="BB391">
        <v>20</v>
      </c>
      <c r="BC391">
        <v>10</v>
      </c>
      <c r="BD391">
        <v>50</v>
      </c>
      <c r="BE391" s="21"/>
      <c r="BF391">
        <v>0</v>
      </c>
    </row>
    <row r="392" spans="1:58" x14ac:dyDescent="0.25">
      <c r="A392">
        <v>1.7</v>
      </c>
      <c r="B392" s="21" t="s">
        <v>178</v>
      </c>
      <c r="C392" s="21" t="s">
        <v>9</v>
      </c>
      <c r="D392" s="21" t="s">
        <v>14</v>
      </c>
      <c r="E392" s="21"/>
      <c r="F392" s="21"/>
      <c r="G392" s="21" t="s">
        <v>23</v>
      </c>
      <c r="H392" s="21"/>
      <c r="I392" s="21" t="s">
        <v>737</v>
      </c>
      <c r="J392" s="21" t="s">
        <v>601</v>
      </c>
      <c r="K392" s="21" t="s">
        <v>41</v>
      </c>
      <c r="L392" t="b">
        <v>0</v>
      </c>
      <c r="M392" t="b">
        <v>0</v>
      </c>
      <c r="N392" t="b">
        <v>0</v>
      </c>
      <c r="O392">
        <v>40</v>
      </c>
      <c r="P392">
        <v>30</v>
      </c>
      <c r="Q392">
        <v>0</v>
      </c>
      <c r="R392" s="21" t="s">
        <v>49</v>
      </c>
      <c r="S392">
        <v>1000</v>
      </c>
      <c r="T392">
        <v>100</v>
      </c>
      <c r="U392" t="b">
        <v>1</v>
      </c>
      <c r="V392">
        <v>80</v>
      </c>
      <c r="W392">
        <v>1</v>
      </c>
      <c r="X392">
        <v>105</v>
      </c>
      <c r="Y392">
        <v>60</v>
      </c>
      <c r="Z392">
        <v>0.05</v>
      </c>
      <c r="AA392" t="b">
        <v>1</v>
      </c>
      <c r="AB392" s="21" t="s">
        <v>724</v>
      </c>
      <c r="AC392">
        <v>5</v>
      </c>
      <c r="AD392">
        <v>9</v>
      </c>
      <c r="AE392">
        <v>10</v>
      </c>
      <c r="AF392">
        <v>10</v>
      </c>
      <c r="AG392" s="21" t="s">
        <v>48</v>
      </c>
      <c r="AH392" t="b">
        <v>0</v>
      </c>
      <c r="AI392" t="b">
        <v>0</v>
      </c>
      <c r="AJ392">
        <v>50</v>
      </c>
      <c r="AK392">
        <v>0</v>
      </c>
      <c r="AL392">
        <v>2000</v>
      </c>
      <c r="AM392" s="21" t="s">
        <v>375</v>
      </c>
      <c r="AN392" s="21"/>
      <c r="AO392" t="b">
        <v>0</v>
      </c>
      <c r="AP392" s="21"/>
      <c r="AQ392" s="21"/>
      <c r="AR392" s="21" t="s">
        <v>375</v>
      </c>
      <c r="AS392" s="21"/>
      <c r="AT392" s="21"/>
      <c r="AU392" s="21"/>
      <c r="AV392" s="21"/>
      <c r="AW392">
        <v>3</v>
      </c>
      <c r="AX392" s="21"/>
      <c r="AY392">
        <v>16711935</v>
      </c>
      <c r="AZ392">
        <v>0</v>
      </c>
      <c r="BA392">
        <v>0</v>
      </c>
      <c r="BB392">
        <v>45</v>
      </c>
      <c r="BC392">
        <v>0</v>
      </c>
      <c r="BD392">
        <v>100</v>
      </c>
      <c r="BE392" s="21"/>
      <c r="BF392">
        <v>0</v>
      </c>
    </row>
    <row r="393" spans="1:58" x14ac:dyDescent="0.25">
      <c r="A393">
        <v>1.7</v>
      </c>
      <c r="B393" s="21" t="s">
        <v>178</v>
      </c>
      <c r="C393" s="21" t="s">
        <v>9</v>
      </c>
      <c r="D393" s="21" t="s">
        <v>14</v>
      </c>
      <c r="E393" s="21"/>
      <c r="F393" s="21"/>
      <c r="G393" s="21" t="s">
        <v>23</v>
      </c>
      <c r="H393" s="21"/>
      <c r="I393" s="21" t="s">
        <v>737</v>
      </c>
      <c r="J393" s="21" t="s">
        <v>601</v>
      </c>
      <c r="K393" s="21" t="s">
        <v>41</v>
      </c>
      <c r="L393" t="b">
        <v>0</v>
      </c>
      <c r="M393" t="b">
        <v>0</v>
      </c>
      <c r="N393" t="b">
        <v>0</v>
      </c>
      <c r="O393">
        <v>40</v>
      </c>
      <c r="P393">
        <v>30</v>
      </c>
      <c r="Q393">
        <v>0</v>
      </c>
      <c r="R393" s="21" t="s">
        <v>49</v>
      </c>
      <c r="S393">
        <v>1000</v>
      </c>
      <c r="T393">
        <v>100</v>
      </c>
      <c r="U393" t="b">
        <v>1</v>
      </c>
      <c r="V393">
        <v>80</v>
      </c>
      <c r="W393">
        <v>1</v>
      </c>
      <c r="X393">
        <v>105</v>
      </c>
      <c r="Y393">
        <v>60</v>
      </c>
      <c r="Z393">
        <v>0.05</v>
      </c>
      <c r="AA393" t="b">
        <v>1</v>
      </c>
      <c r="AB393" s="21" t="s">
        <v>724</v>
      </c>
      <c r="AC393">
        <v>5</v>
      </c>
      <c r="AD393">
        <v>9</v>
      </c>
      <c r="AE393">
        <v>10</v>
      </c>
      <c r="AF393">
        <v>10</v>
      </c>
      <c r="AG393" s="21" t="s">
        <v>48</v>
      </c>
      <c r="AH393" t="b">
        <v>0</v>
      </c>
      <c r="AI393" t="b">
        <v>0</v>
      </c>
      <c r="AJ393">
        <v>50</v>
      </c>
      <c r="AK393">
        <v>0</v>
      </c>
      <c r="AL393">
        <v>2000</v>
      </c>
      <c r="AM393" s="21" t="s">
        <v>375</v>
      </c>
      <c r="AN393" s="21"/>
      <c r="AO393" t="b">
        <v>0</v>
      </c>
      <c r="AP393" s="21"/>
      <c r="AQ393" s="21"/>
      <c r="AR393" s="21" t="s">
        <v>375</v>
      </c>
      <c r="AS393" s="21"/>
      <c r="AT393" s="21"/>
      <c r="AU393" s="21"/>
      <c r="AV393" s="21"/>
      <c r="AW393">
        <v>3</v>
      </c>
      <c r="AX393" s="21"/>
      <c r="AY393">
        <v>16711935</v>
      </c>
      <c r="AZ393">
        <v>0</v>
      </c>
      <c r="BA393">
        <v>1</v>
      </c>
      <c r="BB393">
        <v>45</v>
      </c>
      <c r="BC393">
        <v>100</v>
      </c>
      <c r="BD393">
        <v>120</v>
      </c>
      <c r="BE393" s="21"/>
      <c r="BF393">
        <v>0</v>
      </c>
    </row>
    <row r="394" spans="1:58" x14ac:dyDescent="0.25">
      <c r="A394">
        <v>1.7</v>
      </c>
      <c r="B394" s="21" t="s">
        <v>178</v>
      </c>
      <c r="C394" s="21" t="s">
        <v>9</v>
      </c>
      <c r="D394" s="21" t="s">
        <v>14</v>
      </c>
      <c r="E394" s="21"/>
      <c r="F394" s="21"/>
      <c r="G394" s="21" t="s">
        <v>23</v>
      </c>
      <c r="H394" s="21"/>
      <c r="I394" s="21" t="s">
        <v>737</v>
      </c>
      <c r="J394" s="21" t="s">
        <v>601</v>
      </c>
      <c r="K394" s="21" t="s">
        <v>41</v>
      </c>
      <c r="L394" t="b">
        <v>0</v>
      </c>
      <c r="M394" t="b">
        <v>0</v>
      </c>
      <c r="N394" t="b">
        <v>0</v>
      </c>
      <c r="O394">
        <v>40</v>
      </c>
      <c r="P394">
        <v>30</v>
      </c>
      <c r="Q394">
        <v>0</v>
      </c>
      <c r="R394" s="21" t="s">
        <v>49</v>
      </c>
      <c r="S394">
        <v>1000</v>
      </c>
      <c r="T394">
        <v>100</v>
      </c>
      <c r="U394" t="b">
        <v>1</v>
      </c>
      <c r="V394">
        <v>80</v>
      </c>
      <c r="W394">
        <v>1</v>
      </c>
      <c r="X394">
        <v>105</v>
      </c>
      <c r="Y394">
        <v>60</v>
      </c>
      <c r="Z394">
        <v>0.05</v>
      </c>
      <c r="AA394" t="b">
        <v>1</v>
      </c>
      <c r="AB394" s="21" t="s">
        <v>724</v>
      </c>
      <c r="AC394">
        <v>5</v>
      </c>
      <c r="AD394">
        <v>9</v>
      </c>
      <c r="AE394">
        <v>10</v>
      </c>
      <c r="AF394">
        <v>10</v>
      </c>
      <c r="AG394" s="21" t="s">
        <v>48</v>
      </c>
      <c r="AH394" t="b">
        <v>0</v>
      </c>
      <c r="AI394" t="b">
        <v>0</v>
      </c>
      <c r="AJ394">
        <v>50</v>
      </c>
      <c r="AK394">
        <v>0</v>
      </c>
      <c r="AL394">
        <v>2000</v>
      </c>
      <c r="AM394" s="21" t="s">
        <v>445</v>
      </c>
      <c r="AN394" s="21"/>
      <c r="AO394" t="b">
        <v>0</v>
      </c>
      <c r="AP394" s="21"/>
      <c r="AQ394" s="21"/>
      <c r="AR394" s="21" t="s">
        <v>501</v>
      </c>
      <c r="AS394" s="21"/>
      <c r="AT394" s="21"/>
      <c r="AU394" s="21"/>
      <c r="AV394" s="21"/>
      <c r="AW394">
        <v>1.5268200000000001</v>
      </c>
      <c r="AX394" s="21"/>
      <c r="AY394">
        <v>14524637</v>
      </c>
      <c r="BE394" s="21"/>
    </row>
    <row r="395" spans="1:58" x14ac:dyDescent="0.25">
      <c r="A395">
        <v>1.7</v>
      </c>
      <c r="B395" s="21" t="s">
        <v>178</v>
      </c>
      <c r="C395" s="21" t="s">
        <v>9</v>
      </c>
      <c r="D395" s="21" t="s">
        <v>14</v>
      </c>
      <c r="E395" s="21"/>
      <c r="F395" s="21"/>
      <c r="G395" s="21" t="s">
        <v>23</v>
      </c>
      <c r="H395" s="21"/>
      <c r="I395" s="21" t="s">
        <v>737</v>
      </c>
      <c r="J395" s="21" t="s">
        <v>601</v>
      </c>
      <c r="K395" s="21" t="s">
        <v>41</v>
      </c>
      <c r="L395" t="b">
        <v>0</v>
      </c>
      <c r="M395" t="b">
        <v>0</v>
      </c>
      <c r="N395" t="b">
        <v>0</v>
      </c>
      <c r="O395">
        <v>40</v>
      </c>
      <c r="P395">
        <v>30</v>
      </c>
      <c r="Q395">
        <v>0</v>
      </c>
      <c r="R395" s="21" t="s">
        <v>49</v>
      </c>
      <c r="S395">
        <v>1000</v>
      </c>
      <c r="T395">
        <v>100</v>
      </c>
      <c r="U395" t="b">
        <v>1</v>
      </c>
      <c r="V395">
        <v>80</v>
      </c>
      <c r="W395">
        <v>1</v>
      </c>
      <c r="X395">
        <v>105</v>
      </c>
      <c r="Y395">
        <v>60</v>
      </c>
      <c r="Z395">
        <v>0.05</v>
      </c>
      <c r="AA395" t="b">
        <v>1</v>
      </c>
      <c r="AB395" s="21" t="s">
        <v>724</v>
      </c>
      <c r="AC395">
        <v>5</v>
      </c>
      <c r="AD395">
        <v>9</v>
      </c>
      <c r="AE395">
        <v>10</v>
      </c>
      <c r="AF395">
        <v>10</v>
      </c>
      <c r="AG395" s="21" t="s">
        <v>48</v>
      </c>
      <c r="AH395" t="b">
        <v>0</v>
      </c>
      <c r="AI395" t="b">
        <v>0</v>
      </c>
      <c r="AJ395">
        <v>50</v>
      </c>
      <c r="AK395">
        <v>0</v>
      </c>
      <c r="AL395">
        <v>2000</v>
      </c>
      <c r="AM395" s="21" t="s">
        <v>446</v>
      </c>
      <c r="AN395" s="21"/>
      <c r="AO395" t="b">
        <v>0</v>
      </c>
      <c r="AP395" s="21"/>
      <c r="AQ395" s="21"/>
      <c r="AR395" s="21" t="s">
        <v>501</v>
      </c>
      <c r="AS395" s="21"/>
      <c r="AT395" s="21"/>
      <c r="AU395" s="21"/>
      <c r="AV395" s="21"/>
      <c r="AW395">
        <v>3</v>
      </c>
      <c r="AX395" s="21"/>
      <c r="AY395">
        <v>255</v>
      </c>
      <c r="AZ395">
        <v>0</v>
      </c>
      <c r="BA395">
        <v>0</v>
      </c>
      <c r="BB395">
        <v>25</v>
      </c>
      <c r="BC395">
        <v>0</v>
      </c>
      <c r="BD395">
        <v>60</v>
      </c>
      <c r="BE395" s="21"/>
      <c r="BF395">
        <v>0</v>
      </c>
    </row>
    <row r="396" spans="1:58" x14ac:dyDescent="0.25">
      <c r="A396">
        <v>1.7</v>
      </c>
      <c r="B396" s="21" t="s">
        <v>178</v>
      </c>
      <c r="C396" s="21" t="s">
        <v>9</v>
      </c>
      <c r="D396" s="21" t="s">
        <v>14</v>
      </c>
      <c r="E396" s="21"/>
      <c r="F396" s="21"/>
      <c r="G396" s="21" t="s">
        <v>23</v>
      </c>
      <c r="H396" s="21"/>
      <c r="I396" s="21" t="s">
        <v>737</v>
      </c>
      <c r="J396" s="21" t="s">
        <v>601</v>
      </c>
      <c r="K396" s="21" t="s">
        <v>41</v>
      </c>
      <c r="L396" t="b">
        <v>0</v>
      </c>
      <c r="M396" t="b">
        <v>0</v>
      </c>
      <c r="N396" t="b">
        <v>0</v>
      </c>
      <c r="O396">
        <v>40</v>
      </c>
      <c r="P396">
        <v>30</v>
      </c>
      <c r="Q396">
        <v>0</v>
      </c>
      <c r="R396" s="21" t="s">
        <v>49</v>
      </c>
      <c r="S396">
        <v>1000</v>
      </c>
      <c r="T396">
        <v>100</v>
      </c>
      <c r="U396" t="b">
        <v>1</v>
      </c>
      <c r="V396">
        <v>80</v>
      </c>
      <c r="W396">
        <v>1</v>
      </c>
      <c r="X396">
        <v>105</v>
      </c>
      <c r="Y396">
        <v>60</v>
      </c>
      <c r="Z396">
        <v>0.05</v>
      </c>
      <c r="AA396" t="b">
        <v>1</v>
      </c>
      <c r="AB396" s="21" t="s">
        <v>724</v>
      </c>
      <c r="AC396">
        <v>5</v>
      </c>
      <c r="AD396">
        <v>9</v>
      </c>
      <c r="AE396">
        <v>10</v>
      </c>
      <c r="AF396">
        <v>10</v>
      </c>
      <c r="AG396" s="21" t="s">
        <v>48</v>
      </c>
      <c r="AH396" t="b">
        <v>0</v>
      </c>
      <c r="AI396" t="b">
        <v>0</v>
      </c>
      <c r="AJ396">
        <v>50</v>
      </c>
      <c r="AK396">
        <v>0</v>
      </c>
      <c r="AL396">
        <v>2000</v>
      </c>
      <c r="AM396" s="21" t="s">
        <v>450</v>
      </c>
      <c r="AN396" s="21"/>
      <c r="AO396" t="b">
        <v>0</v>
      </c>
      <c r="AP396" s="21"/>
      <c r="AQ396" s="21"/>
      <c r="AR396" s="21" t="s">
        <v>501</v>
      </c>
      <c r="AS396" s="21"/>
      <c r="AT396" s="21"/>
      <c r="AU396" s="21"/>
      <c r="AV396" s="21"/>
      <c r="AW396">
        <v>1.5268200000000001</v>
      </c>
      <c r="AX396" s="21"/>
      <c r="AY396">
        <v>25600</v>
      </c>
      <c r="BE396" s="21"/>
    </row>
    <row r="397" spans="1:58" x14ac:dyDescent="0.25">
      <c r="A397" t="s">
        <v>721</v>
      </c>
      <c r="B397" t="s">
        <v>4</v>
      </c>
      <c r="C397" t="s">
        <v>8</v>
      </c>
      <c r="D397" t="s">
        <v>13</v>
      </c>
      <c r="E397" t="s">
        <v>18</v>
      </c>
      <c r="F397" t="s">
        <v>20</v>
      </c>
      <c r="G397" t="s">
        <v>22</v>
      </c>
      <c r="H397" t="s">
        <v>27</v>
      </c>
      <c r="I397" t="s">
        <v>30</v>
      </c>
      <c r="J397" t="s">
        <v>31</v>
      </c>
      <c r="K397" t="s">
        <v>466</v>
      </c>
      <c r="L397" t="s">
        <v>55</v>
      </c>
      <c r="M397" t="s">
        <v>57</v>
      </c>
      <c r="N397" t="s">
        <v>58</v>
      </c>
      <c r="O397" t="s">
        <v>43</v>
      </c>
      <c r="P397" t="s">
        <v>45</v>
      </c>
      <c r="Q397" t="s">
        <v>46</v>
      </c>
      <c r="R397" t="s">
        <v>47</v>
      </c>
      <c r="S397" t="s">
        <v>51</v>
      </c>
      <c r="T397" t="s">
        <v>53</v>
      </c>
      <c r="U397" t="s">
        <v>75</v>
      </c>
      <c r="V397" t="s">
        <v>76</v>
      </c>
      <c r="W397" t="s">
        <v>77</v>
      </c>
      <c r="X397" t="s">
        <v>78</v>
      </c>
      <c r="Y397" t="s">
        <v>79</v>
      </c>
      <c r="Z397" t="s">
        <v>80</v>
      </c>
      <c r="AA397" t="s">
        <v>81</v>
      </c>
      <c r="AB397" t="s">
        <v>61</v>
      </c>
      <c r="AC397" t="s">
        <v>62</v>
      </c>
      <c r="AD397" t="s">
        <v>64</v>
      </c>
      <c r="AE397" t="s">
        <v>65</v>
      </c>
      <c r="AF397" t="s">
        <v>66</v>
      </c>
      <c r="AG397" t="s">
        <v>67</v>
      </c>
      <c r="AH397" t="s">
        <v>72</v>
      </c>
      <c r="AI397" t="s">
        <v>73</v>
      </c>
      <c r="AJ397" t="s">
        <v>69</v>
      </c>
      <c r="AK397" t="s">
        <v>70</v>
      </c>
      <c r="AL397" t="s">
        <v>71</v>
      </c>
      <c r="AM397" t="s">
        <v>722</v>
      </c>
      <c r="AN397" t="s">
        <v>102</v>
      </c>
      <c r="AO397" t="s">
        <v>100</v>
      </c>
      <c r="AP397" t="s">
        <v>84</v>
      </c>
      <c r="AQ397" t="s">
        <v>85</v>
      </c>
      <c r="AR397" t="s">
        <v>86</v>
      </c>
      <c r="AS397" t="s">
        <v>87</v>
      </c>
      <c r="AW397" t="s">
        <v>92</v>
      </c>
      <c r="AX397" t="s">
        <v>94</v>
      </c>
      <c r="AY397" t="s">
        <v>96</v>
      </c>
      <c r="AZ397" t="s">
        <v>478</v>
      </c>
      <c r="BA397" t="s">
        <v>104</v>
      </c>
      <c r="BB397" t="s">
        <v>105</v>
      </c>
      <c r="BC397" t="s">
        <v>106</v>
      </c>
      <c r="BD397" t="s">
        <v>488</v>
      </c>
      <c r="BE397" t="s">
        <v>107</v>
      </c>
      <c r="BF397" t="s">
        <v>36</v>
      </c>
    </row>
    <row r="398" spans="1:58" x14ac:dyDescent="0.25">
      <c r="A398">
        <v>1.7</v>
      </c>
      <c r="B398" s="21" t="s">
        <v>145</v>
      </c>
      <c r="C398" s="21" t="s">
        <v>9</v>
      </c>
      <c r="D398" s="21" t="s">
        <v>14</v>
      </c>
      <c r="E398" s="21"/>
      <c r="F398" s="21"/>
      <c r="G398" s="21" t="s">
        <v>23</v>
      </c>
      <c r="H398" s="21"/>
      <c r="I398" s="21" t="s">
        <v>738</v>
      </c>
      <c r="J398" s="21" t="s">
        <v>595</v>
      </c>
      <c r="K398" s="21" t="s">
        <v>41</v>
      </c>
      <c r="L398" t="b">
        <v>0</v>
      </c>
      <c r="M398" t="b">
        <v>0</v>
      </c>
      <c r="N398" t="b">
        <v>0</v>
      </c>
      <c r="O398">
        <v>40</v>
      </c>
      <c r="P398">
        <v>30</v>
      </c>
      <c r="Q398">
        <v>0</v>
      </c>
      <c r="R398" s="21" t="s">
        <v>49</v>
      </c>
      <c r="S398">
        <v>1000</v>
      </c>
      <c r="T398">
        <v>100</v>
      </c>
      <c r="U398" t="b">
        <v>1</v>
      </c>
      <c r="V398">
        <v>80</v>
      </c>
      <c r="W398">
        <v>0.3</v>
      </c>
      <c r="X398">
        <v>103</v>
      </c>
      <c r="Y398">
        <v>40</v>
      </c>
      <c r="Z398">
        <v>7.0000000000000007E-2</v>
      </c>
      <c r="AA398" t="b">
        <v>1</v>
      </c>
      <c r="AB398" s="21" t="s">
        <v>724</v>
      </c>
      <c r="AC398">
        <v>5</v>
      </c>
      <c r="AD398">
        <v>9</v>
      </c>
      <c r="AE398">
        <v>10</v>
      </c>
      <c r="AF398">
        <v>10</v>
      </c>
      <c r="AG398" s="21" t="s">
        <v>48</v>
      </c>
      <c r="AH398" t="b">
        <v>0</v>
      </c>
      <c r="AI398" t="b">
        <v>0</v>
      </c>
      <c r="AJ398">
        <v>100</v>
      </c>
      <c r="AK398">
        <v>0</v>
      </c>
      <c r="AL398">
        <v>5000</v>
      </c>
      <c r="AM398" s="21" t="s">
        <v>213</v>
      </c>
      <c r="AN398" s="21"/>
      <c r="AO398" t="b">
        <v>0</v>
      </c>
      <c r="AP398" s="21"/>
      <c r="AQ398" s="21"/>
      <c r="AR398" s="21" t="s">
        <v>501</v>
      </c>
      <c r="AS398" s="21"/>
      <c r="AT398" s="21"/>
      <c r="AU398" s="21"/>
      <c r="AV398" s="21"/>
      <c r="AW398">
        <v>2.0548799999999998</v>
      </c>
      <c r="AX398" s="21"/>
      <c r="AY398">
        <v>42495</v>
      </c>
      <c r="BE398" s="21"/>
    </row>
    <row r="399" spans="1:58" x14ac:dyDescent="0.25">
      <c r="A399">
        <v>1.7</v>
      </c>
      <c r="B399" s="21" t="s">
        <v>145</v>
      </c>
      <c r="C399" s="21" t="s">
        <v>9</v>
      </c>
      <c r="D399" s="21" t="s">
        <v>14</v>
      </c>
      <c r="E399" s="21"/>
      <c r="F399" s="21"/>
      <c r="G399" s="21" t="s">
        <v>23</v>
      </c>
      <c r="H399" s="21"/>
      <c r="I399" s="21" t="s">
        <v>738</v>
      </c>
      <c r="J399" s="21" t="s">
        <v>595</v>
      </c>
      <c r="K399" s="21" t="s">
        <v>41</v>
      </c>
      <c r="L399" t="b">
        <v>0</v>
      </c>
      <c r="M399" t="b">
        <v>0</v>
      </c>
      <c r="N399" t="b">
        <v>0</v>
      </c>
      <c r="O399">
        <v>40</v>
      </c>
      <c r="P399">
        <v>30</v>
      </c>
      <c r="Q399">
        <v>0</v>
      </c>
      <c r="R399" s="21" t="s">
        <v>49</v>
      </c>
      <c r="S399">
        <v>1000</v>
      </c>
      <c r="T399">
        <v>100</v>
      </c>
      <c r="U399" t="b">
        <v>1</v>
      </c>
      <c r="V399">
        <v>80</v>
      </c>
      <c r="W399">
        <v>0.3</v>
      </c>
      <c r="X399">
        <v>103</v>
      </c>
      <c r="Y399">
        <v>40</v>
      </c>
      <c r="Z399">
        <v>7.0000000000000007E-2</v>
      </c>
      <c r="AA399" t="b">
        <v>1</v>
      </c>
      <c r="AB399" s="21" t="s">
        <v>724</v>
      </c>
      <c r="AC399">
        <v>5</v>
      </c>
      <c r="AD399">
        <v>9</v>
      </c>
      <c r="AE399">
        <v>10</v>
      </c>
      <c r="AF399">
        <v>10</v>
      </c>
      <c r="AG399" s="21" t="s">
        <v>48</v>
      </c>
      <c r="AH399" t="b">
        <v>0</v>
      </c>
      <c r="AI399" t="b">
        <v>0</v>
      </c>
      <c r="AJ399">
        <v>100</v>
      </c>
      <c r="AK399">
        <v>0</v>
      </c>
      <c r="AL399">
        <v>5000</v>
      </c>
      <c r="AM399" s="21" t="s">
        <v>223</v>
      </c>
      <c r="AN399" s="21"/>
      <c r="AO399" t="b">
        <v>0</v>
      </c>
      <c r="AP399" s="21"/>
      <c r="AQ399" s="21"/>
      <c r="AR399" s="21" t="s">
        <v>502</v>
      </c>
      <c r="AS399" s="21"/>
      <c r="AT399" s="21"/>
      <c r="AU399" s="21"/>
      <c r="AV399" s="21"/>
      <c r="AW399">
        <v>4.5</v>
      </c>
      <c r="AX399" s="21"/>
      <c r="AY399">
        <v>65280</v>
      </c>
      <c r="BE399" s="21"/>
    </row>
    <row r="400" spans="1:58" x14ac:dyDescent="0.25">
      <c r="A400">
        <v>1.7</v>
      </c>
      <c r="B400" s="21" t="s">
        <v>145</v>
      </c>
      <c r="C400" s="21" t="s">
        <v>9</v>
      </c>
      <c r="D400" s="21" t="s">
        <v>14</v>
      </c>
      <c r="E400" s="21"/>
      <c r="F400" s="21"/>
      <c r="G400" s="21" t="s">
        <v>23</v>
      </c>
      <c r="H400" s="21"/>
      <c r="I400" s="21" t="s">
        <v>738</v>
      </c>
      <c r="J400" s="21" t="s">
        <v>595</v>
      </c>
      <c r="K400" s="21" t="s">
        <v>41</v>
      </c>
      <c r="L400" t="b">
        <v>0</v>
      </c>
      <c r="M400" t="b">
        <v>0</v>
      </c>
      <c r="N400" t="b">
        <v>0</v>
      </c>
      <c r="O400">
        <v>40</v>
      </c>
      <c r="P400">
        <v>30</v>
      </c>
      <c r="Q400">
        <v>0</v>
      </c>
      <c r="R400" s="21" t="s">
        <v>49</v>
      </c>
      <c r="S400">
        <v>1000</v>
      </c>
      <c r="T400">
        <v>100</v>
      </c>
      <c r="U400" t="b">
        <v>1</v>
      </c>
      <c r="V400">
        <v>80</v>
      </c>
      <c r="W400">
        <v>0.3</v>
      </c>
      <c r="X400">
        <v>103</v>
      </c>
      <c r="Y400">
        <v>40</v>
      </c>
      <c r="Z400">
        <v>7.0000000000000007E-2</v>
      </c>
      <c r="AA400" t="b">
        <v>1</v>
      </c>
      <c r="AB400" s="21" t="s">
        <v>724</v>
      </c>
      <c r="AC400">
        <v>5</v>
      </c>
      <c r="AD400">
        <v>9</v>
      </c>
      <c r="AE400">
        <v>10</v>
      </c>
      <c r="AF400">
        <v>10</v>
      </c>
      <c r="AG400" s="21" t="s">
        <v>48</v>
      </c>
      <c r="AH400" t="b">
        <v>0</v>
      </c>
      <c r="AI400" t="b">
        <v>0</v>
      </c>
      <c r="AJ400">
        <v>100</v>
      </c>
      <c r="AK400">
        <v>0</v>
      </c>
      <c r="AL400">
        <v>5000</v>
      </c>
      <c r="AM400" s="21" t="s">
        <v>225</v>
      </c>
      <c r="AN400" s="21"/>
      <c r="AO400" t="b">
        <v>0</v>
      </c>
      <c r="AP400" s="21"/>
      <c r="AQ400" s="21"/>
      <c r="AR400" s="21" t="s">
        <v>503</v>
      </c>
      <c r="AS400" s="21"/>
      <c r="AT400" s="21"/>
      <c r="AU400" s="21"/>
      <c r="AV400" s="21"/>
      <c r="AW400">
        <v>2.0548799999999998</v>
      </c>
      <c r="AX400" s="21"/>
      <c r="AY400">
        <v>16711935</v>
      </c>
      <c r="BE400" s="21"/>
    </row>
    <row r="401" spans="1:58" x14ac:dyDescent="0.25">
      <c r="A401">
        <v>1.7</v>
      </c>
      <c r="B401" s="21" t="s">
        <v>145</v>
      </c>
      <c r="C401" s="21" t="s">
        <v>9</v>
      </c>
      <c r="D401" s="21" t="s">
        <v>14</v>
      </c>
      <c r="E401" s="21"/>
      <c r="F401" s="21"/>
      <c r="G401" s="21" t="s">
        <v>23</v>
      </c>
      <c r="H401" s="21"/>
      <c r="I401" s="21" t="s">
        <v>738</v>
      </c>
      <c r="J401" s="21" t="s">
        <v>595</v>
      </c>
      <c r="K401" s="21" t="s">
        <v>41</v>
      </c>
      <c r="L401" t="b">
        <v>0</v>
      </c>
      <c r="M401" t="b">
        <v>0</v>
      </c>
      <c r="N401" t="b">
        <v>0</v>
      </c>
      <c r="O401">
        <v>40</v>
      </c>
      <c r="P401">
        <v>30</v>
      </c>
      <c r="Q401">
        <v>0</v>
      </c>
      <c r="R401" s="21" t="s">
        <v>49</v>
      </c>
      <c r="S401">
        <v>1000</v>
      </c>
      <c r="T401">
        <v>100</v>
      </c>
      <c r="U401" t="b">
        <v>1</v>
      </c>
      <c r="V401">
        <v>80</v>
      </c>
      <c r="W401">
        <v>0.3</v>
      </c>
      <c r="X401">
        <v>103</v>
      </c>
      <c r="Y401">
        <v>40</v>
      </c>
      <c r="Z401">
        <v>7.0000000000000007E-2</v>
      </c>
      <c r="AA401" t="b">
        <v>1</v>
      </c>
      <c r="AB401" s="21" t="s">
        <v>724</v>
      </c>
      <c r="AC401">
        <v>5</v>
      </c>
      <c r="AD401">
        <v>9</v>
      </c>
      <c r="AE401">
        <v>10</v>
      </c>
      <c r="AF401">
        <v>10</v>
      </c>
      <c r="AG401" s="21" t="s">
        <v>48</v>
      </c>
      <c r="AH401" t="b">
        <v>0</v>
      </c>
      <c r="AI401" t="b">
        <v>0</v>
      </c>
      <c r="AJ401">
        <v>100</v>
      </c>
      <c r="AK401">
        <v>0</v>
      </c>
      <c r="AL401">
        <v>5000</v>
      </c>
      <c r="AM401" s="21" t="s">
        <v>230</v>
      </c>
      <c r="AN401" s="21"/>
      <c r="AO401" t="b">
        <v>0</v>
      </c>
      <c r="AP401" s="21"/>
      <c r="AQ401" s="21"/>
      <c r="AR401" s="21" t="s">
        <v>501</v>
      </c>
      <c r="AS401" s="21"/>
      <c r="AT401" s="21"/>
      <c r="AU401" s="21"/>
      <c r="AV401" s="21"/>
      <c r="AW401">
        <v>2.0548799999999998</v>
      </c>
      <c r="AX401" s="21"/>
      <c r="AY401">
        <v>16748574</v>
      </c>
      <c r="BE401" s="21"/>
    </row>
    <row r="402" spans="1:58" x14ac:dyDescent="0.25">
      <c r="A402">
        <v>1.7</v>
      </c>
      <c r="B402" s="21" t="s">
        <v>145</v>
      </c>
      <c r="C402" s="21" t="s">
        <v>9</v>
      </c>
      <c r="D402" s="21" t="s">
        <v>14</v>
      </c>
      <c r="E402" s="21"/>
      <c r="F402" s="21"/>
      <c r="G402" s="21" t="s">
        <v>23</v>
      </c>
      <c r="H402" s="21"/>
      <c r="I402" s="21" t="s">
        <v>738</v>
      </c>
      <c r="J402" s="21" t="s">
        <v>595</v>
      </c>
      <c r="K402" s="21" t="s">
        <v>41</v>
      </c>
      <c r="L402" t="b">
        <v>0</v>
      </c>
      <c r="M402" t="b">
        <v>0</v>
      </c>
      <c r="N402" t="b">
        <v>0</v>
      </c>
      <c r="O402">
        <v>40</v>
      </c>
      <c r="P402">
        <v>30</v>
      </c>
      <c r="Q402">
        <v>0</v>
      </c>
      <c r="R402" s="21" t="s">
        <v>49</v>
      </c>
      <c r="S402">
        <v>1000</v>
      </c>
      <c r="T402">
        <v>100</v>
      </c>
      <c r="U402" t="b">
        <v>1</v>
      </c>
      <c r="V402">
        <v>80</v>
      </c>
      <c r="W402">
        <v>0.3</v>
      </c>
      <c r="X402">
        <v>103</v>
      </c>
      <c r="Y402">
        <v>40</v>
      </c>
      <c r="Z402">
        <v>7.0000000000000007E-2</v>
      </c>
      <c r="AA402" t="b">
        <v>1</v>
      </c>
      <c r="AB402" s="21" t="s">
        <v>724</v>
      </c>
      <c r="AC402">
        <v>5</v>
      </c>
      <c r="AD402">
        <v>9</v>
      </c>
      <c r="AE402">
        <v>10</v>
      </c>
      <c r="AF402">
        <v>10</v>
      </c>
      <c r="AG402" s="21" t="s">
        <v>48</v>
      </c>
      <c r="AH402" t="b">
        <v>0</v>
      </c>
      <c r="AI402" t="b">
        <v>0</v>
      </c>
      <c r="AJ402">
        <v>100</v>
      </c>
      <c r="AK402">
        <v>0</v>
      </c>
      <c r="AL402">
        <v>5000</v>
      </c>
      <c r="AM402" s="21" t="s">
        <v>231</v>
      </c>
      <c r="AN402" s="21"/>
      <c r="AO402" t="b">
        <v>0</v>
      </c>
      <c r="AP402" s="21"/>
      <c r="AQ402" s="21"/>
      <c r="AR402" s="21" t="s">
        <v>501</v>
      </c>
      <c r="AS402" s="21"/>
      <c r="AT402" s="21"/>
      <c r="AU402" s="21"/>
      <c r="AV402" s="21"/>
      <c r="AW402">
        <v>2.0548799999999998</v>
      </c>
      <c r="AX402" s="21"/>
      <c r="AY402">
        <v>32896</v>
      </c>
      <c r="BE402" s="21"/>
    </row>
    <row r="403" spans="1:58" x14ac:dyDescent="0.25">
      <c r="A403">
        <v>1.7</v>
      </c>
      <c r="B403" s="21" t="s">
        <v>145</v>
      </c>
      <c r="C403" s="21" t="s">
        <v>9</v>
      </c>
      <c r="D403" s="21" t="s">
        <v>14</v>
      </c>
      <c r="E403" s="21"/>
      <c r="F403" s="21"/>
      <c r="G403" s="21" t="s">
        <v>23</v>
      </c>
      <c r="H403" s="21"/>
      <c r="I403" s="21" t="s">
        <v>738</v>
      </c>
      <c r="J403" s="21" t="s">
        <v>595</v>
      </c>
      <c r="K403" s="21" t="s">
        <v>41</v>
      </c>
      <c r="L403" t="b">
        <v>0</v>
      </c>
      <c r="M403" t="b">
        <v>0</v>
      </c>
      <c r="N403" t="b">
        <v>0</v>
      </c>
      <c r="O403">
        <v>40</v>
      </c>
      <c r="P403">
        <v>30</v>
      </c>
      <c r="Q403">
        <v>0</v>
      </c>
      <c r="R403" s="21" t="s">
        <v>49</v>
      </c>
      <c r="S403">
        <v>1000</v>
      </c>
      <c r="T403">
        <v>100</v>
      </c>
      <c r="U403" t="b">
        <v>1</v>
      </c>
      <c r="V403">
        <v>80</v>
      </c>
      <c r="W403">
        <v>0.3</v>
      </c>
      <c r="X403">
        <v>103</v>
      </c>
      <c r="Y403">
        <v>40</v>
      </c>
      <c r="Z403">
        <v>7.0000000000000007E-2</v>
      </c>
      <c r="AA403" t="b">
        <v>1</v>
      </c>
      <c r="AB403" s="21" t="s">
        <v>724</v>
      </c>
      <c r="AC403">
        <v>5</v>
      </c>
      <c r="AD403">
        <v>9</v>
      </c>
      <c r="AE403">
        <v>10</v>
      </c>
      <c r="AF403">
        <v>10</v>
      </c>
      <c r="AG403" s="21" t="s">
        <v>48</v>
      </c>
      <c r="AH403" t="b">
        <v>0</v>
      </c>
      <c r="AI403" t="b">
        <v>0</v>
      </c>
      <c r="AJ403">
        <v>100</v>
      </c>
      <c r="AK403">
        <v>0</v>
      </c>
      <c r="AL403">
        <v>5000</v>
      </c>
      <c r="AM403" s="21" t="s">
        <v>235</v>
      </c>
      <c r="AN403" s="21"/>
      <c r="AO403" t="b">
        <v>0</v>
      </c>
      <c r="AP403" s="21"/>
      <c r="AQ403" s="21"/>
      <c r="AR403" s="21" t="s">
        <v>501</v>
      </c>
      <c r="AS403" s="21"/>
      <c r="AT403" s="21"/>
      <c r="AU403" s="21"/>
      <c r="AV403" s="21"/>
      <c r="AW403">
        <v>2.0548799999999998</v>
      </c>
      <c r="AX403" s="21"/>
      <c r="AY403">
        <v>5275647</v>
      </c>
      <c r="BE403" s="21"/>
    </row>
    <row r="404" spans="1:58" x14ac:dyDescent="0.25">
      <c r="A404">
        <v>1.7</v>
      </c>
      <c r="B404" s="21" t="s">
        <v>145</v>
      </c>
      <c r="C404" s="21" t="s">
        <v>9</v>
      </c>
      <c r="D404" s="21" t="s">
        <v>14</v>
      </c>
      <c r="E404" s="21"/>
      <c r="F404" s="21"/>
      <c r="G404" s="21" t="s">
        <v>23</v>
      </c>
      <c r="H404" s="21"/>
      <c r="I404" s="21" t="s">
        <v>738</v>
      </c>
      <c r="J404" s="21" t="s">
        <v>595</v>
      </c>
      <c r="K404" s="21" t="s">
        <v>41</v>
      </c>
      <c r="L404" t="b">
        <v>0</v>
      </c>
      <c r="M404" t="b">
        <v>0</v>
      </c>
      <c r="N404" t="b">
        <v>0</v>
      </c>
      <c r="O404">
        <v>40</v>
      </c>
      <c r="P404">
        <v>30</v>
      </c>
      <c r="Q404">
        <v>0</v>
      </c>
      <c r="R404" s="21" t="s">
        <v>49</v>
      </c>
      <c r="S404">
        <v>1000</v>
      </c>
      <c r="T404">
        <v>100</v>
      </c>
      <c r="U404" t="b">
        <v>1</v>
      </c>
      <c r="V404">
        <v>80</v>
      </c>
      <c r="W404">
        <v>0.3</v>
      </c>
      <c r="X404">
        <v>103</v>
      </c>
      <c r="Y404">
        <v>40</v>
      </c>
      <c r="Z404">
        <v>7.0000000000000007E-2</v>
      </c>
      <c r="AA404" t="b">
        <v>1</v>
      </c>
      <c r="AB404" s="21" t="s">
        <v>724</v>
      </c>
      <c r="AC404">
        <v>5</v>
      </c>
      <c r="AD404">
        <v>9</v>
      </c>
      <c r="AE404">
        <v>10</v>
      </c>
      <c r="AF404">
        <v>10</v>
      </c>
      <c r="AG404" s="21" t="s">
        <v>48</v>
      </c>
      <c r="AH404" t="b">
        <v>0</v>
      </c>
      <c r="AI404" t="b">
        <v>0</v>
      </c>
      <c r="AJ404">
        <v>100</v>
      </c>
      <c r="AK404">
        <v>0</v>
      </c>
      <c r="AL404">
        <v>5000</v>
      </c>
      <c r="AM404" s="21" t="s">
        <v>236</v>
      </c>
      <c r="AN404" s="21"/>
      <c r="AO404" t="b">
        <v>0</v>
      </c>
      <c r="AP404" s="21"/>
      <c r="AQ404" s="21"/>
      <c r="AR404" s="21" t="s">
        <v>503</v>
      </c>
      <c r="AS404" s="21"/>
      <c r="AT404" s="21"/>
      <c r="AU404" s="21"/>
      <c r="AV404" s="21"/>
      <c r="AW404">
        <v>2.0548799999999998</v>
      </c>
      <c r="AX404" s="21"/>
      <c r="AY404">
        <v>14524637</v>
      </c>
      <c r="BE404" s="21"/>
    </row>
    <row r="405" spans="1:58" x14ac:dyDescent="0.25">
      <c r="A405">
        <v>1.7</v>
      </c>
      <c r="B405" s="21" t="s">
        <v>145</v>
      </c>
      <c r="C405" s="21" t="s">
        <v>9</v>
      </c>
      <c r="D405" s="21" t="s">
        <v>14</v>
      </c>
      <c r="E405" s="21"/>
      <c r="F405" s="21"/>
      <c r="G405" s="21" t="s">
        <v>23</v>
      </c>
      <c r="H405" s="21"/>
      <c r="I405" s="21" t="s">
        <v>738</v>
      </c>
      <c r="J405" s="21" t="s">
        <v>595</v>
      </c>
      <c r="K405" s="21" t="s">
        <v>41</v>
      </c>
      <c r="L405" t="b">
        <v>0</v>
      </c>
      <c r="M405" t="b">
        <v>0</v>
      </c>
      <c r="N405" t="b">
        <v>0</v>
      </c>
      <c r="O405">
        <v>40</v>
      </c>
      <c r="P405">
        <v>30</v>
      </c>
      <c r="Q405">
        <v>0</v>
      </c>
      <c r="R405" s="21" t="s">
        <v>49</v>
      </c>
      <c r="S405">
        <v>1000</v>
      </c>
      <c r="T405">
        <v>100</v>
      </c>
      <c r="U405" t="b">
        <v>1</v>
      </c>
      <c r="V405">
        <v>80</v>
      </c>
      <c r="W405">
        <v>0.3</v>
      </c>
      <c r="X405">
        <v>103</v>
      </c>
      <c r="Y405">
        <v>40</v>
      </c>
      <c r="Z405">
        <v>7.0000000000000007E-2</v>
      </c>
      <c r="AA405" t="b">
        <v>1</v>
      </c>
      <c r="AB405" s="21" t="s">
        <v>724</v>
      </c>
      <c r="AC405">
        <v>5</v>
      </c>
      <c r="AD405">
        <v>9</v>
      </c>
      <c r="AE405">
        <v>10</v>
      </c>
      <c r="AF405">
        <v>10</v>
      </c>
      <c r="AG405" s="21" t="s">
        <v>48</v>
      </c>
      <c r="AH405" t="b">
        <v>0</v>
      </c>
      <c r="AI405" t="b">
        <v>0</v>
      </c>
      <c r="AJ405">
        <v>100</v>
      </c>
      <c r="AK405">
        <v>0</v>
      </c>
      <c r="AL405">
        <v>5000</v>
      </c>
      <c r="AM405" s="21" t="s">
        <v>238</v>
      </c>
      <c r="AN405" s="21"/>
      <c r="AO405" t="b">
        <v>0</v>
      </c>
      <c r="AP405" s="21"/>
      <c r="AQ405" s="21"/>
      <c r="AR405" s="21" t="s">
        <v>501</v>
      </c>
      <c r="AS405" s="21"/>
      <c r="AT405" s="21"/>
      <c r="AU405" s="21"/>
      <c r="AV405" s="21"/>
      <c r="AW405">
        <v>2.0548799999999998</v>
      </c>
      <c r="AX405" s="21"/>
      <c r="AY405">
        <v>16760576</v>
      </c>
      <c r="BE405" s="21"/>
    </row>
    <row r="406" spans="1:58" x14ac:dyDescent="0.25">
      <c r="A406">
        <v>1.7</v>
      </c>
      <c r="B406" s="21" t="s">
        <v>145</v>
      </c>
      <c r="C406" s="21" t="s">
        <v>9</v>
      </c>
      <c r="D406" s="21" t="s">
        <v>14</v>
      </c>
      <c r="E406" s="21"/>
      <c r="F406" s="21"/>
      <c r="G406" s="21" t="s">
        <v>23</v>
      </c>
      <c r="H406" s="21"/>
      <c r="I406" s="21" t="s">
        <v>738</v>
      </c>
      <c r="J406" s="21" t="s">
        <v>595</v>
      </c>
      <c r="K406" s="21" t="s">
        <v>41</v>
      </c>
      <c r="L406" t="b">
        <v>0</v>
      </c>
      <c r="M406" t="b">
        <v>0</v>
      </c>
      <c r="N406" t="b">
        <v>0</v>
      </c>
      <c r="O406">
        <v>40</v>
      </c>
      <c r="P406">
        <v>30</v>
      </c>
      <c r="Q406">
        <v>0</v>
      </c>
      <c r="R406" s="21" t="s">
        <v>49</v>
      </c>
      <c r="S406">
        <v>1000</v>
      </c>
      <c r="T406">
        <v>100</v>
      </c>
      <c r="U406" t="b">
        <v>1</v>
      </c>
      <c r="V406">
        <v>80</v>
      </c>
      <c r="W406">
        <v>0.3</v>
      </c>
      <c r="X406">
        <v>103</v>
      </c>
      <c r="Y406">
        <v>40</v>
      </c>
      <c r="Z406">
        <v>7.0000000000000007E-2</v>
      </c>
      <c r="AA406" t="b">
        <v>1</v>
      </c>
      <c r="AB406" s="21" t="s">
        <v>724</v>
      </c>
      <c r="AC406">
        <v>5</v>
      </c>
      <c r="AD406">
        <v>9</v>
      </c>
      <c r="AE406">
        <v>10</v>
      </c>
      <c r="AF406">
        <v>10</v>
      </c>
      <c r="AG406" s="21" t="s">
        <v>48</v>
      </c>
      <c r="AH406" t="b">
        <v>0</v>
      </c>
      <c r="AI406" t="b">
        <v>0</v>
      </c>
      <c r="AJ406">
        <v>100</v>
      </c>
      <c r="AK406">
        <v>0</v>
      </c>
      <c r="AL406">
        <v>5000</v>
      </c>
      <c r="AM406" s="21" t="s">
        <v>261</v>
      </c>
      <c r="AN406" s="21"/>
      <c r="AO406" t="b">
        <v>0</v>
      </c>
      <c r="AP406" s="21"/>
      <c r="AQ406" s="21"/>
      <c r="AR406" s="21" t="s">
        <v>518</v>
      </c>
      <c r="AS406" s="21"/>
      <c r="AT406" s="21"/>
      <c r="AU406" s="21"/>
      <c r="AV406" s="21"/>
      <c r="AW406">
        <v>2.0548799999999998</v>
      </c>
      <c r="AX406" s="21"/>
      <c r="AY406">
        <v>16711935</v>
      </c>
      <c r="BE406" s="21"/>
    </row>
    <row r="407" spans="1:58" x14ac:dyDescent="0.25">
      <c r="A407">
        <v>1.7</v>
      </c>
      <c r="B407" s="21" t="s">
        <v>145</v>
      </c>
      <c r="C407" s="21" t="s">
        <v>9</v>
      </c>
      <c r="D407" s="21" t="s">
        <v>14</v>
      </c>
      <c r="E407" s="21"/>
      <c r="F407" s="21"/>
      <c r="G407" s="21" t="s">
        <v>23</v>
      </c>
      <c r="H407" s="21"/>
      <c r="I407" s="21" t="s">
        <v>738</v>
      </c>
      <c r="J407" s="21" t="s">
        <v>595</v>
      </c>
      <c r="K407" s="21" t="s">
        <v>41</v>
      </c>
      <c r="L407" t="b">
        <v>0</v>
      </c>
      <c r="M407" t="b">
        <v>0</v>
      </c>
      <c r="N407" t="b">
        <v>0</v>
      </c>
      <c r="O407">
        <v>40</v>
      </c>
      <c r="P407">
        <v>30</v>
      </c>
      <c r="Q407">
        <v>0</v>
      </c>
      <c r="R407" s="21" t="s">
        <v>49</v>
      </c>
      <c r="S407">
        <v>1000</v>
      </c>
      <c r="T407">
        <v>100</v>
      </c>
      <c r="U407" t="b">
        <v>1</v>
      </c>
      <c r="V407">
        <v>80</v>
      </c>
      <c r="W407">
        <v>0.3</v>
      </c>
      <c r="X407">
        <v>103</v>
      </c>
      <c r="Y407">
        <v>40</v>
      </c>
      <c r="Z407">
        <v>7.0000000000000007E-2</v>
      </c>
      <c r="AA407" t="b">
        <v>1</v>
      </c>
      <c r="AB407" s="21" t="s">
        <v>724</v>
      </c>
      <c r="AC407">
        <v>5</v>
      </c>
      <c r="AD407">
        <v>9</v>
      </c>
      <c r="AE407">
        <v>10</v>
      </c>
      <c r="AF407">
        <v>10</v>
      </c>
      <c r="AG407" s="21" t="s">
        <v>48</v>
      </c>
      <c r="AH407" t="b">
        <v>0</v>
      </c>
      <c r="AI407" t="b">
        <v>0</v>
      </c>
      <c r="AJ407">
        <v>100</v>
      </c>
      <c r="AK407">
        <v>0</v>
      </c>
      <c r="AL407">
        <v>5000</v>
      </c>
      <c r="AM407" s="21" t="s">
        <v>262</v>
      </c>
      <c r="AN407" s="21"/>
      <c r="AO407" t="b">
        <v>0</v>
      </c>
      <c r="AP407" s="21"/>
      <c r="AQ407" s="21" t="s">
        <v>597</v>
      </c>
      <c r="AR407" s="21" t="s">
        <v>596</v>
      </c>
      <c r="AS407" s="21" t="s">
        <v>598</v>
      </c>
      <c r="AT407" s="21"/>
      <c r="AU407" s="21"/>
      <c r="AV407" s="21"/>
      <c r="AW407">
        <v>2.0548799999999998</v>
      </c>
      <c r="AX407" s="21"/>
      <c r="AY407">
        <v>16777215</v>
      </c>
      <c r="BE407" s="21"/>
    </row>
    <row r="408" spans="1:58" x14ac:dyDescent="0.25">
      <c r="A408">
        <v>1.7</v>
      </c>
      <c r="B408" s="21" t="s">
        <v>145</v>
      </c>
      <c r="C408" s="21" t="s">
        <v>9</v>
      </c>
      <c r="D408" s="21" t="s">
        <v>14</v>
      </c>
      <c r="E408" s="21"/>
      <c r="F408" s="21"/>
      <c r="G408" s="21" t="s">
        <v>23</v>
      </c>
      <c r="H408" s="21"/>
      <c r="I408" s="21" t="s">
        <v>738</v>
      </c>
      <c r="J408" s="21" t="s">
        <v>595</v>
      </c>
      <c r="K408" s="21" t="s">
        <v>41</v>
      </c>
      <c r="L408" t="b">
        <v>0</v>
      </c>
      <c r="M408" t="b">
        <v>0</v>
      </c>
      <c r="N408" t="b">
        <v>0</v>
      </c>
      <c r="O408">
        <v>40</v>
      </c>
      <c r="P408">
        <v>30</v>
      </c>
      <c r="Q408">
        <v>0</v>
      </c>
      <c r="R408" s="21" t="s">
        <v>49</v>
      </c>
      <c r="S408">
        <v>1000</v>
      </c>
      <c r="T408">
        <v>100</v>
      </c>
      <c r="U408" t="b">
        <v>1</v>
      </c>
      <c r="V408">
        <v>80</v>
      </c>
      <c r="W408">
        <v>0.3</v>
      </c>
      <c r="X408">
        <v>103</v>
      </c>
      <c r="Y408">
        <v>40</v>
      </c>
      <c r="Z408">
        <v>7.0000000000000007E-2</v>
      </c>
      <c r="AA408" t="b">
        <v>1</v>
      </c>
      <c r="AB408" s="21" t="s">
        <v>724</v>
      </c>
      <c r="AC408">
        <v>5</v>
      </c>
      <c r="AD408">
        <v>9</v>
      </c>
      <c r="AE408">
        <v>10</v>
      </c>
      <c r="AF408">
        <v>10</v>
      </c>
      <c r="AG408" s="21" t="s">
        <v>48</v>
      </c>
      <c r="AH408" t="b">
        <v>0</v>
      </c>
      <c r="AI408" t="b">
        <v>0</v>
      </c>
      <c r="AJ408">
        <v>100</v>
      </c>
      <c r="AK408">
        <v>0</v>
      </c>
      <c r="AL408">
        <v>5000</v>
      </c>
      <c r="AM408" s="21" t="s">
        <v>263</v>
      </c>
      <c r="AN408" s="21"/>
      <c r="AO408" t="b">
        <v>0</v>
      </c>
      <c r="AP408" s="21"/>
      <c r="AQ408" s="21"/>
      <c r="AR408" s="21" t="s">
        <v>501</v>
      </c>
      <c r="AS408" s="21"/>
      <c r="AT408" s="21"/>
      <c r="AU408" s="21"/>
      <c r="AV408" s="21"/>
      <c r="AW408">
        <v>2.4014700000000002</v>
      </c>
      <c r="AX408" s="21"/>
      <c r="AY408">
        <v>13749760</v>
      </c>
      <c r="AZ408">
        <v>0</v>
      </c>
      <c r="BA408">
        <v>0</v>
      </c>
      <c r="BB408">
        <v>60</v>
      </c>
      <c r="BC408">
        <v>0</v>
      </c>
      <c r="BD408">
        <v>100</v>
      </c>
      <c r="BE408" s="21"/>
      <c r="BF408">
        <v>0</v>
      </c>
    </row>
    <row r="409" spans="1:58" x14ac:dyDescent="0.25">
      <c r="A409">
        <v>1.7</v>
      </c>
      <c r="B409" s="21" t="s">
        <v>145</v>
      </c>
      <c r="C409" s="21" t="s">
        <v>9</v>
      </c>
      <c r="D409" s="21" t="s">
        <v>14</v>
      </c>
      <c r="E409" s="21"/>
      <c r="F409" s="21"/>
      <c r="G409" s="21" t="s">
        <v>23</v>
      </c>
      <c r="H409" s="21"/>
      <c r="I409" s="21" t="s">
        <v>738</v>
      </c>
      <c r="J409" s="21" t="s">
        <v>595</v>
      </c>
      <c r="K409" s="21" t="s">
        <v>41</v>
      </c>
      <c r="L409" t="b">
        <v>0</v>
      </c>
      <c r="M409" t="b">
        <v>0</v>
      </c>
      <c r="N409" t="b">
        <v>0</v>
      </c>
      <c r="O409">
        <v>40</v>
      </c>
      <c r="P409">
        <v>30</v>
      </c>
      <c r="Q409">
        <v>0</v>
      </c>
      <c r="R409" s="21" t="s">
        <v>49</v>
      </c>
      <c r="S409">
        <v>1000</v>
      </c>
      <c r="T409">
        <v>100</v>
      </c>
      <c r="U409" t="b">
        <v>1</v>
      </c>
      <c r="V409">
        <v>80</v>
      </c>
      <c r="W409">
        <v>0.3</v>
      </c>
      <c r="X409">
        <v>103</v>
      </c>
      <c r="Y409">
        <v>40</v>
      </c>
      <c r="Z409">
        <v>7.0000000000000007E-2</v>
      </c>
      <c r="AA409" t="b">
        <v>1</v>
      </c>
      <c r="AB409" s="21" t="s">
        <v>724</v>
      </c>
      <c r="AC409">
        <v>5</v>
      </c>
      <c r="AD409">
        <v>9</v>
      </c>
      <c r="AE409">
        <v>10</v>
      </c>
      <c r="AF409">
        <v>10</v>
      </c>
      <c r="AG409" s="21" t="s">
        <v>48</v>
      </c>
      <c r="AH409" t="b">
        <v>0</v>
      </c>
      <c r="AI409" t="b">
        <v>0</v>
      </c>
      <c r="AJ409">
        <v>100</v>
      </c>
      <c r="AK409">
        <v>0</v>
      </c>
      <c r="AL409">
        <v>5000</v>
      </c>
      <c r="AM409" s="21" t="s">
        <v>263</v>
      </c>
      <c r="AN409" s="21"/>
      <c r="AO409" t="b">
        <v>0</v>
      </c>
      <c r="AP409" s="21"/>
      <c r="AQ409" s="21"/>
      <c r="AR409" s="21" t="s">
        <v>501</v>
      </c>
      <c r="AS409" s="21"/>
      <c r="AT409" s="21"/>
      <c r="AU409" s="21"/>
      <c r="AV409" s="21"/>
      <c r="AW409">
        <v>2.4014700000000002</v>
      </c>
      <c r="AX409" s="21"/>
      <c r="AY409">
        <v>13749760</v>
      </c>
      <c r="AZ409">
        <v>0</v>
      </c>
      <c r="BA409">
        <v>0</v>
      </c>
      <c r="BB409">
        <v>55</v>
      </c>
      <c r="BC409">
        <v>15</v>
      </c>
      <c r="BD409">
        <v>100</v>
      </c>
      <c r="BE409" s="21"/>
      <c r="BF409">
        <v>0</v>
      </c>
    </row>
    <row r="410" spans="1:58" x14ac:dyDescent="0.25">
      <c r="A410">
        <v>1.7</v>
      </c>
      <c r="B410" s="21" t="s">
        <v>145</v>
      </c>
      <c r="C410" s="21" t="s">
        <v>9</v>
      </c>
      <c r="D410" s="21" t="s">
        <v>14</v>
      </c>
      <c r="E410" s="21"/>
      <c r="F410" s="21"/>
      <c r="G410" s="21" t="s">
        <v>23</v>
      </c>
      <c r="H410" s="21"/>
      <c r="I410" s="21" t="s">
        <v>738</v>
      </c>
      <c r="J410" s="21" t="s">
        <v>595</v>
      </c>
      <c r="K410" s="21" t="s">
        <v>41</v>
      </c>
      <c r="L410" t="b">
        <v>0</v>
      </c>
      <c r="M410" t="b">
        <v>0</v>
      </c>
      <c r="N410" t="b">
        <v>0</v>
      </c>
      <c r="O410">
        <v>40</v>
      </c>
      <c r="P410">
        <v>30</v>
      </c>
      <c r="Q410">
        <v>0</v>
      </c>
      <c r="R410" s="21" t="s">
        <v>49</v>
      </c>
      <c r="S410">
        <v>1000</v>
      </c>
      <c r="T410">
        <v>100</v>
      </c>
      <c r="U410" t="b">
        <v>1</v>
      </c>
      <c r="V410">
        <v>80</v>
      </c>
      <c r="W410">
        <v>0.3</v>
      </c>
      <c r="X410">
        <v>103</v>
      </c>
      <c r="Y410">
        <v>40</v>
      </c>
      <c r="Z410">
        <v>7.0000000000000007E-2</v>
      </c>
      <c r="AA410" t="b">
        <v>1</v>
      </c>
      <c r="AB410" s="21" t="s">
        <v>724</v>
      </c>
      <c r="AC410">
        <v>5</v>
      </c>
      <c r="AD410">
        <v>9</v>
      </c>
      <c r="AE410">
        <v>10</v>
      </c>
      <c r="AF410">
        <v>10</v>
      </c>
      <c r="AG410" s="21" t="s">
        <v>48</v>
      </c>
      <c r="AH410" t="b">
        <v>0</v>
      </c>
      <c r="AI410" t="b">
        <v>0</v>
      </c>
      <c r="AJ410">
        <v>100</v>
      </c>
      <c r="AK410">
        <v>0</v>
      </c>
      <c r="AL410">
        <v>5000</v>
      </c>
      <c r="AM410" s="21" t="s">
        <v>274</v>
      </c>
      <c r="AN410" s="21"/>
      <c r="AO410" t="b">
        <v>0</v>
      </c>
      <c r="AP410" s="21"/>
      <c r="AQ410" s="21"/>
      <c r="AR410" s="21" t="s">
        <v>501</v>
      </c>
      <c r="AS410" s="21"/>
      <c r="AT410" s="21"/>
      <c r="AU410" s="21"/>
      <c r="AV410" s="21"/>
      <c r="AW410">
        <v>2.0548799999999998</v>
      </c>
      <c r="AX410" s="21"/>
      <c r="AY410">
        <v>8388736</v>
      </c>
      <c r="BE410" s="21"/>
    </row>
    <row r="411" spans="1:58" x14ac:dyDescent="0.25">
      <c r="A411">
        <v>1.7</v>
      </c>
      <c r="B411" s="21" t="s">
        <v>145</v>
      </c>
      <c r="C411" s="21" t="s">
        <v>9</v>
      </c>
      <c r="D411" s="21" t="s">
        <v>14</v>
      </c>
      <c r="E411" s="21"/>
      <c r="F411" s="21"/>
      <c r="G411" s="21" t="s">
        <v>23</v>
      </c>
      <c r="H411" s="21"/>
      <c r="I411" s="21" t="s">
        <v>738</v>
      </c>
      <c r="J411" s="21" t="s">
        <v>595</v>
      </c>
      <c r="K411" s="21" t="s">
        <v>41</v>
      </c>
      <c r="L411" t="b">
        <v>0</v>
      </c>
      <c r="M411" t="b">
        <v>0</v>
      </c>
      <c r="N411" t="b">
        <v>0</v>
      </c>
      <c r="O411">
        <v>40</v>
      </c>
      <c r="P411">
        <v>30</v>
      </c>
      <c r="Q411">
        <v>0</v>
      </c>
      <c r="R411" s="21" t="s">
        <v>49</v>
      </c>
      <c r="S411">
        <v>1000</v>
      </c>
      <c r="T411">
        <v>100</v>
      </c>
      <c r="U411" t="b">
        <v>1</v>
      </c>
      <c r="V411">
        <v>80</v>
      </c>
      <c r="W411">
        <v>0.3</v>
      </c>
      <c r="X411">
        <v>103</v>
      </c>
      <c r="Y411">
        <v>40</v>
      </c>
      <c r="Z411">
        <v>7.0000000000000007E-2</v>
      </c>
      <c r="AA411" t="b">
        <v>1</v>
      </c>
      <c r="AB411" s="21" t="s">
        <v>724</v>
      </c>
      <c r="AC411">
        <v>5</v>
      </c>
      <c r="AD411">
        <v>9</v>
      </c>
      <c r="AE411">
        <v>10</v>
      </c>
      <c r="AF411">
        <v>10</v>
      </c>
      <c r="AG411" s="21" t="s">
        <v>48</v>
      </c>
      <c r="AH411" t="b">
        <v>0</v>
      </c>
      <c r="AI411" t="b">
        <v>0</v>
      </c>
      <c r="AJ411">
        <v>100</v>
      </c>
      <c r="AK411">
        <v>0</v>
      </c>
      <c r="AL411">
        <v>5000</v>
      </c>
      <c r="AM411" s="21" t="s">
        <v>280</v>
      </c>
      <c r="AN411" s="21"/>
      <c r="AO411" t="b">
        <v>0</v>
      </c>
      <c r="AP411" s="21"/>
      <c r="AQ411" s="21"/>
      <c r="AR411" s="21" t="s">
        <v>244</v>
      </c>
      <c r="AS411" s="21"/>
      <c r="AT411" s="21"/>
      <c r="AU411" s="21"/>
      <c r="AV411" s="21"/>
      <c r="AW411">
        <v>2.4178500000000001</v>
      </c>
      <c r="AX411" s="21"/>
      <c r="AY411">
        <v>16776960</v>
      </c>
      <c r="AZ411">
        <v>0</v>
      </c>
      <c r="BA411">
        <v>0</v>
      </c>
      <c r="BB411">
        <v>60</v>
      </c>
      <c r="BC411">
        <v>0</v>
      </c>
      <c r="BD411">
        <v>100</v>
      </c>
      <c r="BE411" s="21"/>
      <c r="BF411">
        <v>0</v>
      </c>
    </row>
    <row r="412" spans="1:58" x14ac:dyDescent="0.25">
      <c r="A412">
        <v>1.7</v>
      </c>
      <c r="B412" s="21" t="s">
        <v>145</v>
      </c>
      <c r="C412" s="21" t="s">
        <v>9</v>
      </c>
      <c r="D412" s="21" t="s">
        <v>14</v>
      </c>
      <c r="E412" s="21"/>
      <c r="F412" s="21"/>
      <c r="G412" s="21" t="s">
        <v>23</v>
      </c>
      <c r="H412" s="21"/>
      <c r="I412" s="21" t="s">
        <v>738</v>
      </c>
      <c r="J412" s="21" t="s">
        <v>595</v>
      </c>
      <c r="K412" s="21" t="s">
        <v>41</v>
      </c>
      <c r="L412" t="b">
        <v>0</v>
      </c>
      <c r="M412" t="b">
        <v>0</v>
      </c>
      <c r="N412" t="b">
        <v>0</v>
      </c>
      <c r="O412">
        <v>40</v>
      </c>
      <c r="P412">
        <v>30</v>
      </c>
      <c r="Q412">
        <v>0</v>
      </c>
      <c r="R412" s="21" t="s">
        <v>49</v>
      </c>
      <c r="S412">
        <v>1000</v>
      </c>
      <c r="T412">
        <v>100</v>
      </c>
      <c r="U412" t="b">
        <v>1</v>
      </c>
      <c r="V412">
        <v>80</v>
      </c>
      <c r="W412">
        <v>0.3</v>
      </c>
      <c r="X412">
        <v>103</v>
      </c>
      <c r="Y412">
        <v>40</v>
      </c>
      <c r="Z412">
        <v>7.0000000000000007E-2</v>
      </c>
      <c r="AA412" t="b">
        <v>1</v>
      </c>
      <c r="AB412" s="21" t="s">
        <v>724</v>
      </c>
      <c r="AC412">
        <v>5</v>
      </c>
      <c r="AD412">
        <v>9</v>
      </c>
      <c r="AE412">
        <v>10</v>
      </c>
      <c r="AF412">
        <v>10</v>
      </c>
      <c r="AG412" s="21" t="s">
        <v>48</v>
      </c>
      <c r="AH412" t="b">
        <v>0</v>
      </c>
      <c r="AI412" t="b">
        <v>0</v>
      </c>
      <c r="AJ412">
        <v>100</v>
      </c>
      <c r="AK412">
        <v>0</v>
      </c>
      <c r="AL412">
        <v>5000</v>
      </c>
      <c r="AM412" s="21" t="s">
        <v>280</v>
      </c>
      <c r="AN412" s="21"/>
      <c r="AO412" t="b">
        <v>0</v>
      </c>
      <c r="AP412" s="21"/>
      <c r="AQ412" s="21"/>
      <c r="AR412" s="21" t="s">
        <v>244</v>
      </c>
      <c r="AS412" s="21"/>
      <c r="AT412" s="21"/>
      <c r="AU412" s="21"/>
      <c r="AV412" s="21"/>
      <c r="AW412">
        <v>2.4178500000000001</v>
      </c>
      <c r="AX412" s="21"/>
      <c r="AY412">
        <v>16776960</v>
      </c>
      <c r="AZ412">
        <v>0</v>
      </c>
      <c r="BA412">
        <v>1</v>
      </c>
      <c r="BB412">
        <v>60</v>
      </c>
      <c r="BC412">
        <v>100</v>
      </c>
      <c r="BD412">
        <v>120</v>
      </c>
      <c r="BE412" s="21"/>
      <c r="BF412">
        <v>0</v>
      </c>
    </row>
    <row r="413" spans="1:58" x14ac:dyDescent="0.25">
      <c r="A413">
        <v>1.7</v>
      </c>
      <c r="B413" s="21" t="s">
        <v>145</v>
      </c>
      <c r="C413" s="21" t="s">
        <v>9</v>
      </c>
      <c r="D413" s="21" t="s">
        <v>14</v>
      </c>
      <c r="E413" s="21"/>
      <c r="F413" s="21"/>
      <c r="G413" s="21" t="s">
        <v>23</v>
      </c>
      <c r="H413" s="21"/>
      <c r="I413" s="21" t="s">
        <v>738</v>
      </c>
      <c r="J413" s="21" t="s">
        <v>595</v>
      </c>
      <c r="K413" s="21" t="s">
        <v>41</v>
      </c>
      <c r="L413" t="b">
        <v>0</v>
      </c>
      <c r="M413" t="b">
        <v>0</v>
      </c>
      <c r="N413" t="b">
        <v>0</v>
      </c>
      <c r="O413">
        <v>40</v>
      </c>
      <c r="P413">
        <v>30</v>
      </c>
      <c r="Q413">
        <v>0</v>
      </c>
      <c r="R413" s="21" t="s">
        <v>49</v>
      </c>
      <c r="S413">
        <v>1000</v>
      </c>
      <c r="T413">
        <v>100</v>
      </c>
      <c r="U413" t="b">
        <v>1</v>
      </c>
      <c r="V413">
        <v>80</v>
      </c>
      <c r="W413">
        <v>0.3</v>
      </c>
      <c r="X413">
        <v>103</v>
      </c>
      <c r="Y413">
        <v>40</v>
      </c>
      <c r="Z413">
        <v>7.0000000000000007E-2</v>
      </c>
      <c r="AA413" t="b">
        <v>1</v>
      </c>
      <c r="AB413" s="21" t="s">
        <v>724</v>
      </c>
      <c r="AC413">
        <v>5</v>
      </c>
      <c r="AD413">
        <v>9</v>
      </c>
      <c r="AE413">
        <v>10</v>
      </c>
      <c r="AF413">
        <v>10</v>
      </c>
      <c r="AG413" s="21" t="s">
        <v>48</v>
      </c>
      <c r="AH413" t="b">
        <v>0</v>
      </c>
      <c r="AI413" t="b">
        <v>0</v>
      </c>
      <c r="AJ413">
        <v>100</v>
      </c>
      <c r="AK413">
        <v>0</v>
      </c>
      <c r="AL413">
        <v>5000</v>
      </c>
      <c r="AM413" s="21" t="s">
        <v>305</v>
      </c>
      <c r="AN413" s="21"/>
      <c r="AO413" t="b">
        <v>0</v>
      </c>
      <c r="AP413" s="21"/>
      <c r="AQ413" s="21"/>
      <c r="AR413" s="21" t="s">
        <v>501</v>
      </c>
      <c r="AS413" s="21"/>
      <c r="AT413" s="21"/>
      <c r="AU413" s="21"/>
      <c r="AV413" s="21"/>
      <c r="AW413">
        <v>3</v>
      </c>
      <c r="AX413" s="21"/>
      <c r="AY413">
        <v>2139610</v>
      </c>
      <c r="AZ413">
        <v>0</v>
      </c>
      <c r="BA413">
        <v>0</v>
      </c>
      <c r="BB413">
        <v>20</v>
      </c>
      <c r="BC413">
        <v>20</v>
      </c>
      <c r="BD413">
        <v>100</v>
      </c>
      <c r="BE413" s="21"/>
      <c r="BF413">
        <v>0</v>
      </c>
    </row>
    <row r="414" spans="1:58" x14ac:dyDescent="0.25">
      <c r="A414">
        <v>1.7</v>
      </c>
      <c r="B414" s="21" t="s">
        <v>145</v>
      </c>
      <c r="C414" s="21" t="s">
        <v>9</v>
      </c>
      <c r="D414" s="21" t="s">
        <v>14</v>
      </c>
      <c r="E414" s="21"/>
      <c r="F414" s="21"/>
      <c r="G414" s="21" t="s">
        <v>23</v>
      </c>
      <c r="H414" s="21"/>
      <c r="I414" s="21" t="s">
        <v>738</v>
      </c>
      <c r="J414" s="21" t="s">
        <v>595</v>
      </c>
      <c r="K414" s="21" t="s">
        <v>41</v>
      </c>
      <c r="L414" t="b">
        <v>0</v>
      </c>
      <c r="M414" t="b">
        <v>0</v>
      </c>
      <c r="N414" t="b">
        <v>0</v>
      </c>
      <c r="O414">
        <v>40</v>
      </c>
      <c r="P414">
        <v>30</v>
      </c>
      <c r="Q414">
        <v>0</v>
      </c>
      <c r="R414" s="21" t="s">
        <v>49</v>
      </c>
      <c r="S414">
        <v>1000</v>
      </c>
      <c r="T414">
        <v>100</v>
      </c>
      <c r="U414" t="b">
        <v>1</v>
      </c>
      <c r="V414">
        <v>80</v>
      </c>
      <c r="W414">
        <v>0.3</v>
      </c>
      <c r="X414">
        <v>103</v>
      </c>
      <c r="Y414">
        <v>40</v>
      </c>
      <c r="Z414">
        <v>7.0000000000000007E-2</v>
      </c>
      <c r="AA414" t="b">
        <v>1</v>
      </c>
      <c r="AB414" s="21" t="s">
        <v>724</v>
      </c>
      <c r="AC414">
        <v>5</v>
      </c>
      <c r="AD414">
        <v>9</v>
      </c>
      <c r="AE414">
        <v>10</v>
      </c>
      <c r="AF414">
        <v>10</v>
      </c>
      <c r="AG414" s="21" t="s">
        <v>48</v>
      </c>
      <c r="AH414" t="b">
        <v>0</v>
      </c>
      <c r="AI414" t="b">
        <v>0</v>
      </c>
      <c r="AJ414">
        <v>100</v>
      </c>
      <c r="AK414">
        <v>0</v>
      </c>
      <c r="AL414">
        <v>5000</v>
      </c>
      <c r="AM414" s="21" t="s">
        <v>305</v>
      </c>
      <c r="AN414" s="21"/>
      <c r="AO414" t="b">
        <v>0</v>
      </c>
      <c r="AP414" s="21"/>
      <c r="AQ414" s="21"/>
      <c r="AR414" s="21" t="s">
        <v>501</v>
      </c>
      <c r="AS414" s="21"/>
      <c r="AT414" s="21"/>
      <c r="AU414" s="21"/>
      <c r="AV414" s="21"/>
      <c r="AW414">
        <v>3</v>
      </c>
      <c r="AX414" s="21"/>
      <c r="AY414">
        <v>2139610</v>
      </c>
      <c r="AZ414">
        <v>0</v>
      </c>
      <c r="BA414">
        <v>0</v>
      </c>
      <c r="BB414">
        <v>5</v>
      </c>
      <c r="BC414">
        <v>50</v>
      </c>
      <c r="BD414">
        <v>100</v>
      </c>
      <c r="BE414" s="21"/>
      <c r="BF414">
        <v>0</v>
      </c>
    </row>
    <row r="415" spans="1:58" x14ac:dyDescent="0.25">
      <c r="A415">
        <v>1.7</v>
      </c>
      <c r="B415" s="21" t="s">
        <v>145</v>
      </c>
      <c r="C415" s="21" t="s">
        <v>9</v>
      </c>
      <c r="D415" s="21" t="s">
        <v>14</v>
      </c>
      <c r="E415" s="21"/>
      <c r="F415" s="21"/>
      <c r="G415" s="21" t="s">
        <v>23</v>
      </c>
      <c r="H415" s="21"/>
      <c r="I415" s="21" t="s">
        <v>738</v>
      </c>
      <c r="J415" s="21" t="s">
        <v>595</v>
      </c>
      <c r="K415" s="21" t="s">
        <v>41</v>
      </c>
      <c r="L415" t="b">
        <v>0</v>
      </c>
      <c r="M415" t="b">
        <v>0</v>
      </c>
      <c r="N415" t="b">
        <v>0</v>
      </c>
      <c r="O415">
        <v>40</v>
      </c>
      <c r="P415">
        <v>30</v>
      </c>
      <c r="Q415">
        <v>0</v>
      </c>
      <c r="R415" s="21" t="s">
        <v>49</v>
      </c>
      <c r="S415">
        <v>1000</v>
      </c>
      <c r="T415">
        <v>100</v>
      </c>
      <c r="U415" t="b">
        <v>1</v>
      </c>
      <c r="V415">
        <v>80</v>
      </c>
      <c r="W415">
        <v>0.3</v>
      </c>
      <c r="X415">
        <v>103</v>
      </c>
      <c r="Y415">
        <v>40</v>
      </c>
      <c r="Z415">
        <v>7.0000000000000007E-2</v>
      </c>
      <c r="AA415" t="b">
        <v>1</v>
      </c>
      <c r="AB415" s="21" t="s">
        <v>724</v>
      </c>
      <c r="AC415">
        <v>5</v>
      </c>
      <c r="AD415">
        <v>9</v>
      </c>
      <c r="AE415">
        <v>10</v>
      </c>
      <c r="AF415">
        <v>10</v>
      </c>
      <c r="AG415" s="21" t="s">
        <v>48</v>
      </c>
      <c r="AH415" t="b">
        <v>0</v>
      </c>
      <c r="AI415" t="b">
        <v>0</v>
      </c>
      <c r="AJ415">
        <v>100</v>
      </c>
      <c r="AK415">
        <v>0</v>
      </c>
      <c r="AL415">
        <v>5000</v>
      </c>
      <c r="AM415" s="21" t="s">
        <v>326</v>
      </c>
      <c r="AN415" s="21"/>
      <c r="AO415" t="b">
        <v>0</v>
      </c>
      <c r="AP415" s="21"/>
      <c r="AQ415" s="21"/>
      <c r="AR415" s="21" t="s">
        <v>375</v>
      </c>
      <c r="AS415" s="21"/>
      <c r="AT415" s="21"/>
      <c r="AU415" s="21"/>
      <c r="AV415" s="21"/>
      <c r="AW415">
        <v>3</v>
      </c>
      <c r="AX415" s="21"/>
      <c r="AY415">
        <v>15570276</v>
      </c>
      <c r="AZ415">
        <v>0</v>
      </c>
      <c r="BA415">
        <v>0</v>
      </c>
      <c r="BB415">
        <v>60</v>
      </c>
      <c r="BC415">
        <v>0</v>
      </c>
      <c r="BD415">
        <v>110</v>
      </c>
      <c r="BE415" s="21"/>
      <c r="BF415">
        <v>0</v>
      </c>
    </row>
    <row r="416" spans="1:58" x14ac:dyDescent="0.25">
      <c r="A416">
        <v>1.7</v>
      </c>
      <c r="B416" s="21" t="s">
        <v>145</v>
      </c>
      <c r="C416" s="21" t="s">
        <v>9</v>
      </c>
      <c r="D416" s="21" t="s">
        <v>14</v>
      </c>
      <c r="E416" s="21"/>
      <c r="F416" s="21"/>
      <c r="G416" s="21" t="s">
        <v>23</v>
      </c>
      <c r="H416" s="21"/>
      <c r="I416" s="21" t="s">
        <v>738</v>
      </c>
      <c r="J416" s="21" t="s">
        <v>595</v>
      </c>
      <c r="K416" s="21" t="s">
        <v>41</v>
      </c>
      <c r="L416" t="b">
        <v>0</v>
      </c>
      <c r="M416" t="b">
        <v>0</v>
      </c>
      <c r="N416" t="b">
        <v>0</v>
      </c>
      <c r="O416">
        <v>40</v>
      </c>
      <c r="P416">
        <v>30</v>
      </c>
      <c r="Q416">
        <v>0</v>
      </c>
      <c r="R416" s="21" t="s">
        <v>49</v>
      </c>
      <c r="S416">
        <v>1000</v>
      </c>
      <c r="T416">
        <v>100</v>
      </c>
      <c r="U416" t="b">
        <v>1</v>
      </c>
      <c r="V416">
        <v>80</v>
      </c>
      <c r="W416">
        <v>0.3</v>
      </c>
      <c r="X416">
        <v>103</v>
      </c>
      <c r="Y416">
        <v>40</v>
      </c>
      <c r="Z416">
        <v>7.0000000000000007E-2</v>
      </c>
      <c r="AA416" t="b">
        <v>1</v>
      </c>
      <c r="AB416" s="21" t="s">
        <v>724</v>
      </c>
      <c r="AC416">
        <v>5</v>
      </c>
      <c r="AD416">
        <v>9</v>
      </c>
      <c r="AE416">
        <v>10</v>
      </c>
      <c r="AF416">
        <v>10</v>
      </c>
      <c r="AG416" s="21" t="s">
        <v>48</v>
      </c>
      <c r="AH416" t="b">
        <v>0</v>
      </c>
      <c r="AI416" t="b">
        <v>0</v>
      </c>
      <c r="AJ416">
        <v>100</v>
      </c>
      <c r="AK416">
        <v>0</v>
      </c>
      <c r="AL416">
        <v>5000</v>
      </c>
      <c r="AM416" s="21" t="s">
        <v>326</v>
      </c>
      <c r="AN416" s="21"/>
      <c r="AO416" t="b">
        <v>0</v>
      </c>
      <c r="AP416" s="21"/>
      <c r="AQ416" s="21"/>
      <c r="AR416" s="21" t="s">
        <v>375</v>
      </c>
      <c r="AS416" s="21"/>
      <c r="AT416" s="21"/>
      <c r="AU416" s="21"/>
      <c r="AV416" s="21"/>
      <c r="AW416">
        <v>3</v>
      </c>
      <c r="AX416" s="21"/>
      <c r="AY416">
        <v>15570276</v>
      </c>
      <c r="AZ416">
        <v>0</v>
      </c>
      <c r="BA416">
        <v>1</v>
      </c>
      <c r="BB416">
        <v>60</v>
      </c>
      <c r="BC416">
        <v>100</v>
      </c>
      <c r="BD416">
        <v>120</v>
      </c>
      <c r="BE416" s="21"/>
      <c r="BF416">
        <v>0</v>
      </c>
    </row>
    <row r="417" spans="1:58" x14ac:dyDescent="0.25">
      <c r="A417">
        <v>1.7</v>
      </c>
      <c r="B417" s="21" t="s">
        <v>145</v>
      </c>
      <c r="C417" s="21" t="s">
        <v>9</v>
      </c>
      <c r="D417" s="21" t="s">
        <v>14</v>
      </c>
      <c r="E417" s="21"/>
      <c r="F417" s="21"/>
      <c r="G417" s="21" t="s">
        <v>23</v>
      </c>
      <c r="H417" s="21"/>
      <c r="I417" s="21" t="s">
        <v>738</v>
      </c>
      <c r="J417" s="21" t="s">
        <v>595</v>
      </c>
      <c r="K417" s="21" t="s">
        <v>41</v>
      </c>
      <c r="L417" t="b">
        <v>0</v>
      </c>
      <c r="M417" t="b">
        <v>0</v>
      </c>
      <c r="N417" t="b">
        <v>0</v>
      </c>
      <c r="O417">
        <v>40</v>
      </c>
      <c r="P417">
        <v>30</v>
      </c>
      <c r="Q417">
        <v>0</v>
      </c>
      <c r="R417" s="21" t="s">
        <v>49</v>
      </c>
      <c r="S417">
        <v>1000</v>
      </c>
      <c r="T417">
        <v>100</v>
      </c>
      <c r="U417" t="b">
        <v>1</v>
      </c>
      <c r="V417">
        <v>80</v>
      </c>
      <c r="W417">
        <v>0.3</v>
      </c>
      <c r="X417">
        <v>103</v>
      </c>
      <c r="Y417">
        <v>40</v>
      </c>
      <c r="Z417">
        <v>7.0000000000000007E-2</v>
      </c>
      <c r="AA417" t="b">
        <v>1</v>
      </c>
      <c r="AB417" s="21" t="s">
        <v>724</v>
      </c>
      <c r="AC417">
        <v>5</v>
      </c>
      <c r="AD417">
        <v>9</v>
      </c>
      <c r="AE417">
        <v>10</v>
      </c>
      <c r="AF417">
        <v>10</v>
      </c>
      <c r="AG417" s="21" t="s">
        <v>48</v>
      </c>
      <c r="AH417" t="b">
        <v>0</v>
      </c>
      <c r="AI417" t="b">
        <v>0</v>
      </c>
      <c r="AJ417">
        <v>100</v>
      </c>
      <c r="AK417">
        <v>0</v>
      </c>
      <c r="AL417">
        <v>5000</v>
      </c>
      <c r="AM417" s="21" t="s">
        <v>375</v>
      </c>
      <c r="AN417" s="21"/>
      <c r="AO417" t="b">
        <v>0</v>
      </c>
      <c r="AP417" s="21"/>
      <c r="AQ417" s="21"/>
      <c r="AR417" s="21" t="s">
        <v>375</v>
      </c>
      <c r="AS417" s="21"/>
      <c r="AT417" s="21"/>
      <c r="AU417" s="21"/>
      <c r="AV417" s="21"/>
      <c r="AW417">
        <v>2.0548799999999998</v>
      </c>
      <c r="AX417" s="21"/>
      <c r="AY417">
        <v>15570276</v>
      </c>
      <c r="BE417" s="21"/>
    </row>
    <row r="418" spans="1:58" x14ac:dyDescent="0.25">
      <c r="A418">
        <v>1.7</v>
      </c>
      <c r="B418" s="21" t="s">
        <v>145</v>
      </c>
      <c r="C418" s="21" t="s">
        <v>9</v>
      </c>
      <c r="D418" s="21" t="s">
        <v>14</v>
      </c>
      <c r="E418" s="21"/>
      <c r="F418" s="21"/>
      <c r="G418" s="21" t="s">
        <v>23</v>
      </c>
      <c r="H418" s="21"/>
      <c r="I418" s="21" t="s">
        <v>738</v>
      </c>
      <c r="J418" s="21" t="s">
        <v>595</v>
      </c>
      <c r="K418" s="21" t="s">
        <v>41</v>
      </c>
      <c r="L418" t="b">
        <v>0</v>
      </c>
      <c r="M418" t="b">
        <v>0</v>
      </c>
      <c r="N418" t="b">
        <v>0</v>
      </c>
      <c r="O418">
        <v>40</v>
      </c>
      <c r="P418">
        <v>30</v>
      </c>
      <c r="Q418">
        <v>0</v>
      </c>
      <c r="R418" s="21" t="s">
        <v>49</v>
      </c>
      <c r="S418">
        <v>1000</v>
      </c>
      <c r="T418">
        <v>100</v>
      </c>
      <c r="U418" t="b">
        <v>1</v>
      </c>
      <c r="V418">
        <v>80</v>
      </c>
      <c r="W418">
        <v>0.3</v>
      </c>
      <c r="X418">
        <v>103</v>
      </c>
      <c r="Y418">
        <v>40</v>
      </c>
      <c r="Z418">
        <v>7.0000000000000007E-2</v>
      </c>
      <c r="AA418" t="b">
        <v>1</v>
      </c>
      <c r="AB418" s="21" t="s">
        <v>724</v>
      </c>
      <c r="AC418">
        <v>5</v>
      </c>
      <c r="AD418">
        <v>9</v>
      </c>
      <c r="AE418">
        <v>10</v>
      </c>
      <c r="AF418">
        <v>10</v>
      </c>
      <c r="AG418" s="21" t="s">
        <v>48</v>
      </c>
      <c r="AH418" t="b">
        <v>0</v>
      </c>
      <c r="AI418" t="b">
        <v>0</v>
      </c>
      <c r="AJ418">
        <v>100</v>
      </c>
      <c r="AK418">
        <v>0</v>
      </c>
      <c r="AL418">
        <v>5000</v>
      </c>
      <c r="AM418" s="21" t="s">
        <v>444</v>
      </c>
      <c r="AN418" s="21"/>
      <c r="AO418" t="b">
        <v>0</v>
      </c>
      <c r="AP418" s="21"/>
      <c r="AQ418" s="21"/>
      <c r="AR418" s="21" t="s">
        <v>501</v>
      </c>
      <c r="AS418" s="21"/>
      <c r="AT418" s="21"/>
      <c r="AU418" s="21"/>
      <c r="AV418" s="21"/>
      <c r="AW418">
        <v>2.0548799999999998</v>
      </c>
      <c r="AX418" s="21"/>
      <c r="AY418">
        <v>15794160</v>
      </c>
      <c r="BE418" s="21"/>
    </row>
    <row r="419" spans="1:58" x14ac:dyDescent="0.25">
      <c r="A419">
        <v>1.7</v>
      </c>
      <c r="B419" s="21" t="s">
        <v>145</v>
      </c>
      <c r="C419" s="21" t="s">
        <v>9</v>
      </c>
      <c r="D419" s="21" t="s">
        <v>14</v>
      </c>
      <c r="E419" s="21"/>
      <c r="F419" s="21"/>
      <c r="G419" s="21" t="s">
        <v>23</v>
      </c>
      <c r="H419" s="21"/>
      <c r="I419" s="21" t="s">
        <v>738</v>
      </c>
      <c r="J419" s="21" t="s">
        <v>595</v>
      </c>
      <c r="K419" s="21" t="s">
        <v>41</v>
      </c>
      <c r="L419" t="b">
        <v>0</v>
      </c>
      <c r="M419" t="b">
        <v>0</v>
      </c>
      <c r="N419" t="b">
        <v>0</v>
      </c>
      <c r="O419">
        <v>40</v>
      </c>
      <c r="P419">
        <v>30</v>
      </c>
      <c r="Q419">
        <v>0</v>
      </c>
      <c r="R419" s="21" t="s">
        <v>49</v>
      </c>
      <c r="S419">
        <v>1000</v>
      </c>
      <c r="T419">
        <v>100</v>
      </c>
      <c r="U419" t="b">
        <v>1</v>
      </c>
      <c r="V419">
        <v>80</v>
      </c>
      <c r="W419">
        <v>0.3</v>
      </c>
      <c r="X419">
        <v>103</v>
      </c>
      <c r="Y419">
        <v>40</v>
      </c>
      <c r="Z419">
        <v>7.0000000000000007E-2</v>
      </c>
      <c r="AA419" t="b">
        <v>1</v>
      </c>
      <c r="AB419" s="21" t="s">
        <v>724</v>
      </c>
      <c r="AC419">
        <v>5</v>
      </c>
      <c r="AD419">
        <v>9</v>
      </c>
      <c r="AE419">
        <v>10</v>
      </c>
      <c r="AF419">
        <v>10</v>
      </c>
      <c r="AG419" s="21" t="s">
        <v>48</v>
      </c>
      <c r="AH419" t="b">
        <v>0</v>
      </c>
      <c r="AI419" t="b">
        <v>0</v>
      </c>
      <c r="AJ419">
        <v>100</v>
      </c>
      <c r="AK419">
        <v>0</v>
      </c>
      <c r="AL419">
        <v>5000</v>
      </c>
      <c r="AM419" s="21" t="s">
        <v>446</v>
      </c>
      <c r="AN419" s="21"/>
      <c r="AO419" t="b">
        <v>0</v>
      </c>
      <c r="AP419" s="21"/>
      <c r="AQ419" s="21"/>
      <c r="AR419" s="21" t="s">
        <v>501</v>
      </c>
      <c r="AS419" s="21"/>
      <c r="AT419" s="21"/>
      <c r="AU419" s="21"/>
      <c r="AV419" s="21"/>
      <c r="AW419">
        <v>2.4093300000000002</v>
      </c>
      <c r="AX419" s="21"/>
      <c r="AY419">
        <v>255</v>
      </c>
      <c r="AZ419">
        <v>0</v>
      </c>
      <c r="BA419">
        <v>0</v>
      </c>
      <c r="BB419">
        <v>20</v>
      </c>
      <c r="BC419">
        <v>0</v>
      </c>
      <c r="BD419">
        <v>60</v>
      </c>
      <c r="BE419" s="21"/>
      <c r="BF419">
        <v>0</v>
      </c>
    </row>
    <row r="420" spans="1:58" x14ac:dyDescent="0.25">
      <c r="A420" t="s">
        <v>721</v>
      </c>
      <c r="B420" t="s">
        <v>4</v>
      </c>
      <c r="C420" t="s">
        <v>8</v>
      </c>
      <c r="D420" t="s">
        <v>13</v>
      </c>
      <c r="E420" t="s">
        <v>18</v>
      </c>
      <c r="F420" t="s">
        <v>20</v>
      </c>
      <c r="G420" t="s">
        <v>22</v>
      </c>
      <c r="H420" t="s">
        <v>27</v>
      </c>
      <c r="I420" t="s">
        <v>30</v>
      </c>
      <c r="J420" t="s">
        <v>31</v>
      </c>
      <c r="K420" t="s">
        <v>466</v>
      </c>
      <c r="L420" t="s">
        <v>55</v>
      </c>
      <c r="M420" t="s">
        <v>57</v>
      </c>
      <c r="N420" t="s">
        <v>58</v>
      </c>
      <c r="O420" t="s">
        <v>43</v>
      </c>
      <c r="P420" t="s">
        <v>45</v>
      </c>
      <c r="Q420" t="s">
        <v>46</v>
      </c>
      <c r="R420" t="s">
        <v>47</v>
      </c>
      <c r="S420" t="s">
        <v>51</v>
      </c>
      <c r="T420" t="s">
        <v>53</v>
      </c>
      <c r="U420" t="s">
        <v>75</v>
      </c>
      <c r="V420" t="s">
        <v>76</v>
      </c>
      <c r="W420" t="s">
        <v>77</v>
      </c>
      <c r="X420" t="s">
        <v>78</v>
      </c>
      <c r="Y420" t="s">
        <v>79</v>
      </c>
      <c r="Z420" t="s">
        <v>80</v>
      </c>
      <c r="AA420" t="s">
        <v>81</v>
      </c>
      <c r="AB420" t="s">
        <v>61</v>
      </c>
      <c r="AC420" t="s">
        <v>62</v>
      </c>
      <c r="AD420" t="s">
        <v>64</v>
      </c>
      <c r="AE420" t="s">
        <v>65</v>
      </c>
      <c r="AF420" t="s">
        <v>66</v>
      </c>
      <c r="AG420" t="s">
        <v>67</v>
      </c>
      <c r="AH420" t="s">
        <v>72</v>
      </c>
      <c r="AI420" t="s">
        <v>73</v>
      </c>
      <c r="AJ420" t="s">
        <v>69</v>
      </c>
      <c r="AK420" t="s">
        <v>70</v>
      </c>
      <c r="AL420" t="s">
        <v>71</v>
      </c>
      <c r="AM420" t="s">
        <v>722</v>
      </c>
      <c r="AN420" t="s">
        <v>102</v>
      </c>
      <c r="AO420" t="s">
        <v>100</v>
      </c>
      <c r="AP420" t="s">
        <v>84</v>
      </c>
      <c r="AQ420" t="s">
        <v>85</v>
      </c>
      <c r="AR420" t="s">
        <v>86</v>
      </c>
      <c r="AS420" t="s">
        <v>87</v>
      </c>
      <c r="AT420" t="s">
        <v>89</v>
      </c>
      <c r="AU420" t="s">
        <v>90</v>
      </c>
      <c r="AV420" t="s">
        <v>91</v>
      </c>
      <c r="AW420" t="s">
        <v>92</v>
      </c>
      <c r="AX420" t="s">
        <v>94</v>
      </c>
      <c r="AY420" t="s">
        <v>96</v>
      </c>
      <c r="AZ420" t="s">
        <v>478</v>
      </c>
      <c r="BA420" t="s">
        <v>104</v>
      </c>
      <c r="BB420" t="s">
        <v>105</v>
      </c>
      <c r="BC420" t="s">
        <v>106</v>
      </c>
      <c r="BD420" t="s">
        <v>488</v>
      </c>
      <c r="BE420" t="s">
        <v>107</v>
      </c>
      <c r="BF420" t="s">
        <v>36</v>
      </c>
    </row>
    <row r="421" spans="1:58" x14ac:dyDescent="0.25">
      <c r="A421">
        <v>1.7</v>
      </c>
      <c r="B421" s="21" t="s">
        <v>586</v>
      </c>
      <c r="C421" s="21" t="s">
        <v>9</v>
      </c>
      <c r="D421" s="21" t="s">
        <v>15</v>
      </c>
      <c r="E421" s="21"/>
      <c r="F421" s="21"/>
      <c r="G421" s="21" t="s">
        <v>26</v>
      </c>
      <c r="H421" s="21"/>
      <c r="I421" s="21" t="s">
        <v>739</v>
      </c>
      <c r="J421" s="21" t="s">
        <v>589</v>
      </c>
      <c r="K421" s="21" t="s">
        <v>41</v>
      </c>
      <c r="L421" t="b">
        <v>0</v>
      </c>
      <c r="M421" t="b">
        <v>0</v>
      </c>
      <c r="N421" t="b">
        <v>0</v>
      </c>
      <c r="O421">
        <v>40</v>
      </c>
      <c r="P421">
        <v>30</v>
      </c>
      <c r="Q421">
        <v>0</v>
      </c>
      <c r="R421" s="21" t="s">
        <v>49</v>
      </c>
      <c r="S421">
        <v>1000</v>
      </c>
      <c r="T421">
        <v>12</v>
      </c>
      <c r="U421" t="b">
        <v>1</v>
      </c>
      <c r="V421">
        <v>100</v>
      </c>
      <c r="W421">
        <v>1</v>
      </c>
      <c r="X421">
        <v>105</v>
      </c>
      <c r="Y421">
        <v>60</v>
      </c>
      <c r="Z421">
        <v>0.05</v>
      </c>
      <c r="AA421" t="b">
        <v>1</v>
      </c>
      <c r="AB421" s="21" t="s">
        <v>724</v>
      </c>
      <c r="AC421">
        <v>5</v>
      </c>
      <c r="AD421">
        <v>9</v>
      </c>
      <c r="AE421">
        <v>10</v>
      </c>
      <c r="AF421">
        <v>10</v>
      </c>
      <c r="AG421" s="21" t="s">
        <v>48</v>
      </c>
      <c r="AH421" t="b">
        <v>0</v>
      </c>
      <c r="AI421" t="b">
        <v>0</v>
      </c>
      <c r="AJ421">
        <v>50</v>
      </c>
      <c r="AK421">
        <v>0</v>
      </c>
      <c r="AL421">
        <v>2000</v>
      </c>
      <c r="AM421" s="21" t="s">
        <v>502</v>
      </c>
      <c r="AN421" s="21"/>
      <c r="AO421" t="b">
        <v>0</v>
      </c>
      <c r="AP421" s="21"/>
      <c r="AQ421" s="21" t="s">
        <v>580</v>
      </c>
      <c r="AR421" s="21" t="s">
        <v>502</v>
      </c>
      <c r="AS421" s="21" t="s">
        <v>581</v>
      </c>
      <c r="AT421" s="21" t="s">
        <v>502</v>
      </c>
      <c r="AU421" s="21" t="s">
        <v>514</v>
      </c>
      <c r="AV421">
        <v>1</v>
      </c>
      <c r="AW421" s="21"/>
      <c r="AX421" s="21"/>
      <c r="AY421">
        <v>65280</v>
      </c>
      <c r="BE421" s="21"/>
    </row>
    <row r="422" spans="1:58" x14ac:dyDescent="0.25">
      <c r="A422">
        <v>1.7</v>
      </c>
      <c r="B422" s="21" t="s">
        <v>586</v>
      </c>
      <c r="C422" s="21" t="s">
        <v>9</v>
      </c>
      <c r="D422" s="21" t="s">
        <v>15</v>
      </c>
      <c r="E422" s="21"/>
      <c r="F422" s="21"/>
      <c r="G422" s="21" t="s">
        <v>26</v>
      </c>
      <c r="H422" s="21"/>
      <c r="I422" s="21" t="s">
        <v>739</v>
      </c>
      <c r="J422" s="21" t="s">
        <v>589</v>
      </c>
      <c r="K422" s="21" t="s">
        <v>41</v>
      </c>
      <c r="L422" t="b">
        <v>0</v>
      </c>
      <c r="M422" t="b">
        <v>0</v>
      </c>
      <c r="N422" t="b">
        <v>0</v>
      </c>
      <c r="O422">
        <v>40</v>
      </c>
      <c r="P422">
        <v>30</v>
      </c>
      <c r="Q422">
        <v>0</v>
      </c>
      <c r="R422" s="21" t="s">
        <v>49</v>
      </c>
      <c r="S422">
        <v>1000</v>
      </c>
      <c r="T422">
        <v>12</v>
      </c>
      <c r="U422" t="b">
        <v>1</v>
      </c>
      <c r="V422">
        <v>100</v>
      </c>
      <c r="W422">
        <v>1</v>
      </c>
      <c r="X422">
        <v>105</v>
      </c>
      <c r="Y422">
        <v>60</v>
      </c>
      <c r="Z422">
        <v>0.05</v>
      </c>
      <c r="AA422" t="b">
        <v>1</v>
      </c>
      <c r="AB422" s="21" t="s">
        <v>724</v>
      </c>
      <c r="AC422">
        <v>5</v>
      </c>
      <c r="AD422">
        <v>9</v>
      </c>
      <c r="AE422">
        <v>10</v>
      </c>
      <c r="AF422">
        <v>10</v>
      </c>
      <c r="AG422" s="21" t="s">
        <v>48</v>
      </c>
      <c r="AH422" t="b">
        <v>0</v>
      </c>
      <c r="AI422" t="b">
        <v>0</v>
      </c>
      <c r="AJ422">
        <v>50</v>
      </c>
      <c r="AK422">
        <v>0</v>
      </c>
      <c r="AL422">
        <v>2000</v>
      </c>
      <c r="AM422" s="21" t="s">
        <v>270</v>
      </c>
      <c r="AN422" s="21"/>
      <c r="AO422" t="b">
        <v>0</v>
      </c>
      <c r="AP422" s="21"/>
      <c r="AQ422" s="21"/>
      <c r="AR422" s="21" t="s">
        <v>270</v>
      </c>
      <c r="AS422" s="21"/>
      <c r="AT422" s="21" t="s">
        <v>515</v>
      </c>
      <c r="AU422" s="21" t="s">
        <v>514</v>
      </c>
      <c r="AV422">
        <v>1</v>
      </c>
      <c r="AW422" s="21"/>
      <c r="AX422" s="21"/>
      <c r="AY422">
        <v>255</v>
      </c>
      <c r="BE422" s="21"/>
    </row>
    <row r="423" spans="1:58" x14ac:dyDescent="0.25">
      <c r="A423">
        <v>1.7</v>
      </c>
      <c r="B423" s="21" t="s">
        <v>586</v>
      </c>
      <c r="C423" s="21" t="s">
        <v>9</v>
      </c>
      <c r="D423" s="21" t="s">
        <v>15</v>
      </c>
      <c r="E423" s="21"/>
      <c r="F423" s="21"/>
      <c r="G423" s="21" t="s">
        <v>26</v>
      </c>
      <c r="H423" s="21"/>
      <c r="I423" s="21" t="s">
        <v>739</v>
      </c>
      <c r="J423" s="21" t="s">
        <v>589</v>
      </c>
      <c r="K423" s="21" t="s">
        <v>41</v>
      </c>
      <c r="L423" t="b">
        <v>0</v>
      </c>
      <c r="M423" t="b">
        <v>0</v>
      </c>
      <c r="N423" t="b">
        <v>0</v>
      </c>
      <c r="O423">
        <v>40</v>
      </c>
      <c r="P423">
        <v>30</v>
      </c>
      <c r="Q423">
        <v>0</v>
      </c>
      <c r="R423" s="21" t="s">
        <v>49</v>
      </c>
      <c r="S423">
        <v>1000</v>
      </c>
      <c r="T423">
        <v>12</v>
      </c>
      <c r="U423" t="b">
        <v>1</v>
      </c>
      <c r="V423">
        <v>100</v>
      </c>
      <c r="W423">
        <v>1</v>
      </c>
      <c r="X423">
        <v>105</v>
      </c>
      <c r="Y423">
        <v>60</v>
      </c>
      <c r="Z423">
        <v>0.05</v>
      </c>
      <c r="AA423" t="b">
        <v>1</v>
      </c>
      <c r="AB423" s="21" t="s">
        <v>724</v>
      </c>
      <c r="AC423">
        <v>5</v>
      </c>
      <c r="AD423">
        <v>9</v>
      </c>
      <c r="AE423">
        <v>10</v>
      </c>
      <c r="AF423">
        <v>10</v>
      </c>
      <c r="AG423" s="21" t="s">
        <v>48</v>
      </c>
      <c r="AH423" t="b">
        <v>0</v>
      </c>
      <c r="AI423" t="b">
        <v>0</v>
      </c>
      <c r="AJ423">
        <v>50</v>
      </c>
      <c r="AK423">
        <v>0</v>
      </c>
      <c r="AL423">
        <v>2000</v>
      </c>
      <c r="AM423" s="21" t="s">
        <v>244</v>
      </c>
      <c r="AN423" s="21"/>
      <c r="AO423" t="b">
        <v>0</v>
      </c>
      <c r="AP423" s="21"/>
      <c r="AQ423" s="21"/>
      <c r="AR423" s="21" t="s">
        <v>244</v>
      </c>
      <c r="AS423" s="21"/>
      <c r="AT423" s="21" t="s">
        <v>260</v>
      </c>
      <c r="AU423" s="21" t="s">
        <v>514</v>
      </c>
      <c r="AV423">
        <v>1</v>
      </c>
      <c r="AW423" s="21"/>
      <c r="AX423" s="21"/>
      <c r="AY423">
        <v>16776960</v>
      </c>
      <c r="AZ423">
        <v>0</v>
      </c>
      <c r="BA423">
        <v>1</v>
      </c>
      <c r="BB423">
        <v>52</v>
      </c>
      <c r="BC423">
        <v>0</v>
      </c>
      <c r="BD423">
        <v>120</v>
      </c>
      <c r="BE423" s="21"/>
      <c r="BF423">
        <v>0</v>
      </c>
    </row>
    <row r="424" spans="1:58" x14ac:dyDescent="0.25">
      <c r="A424">
        <v>1.7</v>
      </c>
      <c r="B424" s="21" t="s">
        <v>586</v>
      </c>
      <c r="C424" s="21" t="s">
        <v>9</v>
      </c>
      <c r="D424" s="21" t="s">
        <v>15</v>
      </c>
      <c r="E424" s="21"/>
      <c r="F424" s="21"/>
      <c r="G424" s="21" t="s">
        <v>26</v>
      </c>
      <c r="H424" s="21"/>
      <c r="I424" s="21" t="s">
        <v>739</v>
      </c>
      <c r="J424" s="21" t="s">
        <v>589</v>
      </c>
      <c r="K424" s="21" t="s">
        <v>41</v>
      </c>
      <c r="L424" t="b">
        <v>0</v>
      </c>
      <c r="M424" t="b">
        <v>0</v>
      </c>
      <c r="N424" t="b">
        <v>0</v>
      </c>
      <c r="O424">
        <v>40</v>
      </c>
      <c r="P424">
        <v>30</v>
      </c>
      <c r="Q424">
        <v>0</v>
      </c>
      <c r="R424" s="21" t="s">
        <v>49</v>
      </c>
      <c r="S424">
        <v>1000</v>
      </c>
      <c r="T424">
        <v>12</v>
      </c>
      <c r="U424" t="b">
        <v>1</v>
      </c>
      <c r="V424">
        <v>100</v>
      </c>
      <c r="W424">
        <v>1</v>
      </c>
      <c r="X424">
        <v>105</v>
      </c>
      <c r="Y424">
        <v>60</v>
      </c>
      <c r="Z424">
        <v>0.05</v>
      </c>
      <c r="AA424" t="b">
        <v>1</v>
      </c>
      <c r="AB424" s="21" t="s">
        <v>724</v>
      </c>
      <c r="AC424">
        <v>5</v>
      </c>
      <c r="AD424">
        <v>9</v>
      </c>
      <c r="AE424">
        <v>10</v>
      </c>
      <c r="AF424">
        <v>10</v>
      </c>
      <c r="AG424" s="21" t="s">
        <v>48</v>
      </c>
      <c r="AH424" t="b">
        <v>0</v>
      </c>
      <c r="AI424" t="b">
        <v>0</v>
      </c>
      <c r="AJ424">
        <v>50</v>
      </c>
      <c r="AK424">
        <v>0</v>
      </c>
      <c r="AL424">
        <v>2000</v>
      </c>
      <c r="AM424" s="21" t="s">
        <v>244</v>
      </c>
      <c r="AN424" s="21"/>
      <c r="AO424" t="b">
        <v>0</v>
      </c>
      <c r="AP424" s="21"/>
      <c r="AQ424" s="21"/>
      <c r="AR424" s="21" t="s">
        <v>244</v>
      </c>
      <c r="AS424" s="21"/>
      <c r="AT424" s="21" t="s">
        <v>260</v>
      </c>
      <c r="AU424" s="21" t="s">
        <v>514</v>
      </c>
      <c r="AV424">
        <v>1</v>
      </c>
      <c r="AW424" s="21"/>
      <c r="AX424" s="21"/>
      <c r="AY424">
        <v>16776960</v>
      </c>
      <c r="AZ424">
        <v>0</v>
      </c>
      <c r="BA424">
        <v>0</v>
      </c>
      <c r="BB424">
        <v>52</v>
      </c>
      <c r="BC424">
        <v>100</v>
      </c>
      <c r="BD424">
        <v>100</v>
      </c>
      <c r="BE424" s="21"/>
      <c r="BF424">
        <v>0</v>
      </c>
    </row>
    <row r="425" spans="1:58" x14ac:dyDescent="0.25">
      <c r="A425">
        <v>1.7</v>
      </c>
      <c r="B425" s="21" t="s">
        <v>586</v>
      </c>
      <c r="C425" s="21" t="s">
        <v>9</v>
      </c>
      <c r="D425" s="21" t="s">
        <v>15</v>
      </c>
      <c r="E425" s="21"/>
      <c r="F425" s="21"/>
      <c r="G425" s="21" t="s">
        <v>26</v>
      </c>
      <c r="H425" s="21"/>
      <c r="I425" s="21" t="s">
        <v>739</v>
      </c>
      <c r="J425" s="21" t="s">
        <v>589</v>
      </c>
      <c r="K425" s="21" t="s">
        <v>41</v>
      </c>
      <c r="L425" t="b">
        <v>0</v>
      </c>
      <c r="M425" t="b">
        <v>0</v>
      </c>
      <c r="N425" t="b">
        <v>0</v>
      </c>
      <c r="O425">
        <v>40</v>
      </c>
      <c r="P425">
        <v>30</v>
      </c>
      <c r="Q425">
        <v>0</v>
      </c>
      <c r="R425" s="21" t="s">
        <v>49</v>
      </c>
      <c r="S425">
        <v>1000</v>
      </c>
      <c r="T425">
        <v>12</v>
      </c>
      <c r="U425" t="b">
        <v>1</v>
      </c>
      <c r="V425">
        <v>100</v>
      </c>
      <c r="W425">
        <v>1</v>
      </c>
      <c r="X425">
        <v>105</v>
      </c>
      <c r="Y425">
        <v>60</v>
      </c>
      <c r="Z425">
        <v>0.05</v>
      </c>
      <c r="AA425" t="b">
        <v>1</v>
      </c>
      <c r="AB425" s="21" t="s">
        <v>724</v>
      </c>
      <c r="AC425">
        <v>5</v>
      </c>
      <c r="AD425">
        <v>9</v>
      </c>
      <c r="AE425">
        <v>10</v>
      </c>
      <c r="AF425">
        <v>10</v>
      </c>
      <c r="AG425" s="21" t="s">
        <v>48</v>
      </c>
      <c r="AH425" t="b">
        <v>0</v>
      </c>
      <c r="AI425" t="b">
        <v>0</v>
      </c>
      <c r="AJ425">
        <v>50</v>
      </c>
      <c r="AK425">
        <v>0</v>
      </c>
      <c r="AL425">
        <v>2000</v>
      </c>
      <c r="AM425" s="21" t="s">
        <v>375</v>
      </c>
      <c r="AN425" s="21"/>
      <c r="AO425" t="b">
        <v>0</v>
      </c>
      <c r="AP425" s="21"/>
      <c r="AQ425" s="21"/>
      <c r="AR425" s="21" t="s">
        <v>375</v>
      </c>
      <c r="AS425" s="21"/>
      <c r="AT425" s="21" t="s">
        <v>426</v>
      </c>
      <c r="AU425" s="21" t="s">
        <v>514</v>
      </c>
      <c r="AV425">
        <v>1</v>
      </c>
      <c r="AW425" s="21"/>
      <c r="AX425" s="21"/>
      <c r="AY425">
        <v>16711935</v>
      </c>
      <c r="AZ425">
        <v>0</v>
      </c>
      <c r="BA425">
        <v>0</v>
      </c>
      <c r="BB425">
        <v>50</v>
      </c>
      <c r="BC425">
        <v>100</v>
      </c>
      <c r="BD425">
        <v>100</v>
      </c>
      <c r="BE425" s="21"/>
      <c r="BF425">
        <v>0</v>
      </c>
    </row>
    <row r="426" spans="1:58" x14ac:dyDescent="0.25">
      <c r="A426">
        <v>1.7</v>
      </c>
      <c r="B426" s="21" t="s">
        <v>586</v>
      </c>
      <c r="C426" s="21" t="s">
        <v>9</v>
      </c>
      <c r="D426" s="21" t="s">
        <v>15</v>
      </c>
      <c r="E426" s="21"/>
      <c r="F426" s="21"/>
      <c r="G426" s="21" t="s">
        <v>26</v>
      </c>
      <c r="H426" s="21"/>
      <c r="I426" s="21" t="s">
        <v>739</v>
      </c>
      <c r="J426" s="21" t="s">
        <v>589</v>
      </c>
      <c r="K426" s="21" t="s">
        <v>41</v>
      </c>
      <c r="L426" t="b">
        <v>0</v>
      </c>
      <c r="M426" t="b">
        <v>0</v>
      </c>
      <c r="N426" t="b">
        <v>0</v>
      </c>
      <c r="O426">
        <v>40</v>
      </c>
      <c r="P426">
        <v>30</v>
      </c>
      <c r="Q426">
        <v>0</v>
      </c>
      <c r="R426" s="21" t="s">
        <v>49</v>
      </c>
      <c r="S426">
        <v>1000</v>
      </c>
      <c r="T426">
        <v>12</v>
      </c>
      <c r="U426" t="b">
        <v>1</v>
      </c>
      <c r="V426">
        <v>100</v>
      </c>
      <c r="W426">
        <v>1</v>
      </c>
      <c r="X426">
        <v>105</v>
      </c>
      <c r="Y426">
        <v>60</v>
      </c>
      <c r="Z426">
        <v>0.05</v>
      </c>
      <c r="AA426" t="b">
        <v>1</v>
      </c>
      <c r="AB426" s="21" t="s">
        <v>724</v>
      </c>
      <c r="AC426">
        <v>5</v>
      </c>
      <c r="AD426">
        <v>9</v>
      </c>
      <c r="AE426">
        <v>10</v>
      </c>
      <c r="AF426">
        <v>10</v>
      </c>
      <c r="AG426" s="21" t="s">
        <v>48</v>
      </c>
      <c r="AH426" t="b">
        <v>0</v>
      </c>
      <c r="AI426" t="b">
        <v>0</v>
      </c>
      <c r="AJ426">
        <v>50</v>
      </c>
      <c r="AK426">
        <v>0</v>
      </c>
      <c r="AL426">
        <v>2000</v>
      </c>
      <c r="AM426" s="21" t="s">
        <v>375</v>
      </c>
      <c r="AN426" s="21"/>
      <c r="AO426" t="b">
        <v>0</v>
      </c>
      <c r="AP426" s="21"/>
      <c r="AQ426" s="21"/>
      <c r="AR426" s="21" t="s">
        <v>375</v>
      </c>
      <c r="AS426" s="21"/>
      <c r="AT426" s="21" t="s">
        <v>426</v>
      </c>
      <c r="AU426" s="21" t="s">
        <v>514</v>
      </c>
      <c r="AV426">
        <v>1</v>
      </c>
      <c r="AW426" s="21"/>
      <c r="AX426" s="21"/>
      <c r="AY426">
        <v>16711935</v>
      </c>
      <c r="AZ426">
        <v>0</v>
      </c>
      <c r="BA426">
        <v>1</v>
      </c>
      <c r="BB426">
        <v>50</v>
      </c>
      <c r="BC426">
        <v>0</v>
      </c>
      <c r="BD426">
        <v>120</v>
      </c>
      <c r="BE426" s="21"/>
      <c r="BF426">
        <v>0</v>
      </c>
    </row>
    <row r="427" spans="1:58" x14ac:dyDescent="0.25">
      <c r="A427">
        <v>1.7</v>
      </c>
      <c r="B427" s="21" t="s">
        <v>586</v>
      </c>
      <c r="C427" s="21" t="s">
        <v>9</v>
      </c>
      <c r="D427" s="21" t="s">
        <v>15</v>
      </c>
      <c r="E427" s="21"/>
      <c r="F427" s="21"/>
      <c r="G427" s="21" t="s">
        <v>26</v>
      </c>
      <c r="H427" s="21"/>
      <c r="I427" s="21" t="s">
        <v>739</v>
      </c>
      <c r="J427" s="21" t="s">
        <v>589</v>
      </c>
      <c r="K427" s="21" t="s">
        <v>41</v>
      </c>
      <c r="L427" t="b">
        <v>0</v>
      </c>
      <c r="M427" t="b">
        <v>0</v>
      </c>
      <c r="N427" t="b">
        <v>0</v>
      </c>
      <c r="O427">
        <v>40</v>
      </c>
      <c r="P427">
        <v>30</v>
      </c>
      <c r="Q427">
        <v>0</v>
      </c>
      <c r="R427" s="21" t="s">
        <v>49</v>
      </c>
      <c r="S427">
        <v>1000</v>
      </c>
      <c r="T427">
        <v>12</v>
      </c>
      <c r="U427" t="b">
        <v>1</v>
      </c>
      <c r="V427">
        <v>100</v>
      </c>
      <c r="W427">
        <v>1</v>
      </c>
      <c r="X427">
        <v>105</v>
      </c>
      <c r="Y427">
        <v>60</v>
      </c>
      <c r="Z427">
        <v>0.05</v>
      </c>
      <c r="AA427" t="b">
        <v>1</v>
      </c>
      <c r="AB427" s="21" t="s">
        <v>724</v>
      </c>
      <c r="AC427">
        <v>5</v>
      </c>
      <c r="AD427">
        <v>9</v>
      </c>
      <c r="AE427">
        <v>10</v>
      </c>
      <c r="AF427">
        <v>10</v>
      </c>
      <c r="AG427" s="21" t="s">
        <v>48</v>
      </c>
      <c r="AH427" t="b">
        <v>0</v>
      </c>
      <c r="AI427" t="b">
        <v>0</v>
      </c>
      <c r="AJ427">
        <v>50</v>
      </c>
      <c r="AK427">
        <v>0</v>
      </c>
      <c r="AL427">
        <v>2000</v>
      </c>
      <c r="AM427" s="21" t="s">
        <v>306</v>
      </c>
      <c r="AN427" s="21"/>
      <c r="AO427" t="b">
        <v>0</v>
      </c>
      <c r="AP427" s="21"/>
      <c r="AQ427" s="21"/>
      <c r="AR427" s="21" t="s">
        <v>501</v>
      </c>
      <c r="AS427" s="21"/>
      <c r="AT427" s="21" t="s">
        <v>740</v>
      </c>
      <c r="AU427" s="21" t="s">
        <v>507</v>
      </c>
      <c r="AV427">
        <v>3.2</v>
      </c>
      <c r="AW427" s="21"/>
      <c r="AX427" s="21"/>
      <c r="AY427">
        <v>16777184</v>
      </c>
      <c r="BE427" s="21"/>
    </row>
    <row r="428" spans="1:58" x14ac:dyDescent="0.25">
      <c r="A428">
        <v>1.7</v>
      </c>
      <c r="B428" s="21" t="s">
        <v>586</v>
      </c>
      <c r="C428" s="21" t="s">
        <v>9</v>
      </c>
      <c r="D428" s="21" t="s">
        <v>15</v>
      </c>
      <c r="E428" s="21"/>
      <c r="F428" s="21"/>
      <c r="G428" s="21" t="s">
        <v>26</v>
      </c>
      <c r="H428" s="21"/>
      <c r="I428" s="21" t="s">
        <v>739</v>
      </c>
      <c r="J428" s="21" t="s">
        <v>589</v>
      </c>
      <c r="K428" s="21" t="s">
        <v>41</v>
      </c>
      <c r="L428" t="b">
        <v>0</v>
      </c>
      <c r="M428" t="b">
        <v>0</v>
      </c>
      <c r="N428" t="b">
        <v>0</v>
      </c>
      <c r="O428">
        <v>40</v>
      </c>
      <c r="P428">
        <v>30</v>
      </c>
      <c r="Q428">
        <v>0</v>
      </c>
      <c r="R428" s="21" t="s">
        <v>49</v>
      </c>
      <c r="S428">
        <v>1000</v>
      </c>
      <c r="T428">
        <v>12</v>
      </c>
      <c r="U428" t="b">
        <v>1</v>
      </c>
      <c r="V428">
        <v>100</v>
      </c>
      <c r="W428">
        <v>1</v>
      </c>
      <c r="X428">
        <v>105</v>
      </c>
      <c r="Y428">
        <v>60</v>
      </c>
      <c r="Z428">
        <v>0.05</v>
      </c>
      <c r="AA428" t="b">
        <v>1</v>
      </c>
      <c r="AB428" s="21" t="s">
        <v>724</v>
      </c>
      <c r="AC428">
        <v>5</v>
      </c>
      <c r="AD428">
        <v>9</v>
      </c>
      <c r="AE428">
        <v>10</v>
      </c>
      <c r="AF428">
        <v>10</v>
      </c>
      <c r="AG428" s="21" t="s">
        <v>48</v>
      </c>
      <c r="AH428" t="b">
        <v>0</v>
      </c>
      <c r="AI428" t="b">
        <v>0</v>
      </c>
      <c r="AJ428">
        <v>50</v>
      </c>
      <c r="AK428">
        <v>0</v>
      </c>
      <c r="AL428">
        <v>2000</v>
      </c>
      <c r="AM428" s="21" t="s">
        <v>307</v>
      </c>
      <c r="AN428" s="21"/>
      <c r="AO428" t="b">
        <v>0</v>
      </c>
      <c r="AP428" s="21"/>
      <c r="AQ428" s="21"/>
      <c r="AR428" s="21" t="s">
        <v>501</v>
      </c>
      <c r="AS428" s="21"/>
      <c r="AT428" s="21" t="s">
        <v>741</v>
      </c>
      <c r="AU428" s="21" t="s">
        <v>507</v>
      </c>
      <c r="AV428">
        <v>3.2</v>
      </c>
      <c r="AW428" s="21"/>
      <c r="AX428" s="21"/>
      <c r="AY428">
        <v>12180223</v>
      </c>
      <c r="BE428" s="21"/>
    </row>
    <row r="429" spans="1:58" x14ac:dyDescent="0.25">
      <c r="A429">
        <v>1.7</v>
      </c>
      <c r="B429" s="21" t="s">
        <v>586</v>
      </c>
      <c r="C429" s="21" t="s">
        <v>9</v>
      </c>
      <c r="D429" s="21" t="s">
        <v>15</v>
      </c>
      <c r="E429" s="21"/>
      <c r="F429" s="21"/>
      <c r="G429" s="21" t="s">
        <v>26</v>
      </c>
      <c r="H429" s="21"/>
      <c r="I429" s="21" t="s">
        <v>739</v>
      </c>
      <c r="J429" s="21" t="s">
        <v>589</v>
      </c>
      <c r="K429" s="21" t="s">
        <v>41</v>
      </c>
      <c r="L429" t="b">
        <v>0</v>
      </c>
      <c r="M429" t="b">
        <v>0</v>
      </c>
      <c r="N429" t="b">
        <v>0</v>
      </c>
      <c r="O429">
        <v>40</v>
      </c>
      <c r="P429">
        <v>30</v>
      </c>
      <c r="Q429">
        <v>0</v>
      </c>
      <c r="R429" s="21" t="s">
        <v>49</v>
      </c>
      <c r="S429">
        <v>1000</v>
      </c>
      <c r="T429">
        <v>12</v>
      </c>
      <c r="U429" t="b">
        <v>1</v>
      </c>
      <c r="V429">
        <v>100</v>
      </c>
      <c r="W429">
        <v>1</v>
      </c>
      <c r="X429">
        <v>105</v>
      </c>
      <c r="Y429">
        <v>60</v>
      </c>
      <c r="Z429">
        <v>0.05</v>
      </c>
      <c r="AA429" t="b">
        <v>1</v>
      </c>
      <c r="AB429" s="21" t="s">
        <v>724</v>
      </c>
      <c r="AC429">
        <v>5</v>
      </c>
      <c r="AD429">
        <v>9</v>
      </c>
      <c r="AE429">
        <v>10</v>
      </c>
      <c r="AF429">
        <v>10</v>
      </c>
      <c r="AG429" s="21" t="s">
        <v>48</v>
      </c>
      <c r="AH429" t="b">
        <v>0</v>
      </c>
      <c r="AI429" t="b">
        <v>0</v>
      </c>
      <c r="AJ429">
        <v>50</v>
      </c>
      <c r="AK429">
        <v>0</v>
      </c>
      <c r="AL429">
        <v>2000</v>
      </c>
      <c r="AM429" s="21" t="s">
        <v>305</v>
      </c>
      <c r="AN429" s="21"/>
      <c r="AO429" t="b">
        <v>0</v>
      </c>
      <c r="AP429" s="21"/>
      <c r="AQ429" s="21"/>
      <c r="AR429" s="21" t="s">
        <v>501</v>
      </c>
      <c r="AS429" s="21"/>
      <c r="AT429" s="21" t="s">
        <v>742</v>
      </c>
      <c r="AU429" s="21" t="s">
        <v>507</v>
      </c>
      <c r="AV429">
        <v>3.2</v>
      </c>
      <c r="AW429" s="21"/>
      <c r="AX429" s="21"/>
      <c r="AY429">
        <v>2139610</v>
      </c>
      <c r="AZ429">
        <v>0</v>
      </c>
      <c r="BA429">
        <v>0</v>
      </c>
      <c r="BB429">
        <v>5</v>
      </c>
      <c r="BC429">
        <v>50</v>
      </c>
      <c r="BD429">
        <v>100</v>
      </c>
      <c r="BE429" s="21"/>
      <c r="BF429">
        <v>0</v>
      </c>
    </row>
    <row r="430" spans="1:58" x14ac:dyDescent="0.25">
      <c r="A430">
        <v>1.7</v>
      </c>
      <c r="B430" s="21" t="s">
        <v>586</v>
      </c>
      <c r="C430" s="21" t="s">
        <v>9</v>
      </c>
      <c r="D430" s="21" t="s">
        <v>15</v>
      </c>
      <c r="E430" s="21"/>
      <c r="F430" s="21"/>
      <c r="G430" s="21" t="s">
        <v>26</v>
      </c>
      <c r="H430" s="21"/>
      <c r="I430" s="21" t="s">
        <v>739</v>
      </c>
      <c r="J430" s="21" t="s">
        <v>589</v>
      </c>
      <c r="K430" s="21" t="s">
        <v>41</v>
      </c>
      <c r="L430" t="b">
        <v>0</v>
      </c>
      <c r="M430" t="b">
        <v>0</v>
      </c>
      <c r="N430" t="b">
        <v>0</v>
      </c>
      <c r="O430">
        <v>40</v>
      </c>
      <c r="P430">
        <v>30</v>
      </c>
      <c r="Q430">
        <v>0</v>
      </c>
      <c r="R430" s="21" t="s">
        <v>49</v>
      </c>
      <c r="S430">
        <v>1000</v>
      </c>
      <c r="T430">
        <v>12</v>
      </c>
      <c r="U430" t="b">
        <v>1</v>
      </c>
      <c r="V430">
        <v>100</v>
      </c>
      <c r="W430">
        <v>1</v>
      </c>
      <c r="X430">
        <v>105</v>
      </c>
      <c r="Y430">
        <v>60</v>
      </c>
      <c r="Z430">
        <v>0.05</v>
      </c>
      <c r="AA430" t="b">
        <v>1</v>
      </c>
      <c r="AB430" s="21" t="s">
        <v>724</v>
      </c>
      <c r="AC430">
        <v>5</v>
      </c>
      <c r="AD430">
        <v>9</v>
      </c>
      <c r="AE430">
        <v>10</v>
      </c>
      <c r="AF430">
        <v>10</v>
      </c>
      <c r="AG430" s="21" t="s">
        <v>48</v>
      </c>
      <c r="AH430" t="b">
        <v>0</v>
      </c>
      <c r="AI430" t="b">
        <v>0</v>
      </c>
      <c r="AJ430">
        <v>50</v>
      </c>
      <c r="AK430">
        <v>0</v>
      </c>
      <c r="AL430">
        <v>2000</v>
      </c>
      <c r="AM430" s="21" t="s">
        <v>305</v>
      </c>
      <c r="AN430" s="21"/>
      <c r="AO430" t="b">
        <v>0</v>
      </c>
      <c r="AP430" s="21"/>
      <c r="AQ430" s="21"/>
      <c r="AR430" s="21" t="s">
        <v>501</v>
      </c>
      <c r="AS430" s="21"/>
      <c r="AT430" s="21" t="s">
        <v>742</v>
      </c>
      <c r="AU430" s="21" t="s">
        <v>507</v>
      </c>
      <c r="AV430">
        <v>3.2</v>
      </c>
      <c r="AW430" s="21"/>
      <c r="AX430" s="21"/>
      <c r="AY430">
        <v>2139610</v>
      </c>
      <c r="AZ430">
        <v>0</v>
      </c>
      <c r="BA430">
        <v>0</v>
      </c>
      <c r="BB430">
        <v>20</v>
      </c>
      <c r="BC430">
        <v>20</v>
      </c>
      <c r="BD430">
        <v>100</v>
      </c>
      <c r="BE430" s="21"/>
      <c r="BF430">
        <v>0</v>
      </c>
    </row>
    <row r="431" spans="1:58" x14ac:dyDescent="0.25">
      <c r="A431">
        <v>1.7</v>
      </c>
      <c r="B431" s="21" t="s">
        <v>586</v>
      </c>
      <c r="C431" s="21" t="s">
        <v>9</v>
      </c>
      <c r="D431" s="21" t="s">
        <v>15</v>
      </c>
      <c r="E431" s="21"/>
      <c r="F431" s="21"/>
      <c r="G431" s="21" t="s">
        <v>26</v>
      </c>
      <c r="H431" s="21"/>
      <c r="I431" s="21" t="s">
        <v>739</v>
      </c>
      <c r="J431" s="21" t="s">
        <v>589</v>
      </c>
      <c r="K431" s="21" t="s">
        <v>41</v>
      </c>
      <c r="L431" t="b">
        <v>0</v>
      </c>
      <c r="M431" t="b">
        <v>0</v>
      </c>
      <c r="N431" t="b">
        <v>0</v>
      </c>
      <c r="O431">
        <v>40</v>
      </c>
      <c r="P431">
        <v>30</v>
      </c>
      <c r="Q431">
        <v>0</v>
      </c>
      <c r="R431" s="21" t="s">
        <v>49</v>
      </c>
      <c r="S431">
        <v>1000</v>
      </c>
      <c r="T431">
        <v>12</v>
      </c>
      <c r="U431" t="b">
        <v>1</v>
      </c>
      <c r="V431">
        <v>100</v>
      </c>
      <c r="W431">
        <v>1</v>
      </c>
      <c r="X431">
        <v>105</v>
      </c>
      <c r="Y431">
        <v>60</v>
      </c>
      <c r="Z431">
        <v>0.05</v>
      </c>
      <c r="AA431" t="b">
        <v>1</v>
      </c>
      <c r="AB431" s="21" t="s">
        <v>724</v>
      </c>
      <c r="AC431">
        <v>5</v>
      </c>
      <c r="AD431">
        <v>9</v>
      </c>
      <c r="AE431">
        <v>10</v>
      </c>
      <c r="AF431">
        <v>10</v>
      </c>
      <c r="AG431" s="21" t="s">
        <v>48</v>
      </c>
      <c r="AH431" t="b">
        <v>0</v>
      </c>
      <c r="AI431" t="b">
        <v>0</v>
      </c>
      <c r="AJ431">
        <v>50</v>
      </c>
      <c r="AK431">
        <v>0</v>
      </c>
      <c r="AL431">
        <v>2000</v>
      </c>
      <c r="AM431" s="21" t="s">
        <v>274</v>
      </c>
      <c r="AN431" s="21"/>
      <c r="AO431" t="b">
        <v>0</v>
      </c>
      <c r="AP431" s="21"/>
      <c r="AQ431" s="21"/>
      <c r="AR431" s="21" t="s">
        <v>501</v>
      </c>
      <c r="AS431" s="21"/>
      <c r="AT431" s="21" t="s">
        <v>743</v>
      </c>
      <c r="AU431" s="21" t="s">
        <v>507</v>
      </c>
      <c r="AV431">
        <v>3.2</v>
      </c>
      <c r="AW431" s="21"/>
      <c r="AX431" s="21"/>
      <c r="AY431">
        <v>8388736</v>
      </c>
      <c r="AZ431">
        <v>0</v>
      </c>
      <c r="BA431">
        <v>0</v>
      </c>
      <c r="BB431">
        <v>25</v>
      </c>
      <c r="BC431">
        <v>50</v>
      </c>
      <c r="BD431">
        <v>80</v>
      </c>
      <c r="BE431" s="21"/>
      <c r="BF431">
        <v>0</v>
      </c>
    </row>
    <row r="432" spans="1:58" x14ac:dyDescent="0.25">
      <c r="A432">
        <v>1.7</v>
      </c>
      <c r="B432" s="21" t="s">
        <v>586</v>
      </c>
      <c r="C432" s="21" t="s">
        <v>9</v>
      </c>
      <c r="D432" s="21" t="s">
        <v>15</v>
      </c>
      <c r="E432" s="21"/>
      <c r="F432" s="21"/>
      <c r="G432" s="21" t="s">
        <v>26</v>
      </c>
      <c r="H432" s="21"/>
      <c r="I432" s="21" t="s">
        <v>739</v>
      </c>
      <c r="J432" s="21" t="s">
        <v>589</v>
      </c>
      <c r="K432" s="21" t="s">
        <v>41</v>
      </c>
      <c r="L432" t="b">
        <v>0</v>
      </c>
      <c r="M432" t="b">
        <v>0</v>
      </c>
      <c r="N432" t="b">
        <v>0</v>
      </c>
      <c r="O432">
        <v>40</v>
      </c>
      <c r="P432">
        <v>30</v>
      </c>
      <c r="Q432">
        <v>0</v>
      </c>
      <c r="R432" s="21" t="s">
        <v>49</v>
      </c>
      <c r="S432">
        <v>1000</v>
      </c>
      <c r="T432">
        <v>12</v>
      </c>
      <c r="U432" t="b">
        <v>1</v>
      </c>
      <c r="V432">
        <v>100</v>
      </c>
      <c r="W432">
        <v>1</v>
      </c>
      <c r="X432">
        <v>105</v>
      </c>
      <c r="Y432">
        <v>60</v>
      </c>
      <c r="Z432">
        <v>0.05</v>
      </c>
      <c r="AA432" t="b">
        <v>1</v>
      </c>
      <c r="AB432" s="21" t="s">
        <v>724</v>
      </c>
      <c r="AC432">
        <v>5</v>
      </c>
      <c r="AD432">
        <v>9</v>
      </c>
      <c r="AE432">
        <v>10</v>
      </c>
      <c r="AF432">
        <v>10</v>
      </c>
      <c r="AG432" s="21" t="s">
        <v>48</v>
      </c>
      <c r="AH432" t="b">
        <v>0</v>
      </c>
      <c r="AI432" t="b">
        <v>0</v>
      </c>
      <c r="AJ432">
        <v>50</v>
      </c>
      <c r="AK432">
        <v>0</v>
      </c>
      <c r="AL432">
        <v>2000</v>
      </c>
      <c r="AM432" s="21" t="s">
        <v>274</v>
      </c>
      <c r="AN432" s="21"/>
      <c r="AO432" t="b">
        <v>0</v>
      </c>
      <c r="AP432" s="21"/>
      <c r="AQ432" s="21"/>
      <c r="AR432" s="21" t="s">
        <v>501</v>
      </c>
      <c r="AS432" s="21"/>
      <c r="AT432" s="21" t="s">
        <v>743</v>
      </c>
      <c r="AU432" s="21" t="s">
        <v>507</v>
      </c>
      <c r="AV432">
        <v>3.2</v>
      </c>
      <c r="AW432" s="21"/>
      <c r="AX432" s="21"/>
      <c r="AY432">
        <v>8388736</v>
      </c>
      <c r="AZ432">
        <v>0</v>
      </c>
      <c r="BA432">
        <v>0</v>
      </c>
      <c r="BB432">
        <v>40</v>
      </c>
      <c r="BC432">
        <v>10</v>
      </c>
      <c r="BD432">
        <v>60</v>
      </c>
      <c r="BE432" s="21"/>
      <c r="BF432">
        <v>0</v>
      </c>
    </row>
    <row r="433" spans="1:58" x14ac:dyDescent="0.25">
      <c r="A433">
        <v>1.7</v>
      </c>
      <c r="B433" s="21" t="s">
        <v>586</v>
      </c>
      <c r="C433" s="21" t="s">
        <v>9</v>
      </c>
      <c r="D433" s="21" t="s">
        <v>15</v>
      </c>
      <c r="E433" s="21"/>
      <c r="F433" s="21"/>
      <c r="G433" s="21" t="s">
        <v>26</v>
      </c>
      <c r="H433" s="21"/>
      <c r="I433" s="21" t="s">
        <v>739</v>
      </c>
      <c r="J433" s="21" t="s">
        <v>589</v>
      </c>
      <c r="K433" s="21" t="s">
        <v>41</v>
      </c>
      <c r="L433" t="b">
        <v>0</v>
      </c>
      <c r="M433" t="b">
        <v>0</v>
      </c>
      <c r="N433" t="b">
        <v>0</v>
      </c>
      <c r="O433">
        <v>40</v>
      </c>
      <c r="P433">
        <v>30</v>
      </c>
      <c r="Q433">
        <v>0</v>
      </c>
      <c r="R433" s="21" t="s">
        <v>49</v>
      </c>
      <c r="S433">
        <v>1000</v>
      </c>
      <c r="T433">
        <v>12</v>
      </c>
      <c r="U433" t="b">
        <v>1</v>
      </c>
      <c r="V433">
        <v>100</v>
      </c>
      <c r="W433">
        <v>1</v>
      </c>
      <c r="X433">
        <v>105</v>
      </c>
      <c r="Y433">
        <v>60</v>
      </c>
      <c r="Z433">
        <v>0.05</v>
      </c>
      <c r="AA433" t="b">
        <v>1</v>
      </c>
      <c r="AB433" s="21" t="s">
        <v>724</v>
      </c>
      <c r="AC433">
        <v>5</v>
      </c>
      <c r="AD433">
        <v>9</v>
      </c>
      <c r="AE433">
        <v>10</v>
      </c>
      <c r="AF433">
        <v>10</v>
      </c>
      <c r="AG433" s="21" t="s">
        <v>48</v>
      </c>
      <c r="AH433" t="b">
        <v>0</v>
      </c>
      <c r="AI433" t="b">
        <v>0</v>
      </c>
      <c r="AJ433">
        <v>50</v>
      </c>
      <c r="AK433">
        <v>0</v>
      </c>
      <c r="AL433">
        <v>2000</v>
      </c>
      <c r="AM433" s="21" t="s">
        <v>446</v>
      </c>
      <c r="AN433" s="21"/>
      <c r="AO433" t="b">
        <v>0</v>
      </c>
      <c r="AP433" s="21"/>
      <c r="AQ433" s="21"/>
      <c r="AR433" s="21" t="s">
        <v>501</v>
      </c>
      <c r="AS433" s="21"/>
      <c r="AT433" s="21" t="s">
        <v>744</v>
      </c>
      <c r="AU433" s="21" t="s">
        <v>507</v>
      </c>
      <c r="AV433">
        <v>3.2</v>
      </c>
      <c r="AW433" s="21"/>
      <c r="AX433" s="21"/>
      <c r="AY433">
        <v>255</v>
      </c>
      <c r="AZ433">
        <v>0</v>
      </c>
      <c r="BA433">
        <v>0</v>
      </c>
      <c r="BB433">
        <v>25</v>
      </c>
      <c r="BC433">
        <v>0</v>
      </c>
      <c r="BD433">
        <v>60</v>
      </c>
      <c r="BE433" s="21"/>
      <c r="BF433">
        <v>0</v>
      </c>
    </row>
    <row r="434" spans="1:58" x14ac:dyDescent="0.25">
      <c r="A434">
        <v>1.7</v>
      </c>
      <c r="B434" s="21" t="s">
        <v>586</v>
      </c>
      <c r="C434" s="21" t="s">
        <v>9</v>
      </c>
      <c r="D434" s="21" t="s">
        <v>15</v>
      </c>
      <c r="E434" s="21"/>
      <c r="F434" s="21"/>
      <c r="G434" s="21" t="s">
        <v>26</v>
      </c>
      <c r="H434" s="21"/>
      <c r="I434" s="21" t="s">
        <v>739</v>
      </c>
      <c r="J434" s="21" t="s">
        <v>589</v>
      </c>
      <c r="K434" s="21" t="s">
        <v>41</v>
      </c>
      <c r="L434" t="b">
        <v>0</v>
      </c>
      <c r="M434" t="b">
        <v>0</v>
      </c>
      <c r="N434" t="b">
        <v>0</v>
      </c>
      <c r="O434">
        <v>40</v>
      </c>
      <c r="P434">
        <v>30</v>
      </c>
      <c r="Q434">
        <v>0</v>
      </c>
      <c r="R434" s="21" t="s">
        <v>49</v>
      </c>
      <c r="S434">
        <v>1000</v>
      </c>
      <c r="T434">
        <v>12</v>
      </c>
      <c r="U434" t="b">
        <v>1</v>
      </c>
      <c r="V434">
        <v>100</v>
      </c>
      <c r="W434">
        <v>1</v>
      </c>
      <c r="X434">
        <v>105</v>
      </c>
      <c r="Y434">
        <v>60</v>
      </c>
      <c r="Z434">
        <v>0.05</v>
      </c>
      <c r="AA434" t="b">
        <v>1</v>
      </c>
      <c r="AB434" s="21" t="s">
        <v>724</v>
      </c>
      <c r="AC434">
        <v>5</v>
      </c>
      <c r="AD434">
        <v>9</v>
      </c>
      <c r="AE434">
        <v>10</v>
      </c>
      <c r="AF434">
        <v>10</v>
      </c>
      <c r="AG434" s="21" t="s">
        <v>48</v>
      </c>
      <c r="AH434" t="b">
        <v>0</v>
      </c>
      <c r="AI434" t="b">
        <v>0</v>
      </c>
      <c r="AJ434">
        <v>50</v>
      </c>
      <c r="AK434">
        <v>0</v>
      </c>
      <c r="AL434">
        <v>2000</v>
      </c>
      <c r="AM434" s="21" t="s">
        <v>282</v>
      </c>
      <c r="AN434" s="21"/>
      <c r="AO434" t="b">
        <v>0</v>
      </c>
      <c r="AP434" s="21"/>
      <c r="AQ434" s="21"/>
      <c r="AR434" s="21" t="s">
        <v>501</v>
      </c>
      <c r="AS434" s="21"/>
      <c r="AT434" s="21" t="s">
        <v>745</v>
      </c>
      <c r="AU434" s="21" t="s">
        <v>507</v>
      </c>
      <c r="AV434">
        <v>3.2</v>
      </c>
      <c r="AW434" s="21"/>
      <c r="AX434" s="21"/>
      <c r="AY434">
        <v>16777184</v>
      </c>
      <c r="AZ434">
        <v>0</v>
      </c>
      <c r="BA434">
        <v>0</v>
      </c>
      <c r="BB434">
        <v>16</v>
      </c>
      <c r="BC434">
        <v>10</v>
      </c>
      <c r="BD434">
        <v>70</v>
      </c>
      <c r="BE434" s="21"/>
      <c r="BF434">
        <v>0</v>
      </c>
    </row>
    <row r="435" spans="1:58" x14ac:dyDescent="0.25">
      <c r="A435">
        <v>1.7</v>
      </c>
      <c r="B435" s="21" t="s">
        <v>586</v>
      </c>
      <c r="C435" s="21" t="s">
        <v>9</v>
      </c>
      <c r="D435" s="21" t="s">
        <v>15</v>
      </c>
      <c r="E435" s="21"/>
      <c r="F435" s="21"/>
      <c r="G435" s="21" t="s">
        <v>26</v>
      </c>
      <c r="H435" s="21"/>
      <c r="I435" s="21" t="s">
        <v>739</v>
      </c>
      <c r="J435" s="21" t="s">
        <v>589</v>
      </c>
      <c r="K435" s="21" t="s">
        <v>41</v>
      </c>
      <c r="L435" t="b">
        <v>0</v>
      </c>
      <c r="M435" t="b">
        <v>0</v>
      </c>
      <c r="N435" t="b">
        <v>0</v>
      </c>
      <c r="O435">
        <v>40</v>
      </c>
      <c r="P435">
        <v>30</v>
      </c>
      <c r="Q435">
        <v>0</v>
      </c>
      <c r="R435" s="21" t="s">
        <v>49</v>
      </c>
      <c r="S435">
        <v>1000</v>
      </c>
      <c r="T435">
        <v>12</v>
      </c>
      <c r="U435" t="b">
        <v>1</v>
      </c>
      <c r="V435">
        <v>100</v>
      </c>
      <c r="W435">
        <v>1</v>
      </c>
      <c r="X435">
        <v>105</v>
      </c>
      <c r="Y435">
        <v>60</v>
      </c>
      <c r="Z435">
        <v>0.05</v>
      </c>
      <c r="AA435" t="b">
        <v>1</v>
      </c>
      <c r="AB435" s="21" t="s">
        <v>724</v>
      </c>
      <c r="AC435">
        <v>5</v>
      </c>
      <c r="AD435">
        <v>9</v>
      </c>
      <c r="AE435">
        <v>10</v>
      </c>
      <c r="AF435">
        <v>10</v>
      </c>
      <c r="AG435" s="21" t="s">
        <v>48</v>
      </c>
      <c r="AH435" t="b">
        <v>0</v>
      </c>
      <c r="AI435" t="b">
        <v>0</v>
      </c>
      <c r="AJ435">
        <v>50</v>
      </c>
      <c r="AK435">
        <v>0</v>
      </c>
      <c r="AL435">
        <v>2000</v>
      </c>
      <c r="AM435" s="21" t="s">
        <v>282</v>
      </c>
      <c r="AN435" s="21"/>
      <c r="AO435" t="b">
        <v>0</v>
      </c>
      <c r="AP435" s="21"/>
      <c r="AQ435" s="21"/>
      <c r="AR435" s="21" t="s">
        <v>501</v>
      </c>
      <c r="AS435" s="21"/>
      <c r="AT435" s="21" t="s">
        <v>745</v>
      </c>
      <c r="AU435" s="21" t="s">
        <v>507</v>
      </c>
      <c r="AV435">
        <v>3.2</v>
      </c>
      <c r="AW435" s="21"/>
      <c r="AX435" s="21"/>
      <c r="AY435">
        <v>16777184</v>
      </c>
      <c r="AZ435">
        <v>0</v>
      </c>
      <c r="BA435">
        <v>0</v>
      </c>
      <c r="BB435">
        <v>13</v>
      </c>
      <c r="BC435">
        <v>30</v>
      </c>
      <c r="BD435">
        <v>70</v>
      </c>
      <c r="BE435" s="21"/>
      <c r="BF435">
        <v>0</v>
      </c>
    </row>
    <row r="436" spans="1:58" x14ac:dyDescent="0.25">
      <c r="A436">
        <v>1.7</v>
      </c>
      <c r="B436" s="21" t="s">
        <v>586</v>
      </c>
      <c r="C436" s="21" t="s">
        <v>9</v>
      </c>
      <c r="D436" s="21" t="s">
        <v>15</v>
      </c>
      <c r="E436" s="21"/>
      <c r="F436" s="21"/>
      <c r="G436" s="21" t="s">
        <v>26</v>
      </c>
      <c r="H436" s="21"/>
      <c r="I436" s="21" t="s">
        <v>739</v>
      </c>
      <c r="J436" s="21" t="s">
        <v>589</v>
      </c>
      <c r="K436" s="21" t="s">
        <v>41</v>
      </c>
      <c r="L436" t="b">
        <v>0</v>
      </c>
      <c r="M436" t="b">
        <v>0</v>
      </c>
      <c r="N436" t="b">
        <v>0</v>
      </c>
      <c r="O436">
        <v>40</v>
      </c>
      <c r="P436">
        <v>30</v>
      </c>
      <c r="Q436">
        <v>0</v>
      </c>
      <c r="R436" s="21" t="s">
        <v>49</v>
      </c>
      <c r="S436">
        <v>1000</v>
      </c>
      <c r="T436">
        <v>12</v>
      </c>
      <c r="U436" t="b">
        <v>1</v>
      </c>
      <c r="V436">
        <v>100</v>
      </c>
      <c r="W436">
        <v>1</v>
      </c>
      <c r="X436">
        <v>105</v>
      </c>
      <c r="Y436">
        <v>60</v>
      </c>
      <c r="Z436">
        <v>0.05</v>
      </c>
      <c r="AA436" t="b">
        <v>1</v>
      </c>
      <c r="AB436" s="21" t="s">
        <v>724</v>
      </c>
      <c r="AC436">
        <v>5</v>
      </c>
      <c r="AD436">
        <v>9</v>
      </c>
      <c r="AE436">
        <v>10</v>
      </c>
      <c r="AF436">
        <v>10</v>
      </c>
      <c r="AG436" s="21" t="s">
        <v>48</v>
      </c>
      <c r="AH436" t="b">
        <v>0</v>
      </c>
      <c r="AI436" t="b">
        <v>0</v>
      </c>
      <c r="AJ436">
        <v>50</v>
      </c>
      <c r="AK436">
        <v>0</v>
      </c>
      <c r="AL436">
        <v>2000</v>
      </c>
      <c r="AM436" s="21" t="s">
        <v>282</v>
      </c>
      <c r="AN436" s="21"/>
      <c r="AO436" t="b">
        <v>0</v>
      </c>
      <c r="AP436" s="21"/>
      <c r="AQ436" s="21"/>
      <c r="AR436" s="21" t="s">
        <v>501</v>
      </c>
      <c r="AS436" s="21"/>
      <c r="AT436" s="21" t="s">
        <v>745</v>
      </c>
      <c r="AU436" s="21" t="s">
        <v>507</v>
      </c>
      <c r="AV436">
        <v>3.2</v>
      </c>
      <c r="AW436" s="21"/>
      <c r="AX436" s="21"/>
      <c r="AY436">
        <v>16777184</v>
      </c>
      <c r="AZ436">
        <v>0</v>
      </c>
      <c r="BA436">
        <v>0</v>
      </c>
      <c r="BB436">
        <v>10</v>
      </c>
      <c r="BC436">
        <v>50</v>
      </c>
      <c r="BD436">
        <v>70</v>
      </c>
      <c r="BE436" s="21"/>
      <c r="BF436">
        <v>0</v>
      </c>
    </row>
    <row r="437" spans="1:58" x14ac:dyDescent="0.25">
      <c r="A437">
        <v>1.7</v>
      </c>
      <c r="B437" s="21" t="s">
        <v>586</v>
      </c>
      <c r="C437" s="21" t="s">
        <v>9</v>
      </c>
      <c r="D437" s="21" t="s">
        <v>15</v>
      </c>
      <c r="E437" s="21"/>
      <c r="F437" s="21"/>
      <c r="G437" s="21" t="s">
        <v>26</v>
      </c>
      <c r="H437" s="21"/>
      <c r="I437" s="21" t="s">
        <v>739</v>
      </c>
      <c r="J437" s="21" t="s">
        <v>589</v>
      </c>
      <c r="K437" s="21" t="s">
        <v>41</v>
      </c>
      <c r="L437" t="b">
        <v>0</v>
      </c>
      <c r="M437" t="b">
        <v>0</v>
      </c>
      <c r="N437" t="b">
        <v>0</v>
      </c>
      <c r="O437">
        <v>40</v>
      </c>
      <c r="P437">
        <v>30</v>
      </c>
      <c r="Q437">
        <v>0</v>
      </c>
      <c r="R437" s="21" t="s">
        <v>49</v>
      </c>
      <c r="S437">
        <v>1000</v>
      </c>
      <c r="T437">
        <v>12</v>
      </c>
      <c r="U437" t="b">
        <v>1</v>
      </c>
      <c r="V437">
        <v>100</v>
      </c>
      <c r="W437">
        <v>1</v>
      </c>
      <c r="X437">
        <v>105</v>
      </c>
      <c r="Y437">
        <v>60</v>
      </c>
      <c r="Z437">
        <v>0.05</v>
      </c>
      <c r="AA437" t="b">
        <v>1</v>
      </c>
      <c r="AB437" s="21" t="s">
        <v>724</v>
      </c>
      <c r="AC437">
        <v>5</v>
      </c>
      <c r="AD437">
        <v>9</v>
      </c>
      <c r="AE437">
        <v>10</v>
      </c>
      <c r="AF437">
        <v>10</v>
      </c>
      <c r="AG437" s="21" t="s">
        <v>48</v>
      </c>
      <c r="AH437" t="b">
        <v>0</v>
      </c>
      <c r="AI437" t="b">
        <v>0</v>
      </c>
      <c r="AJ437">
        <v>50</v>
      </c>
      <c r="AK437">
        <v>0</v>
      </c>
      <c r="AL437">
        <v>2000</v>
      </c>
      <c r="AM437" s="21" t="s">
        <v>283</v>
      </c>
      <c r="AN437" s="21"/>
      <c r="AO437" t="b">
        <v>0</v>
      </c>
      <c r="AP437" s="21"/>
      <c r="AQ437" s="21"/>
      <c r="AR437" s="21" t="s">
        <v>501</v>
      </c>
      <c r="AS437" s="21"/>
      <c r="AT437" s="21" t="s">
        <v>746</v>
      </c>
      <c r="AU437" s="21" t="s">
        <v>507</v>
      </c>
      <c r="AV437">
        <v>3.2</v>
      </c>
      <c r="AW437" s="21"/>
      <c r="AX437" s="21"/>
      <c r="AY437">
        <v>12180223</v>
      </c>
      <c r="AZ437">
        <v>0</v>
      </c>
      <c r="BA437">
        <v>0</v>
      </c>
      <c r="BB437">
        <v>16</v>
      </c>
      <c r="BC437">
        <v>10</v>
      </c>
      <c r="BD437">
        <v>70</v>
      </c>
      <c r="BE437" s="21"/>
      <c r="BF437">
        <v>0</v>
      </c>
    </row>
    <row r="438" spans="1:58" x14ac:dyDescent="0.25">
      <c r="A438">
        <v>1.7</v>
      </c>
      <c r="B438" s="21" t="s">
        <v>586</v>
      </c>
      <c r="C438" s="21" t="s">
        <v>9</v>
      </c>
      <c r="D438" s="21" t="s">
        <v>15</v>
      </c>
      <c r="E438" s="21"/>
      <c r="F438" s="21"/>
      <c r="G438" s="21" t="s">
        <v>26</v>
      </c>
      <c r="H438" s="21"/>
      <c r="I438" s="21" t="s">
        <v>739</v>
      </c>
      <c r="J438" s="21" t="s">
        <v>589</v>
      </c>
      <c r="K438" s="21" t="s">
        <v>41</v>
      </c>
      <c r="L438" t="b">
        <v>0</v>
      </c>
      <c r="M438" t="b">
        <v>0</v>
      </c>
      <c r="N438" t="b">
        <v>0</v>
      </c>
      <c r="O438">
        <v>40</v>
      </c>
      <c r="P438">
        <v>30</v>
      </c>
      <c r="Q438">
        <v>0</v>
      </c>
      <c r="R438" s="21" t="s">
        <v>49</v>
      </c>
      <c r="S438">
        <v>1000</v>
      </c>
      <c r="T438">
        <v>12</v>
      </c>
      <c r="U438" t="b">
        <v>1</v>
      </c>
      <c r="V438">
        <v>100</v>
      </c>
      <c r="W438">
        <v>1</v>
      </c>
      <c r="X438">
        <v>105</v>
      </c>
      <c r="Y438">
        <v>60</v>
      </c>
      <c r="Z438">
        <v>0.05</v>
      </c>
      <c r="AA438" t="b">
        <v>1</v>
      </c>
      <c r="AB438" s="21" t="s">
        <v>724</v>
      </c>
      <c r="AC438">
        <v>5</v>
      </c>
      <c r="AD438">
        <v>9</v>
      </c>
      <c r="AE438">
        <v>10</v>
      </c>
      <c r="AF438">
        <v>10</v>
      </c>
      <c r="AG438" s="21" t="s">
        <v>48</v>
      </c>
      <c r="AH438" t="b">
        <v>0</v>
      </c>
      <c r="AI438" t="b">
        <v>0</v>
      </c>
      <c r="AJ438">
        <v>50</v>
      </c>
      <c r="AK438">
        <v>0</v>
      </c>
      <c r="AL438">
        <v>2000</v>
      </c>
      <c r="AM438" s="21" t="s">
        <v>283</v>
      </c>
      <c r="AN438" s="21"/>
      <c r="AO438" t="b">
        <v>0</v>
      </c>
      <c r="AP438" s="21"/>
      <c r="AQ438" s="21"/>
      <c r="AR438" s="21" t="s">
        <v>501</v>
      </c>
      <c r="AS438" s="21"/>
      <c r="AT438" s="21" t="s">
        <v>746</v>
      </c>
      <c r="AU438" s="21" t="s">
        <v>507</v>
      </c>
      <c r="AV438">
        <v>3.2</v>
      </c>
      <c r="AW438" s="21"/>
      <c r="AX438" s="21"/>
      <c r="AY438">
        <v>12180223</v>
      </c>
      <c r="AZ438">
        <v>0</v>
      </c>
      <c r="BA438">
        <v>0</v>
      </c>
      <c r="BB438">
        <v>13</v>
      </c>
      <c r="BC438">
        <v>30</v>
      </c>
      <c r="BD438">
        <v>70</v>
      </c>
      <c r="BE438" s="21"/>
      <c r="BF438">
        <v>0</v>
      </c>
    </row>
    <row r="439" spans="1:58" x14ac:dyDescent="0.25">
      <c r="A439">
        <v>1.7</v>
      </c>
      <c r="B439" s="21" t="s">
        <v>586</v>
      </c>
      <c r="C439" s="21" t="s">
        <v>9</v>
      </c>
      <c r="D439" s="21" t="s">
        <v>15</v>
      </c>
      <c r="E439" s="21"/>
      <c r="F439" s="21"/>
      <c r="G439" s="21" t="s">
        <v>26</v>
      </c>
      <c r="H439" s="21"/>
      <c r="I439" s="21" t="s">
        <v>739</v>
      </c>
      <c r="J439" s="21" t="s">
        <v>589</v>
      </c>
      <c r="K439" s="21" t="s">
        <v>41</v>
      </c>
      <c r="L439" t="b">
        <v>0</v>
      </c>
      <c r="M439" t="b">
        <v>0</v>
      </c>
      <c r="N439" t="b">
        <v>0</v>
      </c>
      <c r="O439">
        <v>40</v>
      </c>
      <c r="P439">
        <v>30</v>
      </c>
      <c r="Q439">
        <v>0</v>
      </c>
      <c r="R439" s="21" t="s">
        <v>49</v>
      </c>
      <c r="S439">
        <v>1000</v>
      </c>
      <c r="T439">
        <v>12</v>
      </c>
      <c r="U439" t="b">
        <v>1</v>
      </c>
      <c r="V439">
        <v>100</v>
      </c>
      <c r="W439">
        <v>1</v>
      </c>
      <c r="X439">
        <v>105</v>
      </c>
      <c r="Y439">
        <v>60</v>
      </c>
      <c r="Z439">
        <v>0.05</v>
      </c>
      <c r="AA439" t="b">
        <v>1</v>
      </c>
      <c r="AB439" s="21" t="s">
        <v>724</v>
      </c>
      <c r="AC439">
        <v>5</v>
      </c>
      <c r="AD439">
        <v>9</v>
      </c>
      <c r="AE439">
        <v>10</v>
      </c>
      <c r="AF439">
        <v>10</v>
      </c>
      <c r="AG439" s="21" t="s">
        <v>48</v>
      </c>
      <c r="AH439" t="b">
        <v>0</v>
      </c>
      <c r="AI439" t="b">
        <v>0</v>
      </c>
      <c r="AJ439">
        <v>50</v>
      </c>
      <c r="AK439">
        <v>0</v>
      </c>
      <c r="AL439">
        <v>2000</v>
      </c>
      <c r="AM439" s="21" t="s">
        <v>283</v>
      </c>
      <c r="AN439" s="21"/>
      <c r="AO439" t="b">
        <v>0</v>
      </c>
      <c r="AP439" s="21"/>
      <c r="AQ439" s="21"/>
      <c r="AR439" s="21" t="s">
        <v>501</v>
      </c>
      <c r="AS439" s="21"/>
      <c r="AT439" s="21" t="s">
        <v>746</v>
      </c>
      <c r="AU439" s="21" t="s">
        <v>507</v>
      </c>
      <c r="AV439">
        <v>3.2</v>
      </c>
      <c r="AW439" s="21"/>
      <c r="AX439" s="21"/>
      <c r="AY439">
        <v>12180223</v>
      </c>
      <c r="AZ439">
        <v>0</v>
      </c>
      <c r="BA439">
        <v>0</v>
      </c>
      <c r="BB439">
        <v>10</v>
      </c>
      <c r="BC439">
        <v>50</v>
      </c>
      <c r="BD439">
        <v>70</v>
      </c>
      <c r="BE439" s="21"/>
      <c r="BF439">
        <v>0</v>
      </c>
    </row>
    <row r="440" spans="1:58" x14ac:dyDescent="0.25">
      <c r="A440">
        <v>1.7</v>
      </c>
      <c r="B440" s="21" t="s">
        <v>586</v>
      </c>
      <c r="C440" s="21" t="s">
        <v>9</v>
      </c>
      <c r="D440" s="21" t="s">
        <v>15</v>
      </c>
      <c r="E440" s="21"/>
      <c r="F440" s="21"/>
      <c r="G440" s="21" t="s">
        <v>26</v>
      </c>
      <c r="H440" s="21"/>
      <c r="I440" s="21" t="s">
        <v>739</v>
      </c>
      <c r="J440" s="21" t="s">
        <v>589</v>
      </c>
      <c r="K440" s="21" t="s">
        <v>41</v>
      </c>
      <c r="L440" t="b">
        <v>0</v>
      </c>
      <c r="M440" t="b">
        <v>0</v>
      </c>
      <c r="N440" t="b">
        <v>0</v>
      </c>
      <c r="O440">
        <v>40</v>
      </c>
      <c r="P440">
        <v>30</v>
      </c>
      <c r="Q440">
        <v>0</v>
      </c>
      <c r="R440" s="21" t="s">
        <v>49</v>
      </c>
      <c r="S440">
        <v>1000</v>
      </c>
      <c r="T440">
        <v>12</v>
      </c>
      <c r="U440" t="b">
        <v>1</v>
      </c>
      <c r="V440">
        <v>100</v>
      </c>
      <c r="W440">
        <v>1</v>
      </c>
      <c r="X440">
        <v>105</v>
      </c>
      <c r="Y440">
        <v>60</v>
      </c>
      <c r="Z440">
        <v>0.05</v>
      </c>
      <c r="AA440" t="b">
        <v>1</v>
      </c>
      <c r="AB440" s="21" t="s">
        <v>724</v>
      </c>
      <c r="AC440">
        <v>5</v>
      </c>
      <c r="AD440">
        <v>9</v>
      </c>
      <c r="AE440">
        <v>10</v>
      </c>
      <c r="AF440">
        <v>10</v>
      </c>
      <c r="AG440" s="21" t="s">
        <v>48</v>
      </c>
      <c r="AH440" t="b">
        <v>0</v>
      </c>
      <c r="AI440" t="b">
        <v>0</v>
      </c>
      <c r="AJ440">
        <v>50</v>
      </c>
      <c r="AK440">
        <v>0</v>
      </c>
      <c r="AL440">
        <v>2000</v>
      </c>
      <c r="AM440" s="21" t="s">
        <v>292</v>
      </c>
      <c r="AN440" s="21"/>
      <c r="AO440" t="b">
        <v>0</v>
      </c>
      <c r="AP440" s="21"/>
      <c r="AQ440" s="21"/>
      <c r="AR440" s="21" t="s">
        <v>501</v>
      </c>
      <c r="AS440" s="21"/>
      <c r="AT440" s="21" t="s">
        <v>747</v>
      </c>
      <c r="AU440" s="21" t="s">
        <v>507</v>
      </c>
      <c r="AV440">
        <v>3.2</v>
      </c>
      <c r="AW440" s="21"/>
      <c r="AX440" s="21"/>
      <c r="AY440">
        <v>65535</v>
      </c>
      <c r="AZ440">
        <v>0</v>
      </c>
      <c r="BA440">
        <v>0</v>
      </c>
      <c r="BB440">
        <v>20</v>
      </c>
      <c r="BC440">
        <v>10</v>
      </c>
      <c r="BD440">
        <v>50</v>
      </c>
      <c r="BE440" s="21"/>
      <c r="BF440">
        <v>0</v>
      </c>
    </row>
    <row r="441" spans="1:58" x14ac:dyDescent="0.25">
      <c r="A441">
        <v>1.7</v>
      </c>
      <c r="B441" s="21" t="s">
        <v>586</v>
      </c>
      <c r="C441" s="21" t="s">
        <v>9</v>
      </c>
      <c r="D441" s="21" t="s">
        <v>15</v>
      </c>
      <c r="E441" s="21"/>
      <c r="F441" s="21"/>
      <c r="G441" s="21" t="s">
        <v>26</v>
      </c>
      <c r="H441" s="21"/>
      <c r="I441" s="21" t="s">
        <v>739</v>
      </c>
      <c r="J441" s="21" t="s">
        <v>589</v>
      </c>
      <c r="K441" s="21" t="s">
        <v>41</v>
      </c>
      <c r="L441" t="b">
        <v>0</v>
      </c>
      <c r="M441" t="b">
        <v>0</v>
      </c>
      <c r="N441" t="b">
        <v>0</v>
      </c>
      <c r="O441">
        <v>40</v>
      </c>
      <c r="P441">
        <v>30</v>
      </c>
      <c r="Q441">
        <v>0</v>
      </c>
      <c r="R441" s="21" t="s">
        <v>49</v>
      </c>
      <c r="S441">
        <v>1000</v>
      </c>
      <c r="T441">
        <v>12</v>
      </c>
      <c r="U441" t="b">
        <v>1</v>
      </c>
      <c r="V441">
        <v>100</v>
      </c>
      <c r="W441">
        <v>1</v>
      </c>
      <c r="X441">
        <v>105</v>
      </c>
      <c r="Y441">
        <v>60</v>
      </c>
      <c r="Z441">
        <v>0.05</v>
      </c>
      <c r="AA441" t="b">
        <v>1</v>
      </c>
      <c r="AB441" s="21" t="s">
        <v>724</v>
      </c>
      <c r="AC441">
        <v>5</v>
      </c>
      <c r="AD441">
        <v>9</v>
      </c>
      <c r="AE441">
        <v>10</v>
      </c>
      <c r="AF441">
        <v>10</v>
      </c>
      <c r="AG441" s="21" t="s">
        <v>48</v>
      </c>
      <c r="AH441" t="b">
        <v>0</v>
      </c>
      <c r="AI441" t="b">
        <v>0</v>
      </c>
      <c r="AJ441">
        <v>50</v>
      </c>
      <c r="AK441">
        <v>0</v>
      </c>
      <c r="AL441">
        <v>2000</v>
      </c>
      <c r="AM441" s="21" t="s">
        <v>590</v>
      </c>
      <c r="AN441" s="21"/>
      <c r="AO441" t="b">
        <v>0</v>
      </c>
      <c r="AP441" s="21"/>
      <c r="AQ441" s="21"/>
      <c r="AR441" s="21" t="s">
        <v>48</v>
      </c>
      <c r="AS441" s="21"/>
      <c r="AT441" s="21" t="s">
        <v>748</v>
      </c>
      <c r="AU441" s="21" t="s">
        <v>577</v>
      </c>
      <c r="AV441">
        <v>3.8</v>
      </c>
      <c r="AW441" s="21"/>
      <c r="AX441" s="21"/>
      <c r="AY441">
        <v>16711680</v>
      </c>
      <c r="BE441" s="21"/>
    </row>
    <row r="442" spans="1:58" x14ac:dyDescent="0.25">
      <c r="A442">
        <v>1.7</v>
      </c>
      <c r="B442" s="21" t="s">
        <v>586</v>
      </c>
      <c r="C442" s="21" t="s">
        <v>9</v>
      </c>
      <c r="D442" s="21" t="s">
        <v>15</v>
      </c>
      <c r="E442" s="21"/>
      <c r="F442" s="21"/>
      <c r="G442" s="21" t="s">
        <v>26</v>
      </c>
      <c r="H442" s="21"/>
      <c r="I442" s="21" t="s">
        <v>739</v>
      </c>
      <c r="J442" s="21" t="s">
        <v>589</v>
      </c>
      <c r="K442" s="21" t="s">
        <v>41</v>
      </c>
      <c r="L442" t="b">
        <v>0</v>
      </c>
      <c r="M442" t="b">
        <v>0</v>
      </c>
      <c r="N442" t="b">
        <v>0</v>
      </c>
      <c r="O442">
        <v>40</v>
      </c>
      <c r="P442">
        <v>30</v>
      </c>
      <c r="Q442">
        <v>0</v>
      </c>
      <c r="R442" s="21" t="s">
        <v>49</v>
      </c>
      <c r="S442">
        <v>1000</v>
      </c>
      <c r="T442">
        <v>12</v>
      </c>
      <c r="U442" t="b">
        <v>1</v>
      </c>
      <c r="V442">
        <v>100</v>
      </c>
      <c r="W442">
        <v>1</v>
      </c>
      <c r="X442">
        <v>105</v>
      </c>
      <c r="Y442">
        <v>60</v>
      </c>
      <c r="Z442">
        <v>0.05</v>
      </c>
      <c r="AA442" t="b">
        <v>1</v>
      </c>
      <c r="AB442" s="21" t="s">
        <v>724</v>
      </c>
      <c r="AC442">
        <v>5</v>
      </c>
      <c r="AD442">
        <v>9</v>
      </c>
      <c r="AE442">
        <v>10</v>
      </c>
      <c r="AF442">
        <v>10</v>
      </c>
      <c r="AG442" s="21" t="s">
        <v>48</v>
      </c>
      <c r="AH442" t="b">
        <v>0</v>
      </c>
      <c r="AI442" t="b">
        <v>0</v>
      </c>
      <c r="AJ442">
        <v>50</v>
      </c>
      <c r="AK442">
        <v>0</v>
      </c>
      <c r="AL442">
        <v>2000</v>
      </c>
      <c r="AM442" s="21" t="s">
        <v>591</v>
      </c>
      <c r="AN442" s="21"/>
      <c r="AO442" t="b">
        <v>0</v>
      </c>
      <c r="AP442" s="21"/>
      <c r="AQ442" s="21"/>
      <c r="AR442" s="21" t="s">
        <v>48</v>
      </c>
      <c r="AS442" s="21"/>
      <c r="AT442" s="21" t="s">
        <v>748</v>
      </c>
      <c r="AU442" s="21" t="s">
        <v>577</v>
      </c>
      <c r="AV442">
        <v>3.8</v>
      </c>
      <c r="AW442" s="21"/>
      <c r="AX442" s="21"/>
      <c r="AY442">
        <v>16711680</v>
      </c>
      <c r="BE442" s="21"/>
    </row>
    <row r="443" spans="1:58" x14ac:dyDescent="0.25">
      <c r="A443">
        <v>1.7</v>
      </c>
      <c r="B443" s="21" t="s">
        <v>586</v>
      </c>
      <c r="C443" s="21" t="s">
        <v>9</v>
      </c>
      <c r="D443" s="21" t="s">
        <v>15</v>
      </c>
      <c r="E443" s="21"/>
      <c r="F443" s="21"/>
      <c r="G443" s="21" t="s">
        <v>26</v>
      </c>
      <c r="H443" s="21"/>
      <c r="I443" s="21" t="s">
        <v>739</v>
      </c>
      <c r="J443" s="21" t="s">
        <v>589</v>
      </c>
      <c r="K443" s="21" t="s">
        <v>41</v>
      </c>
      <c r="L443" t="b">
        <v>0</v>
      </c>
      <c r="M443" t="b">
        <v>0</v>
      </c>
      <c r="N443" t="b">
        <v>0</v>
      </c>
      <c r="O443">
        <v>40</v>
      </c>
      <c r="P443">
        <v>30</v>
      </c>
      <c r="Q443">
        <v>0</v>
      </c>
      <c r="R443" s="21" t="s">
        <v>49</v>
      </c>
      <c r="S443">
        <v>1000</v>
      </c>
      <c r="T443">
        <v>12</v>
      </c>
      <c r="U443" t="b">
        <v>1</v>
      </c>
      <c r="V443">
        <v>100</v>
      </c>
      <c r="W443">
        <v>1</v>
      </c>
      <c r="X443">
        <v>105</v>
      </c>
      <c r="Y443">
        <v>60</v>
      </c>
      <c r="Z443">
        <v>0.05</v>
      </c>
      <c r="AA443" t="b">
        <v>1</v>
      </c>
      <c r="AB443" s="21" t="s">
        <v>724</v>
      </c>
      <c r="AC443">
        <v>5</v>
      </c>
      <c r="AD443">
        <v>9</v>
      </c>
      <c r="AE443">
        <v>10</v>
      </c>
      <c r="AF443">
        <v>10</v>
      </c>
      <c r="AG443" s="21" t="s">
        <v>48</v>
      </c>
      <c r="AH443" t="b">
        <v>0</v>
      </c>
      <c r="AI443" t="b">
        <v>0</v>
      </c>
      <c r="AJ443">
        <v>50</v>
      </c>
      <c r="AK443">
        <v>0</v>
      </c>
      <c r="AL443">
        <v>2000</v>
      </c>
      <c r="AM443" s="21" t="s">
        <v>263</v>
      </c>
      <c r="AN443" s="21"/>
      <c r="AO443" t="b">
        <v>0</v>
      </c>
      <c r="AP443" s="21"/>
      <c r="AQ443" s="21"/>
      <c r="AR443" s="21" t="s">
        <v>501</v>
      </c>
      <c r="AS443" s="21"/>
      <c r="AT443" s="21" t="s">
        <v>749</v>
      </c>
      <c r="AU443" s="21" t="s">
        <v>507</v>
      </c>
      <c r="AV443">
        <v>3.2</v>
      </c>
      <c r="AW443" s="21"/>
      <c r="AX443" s="21"/>
      <c r="AY443">
        <v>13749760</v>
      </c>
      <c r="BE443" s="21"/>
    </row>
    <row r="444" spans="1:58" x14ac:dyDescent="0.25">
      <c r="A444">
        <v>1.7</v>
      </c>
      <c r="B444" s="21" t="s">
        <v>586</v>
      </c>
      <c r="C444" s="21" t="s">
        <v>9</v>
      </c>
      <c r="D444" s="21" t="s">
        <v>15</v>
      </c>
      <c r="E444" s="21"/>
      <c r="F444" s="21"/>
      <c r="G444" s="21" t="s">
        <v>26</v>
      </c>
      <c r="H444" s="21"/>
      <c r="I444" s="21" t="s">
        <v>739</v>
      </c>
      <c r="J444" s="21" t="s">
        <v>589</v>
      </c>
      <c r="K444" s="21" t="s">
        <v>41</v>
      </c>
      <c r="L444" t="b">
        <v>0</v>
      </c>
      <c r="M444" t="b">
        <v>0</v>
      </c>
      <c r="N444" t="b">
        <v>0</v>
      </c>
      <c r="O444">
        <v>40</v>
      </c>
      <c r="P444">
        <v>30</v>
      </c>
      <c r="Q444">
        <v>0</v>
      </c>
      <c r="R444" s="21" t="s">
        <v>49</v>
      </c>
      <c r="S444">
        <v>1000</v>
      </c>
      <c r="T444">
        <v>12</v>
      </c>
      <c r="U444" t="b">
        <v>1</v>
      </c>
      <c r="V444">
        <v>100</v>
      </c>
      <c r="W444">
        <v>1</v>
      </c>
      <c r="X444">
        <v>105</v>
      </c>
      <c r="Y444">
        <v>60</v>
      </c>
      <c r="Z444">
        <v>0.05</v>
      </c>
      <c r="AA444" t="b">
        <v>1</v>
      </c>
      <c r="AB444" s="21" t="s">
        <v>724</v>
      </c>
      <c r="AC444">
        <v>5</v>
      </c>
      <c r="AD444">
        <v>9</v>
      </c>
      <c r="AE444">
        <v>10</v>
      </c>
      <c r="AF444">
        <v>10</v>
      </c>
      <c r="AG444" s="21" t="s">
        <v>48</v>
      </c>
      <c r="AH444" t="b">
        <v>0</v>
      </c>
      <c r="AI444" t="b">
        <v>0</v>
      </c>
      <c r="AJ444">
        <v>50</v>
      </c>
      <c r="AK444">
        <v>0</v>
      </c>
      <c r="AL444">
        <v>2000</v>
      </c>
      <c r="AM444" s="21" t="s">
        <v>592</v>
      </c>
      <c r="AN444" s="21"/>
      <c r="AO444" t="b">
        <v>0</v>
      </c>
      <c r="AP444" s="21"/>
      <c r="AQ444" s="21"/>
      <c r="AR444" s="21" t="s">
        <v>37</v>
      </c>
      <c r="AS444" s="21"/>
      <c r="AT444" s="21"/>
      <c r="AU444" s="21"/>
      <c r="AW444" s="21"/>
      <c r="AX444" s="21"/>
      <c r="AY444">
        <v>0</v>
      </c>
      <c r="BE444" s="21"/>
    </row>
    <row r="445" spans="1:58" x14ac:dyDescent="0.25">
      <c r="A445" t="s">
        <v>721</v>
      </c>
      <c r="B445" t="s">
        <v>4</v>
      </c>
      <c r="C445" t="s">
        <v>8</v>
      </c>
      <c r="D445" t="s">
        <v>13</v>
      </c>
      <c r="E445" t="s">
        <v>18</v>
      </c>
      <c r="F445" t="s">
        <v>20</v>
      </c>
      <c r="G445" t="s">
        <v>22</v>
      </c>
      <c r="H445" t="s">
        <v>27</v>
      </c>
      <c r="I445" t="s">
        <v>30</v>
      </c>
      <c r="J445" t="s">
        <v>31</v>
      </c>
      <c r="K445" t="s">
        <v>466</v>
      </c>
      <c r="L445" t="s">
        <v>55</v>
      </c>
      <c r="M445" t="s">
        <v>57</v>
      </c>
      <c r="N445" t="s">
        <v>58</v>
      </c>
      <c r="O445" t="s">
        <v>43</v>
      </c>
      <c r="P445" t="s">
        <v>45</v>
      </c>
      <c r="Q445" t="s">
        <v>46</v>
      </c>
      <c r="R445" t="s">
        <v>47</v>
      </c>
      <c r="S445" t="s">
        <v>51</v>
      </c>
      <c r="T445" t="s">
        <v>53</v>
      </c>
      <c r="U445" t="s">
        <v>75</v>
      </c>
      <c r="V445" t="s">
        <v>76</v>
      </c>
      <c r="W445" t="s">
        <v>77</v>
      </c>
      <c r="X445" t="s">
        <v>78</v>
      </c>
      <c r="Y445" t="s">
        <v>79</v>
      </c>
      <c r="Z445" t="s">
        <v>80</v>
      </c>
      <c r="AA445" t="s">
        <v>81</v>
      </c>
      <c r="AB445" t="s">
        <v>61</v>
      </c>
      <c r="AC445" t="s">
        <v>62</v>
      </c>
      <c r="AD445" t="s">
        <v>64</v>
      </c>
      <c r="AE445" t="s">
        <v>65</v>
      </c>
      <c r="AF445" t="s">
        <v>66</v>
      </c>
      <c r="AG445" t="s">
        <v>67</v>
      </c>
      <c r="AH445" t="s">
        <v>72</v>
      </c>
      <c r="AI445" t="s">
        <v>73</v>
      </c>
      <c r="AJ445" t="s">
        <v>69</v>
      </c>
      <c r="AK445" t="s">
        <v>70</v>
      </c>
      <c r="AL445" t="s">
        <v>71</v>
      </c>
      <c r="AM445" t="s">
        <v>722</v>
      </c>
      <c r="AN445" t="s">
        <v>102</v>
      </c>
      <c r="AO445" t="s">
        <v>100</v>
      </c>
      <c r="AP445" t="s">
        <v>84</v>
      </c>
      <c r="AQ445" t="s">
        <v>85</v>
      </c>
      <c r="AR445" t="s">
        <v>86</v>
      </c>
      <c r="AS445" t="s">
        <v>87</v>
      </c>
      <c r="AW445" t="s">
        <v>92</v>
      </c>
      <c r="AX445" t="s">
        <v>94</v>
      </c>
      <c r="AY445" t="s">
        <v>96</v>
      </c>
      <c r="AZ445" t="s">
        <v>478</v>
      </c>
      <c r="BA445" t="s">
        <v>104</v>
      </c>
      <c r="BB445" t="s">
        <v>105</v>
      </c>
      <c r="BC445" t="s">
        <v>106</v>
      </c>
      <c r="BD445" t="s">
        <v>488</v>
      </c>
      <c r="BE445" t="s">
        <v>107</v>
      </c>
      <c r="BF445" t="s">
        <v>36</v>
      </c>
    </row>
    <row r="446" spans="1:58" x14ac:dyDescent="0.25">
      <c r="A446">
        <v>1.7</v>
      </c>
      <c r="B446" s="21" t="s">
        <v>186</v>
      </c>
      <c r="C446" s="21" t="s">
        <v>9</v>
      </c>
      <c r="D446" s="21" t="s">
        <v>14</v>
      </c>
      <c r="E446" s="21"/>
      <c r="F446" s="21"/>
      <c r="G446" s="21" t="s">
        <v>23</v>
      </c>
      <c r="H446" s="21"/>
      <c r="I446" s="21" t="s">
        <v>750</v>
      </c>
      <c r="J446" s="21" t="s">
        <v>569</v>
      </c>
      <c r="K446" s="21" t="s">
        <v>41</v>
      </c>
      <c r="L446" t="b">
        <v>0</v>
      </c>
      <c r="M446" t="b">
        <v>0</v>
      </c>
      <c r="N446" t="b">
        <v>1</v>
      </c>
      <c r="O446">
        <v>50</v>
      </c>
      <c r="P446">
        <v>40</v>
      </c>
      <c r="Q446">
        <v>0</v>
      </c>
      <c r="R446" s="21" t="s">
        <v>49</v>
      </c>
      <c r="S446">
        <v>1000</v>
      </c>
      <c r="T446">
        <v>100</v>
      </c>
      <c r="U446" t="b">
        <v>0</v>
      </c>
      <c r="V446">
        <v>150</v>
      </c>
      <c r="W446">
        <v>1</v>
      </c>
      <c r="X446">
        <v>105</v>
      </c>
      <c r="Y446">
        <v>60</v>
      </c>
      <c r="Z446">
        <v>0.05</v>
      </c>
      <c r="AA446" t="b">
        <v>0</v>
      </c>
      <c r="AB446" s="21" t="s">
        <v>724</v>
      </c>
      <c r="AC446">
        <v>5</v>
      </c>
      <c r="AD446">
        <v>9</v>
      </c>
      <c r="AE446">
        <v>10</v>
      </c>
      <c r="AF446">
        <v>10</v>
      </c>
      <c r="AG446" s="21" t="s">
        <v>48</v>
      </c>
      <c r="AH446" t="b">
        <v>0</v>
      </c>
      <c r="AI446" t="b">
        <v>0</v>
      </c>
      <c r="AJ446">
        <v>50</v>
      </c>
      <c r="AK446">
        <v>0</v>
      </c>
      <c r="AL446">
        <v>2000</v>
      </c>
      <c r="AM446" s="21" t="s">
        <v>215</v>
      </c>
      <c r="AN446" s="21"/>
      <c r="AO446" t="b">
        <v>0</v>
      </c>
      <c r="AP446" s="21"/>
      <c r="AQ446" s="21"/>
      <c r="AR446" s="21" t="s">
        <v>500</v>
      </c>
      <c r="AS446" s="21"/>
      <c r="AT446" s="21"/>
      <c r="AU446" s="21"/>
      <c r="AV446" s="21"/>
      <c r="AW446">
        <v>1.5009999999999999</v>
      </c>
      <c r="AX446" s="21"/>
      <c r="AY446">
        <v>9639167</v>
      </c>
      <c r="BE446" s="21"/>
    </row>
    <row r="447" spans="1:58" x14ac:dyDescent="0.25">
      <c r="A447">
        <v>1.7</v>
      </c>
      <c r="B447" s="21" t="s">
        <v>186</v>
      </c>
      <c r="C447" s="21" t="s">
        <v>9</v>
      </c>
      <c r="D447" s="21" t="s">
        <v>14</v>
      </c>
      <c r="E447" s="21"/>
      <c r="F447" s="21"/>
      <c r="G447" s="21" t="s">
        <v>23</v>
      </c>
      <c r="H447" s="21"/>
      <c r="I447" s="21" t="s">
        <v>750</v>
      </c>
      <c r="J447" s="21" t="s">
        <v>569</v>
      </c>
      <c r="K447" s="21" t="s">
        <v>41</v>
      </c>
      <c r="L447" t="b">
        <v>0</v>
      </c>
      <c r="M447" t="b">
        <v>0</v>
      </c>
      <c r="N447" t="b">
        <v>1</v>
      </c>
      <c r="O447">
        <v>50</v>
      </c>
      <c r="P447">
        <v>40</v>
      </c>
      <c r="Q447">
        <v>0</v>
      </c>
      <c r="R447" s="21" t="s">
        <v>49</v>
      </c>
      <c r="S447">
        <v>1000</v>
      </c>
      <c r="T447">
        <v>100</v>
      </c>
      <c r="U447" t="b">
        <v>0</v>
      </c>
      <c r="V447">
        <v>150</v>
      </c>
      <c r="W447">
        <v>1</v>
      </c>
      <c r="X447">
        <v>105</v>
      </c>
      <c r="Y447">
        <v>60</v>
      </c>
      <c r="Z447">
        <v>0.05</v>
      </c>
      <c r="AA447" t="b">
        <v>0</v>
      </c>
      <c r="AB447" s="21" t="s">
        <v>724</v>
      </c>
      <c r="AC447">
        <v>5</v>
      </c>
      <c r="AD447">
        <v>9</v>
      </c>
      <c r="AE447">
        <v>10</v>
      </c>
      <c r="AF447">
        <v>10</v>
      </c>
      <c r="AG447" s="21" t="s">
        <v>48</v>
      </c>
      <c r="AH447" t="b">
        <v>0</v>
      </c>
      <c r="AI447" t="b">
        <v>0</v>
      </c>
      <c r="AJ447">
        <v>50</v>
      </c>
      <c r="AK447">
        <v>0</v>
      </c>
      <c r="AL447">
        <v>2000</v>
      </c>
      <c r="AM447" s="21" t="s">
        <v>216</v>
      </c>
      <c r="AN447" s="21"/>
      <c r="AO447" t="b">
        <v>0</v>
      </c>
      <c r="AP447" s="21"/>
      <c r="AQ447" s="21"/>
      <c r="AR447" s="21" t="s">
        <v>500</v>
      </c>
      <c r="AS447" s="21"/>
      <c r="AT447" s="21"/>
      <c r="AU447" s="21"/>
      <c r="AV447" s="21"/>
      <c r="AW447">
        <v>1.5009999999999999</v>
      </c>
      <c r="AX447" s="21"/>
      <c r="AY447">
        <v>13828244</v>
      </c>
      <c r="BE447" s="21"/>
    </row>
    <row r="448" spans="1:58" x14ac:dyDescent="0.25">
      <c r="A448">
        <v>1.7</v>
      </c>
      <c r="B448" s="21" t="s">
        <v>186</v>
      </c>
      <c r="C448" s="21" t="s">
        <v>9</v>
      </c>
      <c r="D448" s="21" t="s">
        <v>14</v>
      </c>
      <c r="E448" s="21"/>
      <c r="F448" s="21"/>
      <c r="G448" s="21" t="s">
        <v>23</v>
      </c>
      <c r="H448" s="21"/>
      <c r="I448" s="21" t="s">
        <v>750</v>
      </c>
      <c r="J448" s="21" t="s">
        <v>569</v>
      </c>
      <c r="K448" s="21" t="s">
        <v>41</v>
      </c>
      <c r="L448" t="b">
        <v>0</v>
      </c>
      <c r="M448" t="b">
        <v>0</v>
      </c>
      <c r="N448" t="b">
        <v>1</v>
      </c>
      <c r="O448">
        <v>50</v>
      </c>
      <c r="P448">
        <v>40</v>
      </c>
      <c r="Q448">
        <v>0</v>
      </c>
      <c r="R448" s="21" t="s">
        <v>49</v>
      </c>
      <c r="S448">
        <v>1000</v>
      </c>
      <c r="T448">
        <v>100</v>
      </c>
      <c r="U448" t="b">
        <v>0</v>
      </c>
      <c r="V448">
        <v>150</v>
      </c>
      <c r="W448">
        <v>1</v>
      </c>
      <c r="X448">
        <v>105</v>
      </c>
      <c r="Y448">
        <v>60</v>
      </c>
      <c r="Z448">
        <v>0.05</v>
      </c>
      <c r="AA448" t="b">
        <v>0</v>
      </c>
      <c r="AB448" s="21" t="s">
        <v>724</v>
      </c>
      <c r="AC448">
        <v>5</v>
      </c>
      <c r="AD448">
        <v>9</v>
      </c>
      <c r="AE448">
        <v>10</v>
      </c>
      <c r="AF448">
        <v>10</v>
      </c>
      <c r="AG448" s="21" t="s">
        <v>48</v>
      </c>
      <c r="AH448" t="b">
        <v>0</v>
      </c>
      <c r="AI448" t="b">
        <v>0</v>
      </c>
      <c r="AJ448">
        <v>50</v>
      </c>
      <c r="AK448">
        <v>0</v>
      </c>
      <c r="AL448">
        <v>2000</v>
      </c>
      <c r="AM448" s="21" t="s">
        <v>222</v>
      </c>
      <c r="AN448" s="21"/>
      <c r="AO448" t="b">
        <v>0</v>
      </c>
      <c r="AP448" s="21"/>
      <c r="AQ448" s="21"/>
      <c r="AR448" s="21" t="s">
        <v>501</v>
      </c>
      <c r="AS448" s="21"/>
      <c r="AT448" s="21"/>
      <c r="AU448" s="21"/>
      <c r="AV448" s="21"/>
      <c r="AW448">
        <v>1.5009999999999999</v>
      </c>
      <c r="AX448" s="21"/>
      <c r="AY448">
        <v>13130346</v>
      </c>
      <c r="BE448" s="21"/>
    </row>
    <row r="449" spans="1:58" x14ac:dyDescent="0.25">
      <c r="A449">
        <v>1.7</v>
      </c>
      <c r="B449" s="21" t="s">
        <v>186</v>
      </c>
      <c r="C449" s="21" t="s">
        <v>9</v>
      </c>
      <c r="D449" s="21" t="s">
        <v>14</v>
      </c>
      <c r="E449" s="21"/>
      <c r="F449" s="21"/>
      <c r="G449" s="21" t="s">
        <v>23</v>
      </c>
      <c r="H449" s="21"/>
      <c r="I449" s="21" t="s">
        <v>750</v>
      </c>
      <c r="J449" s="21" t="s">
        <v>569</v>
      </c>
      <c r="K449" s="21" t="s">
        <v>41</v>
      </c>
      <c r="L449" t="b">
        <v>0</v>
      </c>
      <c r="M449" t="b">
        <v>0</v>
      </c>
      <c r="N449" t="b">
        <v>1</v>
      </c>
      <c r="O449">
        <v>50</v>
      </c>
      <c r="P449">
        <v>40</v>
      </c>
      <c r="Q449">
        <v>0</v>
      </c>
      <c r="R449" s="21" t="s">
        <v>49</v>
      </c>
      <c r="S449">
        <v>1000</v>
      </c>
      <c r="T449">
        <v>100</v>
      </c>
      <c r="U449" t="b">
        <v>0</v>
      </c>
      <c r="V449">
        <v>150</v>
      </c>
      <c r="W449">
        <v>1</v>
      </c>
      <c r="X449">
        <v>105</v>
      </c>
      <c r="Y449">
        <v>60</v>
      </c>
      <c r="Z449">
        <v>0.05</v>
      </c>
      <c r="AA449" t="b">
        <v>0</v>
      </c>
      <c r="AB449" s="21" t="s">
        <v>724</v>
      </c>
      <c r="AC449">
        <v>5</v>
      </c>
      <c r="AD449">
        <v>9</v>
      </c>
      <c r="AE449">
        <v>10</v>
      </c>
      <c r="AF449">
        <v>10</v>
      </c>
      <c r="AG449" s="21" t="s">
        <v>48</v>
      </c>
      <c r="AH449" t="b">
        <v>0</v>
      </c>
      <c r="AI449" t="b">
        <v>0</v>
      </c>
      <c r="AJ449">
        <v>50</v>
      </c>
      <c r="AK449">
        <v>0</v>
      </c>
      <c r="AL449">
        <v>2000</v>
      </c>
      <c r="AM449" s="21" t="s">
        <v>223</v>
      </c>
      <c r="AN449" s="21"/>
      <c r="AO449" t="b">
        <v>0</v>
      </c>
      <c r="AP449" s="21"/>
      <c r="AQ449" s="21"/>
      <c r="AR449" s="21" t="s">
        <v>502</v>
      </c>
      <c r="AS449" s="21"/>
      <c r="AT449" s="21"/>
      <c r="AU449" s="21"/>
      <c r="AV449" s="21"/>
      <c r="AW449">
        <v>4.5</v>
      </c>
      <c r="AX449" s="21"/>
      <c r="AY449">
        <v>65280</v>
      </c>
      <c r="BE449" s="21"/>
    </row>
    <row r="450" spans="1:58" x14ac:dyDescent="0.25">
      <c r="A450">
        <v>1.7</v>
      </c>
      <c r="B450" s="21" t="s">
        <v>186</v>
      </c>
      <c r="C450" s="21" t="s">
        <v>9</v>
      </c>
      <c r="D450" s="21" t="s">
        <v>14</v>
      </c>
      <c r="E450" s="21"/>
      <c r="F450" s="21"/>
      <c r="G450" s="21" t="s">
        <v>23</v>
      </c>
      <c r="H450" s="21"/>
      <c r="I450" s="21" t="s">
        <v>750</v>
      </c>
      <c r="J450" s="21" t="s">
        <v>569</v>
      </c>
      <c r="K450" s="21" t="s">
        <v>41</v>
      </c>
      <c r="L450" t="b">
        <v>0</v>
      </c>
      <c r="M450" t="b">
        <v>0</v>
      </c>
      <c r="N450" t="b">
        <v>1</v>
      </c>
      <c r="O450">
        <v>50</v>
      </c>
      <c r="P450">
        <v>40</v>
      </c>
      <c r="Q450">
        <v>0</v>
      </c>
      <c r="R450" s="21" t="s">
        <v>49</v>
      </c>
      <c r="S450">
        <v>1000</v>
      </c>
      <c r="T450">
        <v>100</v>
      </c>
      <c r="U450" t="b">
        <v>0</v>
      </c>
      <c r="V450">
        <v>150</v>
      </c>
      <c r="W450">
        <v>1</v>
      </c>
      <c r="X450">
        <v>105</v>
      </c>
      <c r="Y450">
        <v>60</v>
      </c>
      <c r="Z450">
        <v>0.05</v>
      </c>
      <c r="AA450" t="b">
        <v>0</v>
      </c>
      <c r="AB450" s="21" t="s">
        <v>724</v>
      </c>
      <c r="AC450">
        <v>5</v>
      </c>
      <c r="AD450">
        <v>9</v>
      </c>
      <c r="AE450">
        <v>10</v>
      </c>
      <c r="AF450">
        <v>10</v>
      </c>
      <c r="AG450" s="21" t="s">
        <v>48</v>
      </c>
      <c r="AH450" t="b">
        <v>0</v>
      </c>
      <c r="AI450" t="b">
        <v>0</v>
      </c>
      <c r="AJ450">
        <v>50</v>
      </c>
      <c r="AK450">
        <v>0</v>
      </c>
      <c r="AL450">
        <v>2000</v>
      </c>
      <c r="AM450" s="21" t="s">
        <v>244</v>
      </c>
      <c r="AN450" s="21"/>
      <c r="AO450" t="b">
        <v>0</v>
      </c>
      <c r="AP450" s="21"/>
      <c r="AQ450" s="21"/>
      <c r="AR450" s="21" t="s">
        <v>244</v>
      </c>
      <c r="AS450" s="21"/>
      <c r="AT450" s="21"/>
      <c r="AU450" s="21"/>
      <c r="AV450" s="21"/>
      <c r="AW450">
        <v>2.2999999999999998</v>
      </c>
      <c r="AX450" s="21"/>
      <c r="AY450">
        <v>16776960</v>
      </c>
      <c r="AZ450">
        <v>0</v>
      </c>
      <c r="BA450">
        <v>0</v>
      </c>
      <c r="BB450">
        <v>66</v>
      </c>
      <c r="BC450">
        <v>0</v>
      </c>
      <c r="BD450">
        <v>100</v>
      </c>
      <c r="BE450" s="21"/>
      <c r="BF450">
        <v>0</v>
      </c>
    </row>
    <row r="451" spans="1:58" x14ac:dyDescent="0.25">
      <c r="A451">
        <v>1.7</v>
      </c>
      <c r="B451" s="21" t="s">
        <v>186</v>
      </c>
      <c r="C451" s="21" t="s">
        <v>9</v>
      </c>
      <c r="D451" s="21" t="s">
        <v>14</v>
      </c>
      <c r="E451" s="21"/>
      <c r="F451" s="21"/>
      <c r="G451" s="21" t="s">
        <v>23</v>
      </c>
      <c r="H451" s="21"/>
      <c r="I451" s="21" t="s">
        <v>750</v>
      </c>
      <c r="J451" s="21" t="s">
        <v>569</v>
      </c>
      <c r="K451" s="21" t="s">
        <v>41</v>
      </c>
      <c r="L451" t="b">
        <v>0</v>
      </c>
      <c r="M451" t="b">
        <v>0</v>
      </c>
      <c r="N451" t="b">
        <v>1</v>
      </c>
      <c r="O451">
        <v>50</v>
      </c>
      <c r="P451">
        <v>40</v>
      </c>
      <c r="Q451">
        <v>0</v>
      </c>
      <c r="R451" s="21" t="s">
        <v>49</v>
      </c>
      <c r="S451">
        <v>1000</v>
      </c>
      <c r="T451">
        <v>100</v>
      </c>
      <c r="U451" t="b">
        <v>0</v>
      </c>
      <c r="V451">
        <v>150</v>
      </c>
      <c r="W451">
        <v>1</v>
      </c>
      <c r="X451">
        <v>105</v>
      </c>
      <c r="Y451">
        <v>60</v>
      </c>
      <c r="Z451">
        <v>0.05</v>
      </c>
      <c r="AA451" t="b">
        <v>0</v>
      </c>
      <c r="AB451" s="21" t="s">
        <v>724</v>
      </c>
      <c r="AC451">
        <v>5</v>
      </c>
      <c r="AD451">
        <v>9</v>
      </c>
      <c r="AE451">
        <v>10</v>
      </c>
      <c r="AF451">
        <v>10</v>
      </c>
      <c r="AG451" s="21" t="s">
        <v>48</v>
      </c>
      <c r="AH451" t="b">
        <v>0</v>
      </c>
      <c r="AI451" t="b">
        <v>0</v>
      </c>
      <c r="AJ451">
        <v>50</v>
      </c>
      <c r="AK451">
        <v>0</v>
      </c>
      <c r="AL451">
        <v>2000</v>
      </c>
      <c r="AM451" s="21" t="s">
        <v>244</v>
      </c>
      <c r="AN451" s="21"/>
      <c r="AO451" t="b">
        <v>0</v>
      </c>
      <c r="AP451" s="21"/>
      <c r="AQ451" s="21"/>
      <c r="AR451" s="21" t="s">
        <v>244</v>
      </c>
      <c r="AS451" s="21"/>
      <c r="AT451" s="21"/>
      <c r="AU451" s="21"/>
      <c r="AV451" s="21"/>
      <c r="AW451">
        <v>2.2999999999999998</v>
      </c>
      <c r="AX451" s="21"/>
      <c r="AY451">
        <v>16776960</v>
      </c>
      <c r="AZ451">
        <v>0</v>
      </c>
      <c r="BA451">
        <v>1</v>
      </c>
      <c r="BB451">
        <v>66</v>
      </c>
      <c r="BC451">
        <v>100</v>
      </c>
      <c r="BD451">
        <v>100</v>
      </c>
      <c r="BE451" s="21"/>
      <c r="BF451">
        <v>0</v>
      </c>
    </row>
    <row r="452" spans="1:58" x14ac:dyDescent="0.25">
      <c r="A452">
        <v>1.7</v>
      </c>
      <c r="B452" s="21" t="s">
        <v>186</v>
      </c>
      <c r="C452" s="21" t="s">
        <v>9</v>
      </c>
      <c r="D452" s="21" t="s">
        <v>14</v>
      </c>
      <c r="E452" s="21"/>
      <c r="F452" s="21"/>
      <c r="G452" s="21" t="s">
        <v>23</v>
      </c>
      <c r="H452" s="21"/>
      <c r="I452" s="21" t="s">
        <v>750</v>
      </c>
      <c r="J452" s="21" t="s">
        <v>569</v>
      </c>
      <c r="K452" s="21" t="s">
        <v>41</v>
      </c>
      <c r="L452" t="b">
        <v>0</v>
      </c>
      <c r="M452" t="b">
        <v>0</v>
      </c>
      <c r="N452" t="b">
        <v>1</v>
      </c>
      <c r="O452">
        <v>50</v>
      </c>
      <c r="P452">
        <v>40</v>
      </c>
      <c r="Q452">
        <v>0</v>
      </c>
      <c r="R452" s="21" t="s">
        <v>49</v>
      </c>
      <c r="S452">
        <v>1000</v>
      </c>
      <c r="T452">
        <v>100</v>
      </c>
      <c r="U452" t="b">
        <v>0</v>
      </c>
      <c r="V452">
        <v>150</v>
      </c>
      <c r="W452">
        <v>1</v>
      </c>
      <c r="X452">
        <v>105</v>
      </c>
      <c r="Y452">
        <v>60</v>
      </c>
      <c r="Z452">
        <v>0.05</v>
      </c>
      <c r="AA452" t="b">
        <v>0</v>
      </c>
      <c r="AB452" s="21" t="s">
        <v>724</v>
      </c>
      <c r="AC452">
        <v>5</v>
      </c>
      <c r="AD452">
        <v>9</v>
      </c>
      <c r="AE452">
        <v>10</v>
      </c>
      <c r="AF452">
        <v>10</v>
      </c>
      <c r="AG452" s="21" t="s">
        <v>48</v>
      </c>
      <c r="AH452" t="b">
        <v>0</v>
      </c>
      <c r="AI452" t="b">
        <v>0</v>
      </c>
      <c r="AJ452">
        <v>50</v>
      </c>
      <c r="AK452">
        <v>0</v>
      </c>
      <c r="AL452">
        <v>2000</v>
      </c>
      <c r="AM452" s="21" t="s">
        <v>265</v>
      </c>
      <c r="AN452" s="21"/>
      <c r="AO452" t="b">
        <v>0</v>
      </c>
      <c r="AP452" s="21"/>
      <c r="AQ452" s="21"/>
      <c r="AR452" s="21" t="s">
        <v>501</v>
      </c>
      <c r="AS452" s="21"/>
      <c r="AT452" s="21"/>
      <c r="AU452" s="21"/>
      <c r="AV452" s="21"/>
      <c r="AW452">
        <v>3</v>
      </c>
      <c r="AX452" s="21"/>
      <c r="AY452">
        <v>32896</v>
      </c>
      <c r="AZ452">
        <v>0</v>
      </c>
      <c r="BA452">
        <v>0</v>
      </c>
      <c r="BB452">
        <v>45</v>
      </c>
      <c r="BC452">
        <v>0</v>
      </c>
      <c r="BD452">
        <v>70</v>
      </c>
      <c r="BE452" s="21"/>
      <c r="BF452">
        <v>0</v>
      </c>
    </row>
    <row r="453" spans="1:58" x14ac:dyDescent="0.25">
      <c r="A453">
        <v>1.7</v>
      </c>
      <c r="B453" s="21" t="s">
        <v>186</v>
      </c>
      <c r="C453" s="21" t="s">
        <v>9</v>
      </c>
      <c r="D453" s="21" t="s">
        <v>14</v>
      </c>
      <c r="E453" s="21"/>
      <c r="F453" s="21"/>
      <c r="G453" s="21" t="s">
        <v>23</v>
      </c>
      <c r="H453" s="21"/>
      <c r="I453" s="21" t="s">
        <v>750</v>
      </c>
      <c r="J453" s="21" t="s">
        <v>569</v>
      </c>
      <c r="K453" s="21" t="s">
        <v>41</v>
      </c>
      <c r="L453" t="b">
        <v>0</v>
      </c>
      <c r="M453" t="b">
        <v>0</v>
      </c>
      <c r="N453" t="b">
        <v>1</v>
      </c>
      <c r="O453">
        <v>50</v>
      </c>
      <c r="P453">
        <v>40</v>
      </c>
      <c r="Q453">
        <v>0</v>
      </c>
      <c r="R453" s="21" t="s">
        <v>49</v>
      </c>
      <c r="S453">
        <v>1000</v>
      </c>
      <c r="T453">
        <v>100</v>
      </c>
      <c r="U453" t="b">
        <v>0</v>
      </c>
      <c r="V453">
        <v>150</v>
      </c>
      <c r="W453">
        <v>1</v>
      </c>
      <c r="X453">
        <v>105</v>
      </c>
      <c r="Y453">
        <v>60</v>
      </c>
      <c r="Z453">
        <v>0.05</v>
      </c>
      <c r="AA453" t="b">
        <v>0</v>
      </c>
      <c r="AB453" s="21" t="s">
        <v>724</v>
      </c>
      <c r="AC453">
        <v>5</v>
      </c>
      <c r="AD453">
        <v>9</v>
      </c>
      <c r="AE453">
        <v>10</v>
      </c>
      <c r="AF453">
        <v>10</v>
      </c>
      <c r="AG453" s="21" t="s">
        <v>48</v>
      </c>
      <c r="AH453" t="b">
        <v>0</v>
      </c>
      <c r="AI453" t="b">
        <v>0</v>
      </c>
      <c r="AJ453">
        <v>50</v>
      </c>
      <c r="AK453">
        <v>0</v>
      </c>
      <c r="AL453">
        <v>2000</v>
      </c>
      <c r="AM453" s="21" t="s">
        <v>266</v>
      </c>
      <c r="AN453" s="21"/>
      <c r="AO453" t="b">
        <v>0</v>
      </c>
      <c r="AP453" s="21"/>
      <c r="AQ453" s="21"/>
      <c r="AR453" s="21" t="s">
        <v>501</v>
      </c>
      <c r="AS453" s="21"/>
      <c r="AT453" s="21"/>
      <c r="AU453" s="21"/>
      <c r="AV453" s="21"/>
      <c r="AW453">
        <v>3</v>
      </c>
      <c r="AX453" s="21"/>
      <c r="AY453">
        <v>9221330</v>
      </c>
      <c r="AZ453">
        <v>0</v>
      </c>
      <c r="BA453">
        <v>0</v>
      </c>
      <c r="BB453">
        <v>45</v>
      </c>
      <c r="BC453">
        <v>0</v>
      </c>
      <c r="BD453">
        <v>70</v>
      </c>
      <c r="BE453" s="21"/>
      <c r="BF453">
        <v>0</v>
      </c>
    </row>
    <row r="454" spans="1:58" x14ac:dyDescent="0.25">
      <c r="A454">
        <v>1.7</v>
      </c>
      <c r="B454" s="21" t="s">
        <v>186</v>
      </c>
      <c r="C454" s="21" t="s">
        <v>9</v>
      </c>
      <c r="D454" s="21" t="s">
        <v>14</v>
      </c>
      <c r="E454" s="21"/>
      <c r="F454" s="21"/>
      <c r="G454" s="21" t="s">
        <v>23</v>
      </c>
      <c r="H454" s="21"/>
      <c r="I454" s="21" t="s">
        <v>750</v>
      </c>
      <c r="J454" s="21" t="s">
        <v>569</v>
      </c>
      <c r="K454" s="21" t="s">
        <v>41</v>
      </c>
      <c r="L454" t="b">
        <v>0</v>
      </c>
      <c r="M454" t="b">
        <v>0</v>
      </c>
      <c r="N454" t="b">
        <v>1</v>
      </c>
      <c r="O454">
        <v>50</v>
      </c>
      <c r="P454">
        <v>40</v>
      </c>
      <c r="Q454">
        <v>0</v>
      </c>
      <c r="R454" s="21" t="s">
        <v>49</v>
      </c>
      <c r="S454">
        <v>1000</v>
      </c>
      <c r="T454">
        <v>100</v>
      </c>
      <c r="U454" t="b">
        <v>0</v>
      </c>
      <c r="V454">
        <v>150</v>
      </c>
      <c r="W454">
        <v>1</v>
      </c>
      <c r="X454">
        <v>105</v>
      </c>
      <c r="Y454">
        <v>60</v>
      </c>
      <c r="Z454">
        <v>0.05</v>
      </c>
      <c r="AA454" t="b">
        <v>0</v>
      </c>
      <c r="AB454" s="21" t="s">
        <v>724</v>
      </c>
      <c r="AC454">
        <v>5</v>
      </c>
      <c r="AD454">
        <v>9</v>
      </c>
      <c r="AE454">
        <v>10</v>
      </c>
      <c r="AF454">
        <v>10</v>
      </c>
      <c r="AG454" s="21" t="s">
        <v>48</v>
      </c>
      <c r="AH454" t="b">
        <v>0</v>
      </c>
      <c r="AI454" t="b">
        <v>0</v>
      </c>
      <c r="AJ454">
        <v>50</v>
      </c>
      <c r="AK454">
        <v>0</v>
      </c>
      <c r="AL454">
        <v>2000</v>
      </c>
      <c r="AM454" s="21" t="s">
        <v>318</v>
      </c>
      <c r="AN454" s="21"/>
      <c r="AO454" t="b">
        <v>0</v>
      </c>
      <c r="AP454" s="21"/>
      <c r="AQ454" s="21"/>
      <c r="AR454" s="21" t="s">
        <v>503</v>
      </c>
      <c r="AS454" s="21"/>
      <c r="AT454" s="21"/>
      <c r="AU454" s="21"/>
      <c r="AV454" s="21"/>
      <c r="AW454">
        <v>5</v>
      </c>
      <c r="AX454" s="21"/>
      <c r="AY454">
        <v>13130346</v>
      </c>
      <c r="AZ454">
        <v>0</v>
      </c>
      <c r="BA454">
        <v>0</v>
      </c>
      <c r="BB454">
        <v>40</v>
      </c>
      <c r="BC454">
        <v>55</v>
      </c>
      <c r="BD454">
        <v>60</v>
      </c>
      <c r="BE454" s="21"/>
      <c r="BF454">
        <v>0</v>
      </c>
    </row>
    <row r="455" spans="1:58" x14ac:dyDescent="0.25">
      <c r="A455">
        <v>1.7</v>
      </c>
      <c r="B455" s="21" t="s">
        <v>186</v>
      </c>
      <c r="C455" s="21" t="s">
        <v>9</v>
      </c>
      <c r="D455" s="21" t="s">
        <v>14</v>
      </c>
      <c r="E455" s="21"/>
      <c r="F455" s="21"/>
      <c r="G455" s="21" t="s">
        <v>23</v>
      </c>
      <c r="H455" s="21"/>
      <c r="I455" s="21" t="s">
        <v>750</v>
      </c>
      <c r="J455" s="21" t="s">
        <v>569</v>
      </c>
      <c r="K455" s="21" t="s">
        <v>41</v>
      </c>
      <c r="L455" t="b">
        <v>0</v>
      </c>
      <c r="M455" t="b">
        <v>0</v>
      </c>
      <c r="N455" t="b">
        <v>1</v>
      </c>
      <c r="O455">
        <v>50</v>
      </c>
      <c r="P455">
        <v>40</v>
      </c>
      <c r="Q455">
        <v>0</v>
      </c>
      <c r="R455" s="21" t="s">
        <v>49</v>
      </c>
      <c r="S455">
        <v>1000</v>
      </c>
      <c r="T455">
        <v>100</v>
      </c>
      <c r="U455" t="b">
        <v>0</v>
      </c>
      <c r="V455">
        <v>150</v>
      </c>
      <c r="W455">
        <v>1</v>
      </c>
      <c r="X455">
        <v>105</v>
      </c>
      <c r="Y455">
        <v>60</v>
      </c>
      <c r="Z455">
        <v>0.05</v>
      </c>
      <c r="AA455" t="b">
        <v>0</v>
      </c>
      <c r="AB455" s="21" t="s">
        <v>724</v>
      </c>
      <c r="AC455">
        <v>5</v>
      </c>
      <c r="AD455">
        <v>9</v>
      </c>
      <c r="AE455">
        <v>10</v>
      </c>
      <c r="AF455">
        <v>10</v>
      </c>
      <c r="AG455" s="21" t="s">
        <v>48</v>
      </c>
      <c r="AH455" t="b">
        <v>0</v>
      </c>
      <c r="AI455" t="b">
        <v>0</v>
      </c>
      <c r="AJ455">
        <v>50</v>
      </c>
      <c r="AK455">
        <v>0</v>
      </c>
      <c r="AL455">
        <v>2000</v>
      </c>
      <c r="AM455" s="21" t="s">
        <v>318</v>
      </c>
      <c r="AN455" s="21"/>
      <c r="AO455" t="b">
        <v>0</v>
      </c>
      <c r="AP455" s="21"/>
      <c r="AQ455" s="21"/>
      <c r="AR455" s="21" t="s">
        <v>503</v>
      </c>
      <c r="AS455" s="21"/>
      <c r="AT455" s="21"/>
      <c r="AU455" s="21"/>
      <c r="AV455" s="21"/>
      <c r="AW455">
        <v>5</v>
      </c>
      <c r="AX455" s="21"/>
      <c r="AY455">
        <v>13130346</v>
      </c>
      <c r="AZ455">
        <v>0</v>
      </c>
      <c r="BA455">
        <v>0</v>
      </c>
      <c r="BB455">
        <v>60</v>
      </c>
      <c r="BC455">
        <v>25</v>
      </c>
      <c r="BD455">
        <v>60</v>
      </c>
      <c r="BE455" s="21"/>
      <c r="BF455">
        <v>0</v>
      </c>
    </row>
    <row r="456" spans="1:58" x14ac:dyDescent="0.25">
      <c r="A456">
        <v>1.7</v>
      </c>
      <c r="B456" s="21" t="s">
        <v>186</v>
      </c>
      <c r="C456" s="21" t="s">
        <v>9</v>
      </c>
      <c r="D456" s="21" t="s">
        <v>14</v>
      </c>
      <c r="E456" s="21"/>
      <c r="F456" s="21"/>
      <c r="G456" s="21" t="s">
        <v>23</v>
      </c>
      <c r="H456" s="21"/>
      <c r="I456" s="21" t="s">
        <v>750</v>
      </c>
      <c r="J456" s="21" t="s">
        <v>569</v>
      </c>
      <c r="K456" s="21" t="s">
        <v>41</v>
      </c>
      <c r="L456" t="b">
        <v>0</v>
      </c>
      <c r="M456" t="b">
        <v>0</v>
      </c>
      <c r="N456" t="b">
        <v>1</v>
      </c>
      <c r="O456">
        <v>50</v>
      </c>
      <c r="P456">
        <v>40</v>
      </c>
      <c r="Q456">
        <v>0</v>
      </c>
      <c r="R456" s="21" t="s">
        <v>49</v>
      </c>
      <c r="S456">
        <v>1000</v>
      </c>
      <c r="T456">
        <v>100</v>
      </c>
      <c r="U456" t="b">
        <v>0</v>
      </c>
      <c r="V456">
        <v>150</v>
      </c>
      <c r="W456">
        <v>1</v>
      </c>
      <c r="X456">
        <v>105</v>
      </c>
      <c r="Y456">
        <v>60</v>
      </c>
      <c r="Z456">
        <v>0.05</v>
      </c>
      <c r="AA456" t="b">
        <v>0</v>
      </c>
      <c r="AB456" s="21" t="s">
        <v>724</v>
      </c>
      <c r="AC456">
        <v>5</v>
      </c>
      <c r="AD456">
        <v>9</v>
      </c>
      <c r="AE456">
        <v>10</v>
      </c>
      <c r="AF456">
        <v>10</v>
      </c>
      <c r="AG456" s="21" t="s">
        <v>48</v>
      </c>
      <c r="AH456" t="b">
        <v>0</v>
      </c>
      <c r="AI456" t="b">
        <v>0</v>
      </c>
      <c r="AJ456">
        <v>50</v>
      </c>
      <c r="AK456">
        <v>0</v>
      </c>
      <c r="AL456">
        <v>2000</v>
      </c>
      <c r="AM456" s="21" t="s">
        <v>318</v>
      </c>
      <c r="AN456" s="21"/>
      <c r="AO456" t="b">
        <v>0</v>
      </c>
      <c r="AP456" s="21"/>
      <c r="AQ456" s="21"/>
      <c r="AR456" s="21" t="s">
        <v>503</v>
      </c>
      <c r="AS456" s="21"/>
      <c r="AT456" s="21"/>
      <c r="AU456" s="21"/>
      <c r="AV456" s="21"/>
      <c r="AW456">
        <v>5</v>
      </c>
      <c r="AX456" s="21"/>
      <c r="AY456">
        <v>13130346</v>
      </c>
      <c r="AZ456">
        <v>0</v>
      </c>
      <c r="BA456">
        <v>0</v>
      </c>
      <c r="BB456">
        <v>65</v>
      </c>
      <c r="BC456">
        <v>15</v>
      </c>
      <c r="BD456">
        <v>60</v>
      </c>
      <c r="BE456" s="21"/>
      <c r="BF456">
        <v>0</v>
      </c>
    </row>
    <row r="457" spans="1:58" x14ac:dyDescent="0.25">
      <c r="A457">
        <v>1.7</v>
      </c>
      <c r="B457" s="21" t="s">
        <v>186</v>
      </c>
      <c r="C457" s="21" t="s">
        <v>9</v>
      </c>
      <c r="D457" s="21" t="s">
        <v>14</v>
      </c>
      <c r="E457" s="21"/>
      <c r="F457" s="21"/>
      <c r="G457" s="21" t="s">
        <v>23</v>
      </c>
      <c r="H457" s="21"/>
      <c r="I457" s="21" t="s">
        <v>750</v>
      </c>
      <c r="J457" s="21" t="s">
        <v>569</v>
      </c>
      <c r="K457" s="21" t="s">
        <v>41</v>
      </c>
      <c r="L457" t="b">
        <v>0</v>
      </c>
      <c r="M457" t="b">
        <v>0</v>
      </c>
      <c r="N457" t="b">
        <v>1</v>
      </c>
      <c r="O457">
        <v>50</v>
      </c>
      <c r="P457">
        <v>40</v>
      </c>
      <c r="Q457">
        <v>0</v>
      </c>
      <c r="R457" s="21" t="s">
        <v>49</v>
      </c>
      <c r="S457">
        <v>1000</v>
      </c>
      <c r="T457">
        <v>100</v>
      </c>
      <c r="U457" t="b">
        <v>0</v>
      </c>
      <c r="V457">
        <v>150</v>
      </c>
      <c r="W457">
        <v>1</v>
      </c>
      <c r="X457">
        <v>105</v>
      </c>
      <c r="Y457">
        <v>60</v>
      </c>
      <c r="Z457">
        <v>0.05</v>
      </c>
      <c r="AA457" t="b">
        <v>0</v>
      </c>
      <c r="AB457" s="21" t="s">
        <v>724</v>
      </c>
      <c r="AC457">
        <v>5</v>
      </c>
      <c r="AD457">
        <v>9</v>
      </c>
      <c r="AE457">
        <v>10</v>
      </c>
      <c r="AF457">
        <v>10</v>
      </c>
      <c r="AG457" s="21" t="s">
        <v>48</v>
      </c>
      <c r="AH457" t="b">
        <v>0</v>
      </c>
      <c r="AI457" t="b">
        <v>0</v>
      </c>
      <c r="AJ457">
        <v>50</v>
      </c>
      <c r="AK457">
        <v>0</v>
      </c>
      <c r="AL457">
        <v>2000</v>
      </c>
      <c r="AM457" s="21" t="s">
        <v>318</v>
      </c>
      <c r="AN457" s="21"/>
      <c r="AO457" t="b">
        <v>0</v>
      </c>
      <c r="AP457" s="21"/>
      <c r="AQ457" s="21"/>
      <c r="AR457" s="21" t="s">
        <v>503</v>
      </c>
      <c r="AS457" s="21"/>
      <c r="AT457" s="21"/>
      <c r="AU457" s="21"/>
      <c r="AV457" s="21"/>
      <c r="AW457">
        <v>5</v>
      </c>
      <c r="AX457" s="21"/>
      <c r="AY457">
        <v>13130346</v>
      </c>
      <c r="AZ457">
        <v>0</v>
      </c>
      <c r="BA457">
        <v>0</v>
      </c>
      <c r="BB457">
        <v>66</v>
      </c>
      <c r="BC457">
        <v>5</v>
      </c>
      <c r="BD457">
        <v>60</v>
      </c>
      <c r="BE457" s="21"/>
      <c r="BF457">
        <v>0</v>
      </c>
    </row>
    <row r="458" spans="1:58" x14ac:dyDescent="0.25">
      <c r="A458">
        <v>1.7</v>
      </c>
      <c r="B458" s="21" t="s">
        <v>186</v>
      </c>
      <c r="C458" s="21" t="s">
        <v>9</v>
      </c>
      <c r="D458" s="21" t="s">
        <v>14</v>
      </c>
      <c r="E458" s="21"/>
      <c r="F458" s="21"/>
      <c r="G458" s="21" t="s">
        <v>23</v>
      </c>
      <c r="H458" s="21"/>
      <c r="I458" s="21" t="s">
        <v>750</v>
      </c>
      <c r="J458" s="21" t="s">
        <v>569</v>
      </c>
      <c r="K458" s="21" t="s">
        <v>41</v>
      </c>
      <c r="L458" t="b">
        <v>0</v>
      </c>
      <c r="M458" t="b">
        <v>0</v>
      </c>
      <c r="N458" t="b">
        <v>1</v>
      </c>
      <c r="O458">
        <v>50</v>
      </c>
      <c r="P458">
        <v>40</v>
      </c>
      <c r="Q458">
        <v>0</v>
      </c>
      <c r="R458" s="21" t="s">
        <v>49</v>
      </c>
      <c r="S458">
        <v>1000</v>
      </c>
      <c r="T458">
        <v>100</v>
      </c>
      <c r="U458" t="b">
        <v>0</v>
      </c>
      <c r="V458">
        <v>150</v>
      </c>
      <c r="W458">
        <v>1</v>
      </c>
      <c r="X458">
        <v>105</v>
      </c>
      <c r="Y458">
        <v>60</v>
      </c>
      <c r="Z458">
        <v>0.05</v>
      </c>
      <c r="AA458" t="b">
        <v>0</v>
      </c>
      <c r="AB458" s="21" t="s">
        <v>724</v>
      </c>
      <c r="AC458">
        <v>5</v>
      </c>
      <c r="AD458">
        <v>9</v>
      </c>
      <c r="AE458">
        <v>10</v>
      </c>
      <c r="AF458">
        <v>10</v>
      </c>
      <c r="AG458" s="21" t="s">
        <v>48</v>
      </c>
      <c r="AH458" t="b">
        <v>0</v>
      </c>
      <c r="AI458" t="b">
        <v>0</v>
      </c>
      <c r="AJ458">
        <v>50</v>
      </c>
      <c r="AK458">
        <v>0</v>
      </c>
      <c r="AL458">
        <v>2000</v>
      </c>
      <c r="AM458" s="21" t="s">
        <v>326</v>
      </c>
      <c r="AN458" s="21"/>
      <c r="AO458" t="b">
        <v>0</v>
      </c>
      <c r="AP458" s="21"/>
      <c r="AQ458" s="21"/>
      <c r="AR458" s="21" t="s">
        <v>375</v>
      </c>
      <c r="AS458" s="21"/>
      <c r="AT458" s="21"/>
      <c r="AU458" s="21"/>
      <c r="AV458" s="21"/>
      <c r="AW458">
        <v>1.5009999999999999</v>
      </c>
      <c r="AX458" s="21"/>
      <c r="AY458">
        <v>15570276</v>
      </c>
      <c r="BE458" s="21"/>
    </row>
    <row r="459" spans="1:58" x14ac:dyDescent="0.25">
      <c r="A459">
        <v>1.7</v>
      </c>
      <c r="B459" s="21" t="s">
        <v>186</v>
      </c>
      <c r="C459" s="21" t="s">
        <v>9</v>
      </c>
      <c r="D459" s="21" t="s">
        <v>14</v>
      </c>
      <c r="E459" s="21"/>
      <c r="F459" s="21"/>
      <c r="G459" s="21" t="s">
        <v>23</v>
      </c>
      <c r="H459" s="21"/>
      <c r="I459" s="21" t="s">
        <v>750</v>
      </c>
      <c r="J459" s="21" t="s">
        <v>569</v>
      </c>
      <c r="K459" s="21" t="s">
        <v>41</v>
      </c>
      <c r="L459" t="b">
        <v>0</v>
      </c>
      <c r="M459" t="b">
        <v>0</v>
      </c>
      <c r="N459" t="b">
        <v>1</v>
      </c>
      <c r="O459">
        <v>50</v>
      </c>
      <c r="P459">
        <v>40</v>
      </c>
      <c r="Q459">
        <v>0</v>
      </c>
      <c r="R459" s="21" t="s">
        <v>49</v>
      </c>
      <c r="S459">
        <v>1000</v>
      </c>
      <c r="T459">
        <v>100</v>
      </c>
      <c r="U459" t="b">
        <v>0</v>
      </c>
      <c r="V459">
        <v>150</v>
      </c>
      <c r="W459">
        <v>1</v>
      </c>
      <c r="X459">
        <v>105</v>
      </c>
      <c r="Y459">
        <v>60</v>
      </c>
      <c r="Z459">
        <v>0.05</v>
      </c>
      <c r="AA459" t="b">
        <v>0</v>
      </c>
      <c r="AB459" s="21" t="s">
        <v>724</v>
      </c>
      <c r="AC459">
        <v>5</v>
      </c>
      <c r="AD459">
        <v>9</v>
      </c>
      <c r="AE459">
        <v>10</v>
      </c>
      <c r="AF459">
        <v>10</v>
      </c>
      <c r="AG459" s="21" t="s">
        <v>48</v>
      </c>
      <c r="AH459" t="b">
        <v>0</v>
      </c>
      <c r="AI459" t="b">
        <v>0</v>
      </c>
      <c r="AJ459">
        <v>50</v>
      </c>
      <c r="AK459">
        <v>0</v>
      </c>
      <c r="AL459">
        <v>2000</v>
      </c>
      <c r="AM459" s="21" t="s">
        <v>349</v>
      </c>
      <c r="AN459" s="21"/>
      <c r="AO459" t="b">
        <v>0</v>
      </c>
      <c r="AP459" s="21"/>
      <c r="AQ459" s="21"/>
      <c r="AR459" s="21" t="s">
        <v>503</v>
      </c>
      <c r="AS459" s="21"/>
      <c r="AT459" s="21"/>
      <c r="AU459" s="21"/>
      <c r="AV459" s="21"/>
      <c r="AW459">
        <v>3</v>
      </c>
      <c r="AX459" s="21"/>
      <c r="AY459">
        <v>2763429</v>
      </c>
      <c r="BE459" s="21"/>
    </row>
    <row r="460" spans="1:58" x14ac:dyDescent="0.25">
      <c r="A460">
        <v>1.7</v>
      </c>
      <c r="B460" s="21" t="s">
        <v>186</v>
      </c>
      <c r="C460" s="21" t="s">
        <v>9</v>
      </c>
      <c r="D460" s="21" t="s">
        <v>14</v>
      </c>
      <c r="E460" s="21"/>
      <c r="F460" s="21"/>
      <c r="G460" s="21" t="s">
        <v>23</v>
      </c>
      <c r="H460" s="21"/>
      <c r="I460" s="21" t="s">
        <v>750</v>
      </c>
      <c r="J460" s="21" t="s">
        <v>569</v>
      </c>
      <c r="K460" s="21" t="s">
        <v>41</v>
      </c>
      <c r="L460" t="b">
        <v>0</v>
      </c>
      <c r="M460" t="b">
        <v>0</v>
      </c>
      <c r="N460" t="b">
        <v>1</v>
      </c>
      <c r="O460">
        <v>50</v>
      </c>
      <c r="P460">
        <v>40</v>
      </c>
      <c r="Q460">
        <v>0</v>
      </c>
      <c r="R460" s="21" t="s">
        <v>49</v>
      </c>
      <c r="S460">
        <v>1000</v>
      </c>
      <c r="T460">
        <v>100</v>
      </c>
      <c r="U460" t="b">
        <v>0</v>
      </c>
      <c r="V460">
        <v>150</v>
      </c>
      <c r="W460">
        <v>1</v>
      </c>
      <c r="X460">
        <v>105</v>
      </c>
      <c r="Y460">
        <v>60</v>
      </c>
      <c r="Z460">
        <v>0.05</v>
      </c>
      <c r="AA460" t="b">
        <v>0</v>
      </c>
      <c r="AB460" s="21" t="s">
        <v>724</v>
      </c>
      <c r="AC460">
        <v>5</v>
      </c>
      <c r="AD460">
        <v>9</v>
      </c>
      <c r="AE460">
        <v>10</v>
      </c>
      <c r="AF460">
        <v>10</v>
      </c>
      <c r="AG460" s="21" t="s">
        <v>48</v>
      </c>
      <c r="AH460" t="b">
        <v>0</v>
      </c>
      <c r="AI460" t="b">
        <v>0</v>
      </c>
      <c r="AJ460">
        <v>50</v>
      </c>
      <c r="AK460">
        <v>0</v>
      </c>
      <c r="AL460">
        <v>2000</v>
      </c>
      <c r="AM460" s="21" t="s">
        <v>375</v>
      </c>
      <c r="AN460" s="21"/>
      <c r="AO460" t="b">
        <v>0</v>
      </c>
      <c r="AP460" s="21"/>
      <c r="AQ460" s="21"/>
      <c r="AR460" s="21" t="s">
        <v>375</v>
      </c>
      <c r="AS460" s="21"/>
      <c r="AT460" s="21"/>
      <c r="AU460" s="21"/>
      <c r="AV460" s="21"/>
      <c r="AW460">
        <v>2.7</v>
      </c>
      <c r="AX460" s="21"/>
      <c r="AY460">
        <v>15570276</v>
      </c>
      <c r="AZ460">
        <v>0</v>
      </c>
      <c r="BA460">
        <v>0</v>
      </c>
      <c r="BB460">
        <v>66</v>
      </c>
      <c r="BC460">
        <v>0</v>
      </c>
      <c r="BD460">
        <v>100</v>
      </c>
      <c r="BE460" s="21"/>
      <c r="BF460">
        <v>0</v>
      </c>
    </row>
    <row r="461" spans="1:58" x14ac:dyDescent="0.25">
      <c r="A461">
        <v>1.7</v>
      </c>
      <c r="B461" s="21" t="s">
        <v>186</v>
      </c>
      <c r="C461" s="21" t="s">
        <v>9</v>
      </c>
      <c r="D461" s="21" t="s">
        <v>14</v>
      </c>
      <c r="E461" s="21"/>
      <c r="F461" s="21"/>
      <c r="G461" s="21" t="s">
        <v>23</v>
      </c>
      <c r="H461" s="21"/>
      <c r="I461" s="21" t="s">
        <v>750</v>
      </c>
      <c r="J461" s="21" t="s">
        <v>569</v>
      </c>
      <c r="K461" s="21" t="s">
        <v>41</v>
      </c>
      <c r="L461" t="b">
        <v>0</v>
      </c>
      <c r="M461" t="b">
        <v>0</v>
      </c>
      <c r="N461" t="b">
        <v>1</v>
      </c>
      <c r="O461">
        <v>50</v>
      </c>
      <c r="P461">
        <v>40</v>
      </c>
      <c r="Q461">
        <v>0</v>
      </c>
      <c r="R461" s="21" t="s">
        <v>49</v>
      </c>
      <c r="S461">
        <v>1000</v>
      </c>
      <c r="T461">
        <v>100</v>
      </c>
      <c r="U461" t="b">
        <v>0</v>
      </c>
      <c r="V461">
        <v>150</v>
      </c>
      <c r="W461">
        <v>1</v>
      </c>
      <c r="X461">
        <v>105</v>
      </c>
      <c r="Y461">
        <v>60</v>
      </c>
      <c r="Z461">
        <v>0.05</v>
      </c>
      <c r="AA461" t="b">
        <v>0</v>
      </c>
      <c r="AB461" s="21" t="s">
        <v>724</v>
      </c>
      <c r="AC461">
        <v>5</v>
      </c>
      <c r="AD461">
        <v>9</v>
      </c>
      <c r="AE461">
        <v>10</v>
      </c>
      <c r="AF461">
        <v>10</v>
      </c>
      <c r="AG461" s="21" t="s">
        <v>48</v>
      </c>
      <c r="AH461" t="b">
        <v>0</v>
      </c>
      <c r="AI461" t="b">
        <v>0</v>
      </c>
      <c r="AJ461">
        <v>50</v>
      </c>
      <c r="AK461">
        <v>0</v>
      </c>
      <c r="AL461">
        <v>2000</v>
      </c>
      <c r="AM461" s="21" t="s">
        <v>375</v>
      </c>
      <c r="AN461" s="21"/>
      <c r="AO461" t="b">
        <v>0</v>
      </c>
      <c r="AP461" s="21"/>
      <c r="AQ461" s="21"/>
      <c r="AR461" s="21" t="s">
        <v>375</v>
      </c>
      <c r="AS461" s="21"/>
      <c r="AT461" s="21"/>
      <c r="AU461" s="21"/>
      <c r="AV461" s="21"/>
      <c r="AW461">
        <v>2.7</v>
      </c>
      <c r="AX461" s="21"/>
      <c r="AY461">
        <v>15570276</v>
      </c>
      <c r="AZ461">
        <v>0</v>
      </c>
      <c r="BA461">
        <v>1</v>
      </c>
      <c r="BB461">
        <v>66</v>
      </c>
      <c r="BC461">
        <v>100</v>
      </c>
      <c r="BD461">
        <v>100</v>
      </c>
      <c r="BE461" s="21"/>
      <c r="BF461">
        <v>0</v>
      </c>
    </row>
    <row r="462" spans="1:58" x14ac:dyDescent="0.25">
      <c r="A462">
        <v>1.7</v>
      </c>
      <c r="B462" s="21" t="s">
        <v>186</v>
      </c>
      <c r="C462" s="21" t="s">
        <v>9</v>
      </c>
      <c r="D462" s="21" t="s">
        <v>14</v>
      </c>
      <c r="E462" s="21"/>
      <c r="F462" s="21"/>
      <c r="G462" s="21" t="s">
        <v>23</v>
      </c>
      <c r="H462" s="21"/>
      <c r="I462" s="21" t="s">
        <v>750</v>
      </c>
      <c r="J462" s="21" t="s">
        <v>569</v>
      </c>
      <c r="K462" s="21" t="s">
        <v>41</v>
      </c>
      <c r="L462" t="b">
        <v>0</v>
      </c>
      <c r="M462" t="b">
        <v>0</v>
      </c>
      <c r="N462" t="b">
        <v>1</v>
      </c>
      <c r="O462">
        <v>50</v>
      </c>
      <c r="P462">
        <v>40</v>
      </c>
      <c r="Q462">
        <v>0</v>
      </c>
      <c r="R462" s="21" t="s">
        <v>49</v>
      </c>
      <c r="S462">
        <v>1000</v>
      </c>
      <c r="T462">
        <v>100</v>
      </c>
      <c r="U462" t="b">
        <v>0</v>
      </c>
      <c r="V462">
        <v>150</v>
      </c>
      <c r="W462">
        <v>1</v>
      </c>
      <c r="X462">
        <v>105</v>
      </c>
      <c r="Y462">
        <v>60</v>
      </c>
      <c r="Z462">
        <v>0.05</v>
      </c>
      <c r="AA462" t="b">
        <v>0</v>
      </c>
      <c r="AB462" s="21" t="s">
        <v>724</v>
      </c>
      <c r="AC462">
        <v>5</v>
      </c>
      <c r="AD462">
        <v>9</v>
      </c>
      <c r="AE462">
        <v>10</v>
      </c>
      <c r="AF462">
        <v>10</v>
      </c>
      <c r="AG462" s="21" t="s">
        <v>48</v>
      </c>
      <c r="AH462" t="b">
        <v>0</v>
      </c>
      <c r="AI462" t="b">
        <v>0</v>
      </c>
      <c r="AJ462">
        <v>50</v>
      </c>
      <c r="AK462">
        <v>0</v>
      </c>
      <c r="AL462">
        <v>2000</v>
      </c>
      <c r="AM462" s="21" t="s">
        <v>429</v>
      </c>
      <c r="AN462" s="21"/>
      <c r="AO462" t="b">
        <v>0</v>
      </c>
      <c r="AP462" s="21"/>
      <c r="AQ462" s="21"/>
      <c r="AR462" s="21" t="s">
        <v>501</v>
      </c>
      <c r="AS462" s="21"/>
      <c r="AT462" s="21"/>
      <c r="AU462" s="21"/>
      <c r="AV462" s="21"/>
      <c r="AW462">
        <v>3</v>
      </c>
      <c r="AX462" s="21"/>
      <c r="AY462">
        <v>2763429</v>
      </c>
      <c r="AZ462">
        <v>0</v>
      </c>
      <c r="BA462">
        <v>0</v>
      </c>
      <c r="BB462">
        <v>50</v>
      </c>
      <c r="BC462">
        <v>40</v>
      </c>
      <c r="BD462">
        <v>80</v>
      </c>
      <c r="BE462" s="21"/>
      <c r="BF462">
        <v>0</v>
      </c>
    </row>
    <row r="463" spans="1:58" x14ac:dyDescent="0.25">
      <c r="A463">
        <v>1.7</v>
      </c>
      <c r="B463" s="21" t="s">
        <v>186</v>
      </c>
      <c r="C463" s="21" t="s">
        <v>9</v>
      </c>
      <c r="D463" s="21" t="s">
        <v>14</v>
      </c>
      <c r="E463" s="21"/>
      <c r="F463" s="21"/>
      <c r="G463" s="21" t="s">
        <v>23</v>
      </c>
      <c r="H463" s="21"/>
      <c r="I463" s="21" t="s">
        <v>750</v>
      </c>
      <c r="J463" s="21" t="s">
        <v>569</v>
      </c>
      <c r="K463" s="21" t="s">
        <v>41</v>
      </c>
      <c r="L463" t="b">
        <v>0</v>
      </c>
      <c r="M463" t="b">
        <v>0</v>
      </c>
      <c r="N463" t="b">
        <v>1</v>
      </c>
      <c r="O463">
        <v>50</v>
      </c>
      <c r="P463">
        <v>40</v>
      </c>
      <c r="Q463">
        <v>0</v>
      </c>
      <c r="R463" s="21" t="s">
        <v>49</v>
      </c>
      <c r="S463">
        <v>1000</v>
      </c>
      <c r="T463">
        <v>100</v>
      </c>
      <c r="U463" t="b">
        <v>0</v>
      </c>
      <c r="V463">
        <v>150</v>
      </c>
      <c r="W463">
        <v>1</v>
      </c>
      <c r="X463">
        <v>105</v>
      </c>
      <c r="Y463">
        <v>60</v>
      </c>
      <c r="Z463">
        <v>0.05</v>
      </c>
      <c r="AA463" t="b">
        <v>0</v>
      </c>
      <c r="AB463" s="21" t="s">
        <v>724</v>
      </c>
      <c r="AC463">
        <v>5</v>
      </c>
      <c r="AD463">
        <v>9</v>
      </c>
      <c r="AE463">
        <v>10</v>
      </c>
      <c r="AF463">
        <v>10</v>
      </c>
      <c r="AG463" s="21" t="s">
        <v>48</v>
      </c>
      <c r="AH463" t="b">
        <v>0</v>
      </c>
      <c r="AI463" t="b">
        <v>0</v>
      </c>
      <c r="AJ463">
        <v>50</v>
      </c>
      <c r="AK463">
        <v>0</v>
      </c>
      <c r="AL463">
        <v>2000</v>
      </c>
      <c r="AM463" s="21" t="s">
        <v>429</v>
      </c>
      <c r="AN463" s="21"/>
      <c r="AO463" t="b">
        <v>0</v>
      </c>
      <c r="AP463" s="21"/>
      <c r="AQ463" s="21"/>
      <c r="AR463" s="21" t="s">
        <v>501</v>
      </c>
      <c r="AS463" s="21"/>
      <c r="AT463" s="21"/>
      <c r="AU463" s="21"/>
      <c r="AV463" s="21"/>
      <c r="AW463">
        <v>3</v>
      </c>
      <c r="AX463" s="21"/>
      <c r="AY463">
        <v>2763429</v>
      </c>
      <c r="AZ463">
        <v>0</v>
      </c>
      <c r="BA463">
        <v>0</v>
      </c>
      <c r="BB463">
        <v>55</v>
      </c>
      <c r="BC463">
        <v>25</v>
      </c>
      <c r="BD463">
        <v>80</v>
      </c>
      <c r="BE463" s="21"/>
      <c r="BF463">
        <v>0</v>
      </c>
    </row>
    <row r="464" spans="1:58" x14ac:dyDescent="0.25">
      <c r="A464">
        <v>1.7</v>
      </c>
      <c r="B464" s="21" t="s">
        <v>186</v>
      </c>
      <c r="C464" s="21" t="s">
        <v>9</v>
      </c>
      <c r="D464" s="21" t="s">
        <v>14</v>
      </c>
      <c r="E464" s="21"/>
      <c r="F464" s="21"/>
      <c r="G464" s="21" t="s">
        <v>23</v>
      </c>
      <c r="H464" s="21"/>
      <c r="I464" s="21" t="s">
        <v>750</v>
      </c>
      <c r="J464" s="21" t="s">
        <v>569</v>
      </c>
      <c r="K464" s="21" t="s">
        <v>41</v>
      </c>
      <c r="L464" t="b">
        <v>0</v>
      </c>
      <c r="M464" t="b">
        <v>0</v>
      </c>
      <c r="N464" t="b">
        <v>1</v>
      </c>
      <c r="O464">
        <v>50</v>
      </c>
      <c r="P464">
        <v>40</v>
      </c>
      <c r="Q464">
        <v>0</v>
      </c>
      <c r="R464" s="21" t="s">
        <v>49</v>
      </c>
      <c r="S464">
        <v>1000</v>
      </c>
      <c r="T464">
        <v>100</v>
      </c>
      <c r="U464" t="b">
        <v>0</v>
      </c>
      <c r="V464">
        <v>150</v>
      </c>
      <c r="W464">
        <v>1</v>
      </c>
      <c r="X464">
        <v>105</v>
      </c>
      <c r="Y464">
        <v>60</v>
      </c>
      <c r="Z464">
        <v>0.05</v>
      </c>
      <c r="AA464" t="b">
        <v>0</v>
      </c>
      <c r="AB464" s="21" t="s">
        <v>724</v>
      </c>
      <c r="AC464">
        <v>5</v>
      </c>
      <c r="AD464">
        <v>9</v>
      </c>
      <c r="AE464">
        <v>10</v>
      </c>
      <c r="AF464">
        <v>10</v>
      </c>
      <c r="AG464" s="21" t="s">
        <v>48</v>
      </c>
      <c r="AH464" t="b">
        <v>0</v>
      </c>
      <c r="AI464" t="b">
        <v>0</v>
      </c>
      <c r="AJ464">
        <v>50</v>
      </c>
      <c r="AK464">
        <v>0</v>
      </c>
      <c r="AL464">
        <v>2000</v>
      </c>
      <c r="AM464" s="21" t="s">
        <v>429</v>
      </c>
      <c r="AN464" s="21"/>
      <c r="AO464" t="b">
        <v>0</v>
      </c>
      <c r="AP464" s="21"/>
      <c r="AQ464" s="21"/>
      <c r="AR464" s="21" t="s">
        <v>501</v>
      </c>
      <c r="AS464" s="21"/>
      <c r="AT464" s="21"/>
      <c r="AU464" s="21"/>
      <c r="AV464" s="21"/>
      <c r="AW464">
        <v>3</v>
      </c>
      <c r="AX464" s="21"/>
      <c r="AY464">
        <v>2763429</v>
      </c>
      <c r="AZ464">
        <v>0</v>
      </c>
      <c r="BA464">
        <v>0</v>
      </c>
      <c r="BB464">
        <v>60</v>
      </c>
      <c r="BC464">
        <v>15</v>
      </c>
      <c r="BD464">
        <v>80</v>
      </c>
      <c r="BE464" s="21"/>
      <c r="BF464">
        <v>0</v>
      </c>
    </row>
    <row r="465" spans="1:58" x14ac:dyDescent="0.25">
      <c r="A465">
        <v>1.7</v>
      </c>
      <c r="B465" s="21" t="s">
        <v>186</v>
      </c>
      <c r="C465" s="21" t="s">
        <v>9</v>
      </c>
      <c r="D465" s="21" t="s">
        <v>14</v>
      </c>
      <c r="E465" s="21"/>
      <c r="F465" s="21"/>
      <c r="G465" s="21" t="s">
        <v>23</v>
      </c>
      <c r="H465" s="21"/>
      <c r="I465" s="21" t="s">
        <v>750</v>
      </c>
      <c r="J465" s="21" t="s">
        <v>569</v>
      </c>
      <c r="K465" s="21" t="s">
        <v>41</v>
      </c>
      <c r="L465" t="b">
        <v>0</v>
      </c>
      <c r="M465" t="b">
        <v>0</v>
      </c>
      <c r="N465" t="b">
        <v>1</v>
      </c>
      <c r="O465">
        <v>50</v>
      </c>
      <c r="P465">
        <v>40</v>
      </c>
      <c r="Q465">
        <v>0</v>
      </c>
      <c r="R465" s="21" t="s">
        <v>49</v>
      </c>
      <c r="S465">
        <v>1000</v>
      </c>
      <c r="T465">
        <v>100</v>
      </c>
      <c r="U465" t="b">
        <v>0</v>
      </c>
      <c r="V465">
        <v>150</v>
      </c>
      <c r="W465">
        <v>1</v>
      </c>
      <c r="X465">
        <v>105</v>
      </c>
      <c r="Y465">
        <v>60</v>
      </c>
      <c r="Z465">
        <v>0.05</v>
      </c>
      <c r="AA465" t="b">
        <v>0</v>
      </c>
      <c r="AB465" s="21" t="s">
        <v>724</v>
      </c>
      <c r="AC465">
        <v>5</v>
      </c>
      <c r="AD465">
        <v>9</v>
      </c>
      <c r="AE465">
        <v>10</v>
      </c>
      <c r="AF465">
        <v>10</v>
      </c>
      <c r="AG465" s="21" t="s">
        <v>48</v>
      </c>
      <c r="AH465" t="b">
        <v>0</v>
      </c>
      <c r="AI465" t="b">
        <v>0</v>
      </c>
      <c r="AJ465">
        <v>50</v>
      </c>
      <c r="AK465">
        <v>0</v>
      </c>
      <c r="AL465">
        <v>2000</v>
      </c>
      <c r="AM465" s="21" t="s">
        <v>429</v>
      </c>
      <c r="AN465" s="21"/>
      <c r="AO465" t="b">
        <v>0</v>
      </c>
      <c r="AP465" s="21"/>
      <c r="AQ465" s="21"/>
      <c r="AR465" s="21" t="s">
        <v>501</v>
      </c>
      <c r="AS465" s="21"/>
      <c r="AT465" s="21"/>
      <c r="AU465" s="21"/>
      <c r="AV465" s="21"/>
      <c r="AW465">
        <v>3</v>
      </c>
      <c r="AX465" s="21"/>
      <c r="AY465">
        <v>2763429</v>
      </c>
      <c r="AZ465">
        <v>0</v>
      </c>
      <c r="BA465">
        <v>0</v>
      </c>
      <c r="BB465">
        <v>65</v>
      </c>
      <c r="BC465">
        <v>5</v>
      </c>
      <c r="BD465">
        <v>80</v>
      </c>
      <c r="BE465" s="21"/>
      <c r="BF465">
        <v>0</v>
      </c>
    </row>
    <row r="466" spans="1:58" x14ac:dyDescent="0.25">
      <c r="A466" t="s">
        <v>721</v>
      </c>
      <c r="B466" t="s">
        <v>4</v>
      </c>
      <c r="C466" t="s">
        <v>8</v>
      </c>
      <c r="D466" t="s">
        <v>13</v>
      </c>
      <c r="E466" t="s">
        <v>18</v>
      </c>
      <c r="F466" t="s">
        <v>20</v>
      </c>
      <c r="G466" t="s">
        <v>22</v>
      </c>
      <c r="H466" t="s">
        <v>27</v>
      </c>
      <c r="I466" t="s">
        <v>30</v>
      </c>
      <c r="J466" t="s">
        <v>31</v>
      </c>
      <c r="K466" t="s">
        <v>466</v>
      </c>
      <c r="L466" t="s">
        <v>55</v>
      </c>
      <c r="M466" t="s">
        <v>57</v>
      </c>
      <c r="N466" t="s">
        <v>58</v>
      </c>
      <c r="O466" t="s">
        <v>43</v>
      </c>
      <c r="P466" t="s">
        <v>45</v>
      </c>
      <c r="Q466" t="s">
        <v>46</v>
      </c>
      <c r="R466" t="s">
        <v>47</v>
      </c>
      <c r="S466" t="s">
        <v>51</v>
      </c>
      <c r="T466" t="s">
        <v>53</v>
      </c>
      <c r="U466" t="s">
        <v>75</v>
      </c>
      <c r="V466" t="s">
        <v>76</v>
      </c>
      <c r="W466" t="s">
        <v>77</v>
      </c>
      <c r="X466" t="s">
        <v>78</v>
      </c>
      <c r="Y466" t="s">
        <v>79</v>
      </c>
      <c r="Z466" t="s">
        <v>80</v>
      </c>
      <c r="AA466" t="s">
        <v>81</v>
      </c>
      <c r="AB466" t="s">
        <v>61</v>
      </c>
      <c r="AC466" t="s">
        <v>62</v>
      </c>
      <c r="AD466" t="s">
        <v>64</v>
      </c>
      <c r="AE466" t="s">
        <v>65</v>
      </c>
      <c r="AF466" t="s">
        <v>66</v>
      </c>
      <c r="AG466" t="s">
        <v>67</v>
      </c>
      <c r="AH466" t="s">
        <v>72</v>
      </c>
      <c r="AI466" t="s">
        <v>73</v>
      </c>
      <c r="AJ466" t="s">
        <v>69</v>
      </c>
      <c r="AK466" t="s">
        <v>70</v>
      </c>
      <c r="AL466" t="s">
        <v>71</v>
      </c>
      <c r="AM466" t="s">
        <v>722</v>
      </c>
      <c r="AN466" t="s">
        <v>102</v>
      </c>
      <c r="AO466" t="s">
        <v>100</v>
      </c>
      <c r="AP466" t="s">
        <v>84</v>
      </c>
      <c r="AQ466" t="s">
        <v>85</v>
      </c>
      <c r="AR466" t="s">
        <v>86</v>
      </c>
      <c r="AS466" t="s">
        <v>87</v>
      </c>
      <c r="AW466" t="s">
        <v>92</v>
      </c>
      <c r="AX466" t="s">
        <v>94</v>
      </c>
      <c r="AY466" t="s">
        <v>96</v>
      </c>
      <c r="AZ466" t="s">
        <v>478</v>
      </c>
      <c r="BA466" t="s">
        <v>104</v>
      </c>
      <c r="BB466" t="s">
        <v>105</v>
      </c>
      <c r="BC466" t="s">
        <v>106</v>
      </c>
      <c r="BD466" t="s">
        <v>488</v>
      </c>
      <c r="BE466" t="s">
        <v>107</v>
      </c>
      <c r="BF466" t="s">
        <v>36</v>
      </c>
    </row>
    <row r="467" spans="1:58" x14ac:dyDescent="0.25">
      <c r="A467">
        <v>1.7</v>
      </c>
      <c r="B467" s="21" t="s">
        <v>159</v>
      </c>
      <c r="C467" s="21" t="s">
        <v>9</v>
      </c>
      <c r="D467" s="21" t="s">
        <v>14</v>
      </c>
      <c r="E467" s="21"/>
      <c r="F467" s="21"/>
      <c r="G467" s="21" t="s">
        <v>23</v>
      </c>
      <c r="H467" s="21"/>
      <c r="I467" s="21" t="s">
        <v>751</v>
      </c>
      <c r="J467" s="21" t="s">
        <v>566</v>
      </c>
      <c r="K467" s="21" t="s">
        <v>41</v>
      </c>
      <c r="L467" t="b">
        <v>0</v>
      </c>
      <c r="M467" t="b">
        <v>0</v>
      </c>
      <c r="N467" t="b">
        <v>1</v>
      </c>
      <c r="O467">
        <v>50</v>
      </c>
      <c r="P467">
        <v>40</v>
      </c>
      <c r="Q467">
        <v>0</v>
      </c>
      <c r="R467" s="21" t="s">
        <v>49</v>
      </c>
      <c r="S467">
        <v>1000</v>
      </c>
      <c r="T467">
        <v>100</v>
      </c>
      <c r="U467" t="b">
        <v>0</v>
      </c>
      <c r="V467">
        <v>150</v>
      </c>
      <c r="W467">
        <v>1</v>
      </c>
      <c r="X467">
        <v>105</v>
      </c>
      <c r="Y467">
        <v>60</v>
      </c>
      <c r="Z467">
        <v>0.05</v>
      </c>
      <c r="AA467" t="b">
        <v>0</v>
      </c>
      <c r="AB467" s="21" t="s">
        <v>724</v>
      </c>
      <c r="AC467">
        <v>5</v>
      </c>
      <c r="AD467">
        <v>9</v>
      </c>
      <c r="AE467">
        <v>10</v>
      </c>
      <c r="AF467">
        <v>10</v>
      </c>
      <c r="AG467" s="21" t="s">
        <v>48</v>
      </c>
      <c r="AH467" t="b">
        <v>0</v>
      </c>
      <c r="AI467" t="b">
        <v>0</v>
      </c>
      <c r="AJ467">
        <v>50</v>
      </c>
      <c r="AK467">
        <v>0</v>
      </c>
      <c r="AL467">
        <v>2000</v>
      </c>
      <c r="AM467" s="21" t="s">
        <v>215</v>
      </c>
      <c r="AN467" s="21"/>
      <c r="AO467" t="b">
        <v>0</v>
      </c>
      <c r="AP467" s="21"/>
      <c r="AQ467" s="21"/>
      <c r="AR467" s="21" t="s">
        <v>500</v>
      </c>
      <c r="AS467" s="21"/>
      <c r="AT467" s="21"/>
      <c r="AU467" s="21"/>
      <c r="AV467" s="21"/>
      <c r="AW467">
        <v>1.5009999999999999</v>
      </c>
      <c r="AX467" s="21"/>
      <c r="AY467">
        <v>9639167</v>
      </c>
      <c r="BE467" s="21"/>
    </row>
    <row r="468" spans="1:58" x14ac:dyDescent="0.25">
      <c r="A468">
        <v>1.7</v>
      </c>
      <c r="B468" s="21" t="s">
        <v>159</v>
      </c>
      <c r="C468" s="21" t="s">
        <v>9</v>
      </c>
      <c r="D468" s="21" t="s">
        <v>14</v>
      </c>
      <c r="E468" s="21"/>
      <c r="F468" s="21"/>
      <c r="G468" s="21" t="s">
        <v>23</v>
      </c>
      <c r="H468" s="21"/>
      <c r="I468" s="21" t="s">
        <v>751</v>
      </c>
      <c r="J468" s="21" t="s">
        <v>566</v>
      </c>
      <c r="K468" s="21" t="s">
        <v>41</v>
      </c>
      <c r="L468" t="b">
        <v>0</v>
      </c>
      <c r="M468" t="b">
        <v>0</v>
      </c>
      <c r="N468" t="b">
        <v>1</v>
      </c>
      <c r="O468">
        <v>50</v>
      </c>
      <c r="P468">
        <v>40</v>
      </c>
      <c r="Q468">
        <v>0</v>
      </c>
      <c r="R468" s="21" t="s">
        <v>49</v>
      </c>
      <c r="S468">
        <v>1000</v>
      </c>
      <c r="T468">
        <v>100</v>
      </c>
      <c r="U468" t="b">
        <v>0</v>
      </c>
      <c r="V468">
        <v>150</v>
      </c>
      <c r="W468">
        <v>1</v>
      </c>
      <c r="X468">
        <v>105</v>
      </c>
      <c r="Y468">
        <v>60</v>
      </c>
      <c r="Z468">
        <v>0.05</v>
      </c>
      <c r="AA468" t="b">
        <v>0</v>
      </c>
      <c r="AB468" s="21" t="s">
        <v>724</v>
      </c>
      <c r="AC468">
        <v>5</v>
      </c>
      <c r="AD468">
        <v>9</v>
      </c>
      <c r="AE468">
        <v>10</v>
      </c>
      <c r="AF468">
        <v>10</v>
      </c>
      <c r="AG468" s="21" t="s">
        <v>48</v>
      </c>
      <c r="AH468" t="b">
        <v>0</v>
      </c>
      <c r="AI468" t="b">
        <v>0</v>
      </c>
      <c r="AJ468">
        <v>50</v>
      </c>
      <c r="AK468">
        <v>0</v>
      </c>
      <c r="AL468">
        <v>2000</v>
      </c>
      <c r="AM468" s="21" t="s">
        <v>216</v>
      </c>
      <c r="AN468" s="21"/>
      <c r="AO468" t="b">
        <v>0</v>
      </c>
      <c r="AP468" s="21"/>
      <c r="AQ468" s="21"/>
      <c r="AR468" s="21" t="s">
        <v>500</v>
      </c>
      <c r="AS468" s="21"/>
      <c r="AT468" s="21"/>
      <c r="AU468" s="21"/>
      <c r="AV468" s="21"/>
      <c r="AW468">
        <v>1.5009999999999999</v>
      </c>
      <c r="AX468" s="21"/>
      <c r="AY468">
        <v>13828244</v>
      </c>
      <c r="BE468" s="21"/>
    </row>
    <row r="469" spans="1:58" x14ac:dyDescent="0.25">
      <c r="A469">
        <v>1.7</v>
      </c>
      <c r="B469" s="21" t="s">
        <v>159</v>
      </c>
      <c r="C469" s="21" t="s">
        <v>9</v>
      </c>
      <c r="D469" s="21" t="s">
        <v>14</v>
      </c>
      <c r="E469" s="21"/>
      <c r="F469" s="21"/>
      <c r="G469" s="21" t="s">
        <v>23</v>
      </c>
      <c r="H469" s="21"/>
      <c r="I469" s="21" t="s">
        <v>751</v>
      </c>
      <c r="J469" s="21" t="s">
        <v>566</v>
      </c>
      <c r="K469" s="21" t="s">
        <v>41</v>
      </c>
      <c r="L469" t="b">
        <v>0</v>
      </c>
      <c r="M469" t="b">
        <v>0</v>
      </c>
      <c r="N469" t="b">
        <v>1</v>
      </c>
      <c r="O469">
        <v>50</v>
      </c>
      <c r="P469">
        <v>40</v>
      </c>
      <c r="Q469">
        <v>0</v>
      </c>
      <c r="R469" s="21" t="s">
        <v>49</v>
      </c>
      <c r="S469">
        <v>1000</v>
      </c>
      <c r="T469">
        <v>100</v>
      </c>
      <c r="U469" t="b">
        <v>0</v>
      </c>
      <c r="V469">
        <v>150</v>
      </c>
      <c r="W469">
        <v>1</v>
      </c>
      <c r="X469">
        <v>105</v>
      </c>
      <c r="Y469">
        <v>60</v>
      </c>
      <c r="Z469">
        <v>0.05</v>
      </c>
      <c r="AA469" t="b">
        <v>0</v>
      </c>
      <c r="AB469" s="21" t="s">
        <v>724</v>
      </c>
      <c r="AC469">
        <v>5</v>
      </c>
      <c r="AD469">
        <v>9</v>
      </c>
      <c r="AE469">
        <v>10</v>
      </c>
      <c r="AF469">
        <v>10</v>
      </c>
      <c r="AG469" s="21" t="s">
        <v>48</v>
      </c>
      <c r="AH469" t="b">
        <v>0</v>
      </c>
      <c r="AI469" t="b">
        <v>0</v>
      </c>
      <c r="AJ469">
        <v>50</v>
      </c>
      <c r="AK469">
        <v>0</v>
      </c>
      <c r="AL469">
        <v>2000</v>
      </c>
      <c r="AM469" s="21" t="s">
        <v>222</v>
      </c>
      <c r="AN469" s="21"/>
      <c r="AO469" t="b">
        <v>0</v>
      </c>
      <c r="AP469" s="21"/>
      <c r="AQ469" s="21"/>
      <c r="AR469" s="21" t="s">
        <v>501</v>
      </c>
      <c r="AS469" s="21"/>
      <c r="AT469" s="21"/>
      <c r="AU469" s="21"/>
      <c r="AV469" s="21"/>
      <c r="AW469">
        <v>1.5009999999999999</v>
      </c>
      <c r="AX469" s="21"/>
      <c r="AY469">
        <v>13130346</v>
      </c>
      <c r="BE469" s="21"/>
    </row>
    <row r="470" spans="1:58" x14ac:dyDescent="0.25">
      <c r="A470">
        <v>1.7</v>
      </c>
      <c r="B470" s="21" t="s">
        <v>159</v>
      </c>
      <c r="C470" s="21" t="s">
        <v>9</v>
      </c>
      <c r="D470" s="21" t="s">
        <v>14</v>
      </c>
      <c r="E470" s="21"/>
      <c r="F470" s="21"/>
      <c r="G470" s="21" t="s">
        <v>23</v>
      </c>
      <c r="H470" s="21"/>
      <c r="I470" s="21" t="s">
        <v>751</v>
      </c>
      <c r="J470" s="21" t="s">
        <v>566</v>
      </c>
      <c r="K470" s="21" t="s">
        <v>41</v>
      </c>
      <c r="L470" t="b">
        <v>0</v>
      </c>
      <c r="M470" t="b">
        <v>0</v>
      </c>
      <c r="N470" t="b">
        <v>1</v>
      </c>
      <c r="O470">
        <v>50</v>
      </c>
      <c r="P470">
        <v>40</v>
      </c>
      <c r="Q470">
        <v>0</v>
      </c>
      <c r="R470" s="21" t="s">
        <v>49</v>
      </c>
      <c r="S470">
        <v>1000</v>
      </c>
      <c r="T470">
        <v>100</v>
      </c>
      <c r="U470" t="b">
        <v>0</v>
      </c>
      <c r="V470">
        <v>150</v>
      </c>
      <c r="W470">
        <v>1</v>
      </c>
      <c r="X470">
        <v>105</v>
      </c>
      <c r="Y470">
        <v>60</v>
      </c>
      <c r="Z470">
        <v>0.05</v>
      </c>
      <c r="AA470" t="b">
        <v>0</v>
      </c>
      <c r="AB470" s="21" t="s">
        <v>724</v>
      </c>
      <c r="AC470">
        <v>5</v>
      </c>
      <c r="AD470">
        <v>9</v>
      </c>
      <c r="AE470">
        <v>10</v>
      </c>
      <c r="AF470">
        <v>10</v>
      </c>
      <c r="AG470" s="21" t="s">
        <v>48</v>
      </c>
      <c r="AH470" t="b">
        <v>0</v>
      </c>
      <c r="AI470" t="b">
        <v>0</v>
      </c>
      <c r="AJ470">
        <v>50</v>
      </c>
      <c r="AK470">
        <v>0</v>
      </c>
      <c r="AL470">
        <v>2000</v>
      </c>
      <c r="AM470" s="21" t="s">
        <v>223</v>
      </c>
      <c r="AN470" s="21"/>
      <c r="AO470" t="b">
        <v>0</v>
      </c>
      <c r="AP470" s="21"/>
      <c r="AQ470" s="21"/>
      <c r="AR470" s="21" t="s">
        <v>502</v>
      </c>
      <c r="AS470" s="21"/>
      <c r="AT470" s="21"/>
      <c r="AU470" s="21"/>
      <c r="AV470" s="21"/>
      <c r="AW470">
        <v>4.5</v>
      </c>
      <c r="AX470" s="21"/>
      <c r="AY470">
        <v>65280</v>
      </c>
      <c r="BE470" s="21"/>
    </row>
    <row r="471" spans="1:58" x14ac:dyDescent="0.25">
      <c r="A471">
        <v>1.7</v>
      </c>
      <c r="B471" s="21" t="s">
        <v>159</v>
      </c>
      <c r="C471" s="21" t="s">
        <v>9</v>
      </c>
      <c r="D471" s="21" t="s">
        <v>14</v>
      </c>
      <c r="E471" s="21"/>
      <c r="F471" s="21"/>
      <c r="G471" s="21" t="s">
        <v>23</v>
      </c>
      <c r="H471" s="21"/>
      <c r="I471" s="21" t="s">
        <v>751</v>
      </c>
      <c r="J471" s="21" t="s">
        <v>566</v>
      </c>
      <c r="K471" s="21" t="s">
        <v>41</v>
      </c>
      <c r="L471" t="b">
        <v>0</v>
      </c>
      <c r="M471" t="b">
        <v>0</v>
      </c>
      <c r="N471" t="b">
        <v>1</v>
      </c>
      <c r="O471">
        <v>50</v>
      </c>
      <c r="P471">
        <v>40</v>
      </c>
      <c r="Q471">
        <v>0</v>
      </c>
      <c r="R471" s="21" t="s">
        <v>49</v>
      </c>
      <c r="S471">
        <v>1000</v>
      </c>
      <c r="T471">
        <v>100</v>
      </c>
      <c r="U471" t="b">
        <v>0</v>
      </c>
      <c r="V471">
        <v>150</v>
      </c>
      <c r="W471">
        <v>1</v>
      </c>
      <c r="X471">
        <v>105</v>
      </c>
      <c r="Y471">
        <v>60</v>
      </c>
      <c r="Z471">
        <v>0.05</v>
      </c>
      <c r="AA471" t="b">
        <v>0</v>
      </c>
      <c r="AB471" s="21" t="s">
        <v>724</v>
      </c>
      <c r="AC471">
        <v>5</v>
      </c>
      <c r="AD471">
        <v>9</v>
      </c>
      <c r="AE471">
        <v>10</v>
      </c>
      <c r="AF471">
        <v>10</v>
      </c>
      <c r="AG471" s="21" t="s">
        <v>48</v>
      </c>
      <c r="AH471" t="b">
        <v>0</v>
      </c>
      <c r="AI471" t="b">
        <v>0</v>
      </c>
      <c r="AJ471">
        <v>50</v>
      </c>
      <c r="AK471">
        <v>0</v>
      </c>
      <c r="AL471">
        <v>2000</v>
      </c>
      <c r="AM471" s="21" t="s">
        <v>244</v>
      </c>
      <c r="AN471" s="21"/>
      <c r="AO471" t="b">
        <v>0</v>
      </c>
      <c r="AP471" s="21"/>
      <c r="AQ471" s="21"/>
      <c r="AR471" s="21" t="s">
        <v>244</v>
      </c>
      <c r="AS471" s="21"/>
      <c r="AT471" s="21"/>
      <c r="AU471" s="21"/>
      <c r="AV471" s="21"/>
      <c r="AW471">
        <v>1.5009999999999999</v>
      </c>
      <c r="AX471" s="21"/>
      <c r="AY471">
        <v>16776960</v>
      </c>
      <c r="AZ471">
        <v>0</v>
      </c>
      <c r="BA471">
        <v>0</v>
      </c>
      <c r="BB471">
        <v>76</v>
      </c>
      <c r="BC471">
        <v>0</v>
      </c>
      <c r="BD471">
        <v>100</v>
      </c>
      <c r="BE471" s="21"/>
      <c r="BF471">
        <v>0</v>
      </c>
    </row>
    <row r="472" spans="1:58" x14ac:dyDescent="0.25">
      <c r="A472">
        <v>1.7</v>
      </c>
      <c r="B472" s="21" t="s">
        <v>159</v>
      </c>
      <c r="C472" s="21" t="s">
        <v>9</v>
      </c>
      <c r="D472" s="21" t="s">
        <v>14</v>
      </c>
      <c r="E472" s="21"/>
      <c r="F472" s="21"/>
      <c r="G472" s="21" t="s">
        <v>23</v>
      </c>
      <c r="H472" s="21"/>
      <c r="I472" s="21" t="s">
        <v>751</v>
      </c>
      <c r="J472" s="21" t="s">
        <v>566</v>
      </c>
      <c r="K472" s="21" t="s">
        <v>41</v>
      </c>
      <c r="L472" t="b">
        <v>0</v>
      </c>
      <c r="M472" t="b">
        <v>0</v>
      </c>
      <c r="N472" t="b">
        <v>1</v>
      </c>
      <c r="O472">
        <v>50</v>
      </c>
      <c r="P472">
        <v>40</v>
      </c>
      <c r="Q472">
        <v>0</v>
      </c>
      <c r="R472" s="21" t="s">
        <v>49</v>
      </c>
      <c r="S472">
        <v>1000</v>
      </c>
      <c r="T472">
        <v>100</v>
      </c>
      <c r="U472" t="b">
        <v>0</v>
      </c>
      <c r="V472">
        <v>150</v>
      </c>
      <c r="W472">
        <v>1</v>
      </c>
      <c r="X472">
        <v>105</v>
      </c>
      <c r="Y472">
        <v>60</v>
      </c>
      <c r="Z472">
        <v>0.05</v>
      </c>
      <c r="AA472" t="b">
        <v>0</v>
      </c>
      <c r="AB472" s="21" t="s">
        <v>724</v>
      </c>
      <c r="AC472">
        <v>5</v>
      </c>
      <c r="AD472">
        <v>9</v>
      </c>
      <c r="AE472">
        <v>10</v>
      </c>
      <c r="AF472">
        <v>10</v>
      </c>
      <c r="AG472" s="21" t="s">
        <v>48</v>
      </c>
      <c r="AH472" t="b">
        <v>0</v>
      </c>
      <c r="AI472" t="b">
        <v>0</v>
      </c>
      <c r="AJ472">
        <v>50</v>
      </c>
      <c r="AK472">
        <v>0</v>
      </c>
      <c r="AL472">
        <v>2000</v>
      </c>
      <c r="AM472" s="21" t="s">
        <v>244</v>
      </c>
      <c r="AN472" s="21"/>
      <c r="AO472" t="b">
        <v>0</v>
      </c>
      <c r="AP472" s="21"/>
      <c r="AQ472" s="21"/>
      <c r="AR472" s="21" t="s">
        <v>244</v>
      </c>
      <c r="AS472" s="21"/>
      <c r="AT472" s="21"/>
      <c r="AU472" s="21"/>
      <c r="AV472" s="21"/>
      <c r="AW472">
        <v>1.5009999999999999</v>
      </c>
      <c r="AX472" s="21"/>
      <c r="AY472">
        <v>16776960</v>
      </c>
      <c r="AZ472">
        <v>0</v>
      </c>
      <c r="BA472">
        <v>1</v>
      </c>
      <c r="BB472">
        <v>76</v>
      </c>
      <c r="BC472">
        <v>100</v>
      </c>
      <c r="BD472">
        <v>100</v>
      </c>
      <c r="BE472" s="21"/>
      <c r="BF472">
        <v>0</v>
      </c>
    </row>
    <row r="473" spans="1:58" x14ac:dyDescent="0.25">
      <c r="A473">
        <v>1.7</v>
      </c>
      <c r="B473" s="21" t="s">
        <v>159</v>
      </c>
      <c r="C473" s="21" t="s">
        <v>9</v>
      </c>
      <c r="D473" s="21" t="s">
        <v>14</v>
      </c>
      <c r="E473" s="21"/>
      <c r="F473" s="21"/>
      <c r="G473" s="21" t="s">
        <v>23</v>
      </c>
      <c r="H473" s="21"/>
      <c r="I473" s="21" t="s">
        <v>751</v>
      </c>
      <c r="J473" s="21" t="s">
        <v>566</v>
      </c>
      <c r="K473" s="21" t="s">
        <v>41</v>
      </c>
      <c r="L473" t="b">
        <v>0</v>
      </c>
      <c r="M473" t="b">
        <v>0</v>
      </c>
      <c r="N473" t="b">
        <v>1</v>
      </c>
      <c r="O473">
        <v>50</v>
      </c>
      <c r="P473">
        <v>40</v>
      </c>
      <c r="Q473">
        <v>0</v>
      </c>
      <c r="R473" s="21" t="s">
        <v>49</v>
      </c>
      <c r="S473">
        <v>1000</v>
      </c>
      <c r="T473">
        <v>100</v>
      </c>
      <c r="U473" t="b">
        <v>0</v>
      </c>
      <c r="V473">
        <v>150</v>
      </c>
      <c r="W473">
        <v>1</v>
      </c>
      <c r="X473">
        <v>105</v>
      </c>
      <c r="Y473">
        <v>60</v>
      </c>
      <c r="Z473">
        <v>0.05</v>
      </c>
      <c r="AA473" t="b">
        <v>0</v>
      </c>
      <c r="AB473" s="21" t="s">
        <v>724</v>
      </c>
      <c r="AC473">
        <v>5</v>
      </c>
      <c r="AD473">
        <v>9</v>
      </c>
      <c r="AE473">
        <v>10</v>
      </c>
      <c r="AF473">
        <v>10</v>
      </c>
      <c r="AG473" s="21" t="s">
        <v>48</v>
      </c>
      <c r="AH473" t="b">
        <v>0</v>
      </c>
      <c r="AI473" t="b">
        <v>0</v>
      </c>
      <c r="AJ473">
        <v>50</v>
      </c>
      <c r="AK473">
        <v>0</v>
      </c>
      <c r="AL473">
        <v>2000</v>
      </c>
      <c r="AM473" s="21" t="s">
        <v>265</v>
      </c>
      <c r="AN473" s="21"/>
      <c r="AO473" t="b">
        <v>0</v>
      </c>
      <c r="AP473" s="21"/>
      <c r="AQ473" s="21"/>
      <c r="AR473" s="21" t="s">
        <v>501</v>
      </c>
      <c r="AS473" s="21"/>
      <c r="AT473" s="21"/>
      <c r="AU473" s="21"/>
      <c r="AV473" s="21"/>
      <c r="AW473">
        <v>1.0532900000000001</v>
      </c>
      <c r="AX473" s="21"/>
      <c r="AY473">
        <v>32896</v>
      </c>
      <c r="AZ473">
        <v>0</v>
      </c>
      <c r="BA473">
        <v>0</v>
      </c>
      <c r="BB473">
        <v>45</v>
      </c>
      <c r="BC473">
        <v>0</v>
      </c>
      <c r="BD473">
        <v>70</v>
      </c>
      <c r="BE473" s="21"/>
      <c r="BF473">
        <v>0</v>
      </c>
    </row>
    <row r="474" spans="1:58" x14ac:dyDescent="0.25">
      <c r="A474">
        <v>1.7</v>
      </c>
      <c r="B474" s="21" t="s">
        <v>159</v>
      </c>
      <c r="C474" s="21" t="s">
        <v>9</v>
      </c>
      <c r="D474" s="21" t="s">
        <v>14</v>
      </c>
      <c r="E474" s="21"/>
      <c r="F474" s="21"/>
      <c r="G474" s="21" t="s">
        <v>23</v>
      </c>
      <c r="H474" s="21"/>
      <c r="I474" s="21" t="s">
        <v>751</v>
      </c>
      <c r="J474" s="21" t="s">
        <v>566</v>
      </c>
      <c r="K474" s="21" t="s">
        <v>41</v>
      </c>
      <c r="L474" t="b">
        <v>0</v>
      </c>
      <c r="M474" t="b">
        <v>0</v>
      </c>
      <c r="N474" t="b">
        <v>1</v>
      </c>
      <c r="O474">
        <v>50</v>
      </c>
      <c r="P474">
        <v>40</v>
      </c>
      <c r="Q474">
        <v>0</v>
      </c>
      <c r="R474" s="21" t="s">
        <v>49</v>
      </c>
      <c r="S474">
        <v>1000</v>
      </c>
      <c r="T474">
        <v>100</v>
      </c>
      <c r="U474" t="b">
        <v>0</v>
      </c>
      <c r="V474">
        <v>150</v>
      </c>
      <c r="W474">
        <v>1</v>
      </c>
      <c r="X474">
        <v>105</v>
      </c>
      <c r="Y474">
        <v>60</v>
      </c>
      <c r="Z474">
        <v>0.05</v>
      </c>
      <c r="AA474" t="b">
        <v>0</v>
      </c>
      <c r="AB474" s="21" t="s">
        <v>724</v>
      </c>
      <c r="AC474">
        <v>5</v>
      </c>
      <c r="AD474">
        <v>9</v>
      </c>
      <c r="AE474">
        <v>10</v>
      </c>
      <c r="AF474">
        <v>10</v>
      </c>
      <c r="AG474" s="21" t="s">
        <v>48</v>
      </c>
      <c r="AH474" t="b">
        <v>0</v>
      </c>
      <c r="AI474" t="b">
        <v>0</v>
      </c>
      <c r="AJ474">
        <v>50</v>
      </c>
      <c r="AK474">
        <v>0</v>
      </c>
      <c r="AL474">
        <v>2000</v>
      </c>
      <c r="AM474" s="21" t="s">
        <v>266</v>
      </c>
      <c r="AN474" s="21"/>
      <c r="AO474" t="b">
        <v>0</v>
      </c>
      <c r="AP474" s="21"/>
      <c r="AQ474" s="21"/>
      <c r="AR474" s="21" t="s">
        <v>501</v>
      </c>
      <c r="AS474" s="21"/>
      <c r="AT474" s="21"/>
      <c r="AU474" s="21"/>
      <c r="AV474" s="21"/>
      <c r="AW474">
        <v>1.05999</v>
      </c>
      <c r="AX474" s="21"/>
      <c r="AY474">
        <v>9221330</v>
      </c>
      <c r="AZ474">
        <v>0</v>
      </c>
      <c r="BA474">
        <v>0</v>
      </c>
      <c r="BB474">
        <v>45</v>
      </c>
      <c r="BC474">
        <v>0</v>
      </c>
      <c r="BD474">
        <v>70</v>
      </c>
      <c r="BE474" s="21"/>
      <c r="BF474">
        <v>0</v>
      </c>
    </row>
    <row r="475" spans="1:58" x14ac:dyDescent="0.25">
      <c r="A475">
        <v>1.7</v>
      </c>
      <c r="B475" s="21" t="s">
        <v>159</v>
      </c>
      <c r="C475" s="21" t="s">
        <v>9</v>
      </c>
      <c r="D475" s="21" t="s">
        <v>14</v>
      </c>
      <c r="E475" s="21"/>
      <c r="F475" s="21"/>
      <c r="G475" s="21" t="s">
        <v>23</v>
      </c>
      <c r="H475" s="21"/>
      <c r="I475" s="21" t="s">
        <v>751</v>
      </c>
      <c r="J475" s="21" t="s">
        <v>566</v>
      </c>
      <c r="K475" s="21" t="s">
        <v>41</v>
      </c>
      <c r="L475" t="b">
        <v>0</v>
      </c>
      <c r="M475" t="b">
        <v>0</v>
      </c>
      <c r="N475" t="b">
        <v>1</v>
      </c>
      <c r="O475">
        <v>50</v>
      </c>
      <c r="P475">
        <v>40</v>
      </c>
      <c r="Q475">
        <v>0</v>
      </c>
      <c r="R475" s="21" t="s">
        <v>49</v>
      </c>
      <c r="S475">
        <v>1000</v>
      </c>
      <c r="T475">
        <v>100</v>
      </c>
      <c r="U475" t="b">
        <v>0</v>
      </c>
      <c r="V475">
        <v>150</v>
      </c>
      <c r="W475">
        <v>1</v>
      </c>
      <c r="X475">
        <v>105</v>
      </c>
      <c r="Y475">
        <v>60</v>
      </c>
      <c r="Z475">
        <v>0.05</v>
      </c>
      <c r="AA475" t="b">
        <v>0</v>
      </c>
      <c r="AB475" s="21" t="s">
        <v>724</v>
      </c>
      <c r="AC475">
        <v>5</v>
      </c>
      <c r="AD475">
        <v>9</v>
      </c>
      <c r="AE475">
        <v>10</v>
      </c>
      <c r="AF475">
        <v>10</v>
      </c>
      <c r="AG475" s="21" t="s">
        <v>48</v>
      </c>
      <c r="AH475" t="b">
        <v>0</v>
      </c>
      <c r="AI475" t="b">
        <v>0</v>
      </c>
      <c r="AJ475">
        <v>50</v>
      </c>
      <c r="AK475">
        <v>0</v>
      </c>
      <c r="AL475">
        <v>2000</v>
      </c>
      <c r="AM475" s="21" t="s">
        <v>318</v>
      </c>
      <c r="AN475" s="21"/>
      <c r="AO475" t="b">
        <v>0</v>
      </c>
      <c r="AP475" s="21"/>
      <c r="AQ475" s="21"/>
      <c r="AR475" s="21" t="s">
        <v>503</v>
      </c>
      <c r="AS475" s="21"/>
      <c r="AT475" s="21"/>
      <c r="AU475" s="21"/>
      <c r="AV475" s="21"/>
      <c r="AW475">
        <v>1.5009999999999999</v>
      </c>
      <c r="AX475" s="21"/>
      <c r="AY475">
        <v>13130346</v>
      </c>
      <c r="AZ475">
        <v>0</v>
      </c>
      <c r="BA475">
        <v>0</v>
      </c>
      <c r="BB475">
        <v>40</v>
      </c>
      <c r="BC475">
        <v>55</v>
      </c>
      <c r="BD475">
        <v>50</v>
      </c>
      <c r="BE475" s="21"/>
      <c r="BF475">
        <v>0</v>
      </c>
    </row>
    <row r="476" spans="1:58" x14ac:dyDescent="0.25">
      <c r="A476">
        <v>1.7</v>
      </c>
      <c r="B476" s="21" t="s">
        <v>159</v>
      </c>
      <c r="C476" s="21" t="s">
        <v>9</v>
      </c>
      <c r="D476" s="21" t="s">
        <v>14</v>
      </c>
      <c r="E476" s="21"/>
      <c r="F476" s="21"/>
      <c r="G476" s="21" t="s">
        <v>23</v>
      </c>
      <c r="H476" s="21"/>
      <c r="I476" s="21" t="s">
        <v>751</v>
      </c>
      <c r="J476" s="21" t="s">
        <v>566</v>
      </c>
      <c r="K476" s="21" t="s">
        <v>41</v>
      </c>
      <c r="L476" t="b">
        <v>0</v>
      </c>
      <c r="M476" t="b">
        <v>0</v>
      </c>
      <c r="N476" t="b">
        <v>1</v>
      </c>
      <c r="O476">
        <v>50</v>
      </c>
      <c r="P476">
        <v>40</v>
      </c>
      <c r="Q476">
        <v>0</v>
      </c>
      <c r="R476" s="21" t="s">
        <v>49</v>
      </c>
      <c r="S476">
        <v>1000</v>
      </c>
      <c r="T476">
        <v>100</v>
      </c>
      <c r="U476" t="b">
        <v>0</v>
      </c>
      <c r="V476">
        <v>150</v>
      </c>
      <c r="W476">
        <v>1</v>
      </c>
      <c r="X476">
        <v>105</v>
      </c>
      <c r="Y476">
        <v>60</v>
      </c>
      <c r="Z476">
        <v>0.05</v>
      </c>
      <c r="AA476" t="b">
        <v>0</v>
      </c>
      <c r="AB476" s="21" t="s">
        <v>724</v>
      </c>
      <c r="AC476">
        <v>5</v>
      </c>
      <c r="AD476">
        <v>9</v>
      </c>
      <c r="AE476">
        <v>10</v>
      </c>
      <c r="AF476">
        <v>10</v>
      </c>
      <c r="AG476" s="21" t="s">
        <v>48</v>
      </c>
      <c r="AH476" t="b">
        <v>0</v>
      </c>
      <c r="AI476" t="b">
        <v>0</v>
      </c>
      <c r="AJ476">
        <v>50</v>
      </c>
      <c r="AK476">
        <v>0</v>
      </c>
      <c r="AL476">
        <v>2000</v>
      </c>
      <c r="AM476" s="21" t="s">
        <v>318</v>
      </c>
      <c r="AN476" s="21"/>
      <c r="AO476" t="b">
        <v>0</v>
      </c>
      <c r="AP476" s="21"/>
      <c r="AQ476" s="21"/>
      <c r="AR476" s="21" t="s">
        <v>503</v>
      </c>
      <c r="AS476" s="21"/>
      <c r="AT476" s="21"/>
      <c r="AU476" s="21"/>
      <c r="AV476" s="21"/>
      <c r="AW476">
        <v>1.5009999999999999</v>
      </c>
      <c r="AX476" s="21"/>
      <c r="AY476">
        <v>13130346</v>
      </c>
      <c r="AZ476">
        <v>0</v>
      </c>
      <c r="BA476">
        <v>0</v>
      </c>
      <c r="BB476">
        <v>60</v>
      </c>
      <c r="BC476">
        <v>25</v>
      </c>
      <c r="BD476">
        <v>50</v>
      </c>
      <c r="BE476" s="21"/>
      <c r="BF476">
        <v>0</v>
      </c>
    </row>
    <row r="477" spans="1:58" x14ac:dyDescent="0.25">
      <c r="A477">
        <v>1.7</v>
      </c>
      <c r="B477" s="21" t="s">
        <v>159</v>
      </c>
      <c r="C477" s="21" t="s">
        <v>9</v>
      </c>
      <c r="D477" s="21" t="s">
        <v>14</v>
      </c>
      <c r="E477" s="21"/>
      <c r="F477" s="21"/>
      <c r="G477" s="21" t="s">
        <v>23</v>
      </c>
      <c r="H477" s="21"/>
      <c r="I477" s="21" t="s">
        <v>751</v>
      </c>
      <c r="J477" s="21" t="s">
        <v>566</v>
      </c>
      <c r="K477" s="21" t="s">
        <v>41</v>
      </c>
      <c r="L477" t="b">
        <v>0</v>
      </c>
      <c r="M477" t="b">
        <v>0</v>
      </c>
      <c r="N477" t="b">
        <v>1</v>
      </c>
      <c r="O477">
        <v>50</v>
      </c>
      <c r="P477">
        <v>40</v>
      </c>
      <c r="Q477">
        <v>0</v>
      </c>
      <c r="R477" s="21" t="s">
        <v>49</v>
      </c>
      <c r="S477">
        <v>1000</v>
      </c>
      <c r="T477">
        <v>100</v>
      </c>
      <c r="U477" t="b">
        <v>0</v>
      </c>
      <c r="V477">
        <v>150</v>
      </c>
      <c r="W477">
        <v>1</v>
      </c>
      <c r="X477">
        <v>105</v>
      </c>
      <c r="Y477">
        <v>60</v>
      </c>
      <c r="Z477">
        <v>0.05</v>
      </c>
      <c r="AA477" t="b">
        <v>0</v>
      </c>
      <c r="AB477" s="21" t="s">
        <v>724</v>
      </c>
      <c r="AC477">
        <v>5</v>
      </c>
      <c r="AD477">
        <v>9</v>
      </c>
      <c r="AE477">
        <v>10</v>
      </c>
      <c r="AF477">
        <v>10</v>
      </c>
      <c r="AG477" s="21" t="s">
        <v>48</v>
      </c>
      <c r="AH477" t="b">
        <v>0</v>
      </c>
      <c r="AI477" t="b">
        <v>0</v>
      </c>
      <c r="AJ477">
        <v>50</v>
      </c>
      <c r="AK477">
        <v>0</v>
      </c>
      <c r="AL477">
        <v>2000</v>
      </c>
      <c r="AM477" s="21" t="s">
        <v>318</v>
      </c>
      <c r="AN477" s="21"/>
      <c r="AO477" t="b">
        <v>0</v>
      </c>
      <c r="AP477" s="21"/>
      <c r="AQ477" s="21"/>
      <c r="AR477" s="21" t="s">
        <v>503</v>
      </c>
      <c r="AS477" s="21"/>
      <c r="AT477" s="21"/>
      <c r="AU477" s="21"/>
      <c r="AV477" s="21"/>
      <c r="AW477">
        <v>1.5009999999999999</v>
      </c>
      <c r="AX477" s="21"/>
      <c r="AY477">
        <v>13130346</v>
      </c>
      <c r="AZ477">
        <v>0</v>
      </c>
      <c r="BA477">
        <v>0</v>
      </c>
      <c r="BB477">
        <v>65</v>
      </c>
      <c r="BC477">
        <v>15</v>
      </c>
      <c r="BD477">
        <v>50</v>
      </c>
      <c r="BE477" s="21"/>
      <c r="BF477">
        <v>0</v>
      </c>
    </row>
    <row r="478" spans="1:58" x14ac:dyDescent="0.25">
      <c r="A478">
        <v>1.7</v>
      </c>
      <c r="B478" s="21" t="s">
        <v>159</v>
      </c>
      <c r="C478" s="21" t="s">
        <v>9</v>
      </c>
      <c r="D478" s="21" t="s">
        <v>14</v>
      </c>
      <c r="E478" s="21"/>
      <c r="F478" s="21"/>
      <c r="G478" s="21" t="s">
        <v>23</v>
      </c>
      <c r="H478" s="21"/>
      <c r="I478" s="21" t="s">
        <v>751</v>
      </c>
      <c r="J478" s="21" t="s">
        <v>566</v>
      </c>
      <c r="K478" s="21" t="s">
        <v>41</v>
      </c>
      <c r="L478" t="b">
        <v>0</v>
      </c>
      <c r="M478" t="b">
        <v>0</v>
      </c>
      <c r="N478" t="b">
        <v>1</v>
      </c>
      <c r="O478">
        <v>50</v>
      </c>
      <c r="P478">
        <v>40</v>
      </c>
      <c r="Q478">
        <v>0</v>
      </c>
      <c r="R478" s="21" t="s">
        <v>49</v>
      </c>
      <c r="S478">
        <v>1000</v>
      </c>
      <c r="T478">
        <v>100</v>
      </c>
      <c r="U478" t="b">
        <v>0</v>
      </c>
      <c r="V478">
        <v>150</v>
      </c>
      <c r="W478">
        <v>1</v>
      </c>
      <c r="X478">
        <v>105</v>
      </c>
      <c r="Y478">
        <v>60</v>
      </c>
      <c r="Z478">
        <v>0.05</v>
      </c>
      <c r="AA478" t="b">
        <v>0</v>
      </c>
      <c r="AB478" s="21" t="s">
        <v>724</v>
      </c>
      <c r="AC478">
        <v>5</v>
      </c>
      <c r="AD478">
        <v>9</v>
      </c>
      <c r="AE478">
        <v>10</v>
      </c>
      <c r="AF478">
        <v>10</v>
      </c>
      <c r="AG478" s="21" t="s">
        <v>48</v>
      </c>
      <c r="AH478" t="b">
        <v>0</v>
      </c>
      <c r="AI478" t="b">
        <v>0</v>
      </c>
      <c r="AJ478">
        <v>50</v>
      </c>
      <c r="AK478">
        <v>0</v>
      </c>
      <c r="AL478">
        <v>2000</v>
      </c>
      <c r="AM478" s="21" t="s">
        <v>318</v>
      </c>
      <c r="AN478" s="21"/>
      <c r="AO478" t="b">
        <v>0</v>
      </c>
      <c r="AP478" s="21"/>
      <c r="AQ478" s="21"/>
      <c r="AR478" s="21" t="s">
        <v>503</v>
      </c>
      <c r="AS478" s="21"/>
      <c r="AT478" s="21"/>
      <c r="AU478" s="21"/>
      <c r="AV478" s="21"/>
      <c r="AW478">
        <v>1.5009999999999999</v>
      </c>
      <c r="AX478" s="21"/>
      <c r="AY478">
        <v>13130346</v>
      </c>
      <c r="AZ478">
        <v>0</v>
      </c>
      <c r="BA478">
        <v>0</v>
      </c>
      <c r="BB478">
        <v>70</v>
      </c>
      <c r="BC478">
        <v>5</v>
      </c>
      <c r="BD478">
        <v>50</v>
      </c>
      <c r="BE478" s="21"/>
      <c r="BF478">
        <v>0</v>
      </c>
    </row>
    <row r="479" spans="1:58" x14ac:dyDescent="0.25">
      <c r="A479">
        <v>1.7</v>
      </c>
      <c r="B479" s="21" t="s">
        <v>159</v>
      </c>
      <c r="C479" s="21" t="s">
        <v>9</v>
      </c>
      <c r="D479" s="21" t="s">
        <v>14</v>
      </c>
      <c r="E479" s="21"/>
      <c r="F479" s="21"/>
      <c r="G479" s="21" t="s">
        <v>23</v>
      </c>
      <c r="H479" s="21"/>
      <c r="I479" s="21" t="s">
        <v>751</v>
      </c>
      <c r="J479" s="21" t="s">
        <v>566</v>
      </c>
      <c r="K479" s="21" t="s">
        <v>41</v>
      </c>
      <c r="L479" t="b">
        <v>0</v>
      </c>
      <c r="M479" t="b">
        <v>0</v>
      </c>
      <c r="N479" t="b">
        <v>1</v>
      </c>
      <c r="O479">
        <v>50</v>
      </c>
      <c r="P479">
        <v>40</v>
      </c>
      <c r="Q479">
        <v>0</v>
      </c>
      <c r="R479" s="21" t="s">
        <v>49</v>
      </c>
      <c r="S479">
        <v>1000</v>
      </c>
      <c r="T479">
        <v>100</v>
      </c>
      <c r="U479" t="b">
        <v>0</v>
      </c>
      <c r="V479">
        <v>150</v>
      </c>
      <c r="W479">
        <v>1</v>
      </c>
      <c r="X479">
        <v>105</v>
      </c>
      <c r="Y479">
        <v>60</v>
      </c>
      <c r="Z479">
        <v>0.05</v>
      </c>
      <c r="AA479" t="b">
        <v>0</v>
      </c>
      <c r="AB479" s="21" t="s">
        <v>724</v>
      </c>
      <c r="AC479">
        <v>5</v>
      </c>
      <c r="AD479">
        <v>9</v>
      </c>
      <c r="AE479">
        <v>10</v>
      </c>
      <c r="AF479">
        <v>10</v>
      </c>
      <c r="AG479" s="21" t="s">
        <v>48</v>
      </c>
      <c r="AH479" t="b">
        <v>0</v>
      </c>
      <c r="AI479" t="b">
        <v>0</v>
      </c>
      <c r="AJ479">
        <v>50</v>
      </c>
      <c r="AK479">
        <v>0</v>
      </c>
      <c r="AL479">
        <v>2000</v>
      </c>
      <c r="AM479" s="21" t="s">
        <v>326</v>
      </c>
      <c r="AN479" s="21"/>
      <c r="AO479" t="b">
        <v>0</v>
      </c>
      <c r="AP479" s="21"/>
      <c r="AQ479" s="21"/>
      <c r="AR479" s="21" t="s">
        <v>375</v>
      </c>
      <c r="AS479" s="21"/>
      <c r="AT479" s="21"/>
      <c r="AU479" s="21"/>
      <c r="AV479" s="21"/>
      <c r="AW479">
        <v>1.5009999999999999</v>
      </c>
      <c r="AX479" s="21"/>
      <c r="AY479">
        <v>15570276</v>
      </c>
      <c r="BE479" s="21"/>
    </row>
    <row r="480" spans="1:58" x14ac:dyDescent="0.25">
      <c r="A480">
        <v>1.7</v>
      </c>
      <c r="B480" s="21" t="s">
        <v>159</v>
      </c>
      <c r="C480" s="21" t="s">
        <v>9</v>
      </c>
      <c r="D480" s="21" t="s">
        <v>14</v>
      </c>
      <c r="E480" s="21"/>
      <c r="F480" s="21"/>
      <c r="G480" s="21" t="s">
        <v>23</v>
      </c>
      <c r="H480" s="21"/>
      <c r="I480" s="21" t="s">
        <v>751</v>
      </c>
      <c r="J480" s="21" t="s">
        <v>566</v>
      </c>
      <c r="K480" s="21" t="s">
        <v>41</v>
      </c>
      <c r="L480" t="b">
        <v>0</v>
      </c>
      <c r="M480" t="b">
        <v>0</v>
      </c>
      <c r="N480" t="b">
        <v>1</v>
      </c>
      <c r="O480">
        <v>50</v>
      </c>
      <c r="P480">
        <v>40</v>
      </c>
      <c r="Q480">
        <v>0</v>
      </c>
      <c r="R480" s="21" t="s">
        <v>49</v>
      </c>
      <c r="S480">
        <v>1000</v>
      </c>
      <c r="T480">
        <v>100</v>
      </c>
      <c r="U480" t="b">
        <v>0</v>
      </c>
      <c r="V480">
        <v>150</v>
      </c>
      <c r="W480">
        <v>1</v>
      </c>
      <c r="X480">
        <v>105</v>
      </c>
      <c r="Y480">
        <v>60</v>
      </c>
      <c r="Z480">
        <v>0.05</v>
      </c>
      <c r="AA480" t="b">
        <v>0</v>
      </c>
      <c r="AB480" s="21" t="s">
        <v>724</v>
      </c>
      <c r="AC480">
        <v>5</v>
      </c>
      <c r="AD480">
        <v>9</v>
      </c>
      <c r="AE480">
        <v>10</v>
      </c>
      <c r="AF480">
        <v>10</v>
      </c>
      <c r="AG480" s="21" t="s">
        <v>48</v>
      </c>
      <c r="AH480" t="b">
        <v>0</v>
      </c>
      <c r="AI480" t="b">
        <v>0</v>
      </c>
      <c r="AJ480">
        <v>50</v>
      </c>
      <c r="AK480">
        <v>0</v>
      </c>
      <c r="AL480">
        <v>2000</v>
      </c>
      <c r="AM480" s="21" t="s">
        <v>349</v>
      </c>
      <c r="AN480" s="21"/>
      <c r="AO480" t="b">
        <v>0</v>
      </c>
      <c r="AP480" s="21"/>
      <c r="AQ480" s="21"/>
      <c r="AR480" s="21" t="s">
        <v>503</v>
      </c>
      <c r="AS480" s="21"/>
      <c r="AT480" s="21"/>
      <c r="AU480" s="21"/>
      <c r="AV480" s="21"/>
      <c r="AW480">
        <v>1.5009999999999999</v>
      </c>
      <c r="AX480" s="21"/>
      <c r="AY480">
        <v>2763429</v>
      </c>
      <c r="AZ480">
        <v>0</v>
      </c>
      <c r="BA480">
        <v>0</v>
      </c>
      <c r="BB480">
        <v>50</v>
      </c>
      <c r="BC480">
        <v>40</v>
      </c>
      <c r="BD480">
        <v>70</v>
      </c>
      <c r="BE480" s="21"/>
      <c r="BF480">
        <v>0</v>
      </c>
    </row>
    <row r="481" spans="1:58" x14ac:dyDescent="0.25">
      <c r="A481">
        <v>1.7</v>
      </c>
      <c r="B481" s="21" t="s">
        <v>159</v>
      </c>
      <c r="C481" s="21" t="s">
        <v>9</v>
      </c>
      <c r="D481" s="21" t="s">
        <v>14</v>
      </c>
      <c r="E481" s="21"/>
      <c r="F481" s="21"/>
      <c r="G481" s="21" t="s">
        <v>23</v>
      </c>
      <c r="H481" s="21"/>
      <c r="I481" s="21" t="s">
        <v>751</v>
      </c>
      <c r="J481" s="21" t="s">
        <v>566</v>
      </c>
      <c r="K481" s="21" t="s">
        <v>41</v>
      </c>
      <c r="L481" t="b">
        <v>0</v>
      </c>
      <c r="M481" t="b">
        <v>0</v>
      </c>
      <c r="N481" t="b">
        <v>1</v>
      </c>
      <c r="O481">
        <v>50</v>
      </c>
      <c r="P481">
        <v>40</v>
      </c>
      <c r="Q481">
        <v>0</v>
      </c>
      <c r="R481" s="21" t="s">
        <v>49</v>
      </c>
      <c r="S481">
        <v>1000</v>
      </c>
      <c r="T481">
        <v>100</v>
      </c>
      <c r="U481" t="b">
        <v>0</v>
      </c>
      <c r="V481">
        <v>150</v>
      </c>
      <c r="W481">
        <v>1</v>
      </c>
      <c r="X481">
        <v>105</v>
      </c>
      <c r="Y481">
        <v>60</v>
      </c>
      <c r="Z481">
        <v>0.05</v>
      </c>
      <c r="AA481" t="b">
        <v>0</v>
      </c>
      <c r="AB481" s="21" t="s">
        <v>724</v>
      </c>
      <c r="AC481">
        <v>5</v>
      </c>
      <c r="AD481">
        <v>9</v>
      </c>
      <c r="AE481">
        <v>10</v>
      </c>
      <c r="AF481">
        <v>10</v>
      </c>
      <c r="AG481" s="21" t="s">
        <v>48</v>
      </c>
      <c r="AH481" t="b">
        <v>0</v>
      </c>
      <c r="AI481" t="b">
        <v>0</v>
      </c>
      <c r="AJ481">
        <v>50</v>
      </c>
      <c r="AK481">
        <v>0</v>
      </c>
      <c r="AL481">
        <v>2000</v>
      </c>
      <c r="AM481" s="21" t="s">
        <v>349</v>
      </c>
      <c r="AN481" s="21"/>
      <c r="AO481" t="b">
        <v>0</v>
      </c>
      <c r="AP481" s="21"/>
      <c r="AQ481" s="21"/>
      <c r="AR481" s="21" t="s">
        <v>503</v>
      </c>
      <c r="AS481" s="21"/>
      <c r="AT481" s="21"/>
      <c r="AU481" s="21"/>
      <c r="AV481" s="21"/>
      <c r="AW481">
        <v>1.5009999999999999</v>
      </c>
      <c r="AX481" s="21"/>
      <c r="AY481">
        <v>2763429</v>
      </c>
      <c r="AZ481">
        <v>0</v>
      </c>
      <c r="BA481">
        <v>0</v>
      </c>
      <c r="BB481">
        <v>55</v>
      </c>
      <c r="BC481">
        <v>25</v>
      </c>
      <c r="BD481">
        <v>70</v>
      </c>
      <c r="BE481" s="21"/>
      <c r="BF481">
        <v>0</v>
      </c>
    </row>
    <row r="482" spans="1:58" x14ac:dyDescent="0.25">
      <c r="A482">
        <v>1.7</v>
      </c>
      <c r="B482" s="21" t="s">
        <v>159</v>
      </c>
      <c r="C482" s="21" t="s">
        <v>9</v>
      </c>
      <c r="D482" s="21" t="s">
        <v>14</v>
      </c>
      <c r="E482" s="21"/>
      <c r="F482" s="21"/>
      <c r="G482" s="21" t="s">
        <v>23</v>
      </c>
      <c r="H482" s="21"/>
      <c r="I482" s="21" t="s">
        <v>751</v>
      </c>
      <c r="J482" s="21" t="s">
        <v>566</v>
      </c>
      <c r="K482" s="21" t="s">
        <v>41</v>
      </c>
      <c r="L482" t="b">
        <v>0</v>
      </c>
      <c r="M482" t="b">
        <v>0</v>
      </c>
      <c r="N482" t="b">
        <v>1</v>
      </c>
      <c r="O482">
        <v>50</v>
      </c>
      <c r="P482">
        <v>40</v>
      </c>
      <c r="Q482">
        <v>0</v>
      </c>
      <c r="R482" s="21" t="s">
        <v>49</v>
      </c>
      <c r="S482">
        <v>1000</v>
      </c>
      <c r="T482">
        <v>100</v>
      </c>
      <c r="U482" t="b">
        <v>0</v>
      </c>
      <c r="V482">
        <v>150</v>
      </c>
      <c r="W482">
        <v>1</v>
      </c>
      <c r="X482">
        <v>105</v>
      </c>
      <c r="Y482">
        <v>60</v>
      </c>
      <c r="Z482">
        <v>0.05</v>
      </c>
      <c r="AA482" t="b">
        <v>0</v>
      </c>
      <c r="AB482" s="21" t="s">
        <v>724</v>
      </c>
      <c r="AC482">
        <v>5</v>
      </c>
      <c r="AD482">
        <v>9</v>
      </c>
      <c r="AE482">
        <v>10</v>
      </c>
      <c r="AF482">
        <v>10</v>
      </c>
      <c r="AG482" s="21" t="s">
        <v>48</v>
      </c>
      <c r="AH482" t="b">
        <v>0</v>
      </c>
      <c r="AI482" t="b">
        <v>0</v>
      </c>
      <c r="AJ482">
        <v>50</v>
      </c>
      <c r="AK482">
        <v>0</v>
      </c>
      <c r="AL482">
        <v>2000</v>
      </c>
      <c r="AM482" s="21" t="s">
        <v>349</v>
      </c>
      <c r="AN482" s="21"/>
      <c r="AO482" t="b">
        <v>0</v>
      </c>
      <c r="AP482" s="21"/>
      <c r="AQ482" s="21"/>
      <c r="AR482" s="21" t="s">
        <v>503</v>
      </c>
      <c r="AS482" s="21"/>
      <c r="AT482" s="21"/>
      <c r="AU482" s="21"/>
      <c r="AV482" s="21"/>
      <c r="AW482">
        <v>1.5009999999999999</v>
      </c>
      <c r="AX482" s="21"/>
      <c r="AY482">
        <v>2763429</v>
      </c>
      <c r="AZ482">
        <v>0</v>
      </c>
      <c r="BA482">
        <v>0</v>
      </c>
      <c r="BB482">
        <v>60</v>
      </c>
      <c r="BC482">
        <v>15</v>
      </c>
      <c r="BD482">
        <v>70</v>
      </c>
      <c r="BE482" s="21"/>
      <c r="BF482">
        <v>0</v>
      </c>
    </row>
    <row r="483" spans="1:58" x14ac:dyDescent="0.25">
      <c r="A483">
        <v>1.7</v>
      </c>
      <c r="B483" s="21" t="s">
        <v>159</v>
      </c>
      <c r="C483" s="21" t="s">
        <v>9</v>
      </c>
      <c r="D483" s="21" t="s">
        <v>14</v>
      </c>
      <c r="E483" s="21"/>
      <c r="F483" s="21"/>
      <c r="G483" s="21" t="s">
        <v>23</v>
      </c>
      <c r="H483" s="21"/>
      <c r="I483" s="21" t="s">
        <v>751</v>
      </c>
      <c r="J483" s="21" t="s">
        <v>566</v>
      </c>
      <c r="K483" s="21" t="s">
        <v>41</v>
      </c>
      <c r="L483" t="b">
        <v>0</v>
      </c>
      <c r="M483" t="b">
        <v>0</v>
      </c>
      <c r="N483" t="b">
        <v>1</v>
      </c>
      <c r="O483">
        <v>50</v>
      </c>
      <c r="P483">
        <v>40</v>
      </c>
      <c r="Q483">
        <v>0</v>
      </c>
      <c r="R483" s="21" t="s">
        <v>49</v>
      </c>
      <c r="S483">
        <v>1000</v>
      </c>
      <c r="T483">
        <v>100</v>
      </c>
      <c r="U483" t="b">
        <v>0</v>
      </c>
      <c r="V483">
        <v>150</v>
      </c>
      <c r="W483">
        <v>1</v>
      </c>
      <c r="X483">
        <v>105</v>
      </c>
      <c r="Y483">
        <v>60</v>
      </c>
      <c r="Z483">
        <v>0.05</v>
      </c>
      <c r="AA483" t="b">
        <v>0</v>
      </c>
      <c r="AB483" s="21" t="s">
        <v>724</v>
      </c>
      <c r="AC483">
        <v>5</v>
      </c>
      <c r="AD483">
        <v>9</v>
      </c>
      <c r="AE483">
        <v>10</v>
      </c>
      <c r="AF483">
        <v>10</v>
      </c>
      <c r="AG483" s="21" t="s">
        <v>48</v>
      </c>
      <c r="AH483" t="b">
        <v>0</v>
      </c>
      <c r="AI483" t="b">
        <v>0</v>
      </c>
      <c r="AJ483">
        <v>50</v>
      </c>
      <c r="AK483">
        <v>0</v>
      </c>
      <c r="AL483">
        <v>2000</v>
      </c>
      <c r="AM483" s="21" t="s">
        <v>349</v>
      </c>
      <c r="AN483" s="21"/>
      <c r="AO483" t="b">
        <v>0</v>
      </c>
      <c r="AP483" s="21"/>
      <c r="AQ483" s="21"/>
      <c r="AR483" s="21" t="s">
        <v>503</v>
      </c>
      <c r="AS483" s="21"/>
      <c r="AT483" s="21"/>
      <c r="AU483" s="21"/>
      <c r="AV483" s="21"/>
      <c r="AW483">
        <v>1.5009999999999999</v>
      </c>
      <c r="AX483" s="21"/>
      <c r="AY483">
        <v>2763429</v>
      </c>
      <c r="AZ483">
        <v>0</v>
      </c>
      <c r="BA483">
        <v>0</v>
      </c>
      <c r="BB483">
        <v>65</v>
      </c>
      <c r="BC483">
        <v>5</v>
      </c>
      <c r="BD483">
        <v>70</v>
      </c>
      <c r="BE483" s="21"/>
      <c r="BF483">
        <v>0</v>
      </c>
    </row>
    <row r="484" spans="1:58" x14ac:dyDescent="0.25">
      <c r="A484">
        <v>1.7</v>
      </c>
      <c r="B484" s="21" t="s">
        <v>159</v>
      </c>
      <c r="C484" s="21" t="s">
        <v>9</v>
      </c>
      <c r="D484" s="21" t="s">
        <v>14</v>
      </c>
      <c r="E484" s="21"/>
      <c r="F484" s="21"/>
      <c r="G484" s="21" t="s">
        <v>23</v>
      </c>
      <c r="H484" s="21"/>
      <c r="I484" s="21" t="s">
        <v>751</v>
      </c>
      <c r="J484" s="21" t="s">
        <v>566</v>
      </c>
      <c r="K484" s="21" t="s">
        <v>41</v>
      </c>
      <c r="L484" t="b">
        <v>0</v>
      </c>
      <c r="M484" t="b">
        <v>0</v>
      </c>
      <c r="N484" t="b">
        <v>1</v>
      </c>
      <c r="O484">
        <v>50</v>
      </c>
      <c r="P484">
        <v>40</v>
      </c>
      <c r="Q484">
        <v>0</v>
      </c>
      <c r="R484" s="21" t="s">
        <v>49</v>
      </c>
      <c r="S484">
        <v>1000</v>
      </c>
      <c r="T484">
        <v>100</v>
      </c>
      <c r="U484" t="b">
        <v>0</v>
      </c>
      <c r="V484">
        <v>150</v>
      </c>
      <c r="W484">
        <v>1</v>
      </c>
      <c r="X484">
        <v>105</v>
      </c>
      <c r="Y484">
        <v>60</v>
      </c>
      <c r="Z484">
        <v>0.05</v>
      </c>
      <c r="AA484" t="b">
        <v>0</v>
      </c>
      <c r="AB484" s="21" t="s">
        <v>724</v>
      </c>
      <c r="AC484">
        <v>5</v>
      </c>
      <c r="AD484">
        <v>9</v>
      </c>
      <c r="AE484">
        <v>10</v>
      </c>
      <c r="AF484">
        <v>10</v>
      </c>
      <c r="AG484" s="21" t="s">
        <v>48</v>
      </c>
      <c r="AH484" t="b">
        <v>0</v>
      </c>
      <c r="AI484" t="b">
        <v>0</v>
      </c>
      <c r="AJ484">
        <v>50</v>
      </c>
      <c r="AK484">
        <v>0</v>
      </c>
      <c r="AL484">
        <v>2000</v>
      </c>
      <c r="AM484" s="21" t="s">
        <v>375</v>
      </c>
      <c r="AN484" s="21"/>
      <c r="AO484" t="b">
        <v>0</v>
      </c>
      <c r="AP484" s="21"/>
      <c r="AQ484" s="21"/>
      <c r="AR484" s="21" t="s">
        <v>375</v>
      </c>
      <c r="AS484" s="21"/>
      <c r="AT484" s="21"/>
      <c r="AU484" s="21"/>
      <c r="AV484" s="21"/>
      <c r="AW484">
        <v>1.21339</v>
      </c>
      <c r="AX484" s="21"/>
      <c r="AY484">
        <v>15570276</v>
      </c>
      <c r="AZ484">
        <v>0</v>
      </c>
      <c r="BA484">
        <v>0</v>
      </c>
      <c r="BB484">
        <v>76</v>
      </c>
      <c r="BC484">
        <v>0</v>
      </c>
      <c r="BD484">
        <v>100</v>
      </c>
      <c r="BE484" s="21"/>
      <c r="BF484">
        <v>0</v>
      </c>
    </row>
    <row r="485" spans="1:58" x14ac:dyDescent="0.25">
      <c r="A485">
        <v>1.7</v>
      </c>
      <c r="B485" s="21" t="s">
        <v>159</v>
      </c>
      <c r="C485" s="21" t="s">
        <v>9</v>
      </c>
      <c r="D485" s="21" t="s">
        <v>14</v>
      </c>
      <c r="E485" s="21"/>
      <c r="F485" s="21"/>
      <c r="G485" s="21" t="s">
        <v>23</v>
      </c>
      <c r="H485" s="21"/>
      <c r="I485" s="21" t="s">
        <v>751</v>
      </c>
      <c r="J485" s="21" t="s">
        <v>566</v>
      </c>
      <c r="K485" s="21" t="s">
        <v>41</v>
      </c>
      <c r="L485" t="b">
        <v>0</v>
      </c>
      <c r="M485" t="b">
        <v>0</v>
      </c>
      <c r="N485" t="b">
        <v>1</v>
      </c>
      <c r="O485">
        <v>50</v>
      </c>
      <c r="P485">
        <v>40</v>
      </c>
      <c r="Q485">
        <v>0</v>
      </c>
      <c r="R485" s="21" t="s">
        <v>49</v>
      </c>
      <c r="S485">
        <v>1000</v>
      </c>
      <c r="T485">
        <v>100</v>
      </c>
      <c r="U485" t="b">
        <v>0</v>
      </c>
      <c r="V485">
        <v>150</v>
      </c>
      <c r="W485">
        <v>1</v>
      </c>
      <c r="X485">
        <v>105</v>
      </c>
      <c r="Y485">
        <v>60</v>
      </c>
      <c r="Z485">
        <v>0.05</v>
      </c>
      <c r="AA485" t="b">
        <v>0</v>
      </c>
      <c r="AB485" s="21" t="s">
        <v>724</v>
      </c>
      <c r="AC485">
        <v>5</v>
      </c>
      <c r="AD485">
        <v>9</v>
      </c>
      <c r="AE485">
        <v>10</v>
      </c>
      <c r="AF485">
        <v>10</v>
      </c>
      <c r="AG485" s="21" t="s">
        <v>48</v>
      </c>
      <c r="AH485" t="b">
        <v>0</v>
      </c>
      <c r="AI485" t="b">
        <v>0</v>
      </c>
      <c r="AJ485">
        <v>50</v>
      </c>
      <c r="AK485">
        <v>0</v>
      </c>
      <c r="AL485">
        <v>2000</v>
      </c>
      <c r="AM485" s="21" t="s">
        <v>375</v>
      </c>
      <c r="AN485" s="21"/>
      <c r="AO485" t="b">
        <v>0</v>
      </c>
      <c r="AP485" s="21"/>
      <c r="AQ485" s="21"/>
      <c r="AR485" s="21" t="s">
        <v>375</v>
      </c>
      <c r="AS485" s="21"/>
      <c r="AT485" s="21"/>
      <c r="AU485" s="21"/>
      <c r="AV485" s="21"/>
      <c r="AW485">
        <v>1.21339</v>
      </c>
      <c r="AX485" s="21"/>
      <c r="AY485">
        <v>15570276</v>
      </c>
      <c r="AZ485">
        <v>0</v>
      </c>
      <c r="BA485">
        <v>1</v>
      </c>
      <c r="BB485">
        <v>76</v>
      </c>
      <c r="BC485">
        <v>100</v>
      </c>
      <c r="BD485">
        <v>100</v>
      </c>
      <c r="BE485" s="21"/>
      <c r="BF485">
        <v>0</v>
      </c>
    </row>
    <row r="486" spans="1:58" x14ac:dyDescent="0.25">
      <c r="A486">
        <v>1.7</v>
      </c>
      <c r="B486" s="21" t="s">
        <v>159</v>
      </c>
      <c r="C486" s="21" t="s">
        <v>9</v>
      </c>
      <c r="D486" s="21" t="s">
        <v>14</v>
      </c>
      <c r="E486" s="21"/>
      <c r="F486" s="21"/>
      <c r="G486" s="21" t="s">
        <v>23</v>
      </c>
      <c r="H486" s="21"/>
      <c r="I486" s="21" t="s">
        <v>751</v>
      </c>
      <c r="J486" s="21" t="s">
        <v>566</v>
      </c>
      <c r="K486" s="21" t="s">
        <v>41</v>
      </c>
      <c r="L486" t="b">
        <v>0</v>
      </c>
      <c r="M486" t="b">
        <v>0</v>
      </c>
      <c r="N486" t="b">
        <v>1</v>
      </c>
      <c r="O486">
        <v>50</v>
      </c>
      <c r="P486">
        <v>40</v>
      </c>
      <c r="Q486">
        <v>0</v>
      </c>
      <c r="R486" s="21" t="s">
        <v>49</v>
      </c>
      <c r="S486">
        <v>1000</v>
      </c>
      <c r="T486">
        <v>100</v>
      </c>
      <c r="U486" t="b">
        <v>0</v>
      </c>
      <c r="V486">
        <v>150</v>
      </c>
      <c r="W486">
        <v>1</v>
      </c>
      <c r="X486">
        <v>105</v>
      </c>
      <c r="Y486">
        <v>60</v>
      </c>
      <c r="Z486">
        <v>0.05</v>
      </c>
      <c r="AA486" t="b">
        <v>0</v>
      </c>
      <c r="AB486" s="21" t="s">
        <v>724</v>
      </c>
      <c r="AC486">
        <v>5</v>
      </c>
      <c r="AD486">
        <v>9</v>
      </c>
      <c r="AE486">
        <v>10</v>
      </c>
      <c r="AF486">
        <v>10</v>
      </c>
      <c r="AG486" s="21" t="s">
        <v>48</v>
      </c>
      <c r="AH486" t="b">
        <v>0</v>
      </c>
      <c r="AI486" t="b">
        <v>0</v>
      </c>
      <c r="AJ486">
        <v>50</v>
      </c>
      <c r="AK486">
        <v>0</v>
      </c>
      <c r="AL486">
        <v>2000</v>
      </c>
      <c r="AM486" s="21" t="s">
        <v>429</v>
      </c>
      <c r="AN486" s="21"/>
      <c r="AO486" t="b">
        <v>0</v>
      </c>
      <c r="AP486" s="21"/>
      <c r="AQ486" s="21"/>
      <c r="AR486" s="21" t="s">
        <v>501</v>
      </c>
      <c r="AS486" s="21"/>
      <c r="AT486" s="21"/>
      <c r="AU486" s="21"/>
      <c r="AV486" s="21"/>
      <c r="AW486">
        <v>1.5009999999999999</v>
      </c>
      <c r="AX486" s="21"/>
      <c r="AY486">
        <v>2763429</v>
      </c>
      <c r="BE486" s="21"/>
    </row>
    <row r="487" spans="1:58" x14ac:dyDescent="0.25">
      <c r="A487" t="s">
        <v>721</v>
      </c>
      <c r="B487" t="s">
        <v>4</v>
      </c>
      <c r="C487" t="s">
        <v>8</v>
      </c>
      <c r="D487" t="s">
        <v>13</v>
      </c>
      <c r="E487" t="s">
        <v>18</v>
      </c>
      <c r="F487" t="s">
        <v>20</v>
      </c>
      <c r="G487" t="s">
        <v>22</v>
      </c>
      <c r="H487" t="s">
        <v>27</v>
      </c>
      <c r="I487" t="s">
        <v>30</v>
      </c>
      <c r="J487" t="s">
        <v>31</v>
      </c>
      <c r="K487" t="s">
        <v>466</v>
      </c>
      <c r="L487" t="s">
        <v>55</v>
      </c>
      <c r="M487" t="s">
        <v>57</v>
      </c>
      <c r="N487" t="s">
        <v>58</v>
      </c>
      <c r="O487" t="s">
        <v>43</v>
      </c>
      <c r="P487" t="s">
        <v>45</v>
      </c>
      <c r="Q487" t="s">
        <v>46</v>
      </c>
      <c r="R487" t="s">
        <v>47</v>
      </c>
      <c r="S487" t="s">
        <v>51</v>
      </c>
      <c r="T487" t="s">
        <v>53</v>
      </c>
      <c r="U487" t="s">
        <v>75</v>
      </c>
      <c r="V487" t="s">
        <v>76</v>
      </c>
      <c r="W487" t="s">
        <v>77</v>
      </c>
      <c r="X487" t="s">
        <v>78</v>
      </c>
      <c r="Y487" t="s">
        <v>79</v>
      </c>
      <c r="Z487" t="s">
        <v>80</v>
      </c>
      <c r="AA487" t="s">
        <v>81</v>
      </c>
      <c r="AB487" t="s">
        <v>61</v>
      </c>
      <c r="AC487" t="s">
        <v>62</v>
      </c>
      <c r="AD487" t="s">
        <v>64</v>
      </c>
      <c r="AE487" t="s">
        <v>65</v>
      </c>
      <c r="AF487" t="s">
        <v>66</v>
      </c>
      <c r="AG487" t="s">
        <v>67</v>
      </c>
      <c r="AH487" t="s">
        <v>72</v>
      </c>
      <c r="AI487" t="s">
        <v>73</v>
      </c>
      <c r="AJ487" t="s">
        <v>69</v>
      </c>
      <c r="AK487" t="s">
        <v>70</v>
      </c>
      <c r="AL487" t="s">
        <v>71</v>
      </c>
      <c r="AM487" t="s">
        <v>722</v>
      </c>
      <c r="AN487" t="s">
        <v>102</v>
      </c>
      <c r="AO487" t="s">
        <v>100</v>
      </c>
      <c r="AP487" t="s">
        <v>84</v>
      </c>
      <c r="AQ487" t="s">
        <v>85</v>
      </c>
      <c r="AR487" t="s">
        <v>86</v>
      </c>
      <c r="AS487" t="s">
        <v>87</v>
      </c>
      <c r="AT487" t="s">
        <v>89</v>
      </c>
      <c r="AU487" t="s">
        <v>90</v>
      </c>
      <c r="AV487" t="s">
        <v>91</v>
      </c>
      <c r="AW487" t="s">
        <v>92</v>
      </c>
      <c r="AX487" t="s">
        <v>94</v>
      </c>
      <c r="AY487" t="s">
        <v>96</v>
      </c>
      <c r="AZ487" t="s">
        <v>478</v>
      </c>
      <c r="BA487" t="s">
        <v>104</v>
      </c>
      <c r="BB487" t="s">
        <v>105</v>
      </c>
      <c r="BC487" t="s">
        <v>106</v>
      </c>
      <c r="BD487" t="s">
        <v>488</v>
      </c>
      <c r="BE487" t="s">
        <v>107</v>
      </c>
      <c r="BF487" t="s">
        <v>36</v>
      </c>
    </row>
    <row r="488" spans="1:58" x14ac:dyDescent="0.25">
      <c r="A488">
        <v>1.7</v>
      </c>
      <c r="B488" s="21" t="s">
        <v>169</v>
      </c>
      <c r="C488" s="21" t="s">
        <v>9</v>
      </c>
      <c r="D488" s="21" t="s">
        <v>14</v>
      </c>
      <c r="E488" s="21"/>
      <c r="F488" s="21"/>
      <c r="G488" s="21" t="s">
        <v>23</v>
      </c>
      <c r="H488" s="21"/>
      <c r="I488" s="21" t="s">
        <v>752</v>
      </c>
      <c r="J488" s="21" t="s">
        <v>560</v>
      </c>
      <c r="K488" s="21" t="s">
        <v>41</v>
      </c>
      <c r="L488" t="b">
        <v>0</v>
      </c>
      <c r="M488" t="b">
        <v>0</v>
      </c>
      <c r="N488" t="b">
        <v>1</v>
      </c>
      <c r="O488">
        <v>40</v>
      </c>
      <c r="P488">
        <v>30</v>
      </c>
      <c r="Q488">
        <v>0</v>
      </c>
      <c r="R488" s="21" t="s">
        <v>49</v>
      </c>
      <c r="S488">
        <v>1000</v>
      </c>
      <c r="T488">
        <v>100</v>
      </c>
      <c r="U488" t="b">
        <v>1</v>
      </c>
      <c r="V488">
        <v>100</v>
      </c>
      <c r="W488">
        <v>1</v>
      </c>
      <c r="X488">
        <v>105</v>
      </c>
      <c r="Y488">
        <v>60</v>
      </c>
      <c r="Z488">
        <v>0.05</v>
      </c>
      <c r="AA488" t="b">
        <v>1</v>
      </c>
      <c r="AB488" s="21" t="s">
        <v>724</v>
      </c>
      <c r="AC488">
        <v>5</v>
      </c>
      <c r="AD488">
        <v>9</v>
      </c>
      <c r="AE488">
        <v>10</v>
      </c>
      <c r="AF488">
        <v>10</v>
      </c>
      <c r="AG488" s="21" t="s">
        <v>48</v>
      </c>
      <c r="AH488" t="b">
        <v>0</v>
      </c>
      <c r="AI488" t="b">
        <v>0</v>
      </c>
      <c r="AJ488">
        <v>50</v>
      </c>
      <c r="AK488">
        <v>0</v>
      </c>
      <c r="AL488">
        <v>2000</v>
      </c>
      <c r="AM488" s="21" t="s">
        <v>217</v>
      </c>
      <c r="AN488" s="21"/>
      <c r="AO488" t="b">
        <v>0</v>
      </c>
      <c r="AP488" s="21"/>
      <c r="AQ488" s="21"/>
      <c r="AR488" s="21" t="s">
        <v>500</v>
      </c>
      <c r="AS488" s="21"/>
      <c r="AU488" s="21"/>
      <c r="AW488">
        <v>1.52674</v>
      </c>
      <c r="AX488" s="21"/>
      <c r="AY488">
        <v>9639167</v>
      </c>
      <c r="BE488" s="21"/>
    </row>
    <row r="489" spans="1:58" x14ac:dyDescent="0.25">
      <c r="A489">
        <v>1.7</v>
      </c>
      <c r="B489" s="21" t="s">
        <v>169</v>
      </c>
      <c r="C489" s="21" t="s">
        <v>9</v>
      </c>
      <c r="D489" s="21" t="s">
        <v>14</v>
      </c>
      <c r="E489" s="21"/>
      <c r="F489" s="21"/>
      <c r="G489" s="21" t="s">
        <v>23</v>
      </c>
      <c r="H489" s="21"/>
      <c r="I489" s="21" t="s">
        <v>752</v>
      </c>
      <c r="J489" s="21" t="s">
        <v>560</v>
      </c>
      <c r="K489" s="21" t="s">
        <v>41</v>
      </c>
      <c r="L489" t="b">
        <v>0</v>
      </c>
      <c r="M489" t="b">
        <v>0</v>
      </c>
      <c r="N489" t="b">
        <v>1</v>
      </c>
      <c r="O489">
        <v>40</v>
      </c>
      <c r="P489">
        <v>30</v>
      </c>
      <c r="Q489">
        <v>0</v>
      </c>
      <c r="R489" s="21" t="s">
        <v>49</v>
      </c>
      <c r="S489">
        <v>1000</v>
      </c>
      <c r="T489">
        <v>100</v>
      </c>
      <c r="U489" t="b">
        <v>1</v>
      </c>
      <c r="V489">
        <v>100</v>
      </c>
      <c r="W489">
        <v>1</v>
      </c>
      <c r="X489">
        <v>105</v>
      </c>
      <c r="Y489">
        <v>60</v>
      </c>
      <c r="Z489">
        <v>0.05</v>
      </c>
      <c r="AA489" t="b">
        <v>1</v>
      </c>
      <c r="AB489" s="21" t="s">
        <v>724</v>
      </c>
      <c r="AC489">
        <v>5</v>
      </c>
      <c r="AD489">
        <v>9</v>
      </c>
      <c r="AE489">
        <v>10</v>
      </c>
      <c r="AF489">
        <v>10</v>
      </c>
      <c r="AG489" s="21" t="s">
        <v>48</v>
      </c>
      <c r="AH489" t="b">
        <v>0</v>
      </c>
      <c r="AI489" t="b">
        <v>0</v>
      </c>
      <c r="AJ489">
        <v>50</v>
      </c>
      <c r="AK489">
        <v>0</v>
      </c>
      <c r="AL489">
        <v>2000</v>
      </c>
      <c r="AM489" s="21" t="s">
        <v>218</v>
      </c>
      <c r="AN489" s="21"/>
      <c r="AO489" t="b">
        <v>0</v>
      </c>
      <c r="AP489" s="21"/>
      <c r="AQ489" s="21"/>
      <c r="AR489" s="21" t="s">
        <v>500</v>
      </c>
      <c r="AS489" s="21"/>
      <c r="AU489" s="21"/>
      <c r="AW489">
        <v>1.52674</v>
      </c>
      <c r="AX489" s="21"/>
      <c r="AY489">
        <v>13828244</v>
      </c>
      <c r="BE489" s="21"/>
    </row>
    <row r="490" spans="1:58" x14ac:dyDescent="0.25">
      <c r="A490">
        <v>1.7</v>
      </c>
      <c r="B490" s="21" t="s">
        <v>169</v>
      </c>
      <c r="C490" s="21" t="s">
        <v>9</v>
      </c>
      <c r="D490" s="21" t="s">
        <v>14</v>
      </c>
      <c r="E490" s="21"/>
      <c r="F490" s="21"/>
      <c r="G490" s="21" t="s">
        <v>23</v>
      </c>
      <c r="H490" s="21"/>
      <c r="I490" s="21" t="s">
        <v>752</v>
      </c>
      <c r="J490" s="21" t="s">
        <v>560</v>
      </c>
      <c r="K490" s="21" t="s">
        <v>41</v>
      </c>
      <c r="L490" t="b">
        <v>0</v>
      </c>
      <c r="M490" t="b">
        <v>0</v>
      </c>
      <c r="N490" t="b">
        <v>1</v>
      </c>
      <c r="O490">
        <v>40</v>
      </c>
      <c r="P490">
        <v>30</v>
      </c>
      <c r="Q490">
        <v>0</v>
      </c>
      <c r="R490" s="21" t="s">
        <v>49</v>
      </c>
      <c r="S490">
        <v>1000</v>
      </c>
      <c r="T490">
        <v>100</v>
      </c>
      <c r="U490" t="b">
        <v>1</v>
      </c>
      <c r="V490">
        <v>100</v>
      </c>
      <c r="W490">
        <v>1</v>
      </c>
      <c r="X490">
        <v>105</v>
      </c>
      <c r="Y490">
        <v>60</v>
      </c>
      <c r="Z490">
        <v>0.05</v>
      </c>
      <c r="AA490" t="b">
        <v>1</v>
      </c>
      <c r="AB490" s="21" t="s">
        <v>724</v>
      </c>
      <c r="AC490">
        <v>5</v>
      </c>
      <c r="AD490">
        <v>9</v>
      </c>
      <c r="AE490">
        <v>10</v>
      </c>
      <c r="AF490">
        <v>10</v>
      </c>
      <c r="AG490" s="21" t="s">
        <v>48</v>
      </c>
      <c r="AH490" t="b">
        <v>0</v>
      </c>
      <c r="AI490" t="b">
        <v>0</v>
      </c>
      <c r="AJ490">
        <v>50</v>
      </c>
      <c r="AK490">
        <v>0</v>
      </c>
      <c r="AL490">
        <v>2000</v>
      </c>
      <c r="AM490" s="21" t="s">
        <v>219</v>
      </c>
      <c r="AN490" s="21"/>
      <c r="AO490" t="b">
        <v>0</v>
      </c>
      <c r="AP490" s="21"/>
      <c r="AQ490" s="21"/>
      <c r="AR490" s="21" t="s">
        <v>500</v>
      </c>
      <c r="AS490" s="21"/>
      <c r="AU490" s="21"/>
      <c r="AW490">
        <v>1.52674</v>
      </c>
      <c r="AX490" s="21"/>
      <c r="AY490">
        <v>9639167</v>
      </c>
      <c r="BE490" s="21"/>
    </row>
    <row r="491" spans="1:58" x14ac:dyDescent="0.25">
      <c r="A491">
        <v>1.7</v>
      </c>
      <c r="B491" s="21" t="s">
        <v>169</v>
      </c>
      <c r="C491" s="21" t="s">
        <v>9</v>
      </c>
      <c r="D491" s="21" t="s">
        <v>14</v>
      </c>
      <c r="E491" s="21"/>
      <c r="F491" s="21"/>
      <c r="G491" s="21" t="s">
        <v>23</v>
      </c>
      <c r="H491" s="21"/>
      <c r="I491" s="21" t="s">
        <v>752</v>
      </c>
      <c r="J491" s="21" t="s">
        <v>560</v>
      </c>
      <c r="K491" s="21" t="s">
        <v>41</v>
      </c>
      <c r="L491" t="b">
        <v>0</v>
      </c>
      <c r="M491" t="b">
        <v>0</v>
      </c>
      <c r="N491" t="b">
        <v>1</v>
      </c>
      <c r="O491">
        <v>40</v>
      </c>
      <c r="P491">
        <v>30</v>
      </c>
      <c r="Q491">
        <v>0</v>
      </c>
      <c r="R491" s="21" t="s">
        <v>49</v>
      </c>
      <c r="S491">
        <v>1000</v>
      </c>
      <c r="T491">
        <v>100</v>
      </c>
      <c r="U491" t="b">
        <v>1</v>
      </c>
      <c r="V491">
        <v>100</v>
      </c>
      <c r="W491">
        <v>1</v>
      </c>
      <c r="X491">
        <v>105</v>
      </c>
      <c r="Y491">
        <v>60</v>
      </c>
      <c r="Z491">
        <v>0.05</v>
      </c>
      <c r="AA491" t="b">
        <v>1</v>
      </c>
      <c r="AB491" s="21" t="s">
        <v>724</v>
      </c>
      <c r="AC491">
        <v>5</v>
      </c>
      <c r="AD491">
        <v>9</v>
      </c>
      <c r="AE491">
        <v>10</v>
      </c>
      <c r="AF491">
        <v>10</v>
      </c>
      <c r="AG491" s="21" t="s">
        <v>48</v>
      </c>
      <c r="AH491" t="b">
        <v>0</v>
      </c>
      <c r="AI491" t="b">
        <v>0</v>
      </c>
      <c r="AJ491">
        <v>50</v>
      </c>
      <c r="AK491">
        <v>0</v>
      </c>
      <c r="AL491">
        <v>2000</v>
      </c>
      <c r="AM491" s="21" t="s">
        <v>223</v>
      </c>
      <c r="AN491" s="21"/>
      <c r="AO491" t="b">
        <v>0</v>
      </c>
      <c r="AP491" s="21"/>
      <c r="AQ491" s="21"/>
      <c r="AR491" s="21" t="s">
        <v>502</v>
      </c>
      <c r="AS491" s="21"/>
      <c r="AU491" s="21"/>
      <c r="AW491">
        <v>4.5</v>
      </c>
      <c r="AX491" s="21"/>
      <c r="AY491">
        <v>65280</v>
      </c>
      <c r="BE491" s="21"/>
    </row>
    <row r="492" spans="1:58" x14ac:dyDescent="0.25">
      <c r="A492">
        <v>1.7</v>
      </c>
      <c r="B492" s="21" t="s">
        <v>169</v>
      </c>
      <c r="C492" s="21" t="s">
        <v>9</v>
      </c>
      <c r="D492" s="21" t="s">
        <v>14</v>
      </c>
      <c r="E492" s="21"/>
      <c r="F492" s="21"/>
      <c r="G492" s="21" t="s">
        <v>23</v>
      </c>
      <c r="H492" s="21"/>
      <c r="I492" s="21" t="s">
        <v>752</v>
      </c>
      <c r="J492" s="21" t="s">
        <v>560</v>
      </c>
      <c r="K492" s="21" t="s">
        <v>41</v>
      </c>
      <c r="L492" t="b">
        <v>0</v>
      </c>
      <c r="M492" t="b">
        <v>0</v>
      </c>
      <c r="N492" t="b">
        <v>1</v>
      </c>
      <c r="O492">
        <v>40</v>
      </c>
      <c r="P492">
        <v>30</v>
      </c>
      <c r="Q492">
        <v>0</v>
      </c>
      <c r="R492" s="21" t="s">
        <v>49</v>
      </c>
      <c r="S492">
        <v>1000</v>
      </c>
      <c r="T492">
        <v>100</v>
      </c>
      <c r="U492" t="b">
        <v>1</v>
      </c>
      <c r="V492">
        <v>100</v>
      </c>
      <c r="W492">
        <v>1</v>
      </c>
      <c r="X492">
        <v>105</v>
      </c>
      <c r="Y492">
        <v>60</v>
      </c>
      <c r="Z492">
        <v>0.05</v>
      </c>
      <c r="AA492" t="b">
        <v>1</v>
      </c>
      <c r="AB492" s="21" t="s">
        <v>724</v>
      </c>
      <c r="AC492">
        <v>5</v>
      </c>
      <c r="AD492">
        <v>9</v>
      </c>
      <c r="AE492">
        <v>10</v>
      </c>
      <c r="AF492">
        <v>10</v>
      </c>
      <c r="AG492" s="21" t="s">
        <v>48</v>
      </c>
      <c r="AH492" t="b">
        <v>0</v>
      </c>
      <c r="AI492" t="b">
        <v>0</v>
      </c>
      <c r="AJ492">
        <v>50</v>
      </c>
      <c r="AK492">
        <v>0</v>
      </c>
      <c r="AL492">
        <v>2000</v>
      </c>
      <c r="AM492" s="21" t="s">
        <v>232</v>
      </c>
      <c r="AN492" s="21"/>
      <c r="AO492" t="b">
        <v>0</v>
      </c>
      <c r="AP492" s="21"/>
      <c r="AQ492" s="21"/>
      <c r="AR492" s="21" t="s">
        <v>501</v>
      </c>
      <c r="AS492" s="21"/>
      <c r="AU492" s="21"/>
      <c r="AW492">
        <v>3</v>
      </c>
      <c r="AX492" s="21"/>
      <c r="AY492">
        <v>64636</v>
      </c>
      <c r="BE492" s="21"/>
    </row>
    <row r="493" spans="1:58" x14ac:dyDescent="0.25">
      <c r="A493">
        <v>1.7</v>
      </c>
      <c r="B493" s="21" t="s">
        <v>169</v>
      </c>
      <c r="C493" s="21" t="s">
        <v>9</v>
      </c>
      <c r="D493" s="21" t="s">
        <v>14</v>
      </c>
      <c r="E493" s="21"/>
      <c r="F493" s="21"/>
      <c r="G493" s="21" t="s">
        <v>23</v>
      </c>
      <c r="H493" s="21"/>
      <c r="I493" s="21" t="s">
        <v>752</v>
      </c>
      <c r="J493" s="21" t="s">
        <v>560</v>
      </c>
      <c r="K493" s="21" t="s">
        <v>41</v>
      </c>
      <c r="L493" t="b">
        <v>0</v>
      </c>
      <c r="M493" t="b">
        <v>0</v>
      </c>
      <c r="N493" t="b">
        <v>1</v>
      </c>
      <c r="O493">
        <v>40</v>
      </c>
      <c r="P493">
        <v>30</v>
      </c>
      <c r="Q493">
        <v>0</v>
      </c>
      <c r="R493" s="21" t="s">
        <v>49</v>
      </c>
      <c r="S493">
        <v>1000</v>
      </c>
      <c r="T493">
        <v>100</v>
      </c>
      <c r="U493" t="b">
        <v>1</v>
      </c>
      <c r="V493">
        <v>100</v>
      </c>
      <c r="W493">
        <v>1</v>
      </c>
      <c r="X493">
        <v>105</v>
      </c>
      <c r="Y493">
        <v>60</v>
      </c>
      <c r="Z493">
        <v>0.05</v>
      </c>
      <c r="AA493" t="b">
        <v>1</v>
      </c>
      <c r="AB493" s="21" t="s">
        <v>724</v>
      </c>
      <c r="AC493">
        <v>5</v>
      </c>
      <c r="AD493">
        <v>9</v>
      </c>
      <c r="AE493">
        <v>10</v>
      </c>
      <c r="AF493">
        <v>10</v>
      </c>
      <c r="AG493" s="21" t="s">
        <v>48</v>
      </c>
      <c r="AH493" t="b">
        <v>0</v>
      </c>
      <c r="AI493" t="b">
        <v>0</v>
      </c>
      <c r="AJ493">
        <v>50</v>
      </c>
      <c r="AK493">
        <v>0</v>
      </c>
      <c r="AL493">
        <v>2000</v>
      </c>
      <c r="AM493" s="21" t="s">
        <v>233</v>
      </c>
      <c r="AN493" s="21"/>
      <c r="AO493" t="b">
        <v>0</v>
      </c>
      <c r="AP493" s="21"/>
      <c r="AQ493" s="21"/>
      <c r="AR493" s="21" t="s">
        <v>501</v>
      </c>
      <c r="AS493" s="21"/>
      <c r="AU493" s="21"/>
      <c r="AW493">
        <v>2</v>
      </c>
      <c r="AX493" s="21"/>
      <c r="AY493">
        <v>8388736</v>
      </c>
      <c r="AZ493">
        <v>0</v>
      </c>
      <c r="BA493">
        <v>0</v>
      </c>
      <c r="BB493">
        <v>30</v>
      </c>
      <c r="BC493">
        <v>0</v>
      </c>
      <c r="BD493">
        <v>60</v>
      </c>
      <c r="BE493" s="21"/>
      <c r="BF493">
        <v>0</v>
      </c>
    </row>
    <row r="494" spans="1:58" x14ac:dyDescent="0.25">
      <c r="A494">
        <v>1.7</v>
      </c>
      <c r="B494" s="21" t="s">
        <v>169</v>
      </c>
      <c r="C494" s="21" t="s">
        <v>9</v>
      </c>
      <c r="D494" s="21" t="s">
        <v>14</v>
      </c>
      <c r="E494" s="21"/>
      <c r="F494" s="21"/>
      <c r="G494" s="21" t="s">
        <v>23</v>
      </c>
      <c r="H494" s="21"/>
      <c r="I494" s="21" t="s">
        <v>752</v>
      </c>
      <c r="J494" s="21" t="s">
        <v>560</v>
      </c>
      <c r="K494" s="21" t="s">
        <v>41</v>
      </c>
      <c r="L494" t="b">
        <v>0</v>
      </c>
      <c r="M494" t="b">
        <v>0</v>
      </c>
      <c r="N494" t="b">
        <v>1</v>
      </c>
      <c r="O494">
        <v>40</v>
      </c>
      <c r="P494">
        <v>30</v>
      </c>
      <c r="Q494">
        <v>0</v>
      </c>
      <c r="R494" s="21" t="s">
        <v>49</v>
      </c>
      <c r="S494">
        <v>1000</v>
      </c>
      <c r="T494">
        <v>100</v>
      </c>
      <c r="U494" t="b">
        <v>1</v>
      </c>
      <c r="V494">
        <v>100</v>
      </c>
      <c r="W494">
        <v>1</v>
      </c>
      <c r="X494">
        <v>105</v>
      </c>
      <c r="Y494">
        <v>60</v>
      </c>
      <c r="Z494">
        <v>0.05</v>
      </c>
      <c r="AA494" t="b">
        <v>1</v>
      </c>
      <c r="AB494" s="21" t="s">
        <v>724</v>
      </c>
      <c r="AC494">
        <v>5</v>
      </c>
      <c r="AD494">
        <v>9</v>
      </c>
      <c r="AE494">
        <v>10</v>
      </c>
      <c r="AF494">
        <v>10</v>
      </c>
      <c r="AG494" s="21" t="s">
        <v>48</v>
      </c>
      <c r="AH494" t="b">
        <v>0</v>
      </c>
      <c r="AI494" t="b">
        <v>0</v>
      </c>
      <c r="AJ494">
        <v>50</v>
      </c>
      <c r="AK494">
        <v>0</v>
      </c>
      <c r="AL494">
        <v>2000</v>
      </c>
      <c r="AM494" s="21" t="s">
        <v>241</v>
      </c>
      <c r="AN494" s="21"/>
      <c r="AO494" t="b">
        <v>0</v>
      </c>
      <c r="AP494" s="21"/>
      <c r="AQ494" s="21"/>
      <c r="AR494" s="21" t="s">
        <v>501</v>
      </c>
      <c r="AS494" s="21"/>
      <c r="AU494" s="21"/>
      <c r="AW494">
        <v>1.52674</v>
      </c>
      <c r="AX494" s="21"/>
      <c r="AY494">
        <v>10526303</v>
      </c>
      <c r="BE494" s="21"/>
    </row>
    <row r="495" spans="1:58" x14ac:dyDescent="0.25">
      <c r="A495">
        <v>1.7</v>
      </c>
      <c r="B495" s="21" t="s">
        <v>169</v>
      </c>
      <c r="C495" s="21" t="s">
        <v>9</v>
      </c>
      <c r="D495" s="21" t="s">
        <v>14</v>
      </c>
      <c r="E495" s="21"/>
      <c r="F495" s="21"/>
      <c r="G495" s="21" t="s">
        <v>23</v>
      </c>
      <c r="H495" s="21"/>
      <c r="I495" s="21" t="s">
        <v>752</v>
      </c>
      <c r="J495" s="21" t="s">
        <v>560</v>
      </c>
      <c r="K495" s="21" t="s">
        <v>41</v>
      </c>
      <c r="L495" t="b">
        <v>0</v>
      </c>
      <c r="M495" t="b">
        <v>0</v>
      </c>
      <c r="N495" t="b">
        <v>1</v>
      </c>
      <c r="O495">
        <v>40</v>
      </c>
      <c r="P495">
        <v>30</v>
      </c>
      <c r="Q495">
        <v>0</v>
      </c>
      <c r="R495" s="21" t="s">
        <v>49</v>
      </c>
      <c r="S495">
        <v>1000</v>
      </c>
      <c r="T495">
        <v>100</v>
      </c>
      <c r="U495" t="b">
        <v>1</v>
      </c>
      <c r="V495">
        <v>100</v>
      </c>
      <c r="W495">
        <v>1</v>
      </c>
      <c r="X495">
        <v>105</v>
      </c>
      <c r="Y495">
        <v>60</v>
      </c>
      <c r="Z495">
        <v>0.05</v>
      </c>
      <c r="AA495" t="b">
        <v>1</v>
      </c>
      <c r="AB495" s="21" t="s">
        <v>724</v>
      </c>
      <c r="AC495">
        <v>5</v>
      </c>
      <c r="AD495">
        <v>9</v>
      </c>
      <c r="AE495">
        <v>10</v>
      </c>
      <c r="AF495">
        <v>10</v>
      </c>
      <c r="AG495" s="21" t="s">
        <v>48</v>
      </c>
      <c r="AH495" t="b">
        <v>0</v>
      </c>
      <c r="AI495" t="b">
        <v>0</v>
      </c>
      <c r="AJ495">
        <v>50</v>
      </c>
      <c r="AK495">
        <v>0</v>
      </c>
      <c r="AL495">
        <v>2000</v>
      </c>
      <c r="AM495" s="21" t="s">
        <v>242</v>
      </c>
      <c r="AN495" s="21"/>
      <c r="AO495" t="b">
        <v>0</v>
      </c>
      <c r="AP495" s="21"/>
      <c r="AQ495" s="21"/>
      <c r="AR495" s="21" t="s">
        <v>501</v>
      </c>
      <c r="AS495" s="21"/>
      <c r="AU495" s="21"/>
      <c r="AW495">
        <v>1.52674</v>
      </c>
      <c r="AX495" s="21"/>
      <c r="AY495">
        <v>2330219</v>
      </c>
      <c r="BE495" s="21"/>
    </row>
    <row r="496" spans="1:58" x14ac:dyDescent="0.25">
      <c r="A496">
        <v>1.7</v>
      </c>
      <c r="B496" s="21" t="s">
        <v>169</v>
      </c>
      <c r="C496" s="21" t="s">
        <v>9</v>
      </c>
      <c r="D496" s="21" t="s">
        <v>14</v>
      </c>
      <c r="E496" s="21"/>
      <c r="F496" s="21"/>
      <c r="G496" s="21" t="s">
        <v>23</v>
      </c>
      <c r="H496" s="21"/>
      <c r="I496" s="21" t="s">
        <v>752</v>
      </c>
      <c r="J496" s="21" t="s">
        <v>560</v>
      </c>
      <c r="K496" s="21" t="s">
        <v>41</v>
      </c>
      <c r="L496" t="b">
        <v>0</v>
      </c>
      <c r="M496" t="b">
        <v>0</v>
      </c>
      <c r="N496" t="b">
        <v>1</v>
      </c>
      <c r="O496">
        <v>40</v>
      </c>
      <c r="P496">
        <v>30</v>
      </c>
      <c r="Q496">
        <v>0</v>
      </c>
      <c r="R496" s="21" t="s">
        <v>49</v>
      </c>
      <c r="S496">
        <v>1000</v>
      </c>
      <c r="T496">
        <v>100</v>
      </c>
      <c r="U496" t="b">
        <v>1</v>
      </c>
      <c r="V496">
        <v>100</v>
      </c>
      <c r="W496">
        <v>1</v>
      </c>
      <c r="X496">
        <v>105</v>
      </c>
      <c r="Y496">
        <v>60</v>
      </c>
      <c r="Z496">
        <v>0.05</v>
      </c>
      <c r="AA496" t="b">
        <v>1</v>
      </c>
      <c r="AB496" s="21" t="s">
        <v>724</v>
      </c>
      <c r="AC496">
        <v>5</v>
      </c>
      <c r="AD496">
        <v>9</v>
      </c>
      <c r="AE496">
        <v>10</v>
      </c>
      <c r="AF496">
        <v>10</v>
      </c>
      <c r="AG496" s="21" t="s">
        <v>48</v>
      </c>
      <c r="AH496" t="b">
        <v>0</v>
      </c>
      <c r="AI496" t="b">
        <v>0</v>
      </c>
      <c r="AJ496">
        <v>50</v>
      </c>
      <c r="AK496">
        <v>0</v>
      </c>
      <c r="AL496">
        <v>2000</v>
      </c>
      <c r="AM496" s="21" t="s">
        <v>244</v>
      </c>
      <c r="AN496" s="21"/>
      <c r="AO496" t="b">
        <v>0</v>
      </c>
      <c r="AP496" s="21"/>
      <c r="AQ496" s="21"/>
      <c r="AR496" s="21" t="s">
        <v>244</v>
      </c>
      <c r="AS496" s="21"/>
      <c r="AU496" s="21"/>
      <c r="AW496">
        <v>3</v>
      </c>
      <c r="AX496" s="21"/>
      <c r="AY496">
        <v>16776960</v>
      </c>
      <c r="AZ496">
        <v>0</v>
      </c>
      <c r="BA496">
        <v>0</v>
      </c>
      <c r="BB496">
        <v>40</v>
      </c>
      <c r="BC496">
        <v>0</v>
      </c>
      <c r="BD496">
        <v>100</v>
      </c>
      <c r="BE496" s="21"/>
      <c r="BF496">
        <v>0</v>
      </c>
    </row>
    <row r="497" spans="1:58" x14ac:dyDescent="0.25">
      <c r="A497">
        <v>1.7</v>
      </c>
      <c r="B497" s="21" t="s">
        <v>169</v>
      </c>
      <c r="C497" s="21" t="s">
        <v>9</v>
      </c>
      <c r="D497" s="21" t="s">
        <v>14</v>
      </c>
      <c r="E497" s="21"/>
      <c r="F497" s="21"/>
      <c r="G497" s="21" t="s">
        <v>23</v>
      </c>
      <c r="H497" s="21"/>
      <c r="I497" s="21" t="s">
        <v>752</v>
      </c>
      <c r="J497" s="21" t="s">
        <v>560</v>
      </c>
      <c r="K497" s="21" t="s">
        <v>41</v>
      </c>
      <c r="L497" t="b">
        <v>0</v>
      </c>
      <c r="M497" t="b">
        <v>0</v>
      </c>
      <c r="N497" t="b">
        <v>1</v>
      </c>
      <c r="O497">
        <v>40</v>
      </c>
      <c r="P497">
        <v>30</v>
      </c>
      <c r="Q497">
        <v>0</v>
      </c>
      <c r="R497" s="21" t="s">
        <v>49</v>
      </c>
      <c r="S497">
        <v>1000</v>
      </c>
      <c r="T497">
        <v>100</v>
      </c>
      <c r="U497" t="b">
        <v>1</v>
      </c>
      <c r="V497">
        <v>100</v>
      </c>
      <c r="W497">
        <v>1</v>
      </c>
      <c r="X497">
        <v>105</v>
      </c>
      <c r="Y497">
        <v>60</v>
      </c>
      <c r="Z497">
        <v>0.05</v>
      </c>
      <c r="AA497" t="b">
        <v>1</v>
      </c>
      <c r="AB497" s="21" t="s">
        <v>724</v>
      </c>
      <c r="AC497">
        <v>5</v>
      </c>
      <c r="AD497">
        <v>9</v>
      </c>
      <c r="AE497">
        <v>10</v>
      </c>
      <c r="AF497">
        <v>10</v>
      </c>
      <c r="AG497" s="21" t="s">
        <v>48</v>
      </c>
      <c r="AH497" t="b">
        <v>0</v>
      </c>
      <c r="AI497" t="b">
        <v>0</v>
      </c>
      <c r="AJ497">
        <v>50</v>
      </c>
      <c r="AK497">
        <v>0</v>
      </c>
      <c r="AL497">
        <v>2000</v>
      </c>
      <c r="AM497" s="21" t="s">
        <v>244</v>
      </c>
      <c r="AN497" s="21"/>
      <c r="AO497" t="b">
        <v>0</v>
      </c>
      <c r="AP497" s="21"/>
      <c r="AQ497" s="21"/>
      <c r="AR497" s="21" t="s">
        <v>244</v>
      </c>
      <c r="AS497" s="21"/>
      <c r="AU497" s="21"/>
      <c r="AW497">
        <v>3</v>
      </c>
      <c r="AX497" s="21"/>
      <c r="AY497">
        <v>16776960</v>
      </c>
      <c r="AZ497">
        <v>0</v>
      </c>
      <c r="BA497">
        <v>1</v>
      </c>
      <c r="BB497">
        <v>40</v>
      </c>
      <c r="BC497">
        <v>100</v>
      </c>
      <c r="BD497">
        <v>120</v>
      </c>
      <c r="BE497" s="21"/>
      <c r="BF497">
        <v>0</v>
      </c>
    </row>
    <row r="498" spans="1:58" x14ac:dyDescent="0.25">
      <c r="A498">
        <v>1.7</v>
      </c>
      <c r="B498" s="21" t="s">
        <v>169</v>
      </c>
      <c r="C498" s="21" t="s">
        <v>9</v>
      </c>
      <c r="D498" s="21" t="s">
        <v>14</v>
      </c>
      <c r="E498" s="21"/>
      <c r="F498" s="21"/>
      <c r="G498" s="21" t="s">
        <v>23</v>
      </c>
      <c r="H498" s="21"/>
      <c r="I498" s="21" t="s">
        <v>752</v>
      </c>
      <c r="J498" s="21" t="s">
        <v>560</v>
      </c>
      <c r="K498" s="21" t="s">
        <v>41</v>
      </c>
      <c r="L498" t="b">
        <v>0</v>
      </c>
      <c r="M498" t="b">
        <v>0</v>
      </c>
      <c r="N498" t="b">
        <v>1</v>
      </c>
      <c r="O498">
        <v>40</v>
      </c>
      <c r="P498">
        <v>30</v>
      </c>
      <c r="Q498">
        <v>0</v>
      </c>
      <c r="R498" s="21" t="s">
        <v>49</v>
      </c>
      <c r="S498">
        <v>1000</v>
      </c>
      <c r="T498">
        <v>100</v>
      </c>
      <c r="U498" t="b">
        <v>1</v>
      </c>
      <c r="V498">
        <v>100</v>
      </c>
      <c r="W498">
        <v>1</v>
      </c>
      <c r="X498">
        <v>105</v>
      </c>
      <c r="Y498">
        <v>60</v>
      </c>
      <c r="Z498">
        <v>0.05</v>
      </c>
      <c r="AA498" t="b">
        <v>1</v>
      </c>
      <c r="AB498" s="21" t="s">
        <v>724</v>
      </c>
      <c r="AC498">
        <v>5</v>
      </c>
      <c r="AD498">
        <v>9</v>
      </c>
      <c r="AE498">
        <v>10</v>
      </c>
      <c r="AF498">
        <v>10</v>
      </c>
      <c r="AG498" s="21" t="s">
        <v>48</v>
      </c>
      <c r="AH498" t="b">
        <v>0</v>
      </c>
      <c r="AI498" t="b">
        <v>0</v>
      </c>
      <c r="AJ498">
        <v>50</v>
      </c>
      <c r="AK498">
        <v>0</v>
      </c>
      <c r="AL498">
        <v>2000</v>
      </c>
      <c r="AM498" s="21" t="s">
        <v>268</v>
      </c>
      <c r="AN498" s="21"/>
      <c r="AO498" t="b">
        <v>0</v>
      </c>
      <c r="AP498" s="21"/>
      <c r="AQ498" s="21"/>
      <c r="AR498" s="21" t="s">
        <v>501</v>
      </c>
      <c r="AS498" s="21"/>
      <c r="AT498">
        <v>12515</v>
      </c>
      <c r="AU498" s="21" t="s">
        <v>507</v>
      </c>
      <c r="AV498">
        <v>3.2</v>
      </c>
      <c r="AW498">
        <v>1.52674</v>
      </c>
      <c r="AX498" s="21"/>
      <c r="AY498">
        <v>3937500</v>
      </c>
      <c r="AZ498">
        <v>0</v>
      </c>
      <c r="BA498">
        <v>0</v>
      </c>
      <c r="BB498">
        <v>20</v>
      </c>
      <c r="BC498">
        <v>0</v>
      </c>
      <c r="BD498">
        <v>50</v>
      </c>
      <c r="BE498" s="21"/>
      <c r="BF498">
        <v>0</v>
      </c>
    </row>
    <row r="499" spans="1:58" x14ac:dyDescent="0.25">
      <c r="A499">
        <v>1.7</v>
      </c>
      <c r="B499" s="21" t="s">
        <v>169</v>
      </c>
      <c r="C499" s="21" t="s">
        <v>9</v>
      </c>
      <c r="D499" s="21" t="s">
        <v>14</v>
      </c>
      <c r="E499" s="21"/>
      <c r="F499" s="21"/>
      <c r="G499" s="21" t="s">
        <v>23</v>
      </c>
      <c r="H499" s="21"/>
      <c r="I499" s="21" t="s">
        <v>752</v>
      </c>
      <c r="J499" s="21" t="s">
        <v>560</v>
      </c>
      <c r="K499" s="21" t="s">
        <v>41</v>
      </c>
      <c r="L499" t="b">
        <v>0</v>
      </c>
      <c r="M499" t="b">
        <v>0</v>
      </c>
      <c r="N499" t="b">
        <v>1</v>
      </c>
      <c r="O499">
        <v>40</v>
      </c>
      <c r="P499">
        <v>30</v>
      </c>
      <c r="Q499">
        <v>0</v>
      </c>
      <c r="R499" s="21" t="s">
        <v>49</v>
      </c>
      <c r="S499">
        <v>1000</v>
      </c>
      <c r="T499">
        <v>100</v>
      </c>
      <c r="U499" t="b">
        <v>1</v>
      </c>
      <c r="V499">
        <v>100</v>
      </c>
      <c r="W499">
        <v>1</v>
      </c>
      <c r="X499">
        <v>105</v>
      </c>
      <c r="Y499">
        <v>60</v>
      </c>
      <c r="Z499">
        <v>0.05</v>
      </c>
      <c r="AA499" t="b">
        <v>1</v>
      </c>
      <c r="AB499" s="21" t="s">
        <v>724</v>
      </c>
      <c r="AC499">
        <v>5</v>
      </c>
      <c r="AD499">
        <v>9</v>
      </c>
      <c r="AE499">
        <v>10</v>
      </c>
      <c r="AF499">
        <v>10</v>
      </c>
      <c r="AG499" s="21" t="s">
        <v>48</v>
      </c>
      <c r="AH499" t="b">
        <v>0</v>
      </c>
      <c r="AI499" t="b">
        <v>0</v>
      </c>
      <c r="AJ499">
        <v>50</v>
      </c>
      <c r="AK499">
        <v>0</v>
      </c>
      <c r="AL499">
        <v>2000</v>
      </c>
      <c r="AM499" s="21" t="s">
        <v>269</v>
      </c>
      <c r="AN499" s="21"/>
      <c r="AO499" t="b">
        <v>0</v>
      </c>
      <c r="AP499" s="21"/>
      <c r="AQ499" s="21"/>
      <c r="AR499" s="21" t="s">
        <v>501</v>
      </c>
      <c r="AS499" s="21"/>
      <c r="AT499">
        <v>12514</v>
      </c>
      <c r="AU499" s="21" t="s">
        <v>507</v>
      </c>
      <c r="AV499">
        <v>3.2</v>
      </c>
      <c r="AW499">
        <v>1.52674</v>
      </c>
      <c r="AX499" s="21"/>
      <c r="AY499">
        <v>36095</v>
      </c>
      <c r="AZ499">
        <v>0</v>
      </c>
      <c r="BA499">
        <v>0</v>
      </c>
      <c r="BB499">
        <v>20</v>
      </c>
      <c r="BC499">
        <v>0</v>
      </c>
      <c r="BD499">
        <v>50</v>
      </c>
      <c r="BE499" s="21"/>
      <c r="BF499">
        <v>0</v>
      </c>
    </row>
    <row r="500" spans="1:58" x14ac:dyDescent="0.25">
      <c r="A500">
        <v>1.7</v>
      </c>
      <c r="B500" s="21" t="s">
        <v>169</v>
      </c>
      <c r="C500" s="21" t="s">
        <v>9</v>
      </c>
      <c r="D500" s="21" t="s">
        <v>14</v>
      </c>
      <c r="E500" s="21"/>
      <c r="F500" s="21"/>
      <c r="G500" s="21" t="s">
        <v>23</v>
      </c>
      <c r="H500" s="21"/>
      <c r="I500" s="21" t="s">
        <v>752</v>
      </c>
      <c r="J500" s="21" t="s">
        <v>560</v>
      </c>
      <c r="K500" s="21" t="s">
        <v>41</v>
      </c>
      <c r="L500" t="b">
        <v>0</v>
      </c>
      <c r="M500" t="b">
        <v>0</v>
      </c>
      <c r="N500" t="b">
        <v>1</v>
      </c>
      <c r="O500">
        <v>40</v>
      </c>
      <c r="P500">
        <v>30</v>
      </c>
      <c r="Q500">
        <v>0</v>
      </c>
      <c r="R500" s="21" t="s">
        <v>49</v>
      </c>
      <c r="S500">
        <v>1000</v>
      </c>
      <c r="T500">
        <v>100</v>
      </c>
      <c r="U500" t="b">
        <v>1</v>
      </c>
      <c r="V500">
        <v>100</v>
      </c>
      <c r="W500">
        <v>1</v>
      </c>
      <c r="X500">
        <v>105</v>
      </c>
      <c r="Y500">
        <v>60</v>
      </c>
      <c r="Z500">
        <v>0.05</v>
      </c>
      <c r="AA500" t="b">
        <v>1</v>
      </c>
      <c r="AB500" s="21" t="s">
        <v>724</v>
      </c>
      <c r="AC500">
        <v>5</v>
      </c>
      <c r="AD500">
        <v>9</v>
      </c>
      <c r="AE500">
        <v>10</v>
      </c>
      <c r="AF500">
        <v>10</v>
      </c>
      <c r="AG500" s="21" t="s">
        <v>48</v>
      </c>
      <c r="AH500" t="b">
        <v>0</v>
      </c>
      <c r="AI500" t="b">
        <v>0</v>
      </c>
      <c r="AJ500">
        <v>50</v>
      </c>
      <c r="AK500">
        <v>0</v>
      </c>
      <c r="AL500">
        <v>2000</v>
      </c>
      <c r="AM500" s="21" t="s">
        <v>270</v>
      </c>
      <c r="AN500" s="21"/>
      <c r="AO500" t="b">
        <v>0</v>
      </c>
      <c r="AP500" s="21"/>
      <c r="AQ500" s="21"/>
      <c r="AR500" s="21" t="s">
        <v>270</v>
      </c>
      <c r="AS500" s="21"/>
      <c r="AU500" s="21"/>
      <c r="AW500">
        <v>1.52674</v>
      </c>
      <c r="AX500" s="21"/>
      <c r="AY500">
        <v>255</v>
      </c>
      <c r="BE500" s="21"/>
    </row>
    <row r="501" spans="1:58" x14ac:dyDescent="0.25">
      <c r="A501">
        <v>1.7</v>
      </c>
      <c r="B501" s="21" t="s">
        <v>169</v>
      </c>
      <c r="C501" s="21" t="s">
        <v>9</v>
      </c>
      <c r="D501" s="21" t="s">
        <v>14</v>
      </c>
      <c r="E501" s="21"/>
      <c r="F501" s="21"/>
      <c r="G501" s="21" t="s">
        <v>23</v>
      </c>
      <c r="H501" s="21"/>
      <c r="I501" s="21" t="s">
        <v>752</v>
      </c>
      <c r="J501" s="21" t="s">
        <v>560</v>
      </c>
      <c r="K501" s="21" t="s">
        <v>41</v>
      </c>
      <c r="L501" t="b">
        <v>0</v>
      </c>
      <c r="M501" t="b">
        <v>0</v>
      </c>
      <c r="N501" t="b">
        <v>1</v>
      </c>
      <c r="O501">
        <v>40</v>
      </c>
      <c r="P501">
        <v>30</v>
      </c>
      <c r="Q501">
        <v>0</v>
      </c>
      <c r="R501" s="21" t="s">
        <v>49</v>
      </c>
      <c r="S501">
        <v>1000</v>
      </c>
      <c r="T501">
        <v>100</v>
      </c>
      <c r="U501" t="b">
        <v>1</v>
      </c>
      <c r="V501">
        <v>100</v>
      </c>
      <c r="W501">
        <v>1</v>
      </c>
      <c r="X501">
        <v>105</v>
      </c>
      <c r="Y501">
        <v>60</v>
      </c>
      <c r="Z501">
        <v>0.05</v>
      </c>
      <c r="AA501" t="b">
        <v>1</v>
      </c>
      <c r="AB501" s="21" t="s">
        <v>724</v>
      </c>
      <c r="AC501">
        <v>5</v>
      </c>
      <c r="AD501">
        <v>9</v>
      </c>
      <c r="AE501">
        <v>10</v>
      </c>
      <c r="AF501">
        <v>10</v>
      </c>
      <c r="AG501" s="21" t="s">
        <v>48</v>
      </c>
      <c r="AH501" t="b">
        <v>0</v>
      </c>
      <c r="AI501" t="b">
        <v>0</v>
      </c>
      <c r="AJ501">
        <v>50</v>
      </c>
      <c r="AK501">
        <v>0</v>
      </c>
      <c r="AL501">
        <v>2000</v>
      </c>
      <c r="AM501" s="21" t="s">
        <v>289</v>
      </c>
      <c r="AN501" s="21"/>
      <c r="AO501" t="b">
        <v>0</v>
      </c>
      <c r="AP501" s="21"/>
      <c r="AQ501" s="21"/>
      <c r="AR501" s="21" t="s">
        <v>501</v>
      </c>
      <c r="AS501" s="21"/>
      <c r="AU501" s="21"/>
      <c r="AW501">
        <v>0.23</v>
      </c>
      <c r="AX501" s="21"/>
      <c r="AY501">
        <v>65535</v>
      </c>
      <c r="AZ501">
        <v>0</v>
      </c>
      <c r="BA501">
        <v>0</v>
      </c>
      <c r="BB501">
        <v>2.5</v>
      </c>
      <c r="BC501">
        <v>0</v>
      </c>
      <c r="BD501">
        <v>50</v>
      </c>
      <c r="BE501" s="21"/>
      <c r="BF501">
        <v>0</v>
      </c>
    </row>
    <row r="502" spans="1:58" x14ac:dyDescent="0.25">
      <c r="A502">
        <v>1.7</v>
      </c>
      <c r="B502" s="21" t="s">
        <v>169</v>
      </c>
      <c r="C502" s="21" t="s">
        <v>9</v>
      </c>
      <c r="D502" s="21" t="s">
        <v>14</v>
      </c>
      <c r="E502" s="21"/>
      <c r="F502" s="21"/>
      <c r="G502" s="21" t="s">
        <v>23</v>
      </c>
      <c r="H502" s="21"/>
      <c r="I502" s="21" t="s">
        <v>752</v>
      </c>
      <c r="J502" s="21" t="s">
        <v>560</v>
      </c>
      <c r="K502" s="21" t="s">
        <v>41</v>
      </c>
      <c r="L502" t="b">
        <v>0</v>
      </c>
      <c r="M502" t="b">
        <v>0</v>
      </c>
      <c r="N502" t="b">
        <v>1</v>
      </c>
      <c r="O502">
        <v>40</v>
      </c>
      <c r="P502">
        <v>30</v>
      </c>
      <c r="Q502">
        <v>0</v>
      </c>
      <c r="R502" s="21" t="s">
        <v>49</v>
      </c>
      <c r="S502">
        <v>1000</v>
      </c>
      <c r="T502">
        <v>100</v>
      </c>
      <c r="U502" t="b">
        <v>1</v>
      </c>
      <c r="V502">
        <v>100</v>
      </c>
      <c r="W502">
        <v>1</v>
      </c>
      <c r="X502">
        <v>105</v>
      </c>
      <c r="Y502">
        <v>60</v>
      </c>
      <c r="Z502">
        <v>0.05</v>
      </c>
      <c r="AA502" t="b">
        <v>1</v>
      </c>
      <c r="AB502" s="21" t="s">
        <v>724</v>
      </c>
      <c r="AC502">
        <v>5</v>
      </c>
      <c r="AD502">
        <v>9</v>
      </c>
      <c r="AE502">
        <v>10</v>
      </c>
      <c r="AF502">
        <v>10</v>
      </c>
      <c r="AG502" s="21" t="s">
        <v>48</v>
      </c>
      <c r="AH502" t="b">
        <v>0</v>
      </c>
      <c r="AI502" t="b">
        <v>0</v>
      </c>
      <c r="AJ502">
        <v>50</v>
      </c>
      <c r="AK502">
        <v>0</v>
      </c>
      <c r="AL502">
        <v>2000</v>
      </c>
      <c r="AM502" s="21" t="s">
        <v>290</v>
      </c>
      <c r="AN502" s="21"/>
      <c r="AO502" t="b">
        <v>0</v>
      </c>
      <c r="AP502" s="21"/>
      <c r="AQ502" s="21"/>
      <c r="AR502" s="21" t="s">
        <v>501</v>
      </c>
      <c r="AS502" s="21"/>
      <c r="AU502" s="21"/>
      <c r="AW502">
        <v>0.28999999999999998</v>
      </c>
      <c r="AX502" s="21"/>
      <c r="AY502">
        <v>11186720</v>
      </c>
      <c r="AZ502">
        <v>0</v>
      </c>
      <c r="BA502">
        <v>0</v>
      </c>
      <c r="BB502">
        <v>2.5</v>
      </c>
      <c r="BC502">
        <v>0</v>
      </c>
      <c r="BD502">
        <v>50</v>
      </c>
      <c r="BE502" s="21"/>
      <c r="BF502">
        <v>0</v>
      </c>
    </row>
    <row r="503" spans="1:58" x14ac:dyDescent="0.25">
      <c r="A503">
        <v>1.7</v>
      </c>
      <c r="B503" s="21" t="s">
        <v>169</v>
      </c>
      <c r="C503" s="21" t="s">
        <v>9</v>
      </c>
      <c r="D503" s="21" t="s">
        <v>14</v>
      </c>
      <c r="E503" s="21"/>
      <c r="F503" s="21"/>
      <c r="G503" s="21" t="s">
        <v>23</v>
      </c>
      <c r="H503" s="21"/>
      <c r="I503" s="21" t="s">
        <v>752</v>
      </c>
      <c r="J503" s="21" t="s">
        <v>560</v>
      </c>
      <c r="K503" s="21" t="s">
        <v>41</v>
      </c>
      <c r="L503" t="b">
        <v>0</v>
      </c>
      <c r="M503" t="b">
        <v>0</v>
      </c>
      <c r="N503" t="b">
        <v>1</v>
      </c>
      <c r="O503">
        <v>40</v>
      </c>
      <c r="P503">
        <v>30</v>
      </c>
      <c r="Q503">
        <v>0</v>
      </c>
      <c r="R503" s="21" t="s">
        <v>49</v>
      </c>
      <c r="S503">
        <v>1000</v>
      </c>
      <c r="T503">
        <v>100</v>
      </c>
      <c r="U503" t="b">
        <v>1</v>
      </c>
      <c r="V503">
        <v>100</v>
      </c>
      <c r="W503">
        <v>1</v>
      </c>
      <c r="X503">
        <v>105</v>
      </c>
      <c r="Y503">
        <v>60</v>
      </c>
      <c r="Z503">
        <v>0.05</v>
      </c>
      <c r="AA503" t="b">
        <v>1</v>
      </c>
      <c r="AB503" s="21" t="s">
        <v>724</v>
      </c>
      <c r="AC503">
        <v>5</v>
      </c>
      <c r="AD503">
        <v>9</v>
      </c>
      <c r="AE503">
        <v>10</v>
      </c>
      <c r="AF503">
        <v>10</v>
      </c>
      <c r="AG503" s="21" t="s">
        <v>48</v>
      </c>
      <c r="AH503" t="b">
        <v>0</v>
      </c>
      <c r="AI503" t="b">
        <v>0</v>
      </c>
      <c r="AJ503">
        <v>50</v>
      </c>
      <c r="AK503">
        <v>0</v>
      </c>
      <c r="AL503">
        <v>2000</v>
      </c>
      <c r="AM503" s="21" t="s">
        <v>321</v>
      </c>
      <c r="AN503" s="21"/>
      <c r="AO503" t="b">
        <v>0</v>
      </c>
      <c r="AP503" s="21"/>
      <c r="AQ503" s="21"/>
      <c r="AR503" s="21" t="s">
        <v>503</v>
      </c>
      <c r="AS503" s="21"/>
      <c r="AU503" s="21"/>
      <c r="AW503">
        <v>3</v>
      </c>
      <c r="AX503" s="21"/>
      <c r="AY503">
        <v>64636</v>
      </c>
      <c r="AZ503">
        <v>0</v>
      </c>
      <c r="BA503">
        <v>0</v>
      </c>
      <c r="BB503">
        <v>10</v>
      </c>
      <c r="BC503">
        <v>60</v>
      </c>
      <c r="BD503">
        <v>50</v>
      </c>
      <c r="BE503" s="21"/>
      <c r="BF503">
        <v>0</v>
      </c>
    </row>
    <row r="504" spans="1:58" x14ac:dyDescent="0.25">
      <c r="A504">
        <v>1.7</v>
      </c>
      <c r="B504" s="21" t="s">
        <v>169</v>
      </c>
      <c r="C504" s="21" t="s">
        <v>9</v>
      </c>
      <c r="D504" s="21" t="s">
        <v>14</v>
      </c>
      <c r="E504" s="21"/>
      <c r="F504" s="21"/>
      <c r="G504" s="21" t="s">
        <v>23</v>
      </c>
      <c r="H504" s="21"/>
      <c r="I504" s="21" t="s">
        <v>752</v>
      </c>
      <c r="J504" s="21" t="s">
        <v>560</v>
      </c>
      <c r="K504" s="21" t="s">
        <v>41</v>
      </c>
      <c r="L504" t="b">
        <v>0</v>
      </c>
      <c r="M504" t="b">
        <v>0</v>
      </c>
      <c r="N504" t="b">
        <v>1</v>
      </c>
      <c r="O504">
        <v>40</v>
      </c>
      <c r="P504">
        <v>30</v>
      </c>
      <c r="Q504">
        <v>0</v>
      </c>
      <c r="R504" s="21" t="s">
        <v>49</v>
      </c>
      <c r="S504">
        <v>1000</v>
      </c>
      <c r="T504">
        <v>100</v>
      </c>
      <c r="U504" t="b">
        <v>1</v>
      </c>
      <c r="V504">
        <v>100</v>
      </c>
      <c r="W504">
        <v>1</v>
      </c>
      <c r="X504">
        <v>105</v>
      </c>
      <c r="Y504">
        <v>60</v>
      </c>
      <c r="Z504">
        <v>0.05</v>
      </c>
      <c r="AA504" t="b">
        <v>1</v>
      </c>
      <c r="AB504" s="21" t="s">
        <v>724</v>
      </c>
      <c r="AC504">
        <v>5</v>
      </c>
      <c r="AD504">
        <v>9</v>
      </c>
      <c r="AE504">
        <v>10</v>
      </c>
      <c r="AF504">
        <v>10</v>
      </c>
      <c r="AG504" s="21" t="s">
        <v>48</v>
      </c>
      <c r="AH504" t="b">
        <v>0</v>
      </c>
      <c r="AI504" t="b">
        <v>0</v>
      </c>
      <c r="AJ504">
        <v>50</v>
      </c>
      <c r="AK504">
        <v>0</v>
      </c>
      <c r="AL504">
        <v>2000</v>
      </c>
      <c r="AM504" s="21" t="s">
        <v>321</v>
      </c>
      <c r="AN504" s="21"/>
      <c r="AO504" t="b">
        <v>0</v>
      </c>
      <c r="AP504" s="21"/>
      <c r="AQ504" s="21"/>
      <c r="AR504" s="21" t="s">
        <v>503</v>
      </c>
      <c r="AS504" s="21"/>
      <c r="AU504" s="21"/>
      <c r="AW504">
        <v>3</v>
      </c>
      <c r="AX504" s="21"/>
      <c r="AY504">
        <v>64636</v>
      </c>
      <c r="AZ504">
        <v>0</v>
      </c>
      <c r="BA504">
        <v>0</v>
      </c>
      <c r="BB504">
        <v>25</v>
      </c>
      <c r="BC504">
        <v>25</v>
      </c>
      <c r="BD504">
        <v>50</v>
      </c>
      <c r="BE504" s="21"/>
      <c r="BF504">
        <v>0</v>
      </c>
    </row>
    <row r="505" spans="1:58" x14ac:dyDescent="0.25">
      <c r="A505">
        <v>1.7</v>
      </c>
      <c r="B505" s="21" t="s">
        <v>169</v>
      </c>
      <c r="C505" s="21" t="s">
        <v>9</v>
      </c>
      <c r="D505" s="21" t="s">
        <v>14</v>
      </c>
      <c r="E505" s="21"/>
      <c r="F505" s="21"/>
      <c r="G505" s="21" t="s">
        <v>23</v>
      </c>
      <c r="H505" s="21"/>
      <c r="I505" s="21" t="s">
        <v>752</v>
      </c>
      <c r="J505" s="21" t="s">
        <v>560</v>
      </c>
      <c r="K505" s="21" t="s">
        <v>41</v>
      </c>
      <c r="L505" t="b">
        <v>0</v>
      </c>
      <c r="M505" t="b">
        <v>0</v>
      </c>
      <c r="N505" t="b">
        <v>1</v>
      </c>
      <c r="O505">
        <v>40</v>
      </c>
      <c r="P505">
        <v>30</v>
      </c>
      <c r="Q505">
        <v>0</v>
      </c>
      <c r="R505" s="21" t="s">
        <v>49</v>
      </c>
      <c r="S505">
        <v>1000</v>
      </c>
      <c r="T505">
        <v>100</v>
      </c>
      <c r="U505" t="b">
        <v>1</v>
      </c>
      <c r="V505">
        <v>100</v>
      </c>
      <c r="W505">
        <v>1</v>
      </c>
      <c r="X505">
        <v>105</v>
      </c>
      <c r="Y505">
        <v>60</v>
      </c>
      <c r="Z505">
        <v>0.05</v>
      </c>
      <c r="AA505" t="b">
        <v>1</v>
      </c>
      <c r="AB505" s="21" t="s">
        <v>724</v>
      </c>
      <c r="AC505">
        <v>5</v>
      </c>
      <c r="AD505">
        <v>9</v>
      </c>
      <c r="AE505">
        <v>10</v>
      </c>
      <c r="AF505">
        <v>10</v>
      </c>
      <c r="AG505" s="21" t="s">
        <v>48</v>
      </c>
      <c r="AH505" t="b">
        <v>0</v>
      </c>
      <c r="AI505" t="b">
        <v>0</v>
      </c>
      <c r="AJ505">
        <v>50</v>
      </c>
      <c r="AK505">
        <v>0</v>
      </c>
      <c r="AL505">
        <v>2000</v>
      </c>
      <c r="AM505" s="21" t="s">
        <v>321</v>
      </c>
      <c r="AN505" s="21"/>
      <c r="AO505" t="b">
        <v>0</v>
      </c>
      <c r="AP505" s="21"/>
      <c r="AQ505" s="21"/>
      <c r="AR505" s="21" t="s">
        <v>503</v>
      </c>
      <c r="AS505" s="21"/>
      <c r="AU505" s="21"/>
      <c r="AW505">
        <v>3</v>
      </c>
      <c r="AX505" s="21"/>
      <c r="AY505">
        <v>64636</v>
      </c>
      <c r="AZ505">
        <v>0</v>
      </c>
      <c r="BA505">
        <v>0</v>
      </c>
      <c r="BB505">
        <v>40</v>
      </c>
      <c r="BC505">
        <v>5</v>
      </c>
      <c r="BD505">
        <v>50</v>
      </c>
      <c r="BE505" s="21"/>
      <c r="BF505">
        <v>0</v>
      </c>
    </row>
    <row r="506" spans="1:58" x14ac:dyDescent="0.25">
      <c r="A506">
        <v>1.7</v>
      </c>
      <c r="B506" s="21" t="s">
        <v>169</v>
      </c>
      <c r="C506" s="21" t="s">
        <v>9</v>
      </c>
      <c r="D506" s="21" t="s">
        <v>14</v>
      </c>
      <c r="E506" s="21"/>
      <c r="F506" s="21"/>
      <c r="G506" s="21" t="s">
        <v>23</v>
      </c>
      <c r="H506" s="21"/>
      <c r="I506" s="21" t="s">
        <v>752</v>
      </c>
      <c r="J506" s="21" t="s">
        <v>560</v>
      </c>
      <c r="K506" s="21" t="s">
        <v>41</v>
      </c>
      <c r="L506" t="b">
        <v>0</v>
      </c>
      <c r="M506" t="b">
        <v>0</v>
      </c>
      <c r="N506" t="b">
        <v>1</v>
      </c>
      <c r="O506">
        <v>40</v>
      </c>
      <c r="P506">
        <v>30</v>
      </c>
      <c r="Q506">
        <v>0</v>
      </c>
      <c r="R506" s="21" t="s">
        <v>49</v>
      </c>
      <c r="S506">
        <v>1000</v>
      </c>
      <c r="T506">
        <v>100</v>
      </c>
      <c r="U506" t="b">
        <v>1</v>
      </c>
      <c r="V506">
        <v>100</v>
      </c>
      <c r="W506">
        <v>1</v>
      </c>
      <c r="X506">
        <v>105</v>
      </c>
      <c r="Y506">
        <v>60</v>
      </c>
      <c r="Z506">
        <v>0.05</v>
      </c>
      <c r="AA506" t="b">
        <v>1</v>
      </c>
      <c r="AB506" s="21" t="s">
        <v>724</v>
      </c>
      <c r="AC506">
        <v>5</v>
      </c>
      <c r="AD506">
        <v>9</v>
      </c>
      <c r="AE506">
        <v>10</v>
      </c>
      <c r="AF506">
        <v>10</v>
      </c>
      <c r="AG506" s="21" t="s">
        <v>48</v>
      </c>
      <c r="AH506" t="b">
        <v>0</v>
      </c>
      <c r="AI506" t="b">
        <v>0</v>
      </c>
      <c r="AJ506">
        <v>50</v>
      </c>
      <c r="AK506">
        <v>0</v>
      </c>
      <c r="AL506">
        <v>2000</v>
      </c>
      <c r="AM506" s="21" t="s">
        <v>322</v>
      </c>
      <c r="AN506" s="21"/>
      <c r="AO506" t="b">
        <v>0</v>
      </c>
      <c r="AP506" s="21"/>
      <c r="AQ506" s="21"/>
      <c r="AR506" s="21" t="s">
        <v>503</v>
      </c>
      <c r="AS506" s="21"/>
      <c r="AU506" s="21"/>
      <c r="AW506">
        <v>2.01722</v>
      </c>
      <c r="AX506" s="21"/>
      <c r="AY506">
        <v>9639167</v>
      </c>
      <c r="BE506" s="21"/>
    </row>
    <row r="507" spans="1:58" x14ac:dyDescent="0.25">
      <c r="A507">
        <v>1.7</v>
      </c>
      <c r="B507" s="21" t="s">
        <v>169</v>
      </c>
      <c r="C507" s="21" t="s">
        <v>9</v>
      </c>
      <c r="D507" s="21" t="s">
        <v>14</v>
      </c>
      <c r="E507" s="21"/>
      <c r="F507" s="21"/>
      <c r="G507" s="21" t="s">
        <v>23</v>
      </c>
      <c r="H507" s="21"/>
      <c r="I507" s="21" t="s">
        <v>752</v>
      </c>
      <c r="J507" s="21" t="s">
        <v>560</v>
      </c>
      <c r="K507" s="21" t="s">
        <v>41</v>
      </c>
      <c r="L507" t="b">
        <v>0</v>
      </c>
      <c r="M507" t="b">
        <v>0</v>
      </c>
      <c r="N507" t="b">
        <v>1</v>
      </c>
      <c r="O507">
        <v>40</v>
      </c>
      <c r="P507">
        <v>30</v>
      </c>
      <c r="Q507">
        <v>0</v>
      </c>
      <c r="R507" s="21" t="s">
        <v>49</v>
      </c>
      <c r="S507">
        <v>1000</v>
      </c>
      <c r="T507">
        <v>100</v>
      </c>
      <c r="U507" t="b">
        <v>1</v>
      </c>
      <c r="V507">
        <v>100</v>
      </c>
      <c r="W507">
        <v>1</v>
      </c>
      <c r="X507">
        <v>105</v>
      </c>
      <c r="Y507">
        <v>60</v>
      </c>
      <c r="Z507">
        <v>0.05</v>
      </c>
      <c r="AA507" t="b">
        <v>1</v>
      </c>
      <c r="AB507" s="21" t="s">
        <v>724</v>
      </c>
      <c r="AC507">
        <v>5</v>
      </c>
      <c r="AD507">
        <v>9</v>
      </c>
      <c r="AE507">
        <v>10</v>
      </c>
      <c r="AF507">
        <v>10</v>
      </c>
      <c r="AG507" s="21" t="s">
        <v>48</v>
      </c>
      <c r="AH507" t="b">
        <v>0</v>
      </c>
      <c r="AI507" t="b">
        <v>0</v>
      </c>
      <c r="AJ507">
        <v>50</v>
      </c>
      <c r="AK507">
        <v>0</v>
      </c>
      <c r="AL507">
        <v>2000</v>
      </c>
      <c r="AM507" s="21" t="s">
        <v>326</v>
      </c>
      <c r="AN507" s="21"/>
      <c r="AO507" t="b">
        <v>0</v>
      </c>
      <c r="AP507" s="21"/>
      <c r="AQ507" s="21"/>
      <c r="AR507" s="21" t="s">
        <v>375</v>
      </c>
      <c r="AS507" s="21"/>
      <c r="AU507" s="21"/>
      <c r="AW507">
        <v>3</v>
      </c>
      <c r="AX507" s="21"/>
      <c r="AY507">
        <v>15570276</v>
      </c>
      <c r="AZ507">
        <v>0</v>
      </c>
      <c r="BA507">
        <v>0</v>
      </c>
      <c r="BB507">
        <v>40</v>
      </c>
      <c r="BC507">
        <v>0</v>
      </c>
      <c r="BD507">
        <v>100</v>
      </c>
      <c r="BE507" s="21"/>
      <c r="BF507">
        <v>0</v>
      </c>
    </row>
    <row r="508" spans="1:58" x14ac:dyDescent="0.25">
      <c r="A508">
        <v>1.7</v>
      </c>
      <c r="B508" s="21" t="s">
        <v>169</v>
      </c>
      <c r="C508" s="21" t="s">
        <v>9</v>
      </c>
      <c r="D508" s="21" t="s">
        <v>14</v>
      </c>
      <c r="E508" s="21"/>
      <c r="F508" s="21"/>
      <c r="G508" s="21" t="s">
        <v>23</v>
      </c>
      <c r="H508" s="21"/>
      <c r="I508" s="21" t="s">
        <v>752</v>
      </c>
      <c r="J508" s="21" t="s">
        <v>560</v>
      </c>
      <c r="K508" s="21" t="s">
        <v>41</v>
      </c>
      <c r="L508" t="b">
        <v>0</v>
      </c>
      <c r="M508" t="b">
        <v>0</v>
      </c>
      <c r="N508" t="b">
        <v>1</v>
      </c>
      <c r="O508">
        <v>40</v>
      </c>
      <c r="P508">
        <v>30</v>
      </c>
      <c r="Q508">
        <v>0</v>
      </c>
      <c r="R508" s="21" t="s">
        <v>49</v>
      </c>
      <c r="S508">
        <v>1000</v>
      </c>
      <c r="T508">
        <v>100</v>
      </c>
      <c r="U508" t="b">
        <v>1</v>
      </c>
      <c r="V508">
        <v>100</v>
      </c>
      <c r="W508">
        <v>1</v>
      </c>
      <c r="X508">
        <v>105</v>
      </c>
      <c r="Y508">
        <v>60</v>
      </c>
      <c r="Z508">
        <v>0.05</v>
      </c>
      <c r="AA508" t="b">
        <v>1</v>
      </c>
      <c r="AB508" s="21" t="s">
        <v>724</v>
      </c>
      <c r="AC508">
        <v>5</v>
      </c>
      <c r="AD508">
        <v>9</v>
      </c>
      <c r="AE508">
        <v>10</v>
      </c>
      <c r="AF508">
        <v>10</v>
      </c>
      <c r="AG508" s="21" t="s">
        <v>48</v>
      </c>
      <c r="AH508" t="b">
        <v>0</v>
      </c>
      <c r="AI508" t="b">
        <v>0</v>
      </c>
      <c r="AJ508">
        <v>50</v>
      </c>
      <c r="AK508">
        <v>0</v>
      </c>
      <c r="AL508">
        <v>2000</v>
      </c>
      <c r="AM508" s="21" t="s">
        <v>326</v>
      </c>
      <c r="AN508" s="21"/>
      <c r="AO508" t="b">
        <v>0</v>
      </c>
      <c r="AP508" s="21"/>
      <c r="AQ508" s="21"/>
      <c r="AR508" s="21" t="s">
        <v>375</v>
      </c>
      <c r="AS508" s="21"/>
      <c r="AU508" s="21"/>
      <c r="AW508">
        <v>3</v>
      </c>
      <c r="AX508" s="21"/>
      <c r="AY508">
        <v>15570276</v>
      </c>
      <c r="AZ508">
        <v>0</v>
      </c>
      <c r="BA508">
        <v>1</v>
      </c>
      <c r="BB508">
        <v>40</v>
      </c>
      <c r="BC508">
        <v>100</v>
      </c>
      <c r="BD508">
        <v>120</v>
      </c>
      <c r="BE508" s="21"/>
      <c r="BF508">
        <v>0</v>
      </c>
    </row>
    <row r="509" spans="1:58" x14ac:dyDescent="0.25">
      <c r="A509">
        <v>1.7</v>
      </c>
      <c r="B509" s="21" t="s">
        <v>169</v>
      </c>
      <c r="C509" s="21" t="s">
        <v>9</v>
      </c>
      <c r="D509" s="21" t="s">
        <v>14</v>
      </c>
      <c r="E509" s="21"/>
      <c r="F509" s="21"/>
      <c r="G509" s="21" t="s">
        <v>23</v>
      </c>
      <c r="H509" s="21"/>
      <c r="I509" s="21" t="s">
        <v>752</v>
      </c>
      <c r="J509" s="21" t="s">
        <v>560</v>
      </c>
      <c r="K509" s="21" t="s">
        <v>41</v>
      </c>
      <c r="L509" t="b">
        <v>0</v>
      </c>
      <c r="M509" t="b">
        <v>0</v>
      </c>
      <c r="N509" t="b">
        <v>1</v>
      </c>
      <c r="O509">
        <v>40</v>
      </c>
      <c r="P509">
        <v>30</v>
      </c>
      <c r="Q509">
        <v>0</v>
      </c>
      <c r="R509" s="21" t="s">
        <v>49</v>
      </c>
      <c r="S509">
        <v>1000</v>
      </c>
      <c r="T509">
        <v>100</v>
      </c>
      <c r="U509" t="b">
        <v>1</v>
      </c>
      <c r="V509">
        <v>100</v>
      </c>
      <c r="W509">
        <v>1</v>
      </c>
      <c r="X509">
        <v>105</v>
      </c>
      <c r="Y509">
        <v>60</v>
      </c>
      <c r="Z509">
        <v>0.05</v>
      </c>
      <c r="AA509" t="b">
        <v>1</v>
      </c>
      <c r="AB509" s="21" t="s">
        <v>724</v>
      </c>
      <c r="AC509">
        <v>5</v>
      </c>
      <c r="AD509">
        <v>9</v>
      </c>
      <c r="AE509">
        <v>10</v>
      </c>
      <c r="AF509">
        <v>10</v>
      </c>
      <c r="AG509" s="21" t="s">
        <v>48</v>
      </c>
      <c r="AH509" t="b">
        <v>0</v>
      </c>
      <c r="AI509" t="b">
        <v>0</v>
      </c>
      <c r="AJ509">
        <v>50</v>
      </c>
      <c r="AK509">
        <v>0</v>
      </c>
      <c r="AL509">
        <v>2000</v>
      </c>
      <c r="AM509" s="21" t="s">
        <v>351</v>
      </c>
      <c r="AN509" s="21"/>
      <c r="AO509" t="b">
        <v>0</v>
      </c>
      <c r="AP509" s="21"/>
      <c r="AQ509" s="21"/>
      <c r="AR509" s="21" t="s">
        <v>501</v>
      </c>
      <c r="AS509" s="21"/>
      <c r="AU509" s="21"/>
      <c r="AW509">
        <v>0.5</v>
      </c>
      <c r="AX509" s="21"/>
      <c r="AY509">
        <v>6333684</v>
      </c>
      <c r="AZ509">
        <v>0</v>
      </c>
      <c r="BA509">
        <v>0</v>
      </c>
      <c r="BB509">
        <v>30</v>
      </c>
      <c r="BC509">
        <v>0</v>
      </c>
      <c r="BD509">
        <v>60</v>
      </c>
      <c r="BE509" s="21"/>
      <c r="BF509">
        <v>0</v>
      </c>
    </row>
    <row r="510" spans="1:58" x14ac:dyDescent="0.25">
      <c r="A510">
        <v>1.7</v>
      </c>
      <c r="B510" s="21" t="s">
        <v>169</v>
      </c>
      <c r="C510" s="21" t="s">
        <v>9</v>
      </c>
      <c r="D510" s="21" t="s">
        <v>14</v>
      </c>
      <c r="E510" s="21"/>
      <c r="F510" s="21"/>
      <c r="G510" s="21" t="s">
        <v>23</v>
      </c>
      <c r="H510" s="21"/>
      <c r="I510" s="21" t="s">
        <v>752</v>
      </c>
      <c r="J510" s="21" t="s">
        <v>560</v>
      </c>
      <c r="K510" s="21" t="s">
        <v>41</v>
      </c>
      <c r="L510" t="b">
        <v>0</v>
      </c>
      <c r="M510" t="b">
        <v>0</v>
      </c>
      <c r="N510" t="b">
        <v>1</v>
      </c>
      <c r="O510">
        <v>40</v>
      </c>
      <c r="P510">
        <v>30</v>
      </c>
      <c r="Q510">
        <v>0</v>
      </c>
      <c r="R510" s="21" t="s">
        <v>49</v>
      </c>
      <c r="S510">
        <v>1000</v>
      </c>
      <c r="T510">
        <v>100</v>
      </c>
      <c r="U510" t="b">
        <v>1</v>
      </c>
      <c r="V510">
        <v>100</v>
      </c>
      <c r="W510">
        <v>1</v>
      </c>
      <c r="X510">
        <v>105</v>
      </c>
      <c r="Y510">
        <v>60</v>
      </c>
      <c r="Z510">
        <v>0.05</v>
      </c>
      <c r="AA510" t="b">
        <v>1</v>
      </c>
      <c r="AB510" s="21" t="s">
        <v>724</v>
      </c>
      <c r="AC510">
        <v>5</v>
      </c>
      <c r="AD510">
        <v>9</v>
      </c>
      <c r="AE510">
        <v>10</v>
      </c>
      <c r="AF510">
        <v>10</v>
      </c>
      <c r="AG510" s="21" t="s">
        <v>48</v>
      </c>
      <c r="AH510" t="b">
        <v>0</v>
      </c>
      <c r="AI510" t="b">
        <v>0</v>
      </c>
      <c r="AJ510">
        <v>50</v>
      </c>
      <c r="AK510">
        <v>0</v>
      </c>
      <c r="AL510">
        <v>2000</v>
      </c>
      <c r="AM510" s="21" t="s">
        <v>352</v>
      </c>
      <c r="AN510" s="21"/>
      <c r="AO510" t="b">
        <v>0</v>
      </c>
      <c r="AP510" s="21"/>
      <c r="AQ510" s="21"/>
      <c r="AR510" s="21" t="s">
        <v>501</v>
      </c>
      <c r="AS510" s="21"/>
      <c r="AU510" s="21"/>
      <c r="AW510">
        <v>0.32</v>
      </c>
      <c r="AX510" s="21"/>
      <c r="AY510">
        <v>5275647</v>
      </c>
      <c r="AZ510">
        <v>0</v>
      </c>
      <c r="BA510">
        <v>0</v>
      </c>
      <c r="BB510">
        <v>30</v>
      </c>
      <c r="BC510">
        <v>0</v>
      </c>
      <c r="BD510">
        <v>60</v>
      </c>
      <c r="BE510" s="21"/>
      <c r="BF510">
        <v>0</v>
      </c>
    </row>
    <row r="511" spans="1:58" x14ac:dyDescent="0.25">
      <c r="A511">
        <v>1.7</v>
      </c>
      <c r="B511" s="21" t="s">
        <v>169</v>
      </c>
      <c r="C511" s="21" t="s">
        <v>9</v>
      </c>
      <c r="D511" s="21" t="s">
        <v>14</v>
      </c>
      <c r="E511" s="21"/>
      <c r="F511" s="21"/>
      <c r="G511" s="21" t="s">
        <v>23</v>
      </c>
      <c r="H511" s="21"/>
      <c r="I511" s="21" t="s">
        <v>752</v>
      </c>
      <c r="J511" s="21" t="s">
        <v>560</v>
      </c>
      <c r="K511" s="21" t="s">
        <v>41</v>
      </c>
      <c r="L511" t="b">
        <v>0</v>
      </c>
      <c r="M511" t="b">
        <v>0</v>
      </c>
      <c r="N511" t="b">
        <v>1</v>
      </c>
      <c r="O511">
        <v>40</v>
      </c>
      <c r="P511">
        <v>30</v>
      </c>
      <c r="Q511">
        <v>0</v>
      </c>
      <c r="R511" s="21" t="s">
        <v>49</v>
      </c>
      <c r="S511">
        <v>1000</v>
      </c>
      <c r="T511">
        <v>100</v>
      </c>
      <c r="U511" t="b">
        <v>1</v>
      </c>
      <c r="V511">
        <v>100</v>
      </c>
      <c r="W511">
        <v>1</v>
      </c>
      <c r="X511">
        <v>105</v>
      </c>
      <c r="Y511">
        <v>60</v>
      </c>
      <c r="Z511">
        <v>0.05</v>
      </c>
      <c r="AA511" t="b">
        <v>1</v>
      </c>
      <c r="AB511" s="21" t="s">
        <v>724</v>
      </c>
      <c r="AC511">
        <v>5</v>
      </c>
      <c r="AD511">
        <v>9</v>
      </c>
      <c r="AE511">
        <v>10</v>
      </c>
      <c r="AF511">
        <v>10</v>
      </c>
      <c r="AG511" s="21" t="s">
        <v>48</v>
      </c>
      <c r="AH511" t="b">
        <v>0</v>
      </c>
      <c r="AI511" t="b">
        <v>0</v>
      </c>
      <c r="AJ511">
        <v>50</v>
      </c>
      <c r="AK511">
        <v>0</v>
      </c>
      <c r="AL511">
        <v>2000</v>
      </c>
      <c r="AM511" s="21" t="s">
        <v>354</v>
      </c>
      <c r="AN511" s="21"/>
      <c r="AO511" t="b">
        <v>0</v>
      </c>
      <c r="AP511" s="21"/>
      <c r="AQ511" s="21"/>
      <c r="AR511" s="21" t="s">
        <v>501</v>
      </c>
      <c r="AS511" s="21"/>
      <c r="AU511" s="21"/>
      <c r="AW511">
        <v>0.5</v>
      </c>
      <c r="AX511" s="21"/>
      <c r="AY511">
        <v>55295</v>
      </c>
      <c r="AZ511">
        <v>0</v>
      </c>
      <c r="BA511">
        <v>0</v>
      </c>
      <c r="BB511">
        <v>30</v>
      </c>
      <c r="BC511">
        <v>0</v>
      </c>
      <c r="BD511">
        <v>60</v>
      </c>
      <c r="BE511" s="21"/>
      <c r="BF511">
        <v>0</v>
      </c>
    </row>
    <row r="512" spans="1:58" x14ac:dyDescent="0.25">
      <c r="A512">
        <v>1.7</v>
      </c>
      <c r="B512" s="21" t="s">
        <v>169</v>
      </c>
      <c r="C512" s="21" t="s">
        <v>9</v>
      </c>
      <c r="D512" s="21" t="s">
        <v>14</v>
      </c>
      <c r="E512" s="21"/>
      <c r="F512" s="21"/>
      <c r="G512" s="21" t="s">
        <v>23</v>
      </c>
      <c r="H512" s="21"/>
      <c r="I512" s="21" t="s">
        <v>752</v>
      </c>
      <c r="J512" s="21" t="s">
        <v>560</v>
      </c>
      <c r="K512" s="21" t="s">
        <v>41</v>
      </c>
      <c r="L512" t="b">
        <v>0</v>
      </c>
      <c r="M512" t="b">
        <v>0</v>
      </c>
      <c r="N512" t="b">
        <v>1</v>
      </c>
      <c r="O512">
        <v>40</v>
      </c>
      <c r="P512">
        <v>30</v>
      </c>
      <c r="Q512">
        <v>0</v>
      </c>
      <c r="R512" s="21" t="s">
        <v>49</v>
      </c>
      <c r="S512">
        <v>1000</v>
      </c>
      <c r="T512">
        <v>100</v>
      </c>
      <c r="U512" t="b">
        <v>1</v>
      </c>
      <c r="V512">
        <v>100</v>
      </c>
      <c r="W512">
        <v>1</v>
      </c>
      <c r="X512">
        <v>105</v>
      </c>
      <c r="Y512">
        <v>60</v>
      </c>
      <c r="Z512">
        <v>0.05</v>
      </c>
      <c r="AA512" t="b">
        <v>1</v>
      </c>
      <c r="AB512" s="21" t="s">
        <v>724</v>
      </c>
      <c r="AC512">
        <v>5</v>
      </c>
      <c r="AD512">
        <v>9</v>
      </c>
      <c r="AE512">
        <v>10</v>
      </c>
      <c r="AF512">
        <v>10</v>
      </c>
      <c r="AG512" s="21" t="s">
        <v>48</v>
      </c>
      <c r="AH512" t="b">
        <v>0</v>
      </c>
      <c r="AI512" t="b">
        <v>0</v>
      </c>
      <c r="AJ512">
        <v>50</v>
      </c>
      <c r="AK512">
        <v>0</v>
      </c>
      <c r="AL512">
        <v>2000</v>
      </c>
      <c r="AM512" s="21" t="s">
        <v>357</v>
      </c>
      <c r="AN512" s="21"/>
      <c r="AO512" t="b">
        <v>0</v>
      </c>
      <c r="AP512" s="21"/>
      <c r="AQ512" s="21"/>
      <c r="AR512" s="21" t="s">
        <v>48</v>
      </c>
      <c r="AS512" s="21"/>
      <c r="AU512" s="21"/>
      <c r="AW512">
        <v>1</v>
      </c>
      <c r="AX512" s="21"/>
      <c r="AY512">
        <v>3937500</v>
      </c>
      <c r="BE512" s="21"/>
    </row>
    <row r="513" spans="1:58" x14ac:dyDescent="0.25">
      <c r="A513">
        <v>1.7</v>
      </c>
      <c r="B513" s="21" t="s">
        <v>169</v>
      </c>
      <c r="C513" s="21" t="s">
        <v>9</v>
      </c>
      <c r="D513" s="21" t="s">
        <v>14</v>
      </c>
      <c r="E513" s="21"/>
      <c r="F513" s="21"/>
      <c r="G513" s="21" t="s">
        <v>23</v>
      </c>
      <c r="H513" s="21"/>
      <c r="I513" s="21" t="s">
        <v>752</v>
      </c>
      <c r="J513" s="21" t="s">
        <v>560</v>
      </c>
      <c r="K513" s="21" t="s">
        <v>41</v>
      </c>
      <c r="L513" t="b">
        <v>0</v>
      </c>
      <c r="M513" t="b">
        <v>0</v>
      </c>
      <c r="N513" t="b">
        <v>1</v>
      </c>
      <c r="O513">
        <v>40</v>
      </c>
      <c r="P513">
        <v>30</v>
      </c>
      <c r="Q513">
        <v>0</v>
      </c>
      <c r="R513" s="21" t="s">
        <v>49</v>
      </c>
      <c r="S513">
        <v>1000</v>
      </c>
      <c r="T513">
        <v>100</v>
      </c>
      <c r="U513" t="b">
        <v>1</v>
      </c>
      <c r="V513">
        <v>100</v>
      </c>
      <c r="W513">
        <v>1</v>
      </c>
      <c r="X513">
        <v>105</v>
      </c>
      <c r="Y513">
        <v>60</v>
      </c>
      <c r="Z513">
        <v>0.05</v>
      </c>
      <c r="AA513" t="b">
        <v>1</v>
      </c>
      <c r="AB513" s="21" t="s">
        <v>724</v>
      </c>
      <c r="AC513">
        <v>5</v>
      </c>
      <c r="AD513">
        <v>9</v>
      </c>
      <c r="AE513">
        <v>10</v>
      </c>
      <c r="AF513">
        <v>10</v>
      </c>
      <c r="AG513" s="21" t="s">
        <v>48</v>
      </c>
      <c r="AH513" t="b">
        <v>0</v>
      </c>
      <c r="AI513" t="b">
        <v>0</v>
      </c>
      <c r="AJ513">
        <v>50</v>
      </c>
      <c r="AK513">
        <v>0</v>
      </c>
      <c r="AL513">
        <v>2000</v>
      </c>
      <c r="AM513" s="21" t="s">
        <v>358</v>
      </c>
      <c r="AN513" s="21"/>
      <c r="AO513" t="b">
        <v>0</v>
      </c>
      <c r="AP513" s="21"/>
      <c r="AQ513" s="21"/>
      <c r="AR513" s="21" t="s">
        <v>501</v>
      </c>
      <c r="AS513" s="21"/>
      <c r="AU513" s="21"/>
      <c r="AW513">
        <v>1.05</v>
      </c>
      <c r="AX513" s="21"/>
      <c r="AY513">
        <v>36095</v>
      </c>
      <c r="BE513" s="21"/>
    </row>
    <row r="514" spans="1:58" x14ac:dyDescent="0.25">
      <c r="A514">
        <v>1.7</v>
      </c>
      <c r="B514" s="21" t="s">
        <v>169</v>
      </c>
      <c r="C514" s="21" t="s">
        <v>9</v>
      </c>
      <c r="D514" s="21" t="s">
        <v>14</v>
      </c>
      <c r="E514" s="21"/>
      <c r="F514" s="21"/>
      <c r="G514" s="21" t="s">
        <v>23</v>
      </c>
      <c r="H514" s="21"/>
      <c r="I514" s="21" t="s">
        <v>752</v>
      </c>
      <c r="J514" s="21" t="s">
        <v>560</v>
      </c>
      <c r="K514" s="21" t="s">
        <v>41</v>
      </c>
      <c r="L514" t="b">
        <v>0</v>
      </c>
      <c r="M514" t="b">
        <v>0</v>
      </c>
      <c r="N514" t="b">
        <v>1</v>
      </c>
      <c r="O514">
        <v>40</v>
      </c>
      <c r="P514">
        <v>30</v>
      </c>
      <c r="Q514">
        <v>0</v>
      </c>
      <c r="R514" s="21" t="s">
        <v>49</v>
      </c>
      <c r="S514">
        <v>1000</v>
      </c>
      <c r="T514">
        <v>100</v>
      </c>
      <c r="U514" t="b">
        <v>1</v>
      </c>
      <c r="V514">
        <v>100</v>
      </c>
      <c r="W514">
        <v>1</v>
      </c>
      <c r="X514">
        <v>105</v>
      </c>
      <c r="Y514">
        <v>60</v>
      </c>
      <c r="Z514">
        <v>0.05</v>
      </c>
      <c r="AA514" t="b">
        <v>1</v>
      </c>
      <c r="AB514" s="21" t="s">
        <v>724</v>
      </c>
      <c r="AC514">
        <v>5</v>
      </c>
      <c r="AD514">
        <v>9</v>
      </c>
      <c r="AE514">
        <v>10</v>
      </c>
      <c r="AF514">
        <v>10</v>
      </c>
      <c r="AG514" s="21" t="s">
        <v>48</v>
      </c>
      <c r="AH514" t="b">
        <v>0</v>
      </c>
      <c r="AI514" t="b">
        <v>0</v>
      </c>
      <c r="AJ514">
        <v>50</v>
      </c>
      <c r="AK514">
        <v>0</v>
      </c>
      <c r="AL514">
        <v>2000</v>
      </c>
      <c r="AM514" s="21" t="s">
        <v>371</v>
      </c>
      <c r="AN514" s="21"/>
      <c r="AO514" t="b">
        <v>0</v>
      </c>
      <c r="AP514" s="21"/>
      <c r="AQ514" s="21"/>
      <c r="AR514" s="21" t="s">
        <v>503</v>
      </c>
      <c r="AS514" s="21"/>
      <c r="AU514" s="21"/>
      <c r="AW514">
        <v>1.52674</v>
      </c>
      <c r="AX514" s="21"/>
      <c r="AY514">
        <v>14524637</v>
      </c>
      <c r="BE514" s="21"/>
    </row>
    <row r="515" spans="1:58" x14ac:dyDescent="0.25">
      <c r="A515">
        <v>1.7</v>
      </c>
      <c r="B515" s="21" t="s">
        <v>169</v>
      </c>
      <c r="C515" s="21" t="s">
        <v>9</v>
      </c>
      <c r="D515" s="21" t="s">
        <v>14</v>
      </c>
      <c r="E515" s="21"/>
      <c r="F515" s="21"/>
      <c r="G515" s="21" t="s">
        <v>23</v>
      </c>
      <c r="H515" s="21"/>
      <c r="I515" s="21" t="s">
        <v>752</v>
      </c>
      <c r="J515" s="21" t="s">
        <v>560</v>
      </c>
      <c r="K515" s="21" t="s">
        <v>41</v>
      </c>
      <c r="L515" t="b">
        <v>0</v>
      </c>
      <c r="M515" t="b">
        <v>0</v>
      </c>
      <c r="N515" t="b">
        <v>1</v>
      </c>
      <c r="O515">
        <v>40</v>
      </c>
      <c r="P515">
        <v>30</v>
      </c>
      <c r="Q515">
        <v>0</v>
      </c>
      <c r="R515" s="21" t="s">
        <v>49</v>
      </c>
      <c r="S515">
        <v>1000</v>
      </c>
      <c r="T515">
        <v>100</v>
      </c>
      <c r="U515" t="b">
        <v>1</v>
      </c>
      <c r="V515">
        <v>100</v>
      </c>
      <c r="W515">
        <v>1</v>
      </c>
      <c r="X515">
        <v>105</v>
      </c>
      <c r="Y515">
        <v>60</v>
      </c>
      <c r="Z515">
        <v>0.05</v>
      </c>
      <c r="AA515" t="b">
        <v>1</v>
      </c>
      <c r="AB515" s="21" t="s">
        <v>724</v>
      </c>
      <c r="AC515">
        <v>5</v>
      </c>
      <c r="AD515">
        <v>9</v>
      </c>
      <c r="AE515">
        <v>10</v>
      </c>
      <c r="AF515">
        <v>10</v>
      </c>
      <c r="AG515" s="21" t="s">
        <v>48</v>
      </c>
      <c r="AH515" t="b">
        <v>0</v>
      </c>
      <c r="AI515" t="b">
        <v>0</v>
      </c>
      <c r="AJ515">
        <v>50</v>
      </c>
      <c r="AK515">
        <v>0</v>
      </c>
      <c r="AL515">
        <v>2000</v>
      </c>
      <c r="AM515" s="21" t="s">
        <v>372</v>
      </c>
      <c r="AN515" s="21"/>
      <c r="AO515" t="b">
        <v>0</v>
      </c>
      <c r="AP515" s="21"/>
      <c r="AQ515" s="21"/>
      <c r="AR515" s="21" t="s">
        <v>503</v>
      </c>
      <c r="AS515" s="21"/>
      <c r="AU515" s="21"/>
      <c r="AW515">
        <v>1.52674</v>
      </c>
      <c r="AX515" s="21"/>
      <c r="AY515">
        <v>14524637</v>
      </c>
      <c r="BE515" s="21"/>
    </row>
    <row r="516" spans="1:58" x14ac:dyDescent="0.25">
      <c r="A516">
        <v>1.7</v>
      </c>
      <c r="B516" s="21" t="s">
        <v>169</v>
      </c>
      <c r="C516" s="21" t="s">
        <v>9</v>
      </c>
      <c r="D516" s="21" t="s">
        <v>14</v>
      </c>
      <c r="E516" s="21"/>
      <c r="F516" s="21"/>
      <c r="G516" s="21" t="s">
        <v>23</v>
      </c>
      <c r="H516" s="21"/>
      <c r="I516" s="21" t="s">
        <v>752</v>
      </c>
      <c r="J516" s="21" t="s">
        <v>560</v>
      </c>
      <c r="K516" s="21" t="s">
        <v>41</v>
      </c>
      <c r="L516" t="b">
        <v>0</v>
      </c>
      <c r="M516" t="b">
        <v>0</v>
      </c>
      <c r="N516" t="b">
        <v>1</v>
      </c>
      <c r="O516">
        <v>40</v>
      </c>
      <c r="P516">
        <v>30</v>
      </c>
      <c r="Q516">
        <v>0</v>
      </c>
      <c r="R516" s="21" t="s">
        <v>49</v>
      </c>
      <c r="S516">
        <v>1000</v>
      </c>
      <c r="T516">
        <v>100</v>
      </c>
      <c r="U516" t="b">
        <v>1</v>
      </c>
      <c r="V516">
        <v>100</v>
      </c>
      <c r="W516">
        <v>1</v>
      </c>
      <c r="X516">
        <v>105</v>
      </c>
      <c r="Y516">
        <v>60</v>
      </c>
      <c r="Z516">
        <v>0.05</v>
      </c>
      <c r="AA516" t="b">
        <v>1</v>
      </c>
      <c r="AB516" s="21" t="s">
        <v>724</v>
      </c>
      <c r="AC516">
        <v>5</v>
      </c>
      <c r="AD516">
        <v>9</v>
      </c>
      <c r="AE516">
        <v>10</v>
      </c>
      <c r="AF516">
        <v>10</v>
      </c>
      <c r="AG516" s="21" t="s">
        <v>48</v>
      </c>
      <c r="AH516" t="b">
        <v>0</v>
      </c>
      <c r="AI516" t="b">
        <v>0</v>
      </c>
      <c r="AJ516">
        <v>50</v>
      </c>
      <c r="AK516">
        <v>0</v>
      </c>
      <c r="AL516">
        <v>2000</v>
      </c>
      <c r="AM516" s="21" t="s">
        <v>373</v>
      </c>
      <c r="AN516" s="21"/>
      <c r="AO516" t="b">
        <v>0</v>
      </c>
      <c r="AP516" s="21"/>
      <c r="AQ516" s="21"/>
      <c r="AR516" s="21" t="s">
        <v>503</v>
      </c>
      <c r="AS516" s="21"/>
      <c r="AU516" s="21"/>
      <c r="AW516">
        <v>1.52674</v>
      </c>
      <c r="AX516" s="21"/>
      <c r="AY516">
        <v>12695295</v>
      </c>
      <c r="BE516" s="21"/>
    </row>
    <row r="517" spans="1:58" x14ac:dyDescent="0.25">
      <c r="A517">
        <v>1.7</v>
      </c>
      <c r="B517" s="21" t="s">
        <v>169</v>
      </c>
      <c r="C517" s="21" t="s">
        <v>9</v>
      </c>
      <c r="D517" s="21" t="s">
        <v>14</v>
      </c>
      <c r="E517" s="21"/>
      <c r="F517" s="21"/>
      <c r="G517" s="21" t="s">
        <v>23</v>
      </c>
      <c r="H517" s="21"/>
      <c r="I517" s="21" t="s">
        <v>752</v>
      </c>
      <c r="J517" s="21" t="s">
        <v>560</v>
      </c>
      <c r="K517" s="21" t="s">
        <v>41</v>
      </c>
      <c r="L517" t="b">
        <v>0</v>
      </c>
      <c r="M517" t="b">
        <v>0</v>
      </c>
      <c r="N517" t="b">
        <v>1</v>
      </c>
      <c r="O517">
        <v>40</v>
      </c>
      <c r="P517">
        <v>30</v>
      </c>
      <c r="Q517">
        <v>0</v>
      </c>
      <c r="R517" s="21" t="s">
        <v>49</v>
      </c>
      <c r="S517">
        <v>1000</v>
      </c>
      <c r="T517">
        <v>100</v>
      </c>
      <c r="U517" t="b">
        <v>1</v>
      </c>
      <c r="V517">
        <v>100</v>
      </c>
      <c r="W517">
        <v>1</v>
      </c>
      <c r="X517">
        <v>105</v>
      </c>
      <c r="Y517">
        <v>60</v>
      </c>
      <c r="Z517">
        <v>0.05</v>
      </c>
      <c r="AA517" t="b">
        <v>1</v>
      </c>
      <c r="AB517" s="21" t="s">
        <v>724</v>
      </c>
      <c r="AC517">
        <v>5</v>
      </c>
      <c r="AD517">
        <v>9</v>
      </c>
      <c r="AE517">
        <v>10</v>
      </c>
      <c r="AF517">
        <v>10</v>
      </c>
      <c r="AG517" s="21" t="s">
        <v>48</v>
      </c>
      <c r="AH517" t="b">
        <v>0</v>
      </c>
      <c r="AI517" t="b">
        <v>0</v>
      </c>
      <c r="AJ517">
        <v>50</v>
      </c>
      <c r="AK517">
        <v>0</v>
      </c>
      <c r="AL517">
        <v>2000</v>
      </c>
      <c r="AM517" s="21" t="s">
        <v>375</v>
      </c>
      <c r="AN517" s="21"/>
      <c r="AO517" t="b">
        <v>0</v>
      </c>
      <c r="AP517" s="21"/>
      <c r="AQ517" s="21"/>
      <c r="AR517" s="21" t="s">
        <v>375</v>
      </c>
      <c r="AS517" s="21"/>
      <c r="AU517" s="21"/>
      <c r="AW517">
        <v>1.52674</v>
      </c>
      <c r="AX517" s="21"/>
      <c r="AY517">
        <v>15570276</v>
      </c>
      <c r="BE517" s="21"/>
    </row>
    <row r="518" spans="1:58" x14ac:dyDescent="0.25">
      <c r="A518">
        <v>1.7</v>
      </c>
      <c r="B518" s="21" t="s">
        <v>169</v>
      </c>
      <c r="C518" s="21" t="s">
        <v>9</v>
      </c>
      <c r="D518" s="21" t="s">
        <v>14</v>
      </c>
      <c r="E518" s="21"/>
      <c r="F518" s="21"/>
      <c r="G518" s="21" t="s">
        <v>23</v>
      </c>
      <c r="H518" s="21"/>
      <c r="I518" s="21" t="s">
        <v>752</v>
      </c>
      <c r="J518" s="21" t="s">
        <v>560</v>
      </c>
      <c r="K518" s="21" t="s">
        <v>41</v>
      </c>
      <c r="L518" t="b">
        <v>0</v>
      </c>
      <c r="M518" t="b">
        <v>0</v>
      </c>
      <c r="N518" t="b">
        <v>1</v>
      </c>
      <c r="O518">
        <v>40</v>
      </c>
      <c r="P518">
        <v>30</v>
      </c>
      <c r="Q518">
        <v>0</v>
      </c>
      <c r="R518" s="21" t="s">
        <v>49</v>
      </c>
      <c r="S518">
        <v>1000</v>
      </c>
      <c r="T518">
        <v>100</v>
      </c>
      <c r="U518" t="b">
        <v>1</v>
      </c>
      <c r="V518">
        <v>100</v>
      </c>
      <c r="W518">
        <v>1</v>
      </c>
      <c r="X518">
        <v>105</v>
      </c>
      <c r="Y518">
        <v>60</v>
      </c>
      <c r="Z518">
        <v>0.05</v>
      </c>
      <c r="AA518" t="b">
        <v>1</v>
      </c>
      <c r="AB518" s="21" t="s">
        <v>724</v>
      </c>
      <c r="AC518">
        <v>5</v>
      </c>
      <c r="AD518">
        <v>9</v>
      </c>
      <c r="AE518">
        <v>10</v>
      </c>
      <c r="AF518">
        <v>10</v>
      </c>
      <c r="AG518" s="21" t="s">
        <v>48</v>
      </c>
      <c r="AH518" t="b">
        <v>0</v>
      </c>
      <c r="AI518" t="b">
        <v>0</v>
      </c>
      <c r="AJ518">
        <v>50</v>
      </c>
      <c r="AK518">
        <v>0</v>
      </c>
      <c r="AL518">
        <v>2000</v>
      </c>
      <c r="AM518" s="21" t="s">
        <v>376</v>
      </c>
      <c r="AN518" s="21"/>
      <c r="AO518" t="b">
        <v>0</v>
      </c>
      <c r="AP518" s="21"/>
      <c r="AQ518" s="21"/>
      <c r="AR518" s="21" t="s">
        <v>375</v>
      </c>
      <c r="AS518" s="21"/>
      <c r="AU518" s="21"/>
      <c r="AW518">
        <v>1.52674</v>
      </c>
      <c r="AX518" s="21"/>
      <c r="AY518">
        <v>15570276</v>
      </c>
      <c r="BE518" s="21"/>
    </row>
    <row r="519" spans="1:58" x14ac:dyDescent="0.25">
      <c r="A519">
        <v>1.7</v>
      </c>
      <c r="B519" s="21" t="s">
        <v>169</v>
      </c>
      <c r="C519" s="21" t="s">
        <v>9</v>
      </c>
      <c r="D519" s="21" t="s">
        <v>14</v>
      </c>
      <c r="E519" s="21"/>
      <c r="F519" s="21"/>
      <c r="G519" s="21" t="s">
        <v>23</v>
      </c>
      <c r="H519" s="21"/>
      <c r="I519" s="21" t="s">
        <v>752</v>
      </c>
      <c r="J519" s="21" t="s">
        <v>560</v>
      </c>
      <c r="K519" s="21" t="s">
        <v>41</v>
      </c>
      <c r="L519" t="b">
        <v>0</v>
      </c>
      <c r="M519" t="b">
        <v>0</v>
      </c>
      <c r="N519" t="b">
        <v>1</v>
      </c>
      <c r="O519">
        <v>40</v>
      </c>
      <c r="P519">
        <v>30</v>
      </c>
      <c r="Q519">
        <v>0</v>
      </c>
      <c r="R519" s="21" t="s">
        <v>49</v>
      </c>
      <c r="S519">
        <v>1000</v>
      </c>
      <c r="T519">
        <v>100</v>
      </c>
      <c r="U519" t="b">
        <v>1</v>
      </c>
      <c r="V519">
        <v>100</v>
      </c>
      <c r="W519">
        <v>1</v>
      </c>
      <c r="X519">
        <v>105</v>
      </c>
      <c r="Y519">
        <v>60</v>
      </c>
      <c r="Z519">
        <v>0.05</v>
      </c>
      <c r="AA519" t="b">
        <v>1</v>
      </c>
      <c r="AB519" s="21" t="s">
        <v>724</v>
      </c>
      <c r="AC519">
        <v>5</v>
      </c>
      <c r="AD519">
        <v>9</v>
      </c>
      <c r="AE519">
        <v>10</v>
      </c>
      <c r="AF519">
        <v>10</v>
      </c>
      <c r="AG519" s="21" t="s">
        <v>48</v>
      </c>
      <c r="AH519" t="b">
        <v>0</v>
      </c>
      <c r="AI519" t="b">
        <v>0</v>
      </c>
      <c r="AJ519">
        <v>50</v>
      </c>
      <c r="AK519">
        <v>0</v>
      </c>
      <c r="AL519">
        <v>2000</v>
      </c>
      <c r="AM519" s="21" t="s">
        <v>377</v>
      </c>
      <c r="AN519" s="21"/>
      <c r="AO519" t="b">
        <v>0</v>
      </c>
      <c r="AP519" s="21"/>
      <c r="AQ519" s="21"/>
      <c r="AR519" s="21" t="s">
        <v>375</v>
      </c>
      <c r="AS519" s="21"/>
      <c r="AU519" s="21"/>
      <c r="AW519">
        <v>1.52674</v>
      </c>
      <c r="AX519" s="21"/>
      <c r="AY519">
        <v>15570276</v>
      </c>
      <c r="BE519" s="21"/>
    </row>
    <row r="520" spans="1:58" x14ac:dyDescent="0.25">
      <c r="A520">
        <v>1.7</v>
      </c>
      <c r="B520" s="21" t="s">
        <v>169</v>
      </c>
      <c r="C520" s="21" t="s">
        <v>9</v>
      </c>
      <c r="D520" s="21" t="s">
        <v>14</v>
      </c>
      <c r="E520" s="21"/>
      <c r="F520" s="21"/>
      <c r="G520" s="21" t="s">
        <v>23</v>
      </c>
      <c r="H520" s="21"/>
      <c r="I520" s="21" t="s">
        <v>752</v>
      </c>
      <c r="J520" s="21" t="s">
        <v>560</v>
      </c>
      <c r="K520" s="21" t="s">
        <v>41</v>
      </c>
      <c r="L520" t="b">
        <v>0</v>
      </c>
      <c r="M520" t="b">
        <v>0</v>
      </c>
      <c r="N520" t="b">
        <v>1</v>
      </c>
      <c r="O520">
        <v>40</v>
      </c>
      <c r="P520">
        <v>30</v>
      </c>
      <c r="Q520">
        <v>0</v>
      </c>
      <c r="R520" s="21" t="s">
        <v>49</v>
      </c>
      <c r="S520">
        <v>1000</v>
      </c>
      <c r="T520">
        <v>100</v>
      </c>
      <c r="U520" t="b">
        <v>1</v>
      </c>
      <c r="V520">
        <v>100</v>
      </c>
      <c r="W520">
        <v>1</v>
      </c>
      <c r="X520">
        <v>105</v>
      </c>
      <c r="Y520">
        <v>60</v>
      </c>
      <c r="Z520">
        <v>0.05</v>
      </c>
      <c r="AA520" t="b">
        <v>1</v>
      </c>
      <c r="AB520" s="21" t="s">
        <v>724</v>
      </c>
      <c r="AC520">
        <v>5</v>
      </c>
      <c r="AD520">
        <v>9</v>
      </c>
      <c r="AE520">
        <v>10</v>
      </c>
      <c r="AF520">
        <v>10</v>
      </c>
      <c r="AG520" s="21" t="s">
        <v>48</v>
      </c>
      <c r="AH520" t="b">
        <v>0</v>
      </c>
      <c r="AI520" t="b">
        <v>0</v>
      </c>
      <c r="AJ520">
        <v>50</v>
      </c>
      <c r="AK520">
        <v>0</v>
      </c>
      <c r="AL520">
        <v>2000</v>
      </c>
      <c r="AM520" s="21" t="s">
        <v>378</v>
      </c>
      <c r="AN520" s="21"/>
      <c r="AO520" t="b">
        <v>0</v>
      </c>
      <c r="AP520" s="21"/>
      <c r="AQ520" s="21"/>
      <c r="AR520" s="21" t="s">
        <v>375</v>
      </c>
      <c r="AS520" s="21"/>
      <c r="AU520" s="21"/>
      <c r="AW520">
        <v>1.52674</v>
      </c>
      <c r="AX520" s="21"/>
      <c r="AY520">
        <v>15570276</v>
      </c>
      <c r="BE520" s="21"/>
    </row>
    <row r="521" spans="1:58" x14ac:dyDescent="0.25">
      <c r="A521">
        <v>1.7</v>
      </c>
      <c r="B521" s="21" t="s">
        <v>169</v>
      </c>
      <c r="C521" s="21" t="s">
        <v>9</v>
      </c>
      <c r="D521" s="21" t="s">
        <v>14</v>
      </c>
      <c r="E521" s="21"/>
      <c r="F521" s="21"/>
      <c r="G521" s="21" t="s">
        <v>23</v>
      </c>
      <c r="H521" s="21"/>
      <c r="I521" s="21" t="s">
        <v>752</v>
      </c>
      <c r="J521" s="21" t="s">
        <v>560</v>
      </c>
      <c r="K521" s="21" t="s">
        <v>41</v>
      </c>
      <c r="L521" t="b">
        <v>0</v>
      </c>
      <c r="M521" t="b">
        <v>0</v>
      </c>
      <c r="N521" t="b">
        <v>1</v>
      </c>
      <c r="O521">
        <v>40</v>
      </c>
      <c r="P521">
        <v>30</v>
      </c>
      <c r="Q521">
        <v>0</v>
      </c>
      <c r="R521" s="21" t="s">
        <v>49</v>
      </c>
      <c r="S521">
        <v>1000</v>
      </c>
      <c r="T521">
        <v>100</v>
      </c>
      <c r="U521" t="b">
        <v>1</v>
      </c>
      <c r="V521">
        <v>100</v>
      </c>
      <c r="W521">
        <v>1</v>
      </c>
      <c r="X521">
        <v>105</v>
      </c>
      <c r="Y521">
        <v>60</v>
      </c>
      <c r="Z521">
        <v>0.05</v>
      </c>
      <c r="AA521" t="b">
        <v>1</v>
      </c>
      <c r="AB521" s="21" t="s">
        <v>724</v>
      </c>
      <c r="AC521">
        <v>5</v>
      </c>
      <c r="AD521">
        <v>9</v>
      </c>
      <c r="AE521">
        <v>10</v>
      </c>
      <c r="AF521">
        <v>10</v>
      </c>
      <c r="AG521" s="21" t="s">
        <v>48</v>
      </c>
      <c r="AH521" t="b">
        <v>0</v>
      </c>
      <c r="AI521" t="b">
        <v>0</v>
      </c>
      <c r="AJ521">
        <v>50</v>
      </c>
      <c r="AK521">
        <v>0</v>
      </c>
      <c r="AL521">
        <v>2000</v>
      </c>
      <c r="AM521" s="21" t="s">
        <v>380</v>
      </c>
      <c r="AN521" s="21"/>
      <c r="AO521" t="b">
        <v>0</v>
      </c>
      <c r="AP521" s="21"/>
      <c r="AQ521" s="21"/>
      <c r="AR521" s="21" t="s">
        <v>375</v>
      </c>
      <c r="AS521" s="21"/>
      <c r="AU521" s="21"/>
      <c r="AW521">
        <v>1.52674</v>
      </c>
      <c r="AX521" s="21"/>
      <c r="AY521">
        <v>15570276</v>
      </c>
      <c r="BE521" s="21"/>
    </row>
    <row r="522" spans="1:58" x14ac:dyDescent="0.25">
      <c r="A522">
        <v>1.7</v>
      </c>
      <c r="B522" s="21" t="s">
        <v>169</v>
      </c>
      <c r="C522" s="21" t="s">
        <v>9</v>
      </c>
      <c r="D522" s="21" t="s">
        <v>14</v>
      </c>
      <c r="E522" s="21"/>
      <c r="F522" s="21"/>
      <c r="G522" s="21" t="s">
        <v>23</v>
      </c>
      <c r="H522" s="21"/>
      <c r="I522" s="21" t="s">
        <v>752</v>
      </c>
      <c r="J522" s="21" t="s">
        <v>560</v>
      </c>
      <c r="K522" s="21" t="s">
        <v>41</v>
      </c>
      <c r="L522" t="b">
        <v>0</v>
      </c>
      <c r="M522" t="b">
        <v>0</v>
      </c>
      <c r="N522" t="b">
        <v>1</v>
      </c>
      <c r="O522">
        <v>40</v>
      </c>
      <c r="P522">
        <v>30</v>
      </c>
      <c r="Q522">
        <v>0</v>
      </c>
      <c r="R522" s="21" t="s">
        <v>49</v>
      </c>
      <c r="S522">
        <v>1000</v>
      </c>
      <c r="T522">
        <v>100</v>
      </c>
      <c r="U522" t="b">
        <v>1</v>
      </c>
      <c r="V522">
        <v>100</v>
      </c>
      <c r="W522">
        <v>1</v>
      </c>
      <c r="X522">
        <v>105</v>
      </c>
      <c r="Y522">
        <v>60</v>
      </c>
      <c r="Z522">
        <v>0.05</v>
      </c>
      <c r="AA522" t="b">
        <v>1</v>
      </c>
      <c r="AB522" s="21" t="s">
        <v>724</v>
      </c>
      <c r="AC522">
        <v>5</v>
      </c>
      <c r="AD522">
        <v>9</v>
      </c>
      <c r="AE522">
        <v>10</v>
      </c>
      <c r="AF522">
        <v>10</v>
      </c>
      <c r="AG522" s="21" t="s">
        <v>48</v>
      </c>
      <c r="AH522" t="b">
        <v>0</v>
      </c>
      <c r="AI522" t="b">
        <v>0</v>
      </c>
      <c r="AJ522">
        <v>50</v>
      </c>
      <c r="AK522">
        <v>0</v>
      </c>
      <c r="AL522">
        <v>2000</v>
      </c>
      <c r="AM522" s="21" t="s">
        <v>444</v>
      </c>
      <c r="AN522" s="21"/>
      <c r="AO522" t="b">
        <v>0</v>
      </c>
      <c r="AP522" s="21"/>
      <c r="AQ522" s="21"/>
      <c r="AR522" s="21" t="s">
        <v>501</v>
      </c>
      <c r="AS522" s="21"/>
      <c r="AU522" s="21"/>
      <c r="AW522">
        <v>1.52674</v>
      </c>
      <c r="AX522" s="21"/>
      <c r="AY522">
        <v>15794160</v>
      </c>
      <c r="BE522" s="21"/>
    </row>
    <row r="523" spans="1:58" x14ac:dyDescent="0.25">
      <c r="A523">
        <v>1.7</v>
      </c>
      <c r="B523" s="21" t="s">
        <v>169</v>
      </c>
      <c r="C523" s="21" t="s">
        <v>9</v>
      </c>
      <c r="D523" s="21" t="s">
        <v>14</v>
      </c>
      <c r="E523" s="21"/>
      <c r="F523" s="21"/>
      <c r="G523" s="21" t="s">
        <v>23</v>
      </c>
      <c r="H523" s="21"/>
      <c r="I523" s="21" t="s">
        <v>752</v>
      </c>
      <c r="J523" s="21" t="s">
        <v>560</v>
      </c>
      <c r="K523" s="21" t="s">
        <v>41</v>
      </c>
      <c r="L523" t="b">
        <v>0</v>
      </c>
      <c r="M523" t="b">
        <v>0</v>
      </c>
      <c r="N523" t="b">
        <v>1</v>
      </c>
      <c r="O523">
        <v>40</v>
      </c>
      <c r="P523">
        <v>30</v>
      </c>
      <c r="Q523">
        <v>0</v>
      </c>
      <c r="R523" s="21" t="s">
        <v>49</v>
      </c>
      <c r="S523">
        <v>1000</v>
      </c>
      <c r="T523">
        <v>100</v>
      </c>
      <c r="U523" t="b">
        <v>1</v>
      </c>
      <c r="V523">
        <v>100</v>
      </c>
      <c r="W523">
        <v>1</v>
      </c>
      <c r="X523">
        <v>105</v>
      </c>
      <c r="Y523">
        <v>60</v>
      </c>
      <c r="Z523">
        <v>0.05</v>
      </c>
      <c r="AA523" t="b">
        <v>1</v>
      </c>
      <c r="AB523" s="21" t="s">
        <v>724</v>
      </c>
      <c r="AC523">
        <v>5</v>
      </c>
      <c r="AD523">
        <v>9</v>
      </c>
      <c r="AE523">
        <v>10</v>
      </c>
      <c r="AF523">
        <v>10</v>
      </c>
      <c r="AG523" s="21" t="s">
        <v>48</v>
      </c>
      <c r="AH523" t="b">
        <v>0</v>
      </c>
      <c r="AI523" t="b">
        <v>0</v>
      </c>
      <c r="AJ523">
        <v>50</v>
      </c>
      <c r="AK523">
        <v>0</v>
      </c>
      <c r="AL523">
        <v>2000</v>
      </c>
      <c r="AM523" s="21" t="s">
        <v>447</v>
      </c>
      <c r="AN523" s="21"/>
      <c r="AO523" t="b">
        <v>0</v>
      </c>
      <c r="AP523" s="21"/>
      <c r="AQ523" s="21"/>
      <c r="AR523" s="21" t="s">
        <v>501</v>
      </c>
      <c r="AS523" s="21"/>
      <c r="AU523" s="21"/>
      <c r="AW523">
        <v>2.2844199999999999</v>
      </c>
      <c r="AX523" s="21"/>
      <c r="AY523">
        <v>255</v>
      </c>
      <c r="AZ523">
        <v>0</v>
      </c>
      <c r="BA523">
        <v>0</v>
      </c>
      <c r="BB523">
        <v>20</v>
      </c>
      <c r="BC523">
        <v>0</v>
      </c>
      <c r="BD523">
        <v>60</v>
      </c>
      <c r="BE523" s="21"/>
      <c r="BF523">
        <v>0</v>
      </c>
    </row>
    <row r="524" spans="1:58" x14ac:dyDescent="0.25">
      <c r="A524" t="s">
        <v>721</v>
      </c>
      <c r="B524" t="s">
        <v>4</v>
      </c>
      <c r="C524" t="s">
        <v>8</v>
      </c>
      <c r="D524" t="s">
        <v>13</v>
      </c>
      <c r="E524" t="s">
        <v>18</v>
      </c>
      <c r="F524" t="s">
        <v>20</v>
      </c>
      <c r="G524" t="s">
        <v>22</v>
      </c>
      <c r="H524" t="s">
        <v>27</v>
      </c>
      <c r="I524" t="s">
        <v>30</v>
      </c>
      <c r="J524" t="s">
        <v>31</v>
      </c>
      <c r="K524" t="s">
        <v>466</v>
      </c>
      <c r="L524" t="s">
        <v>55</v>
      </c>
      <c r="M524" t="s">
        <v>57</v>
      </c>
      <c r="N524" t="s">
        <v>58</v>
      </c>
      <c r="O524" t="s">
        <v>43</v>
      </c>
      <c r="P524" t="s">
        <v>45</v>
      </c>
      <c r="Q524" t="s">
        <v>46</v>
      </c>
      <c r="R524" t="s">
        <v>47</v>
      </c>
      <c r="S524" t="s">
        <v>51</v>
      </c>
      <c r="T524" t="s">
        <v>53</v>
      </c>
      <c r="U524" t="s">
        <v>75</v>
      </c>
      <c r="V524" t="s">
        <v>76</v>
      </c>
      <c r="W524" t="s">
        <v>77</v>
      </c>
      <c r="X524" t="s">
        <v>78</v>
      </c>
      <c r="Y524" t="s">
        <v>79</v>
      </c>
      <c r="Z524" t="s">
        <v>80</v>
      </c>
      <c r="AA524" t="s">
        <v>81</v>
      </c>
      <c r="AB524" t="s">
        <v>61</v>
      </c>
      <c r="AC524" t="s">
        <v>62</v>
      </c>
      <c r="AD524" t="s">
        <v>64</v>
      </c>
      <c r="AE524" t="s">
        <v>65</v>
      </c>
      <c r="AF524" t="s">
        <v>66</v>
      </c>
      <c r="AG524" t="s">
        <v>67</v>
      </c>
      <c r="AH524" t="s">
        <v>72</v>
      </c>
      <c r="AI524" t="s">
        <v>73</v>
      </c>
      <c r="AJ524" t="s">
        <v>69</v>
      </c>
      <c r="AK524" t="s">
        <v>70</v>
      </c>
      <c r="AL524" t="s">
        <v>71</v>
      </c>
      <c r="AM524" t="s">
        <v>722</v>
      </c>
      <c r="AN524" t="s">
        <v>102</v>
      </c>
      <c r="AO524" t="s">
        <v>100</v>
      </c>
      <c r="AP524" t="s">
        <v>84</v>
      </c>
      <c r="AQ524" t="s">
        <v>85</v>
      </c>
      <c r="AR524" t="s">
        <v>86</v>
      </c>
      <c r="AS524" t="s">
        <v>87</v>
      </c>
      <c r="AT524" t="s">
        <v>89</v>
      </c>
      <c r="AU524" t="s">
        <v>90</v>
      </c>
      <c r="AV524" t="s">
        <v>91</v>
      </c>
      <c r="AW524" t="s">
        <v>92</v>
      </c>
      <c r="AX524" t="s">
        <v>94</v>
      </c>
      <c r="AY524" t="s">
        <v>96</v>
      </c>
      <c r="AZ524" t="s">
        <v>478</v>
      </c>
      <c r="BA524" t="s">
        <v>104</v>
      </c>
      <c r="BB524" t="s">
        <v>105</v>
      </c>
      <c r="BC524" t="s">
        <v>106</v>
      </c>
      <c r="BD524" t="s">
        <v>488</v>
      </c>
      <c r="BE524" t="s">
        <v>107</v>
      </c>
      <c r="BF524" t="s">
        <v>36</v>
      </c>
    </row>
    <row r="525" spans="1:58" x14ac:dyDescent="0.25">
      <c r="A525">
        <v>1.7</v>
      </c>
      <c r="B525" s="21" t="s">
        <v>210</v>
      </c>
      <c r="C525" s="21" t="s">
        <v>9</v>
      </c>
      <c r="D525" s="21" t="s">
        <v>14</v>
      </c>
      <c r="E525" s="21"/>
      <c r="F525" s="21"/>
      <c r="G525" s="21" t="s">
        <v>25</v>
      </c>
      <c r="H525" s="21"/>
      <c r="I525" s="21" t="s">
        <v>753</v>
      </c>
      <c r="J525" s="21" t="s">
        <v>563</v>
      </c>
      <c r="K525" s="21" t="s">
        <v>41</v>
      </c>
      <c r="L525" t="b">
        <v>0</v>
      </c>
      <c r="M525" t="b">
        <v>0</v>
      </c>
      <c r="N525" t="b">
        <v>0</v>
      </c>
      <c r="O525">
        <v>40</v>
      </c>
      <c r="P525">
        <v>30</v>
      </c>
      <c r="Q525">
        <v>0</v>
      </c>
      <c r="R525" s="21" t="s">
        <v>49</v>
      </c>
      <c r="S525">
        <v>1000</v>
      </c>
      <c r="T525">
        <v>100</v>
      </c>
      <c r="U525" t="b">
        <v>1</v>
      </c>
      <c r="V525">
        <v>80</v>
      </c>
      <c r="W525">
        <v>0.3</v>
      </c>
      <c r="X525">
        <v>103</v>
      </c>
      <c r="Y525">
        <v>40</v>
      </c>
      <c r="Z525">
        <v>7.0000000000000007E-2</v>
      </c>
      <c r="AA525" t="b">
        <v>1</v>
      </c>
      <c r="AB525" s="21" t="s">
        <v>724</v>
      </c>
      <c r="AC525">
        <v>5</v>
      </c>
      <c r="AD525">
        <v>9</v>
      </c>
      <c r="AE525">
        <v>10</v>
      </c>
      <c r="AF525">
        <v>10</v>
      </c>
      <c r="AG525" s="21" t="s">
        <v>48</v>
      </c>
      <c r="AH525" t="b">
        <v>0</v>
      </c>
      <c r="AI525" t="b">
        <v>0</v>
      </c>
      <c r="AJ525">
        <v>100</v>
      </c>
      <c r="AK525">
        <v>0</v>
      </c>
      <c r="AL525">
        <v>5000</v>
      </c>
      <c r="AM525" s="21" t="s">
        <v>502</v>
      </c>
      <c r="AN525" s="21"/>
      <c r="AO525" t="b">
        <v>0</v>
      </c>
      <c r="AP525" s="21"/>
      <c r="AQ525" s="21"/>
      <c r="AR525" s="21" t="s">
        <v>502</v>
      </c>
      <c r="AS525" s="21"/>
      <c r="AT525" s="21" t="s">
        <v>502</v>
      </c>
      <c r="AU525" s="21" t="s">
        <v>514</v>
      </c>
      <c r="AV525">
        <v>1</v>
      </c>
      <c r="AX525" s="21"/>
      <c r="AY525">
        <v>65280</v>
      </c>
      <c r="BE525" s="21"/>
    </row>
    <row r="526" spans="1:58" x14ac:dyDescent="0.25">
      <c r="A526">
        <v>1.7</v>
      </c>
      <c r="B526" s="21" t="s">
        <v>210</v>
      </c>
      <c r="C526" s="21" t="s">
        <v>9</v>
      </c>
      <c r="D526" s="21" t="s">
        <v>14</v>
      </c>
      <c r="E526" s="21"/>
      <c r="F526" s="21"/>
      <c r="G526" s="21" t="s">
        <v>25</v>
      </c>
      <c r="H526" s="21"/>
      <c r="I526" s="21" t="s">
        <v>753</v>
      </c>
      <c r="J526" s="21" t="s">
        <v>563</v>
      </c>
      <c r="K526" s="21" t="s">
        <v>41</v>
      </c>
      <c r="L526" t="b">
        <v>0</v>
      </c>
      <c r="M526" t="b">
        <v>0</v>
      </c>
      <c r="N526" t="b">
        <v>0</v>
      </c>
      <c r="O526">
        <v>40</v>
      </c>
      <c r="P526">
        <v>30</v>
      </c>
      <c r="Q526">
        <v>0</v>
      </c>
      <c r="R526" s="21" t="s">
        <v>49</v>
      </c>
      <c r="S526">
        <v>1000</v>
      </c>
      <c r="T526">
        <v>100</v>
      </c>
      <c r="U526" t="b">
        <v>1</v>
      </c>
      <c r="V526">
        <v>80</v>
      </c>
      <c r="W526">
        <v>0.3</v>
      </c>
      <c r="X526">
        <v>103</v>
      </c>
      <c r="Y526">
        <v>40</v>
      </c>
      <c r="Z526">
        <v>7.0000000000000007E-2</v>
      </c>
      <c r="AA526" t="b">
        <v>1</v>
      </c>
      <c r="AB526" s="21" t="s">
        <v>724</v>
      </c>
      <c r="AC526">
        <v>5</v>
      </c>
      <c r="AD526">
        <v>9</v>
      </c>
      <c r="AE526">
        <v>10</v>
      </c>
      <c r="AF526">
        <v>10</v>
      </c>
      <c r="AG526" s="21" t="s">
        <v>48</v>
      </c>
      <c r="AH526" t="b">
        <v>0</v>
      </c>
      <c r="AI526" t="b">
        <v>0</v>
      </c>
      <c r="AJ526">
        <v>100</v>
      </c>
      <c r="AK526">
        <v>0</v>
      </c>
      <c r="AL526">
        <v>5000</v>
      </c>
      <c r="AM526" s="21" t="s">
        <v>230</v>
      </c>
      <c r="AN526" s="21"/>
      <c r="AO526" t="b">
        <v>0</v>
      </c>
      <c r="AP526" s="21"/>
      <c r="AQ526" s="21"/>
      <c r="AR526" s="21" t="s">
        <v>501</v>
      </c>
      <c r="AS526" s="21"/>
      <c r="AT526" s="21" t="s">
        <v>754</v>
      </c>
      <c r="AU526" s="21" t="s">
        <v>507</v>
      </c>
      <c r="AV526">
        <v>3.2</v>
      </c>
      <c r="AX526" s="21"/>
      <c r="AY526">
        <v>16748574</v>
      </c>
      <c r="BE526" s="21"/>
    </row>
    <row r="527" spans="1:58" x14ac:dyDescent="0.25">
      <c r="A527">
        <v>1.7</v>
      </c>
      <c r="B527" s="21" t="s">
        <v>210</v>
      </c>
      <c r="C527" s="21" t="s">
        <v>9</v>
      </c>
      <c r="D527" s="21" t="s">
        <v>14</v>
      </c>
      <c r="E527" s="21"/>
      <c r="F527" s="21"/>
      <c r="G527" s="21" t="s">
        <v>25</v>
      </c>
      <c r="H527" s="21"/>
      <c r="I527" s="21" t="s">
        <v>753</v>
      </c>
      <c r="J527" s="21" t="s">
        <v>563</v>
      </c>
      <c r="K527" s="21" t="s">
        <v>41</v>
      </c>
      <c r="L527" t="b">
        <v>0</v>
      </c>
      <c r="M527" t="b">
        <v>0</v>
      </c>
      <c r="N527" t="b">
        <v>0</v>
      </c>
      <c r="O527">
        <v>40</v>
      </c>
      <c r="P527">
        <v>30</v>
      </c>
      <c r="Q527">
        <v>0</v>
      </c>
      <c r="R527" s="21" t="s">
        <v>49</v>
      </c>
      <c r="S527">
        <v>1000</v>
      </c>
      <c r="T527">
        <v>100</v>
      </c>
      <c r="U527" t="b">
        <v>1</v>
      </c>
      <c r="V527">
        <v>80</v>
      </c>
      <c r="W527">
        <v>0.3</v>
      </c>
      <c r="X527">
        <v>103</v>
      </c>
      <c r="Y527">
        <v>40</v>
      </c>
      <c r="Z527">
        <v>7.0000000000000007E-2</v>
      </c>
      <c r="AA527" t="b">
        <v>1</v>
      </c>
      <c r="AB527" s="21" t="s">
        <v>724</v>
      </c>
      <c r="AC527">
        <v>5</v>
      </c>
      <c r="AD527">
        <v>9</v>
      </c>
      <c r="AE527">
        <v>10</v>
      </c>
      <c r="AF527">
        <v>10</v>
      </c>
      <c r="AG527" s="21" t="s">
        <v>48</v>
      </c>
      <c r="AH527" t="b">
        <v>0</v>
      </c>
      <c r="AI527" t="b">
        <v>0</v>
      </c>
      <c r="AJ527">
        <v>100</v>
      </c>
      <c r="AK527">
        <v>0</v>
      </c>
      <c r="AL527">
        <v>5000</v>
      </c>
      <c r="AM527" s="21" t="s">
        <v>231</v>
      </c>
      <c r="AN527" s="21"/>
      <c r="AO527" t="b">
        <v>0</v>
      </c>
      <c r="AP527" s="21"/>
      <c r="AQ527" s="21"/>
      <c r="AR527" s="21" t="s">
        <v>501</v>
      </c>
      <c r="AS527" s="21"/>
      <c r="AT527" s="21" t="s">
        <v>755</v>
      </c>
      <c r="AU527" s="21" t="s">
        <v>507</v>
      </c>
      <c r="AV527">
        <v>3.2</v>
      </c>
      <c r="AX527" s="21"/>
      <c r="AY527">
        <v>32896</v>
      </c>
      <c r="BE527" s="21"/>
    </row>
    <row r="528" spans="1:58" x14ac:dyDescent="0.25">
      <c r="A528">
        <v>1.7</v>
      </c>
      <c r="B528" s="21" t="s">
        <v>210</v>
      </c>
      <c r="C528" s="21" t="s">
        <v>9</v>
      </c>
      <c r="D528" s="21" t="s">
        <v>14</v>
      </c>
      <c r="E528" s="21"/>
      <c r="F528" s="21"/>
      <c r="G528" s="21" t="s">
        <v>25</v>
      </c>
      <c r="H528" s="21"/>
      <c r="I528" s="21" t="s">
        <v>753</v>
      </c>
      <c r="J528" s="21" t="s">
        <v>563</v>
      </c>
      <c r="K528" s="21" t="s">
        <v>41</v>
      </c>
      <c r="L528" t="b">
        <v>0</v>
      </c>
      <c r="M528" t="b">
        <v>0</v>
      </c>
      <c r="N528" t="b">
        <v>0</v>
      </c>
      <c r="O528">
        <v>40</v>
      </c>
      <c r="P528">
        <v>30</v>
      </c>
      <c r="Q528">
        <v>0</v>
      </c>
      <c r="R528" s="21" t="s">
        <v>49</v>
      </c>
      <c r="S528">
        <v>1000</v>
      </c>
      <c r="T528">
        <v>100</v>
      </c>
      <c r="U528" t="b">
        <v>1</v>
      </c>
      <c r="V528">
        <v>80</v>
      </c>
      <c r="W528">
        <v>0.3</v>
      </c>
      <c r="X528">
        <v>103</v>
      </c>
      <c r="Y528">
        <v>40</v>
      </c>
      <c r="Z528">
        <v>7.0000000000000007E-2</v>
      </c>
      <c r="AA528" t="b">
        <v>1</v>
      </c>
      <c r="AB528" s="21" t="s">
        <v>724</v>
      </c>
      <c r="AC528">
        <v>5</v>
      </c>
      <c r="AD528">
        <v>9</v>
      </c>
      <c r="AE528">
        <v>10</v>
      </c>
      <c r="AF528">
        <v>10</v>
      </c>
      <c r="AG528" s="21" t="s">
        <v>48</v>
      </c>
      <c r="AH528" t="b">
        <v>0</v>
      </c>
      <c r="AI528" t="b">
        <v>0</v>
      </c>
      <c r="AJ528">
        <v>100</v>
      </c>
      <c r="AK528">
        <v>0</v>
      </c>
      <c r="AL528">
        <v>5000</v>
      </c>
      <c r="AM528" s="21" t="s">
        <v>238</v>
      </c>
      <c r="AN528" s="21"/>
      <c r="AO528" t="b">
        <v>0</v>
      </c>
      <c r="AP528" s="21"/>
      <c r="AQ528" s="21"/>
      <c r="AR528" s="21" t="s">
        <v>501</v>
      </c>
      <c r="AS528" s="21"/>
      <c r="AT528" s="21" t="s">
        <v>756</v>
      </c>
      <c r="AU528" s="21" t="s">
        <v>507</v>
      </c>
      <c r="AV528">
        <v>3.2</v>
      </c>
      <c r="AX528" s="21"/>
      <c r="AY528">
        <v>16760576</v>
      </c>
      <c r="BE528" s="21"/>
    </row>
    <row r="529" spans="1:58" x14ac:dyDescent="0.25">
      <c r="A529">
        <v>1.7</v>
      </c>
      <c r="B529" s="21" t="s">
        <v>210</v>
      </c>
      <c r="C529" s="21" t="s">
        <v>9</v>
      </c>
      <c r="D529" s="21" t="s">
        <v>14</v>
      </c>
      <c r="E529" s="21"/>
      <c r="F529" s="21"/>
      <c r="G529" s="21" t="s">
        <v>25</v>
      </c>
      <c r="H529" s="21"/>
      <c r="I529" s="21" t="s">
        <v>753</v>
      </c>
      <c r="J529" s="21" t="s">
        <v>563</v>
      </c>
      <c r="K529" s="21" t="s">
        <v>41</v>
      </c>
      <c r="L529" t="b">
        <v>0</v>
      </c>
      <c r="M529" t="b">
        <v>0</v>
      </c>
      <c r="N529" t="b">
        <v>0</v>
      </c>
      <c r="O529">
        <v>40</v>
      </c>
      <c r="P529">
        <v>30</v>
      </c>
      <c r="Q529">
        <v>0</v>
      </c>
      <c r="R529" s="21" t="s">
        <v>49</v>
      </c>
      <c r="S529">
        <v>1000</v>
      </c>
      <c r="T529">
        <v>100</v>
      </c>
      <c r="U529" t="b">
        <v>1</v>
      </c>
      <c r="V529">
        <v>80</v>
      </c>
      <c r="W529">
        <v>0.3</v>
      </c>
      <c r="X529">
        <v>103</v>
      </c>
      <c r="Y529">
        <v>40</v>
      </c>
      <c r="Z529">
        <v>7.0000000000000007E-2</v>
      </c>
      <c r="AA529" t="b">
        <v>1</v>
      </c>
      <c r="AB529" s="21" t="s">
        <v>724</v>
      </c>
      <c r="AC529">
        <v>5</v>
      </c>
      <c r="AD529">
        <v>9</v>
      </c>
      <c r="AE529">
        <v>10</v>
      </c>
      <c r="AF529">
        <v>10</v>
      </c>
      <c r="AG529" s="21" t="s">
        <v>48</v>
      </c>
      <c r="AH529" t="b">
        <v>0</v>
      </c>
      <c r="AI529" t="b">
        <v>0</v>
      </c>
      <c r="AJ529">
        <v>100</v>
      </c>
      <c r="AK529">
        <v>0</v>
      </c>
      <c r="AL529">
        <v>5000</v>
      </c>
      <c r="AM529" s="21" t="s">
        <v>244</v>
      </c>
      <c r="AN529" s="21"/>
      <c r="AO529" t="b">
        <v>0</v>
      </c>
      <c r="AP529" s="21"/>
      <c r="AQ529" s="21"/>
      <c r="AR529" s="21" t="s">
        <v>244</v>
      </c>
      <c r="AS529" s="21"/>
      <c r="AT529" s="21" t="s">
        <v>260</v>
      </c>
      <c r="AU529" s="21" t="s">
        <v>514</v>
      </c>
      <c r="AV529">
        <v>1</v>
      </c>
      <c r="AX529" s="21"/>
      <c r="AY529">
        <v>16776960</v>
      </c>
      <c r="BE529" s="21"/>
    </row>
    <row r="530" spans="1:58" x14ac:dyDescent="0.25">
      <c r="A530">
        <v>1.7</v>
      </c>
      <c r="B530" s="21" t="s">
        <v>210</v>
      </c>
      <c r="C530" s="21" t="s">
        <v>9</v>
      </c>
      <c r="D530" s="21" t="s">
        <v>14</v>
      </c>
      <c r="E530" s="21"/>
      <c r="F530" s="21"/>
      <c r="G530" s="21" t="s">
        <v>25</v>
      </c>
      <c r="H530" s="21"/>
      <c r="I530" s="21" t="s">
        <v>753</v>
      </c>
      <c r="J530" s="21" t="s">
        <v>563</v>
      </c>
      <c r="K530" s="21" t="s">
        <v>41</v>
      </c>
      <c r="L530" t="b">
        <v>0</v>
      </c>
      <c r="M530" t="b">
        <v>0</v>
      </c>
      <c r="N530" t="b">
        <v>0</v>
      </c>
      <c r="O530">
        <v>40</v>
      </c>
      <c r="P530">
        <v>30</v>
      </c>
      <c r="Q530">
        <v>0</v>
      </c>
      <c r="R530" s="21" t="s">
        <v>49</v>
      </c>
      <c r="S530">
        <v>1000</v>
      </c>
      <c r="T530">
        <v>100</v>
      </c>
      <c r="U530" t="b">
        <v>1</v>
      </c>
      <c r="V530">
        <v>80</v>
      </c>
      <c r="W530">
        <v>0.3</v>
      </c>
      <c r="X530">
        <v>103</v>
      </c>
      <c r="Y530">
        <v>40</v>
      </c>
      <c r="Z530">
        <v>7.0000000000000007E-2</v>
      </c>
      <c r="AA530" t="b">
        <v>1</v>
      </c>
      <c r="AB530" s="21" t="s">
        <v>724</v>
      </c>
      <c r="AC530">
        <v>5</v>
      </c>
      <c r="AD530">
        <v>9</v>
      </c>
      <c r="AE530">
        <v>10</v>
      </c>
      <c r="AF530">
        <v>10</v>
      </c>
      <c r="AG530" s="21" t="s">
        <v>48</v>
      </c>
      <c r="AH530" t="b">
        <v>0</v>
      </c>
      <c r="AI530" t="b">
        <v>0</v>
      </c>
      <c r="AJ530">
        <v>100</v>
      </c>
      <c r="AK530">
        <v>0</v>
      </c>
      <c r="AL530">
        <v>5000</v>
      </c>
      <c r="AM530" s="21" t="s">
        <v>263</v>
      </c>
      <c r="AN530" s="21"/>
      <c r="AO530" t="b">
        <v>0</v>
      </c>
      <c r="AP530" s="21"/>
      <c r="AQ530" s="21"/>
      <c r="AR530" s="21" t="s">
        <v>501</v>
      </c>
      <c r="AS530" s="21"/>
      <c r="AT530" s="21" t="s">
        <v>749</v>
      </c>
      <c r="AU530" s="21" t="s">
        <v>507</v>
      </c>
      <c r="AV530">
        <v>3.2</v>
      </c>
      <c r="AW530">
        <v>2.4014700000000002</v>
      </c>
      <c r="AX530" s="21"/>
      <c r="AY530">
        <v>13749760</v>
      </c>
      <c r="AZ530">
        <v>0</v>
      </c>
      <c r="BA530">
        <v>0</v>
      </c>
      <c r="BB530">
        <v>44</v>
      </c>
      <c r="BC530">
        <v>0</v>
      </c>
      <c r="BD530">
        <v>100</v>
      </c>
      <c r="BE530" s="21"/>
      <c r="BF530">
        <v>0</v>
      </c>
    </row>
    <row r="531" spans="1:58" x14ac:dyDescent="0.25">
      <c r="A531">
        <v>1.7</v>
      </c>
      <c r="B531" s="21" t="s">
        <v>210</v>
      </c>
      <c r="C531" s="21" t="s">
        <v>9</v>
      </c>
      <c r="D531" s="21" t="s">
        <v>14</v>
      </c>
      <c r="E531" s="21"/>
      <c r="F531" s="21"/>
      <c r="G531" s="21" t="s">
        <v>25</v>
      </c>
      <c r="H531" s="21"/>
      <c r="I531" s="21" t="s">
        <v>753</v>
      </c>
      <c r="J531" s="21" t="s">
        <v>563</v>
      </c>
      <c r="K531" s="21" t="s">
        <v>41</v>
      </c>
      <c r="L531" t="b">
        <v>0</v>
      </c>
      <c r="M531" t="b">
        <v>0</v>
      </c>
      <c r="N531" t="b">
        <v>0</v>
      </c>
      <c r="O531">
        <v>40</v>
      </c>
      <c r="P531">
        <v>30</v>
      </c>
      <c r="Q531">
        <v>0</v>
      </c>
      <c r="R531" s="21" t="s">
        <v>49</v>
      </c>
      <c r="S531">
        <v>1000</v>
      </c>
      <c r="T531">
        <v>100</v>
      </c>
      <c r="U531" t="b">
        <v>1</v>
      </c>
      <c r="V531">
        <v>80</v>
      </c>
      <c r="W531">
        <v>0.3</v>
      </c>
      <c r="X531">
        <v>103</v>
      </c>
      <c r="Y531">
        <v>40</v>
      </c>
      <c r="Z531">
        <v>7.0000000000000007E-2</v>
      </c>
      <c r="AA531" t="b">
        <v>1</v>
      </c>
      <c r="AB531" s="21" t="s">
        <v>724</v>
      </c>
      <c r="AC531">
        <v>5</v>
      </c>
      <c r="AD531">
        <v>9</v>
      </c>
      <c r="AE531">
        <v>10</v>
      </c>
      <c r="AF531">
        <v>10</v>
      </c>
      <c r="AG531" s="21" t="s">
        <v>48</v>
      </c>
      <c r="AH531" t="b">
        <v>0</v>
      </c>
      <c r="AI531" t="b">
        <v>0</v>
      </c>
      <c r="AJ531">
        <v>100</v>
      </c>
      <c r="AK531">
        <v>0</v>
      </c>
      <c r="AL531">
        <v>5000</v>
      </c>
      <c r="AM531" s="21" t="s">
        <v>263</v>
      </c>
      <c r="AN531" s="21"/>
      <c r="AO531" t="b">
        <v>0</v>
      </c>
      <c r="AP531" s="21"/>
      <c r="AQ531" s="21"/>
      <c r="AR531" s="21" t="s">
        <v>501</v>
      </c>
      <c r="AS531" s="21"/>
      <c r="AT531" s="21" t="s">
        <v>749</v>
      </c>
      <c r="AU531" s="21" t="s">
        <v>507</v>
      </c>
      <c r="AV531">
        <v>3.2</v>
      </c>
      <c r="AW531">
        <v>2.4014700000000002</v>
      </c>
      <c r="AX531" s="21"/>
      <c r="AY531">
        <v>13749760</v>
      </c>
      <c r="AZ531">
        <v>0</v>
      </c>
      <c r="BA531">
        <v>0</v>
      </c>
      <c r="BB531">
        <v>30</v>
      </c>
      <c r="BC531">
        <v>15</v>
      </c>
      <c r="BD531">
        <v>100</v>
      </c>
      <c r="BE531" s="21"/>
      <c r="BF531">
        <v>0</v>
      </c>
    </row>
    <row r="532" spans="1:58" x14ac:dyDescent="0.25">
      <c r="A532">
        <v>1.7</v>
      </c>
      <c r="B532" s="21" t="s">
        <v>210</v>
      </c>
      <c r="C532" s="21" t="s">
        <v>9</v>
      </c>
      <c r="D532" s="21" t="s">
        <v>14</v>
      </c>
      <c r="E532" s="21"/>
      <c r="F532" s="21"/>
      <c r="G532" s="21" t="s">
        <v>25</v>
      </c>
      <c r="H532" s="21"/>
      <c r="I532" s="21" t="s">
        <v>753</v>
      </c>
      <c r="J532" s="21" t="s">
        <v>563</v>
      </c>
      <c r="K532" s="21" t="s">
        <v>41</v>
      </c>
      <c r="L532" t="b">
        <v>0</v>
      </c>
      <c r="M532" t="b">
        <v>0</v>
      </c>
      <c r="N532" t="b">
        <v>0</v>
      </c>
      <c r="O532">
        <v>40</v>
      </c>
      <c r="P532">
        <v>30</v>
      </c>
      <c r="Q532">
        <v>0</v>
      </c>
      <c r="R532" s="21" t="s">
        <v>49</v>
      </c>
      <c r="S532">
        <v>1000</v>
      </c>
      <c r="T532">
        <v>100</v>
      </c>
      <c r="U532" t="b">
        <v>1</v>
      </c>
      <c r="V532">
        <v>80</v>
      </c>
      <c r="W532">
        <v>0.3</v>
      </c>
      <c r="X532">
        <v>103</v>
      </c>
      <c r="Y532">
        <v>40</v>
      </c>
      <c r="Z532">
        <v>7.0000000000000007E-2</v>
      </c>
      <c r="AA532" t="b">
        <v>1</v>
      </c>
      <c r="AB532" s="21" t="s">
        <v>724</v>
      </c>
      <c r="AC532">
        <v>5</v>
      </c>
      <c r="AD532">
        <v>9</v>
      </c>
      <c r="AE532">
        <v>10</v>
      </c>
      <c r="AF532">
        <v>10</v>
      </c>
      <c r="AG532" s="21" t="s">
        <v>48</v>
      </c>
      <c r="AH532" t="b">
        <v>0</v>
      </c>
      <c r="AI532" t="b">
        <v>0</v>
      </c>
      <c r="AJ532">
        <v>100</v>
      </c>
      <c r="AK532">
        <v>0</v>
      </c>
      <c r="AL532">
        <v>5000</v>
      </c>
      <c r="AM532" s="21" t="s">
        <v>274</v>
      </c>
      <c r="AN532" s="21"/>
      <c r="AO532" t="b">
        <v>0</v>
      </c>
      <c r="AP532" s="21"/>
      <c r="AQ532" s="21"/>
      <c r="AR532" s="21" t="s">
        <v>501</v>
      </c>
      <c r="AS532" s="21"/>
      <c r="AT532" s="21" t="s">
        <v>743</v>
      </c>
      <c r="AU532" s="21" t="s">
        <v>507</v>
      </c>
      <c r="AV532">
        <v>3.2</v>
      </c>
      <c r="AX532" s="21"/>
      <c r="AY532">
        <v>8388736</v>
      </c>
      <c r="AZ532">
        <v>0</v>
      </c>
      <c r="BA532">
        <v>0</v>
      </c>
      <c r="BB532">
        <v>40</v>
      </c>
      <c r="BC532">
        <v>0</v>
      </c>
      <c r="BD532">
        <v>50</v>
      </c>
      <c r="BE532" s="21"/>
      <c r="BF532">
        <v>0</v>
      </c>
    </row>
    <row r="533" spans="1:58" x14ac:dyDescent="0.25">
      <c r="A533">
        <v>1.7</v>
      </c>
      <c r="B533" s="21" t="s">
        <v>210</v>
      </c>
      <c r="C533" s="21" t="s">
        <v>9</v>
      </c>
      <c r="D533" s="21" t="s">
        <v>14</v>
      </c>
      <c r="E533" s="21"/>
      <c r="F533" s="21"/>
      <c r="G533" s="21" t="s">
        <v>25</v>
      </c>
      <c r="H533" s="21"/>
      <c r="I533" s="21" t="s">
        <v>753</v>
      </c>
      <c r="J533" s="21" t="s">
        <v>563</v>
      </c>
      <c r="K533" s="21" t="s">
        <v>41</v>
      </c>
      <c r="L533" t="b">
        <v>0</v>
      </c>
      <c r="M533" t="b">
        <v>0</v>
      </c>
      <c r="N533" t="b">
        <v>0</v>
      </c>
      <c r="O533">
        <v>40</v>
      </c>
      <c r="P533">
        <v>30</v>
      </c>
      <c r="Q533">
        <v>0</v>
      </c>
      <c r="R533" s="21" t="s">
        <v>49</v>
      </c>
      <c r="S533">
        <v>1000</v>
      </c>
      <c r="T533">
        <v>100</v>
      </c>
      <c r="U533" t="b">
        <v>1</v>
      </c>
      <c r="V533">
        <v>80</v>
      </c>
      <c r="W533">
        <v>0.3</v>
      </c>
      <c r="X533">
        <v>103</v>
      </c>
      <c r="Y533">
        <v>40</v>
      </c>
      <c r="Z533">
        <v>7.0000000000000007E-2</v>
      </c>
      <c r="AA533" t="b">
        <v>1</v>
      </c>
      <c r="AB533" s="21" t="s">
        <v>724</v>
      </c>
      <c r="AC533">
        <v>5</v>
      </c>
      <c r="AD533">
        <v>9</v>
      </c>
      <c r="AE533">
        <v>10</v>
      </c>
      <c r="AF533">
        <v>10</v>
      </c>
      <c r="AG533" s="21" t="s">
        <v>48</v>
      </c>
      <c r="AH533" t="b">
        <v>0</v>
      </c>
      <c r="AI533" t="b">
        <v>0</v>
      </c>
      <c r="AJ533">
        <v>100</v>
      </c>
      <c r="AK533">
        <v>0</v>
      </c>
      <c r="AL533">
        <v>5000</v>
      </c>
      <c r="AM533" s="21" t="s">
        <v>274</v>
      </c>
      <c r="AN533" s="21"/>
      <c r="AO533" t="b">
        <v>0</v>
      </c>
      <c r="AP533" s="21"/>
      <c r="AQ533" s="21"/>
      <c r="AR533" s="21" t="s">
        <v>501</v>
      </c>
      <c r="AS533" s="21"/>
      <c r="AT533" s="21" t="s">
        <v>743</v>
      </c>
      <c r="AU533" s="21" t="s">
        <v>507</v>
      </c>
      <c r="AV533">
        <v>3.2</v>
      </c>
      <c r="AX533" s="21"/>
      <c r="AY533">
        <v>8388736</v>
      </c>
      <c r="AZ533">
        <v>0</v>
      </c>
      <c r="BA533">
        <v>0</v>
      </c>
      <c r="BB533">
        <v>20</v>
      </c>
      <c r="BC533">
        <v>10</v>
      </c>
      <c r="BD533">
        <v>50</v>
      </c>
      <c r="BE533" s="21"/>
      <c r="BF533">
        <v>0</v>
      </c>
    </row>
    <row r="534" spans="1:58" x14ac:dyDescent="0.25">
      <c r="A534">
        <v>1.7</v>
      </c>
      <c r="B534" s="21" t="s">
        <v>210</v>
      </c>
      <c r="C534" s="21" t="s">
        <v>9</v>
      </c>
      <c r="D534" s="21" t="s">
        <v>14</v>
      </c>
      <c r="E534" s="21"/>
      <c r="F534" s="21"/>
      <c r="G534" s="21" t="s">
        <v>25</v>
      </c>
      <c r="H534" s="21"/>
      <c r="I534" s="21" t="s">
        <v>753</v>
      </c>
      <c r="J534" s="21" t="s">
        <v>563</v>
      </c>
      <c r="K534" s="21" t="s">
        <v>41</v>
      </c>
      <c r="L534" t="b">
        <v>0</v>
      </c>
      <c r="M534" t="b">
        <v>0</v>
      </c>
      <c r="N534" t="b">
        <v>0</v>
      </c>
      <c r="O534">
        <v>40</v>
      </c>
      <c r="P534">
        <v>30</v>
      </c>
      <c r="Q534">
        <v>0</v>
      </c>
      <c r="R534" s="21" t="s">
        <v>49</v>
      </c>
      <c r="S534">
        <v>1000</v>
      </c>
      <c r="T534">
        <v>100</v>
      </c>
      <c r="U534" t="b">
        <v>1</v>
      </c>
      <c r="V534">
        <v>80</v>
      </c>
      <c r="W534">
        <v>0.3</v>
      </c>
      <c r="X534">
        <v>103</v>
      </c>
      <c r="Y534">
        <v>40</v>
      </c>
      <c r="Z534">
        <v>7.0000000000000007E-2</v>
      </c>
      <c r="AA534" t="b">
        <v>1</v>
      </c>
      <c r="AB534" s="21" t="s">
        <v>724</v>
      </c>
      <c r="AC534">
        <v>5</v>
      </c>
      <c r="AD534">
        <v>9</v>
      </c>
      <c r="AE534">
        <v>10</v>
      </c>
      <c r="AF534">
        <v>10</v>
      </c>
      <c r="AG534" s="21" t="s">
        <v>48</v>
      </c>
      <c r="AH534" t="b">
        <v>0</v>
      </c>
      <c r="AI534" t="b">
        <v>0</v>
      </c>
      <c r="AJ534">
        <v>100</v>
      </c>
      <c r="AK534">
        <v>0</v>
      </c>
      <c r="AL534">
        <v>5000</v>
      </c>
      <c r="AM534" s="21" t="s">
        <v>276</v>
      </c>
      <c r="AN534" s="21"/>
      <c r="AO534" t="b">
        <v>0</v>
      </c>
      <c r="AP534" s="21"/>
      <c r="AQ534" s="21"/>
      <c r="AR534" s="21" t="s">
        <v>270</v>
      </c>
      <c r="AS534" s="21"/>
      <c r="AT534" s="21" t="s">
        <v>515</v>
      </c>
      <c r="AU534" s="21" t="s">
        <v>514</v>
      </c>
      <c r="AV534">
        <v>1</v>
      </c>
      <c r="AX534" s="21"/>
      <c r="AY534">
        <v>255</v>
      </c>
      <c r="BE534" s="21"/>
    </row>
    <row r="535" spans="1:58" x14ac:dyDescent="0.25">
      <c r="A535">
        <v>1.7</v>
      </c>
      <c r="B535" s="21" t="s">
        <v>210</v>
      </c>
      <c r="C535" s="21" t="s">
        <v>9</v>
      </c>
      <c r="D535" s="21" t="s">
        <v>14</v>
      </c>
      <c r="E535" s="21"/>
      <c r="F535" s="21"/>
      <c r="G535" s="21" t="s">
        <v>25</v>
      </c>
      <c r="H535" s="21"/>
      <c r="I535" s="21" t="s">
        <v>753</v>
      </c>
      <c r="J535" s="21" t="s">
        <v>563</v>
      </c>
      <c r="K535" s="21" t="s">
        <v>41</v>
      </c>
      <c r="L535" t="b">
        <v>0</v>
      </c>
      <c r="M535" t="b">
        <v>0</v>
      </c>
      <c r="N535" t="b">
        <v>0</v>
      </c>
      <c r="O535">
        <v>40</v>
      </c>
      <c r="P535">
        <v>30</v>
      </c>
      <c r="Q535">
        <v>0</v>
      </c>
      <c r="R535" s="21" t="s">
        <v>49</v>
      </c>
      <c r="S535">
        <v>1000</v>
      </c>
      <c r="T535">
        <v>100</v>
      </c>
      <c r="U535" t="b">
        <v>1</v>
      </c>
      <c r="V535">
        <v>80</v>
      </c>
      <c r="W535">
        <v>0.3</v>
      </c>
      <c r="X535">
        <v>103</v>
      </c>
      <c r="Y535">
        <v>40</v>
      </c>
      <c r="Z535">
        <v>7.0000000000000007E-2</v>
      </c>
      <c r="AA535" t="b">
        <v>1</v>
      </c>
      <c r="AB535" s="21" t="s">
        <v>724</v>
      </c>
      <c r="AC535">
        <v>5</v>
      </c>
      <c r="AD535">
        <v>9</v>
      </c>
      <c r="AE535">
        <v>10</v>
      </c>
      <c r="AF535">
        <v>10</v>
      </c>
      <c r="AG535" s="21" t="s">
        <v>48</v>
      </c>
      <c r="AH535" t="b">
        <v>0</v>
      </c>
      <c r="AI535" t="b">
        <v>0</v>
      </c>
      <c r="AJ535">
        <v>100</v>
      </c>
      <c r="AK535">
        <v>0</v>
      </c>
      <c r="AL535">
        <v>5000</v>
      </c>
      <c r="AM535" s="21" t="s">
        <v>280</v>
      </c>
      <c r="AN535" s="21"/>
      <c r="AO535" t="b">
        <v>0</v>
      </c>
      <c r="AP535" s="21"/>
      <c r="AQ535" s="21"/>
      <c r="AR535" s="21" t="s">
        <v>244</v>
      </c>
      <c r="AS535" s="21"/>
      <c r="AT535" s="21" t="s">
        <v>280</v>
      </c>
      <c r="AU535" s="21" t="s">
        <v>514</v>
      </c>
      <c r="AV535">
        <v>1</v>
      </c>
      <c r="AW535">
        <v>2.4178500000000001</v>
      </c>
      <c r="AX535" s="21"/>
      <c r="AY535">
        <v>16776960</v>
      </c>
      <c r="AZ535">
        <v>0</v>
      </c>
      <c r="BA535">
        <v>0</v>
      </c>
      <c r="BB535">
        <v>45</v>
      </c>
      <c r="BC535">
        <v>0</v>
      </c>
      <c r="BD535">
        <v>100</v>
      </c>
      <c r="BE535" s="21"/>
      <c r="BF535">
        <v>0</v>
      </c>
    </row>
    <row r="536" spans="1:58" x14ac:dyDescent="0.25">
      <c r="A536">
        <v>1.7</v>
      </c>
      <c r="B536" s="21" t="s">
        <v>210</v>
      </c>
      <c r="C536" s="21" t="s">
        <v>9</v>
      </c>
      <c r="D536" s="21" t="s">
        <v>14</v>
      </c>
      <c r="E536" s="21"/>
      <c r="F536" s="21"/>
      <c r="G536" s="21" t="s">
        <v>25</v>
      </c>
      <c r="H536" s="21"/>
      <c r="I536" s="21" t="s">
        <v>753</v>
      </c>
      <c r="J536" s="21" t="s">
        <v>563</v>
      </c>
      <c r="K536" s="21" t="s">
        <v>41</v>
      </c>
      <c r="L536" t="b">
        <v>0</v>
      </c>
      <c r="M536" t="b">
        <v>0</v>
      </c>
      <c r="N536" t="b">
        <v>0</v>
      </c>
      <c r="O536">
        <v>40</v>
      </c>
      <c r="P536">
        <v>30</v>
      </c>
      <c r="Q536">
        <v>0</v>
      </c>
      <c r="R536" s="21" t="s">
        <v>49</v>
      </c>
      <c r="S536">
        <v>1000</v>
      </c>
      <c r="T536">
        <v>100</v>
      </c>
      <c r="U536" t="b">
        <v>1</v>
      </c>
      <c r="V536">
        <v>80</v>
      </c>
      <c r="W536">
        <v>0.3</v>
      </c>
      <c r="X536">
        <v>103</v>
      </c>
      <c r="Y536">
        <v>40</v>
      </c>
      <c r="Z536">
        <v>7.0000000000000007E-2</v>
      </c>
      <c r="AA536" t="b">
        <v>1</v>
      </c>
      <c r="AB536" s="21" t="s">
        <v>724</v>
      </c>
      <c r="AC536">
        <v>5</v>
      </c>
      <c r="AD536">
        <v>9</v>
      </c>
      <c r="AE536">
        <v>10</v>
      </c>
      <c r="AF536">
        <v>10</v>
      </c>
      <c r="AG536" s="21" t="s">
        <v>48</v>
      </c>
      <c r="AH536" t="b">
        <v>0</v>
      </c>
      <c r="AI536" t="b">
        <v>0</v>
      </c>
      <c r="AJ536">
        <v>100</v>
      </c>
      <c r="AK536">
        <v>0</v>
      </c>
      <c r="AL536">
        <v>5000</v>
      </c>
      <c r="AM536" s="21" t="s">
        <v>280</v>
      </c>
      <c r="AN536" s="21"/>
      <c r="AO536" t="b">
        <v>0</v>
      </c>
      <c r="AP536" s="21"/>
      <c r="AQ536" s="21"/>
      <c r="AR536" s="21" t="s">
        <v>244</v>
      </c>
      <c r="AS536" s="21"/>
      <c r="AT536" s="21" t="s">
        <v>280</v>
      </c>
      <c r="AU536" s="21" t="s">
        <v>514</v>
      </c>
      <c r="AV536">
        <v>1</v>
      </c>
      <c r="AW536">
        <v>2.4178500000000001</v>
      </c>
      <c r="AX536" s="21"/>
      <c r="AY536">
        <v>16776960</v>
      </c>
      <c r="AZ536">
        <v>0</v>
      </c>
      <c r="BA536">
        <v>1</v>
      </c>
      <c r="BB536">
        <v>45</v>
      </c>
      <c r="BC536">
        <v>100</v>
      </c>
      <c r="BD536">
        <v>120</v>
      </c>
      <c r="BE536" s="21"/>
      <c r="BF536">
        <v>0</v>
      </c>
    </row>
    <row r="537" spans="1:58" x14ac:dyDescent="0.25">
      <c r="A537">
        <v>1.7</v>
      </c>
      <c r="B537" s="21" t="s">
        <v>210</v>
      </c>
      <c r="C537" s="21" t="s">
        <v>9</v>
      </c>
      <c r="D537" s="21" t="s">
        <v>14</v>
      </c>
      <c r="E537" s="21"/>
      <c r="F537" s="21"/>
      <c r="G537" s="21" t="s">
        <v>25</v>
      </c>
      <c r="H537" s="21"/>
      <c r="I537" s="21" t="s">
        <v>753</v>
      </c>
      <c r="J537" s="21" t="s">
        <v>563</v>
      </c>
      <c r="K537" s="21" t="s">
        <v>41</v>
      </c>
      <c r="L537" t="b">
        <v>0</v>
      </c>
      <c r="M537" t="b">
        <v>0</v>
      </c>
      <c r="N537" t="b">
        <v>0</v>
      </c>
      <c r="O537">
        <v>40</v>
      </c>
      <c r="P537">
        <v>30</v>
      </c>
      <c r="Q537">
        <v>0</v>
      </c>
      <c r="R537" s="21" t="s">
        <v>49</v>
      </c>
      <c r="S537">
        <v>1000</v>
      </c>
      <c r="T537">
        <v>100</v>
      </c>
      <c r="U537" t="b">
        <v>1</v>
      </c>
      <c r="V537">
        <v>80</v>
      </c>
      <c r="W537">
        <v>0.3</v>
      </c>
      <c r="X537">
        <v>103</v>
      </c>
      <c r="Y537">
        <v>40</v>
      </c>
      <c r="Z537">
        <v>7.0000000000000007E-2</v>
      </c>
      <c r="AA537" t="b">
        <v>1</v>
      </c>
      <c r="AB537" s="21" t="s">
        <v>724</v>
      </c>
      <c r="AC537">
        <v>5</v>
      </c>
      <c r="AD537">
        <v>9</v>
      </c>
      <c r="AE537">
        <v>10</v>
      </c>
      <c r="AF537">
        <v>10</v>
      </c>
      <c r="AG537" s="21" t="s">
        <v>48</v>
      </c>
      <c r="AH537" t="b">
        <v>0</v>
      </c>
      <c r="AI537" t="b">
        <v>0</v>
      </c>
      <c r="AJ537">
        <v>100</v>
      </c>
      <c r="AK537">
        <v>0</v>
      </c>
      <c r="AL537">
        <v>5000</v>
      </c>
      <c r="AM537" s="21" t="s">
        <v>305</v>
      </c>
      <c r="AN537" s="21"/>
      <c r="AO537" t="b">
        <v>0</v>
      </c>
      <c r="AP537" s="21"/>
      <c r="AQ537" s="21"/>
      <c r="AR537" s="21" t="s">
        <v>501</v>
      </c>
      <c r="AS537" s="21"/>
      <c r="AT537" s="21" t="s">
        <v>742</v>
      </c>
      <c r="AU537" s="21" t="s">
        <v>507</v>
      </c>
      <c r="AV537">
        <v>3.2</v>
      </c>
      <c r="AW537">
        <v>3</v>
      </c>
      <c r="AX537" s="21"/>
      <c r="AY537">
        <v>2139610</v>
      </c>
      <c r="AZ537">
        <v>0</v>
      </c>
      <c r="BA537">
        <v>0</v>
      </c>
      <c r="BB537">
        <v>16</v>
      </c>
      <c r="BC537">
        <v>20</v>
      </c>
      <c r="BD537">
        <v>100</v>
      </c>
      <c r="BE537" s="21"/>
      <c r="BF537">
        <v>0</v>
      </c>
    </row>
    <row r="538" spans="1:58" x14ac:dyDescent="0.25">
      <c r="A538">
        <v>1.7</v>
      </c>
      <c r="B538" s="21" t="s">
        <v>210</v>
      </c>
      <c r="C538" s="21" t="s">
        <v>9</v>
      </c>
      <c r="D538" s="21" t="s">
        <v>14</v>
      </c>
      <c r="E538" s="21"/>
      <c r="F538" s="21"/>
      <c r="G538" s="21" t="s">
        <v>25</v>
      </c>
      <c r="H538" s="21"/>
      <c r="I538" s="21" t="s">
        <v>753</v>
      </c>
      <c r="J538" s="21" t="s">
        <v>563</v>
      </c>
      <c r="K538" s="21" t="s">
        <v>41</v>
      </c>
      <c r="L538" t="b">
        <v>0</v>
      </c>
      <c r="M538" t="b">
        <v>0</v>
      </c>
      <c r="N538" t="b">
        <v>0</v>
      </c>
      <c r="O538">
        <v>40</v>
      </c>
      <c r="P538">
        <v>30</v>
      </c>
      <c r="Q538">
        <v>0</v>
      </c>
      <c r="R538" s="21" t="s">
        <v>49</v>
      </c>
      <c r="S538">
        <v>1000</v>
      </c>
      <c r="T538">
        <v>100</v>
      </c>
      <c r="U538" t="b">
        <v>1</v>
      </c>
      <c r="V538">
        <v>80</v>
      </c>
      <c r="W538">
        <v>0.3</v>
      </c>
      <c r="X538">
        <v>103</v>
      </c>
      <c r="Y538">
        <v>40</v>
      </c>
      <c r="Z538">
        <v>7.0000000000000007E-2</v>
      </c>
      <c r="AA538" t="b">
        <v>1</v>
      </c>
      <c r="AB538" s="21" t="s">
        <v>724</v>
      </c>
      <c r="AC538">
        <v>5</v>
      </c>
      <c r="AD538">
        <v>9</v>
      </c>
      <c r="AE538">
        <v>10</v>
      </c>
      <c r="AF538">
        <v>10</v>
      </c>
      <c r="AG538" s="21" t="s">
        <v>48</v>
      </c>
      <c r="AH538" t="b">
        <v>0</v>
      </c>
      <c r="AI538" t="b">
        <v>0</v>
      </c>
      <c r="AJ538">
        <v>100</v>
      </c>
      <c r="AK538">
        <v>0</v>
      </c>
      <c r="AL538">
        <v>5000</v>
      </c>
      <c r="AM538" s="21" t="s">
        <v>305</v>
      </c>
      <c r="AN538" s="21"/>
      <c r="AO538" t="b">
        <v>0</v>
      </c>
      <c r="AP538" s="21"/>
      <c r="AQ538" s="21"/>
      <c r="AR538" s="21" t="s">
        <v>501</v>
      </c>
      <c r="AS538" s="21"/>
      <c r="AT538" s="21" t="s">
        <v>742</v>
      </c>
      <c r="AU538" s="21" t="s">
        <v>507</v>
      </c>
      <c r="AV538">
        <v>3.2</v>
      </c>
      <c r="AW538">
        <v>3</v>
      </c>
      <c r="AX538" s="21"/>
      <c r="AY538">
        <v>2139610</v>
      </c>
      <c r="AZ538">
        <v>0</v>
      </c>
      <c r="BA538">
        <v>0</v>
      </c>
      <c r="BB538">
        <v>5</v>
      </c>
      <c r="BC538">
        <v>50</v>
      </c>
      <c r="BD538">
        <v>100</v>
      </c>
      <c r="BE538" s="21"/>
      <c r="BF538">
        <v>0</v>
      </c>
    </row>
    <row r="539" spans="1:58" x14ac:dyDescent="0.25">
      <c r="A539">
        <v>1.7</v>
      </c>
      <c r="B539" s="21" t="s">
        <v>210</v>
      </c>
      <c r="C539" s="21" t="s">
        <v>9</v>
      </c>
      <c r="D539" s="21" t="s">
        <v>14</v>
      </c>
      <c r="E539" s="21"/>
      <c r="F539" s="21"/>
      <c r="G539" s="21" t="s">
        <v>25</v>
      </c>
      <c r="H539" s="21"/>
      <c r="I539" s="21" t="s">
        <v>753</v>
      </c>
      <c r="J539" s="21" t="s">
        <v>563</v>
      </c>
      <c r="K539" s="21" t="s">
        <v>41</v>
      </c>
      <c r="L539" t="b">
        <v>0</v>
      </c>
      <c r="M539" t="b">
        <v>0</v>
      </c>
      <c r="N539" t="b">
        <v>0</v>
      </c>
      <c r="O539">
        <v>40</v>
      </c>
      <c r="P539">
        <v>30</v>
      </c>
      <c r="Q539">
        <v>0</v>
      </c>
      <c r="R539" s="21" t="s">
        <v>49</v>
      </c>
      <c r="S539">
        <v>1000</v>
      </c>
      <c r="T539">
        <v>100</v>
      </c>
      <c r="U539" t="b">
        <v>1</v>
      </c>
      <c r="V539">
        <v>80</v>
      </c>
      <c r="W539">
        <v>0.3</v>
      </c>
      <c r="X539">
        <v>103</v>
      </c>
      <c r="Y539">
        <v>40</v>
      </c>
      <c r="Z539">
        <v>7.0000000000000007E-2</v>
      </c>
      <c r="AA539" t="b">
        <v>1</v>
      </c>
      <c r="AB539" s="21" t="s">
        <v>724</v>
      </c>
      <c r="AC539">
        <v>5</v>
      </c>
      <c r="AD539">
        <v>9</v>
      </c>
      <c r="AE539">
        <v>10</v>
      </c>
      <c r="AF539">
        <v>10</v>
      </c>
      <c r="AG539" s="21" t="s">
        <v>48</v>
      </c>
      <c r="AH539" t="b">
        <v>0</v>
      </c>
      <c r="AI539" t="b">
        <v>0</v>
      </c>
      <c r="AJ539">
        <v>100</v>
      </c>
      <c r="AK539">
        <v>0</v>
      </c>
      <c r="AL539">
        <v>5000</v>
      </c>
      <c r="AM539" s="21" t="s">
        <v>306</v>
      </c>
      <c r="AN539" s="21"/>
      <c r="AO539" t="b">
        <v>0</v>
      </c>
      <c r="AP539" s="21"/>
      <c r="AQ539" s="21"/>
      <c r="AR539" s="21" t="s">
        <v>501</v>
      </c>
      <c r="AS539" s="21"/>
      <c r="AT539" s="21" t="s">
        <v>740</v>
      </c>
      <c r="AU539" s="21" t="s">
        <v>507</v>
      </c>
      <c r="AV539">
        <v>3.2</v>
      </c>
      <c r="AX539" s="21"/>
      <c r="AY539">
        <v>16777184</v>
      </c>
      <c r="BE539" s="21"/>
    </row>
    <row r="540" spans="1:58" x14ac:dyDescent="0.25">
      <c r="A540">
        <v>1.7</v>
      </c>
      <c r="B540" s="21" t="s">
        <v>210</v>
      </c>
      <c r="C540" s="21" t="s">
        <v>9</v>
      </c>
      <c r="D540" s="21" t="s">
        <v>14</v>
      </c>
      <c r="E540" s="21"/>
      <c r="F540" s="21"/>
      <c r="G540" s="21" t="s">
        <v>25</v>
      </c>
      <c r="H540" s="21"/>
      <c r="I540" s="21" t="s">
        <v>753</v>
      </c>
      <c r="J540" s="21" t="s">
        <v>563</v>
      </c>
      <c r="K540" s="21" t="s">
        <v>41</v>
      </c>
      <c r="L540" t="b">
        <v>0</v>
      </c>
      <c r="M540" t="b">
        <v>0</v>
      </c>
      <c r="N540" t="b">
        <v>0</v>
      </c>
      <c r="O540">
        <v>40</v>
      </c>
      <c r="P540">
        <v>30</v>
      </c>
      <c r="Q540">
        <v>0</v>
      </c>
      <c r="R540" s="21" t="s">
        <v>49</v>
      </c>
      <c r="S540">
        <v>1000</v>
      </c>
      <c r="T540">
        <v>100</v>
      </c>
      <c r="U540" t="b">
        <v>1</v>
      </c>
      <c r="V540">
        <v>80</v>
      </c>
      <c r="W540">
        <v>0.3</v>
      </c>
      <c r="X540">
        <v>103</v>
      </c>
      <c r="Y540">
        <v>40</v>
      </c>
      <c r="Z540">
        <v>7.0000000000000007E-2</v>
      </c>
      <c r="AA540" t="b">
        <v>1</v>
      </c>
      <c r="AB540" s="21" t="s">
        <v>724</v>
      </c>
      <c r="AC540">
        <v>5</v>
      </c>
      <c r="AD540">
        <v>9</v>
      </c>
      <c r="AE540">
        <v>10</v>
      </c>
      <c r="AF540">
        <v>10</v>
      </c>
      <c r="AG540" s="21" t="s">
        <v>48</v>
      </c>
      <c r="AH540" t="b">
        <v>0</v>
      </c>
      <c r="AI540" t="b">
        <v>0</v>
      </c>
      <c r="AJ540">
        <v>100</v>
      </c>
      <c r="AK540">
        <v>0</v>
      </c>
      <c r="AL540">
        <v>5000</v>
      </c>
      <c r="AM540" s="21" t="s">
        <v>307</v>
      </c>
      <c r="AN540" s="21"/>
      <c r="AO540" t="b">
        <v>0</v>
      </c>
      <c r="AP540" s="21"/>
      <c r="AQ540" s="21"/>
      <c r="AR540" s="21" t="s">
        <v>501</v>
      </c>
      <c r="AS540" s="21"/>
      <c r="AT540" s="21" t="s">
        <v>741</v>
      </c>
      <c r="AU540" s="21" t="s">
        <v>507</v>
      </c>
      <c r="AV540">
        <v>3.2</v>
      </c>
      <c r="AX540" s="21"/>
      <c r="AY540">
        <v>12180223</v>
      </c>
      <c r="BE540" s="21"/>
    </row>
    <row r="541" spans="1:58" x14ac:dyDescent="0.25">
      <c r="A541">
        <v>1.7</v>
      </c>
      <c r="B541" s="21" t="s">
        <v>210</v>
      </c>
      <c r="C541" s="21" t="s">
        <v>9</v>
      </c>
      <c r="D541" s="21" t="s">
        <v>14</v>
      </c>
      <c r="E541" s="21"/>
      <c r="F541" s="21"/>
      <c r="G541" s="21" t="s">
        <v>25</v>
      </c>
      <c r="H541" s="21"/>
      <c r="I541" s="21" t="s">
        <v>753</v>
      </c>
      <c r="J541" s="21" t="s">
        <v>563</v>
      </c>
      <c r="K541" s="21" t="s">
        <v>41</v>
      </c>
      <c r="L541" t="b">
        <v>0</v>
      </c>
      <c r="M541" t="b">
        <v>0</v>
      </c>
      <c r="N541" t="b">
        <v>0</v>
      </c>
      <c r="O541">
        <v>40</v>
      </c>
      <c r="P541">
        <v>30</v>
      </c>
      <c r="Q541">
        <v>0</v>
      </c>
      <c r="R541" s="21" t="s">
        <v>49</v>
      </c>
      <c r="S541">
        <v>1000</v>
      </c>
      <c r="T541">
        <v>100</v>
      </c>
      <c r="U541" t="b">
        <v>1</v>
      </c>
      <c r="V541">
        <v>80</v>
      </c>
      <c r="W541">
        <v>0.3</v>
      </c>
      <c r="X541">
        <v>103</v>
      </c>
      <c r="Y541">
        <v>40</v>
      </c>
      <c r="Z541">
        <v>7.0000000000000007E-2</v>
      </c>
      <c r="AA541" t="b">
        <v>1</v>
      </c>
      <c r="AB541" s="21" t="s">
        <v>724</v>
      </c>
      <c r="AC541">
        <v>5</v>
      </c>
      <c r="AD541">
        <v>9</v>
      </c>
      <c r="AE541">
        <v>10</v>
      </c>
      <c r="AF541">
        <v>10</v>
      </c>
      <c r="AG541" s="21" t="s">
        <v>48</v>
      </c>
      <c r="AH541" t="b">
        <v>0</v>
      </c>
      <c r="AI541" t="b">
        <v>0</v>
      </c>
      <c r="AJ541">
        <v>100</v>
      </c>
      <c r="AK541">
        <v>0</v>
      </c>
      <c r="AL541">
        <v>5000</v>
      </c>
      <c r="AM541" s="21" t="s">
        <v>326</v>
      </c>
      <c r="AN541" s="21"/>
      <c r="AO541" t="b">
        <v>0</v>
      </c>
      <c r="AP541" s="21"/>
      <c r="AQ541" s="21"/>
      <c r="AR541" s="21" t="s">
        <v>375</v>
      </c>
      <c r="AS541" s="21"/>
      <c r="AT541" s="21" t="s">
        <v>426</v>
      </c>
      <c r="AU541" s="21" t="s">
        <v>514</v>
      </c>
      <c r="AV541">
        <v>1</v>
      </c>
      <c r="AW541">
        <v>3</v>
      </c>
      <c r="AX541" s="21"/>
      <c r="AY541">
        <v>16711935</v>
      </c>
      <c r="AZ541">
        <v>0</v>
      </c>
      <c r="BA541">
        <v>0</v>
      </c>
      <c r="BB541">
        <v>45</v>
      </c>
      <c r="BC541">
        <v>0</v>
      </c>
      <c r="BD541">
        <v>100</v>
      </c>
      <c r="BE541" s="21"/>
      <c r="BF541">
        <v>0</v>
      </c>
    </row>
    <row r="542" spans="1:58" x14ac:dyDescent="0.25">
      <c r="A542">
        <v>1.7</v>
      </c>
      <c r="B542" s="21" t="s">
        <v>210</v>
      </c>
      <c r="C542" s="21" t="s">
        <v>9</v>
      </c>
      <c r="D542" s="21" t="s">
        <v>14</v>
      </c>
      <c r="E542" s="21"/>
      <c r="F542" s="21"/>
      <c r="G542" s="21" t="s">
        <v>25</v>
      </c>
      <c r="H542" s="21"/>
      <c r="I542" s="21" t="s">
        <v>753</v>
      </c>
      <c r="J542" s="21" t="s">
        <v>563</v>
      </c>
      <c r="K542" s="21" t="s">
        <v>41</v>
      </c>
      <c r="L542" t="b">
        <v>0</v>
      </c>
      <c r="M542" t="b">
        <v>0</v>
      </c>
      <c r="N542" t="b">
        <v>0</v>
      </c>
      <c r="O542">
        <v>40</v>
      </c>
      <c r="P542">
        <v>30</v>
      </c>
      <c r="Q542">
        <v>0</v>
      </c>
      <c r="R542" s="21" t="s">
        <v>49</v>
      </c>
      <c r="S542">
        <v>1000</v>
      </c>
      <c r="T542">
        <v>100</v>
      </c>
      <c r="U542" t="b">
        <v>1</v>
      </c>
      <c r="V542">
        <v>80</v>
      </c>
      <c r="W542">
        <v>0.3</v>
      </c>
      <c r="X542">
        <v>103</v>
      </c>
      <c r="Y542">
        <v>40</v>
      </c>
      <c r="Z542">
        <v>7.0000000000000007E-2</v>
      </c>
      <c r="AA542" t="b">
        <v>1</v>
      </c>
      <c r="AB542" s="21" t="s">
        <v>724</v>
      </c>
      <c r="AC542">
        <v>5</v>
      </c>
      <c r="AD542">
        <v>9</v>
      </c>
      <c r="AE542">
        <v>10</v>
      </c>
      <c r="AF542">
        <v>10</v>
      </c>
      <c r="AG542" s="21" t="s">
        <v>48</v>
      </c>
      <c r="AH542" t="b">
        <v>0</v>
      </c>
      <c r="AI542" t="b">
        <v>0</v>
      </c>
      <c r="AJ542">
        <v>100</v>
      </c>
      <c r="AK542">
        <v>0</v>
      </c>
      <c r="AL542">
        <v>5000</v>
      </c>
      <c r="AM542" s="21" t="s">
        <v>326</v>
      </c>
      <c r="AN542" s="21"/>
      <c r="AO542" t="b">
        <v>0</v>
      </c>
      <c r="AP542" s="21"/>
      <c r="AQ542" s="21"/>
      <c r="AR542" s="21" t="s">
        <v>375</v>
      </c>
      <c r="AS542" s="21"/>
      <c r="AT542" s="21" t="s">
        <v>426</v>
      </c>
      <c r="AU542" s="21" t="s">
        <v>514</v>
      </c>
      <c r="AV542">
        <v>1</v>
      </c>
      <c r="AW542">
        <v>3</v>
      </c>
      <c r="AX542" s="21"/>
      <c r="AY542">
        <v>16711935</v>
      </c>
      <c r="AZ542">
        <v>0</v>
      </c>
      <c r="BA542">
        <v>1</v>
      </c>
      <c r="BB542">
        <v>45</v>
      </c>
      <c r="BC542">
        <v>100</v>
      </c>
      <c r="BD542">
        <v>120</v>
      </c>
      <c r="BE542" s="21"/>
      <c r="BF542">
        <v>0</v>
      </c>
    </row>
    <row r="543" spans="1:58" x14ac:dyDescent="0.25">
      <c r="A543">
        <v>1.7</v>
      </c>
      <c r="B543" s="21" t="s">
        <v>210</v>
      </c>
      <c r="C543" s="21" t="s">
        <v>9</v>
      </c>
      <c r="D543" s="21" t="s">
        <v>14</v>
      </c>
      <c r="E543" s="21"/>
      <c r="F543" s="21"/>
      <c r="G543" s="21" t="s">
        <v>25</v>
      </c>
      <c r="H543" s="21"/>
      <c r="I543" s="21" t="s">
        <v>753</v>
      </c>
      <c r="J543" s="21" t="s">
        <v>563</v>
      </c>
      <c r="K543" s="21" t="s">
        <v>41</v>
      </c>
      <c r="L543" t="b">
        <v>0</v>
      </c>
      <c r="M543" t="b">
        <v>0</v>
      </c>
      <c r="N543" t="b">
        <v>0</v>
      </c>
      <c r="O543">
        <v>40</v>
      </c>
      <c r="P543">
        <v>30</v>
      </c>
      <c r="Q543">
        <v>0</v>
      </c>
      <c r="R543" s="21" t="s">
        <v>49</v>
      </c>
      <c r="S543">
        <v>1000</v>
      </c>
      <c r="T543">
        <v>100</v>
      </c>
      <c r="U543" t="b">
        <v>1</v>
      </c>
      <c r="V543">
        <v>80</v>
      </c>
      <c r="W543">
        <v>0.3</v>
      </c>
      <c r="X543">
        <v>103</v>
      </c>
      <c r="Y543">
        <v>40</v>
      </c>
      <c r="Z543">
        <v>7.0000000000000007E-2</v>
      </c>
      <c r="AA543" t="b">
        <v>1</v>
      </c>
      <c r="AB543" s="21" t="s">
        <v>724</v>
      </c>
      <c r="AC543">
        <v>5</v>
      </c>
      <c r="AD543">
        <v>9</v>
      </c>
      <c r="AE543">
        <v>10</v>
      </c>
      <c r="AF543">
        <v>10</v>
      </c>
      <c r="AG543" s="21" t="s">
        <v>48</v>
      </c>
      <c r="AH543" t="b">
        <v>0</v>
      </c>
      <c r="AI543" t="b">
        <v>0</v>
      </c>
      <c r="AJ543">
        <v>100</v>
      </c>
      <c r="AK543">
        <v>0</v>
      </c>
      <c r="AL543">
        <v>5000</v>
      </c>
      <c r="AM543" s="21" t="s">
        <v>373</v>
      </c>
      <c r="AN543" s="21"/>
      <c r="AO543" t="b">
        <v>0</v>
      </c>
      <c r="AP543" s="21"/>
      <c r="AQ543" s="21"/>
      <c r="AR543" s="21" t="s">
        <v>503</v>
      </c>
      <c r="AS543" s="21"/>
      <c r="AT543" s="21" t="s">
        <v>516</v>
      </c>
      <c r="AU543" s="21" t="s">
        <v>514</v>
      </c>
      <c r="AV543">
        <v>1</v>
      </c>
      <c r="AX543" s="21"/>
      <c r="AY543">
        <v>12695295</v>
      </c>
      <c r="AZ543">
        <v>0</v>
      </c>
      <c r="BA543">
        <v>0</v>
      </c>
      <c r="BB543">
        <v>30</v>
      </c>
      <c r="BC543">
        <v>0</v>
      </c>
      <c r="BD543">
        <v>60</v>
      </c>
      <c r="BE543" s="21"/>
      <c r="BF543">
        <v>0</v>
      </c>
    </row>
    <row r="544" spans="1:58" x14ac:dyDescent="0.25">
      <c r="A544">
        <v>1.7</v>
      </c>
      <c r="B544" s="21" t="s">
        <v>210</v>
      </c>
      <c r="C544" s="21" t="s">
        <v>9</v>
      </c>
      <c r="D544" s="21" t="s">
        <v>14</v>
      </c>
      <c r="E544" s="21"/>
      <c r="F544" s="21"/>
      <c r="G544" s="21" t="s">
        <v>25</v>
      </c>
      <c r="H544" s="21"/>
      <c r="I544" s="21" t="s">
        <v>753</v>
      </c>
      <c r="J544" s="21" t="s">
        <v>563</v>
      </c>
      <c r="K544" s="21" t="s">
        <v>41</v>
      </c>
      <c r="L544" t="b">
        <v>0</v>
      </c>
      <c r="M544" t="b">
        <v>0</v>
      </c>
      <c r="N544" t="b">
        <v>0</v>
      </c>
      <c r="O544">
        <v>40</v>
      </c>
      <c r="P544">
        <v>30</v>
      </c>
      <c r="Q544">
        <v>0</v>
      </c>
      <c r="R544" s="21" t="s">
        <v>49</v>
      </c>
      <c r="S544">
        <v>1000</v>
      </c>
      <c r="T544">
        <v>100</v>
      </c>
      <c r="U544" t="b">
        <v>1</v>
      </c>
      <c r="V544">
        <v>80</v>
      </c>
      <c r="W544">
        <v>0.3</v>
      </c>
      <c r="X544">
        <v>103</v>
      </c>
      <c r="Y544">
        <v>40</v>
      </c>
      <c r="Z544">
        <v>7.0000000000000007E-2</v>
      </c>
      <c r="AA544" t="b">
        <v>1</v>
      </c>
      <c r="AB544" s="21" t="s">
        <v>724</v>
      </c>
      <c r="AC544">
        <v>5</v>
      </c>
      <c r="AD544">
        <v>9</v>
      </c>
      <c r="AE544">
        <v>10</v>
      </c>
      <c r="AF544">
        <v>10</v>
      </c>
      <c r="AG544" s="21" t="s">
        <v>48</v>
      </c>
      <c r="AH544" t="b">
        <v>0</v>
      </c>
      <c r="AI544" t="b">
        <v>0</v>
      </c>
      <c r="AJ544">
        <v>100</v>
      </c>
      <c r="AK544">
        <v>0</v>
      </c>
      <c r="AL544">
        <v>5000</v>
      </c>
      <c r="AM544" s="21" t="s">
        <v>375</v>
      </c>
      <c r="AN544" s="21"/>
      <c r="AO544" t="b">
        <v>0</v>
      </c>
      <c r="AP544" s="21"/>
      <c r="AQ544" s="21"/>
      <c r="AR544" s="21" t="s">
        <v>375</v>
      </c>
      <c r="AS544" s="21"/>
      <c r="AT544" s="21" t="s">
        <v>426</v>
      </c>
      <c r="AU544" s="21" t="s">
        <v>514</v>
      </c>
      <c r="AV544">
        <v>1</v>
      </c>
      <c r="AX544" s="21"/>
      <c r="AY544">
        <v>16711935</v>
      </c>
      <c r="BE544" s="21"/>
    </row>
    <row r="545" spans="1:58" x14ac:dyDescent="0.25">
      <c r="A545">
        <v>1.7</v>
      </c>
      <c r="B545" s="21" t="s">
        <v>210</v>
      </c>
      <c r="C545" s="21" t="s">
        <v>9</v>
      </c>
      <c r="D545" s="21" t="s">
        <v>14</v>
      </c>
      <c r="E545" s="21"/>
      <c r="F545" s="21"/>
      <c r="G545" s="21" t="s">
        <v>25</v>
      </c>
      <c r="H545" s="21"/>
      <c r="I545" s="21" t="s">
        <v>753</v>
      </c>
      <c r="J545" s="21" t="s">
        <v>563</v>
      </c>
      <c r="K545" s="21" t="s">
        <v>41</v>
      </c>
      <c r="L545" t="b">
        <v>0</v>
      </c>
      <c r="M545" t="b">
        <v>0</v>
      </c>
      <c r="N545" t="b">
        <v>0</v>
      </c>
      <c r="O545">
        <v>40</v>
      </c>
      <c r="P545">
        <v>30</v>
      </c>
      <c r="Q545">
        <v>0</v>
      </c>
      <c r="R545" s="21" t="s">
        <v>49</v>
      </c>
      <c r="S545">
        <v>1000</v>
      </c>
      <c r="T545">
        <v>100</v>
      </c>
      <c r="U545" t="b">
        <v>1</v>
      </c>
      <c r="V545">
        <v>80</v>
      </c>
      <c r="W545">
        <v>0.3</v>
      </c>
      <c r="X545">
        <v>103</v>
      </c>
      <c r="Y545">
        <v>40</v>
      </c>
      <c r="Z545">
        <v>7.0000000000000007E-2</v>
      </c>
      <c r="AA545" t="b">
        <v>1</v>
      </c>
      <c r="AB545" s="21" t="s">
        <v>724</v>
      </c>
      <c r="AC545">
        <v>5</v>
      </c>
      <c r="AD545">
        <v>9</v>
      </c>
      <c r="AE545">
        <v>10</v>
      </c>
      <c r="AF545">
        <v>10</v>
      </c>
      <c r="AG545" s="21" t="s">
        <v>48</v>
      </c>
      <c r="AH545" t="b">
        <v>0</v>
      </c>
      <c r="AI545" t="b">
        <v>0</v>
      </c>
      <c r="AJ545">
        <v>100</v>
      </c>
      <c r="AK545">
        <v>0</v>
      </c>
      <c r="AL545">
        <v>5000</v>
      </c>
      <c r="AM545" s="21" t="s">
        <v>444</v>
      </c>
      <c r="AN545" s="21"/>
      <c r="AO545" t="b">
        <v>0</v>
      </c>
      <c r="AP545" s="21"/>
      <c r="AQ545" s="21"/>
      <c r="AR545" s="21" t="s">
        <v>501</v>
      </c>
      <c r="AS545" s="21"/>
      <c r="AT545" s="21" t="s">
        <v>757</v>
      </c>
      <c r="AU545" s="21" t="s">
        <v>507</v>
      </c>
      <c r="AV545">
        <v>3.2</v>
      </c>
      <c r="AX545" s="21"/>
      <c r="AY545">
        <v>15794160</v>
      </c>
      <c r="BE545" s="21"/>
    </row>
    <row r="546" spans="1:58" x14ac:dyDescent="0.25">
      <c r="A546">
        <v>1.7</v>
      </c>
      <c r="B546" s="21" t="s">
        <v>210</v>
      </c>
      <c r="C546" s="21" t="s">
        <v>9</v>
      </c>
      <c r="D546" s="21" t="s">
        <v>14</v>
      </c>
      <c r="E546" s="21"/>
      <c r="F546" s="21"/>
      <c r="G546" s="21" t="s">
        <v>25</v>
      </c>
      <c r="H546" s="21"/>
      <c r="I546" s="21" t="s">
        <v>753</v>
      </c>
      <c r="J546" s="21" t="s">
        <v>563</v>
      </c>
      <c r="K546" s="21" t="s">
        <v>41</v>
      </c>
      <c r="L546" t="b">
        <v>0</v>
      </c>
      <c r="M546" t="b">
        <v>0</v>
      </c>
      <c r="N546" t="b">
        <v>0</v>
      </c>
      <c r="O546">
        <v>40</v>
      </c>
      <c r="P546">
        <v>30</v>
      </c>
      <c r="Q546">
        <v>0</v>
      </c>
      <c r="R546" s="21" t="s">
        <v>49</v>
      </c>
      <c r="S546">
        <v>1000</v>
      </c>
      <c r="T546">
        <v>100</v>
      </c>
      <c r="U546" t="b">
        <v>1</v>
      </c>
      <c r="V546">
        <v>80</v>
      </c>
      <c r="W546">
        <v>0.3</v>
      </c>
      <c r="X546">
        <v>103</v>
      </c>
      <c r="Y546">
        <v>40</v>
      </c>
      <c r="Z546">
        <v>7.0000000000000007E-2</v>
      </c>
      <c r="AA546" t="b">
        <v>1</v>
      </c>
      <c r="AB546" s="21" t="s">
        <v>724</v>
      </c>
      <c r="AC546">
        <v>5</v>
      </c>
      <c r="AD546">
        <v>9</v>
      </c>
      <c r="AE546">
        <v>10</v>
      </c>
      <c r="AF546">
        <v>10</v>
      </c>
      <c r="AG546" s="21" t="s">
        <v>48</v>
      </c>
      <c r="AH546" t="b">
        <v>0</v>
      </c>
      <c r="AI546" t="b">
        <v>0</v>
      </c>
      <c r="AJ546">
        <v>100</v>
      </c>
      <c r="AK546">
        <v>0</v>
      </c>
      <c r="AL546">
        <v>5000</v>
      </c>
      <c r="AM546" s="21" t="s">
        <v>446</v>
      </c>
      <c r="AN546" s="21"/>
      <c r="AO546" t="b">
        <v>0</v>
      </c>
      <c r="AP546" s="21"/>
      <c r="AQ546" s="21"/>
      <c r="AR546" s="21" t="s">
        <v>501</v>
      </c>
      <c r="AS546" s="21"/>
      <c r="AT546" s="21" t="s">
        <v>744</v>
      </c>
      <c r="AU546" s="21" t="s">
        <v>507</v>
      </c>
      <c r="AV546">
        <v>3.2</v>
      </c>
      <c r="AW546">
        <v>2.4093300000000002</v>
      </c>
      <c r="AX546" s="21"/>
      <c r="AY546">
        <v>255</v>
      </c>
      <c r="AZ546">
        <v>0</v>
      </c>
      <c r="BA546">
        <v>0</v>
      </c>
      <c r="BB546">
        <v>18</v>
      </c>
      <c r="BC546">
        <v>0</v>
      </c>
      <c r="BD546">
        <v>60</v>
      </c>
      <c r="BE546" s="21"/>
      <c r="BF546">
        <v>0</v>
      </c>
    </row>
    <row r="547" spans="1:58" x14ac:dyDescent="0.25">
      <c r="A547">
        <v>1.7</v>
      </c>
      <c r="B547" s="21" t="s">
        <v>210</v>
      </c>
      <c r="C547" s="21" t="s">
        <v>9</v>
      </c>
      <c r="D547" s="21" t="s">
        <v>14</v>
      </c>
      <c r="E547" s="21"/>
      <c r="F547" s="21"/>
      <c r="G547" s="21" t="s">
        <v>25</v>
      </c>
      <c r="H547" s="21"/>
      <c r="I547" s="21" t="s">
        <v>753</v>
      </c>
      <c r="J547" s="21" t="s">
        <v>563</v>
      </c>
      <c r="K547" s="21" t="s">
        <v>41</v>
      </c>
      <c r="L547" t="b">
        <v>0</v>
      </c>
      <c r="M547" t="b">
        <v>0</v>
      </c>
      <c r="N547" t="b">
        <v>0</v>
      </c>
      <c r="O547">
        <v>40</v>
      </c>
      <c r="P547">
        <v>30</v>
      </c>
      <c r="Q547">
        <v>0</v>
      </c>
      <c r="R547" s="21" t="s">
        <v>49</v>
      </c>
      <c r="S547">
        <v>1000</v>
      </c>
      <c r="T547">
        <v>100</v>
      </c>
      <c r="U547" t="b">
        <v>1</v>
      </c>
      <c r="V547">
        <v>80</v>
      </c>
      <c r="W547">
        <v>0.3</v>
      </c>
      <c r="X547">
        <v>103</v>
      </c>
      <c r="Y547">
        <v>40</v>
      </c>
      <c r="Z547">
        <v>7.0000000000000007E-2</v>
      </c>
      <c r="AA547" t="b">
        <v>1</v>
      </c>
      <c r="AB547" s="21" t="s">
        <v>724</v>
      </c>
      <c r="AC547">
        <v>5</v>
      </c>
      <c r="AD547">
        <v>9</v>
      </c>
      <c r="AE547">
        <v>10</v>
      </c>
      <c r="AF547">
        <v>10</v>
      </c>
      <c r="AG547" s="21" t="s">
        <v>48</v>
      </c>
      <c r="AH547" t="b">
        <v>0</v>
      </c>
      <c r="AI547" t="b">
        <v>0</v>
      </c>
      <c r="AJ547">
        <v>100</v>
      </c>
      <c r="AK547">
        <v>0</v>
      </c>
      <c r="AL547">
        <v>5000</v>
      </c>
      <c r="AM547" s="21" t="s">
        <v>454</v>
      </c>
      <c r="AN547" s="21"/>
      <c r="AO547" t="b">
        <v>0</v>
      </c>
      <c r="AP547" s="21"/>
      <c r="AQ547" s="21"/>
      <c r="AR547" s="21" t="s">
        <v>501</v>
      </c>
      <c r="AS547" s="21"/>
      <c r="AT547" s="21" t="s">
        <v>758</v>
      </c>
      <c r="AU547" s="21" t="s">
        <v>507</v>
      </c>
      <c r="AV547">
        <v>3.2</v>
      </c>
      <c r="AX547" s="21"/>
      <c r="AY547">
        <v>64636</v>
      </c>
      <c r="BE547" s="21"/>
    </row>
    <row r="548" spans="1:58" x14ac:dyDescent="0.25">
      <c r="A548">
        <v>1.7</v>
      </c>
      <c r="B548" s="21" t="s">
        <v>210</v>
      </c>
      <c r="C548" s="21" t="s">
        <v>9</v>
      </c>
      <c r="D548" s="21" t="s">
        <v>14</v>
      </c>
      <c r="E548" s="21"/>
      <c r="F548" s="21"/>
      <c r="G548" s="21" t="s">
        <v>25</v>
      </c>
      <c r="H548" s="21"/>
      <c r="I548" s="21" t="s">
        <v>753</v>
      </c>
      <c r="J548" s="21" t="s">
        <v>563</v>
      </c>
      <c r="K548" s="21" t="s">
        <v>41</v>
      </c>
      <c r="L548" t="b">
        <v>0</v>
      </c>
      <c r="M548" t="b">
        <v>0</v>
      </c>
      <c r="N548" t="b">
        <v>0</v>
      </c>
      <c r="O548">
        <v>40</v>
      </c>
      <c r="P548">
        <v>30</v>
      </c>
      <c r="Q548">
        <v>0</v>
      </c>
      <c r="R548" s="21" t="s">
        <v>49</v>
      </c>
      <c r="S548">
        <v>1000</v>
      </c>
      <c r="T548">
        <v>100</v>
      </c>
      <c r="U548" t="b">
        <v>1</v>
      </c>
      <c r="V548">
        <v>80</v>
      </c>
      <c r="W548">
        <v>0.3</v>
      </c>
      <c r="X548">
        <v>103</v>
      </c>
      <c r="Y548">
        <v>40</v>
      </c>
      <c r="Z548">
        <v>7.0000000000000007E-2</v>
      </c>
      <c r="AA548" t="b">
        <v>1</v>
      </c>
      <c r="AB548" s="21" t="s">
        <v>724</v>
      </c>
      <c r="AC548">
        <v>5</v>
      </c>
      <c r="AD548">
        <v>9</v>
      </c>
      <c r="AE548">
        <v>10</v>
      </c>
      <c r="AF548">
        <v>10</v>
      </c>
      <c r="AG548" s="21" t="s">
        <v>48</v>
      </c>
      <c r="AH548" t="b">
        <v>0</v>
      </c>
      <c r="AI548" t="b">
        <v>0</v>
      </c>
      <c r="AJ548">
        <v>100</v>
      </c>
      <c r="AK548">
        <v>0</v>
      </c>
      <c r="AL548">
        <v>5000</v>
      </c>
      <c r="AM548" s="21" t="s">
        <v>213</v>
      </c>
      <c r="AN548" s="21"/>
      <c r="AO548" t="b">
        <v>0</v>
      </c>
      <c r="AP548" s="21"/>
      <c r="AQ548" s="21"/>
      <c r="AR548" s="21" t="s">
        <v>501</v>
      </c>
      <c r="AS548" s="21"/>
      <c r="AT548" s="21" t="s">
        <v>759</v>
      </c>
      <c r="AU548" s="21" t="s">
        <v>507</v>
      </c>
      <c r="AV548">
        <v>3.2</v>
      </c>
      <c r="AX548" s="21"/>
      <c r="AY548">
        <v>42495</v>
      </c>
      <c r="BE548" s="21"/>
    </row>
    <row r="549" spans="1:58" x14ac:dyDescent="0.25">
      <c r="A549">
        <v>1.7</v>
      </c>
      <c r="B549" s="21" t="s">
        <v>210</v>
      </c>
      <c r="C549" s="21" t="s">
        <v>9</v>
      </c>
      <c r="D549" s="21" t="s">
        <v>14</v>
      </c>
      <c r="E549" s="21"/>
      <c r="F549" s="21"/>
      <c r="G549" s="21" t="s">
        <v>25</v>
      </c>
      <c r="H549" s="21"/>
      <c r="I549" s="21" t="s">
        <v>753</v>
      </c>
      <c r="J549" s="21" t="s">
        <v>563</v>
      </c>
      <c r="K549" s="21" t="s">
        <v>41</v>
      </c>
      <c r="L549" t="b">
        <v>0</v>
      </c>
      <c r="M549" t="b">
        <v>0</v>
      </c>
      <c r="N549" t="b">
        <v>0</v>
      </c>
      <c r="O549">
        <v>40</v>
      </c>
      <c r="P549">
        <v>30</v>
      </c>
      <c r="Q549">
        <v>0</v>
      </c>
      <c r="R549" s="21" t="s">
        <v>49</v>
      </c>
      <c r="S549">
        <v>1000</v>
      </c>
      <c r="T549">
        <v>100</v>
      </c>
      <c r="U549" t="b">
        <v>1</v>
      </c>
      <c r="V549">
        <v>80</v>
      </c>
      <c r="W549">
        <v>0.3</v>
      </c>
      <c r="X549">
        <v>103</v>
      </c>
      <c r="Y549">
        <v>40</v>
      </c>
      <c r="Z549">
        <v>7.0000000000000007E-2</v>
      </c>
      <c r="AA549" t="b">
        <v>1</v>
      </c>
      <c r="AB549" s="21" t="s">
        <v>724</v>
      </c>
      <c r="AC549">
        <v>5</v>
      </c>
      <c r="AD549">
        <v>9</v>
      </c>
      <c r="AE549">
        <v>10</v>
      </c>
      <c r="AF549">
        <v>10</v>
      </c>
      <c r="AG549" s="21" t="s">
        <v>48</v>
      </c>
      <c r="AH549" t="b">
        <v>0</v>
      </c>
      <c r="AI549" t="b">
        <v>0</v>
      </c>
      <c r="AJ549">
        <v>100</v>
      </c>
      <c r="AK549">
        <v>0</v>
      </c>
      <c r="AL549">
        <v>5000</v>
      </c>
      <c r="AM549" s="21" t="s">
        <v>225</v>
      </c>
      <c r="AN549" s="21"/>
      <c r="AO549" t="b">
        <v>0</v>
      </c>
      <c r="AP549" s="21"/>
      <c r="AQ549" s="21"/>
      <c r="AR549" s="21" t="s">
        <v>503</v>
      </c>
      <c r="AS549" s="21"/>
      <c r="AT549" s="21" t="s">
        <v>517</v>
      </c>
      <c r="AU549" s="21" t="s">
        <v>514</v>
      </c>
      <c r="AV549">
        <v>1</v>
      </c>
      <c r="AX549" s="21"/>
      <c r="AY549">
        <v>15570276</v>
      </c>
      <c r="BE549" s="21"/>
    </row>
    <row r="550" spans="1:58" x14ac:dyDescent="0.25">
      <c r="A550">
        <v>1.7</v>
      </c>
      <c r="B550" s="21" t="s">
        <v>210</v>
      </c>
      <c r="C550" s="21" t="s">
        <v>9</v>
      </c>
      <c r="D550" s="21" t="s">
        <v>14</v>
      </c>
      <c r="E550" s="21"/>
      <c r="F550" s="21"/>
      <c r="G550" s="21" t="s">
        <v>25</v>
      </c>
      <c r="H550" s="21"/>
      <c r="I550" s="21" t="s">
        <v>753</v>
      </c>
      <c r="J550" s="21" t="s">
        <v>563</v>
      </c>
      <c r="K550" s="21" t="s">
        <v>41</v>
      </c>
      <c r="L550" t="b">
        <v>0</v>
      </c>
      <c r="M550" t="b">
        <v>0</v>
      </c>
      <c r="N550" t="b">
        <v>0</v>
      </c>
      <c r="O550">
        <v>40</v>
      </c>
      <c r="P550">
        <v>30</v>
      </c>
      <c r="Q550">
        <v>0</v>
      </c>
      <c r="R550" s="21" t="s">
        <v>49</v>
      </c>
      <c r="S550">
        <v>1000</v>
      </c>
      <c r="T550">
        <v>100</v>
      </c>
      <c r="U550" t="b">
        <v>1</v>
      </c>
      <c r="V550">
        <v>80</v>
      </c>
      <c r="W550">
        <v>0.3</v>
      </c>
      <c r="X550">
        <v>103</v>
      </c>
      <c r="Y550">
        <v>40</v>
      </c>
      <c r="Z550">
        <v>7.0000000000000007E-2</v>
      </c>
      <c r="AA550" t="b">
        <v>1</v>
      </c>
      <c r="AB550" s="21" t="s">
        <v>724</v>
      </c>
      <c r="AC550">
        <v>5</v>
      </c>
      <c r="AD550">
        <v>9</v>
      </c>
      <c r="AE550">
        <v>10</v>
      </c>
      <c r="AF550">
        <v>10</v>
      </c>
      <c r="AG550" s="21" t="s">
        <v>48</v>
      </c>
      <c r="AH550" t="b">
        <v>0</v>
      </c>
      <c r="AI550" t="b">
        <v>0</v>
      </c>
      <c r="AJ550">
        <v>100</v>
      </c>
      <c r="AK550">
        <v>0</v>
      </c>
      <c r="AL550">
        <v>5000</v>
      </c>
      <c r="AM550" s="21" t="s">
        <v>235</v>
      </c>
      <c r="AN550" s="21"/>
      <c r="AO550" t="b">
        <v>0</v>
      </c>
      <c r="AP550" s="21"/>
      <c r="AQ550" s="21"/>
      <c r="AR550" s="21" t="s">
        <v>501</v>
      </c>
      <c r="AS550" s="21"/>
      <c r="AT550" s="21" t="s">
        <v>760</v>
      </c>
      <c r="AU550" s="21" t="s">
        <v>507</v>
      </c>
      <c r="AV550">
        <v>3.2</v>
      </c>
      <c r="AX550" s="21"/>
      <c r="AY550">
        <v>5275647</v>
      </c>
      <c r="BE550" s="21"/>
    </row>
    <row r="551" spans="1:58" x14ac:dyDescent="0.25">
      <c r="A551">
        <v>1.7</v>
      </c>
      <c r="B551" s="21" t="s">
        <v>210</v>
      </c>
      <c r="C551" s="21" t="s">
        <v>9</v>
      </c>
      <c r="D551" s="21" t="s">
        <v>14</v>
      </c>
      <c r="E551" s="21"/>
      <c r="F551" s="21"/>
      <c r="G551" s="21" t="s">
        <v>25</v>
      </c>
      <c r="H551" s="21"/>
      <c r="I551" s="21" t="s">
        <v>753</v>
      </c>
      <c r="J551" s="21" t="s">
        <v>563</v>
      </c>
      <c r="K551" s="21" t="s">
        <v>41</v>
      </c>
      <c r="L551" t="b">
        <v>0</v>
      </c>
      <c r="M551" t="b">
        <v>0</v>
      </c>
      <c r="N551" t="b">
        <v>0</v>
      </c>
      <c r="O551">
        <v>40</v>
      </c>
      <c r="P551">
        <v>30</v>
      </c>
      <c r="Q551">
        <v>0</v>
      </c>
      <c r="R551" s="21" t="s">
        <v>49</v>
      </c>
      <c r="S551">
        <v>1000</v>
      </c>
      <c r="T551">
        <v>100</v>
      </c>
      <c r="U551" t="b">
        <v>1</v>
      </c>
      <c r="V551">
        <v>80</v>
      </c>
      <c r="W551">
        <v>0.3</v>
      </c>
      <c r="X551">
        <v>103</v>
      </c>
      <c r="Y551">
        <v>40</v>
      </c>
      <c r="Z551">
        <v>7.0000000000000007E-2</v>
      </c>
      <c r="AA551" t="b">
        <v>1</v>
      </c>
      <c r="AB551" s="21" t="s">
        <v>724</v>
      </c>
      <c r="AC551">
        <v>5</v>
      </c>
      <c r="AD551">
        <v>9</v>
      </c>
      <c r="AE551">
        <v>10</v>
      </c>
      <c r="AF551">
        <v>10</v>
      </c>
      <c r="AG551" s="21" t="s">
        <v>48</v>
      </c>
      <c r="AH551" t="b">
        <v>0</v>
      </c>
      <c r="AI551" t="b">
        <v>0</v>
      </c>
      <c r="AJ551">
        <v>100</v>
      </c>
      <c r="AK551">
        <v>0</v>
      </c>
      <c r="AL551">
        <v>5000</v>
      </c>
      <c r="AM551" s="21" t="s">
        <v>261</v>
      </c>
      <c r="AN551" s="21"/>
      <c r="AO551" t="b">
        <v>0</v>
      </c>
      <c r="AP551" s="21"/>
      <c r="AQ551" s="21"/>
      <c r="AR551" s="21" t="s">
        <v>518</v>
      </c>
      <c r="AS551" s="21"/>
      <c r="AT551" s="21" t="s">
        <v>105</v>
      </c>
      <c r="AU551" s="21" t="s">
        <v>514</v>
      </c>
      <c r="AV551">
        <v>1</v>
      </c>
      <c r="AX551" s="21"/>
      <c r="AY551">
        <v>65535</v>
      </c>
      <c r="BE551" s="21"/>
    </row>
    <row r="552" spans="1:58" x14ac:dyDescent="0.25">
      <c r="A552">
        <v>1.7</v>
      </c>
      <c r="B552" s="21" t="s">
        <v>210</v>
      </c>
      <c r="C552" s="21" t="s">
        <v>9</v>
      </c>
      <c r="D552" s="21" t="s">
        <v>14</v>
      </c>
      <c r="E552" s="21"/>
      <c r="F552" s="21"/>
      <c r="G552" s="21" t="s">
        <v>25</v>
      </c>
      <c r="H552" s="21"/>
      <c r="I552" s="21" t="s">
        <v>753</v>
      </c>
      <c r="J552" s="21" t="s">
        <v>563</v>
      </c>
      <c r="K552" s="21" t="s">
        <v>41</v>
      </c>
      <c r="L552" t="b">
        <v>0</v>
      </c>
      <c r="M552" t="b">
        <v>0</v>
      </c>
      <c r="N552" t="b">
        <v>0</v>
      </c>
      <c r="O552">
        <v>40</v>
      </c>
      <c r="P552">
        <v>30</v>
      </c>
      <c r="Q552">
        <v>0</v>
      </c>
      <c r="R552" s="21" t="s">
        <v>49</v>
      </c>
      <c r="S552">
        <v>1000</v>
      </c>
      <c r="T552">
        <v>100</v>
      </c>
      <c r="U552" t="b">
        <v>1</v>
      </c>
      <c r="V552">
        <v>80</v>
      </c>
      <c r="W552">
        <v>0.3</v>
      </c>
      <c r="X552">
        <v>103</v>
      </c>
      <c r="Y552">
        <v>40</v>
      </c>
      <c r="Z552">
        <v>7.0000000000000007E-2</v>
      </c>
      <c r="AA552" t="b">
        <v>1</v>
      </c>
      <c r="AB552" s="21" t="s">
        <v>724</v>
      </c>
      <c r="AC552">
        <v>5</v>
      </c>
      <c r="AD552">
        <v>9</v>
      </c>
      <c r="AE552">
        <v>10</v>
      </c>
      <c r="AF552">
        <v>10</v>
      </c>
      <c r="AG552" s="21" t="s">
        <v>48</v>
      </c>
      <c r="AH552" t="b">
        <v>0</v>
      </c>
      <c r="AI552" t="b">
        <v>0</v>
      </c>
      <c r="AJ552">
        <v>100</v>
      </c>
      <c r="AK552">
        <v>0</v>
      </c>
      <c r="AL552">
        <v>5000</v>
      </c>
      <c r="AM552" s="21" t="s">
        <v>292</v>
      </c>
      <c r="AN552" s="21"/>
      <c r="AO552" t="b">
        <v>0</v>
      </c>
      <c r="AP552" s="21"/>
      <c r="AQ552" s="21"/>
      <c r="AR552" s="21" t="s">
        <v>501</v>
      </c>
      <c r="AS552" s="21"/>
      <c r="AT552" s="21" t="s">
        <v>747</v>
      </c>
      <c r="AU552" s="21" t="s">
        <v>507</v>
      </c>
      <c r="AV552">
        <v>3.2</v>
      </c>
      <c r="AX552" s="21"/>
      <c r="AY552">
        <v>65535</v>
      </c>
      <c r="BE552" s="21"/>
    </row>
    <row r="553" spans="1:58" x14ac:dyDescent="0.25">
      <c r="A553">
        <v>1.7</v>
      </c>
      <c r="B553" s="21" t="s">
        <v>210</v>
      </c>
      <c r="C553" s="21" t="s">
        <v>9</v>
      </c>
      <c r="D553" s="21" t="s">
        <v>14</v>
      </c>
      <c r="E553" s="21"/>
      <c r="F553" s="21"/>
      <c r="G553" s="21" t="s">
        <v>25</v>
      </c>
      <c r="H553" s="21"/>
      <c r="I553" s="21" t="s">
        <v>753</v>
      </c>
      <c r="J553" s="21" t="s">
        <v>563</v>
      </c>
      <c r="K553" s="21" t="s">
        <v>41</v>
      </c>
      <c r="L553" t="b">
        <v>0</v>
      </c>
      <c r="M553" t="b">
        <v>0</v>
      </c>
      <c r="N553" t="b">
        <v>0</v>
      </c>
      <c r="O553">
        <v>40</v>
      </c>
      <c r="P553">
        <v>30</v>
      </c>
      <c r="Q553">
        <v>0</v>
      </c>
      <c r="R553" s="21" t="s">
        <v>49</v>
      </c>
      <c r="S553">
        <v>1000</v>
      </c>
      <c r="T553">
        <v>100</v>
      </c>
      <c r="U553" t="b">
        <v>1</v>
      </c>
      <c r="V553">
        <v>80</v>
      </c>
      <c r="W553">
        <v>0.3</v>
      </c>
      <c r="X553">
        <v>103</v>
      </c>
      <c r="Y553">
        <v>40</v>
      </c>
      <c r="Z553">
        <v>7.0000000000000007E-2</v>
      </c>
      <c r="AA553" t="b">
        <v>1</v>
      </c>
      <c r="AB553" s="21" t="s">
        <v>724</v>
      </c>
      <c r="AC553">
        <v>5</v>
      </c>
      <c r="AD553">
        <v>9</v>
      </c>
      <c r="AE553">
        <v>10</v>
      </c>
      <c r="AF553">
        <v>10</v>
      </c>
      <c r="AG553" s="21" t="s">
        <v>48</v>
      </c>
      <c r="AH553" t="b">
        <v>0</v>
      </c>
      <c r="AI553" t="b">
        <v>0</v>
      </c>
      <c r="AJ553">
        <v>100</v>
      </c>
      <c r="AK553">
        <v>0</v>
      </c>
      <c r="AL553">
        <v>5000</v>
      </c>
      <c r="AM553" s="21" t="s">
        <v>370</v>
      </c>
      <c r="AN553" s="21"/>
      <c r="AO553" t="b">
        <v>0</v>
      </c>
      <c r="AP553" s="21"/>
      <c r="AQ553" s="21"/>
      <c r="AR553" s="21" t="s">
        <v>503</v>
      </c>
      <c r="AS553" s="21"/>
      <c r="AT553" s="21" t="s">
        <v>500</v>
      </c>
      <c r="AU553" s="21" t="s">
        <v>514</v>
      </c>
      <c r="AV553">
        <v>1</v>
      </c>
      <c r="AX553" s="21"/>
      <c r="AY553">
        <v>14524637</v>
      </c>
      <c r="BE553" s="21"/>
    </row>
    <row r="554" spans="1:58" x14ac:dyDescent="0.25">
      <c r="A554">
        <v>1.7</v>
      </c>
      <c r="B554" s="21" t="s">
        <v>210</v>
      </c>
      <c r="C554" s="21" t="s">
        <v>9</v>
      </c>
      <c r="D554" s="21" t="s">
        <v>14</v>
      </c>
      <c r="E554" s="21"/>
      <c r="F554" s="21"/>
      <c r="G554" s="21" t="s">
        <v>25</v>
      </c>
      <c r="H554" s="21"/>
      <c r="I554" s="21" t="s">
        <v>753</v>
      </c>
      <c r="J554" s="21" t="s">
        <v>563</v>
      </c>
      <c r="K554" s="21" t="s">
        <v>41</v>
      </c>
      <c r="L554" t="b">
        <v>0</v>
      </c>
      <c r="M554" t="b">
        <v>0</v>
      </c>
      <c r="N554" t="b">
        <v>0</v>
      </c>
      <c r="O554">
        <v>40</v>
      </c>
      <c r="P554">
        <v>30</v>
      </c>
      <c r="Q554">
        <v>0</v>
      </c>
      <c r="R554" s="21" t="s">
        <v>49</v>
      </c>
      <c r="S554">
        <v>1000</v>
      </c>
      <c r="T554">
        <v>100</v>
      </c>
      <c r="U554" t="b">
        <v>1</v>
      </c>
      <c r="V554">
        <v>80</v>
      </c>
      <c r="W554">
        <v>0.3</v>
      </c>
      <c r="X554">
        <v>103</v>
      </c>
      <c r="Y554">
        <v>40</v>
      </c>
      <c r="Z554">
        <v>7.0000000000000007E-2</v>
      </c>
      <c r="AA554" t="b">
        <v>1</v>
      </c>
      <c r="AB554" s="21" t="s">
        <v>724</v>
      </c>
      <c r="AC554">
        <v>5</v>
      </c>
      <c r="AD554">
        <v>9</v>
      </c>
      <c r="AE554">
        <v>10</v>
      </c>
      <c r="AF554">
        <v>10</v>
      </c>
      <c r="AG554" s="21" t="s">
        <v>48</v>
      </c>
      <c r="AH554" t="b">
        <v>0</v>
      </c>
      <c r="AI554" t="b">
        <v>0</v>
      </c>
      <c r="AJ554">
        <v>100</v>
      </c>
      <c r="AK554">
        <v>0</v>
      </c>
      <c r="AL554">
        <v>5000</v>
      </c>
      <c r="AM554" s="21" t="s">
        <v>416</v>
      </c>
      <c r="AN554" s="21"/>
      <c r="AO554" t="b">
        <v>0</v>
      </c>
      <c r="AP554" s="21"/>
      <c r="AQ554" s="21"/>
      <c r="AR554" s="21" t="s">
        <v>500</v>
      </c>
      <c r="AS554" s="21"/>
      <c r="AT554" s="21" t="s">
        <v>519</v>
      </c>
      <c r="AU554" s="21" t="s">
        <v>514</v>
      </c>
      <c r="AV554">
        <v>1</v>
      </c>
      <c r="AX554" s="21"/>
      <c r="AY554">
        <v>65280</v>
      </c>
      <c r="BE554" s="21"/>
    </row>
    <row r="555" spans="1:58" x14ac:dyDescent="0.25">
      <c r="A555">
        <v>1.7</v>
      </c>
      <c r="B555" s="21" t="s">
        <v>210</v>
      </c>
      <c r="C555" s="21" t="s">
        <v>9</v>
      </c>
      <c r="D555" s="21" t="s">
        <v>14</v>
      </c>
      <c r="E555" s="21"/>
      <c r="F555" s="21"/>
      <c r="G555" s="21" t="s">
        <v>25</v>
      </c>
      <c r="H555" s="21"/>
      <c r="I555" s="21" t="s">
        <v>753</v>
      </c>
      <c r="J555" s="21" t="s">
        <v>563</v>
      </c>
      <c r="K555" s="21" t="s">
        <v>41</v>
      </c>
      <c r="L555" t="b">
        <v>0</v>
      </c>
      <c r="M555" t="b">
        <v>0</v>
      </c>
      <c r="N555" t="b">
        <v>0</v>
      </c>
      <c r="O555">
        <v>40</v>
      </c>
      <c r="P555">
        <v>30</v>
      </c>
      <c r="Q555">
        <v>0</v>
      </c>
      <c r="R555" s="21" t="s">
        <v>49</v>
      </c>
      <c r="S555">
        <v>1000</v>
      </c>
      <c r="T555">
        <v>100</v>
      </c>
      <c r="U555" t="b">
        <v>1</v>
      </c>
      <c r="V555">
        <v>80</v>
      </c>
      <c r="W555">
        <v>0.3</v>
      </c>
      <c r="X555">
        <v>103</v>
      </c>
      <c r="Y555">
        <v>40</v>
      </c>
      <c r="Z555">
        <v>7.0000000000000007E-2</v>
      </c>
      <c r="AA555" t="b">
        <v>1</v>
      </c>
      <c r="AB555" s="21" t="s">
        <v>724</v>
      </c>
      <c r="AC555">
        <v>5</v>
      </c>
      <c r="AD555">
        <v>9</v>
      </c>
      <c r="AE555">
        <v>10</v>
      </c>
      <c r="AF555">
        <v>10</v>
      </c>
      <c r="AG555" s="21" t="s">
        <v>48</v>
      </c>
      <c r="AH555" t="b">
        <v>0</v>
      </c>
      <c r="AI555" t="b">
        <v>0</v>
      </c>
      <c r="AJ555">
        <v>100</v>
      </c>
      <c r="AK555">
        <v>0</v>
      </c>
      <c r="AL555">
        <v>5000</v>
      </c>
      <c r="AM555" s="21" t="s">
        <v>427</v>
      </c>
      <c r="AN555" s="21"/>
      <c r="AO555" t="b">
        <v>0</v>
      </c>
      <c r="AP555" s="21"/>
      <c r="AQ555" s="21"/>
      <c r="AR555" s="21" t="s">
        <v>501</v>
      </c>
      <c r="AS555" s="21"/>
      <c r="AT555" s="21" t="s">
        <v>761</v>
      </c>
      <c r="AU555" s="21" t="s">
        <v>507</v>
      </c>
      <c r="AV555">
        <v>3.2</v>
      </c>
      <c r="AX555" s="21"/>
      <c r="AY555">
        <v>8421376</v>
      </c>
      <c r="BE555" s="21"/>
    </row>
    <row r="556" spans="1:58" x14ac:dyDescent="0.25">
      <c r="A556">
        <v>1.7</v>
      </c>
      <c r="B556" s="21" t="s">
        <v>210</v>
      </c>
      <c r="C556" s="21" t="s">
        <v>9</v>
      </c>
      <c r="D556" s="21" t="s">
        <v>14</v>
      </c>
      <c r="E556" s="21"/>
      <c r="F556" s="21"/>
      <c r="G556" s="21" t="s">
        <v>25</v>
      </c>
      <c r="H556" s="21"/>
      <c r="I556" s="21" t="s">
        <v>753</v>
      </c>
      <c r="J556" s="21" t="s">
        <v>563</v>
      </c>
      <c r="K556" s="21" t="s">
        <v>41</v>
      </c>
      <c r="L556" t="b">
        <v>0</v>
      </c>
      <c r="M556" t="b">
        <v>0</v>
      </c>
      <c r="N556" t="b">
        <v>0</v>
      </c>
      <c r="O556">
        <v>40</v>
      </c>
      <c r="P556">
        <v>30</v>
      </c>
      <c r="Q556">
        <v>0</v>
      </c>
      <c r="R556" s="21" t="s">
        <v>49</v>
      </c>
      <c r="S556">
        <v>1000</v>
      </c>
      <c r="T556">
        <v>100</v>
      </c>
      <c r="U556" t="b">
        <v>1</v>
      </c>
      <c r="V556">
        <v>80</v>
      </c>
      <c r="W556">
        <v>0.3</v>
      </c>
      <c r="X556">
        <v>103</v>
      </c>
      <c r="Y556">
        <v>40</v>
      </c>
      <c r="Z556">
        <v>7.0000000000000007E-2</v>
      </c>
      <c r="AA556" t="b">
        <v>1</v>
      </c>
      <c r="AB556" s="21" t="s">
        <v>724</v>
      </c>
      <c r="AC556">
        <v>5</v>
      </c>
      <c r="AD556">
        <v>9</v>
      </c>
      <c r="AE556">
        <v>10</v>
      </c>
      <c r="AF556">
        <v>10</v>
      </c>
      <c r="AG556" s="21" t="s">
        <v>48</v>
      </c>
      <c r="AH556" t="b">
        <v>0</v>
      </c>
      <c r="AI556" t="b">
        <v>0</v>
      </c>
      <c r="AJ556">
        <v>100</v>
      </c>
      <c r="AK556">
        <v>0</v>
      </c>
      <c r="AL556">
        <v>5000</v>
      </c>
      <c r="AM556" s="21" t="s">
        <v>450</v>
      </c>
      <c r="AN556" s="21"/>
      <c r="AO556" t="b">
        <v>0</v>
      </c>
      <c r="AP556" s="21"/>
      <c r="AQ556" s="21"/>
      <c r="AR556" s="21" t="s">
        <v>501</v>
      </c>
      <c r="AS556" s="21"/>
      <c r="AT556" s="21" t="s">
        <v>762</v>
      </c>
      <c r="AU556" s="21" t="s">
        <v>507</v>
      </c>
      <c r="AV556">
        <v>3.2</v>
      </c>
      <c r="AX556" s="21"/>
      <c r="AY556">
        <v>25600</v>
      </c>
      <c r="BE556" s="21"/>
    </row>
    <row r="557" spans="1:58" x14ac:dyDescent="0.25">
      <c r="A557">
        <v>1.7</v>
      </c>
      <c r="B557" s="21" t="s">
        <v>210</v>
      </c>
      <c r="C557" s="21" t="s">
        <v>9</v>
      </c>
      <c r="D557" s="21" t="s">
        <v>14</v>
      </c>
      <c r="E557" s="21"/>
      <c r="F557" s="21"/>
      <c r="G557" s="21" t="s">
        <v>25</v>
      </c>
      <c r="H557" s="21"/>
      <c r="I557" s="21" t="s">
        <v>753</v>
      </c>
      <c r="J557" s="21" t="s">
        <v>563</v>
      </c>
      <c r="K557" s="21" t="s">
        <v>41</v>
      </c>
      <c r="L557" t="b">
        <v>0</v>
      </c>
      <c r="M557" t="b">
        <v>0</v>
      </c>
      <c r="N557" t="b">
        <v>0</v>
      </c>
      <c r="O557">
        <v>40</v>
      </c>
      <c r="P557">
        <v>30</v>
      </c>
      <c r="Q557">
        <v>0</v>
      </c>
      <c r="R557" s="21" t="s">
        <v>49</v>
      </c>
      <c r="S557">
        <v>1000</v>
      </c>
      <c r="T557">
        <v>100</v>
      </c>
      <c r="U557" t="b">
        <v>1</v>
      </c>
      <c r="V557">
        <v>80</v>
      </c>
      <c r="W557">
        <v>0.3</v>
      </c>
      <c r="X557">
        <v>103</v>
      </c>
      <c r="Y557">
        <v>40</v>
      </c>
      <c r="Z557">
        <v>7.0000000000000007E-2</v>
      </c>
      <c r="AA557" t="b">
        <v>1</v>
      </c>
      <c r="AB557" s="21" t="s">
        <v>724</v>
      </c>
      <c r="AC557">
        <v>5</v>
      </c>
      <c r="AD557">
        <v>9</v>
      </c>
      <c r="AE557">
        <v>10</v>
      </c>
      <c r="AF557">
        <v>10</v>
      </c>
      <c r="AG557" s="21" t="s">
        <v>48</v>
      </c>
      <c r="AH557" t="b">
        <v>0</v>
      </c>
      <c r="AI557" t="b">
        <v>0</v>
      </c>
      <c r="AJ557">
        <v>100</v>
      </c>
      <c r="AK557">
        <v>0</v>
      </c>
      <c r="AL557">
        <v>5000</v>
      </c>
      <c r="AM557" s="21" t="s">
        <v>281</v>
      </c>
      <c r="AN557" s="21"/>
      <c r="AO557" t="b">
        <v>0</v>
      </c>
      <c r="AP557" s="21"/>
      <c r="AQ557" s="21"/>
      <c r="AR557" s="21" t="s">
        <v>501</v>
      </c>
      <c r="AS557" s="21"/>
      <c r="AT557" s="21" t="s">
        <v>763</v>
      </c>
      <c r="AU557" s="21" t="s">
        <v>507</v>
      </c>
      <c r="AV557">
        <v>3.2</v>
      </c>
      <c r="AX557" s="21"/>
      <c r="AY557">
        <v>65535</v>
      </c>
      <c r="BE557" s="21"/>
    </row>
    <row r="558" spans="1:58" x14ac:dyDescent="0.25">
      <c r="A558">
        <v>1.7</v>
      </c>
      <c r="B558" s="21" t="s">
        <v>210</v>
      </c>
      <c r="C558" s="21" t="s">
        <v>9</v>
      </c>
      <c r="D558" s="21" t="s">
        <v>14</v>
      </c>
      <c r="E558" s="21"/>
      <c r="F558" s="21"/>
      <c r="G558" s="21" t="s">
        <v>25</v>
      </c>
      <c r="H558" s="21"/>
      <c r="I558" s="21" t="s">
        <v>753</v>
      </c>
      <c r="J558" s="21" t="s">
        <v>563</v>
      </c>
      <c r="K558" s="21" t="s">
        <v>41</v>
      </c>
      <c r="L558" t="b">
        <v>0</v>
      </c>
      <c r="M558" t="b">
        <v>0</v>
      </c>
      <c r="N558" t="b">
        <v>0</v>
      </c>
      <c r="O558">
        <v>40</v>
      </c>
      <c r="P558">
        <v>30</v>
      </c>
      <c r="Q558">
        <v>0</v>
      </c>
      <c r="R558" s="21" t="s">
        <v>49</v>
      </c>
      <c r="S558">
        <v>1000</v>
      </c>
      <c r="T558">
        <v>100</v>
      </c>
      <c r="U558" t="b">
        <v>1</v>
      </c>
      <c r="V558">
        <v>80</v>
      </c>
      <c r="W558">
        <v>0.3</v>
      </c>
      <c r="X558">
        <v>103</v>
      </c>
      <c r="Y558">
        <v>40</v>
      </c>
      <c r="Z558">
        <v>7.0000000000000007E-2</v>
      </c>
      <c r="AA558" t="b">
        <v>1</v>
      </c>
      <c r="AB558" s="21" t="s">
        <v>724</v>
      </c>
      <c r="AC558">
        <v>5</v>
      </c>
      <c r="AD558">
        <v>9</v>
      </c>
      <c r="AE558">
        <v>10</v>
      </c>
      <c r="AF558">
        <v>10</v>
      </c>
      <c r="AG558" s="21" t="s">
        <v>48</v>
      </c>
      <c r="AH558" t="b">
        <v>0</v>
      </c>
      <c r="AI558" t="b">
        <v>0</v>
      </c>
      <c r="AJ558">
        <v>100</v>
      </c>
      <c r="AK558">
        <v>0</v>
      </c>
      <c r="AL558">
        <v>5000</v>
      </c>
      <c r="AM558" s="21" t="s">
        <v>282</v>
      </c>
      <c r="AN558" s="21"/>
      <c r="AO558" t="b">
        <v>0</v>
      </c>
      <c r="AP558" s="21"/>
      <c r="AQ558" s="21"/>
      <c r="AR558" s="21" t="s">
        <v>501</v>
      </c>
      <c r="AS558" s="21"/>
      <c r="AT558" s="21" t="s">
        <v>745</v>
      </c>
      <c r="AU558" s="21" t="s">
        <v>507</v>
      </c>
      <c r="AV558">
        <v>3.2</v>
      </c>
      <c r="AX558" s="21"/>
      <c r="AY558">
        <v>16777184</v>
      </c>
      <c r="BE558" s="21"/>
    </row>
    <row r="559" spans="1:58" x14ac:dyDescent="0.25">
      <c r="A559">
        <v>1.7</v>
      </c>
      <c r="B559" s="21" t="s">
        <v>210</v>
      </c>
      <c r="C559" s="21" t="s">
        <v>9</v>
      </c>
      <c r="D559" s="21" t="s">
        <v>14</v>
      </c>
      <c r="E559" s="21"/>
      <c r="F559" s="21"/>
      <c r="G559" s="21" t="s">
        <v>25</v>
      </c>
      <c r="H559" s="21"/>
      <c r="I559" s="21" t="s">
        <v>753</v>
      </c>
      <c r="J559" s="21" t="s">
        <v>563</v>
      </c>
      <c r="K559" s="21" t="s">
        <v>41</v>
      </c>
      <c r="L559" t="b">
        <v>0</v>
      </c>
      <c r="M559" t="b">
        <v>0</v>
      </c>
      <c r="N559" t="b">
        <v>0</v>
      </c>
      <c r="O559">
        <v>40</v>
      </c>
      <c r="P559">
        <v>30</v>
      </c>
      <c r="Q559">
        <v>0</v>
      </c>
      <c r="R559" s="21" t="s">
        <v>49</v>
      </c>
      <c r="S559">
        <v>1000</v>
      </c>
      <c r="T559">
        <v>100</v>
      </c>
      <c r="U559" t="b">
        <v>1</v>
      </c>
      <c r="V559">
        <v>80</v>
      </c>
      <c r="W559">
        <v>0.3</v>
      </c>
      <c r="X559">
        <v>103</v>
      </c>
      <c r="Y559">
        <v>40</v>
      </c>
      <c r="Z559">
        <v>7.0000000000000007E-2</v>
      </c>
      <c r="AA559" t="b">
        <v>1</v>
      </c>
      <c r="AB559" s="21" t="s">
        <v>724</v>
      </c>
      <c r="AC559">
        <v>5</v>
      </c>
      <c r="AD559">
        <v>9</v>
      </c>
      <c r="AE559">
        <v>10</v>
      </c>
      <c r="AF559">
        <v>10</v>
      </c>
      <c r="AG559" s="21" t="s">
        <v>48</v>
      </c>
      <c r="AH559" t="b">
        <v>0</v>
      </c>
      <c r="AI559" t="b">
        <v>0</v>
      </c>
      <c r="AJ559">
        <v>100</v>
      </c>
      <c r="AK559">
        <v>0</v>
      </c>
      <c r="AL559">
        <v>5000</v>
      </c>
      <c r="AM559" s="21" t="s">
        <v>283</v>
      </c>
      <c r="AN559" s="21"/>
      <c r="AO559" t="b">
        <v>0</v>
      </c>
      <c r="AP559" s="21"/>
      <c r="AQ559" s="21"/>
      <c r="AR559" s="21" t="s">
        <v>501</v>
      </c>
      <c r="AS559" s="21"/>
      <c r="AT559" s="21" t="s">
        <v>746</v>
      </c>
      <c r="AU559" s="21" t="s">
        <v>507</v>
      </c>
      <c r="AV559">
        <v>3.2</v>
      </c>
      <c r="AX559" s="21"/>
      <c r="AY559">
        <v>12180223</v>
      </c>
      <c r="BE559" s="21"/>
    </row>
    <row r="560" spans="1:58" x14ac:dyDescent="0.25">
      <c r="A560" t="s">
        <v>721</v>
      </c>
      <c r="B560" t="s">
        <v>4</v>
      </c>
      <c r="C560" t="s">
        <v>8</v>
      </c>
      <c r="D560" t="s">
        <v>13</v>
      </c>
      <c r="E560" t="s">
        <v>18</v>
      </c>
      <c r="F560" t="s">
        <v>20</v>
      </c>
      <c r="G560" t="s">
        <v>22</v>
      </c>
      <c r="H560" t="s">
        <v>27</v>
      </c>
      <c r="I560" t="s">
        <v>30</v>
      </c>
      <c r="J560" t="s">
        <v>31</v>
      </c>
      <c r="K560" t="s">
        <v>466</v>
      </c>
      <c r="L560" t="s">
        <v>55</v>
      </c>
      <c r="M560" t="s">
        <v>57</v>
      </c>
      <c r="N560" t="s">
        <v>58</v>
      </c>
      <c r="O560" t="s">
        <v>43</v>
      </c>
      <c r="P560" t="s">
        <v>45</v>
      </c>
      <c r="Q560" t="s">
        <v>46</v>
      </c>
      <c r="R560" t="s">
        <v>47</v>
      </c>
      <c r="S560" t="s">
        <v>51</v>
      </c>
      <c r="T560" t="s">
        <v>53</v>
      </c>
      <c r="U560" t="s">
        <v>75</v>
      </c>
      <c r="V560" t="s">
        <v>76</v>
      </c>
      <c r="W560" t="s">
        <v>77</v>
      </c>
      <c r="X560" t="s">
        <v>78</v>
      </c>
      <c r="Y560" t="s">
        <v>79</v>
      </c>
      <c r="Z560" t="s">
        <v>80</v>
      </c>
      <c r="AA560" t="s">
        <v>81</v>
      </c>
      <c r="AB560" t="s">
        <v>61</v>
      </c>
      <c r="AC560" t="s">
        <v>62</v>
      </c>
      <c r="AD560" t="s">
        <v>64</v>
      </c>
      <c r="AE560" t="s">
        <v>65</v>
      </c>
      <c r="AF560" t="s">
        <v>66</v>
      </c>
      <c r="AG560" t="s">
        <v>67</v>
      </c>
      <c r="AH560" t="s">
        <v>72</v>
      </c>
      <c r="AI560" t="s">
        <v>73</v>
      </c>
      <c r="AJ560" t="s">
        <v>69</v>
      </c>
      <c r="AK560" t="s">
        <v>70</v>
      </c>
      <c r="AL560" t="s">
        <v>71</v>
      </c>
      <c r="AM560" t="s">
        <v>722</v>
      </c>
      <c r="AN560" t="s">
        <v>102</v>
      </c>
      <c r="AO560" t="s">
        <v>100</v>
      </c>
      <c r="AP560" t="s">
        <v>84</v>
      </c>
      <c r="AQ560" t="s">
        <v>85</v>
      </c>
      <c r="AR560" t="s">
        <v>86</v>
      </c>
      <c r="AS560" t="s">
        <v>87</v>
      </c>
      <c r="AT560" t="s">
        <v>89</v>
      </c>
      <c r="AU560" t="s">
        <v>90</v>
      </c>
      <c r="AV560" t="s">
        <v>91</v>
      </c>
      <c r="AW560" t="s">
        <v>92</v>
      </c>
      <c r="AX560" t="s">
        <v>94</v>
      </c>
      <c r="AY560" t="s">
        <v>96</v>
      </c>
      <c r="AZ560" t="s">
        <v>478</v>
      </c>
      <c r="BA560" t="s">
        <v>104</v>
      </c>
      <c r="BB560" t="s">
        <v>105</v>
      </c>
      <c r="BC560" t="s">
        <v>106</v>
      </c>
      <c r="BD560" t="s">
        <v>488</v>
      </c>
      <c r="BE560" t="s">
        <v>107</v>
      </c>
      <c r="BF560" t="s">
        <v>36</v>
      </c>
    </row>
    <row r="561" spans="1:58" x14ac:dyDescent="0.25">
      <c r="A561">
        <v>1.7</v>
      </c>
      <c r="B561" s="21" t="s">
        <v>171</v>
      </c>
      <c r="C561" s="21" t="s">
        <v>9</v>
      </c>
      <c r="D561" s="21" t="s">
        <v>14</v>
      </c>
      <c r="E561" s="21"/>
      <c r="F561" s="21"/>
      <c r="G561" s="21" t="s">
        <v>23</v>
      </c>
      <c r="H561" s="21"/>
      <c r="I561" s="21" t="s">
        <v>764</v>
      </c>
      <c r="J561" s="21" t="s">
        <v>557</v>
      </c>
      <c r="K561" s="21" t="s">
        <v>41</v>
      </c>
      <c r="L561" t="b">
        <v>0</v>
      </c>
      <c r="M561" t="b">
        <v>0</v>
      </c>
      <c r="N561" t="b">
        <v>1</v>
      </c>
      <c r="O561">
        <v>40</v>
      </c>
      <c r="P561">
        <v>30</v>
      </c>
      <c r="Q561">
        <v>0</v>
      </c>
      <c r="R561" s="21" t="s">
        <v>49</v>
      </c>
      <c r="S561">
        <v>1000</v>
      </c>
      <c r="T561">
        <v>100</v>
      </c>
      <c r="U561" t="b">
        <v>1</v>
      </c>
      <c r="V561">
        <v>100</v>
      </c>
      <c r="W561">
        <v>1</v>
      </c>
      <c r="X561">
        <v>105</v>
      </c>
      <c r="Y561">
        <v>60</v>
      </c>
      <c r="Z561">
        <v>0.05</v>
      </c>
      <c r="AA561" t="b">
        <v>1</v>
      </c>
      <c r="AB561" s="21" t="s">
        <v>724</v>
      </c>
      <c r="AC561">
        <v>5</v>
      </c>
      <c r="AD561">
        <v>9</v>
      </c>
      <c r="AE561">
        <v>10</v>
      </c>
      <c r="AF561">
        <v>10</v>
      </c>
      <c r="AG561" s="21" t="s">
        <v>48</v>
      </c>
      <c r="AH561" t="b">
        <v>0</v>
      </c>
      <c r="AI561" t="b">
        <v>0</v>
      </c>
      <c r="AJ561">
        <v>50</v>
      </c>
      <c r="AK561">
        <v>0</v>
      </c>
      <c r="AL561">
        <v>2000</v>
      </c>
      <c r="AM561" s="21" t="s">
        <v>217</v>
      </c>
      <c r="AN561" s="21"/>
      <c r="AO561" t="b">
        <v>0</v>
      </c>
      <c r="AP561" s="21"/>
      <c r="AQ561" s="21"/>
      <c r="AR561" s="21" t="s">
        <v>500</v>
      </c>
      <c r="AS561" s="21"/>
      <c r="AU561" s="21"/>
      <c r="AW561">
        <v>1.52674</v>
      </c>
      <c r="AX561" s="21"/>
      <c r="AY561">
        <v>9639167</v>
      </c>
      <c r="BE561" s="21"/>
    </row>
    <row r="562" spans="1:58" x14ac:dyDescent="0.25">
      <c r="A562">
        <v>1.7</v>
      </c>
      <c r="B562" s="21" t="s">
        <v>171</v>
      </c>
      <c r="C562" s="21" t="s">
        <v>9</v>
      </c>
      <c r="D562" s="21" t="s">
        <v>14</v>
      </c>
      <c r="E562" s="21"/>
      <c r="F562" s="21"/>
      <c r="G562" s="21" t="s">
        <v>23</v>
      </c>
      <c r="H562" s="21"/>
      <c r="I562" s="21" t="s">
        <v>764</v>
      </c>
      <c r="J562" s="21" t="s">
        <v>557</v>
      </c>
      <c r="K562" s="21" t="s">
        <v>41</v>
      </c>
      <c r="L562" t="b">
        <v>0</v>
      </c>
      <c r="M562" t="b">
        <v>0</v>
      </c>
      <c r="N562" t="b">
        <v>1</v>
      </c>
      <c r="O562">
        <v>40</v>
      </c>
      <c r="P562">
        <v>30</v>
      </c>
      <c r="Q562">
        <v>0</v>
      </c>
      <c r="R562" s="21" t="s">
        <v>49</v>
      </c>
      <c r="S562">
        <v>1000</v>
      </c>
      <c r="T562">
        <v>100</v>
      </c>
      <c r="U562" t="b">
        <v>1</v>
      </c>
      <c r="V562">
        <v>100</v>
      </c>
      <c r="W562">
        <v>1</v>
      </c>
      <c r="X562">
        <v>105</v>
      </c>
      <c r="Y562">
        <v>60</v>
      </c>
      <c r="Z562">
        <v>0.05</v>
      </c>
      <c r="AA562" t="b">
        <v>1</v>
      </c>
      <c r="AB562" s="21" t="s">
        <v>724</v>
      </c>
      <c r="AC562">
        <v>5</v>
      </c>
      <c r="AD562">
        <v>9</v>
      </c>
      <c r="AE562">
        <v>10</v>
      </c>
      <c r="AF562">
        <v>10</v>
      </c>
      <c r="AG562" s="21" t="s">
        <v>48</v>
      </c>
      <c r="AH562" t="b">
        <v>0</v>
      </c>
      <c r="AI562" t="b">
        <v>0</v>
      </c>
      <c r="AJ562">
        <v>50</v>
      </c>
      <c r="AK562">
        <v>0</v>
      </c>
      <c r="AL562">
        <v>2000</v>
      </c>
      <c r="AM562" s="21" t="s">
        <v>218</v>
      </c>
      <c r="AN562" s="21"/>
      <c r="AO562" t="b">
        <v>0</v>
      </c>
      <c r="AP562" s="21"/>
      <c r="AQ562" s="21"/>
      <c r="AR562" s="21" t="s">
        <v>500</v>
      </c>
      <c r="AS562" s="21"/>
      <c r="AU562" s="21"/>
      <c r="AW562">
        <v>1.52674</v>
      </c>
      <c r="AX562" s="21"/>
      <c r="AY562">
        <v>13828244</v>
      </c>
      <c r="BE562" s="21"/>
    </row>
    <row r="563" spans="1:58" x14ac:dyDescent="0.25">
      <c r="A563">
        <v>1.7</v>
      </c>
      <c r="B563" s="21" t="s">
        <v>171</v>
      </c>
      <c r="C563" s="21" t="s">
        <v>9</v>
      </c>
      <c r="D563" s="21" t="s">
        <v>14</v>
      </c>
      <c r="E563" s="21"/>
      <c r="F563" s="21"/>
      <c r="G563" s="21" t="s">
        <v>23</v>
      </c>
      <c r="H563" s="21"/>
      <c r="I563" s="21" t="s">
        <v>764</v>
      </c>
      <c r="J563" s="21" t="s">
        <v>557</v>
      </c>
      <c r="K563" s="21" t="s">
        <v>41</v>
      </c>
      <c r="L563" t="b">
        <v>0</v>
      </c>
      <c r="M563" t="b">
        <v>0</v>
      </c>
      <c r="N563" t="b">
        <v>1</v>
      </c>
      <c r="O563">
        <v>40</v>
      </c>
      <c r="P563">
        <v>30</v>
      </c>
      <c r="Q563">
        <v>0</v>
      </c>
      <c r="R563" s="21" t="s">
        <v>49</v>
      </c>
      <c r="S563">
        <v>1000</v>
      </c>
      <c r="T563">
        <v>100</v>
      </c>
      <c r="U563" t="b">
        <v>1</v>
      </c>
      <c r="V563">
        <v>100</v>
      </c>
      <c r="W563">
        <v>1</v>
      </c>
      <c r="X563">
        <v>105</v>
      </c>
      <c r="Y563">
        <v>60</v>
      </c>
      <c r="Z563">
        <v>0.05</v>
      </c>
      <c r="AA563" t="b">
        <v>1</v>
      </c>
      <c r="AB563" s="21" t="s">
        <v>724</v>
      </c>
      <c r="AC563">
        <v>5</v>
      </c>
      <c r="AD563">
        <v>9</v>
      </c>
      <c r="AE563">
        <v>10</v>
      </c>
      <c r="AF563">
        <v>10</v>
      </c>
      <c r="AG563" s="21" t="s">
        <v>48</v>
      </c>
      <c r="AH563" t="b">
        <v>0</v>
      </c>
      <c r="AI563" t="b">
        <v>0</v>
      </c>
      <c r="AJ563">
        <v>50</v>
      </c>
      <c r="AK563">
        <v>0</v>
      </c>
      <c r="AL563">
        <v>2000</v>
      </c>
      <c r="AM563" s="21" t="s">
        <v>219</v>
      </c>
      <c r="AN563" s="21"/>
      <c r="AO563" t="b">
        <v>0</v>
      </c>
      <c r="AP563" s="21"/>
      <c r="AQ563" s="21"/>
      <c r="AR563" s="21" t="s">
        <v>500</v>
      </c>
      <c r="AS563" s="21"/>
      <c r="AU563" s="21"/>
      <c r="AW563">
        <v>1.52674</v>
      </c>
      <c r="AX563" s="21"/>
      <c r="AY563">
        <v>9639167</v>
      </c>
      <c r="BE563" s="21"/>
    </row>
    <row r="564" spans="1:58" x14ac:dyDescent="0.25">
      <c r="A564">
        <v>1.7</v>
      </c>
      <c r="B564" s="21" t="s">
        <v>171</v>
      </c>
      <c r="C564" s="21" t="s">
        <v>9</v>
      </c>
      <c r="D564" s="21" t="s">
        <v>14</v>
      </c>
      <c r="E564" s="21"/>
      <c r="F564" s="21"/>
      <c r="G564" s="21" t="s">
        <v>23</v>
      </c>
      <c r="H564" s="21"/>
      <c r="I564" s="21" t="s">
        <v>764</v>
      </c>
      <c r="J564" s="21" t="s">
        <v>557</v>
      </c>
      <c r="K564" s="21" t="s">
        <v>41</v>
      </c>
      <c r="L564" t="b">
        <v>0</v>
      </c>
      <c r="M564" t="b">
        <v>0</v>
      </c>
      <c r="N564" t="b">
        <v>1</v>
      </c>
      <c r="O564">
        <v>40</v>
      </c>
      <c r="P564">
        <v>30</v>
      </c>
      <c r="Q564">
        <v>0</v>
      </c>
      <c r="R564" s="21" t="s">
        <v>49</v>
      </c>
      <c r="S564">
        <v>1000</v>
      </c>
      <c r="T564">
        <v>100</v>
      </c>
      <c r="U564" t="b">
        <v>1</v>
      </c>
      <c r="V564">
        <v>100</v>
      </c>
      <c r="W564">
        <v>1</v>
      </c>
      <c r="X564">
        <v>105</v>
      </c>
      <c r="Y564">
        <v>60</v>
      </c>
      <c r="Z564">
        <v>0.05</v>
      </c>
      <c r="AA564" t="b">
        <v>1</v>
      </c>
      <c r="AB564" s="21" t="s">
        <v>724</v>
      </c>
      <c r="AC564">
        <v>5</v>
      </c>
      <c r="AD564">
        <v>9</v>
      </c>
      <c r="AE564">
        <v>10</v>
      </c>
      <c r="AF564">
        <v>10</v>
      </c>
      <c r="AG564" s="21" t="s">
        <v>48</v>
      </c>
      <c r="AH564" t="b">
        <v>0</v>
      </c>
      <c r="AI564" t="b">
        <v>0</v>
      </c>
      <c r="AJ564">
        <v>50</v>
      </c>
      <c r="AK564">
        <v>0</v>
      </c>
      <c r="AL564">
        <v>2000</v>
      </c>
      <c r="AM564" s="21" t="s">
        <v>223</v>
      </c>
      <c r="AN564" s="21"/>
      <c r="AO564" t="b">
        <v>0</v>
      </c>
      <c r="AP564" s="21"/>
      <c r="AQ564" s="21"/>
      <c r="AR564" s="21" t="s">
        <v>502</v>
      </c>
      <c r="AS564" s="21"/>
      <c r="AU564" s="21"/>
      <c r="AW564">
        <v>4.5</v>
      </c>
      <c r="AX564" s="21"/>
      <c r="AY564">
        <v>65280</v>
      </c>
      <c r="BE564" s="21"/>
    </row>
    <row r="565" spans="1:58" x14ac:dyDescent="0.25">
      <c r="A565">
        <v>1.7</v>
      </c>
      <c r="B565" s="21" t="s">
        <v>171</v>
      </c>
      <c r="C565" s="21" t="s">
        <v>9</v>
      </c>
      <c r="D565" s="21" t="s">
        <v>14</v>
      </c>
      <c r="E565" s="21"/>
      <c r="F565" s="21"/>
      <c r="G565" s="21" t="s">
        <v>23</v>
      </c>
      <c r="H565" s="21"/>
      <c r="I565" s="21" t="s">
        <v>764</v>
      </c>
      <c r="J565" s="21" t="s">
        <v>557</v>
      </c>
      <c r="K565" s="21" t="s">
        <v>41</v>
      </c>
      <c r="L565" t="b">
        <v>0</v>
      </c>
      <c r="M565" t="b">
        <v>0</v>
      </c>
      <c r="N565" t="b">
        <v>1</v>
      </c>
      <c r="O565">
        <v>40</v>
      </c>
      <c r="P565">
        <v>30</v>
      </c>
      <c r="Q565">
        <v>0</v>
      </c>
      <c r="R565" s="21" t="s">
        <v>49</v>
      </c>
      <c r="S565">
        <v>1000</v>
      </c>
      <c r="T565">
        <v>100</v>
      </c>
      <c r="U565" t="b">
        <v>1</v>
      </c>
      <c r="V565">
        <v>100</v>
      </c>
      <c r="W565">
        <v>1</v>
      </c>
      <c r="X565">
        <v>105</v>
      </c>
      <c r="Y565">
        <v>60</v>
      </c>
      <c r="Z565">
        <v>0.05</v>
      </c>
      <c r="AA565" t="b">
        <v>1</v>
      </c>
      <c r="AB565" s="21" t="s">
        <v>724</v>
      </c>
      <c r="AC565">
        <v>5</v>
      </c>
      <c r="AD565">
        <v>9</v>
      </c>
      <c r="AE565">
        <v>10</v>
      </c>
      <c r="AF565">
        <v>10</v>
      </c>
      <c r="AG565" s="21" t="s">
        <v>48</v>
      </c>
      <c r="AH565" t="b">
        <v>0</v>
      </c>
      <c r="AI565" t="b">
        <v>0</v>
      </c>
      <c r="AJ565">
        <v>50</v>
      </c>
      <c r="AK565">
        <v>0</v>
      </c>
      <c r="AL565">
        <v>2000</v>
      </c>
      <c r="AM565" s="21" t="s">
        <v>232</v>
      </c>
      <c r="AN565" s="21"/>
      <c r="AO565" t="b">
        <v>0</v>
      </c>
      <c r="AP565" s="21"/>
      <c r="AQ565" s="21"/>
      <c r="AR565" s="21" t="s">
        <v>501</v>
      </c>
      <c r="AS565" s="21"/>
      <c r="AU565" s="21"/>
      <c r="AW565">
        <v>3</v>
      </c>
      <c r="AX565" s="21"/>
      <c r="AY565">
        <v>64636</v>
      </c>
      <c r="BE565" s="21"/>
    </row>
    <row r="566" spans="1:58" x14ac:dyDescent="0.25">
      <c r="A566">
        <v>1.7</v>
      </c>
      <c r="B566" s="21" t="s">
        <v>171</v>
      </c>
      <c r="C566" s="21" t="s">
        <v>9</v>
      </c>
      <c r="D566" s="21" t="s">
        <v>14</v>
      </c>
      <c r="E566" s="21"/>
      <c r="F566" s="21"/>
      <c r="G566" s="21" t="s">
        <v>23</v>
      </c>
      <c r="H566" s="21"/>
      <c r="I566" s="21" t="s">
        <v>764</v>
      </c>
      <c r="J566" s="21" t="s">
        <v>557</v>
      </c>
      <c r="K566" s="21" t="s">
        <v>41</v>
      </c>
      <c r="L566" t="b">
        <v>0</v>
      </c>
      <c r="M566" t="b">
        <v>0</v>
      </c>
      <c r="N566" t="b">
        <v>1</v>
      </c>
      <c r="O566">
        <v>40</v>
      </c>
      <c r="P566">
        <v>30</v>
      </c>
      <c r="Q566">
        <v>0</v>
      </c>
      <c r="R566" s="21" t="s">
        <v>49</v>
      </c>
      <c r="S566">
        <v>1000</v>
      </c>
      <c r="T566">
        <v>100</v>
      </c>
      <c r="U566" t="b">
        <v>1</v>
      </c>
      <c r="V566">
        <v>100</v>
      </c>
      <c r="W566">
        <v>1</v>
      </c>
      <c r="X566">
        <v>105</v>
      </c>
      <c r="Y566">
        <v>60</v>
      </c>
      <c r="Z566">
        <v>0.05</v>
      </c>
      <c r="AA566" t="b">
        <v>1</v>
      </c>
      <c r="AB566" s="21" t="s">
        <v>724</v>
      </c>
      <c r="AC566">
        <v>5</v>
      </c>
      <c r="AD566">
        <v>9</v>
      </c>
      <c r="AE566">
        <v>10</v>
      </c>
      <c r="AF566">
        <v>10</v>
      </c>
      <c r="AG566" s="21" t="s">
        <v>48</v>
      </c>
      <c r="AH566" t="b">
        <v>0</v>
      </c>
      <c r="AI566" t="b">
        <v>0</v>
      </c>
      <c r="AJ566">
        <v>50</v>
      </c>
      <c r="AK566">
        <v>0</v>
      </c>
      <c r="AL566">
        <v>2000</v>
      </c>
      <c r="AM566" s="21" t="s">
        <v>233</v>
      </c>
      <c r="AN566" s="21"/>
      <c r="AO566" t="b">
        <v>0</v>
      </c>
      <c r="AP566" s="21"/>
      <c r="AQ566" s="21"/>
      <c r="AR566" s="21" t="s">
        <v>501</v>
      </c>
      <c r="AS566" s="21"/>
      <c r="AU566" s="21"/>
      <c r="AW566">
        <v>2</v>
      </c>
      <c r="AX566" s="21"/>
      <c r="AY566">
        <v>8388736</v>
      </c>
      <c r="AZ566">
        <v>0</v>
      </c>
      <c r="BA566">
        <v>0</v>
      </c>
      <c r="BB566">
        <v>30</v>
      </c>
      <c r="BC566">
        <v>0</v>
      </c>
      <c r="BD566">
        <v>60</v>
      </c>
      <c r="BE566" s="21"/>
      <c r="BF566">
        <v>0</v>
      </c>
    </row>
    <row r="567" spans="1:58" x14ac:dyDescent="0.25">
      <c r="A567">
        <v>1.7</v>
      </c>
      <c r="B567" s="21" t="s">
        <v>171</v>
      </c>
      <c r="C567" s="21" t="s">
        <v>9</v>
      </c>
      <c r="D567" s="21" t="s">
        <v>14</v>
      </c>
      <c r="E567" s="21"/>
      <c r="F567" s="21"/>
      <c r="G567" s="21" t="s">
        <v>23</v>
      </c>
      <c r="H567" s="21"/>
      <c r="I567" s="21" t="s">
        <v>764</v>
      </c>
      <c r="J567" s="21" t="s">
        <v>557</v>
      </c>
      <c r="K567" s="21" t="s">
        <v>41</v>
      </c>
      <c r="L567" t="b">
        <v>0</v>
      </c>
      <c r="M567" t="b">
        <v>0</v>
      </c>
      <c r="N567" t="b">
        <v>1</v>
      </c>
      <c r="O567">
        <v>40</v>
      </c>
      <c r="P567">
        <v>30</v>
      </c>
      <c r="Q567">
        <v>0</v>
      </c>
      <c r="R567" s="21" t="s">
        <v>49</v>
      </c>
      <c r="S567">
        <v>1000</v>
      </c>
      <c r="T567">
        <v>100</v>
      </c>
      <c r="U567" t="b">
        <v>1</v>
      </c>
      <c r="V567">
        <v>100</v>
      </c>
      <c r="W567">
        <v>1</v>
      </c>
      <c r="X567">
        <v>105</v>
      </c>
      <c r="Y567">
        <v>60</v>
      </c>
      <c r="Z567">
        <v>0.05</v>
      </c>
      <c r="AA567" t="b">
        <v>1</v>
      </c>
      <c r="AB567" s="21" t="s">
        <v>724</v>
      </c>
      <c r="AC567">
        <v>5</v>
      </c>
      <c r="AD567">
        <v>9</v>
      </c>
      <c r="AE567">
        <v>10</v>
      </c>
      <c r="AF567">
        <v>10</v>
      </c>
      <c r="AG567" s="21" t="s">
        <v>48</v>
      </c>
      <c r="AH567" t="b">
        <v>0</v>
      </c>
      <c r="AI567" t="b">
        <v>0</v>
      </c>
      <c r="AJ567">
        <v>50</v>
      </c>
      <c r="AK567">
        <v>0</v>
      </c>
      <c r="AL567">
        <v>2000</v>
      </c>
      <c r="AM567" s="21" t="s">
        <v>241</v>
      </c>
      <c r="AN567" s="21"/>
      <c r="AO567" t="b">
        <v>0</v>
      </c>
      <c r="AP567" s="21"/>
      <c r="AQ567" s="21"/>
      <c r="AR567" s="21" t="s">
        <v>501</v>
      </c>
      <c r="AS567" s="21"/>
      <c r="AU567" s="21"/>
      <c r="AW567">
        <v>1.52674</v>
      </c>
      <c r="AX567" s="21"/>
      <c r="AY567">
        <v>10526303</v>
      </c>
      <c r="BE567" s="21"/>
    </row>
    <row r="568" spans="1:58" x14ac:dyDescent="0.25">
      <c r="A568">
        <v>1.7</v>
      </c>
      <c r="B568" s="21" t="s">
        <v>171</v>
      </c>
      <c r="C568" s="21" t="s">
        <v>9</v>
      </c>
      <c r="D568" s="21" t="s">
        <v>14</v>
      </c>
      <c r="E568" s="21"/>
      <c r="F568" s="21"/>
      <c r="G568" s="21" t="s">
        <v>23</v>
      </c>
      <c r="H568" s="21"/>
      <c r="I568" s="21" t="s">
        <v>764</v>
      </c>
      <c r="J568" s="21" t="s">
        <v>557</v>
      </c>
      <c r="K568" s="21" t="s">
        <v>41</v>
      </c>
      <c r="L568" t="b">
        <v>0</v>
      </c>
      <c r="M568" t="b">
        <v>0</v>
      </c>
      <c r="N568" t="b">
        <v>1</v>
      </c>
      <c r="O568">
        <v>40</v>
      </c>
      <c r="P568">
        <v>30</v>
      </c>
      <c r="Q568">
        <v>0</v>
      </c>
      <c r="R568" s="21" t="s">
        <v>49</v>
      </c>
      <c r="S568">
        <v>1000</v>
      </c>
      <c r="T568">
        <v>100</v>
      </c>
      <c r="U568" t="b">
        <v>1</v>
      </c>
      <c r="V568">
        <v>100</v>
      </c>
      <c r="W568">
        <v>1</v>
      </c>
      <c r="X568">
        <v>105</v>
      </c>
      <c r="Y568">
        <v>60</v>
      </c>
      <c r="Z568">
        <v>0.05</v>
      </c>
      <c r="AA568" t="b">
        <v>1</v>
      </c>
      <c r="AB568" s="21" t="s">
        <v>724</v>
      </c>
      <c r="AC568">
        <v>5</v>
      </c>
      <c r="AD568">
        <v>9</v>
      </c>
      <c r="AE568">
        <v>10</v>
      </c>
      <c r="AF568">
        <v>10</v>
      </c>
      <c r="AG568" s="21" t="s">
        <v>48</v>
      </c>
      <c r="AH568" t="b">
        <v>0</v>
      </c>
      <c r="AI568" t="b">
        <v>0</v>
      </c>
      <c r="AJ568">
        <v>50</v>
      </c>
      <c r="AK568">
        <v>0</v>
      </c>
      <c r="AL568">
        <v>2000</v>
      </c>
      <c r="AM568" s="21" t="s">
        <v>242</v>
      </c>
      <c r="AN568" s="21"/>
      <c r="AO568" t="b">
        <v>0</v>
      </c>
      <c r="AP568" s="21"/>
      <c r="AQ568" s="21"/>
      <c r="AR568" s="21" t="s">
        <v>501</v>
      </c>
      <c r="AS568" s="21"/>
      <c r="AU568" s="21"/>
      <c r="AW568">
        <v>1.52674</v>
      </c>
      <c r="AX568" s="21"/>
      <c r="AY568">
        <v>2330219</v>
      </c>
      <c r="BE568" s="21"/>
    </row>
    <row r="569" spans="1:58" x14ac:dyDescent="0.25">
      <c r="A569">
        <v>1.7</v>
      </c>
      <c r="B569" s="21" t="s">
        <v>171</v>
      </c>
      <c r="C569" s="21" t="s">
        <v>9</v>
      </c>
      <c r="D569" s="21" t="s">
        <v>14</v>
      </c>
      <c r="E569" s="21"/>
      <c r="F569" s="21"/>
      <c r="G569" s="21" t="s">
        <v>23</v>
      </c>
      <c r="H569" s="21"/>
      <c r="I569" s="21" t="s">
        <v>764</v>
      </c>
      <c r="J569" s="21" t="s">
        <v>557</v>
      </c>
      <c r="K569" s="21" t="s">
        <v>41</v>
      </c>
      <c r="L569" t="b">
        <v>0</v>
      </c>
      <c r="M569" t="b">
        <v>0</v>
      </c>
      <c r="N569" t="b">
        <v>1</v>
      </c>
      <c r="O569">
        <v>40</v>
      </c>
      <c r="P569">
        <v>30</v>
      </c>
      <c r="Q569">
        <v>0</v>
      </c>
      <c r="R569" s="21" t="s">
        <v>49</v>
      </c>
      <c r="S569">
        <v>1000</v>
      </c>
      <c r="T569">
        <v>100</v>
      </c>
      <c r="U569" t="b">
        <v>1</v>
      </c>
      <c r="V569">
        <v>100</v>
      </c>
      <c r="W569">
        <v>1</v>
      </c>
      <c r="X569">
        <v>105</v>
      </c>
      <c r="Y569">
        <v>60</v>
      </c>
      <c r="Z569">
        <v>0.05</v>
      </c>
      <c r="AA569" t="b">
        <v>1</v>
      </c>
      <c r="AB569" s="21" t="s">
        <v>724</v>
      </c>
      <c r="AC569">
        <v>5</v>
      </c>
      <c r="AD569">
        <v>9</v>
      </c>
      <c r="AE569">
        <v>10</v>
      </c>
      <c r="AF569">
        <v>10</v>
      </c>
      <c r="AG569" s="21" t="s">
        <v>48</v>
      </c>
      <c r="AH569" t="b">
        <v>0</v>
      </c>
      <c r="AI569" t="b">
        <v>0</v>
      </c>
      <c r="AJ569">
        <v>50</v>
      </c>
      <c r="AK569">
        <v>0</v>
      </c>
      <c r="AL569">
        <v>2000</v>
      </c>
      <c r="AM569" s="21" t="s">
        <v>244</v>
      </c>
      <c r="AN569" s="21"/>
      <c r="AO569" t="b">
        <v>0</v>
      </c>
      <c r="AP569" s="21"/>
      <c r="AQ569" s="21"/>
      <c r="AR569" s="21" t="s">
        <v>244</v>
      </c>
      <c r="AS569" s="21"/>
      <c r="AU569" s="21"/>
      <c r="AW569">
        <v>3</v>
      </c>
      <c r="AX569" s="21"/>
      <c r="AY569">
        <v>16776960</v>
      </c>
      <c r="AZ569">
        <v>0</v>
      </c>
      <c r="BA569">
        <v>0</v>
      </c>
      <c r="BB569">
        <v>40</v>
      </c>
      <c r="BC569">
        <v>0</v>
      </c>
      <c r="BD569">
        <v>100</v>
      </c>
      <c r="BE569" s="21"/>
      <c r="BF569">
        <v>0</v>
      </c>
    </row>
    <row r="570" spans="1:58" x14ac:dyDescent="0.25">
      <c r="A570">
        <v>1.7</v>
      </c>
      <c r="B570" s="21" t="s">
        <v>171</v>
      </c>
      <c r="C570" s="21" t="s">
        <v>9</v>
      </c>
      <c r="D570" s="21" t="s">
        <v>14</v>
      </c>
      <c r="E570" s="21"/>
      <c r="F570" s="21"/>
      <c r="G570" s="21" t="s">
        <v>23</v>
      </c>
      <c r="H570" s="21"/>
      <c r="I570" s="21" t="s">
        <v>764</v>
      </c>
      <c r="J570" s="21" t="s">
        <v>557</v>
      </c>
      <c r="K570" s="21" t="s">
        <v>41</v>
      </c>
      <c r="L570" t="b">
        <v>0</v>
      </c>
      <c r="M570" t="b">
        <v>0</v>
      </c>
      <c r="N570" t="b">
        <v>1</v>
      </c>
      <c r="O570">
        <v>40</v>
      </c>
      <c r="P570">
        <v>30</v>
      </c>
      <c r="Q570">
        <v>0</v>
      </c>
      <c r="R570" s="21" t="s">
        <v>49</v>
      </c>
      <c r="S570">
        <v>1000</v>
      </c>
      <c r="T570">
        <v>100</v>
      </c>
      <c r="U570" t="b">
        <v>1</v>
      </c>
      <c r="V570">
        <v>100</v>
      </c>
      <c r="W570">
        <v>1</v>
      </c>
      <c r="X570">
        <v>105</v>
      </c>
      <c r="Y570">
        <v>60</v>
      </c>
      <c r="Z570">
        <v>0.05</v>
      </c>
      <c r="AA570" t="b">
        <v>1</v>
      </c>
      <c r="AB570" s="21" t="s">
        <v>724</v>
      </c>
      <c r="AC570">
        <v>5</v>
      </c>
      <c r="AD570">
        <v>9</v>
      </c>
      <c r="AE570">
        <v>10</v>
      </c>
      <c r="AF570">
        <v>10</v>
      </c>
      <c r="AG570" s="21" t="s">
        <v>48</v>
      </c>
      <c r="AH570" t="b">
        <v>0</v>
      </c>
      <c r="AI570" t="b">
        <v>0</v>
      </c>
      <c r="AJ570">
        <v>50</v>
      </c>
      <c r="AK570">
        <v>0</v>
      </c>
      <c r="AL570">
        <v>2000</v>
      </c>
      <c r="AM570" s="21" t="s">
        <v>244</v>
      </c>
      <c r="AN570" s="21"/>
      <c r="AO570" t="b">
        <v>0</v>
      </c>
      <c r="AP570" s="21"/>
      <c r="AQ570" s="21"/>
      <c r="AR570" s="21" t="s">
        <v>244</v>
      </c>
      <c r="AS570" s="21"/>
      <c r="AU570" s="21"/>
      <c r="AW570">
        <v>3</v>
      </c>
      <c r="AX570" s="21"/>
      <c r="AY570">
        <v>16776960</v>
      </c>
      <c r="AZ570">
        <v>0</v>
      </c>
      <c r="BA570">
        <v>1</v>
      </c>
      <c r="BB570">
        <v>40</v>
      </c>
      <c r="BC570">
        <v>100</v>
      </c>
      <c r="BD570">
        <v>120</v>
      </c>
      <c r="BE570" s="21"/>
      <c r="BF570">
        <v>0</v>
      </c>
    </row>
    <row r="571" spans="1:58" x14ac:dyDescent="0.25">
      <c r="A571">
        <v>1.7</v>
      </c>
      <c r="B571" s="21" t="s">
        <v>171</v>
      </c>
      <c r="C571" s="21" t="s">
        <v>9</v>
      </c>
      <c r="D571" s="21" t="s">
        <v>14</v>
      </c>
      <c r="E571" s="21"/>
      <c r="F571" s="21"/>
      <c r="G571" s="21" t="s">
        <v>23</v>
      </c>
      <c r="H571" s="21"/>
      <c r="I571" s="21" t="s">
        <v>764</v>
      </c>
      <c r="J571" s="21" t="s">
        <v>557</v>
      </c>
      <c r="K571" s="21" t="s">
        <v>41</v>
      </c>
      <c r="L571" t="b">
        <v>0</v>
      </c>
      <c r="M571" t="b">
        <v>0</v>
      </c>
      <c r="N571" t="b">
        <v>1</v>
      </c>
      <c r="O571">
        <v>40</v>
      </c>
      <c r="P571">
        <v>30</v>
      </c>
      <c r="Q571">
        <v>0</v>
      </c>
      <c r="R571" s="21" t="s">
        <v>49</v>
      </c>
      <c r="S571">
        <v>1000</v>
      </c>
      <c r="T571">
        <v>100</v>
      </c>
      <c r="U571" t="b">
        <v>1</v>
      </c>
      <c r="V571">
        <v>100</v>
      </c>
      <c r="W571">
        <v>1</v>
      </c>
      <c r="X571">
        <v>105</v>
      </c>
      <c r="Y571">
        <v>60</v>
      </c>
      <c r="Z571">
        <v>0.05</v>
      </c>
      <c r="AA571" t="b">
        <v>1</v>
      </c>
      <c r="AB571" s="21" t="s">
        <v>724</v>
      </c>
      <c r="AC571">
        <v>5</v>
      </c>
      <c r="AD571">
        <v>9</v>
      </c>
      <c r="AE571">
        <v>10</v>
      </c>
      <c r="AF571">
        <v>10</v>
      </c>
      <c r="AG571" s="21" t="s">
        <v>48</v>
      </c>
      <c r="AH571" t="b">
        <v>0</v>
      </c>
      <c r="AI571" t="b">
        <v>0</v>
      </c>
      <c r="AJ571">
        <v>50</v>
      </c>
      <c r="AK571">
        <v>0</v>
      </c>
      <c r="AL571">
        <v>2000</v>
      </c>
      <c r="AM571" s="21" t="s">
        <v>268</v>
      </c>
      <c r="AN571" s="21"/>
      <c r="AO571" t="b">
        <v>0</v>
      </c>
      <c r="AP571" s="21"/>
      <c r="AQ571" s="21"/>
      <c r="AR571" s="21" t="s">
        <v>501</v>
      </c>
      <c r="AS571" s="21"/>
      <c r="AT571">
        <v>12515</v>
      </c>
      <c r="AU571" s="21" t="s">
        <v>507</v>
      </c>
      <c r="AV571">
        <v>3.2</v>
      </c>
      <c r="AW571">
        <v>1.52674</v>
      </c>
      <c r="AX571" s="21"/>
      <c r="AY571">
        <v>3937500</v>
      </c>
      <c r="AZ571">
        <v>0</v>
      </c>
      <c r="BA571">
        <v>0</v>
      </c>
      <c r="BB571">
        <v>20</v>
      </c>
      <c r="BC571">
        <v>0</v>
      </c>
      <c r="BD571">
        <v>50</v>
      </c>
      <c r="BE571" s="21"/>
      <c r="BF571">
        <v>0</v>
      </c>
    </row>
    <row r="572" spans="1:58" x14ac:dyDescent="0.25">
      <c r="A572">
        <v>1.7</v>
      </c>
      <c r="B572" s="21" t="s">
        <v>171</v>
      </c>
      <c r="C572" s="21" t="s">
        <v>9</v>
      </c>
      <c r="D572" s="21" t="s">
        <v>14</v>
      </c>
      <c r="E572" s="21"/>
      <c r="F572" s="21"/>
      <c r="G572" s="21" t="s">
        <v>23</v>
      </c>
      <c r="H572" s="21"/>
      <c r="I572" s="21" t="s">
        <v>764</v>
      </c>
      <c r="J572" s="21" t="s">
        <v>557</v>
      </c>
      <c r="K572" s="21" t="s">
        <v>41</v>
      </c>
      <c r="L572" t="b">
        <v>0</v>
      </c>
      <c r="M572" t="b">
        <v>0</v>
      </c>
      <c r="N572" t="b">
        <v>1</v>
      </c>
      <c r="O572">
        <v>40</v>
      </c>
      <c r="P572">
        <v>30</v>
      </c>
      <c r="Q572">
        <v>0</v>
      </c>
      <c r="R572" s="21" t="s">
        <v>49</v>
      </c>
      <c r="S572">
        <v>1000</v>
      </c>
      <c r="T572">
        <v>100</v>
      </c>
      <c r="U572" t="b">
        <v>1</v>
      </c>
      <c r="V572">
        <v>100</v>
      </c>
      <c r="W572">
        <v>1</v>
      </c>
      <c r="X572">
        <v>105</v>
      </c>
      <c r="Y572">
        <v>60</v>
      </c>
      <c r="Z572">
        <v>0.05</v>
      </c>
      <c r="AA572" t="b">
        <v>1</v>
      </c>
      <c r="AB572" s="21" t="s">
        <v>724</v>
      </c>
      <c r="AC572">
        <v>5</v>
      </c>
      <c r="AD572">
        <v>9</v>
      </c>
      <c r="AE572">
        <v>10</v>
      </c>
      <c r="AF572">
        <v>10</v>
      </c>
      <c r="AG572" s="21" t="s">
        <v>48</v>
      </c>
      <c r="AH572" t="b">
        <v>0</v>
      </c>
      <c r="AI572" t="b">
        <v>0</v>
      </c>
      <c r="AJ572">
        <v>50</v>
      </c>
      <c r="AK572">
        <v>0</v>
      </c>
      <c r="AL572">
        <v>2000</v>
      </c>
      <c r="AM572" s="21" t="s">
        <v>269</v>
      </c>
      <c r="AN572" s="21"/>
      <c r="AO572" t="b">
        <v>0</v>
      </c>
      <c r="AP572" s="21"/>
      <c r="AQ572" s="21"/>
      <c r="AR572" s="21" t="s">
        <v>501</v>
      </c>
      <c r="AS572" s="21"/>
      <c r="AT572">
        <v>12514</v>
      </c>
      <c r="AU572" s="21" t="s">
        <v>507</v>
      </c>
      <c r="AV572">
        <v>3.2</v>
      </c>
      <c r="AW572">
        <v>1.52674</v>
      </c>
      <c r="AX572" s="21"/>
      <c r="AY572">
        <v>36095</v>
      </c>
      <c r="AZ572">
        <v>0</v>
      </c>
      <c r="BA572">
        <v>0</v>
      </c>
      <c r="BB572">
        <v>20</v>
      </c>
      <c r="BC572">
        <v>0</v>
      </c>
      <c r="BD572">
        <v>50</v>
      </c>
      <c r="BE572" s="21"/>
      <c r="BF572">
        <v>0</v>
      </c>
    </row>
    <row r="573" spans="1:58" x14ac:dyDescent="0.25">
      <c r="A573">
        <v>1.7</v>
      </c>
      <c r="B573" s="21" t="s">
        <v>171</v>
      </c>
      <c r="C573" s="21" t="s">
        <v>9</v>
      </c>
      <c r="D573" s="21" t="s">
        <v>14</v>
      </c>
      <c r="E573" s="21"/>
      <c r="F573" s="21"/>
      <c r="G573" s="21" t="s">
        <v>23</v>
      </c>
      <c r="H573" s="21"/>
      <c r="I573" s="21" t="s">
        <v>764</v>
      </c>
      <c r="J573" s="21" t="s">
        <v>557</v>
      </c>
      <c r="K573" s="21" t="s">
        <v>41</v>
      </c>
      <c r="L573" t="b">
        <v>0</v>
      </c>
      <c r="M573" t="b">
        <v>0</v>
      </c>
      <c r="N573" t="b">
        <v>1</v>
      </c>
      <c r="O573">
        <v>40</v>
      </c>
      <c r="P573">
        <v>30</v>
      </c>
      <c r="Q573">
        <v>0</v>
      </c>
      <c r="R573" s="21" t="s">
        <v>49</v>
      </c>
      <c r="S573">
        <v>1000</v>
      </c>
      <c r="T573">
        <v>100</v>
      </c>
      <c r="U573" t="b">
        <v>1</v>
      </c>
      <c r="V573">
        <v>100</v>
      </c>
      <c r="W573">
        <v>1</v>
      </c>
      <c r="X573">
        <v>105</v>
      </c>
      <c r="Y573">
        <v>60</v>
      </c>
      <c r="Z573">
        <v>0.05</v>
      </c>
      <c r="AA573" t="b">
        <v>1</v>
      </c>
      <c r="AB573" s="21" t="s">
        <v>724</v>
      </c>
      <c r="AC573">
        <v>5</v>
      </c>
      <c r="AD573">
        <v>9</v>
      </c>
      <c r="AE573">
        <v>10</v>
      </c>
      <c r="AF573">
        <v>10</v>
      </c>
      <c r="AG573" s="21" t="s">
        <v>48</v>
      </c>
      <c r="AH573" t="b">
        <v>0</v>
      </c>
      <c r="AI573" t="b">
        <v>0</v>
      </c>
      <c r="AJ573">
        <v>50</v>
      </c>
      <c r="AK573">
        <v>0</v>
      </c>
      <c r="AL573">
        <v>2000</v>
      </c>
      <c r="AM573" s="21" t="s">
        <v>270</v>
      </c>
      <c r="AN573" s="21"/>
      <c r="AO573" t="b">
        <v>0</v>
      </c>
      <c r="AP573" s="21"/>
      <c r="AQ573" s="21"/>
      <c r="AR573" s="21" t="s">
        <v>270</v>
      </c>
      <c r="AS573" s="21"/>
      <c r="AU573" s="21"/>
      <c r="AW573">
        <v>1.52674</v>
      </c>
      <c r="AX573" s="21"/>
      <c r="AY573">
        <v>255</v>
      </c>
      <c r="BE573" s="21"/>
    </row>
    <row r="574" spans="1:58" x14ac:dyDescent="0.25">
      <c r="A574">
        <v>1.7</v>
      </c>
      <c r="B574" s="21" t="s">
        <v>171</v>
      </c>
      <c r="C574" s="21" t="s">
        <v>9</v>
      </c>
      <c r="D574" s="21" t="s">
        <v>14</v>
      </c>
      <c r="E574" s="21"/>
      <c r="F574" s="21"/>
      <c r="G574" s="21" t="s">
        <v>23</v>
      </c>
      <c r="H574" s="21"/>
      <c r="I574" s="21" t="s">
        <v>764</v>
      </c>
      <c r="J574" s="21" t="s">
        <v>557</v>
      </c>
      <c r="K574" s="21" t="s">
        <v>41</v>
      </c>
      <c r="L574" t="b">
        <v>0</v>
      </c>
      <c r="M574" t="b">
        <v>0</v>
      </c>
      <c r="N574" t="b">
        <v>1</v>
      </c>
      <c r="O574">
        <v>40</v>
      </c>
      <c r="P574">
        <v>30</v>
      </c>
      <c r="Q574">
        <v>0</v>
      </c>
      <c r="R574" s="21" t="s">
        <v>49</v>
      </c>
      <c r="S574">
        <v>1000</v>
      </c>
      <c r="T574">
        <v>100</v>
      </c>
      <c r="U574" t="b">
        <v>1</v>
      </c>
      <c r="V574">
        <v>100</v>
      </c>
      <c r="W574">
        <v>1</v>
      </c>
      <c r="X574">
        <v>105</v>
      </c>
      <c r="Y574">
        <v>60</v>
      </c>
      <c r="Z574">
        <v>0.05</v>
      </c>
      <c r="AA574" t="b">
        <v>1</v>
      </c>
      <c r="AB574" s="21" t="s">
        <v>724</v>
      </c>
      <c r="AC574">
        <v>5</v>
      </c>
      <c r="AD574">
        <v>9</v>
      </c>
      <c r="AE574">
        <v>10</v>
      </c>
      <c r="AF574">
        <v>10</v>
      </c>
      <c r="AG574" s="21" t="s">
        <v>48</v>
      </c>
      <c r="AH574" t="b">
        <v>0</v>
      </c>
      <c r="AI574" t="b">
        <v>0</v>
      </c>
      <c r="AJ574">
        <v>50</v>
      </c>
      <c r="AK574">
        <v>0</v>
      </c>
      <c r="AL574">
        <v>2000</v>
      </c>
      <c r="AM574" s="21" t="s">
        <v>289</v>
      </c>
      <c r="AN574" s="21"/>
      <c r="AO574" t="b">
        <v>0</v>
      </c>
      <c r="AP574" s="21"/>
      <c r="AQ574" s="21"/>
      <c r="AR574" s="21" t="s">
        <v>501</v>
      </c>
      <c r="AS574" s="21"/>
      <c r="AU574" s="21"/>
      <c r="AW574">
        <v>0.23</v>
      </c>
      <c r="AX574" s="21"/>
      <c r="AY574">
        <v>65535</v>
      </c>
      <c r="AZ574">
        <v>0</v>
      </c>
      <c r="BA574">
        <v>0</v>
      </c>
      <c r="BB574">
        <v>2.5</v>
      </c>
      <c r="BC574">
        <v>0</v>
      </c>
      <c r="BD574">
        <v>50</v>
      </c>
      <c r="BE574" s="21"/>
      <c r="BF574">
        <v>0</v>
      </c>
    </row>
    <row r="575" spans="1:58" x14ac:dyDescent="0.25">
      <c r="A575">
        <v>1.7</v>
      </c>
      <c r="B575" s="21" t="s">
        <v>171</v>
      </c>
      <c r="C575" s="21" t="s">
        <v>9</v>
      </c>
      <c r="D575" s="21" t="s">
        <v>14</v>
      </c>
      <c r="E575" s="21"/>
      <c r="F575" s="21"/>
      <c r="G575" s="21" t="s">
        <v>23</v>
      </c>
      <c r="H575" s="21"/>
      <c r="I575" s="21" t="s">
        <v>764</v>
      </c>
      <c r="J575" s="21" t="s">
        <v>557</v>
      </c>
      <c r="K575" s="21" t="s">
        <v>41</v>
      </c>
      <c r="L575" t="b">
        <v>0</v>
      </c>
      <c r="M575" t="b">
        <v>0</v>
      </c>
      <c r="N575" t="b">
        <v>1</v>
      </c>
      <c r="O575">
        <v>40</v>
      </c>
      <c r="P575">
        <v>30</v>
      </c>
      <c r="Q575">
        <v>0</v>
      </c>
      <c r="R575" s="21" t="s">
        <v>49</v>
      </c>
      <c r="S575">
        <v>1000</v>
      </c>
      <c r="T575">
        <v>100</v>
      </c>
      <c r="U575" t="b">
        <v>1</v>
      </c>
      <c r="V575">
        <v>100</v>
      </c>
      <c r="W575">
        <v>1</v>
      </c>
      <c r="X575">
        <v>105</v>
      </c>
      <c r="Y575">
        <v>60</v>
      </c>
      <c r="Z575">
        <v>0.05</v>
      </c>
      <c r="AA575" t="b">
        <v>1</v>
      </c>
      <c r="AB575" s="21" t="s">
        <v>724</v>
      </c>
      <c r="AC575">
        <v>5</v>
      </c>
      <c r="AD575">
        <v>9</v>
      </c>
      <c r="AE575">
        <v>10</v>
      </c>
      <c r="AF575">
        <v>10</v>
      </c>
      <c r="AG575" s="21" t="s">
        <v>48</v>
      </c>
      <c r="AH575" t="b">
        <v>0</v>
      </c>
      <c r="AI575" t="b">
        <v>0</v>
      </c>
      <c r="AJ575">
        <v>50</v>
      </c>
      <c r="AK575">
        <v>0</v>
      </c>
      <c r="AL575">
        <v>2000</v>
      </c>
      <c r="AM575" s="21" t="s">
        <v>290</v>
      </c>
      <c r="AN575" s="21"/>
      <c r="AO575" t="b">
        <v>0</v>
      </c>
      <c r="AP575" s="21"/>
      <c r="AQ575" s="21"/>
      <c r="AR575" s="21" t="s">
        <v>501</v>
      </c>
      <c r="AS575" s="21"/>
      <c r="AU575" s="21"/>
      <c r="AW575">
        <v>0.28999999999999998</v>
      </c>
      <c r="AX575" s="21"/>
      <c r="AY575">
        <v>11186720</v>
      </c>
      <c r="AZ575">
        <v>0</v>
      </c>
      <c r="BA575">
        <v>0</v>
      </c>
      <c r="BB575">
        <v>2.5</v>
      </c>
      <c r="BC575">
        <v>0</v>
      </c>
      <c r="BD575">
        <v>50</v>
      </c>
      <c r="BE575" s="21"/>
      <c r="BF575">
        <v>0</v>
      </c>
    </row>
    <row r="576" spans="1:58" x14ac:dyDescent="0.25">
      <c r="A576">
        <v>1.7</v>
      </c>
      <c r="B576" s="21" t="s">
        <v>171</v>
      </c>
      <c r="C576" s="21" t="s">
        <v>9</v>
      </c>
      <c r="D576" s="21" t="s">
        <v>14</v>
      </c>
      <c r="E576" s="21"/>
      <c r="F576" s="21"/>
      <c r="G576" s="21" t="s">
        <v>23</v>
      </c>
      <c r="H576" s="21"/>
      <c r="I576" s="21" t="s">
        <v>764</v>
      </c>
      <c r="J576" s="21" t="s">
        <v>557</v>
      </c>
      <c r="K576" s="21" t="s">
        <v>41</v>
      </c>
      <c r="L576" t="b">
        <v>0</v>
      </c>
      <c r="M576" t="b">
        <v>0</v>
      </c>
      <c r="N576" t="b">
        <v>1</v>
      </c>
      <c r="O576">
        <v>40</v>
      </c>
      <c r="P576">
        <v>30</v>
      </c>
      <c r="Q576">
        <v>0</v>
      </c>
      <c r="R576" s="21" t="s">
        <v>49</v>
      </c>
      <c r="S576">
        <v>1000</v>
      </c>
      <c r="T576">
        <v>100</v>
      </c>
      <c r="U576" t="b">
        <v>1</v>
      </c>
      <c r="V576">
        <v>100</v>
      </c>
      <c r="W576">
        <v>1</v>
      </c>
      <c r="X576">
        <v>105</v>
      </c>
      <c r="Y576">
        <v>60</v>
      </c>
      <c r="Z576">
        <v>0.05</v>
      </c>
      <c r="AA576" t="b">
        <v>1</v>
      </c>
      <c r="AB576" s="21" t="s">
        <v>724</v>
      </c>
      <c r="AC576">
        <v>5</v>
      </c>
      <c r="AD576">
        <v>9</v>
      </c>
      <c r="AE576">
        <v>10</v>
      </c>
      <c r="AF576">
        <v>10</v>
      </c>
      <c r="AG576" s="21" t="s">
        <v>48</v>
      </c>
      <c r="AH576" t="b">
        <v>0</v>
      </c>
      <c r="AI576" t="b">
        <v>0</v>
      </c>
      <c r="AJ576">
        <v>50</v>
      </c>
      <c r="AK576">
        <v>0</v>
      </c>
      <c r="AL576">
        <v>2000</v>
      </c>
      <c r="AM576" s="21" t="s">
        <v>321</v>
      </c>
      <c r="AN576" s="21"/>
      <c r="AO576" t="b">
        <v>0</v>
      </c>
      <c r="AP576" s="21"/>
      <c r="AQ576" s="21"/>
      <c r="AR576" s="21" t="s">
        <v>503</v>
      </c>
      <c r="AS576" s="21"/>
      <c r="AU576" s="21"/>
      <c r="AW576">
        <v>3</v>
      </c>
      <c r="AX576" s="21"/>
      <c r="AY576">
        <v>64636</v>
      </c>
      <c r="AZ576">
        <v>0</v>
      </c>
      <c r="BA576">
        <v>0</v>
      </c>
      <c r="BB576">
        <v>10</v>
      </c>
      <c r="BC576">
        <v>60</v>
      </c>
      <c r="BD576">
        <v>50</v>
      </c>
      <c r="BE576" s="21"/>
      <c r="BF576">
        <v>0</v>
      </c>
    </row>
    <row r="577" spans="1:58" x14ac:dyDescent="0.25">
      <c r="A577">
        <v>1.7</v>
      </c>
      <c r="B577" s="21" t="s">
        <v>171</v>
      </c>
      <c r="C577" s="21" t="s">
        <v>9</v>
      </c>
      <c r="D577" s="21" t="s">
        <v>14</v>
      </c>
      <c r="E577" s="21"/>
      <c r="F577" s="21"/>
      <c r="G577" s="21" t="s">
        <v>23</v>
      </c>
      <c r="H577" s="21"/>
      <c r="I577" s="21" t="s">
        <v>764</v>
      </c>
      <c r="J577" s="21" t="s">
        <v>557</v>
      </c>
      <c r="K577" s="21" t="s">
        <v>41</v>
      </c>
      <c r="L577" t="b">
        <v>0</v>
      </c>
      <c r="M577" t="b">
        <v>0</v>
      </c>
      <c r="N577" t="b">
        <v>1</v>
      </c>
      <c r="O577">
        <v>40</v>
      </c>
      <c r="P577">
        <v>30</v>
      </c>
      <c r="Q577">
        <v>0</v>
      </c>
      <c r="R577" s="21" t="s">
        <v>49</v>
      </c>
      <c r="S577">
        <v>1000</v>
      </c>
      <c r="T577">
        <v>100</v>
      </c>
      <c r="U577" t="b">
        <v>1</v>
      </c>
      <c r="V577">
        <v>100</v>
      </c>
      <c r="W577">
        <v>1</v>
      </c>
      <c r="X577">
        <v>105</v>
      </c>
      <c r="Y577">
        <v>60</v>
      </c>
      <c r="Z577">
        <v>0.05</v>
      </c>
      <c r="AA577" t="b">
        <v>1</v>
      </c>
      <c r="AB577" s="21" t="s">
        <v>724</v>
      </c>
      <c r="AC577">
        <v>5</v>
      </c>
      <c r="AD577">
        <v>9</v>
      </c>
      <c r="AE577">
        <v>10</v>
      </c>
      <c r="AF577">
        <v>10</v>
      </c>
      <c r="AG577" s="21" t="s">
        <v>48</v>
      </c>
      <c r="AH577" t="b">
        <v>0</v>
      </c>
      <c r="AI577" t="b">
        <v>0</v>
      </c>
      <c r="AJ577">
        <v>50</v>
      </c>
      <c r="AK577">
        <v>0</v>
      </c>
      <c r="AL577">
        <v>2000</v>
      </c>
      <c r="AM577" s="21" t="s">
        <v>321</v>
      </c>
      <c r="AN577" s="21"/>
      <c r="AO577" t="b">
        <v>0</v>
      </c>
      <c r="AP577" s="21"/>
      <c r="AQ577" s="21"/>
      <c r="AR577" s="21" t="s">
        <v>503</v>
      </c>
      <c r="AS577" s="21"/>
      <c r="AU577" s="21"/>
      <c r="AW577">
        <v>3</v>
      </c>
      <c r="AX577" s="21"/>
      <c r="AY577">
        <v>64636</v>
      </c>
      <c r="AZ577">
        <v>0</v>
      </c>
      <c r="BA577">
        <v>0</v>
      </c>
      <c r="BB577">
        <v>25</v>
      </c>
      <c r="BC577">
        <v>25</v>
      </c>
      <c r="BD577">
        <v>50</v>
      </c>
      <c r="BE577" s="21"/>
      <c r="BF577">
        <v>0</v>
      </c>
    </row>
    <row r="578" spans="1:58" x14ac:dyDescent="0.25">
      <c r="A578">
        <v>1.7</v>
      </c>
      <c r="B578" s="21" t="s">
        <v>171</v>
      </c>
      <c r="C578" s="21" t="s">
        <v>9</v>
      </c>
      <c r="D578" s="21" t="s">
        <v>14</v>
      </c>
      <c r="E578" s="21"/>
      <c r="F578" s="21"/>
      <c r="G578" s="21" t="s">
        <v>23</v>
      </c>
      <c r="H578" s="21"/>
      <c r="I578" s="21" t="s">
        <v>764</v>
      </c>
      <c r="J578" s="21" t="s">
        <v>557</v>
      </c>
      <c r="K578" s="21" t="s">
        <v>41</v>
      </c>
      <c r="L578" t="b">
        <v>0</v>
      </c>
      <c r="M578" t="b">
        <v>0</v>
      </c>
      <c r="N578" t="b">
        <v>1</v>
      </c>
      <c r="O578">
        <v>40</v>
      </c>
      <c r="P578">
        <v>30</v>
      </c>
      <c r="Q578">
        <v>0</v>
      </c>
      <c r="R578" s="21" t="s">
        <v>49</v>
      </c>
      <c r="S578">
        <v>1000</v>
      </c>
      <c r="T578">
        <v>100</v>
      </c>
      <c r="U578" t="b">
        <v>1</v>
      </c>
      <c r="V578">
        <v>100</v>
      </c>
      <c r="W578">
        <v>1</v>
      </c>
      <c r="X578">
        <v>105</v>
      </c>
      <c r="Y578">
        <v>60</v>
      </c>
      <c r="Z578">
        <v>0.05</v>
      </c>
      <c r="AA578" t="b">
        <v>1</v>
      </c>
      <c r="AB578" s="21" t="s">
        <v>724</v>
      </c>
      <c r="AC578">
        <v>5</v>
      </c>
      <c r="AD578">
        <v>9</v>
      </c>
      <c r="AE578">
        <v>10</v>
      </c>
      <c r="AF578">
        <v>10</v>
      </c>
      <c r="AG578" s="21" t="s">
        <v>48</v>
      </c>
      <c r="AH578" t="b">
        <v>0</v>
      </c>
      <c r="AI578" t="b">
        <v>0</v>
      </c>
      <c r="AJ578">
        <v>50</v>
      </c>
      <c r="AK578">
        <v>0</v>
      </c>
      <c r="AL578">
        <v>2000</v>
      </c>
      <c r="AM578" s="21" t="s">
        <v>321</v>
      </c>
      <c r="AN578" s="21"/>
      <c r="AO578" t="b">
        <v>0</v>
      </c>
      <c r="AP578" s="21"/>
      <c r="AQ578" s="21"/>
      <c r="AR578" s="21" t="s">
        <v>503</v>
      </c>
      <c r="AS578" s="21"/>
      <c r="AU578" s="21"/>
      <c r="AW578">
        <v>3</v>
      </c>
      <c r="AX578" s="21"/>
      <c r="AY578">
        <v>64636</v>
      </c>
      <c r="AZ578">
        <v>0</v>
      </c>
      <c r="BA578">
        <v>0</v>
      </c>
      <c r="BB578">
        <v>40</v>
      </c>
      <c r="BC578">
        <v>5</v>
      </c>
      <c r="BD578">
        <v>50</v>
      </c>
      <c r="BE578" s="21"/>
      <c r="BF578">
        <v>0</v>
      </c>
    </row>
    <row r="579" spans="1:58" x14ac:dyDescent="0.25">
      <c r="A579">
        <v>1.7</v>
      </c>
      <c r="B579" s="21" t="s">
        <v>171</v>
      </c>
      <c r="C579" s="21" t="s">
        <v>9</v>
      </c>
      <c r="D579" s="21" t="s">
        <v>14</v>
      </c>
      <c r="E579" s="21"/>
      <c r="F579" s="21"/>
      <c r="G579" s="21" t="s">
        <v>23</v>
      </c>
      <c r="H579" s="21"/>
      <c r="I579" s="21" t="s">
        <v>764</v>
      </c>
      <c r="J579" s="21" t="s">
        <v>557</v>
      </c>
      <c r="K579" s="21" t="s">
        <v>41</v>
      </c>
      <c r="L579" t="b">
        <v>0</v>
      </c>
      <c r="M579" t="b">
        <v>0</v>
      </c>
      <c r="N579" t="b">
        <v>1</v>
      </c>
      <c r="O579">
        <v>40</v>
      </c>
      <c r="P579">
        <v>30</v>
      </c>
      <c r="Q579">
        <v>0</v>
      </c>
      <c r="R579" s="21" t="s">
        <v>49</v>
      </c>
      <c r="S579">
        <v>1000</v>
      </c>
      <c r="T579">
        <v>100</v>
      </c>
      <c r="U579" t="b">
        <v>1</v>
      </c>
      <c r="V579">
        <v>100</v>
      </c>
      <c r="W579">
        <v>1</v>
      </c>
      <c r="X579">
        <v>105</v>
      </c>
      <c r="Y579">
        <v>60</v>
      </c>
      <c r="Z579">
        <v>0.05</v>
      </c>
      <c r="AA579" t="b">
        <v>1</v>
      </c>
      <c r="AB579" s="21" t="s">
        <v>724</v>
      </c>
      <c r="AC579">
        <v>5</v>
      </c>
      <c r="AD579">
        <v>9</v>
      </c>
      <c r="AE579">
        <v>10</v>
      </c>
      <c r="AF579">
        <v>10</v>
      </c>
      <c r="AG579" s="21" t="s">
        <v>48</v>
      </c>
      <c r="AH579" t="b">
        <v>0</v>
      </c>
      <c r="AI579" t="b">
        <v>0</v>
      </c>
      <c r="AJ579">
        <v>50</v>
      </c>
      <c r="AK579">
        <v>0</v>
      </c>
      <c r="AL579">
        <v>2000</v>
      </c>
      <c r="AM579" s="21" t="s">
        <v>322</v>
      </c>
      <c r="AN579" s="21"/>
      <c r="AO579" t="b">
        <v>0</v>
      </c>
      <c r="AP579" s="21"/>
      <c r="AQ579" s="21"/>
      <c r="AR579" s="21" t="s">
        <v>503</v>
      </c>
      <c r="AS579" s="21"/>
      <c r="AU579" s="21"/>
      <c r="AW579">
        <v>2.01722</v>
      </c>
      <c r="AX579" s="21"/>
      <c r="AY579">
        <v>9639167</v>
      </c>
      <c r="BE579" s="21"/>
    </row>
    <row r="580" spans="1:58" x14ac:dyDescent="0.25">
      <c r="A580">
        <v>1.7</v>
      </c>
      <c r="B580" s="21" t="s">
        <v>171</v>
      </c>
      <c r="C580" s="21" t="s">
        <v>9</v>
      </c>
      <c r="D580" s="21" t="s">
        <v>14</v>
      </c>
      <c r="E580" s="21"/>
      <c r="F580" s="21"/>
      <c r="G580" s="21" t="s">
        <v>23</v>
      </c>
      <c r="H580" s="21"/>
      <c r="I580" s="21" t="s">
        <v>764</v>
      </c>
      <c r="J580" s="21" t="s">
        <v>557</v>
      </c>
      <c r="K580" s="21" t="s">
        <v>41</v>
      </c>
      <c r="L580" t="b">
        <v>0</v>
      </c>
      <c r="M580" t="b">
        <v>0</v>
      </c>
      <c r="N580" t="b">
        <v>1</v>
      </c>
      <c r="O580">
        <v>40</v>
      </c>
      <c r="P580">
        <v>30</v>
      </c>
      <c r="Q580">
        <v>0</v>
      </c>
      <c r="R580" s="21" t="s">
        <v>49</v>
      </c>
      <c r="S580">
        <v>1000</v>
      </c>
      <c r="T580">
        <v>100</v>
      </c>
      <c r="U580" t="b">
        <v>1</v>
      </c>
      <c r="V580">
        <v>100</v>
      </c>
      <c r="W580">
        <v>1</v>
      </c>
      <c r="X580">
        <v>105</v>
      </c>
      <c r="Y580">
        <v>60</v>
      </c>
      <c r="Z580">
        <v>0.05</v>
      </c>
      <c r="AA580" t="b">
        <v>1</v>
      </c>
      <c r="AB580" s="21" t="s">
        <v>724</v>
      </c>
      <c r="AC580">
        <v>5</v>
      </c>
      <c r="AD580">
        <v>9</v>
      </c>
      <c r="AE580">
        <v>10</v>
      </c>
      <c r="AF580">
        <v>10</v>
      </c>
      <c r="AG580" s="21" t="s">
        <v>48</v>
      </c>
      <c r="AH580" t="b">
        <v>0</v>
      </c>
      <c r="AI580" t="b">
        <v>0</v>
      </c>
      <c r="AJ580">
        <v>50</v>
      </c>
      <c r="AK580">
        <v>0</v>
      </c>
      <c r="AL580">
        <v>2000</v>
      </c>
      <c r="AM580" s="21" t="s">
        <v>326</v>
      </c>
      <c r="AN580" s="21"/>
      <c r="AO580" t="b">
        <v>0</v>
      </c>
      <c r="AP580" s="21"/>
      <c r="AQ580" s="21"/>
      <c r="AR580" s="21" t="s">
        <v>375</v>
      </c>
      <c r="AS580" s="21"/>
      <c r="AU580" s="21"/>
      <c r="AW580">
        <v>3</v>
      </c>
      <c r="AX580" s="21"/>
      <c r="AY580">
        <v>15570276</v>
      </c>
      <c r="AZ580">
        <v>0</v>
      </c>
      <c r="BA580">
        <v>0</v>
      </c>
      <c r="BB580">
        <v>40</v>
      </c>
      <c r="BC580">
        <v>0</v>
      </c>
      <c r="BD580">
        <v>100</v>
      </c>
      <c r="BE580" s="21"/>
      <c r="BF580">
        <v>0</v>
      </c>
    </row>
    <row r="581" spans="1:58" x14ac:dyDescent="0.25">
      <c r="A581">
        <v>1.7</v>
      </c>
      <c r="B581" s="21" t="s">
        <v>171</v>
      </c>
      <c r="C581" s="21" t="s">
        <v>9</v>
      </c>
      <c r="D581" s="21" t="s">
        <v>14</v>
      </c>
      <c r="E581" s="21"/>
      <c r="F581" s="21"/>
      <c r="G581" s="21" t="s">
        <v>23</v>
      </c>
      <c r="H581" s="21"/>
      <c r="I581" s="21" t="s">
        <v>764</v>
      </c>
      <c r="J581" s="21" t="s">
        <v>557</v>
      </c>
      <c r="K581" s="21" t="s">
        <v>41</v>
      </c>
      <c r="L581" t="b">
        <v>0</v>
      </c>
      <c r="M581" t="b">
        <v>0</v>
      </c>
      <c r="N581" t="b">
        <v>1</v>
      </c>
      <c r="O581">
        <v>40</v>
      </c>
      <c r="P581">
        <v>30</v>
      </c>
      <c r="Q581">
        <v>0</v>
      </c>
      <c r="R581" s="21" t="s">
        <v>49</v>
      </c>
      <c r="S581">
        <v>1000</v>
      </c>
      <c r="T581">
        <v>100</v>
      </c>
      <c r="U581" t="b">
        <v>1</v>
      </c>
      <c r="V581">
        <v>100</v>
      </c>
      <c r="W581">
        <v>1</v>
      </c>
      <c r="X581">
        <v>105</v>
      </c>
      <c r="Y581">
        <v>60</v>
      </c>
      <c r="Z581">
        <v>0.05</v>
      </c>
      <c r="AA581" t="b">
        <v>1</v>
      </c>
      <c r="AB581" s="21" t="s">
        <v>724</v>
      </c>
      <c r="AC581">
        <v>5</v>
      </c>
      <c r="AD581">
        <v>9</v>
      </c>
      <c r="AE581">
        <v>10</v>
      </c>
      <c r="AF581">
        <v>10</v>
      </c>
      <c r="AG581" s="21" t="s">
        <v>48</v>
      </c>
      <c r="AH581" t="b">
        <v>0</v>
      </c>
      <c r="AI581" t="b">
        <v>0</v>
      </c>
      <c r="AJ581">
        <v>50</v>
      </c>
      <c r="AK581">
        <v>0</v>
      </c>
      <c r="AL581">
        <v>2000</v>
      </c>
      <c r="AM581" s="21" t="s">
        <v>326</v>
      </c>
      <c r="AN581" s="21"/>
      <c r="AO581" t="b">
        <v>0</v>
      </c>
      <c r="AP581" s="21"/>
      <c r="AQ581" s="21"/>
      <c r="AR581" s="21" t="s">
        <v>375</v>
      </c>
      <c r="AS581" s="21"/>
      <c r="AU581" s="21"/>
      <c r="AW581">
        <v>3</v>
      </c>
      <c r="AX581" s="21"/>
      <c r="AY581">
        <v>15570276</v>
      </c>
      <c r="AZ581">
        <v>0</v>
      </c>
      <c r="BA581">
        <v>1</v>
      </c>
      <c r="BB581">
        <v>40</v>
      </c>
      <c r="BC581">
        <v>100</v>
      </c>
      <c r="BD581">
        <v>120</v>
      </c>
      <c r="BE581" s="21"/>
      <c r="BF581">
        <v>0</v>
      </c>
    </row>
    <row r="582" spans="1:58" x14ac:dyDescent="0.25">
      <c r="A582">
        <v>1.7</v>
      </c>
      <c r="B582" s="21" t="s">
        <v>171</v>
      </c>
      <c r="C582" s="21" t="s">
        <v>9</v>
      </c>
      <c r="D582" s="21" t="s">
        <v>14</v>
      </c>
      <c r="E582" s="21"/>
      <c r="F582" s="21"/>
      <c r="G582" s="21" t="s">
        <v>23</v>
      </c>
      <c r="H582" s="21"/>
      <c r="I582" s="21" t="s">
        <v>764</v>
      </c>
      <c r="J582" s="21" t="s">
        <v>557</v>
      </c>
      <c r="K582" s="21" t="s">
        <v>41</v>
      </c>
      <c r="L582" t="b">
        <v>0</v>
      </c>
      <c r="M582" t="b">
        <v>0</v>
      </c>
      <c r="N582" t="b">
        <v>1</v>
      </c>
      <c r="O582">
        <v>40</v>
      </c>
      <c r="P582">
        <v>30</v>
      </c>
      <c r="Q582">
        <v>0</v>
      </c>
      <c r="R582" s="21" t="s">
        <v>49</v>
      </c>
      <c r="S582">
        <v>1000</v>
      </c>
      <c r="T582">
        <v>100</v>
      </c>
      <c r="U582" t="b">
        <v>1</v>
      </c>
      <c r="V582">
        <v>100</v>
      </c>
      <c r="W582">
        <v>1</v>
      </c>
      <c r="X582">
        <v>105</v>
      </c>
      <c r="Y582">
        <v>60</v>
      </c>
      <c r="Z582">
        <v>0.05</v>
      </c>
      <c r="AA582" t="b">
        <v>1</v>
      </c>
      <c r="AB582" s="21" t="s">
        <v>724</v>
      </c>
      <c r="AC582">
        <v>5</v>
      </c>
      <c r="AD582">
        <v>9</v>
      </c>
      <c r="AE582">
        <v>10</v>
      </c>
      <c r="AF582">
        <v>10</v>
      </c>
      <c r="AG582" s="21" t="s">
        <v>48</v>
      </c>
      <c r="AH582" t="b">
        <v>0</v>
      </c>
      <c r="AI582" t="b">
        <v>0</v>
      </c>
      <c r="AJ582">
        <v>50</v>
      </c>
      <c r="AK582">
        <v>0</v>
      </c>
      <c r="AL582">
        <v>2000</v>
      </c>
      <c r="AM582" s="21" t="s">
        <v>351</v>
      </c>
      <c r="AN582" s="21"/>
      <c r="AO582" t="b">
        <v>0</v>
      </c>
      <c r="AP582" s="21"/>
      <c r="AQ582" s="21"/>
      <c r="AR582" s="21" t="s">
        <v>501</v>
      </c>
      <c r="AS582" s="21"/>
      <c r="AU582" s="21"/>
      <c r="AW582">
        <v>0.5</v>
      </c>
      <c r="AX582" s="21"/>
      <c r="AY582">
        <v>6333684</v>
      </c>
      <c r="AZ582">
        <v>0</v>
      </c>
      <c r="BA582">
        <v>0</v>
      </c>
      <c r="BB582">
        <v>30</v>
      </c>
      <c r="BC582">
        <v>0</v>
      </c>
      <c r="BD582">
        <v>60</v>
      </c>
      <c r="BE582" s="21"/>
      <c r="BF582">
        <v>0</v>
      </c>
    </row>
    <row r="583" spans="1:58" x14ac:dyDescent="0.25">
      <c r="A583">
        <v>1.7</v>
      </c>
      <c r="B583" s="21" t="s">
        <v>171</v>
      </c>
      <c r="C583" s="21" t="s">
        <v>9</v>
      </c>
      <c r="D583" s="21" t="s">
        <v>14</v>
      </c>
      <c r="E583" s="21"/>
      <c r="F583" s="21"/>
      <c r="G583" s="21" t="s">
        <v>23</v>
      </c>
      <c r="H583" s="21"/>
      <c r="I583" s="21" t="s">
        <v>764</v>
      </c>
      <c r="J583" s="21" t="s">
        <v>557</v>
      </c>
      <c r="K583" s="21" t="s">
        <v>41</v>
      </c>
      <c r="L583" t="b">
        <v>0</v>
      </c>
      <c r="M583" t="b">
        <v>0</v>
      </c>
      <c r="N583" t="b">
        <v>1</v>
      </c>
      <c r="O583">
        <v>40</v>
      </c>
      <c r="P583">
        <v>30</v>
      </c>
      <c r="Q583">
        <v>0</v>
      </c>
      <c r="R583" s="21" t="s">
        <v>49</v>
      </c>
      <c r="S583">
        <v>1000</v>
      </c>
      <c r="T583">
        <v>100</v>
      </c>
      <c r="U583" t="b">
        <v>1</v>
      </c>
      <c r="V583">
        <v>100</v>
      </c>
      <c r="W583">
        <v>1</v>
      </c>
      <c r="X583">
        <v>105</v>
      </c>
      <c r="Y583">
        <v>60</v>
      </c>
      <c r="Z583">
        <v>0.05</v>
      </c>
      <c r="AA583" t="b">
        <v>1</v>
      </c>
      <c r="AB583" s="21" t="s">
        <v>724</v>
      </c>
      <c r="AC583">
        <v>5</v>
      </c>
      <c r="AD583">
        <v>9</v>
      </c>
      <c r="AE583">
        <v>10</v>
      </c>
      <c r="AF583">
        <v>10</v>
      </c>
      <c r="AG583" s="21" t="s">
        <v>48</v>
      </c>
      <c r="AH583" t="b">
        <v>0</v>
      </c>
      <c r="AI583" t="b">
        <v>0</v>
      </c>
      <c r="AJ583">
        <v>50</v>
      </c>
      <c r="AK583">
        <v>0</v>
      </c>
      <c r="AL583">
        <v>2000</v>
      </c>
      <c r="AM583" s="21" t="s">
        <v>352</v>
      </c>
      <c r="AN583" s="21"/>
      <c r="AO583" t="b">
        <v>0</v>
      </c>
      <c r="AP583" s="21"/>
      <c r="AQ583" s="21"/>
      <c r="AR583" s="21" t="s">
        <v>501</v>
      </c>
      <c r="AS583" s="21"/>
      <c r="AU583" s="21"/>
      <c r="AW583">
        <v>0.32</v>
      </c>
      <c r="AX583" s="21"/>
      <c r="AY583">
        <v>5275647</v>
      </c>
      <c r="AZ583">
        <v>0</v>
      </c>
      <c r="BA583">
        <v>0</v>
      </c>
      <c r="BB583">
        <v>30</v>
      </c>
      <c r="BC583">
        <v>0</v>
      </c>
      <c r="BD583">
        <v>60</v>
      </c>
      <c r="BE583" s="21"/>
      <c r="BF583">
        <v>0</v>
      </c>
    </row>
    <row r="584" spans="1:58" x14ac:dyDescent="0.25">
      <c r="A584">
        <v>1.7</v>
      </c>
      <c r="B584" s="21" t="s">
        <v>171</v>
      </c>
      <c r="C584" s="21" t="s">
        <v>9</v>
      </c>
      <c r="D584" s="21" t="s">
        <v>14</v>
      </c>
      <c r="E584" s="21"/>
      <c r="F584" s="21"/>
      <c r="G584" s="21" t="s">
        <v>23</v>
      </c>
      <c r="H584" s="21"/>
      <c r="I584" s="21" t="s">
        <v>764</v>
      </c>
      <c r="J584" s="21" t="s">
        <v>557</v>
      </c>
      <c r="K584" s="21" t="s">
        <v>41</v>
      </c>
      <c r="L584" t="b">
        <v>0</v>
      </c>
      <c r="M584" t="b">
        <v>0</v>
      </c>
      <c r="N584" t="b">
        <v>1</v>
      </c>
      <c r="O584">
        <v>40</v>
      </c>
      <c r="P584">
        <v>30</v>
      </c>
      <c r="Q584">
        <v>0</v>
      </c>
      <c r="R584" s="21" t="s">
        <v>49</v>
      </c>
      <c r="S584">
        <v>1000</v>
      </c>
      <c r="T584">
        <v>100</v>
      </c>
      <c r="U584" t="b">
        <v>1</v>
      </c>
      <c r="V584">
        <v>100</v>
      </c>
      <c r="W584">
        <v>1</v>
      </c>
      <c r="X584">
        <v>105</v>
      </c>
      <c r="Y584">
        <v>60</v>
      </c>
      <c r="Z584">
        <v>0.05</v>
      </c>
      <c r="AA584" t="b">
        <v>1</v>
      </c>
      <c r="AB584" s="21" t="s">
        <v>724</v>
      </c>
      <c r="AC584">
        <v>5</v>
      </c>
      <c r="AD584">
        <v>9</v>
      </c>
      <c r="AE584">
        <v>10</v>
      </c>
      <c r="AF584">
        <v>10</v>
      </c>
      <c r="AG584" s="21" t="s">
        <v>48</v>
      </c>
      <c r="AH584" t="b">
        <v>0</v>
      </c>
      <c r="AI584" t="b">
        <v>0</v>
      </c>
      <c r="AJ584">
        <v>50</v>
      </c>
      <c r="AK584">
        <v>0</v>
      </c>
      <c r="AL584">
        <v>2000</v>
      </c>
      <c r="AM584" s="21" t="s">
        <v>354</v>
      </c>
      <c r="AN584" s="21"/>
      <c r="AO584" t="b">
        <v>0</v>
      </c>
      <c r="AP584" s="21"/>
      <c r="AQ584" s="21"/>
      <c r="AR584" s="21" t="s">
        <v>501</v>
      </c>
      <c r="AS584" s="21"/>
      <c r="AU584" s="21"/>
      <c r="AW584">
        <v>0.5</v>
      </c>
      <c r="AX584" s="21"/>
      <c r="AY584">
        <v>55295</v>
      </c>
      <c r="AZ584">
        <v>0</v>
      </c>
      <c r="BA584">
        <v>0</v>
      </c>
      <c r="BB584">
        <v>30</v>
      </c>
      <c r="BC584">
        <v>0</v>
      </c>
      <c r="BD584">
        <v>60</v>
      </c>
      <c r="BE584" s="21"/>
      <c r="BF584">
        <v>0</v>
      </c>
    </row>
    <row r="585" spans="1:58" x14ac:dyDescent="0.25">
      <c r="A585">
        <v>1.7</v>
      </c>
      <c r="B585" s="21" t="s">
        <v>171</v>
      </c>
      <c r="C585" s="21" t="s">
        <v>9</v>
      </c>
      <c r="D585" s="21" t="s">
        <v>14</v>
      </c>
      <c r="E585" s="21"/>
      <c r="F585" s="21"/>
      <c r="G585" s="21" t="s">
        <v>23</v>
      </c>
      <c r="H585" s="21"/>
      <c r="I585" s="21" t="s">
        <v>764</v>
      </c>
      <c r="J585" s="21" t="s">
        <v>557</v>
      </c>
      <c r="K585" s="21" t="s">
        <v>41</v>
      </c>
      <c r="L585" t="b">
        <v>0</v>
      </c>
      <c r="M585" t="b">
        <v>0</v>
      </c>
      <c r="N585" t="b">
        <v>1</v>
      </c>
      <c r="O585">
        <v>40</v>
      </c>
      <c r="P585">
        <v>30</v>
      </c>
      <c r="Q585">
        <v>0</v>
      </c>
      <c r="R585" s="21" t="s">
        <v>49</v>
      </c>
      <c r="S585">
        <v>1000</v>
      </c>
      <c r="T585">
        <v>100</v>
      </c>
      <c r="U585" t="b">
        <v>1</v>
      </c>
      <c r="V585">
        <v>100</v>
      </c>
      <c r="W585">
        <v>1</v>
      </c>
      <c r="X585">
        <v>105</v>
      </c>
      <c r="Y585">
        <v>60</v>
      </c>
      <c r="Z585">
        <v>0.05</v>
      </c>
      <c r="AA585" t="b">
        <v>1</v>
      </c>
      <c r="AB585" s="21" t="s">
        <v>724</v>
      </c>
      <c r="AC585">
        <v>5</v>
      </c>
      <c r="AD585">
        <v>9</v>
      </c>
      <c r="AE585">
        <v>10</v>
      </c>
      <c r="AF585">
        <v>10</v>
      </c>
      <c r="AG585" s="21" t="s">
        <v>48</v>
      </c>
      <c r="AH585" t="b">
        <v>0</v>
      </c>
      <c r="AI585" t="b">
        <v>0</v>
      </c>
      <c r="AJ585">
        <v>50</v>
      </c>
      <c r="AK585">
        <v>0</v>
      </c>
      <c r="AL585">
        <v>2000</v>
      </c>
      <c r="AM585" s="21" t="s">
        <v>357</v>
      </c>
      <c r="AN585" s="21"/>
      <c r="AO585" t="b">
        <v>0</v>
      </c>
      <c r="AP585" s="21"/>
      <c r="AQ585" s="21"/>
      <c r="AR585" s="21" t="s">
        <v>48</v>
      </c>
      <c r="AS585" s="21"/>
      <c r="AU585" s="21"/>
      <c r="AW585">
        <v>1</v>
      </c>
      <c r="AX585" s="21"/>
      <c r="AY585">
        <v>3937500</v>
      </c>
      <c r="BE585" s="21"/>
    </row>
    <row r="586" spans="1:58" x14ac:dyDescent="0.25">
      <c r="A586">
        <v>1.7</v>
      </c>
      <c r="B586" s="21" t="s">
        <v>171</v>
      </c>
      <c r="C586" s="21" t="s">
        <v>9</v>
      </c>
      <c r="D586" s="21" t="s">
        <v>14</v>
      </c>
      <c r="E586" s="21"/>
      <c r="F586" s="21"/>
      <c r="G586" s="21" t="s">
        <v>23</v>
      </c>
      <c r="H586" s="21"/>
      <c r="I586" s="21" t="s">
        <v>764</v>
      </c>
      <c r="J586" s="21" t="s">
        <v>557</v>
      </c>
      <c r="K586" s="21" t="s">
        <v>41</v>
      </c>
      <c r="L586" t="b">
        <v>0</v>
      </c>
      <c r="M586" t="b">
        <v>0</v>
      </c>
      <c r="N586" t="b">
        <v>1</v>
      </c>
      <c r="O586">
        <v>40</v>
      </c>
      <c r="P586">
        <v>30</v>
      </c>
      <c r="Q586">
        <v>0</v>
      </c>
      <c r="R586" s="21" t="s">
        <v>49</v>
      </c>
      <c r="S586">
        <v>1000</v>
      </c>
      <c r="T586">
        <v>100</v>
      </c>
      <c r="U586" t="b">
        <v>1</v>
      </c>
      <c r="V586">
        <v>100</v>
      </c>
      <c r="W586">
        <v>1</v>
      </c>
      <c r="X586">
        <v>105</v>
      </c>
      <c r="Y586">
        <v>60</v>
      </c>
      <c r="Z586">
        <v>0.05</v>
      </c>
      <c r="AA586" t="b">
        <v>1</v>
      </c>
      <c r="AB586" s="21" t="s">
        <v>724</v>
      </c>
      <c r="AC586">
        <v>5</v>
      </c>
      <c r="AD586">
        <v>9</v>
      </c>
      <c r="AE586">
        <v>10</v>
      </c>
      <c r="AF586">
        <v>10</v>
      </c>
      <c r="AG586" s="21" t="s">
        <v>48</v>
      </c>
      <c r="AH586" t="b">
        <v>0</v>
      </c>
      <c r="AI586" t="b">
        <v>0</v>
      </c>
      <c r="AJ586">
        <v>50</v>
      </c>
      <c r="AK586">
        <v>0</v>
      </c>
      <c r="AL586">
        <v>2000</v>
      </c>
      <c r="AM586" s="21" t="s">
        <v>358</v>
      </c>
      <c r="AN586" s="21"/>
      <c r="AO586" t="b">
        <v>0</v>
      </c>
      <c r="AP586" s="21"/>
      <c r="AQ586" s="21"/>
      <c r="AR586" s="21" t="s">
        <v>501</v>
      </c>
      <c r="AS586" s="21"/>
      <c r="AU586" s="21"/>
      <c r="AW586">
        <v>1.05</v>
      </c>
      <c r="AX586" s="21"/>
      <c r="AY586">
        <v>36095</v>
      </c>
      <c r="BE586" s="21"/>
    </row>
    <row r="587" spans="1:58" x14ac:dyDescent="0.25">
      <c r="A587">
        <v>1.7</v>
      </c>
      <c r="B587" s="21" t="s">
        <v>171</v>
      </c>
      <c r="C587" s="21" t="s">
        <v>9</v>
      </c>
      <c r="D587" s="21" t="s">
        <v>14</v>
      </c>
      <c r="E587" s="21"/>
      <c r="F587" s="21"/>
      <c r="G587" s="21" t="s">
        <v>23</v>
      </c>
      <c r="H587" s="21"/>
      <c r="I587" s="21" t="s">
        <v>764</v>
      </c>
      <c r="J587" s="21" t="s">
        <v>557</v>
      </c>
      <c r="K587" s="21" t="s">
        <v>41</v>
      </c>
      <c r="L587" t="b">
        <v>0</v>
      </c>
      <c r="M587" t="b">
        <v>0</v>
      </c>
      <c r="N587" t="b">
        <v>1</v>
      </c>
      <c r="O587">
        <v>40</v>
      </c>
      <c r="P587">
        <v>30</v>
      </c>
      <c r="Q587">
        <v>0</v>
      </c>
      <c r="R587" s="21" t="s">
        <v>49</v>
      </c>
      <c r="S587">
        <v>1000</v>
      </c>
      <c r="T587">
        <v>100</v>
      </c>
      <c r="U587" t="b">
        <v>1</v>
      </c>
      <c r="V587">
        <v>100</v>
      </c>
      <c r="W587">
        <v>1</v>
      </c>
      <c r="X587">
        <v>105</v>
      </c>
      <c r="Y587">
        <v>60</v>
      </c>
      <c r="Z587">
        <v>0.05</v>
      </c>
      <c r="AA587" t="b">
        <v>1</v>
      </c>
      <c r="AB587" s="21" t="s">
        <v>724</v>
      </c>
      <c r="AC587">
        <v>5</v>
      </c>
      <c r="AD587">
        <v>9</v>
      </c>
      <c r="AE587">
        <v>10</v>
      </c>
      <c r="AF587">
        <v>10</v>
      </c>
      <c r="AG587" s="21" t="s">
        <v>48</v>
      </c>
      <c r="AH587" t="b">
        <v>0</v>
      </c>
      <c r="AI587" t="b">
        <v>0</v>
      </c>
      <c r="AJ587">
        <v>50</v>
      </c>
      <c r="AK587">
        <v>0</v>
      </c>
      <c r="AL587">
        <v>2000</v>
      </c>
      <c r="AM587" s="21" t="s">
        <v>371</v>
      </c>
      <c r="AN587" s="21"/>
      <c r="AO587" t="b">
        <v>0</v>
      </c>
      <c r="AP587" s="21"/>
      <c r="AQ587" s="21"/>
      <c r="AR587" s="21" t="s">
        <v>503</v>
      </c>
      <c r="AS587" s="21"/>
      <c r="AU587" s="21"/>
      <c r="AW587">
        <v>1.52674</v>
      </c>
      <c r="AX587" s="21"/>
      <c r="AY587">
        <v>14524637</v>
      </c>
      <c r="BE587" s="21"/>
    </row>
    <row r="588" spans="1:58" x14ac:dyDescent="0.25">
      <c r="A588">
        <v>1.7</v>
      </c>
      <c r="B588" s="21" t="s">
        <v>171</v>
      </c>
      <c r="C588" s="21" t="s">
        <v>9</v>
      </c>
      <c r="D588" s="21" t="s">
        <v>14</v>
      </c>
      <c r="E588" s="21"/>
      <c r="F588" s="21"/>
      <c r="G588" s="21" t="s">
        <v>23</v>
      </c>
      <c r="H588" s="21"/>
      <c r="I588" s="21" t="s">
        <v>764</v>
      </c>
      <c r="J588" s="21" t="s">
        <v>557</v>
      </c>
      <c r="K588" s="21" t="s">
        <v>41</v>
      </c>
      <c r="L588" t="b">
        <v>0</v>
      </c>
      <c r="M588" t="b">
        <v>0</v>
      </c>
      <c r="N588" t="b">
        <v>1</v>
      </c>
      <c r="O588">
        <v>40</v>
      </c>
      <c r="P588">
        <v>30</v>
      </c>
      <c r="Q588">
        <v>0</v>
      </c>
      <c r="R588" s="21" t="s">
        <v>49</v>
      </c>
      <c r="S588">
        <v>1000</v>
      </c>
      <c r="T588">
        <v>100</v>
      </c>
      <c r="U588" t="b">
        <v>1</v>
      </c>
      <c r="V588">
        <v>100</v>
      </c>
      <c r="W588">
        <v>1</v>
      </c>
      <c r="X588">
        <v>105</v>
      </c>
      <c r="Y588">
        <v>60</v>
      </c>
      <c r="Z588">
        <v>0.05</v>
      </c>
      <c r="AA588" t="b">
        <v>1</v>
      </c>
      <c r="AB588" s="21" t="s">
        <v>724</v>
      </c>
      <c r="AC588">
        <v>5</v>
      </c>
      <c r="AD588">
        <v>9</v>
      </c>
      <c r="AE588">
        <v>10</v>
      </c>
      <c r="AF588">
        <v>10</v>
      </c>
      <c r="AG588" s="21" t="s">
        <v>48</v>
      </c>
      <c r="AH588" t="b">
        <v>0</v>
      </c>
      <c r="AI588" t="b">
        <v>0</v>
      </c>
      <c r="AJ588">
        <v>50</v>
      </c>
      <c r="AK588">
        <v>0</v>
      </c>
      <c r="AL588">
        <v>2000</v>
      </c>
      <c r="AM588" s="21" t="s">
        <v>372</v>
      </c>
      <c r="AN588" s="21"/>
      <c r="AO588" t="b">
        <v>0</v>
      </c>
      <c r="AP588" s="21"/>
      <c r="AQ588" s="21"/>
      <c r="AR588" s="21" t="s">
        <v>503</v>
      </c>
      <c r="AS588" s="21"/>
      <c r="AU588" s="21"/>
      <c r="AW588">
        <v>1.52674</v>
      </c>
      <c r="AX588" s="21"/>
      <c r="AY588">
        <v>14524637</v>
      </c>
      <c r="BE588" s="21"/>
    </row>
    <row r="589" spans="1:58" x14ac:dyDescent="0.25">
      <c r="A589">
        <v>1.7</v>
      </c>
      <c r="B589" s="21" t="s">
        <v>171</v>
      </c>
      <c r="C589" s="21" t="s">
        <v>9</v>
      </c>
      <c r="D589" s="21" t="s">
        <v>14</v>
      </c>
      <c r="E589" s="21"/>
      <c r="F589" s="21"/>
      <c r="G589" s="21" t="s">
        <v>23</v>
      </c>
      <c r="H589" s="21"/>
      <c r="I589" s="21" t="s">
        <v>764</v>
      </c>
      <c r="J589" s="21" t="s">
        <v>557</v>
      </c>
      <c r="K589" s="21" t="s">
        <v>41</v>
      </c>
      <c r="L589" t="b">
        <v>0</v>
      </c>
      <c r="M589" t="b">
        <v>0</v>
      </c>
      <c r="N589" t="b">
        <v>1</v>
      </c>
      <c r="O589">
        <v>40</v>
      </c>
      <c r="P589">
        <v>30</v>
      </c>
      <c r="Q589">
        <v>0</v>
      </c>
      <c r="R589" s="21" t="s">
        <v>49</v>
      </c>
      <c r="S589">
        <v>1000</v>
      </c>
      <c r="T589">
        <v>100</v>
      </c>
      <c r="U589" t="b">
        <v>1</v>
      </c>
      <c r="V589">
        <v>100</v>
      </c>
      <c r="W589">
        <v>1</v>
      </c>
      <c r="X589">
        <v>105</v>
      </c>
      <c r="Y589">
        <v>60</v>
      </c>
      <c r="Z589">
        <v>0.05</v>
      </c>
      <c r="AA589" t="b">
        <v>1</v>
      </c>
      <c r="AB589" s="21" t="s">
        <v>724</v>
      </c>
      <c r="AC589">
        <v>5</v>
      </c>
      <c r="AD589">
        <v>9</v>
      </c>
      <c r="AE589">
        <v>10</v>
      </c>
      <c r="AF589">
        <v>10</v>
      </c>
      <c r="AG589" s="21" t="s">
        <v>48</v>
      </c>
      <c r="AH589" t="b">
        <v>0</v>
      </c>
      <c r="AI589" t="b">
        <v>0</v>
      </c>
      <c r="AJ589">
        <v>50</v>
      </c>
      <c r="AK589">
        <v>0</v>
      </c>
      <c r="AL589">
        <v>2000</v>
      </c>
      <c r="AM589" s="21" t="s">
        <v>373</v>
      </c>
      <c r="AN589" s="21"/>
      <c r="AO589" t="b">
        <v>0</v>
      </c>
      <c r="AP589" s="21"/>
      <c r="AQ589" s="21"/>
      <c r="AR589" s="21" t="s">
        <v>503</v>
      </c>
      <c r="AS589" s="21"/>
      <c r="AU589" s="21"/>
      <c r="AW589">
        <v>1.52674</v>
      </c>
      <c r="AX589" s="21"/>
      <c r="AY589">
        <v>12695295</v>
      </c>
      <c r="BE589" s="21"/>
    </row>
    <row r="590" spans="1:58" x14ac:dyDescent="0.25">
      <c r="A590">
        <v>1.7</v>
      </c>
      <c r="B590" s="21" t="s">
        <v>171</v>
      </c>
      <c r="C590" s="21" t="s">
        <v>9</v>
      </c>
      <c r="D590" s="21" t="s">
        <v>14</v>
      </c>
      <c r="E590" s="21"/>
      <c r="F590" s="21"/>
      <c r="G590" s="21" t="s">
        <v>23</v>
      </c>
      <c r="H590" s="21"/>
      <c r="I590" s="21" t="s">
        <v>764</v>
      </c>
      <c r="J590" s="21" t="s">
        <v>557</v>
      </c>
      <c r="K590" s="21" t="s">
        <v>41</v>
      </c>
      <c r="L590" t="b">
        <v>0</v>
      </c>
      <c r="M590" t="b">
        <v>0</v>
      </c>
      <c r="N590" t="b">
        <v>1</v>
      </c>
      <c r="O590">
        <v>40</v>
      </c>
      <c r="P590">
        <v>30</v>
      </c>
      <c r="Q590">
        <v>0</v>
      </c>
      <c r="R590" s="21" t="s">
        <v>49</v>
      </c>
      <c r="S590">
        <v>1000</v>
      </c>
      <c r="T590">
        <v>100</v>
      </c>
      <c r="U590" t="b">
        <v>1</v>
      </c>
      <c r="V590">
        <v>100</v>
      </c>
      <c r="W590">
        <v>1</v>
      </c>
      <c r="X590">
        <v>105</v>
      </c>
      <c r="Y590">
        <v>60</v>
      </c>
      <c r="Z590">
        <v>0.05</v>
      </c>
      <c r="AA590" t="b">
        <v>1</v>
      </c>
      <c r="AB590" s="21" t="s">
        <v>724</v>
      </c>
      <c r="AC590">
        <v>5</v>
      </c>
      <c r="AD590">
        <v>9</v>
      </c>
      <c r="AE590">
        <v>10</v>
      </c>
      <c r="AF590">
        <v>10</v>
      </c>
      <c r="AG590" s="21" t="s">
        <v>48</v>
      </c>
      <c r="AH590" t="b">
        <v>0</v>
      </c>
      <c r="AI590" t="b">
        <v>0</v>
      </c>
      <c r="AJ590">
        <v>50</v>
      </c>
      <c r="AK590">
        <v>0</v>
      </c>
      <c r="AL590">
        <v>2000</v>
      </c>
      <c r="AM590" s="21" t="s">
        <v>375</v>
      </c>
      <c r="AN590" s="21"/>
      <c r="AO590" t="b">
        <v>0</v>
      </c>
      <c r="AP590" s="21"/>
      <c r="AQ590" s="21"/>
      <c r="AR590" s="21" t="s">
        <v>375</v>
      </c>
      <c r="AS590" s="21"/>
      <c r="AU590" s="21"/>
      <c r="AW590">
        <v>1.52674</v>
      </c>
      <c r="AX590" s="21"/>
      <c r="AY590">
        <v>15570276</v>
      </c>
      <c r="BE590" s="21"/>
    </row>
    <row r="591" spans="1:58" x14ac:dyDescent="0.25">
      <c r="A591">
        <v>1.7</v>
      </c>
      <c r="B591" s="21" t="s">
        <v>171</v>
      </c>
      <c r="C591" s="21" t="s">
        <v>9</v>
      </c>
      <c r="D591" s="21" t="s">
        <v>14</v>
      </c>
      <c r="E591" s="21"/>
      <c r="F591" s="21"/>
      <c r="G591" s="21" t="s">
        <v>23</v>
      </c>
      <c r="H591" s="21"/>
      <c r="I591" s="21" t="s">
        <v>764</v>
      </c>
      <c r="J591" s="21" t="s">
        <v>557</v>
      </c>
      <c r="K591" s="21" t="s">
        <v>41</v>
      </c>
      <c r="L591" t="b">
        <v>0</v>
      </c>
      <c r="M591" t="b">
        <v>0</v>
      </c>
      <c r="N591" t="b">
        <v>1</v>
      </c>
      <c r="O591">
        <v>40</v>
      </c>
      <c r="P591">
        <v>30</v>
      </c>
      <c r="Q591">
        <v>0</v>
      </c>
      <c r="R591" s="21" t="s">
        <v>49</v>
      </c>
      <c r="S591">
        <v>1000</v>
      </c>
      <c r="T591">
        <v>100</v>
      </c>
      <c r="U591" t="b">
        <v>1</v>
      </c>
      <c r="V591">
        <v>100</v>
      </c>
      <c r="W591">
        <v>1</v>
      </c>
      <c r="X591">
        <v>105</v>
      </c>
      <c r="Y591">
        <v>60</v>
      </c>
      <c r="Z591">
        <v>0.05</v>
      </c>
      <c r="AA591" t="b">
        <v>1</v>
      </c>
      <c r="AB591" s="21" t="s">
        <v>724</v>
      </c>
      <c r="AC591">
        <v>5</v>
      </c>
      <c r="AD591">
        <v>9</v>
      </c>
      <c r="AE591">
        <v>10</v>
      </c>
      <c r="AF591">
        <v>10</v>
      </c>
      <c r="AG591" s="21" t="s">
        <v>48</v>
      </c>
      <c r="AH591" t="b">
        <v>0</v>
      </c>
      <c r="AI591" t="b">
        <v>0</v>
      </c>
      <c r="AJ591">
        <v>50</v>
      </c>
      <c r="AK591">
        <v>0</v>
      </c>
      <c r="AL591">
        <v>2000</v>
      </c>
      <c r="AM591" s="21" t="s">
        <v>376</v>
      </c>
      <c r="AN591" s="21"/>
      <c r="AO591" t="b">
        <v>0</v>
      </c>
      <c r="AP591" s="21"/>
      <c r="AQ591" s="21"/>
      <c r="AR591" s="21" t="s">
        <v>375</v>
      </c>
      <c r="AS591" s="21"/>
      <c r="AU591" s="21"/>
      <c r="AW591">
        <v>1.52674</v>
      </c>
      <c r="AX591" s="21"/>
      <c r="AY591">
        <v>15570276</v>
      </c>
      <c r="BE591" s="21"/>
    </row>
    <row r="592" spans="1:58" x14ac:dyDescent="0.25">
      <c r="A592">
        <v>1.7</v>
      </c>
      <c r="B592" s="21" t="s">
        <v>171</v>
      </c>
      <c r="C592" s="21" t="s">
        <v>9</v>
      </c>
      <c r="D592" s="21" t="s">
        <v>14</v>
      </c>
      <c r="E592" s="21"/>
      <c r="F592" s="21"/>
      <c r="G592" s="21" t="s">
        <v>23</v>
      </c>
      <c r="H592" s="21"/>
      <c r="I592" s="21" t="s">
        <v>764</v>
      </c>
      <c r="J592" s="21" t="s">
        <v>557</v>
      </c>
      <c r="K592" s="21" t="s">
        <v>41</v>
      </c>
      <c r="L592" t="b">
        <v>0</v>
      </c>
      <c r="M592" t="b">
        <v>0</v>
      </c>
      <c r="N592" t="b">
        <v>1</v>
      </c>
      <c r="O592">
        <v>40</v>
      </c>
      <c r="P592">
        <v>30</v>
      </c>
      <c r="Q592">
        <v>0</v>
      </c>
      <c r="R592" s="21" t="s">
        <v>49</v>
      </c>
      <c r="S592">
        <v>1000</v>
      </c>
      <c r="T592">
        <v>100</v>
      </c>
      <c r="U592" t="b">
        <v>1</v>
      </c>
      <c r="V592">
        <v>100</v>
      </c>
      <c r="W592">
        <v>1</v>
      </c>
      <c r="X592">
        <v>105</v>
      </c>
      <c r="Y592">
        <v>60</v>
      </c>
      <c r="Z592">
        <v>0.05</v>
      </c>
      <c r="AA592" t="b">
        <v>1</v>
      </c>
      <c r="AB592" s="21" t="s">
        <v>724</v>
      </c>
      <c r="AC592">
        <v>5</v>
      </c>
      <c r="AD592">
        <v>9</v>
      </c>
      <c r="AE592">
        <v>10</v>
      </c>
      <c r="AF592">
        <v>10</v>
      </c>
      <c r="AG592" s="21" t="s">
        <v>48</v>
      </c>
      <c r="AH592" t="b">
        <v>0</v>
      </c>
      <c r="AI592" t="b">
        <v>0</v>
      </c>
      <c r="AJ592">
        <v>50</v>
      </c>
      <c r="AK592">
        <v>0</v>
      </c>
      <c r="AL592">
        <v>2000</v>
      </c>
      <c r="AM592" s="21" t="s">
        <v>377</v>
      </c>
      <c r="AN592" s="21"/>
      <c r="AO592" t="b">
        <v>0</v>
      </c>
      <c r="AP592" s="21"/>
      <c r="AQ592" s="21"/>
      <c r="AR592" s="21" t="s">
        <v>375</v>
      </c>
      <c r="AS592" s="21"/>
      <c r="AU592" s="21"/>
      <c r="AW592">
        <v>1.52674</v>
      </c>
      <c r="AX592" s="21"/>
      <c r="AY592">
        <v>15570276</v>
      </c>
      <c r="BE592" s="21"/>
    </row>
    <row r="593" spans="1:58" x14ac:dyDescent="0.25">
      <c r="A593">
        <v>1.7</v>
      </c>
      <c r="B593" s="21" t="s">
        <v>171</v>
      </c>
      <c r="C593" s="21" t="s">
        <v>9</v>
      </c>
      <c r="D593" s="21" t="s">
        <v>14</v>
      </c>
      <c r="E593" s="21"/>
      <c r="F593" s="21"/>
      <c r="G593" s="21" t="s">
        <v>23</v>
      </c>
      <c r="H593" s="21"/>
      <c r="I593" s="21" t="s">
        <v>764</v>
      </c>
      <c r="J593" s="21" t="s">
        <v>557</v>
      </c>
      <c r="K593" s="21" t="s">
        <v>41</v>
      </c>
      <c r="L593" t="b">
        <v>0</v>
      </c>
      <c r="M593" t="b">
        <v>0</v>
      </c>
      <c r="N593" t="b">
        <v>1</v>
      </c>
      <c r="O593">
        <v>40</v>
      </c>
      <c r="P593">
        <v>30</v>
      </c>
      <c r="Q593">
        <v>0</v>
      </c>
      <c r="R593" s="21" t="s">
        <v>49</v>
      </c>
      <c r="S593">
        <v>1000</v>
      </c>
      <c r="T593">
        <v>100</v>
      </c>
      <c r="U593" t="b">
        <v>1</v>
      </c>
      <c r="V593">
        <v>100</v>
      </c>
      <c r="W593">
        <v>1</v>
      </c>
      <c r="X593">
        <v>105</v>
      </c>
      <c r="Y593">
        <v>60</v>
      </c>
      <c r="Z593">
        <v>0.05</v>
      </c>
      <c r="AA593" t="b">
        <v>1</v>
      </c>
      <c r="AB593" s="21" t="s">
        <v>724</v>
      </c>
      <c r="AC593">
        <v>5</v>
      </c>
      <c r="AD593">
        <v>9</v>
      </c>
      <c r="AE593">
        <v>10</v>
      </c>
      <c r="AF593">
        <v>10</v>
      </c>
      <c r="AG593" s="21" t="s">
        <v>48</v>
      </c>
      <c r="AH593" t="b">
        <v>0</v>
      </c>
      <c r="AI593" t="b">
        <v>0</v>
      </c>
      <c r="AJ593">
        <v>50</v>
      </c>
      <c r="AK593">
        <v>0</v>
      </c>
      <c r="AL593">
        <v>2000</v>
      </c>
      <c r="AM593" s="21" t="s">
        <v>378</v>
      </c>
      <c r="AN593" s="21"/>
      <c r="AO593" t="b">
        <v>0</v>
      </c>
      <c r="AP593" s="21"/>
      <c r="AQ593" s="21"/>
      <c r="AR593" s="21" t="s">
        <v>375</v>
      </c>
      <c r="AS593" s="21"/>
      <c r="AU593" s="21"/>
      <c r="AW593">
        <v>1.52674</v>
      </c>
      <c r="AX593" s="21"/>
      <c r="AY593">
        <v>15570276</v>
      </c>
      <c r="BE593" s="21"/>
    </row>
    <row r="594" spans="1:58" x14ac:dyDescent="0.25">
      <c r="A594">
        <v>1.7</v>
      </c>
      <c r="B594" s="21" t="s">
        <v>171</v>
      </c>
      <c r="C594" s="21" t="s">
        <v>9</v>
      </c>
      <c r="D594" s="21" t="s">
        <v>14</v>
      </c>
      <c r="E594" s="21"/>
      <c r="F594" s="21"/>
      <c r="G594" s="21" t="s">
        <v>23</v>
      </c>
      <c r="H594" s="21"/>
      <c r="I594" s="21" t="s">
        <v>764</v>
      </c>
      <c r="J594" s="21" t="s">
        <v>557</v>
      </c>
      <c r="K594" s="21" t="s">
        <v>41</v>
      </c>
      <c r="L594" t="b">
        <v>0</v>
      </c>
      <c r="M594" t="b">
        <v>0</v>
      </c>
      <c r="N594" t="b">
        <v>1</v>
      </c>
      <c r="O594">
        <v>40</v>
      </c>
      <c r="P594">
        <v>30</v>
      </c>
      <c r="Q594">
        <v>0</v>
      </c>
      <c r="R594" s="21" t="s">
        <v>49</v>
      </c>
      <c r="S594">
        <v>1000</v>
      </c>
      <c r="T594">
        <v>100</v>
      </c>
      <c r="U594" t="b">
        <v>1</v>
      </c>
      <c r="V594">
        <v>100</v>
      </c>
      <c r="W594">
        <v>1</v>
      </c>
      <c r="X594">
        <v>105</v>
      </c>
      <c r="Y594">
        <v>60</v>
      </c>
      <c r="Z594">
        <v>0.05</v>
      </c>
      <c r="AA594" t="b">
        <v>1</v>
      </c>
      <c r="AB594" s="21" t="s">
        <v>724</v>
      </c>
      <c r="AC594">
        <v>5</v>
      </c>
      <c r="AD594">
        <v>9</v>
      </c>
      <c r="AE594">
        <v>10</v>
      </c>
      <c r="AF594">
        <v>10</v>
      </c>
      <c r="AG594" s="21" t="s">
        <v>48</v>
      </c>
      <c r="AH594" t="b">
        <v>0</v>
      </c>
      <c r="AI594" t="b">
        <v>0</v>
      </c>
      <c r="AJ594">
        <v>50</v>
      </c>
      <c r="AK594">
        <v>0</v>
      </c>
      <c r="AL594">
        <v>2000</v>
      </c>
      <c r="AM594" s="21" t="s">
        <v>380</v>
      </c>
      <c r="AN594" s="21"/>
      <c r="AO594" t="b">
        <v>0</v>
      </c>
      <c r="AP594" s="21"/>
      <c r="AQ594" s="21"/>
      <c r="AR594" s="21" t="s">
        <v>375</v>
      </c>
      <c r="AS594" s="21"/>
      <c r="AU594" s="21"/>
      <c r="AW594">
        <v>1.52674</v>
      </c>
      <c r="AX594" s="21"/>
      <c r="AY594">
        <v>15570276</v>
      </c>
      <c r="BE594" s="21"/>
    </row>
    <row r="595" spans="1:58" x14ac:dyDescent="0.25">
      <c r="A595">
        <v>1.7</v>
      </c>
      <c r="B595" s="21" t="s">
        <v>171</v>
      </c>
      <c r="C595" s="21" t="s">
        <v>9</v>
      </c>
      <c r="D595" s="21" t="s">
        <v>14</v>
      </c>
      <c r="E595" s="21"/>
      <c r="F595" s="21"/>
      <c r="G595" s="21" t="s">
        <v>23</v>
      </c>
      <c r="H595" s="21"/>
      <c r="I595" s="21" t="s">
        <v>764</v>
      </c>
      <c r="J595" s="21" t="s">
        <v>557</v>
      </c>
      <c r="K595" s="21" t="s">
        <v>41</v>
      </c>
      <c r="L595" t="b">
        <v>0</v>
      </c>
      <c r="M595" t="b">
        <v>0</v>
      </c>
      <c r="N595" t="b">
        <v>1</v>
      </c>
      <c r="O595">
        <v>40</v>
      </c>
      <c r="P595">
        <v>30</v>
      </c>
      <c r="Q595">
        <v>0</v>
      </c>
      <c r="R595" s="21" t="s">
        <v>49</v>
      </c>
      <c r="S595">
        <v>1000</v>
      </c>
      <c r="T595">
        <v>100</v>
      </c>
      <c r="U595" t="b">
        <v>1</v>
      </c>
      <c r="V595">
        <v>100</v>
      </c>
      <c r="W595">
        <v>1</v>
      </c>
      <c r="X595">
        <v>105</v>
      </c>
      <c r="Y595">
        <v>60</v>
      </c>
      <c r="Z595">
        <v>0.05</v>
      </c>
      <c r="AA595" t="b">
        <v>1</v>
      </c>
      <c r="AB595" s="21" t="s">
        <v>724</v>
      </c>
      <c r="AC595">
        <v>5</v>
      </c>
      <c r="AD595">
        <v>9</v>
      </c>
      <c r="AE595">
        <v>10</v>
      </c>
      <c r="AF595">
        <v>10</v>
      </c>
      <c r="AG595" s="21" t="s">
        <v>48</v>
      </c>
      <c r="AH595" t="b">
        <v>0</v>
      </c>
      <c r="AI595" t="b">
        <v>0</v>
      </c>
      <c r="AJ595">
        <v>50</v>
      </c>
      <c r="AK595">
        <v>0</v>
      </c>
      <c r="AL595">
        <v>2000</v>
      </c>
      <c r="AM595" s="21" t="s">
        <v>444</v>
      </c>
      <c r="AN595" s="21"/>
      <c r="AO595" t="b">
        <v>0</v>
      </c>
      <c r="AP595" s="21"/>
      <c r="AQ595" s="21"/>
      <c r="AR595" s="21" t="s">
        <v>501</v>
      </c>
      <c r="AS595" s="21"/>
      <c r="AU595" s="21"/>
      <c r="AW595">
        <v>1.52674</v>
      </c>
      <c r="AX595" s="21"/>
      <c r="AY595">
        <v>15794160</v>
      </c>
      <c r="BE595" s="21"/>
    </row>
    <row r="596" spans="1:58" x14ac:dyDescent="0.25">
      <c r="A596">
        <v>1.7</v>
      </c>
      <c r="B596" s="21" t="s">
        <v>171</v>
      </c>
      <c r="C596" s="21" t="s">
        <v>9</v>
      </c>
      <c r="D596" s="21" t="s">
        <v>14</v>
      </c>
      <c r="E596" s="21"/>
      <c r="F596" s="21"/>
      <c r="G596" s="21" t="s">
        <v>23</v>
      </c>
      <c r="H596" s="21"/>
      <c r="I596" s="21" t="s">
        <v>764</v>
      </c>
      <c r="J596" s="21" t="s">
        <v>557</v>
      </c>
      <c r="K596" s="21" t="s">
        <v>41</v>
      </c>
      <c r="L596" t="b">
        <v>0</v>
      </c>
      <c r="M596" t="b">
        <v>0</v>
      </c>
      <c r="N596" t="b">
        <v>1</v>
      </c>
      <c r="O596">
        <v>40</v>
      </c>
      <c r="P596">
        <v>30</v>
      </c>
      <c r="Q596">
        <v>0</v>
      </c>
      <c r="R596" s="21" t="s">
        <v>49</v>
      </c>
      <c r="S596">
        <v>1000</v>
      </c>
      <c r="T596">
        <v>100</v>
      </c>
      <c r="U596" t="b">
        <v>1</v>
      </c>
      <c r="V596">
        <v>100</v>
      </c>
      <c r="W596">
        <v>1</v>
      </c>
      <c r="X596">
        <v>105</v>
      </c>
      <c r="Y596">
        <v>60</v>
      </c>
      <c r="Z596">
        <v>0.05</v>
      </c>
      <c r="AA596" t="b">
        <v>1</v>
      </c>
      <c r="AB596" s="21" t="s">
        <v>724</v>
      </c>
      <c r="AC596">
        <v>5</v>
      </c>
      <c r="AD596">
        <v>9</v>
      </c>
      <c r="AE596">
        <v>10</v>
      </c>
      <c r="AF596">
        <v>10</v>
      </c>
      <c r="AG596" s="21" t="s">
        <v>48</v>
      </c>
      <c r="AH596" t="b">
        <v>0</v>
      </c>
      <c r="AI596" t="b">
        <v>0</v>
      </c>
      <c r="AJ596">
        <v>50</v>
      </c>
      <c r="AK596">
        <v>0</v>
      </c>
      <c r="AL596">
        <v>2000</v>
      </c>
      <c r="AM596" s="21" t="s">
        <v>447</v>
      </c>
      <c r="AN596" s="21"/>
      <c r="AO596" t="b">
        <v>0</v>
      </c>
      <c r="AP596" s="21"/>
      <c r="AQ596" s="21"/>
      <c r="AR596" s="21" t="s">
        <v>501</v>
      </c>
      <c r="AS596" s="21"/>
      <c r="AU596" s="21"/>
      <c r="AW596">
        <v>2.2844199999999999</v>
      </c>
      <c r="AX596" s="21"/>
      <c r="AY596">
        <v>255</v>
      </c>
      <c r="AZ596">
        <v>0</v>
      </c>
      <c r="BA596">
        <v>0</v>
      </c>
      <c r="BB596">
        <v>20</v>
      </c>
      <c r="BC596">
        <v>0</v>
      </c>
      <c r="BD596">
        <v>60</v>
      </c>
      <c r="BE596" s="21"/>
      <c r="BF596">
        <v>0</v>
      </c>
    </row>
    <row r="597" spans="1:58" x14ac:dyDescent="0.25">
      <c r="A597" t="s">
        <v>721</v>
      </c>
      <c r="B597" t="s">
        <v>4</v>
      </c>
      <c r="C597" t="s">
        <v>8</v>
      </c>
      <c r="D597" t="s">
        <v>13</v>
      </c>
      <c r="E597" t="s">
        <v>18</v>
      </c>
      <c r="F597" t="s">
        <v>20</v>
      </c>
      <c r="G597" t="s">
        <v>22</v>
      </c>
      <c r="H597" t="s">
        <v>27</v>
      </c>
      <c r="I597" t="s">
        <v>30</v>
      </c>
      <c r="J597" t="s">
        <v>31</v>
      </c>
      <c r="K597" t="s">
        <v>466</v>
      </c>
      <c r="L597" t="s">
        <v>55</v>
      </c>
      <c r="M597" t="s">
        <v>57</v>
      </c>
      <c r="N597" t="s">
        <v>58</v>
      </c>
      <c r="O597" t="s">
        <v>43</v>
      </c>
      <c r="P597" t="s">
        <v>45</v>
      </c>
      <c r="Q597" t="s">
        <v>46</v>
      </c>
      <c r="R597" t="s">
        <v>47</v>
      </c>
      <c r="S597" t="s">
        <v>51</v>
      </c>
      <c r="T597" t="s">
        <v>53</v>
      </c>
      <c r="U597" t="s">
        <v>75</v>
      </c>
      <c r="V597" t="s">
        <v>76</v>
      </c>
      <c r="W597" t="s">
        <v>77</v>
      </c>
      <c r="X597" t="s">
        <v>78</v>
      </c>
      <c r="Y597" t="s">
        <v>79</v>
      </c>
      <c r="Z597" t="s">
        <v>80</v>
      </c>
      <c r="AA597" t="s">
        <v>81</v>
      </c>
      <c r="AB597" t="s">
        <v>61</v>
      </c>
      <c r="AC597" t="s">
        <v>62</v>
      </c>
      <c r="AD597" t="s">
        <v>64</v>
      </c>
      <c r="AE597" t="s">
        <v>65</v>
      </c>
      <c r="AF597" t="s">
        <v>66</v>
      </c>
      <c r="AG597" t="s">
        <v>67</v>
      </c>
      <c r="AH597" t="s">
        <v>72</v>
      </c>
      <c r="AI597" t="s">
        <v>73</v>
      </c>
      <c r="AJ597" t="s">
        <v>69</v>
      </c>
      <c r="AK597" t="s">
        <v>70</v>
      </c>
      <c r="AL597" t="s">
        <v>71</v>
      </c>
      <c r="AM597" t="s">
        <v>722</v>
      </c>
      <c r="AN597" t="s">
        <v>102</v>
      </c>
      <c r="AO597" t="s">
        <v>100</v>
      </c>
      <c r="AP597" t="s">
        <v>84</v>
      </c>
      <c r="AQ597" t="s">
        <v>85</v>
      </c>
      <c r="AR597" t="s">
        <v>86</v>
      </c>
      <c r="AS597" t="s">
        <v>87</v>
      </c>
      <c r="AT597" t="s">
        <v>89</v>
      </c>
      <c r="AU597" t="s">
        <v>90</v>
      </c>
      <c r="AV597" t="s">
        <v>91</v>
      </c>
      <c r="AW597" t="s">
        <v>92</v>
      </c>
      <c r="AX597" t="s">
        <v>94</v>
      </c>
      <c r="AY597" t="s">
        <v>96</v>
      </c>
      <c r="AZ597" t="s">
        <v>478</v>
      </c>
      <c r="BA597" t="s">
        <v>104</v>
      </c>
      <c r="BB597" t="s">
        <v>105</v>
      </c>
      <c r="BC597" t="s">
        <v>106</v>
      </c>
      <c r="BD597" t="s">
        <v>488</v>
      </c>
      <c r="BE597" t="s">
        <v>107</v>
      </c>
      <c r="BF597" t="s">
        <v>36</v>
      </c>
    </row>
    <row r="598" spans="1:58" x14ac:dyDescent="0.25">
      <c r="A598">
        <v>1.7</v>
      </c>
      <c r="B598" s="21" t="s">
        <v>167</v>
      </c>
      <c r="C598" s="21" t="s">
        <v>9</v>
      </c>
      <c r="D598" s="21" t="s">
        <v>14</v>
      </c>
      <c r="E598" s="21"/>
      <c r="F598" s="21"/>
      <c r="G598" s="21" t="s">
        <v>23</v>
      </c>
      <c r="H598" s="21"/>
      <c r="I598" s="21" t="s">
        <v>765</v>
      </c>
      <c r="J598" s="21" t="s">
        <v>548</v>
      </c>
      <c r="K598" s="21" t="s">
        <v>41</v>
      </c>
      <c r="L598" t="b">
        <v>0</v>
      </c>
      <c r="M598" t="b">
        <v>0</v>
      </c>
      <c r="N598" t="b">
        <v>1</v>
      </c>
      <c r="O598">
        <v>40</v>
      </c>
      <c r="P598">
        <v>30</v>
      </c>
      <c r="Q598">
        <v>0</v>
      </c>
      <c r="R598" s="21" t="s">
        <v>49</v>
      </c>
      <c r="S598">
        <v>1000</v>
      </c>
      <c r="T598">
        <v>100</v>
      </c>
      <c r="U598" t="b">
        <v>1</v>
      </c>
      <c r="V598">
        <v>100</v>
      </c>
      <c r="W598">
        <v>1</v>
      </c>
      <c r="X598">
        <v>105</v>
      </c>
      <c r="Y598">
        <v>60</v>
      </c>
      <c r="Z598">
        <v>0.05</v>
      </c>
      <c r="AA598" t="b">
        <v>1</v>
      </c>
      <c r="AB598" s="21" t="s">
        <v>724</v>
      </c>
      <c r="AC598">
        <v>5</v>
      </c>
      <c r="AD598">
        <v>9</v>
      </c>
      <c r="AE598">
        <v>10</v>
      </c>
      <c r="AF598">
        <v>10</v>
      </c>
      <c r="AG598" s="21" t="s">
        <v>48</v>
      </c>
      <c r="AH598" t="b">
        <v>0</v>
      </c>
      <c r="AI598" t="b">
        <v>0</v>
      </c>
      <c r="AJ598">
        <v>50</v>
      </c>
      <c r="AK598">
        <v>0</v>
      </c>
      <c r="AL598">
        <v>2000</v>
      </c>
      <c r="AM598" s="21" t="s">
        <v>217</v>
      </c>
      <c r="AN598" s="21"/>
      <c r="AO598" t="b">
        <v>0</v>
      </c>
      <c r="AP598" s="21"/>
      <c r="AQ598" s="21"/>
      <c r="AR598" s="21" t="s">
        <v>500</v>
      </c>
      <c r="AS598" s="21"/>
      <c r="AU598" s="21"/>
      <c r="AW598">
        <v>1.52674</v>
      </c>
      <c r="AX598" s="21"/>
      <c r="AY598">
        <v>9639167</v>
      </c>
      <c r="BE598" s="21"/>
    </row>
    <row r="599" spans="1:58" x14ac:dyDescent="0.25">
      <c r="A599">
        <v>1.7</v>
      </c>
      <c r="B599" s="21" t="s">
        <v>167</v>
      </c>
      <c r="C599" s="21" t="s">
        <v>9</v>
      </c>
      <c r="D599" s="21" t="s">
        <v>14</v>
      </c>
      <c r="E599" s="21"/>
      <c r="F599" s="21"/>
      <c r="G599" s="21" t="s">
        <v>23</v>
      </c>
      <c r="H599" s="21"/>
      <c r="I599" s="21" t="s">
        <v>765</v>
      </c>
      <c r="J599" s="21" t="s">
        <v>548</v>
      </c>
      <c r="K599" s="21" t="s">
        <v>41</v>
      </c>
      <c r="L599" t="b">
        <v>0</v>
      </c>
      <c r="M599" t="b">
        <v>0</v>
      </c>
      <c r="N599" t="b">
        <v>1</v>
      </c>
      <c r="O599">
        <v>40</v>
      </c>
      <c r="P599">
        <v>30</v>
      </c>
      <c r="Q599">
        <v>0</v>
      </c>
      <c r="R599" s="21" t="s">
        <v>49</v>
      </c>
      <c r="S599">
        <v>1000</v>
      </c>
      <c r="T599">
        <v>100</v>
      </c>
      <c r="U599" t="b">
        <v>1</v>
      </c>
      <c r="V599">
        <v>100</v>
      </c>
      <c r="W599">
        <v>1</v>
      </c>
      <c r="X599">
        <v>105</v>
      </c>
      <c r="Y599">
        <v>60</v>
      </c>
      <c r="Z599">
        <v>0.05</v>
      </c>
      <c r="AA599" t="b">
        <v>1</v>
      </c>
      <c r="AB599" s="21" t="s">
        <v>724</v>
      </c>
      <c r="AC599">
        <v>5</v>
      </c>
      <c r="AD599">
        <v>9</v>
      </c>
      <c r="AE599">
        <v>10</v>
      </c>
      <c r="AF599">
        <v>10</v>
      </c>
      <c r="AG599" s="21" t="s">
        <v>48</v>
      </c>
      <c r="AH599" t="b">
        <v>0</v>
      </c>
      <c r="AI599" t="b">
        <v>0</v>
      </c>
      <c r="AJ599">
        <v>50</v>
      </c>
      <c r="AK599">
        <v>0</v>
      </c>
      <c r="AL599">
        <v>2000</v>
      </c>
      <c r="AM599" s="21" t="s">
        <v>218</v>
      </c>
      <c r="AN599" s="21"/>
      <c r="AO599" t="b">
        <v>0</v>
      </c>
      <c r="AP599" s="21"/>
      <c r="AQ599" s="21"/>
      <c r="AR599" s="21" t="s">
        <v>500</v>
      </c>
      <c r="AS599" s="21"/>
      <c r="AU599" s="21"/>
      <c r="AW599">
        <v>1.52674</v>
      </c>
      <c r="AX599" s="21"/>
      <c r="AY599">
        <v>13828244</v>
      </c>
      <c r="BE599" s="21"/>
    </row>
    <row r="600" spans="1:58" x14ac:dyDescent="0.25">
      <c r="A600">
        <v>1.7</v>
      </c>
      <c r="B600" s="21" t="s">
        <v>167</v>
      </c>
      <c r="C600" s="21" t="s">
        <v>9</v>
      </c>
      <c r="D600" s="21" t="s">
        <v>14</v>
      </c>
      <c r="E600" s="21"/>
      <c r="F600" s="21"/>
      <c r="G600" s="21" t="s">
        <v>23</v>
      </c>
      <c r="H600" s="21"/>
      <c r="I600" s="21" t="s">
        <v>765</v>
      </c>
      <c r="J600" s="21" t="s">
        <v>548</v>
      </c>
      <c r="K600" s="21" t="s">
        <v>41</v>
      </c>
      <c r="L600" t="b">
        <v>0</v>
      </c>
      <c r="M600" t="b">
        <v>0</v>
      </c>
      <c r="N600" t="b">
        <v>1</v>
      </c>
      <c r="O600">
        <v>40</v>
      </c>
      <c r="P600">
        <v>30</v>
      </c>
      <c r="Q600">
        <v>0</v>
      </c>
      <c r="R600" s="21" t="s">
        <v>49</v>
      </c>
      <c r="S600">
        <v>1000</v>
      </c>
      <c r="T600">
        <v>100</v>
      </c>
      <c r="U600" t="b">
        <v>1</v>
      </c>
      <c r="V600">
        <v>100</v>
      </c>
      <c r="W600">
        <v>1</v>
      </c>
      <c r="X600">
        <v>105</v>
      </c>
      <c r="Y600">
        <v>60</v>
      </c>
      <c r="Z600">
        <v>0.05</v>
      </c>
      <c r="AA600" t="b">
        <v>1</v>
      </c>
      <c r="AB600" s="21" t="s">
        <v>724</v>
      </c>
      <c r="AC600">
        <v>5</v>
      </c>
      <c r="AD600">
        <v>9</v>
      </c>
      <c r="AE600">
        <v>10</v>
      </c>
      <c r="AF600">
        <v>10</v>
      </c>
      <c r="AG600" s="21" t="s">
        <v>48</v>
      </c>
      <c r="AH600" t="b">
        <v>0</v>
      </c>
      <c r="AI600" t="b">
        <v>0</v>
      </c>
      <c r="AJ600">
        <v>50</v>
      </c>
      <c r="AK600">
        <v>0</v>
      </c>
      <c r="AL600">
        <v>2000</v>
      </c>
      <c r="AM600" s="21" t="s">
        <v>219</v>
      </c>
      <c r="AN600" s="21"/>
      <c r="AO600" t="b">
        <v>0</v>
      </c>
      <c r="AP600" s="21"/>
      <c r="AQ600" s="21"/>
      <c r="AR600" s="21" t="s">
        <v>500</v>
      </c>
      <c r="AS600" s="21"/>
      <c r="AU600" s="21"/>
      <c r="AW600">
        <v>1.52674</v>
      </c>
      <c r="AX600" s="21"/>
      <c r="AY600">
        <v>9639167</v>
      </c>
      <c r="BE600" s="21"/>
    </row>
    <row r="601" spans="1:58" x14ac:dyDescent="0.25">
      <c r="A601">
        <v>1.7</v>
      </c>
      <c r="B601" s="21" t="s">
        <v>167</v>
      </c>
      <c r="C601" s="21" t="s">
        <v>9</v>
      </c>
      <c r="D601" s="21" t="s">
        <v>14</v>
      </c>
      <c r="E601" s="21"/>
      <c r="F601" s="21"/>
      <c r="G601" s="21" t="s">
        <v>23</v>
      </c>
      <c r="H601" s="21"/>
      <c r="I601" s="21" t="s">
        <v>765</v>
      </c>
      <c r="J601" s="21" t="s">
        <v>548</v>
      </c>
      <c r="K601" s="21" t="s">
        <v>41</v>
      </c>
      <c r="L601" t="b">
        <v>0</v>
      </c>
      <c r="M601" t="b">
        <v>0</v>
      </c>
      <c r="N601" t="b">
        <v>1</v>
      </c>
      <c r="O601">
        <v>40</v>
      </c>
      <c r="P601">
        <v>30</v>
      </c>
      <c r="Q601">
        <v>0</v>
      </c>
      <c r="R601" s="21" t="s">
        <v>49</v>
      </c>
      <c r="S601">
        <v>1000</v>
      </c>
      <c r="T601">
        <v>100</v>
      </c>
      <c r="U601" t="b">
        <v>1</v>
      </c>
      <c r="V601">
        <v>100</v>
      </c>
      <c r="W601">
        <v>1</v>
      </c>
      <c r="X601">
        <v>105</v>
      </c>
      <c r="Y601">
        <v>60</v>
      </c>
      <c r="Z601">
        <v>0.05</v>
      </c>
      <c r="AA601" t="b">
        <v>1</v>
      </c>
      <c r="AB601" s="21" t="s">
        <v>724</v>
      </c>
      <c r="AC601">
        <v>5</v>
      </c>
      <c r="AD601">
        <v>9</v>
      </c>
      <c r="AE601">
        <v>10</v>
      </c>
      <c r="AF601">
        <v>10</v>
      </c>
      <c r="AG601" s="21" t="s">
        <v>48</v>
      </c>
      <c r="AH601" t="b">
        <v>0</v>
      </c>
      <c r="AI601" t="b">
        <v>0</v>
      </c>
      <c r="AJ601">
        <v>50</v>
      </c>
      <c r="AK601">
        <v>0</v>
      </c>
      <c r="AL601">
        <v>2000</v>
      </c>
      <c r="AM601" s="21" t="s">
        <v>223</v>
      </c>
      <c r="AN601" s="21"/>
      <c r="AO601" t="b">
        <v>0</v>
      </c>
      <c r="AP601" s="21"/>
      <c r="AQ601" s="21"/>
      <c r="AR601" s="21" t="s">
        <v>502</v>
      </c>
      <c r="AS601" s="21"/>
      <c r="AU601" s="21"/>
      <c r="AW601">
        <v>4.5</v>
      </c>
      <c r="AX601" s="21"/>
      <c r="AY601">
        <v>65280</v>
      </c>
      <c r="BE601" s="21"/>
    </row>
    <row r="602" spans="1:58" x14ac:dyDescent="0.25">
      <c r="A602">
        <v>1.7</v>
      </c>
      <c r="B602" s="21" t="s">
        <v>167</v>
      </c>
      <c r="C602" s="21" t="s">
        <v>9</v>
      </c>
      <c r="D602" s="21" t="s">
        <v>14</v>
      </c>
      <c r="E602" s="21"/>
      <c r="F602" s="21"/>
      <c r="G602" s="21" t="s">
        <v>23</v>
      </c>
      <c r="H602" s="21"/>
      <c r="I602" s="21" t="s">
        <v>765</v>
      </c>
      <c r="J602" s="21" t="s">
        <v>548</v>
      </c>
      <c r="K602" s="21" t="s">
        <v>41</v>
      </c>
      <c r="L602" t="b">
        <v>0</v>
      </c>
      <c r="M602" t="b">
        <v>0</v>
      </c>
      <c r="N602" t="b">
        <v>1</v>
      </c>
      <c r="O602">
        <v>40</v>
      </c>
      <c r="P602">
        <v>30</v>
      </c>
      <c r="Q602">
        <v>0</v>
      </c>
      <c r="R602" s="21" t="s">
        <v>49</v>
      </c>
      <c r="S602">
        <v>1000</v>
      </c>
      <c r="T602">
        <v>100</v>
      </c>
      <c r="U602" t="b">
        <v>1</v>
      </c>
      <c r="V602">
        <v>100</v>
      </c>
      <c r="W602">
        <v>1</v>
      </c>
      <c r="X602">
        <v>105</v>
      </c>
      <c r="Y602">
        <v>60</v>
      </c>
      <c r="Z602">
        <v>0.05</v>
      </c>
      <c r="AA602" t="b">
        <v>1</v>
      </c>
      <c r="AB602" s="21" t="s">
        <v>724</v>
      </c>
      <c r="AC602">
        <v>5</v>
      </c>
      <c r="AD602">
        <v>9</v>
      </c>
      <c r="AE602">
        <v>10</v>
      </c>
      <c r="AF602">
        <v>10</v>
      </c>
      <c r="AG602" s="21" t="s">
        <v>48</v>
      </c>
      <c r="AH602" t="b">
        <v>0</v>
      </c>
      <c r="AI602" t="b">
        <v>0</v>
      </c>
      <c r="AJ602">
        <v>50</v>
      </c>
      <c r="AK602">
        <v>0</v>
      </c>
      <c r="AL602">
        <v>2000</v>
      </c>
      <c r="AM602" s="21" t="s">
        <v>232</v>
      </c>
      <c r="AN602" s="21"/>
      <c r="AO602" t="b">
        <v>0</v>
      </c>
      <c r="AP602" s="21"/>
      <c r="AQ602" s="21"/>
      <c r="AR602" s="21" t="s">
        <v>501</v>
      </c>
      <c r="AS602" s="21"/>
      <c r="AU602" s="21"/>
      <c r="AW602">
        <v>3</v>
      </c>
      <c r="AX602" s="21"/>
      <c r="AY602">
        <v>64636</v>
      </c>
      <c r="BE602" s="21"/>
    </row>
    <row r="603" spans="1:58" x14ac:dyDescent="0.25">
      <c r="A603">
        <v>1.7</v>
      </c>
      <c r="B603" s="21" t="s">
        <v>167</v>
      </c>
      <c r="C603" s="21" t="s">
        <v>9</v>
      </c>
      <c r="D603" s="21" t="s">
        <v>14</v>
      </c>
      <c r="E603" s="21"/>
      <c r="F603" s="21"/>
      <c r="G603" s="21" t="s">
        <v>23</v>
      </c>
      <c r="H603" s="21"/>
      <c r="I603" s="21" t="s">
        <v>765</v>
      </c>
      <c r="J603" s="21" t="s">
        <v>548</v>
      </c>
      <c r="K603" s="21" t="s">
        <v>41</v>
      </c>
      <c r="L603" t="b">
        <v>0</v>
      </c>
      <c r="M603" t="b">
        <v>0</v>
      </c>
      <c r="N603" t="b">
        <v>1</v>
      </c>
      <c r="O603">
        <v>40</v>
      </c>
      <c r="P603">
        <v>30</v>
      </c>
      <c r="Q603">
        <v>0</v>
      </c>
      <c r="R603" s="21" t="s">
        <v>49</v>
      </c>
      <c r="S603">
        <v>1000</v>
      </c>
      <c r="T603">
        <v>100</v>
      </c>
      <c r="U603" t="b">
        <v>1</v>
      </c>
      <c r="V603">
        <v>100</v>
      </c>
      <c r="W603">
        <v>1</v>
      </c>
      <c r="X603">
        <v>105</v>
      </c>
      <c r="Y603">
        <v>60</v>
      </c>
      <c r="Z603">
        <v>0.05</v>
      </c>
      <c r="AA603" t="b">
        <v>1</v>
      </c>
      <c r="AB603" s="21" t="s">
        <v>724</v>
      </c>
      <c r="AC603">
        <v>5</v>
      </c>
      <c r="AD603">
        <v>9</v>
      </c>
      <c r="AE603">
        <v>10</v>
      </c>
      <c r="AF603">
        <v>10</v>
      </c>
      <c r="AG603" s="21" t="s">
        <v>48</v>
      </c>
      <c r="AH603" t="b">
        <v>0</v>
      </c>
      <c r="AI603" t="b">
        <v>0</v>
      </c>
      <c r="AJ603">
        <v>50</v>
      </c>
      <c r="AK603">
        <v>0</v>
      </c>
      <c r="AL603">
        <v>2000</v>
      </c>
      <c r="AM603" s="21" t="s">
        <v>233</v>
      </c>
      <c r="AN603" s="21"/>
      <c r="AO603" t="b">
        <v>0</v>
      </c>
      <c r="AP603" s="21"/>
      <c r="AQ603" s="21"/>
      <c r="AR603" s="21" t="s">
        <v>501</v>
      </c>
      <c r="AS603" s="21"/>
      <c r="AU603" s="21"/>
      <c r="AW603">
        <v>2</v>
      </c>
      <c r="AX603" s="21"/>
      <c r="AY603">
        <v>8388736</v>
      </c>
      <c r="AZ603">
        <v>0</v>
      </c>
      <c r="BA603">
        <v>0</v>
      </c>
      <c r="BB603">
        <v>30</v>
      </c>
      <c r="BC603">
        <v>0</v>
      </c>
      <c r="BD603">
        <v>60</v>
      </c>
      <c r="BE603" s="21"/>
      <c r="BF603">
        <v>0</v>
      </c>
    </row>
    <row r="604" spans="1:58" x14ac:dyDescent="0.25">
      <c r="A604">
        <v>1.7</v>
      </c>
      <c r="B604" s="21" t="s">
        <v>167</v>
      </c>
      <c r="C604" s="21" t="s">
        <v>9</v>
      </c>
      <c r="D604" s="21" t="s">
        <v>14</v>
      </c>
      <c r="E604" s="21"/>
      <c r="F604" s="21"/>
      <c r="G604" s="21" t="s">
        <v>23</v>
      </c>
      <c r="H604" s="21"/>
      <c r="I604" s="21" t="s">
        <v>765</v>
      </c>
      <c r="J604" s="21" t="s">
        <v>548</v>
      </c>
      <c r="K604" s="21" t="s">
        <v>41</v>
      </c>
      <c r="L604" t="b">
        <v>0</v>
      </c>
      <c r="M604" t="b">
        <v>0</v>
      </c>
      <c r="N604" t="b">
        <v>1</v>
      </c>
      <c r="O604">
        <v>40</v>
      </c>
      <c r="P604">
        <v>30</v>
      </c>
      <c r="Q604">
        <v>0</v>
      </c>
      <c r="R604" s="21" t="s">
        <v>49</v>
      </c>
      <c r="S604">
        <v>1000</v>
      </c>
      <c r="T604">
        <v>100</v>
      </c>
      <c r="U604" t="b">
        <v>1</v>
      </c>
      <c r="V604">
        <v>100</v>
      </c>
      <c r="W604">
        <v>1</v>
      </c>
      <c r="X604">
        <v>105</v>
      </c>
      <c r="Y604">
        <v>60</v>
      </c>
      <c r="Z604">
        <v>0.05</v>
      </c>
      <c r="AA604" t="b">
        <v>1</v>
      </c>
      <c r="AB604" s="21" t="s">
        <v>724</v>
      </c>
      <c r="AC604">
        <v>5</v>
      </c>
      <c r="AD604">
        <v>9</v>
      </c>
      <c r="AE604">
        <v>10</v>
      </c>
      <c r="AF604">
        <v>10</v>
      </c>
      <c r="AG604" s="21" t="s">
        <v>48</v>
      </c>
      <c r="AH604" t="b">
        <v>0</v>
      </c>
      <c r="AI604" t="b">
        <v>0</v>
      </c>
      <c r="AJ604">
        <v>50</v>
      </c>
      <c r="AK604">
        <v>0</v>
      </c>
      <c r="AL604">
        <v>2000</v>
      </c>
      <c r="AM604" s="21" t="s">
        <v>241</v>
      </c>
      <c r="AN604" s="21"/>
      <c r="AO604" t="b">
        <v>0</v>
      </c>
      <c r="AP604" s="21"/>
      <c r="AQ604" s="21"/>
      <c r="AR604" s="21" t="s">
        <v>501</v>
      </c>
      <c r="AS604" s="21"/>
      <c r="AU604" s="21"/>
      <c r="AW604">
        <v>1.52674</v>
      </c>
      <c r="AX604" s="21"/>
      <c r="AY604">
        <v>10526303</v>
      </c>
      <c r="BE604" s="21"/>
    </row>
    <row r="605" spans="1:58" x14ac:dyDescent="0.25">
      <c r="A605">
        <v>1.7</v>
      </c>
      <c r="B605" s="21" t="s">
        <v>167</v>
      </c>
      <c r="C605" s="21" t="s">
        <v>9</v>
      </c>
      <c r="D605" s="21" t="s">
        <v>14</v>
      </c>
      <c r="E605" s="21"/>
      <c r="F605" s="21"/>
      <c r="G605" s="21" t="s">
        <v>23</v>
      </c>
      <c r="H605" s="21"/>
      <c r="I605" s="21" t="s">
        <v>765</v>
      </c>
      <c r="J605" s="21" t="s">
        <v>548</v>
      </c>
      <c r="K605" s="21" t="s">
        <v>41</v>
      </c>
      <c r="L605" t="b">
        <v>0</v>
      </c>
      <c r="M605" t="b">
        <v>0</v>
      </c>
      <c r="N605" t="b">
        <v>1</v>
      </c>
      <c r="O605">
        <v>40</v>
      </c>
      <c r="P605">
        <v>30</v>
      </c>
      <c r="Q605">
        <v>0</v>
      </c>
      <c r="R605" s="21" t="s">
        <v>49</v>
      </c>
      <c r="S605">
        <v>1000</v>
      </c>
      <c r="T605">
        <v>100</v>
      </c>
      <c r="U605" t="b">
        <v>1</v>
      </c>
      <c r="V605">
        <v>100</v>
      </c>
      <c r="W605">
        <v>1</v>
      </c>
      <c r="X605">
        <v>105</v>
      </c>
      <c r="Y605">
        <v>60</v>
      </c>
      <c r="Z605">
        <v>0.05</v>
      </c>
      <c r="AA605" t="b">
        <v>1</v>
      </c>
      <c r="AB605" s="21" t="s">
        <v>724</v>
      </c>
      <c r="AC605">
        <v>5</v>
      </c>
      <c r="AD605">
        <v>9</v>
      </c>
      <c r="AE605">
        <v>10</v>
      </c>
      <c r="AF605">
        <v>10</v>
      </c>
      <c r="AG605" s="21" t="s">
        <v>48</v>
      </c>
      <c r="AH605" t="b">
        <v>0</v>
      </c>
      <c r="AI605" t="b">
        <v>0</v>
      </c>
      <c r="AJ605">
        <v>50</v>
      </c>
      <c r="AK605">
        <v>0</v>
      </c>
      <c r="AL605">
        <v>2000</v>
      </c>
      <c r="AM605" s="21" t="s">
        <v>242</v>
      </c>
      <c r="AN605" s="21"/>
      <c r="AO605" t="b">
        <v>0</v>
      </c>
      <c r="AP605" s="21"/>
      <c r="AQ605" s="21"/>
      <c r="AR605" s="21" t="s">
        <v>501</v>
      </c>
      <c r="AS605" s="21"/>
      <c r="AU605" s="21"/>
      <c r="AW605">
        <v>1.52674</v>
      </c>
      <c r="AX605" s="21"/>
      <c r="AY605">
        <v>2330219</v>
      </c>
      <c r="BE605" s="21"/>
    </row>
    <row r="606" spans="1:58" x14ac:dyDescent="0.25">
      <c r="A606">
        <v>1.7</v>
      </c>
      <c r="B606" s="21" t="s">
        <v>167</v>
      </c>
      <c r="C606" s="21" t="s">
        <v>9</v>
      </c>
      <c r="D606" s="21" t="s">
        <v>14</v>
      </c>
      <c r="E606" s="21"/>
      <c r="F606" s="21"/>
      <c r="G606" s="21" t="s">
        <v>23</v>
      </c>
      <c r="H606" s="21"/>
      <c r="I606" s="21" t="s">
        <v>765</v>
      </c>
      <c r="J606" s="21" t="s">
        <v>548</v>
      </c>
      <c r="K606" s="21" t="s">
        <v>41</v>
      </c>
      <c r="L606" t="b">
        <v>0</v>
      </c>
      <c r="M606" t="b">
        <v>0</v>
      </c>
      <c r="N606" t="b">
        <v>1</v>
      </c>
      <c r="O606">
        <v>40</v>
      </c>
      <c r="P606">
        <v>30</v>
      </c>
      <c r="Q606">
        <v>0</v>
      </c>
      <c r="R606" s="21" t="s">
        <v>49</v>
      </c>
      <c r="S606">
        <v>1000</v>
      </c>
      <c r="T606">
        <v>100</v>
      </c>
      <c r="U606" t="b">
        <v>1</v>
      </c>
      <c r="V606">
        <v>100</v>
      </c>
      <c r="W606">
        <v>1</v>
      </c>
      <c r="X606">
        <v>105</v>
      </c>
      <c r="Y606">
        <v>60</v>
      </c>
      <c r="Z606">
        <v>0.05</v>
      </c>
      <c r="AA606" t="b">
        <v>1</v>
      </c>
      <c r="AB606" s="21" t="s">
        <v>724</v>
      </c>
      <c r="AC606">
        <v>5</v>
      </c>
      <c r="AD606">
        <v>9</v>
      </c>
      <c r="AE606">
        <v>10</v>
      </c>
      <c r="AF606">
        <v>10</v>
      </c>
      <c r="AG606" s="21" t="s">
        <v>48</v>
      </c>
      <c r="AH606" t="b">
        <v>0</v>
      </c>
      <c r="AI606" t="b">
        <v>0</v>
      </c>
      <c r="AJ606">
        <v>50</v>
      </c>
      <c r="AK606">
        <v>0</v>
      </c>
      <c r="AL606">
        <v>2000</v>
      </c>
      <c r="AM606" s="21" t="s">
        <v>244</v>
      </c>
      <c r="AN606" s="21"/>
      <c r="AO606" t="b">
        <v>0</v>
      </c>
      <c r="AP606" s="21"/>
      <c r="AQ606" s="21"/>
      <c r="AR606" s="21" t="s">
        <v>244</v>
      </c>
      <c r="AS606" s="21"/>
      <c r="AU606" s="21"/>
      <c r="AW606">
        <v>3</v>
      </c>
      <c r="AX606" s="21"/>
      <c r="AY606">
        <v>16776960</v>
      </c>
      <c r="AZ606">
        <v>0</v>
      </c>
      <c r="BA606">
        <v>0</v>
      </c>
      <c r="BB606">
        <v>60</v>
      </c>
      <c r="BC606">
        <v>0</v>
      </c>
      <c r="BD606">
        <v>100</v>
      </c>
      <c r="BE606" s="21"/>
      <c r="BF606">
        <v>0</v>
      </c>
    </row>
    <row r="607" spans="1:58" x14ac:dyDescent="0.25">
      <c r="A607">
        <v>1.7</v>
      </c>
      <c r="B607" s="21" t="s">
        <v>167</v>
      </c>
      <c r="C607" s="21" t="s">
        <v>9</v>
      </c>
      <c r="D607" s="21" t="s">
        <v>14</v>
      </c>
      <c r="E607" s="21"/>
      <c r="F607" s="21"/>
      <c r="G607" s="21" t="s">
        <v>23</v>
      </c>
      <c r="H607" s="21"/>
      <c r="I607" s="21" t="s">
        <v>765</v>
      </c>
      <c r="J607" s="21" t="s">
        <v>548</v>
      </c>
      <c r="K607" s="21" t="s">
        <v>41</v>
      </c>
      <c r="L607" t="b">
        <v>0</v>
      </c>
      <c r="M607" t="b">
        <v>0</v>
      </c>
      <c r="N607" t="b">
        <v>1</v>
      </c>
      <c r="O607">
        <v>40</v>
      </c>
      <c r="P607">
        <v>30</v>
      </c>
      <c r="Q607">
        <v>0</v>
      </c>
      <c r="R607" s="21" t="s">
        <v>49</v>
      </c>
      <c r="S607">
        <v>1000</v>
      </c>
      <c r="T607">
        <v>100</v>
      </c>
      <c r="U607" t="b">
        <v>1</v>
      </c>
      <c r="V607">
        <v>100</v>
      </c>
      <c r="W607">
        <v>1</v>
      </c>
      <c r="X607">
        <v>105</v>
      </c>
      <c r="Y607">
        <v>60</v>
      </c>
      <c r="Z607">
        <v>0.05</v>
      </c>
      <c r="AA607" t="b">
        <v>1</v>
      </c>
      <c r="AB607" s="21" t="s">
        <v>724</v>
      </c>
      <c r="AC607">
        <v>5</v>
      </c>
      <c r="AD607">
        <v>9</v>
      </c>
      <c r="AE607">
        <v>10</v>
      </c>
      <c r="AF607">
        <v>10</v>
      </c>
      <c r="AG607" s="21" t="s">
        <v>48</v>
      </c>
      <c r="AH607" t="b">
        <v>0</v>
      </c>
      <c r="AI607" t="b">
        <v>0</v>
      </c>
      <c r="AJ607">
        <v>50</v>
      </c>
      <c r="AK607">
        <v>0</v>
      </c>
      <c r="AL607">
        <v>2000</v>
      </c>
      <c r="AM607" s="21" t="s">
        <v>244</v>
      </c>
      <c r="AN607" s="21"/>
      <c r="AO607" t="b">
        <v>0</v>
      </c>
      <c r="AP607" s="21"/>
      <c r="AQ607" s="21"/>
      <c r="AR607" s="21" t="s">
        <v>244</v>
      </c>
      <c r="AS607" s="21"/>
      <c r="AU607" s="21"/>
      <c r="AW607">
        <v>3</v>
      </c>
      <c r="AX607" s="21"/>
      <c r="AY607">
        <v>16776960</v>
      </c>
      <c r="AZ607">
        <v>0</v>
      </c>
      <c r="BA607">
        <v>1</v>
      </c>
      <c r="BB607">
        <v>60</v>
      </c>
      <c r="BC607">
        <v>100</v>
      </c>
      <c r="BD607">
        <v>120</v>
      </c>
      <c r="BE607" s="21"/>
      <c r="BF607">
        <v>0</v>
      </c>
    </row>
    <row r="608" spans="1:58" x14ac:dyDescent="0.25">
      <c r="A608">
        <v>1.7</v>
      </c>
      <c r="B608" s="21" t="s">
        <v>167</v>
      </c>
      <c r="C608" s="21" t="s">
        <v>9</v>
      </c>
      <c r="D608" s="21" t="s">
        <v>14</v>
      </c>
      <c r="E608" s="21"/>
      <c r="F608" s="21"/>
      <c r="G608" s="21" t="s">
        <v>23</v>
      </c>
      <c r="H608" s="21"/>
      <c r="I608" s="21" t="s">
        <v>765</v>
      </c>
      <c r="J608" s="21" t="s">
        <v>548</v>
      </c>
      <c r="K608" s="21" t="s">
        <v>41</v>
      </c>
      <c r="L608" t="b">
        <v>0</v>
      </c>
      <c r="M608" t="b">
        <v>0</v>
      </c>
      <c r="N608" t="b">
        <v>1</v>
      </c>
      <c r="O608">
        <v>40</v>
      </c>
      <c r="P608">
        <v>30</v>
      </c>
      <c r="Q608">
        <v>0</v>
      </c>
      <c r="R608" s="21" t="s">
        <v>49</v>
      </c>
      <c r="S608">
        <v>1000</v>
      </c>
      <c r="T608">
        <v>100</v>
      </c>
      <c r="U608" t="b">
        <v>1</v>
      </c>
      <c r="V608">
        <v>100</v>
      </c>
      <c r="W608">
        <v>1</v>
      </c>
      <c r="X608">
        <v>105</v>
      </c>
      <c r="Y608">
        <v>60</v>
      </c>
      <c r="Z608">
        <v>0.05</v>
      </c>
      <c r="AA608" t="b">
        <v>1</v>
      </c>
      <c r="AB608" s="21" t="s">
        <v>724</v>
      </c>
      <c r="AC608">
        <v>5</v>
      </c>
      <c r="AD608">
        <v>9</v>
      </c>
      <c r="AE608">
        <v>10</v>
      </c>
      <c r="AF608">
        <v>10</v>
      </c>
      <c r="AG608" s="21" t="s">
        <v>48</v>
      </c>
      <c r="AH608" t="b">
        <v>0</v>
      </c>
      <c r="AI608" t="b">
        <v>0</v>
      </c>
      <c r="AJ608">
        <v>50</v>
      </c>
      <c r="AK608">
        <v>0</v>
      </c>
      <c r="AL608">
        <v>2000</v>
      </c>
      <c r="AM608" s="21" t="s">
        <v>268</v>
      </c>
      <c r="AN608" s="21"/>
      <c r="AO608" t="b">
        <v>0</v>
      </c>
      <c r="AP608" s="21"/>
      <c r="AQ608" s="21"/>
      <c r="AR608" s="21" t="s">
        <v>501</v>
      </c>
      <c r="AS608" s="21"/>
      <c r="AT608">
        <v>12515</v>
      </c>
      <c r="AU608" s="21" t="s">
        <v>507</v>
      </c>
      <c r="AV608">
        <v>3.2</v>
      </c>
      <c r="AW608">
        <v>1.52674</v>
      </c>
      <c r="AX608" s="21"/>
      <c r="AY608">
        <v>3937500</v>
      </c>
      <c r="AZ608">
        <v>0</v>
      </c>
      <c r="BA608">
        <v>0</v>
      </c>
      <c r="BB608">
        <v>20</v>
      </c>
      <c r="BC608">
        <v>0</v>
      </c>
      <c r="BD608">
        <v>50</v>
      </c>
      <c r="BE608" s="21"/>
      <c r="BF608">
        <v>0</v>
      </c>
    </row>
    <row r="609" spans="1:58" x14ac:dyDescent="0.25">
      <c r="A609">
        <v>1.7</v>
      </c>
      <c r="B609" s="21" t="s">
        <v>167</v>
      </c>
      <c r="C609" s="21" t="s">
        <v>9</v>
      </c>
      <c r="D609" s="21" t="s">
        <v>14</v>
      </c>
      <c r="E609" s="21"/>
      <c r="F609" s="21"/>
      <c r="G609" s="21" t="s">
        <v>23</v>
      </c>
      <c r="H609" s="21"/>
      <c r="I609" s="21" t="s">
        <v>765</v>
      </c>
      <c r="J609" s="21" t="s">
        <v>548</v>
      </c>
      <c r="K609" s="21" t="s">
        <v>41</v>
      </c>
      <c r="L609" t="b">
        <v>0</v>
      </c>
      <c r="M609" t="b">
        <v>0</v>
      </c>
      <c r="N609" t="b">
        <v>1</v>
      </c>
      <c r="O609">
        <v>40</v>
      </c>
      <c r="P609">
        <v>30</v>
      </c>
      <c r="Q609">
        <v>0</v>
      </c>
      <c r="R609" s="21" t="s">
        <v>49</v>
      </c>
      <c r="S609">
        <v>1000</v>
      </c>
      <c r="T609">
        <v>100</v>
      </c>
      <c r="U609" t="b">
        <v>1</v>
      </c>
      <c r="V609">
        <v>100</v>
      </c>
      <c r="W609">
        <v>1</v>
      </c>
      <c r="X609">
        <v>105</v>
      </c>
      <c r="Y609">
        <v>60</v>
      </c>
      <c r="Z609">
        <v>0.05</v>
      </c>
      <c r="AA609" t="b">
        <v>1</v>
      </c>
      <c r="AB609" s="21" t="s">
        <v>724</v>
      </c>
      <c r="AC609">
        <v>5</v>
      </c>
      <c r="AD609">
        <v>9</v>
      </c>
      <c r="AE609">
        <v>10</v>
      </c>
      <c r="AF609">
        <v>10</v>
      </c>
      <c r="AG609" s="21" t="s">
        <v>48</v>
      </c>
      <c r="AH609" t="b">
        <v>0</v>
      </c>
      <c r="AI609" t="b">
        <v>0</v>
      </c>
      <c r="AJ609">
        <v>50</v>
      </c>
      <c r="AK609">
        <v>0</v>
      </c>
      <c r="AL609">
        <v>2000</v>
      </c>
      <c r="AM609" s="21" t="s">
        <v>269</v>
      </c>
      <c r="AN609" s="21"/>
      <c r="AO609" t="b">
        <v>0</v>
      </c>
      <c r="AP609" s="21"/>
      <c r="AQ609" s="21"/>
      <c r="AR609" s="21" t="s">
        <v>501</v>
      </c>
      <c r="AS609" s="21"/>
      <c r="AT609">
        <v>12514</v>
      </c>
      <c r="AU609" s="21" t="s">
        <v>507</v>
      </c>
      <c r="AV609">
        <v>3.2</v>
      </c>
      <c r="AW609">
        <v>1.52674</v>
      </c>
      <c r="AX609" s="21"/>
      <c r="AY609">
        <v>36095</v>
      </c>
      <c r="AZ609">
        <v>0</v>
      </c>
      <c r="BA609">
        <v>0</v>
      </c>
      <c r="BB609">
        <v>20</v>
      </c>
      <c r="BC609">
        <v>0</v>
      </c>
      <c r="BD609">
        <v>50</v>
      </c>
      <c r="BE609" s="21"/>
      <c r="BF609">
        <v>0</v>
      </c>
    </row>
    <row r="610" spans="1:58" x14ac:dyDescent="0.25">
      <c r="A610">
        <v>1.7</v>
      </c>
      <c r="B610" s="21" t="s">
        <v>167</v>
      </c>
      <c r="C610" s="21" t="s">
        <v>9</v>
      </c>
      <c r="D610" s="21" t="s">
        <v>14</v>
      </c>
      <c r="E610" s="21"/>
      <c r="F610" s="21"/>
      <c r="G610" s="21" t="s">
        <v>23</v>
      </c>
      <c r="H610" s="21"/>
      <c r="I610" s="21" t="s">
        <v>765</v>
      </c>
      <c r="J610" s="21" t="s">
        <v>548</v>
      </c>
      <c r="K610" s="21" t="s">
        <v>41</v>
      </c>
      <c r="L610" t="b">
        <v>0</v>
      </c>
      <c r="M610" t="b">
        <v>0</v>
      </c>
      <c r="N610" t="b">
        <v>1</v>
      </c>
      <c r="O610">
        <v>40</v>
      </c>
      <c r="P610">
        <v>30</v>
      </c>
      <c r="Q610">
        <v>0</v>
      </c>
      <c r="R610" s="21" t="s">
        <v>49</v>
      </c>
      <c r="S610">
        <v>1000</v>
      </c>
      <c r="T610">
        <v>100</v>
      </c>
      <c r="U610" t="b">
        <v>1</v>
      </c>
      <c r="V610">
        <v>100</v>
      </c>
      <c r="W610">
        <v>1</v>
      </c>
      <c r="X610">
        <v>105</v>
      </c>
      <c r="Y610">
        <v>60</v>
      </c>
      <c r="Z610">
        <v>0.05</v>
      </c>
      <c r="AA610" t="b">
        <v>1</v>
      </c>
      <c r="AB610" s="21" t="s">
        <v>724</v>
      </c>
      <c r="AC610">
        <v>5</v>
      </c>
      <c r="AD610">
        <v>9</v>
      </c>
      <c r="AE610">
        <v>10</v>
      </c>
      <c r="AF610">
        <v>10</v>
      </c>
      <c r="AG610" s="21" t="s">
        <v>48</v>
      </c>
      <c r="AH610" t="b">
        <v>0</v>
      </c>
      <c r="AI610" t="b">
        <v>0</v>
      </c>
      <c r="AJ610">
        <v>50</v>
      </c>
      <c r="AK610">
        <v>0</v>
      </c>
      <c r="AL610">
        <v>2000</v>
      </c>
      <c r="AM610" s="21" t="s">
        <v>270</v>
      </c>
      <c r="AN610" s="21"/>
      <c r="AO610" t="b">
        <v>0</v>
      </c>
      <c r="AP610" s="21"/>
      <c r="AQ610" s="21"/>
      <c r="AR610" s="21" t="s">
        <v>270</v>
      </c>
      <c r="AS610" s="21"/>
      <c r="AU610" s="21"/>
      <c r="AW610">
        <v>1.52674</v>
      </c>
      <c r="AX610" s="21"/>
      <c r="AY610">
        <v>255</v>
      </c>
      <c r="BE610" s="21"/>
    </row>
    <row r="611" spans="1:58" x14ac:dyDescent="0.25">
      <c r="A611">
        <v>1.7</v>
      </c>
      <c r="B611" s="21" t="s">
        <v>167</v>
      </c>
      <c r="C611" s="21" t="s">
        <v>9</v>
      </c>
      <c r="D611" s="21" t="s">
        <v>14</v>
      </c>
      <c r="E611" s="21"/>
      <c r="F611" s="21"/>
      <c r="G611" s="21" t="s">
        <v>23</v>
      </c>
      <c r="H611" s="21"/>
      <c r="I611" s="21" t="s">
        <v>765</v>
      </c>
      <c r="J611" s="21" t="s">
        <v>548</v>
      </c>
      <c r="K611" s="21" t="s">
        <v>41</v>
      </c>
      <c r="L611" t="b">
        <v>0</v>
      </c>
      <c r="M611" t="b">
        <v>0</v>
      </c>
      <c r="N611" t="b">
        <v>1</v>
      </c>
      <c r="O611">
        <v>40</v>
      </c>
      <c r="P611">
        <v>30</v>
      </c>
      <c r="Q611">
        <v>0</v>
      </c>
      <c r="R611" s="21" t="s">
        <v>49</v>
      </c>
      <c r="S611">
        <v>1000</v>
      </c>
      <c r="T611">
        <v>100</v>
      </c>
      <c r="U611" t="b">
        <v>1</v>
      </c>
      <c r="V611">
        <v>100</v>
      </c>
      <c r="W611">
        <v>1</v>
      </c>
      <c r="X611">
        <v>105</v>
      </c>
      <c r="Y611">
        <v>60</v>
      </c>
      <c r="Z611">
        <v>0.05</v>
      </c>
      <c r="AA611" t="b">
        <v>1</v>
      </c>
      <c r="AB611" s="21" t="s">
        <v>724</v>
      </c>
      <c r="AC611">
        <v>5</v>
      </c>
      <c r="AD611">
        <v>9</v>
      </c>
      <c r="AE611">
        <v>10</v>
      </c>
      <c r="AF611">
        <v>10</v>
      </c>
      <c r="AG611" s="21" t="s">
        <v>48</v>
      </c>
      <c r="AH611" t="b">
        <v>0</v>
      </c>
      <c r="AI611" t="b">
        <v>0</v>
      </c>
      <c r="AJ611">
        <v>50</v>
      </c>
      <c r="AK611">
        <v>0</v>
      </c>
      <c r="AL611">
        <v>2000</v>
      </c>
      <c r="AM611" s="21" t="s">
        <v>289</v>
      </c>
      <c r="AN611" s="21"/>
      <c r="AO611" t="b">
        <v>0</v>
      </c>
      <c r="AP611" s="21"/>
      <c r="AQ611" s="21"/>
      <c r="AR611" s="21" t="s">
        <v>501</v>
      </c>
      <c r="AS611" s="21"/>
      <c r="AU611" s="21"/>
      <c r="AW611">
        <v>0.23</v>
      </c>
      <c r="AX611" s="21"/>
      <c r="AY611">
        <v>65535</v>
      </c>
      <c r="AZ611">
        <v>0</v>
      </c>
      <c r="BA611">
        <v>0</v>
      </c>
      <c r="BB611">
        <v>2.5</v>
      </c>
      <c r="BC611">
        <v>0</v>
      </c>
      <c r="BD611">
        <v>50</v>
      </c>
      <c r="BE611" s="21"/>
      <c r="BF611">
        <v>0</v>
      </c>
    </row>
    <row r="612" spans="1:58" x14ac:dyDescent="0.25">
      <c r="A612">
        <v>1.7</v>
      </c>
      <c r="B612" s="21" t="s">
        <v>167</v>
      </c>
      <c r="C612" s="21" t="s">
        <v>9</v>
      </c>
      <c r="D612" s="21" t="s">
        <v>14</v>
      </c>
      <c r="E612" s="21"/>
      <c r="F612" s="21"/>
      <c r="G612" s="21" t="s">
        <v>23</v>
      </c>
      <c r="H612" s="21"/>
      <c r="I612" s="21" t="s">
        <v>765</v>
      </c>
      <c r="J612" s="21" t="s">
        <v>548</v>
      </c>
      <c r="K612" s="21" t="s">
        <v>41</v>
      </c>
      <c r="L612" t="b">
        <v>0</v>
      </c>
      <c r="M612" t="b">
        <v>0</v>
      </c>
      <c r="N612" t="b">
        <v>1</v>
      </c>
      <c r="O612">
        <v>40</v>
      </c>
      <c r="P612">
        <v>30</v>
      </c>
      <c r="Q612">
        <v>0</v>
      </c>
      <c r="R612" s="21" t="s">
        <v>49</v>
      </c>
      <c r="S612">
        <v>1000</v>
      </c>
      <c r="T612">
        <v>100</v>
      </c>
      <c r="U612" t="b">
        <v>1</v>
      </c>
      <c r="V612">
        <v>100</v>
      </c>
      <c r="W612">
        <v>1</v>
      </c>
      <c r="X612">
        <v>105</v>
      </c>
      <c r="Y612">
        <v>60</v>
      </c>
      <c r="Z612">
        <v>0.05</v>
      </c>
      <c r="AA612" t="b">
        <v>1</v>
      </c>
      <c r="AB612" s="21" t="s">
        <v>724</v>
      </c>
      <c r="AC612">
        <v>5</v>
      </c>
      <c r="AD612">
        <v>9</v>
      </c>
      <c r="AE612">
        <v>10</v>
      </c>
      <c r="AF612">
        <v>10</v>
      </c>
      <c r="AG612" s="21" t="s">
        <v>48</v>
      </c>
      <c r="AH612" t="b">
        <v>0</v>
      </c>
      <c r="AI612" t="b">
        <v>0</v>
      </c>
      <c r="AJ612">
        <v>50</v>
      </c>
      <c r="AK612">
        <v>0</v>
      </c>
      <c r="AL612">
        <v>2000</v>
      </c>
      <c r="AM612" s="21" t="s">
        <v>290</v>
      </c>
      <c r="AN612" s="21"/>
      <c r="AO612" t="b">
        <v>0</v>
      </c>
      <c r="AP612" s="21"/>
      <c r="AQ612" s="21"/>
      <c r="AR612" s="21" t="s">
        <v>501</v>
      </c>
      <c r="AS612" s="21"/>
      <c r="AU612" s="21"/>
      <c r="AW612">
        <v>0.28999999999999998</v>
      </c>
      <c r="AX612" s="21"/>
      <c r="AY612">
        <v>11186720</v>
      </c>
      <c r="AZ612">
        <v>0</v>
      </c>
      <c r="BA612">
        <v>0</v>
      </c>
      <c r="BB612">
        <v>2.5</v>
      </c>
      <c r="BC612">
        <v>0</v>
      </c>
      <c r="BD612">
        <v>50</v>
      </c>
      <c r="BE612" s="21"/>
      <c r="BF612">
        <v>0</v>
      </c>
    </row>
    <row r="613" spans="1:58" x14ac:dyDescent="0.25">
      <c r="A613">
        <v>1.7</v>
      </c>
      <c r="B613" s="21" t="s">
        <v>167</v>
      </c>
      <c r="C613" s="21" t="s">
        <v>9</v>
      </c>
      <c r="D613" s="21" t="s">
        <v>14</v>
      </c>
      <c r="E613" s="21"/>
      <c r="F613" s="21"/>
      <c r="G613" s="21" t="s">
        <v>23</v>
      </c>
      <c r="H613" s="21"/>
      <c r="I613" s="21" t="s">
        <v>765</v>
      </c>
      <c r="J613" s="21" t="s">
        <v>548</v>
      </c>
      <c r="K613" s="21" t="s">
        <v>41</v>
      </c>
      <c r="L613" t="b">
        <v>0</v>
      </c>
      <c r="M613" t="b">
        <v>0</v>
      </c>
      <c r="N613" t="b">
        <v>1</v>
      </c>
      <c r="O613">
        <v>40</v>
      </c>
      <c r="P613">
        <v>30</v>
      </c>
      <c r="Q613">
        <v>0</v>
      </c>
      <c r="R613" s="21" t="s">
        <v>49</v>
      </c>
      <c r="S613">
        <v>1000</v>
      </c>
      <c r="T613">
        <v>100</v>
      </c>
      <c r="U613" t="b">
        <v>1</v>
      </c>
      <c r="V613">
        <v>100</v>
      </c>
      <c r="W613">
        <v>1</v>
      </c>
      <c r="X613">
        <v>105</v>
      </c>
      <c r="Y613">
        <v>60</v>
      </c>
      <c r="Z613">
        <v>0.05</v>
      </c>
      <c r="AA613" t="b">
        <v>1</v>
      </c>
      <c r="AB613" s="21" t="s">
        <v>724</v>
      </c>
      <c r="AC613">
        <v>5</v>
      </c>
      <c r="AD613">
        <v>9</v>
      </c>
      <c r="AE613">
        <v>10</v>
      </c>
      <c r="AF613">
        <v>10</v>
      </c>
      <c r="AG613" s="21" t="s">
        <v>48</v>
      </c>
      <c r="AH613" t="b">
        <v>0</v>
      </c>
      <c r="AI613" t="b">
        <v>0</v>
      </c>
      <c r="AJ613">
        <v>50</v>
      </c>
      <c r="AK613">
        <v>0</v>
      </c>
      <c r="AL613">
        <v>2000</v>
      </c>
      <c r="AM613" s="21" t="s">
        <v>321</v>
      </c>
      <c r="AN613" s="21"/>
      <c r="AO613" t="b">
        <v>0</v>
      </c>
      <c r="AP613" s="21"/>
      <c r="AQ613" s="21"/>
      <c r="AR613" s="21" t="s">
        <v>503</v>
      </c>
      <c r="AS613" s="21"/>
      <c r="AU613" s="21"/>
      <c r="AW613">
        <v>3</v>
      </c>
      <c r="AX613" s="21"/>
      <c r="AY613">
        <v>64636</v>
      </c>
      <c r="AZ613">
        <v>0</v>
      </c>
      <c r="BA613">
        <v>0</v>
      </c>
      <c r="BB613">
        <v>10</v>
      </c>
      <c r="BC613">
        <v>60</v>
      </c>
      <c r="BD613">
        <v>50</v>
      </c>
      <c r="BE613" s="21"/>
      <c r="BF613">
        <v>0</v>
      </c>
    </row>
    <row r="614" spans="1:58" x14ac:dyDescent="0.25">
      <c r="A614">
        <v>1.7</v>
      </c>
      <c r="B614" s="21" t="s">
        <v>167</v>
      </c>
      <c r="C614" s="21" t="s">
        <v>9</v>
      </c>
      <c r="D614" s="21" t="s">
        <v>14</v>
      </c>
      <c r="E614" s="21"/>
      <c r="F614" s="21"/>
      <c r="G614" s="21" t="s">
        <v>23</v>
      </c>
      <c r="H614" s="21"/>
      <c r="I614" s="21" t="s">
        <v>765</v>
      </c>
      <c r="J614" s="21" t="s">
        <v>548</v>
      </c>
      <c r="K614" s="21" t="s">
        <v>41</v>
      </c>
      <c r="L614" t="b">
        <v>0</v>
      </c>
      <c r="M614" t="b">
        <v>0</v>
      </c>
      <c r="N614" t="b">
        <v>1</v>
      </c>
      <c r="O614">
        <v>40</v>
      </c>
      <c r="P614">
        <v>30</v>
      </c>
      <c r="Q614">
        <v>0</v>
      </c>
      <c r="R614" s="21" t="s">
        <v>49</v>
      </c>
      <c r="S614">
        <v>1000</v>
      </c>
      <c r="T614">
        <v>100</v>
      </c>
      <c r="U614" t="b">
        <v>1</v>
      </c>
      <c r="V614">
        <v>100</v>
      </c>
      <c r="W614">
        <v>1</v>
      </c>
      <c r="X614">
        <v>105</v>
      </c>
      <c r="Y614">
        <v>60</v>
      </c>
      <c r="Z614">
        <v>0.05</v>
      </c>
      <c r="AA614" t="b">
        <v>1</v>
      </c>
      <c r="AB614" s="21" t="s">
        <v>724</v>
      </c>
      <c r="AC614">
        <v>5</v>
      </c>
      <c r="AD614">
        <v>9</v>
      </c>
      <c r="AE614">
        <v>10</v>
      </c>
      <c r="AF614">
        <v>10</v>
      </c>
      <c r="AG614" s="21" t="s">
        <v>48</v>
      </c>
      <c r="AH614" t="b">
        <v>0</v>
      </c>
      <c r="AI614" t="b">
        <v>0</v>
      </c>
      <c r="AJ614">
        <v>50</v>
      </c>
      <c r="AK614">
        <v>0</v>
      </c>
      <c r="AL614">
        <v>2000</v>
      </c>
      <c r="AM614" s="21" t="s">
        <v>321</v>
      </c>
      <c r="AN614" s="21"/>
      <c r="AO614" t="b">
        <v>0</v>
      </c>
      <c r="AP614" s="21"/>
      <c r="AQ614" s="21"/>
      <c r="AR614" s="21" t="s">
        <v>503</v>
      </c>
      <c r="AS614" s="21"/>
      <c r="AU614" s="21"/>
      <c r="AW614">
        <v>3</v>
      </c>
      <c r="AX614" s="21"/>
      <c r="AY614">
        <v>64636</v>
      </c>
      <c r="AZ614">
        <v>0</v>
      </c>
      <c r="BA614">
        <v>0</v>
      </c>
      <c r="BB614">
        <v>25</v>
      </c>
      <c r="BC614">
        <v>25</v>
      </c>
      <c r="BD614">
        <v>50</v>
      </c>
      <c r="BE614" s="21"/>
      <c r="BF614">
        <v>0</v>
      </c>
    </row>
    <row r="615" spans="1:58" x14ac:dyDescent="0.25">
      <c r="A615">
        <v>1.7</v>
      </c>
      <c r="B615" s="21" t="s">
        <v>167</v>
      </c>
      <c r="C615" s="21" t="s">
        <v>9</v>
      </c>
      <c r="D615" s="21" t="s">
        <v>14</v>
      </c>
      <c r="E615" s="21"/>
      <c r="F615" s="21"/>
      <c r="G615" s="21" t="s">
        <v>23</v>
      </c>
      <c r="H615" s="21"/>
      <c r="I615" s="21" t="s">
        <v>765</v>
      </c>
      <c r="J615" s="21" t="s">
        <v>548</v>
      </c>
      <c r="K615" s="21" t="s">
        <v>41</v>
      </c>
      <c r="L615" t="b">
        <v>0</v>
      </c>
      <c r="M615" t="b">
        <v>0</v>
      </c>
      <c r="N615" t="b">
        <v>1</v>
      </c>
      <c r="O615">
        <v>40</v>
      </c>
      <c r="P615">
        <v>30</v>
      </c>
      <c r="Q615">
        <v>0</v>
      </c>
      <c r="R615" s="21" t="s">
        <v>49</v>
      </c>
      <c r="S615">
        <v>1000</v>
      </c>
      <c r="T615">
        <v>100</v>
      </c>
      <c r="U615" t="b">
        <v>1</v>
      </c>
      <c r="V615">
        <v>100</v>
      </c>
      <c r="W615">
        <v>1</v>
      </c>
      <c r="X615">
        <v>105</v>
      </c>
      <c r="Y615">
        <v>60</v>
      </c>
      <c r="Z615">
        <v>0.05</v>
      </c>
      <c r="AA615" t="b">
        <v>1</v>
      </c>
      <c r="AB615" s="21" t="s">
        <v>724</v>
      </c>
      <c r="AC615">
        <v>5</v>
      </c>
      <c r="AD615">
        <v>9</v>
      </c>
      <c r="AE615">
        <v>10</v>
      </c>
      <c r="AF615">
        <v>10</v>
      </c>
      <c r="AG615" s="21" t="s">
        <v>48</v>
      </c>
      <c r="AH615" t="b">
        <v>0</v>
      </c>
      <c r="AI615" t="b">
        <v>0</v>
      </c>
      <c r="AJ615">
        <v>50</v>
      </c>
      <c r="AK615">
        <v>0</v>
      </c>
      <c r="AL615">
        <v>2000</v>
      </c>
      <c r="AM615" s="21" t="s">
        <v>321</v>
      </c>
      <c r="AN615" s="21"/>
      <c r="AO615" t="b">
        <v>0</v>
      </c>
      <c r="AP615" s="21"/>
      <c r="AQ615" s="21"/>
      <c r="AR615" s="21" t="s">
        <v>503</v>
      </c>
      <c r="AS615" s="21"/>
      <c r="AU615" s="21"/>
      <c r="AW615">
        <v>3</v>
      </c>
      <c r="AX615" s="21"/>
      <c r="AY615">
        <v>64636</v>
      </c>
      <c r="AZ615">
        <v>0</v>
      </c>
      <c r="BA615">
        <v>0</v>
      </c>
      <c r="BB615">
        <v>40</v>
      </c>
      <c r="BC615">
        <v>5</v>
      </c>
      <c r="BD615">
        <v>50</v>
      </c>
      <c r="BE615" s="21"/>
      <c r="BF615">
        <v>0</v>
      </c>
    </row>
    <row r="616" spans="1:58" x14ac:dyDescent="0.25">
      <c r="A616">
        <v>1.7</v>
      </c>
      <c r="B616" s="21" t="s">
        <v>167</v>
      </c>
      <c r="C616" s="21" t="s">
        <v>9</v>
      </c>
      <c r="D616" s="21" t="s">
        <v>14</v>
      </c>
      <c r="E616" s="21"/>
      <c r="F616" s="21"/>
      <c r="G616" s="21" t="s">
        <v>23</v>
      </c>
      <c r="H616" s="21"/>
      <c r="I616" s="21" t="s">
        <v>765</v>
      </c>
      <c r="J616" s="21" t="s">
        <v>548</v>
      </c>
      <c r="K616" s="21" t="s">
        <v>41</v>
      </c>
      <c r="L616" t="b">
        <v>0</v>
      </c>
      <c r="M616" t="b">
        <v>0</v>
      </c>
      <c r="N616" t="b">
        <v>1</v>
      </c>
      <c r="O616">
        <v>40</v>
      </c>
      <c r="P616">
        <v>30</v>
      </c>
      <c r="Q616">
        <v>0</v>
      </c>
      <c r="R616" s="21" t="s">
        <v>49</v>
      </c>
      <c r="S616">
        <v>1000</v>
      </c>
      <c r="T616">
        <v>100</v>
      </c>
      <c r="U616" t="b">
        <v>1</v>
      </c>
      <c r="V616">
        <v>100</v>
      </c>
      <c r="W616">
        <v>1</v>
      </c>
      <c r="X616">
        <v>105</v>
      </c>
      <c r="Y616">
        <v>60</v>
      </c>
      <c r="Z616">
        <v>0.05</v>
      </c>
      <c r="AA616" t="b">
        <v>1</v>
      </c>
      <c r="AB616" s="21" t="s">
        <v>724</v>
      </c>
      <c r="AC616">
        <v>5</v>
      </c>
      <c r="AD616">
        <v>9</v>
      </c>
      <c r="AE616">
        <v>10</v>
      </c>
      <c r="AF616">
        <v>10</v>
      </c>
      <c r="AG616" s="21" t="s">
        <v>48</v>
      </c>
      <c r="AH616" t="b">
        <v>0</v>
      </c>
      <c r="AI616" t="b">
        <v>0</v>
      </c>
      <c r="AJ616">
        <v>50</v>
      </c>
      <c r="AK616">
        <v>0</v>
      </c>
      <c r="AL616">
        <v>2000</v>
      </c>
      <c r="AM616" s="21" t="s">
        <v>322</v>
      </c>
      <c r="AN616" s="21"/>
      <c r="AO616" t="b">
        <v>0</v>
      </c>
      <c r="AP616" s="21"/>
      <c r="AQ616" s="21"/>
      <c r="AR616" s="21" t="s">
        <v>503</v>
      </c>
      <c r="AS616" s="21"/>
      <c r="AU616" s="21"/>
      <c r="AW616">
        <v>2.01722</v>
      </c>
      <c r="AX616" s="21"/>
      <c r="AY616">
        <v>9639167</v>
      </c>
      <c r="BE616" s="21"/>
    </row>
    <row r="617" spans="1:58" x14ac:dyDescent="0.25">
      <c r="A617">
        <v>1.7</v>
      </c>
      <c r="B617" s="21" t="s">
        <v>167</v>
      </c>
      <c r="C617" s="21" t="s">
        <v>9</v>
      </c>
      <c r="D617" s="21" t="s">
        <v>14</v>
      </c>
      <c r="E617" s="21"/>
      <c r="F617" s="21"/>
      <c r="G617" s="21" t="s">
        <v>23</v>
      </c>
      <c r="H617" s="21"/>
      <c r="I617" s="21" t="s">
        <v>765</v>
      </c>
      <c r="J617" s="21" t="s">
        <v>548</v>
      </c>
      <c r="K617" s="21" t="s">
        <v>41</v>
      </c>
      <c r="L617" t="b">
        <v>0</v>
      </c>
      <c r="M617" t="b">
        <v>0</v>
      </c>
      <c r="N617" t="b">
        <v>1</v>
      </c>
      <c r="O617">
        <v>40</v>
      </c>
      <c r="P617">
        <v>30</v>
      </c>
      <c r="Q617">
        <v>0</v>
      </c>
      <c r="R617" s="21" t="s">
        <v>49</v>
      </c>
      <c r="S617">
        <v>1000</v>
      </c>
      <c r="T617">
        <v>100</v>
      </c>
      <c r="U617" t="b">
        <v>1</v>
      </c>
      <c r="V617">
        <v>100</v>
      </c>
      <c r="W617">
        <v>1</v>
      </c>
      <c r="X617">
        <v>105</v>
      </c>
      <c r="Y617">
        <v>60</v>
      </c>
      <c r="Z617">
        <v>0.05</v>
      </c>
      <c r="AA617" t="b">
        <v>1</v>
      </c>
      <c r="AB617" s="21" t="s">
        <v>724</v>
      </c>
      <c r="AC617">
        <v>5</v>
      </c>
      <c r="AD617">
        <v>9</v>
      </c>
      <c r="AE617">
        <v>10</v>
      </c>
      <c r="AF617">
        <v>10</v>
      </c>
      <c r="AG617" s="21" t="s">
        <v>48</v>
      </c>
      <c r="AH617" t="b">
        <v>0</v>
      </c>
      <c r="AI617" t="b">
        <v>0</v>
      </c>
      <c r="AJ617">
        <v>50</v>
      </c>
      <c r="AK617">
        <v>0</v>
      </c>
      <c r="AL617">
        <v>2000</v>
      </c>
      <c r="AM617" s="21" t="s">
        <v>326</v>
      </c>
      <c r="AN617" s="21"/>
      <c r="AO617" t="b">
        <v>0</v>
      </c>
      <c r="AP617" s="21"/>
      <c r="AQ617" s="21"/>
      <c r="AR617" s="21" t="s">
        <v>375</v>
      </c>
      <c r="AS617" s="21"/>
      <c r="AU617" s="21"/>
      <c r="AW617">
        <v>3</v>
      </c>
      <c r="AX617" s="21"/>
      <c r="AY617">
        <v>15570276</v>
      </c>
      <c r="AZ617">
        <v>0</v>
      </c>
      <c r="BA617">
        <v>0</v>
      </c>
      <c r="BB617">
        <v>60</v>
      </c>
      <c r="BC617">
        <v>0</v>
      </c>
      <c r="BD617">
        <v>100</v>
      </c>
      <c r="BE617" s="21"/>
      <c r="BF617">
        <v>0</v>
      </c>
    </row>
    <row r="618" spans="1:58" x14ac:dyDescent="0.25">
      <c r="A618">
        <v>1.7</v>
      </c>
      <c r="B618" s="21" t="s">
        <v>167</v>
      </c>
      <c r="C618" s="21" t="s">
        <v>9</v>
      </c>
      <c r="D618" s="21" t="s">
        <v>14</v>
      </c>
      <c r="E618" s="21"/>
      <c r="F618" s="21"/>
      <c r="G618" s="21" t="s">
        <v>23</v>
      </c>
      <c r="H618" s="21"/>
      <c r="I618" s="21" t="s">
        <v>765</v>
      </c>
      <c r="J618" s="21" t="s">
        <v>548</v>
      </c>
      <c r="K618" s="21" t="s">
        <v>41</v>
      </c>
      <c r="L618" t="b">
        <v>0</v>
      </c>
      <c r="M618" t="b">
        <v>0</v>
      </c>
      <c r="N618" t="b">
        <v>1</v>
      </c>
      <c r="O618">
        <v>40</v>
      </c>
      <c r="P618">
        <v>30</v>
      </c>
      <c r="Q618">
        <v>0</v>
      </c>
      <c r="R618" s="21" t="s">
        <v>49</v>
      </c>
      <c r="S618">
        <v>1000</v>
      </c>
      <c r="T618">
        <v>100</v>
      </c>
      <c r="U618" t="b">
        <v>1</v>
      </c>
      <c r="V618">
        <v>100</v>
      </c>
      <c r="W618">
        <v>1</v>
      </c>
      <c r="X618">
        <v>105</v>
      </c>
      <c r="Y618">
        <v>60</v>
      </c>
      <c r="Z618">
        <v>0.05</v>
      </c>
      <c r="AA618" t="b">
        <v>1</v>
      </c>
      <c r="AB618" s="21" t="s">
        <v>724</v>
      </c>
      <c r="AC618">
        <v>5</v>
      </c>
      <c r="AD618">
        <v>9</v>
      </c>
      <c r="AE618">
        <v>10</v>
      </c>
      <c r="AF618">
        <v>10</v>
      </c>
      <c r="AG618" s="21" t="s">
        <v>48</v>
      </c>
      <c r="AH618" t="b">
        <v>0</v>
      </c>
      <c r="AI618" t="b">
        <v>0</v>
      </c>
      <c r="AJ618">
        <v>50</v>
      </c>
      <c r="AK618">
        <v>0</v>
      </c>
      <c r="AL618">
        <v>2000</v>
      </c>
      <c r="AM618" s="21" t="s">
        <v>326</v>
      </c>
      <c r="AN618" s="21"/>
      <c r="AO618" t="b">
        <v>0</v>
      </c>
      <c r="AP618" s="21"/>
      <c r="AQ618" s="21"/>
      <c r="AR618" s="21" t="s">
        <v>375</v>
      </c>
      <c r="AS618" s="21"/>
      <c r="AU618" s="21"/>
      <c r="AW618">
        <v>3</v>
      </c>
      <c r="AX618" s="21"/>
      <c r="AY618">
        <v>15570276</v>
      </c>
      <c r="AZ618">
        <v>0</v>
      </c>
      <c r="BA618">
        <v>1</v>
      </c>
      <c r="BB618">
        <v>60</v>
      </c>
      <c r="BC618">
        <v>100</v>
      </c>
      <c r="BD618">
        <v>120</v>
      </c>
      <c r="BE618" s="21"/>
      <c r="BF618">
        <v>0</v>
      </c>
    </row>
    <row r="619" spans="1:58" x14ac:dyDescent="0.25">
      <c r="A619">
        <v>1.7</v>
      </c>
      <c r="B619" s="21" t="s">
        <v>167</v>
      </c>
      <c r="C619" s="21" t="s">
        <v>9</v>
      </c>
      <c r="D619" s="21" t="s">
        <v>14</v>
      </c>
      <c r="E619" s="21"/>
      <c r="F619" s="21"/>
      <c r="G619" s="21" t="s">
        <v>23</v>
      </c>
      <c r="H619" s="21"/>
      <c r="I619" s="21" t="s">
        <v>765</v>
      </c>
      <c r="J619" s="21" t="s">
        <v>548</v>
      </c>
      <c r="K619" s="21" t="s">
        <v>41</v>
      </c>
      <c r="L619" t="b">
        <v>0</v>
      </c>
      <c r="M619" t="b">
        <v>0</v>
      </c>
      <c r="N619" t="b">
        <v>1</v>
      </c>
      <c r="O619">
        <v>40</v>
      </c>
      <c r="P619">
        <v>30</v>
      </c>
      <c r="Q619">
        <v>0</v>
      </c>
      <c r="R619" s="21" t="s">
        <v>49</v>
      </c>
      <c r="S619">
        <v>1000</v>
      </c>
      <c r="T619">
        <v>100</v>
      </c>
      <c r="U619" t="b">
        <v>1</v>
      </c>
      <c r="V619">
        <v>100</v>
      </c>
      <c r="W619">
        <v>1</v>
      </c>
      <c r="X619">
        <v>105</v>
      </c>
      <c r="Y619">
        <v>60</v>
      </c>
      <c r="Z619">
        <v>0.05</v>
      </c>
      <c r="AA619" t="b">
        <v>1</v>
      </c>
      <c r="AB619" s="21" t="s">
        <v>724</v>
      </c>
      <c r="AC619">
        <v>5</v>
      </c>
      <c r="AD619">
        <v>9</v>
      </c>
      <c r="AE619">
        <v>10</v>
      </c>
      <c r="AF619">
        <v>10</v>
      </c>
      <c r="AG619" s="21" t="s">
        <v>48</v>
      </c>
      <c r="AH619" t="b">
        <v>0</v>
      </c>
      <c r="AI619" t="b">
        <v>0</v>
      </c>
      <c r="AJ619">
        <v>50</v>
      </c>
      <c r="AK619">
        <v>0</v>
      </c>
      <c r="AL619">
        <v>2000</v>
      </c>
      <c r="AM619" s="21" t="s">
        <v>351</v>
      </c>
      <c r="AN619" s="21"/>
      <c r="AO619" t="b">
        <v>0</v>
      </c>
      <c r="AP619" s="21"/>
      <c r="AQ619" s="21"/>
      <c r="AR619" s="21" t="s">
        <v>501</v>
      </c>
      <c r="AS619" s="21"/>
      <c r="AU619" s="21"/>
      <c r="AW619">
        <v>0.5</v>
      </c>
      <c r="AX619" s="21"/>
      <c r="AY619">
        <v>6333684</v>
      </c>
      <c r="AZ619">
        <v>0</v>
      </c>
      <c r="BA619">
        <v>0</v>
      </c>
      <c r="BB619">
        <v>30</v>
      </c>
      <c r="BC619">
        <v>0</v>
      </c>
      <c r="BD619">
        <v>60</v>
      </c>
      <c r="BE619" s="21"/>
      <c r="BF619">
        <v>0</v>
      </c>
    </row>
    <row r="620" spans="1:58" x14ac:dyDescent="0.25">
      <c r="A620">
        <v>1.7</v>
      </c>
      <c r="B620" s="21" t="s">
        <v>167</v>
      </c>
      <c r="C620" s="21" t="s">
        <v>9</v>
      </c>
      <c r="D620" s="21" t="s">
        <v>14</v>
      </c>
      <c r="E620" s="21"/>
      <c r="F620" s="21"/>
      <c r="G620" s="21" t="s">
        <v>23</v>
      </c>
      <c r="H620" s="21"/>
      <c r="I620" s="21" t="s">
        <v>765</v>
      </c>
      <c r="J620" s="21" t="s">
        <v>548</v>
      </c>
      <c r="K620" s="21" t="s">
        <v>41</v>
      </c>
      <c r="L620" t="b">
        <v>0</v>
      </c>
      <c r="M620" t="b">
        <v>0</v>
      </c>
      <c r="N620" t="b">
        <v>1</v>
      </c>
      <c r="O620">
        <v>40</v>
      </c>
      <c r="P620">
        <v>30</v>
      </c>
      <c r="Q620">
        <v>0</v>
      </c>
      <c r="R620" s="21" t="s">
        <v>49</v>
      </c>
      <c r="S620">
        <v>1000</v>
      </c>
      <c r="T620">
        <v>100</v>
      </c>
      <c r="U620" t="b">
        <v>1</v>
      </c>
      <c r="V620">
        <v>100</v>
      </c>
      <c r="W620">
        <v>1</v>
      </c>
      <c r="X620">
        <v>105</v>
      </c>
      <c r="Y620">
        <v>60</v>
      </c>
      <c r="Z620">
        <v>0.05</v>
      </c>
      <c r="AA620" t="b">
        <v>1</v>
      </c>
      <c r="AB620" s="21" t="s">
        <v>724</v>
      </c>
      <c r="AC620">
        <v>5</v>
      </c>
      <c r="AD620">
        <v>9</v>
      </c>
      <c r="AE620">
        <v>10</v>
      </c>
      <c r="AF620">
        <v>10</v>
      </c>
      <c r="AG620" s="21" t="s">
        <v>48</v>
      </c>
      <c r="AH620" t="b">
        <v>0</v>
      </c>
      <c r="AI620" t="b">
        <v>0</v>
      </c>
      <c r="AJ620">
        <v>50</v>
      </c>
      <c r="AK620">
        <v>0</v>
      </c>
      <c r="AL620">
        <v>2000</v>
      </c>
      <c r="AM620" s="21" t="s">
        <v>352</v>
      </c>
      <c r="AN620" s="21"/>
      <c r="AO620" t="b">
        <v>0</v>
      </c>
      <c r="AP620" s="21"/>
      <c r="AQ620" s="21"/>
      <c r="AR620" s="21" t="s">
        <v>501</v>
      </c>
      <c r="AS620" s="21"/>
      <c r="AU620" s="21"/>
      <c r="AW620">
        <v>0.32</v>
      </c>
      <c r="AX620" s="21"/>
      <c r="AY620">
        <v>5275647</v>
      </c>
      <c r="AZ620">
        <v>0</v>
      </c>
      <c r="BA620">
        <v>0</v>
      </c>
      <c r="BB620">
        <v>30</v>
      </c>
      <c r="BC620">
        <v>0</v>
      </c>
      <c r="BD620">
        <v>60</v>
      </c>
      <c r="BE620" s="21"/>
      <c r="BF620">
        <v>0</v>
      </c>
    </row>
    <row r="621" spans="1:58" x14ac:dyDescent="0.25">
      <c r="A621">
        <v>1.7</v>
      </c>
      <c r="B621" s="21" t="s">
        <v>167</v>
      </c>
      <c r="C621" s="21" t="s">
        <v>9</v>
      </c>
      <c r="D621" s="21" t="s">
        <v>14</v>
      </c>
      <c r="E621" s="21"/>
      <c r="F621" s="21"/>
      <c r="G621" s="21" t="s">
        <v>23</v>
      </c>
      <c r="H621" s="21"/>
      <c r="I621" s="21" t="s">
        <v>765</v>
      </c>
      <c r="J621" s="21" t="s">
        <v>548</v>
      </c>
      <c r="K621" s="21" t="s">
        <v>41</v>
      </c>
      <c r="L621" t="b">
        <v>0</v>
      </c>
      <c r="M621" t="b">
        <v>0</v>
      </c>
      <c r="N621" t="b">
        <v>1</v>
      </c>
      <c r="O621">
        <v>40</v>
      </c>
      <c r="P621">
        <v>30</v>
      </c>
      <c r="Q621">
        <v>0</v>
      </c>
      <c r="R621" s="21" t="s">
        <v>49</v>
      </c>
      <c r="S621">
        <v>1000</v>
      </c>
      <c r="T621">
        <v>100</v>
      </c>
      <c r="U621" t="b">
        <v>1</v>
      </c>
      <c r="V621">
        <v>100</v>
      </c>
      <c r="W621">
        <v>1</v>
      </c>
      <c r="X621">
        <v>105</v>
      </c>
      <c r="Y621">
        <v>60</v>
      </c>
      <c r="Z621">
        <v>0.05</v>
      </c>
      <c r="AA621" t="b">
        <v>1</v>
      </c>
      <c r="AB621" s="21" t="s">
        <v>724</v>
      </c>
      <c r="AC621">
        <v>5</v>
      </c>
      <c r="AD621">
        <v>9</v>
      </c>
      <c r="AE621">
        <v>10</v>
      </c>
      <c r="AF621">
        <v>10</v>
      </c>
      <c r="AG621" s="21" t="s">
        <v>48</v>
      </c>
      <c r="AH621" t="b">
        <v>0</v>
      </c>
      <c r="AI621" t="b">
        <v>0</v>
      </c>
      <c r="AJ621">
        <v>50</v>
      </c>
      <c r="AK621">
        <v>0</v>
      </c>
      <c r="AL621">
        <v>2000</v>
      </c>
      <c r="AM621" s="21" t="s">
        <v>354</v>
      </c>
      <c r="AN621" s="21"/>
      <c r="AO621" t="b">
        <v>0</v>
      </c>
      <c r="AP621" s="21"/>
      <c r="AQ621" s="21"/>
      <c r="AR621" s="21" t="s">
        <v>501</v>
      </c>
      <c r="AS621" s="21"/>
      <c r="AU621" s="21"/>
      <c r="AW621">
        <v>0.5</v>
      </c>
      <c r="AX621" s="21"/>
      <c r="AY621">
        <v>55295</v>
      </c>
      <c r="AZ621">
        <v>0</v>
      </c>
      <c r="BA621">
        <v>0</v>
      </c>
      <c r="BB621">
        <v>30</v>
      </c>
      <c r="BC621">
        <v>0</v>
      </c>
      <c r="BD621">
        <v>60</v>
      </c>
      <c r="BE621" s="21"/>
      <c r="BF621">
        <v>0</v>
      </c>
    </row>
    <row r="622" spans="1:58" x14ac:dyDescent="0.25">
      <c r="A622">
        <v>1.7</v>
      </c>
      <c r="B622" s="21" t="s">
        <v>167</v>
      </c>
      <c r="C622" s="21" t="s">
        <v>9</v>
      </c>
      <c r="D622" s="21" t="s">
        <v>14</v>
      </c>
      <c r="E622" s="21"/>
      <c r="F622" s="21"/>
      <c r="G622" s="21" t="s">
        <v>23</v>
      </c>
      <c r="H622" s="21"/>
      <c r="I622" s="21" t="s">
        <v>765</v>
      </c>
      <c r="J622" s="21" t="s">
        <v>548</v>
      </c>
      <c r="K622" s="21" t="s">
        <v>41</v>
      </c>
      <c r="L622" t="b">
        <v>0</v>
      </c>
      <c r="M622" t="b">
        <v>0</v>
      </c>
      <c r="N622" t="b">
        <v>1</v>
      </c>
      <c r="O622">
        <v>40</v>
      </c>
      <c r="P622">
        <v>30</v>
      </c>
      <c r="Q622">
        <v>0</v>
      </c>
      <c r="R622" s="21" t="s">
        <v>49</v>
      </c>
      <c r="S622">
        <v>1000</v>
      </c>
      <c r="T622">
        <v>100</v>
      </c>
      <c r="U622" t="b">
        <v>1</v>
      </c>
      <c r="V622">
        <v>100</v>
      </c>
      <c r="W622">
        <v>1</v>
      </c>
      <c r="X622">
        <v>105</v>
      </c>
      <c r="Y622">
        <v>60</v>
      </c>
      <c r="Z622">
        <v>0.05</v>
      </c>
      <c r="AA622" t="b">
        <v>1</v>
      </c>
      <c r="AB622" s="21" t="s">
        <v>724</v>
      </c>
      <c r="AC622">
        <v>5</v>
      </c>
      <c r="AD622">
        <v>9</v>
      </c>
      <c r="AE622">
        <v>10</v>
      </c>
      <c r="AF622">
        <v>10</v>
      </c>
      <c r="AG622" s="21" t="s">
        <v>48</v>
      </c>
      <c r="AH622" t="b">
        <v>0</v>
      </c>
      <c r="AI622" t="b">
        <v>0</v>
      </c>
      <c r="AJ622">
        <v>50</v>
      </c>
      <c r="AK622">
        <v>0</v>
      </c>
      <c r="AL622">
        <v>2000</v>
      </c>
      <c r="AM622" s="21" t="s">
        <v>357</v>
      </c>
      <c r="AN622" s="21"/>
      <c r="AO622" t="b">
        <v>0</v>
      </c>
      <c r="AP622" s="21"/>
      <c r="AQ622" s="21"/>
      <c r="AR622" s="21" t="s">
        <v>48</v>
      </c>
      <c r="AS622" s="21"/>
      <c r="AU622" s="21"/>
      <c r="AW622">
        <v>1</v>
      </c>
      <c r="AX622" s="21"/>
      <c r="AY622">
        <v>3937500</v>
      </c>
      <c r="BE622" s="21"/>
    </row>
    <row r="623" spans="1:58" x14ac:dyDescent="0.25">
      <c r="A623">
        <v>1.7</v>
      </c>
      <c r="B623" s="21" t="s">
        <v>167</v>
      </c>
      <c r="C623" s="21" t="s">
        <v>9</v>
      </c>
      <c r="D623" s="21" t="s">
        <v>14</v>
      </c>
      <c r="E623" s="21"/>
      <c r="F623" s="21"/>
      <c r="G623" s="21" t="s">
        <v>23</v>
      </c>
      <c r="H623" s="21"/>
      <c r="I623" s="21" t="s">
        <v>765</v>
      </c>
      <c r="J623" s="21" t="s">
        <v>548</v>
      </c>
      <c r="K623" s="21" t="s">
        <v>41</v>
      </c>
      <c r="L623" t="b">
        <v>0</v>
      </c>
      <c r="M623" t="b">
        <v>0</v>
      </c>
      <c r="N623" t="b">
        <v>1</v>
      </c>
      <c r="O623">
        <v>40</v>
      </c>
      <c r="P623">
        <v>30</v>
      </c>
      <c r="Q623">
        <v>0</v>
      </c>
      <c r="R623" s="21" t="s">
        <v>49</v>
      </c>
      <c r="S623">
        <v>1000</v>
      </c>
      <c r="T623">
        <v>100</v>
      </c>
      <c r="U623" t="b">
        <v>1</v>
      </c>
      <c r="V623">
        <v>100</v>
      </c>
      <c r="W623">
        <v>1</v>
      </c>
      <c r="X623">
        <v>105</v>
      </c>
      <c r="Y623">
        <v>60</v>
      </c>
      <c r="Z623">
        <v>0.05</v>
      </c>
      <c r="AA623" t="b">
        <v>1</v>
      </c>
      <c r="AB623" s="21" t="s">
        <v>724</v>
      </c>
      <c r="AC623">
        <v>5</v>
      </c>
      <c r="AD623">
        <v>9</v>
      </c>
      <c r="AE623">
        <v>10</v>
      </c>
      <c r="AF623">
        <v>10</v>
      </c>
      <c r="AG623" s="21" t="s">
        <v>48</v>
      </c>
      <c r="AH623" t="b">
        <v>0</v>
      </c>
      <c r="AI623" t="b">
        <v>0</v>
      </c>
      <c r="AJ623">
        <v>50</v>
      </c>
      <c r="AK623">
        <v>0</v>
      </c>
      <c r="AL623">
        <v>2000</v>
      </c>
      <c r="AM623" s="21" t="s">
        <v>358</v>
      </c>
      <c r="AN623" s="21"/>
      <c r="AO623" t="b">
        <v>0</v>
      </c>
      <c r="AP623" s="21"/>
      <c r="AQ623" s="21"/>
      <c r="AR623" s="21" t="s">
        <v>501</v>
      </c>
      <c r="AS623" s="21"/>
      <c r="AU623" s="21"/>
      <c r="AW623">
        <v>1.05</v>
      </c>
      <c r="AX623" s="21"/>
      <c r="AY623">
        <v>36095</v>
      </c>
      <c r="BE623" s="21"/>
    </row>
    <row r="624" spans="1:58" x14ac:dyDescent="0.25">
      <c r="A624">
        <v>1.7</v>
      </c>
      <c r="B624" s="21" t="s">
        <v>167</v>
      </c>
      <c r="C624" s="21" t="s">
        <v>9</v>
      </c>
      <c r="D624" s="21" t="s">
        <v>14</v>
      </c>
      <c r="E624" s="21"/>
      <c r="F624" s="21"/>
      <c r="G624" s="21" t="s">
        <v>23</v>
      </c>
      <c r="H624" s="21"/>
      <c r="I624" s="21" t="s">
        <v>765</v>
      </c>
      <c r="J624" s="21" t="s">
        <v>548</v>
      </c>
      <c r="K624" s="21" t="s">
        <v>41</v>
      </c>
      <c r="L624" t="b">
        <v>0</v>
      </c>
      <c r="M624" t="b">
        <v>0</v>
      </c>
      <c r="N624" t="b">
        <v>1</v>
      </c>
      <c r="O624">
        <v>40</v>
      </c>
      <c r="P624">
        <v>30</v>
      </c>
      <c r="Q624">
        <v>0</v>
      </c>
      <c r="R624" s="21" t="s">
        <v>49</v>
      </c>
      <c r="S624">
        <v>1000</v>
      </c>
      <c r="T624">
        <v>100</v>
      </c>
      <c r="U624" t="b">
        <v>1</v>
      </c>
      <c r="V624">
        <v>100</v>
      </c>
      <c r="W624">
        <v>1</v>
      </c>
      <c r="X624">
        <v>105</v>
      </c>
      <c r="Y624">
        <v>60</v>
      </c>
      <c r="Z624">
        <v>0.05</v>
      </c>
      <c r="AA624" t="b">
        <v>1</v>
      </c>
      <c r="AB624" s="21" t="s">
        <v>724</v>
      </c>
      <c r="AC624">
        <v>5</v>
      </c>
      <c r="AD624">
        <v>9</v>
      </c>
      <c r="AE624">
        <v>10</v>
      </c>
      <c r="AF624">
        <v>10</v>
      </c>
      <c r="AG624" s="21" t="s">
        <v>48</v>
      </c>
      <c r="AH624" t="b">
        <v>0</v>
      </c>
      <c r="AI624" t="b">
        <v>0</v>
      </c>
      <c r="AJ624">
        <v>50</v>
      </c>
      <c r="AK624">
        <v>0</v>
      </c>
      <c r="AL624">
        <v>2000</v>
      </c>
      <c r="AM624" s="21" t="s">
        <v>371</v>
      </c>
      <c r="AN624" s="21"/>
      <c r="AO624" t="b">
        <v>0</v>
      </c>
      <c r="AP624" s="21"/>
      <c r="AQ624" s="21"/>
      <c r="AR624" s="21" t="s">
        <v>503</v>
      </c>
      <c r="AS624" s="21"/>
      <c r="AU624" s="21"/>
      <c r="AW624">
        <v>1.52674</v>
      </c>
      <c r="AX624" s="21"/>
      <c r="AY624">
        <v>14524637</v>
      </c>
      <c r="BE624" s="21"/>
    </row>
    <row r="625" spans="1:58" x14ac:dyDescent="0.25">
      <c r="A625">
        <v>1.7</v>
      </c>
      <c r="B625" s="21" t="s">
        <v>167</v>
      </c>
      <c r="C625" s="21" t="s">
        <v>9</v>
      </c>
      <c r="D625" s="21" t="s">
        <v>14</v>
      </c>
      <c r="E625" s="21"/>
      <c r="F625" s="21"/>
      <c r="G625" s="21" t="s">
        <v>23</v>
      </c>
      <c r="H625" s="21"/>
      <c r="I625" s="21" t="s">
        <v>765</v>
      </c>
      <c r="J625" s="21" t="s">
        <v>548</v>
      </c>
      <c r="K625" s="21" t="s">
        <v>41</v>
      </c>
      <c r="L625" t="b">
        <v>0</v>
      </c>
      <c r="M625" t="b">
        <v>0</v>
      </c>
      <c r="N625" t="b">
        <v>1</v>
      </c>
      <c r="O625">
        <v>40</v>
      </c>
      <c r="P625">
        <v>30</v>
      </c>
      <c r="Q625">
        <v>0</v>
      </c>
      <c r="R625" s="21" t="s">
        <v>49</v>
      </c>
      <c r="S625">
        <v>1000</v>
      </c>
      <c r="T625">
        <v>100</v>
      </c>
      <c r="U625" t="b">
        <v>1</v>
      </c>
      <c r="V625">
        <v>100</v>
      </c>
      <c r="W625">
        <v>1</v>
      </c>
      <c r="X625">
        <v>105</v>
      </c>
      <c r="Y625">
        <v>60</v>
      </c>
      <c r="Z625">
        <v>0.05</v>
      </c>
      <c r="AA625" t="b">
        <v>1</v>
      </c>
      <c r="AB625" s="21" t="s">
        <v>724</v>
      </c>
      <c r="AC625">
        <v>5</v>
      </c>
      <c r="AD625">
        <v>9</v>
      </c>
      <c r="AE625">
        <v>10</v>
      </c>
      <c r="AF625">
        <v>10</v>
      </c>
      <c r="AG625" s="21" t="s">
        <v>48</v>
      </c>
      <c r="AH625" t="b">
        <v>0</v>
      </c>
      <c r="AI625" t="b">
        <v>0</v>
      </c>
      <c r="AJ625">
        <v>50</v>
      </c>
      <c r="AK625">
        <v>0</v>
      </c>
      <c r="AL625">
        <v>2000</v>
      </c>
      <c r="AM625" s="21" t="s">
        <v>372</v>
      </c>
      <c r="AN625" s="21"/>
      <c r="AO625" t="b">
        <v>0</v>
      </c>
      <c r="AP625" s="21"/>
      <c r="AQ625" s="21"/>
      <c r="AR625" s="21" t="s">
        <v>503</v>
      </c>
      <c r="AS625" s="21"/>
      <c r="AU625" s="21"/>
      <c r="AW625">
        <v>1.52674</v>
      </c>
      <c r="AX625" s="21"/>
      <c r="AY625">
        <v>14524637</v>
      </c>
      <c r="BE625" s="21"/>
    </row>
    <row r="626" spans="1:58" x14ac:dyDescent="0.25">
      <c r="A626">
        <v>1.7</v>
      </c>
      <c r="B626" s="21" t="s">
        <v>167</v>
      </c>
      <c r="C626" s="21" t="s">
        <v>9</v>
      </c>
      <c r="D626" s="21" t="s">
        <v>14</v>
      </c>
      <c r="E626" s="21"/>
      <c r="F626" s="21"/>
      <c r="G626" s="21" t="s">
        <v>23</v>
      </c>
      <c r="H626" s="21"/>
      <c r="I626" s="21" t="s">
        <v>765</v>
      </c>
      <c r="J626" s="21" t="s">
        <v>548</v>
      </c>
      <c r="K626" s="21" t="s">
        <v>41</v>
      </c>
      <c r="L626" t="b">
        <v>0</v>
      </c>
      <c r="M626" t="b">
        <v>0</v>
      </c>
      <c r="N626" t="b">
        <v>1</v>
      </c>
      <c r="O626">
        <v>40</v>
      </c>
      <c r="P626">
        <v>30</v>
      </c>
      <c r="Q626">
        <v>0</v>
      </c>
      <c r="R626" s="21" t="s">
        <v>49</v>
      </c>
      <c r="S626">
        <v>1000</v>
      </c>
      <c r="T626">
        <v>100</v>
      </c>
      <c r="U626" t="b">
        <v>1</v>
      </c>
      <c r="V626">
        <v>100</v>
      </c>
      <c r="W626">
        <v>1</v>
      </c>
      <c r="X626">
        <v>105</v>
      </c>
      <c r="Y626">
        <v>60</v>
      </c>
      <c r="Z626">
        <v>0.05</v>
      </c>
      <c r="AA626" t="b">
        <v>1</v>
      </c>
      <c r="AB626" s="21" t="s">
        <v>724</v>
      </c>
      <c r="AC626">
        <v>5</v>
      </c>
      <c r="AD626">
        <v>9</v>
      </c>
      <c r="AE626">
        <v>10</v>
      </c>
      <c r="AF626">
        <v>10</v>
      </c>
      <c r="AG626" s="21" t="s">
        <v>48</v>
      </c>
      <c r="AH626" t="b">
        <v>0</v>
      </c>
      <c r="AI626" t="b">
        <v>0</v>
      </c>
      <c r="AJ626">
        <v>50</v>
      </c>
      <c r="AK626">
        <v>0</v>
      </c>
      <c r="AL626">
        <v>2000</v>
      </c>
      <c r="AM626" s="21" t="s">
        <v>373</v>
      </c>
      <c r="AN626" s="21"/>
      <c r="AO626" t="b">
        <v>0</v>
      </c>
      <c r="AP626" s="21"/>
      <c r="AQ626" s="21"/>
      <c r="AR626" s="21" t="s">
        <v>503</v>
      </c>
      <c r="AS626" s="21"/>
      <c r="AU626" s="21"/>
      <c r="AW626">
        <v>1.52674</v>
      </c>
      <c r="AX626" s="21"/>
      <c r="AY626">
        <v>12695295</v>
      </c>
      <c r="BE626" s="21"/>
    </row>
    <row r="627" spans="1:58" x14ac:dyDescent="0.25">
      <c r="A627">
        <v>1.7</v>
      </c>
      <c r="B627" s="21" t="s">
        <v>167</v>
      </c>
      <c r="C627" s="21" t="s">
        <v>9</v>
      </c>
      <c r="D627" s="21" t="s">
        <v>14</v>
      </c>
      <c r="E627" s="21"/>
      <c r="F627" s="21"/>
      <c r="G627" s="21" t="s">
        <v>23</v>
      </c>
      <c r="H627" s="21"/>
      <c r="I627" s="21" t="s">
        <v>765</v>
      </c>
      <c r="J627" s="21" t="s">
        <v>548</v>
      </c>
      <c r="K627" s="21" t="s">
        <v>41</v>
      </c>
      <c r="L627" t="b">
        <v>0</v>
      </c>
      <c r="M627" t="b">
        <v>0</v>
      </c>
      <c r="N627" t="b">
        <v>1</v>
      </c>
      <c r="O627">
        <v>40</v>
      </c>
      <c r="P627">
        <v>30</v>
      </c>
      <c r="Q627">
        <v>0</v>
      </c>
      <c r="R627" s="21" t="s">
        <v>49</v>
      </c>
      <c r="S627">
        <v>1000</v>
      </c>
      <c r="T627">
        <v>100</v>
      </c>
      <c r="U627" t="b">
        <v>1</v>
      </c>
      <c r="V627">
        <v>100</v>
      </c>
      <c r="W627">
        <v>1</v>
      </c>
      <c r="X627">
        <v>105</v>
      </c>
      <c r="Y627">
        <v>60</v>
      </c>
      <c r="Z627">
        <v>0.05</v>
      </c>
      <c r="AA627" t="b">
        <v>1</v>
      </c>
      <c r="AB627" s="21" t="s">
        <v>724</v>
      </c>
      <c r="AC627">
        <v>5</v>
      </c>
      <c r="AD627">
        <v>9</v>
      </c>
      <c r="AE627">
        <v>10</v>
      </c>
      <c r="AF627">
        <v>10</v>
      </c>
      <c r="AG627" s="21" t="s">
        <v>48</v>
      </c>
      <c r="AH627" t="b">
        <v>0</v>
      </c>
      <c r="AI627" t="b">
        <v>0</v>
      </c>
      <c r="AJ627">
        <v>50</v>
      </c>
      <c r="AK627">
        <v>0</v>
      </c>
      <c r="AL627">
        <v>2000</v>
      </c>
      <c r="AM627" s="21" t="s">
        <v>375</v>
      </c>
      <c r="AN627" s="21"/>
      <c r="AO627" t="b">
        <v>0</v>
      </c>
      <c r="AP627" s="21"/>
      <c r="AQ627" s="21"/>
      <c r="AR627" s="21" t="s">
        <v>375</v>
      </c>
      <c r="AS627" s="21"/>
      <c r="AU627" s="21"/>
      <c r="AW627">
        <v>1.52674</v>
      </c>
      <c r="AX627" s="21"/>
      <c r="AY627">
        <v>15570276</v>
      </c>
      <c r="BE627" s="21"/>
    </row>
    <row r="628" spans="1:58" x14ac:dyDescent="0.25">
      <c r="A628">
        <v>1.7</v>
      </c>
      <c r="B628" s="21" t="s">
        <v>167</v>
      </c>
      <c r="C628" s="21" t="s">
        <v>9</v>
      </c>
      <c r="D628" s="21" t="s">
        <v>14</v>
      </c>
      <c r="E628" s="21"/>
      <c r="F628" s="21"/>
      <c r="G628" s="21" t="s">
        <v>23</v>
      </c>
      <c r="H628" s="21"/>
      <c r="I628" s="21" t="s">
        <v>765</v>
      </c>
      <c r="J628" s="21" t="s">
        <v>548</v>
      </c>
      <c r="K628" s="21" t="s">
        <v>41</v>
      </c>
      <c r="L628" t="b">
        <v>0</v>
      </c>
      <c r="M628" t="b">
        <v>0</v>
      </c>
      <c r="N628" t="b">
        <v>1</v>
      </c>
      <c r="O628">
        <v>40</v>
      </c>
      <c r="P628">
        <v>30</v>
      </c>
      <c r="Q628">
        <v>0</v>
      </c>
      <c r="R628" s="21" t="s">
        <v>49</v>
      </c>
      <c r="S628">
        <v>1000</v>
      </c>
      <c r="T628">
        <v>100</v>
      </c>
      <c r="U628" t="b">
        <v>1</v>
      </c>
      <c r="V628">
        <v>100</v>
      </c>
      <c r="W628">
        <v>1</v>
      </c>
      <c r="X628">
        <v>105</v>
      </c>
      <c r="Y628">
        <v>60</v>
      </c>
      <c r="Z628">
        <v>0.05</v>
      </c>
      <c r="AA628" t="b">
        <v>1</v>
      </c>
      <c r="AB628" s="21" t="s">
        <v>724</v>
      </c>
      <c r="AC628">
        <v>5</v>
      </c>
      <c r="AD628">
        <v>9</v>
      </c>
      <c r="AE628">
        <v>10</v>
      </c>
      <c r="AF628">
        <v>10</v>
      </c>
      <c r="AG628" s="21" t="s">
        <v>48</v>
      </c>
      <c r="AH628" t="b">
        <v>0</v>
      </c>
      <c r="AI628" t="b">
        <v>0</v>
      </c>
      <c r="AJ628">
        <v>50</v>
      </c>
      <c r="AK628">
        <v>0</v>
      </c>
      <c r="AL628">
        <v>2000</v>
      </c>
      <c r="AM628" s="21" t="s">
        <v>376</v>
      </c>
      <c r="AN628" s="21"/>
      <c r="AO628" t="b">
        <v>0</v>
      </c>
      <c r="AP628" s="21"/>
      <c r="AQ628" s="21"/>
      <c r="AR628" s="21" t="s">
        <v>375</v>
      </c>
      <c r="AS628" s="21"/>
      <c r="AU628" s="21"/>
      <c r="AW628">
        <v>1.52674</v>
      </c>
      <c r="AX628" s="21"/>
      <c r="AY628">
        <v>15570276</v>
      </c>
      <c r="BE628" s="21"/>
    </row>
    <row r="629" spans="1:58" x14ac:dyDescent="0.25">
      <c r="A629">
        <v>1.7</v>
      </c>
      <c r="B629" s="21" t="s">
        <v>167</v>
      </c>
      <c r="C629" s="21" t="s">
        <v>9</v>
      </c>
      <c r="D629" s="21" t="s">
        <v>14</v>
      </c>
      <c r="E629" s="21"/>
      <c r="F629" s="21"/>
      <c r="G629" s="21" t="s">
        <v>23</v>
      </c>
      <c r="H629" s="21"/>
      <c r="I629" s="21" t="s">
        <v>765</v>
      </c>
      <c r="J629" s="21" t="s">
        <v>548</v>
      </c>
      <c r="K629" s="21" t="s">
        <v>41</v>
      </c>
      <c r="L629" t="b">
        <v>0</v>
      </c>
      <c r="M629" t="b">
        <v>0</v>
      </c>
      <c r="N629" t="b">
        <v>1</v>
      </c>
      <c r="O629">
        <v>40</v>
      </c>
      <c r="P629">
        <v>30</v>
      </c>
      <c r="Q629">
        <v>0</v>
      </c>
      <c r="R629" s="21" t="s">
        <v>49</v>
      </c>
      <c r="S629">
        <v>1000</v>
      </c>
      <c r="T629">
        <v>100</v>
      </c>
      <c r="U629" t="b">
        <v>1</v>
      </c>
      <c r="V629">
        <v>100</v>
      </c>
      <c r="W629">
        <v>1</v>
      </c>
      <c r="X629">
        <v>105</v>
      </c>
      <c r="Y629">
        <v>60</v>
      </c>
      <c r="Z629">
        <v>0.05</v>
      </c>
      <c r="AA629" t="b">
        <v>1</v>
      </c>
      <c r="AB629" s="21" t="s">
        <v>724</v>
      </c>
      <c r="AC629">
        <v>5</v>
      </c>
      <c r="AD629">
        <v>9</v>
      </c>
      <c r="AE629">
        <v>10</v>
      </c>
      <c r="AF629">
        <v>10</v>
      </c>
      <c r="AG629" s="21" t="s">
        <v>48</v>
      </c>
      <c r="AH629" t="b">
        <v>0</v>
      </c>
      <c r="AI629" t="b">
        <v>0</v>
      </c>
      <c r="AJ629">
        <v>50</v>
      </c>
      <c r="AK629">
        <v>0</v>
      </c>
      <c r="AL629">
        <v>2000</v>
      </c>
      <c r="AM629" s="21" t="s">
        <v>377</v>
      </c>
      <c r="AN629" s="21"/>
      <c r="AO629" t="b">
        <v>0</v>
      </c>
      <c r="AP629" s="21"/>
      <c r="AQ629" s="21"/>
      <c r="AR629" s="21" t="s">
        <v>375</v>
      </c>
      <c r="AS629" s="21"/>
      <c r="AU629" s="21"/>
      <c r="AW629">
        <v>1.52674</v>
      </c>
      <c r="AX629" s="21"/>
      <c r="AY629">
        <v>15570276</v>
      </c>
      <c r="BE629" s="21"/>
    </row>
    <row r="630" spans="1:58" x14ac:dyDescent="0.25">
      <c r="A630">
        <v>1.7</v>
      </c>
      <c r="B630" s="21" t="s">
        <v>167</v>
      </c>
      <c r="C630" s="21" t="s">
        <v>9</v>
      </c>
      <c r="D630" s="21" t="s">
        <v>14</v>
      </c>
      <c r="E630" s="21"/>
      <c r="F630" s="21"/>
      <c r="G630" s="21" t="s">
        <v>23</v>
      </c>
      <c r="H630" s="21"/>
      <c r="I630" s="21" t="s">
        <v>765</v>
      </c>
      <c r="J630" s="21" t="s">
        <v>548</v>
      </c>
      <c r="K630" s="21" t="s">
        <v>41</v>
      </c>
      <c r="L630" t="b">
        <v>0</v>
      </c>
      <c r="M630" t="b">
        <v>0</v>
      </c>
      <c r="N630" t="b">
        <v>1</v>
      </c>
      <c r="O630">
        <v>40</v>
      </c>
      <c r="P630">
        <v>30</v>
      </c>
      <c r="Q630">
        <v>0</v>
      </c>
      <c r="R630" s="21" t="s">
        <v>49</v>
      </c>
      <c r="S630">
        <v>1000</v>
      </c>
      <c r="T630">
        <v>100</v>
      </c>
      <c r="U630" t="b">
        <v>1</v>
      </c>
      <c r="V630">
        <v>100</v>
      </c>
      <c r="W630">
        <v>1</v>
      </c>
      <c r="X630">
        <v>105</v>
      </c>
      <c r="Y630">
        <v>60</v>
      </c>
      <c r="Z630">
        <v>0.05</v>
      </c>
      <c r="AA630" t="b">
        <v>1</v>
      </c>
      <c r="AB630" s="21" t="s">
        <v>724</v>
      </c>
      <c r="AC630">
        <v>5</v>
      </c>
      <c r="AD630">
        <v>9</v>
      </c>
      <c r="AE630">
        <v>10</v>
      </c>
      <c r="AF630">
        <v>10</v>
      </c>
      <c r="AG630" s="21" t="s">
        <v>48</v>
      </c>
      <c r="AH630" t="b">
        <v>0</v>
      </c>
      <c r="AI630" t="b">
        <v>0</v>
      </c>
      <c r="AJ630">
        <v>50</v>
      </c>
      <c r="AK630">
        <v>0</v>
      </c>
      <c r="AL630">
        <v>2000</v>
      </c>
      <c r="AM630" s="21" t="s">
        <v>378</v>
      </c>
      <c r="AN630" s="21"/>
      <c r="AO630" t="b">
        <v>0</v>
      </c>
      <c r="AP630" s="21"/>
      <c r="AQ630" s="21"/>
      <c r="AR630" s="21" t="s">
        <v>375</v>
      </c>
      <c r="AS630" s="21"/>
      <c r="AU630" s="21"/>
      <c r="AW630">
        <v>1.52674</v>
      </c>
      <c r="AX630" s="21"/>
      <c r="AY630">
        <v>15570276</v>
      </c>
      <c r="BE630" s="21"/>
    </row>
    <row r="631" spans="1:58" x14ac:dyDescent="0.25">
      <c r="A631">
        <v>1.7</v>
      </c>
      <c r="B631" s="21" t="s">
        <v>167</v>
      </c>
      <c r="C631" s="21" t="s">
        <v>9</v>
      </c>
      <c r="D631" s="21" t="s">
        <v>14</v>
      </c>
      <c r="E631" s="21"/>
      <c r="F631" s="21"/>
      <c r="G631" s="21" t="s">
        <v>23</v>
      </c>
      <c r="H631" s="21"/>
      <c r="I631" s="21" t="s">
        <v>765</v>
      </c>
      <c r="J631" s="21" t="s">
        <v>548</v>
      </c>
      <c r="K631" s="21" t="s">
        <v>41</v>
      </c>
      <c r="L631" t="b">
        <v>0</v>
      </c>
      <c r="M631" t="b">
        <v>0</v>
      </c>
      <c r="N631" t="b">
        <v>1</v>
      </c>
      <c r="O631">
        <v>40</v>
      </c>
      <c r="P631">
        <v>30</v>
      </c>
      <c r="Q631">
        <v>0</v>
      </c>
      <c r="R631" s="21" t="s">
        <v>49</v>
      </c>
      <c r="S631">
        <v>1000</v>
      </c>
      <c r="T631">
        <v>100</v>
      </c>
      <c r="U631" t="b">
        <v>1</v>
      </c>
      <c r="V631">
        <v>100</v>
      </c>
      <c r="W631">
        <v>1</v>
      </c>
      <c r="X631">
        <v>105</v>
      </c>
      <c r="Y631">
        <v>60</v>
      </c>
      <c r="Z631">
        <v>0.05</v>
      </c>
      <c r="AA631" t="b">
        <v>1</v>
      </c>
      <c r="AB631" s="21" t="s">
        <v>724</v>
      </c>
      <c r="AC631">
        <v>5</v>
      </c>
      <c r="AD631">
        <v>9</v>
      </c>
      <c r="AE631">
        <v>10</v>
      </c>
      <c r="AF631">
        <v>10</v>
      </c>
      <c r="AG631" s="21" t="s">
        <v>48</v>
      </c>
      <c r="AH631" t="b">
        <v>0</v>
      </c>
      <c r="AI631" t="b">
        <v>0</v>
      </c>
      <c r="AJ631">
        <v>50</v>
      </c>
      <c r="AK631">
        <v>0</v>
      </c>
      <c r="AL631">
        <v>2000</v>
      </c>
      <c r="AM631" s="21" t="s">
        <v>380</v>
      </c>
      <c r="AN631" s="21"/>
      <c r="AO631" t="b">
        <v>0</v>
      </c>
      <c r="AP631" s="21"/>
      <c r="AQ631" s="21"/>
      <c r="AR631" s="21" t="s">
        <v>375</v>
      </c>
      <c r="AS631" s="21"/>
      <c r="AU631" s="21"/>
      <c r="AW631">
        <v>1.52674</v>
      </c>
      <c r="AX631" s="21"/>
      <c r="AY631">
        <v>15570276</v>
      </c>
      <c r="BE631" s="21"/>
    </row>
    <row r="632" spans="1:58" x14ac:dyDescent="0.25">
      <c r="A632">
        <v>1.7</v>
      </c>
      <c r="B632" s="21" t="s">
        <v>167</v>
      </c>
      <c r="C632" s="21" t="s">
        <v>9</v>
      </c>
      <c r="D632" s="21" t="s">
        <v>14</v>
      </c>
      <c r="E632" s="21"/>
      <c r="F632" s="21"/>
      <c r="G632" s="21" t="s">
        <v>23</v>
      </c>
      <c r="H632" s="21"/>
      <c r="I632" s="21" t="s">
        <v>765</v>
      </c>
      <c r="J632" s="21" t="s">
        <v>548</v>
      </c>
      <c r="K632" s="21" t="s">
        <v>41</v>
      </c>
      <c r="L632" t="b">
        <v>0</v>
      </c>
      <c r="M632" t="b">
        <v>0</v>
      </c>
      <c r="N632" t="b">
        <v>1</v>
      </c>
      <c r="O632">
        <v>40</v>
      </c>
      <c r="P632">
        <v>30</v>
      </c>
      <c r="Q632">
        <v>0</v>
      </c>
      <c r="R632" s="21" t="s">
        <v>49</v>
      </c>
      <c r="S632">
        <v>1000</v>
      </c>
      <c r="T632">
        <v>100</v>
      </c>
      <c r="U632" t="b">
        <v>1</v>
      </c>
      <c r="V632">
        <v>100</v>
      </c>
      <c r="W632">
        <v>1</v>
      </c>
      <c r="X632">
        <v>105</v>
      </c>
      <c r="Y632">
        <v>60</v>
      </c>
      <c r="Z632">
        <v>0.05</v>
      </c>
      <c r="AA632" t="b">
        <v>1</v>
      </c>
      <c r="AB632" s="21" t="s">
        <v>724</v>
      </c>
      <c r="AC632">
        <v>5</v>
      </c>
      <c r="AD632">
        <v>9</v>
      </c>
      <c r="AE632">
        <v>10</v>
      </c>
      <c r="AF632">
        <v>10</v>
      </c>
      <c r="AG632" s="21" t="s">
        <v>48</v>
      </c>
      <c r="AH632" t="b">
        <v>0</v>
      </c>
      <c r="AI632" t="b">
        <v>0</v>
      </c>
      <c r="AJ632">
        <v>50</v>
      </c>
      <c r="AK632">
        <v>0</v>
      </c>
      <c r="AL632">
        <v>2000</v>
      </c>
      <c r="AM632" s="21" t="s">
        <v>444</v>
      </c>
      <c r="AN632" s="21"/>
      <c r="AO632" t="b">
        <v>0</v>
      </c>
      <c r="AP632" s="21"/>
      <c r="AQ632" s="21"/>
      <c r="AR632" s="21" t="s">
        <v>501</v>
      </c>
      <c r="AS632" s="21"/>
      <c r="AU632" s="21"/>
      <c r="AW632">
        <v>1.52674</v>
      </c>
      <c r="AX632" s="21"/>
      <c r="AY632">
        <v>15794160</v>
      </c>
      <c r="BE632" s="21"/>
    </row>
    <row r="633" spans="1:58" x14ac:dyDescent="0.25">
      <c r="A633">
        <v>1.7</v>
      </c>
      <c r="B633" s="21" t="s">
        <v>167</v>
      </c>
      <c r="C633" s="21" t="s">
        <v>9</v>
      </c>
      <c r="D633" s="21" t="s">
        <v>14</v>
      </c>
      <c r="E633" s="21"/>
      <c r="F633" s="21"/>
      <c r="G633" s="21" t="s">
        <v>23</v>
      </c>
      <c r="H633" s="21"/>
      <c r="I633" s="21" t="s">
        <v>765</v>
      </c>
      <c r="J633" s="21" t="s">
        <v>548</v>
      </c>
      <c r="K633" s="21" t="s">
        <v>41</v>
      </c>
      <c r="L633" t="b">
        <v>0</v>
      </c>
      <c r="M633" t="b">
        <v>0</v>
      </c>
      <c r="N633" t="b">
        <v>1</v>
      </c>
      <c r="O633">
        <v>40</v>
      </c>
      <c r="P633">
        <v>30</v>
      </c>
      <c r="Q633">
        <v>0</v>
      </c>
      <c r="R633" s="21" t="s">
        <v>49</v>
      </c>
      <c r="S633">
        <v>1000</v>
      </c>
      <c r="T633">
        <v>100</v>
      </c>
      <c r="U633" t="b">
        <v>1</v>
      </c>
      <c r="V633">
        <v>100</v>
      </c>
      <c r="W633">
        <v>1</v>
      </c>
      <c r="X633">
        <v>105</v>
      </c>
      <c r="Y633">
        <v>60</v>
      </c>
      <c r="Z633">
        <v>0.05</v>
      </c>
      <c r="AA633" t="b">
        <v>1</v>
      </c>
      <c r="AB633" s="21" t="s">
        <v>724</v>
      </c>
      <c r="AC633">
        <v>5</v>
      </c>
      <c r="AD633">
        <v>9</v>
      </c>
      <c r="AE633">
        <v>10</v>
      </c>
      <c r="AF633">
        <v>10</v>
      </c>
      <c r="AG633" s="21" t="s">
        <v>48</v>
      </c>
      <c r="AH633" t="b">
        <v>0</v>
      </c>
      <c r="AI633" t="b">
        <v>0</v>
      </c>
      <c r="AJ633">
        <v>50</v>
      </c>
      <c r="AK633">
        <v>0</v>
      </c>
      <c r="AL633">
        <v>2000</v>
      </c>
      <c r="AM633" s="21" t="s">
        <v>447</v>
      </c>
      <c r="AN633" s="21"/>
      <c r="AO633" t="b">
        <v>0</v>
      </c>
      <c r="AP633" s="21"/>
      <c r="AQ633" s="21"/>
      <c r="AR633" s="21" t="s">
        <v>501</v>
      </c>
      <c r="AS633" s="21"/>
      <c r="AU633" s="21"/>
      <c r="AW633">
        <v>2.2844199999999999</v>
      </c>
      <c r="AX633" s="21"/>
      <c r="AY633">
        <v>255</v>
      </c>
      <c r="AZ633">
        <v>0</v>
      </c>
      <c r="BA633">
        <v>0</v>
      </c>
      <c r="BB633">
        <v>20</v>
      </c>
      <c r="BC633">
        <v>0</v>
      </c>
      <c r="BD633">
        <v>60</v>
      </c>
      <c r="BE633" s="21"/>
      <c r="BF633">
        <v>0</v>
      </c>
    </row>
    <row r="634" spans="1:58" x14ac:dyDescent="0.25">
      <c r="A634" t="s">
        <v>721</v>
      </c>
      <c r="B634" t="s">
        <v>4</v>
      </c>
      <c r="C634" t="s">
        <v>8</v>
      </c>
      <c r="D634" t="s">
        <v>13</v>
      </c>
      <c r="E634" t="s">
        <v>18</v>
      </c>
      <c r="F634" t="s">
        <v>20</v>
      </c>
      <c r="G634" t="s">
        <v>22</v>
      </c>
      <c r="H634" t="s">
        <v>27</v>
      </c>
      <c r="I634" t="s">
        <v>30</v>
      </c>
      <c r="J634" t="s">
        <v>31</v>
      </c>
      <c r="K634" t="s">
        <v>466</v>
      </c>
      <c r="L634" t="s">
        <v>55</v>
      </c>
      <c r="M634" t="s">
        <v>57</v>
      </c>
      <c r="N634" t="s">
        <v>58</v>
      </c>
      <c r="O634" t="s">
        <v>43</v>
      </c>
      <c r="P634" t="s">
        <v>45</v>
      </c>
      <c r="Q634" t="s">
        <v>46</v>
      </c>
      <c r="R634" t="s">
        <v>47</v>
      </c>
      <c r="S634" t="s">
        <v>51</v>
      </c>
      <c r="T634" t="s">
        <v>53</v>
      </c>
      <c r="U634" t="s">
        <v>75</v>
      </c>
      <c r="V634" t="s">
        <v>76</v>
      </c>
      <c r="W634" t="s">
        <v>77</v>
      </c>
      <c r="X634" t="s">
        <v>78</v>
      </c>
      <c r="Y634" t="s">
        <v>79</v>
      </c>
      <c r="Z634" t="s">
        <v>80</v>
      </c>
      <c r="AA634" t="s">
        <v>81</v>
      </c>
      <c r="AB634" t="s">
        <v>61</v>
      </c>
      <c r="AC634" t="s">
        <v>62</v>
      </c>
      <c r="AD634" t="s">
        <v>64</v>
      </c>
      <c r="AE634" t="s">
        <v>65</v>
      </c>
      <c r="AF634" t="s">
        <v>66</v>
      </c>
      <c r="AG634" t="s">
        <v>67</v>
      </c>
      <c r="AH634" t="s">
        <v>72</v>
      </c>
      <c r="AI634" t="s">
        <v>73</v>
      </c>
      <c r="AJ634" t="s">
        <v>69</v>
      </c>
      <c r="AK634" t="s">
        <v>70</v>
      </c>
      <c r="AL634" t="s">
        <v>71</v>
      </c>
      <c r="AM634" t="s">
        <v>722</v>
      </c>
      <c r="AN634" t="s">
        <v>102</v>
      </c>
      <c r="AO634" t="s">
        <v>100</v>
      </c>
      <c r="AP634" t="s">
        <v>84</v>
      </c>
      <c r="AQ634" t="s">
        <v>85</v>
      </c>
      <c r="AR634" t="s">
        <v>86</v>
      </c>
      <c r="AS634" t="s">
        <v>87</v>
      </c>
      <c r="AW634" t="s">
        <v>92</v>
      </c>
      <c r="AX634" t="s">
        <v>94</v>
      </c>
      <c r="AY634" t="s">
        <v>96</v>
      </c>
      <c r="AZ634" t="s">
        <v>478</v>
      </c>
      <c r="BA634" t="s">
        <v>104</v>
      </c>
      <c r="BB634" t="s">
        <v>105</v>
      </c>
      <c r="BC634" t="s">
        <v>106</v>
      </c>
      <c r="BD634" t="s">
        <v>488</v>
      </c>
      <c r="BE634" t="s">
        <v>107</v>
      </c>
      <c r="BF634" t="s">
        <v>36</v>
      </c>
    </row>
    <row r="635" spans="1:58" x14ac:dyDescent="0.25">
      <c r="A635">
        <v>1.7</v>
      </c>
      <c r="B635" s="21" t="s">
        <v>155</v>
      </c>
      <c r="C635" s="21" t="s">
        <v>9</v>
      </c>
      <c r="D635" s="21" t="s">
        <v>14</v>
      </c>
      <c r="E635" s="21"/>
      <c r="F635" s="21"/>
      <c r="G635" s="21" t="s">
        <v>23</v>
      </c>
      <c r="H635" s="21"/>
      <c r="I635" s="21" t="s">
        <v>766</v>
      </c>
      <c r="J635" s="21" t="s">
        <v>551</v>
      </c>
      <c r="K635" s="21" t="s">
        <v>41</v>
      </c>
      <c r="L635" t="b">
        <v>0</v>
      </c>
      <c r="M635" t="b">
        <v>0</v>
      </c>
      <c r="N635" t="b">
        <v>1</v>
      </c>
      <c r="O635">
        <v>40</v>
      </c>
      <c r="P635">
        <v>30</v>
      </c>
      <c r="Q635">
        <v>0</v>
      </c>
      <c r="R635" s="21" t="s">
        <v>49</v>
      </c>
      <c r="S635">
        <v>1000</v>
      </c>
      <c r="T635">
        <v>100</v>
      </c>
      <c r="U635" t="b">
        <v>1</v>
      </c>
      <c r="V635">
        <v>80</v>
      </c>
      <c r="W635">
        <v>1</v>
      </c>
      <c r="X635">
        <v>105</v>
      </c>
      <c r="Y635">
        <v>60</v>
      </c>
      <c r="Z635">
        <v>0.05</v>
      </c>
      <c r="AA635" t="b">
        <v>1</v>
      </c>
      <c r="AB635" s="21" t="s">
        <v>724</v>
      </c>
      <c r="AC635">
        <v>5</v>
      </c>
      <c r="AD635">
        <v>9</v>
      </c>
      <c r="AE635">
        <v>10</v>
      </c>
      <c r="AF635">
        <v>10</v>
      </c>
      <c r="AG635" s="21" t="s">
        <v>48</v>
      </c>
      <c r="AH635" t="b">
        <v>0</v>
      </c>
      <c r="AI635" t="b">
        <v>0</v>
      </c>
      <c r="AJ635">
        <v>100</v>
      </c>
      <c r="AK635">
        <v>650</v>
      </c>
      <c r="AL635">
        <v>800</v>
      </c>
      <c r="AM635" s="21" t="s">
        <v>215</v>
      </c>
      <c r="AN635" s="21"/>
      <c r="AO635" t="b">
        <v>0</v>
      </c>
      <c r="AP635" s="21"/>
      <c r="AQ635" s="21"/>
      <c r="AR635" s="21" t="s">
        <v>500</v>
      </c>
      <c r="AS635" s="21"/>
      <c r="AT635" s="21"/>
      <c r="AU635" s="21"/>
      <c r="AV635" s="21"/>
      <c r="AW635">
        <v>3</v>
      </c>
      <c r="AX635" s="21"/>
      <c r="AY635">
        <v>9639167</v>
      </c>
      <c r="AZ635">
        <v>0</v>
      </c>
      <c r="BA635">
        <v>0</v>
      </c>
      <c r="BB635">
        <v>8</v>
      </c>
      <c r="BC635">
        <v>0</v>
      </c>
      <c r="BD635">
        <v>50</v>
      </c>
      <c r="BE635" s="21"/>
      <c r="BF635">
        <v>0</v>
      </c>
    </row>
    <row r="636" spans="1:58" x14ac:dyDescent="0.25">
      <c r="A636">
        <v>1.7</v>
      </c>
      <c r="B636" s="21" t="s">
        <v>155</v>
      </c>
      <c r="C636" s="21" t="s">
        <v>9</v>
      </c>
      <c r="D636" s="21" t="s">
        <v>14</v>
      </c>
      <c r="E636" s="21"/>
      <c r="F636" s="21"/>
      <c r="G636" s="21" t="s">
        <v>23</v>
      </c>
      <c r="H636" s="21"/>
      <c r="I636" s="21" t="s">
        <v>766</v>
      </c>
      <c r="J636" s="21" t="s">
        <v>551</v>
      </c>
      <c r="K636" s="21" t="s">
        <v>41</v>
      </c>
      <c r="L636" t="b">
        <v>0</v>
      </c>
      <c r="M636" t="b">
        <v>0</v>
      </c>
      <c r="N636" t="b">
        <v>1</v>
      </c>
      <c r="O636">
        <v>40</v>
      </c>
      <c r="P636">
        <v>30</v>
      </c>
      <c r="Q636">
        <v>0</v>
      </c>
      <c r="R636" s="21" t="s">
        <v>49</v>
      </c>
      <c r="S636">
        <v>1000</v>
      </c>
      <c r="T636">
        <v>100</v>
      </c>
      <c r="U636" t="b">
        <v>1</v>
      </c>
      <c r="V636">
        <v>80</v>
      </c>
      <c r="W636">
        <v>1</v>
      </c>
      <c r="X636">
        <v>105</v>
      </c>
      <c r="Y636">
        <v>60</v>
      </c>
      <c r="Z636">
        <v>0.05</v>
      </c>
      <c r="AA636" t="b">
        <v>1</v>
      </c>
      <c r="AB636" s="21" t="s">
        <v>724</v>
      </c>
      <c r="AC636">
        <v>5</v>
      </c>
      <c r="AD636">
        <v>9</v>
      </c>
      <c r="AE636">
        <v>10</v>
      </c>
      <c r="AF636">
        <v>10</v>
      </c>
      <c r="AG636" s="21" t="s">
        <v>48</v>
      </c>
      <c r="AH636" t="b">
        <v>0</v>
      </c>
      <c r="AI636" t="b">
        <v>0</v>
      </c>
      <c r="AJ636">
        <v>100</v>
      </c>
      <c r="AK636">
        <v>650</v>
      </c>
      <c r="AL636">
        <v>800</v>
      </c>
      <c r="AM636" s="21" t="s">
        <v>216</v>
      </c>
      <c r="AN636" s="21"/>
      <c r="AO636" t="b">
        <v>0</v>
      </c>
      <c r="AP636" s="21"/>
      <c r="AQ636" s="21"/>
      <c r="AR636" s="21" t="s">
        <v>500</v>
      </c>
      <c r="AS636" s="21"/>
      <c r="AT636" s="21"/>
      <c r="AU636" s="21"/>
      <c r="AV636" s="21"/>
      <c r="AW636">
        <v>3</v>
      </c>
      <c r="AX636" s="21"/>
      <c r="AY636">
        <v>13828244</v>
      </c>
      <c r="AZ636">
        <v>0</v>
      </c>
      <c r="BA636">
        <v>0</v>
      </c>
      <c r="BB636">
        <v>4</v>
      </c>
      <c r="BC636">
        <v>0</v>
      </c>
      <c r="BD636">
        <v>50</v>
      </c>
      <c r="BE636" s="21"/>
      <c r="BF636">
        <v>0</v>
      </c>
    </row>
    <row r="637" spans="1:58" x14ac:dyDescent="0.25">
      <c r="A637">
        <v>1.7</v>
      </c>
      <c r="B637" s="21" t="s">
        <v>155</v>
      </c>
      <c r="C637" s="21" t="s">
        <v>9</v>
      </c>
      <c r="D637" s="21" t="s">
        <v>14</v>
      </c>
      <c r="E637" s="21"/>
      <c r="F637" s="21"/>
      <c r="G637" s="21" t="s">
        <v>23</v>
      </c>
      <c r="H637" s="21"/>
      <c r="I637" s="21" t="s">
        <v>766</v>
      </c>
      <c r="J637" s="21" t="s">
        <v>551</v>
      </c>
      <c r="K637" s="21" t="s">
        <v>41</v>
      </c>
      <c r="L637" t="b">
        <v>0</v>
      </c>
      <c r="M637" t="b">
        <v>0</v>
      </c>
      <c r="N637" t="b">
        <v>1</v>
      </c>
      <c r="O637">
        <v>40</v>
      </c>
      <c r="P637">
        <v>30</v>
      </c>
      <c r="Q637">
        <v>0</v>
      </c>
      <c r="R637" s="21" t="s">
        <v>49</v>
      </c>
      <c r="S637">
        <v>1000</v>
      </c>
      <c r="T637">
        <v>100</v>
      </c>
      <c r="U637" t="b">
        <v>1</v>
      </c>
      <c r="V637">
        <v>80</v>
      </c>
      <c r="W637">
        <v>1</v>
      </c>
      <c r="X637">
        <v>105</v>
      </c>
      <c r="Y637">
        <v>60</v>
      </c>
      <c r="Z637">
        <v>0.05</v>
      </c>
      <c r="AA637" t="b">
        <v>1</v>
      </c>
      <c r="AB637" s="21" t="s">
        <v>724</v>
      </c>
      <c r="AC637">
        <v>5</v>
      </c>
      <c r="AD637">
        <v>9</v>
      </c>
      <c r="AE637">
        <v>10</v>
      </c>
      <c r="AF637">
        <v>10</v>
      </c>
      <c r="AG637" s="21" t="s">
        <v>48</v>
      </c>
      <c r="AH637" t="b">
        <v>0</v>
      </c>
      <c r="AI637" t="b">
        <v>0</v>
      </c>
      <c r="AJ637">
        <v>100</v>
      </c>
      <c r="AK637">
        <v>650</v>
      </c>
      <c r="AL637">
        <v>800</v>
      </c>
      <c r="AM637" s="21" t="s">
        <v>222</v>
      </c>
      <c r="AN637" s="21"/>
      <c r="AO637" t="b">
        <v>0</v>
      </c>
      <c r="AP637" s="21"/>
      <c r="AQ637" s="21"/>
      <c r="AR637" s="21" t="s">
        <v>501</v>
      </c>
      <c r="AS637" s="21"/>
      <c r="AT637" s="21"/>
      <c r="AU637" s="21"/>
      <c r="AV637" s="21"/>
      <c r="AW637">
        <v>1.5009999999999999</v>
      </c>
      <c r="AX637" s="21"/>
      <c r="AY637">
        <v>13130346</v>
      </c>
      <c r="BE637" s="21"/>
    </row>
    <row r="638" spans="1:58" x14ac:dyDescent="0.25">
      <c r="A638">
        <v>1.7</v>
      </c>
      <c r="B638" s="21" t="s">
        <v>155</v>
      </c>
      <c r="C638" s="21" t="s">
        <v>9</v>
      </c>
      <c r="D638" s="21" t="s">
        <v>14</v>
      </c>
      <c r="E638" s="21"/>
      <c r="F638" s="21"/>
      <c r="G638" s="21" t="s">
        <v>23</v>
      </c>
      <c r="H638" s="21"/>
      <c r="I638" s="21" t="s">
        <v>766</v>
      </c>
      <c r="J638" s="21" t="s">
        <v>551</v>
      </c>
      <c r="K638" s="21" t="s">
        <v>41</v>
      </c>
      <c r="L638" t="b">
        <v>0</v>
      </c>
      <c r="M638" t="b">
        <v>0</v>
      </c>
      <c r="N638" t="b">
        <v>1</v>
      </c>
      <c r="O638">
        <v>40</v>
      </c>
      <c r="P638">
        <v>30</v>
      </c>
      <c r="Q638">
        <v>0</v>
      </c>
      <c r="R638" s="21" t="s">
        <v>49</v>
      </c>
      <c r="S638">
        <v>1000</v>
      </c>
      <c r="T638">
        <v>100</v>
      </c>
      <c r="U638" t="b">
        <v>1</v>
      </c>
      <c r="V638">
        <v>80</v>
      </c>
      <c r="W638">
        <v>1</v>
      </c>
      <c r="X638">
        <v>105</v>
      </c>
      <c r="Y638">
        <v>60</v>
      </c>
      <c r="Z638">
        <v>0.05</v>
      </c>
      <c r="AA638" t="b">
        <v>1</v>
      </c>
      <c r="AB638" s="21" t="s">
        <v>724</v>
      </c>
      <c r="AC638">
        <v>5</v>
      </c>
      <c r="AD638">
        <v>9</v>
      </c>
      <c r="AE638">
        <v>10</v>
      </c>
      <c r="AF638">
        <v>10</v>
      </c>
      <c r="AG638" s="21" t="s">
        <v>48</v>
      </c>
      <c r="AH638" t="b">
        <v>0</v>
      </c>
      <c r="AI638" t="b">
        <v>0</v>
      </c>
      <c r="AJ638">
        <v>100</v>
      </c>
      <c r="AK638">
        <v>650</v>
      </c>
      <c r="AL638">
        <v>800</v>
      </c>
      <c r="AM638" s="21" t="s">
        <v>223</v>
      </c>
      <c r="AN638" s="21"/>
      <c r="AO638" t="b">
        <v>0</v>
      </c>
      <c r="AP638" s="21"/>
      <c r="AQ638" s="21"/>
      <c r="AR638" s="21" t="s">
        <v>502</v>
      </c>
      <c r="AS638" s="21"/>
      <c r="AT638" s="21"/>
      <c r="AU638" s="21"/>
      <c r="AV638" s="21"/>
      <c r="AW638">
        <v>4.5</v>
      </c>
      <c r="AX638" s="21"/>
      <c r="AY638">
        <v>65280</v>
      </c>
      <c r="BE638" s="21"/>
    </row>
    <row r="639" spans="1:58" x14ac:dyDescent="0.25">
      <c r="A639">
        <v>1.7</v>
      </c>
      <c r="B639" s="21" t="s">
        <v>155</v>
      </c>
      <c r="C639" s="21" t="s">
        <v>9</v>
      </c>
      <c r="D639" s="21" t="s">
        <v>14</v>
      </c>
      <c r="E639" s="21"/>
      <c r="F639" s="21"/>
      <c r="G639" s="21" t="s">
        <v>23</v>
      </c>
      <c r="H639" s="21"/>
      <c r="I639" s="21" t="s">
        <v>766</v>
      </c>
      <c r="J639" s="21" t="s">
        <v>551</v>
      </c>
      <c r="K639" s="21" t="s">
        <v>41</v>
      </c>
      <c r="L639" t="b">
        <v>0</v>
      </c>
      <c r="M639" t="b">
        <v>0</v>
      </c>
      <c r="N639" t="b">
        <v>1</v>
      </c>
      <c r="O639">
        <v>40</v>
      </c>
      <c r="P639">
        <v>30</v>
      </c>
      <c r="Q639">
        <v>0</v>
      </c>
      <c r="R639" s="21" t="s">
        <v>49</v>
      </c>
      <c r="S639">
        <v>1000</v>
      </c>
      <c r="T639">
        <v>100</v>
      </c>
      <c r="U639" t="b">
        <v>1</v>
      </c>
      <c r="V639">
        <v>80</v>
      </c>
      <c r="W639">
        <v>1</v>
      </c>
      <c r="X639">
        <v>105</v>
      </c>
      <c r="Y639">
        <v>60</v>
      </c>
      <c r="Z639">
        <v>0.05</v>
      </c>
      <c r="AA639" t="b">
        <v>1</v>
      </c>
      <c r="AB639" s="21" t="s">
        <v>724</v>
      </c>
      <c r="AC639">
        <v>5</v>
      </c>
      <c r="AD639">
        <v>9</v>
      </c>
      <c r="AE639">
        <v>10</v>
      </c>
      <c r="AF639">
        <v>10</v>
      </c>
      <c r="AG639" s="21" t="s">
        <v>48</v>
      </c>
      <c r="AH639" t="b">
        <v>0</v>
      </c>
      <c r="AI639" t="b">
        <v>0</v>
      </c>
      <c r="AJ639">
        <v>100</v>
      </c>
      <c r="AK639">
        <v>650</v>
      </c>
      <c r="AL639">
        <v>800</v>
      </c>
      <c r="AM639" s="21" t="s">
        <v>244</v>
      </c>
      <c r="AN639" s="21"/>
      <c r="AO639" t="b">
        <v>0</v>
      </c>
      <c r="AP639" s="21"/>
      <c r="AQ639" s="21"/>
      <c r="AR639" s="21" t="s">
        <v>244</v>
      </c>
      <c r="AS639" s="21"/>
      <c r="AT639" s="21"/>
      <c r="AU639" s="21"/>
      <c r="AV639" s="21"/>
      <c r="AW639">
        <v>3</v>
      </c>
      <c r="AX639" s="21"/>
      <c r="AY639">
        <v>16776960</v>
      </c>
      <c r="AZ639">
        <v>0</v>
      </c>
      <c r="BA639">
        <v>0</v>
      </c>
      <c r="BB639">
        <v>24.5</v>
      </c>
      <c r="BC639">
        <v>0</v>
      </c>
      <c r="BD639">
        <v>100</v>
      </c>
      <c r="BE639" s="21"/>
      <c r="BF639">
        <v>0</v>
      </c>
    </row>
    <row r="640" spans="1:58" x14ac:dyDescent="0.25">
      <c r="A640">
        <v>1.7</v>
      </c>
      <c r="B640" s="21" t="s">
        <v>155</v>
      </c>
      <c r="C640" s="21" t="s">
        <v>9</v>
      </c>
      <c r="D640" s="21" t="s">
        <v>14</v>
      </c>
      <c r="E640" s="21"/>
      <c r="F640" s="21"/>
      <c r="G640" s="21" t="s">
        <v>23</v>
      </c>
      <c r="H640" s="21"/>
      <c r="I640" s="21" t="s">
        <v>766</v>
      </c>
      <c r="J640" s="21" t="s">
        <v>551</v>
      </c>
      <c r="K640" s="21" t="s">
        <v>41</v>
      </c>
      <c r="L640" t="b">
        <v>0</v>
      </c>
      <c r="M640" t="b">
        <v>0</v>
      </c>
      <c r="N640" t="b">
        <v>1</v>
      </c>
      <c r="O640">
        <v>40</v>
      </c>
      <c r="P640">
        <v>30</v>
      </c>
      <c r="Q640">
        <v>0</v>
      </c>
      <c r="R640" s="21" t="s">
        <v>49</v>
      </c>
      <c r="S640">
        <v>1000</v>
      </c>
      <c r="T640">
        <v>100</v>
      </c>
      <c r="U640" t="b">
        <v>1</v>
      </c>
      <c r="V640">
        <v>80</v>
      </c>
      <c r="W640">
        <v>1</v>
      </c>
      <c r="X640">
        <v>105</v>
      </c>
      <c r="Y640">
        <v>60</v>
      </c>
      <c r="Z640">
        <v>0.05</v>
      </c>
      <c r="AA640" t="b">
        <v>1</v>
      </c>
      <c r="AB640" s="21" t="s">
        <v>724</v>
      </c>
      <c r="AC640">
        <v>5</v>
      </c>
      <c r="AD640">
        <v>9</v>
      </c>
      <c r="AE640">
        <v>10</v>
      </c>
      <c r="AF640">
        <v>10</v>
      </c>
      <c r="AG640" s="21" t="s">
        <v>48</v>
      </c>
      <c r="AH640" t="b">
        <v>0</v>
      </c>
      <c r="AI640" t="b">
        <v>0</v>
      </c>
      <c r="AJ640">
        <v>100</v>
      </c>
      <c r="AK640">
        <v>650</v>
      </c>
      <c r="AL640">
        <v>800</v>
      </c>
      <c r="AM640" s="21" t="s">
        <v>244</v>
      </c>
      <c r="AN640" s="21"/>
      <c r="AO640" t="b">
        <v>0</v>
      </c>
      <c r="AP640" s="21"/>
      <c r="AQ640" s="21"/>
      <c r="AR640" s="21" t="s">
        <v>244</v>
      </c>
      <c r="AS640" s="21"/>
      <c r="AT640" s="21"/>
      <c r="AU640" s="21"/>
      <c r="AV640" s="21"/>
      <c r="AW640">
        <v>3</v>
      </c>
      <c r="AX640" s="21"/>
      <c r="AY640">
        <v>16776960</v>
      </c>
      <c r="AZ640">
        <v>0</v>
      </c>
      <c r="BA640">
        <v>1</v>
      </c>
      <c r="BB640">
        <v>25.5</v>
      </c>
      <c r="BC640">
        <v>100</v>
      </c>
      <c r="BD640">
        <v>110</v>
      </c>
      <c r="BE640" s="21"/>
      <c r="BF640">
        <v>0</v>
      </c>
    </row>
    <row r="641" spans="1:58" x14ac:dyDescent="0.25">
      <c r="A641">
        <v>1.7</v>
      </c>
      <c r="B641" s="21" t="s">
        <v>155</v>
      </c>
      <c r="C641" s="21" t="s">
        <v>9</v>
      </c>
      <c r="D641" s="21" t="s">
        <v>14</v>
      </c>
      <c r="E641" s="21"/>
      <c r="F641" s="21"/>
      <c r="G641" s="21" t="s">
        <v>23</v>
      </c>
      <c r="H641" s="21"/>
      <c r="I641" s="21" t="s">
        <v>766</v>
      </c>
      <c r="J641" s="21" t="s">
        <v>551</v>
      </c>
      <c r="K641" s="21" t="s">
        <v>41</v>
      </c>
      <c r="L641" t="b">
        <v>0</v>
      </c>
      <c r="M641" t="b">
        <v>0</v>
      </c>
      <c r="N641" t="b">
        <v>1</v>
      </c>
      <c r="O641">
        <v>40</v>
      </c>
      <c r="P641">
        <v>30</v>
      </c>
      <c r="Q641">
        <v>0</v>
      </c>
      <c r="R641" s="21" t="s">
        <v>49</v>
      </c>
      <c r="S641">
        <v>1000</v>
      </c>
      <c r="T641">
        <v>100</v>
      </c>
      <c r="U641" t="b">
        <v>1</v>
      </c>
      <c r="V641">
        <v>80</v>
      </c>
      <c r="W641">
        <v>1</v>
      </c>
      <c r="X641">
        <v>105</v>
      </c>
      <c r="Y641">
        <v>60</v>
      </c>
      <c r="Z641">
        <v>0.05</v>
      </c>
      <c r="AA641" t="b">
        <v>1</v>
      </c>
      <c r="AB641" s="21" t="s">
        <v>724</v>
      </c>
      <c r="AC641">
        <v>5</v>
      </c>
      <c r="AD641">
        <v>9</v>
      </c>
      <c r="AE641">
        <v>10</v>
      </c>
      <c r="AF641">
        <v>10</v>
      </c>
      <c r="AG641" s="21" t="s">
        <v>48</v>
      </c>
      <c r="AH641" t="b">
        <v>0</v>
      </c>
      <c r="AI641" t="b">
        <v>0</v>
      </c>
      <c r="AJ641">
        <v>100</v>
      </c>
      <c r="AK641">
        <v>650</v>
      </c>
      <c r="AL641">
        <v>800</v>
      </c>
      <c r="AM641" s="21" t="s">
        <v>265</v>
      </c>
      <c r="AN641" s="21"/>
      <c r="AO641" t="b">
        <v>0</v>
      </c>
      <c r="AP641" s="21"/>
      <c r="AQ641" s="21"/>
      <c r="AR641" s="21" t="s">
        <v>501</v>
      </c>
      <c r="AS641" s="21"/>
      <c r="AT641" s="21"/>
      <c r="AU641" s="21"/>
      <c r="AV641" s="21"/>
      <c r="AW641">
        <v>1.5009999999999999</v>
      </c>
      <c r="AX641" s="21"/>
      <c r="AY641">
        <v>32896</v>
      </c>
      <c r="BE641" s="21"/>
    </row>
    <row r="642" spans="1:58" x14ac:dyDescent="0.25">
      <c r="A642">
        <v>1.7</v>
      </c>
      <c r="B642" s="21" t="s">
        <v>155</v>
      </c>
      <c r="C642" s="21" t="s">
        <v>9</v>
      </c>
      <c r="D642" s="21" t="s">
        <v>14</v>
      </c>
      <c r="E642" s="21"/>
      <c r="F642" s="21"/>
      <c r="G642" s="21" t="s">
        <v>23</v>
      </c>
      <c r="H642" s="21"/>
      <c r="I642" s="21" t="s">
        <v>766</v>
      </c>
      <c r="J642" s="21" t="s">
        <v>551</v>
      </c>
      <c r="K642" s="21" t="s">
        <v>41</v>
      </c>
      <c r="L642" t="b">
        <v>0</v>
      </c>
      <c r="M642" t="b">
        <v>0</v>
      </c>
      <c r="N642" t="b">
        <v>1</v>
      </c>
      <c r="O642">
        <v>40</v>
      </c>
      <c r="P642">
        <v>30</v>
      </c>
      <c r="Q642">
        <v>0</v>
      </c>
      <c r="R642" s="21" t="s">
        <v>49</v>
      </c>
      <c r="S642">
        <v>1000</v>
      </c>
      <c r="T642">
        <v>100</v>
      </c>
      <c r="U642" t="b">
        <v>1</v>
      </c>
      <c r="V642">
        <v>80</v>
      </c>
      <c r="W642">
        <v>1</v>
      </c>
      <c r="X642">
        <v>105</v>
      </c>
      <c r="Y642">
        <v>60</v>
      </c>
      <c r="Z642">
        <v>0.05</v>
      </c>
      <c r="AA642" t="b">
        <v>1</v>
      </c>
      <c r="AB642" s="21" t="s">
        <v>724</v>
      </c>
      <c r="AC642">
        <v>5</v>
      </c>
      <c r="AD642">
        <v>9</v>
      </c>
      <c r="AE642">
        <v>10</v>
      </c>
      <c r="AF642">
        <v>10</v>
      </c>
      <c r="AG642" s="21" t="s">
        <v>48</v>
      </c>
      <c r="AH642" t="b">
        <v>0</v>
      </c>
      <c r="AI642" t="b">
        <v>0</v>
      </c>
      <c r="AJ642">
        <v>100</v>
      </c>
      <c r="AK642">
        <v>650</v>
      </c>
      <c r="AL642">
        <v>800</v>
      </c>
      <c r="AM642" s="21" t="s">
        <v>266</v>
      </c>
      <c r="AN642" s="21"/>
      <c r="AO642" t="b">
        <v>0</v>
      </c>
      <c r="AP642" s="21"/>
      <c r="AQ642" s="21"/>
      <c r="AR642" s="21" t="s">
        <v>501</v>
      </c>
      <c r="AS642" s="21"/>
      <c r="AT642" s="21"/>
      <c r="AU642" s="21"/>
      <c r="AV642" s="21"/>
      <c r="AW642">
        <v>1.5009999999999999</v>
      </c>
      <c r="AX642" s="21"/>
      <c r="AY642">
        <v>9221330</v>
      </c>
      <c r="BE642" s="21"/>
    </row>
    <row r="643" spans="1:58" x14ac:dyDescent="0.25">
      <c r="A643">
        <v>1.7</v>
      </c>
      <c r="B643" s="21" t="s">
        <v>155</v>
      </c>
      <c r="C643" s="21" t="s">
        <v>9</v>
      </c>
      <c r="D643" s="21" t="s">
        <v>14</v>
      </c>
      <c r="E643" s="21"/>
      <c r="F643" s="21"/>
      <c r="G643" s="21" t="s">
        <v>23</v>
      </c>
      <c r="H643" s="21"/>
      <c r="I643" s="21" t="s">
        <v>766</v>
      </c>
      <c r="J643" s="21" t="s">
        <v>551</v>
      </c>
      <c r="K643" s="21" t="s">
        <v>41</v>
      </c>
      <c r="L643" t="b">
        <v>0</v>
      </c>
      <c r="M643" t="b">
        <v>0</v>
      </c>
      <c r="N643" t="b">
        <v>1</v>
      </c>
      <c r="O643">
        <v>40</v>
      </c>
      <c r="P643">
        <v>30</v>
      </c>
      <c r="Q643">
        <v>0</v>
      </c>
      <c r="R643" s="21" t="s">
        <v>49</v>
      </c>
      <c r="S643">
        <v>1000</v>
      </c>
      <c r="T643">
        <v>100</v>
      </c>
      <c r="U643" t="b">
        <v>1</v>
      </c>
      <c r="V643">
        <v>80</v>
      </c>
      <c r="W643">
        <v>1</v>
      </c>
      <c r="X643">
        <v>105</v>
      </c>
      <c r="Y643">
        <v>60</v>
      </c>
      <c r="Z643">
        <v>0.05</v>
      </c>
      <c r="AA643" t="b">
        <v>1</v>
      </c>
      <c r="AB643" s="21" t="s">
        <v>724</v>
      </c>
      <c r="AC643">
        <v>5</v>
      </c>
      <c r="AD643">
        <v>9</v>
      </c>
      <c r="AE643">
        <v>10</v>
      </c>
      <c r="AF643">
        <v>10</v>
      </c>
      <c r="AG643" s="21" t="s">
        <v>48</v>
      </c>
      <c r="AH643" t="b">
        <v>0</v>
      </c>
      <c r="AI643" t="b">
        <v>0</v>
      </c>
      <c r="AJ643">
        <v>100</v>
      </c>
      <c r="AK643">
        <v>650</v>
      </c>
      <c r="AL643">
        <v>800</v>
      </c>
      <c r="AM643" s="21" t="s">
        <v>318</v>
      </c>
      <c r="AN643" s="21"/>
      <c r="AO643" t="b">
        <v>0</v>
      </c>
      <c r="AP643" s="21"/>
      <c r="AQ643" s="21"/>
      <c r="AR643" s="21" t="s">
        <v>503</v>
      </c>
      <c r="AS643" s="21"/>
      <c r="AT643" s="21"/>
      <c r="AU643" s="21"/>
      <c r="AV643" s="21"/>
      <c r="AW643">
        <v>3</v>
      </c>
      <c r="AX643" s="21"/>
      <c r="AY643">
        <v>13130346</v>
      </c>
      <c r="AZ643">
        <v>0</v>
      </c>
      <c r="BA643">
        <v>0</v>
      </c>
      <c r="BB643">
        <v>15</v>
      </c>
      <c r="BC643">
        <v>40</v>
      </c>
      <c r="BD643">
        <v>50</v>
      </c>
      <c r="BE643" s="21"/>
      <c r="BF643">
        <v>0</v>
      </c>
    </row>
    <row r="644" spans="1:58" x14ac:dyDescent="0.25">
      <c r="A644">
        <v>1.7</v>
      </c>
      <c r="B644" s="21" t="s">
        <v>155</v>
      </c>
      <c r="C644" s="21" t="s">
        <v>9</v>
      </c>
      <c r="D644" s="21" t="s">
        <v>14</v>
      </c>
      <c r="E644" s="21"/>
      <c r="F644" s="21"/>
      <c r="G644" s="21" t="s">
        <v>23</v>
      </c>
      <c r="H644" s="21"/>
      <c r="I644" s="21" t="s">
        <v>766</v>
      </c>
      <c r="J644" s="21" t="s">
        <v>551</v>
      </c>
      <c r="K644" s="21" t="s">
        <v>41</v>
      </c>
      <c r="L644" t="b">
        <v>0</v>
      </c>
      <c r="M644" t="b">
        <v>0</v>
      </c>
      <c r="N644" t="b">
        <v>1</v>
      </c>
      <c r="O644">
        <v>40</v>
      </c>
      <c r="P644">
        <v>30</v>
      </c>
      <c r="Q644">
        <v>0</v>
      </c>
      <c r="R644" s="21" t="s">
        <v>49</v>
      </c>
      <c r="S644">
        <v>1000</v>
      </c>
      <c r="T644">
        <v>100</v>
      </c>
      <c r="U644" t="b">
        <v>1</v>
      </c>
      <c r="V644">
        <v>80</v>
      </c>
      <c r="W644">
        <v>1</v>
      </c>
      <c r="X644">
        <v>105</v>
      </c>
      <c r="Y644">
        <v>60</v>
      </c>
      <c r="Z644">
        <v>0.05</v>
      </c>
      <c r="AA644" t="b">
        <v>1</v>
      </c>
      <c r="AB644" s="21" t="s">
        <v>724</v>
      </c>
      <c r="AC644">
        <v>5</v>
      </c>
      <c r="AD644">
        <v>9</v>
      </c>
      <c r="AE644">
        <v>10</v>
      </c>
      <c r="AF644">
        <v>10</v>
      </c>
      <c r="AG644" s="21" t="s">
        <v>48</v>
      </c>
      <c r="AH644" t="b">
        <v>0</v>
      </c>
      <c r="AI644" t="b">
        <v>0</v>
      </c>
      <c r="AJ644">
        <v>100</v>
      </c>
      <c r="AK644">
        <v>650</v>
      </c>
      <c r="AL644">
        <v>800</v>
      </c>
      <c r="AM644" s="21" t="s">
        <v>318</v>
      </c>
      <c r="AN644" s="21"/>
      <c r="AO644" t="b">
        <v>0</v>
      </c>
      <c r="AP644" s="21"/>
      <c r="AQ644" s="21"/>
      <c r="AR644" s="21" t="s">
        <v>503</v>
      </c>
      <c r="AS644" s="21"/>
      <c r="AT644" s="21"/>
      <c r="AU644" s="21"/>
      <c r="AV644" s="21"/>
      <c r="AW644">
        <v>3</v>
      </c>
      <c r="AX644" s="21"/>
      <c r="AY644">
        <v>13130346</v>
      </c>
      <c r="AZ644">
        <v>0</v>
      </c>
      <c r="BA644">
        <v>0</v>
      </c>
      <c r="BB644">
        <v>20</v>
      </c>
      <c r="BC644">
        <v>25</v>
      </c>
      <c r="BD644">
        <v>50</v>
      </c>
      <c r="BE644" s="21"/>
      <c r="BF644">
        <v>0</v>
      </c>
    </row>
    <row r="645" spans="1:58" x14ac:dyDescent="0.25">
      <c r="A645">
        <v>1.7</v>
      </c>
      <c r="B645" s="21" t="s">
        <v>155</v>
      </c>
      <c r="C645" s="21" t="s">
        <v>9</v>
      </c>
      <c r="D645" s="21" t="s">
        <v>14</v>
      </c>
      <c r="E645" s="21"/>
      <c r="F645" s="21"/>
      <c r="G645" s="21" t="s">
        <v>23</v>
      </c>
      <c r="H645" s="21"/>
      <c r="I645" s="21" t="s">
        <v>766</v>
      </c>
      <c r="J645" s="21" t="s">
        <v>551</v>
      </c>
      <c r="K645" s="21" t="s">
        <v>41</v>
      </c>
      <c r="L645" t="b">
        <v>0</v>
      </c>
      <c r="M645" t="b">
        <v>0</v>
      </c>
      <c r="N645" t="b">
        <v>1</v>
      </c>
      <c r="O645">
        <v>40</v>
      </c>
      <c r="P645">
        <v>30</v>
      </c>
      <c r="Q645">
        <v>0</v>
      </c>
      <c r="R645" s="21" t="s">
        <v>49</v>
      </c>
      <c r="S645">
        <v>1000</v>
      </c>
      <c r="T645">
        <v>100</v>
      </c>
      <c r="U645" t="b">
        <v>1</v>
      </c>
      <c r="V645">
        <v>80</v>
      </c>
      <c r="W645">
        <v>1</v>
      </c>
      <c r="X645">
        <v>105</v>
      </c>
      <c r="Y645">
        <v>60</v>
      </c>
      <c r="Z645">
        <v>0.05</v>
      </c>
      <c r="AA645" t="b">
        <v>1</v>
      </c>
      <c r="AB645" s="21" t="s">
        <v>724</v>
      </c>
      <c r="AC645">
        <v>5</v>
      </c>
      <c r="AD645">
        <v>9</v>
      </c>
      <c r="AE645">
        <v>10</v>
      </c>
      <c r="AF645">
        <v>10</v>
      </c>
      <c r="AG645" s="21" t="s">
        <v>48</v>
      </c>
      <c r="AH645" t="b">
        <v>0</v>
      </c>
      <c r="AI645" t="b">
        <v>0</v>
      </c>
      <c r="AJ645">
        <v>100</v>
      </c>
      <c r="AK645">
        <v>650</v>
      </c>
      <c r="AL645">
        <v>800</v>
      </c>
      <c r="AM645" s="21" t="s">
        <v>318</v>
      </c>
      <c r="AN645" s="21"/>
      <c r="AO645" t="b">
        <v>0</v>
      </c>
      <c r="AP645" s="21"/>
      <c r="AQ645" s="21"/>
      <c r="AR645" s="21" t="s">
        <v>503</v>
      </c>
      <c r="AS645" s="21"/>
      <c r="AT645" s="21"/>
      <c r="AU645" s="21"/>
      <c r="AV645" s="21"/>
      <c r="AW645">
        <v>3</v>
      </c>
      <c r="AX645" s="21"/>
      <c r="AY645">
        <v>13130346</v>
      </c>
      <c r="AZ645">
        <v>0</v>
      </c>
      <c r="BA645">
        <v>0</v>
      </c>
      <c r="BB645">
        <v>25</v>
      </c>
      <c r="BC645">
        <v>15</v>
      </c>
      <c r="BD645">
        <v>50</v>
      </c>
      <c r="BE645" s="21"/>
      <c r="BF645">
        <v>0</v>
      </c>
    </row>
    <row r="646" spans="1:58" x14ac:dyDescent="0.25">
      <c r="A646">
        <v>1.7</v>
      </c>
      <c r="B646" s="21" t="s">
        <v>155</v>
      </c>
      <c r="C646" s="21" t="s">
        <v>9</v>
      </c>
      <c r="D646" s="21" t="s">
        <v>14</v>
      </c>
      <c r="E646" s="21"/>
      <c r="F646" s="21"/>
      <c r="G646" s="21" t="s">
        <v>23</v>
      </c>
      <c r="H646" s="21"/>
      <c r="I646" s="21" t="s">
        <v>766</v>
      </c>
      <c r="J646" s="21" t="s">
        <v>551</v>
      </c>
      <c r="K646" s="21" t="s">
        <v>41</v>
      </c>
      <c r="L646" t="b">
        <v>0</v>
      </c>
      <c r="M646" t="b">
        <v>0</v>
      </c>
      <c r="N646" t="b">
        <v>1</v>
      </c>
      <c r="O646">
        <v>40</v>
      </c>
      <c r="P646">
        <v>30</v>
      </c>
      <c r="Q646">
        <v>0</v>
      </c>
      <c r="R646" s="21" t="s">
        <v>49</v>
      </c>
      <c r="S646">
        <v>1000</v>
      </c>
      <c r="T646">
        <v>100</v>
      </c>
      <c r="U646" t="b">
        <v>1</v>
      </c>
      <c r="V646">
        <v>80</v>
      </c>
      <c r="W646">
        <v>1</v>
      </c>
      <c r="X646">
        <v>105</v>
      </c>
      <c r="Y646">
        <v>60</v>
      </c>
      <c r="Z646">
        <v>0.05</v>
      </c>
      <c r="AA646" t="b">
        <v>1</v>
      </c>
      <c r="AB646" s="21" t="s">
        <v>724</v>
      </c>
      <c r="AC646">
        <v>5</v>
      </c>
      <c r="AD646">
        <v>9</v>
      </c>
      <c r="AE646">
        <v>10</v>
      </c>
      <c r="AF646">
        <v>10</v>
      </c>
      <c r="AG646" s="21" t="s">
        <v>48</v>
      </c>
      <c r="AH646" t="b">
        <v>0</v>
      </c>
      <c r="AI646" t="b">
        <v>0</v>
      </c>
      <c r="AJ646">
        <v>100</v>
      </c>
      <c r="AK646">
        <v>650</v>
      </c>
      <c r="AL646">
        <v>800</v>
      </c>
      <c r="AM646" s="21" t="s">
        <v>318</v>
      </c>
      <c r="AN646" s="21"/>
      <c r="AO646" t="b">
        <v>0</v>
      </c>
      <c r="AP646" s="21"/>
      <c r="AQ646" s="21"/>
      <c r="AR646" s="21" t="s">
        <v>503</v>
      </c>
      <c r="AS646" s="21"/>
      <c r="AT646" s="21"/>
      <c r="AU646" s="21"/>
      <c r="AV646" s="21"/>
      <c r="AW646">
        <v>3</v>
      </c>
      <c r="AX646" s="21"/>
      <c r="AY646">
        <v>13130346</v>
      </c>
      <c r="AZ646">
        <v>0</v>
      </c>
      <c r="BA646">
        <v>0</v>
      </c>
      <c r="BB646">
        <v>30</v>
      </c>
      <c r="BC646">
        <v>5</v>
      </c>
      <c r="BD646">
        <v>50</v>
      </c>
      <c r="BE646" s="21"/>
      <c r="BF646">
        <v>0</v>
      </c>
    </row>
    <row r="647" spans="1:58" x14ac:dyDescent="0.25">
      <c r="A647">
        <v>1.7</v>
      </c>
      <c r="B647" s="21" t="s">
        <v>155</v>
      </c>
      <c r="C647" s="21" t="s">
        <v>9</v>
      </c>
      <c r="D647" s="21" t="s">
        <v>14</v>
      </c>
      <c r="E647" s="21"/>
      <c r="F647" s="21"/>
      <c r="G647" s="21" t="s">
        <v>23</v>
      </c>
      <c r="H647" s="21"/>
      <c r="I647" s="21" t="s">
        <v>766</v>
      </c>
      <c r="J647" s="21" t="s">
        <v>551</v>
      </c>
      <c r="K647" s="21" t="s">
        <v>41</v>
      </c>
      <c r="L647" t="b">
        <v>0</v>
      </c>
      <c r="M647" t="b">
        <v>0</v>
      </c>
      <c r="N647" t="b">
        <v>1</v>
      </c>
      <c r="O647">
        <v>40</v>
      </c>
      <c r="P647">
        <v>30</v>
      </c>
      <c r="Q647">
        <v>0</v>
      </c>
      <c r="R647" s="21" t="s">
        <v>49</v>
      </c>
      <c r="S647">
        <v>1000</v>
      </c>
      <c r="T647">
        <v>100</v>
      </c>
      <c r="U647" t="b">
        <v>1</v>
      </c>
      <c r="V647">
        <v>80</v>
      </c>
      <c r="W647">
        <v>1</v>
      </c>
      <c r="X647">
        <v>105</v>
      </c>
      <c r="Y647">
        <v>60</v>
      </c>
      <c r="Z647">
        <v>0.05</v>
      </c>
      <c r="AA647" t="b">
        <v>1</v>
      </c>
      <c r="AB647" s="21" t="s">
        <v>724</v>
      </c>
      <c r="AC647">
        <v>5</v>
      </c>
      <c r="AD647">
        <v>9</v>
      </c>
      <c r="AE647">
        <v>10</v>
      </c>
      <c r="AF647">
        <v>10</v>
      </c>
      <c r="AG647" s="21" t="s">
        <v>48</v>
      </c>
      <c r="AH647" t="b">
        <v>0</v>
      </c>
      <c r="AI647" t="b">
        <v>0</v>
      </c>
      <c r="AJ647">
        <v>100</v>
      </c>
      <c r="AK647">
        <v>650</v>
      </c>
      <c r="AL647">
        <v>800</v>
      </c>
      <c r="AM647" s="21" t="s">
        <v>326</v>
      </c>
      <c r="AN647" s="21"/>
      <c r="AO647" t="b">
        <v>0</v>
      </c>
      <c r="AP647" s="21"/>
      <c r="AQ647" s="21"/>
      <c r="AR647" s="21" t="s">
        <v>375</v>
      </c>
      <c r="AS647" s="21"/>
      <c r="AT647" s="21"/>
      <c r="AU647" s="21"/>
      <c r="AV647" s="21"/>
      <c r="AW647">
        <v>3</v>
      </c>
      <c r="AX647" s="21"/>
      <c r="AY647">
        <v>15570276</v>
      </c>
      <c r="AZ647">
        <v>0</v>
      </c>
      <c r="BA647">
        <v>0</v>
      </c>
      <c r="BB647">
        <v>23</v>
      </c>
      <c r="BC647">
        <v>0</v>
      </c>
      <c r="BD647">
        <v>100</v>
      </c>
      <c r="BE647" s="21"/>
      <c r="BF647">
        <v>0</v>
      </c>
    </row>
    <row r="648" spans="1:58" x14ac:dyDescent="0.25">
      <c r="A648">
        <v>1.7</v>
      </c>
      <c r="B648" s="21" t="s">
        <v>155</v>
      </c>
      <c r="C648" s="21" t="s">
        <v>9</v>
      </c>
      <c r="D648" s="21" t="s">
        <v>14</v>
      </c>
      <c r="E648" s="21"/>
      <c r="F648" s="21"/>
      <c r="G648" s="21" t="s">
        <v>23</v>
      </c>
      <c r="H648" s="21"/>
      <c r="I648" s="21" t="s">
        <v>766</v>
      </c>
      <c r="J648" s="21" t="s">
        <v>551</v>
      </c>
      <c r="K648" s="21" t="s">
        <v>41</v>
      </c>
      <c r="L648" t="b">
        <v>0</v>
      </c>
      <c r="M648" t="b">
        <v>0</v>
      </c>
      <c r="N648" t="b">
        <v>1</v>
      </c>
      <c r="O648">
        <v>40</v>
      </c>
      <c r="P648">
        <v>30</v>
      </c>
      <c r="Q648">
        <v>0</v>
      </c>
      <c r="R648" s="21" t="s">
        <v>49</v>
      </c>
      <c r="S648">
        <v>1000</v>
      </c>
      <c r="T648">
        <v>100</v>
      </c>
      <c r="U648" t="b">
        <v>1</v>
      </c>
      <c r="V648">
        <v>80</v>
      </c>
      <c r="W648">
        <v>1</v>
      </c>
      <c r="X648">
        <v>105</v>
      </c>
      <c r="Y648">
        <v>60</v>
      </c>
      <c r="Z648">
        <v>0.05</v>
      </c>
      <c r="AA648" t="b">
        <v>1</v>
      </c>
      <c r="AB648" s="21" t="s">
        <v>724</v>
      </c>
      <c r="AC648">
        <v>5</v>
      </c>
      <c r="AD648">
        <v>9</v>
      </c>
      <c r="AE648">
        <v>10</v>
      </c>
      <c r="AF648">
        <v>10</v>
      </c>
      <c r="AG648" s="21" t="s">
        <v>48</v>
      </c>
      <c r="AH648" t="b">
        <v>0</v>
      </c>
      <c r="AI648" t="b">
        <v>0</v>
      </c>
      <c r="AJ648">
        <v>100</v>
      </c>
      <c r="AK648">
        <v>650</v>
      </c>
      <c r="AL648">
        <v>800</v>
      </c>
      <c r="AM648" s="21" t="s">
        <v>326</v>
      </c>
      <c r="AN648" s="21"/>
      <c r="AO648" t="b">
        <v>0</v>
      </c>
      <c r="AP648" s="21"/>
      <c r="AQ648" s="21"/>
      <c r="AR648" s="21" t="s">
        <v>375</v>
      </c>
      <c r="AS648" s="21"/>
      <c r="AT648" s="21"/>
      <c r="AU648" s="21"/>
      <c r="AV648" s="21"/>
      <c r="AW648">
        <v>3</v>
      </c>
      <c r="AX648" s="21"/>
      <c r="AY648">
        <v>15570276</v>
      </c>
      <c r="AZ648">
        <v>0</v>
      </c>
      <c r="BA648">
        <v>0</v>
      </c>
      <c r="BB648">
        <v>23</v>
      </c>
      <c r="BC648">
        <v>0</v>
      </c>
      <c r="BD648">
        <v>100</v>
      </c>
      <c r="BE648" s="21"/>
      <c r="BF648">
        <v>0</v>
      </c>
    </row>
    <row r="649" spans="1:58" x14ac:dyDescent="0.25">
      <c r="A649">
        <v>1.7</v>
      </c>
      <c r="B649" s="21" t="s">
        <v>155</v>
      </c>
      <c r="C649" s="21" t="s">
        <v>9</v>
      </c>
      <c r="D649" s="21" t="s">
        <v>14</v>
      </c>
      <c r="E649" s="21"/>
      <c r="F649" s="21"/>
      <c r="G649" s="21" t="s">
        <v>23</v>
      </c>
      <c r="H649" s="21"/>
      <c r="I649" s="21" t="s">
        <v>766</v>
      </c>
      <c r="J649" s="21" t="s">
        <v>551</v>
      </c>
      <c r="K649" s="21" t="s">
        <v>41</v>
      </c>
      <c r="L649" t="b">
        <v>0</v>
      </c>
      <c r="M649" t="b">
        <v>0</v>
      </c>
      <c r="N649" t="b">
        <v>1</v>
      </c>
      <c r="O649">
        <v>40</v>
      </c>
      <c r="P649">
        <v>30</v>
      </c>
      <c r="Q649">
        <v>0</v>
      </c>
      <c r="R649" s="21" t="s">
        <v>49</v>
      </c>
      <c r="S649">
        <v>1000</v>
      </c>
      <c r="T649">
        <v>100</v>
      </c>
      <c r="U649" t="b">
        <v>1</v>
      </c>
      <c r="V649">
        <v>80</v>
      </c>
      <c r="W649">
        <v>1</v>
      </c>
      <c r="X649">
        <v>105</v>
      </c>
      <c r="Y649">
        <v>60</v>
      </c>
      <c r="Z649">
        <v>0.05</v>
      </c>
      <c r="AA649" t="b">
        <v>1</v>
      </c>
      <c r="AB649" s="21" t="s">
        <v>724</v>
      </c>
      <c r="AC649">
        <v>5</v>
      </c>
      <c r="AD649">
        <v>9</v>
      </c>
      <c r="AE649">
        <v>10</v>
      </c>
      <c r="AF649">
        <v>10</v>
      </c>
      <c r="AG649" s="21" t="s">
        <v>48</v>
      </c>
      <c r="AH649" t="b">
        <v>0</v>
      </c>
      <c r="AI649" t="b">
        <v>0</v>
      </c>
      <c r="AJ649">
        <v>100</v>
      </c>
      <c r="AK649">
        <v>650</v>
      </c>
      <c r="AL649">
        <v>800</v>
      </c>
      <c r="AM649" s="21" t="s">
        <v>326</v>
      </c>
      <c r="AN649" s="21"/>
      <c r="AO649" t="b">
        <v>0</v>
      </c>
      <c r="AP649" s="21"/>
      <c r="AQ649" s="21"/>
      <c r="AR649" s="21" t="s">
        <v>375</v>
      </c>
      <c r="AS649" s="21"/>
      <c r="AT649" s="21"/>
      <c r="AU649" s="21"/>
      <c r="AV649" s="21"/>
      <c r="AW649">
        <v>3</v>
      </c>
      <c r="AX649" s="21"/>
      <c r="AY649">
        <v>15570276</v>
      </c>
      <c r="AZ649">
        <v>0</v>
      </c>
      <c r="BA649">
        <v>1</v>
      </c>
      <c r="BB649">
        <v>25.5</v>
      </c>
      <c r="BC649">
        <v>100</v>
      </c>
      <c r="BD649">
        <v>120</v>
      </c>
      <c r="BE649" s="21"/>
      <c r="BF649">
        <v>0</v>
      </c>
    </row>
    <row r="650" spans="1:58" x14ac:dyDescent="0.25">
      <c r="A650">
        <v>1.7</v>
      </c>
      <c r="B650" s="21" t="s">
        <v>155</v>
      </c>
      <c r="C650" s="21" t="s">
        <v>9</v>
      </c>
      <c r="D650" s="21" t="s">
        <v>14</v>
      </c>
      <c r="E650" s="21"/>
      <c r="F650" s="21"/>
      <c r="G650" s="21" t="s">
        <v>23</v>
      </c>
      <c r="H650" s="21"/>
      <c r="I650" s="21" t="s">
        <v>766</v>
      </c>
      <c r="J650" s="21" t="s">
        <v>551</v>
      </c>
      <c r="K650" s="21" t="s">
        <v>41</v>
      </c>
      <c r="L650" t="b">
        <v>0</v>
      </c>
      <c r="M650" t="b">
        <v>0</v>
      </c>
      <c r="N650" t="b">
        <v>1</v>
      </c>
      <c r="O650">
        <v>40</v>
      </c>
      <c r="P650">
        <v>30</v>
      </c>
      <c r="Q650">
        <v>0</v>
      </c>
      <c r="R650" s="21" t="s">
        <v>49</v>
      </c>
      <c r="S650">
        <v>1000</v>
      </c>
      <c r="T650">
        <v>100</v>
      </c>
      <c r="U650" t="b">
        <v>1</v>
      </c>
      <c r="V650">
        <v>80</v>
      </c>
      <c r="W650">
        <v>1</v>
      </c>
      <c r="X650">
        <v>105</v>
      </c>
      <c r="Y650">
        <v>60</v>
      </c>
      <c r="Z650">
        <v>0.05</v>
      </c>
      <c r="AA650" t="b">
        <v>1</v>
      </c>
      <c r="AB650" s="21" t="s">
        <v>724</v>
      </c>
      <c r="AC650">
        <v>5</v>
      </c>
      <c r="AD650">
        <v>9</v>
      </c>
      <c r="AE650">
        <v>10</v>
      </c>
      <c r="AF650">
        <v>10</v>
      </c>
      <c r="AG650" s="21" t="s">
        <v>48</v>
      </c>
      <c r="AH650" t="b">
        <v>0</v>
      </c>
      <c r="AI650" t="b">
        <v>0</v>
      </c>
      <c r="AJ650">
        <v>100</v>
      </c>
      <c r="AK650">
        <v>650</v>
      </c>
      <c r="AL650">
        <v>800</v>
      </c>
      <c r="AM650" s="21" t="s">
        <v>349</v>
      </c>
      <c r="AN650" s="21"/>
      <c r="AO650" t="b">
        <v>0</v>
      </c>
      <c r="AP650" s="21"/>
      <c r="AQ650" s="21"/>
      <c r="AR650" s="21" t="s">
        <v>503</v>
      </c>
      <c r="AS650" s="21"/>
      <c r="AT650" s="21"/>
      <c r="AU650" s="21"/>
      <c r="AV650" s="21"/>
      <c r="AW650">
        <v>3</v>
      </c>
      <c r="AX650" s="21"/>
      <c r="AY650">
        <v>2763429</v>
      </c>
      <c r="AZ650">
        <v>0</v>
      </c>
      <c r="BA650">
        <v>0</v>
      </c>
      <c r="BB650">
        <v>15</v>
      </c>
      <c r="BC650">
        <v>40</v>
      </c>
      <c r="BD650">
        <v>70</v>
      </c>
      <c r="BE650" s="21"/>
      <c r="BF650">
        <v>0</v>
      </c>
    </row>
    <row r="651" spans="1:58" x14ac:dyDescent="0.25">
      <c r="A651">
        <v>1.7</v>
      </c>
      <c r="B651" s="21" t="s">
        <v>155</v>
      </c>
      <c r="C651" s="21" t="s">
        <v>9</v>
      </c>
      <c r="D651" s="21" t="s">
        <v>14</v>
      </c>
      <c r="E651" s="21"/>
      <c r="F651" s="21"/>
      <c r="G651" s="21" t="s">
        <v>23</v>
      </c>
      <c r="H651" s="21"/>
      <c r="I651" s="21" t="s">
        <v>766</v>
      </c>
      <c r="J651" s="21" t="s">
        <v>551</v>
      </c>
      <c r="K651" s="21" t="s">
        <v>41</v>
      </c>
      <c r="L651" t="b">
        <v>0</v>
      </c>
      <c r="M651" t="b">
        <v>0</v>
      </c>
      <c r="N651" t="b">
        <v>1</v>
      </c>
      <c r="O651">
        <v>40</v>
      </c>
      <c r="P651">
        <v>30</v>
      </c>
      <c r="Q651">
        <v>0</v>
      </c>
      <c r="R651" s="21" t="s">
        <v>49</v>
      </c>
      <c r="S651">
        <v>1000</v>
      </c>
      <c r="T651">
        <v>100</v>
      </c>
      <c r="U651" t="b">
        <v>1</v>
      </c>
      <c r="V651">
        <v>80</v>
      </c>
      <c r="W651">
        <v>1</v>
      </c>
      <c r="X651">
        <v>105</v>
      </c>
      <c r="Y651">
        <v>60</v>
      </c>
      <c r="Z651">
        <v>0.05</v>
      </c>
      <c r="AA651" t="b">
        <v>1</v>
      </c>
      <c r="AB651" s="21" t="s">
        <v>724</v>
      </c>
      <c r="AC651">
        <v>5</v>
      </c>
      <c r="AD651">
        <v>9</v>
      </c>
      <c r="AE651">
        <v>10</v>
      </c>
      <c r="AF651">
        <v>10</v>
      </c>
      <c r="AG651" s="21" t="s">
        <v>48</v>
      </c>
      <c r="AH651" t="b">
        <v>0</v>
      </c>
      <c r="AI651" t="b">
        <v>0</v>
      </c>
      <c r="AJ651">
        <v>100</v>
      </c>
      <c r="AK651">
        <v>650</v>
      </c>
      <c r="AL651">
        <v>800</v>
      </c>
      <c r="AM651" s="21" t="s">
        <v>349</v>
      </c>
      <c r="AN651" s="21"/>
      <c r="AO651" t="b">
        <v>0</v>
      </c>
      <c r="AP651" s="21"/>
      <c r="AQ651" s="21"/>
      <c r="AR651" s="21" t="s">
        <v>503</v>
      </c>
      <c r="AS651" s="21"/>
      <c r="AT651" s="21"/>
      <c r="AU651" s="21"/>
      <c r="AV651" s="21"/>
      <c r="AW651">
        <v>3</v>
      </c>
      <c r="AX651" s="21"/>
      <c r="AY651">
        <v>2763429</v>
      </c>
      <c r="AZ651">
        <v>0</v>
      </c>
      <c r="BA651">
        <v>0</v>
      </c>
      <c r="BB651">
        <v>20</v>
      </c>
      <c r="BC651">
        <v>25</v>
      </c>
      <c r="BD651">
        <v>70</v>
      </c>
      <c r="BE651" s="21"/>
      <c r="BF651">
        <v>0</v>
      </c>
    </row>
    <row r="652" spans="1:58" x14ac:dyDescent="0.25">
      <c r="A652">
        <v>1.7</v>
      </c>
      <c r="B652" s="21" t="s">
        <v>155</v>
      </c>
      <c r="C652" s="21" t="s">
        <v>9</v>
      </c>
      <c r="D652" s="21" t="s">
        <v>14</v>
      </c>
      <c r="E652" s="21"/>
      <c r="F652" s="21"/>
      <c r="G652" s="21" t="s">
        <v>23</v>
      </c>
      <c r="H652" s="21"/>
      <c r="I652" s="21" t="s">
        <v>766</v>
      </c>
      <c r="J652" s="21" t="s">
        <v>551</v>
      </c>
      <c r="K652" s="21" t="s">
        <v>41</v>
      </c>
      <c r="L652" t="b">
        <v>0</v>
      </c>
      <c r="M652" t="b">
        <v>0</v>
      </c>
      <c r="N652" t="b">
        <v>1</v>
      </c>
      <c r="O652">
        <v>40</v>
      </c>
      <c r="P652">
        <v>30</v>
      </c>
      <c r="Q652">
        <v>0</v>
      </c>
      <c r="R652" s="21" t="s">
        <v>49</v>
      </c>
      <c r="S652">
        <v>1000</v>
      </c>
      <c r="T652">
        <v>100</v>
      </c>
      <c r="U652" t="b">
        <v>1</v>
      </c>
      <c r="V652">
        <v>80</v>
      </c>
      <c r="W652">
        <v>1</v>
      </c>
      <c r="X652">
        <v>105</v>
      </c>
      <c r="Y652">
        <v>60</v>
      </c>
      <c r="Z652">
        <v>0.05</v>
      </c>
      <c r="AA652" t="b">
        <v>1</v>
      </c>
      <c r="AB652" s="21" t="s">
        <v>724</v>
      </c>
      <c r="AC652">
        <v>5</v>
      </c>
      <c r="AD652">
        <v>9</v>
      </c>
      <c r="AE652">
        <v>10</v>
      </c>
      <c r="AF652">
        <v>10</v>
      </c>
      <c r="AG652" s="21" t="s">
        <v>48</v>
      </c>
      <c r="AH652" t="b">
        <v>0</v>
      </c>
      <c r="AI652" t="b">
        <v>0</v>
      </c>
      <c r="AJ652">
        <v>100</v>
      </c>
      <c r="AK652">
        <v>650</v>
      </c>
      <c r="AL652">
        <v>800</v>
      </c>
      <c r="AM652" s="21" t="s">
        <v>349</v>
      </c>
      <c r="AN652" s="21"/>
      <c r="AO652" t="b">
        <v>0</v>
      </c>
      <c r="AP652" s="21"/>
      <c r="AQ652" s="21"/>
      <c r="AR652" s="21" t="s">
        <v>503</v>
      </c>
      <c r="AS652" s="21"/>
      <c r="AT652" s="21"/>
      <c r="AU652" s="21"/>
      <c r="AV652" s="21"/>
      <c r="AW652">
        <v>3</v>
      </c>
      <c r="AX652" s="21"/>
      <c r="AY652">
        <v>2763429</v>
      </c>
      <c r="AZ652">
        <v>0</v>
      </c>
      <c r="BA652">
        <v>0</v>
      </c>
      <c r="BB652">
        <v>25</v>
      </c>
      <c r="BC652">
        <v>15</v>
      </c>
      <c r="BD652">
        <v>70</v>
      </c>
      <c r="BE652" s="21"/>
      <c r="BF652">
        <v>0</v>
      </c>
    </row>
    <row r="653" spans="1:58" x14ac:dyDescent="0.25">
      <c r="A653">
        <v>1.7</v>
      </c>
      <c r="B653" s="21" t="s">
        <v>155</v>
      </c>
      <c r="C653" s="21" t="s">
        <v>9</v>
      </c>
      <c r="D653" s="21" t="s">
        <v>14</v>
      </c>
      <c r="E653" s="21"/>
      <c r="F653" s="21"/>
      <c r="G653" s="21" t="s">
        <v>23</v>
      </c>
      <c r="H653" s="21"/>
      <c r="I653" s="21" t="s">
        <v>766</v>
      </c>
      <c r="J653" s="21" t="s">
        <v>551</v>
      </c>
      <c r="K653" s="21" t="s">
        <v>41</v>
      </c>
      <c r="L653" t="b">
        <v>0</v>
      </c>
      <c r="M653" t="b">
        <v>0</v>
      </c>
      <c r="N653" t="b">
        <v>1</v>
      </c>
      <c r="O653">
        <v>40</v>
      </c>
      <c r="P653">
        <v>30</v>
      </c>
      <c r="Q653">
        <v>0</v>
      </c>
      <c r="R653" s="21" t="s">
        <v>49</v>
      </c>
      <c r="S653">
        <v>1000</v>
      </c>
      <c r="T653">
        <v>100</v>
      </c>
      <c r="U653" t="b">
        <v>1</v>
      </c>
      <c r="V653">
        <v>80</v>
      </c>
      <c r="W653">
        <v>1</v>
      </c>
      <c r="X653">
        <v>105</v>
      </c>
      <c r="Y653">
        <v>60</v>
      </c>
      <c r="Z653">
        <v>0.05</v>
      </c>
      <c r="AA653" t="b">
        <v>1</v>
      </c>
      <c r="AB653" s="21" t="s">
        <v>724</v>
      </c>
      <c r="AC653">
        <v>5</v>
      </c>
      <c r="AD653">
        <v>9</v>
      </c>
      <c r="AE653">
        <v>10</v>
      </c>
      <c r="AF653">
        <v>10</v>
      </c>
      <c r="AG653" s="21" t="s">
        <v>48</v>
      </c>
      <c r="AH653" t="b">
        <v>0</v>
      </c>
      <c r="AI653" t="b">
        <v>0</v>
      </c>
      <c r="AJ653">
        <v>100</v>
      </c>
      <c r="AK653">
        <v>650</v>
      </c>
      <c r="AL653">
        <v>800</v>
      </c>
      <c r="AM653" s="21" t="s">
        <v>349</v>
      </c>
      <c r="AN653" s="21"/>
      <c r="AO653" t="b">
        <v>0</v>
      </c>
      <c r="AP653" s="21"/>
      <c r="AQ653" s="21"/>
      <c r="AR653" s="21" t="s">
        <v>503</v>
      </c>
      <c r="AS653" s="21"/>
      <c r="AT653" s="21"/>
      <c r="AU653" s="21"/>
      <c r="AV653" s="21"/>
      <c r="AW653">
        <v>3</v>
      </c>
      <c r="AX653" s="21"/>
      <c r="AY653">
        <v>2763429</v>
      </c>
      <c r="AZ653">
        <v>0</v>
      </c>
      <c r="BA653">
        <v>0</v>
      </c>
      <c r="BB653">
        <v>30</v>
      </c>
      <c r="BC653">
        <v>5</v>
      </c>
      <c r="BD653">
        <v>70</v>
      </c>
      <c r="BE653" s="21"/>
      <c r="BF653">
        <v>0</v>
      </c>
    </row>
    <row r="654" spans="1:58" x14ac:dyDescent="0.25">
      <c r="A654">
        <v>1.7</v>
      </c>
      <c r="B654" s="21" t="s">
        <v>155</v>
      </c>
      <c r="C654" s="21" t="s">
        <v>9</v>
      </c>
      <c r="D654" s="21" t="s">
        <v>14</v>
      </c>
      <c r="E654" s="21"/>
      <c r="F654" s="21"/>
      <c r="G654" s="21" t="s">
        <v>23</v>
      </c>
      <c r="H654" s="21"/>
      <c r="I654" s="21" t="s">
        <v>766</v>
      </c>
      <c r="J654" s="21" t="s">
        <v>551</v>
      </c>
      <c r="K654" s="21" t="s">
        <v>41</v>
      </c>
      <c r="L654" t="b">
        <v>0</v>
      </c>
      <c r="M654" t="b">
        <v>0</v>
      </c>
      <c r="N654" t="b">
        <v>1</v>
      </c>
      <c r="O654">
        <v>40</v>
      </c>
      <c r="P654">
        <v>30</v>
      </c>
      <c r="Q654">
        <v>0</v>
      </c>
      <c r="R654" s="21" t="s">
        <v>49</v>
      </c>
      <c r="S654">
        <v>1000</v>
      </c>
      <c r="T654">
        <v>100</v>
      </c>
      <c r="U654" t="b">
        <v>1</v>
      </c>
      <c r="V654">
        <v>80</v>
      </c>
      <c r="W654">
        <v>1</v>
      </c>
      <c r="X654">
        <v>105</v>
      </c>
      <c r="Y654">
        <v>60</v>
      </c>
      <c r="Z654">
        <v>0.05</v>
      </c>
      <c r="AA654" t="b">
        <v>1</v>
      </c>
      <c r="AB654" s="21" t="s">
        <v>724</v>
      </c>
      <c r="AC654">
        <v>5</v>
      </c>
      <c r="AD654">
        <v>9</v>
      </c>
      <c r="AE654">
        <v>10</v>
      </c>
      <c r="AF654">
        <v>10</v>
      </c>
      <c r="AG654" s="21" t="s">
        <v>48</v>
      </c>
      <c r="AH654" t="b">
        <v>0</v>
      </c>
      <c r="AI654" t="b">
        <v>0</v>
      </c>
      <c r="AJ654">
        <v>100</v>
      </c>
      <c r="AK654">
        <v>650</v>
      </c>
      <c r="AL654">
        <v>800</v>
      </c>
      <c r="AM654" s="21" t="s">
        <v>375</v>
      </c>
      <c r="AN654" s="21"/>
      <c r="AO654" t="b">
        <v>0</v>
      </c>
      <c r="AP654" s="21"/>
      <c r="AQ654" s="21"/>
      <c r="AR654" s="21" t="s">
        <v>375</v>
      </c>
      <c r="AS654" s="21"/>
      <c r="AT654" s="21"/>
      <c r="AU654" s="21"/>
      <c r="AV654" s="21"/>
      <c r="AW654">
        <v>1.5009999999999999</v>
      </c>
      <c r="AX654" s="21"/>
      <c r="AY654">
        <v>15570276</v>
      </c>
      <c r="BE654" s="21"/>
    </row>
    <row r="655" spans="1:58" x14ac:dyDescent="0.25">
      <c r="A655">
        <v>1.7</v>
      </c>
      <c r="B655" s="21" t="s">
        <v>155</v>
      </c>
      <c r="C655" s="21" t="s">
        <v>9</v>
      </c>
      <c r="D655" s="21" t="s">
        <v>14</v>
      </c>
      <c r="E655" s="21"/>
      <c r="F655" s="21"/>
      <c r="G655" s="21" t="s">
        <v>23</v>
      </c>
      <c r="H655" s="21"/>
      <c r="I655" s="21" t="s">
        <v>766</v>
      </c>
      <c r="J655" s="21" t="s">
        <v>551</v>
      </c>
      <c r="K655" s="21" t="s">
        <v>41</v>
      </c>
      <c r="L655" t="b">
        <v>0</v>
      </c>
      <c r="M655" t="b">
        <v>0</v>
      </c>
      <c r="N655" t="b">
        <v>1</v>
      </c>
      <c r="O655">
        <v>40</v>
      </c>
      <c r="P655">
        <v>30</v>
      </c>
      <c r="Q655">
        <v>0</v>
      </c>
      <c r="R655" s="21" t="s">
        <v>49</v>
      </c>
      <c r="S655">
        <v>1000</v>
      </c>
      <c r="T655">
        <v>100</v>
      </c>
      <c r="U655" t="b">
        <v>1</v>
      </c>
      <c r="V655">
        <v>80</v>
      </c>
      <c r="W655">
        <v>1</v>
      </c>
      <c r="X655">
        <v>105</v>
      </c>
      <c r="Y655">
        <v>60</v>
      </c>
      <c r="Z655">
        <v>0.05</v>
      </c>
      <c r="AA655" t="b">
        <v>1</v>
      </c>
      <c r="AB655" s="21" t="s">
        <v>724</v>
      </c>
      <c r="AC655">
        <v>5</v>
      </c>
      <c r="AD655">
        <v>9</v>
      </c>
      <c r="AE655">
        <v>10</v>
      </c>
      <c r="AF655">
        <v>10</v>
      </c>
      <c r="AG655" s="21" t="s">
        <v>48</v>
      </c>
      <c r="AH655" t="b">
        <v>0</v>
      </c>
      <c r="AI655" t="b">
        <v>0</v>
      </c>
      <c r="AJ655">
        <v>100</v>
      </c>
      <c r="AK655">
        <v>650</v>
      </c>
      <c r="AL655">
        <v>800</v>
      </c>
      <c r="AM655" s="21" t="s">
        <v>429</v>
      </c>
      <c r="AN655" s="21"/>
      <c r="AO655" t="b">
        <v>0</v>
      </c>
      <c r="AP655" s="21"/>
      <c r="AQ655" s="21"/>
      <c r="AR655" s="21" t="s">
        <v>501</v>
      </c>
      <c r="AS655" s="21"/>
      <c r="AT655" s="21"/>
      <c r="AU655" s="21"/>
      <c r="AV655" s="21"/>
      <c r="AW655">
        <v>1.5009999999999999</v>
      </c>
      <c r="AX655" s="21"/>
      <c r="AY655">
        <v>2763429</v>
      </c>
      <c r="BE655" s="21"/>
    </row>
    <row r="656" spans="1:58" x14ac:dyDescent="0.25">
      <c r="A656" t="s">
        <v>721</v>
      </c>
      <c r="B656" t="s">
        <v>4</v>
      </c>
      <c r="C656" t="s">
        <v>8</v>
      </c>
      <c r="D656" t="s">
        <v>13</v>
      </c>
      <c r="E656" t="s">
        <v>18</v>
      </c>
      <c r="F656" t="s">
        <v>20</v>
      </c>
      <c r="G656" t="s">
        <v>22</v>
      </c>
      <c r="H656" t="s">
        <v>27</v>
      </c>
      <c r="I656" t="s">
        <v>30</v>
      </c>
      <c r="J656" t="s">
        <v>31</v>
      </c>
      <c r="K656" t="s">
        <v>466</v>
      </c>
      <c r="L656" t="s">
        <v>55</v>
      </c>
      <c r="M656" t="s">
        <v>57</v>
      </c>
      <c r="N656" t="s">
        <v>58</v>
      </c>
      <c r="O656" t="s">
        <v>43</v>
      </c>
      <c r="P656" t="s">
        <v>45</v>
      </c>
      <c r="Q656" t="s">
        <v>46</v>
      </c>
      <c r="R656" t="s">
        <v>47</v>
      </c>
      <c r="S656" t="s">
        <v>51</v>
      </c>
      <c r="T656" t="s">
        <v>53</v>
      </c>
      <c r="U656" t="s">
        <v>75</v>
      </c>
      <c r="V656" t="s">
        <v>76</v>
      </c>
      <c r="W656" t="s">
        <v>77</v>
      </c>
      <c r="X656" t="s">
        <v>78</v>
      </c>
      <c r="Y656" t="s">
        <v>79</v>
      </c>
      <c r="Z656" t="s">
        <v>80</v>
      </c>
      <c r="AA656" t="s">
        <v>81</v>
      </c>
      <c r="AB656" t="s">
        <v>61</v>
      </c>
      <c r="AC656" t="s">
        <v>62</v>
      </c>
      <c r="AD656" t="s">
        <v>64</v>
      </c>
      <c r="AE656" t="s">
        <v>65</v>
      </c>
      <c r="AF656" t="s">
        <v>66</v>
      </c>
      <c r="AG656" t="s">
        <v>67</v>
      </c>
      <c r="AH656" t="s">
        <v>72</v>
      </c>
      <c r="AI656" t="s">
        <v>73</v>
      </c>
      <c r="AJ656" t="s">
        <v>69</v>
      </c>
      <c r="AK656" t="s">
        <v>70</v>
      </c>
      <c r="AL656" t="s">
        <v>71</v>
      </c>
      <c r="AM656" t="s">
        <v>722</v>
      </c>
      <c r="AN656" t="s">
        <v>102</v>
      </c>
      <c r="AO656" t="s">
        <v>100</v>
      </c>
      <c r="AP656" t="s">
        <v>84</v>
      </c>
      <c r="AQ656" t="s">
        <v>85</v>
      </c>
      <c r="AR656" t="s">
        <v>86</v>
      </c>
      <c r="AS656" t="s">
        <v>87</v>
      </c>
      <c r="AW656" t="s">
        <v>92</v>
      </c>
      <c r="AX656" t="s">
        <v>94</v>
      </c>
      <c r="AY656" t="s">
        <v>96</v>
      </c>
      <c r="AZ656" t="s">
        <v>478</v>
      </c>
      <c r="BA656" t="s">
        <v>104</v>
      </c>
      <c r="BB656" t="s">
        <v>105</v>
      </c>
      <c r="BC656" t="s">
        <v>106</v>
      </c>
      <c r="BD656" t="s">
        <v>488</v>
      </c>
      <c r="BE656" t="s">
        <v>107</v>
      </c>
      <c r="BF656" t="s">
        <v>36</v>
      </c>
    </row>
    <row r="657" spans="1:58" x14ac:dyDescent="0.25">
      <c r="A657">
        <v>1.7</v>
      </c>
      <c r="B657" s="21" t="s">
        <v>157</v>
      </c>
      <c r="C657" s="21" t="s">
        <v>9</v>
      </c>
      <c r="D657" s="21" t="s">
        <v>14</v>
      </c>
      <c r="E657" s="21"/>
      <c r="F657" s="21"/>
      <c r="G657" s="21" t="s">
        <v>23</v>
      </c>
      <c r="H657" s="21"/>
      <c r="I657" s="21" t="s">
        <v>767</v>
      </c>
      <c r="J657" s="21" t="s">
        <v>554</v>
      </c>
      <c r="K657" s="21" t="s">
        <v>41</v>
      </c>
      <c r="L657" t="b">
        <v>0</v>
      </c>
      <c r="M657" t="b">
        <v>0</v>
      </c>
      <c r="N657" t="b">
        <v>1</v>
      </c>
      <c r="O657">
        <v>40</v>
      </c>
      <c r="P657">
        <v>30</v>
      </c>
      <c r="Q657">
        <v>0</v>
      </c>
      <c r="R657" s="21" t="s">
        <v>49</v>
      </c>
      <c r="S657">
        <v>1000</v>
      </c>
      <c r="T657">
        <v>100</v>
      </c>
      <c r="U657" t="b">
        <v>1</v>
      </c>
      <c r="V657">
        <v>80</v>
      </c>
      <c r="W657">
        <v>1</v>
      </c>
      <c r="X657">
        <v>105</v>
      </c>
      <c r="Y657">
        <v>60</v>
      </c>
      <c r="Z657">
        <v>0.05</v>
      </c>
      <c r="AA657" t="b">
        <v>1</v>
      </c>
      <c r="AB657" s="21" t="s">
        <v>724</v>
      </c>
      <c r="AC657">
        <v>5</v>
      </c>
      <c r="AD657">
        <v>9</v>
      </c>
      <c r="AE657">
        <v>10</v>
      </c>
      <c r="AF657">
        <v>10</v>
      </c>
      <c r="AG657" s="21" t="s">
        <v>48</v>
      </c>
      <c r="AH657" t="b">
        <v>0</v>
      </c>
      <c r="AI657" t="b">
        <v>0</v>
      </c>
      <c r="AJ657">
        <v>100</v>
      </c>
      <c r="AK657">
        <v>650</v>
      </c>
      <c r="AL657">
        <v>800</v>
      </c>
      <c r="AM657" s="21" t="s">
        <v>215</v>
      </c>
      <c r="AN657" s="21"/>
      <c r="AO657" t="b">
        <v>0</v>
      </c>
      <c r="AP657" s="21"/>
      <c r="AQ657" s="21"/>
      <c r="AR657" s="21" t="s">
        <v>500</v>
      </c>
      <c r="AS657" s="21"/>
      <c r="AT657" s="21"/>
      <c r="AU657" s="21"/>
      <c r="AV657" s="21"/>
      <c r="AW657">
        <v>3</v>
      </c>
      <c r="AX657" s="21"/>
      <c r="AY657">
        <v>9639167</v>
      </c>
      <c r="AZ657">
        <v>0</v>
      </c>
      <c r="BA657">
        <v>0</v>
      </c>
      <c r="BB657">
        <v>8</v>
      </c>
      <c r="BC657">
        <v>0</v>
      </c>
      <c r="BD657">
        <v>50</v>
      </c>
      <c r="BE657" s="21"/>
      <c r="BF657">
        <v>0</v>
      </c>
    </row>
    <row r="658" spans="1:58" x14ac:dyDescent="0.25">
      <c r="A658">
        <v>1.7</v>
      </c>
      <c r="B658" s="21" t="s">
        <v>157</v>
      </c>
      <c r="C658" s="21" t="s">
        <v>9</v>
      </c>
      <c r="D658" s="21" t="s">
        <v>14</v>
      </c>
      <c r="E658" s="21"/>
      <c r="F658" s="21"/>
      <c r="G658" s="21" t="s">
        <v>23</v>
      </c>
      <c r="H658" s="21"/>
      <c r="I658" s="21" t="s">
        <v>767</v>
      </c>
      <c r="J658" s="21" t="s">
        <v>554</v>
      </c>
      <c r="K658" s="21" t="s">
        <v>41</v>
      </c>
      <c r="L658" t="b">
        <v>0</v>
      </c>
      <c r="M658" t="b">
        <v>0</v>
      </c>
      <c r="N658" t="b">
        <v>1</v>
      </c>
      <c r="O658">
        <v>40</v>
      </c>
      <c r="P658">
        <v>30</v>
      </c>
      <c r="Q658">
        <v>0</v>
      </c>
      <c r="R658" s="21" t="s">
        <v>49</v>
      </c>
      <c r="S658">
        <v>1000</v>
      </c>
      <c r="T658">
        <v>100</v>
      </c>
      <c r="U658" t="b">
        <v>1</v>
      </c>
      <c r="V658">
        <v>80</v>
      </c>
      <c r="W658">
        <v>1</v>
      </c>
      <c r="X658">
        <v>105</v>
      </c>
      <c r="Y658">
        <v>60</v>
      </c>
      <c r="Z658">
        <v>0.05</v>
      </c>
      <c r="AA658" t="b">
        <v>1</v>
      </c>
      <c r="AB658" s="21" t="s">
        <v>724</v>
      </c>
      <c r="AC658">
        <v>5</v>
      </c>
      <c r="AD658">
        <v>9</v>
      </c>
      <c r="AE658">
        <v>10</v>
      </c>
      <c r="AF658">
        <v>10</v>
      </c>
      <c r="AG658" s="21" t="s">
        <v>48</v>
      </c>
      <c r="AH658" t="b">
        <v>0</v>
      </c>
      <c r="AI658" t="b">
        <v>0</v>
      </c>
      <c r="AJ658">
        <v>100</v>
      </c>
      <c r="AK658">
        <v>650</v>
      </c>
      <c r="AL658">
        <v>800</v>
      </c>
      <c r="AM658" s="21" t="s">
        <v>216</v>
      </c>
      <c r="AN658" s="21"/>
      <c r="AO658" t="b">
        <v>0</v>
      </c>
      <c r="AP658" s="21"/>
      <c r="AQ658" s="21"/>
      <c r="AR658" s="21" t="s">
        <v>500</v>
      </c>
      <c r="AS658" s="21"/>
      <c r="AT658" s="21"/>
      <c r="AU658" s="21"/>
      <c r="AV658" s="21"/>
      <c r="AW658">
        <v>3</v>
      </c>
      <c r="AX658" s="21"/>
      <c r="AY658">
        <v>13828244</v>
      </c>
      <c r="AZ658">
        <v>0</v>
      </c>
      <c r="BA658">
        <v>0</v>
      </c>
      <c r="BB658">
        <v>4</v>
      </c>
      <c r="BC658">
        <v>0</v>
      </c>
      <c r="BD658">
        <v>50</v>
      </c>
      <c r="BE658" s="21"/>
      <c r="BF658">
        <v>0</v>
      </c>
    </row>
    <row r="659" spans="1:58" x14ac:dyDescent="0.25">
      <c r="A659">
        <v>1.7</v>
      </c>
      <c r="B659" s="21" t="s">
        <v>157</v>
      </c>
      <c r="C659" s="21" t="s">
        <v>9</v>
      </c>
      <c r="D659" s="21" t="s">
        <v>14</v>
      </c>
      <c r="E659" s="21"/>
      <c r="F659" s="21"/>
      <c r="G659" s="21" t="s">
        <v>23</v>
      </c>
      <c r="H659" s="21"/>
      <c r="I659" s="21" t="s">
        <v>767</v>
      </c>
      <c r="J659" s="21" t="s">
        <v>554</v>
      </c>
      <c r="K659" s="21" t="s">
        <v>41</v>
      </c>
      <c r="L659" t="b">
        <v>0</v>
      </c>
      <c r="M659" t="b">
        <v>0</v>
      </c>
      <c r="N659" t="b">
        <v>1</v>
      </c>
      <c r="O659">
        <v>40</v>
      </c>
      <c r="P659">
        <v>30</v>
      </c>
      <c r="Q659">
        <v>0</v>
      </c>
      <c r="R659" s="21" t="s">
        <v>49</v>
      </c>
      <c r="S659">
        <v>1000</v>
      </c>
      <c r="T659">
        <v>100</v>
      </c>
      <c r="U659" t="b">
        <v>1</v>
      </c>
      <c r="V659">
        <v>80</v>
      </c>
      <c r="W659">
        <v>1</v>
      </c>
      <c r="X659">
        <v>105</v>
      </c>
      <c r="Y659">
        <v>60</v>
      </c>
      <c r="Z659">
        <v>0.05</v>
      </c>
      <c r="AA659" t="b">
        <v>1</v>
      </c>
      <c r="AB659" s="21" t="s">
        <v>724</v>
      </c>
      <c r="AC659">
        <v>5</v>
      </c>
      <c r="AD659">
        <v>9</v>
      </c>
      <c r="AE659">
        <v>10</v>
      </c>
      <c r="AF659">
        <v>10</v>
      </c>
      <c r="AG659" s="21" t="s">
        <v>48</v>
      </c>
      <c r="AH659" t="b">
        <v>0</v>
      </c>
      <c r="AI659" t="b">
        <v>0</v>
      </c>
      <c r="AJ659">
        <v>100</v>
      </c>
      <c r="AK659">
        <v>650</v>
      </c>
      <c r="AL659">
        <v>800</v>
      </c>
      <c r="AM659" s="21" t="s">
        <v>222</v>
      </c>
      <c r="AN659" s="21"/>
      <c r="AO659" t="b">
        <v>0</v>
      </c>
      <c r="AP659" s="21"/>
      <c r="AQ659" s="21"/>
      <c r="AR659" s="21" t="s">
        <v>501</v>
      </c>
      <c r="AS659" s="21"/>
      <c r="AT659" s="21"/>
      <c r="AU659" s="21"/>
      <c r="AV659" s="21"/>
      <c r="AW659">
        <v>1.5009999999999999</v>
      </c>
      <c r="AX659" s="21"/>
      <c r="AY659">
        <v>13130346</v>
      </c>
      <c r="BE659" s="21"/>
    </row>
    <row r="660" spans="1:58" x14ac:dyDescent="0.25">
      <c r="A660">
        <v>1.7</v>
      </c>
      <c r="B660" s="21" t="s">
        <v>157</v>
      </c>
      <c r="C660" s="21" t="s">
        <v>9</v>
      </c>
      <c r="D660" s="21" t="s">
        <v>14</v>
      </c>
      <c r="E660" s="21"/>
      <c r="F660" s="21"/>
      <c r="G660" s="21" t="s">
        <v>23</v>
      </c>
      <c r="H660" s="21"/>
      <c r="I660" s="21" t="s">
        <v>767</v>
      </c>
      <c r="J660" s="21" t="s">
        <v>554</v>
      </c>
      <c r="K660" s="21" t="s">
        <v>41</v>
      </c>
      <c r="L660" t="b">
        <v>0</v>
      </c>
      <c r="M660" t="b">
        <v>0</v>
      </c>
      <c r="N660" t="b">
        <v>1</v>
      </c>
      <c r="O660">
        <v>40</v>
      </c>
      <c r="P660">
        <v>30</v>
      </c>
      <c r="Q660">
        <v>0</v>
      </c>
      <c r="R660" s="21" t="s">
        <v>49</v>
      </c>
      <c r="S660">
        <v>1000</v>
      </c>
      <c r="T660">
        <v>100</v>
      </c>
      <c r="U660" t="b">
        <v>1</v>
      </c>
      <c r="V660">
        <v>80</v>
      </c>
      <c r="W660">
        <v>1</v>
      </c>
      <c r="X660">
        <v>105</v>
      </c>
      <c r="Y660">
        <v>60</v>
      </c>
      <c r="Z660">
        <v>0.05</v>
      </c>
      <c r="AA660" t="b">
        <v>1</v>
      </c>
      <c r="AB660" s="21" t="s">
        <v>724</v>
      </c>
      <c r="AC660">
        <v>5</v>
      </c>
      <c r="AD660">
        <v>9</v>
      </c>
      <c r="AE660">
        <v>10</v>
      </c>
      <c r="AF660">
        <v>10</v>
      </c>
      <c r="AG660" s="21" t="s">
        <v>48</v>
      </c>
      <c r="AH660" t="b">
        <v>0</v>
      </c>
      <c r="AI660" t="b">
        <v>0</v>
      </c>
      <c r="AJ660">
        <v>100</v>
      </c>
      <c r="AK660">
        <v>650</v>
      </c>
      <c r="AL660">
        <v>800</v>
      </c>
      <c r="AM660" s="21" t="s">
        <v>223</v>
      </c>
      <c r="AN660" s="21"/>
      <c r="AO660" t="b">
        <v>0</v>
      </c>
      <c r="AP660" s="21"/>
      <c r="AQ660" s="21"/>
      <c r="AR660" s="21" t="s">
        <v>502</v>
      </c>
      <c r="AS660" s="21"/>
      <c r="AT660" s="21"/>
      <c r="AU660" s="21"/>
      <c r="AV660" s="21"/>
      <c r="AW660">
        <v>4.5</v>
      </c>
      <c r="AX660" s="21"/>
      <c r="AY660">
        <v>65280</v>
      </c>
      <c r="BE660" s="21"/>
    </row>
    <row r="661" spans="1:58" x14ac:dyDescent="0.25">
      <c r="A661">
        <v>1.7</v>
      </c>
      <c r="B661" s="21" t="s">
        <v>157</v>
      </c>
      <c r="C661" s="21" t="s">
        <v>9</v>
      </c>
      <c r="D661" s="21" t="s">
        <v>14</v>
      </c>
      <c r="E661" s="21"/>
      <c r="F661" s="21"/>
      <c r="G661" s="21" t="s">
        <v>23</v>
      </c>
      <c r="H661" s="21"/>
      <c r="I661" s="21" t="s">
        <v>767</v>
      </c>
      <c r="J661" s="21" t="s">
        <v>554</v>
      </c>
      <c r="K661" s="21" t="s">
        <v>41</v>
      </c>
      <c r="L661" t="b">
        <v>0</v>
      </c>
      <c r="M661" t="b">
        <v>0</v>
      </c>
      <c r="N661" t="b">
        <v>1</v>
      </c>
      <c r="O661">
        <v>40</v>
      </c>
      <c r="P661">
        <v>30</v>
      </c>
      <c r="Q661">
        <v>0</v>
      </c>
      <c r="R661" s="21" t="s">
        <v>49</v>
      </c>
      <c r="S661">
        <v>1000</v>
      </c>
      <c r="T661">
        <v>100</v>
      </c>
      <c r="U661" t="b">
        <v>1</v>
      </c>
      <c r="V661">
        <v>80</v>
      </c>
      <c r="W661">
        <v>1</v>
      </c>
      <c r="X661">
        <v>105</v>
      </c>
      <c r="Y661">
        <v>60</v>
      </c>
      <c r="Z661">
        <v>0.05</v>
      </c>
      <c r="AA661" t="b">
        <v>1</v>
      </c>
      <c r="AB661" s="21" t="s">
        <v>724</v>
      </c>
      <c r="AC661">
        <v>5</v>
      </c>
      <c r="AD661">
        <v>9</v>
      </c>
      <c r="AE661">
        <v>10</v>
      </c>
      <c r="AF661">
        <v>10</v>
      </c>
      <c r="AG661" s="21" t="s">
        <v>48</v>
      </c>
      <c r="AH661" t="b">
        <v>0</v>
      </c>
      <c r="AI661" t="b">
        <v>0</v>
      </c>
      <c r="AJ661">
        <v>100</v>
      </c>
      <c r="AK661">
        <v>650</v>
      </c>
      <c r="AL661">
        <v>800</v>
      </c>
      <c r="AM661" s="21" t="s">
        <v>244</v>
      </c>
      <c r="AN661" s="21"/>
      <c r="AO661" t="b">
        <v>0</v>
      </c>
      <c r="AP661" s="21"/>
      <c r="AQ661" s="21"/>
      <c r="AR661" s="21" t="s">
        <v>244</v>
      </c>
      <c r="AS661" s="21"/>
      <c r="AT661" s="21"/>
      <c r="AU661" s="21"/>
      <c r="AV661" s="21"/>
      <c r="AW661">
        <v>3</v>
      </c>
      <c r="AX661" s="21"/>
      <c r="AY661">
        <v>16776960</v>
      </c>
      <c r="AZ661">
        <v>0</v>
      </c>
      <c r="BA661">
        <v>0</v>
      </c>
      <c r="BB661">
        <v>20.5</v>
      </c>
      <c r="BC661">
        <v>0</v>
      </c>
      <c r="BD661">
        <v>100</v>
      </c>
      <c r="BE661" s="21"/>
      <c r="BF661">
        <v>0</v>
      </c>
    </row>
    <row r="662" spans="1:58" x14ac:dyDescent="0.25">
      <c r="A662">
        <v>1.7</v>
      </c>
      <c r="B662" s="21" t="s">
        <v>157</v>
      </c>
      <c r="C662" s="21" t="s">
        <v>9</v>
      </c>
      <c r="D662" s="21" t="s">
        <v>14</v>
      </c>
      <c r="E662" s="21"/>
      <c r="F662" s="21"/>
      <c r="G662" s="21" t="s">
        <v>23</v>
      </c>
      <c r="H662" s="21"/>
      <c r="I662" s="21" t="s">
        <v>767</v>
      </c>
      <c r="J662" s="21" t="s">
        <v>554</v>
      </c>
      <c r="K662" s="21" t="s">
        <v>41</v>
      </c>
      <c r="L662" t="b">
        <v>0</v>
      </c>
      <c r="M662" t="b">
        <v>0</v>
      </c>
      <c r="N662" t="b">
        <v>1</v>
      </c>
      <c r="O662">
        <v>40</v>
      </c>
      <c r="P662">
        <v>30</v>
      </c>
      <c r="Q662">
        <v>0</v>
      </c>
      <c r="R662" s="21" t="s">
        <v>49</v>
      </c>
      <c r="S662">
        <v>1000</v>
      </c>
      <c r="T662">
        <v>100</v>
      </c>
      <c r="U662" t="b">
        <v>1</v>
      </c>
      <c r="V662">
        <v>80</v>
      </c>
      <c r="W662">
        <v>1</v>
      </c>
      <c r="X662">
        <v>105</v>
      </c>
      <c r="Y662">
        <v>60</v>
      </c>
      <c r="Z662">
        <v>0.05</v>
      </c>
      <c r="AA662" t="b">
        <v>1</v>
      </c>
      <c r="AB662" s="21" t="s">
        <v>724</v>
      </c>
      <c r="AC662">
        <v>5</v>
      </c>
      <c r="AD662">
        <v>9</v>
      </c>
      <c r="AE662">
        <v>10</v>
      </c>
      <c r="AF662">
        <v>10</v>
      </c>
      <c r="AG662" s="21" t="s">
        <v>48</v>
      </c>
      <c r="AH662" t="b">
        <v>0</v>
      </c>
      <c r="AI662" t="b">
        <v>0</v>
      </c>
      <c r="AJ662">
        <v>100</v>
      </c>
      <c r="AK662">
        <v>650</v>
      </c>
      <c r="AL662">
        <v>800</v>
      </c>
      <c r="AM662" s="21" t="s">
        <v>244</v>
      </c>
      <c r="AN662" s="21"/>
      <c r="AO662" t="b">
        <v>0</v>
      </c>
      <c r="AP662" s="21"/>
      <c r="AQ662" s="21"/>
      <c r="AR662" s="21" t="s">
        <v>244</v>
      </c>
      <c r="AS662" s="21"/>
      <c r="AT662" s="21"/>
      <c r="AU662" s="21"/>
      <c r="AV662" s="21"/>
      <c r="AW662">
        <v>3</v>
      </c>
      <c r="AX662" s="21"/>
      <c r="AY662">
        <v>16776960</v>
      </c>
      <c r="AZ662">
        <v>0</v>
      </c>
      <c r="BA662">
        <v>1</v>
      </c>
      <c r="BB662">
        <v>21</v>
      </c>
      <c r="BC662">
        <v>100</v>
      </c>
      <c r="BD662">
        <v>110</v>
      </c>
      <c r="BE662" s="21"/>
      <c r="BF662">
        <v>0</v>
      </c>
    </row>
    <row r="663" spans="1:58" x14ac:dyDescent="0.25">
      <c r="A663">
        <v>1.7</v>
      </c>
      <c r="B663" s="21" t="s">
        <v>157</v>
      </c>
      <c r="C663" s="21" t="s">
        <v>9</v>
      </c>
      <c r="D663" s="21" t="s">
        <v>14</v>
      </c>
      <c r="E663" s="21"/>
      <c r="F663" s="21"/>
      <c r="G663" s="21" t="s">
        <v>23</v>
      </c>
      <c r="H663" s="21"/>
      <c r="I663" s="21" t="s">
        <v>767</v>
      </c>
      <c r="J663" s="21" t="s">
        <v>554</v>
      </c>
      <c r="K663" s="21" t="s">
        <v>41</v>
      </c>
      <c r="L663" t="b">
        <v>0</v>
      </c>
      <c r="M663" t="b">
        <v>0</v>
      </c>
      <c r="N663" t="b">
        <v>1</v>
      </c>
      <c r="O663">
        <v>40</v>
      </c>
      <c r="P663">
        <v>30</v>
      </c>
      <c r="Q663">
        <v>0</v>
      </c>
      <c r="R663" s="21" t="s">
        <v>49</v>
      </c>
      <c r="S663">
        <v>1000</v>
      </c>
      <c r="T663">
        <v>100</v>
      </c>
      <c r="U663" t="b">
        <v>1</v>
      </c>
      <c r="V663">
        <v>80</v>
      </c>
      <c r="W663">
        <v>1</v>
      </c>
      <c r="X663">
        <v>105</v>
      </c>
      <c r="Y663">
        <v>60</v>
      </c>
      <c r="Z663">
        <v>0.05</v>
      </c>
      <c r="AA663" t="b">
        <v>1</v>
      </c>
      <c r="AB663" s="21" t="s">
        <v>724</v>
      </c>
      <c r="AC663">
        <v>5</v>
      </c>
      <c r="AD663">
        <v>9</v>
      </c>
      <c r="AE663">
        <v>10</v>
      </c>
      <c r="AF663">
        <v>10</v>
      </c>
      <c r="AG663" s="21" t="s">
        <v>48</v>
      </c>
      <c r="AH663" t="b">
        <v>0</v>
      </c>
      <c r="AI663" t="b">
        <v>0</v>
      </c>
      <c r="AJ663">
        <v>100</v>
      </c>
      <c r="AK663">
        <v>650</v>
      </c>
      <c r="AL663">
        <v>800</v>
      </c>
      <c r="AM663" s="21" t="s">
        <v>265</v>
      </c>
      <c r="AN663" s="21"/>
      <c r="AO663" t="b">
        <v>0</v>
      </c>
      <c r="AP663" s="21"/>
      <c r="AQ663" s="21"/>
      <c r="AR663" s="21" t="s">
        <v>501</v>
      </c>
      <c r="AS663" s="21"/>
      <c r="AT663" s="21"/>
      <c r="AU663" s="21"/>
      <c r="AV663" s="21"/>
      <c r="AW663">
        <v>1.5009999999999999</v>
      </c>
      <c r="AX663" s="21"/>
      <c r="AY663">
        <v>32896</v>
      </c>
      <c r="BE663" s="21"/>
    </row>
    <row r="664" spans="1:58" x14ac:dyDescent="0.25">
      <c r="A664">
        <v>1.7</v>
      </c>
      <c r="B664" s="21" t="s">
        <v>157</v>
      </c>
      <c r="C664" s="21" t="s">
        <v>9</v>
      </c>
      <c r="D664" s="21" t="s">
        <v>14</v>
      </c>
      <c r="E664" s="21"/>
      <c r="F664" s="21"/>
      <c r="G664" s="21" t="s">
        <v>23</v>
      </c>
      <c r="H664" s="21"/>
      <c r="I664" s="21" t="s">
        <v>767</v>
      </c>
      <c r="J664" s="21" t="s">
        <v>554</v>
      </c>
      <c r="K664" s="21" t="s">
        <v>41</v>
      </c>
      <c r="L664" t="b">
        <v>0</v>
      </c>
      <c r="M664" t="b">
        <v>0</v>
      </c>
      <c r="N664" t="b">
        <v>1</v>
      </c>
      <c r="O664">
        <v>40</v>
      </c>
      <c r="P664">
        <v>30</v>
      </c>
      <c r="Q664">
        <v>0</v>
      </c>
      <c r="R664" s="21" t="s">
        <v>49</v>
      </c>
      <c r="S664">
        <v>1000</v>
      </c>
      <c r="T664">
        <v>100</v>
      </c>
      <c r="U664" t="b">
        <v>1</v>
      </c>
      <c r="V664">
        <v>80</v>
      </c>
      <c r="W664">
        <v>1</v>
      </c>
      <c r="X664">
        <v>105</v>
      </c>
      <c r="Y664">
        <v>60</v>
      </c>
      <c r="Z664">
        <v>0.05</v>
      </c>
      <c r="AA664" t="b">
        <v>1</v>
      </c>
      <c r="AB664" s="21" t="s">
        <v>724</v>
      </c>
      <c r="AC664">
        <v>5</v>
      </c>
      <c r="AD664">
        <v>9</v>
      </c>
      <c r="AE664">
        <v>10</v>
      </c>
      <c r="AF664">
        <v>10</v>
      </c>
      <c r="AG664" s="21" t="s">
        <v>48</v>
      </c>
      <c r="AH664" t="b">
        <v>0</v>
      </c>
      <c r="AI664" t="b">
        <v>0</v>
      </c>
      <c r="AJ664">
        <v>100</v>
      </c>
      <c r="AK664">
        <v>650</v>
      </c>
      <c r="AL664">
        <v>800</v>
      </c>
      <c r="AM664" s="21" t="s">
        <v>266</v>
      </c>
      <c r="AN664" s="21"/>
      <c r="AO664" t="b">
        <v>0</v>
      </c>
      <c r="AP664" s="21"/>
      <c r="AQ664" s="21"/>
      <c r="AR664" s="21" t="s">
        <v>501</v>
      </c>
      <c r="AS664" s="21"/>
      <c r="AT664" s="21"/>
      <c r="AU664" s="21"/>
      <c r="AV664" s="21"/>
      <c r="AW664">
        <v>1.5009999999999999</v>
      </c>
      <c r="AX664" s="21"/>
      <c r="AY664">
        <v>9221330</v>
      </c>
      <c r="BE664" s="21"/>
    </row>
    <row r="665" spans="1:58" x14ac:dyDescent="0.25">
      <c r="A665">
        <v>1.7</v>
      </c>
      <c r="B665" s="21" t="s">
        <v>157</v>
      </c>
      <c r="C665" s="21" t="s">
        <v>9</v>
      </c>
      <c r="D665" s="21" t="s">
        <v>14</v>
      </c>
      <c r="E665" s="21"/>
      <c r="F665" s="21"/>
      <c r="G665" s="21" t="s">
        <v>23</v>
      </c>
      <c r="H665" s="21"/>
      <c r="I665" s="21" t="s">
        <v>767</v>
      </c>
      <c r="J665" s="21" t="s">
        <v>554</v>
      </c>
      <c r="K665" s="21" t="s">
        <v>41</v>
      </c>
      <c r="L665" t="b">
        <v>0</v>
      </c>
      <c r="M665" t="b">
        <v>0</v>
      </c>
      <c r="N665" t="b">
        <v>1</v>
      </c>
      <c r="O665">
        <v>40</v>
      </c>
      <c r="P665">
        <v>30</v>
      </c>
      <c r="Q665">
        <v>0</v>
      </c>
      <c r="R665" s="21" t="s">
        <v>49</v>
      </c>
      <c r="S665">
        <v>1000</v>
      </c>
      <c r="T665">
        <v>100</v>
      </c>
      <c r="U665" t="b">
        <v>1</v>
      </c>
      <c r="V665">
        <v>80</v>
      </c>
      <c r="W665">
        <v>1</v>
      </c>
      <c r="X665">
        <v>105</v>
      </c>
      <c r="Y665">
        <v>60</v>
      </c>
      <c r="Z665">
        <v>0.05</v>
      </c>
      <c r="AA665" t="b">
        <v>1</v>
      </c>
      <c r="AB665" s="21" t="s">
        <v>724</v>
      </c>
      <c r="AC665">
        <v>5</v>
      </c>
      <c r="AD665">
        <v>9</v>
      </c>
      <c r="AE665">
        <v>10</v>
      </c>
      <c r="AF665">
        <v>10</v>
      </c>
      <c r="AG665" s="21" t="s">
        <v>48</v>
      </c>
      <c r="AH665" t="b">
        <v>0</v>
      </c>
      <c r="AI665" t="b">
        <v>0</v>
      </c>
      <c r="AJ665">
        <v>100</v>
      </c>
      <c r="AK665">
        <v>650</v>
      </c>
      <c r="AL665">
        <v>800</v>
      </c>
      <c r="AM665" s="21" t="s">
        <v>318</v>
      </c>
      <c r="AN665" s="21"/>
      <c r="AO665" t="b">
        <v>0</v>
      </c>
      <c r="AP665" s="21"/>
      <c r="AQ665" s="21"/>
      <c r="AR665" s="21" t="s">
        <v>503</v>
      </c>
      <c r="AS665" s="21"/>
      <c r="AT665" s="21"/>
      <c r="AU665" s="21"/>
      <c r="AV665" s="21"/>
      <c r="AW665">
        <v>3</v>
      </c>
      <c r="AX665" s="21"/>
      <c r="AY665">
        <v>13130346</v>
      </c>
      <c r="AZ665">
        <v>0</v>
      </c>
      <c r="BA665">
        <v>0</v>
      </c>
      <c r="BB665">
        <v>10</v>
      </c>
      <c r="BC665">
        <v>40</v>
      </c>
      <c r="BD665">
        <v>50</v>
      </c>
      <c r="BE665" s="21"/>
      <c r="BF665">
        <v>0</v>
      </c>
    </row>
    <row r="666" spans="1:58" x14ac:dyDescent="0.25">
      <c r="A666">
        <v>1.7</v>
      </c>
      <c r="B666" s="21" t="s">
        <v>157</v>
      </c>
      <c r="C666" s="21" t="s">
        <v>9</v>
      </c>
      <c r="D666" s="21" t="s">
        <v>14</v>
      </c>
      <c r="E666" s="21"/>
      <c r="F666" s="21"/>
      <c r="G666" s="21" t="s">
        <v>23</v>
      </c>
      <c r="H666" s="21"/>
      <c r="I666" s="21" t="s">
        <v>767</v>
      </c>
      <c r="J666" s="21" t="s">
        <v>554</v>
      </c>
      <c r="K666" s="21" t="s">
        <v>41</v>
      </c>
      <c r="L666" t="b">
        <v>0</v>
      </c>
      <c r="M666" t="b">
        <v>0</v>
      </c>
      <c r="N666" t="b">
        <v>1</v>
      </c>
      <c r="O666">
        <v>40</v>
      </c>
      <c r="P666">
        <v>30</v>
      </c>
      <c r="Q666">
        <v>0</v>
      </c>
      <c r="R666" s="21" t="s">
        <v>49</v>
      </c>
      <c r="S666">
        <v>1000</v>
      </c>
      <c r="T666">
        <v>100</v>
      </c>
      <c r="U666" t="b">
        <v>1</v>
      </c>
      <c r="V666">
        <v>80</v>
      </c>
      <c r="W666">
        <v>1</v>
      </c>
      <c r="X666">
        <v>105</v>
      </c>
      <c r="Y666">
        <v>60</v>
      </c>
      <c r="Z666">
        <v>0.05</v>
      </c>
      <c r="AA666" t="b">
        <v>1</v>
      </c>
      <c r="AB666" s="21" t="s">
        <v>724</v>
      </c>
      <c r="AC666">
        <v>5</v>
      </c>
      <c r="AD666">
        <v>9</v>
      </c>
      <c r="AE666">
        <v>10</v>
      </c>
      <c r="AF666">
        <v>10</v>
      </c>
      <c r="AG666" s="21" t="s">
        <v>48</v>
      </c>
      <c r="AH666" t="b">
        <v>0</v>
      </c>
      <c r="AI666" t="b">
        <v>0</v>
      </c>
      <c r="AJ666">
        <v>100</v>
      </c>
      <c r="AK666">
        <v>650</v>
      </c>
      <c r="AL666">
        <v>800</v>
      </c>
      <c r="AM666" s="21" t="s">
        <v>318</v>
      </c>
      <c r="AN666" s="21"/>
      <c r="AO666" t="b">
        <v>0</v>
      </c>
      <c r="AP666" s="21"/>
      <c r="AQ666" s="21"/>
      <c r="AR666" s="21" t="s">
        <v>503</v>
      </c>
      <c r="AS666" s="21"/>
      <c r="AT666" s="21"/>
      <c r="AU666" s="21"/>
      <c r="AV666" s="21"/>
      <c r="AW666">
        <v>3</v>
      </c>
      <c r="AX666" s="21"/>
      <c r="AY666">
        <v>13130346</v>
      </c>
      <c r="AZ666">
        <v>0</v>
      </c>
      <c r="BA666">
        <v>0</v>
      </c>
      <c r="BB666">
        <v>14</v>
      </c>
      <c r="BC666">
        <v>25</v>
      </c>
      <c r="BD666">
        <v>50</v>
      </c>
      <c r="BE666" s="21"/>
      <c r="BF666">
        <v>0</v>
      </c>
    </row>
    <row r="667" spans="1:58" x14ac:dyDescent="0.25">
      <c r="A667">
        <v>1.7</v>
      </c>
      <c r="B667" s="21" t="s">
        <v>157</v>
      </c>
      <c r="C667" s="21" t="s">
        <v>9</v>
      </c>
      <c r="D667" s="21" t="s">
        <v>14</v>
      </c>
      <c r="E667" s="21"/>
      <c r="F667" s="21"/>
      <c r="G667" s="21" t="s">
        <v>23</v>
      </c>
      <c r="H667" s="21"/>
      <c r="I667" s="21" t="s">
        <v>767</v>
      </c>
      <c r="J667" s="21" t="s">
        <v>554</v>
      </c>
      <c r="K667" s="21" t="s">
        <v>41</v>
      </c>
      <c r="L667" t="b">
        <v>0</v>
      </c>
      <c r="M667" t="b">
        <v>0</v>
      </c>
      <c r="N667" t="b">
        <v>1</v>
      </c>
      <c r="O667">
        <v>40</v>
      </c>
      <c r="P667">
        <v>30</v>
      </c>
      <c r="Q667">
        <v>0</v>
      </c>
      <c r="R667" s="21" t="s">
        <v>49</v>
      </c>
      <c r="S667">
        <v>1000</v>
      </c>
      <c r="T667">
        <v>100</v>
      </c>
      <c r="U667" t="b">
        <v>1</v>
      </c>
      <c r="V667">
        <v>80</v>
      </c>
      <c r="W667">
        <v>1</v>
      </c>
      <c r="X667">
        <v>105</v>
      </c>
      <c r="Y667">
        <v>60</v>
      </c>
      <c r="Z667">
        <v>0.05</v>
      </c>
      <c r="AA667" t="b">
        <v>1</v>
      </c>
      <c r="AB667" s="21" t="s">
        <v>724</v>
      </c>
      <c r="AC667">
        <v>5</v>
      </c>
      <c r="AD667">
        <v>9</v>
      </c>
      <c r="AE667">
        <v>10</v>
      </c>
      <c r="AF667">
        <v>10</v>
      </c>
      <c r="AG667" s="21" t="s">
        <v>48</v>
      </c>
      <c r="AH667" t="b">
        <v>0</v>
      </c>
      <c r="AI667" t="b">
        <v>0</v>
      </c>
      <c r="AJ667">
        <v>100</v>
      </c>
      <c r="AK667">
        <v>650</v>
      </c>
      <c r="AL667">
        <v>800</v>
      </c>
      <c r="AM667" s="21" t="s">
        <v>318</v>
      </c>
      <c r="AN667" s="21"/>
      <c r="AO667" t="b">
        <v>0</v>
      </c>
      <c r="AP667" s="21"/>
      <c r="AQ667" s="21"/>
      <c r="AR667" s="21" t="s">
        <v>503</v>
      </c>
      <c r="AS667" s="21"/>
      <c r="AT667" s="21"/>
      <c r="AU667" s="21"/>
      <c r="AV667" s="21"/>
      <c r="AW667">
        <v>3</v>
      </c>
      <c r="AX667" s="21"/>
      <c r="AY667">
        <v>13130346</v>
      </c>
      <c r="AZ667">
        <v>0</v>
      </c>
      <c r="BA667">
        <v>0</v>
      </c>
      <c r="BB667">
        <v>16</v>
      </c>
      <c r="BC667">
        <v>15</v>
      </c>
      <c r="BD667">
        <v>50</v>
      </c>
      <c r="BE667" s="21"/>
      <c r="BF667">
        <v>0</v>
      </c>
    </row>
    <row r="668" spans="1:58" x14ac:dyDescent="0.25">
      <c r="A668">
        <v>1.7</v>
      </c>
      <c r="B668" s="21" t="s">
        <v>157</v>
      </c>
      <c r="C668" s="21" t="s">
        <v>9</v>
      </c>
      <c r="D668" s="21" t="s">
        <v>14</v>
      </c>
      <c r="E668" s="21"/>
      <c r="F668" s="21"/>
      <c r="G668" s="21" t="s">
        <v>23</v>
      </c>
      <c r="H668" s="21"/>
      <c r="I668" s="21" t="s">
        <v>767</v>
      </c>
      <c r="J668" s="21" t="s">
        <v>554</v>
      </c>
      <c r="K668" s="21" t="s">
        <v>41</v>
      </c>
      <c r="L668" t="b">
        <v>0</v>
      </c>
      <c r="M668" t="b">
        <v>0</v>
      </c>
      <c r="N668" t="b">
        <v>1</v>
      </c>
      <c r="O668">
        <v>40</v>
      </c>
      <c r="P668">
        <v>30</v>
      </c>
      <c r="Q668">
        <v>0</v>
      </c>
      <c r="R668" s="21" t="s">
        <v>49</v>
      </c>
      <c r="S668">
        <v>1000</v>
      </c>
      <c r="T668">
        <v>100</v>
      </c>
      <c r="U668" t="b">
        <v>1</v>
      </c>
      <c r="V668">
        <v>80</v>
      </c>
      <c r="W668">
        <v>1</v>
      </c>
      <c r="X668">
        <v>105</v>
      </c>
      <c r="Y668">
        <v>60</v>
      </c>
      <c r="Z668">
        <v>0.05</v>
      </c>
      <c r="AA668" t="b">
        <v>1</v>
      </c>
      <c r="AB668" s="21" t="s">
        <v>724</v>
      </c>
      <c r="AC668">
        <v>5</v>
      </c>
      <c r="AD668">
        <v>9</v>
      </c>
      <c r="AE668">
        <v>10</v>
      </c>
      <c r="AF668">
        <v>10</v>
      </c>
      <c r="AG668" s="21" t="s">
        <v>48</v>
      </c>
      <c r="AH668" t="b">
        <v>0</v>
      </c>
      <c r="AI668" t="b">
        <v>0</v>
      </c>
      <c r="AJ668">
        <v>100</v>
      </c>
      <c r="AK668">
        <v>650</v>
      </c>
      <c r="AL668">
        <v>800</v>
      </c>
      <c r="AM668" s="21" t="s">
        <v>318</v>
      </c>
      <c r="AN668" s="21"/>
      <c r="AO668" t="b">
        <v>0</v>
      </c>
      <c r="AP668" s="21"/>
      <c r="AQ668" s="21"/>
      <c r="AR668" s="21" t="s">
        <v>503</v>
      </c>
      <c r="AS668" s="21"/>
      <c r="AT668" s="21"/>
      <c r="AU668" s="21"/>
      <c r="AV668" s="21"/>
      <c r="AW668">
        <v>3</v>
      </c>
      <c r="AX668" s="21"/>
      <c r="AY668">
        <v>13130346</v>
      </c>
      <c r="AZ668">
        <v>0</v>
      </c>
      <c r="BA668">
        <v>0</v>
      </c>
      <c r="BB668">
        <v>18</v>
      </c>
      <c r="BC668">
        <v>5</v>
      </c>
      <c r="BD668">
        <v>50</v>
      </c>
      <c r="BE668" s="21"/>
      <c r="BF668">
        <v>0</v>
      </c>
    </row>
    <row r="669" spans="1:58" x14ac:dyDescent="0.25">
      <c r="A669">
        <v>1.7</v>
      </c>
      <c r="B669" s="21" t="s">
        <v>157</v>
      </c>
      <c r="C669" s="21" t="s">
        <v>9</v>
      </c>
      <c r="D669" s="21" t="s">
        <v>14</v>
      </c>
      <c r="E669" s="21"/>
      <c r="F669" s="21"/>
      <c r="G669" s="21" t="s">
        <v>23</v>
      </c>
      <c r="H669" s="21"/>
      <c r="I669" s="21" t="s">
        <v>767</v>
      </c>
      <c r="J669" s="21" t="s">
        <v>554</v>
      </c>
      <c r="K669" s="21" t="s">
        <v>41</v>
      </c>
      <c r="L669" t="b">
        <v>0</v>
      </c>
      <c r="M669" t="b">
        <v>0</v>
      </c>
      <c r="N669" t="b">
        <v>1</v>
      </c>
      <c r="O669">
        <v>40</v>
      </c>
      <c r="P669">
        <v>30</v>
      </c>
      <c r="Q669">
        <v>0</v>
      </c>
      <c r="R669" s="21" t="s">
        <v>49</v>
      </c>
      <c r="S669">
        <v>1000</v>
      </c>
      <c r="T669">
        <v>100</v>
      </c>
      <c r="U669" t="b">
        <v>1</v>
      </c>
      <c r="V669">
        <v>80</v>
      </c>
      <c r="W669">
        <v>1</v>
      </c>
      <c r="X669">
        <v>105</v>
      </c>
      <c r="Y669">
        <v>60</v>
      </c>
      <c r="Z669">
        <v>0.05</v>
      </c>
      <c r="AA669" t="b">
        <v>1</v>
      </c>
      <c r="AB669" s="21" t="s">
        <v>724</v>
      </c>
      <c r="AC669">
        <v>5</v>
      </c>
      <c r="AD669">
        <v>9</v>
      </c>
      <c r="AE669">
        <v>10</v>
      </c>
      <c r="AF669">
        <v>10</v>
      </c>
      <c r="AG669" s="21" t="s">
        <v>48</v>
      </c>
      <c r="AH669" t="b">
        <v>0</v>
      </c>
      <c r="AI669" t="b">
        <v>0</v>
      </c>
      <c r="AJ669">
        <v>100</v>
      </c>
      <c r="AK669">
        <v>650</v>
      </c>
      <c r="AL669">
        <v>800</v>
      </c>
      <c r="AM669" s="21" t="s">
        <v>326</v>
      </c>
      <c r="AN669" s="21"/>
      <c r="AO669" t="b">
        <v>0</v>
      </c>
      <c r="AP669" s="21"/>
      <c r="AQ669" s="21"/>
      <c r="AR669" s="21" t="s">
        <v>375</v>
      </c>
      <c r="AS669" s="21"/>
      <c r="AT669" s="21"/>
      <c r="AU669" s="21"/>
      <c r="AV669" s="21"/>
      <c r="AW669">
        <v>3</v>
      </c>
      <c r="AX669" s="21"/>
      <c r="AY669">
        <v>15570276</v>
      </c>
      <c r="AZ669">
        <v>0</v>
      </c>
      <c r="BA669">
        <v>0</v>
      </c>
      <c r="BB669">
        <v>19.5</v>
      </c>
      <c r="BC669">
        <v>0</v>
      </c>
      <c r="BD669">
        <v>100</v>
      </c>
      <c r="BE669" s="21"/>
      <c r="BF669">
        <v>0</v>
      </c>
    </row>
    <row r="670" spans="1:58" x14ac:dyDescent="0.25">
      <c r="A670">
        <v>1.7</v>
      </c>
      <c r="B670" s="21" t="s">
        <v>157</v>
      </c>
      <c r="C670" s="21" t="s">
        <v>9</v>
      </c>
      <c r="D670" s="21" t="s">
        <v>14</v>
      </c>
      <c r="E670" s="21"/>
      <c r="F670" s="21"/>
      <c r="G670" s="21" t="s">
        <v>23</v>
      </c>
      <c r="H670" s="21"/>
      <c r="I670" s="21" t="s">
        <v>767</v>
      </c>
      <c r="J670" s="21" t="s">
        <v>554</v>
      </c>
      <c r="K670" s="21" t="s">
        <v>41</v>
      </c>
      <c r="L670" t="b">
        <v>0</v>
      </c>
      <c r="M670" t="b">
        <v>0</v>
      </c>
      <c r="N670" t="b">
        <v>1</v>
      </c>
      <c r="O670">
        <v>40</v>
      </c>
      <c r="P670">
        <v>30</v>
      </c>
      <c r="Q670">
        <v>0</v>
      </c>
      <c r="R670" s="21" t="s">
        <v>49</v>
      </c>
      <c r="S670">
        <v>1000</v>
      </c>
      <c r="T670">
        <v>100</v>
      </c>
      <c r="U670" t="b">
        <v>1</v>
      </c>
      <c r="V670">
        <v>80</v>
      </c>
      <c r="W670">
        <v>1</v>
      </c>
      <c r="X670">
        <v>105</v>
      </c>
      <c r="Y670">
        <v>60</v>
      </c>
      <c r="Z670">
        <v>0.05</v>
      </c>
      <c r="AA670" t="b">
        <v>1</v>
      </c>
      <c r="AB670" s="21" t="s">
        <v>724</v>
      </c>
      <c r="AC670">
        <v>5</v>
      </c>
      <c r="AD670">
        <v>9</v>
      </c>
      <c r="AE670">
        <v>10</v>
      </c>
      <c r="AF670">
        <v>10</v>
      </c>
      <c r="AG670" s="21" t="s">
        <v>48</v>
      </c>
      <c r="AH670" t="b">
        <v>0</v>
      </c>
      <c r="AI670" t="b">
        <v>0</v>
      </c>
      <c r="AJ670">
        <v>100</v>
      </c>
      <c r="AK670">
        <v>650</v>
      </c>
      <c r="AL670">
        <v>800</v>
      </c>
      <c r="AM670" s="21" t="s">
        <v>326</v>
      </c>
      <c r="AN670" s="21"/>
      <c r="AO670" t="b">
        <v>0</v>
      </c>
      <c r="AP670" s="21"/>
      <c r="AQ670" s="21"/>
      <c r="AR670" s="21" t="s">
        <v>375</v>
      </c>
      <c r="AS670" s="21"/>
      <c r="AT670" s="21"/>
      <c r="AU670" s="21"/>
      <c r="AV670" s="21"/>
      <c r="AW670">
        <v>3</v>
      </c>
      <c r="AX670" s="21"/>
      <c r="AY670">
        <v>15570276</v>
      </c>
      <c r="AZ670">
        <v>0</v>
      </c>
      <c r="BA670">
        <v>0</v>
      </c>
      <c r="BB670">
        <v>19.5</v>
      </c>
      <c r="BC670">
        <v>0</v>
      </c>
      <c r="BD670">
        <v>100</v>
      </c>
      <c r="BE670" s="21"/>
      <c r="BF670">
        <v>0</v>
      </c>
    </row>
    <row r="671" spans="1:58" x14ac:dyDescent="0.25">
      <c r="A671">
        <v>1.7</v>
      </c>
      <c r="B671" s="21" t="s">
        <v>157</v>
      </c>
      <c r="C671" s="21" t="s">
        <v>9</v>
      </c>
      <c r="D671" s="21" t="s">
        <v>14</v>
      </c>
      <c r="E671" s="21"/>
      <c r="F671" s="21"/>
      <c r="G671" s="21" t="s">
        <v>23</v>
      </c>
      <c r="H671" s="21"/>
      <c r="I671" s="21" t="s">
        <v>767</v>
      </c>
      <c r="J671" s="21" t="s">
        <v>554</v>
      </c>
      <c r="K671" s="21" t="s">
        <v>41</v>
      </c>
      <c r="L671" t="b">
        <v>0</v>
      </c>
      <c r="M671" t="b">
        <v>0</v>
      </c>
      <c r="N671" t="b">
        <v>1</v>
      </c>
      <c r="O671">
        <v>40</v>
      </c>
      <c r="P671">
        <v>30</v>
      </c>
      <c r="Q671">
        <v>0</v>
      </c>
      <c r="R671" s="21" t="s">
        <v>49</v>
      </c>
      <c r="S671">
        <v>1000</v>
      </c>
      <c r="T671">
        <v>100</v>
      </c>
      <c r="U671" t="b">
        <v>1</v>
      </c>
      <c r="V671">
        <v>80</v>
      </c>
      <c r="W671">
        <v>1</v>
      </c>
      <c r="X671">
        <v>105</v>
      </c>
      <c r="Y671">
        <v>60</v>
      </c>
      <c r="Z671">
        <v>0.05</v>
      </c>
      <c r="AA671" t="b">
        <v>1</v>
      </c>
      <c r="AB671" s="21" t="s">
        <v>724</v>
      </c>
      <c r="AC671">
        <v>5</v>
      </c>
      <c r="AD671">
        <v>9</v>
      </c>
      <c r="AE671">
        <v>10</v>
      </c>
      <c r="AF671">
        <v>10</v>
      </c>
      <c r="AG671" s="21" t="s">
        <v>48</v>
      </c>
      <c r="AH671" t="b">
        <v>0</v>
      </c>
      <c r="AI671" t="b">
        <v>0</v>
      </c>
      <c r="AJ671">
        <v>100</v>
      </c>
      <c r="AK671">
        <v>650</v>
      </c>
      <c r="AL671">
        <v>800</v>
      </c>
      <c r="AM671" s="21" t="s">
        <v>326</v>
      </c>
      <c r="AN671" s="21"/>
      <c r="AO671" t="b">
        <v>0</v>
      </c>
      <c r="AP671" s="21"/>
      <c r="AQ671" s="21"/>
      <c r="AR671" s="21" t="s">
        <v>375</v>
      </c>
      <c r="AS671" s="21"/>
      <c r="AT671" s="21"/>
      <c r="AU671" s="21"/>
      <c r="AV671" s="21"/>
      <c r="AW671">
        <v>3</v>
      </c>
      <c r="AX671" s="21"/>
      <c r="AY671">
        <v>15570276</v>
      </c>
      <c r="AZ671">
        <v>0</v>
      </c>
      <c r="BA671">
        <v>1</v>
      </c>
      <c r="BB671">
        <v>21</v>
      </c>
      <c r="BC671">
        <v>100</v>
      </c>
      <c r="BD671">
        <v>120</v>
      </c>
      <c r="BE671" s="21"/>
      <c r="BF671">
        <v>0</v>
      </c>
    </row>
    <row r="672" spans="1:58" x14ac:dyDescent="0.25">
      <c r="A672">
        <v>1.7</v>
      </c>
      <c r="B672" s="21" t="s">
        <v>157</v>
      </c>
      <c r="C672" s="21" t="s">
        <v>9</v>
      </c>
      <c r="D672" s="21" t="s">
        <v>14</v>
      </c>
      <c r="E672" s="21"/>
      <c r="F672" s="21"/>
      <c r="G672" s="21" t="s">
        <v>23</v>
      </c>
      <c r="H672" s="21"/>
      <c r="I672" s="21" t="s">
        <v>767</v>
      </c>
      <c r="J672" s="21" t="s">
        <v>554</v>
      </c>
      <c r="K672" s="21" t="s">
        <v>41</v>
      </c>
      <c r="L672" t="b">
        <v>0</v>
      </c>
      <c r="M672" t="b">
        <v>0</v>
      </c>
      <c r="N672" t="b">
        <v>1</v>
      </c>
      <c r="O672">
        <v>40</v>
      </c>
      <c r="P672">
        <v>30</v>
      </c>
      <c r="Q672">
        <v>0</v>
      </c>
      <c r="R672" s="21" t="s">
        <v>49</v>
      </c>
      <c r="S672">
        <v>1000</v>
      </c>
      <c r="T672">
        <v>100</v>
      </c>
      <c r="U672" t="b">
        <v>1</v>
      </c>
      <c r="V672">
        <v>80</v>
      </c>
      <c r="W672">
        <v>1</v>
      </c>
      <c r="X672">
        <v>105</v>
      </c>
      <c r="Y672">
        <v>60</v>
      </c>
      <c r="Z672">
        <v>0.05</v>
      </c>
      <c r="AA672" t="b">
        <v>1</v>
      </c>
      <c r="AB672" s="21" t="s">
        <v>724</v>
      </c>
      <c r="AC672">
        <v>5</v>
      </c>
      <c r="AD672">
        <v>9</v>
      </c>
      <c r="AE672">
        <v>10</v>
      </c>
      <c r="AF672">
        <v>10</v>
      </c>
      <c r="AG672" s="21" t="s">
        <v>48</v>
      </c>
      <c r="AH672" t="b">
        <v>0</v>
      </c>
      <c r="AI672" t="b">
        <v>0</v>
      </c>
      <c r="AJ672">
        <v>100</v>
      </c>
      <c r="AK672">
        <v>650</v>
      </c>
      <c r="AL672">
        <v>800</v>
      </c>
      <c r="AM672" s="21" t="s">
        <v>349</v>
      </c>
      <c r="AN672" s="21"/>
      <c r="AO672" t="b">
        <v>0</v>
      </c>
      <c r="AP672" s="21"/>
      <c r="AQ672" s="21"/>
      <c r="AR672" s="21" t="s">
        <v>503</v>
      </c>
      <c r="AS672" s="21"/>
      <c r="AT672" s="21"/>
      <c r="AU672" s="21"/>
      <c r="AV672" s="21"/>
      <c r="AW672">
        <v>3</v>
      </c>
      <c r="AX672" s="21"/>
      <c r="AY672">
        <v>2763429</v>
      </c>
      <c r="AZ672">
        <v>0</v>
      </c>
      <c r="BA672">
        <v>0</v>
      </c>
      <c r="BB672">
        <v>10</v>
      </c>
      <c r="BC672">
        <v>40</v>
      </c>
      <c r="BD672">
        <v>70</v>
      </c>
      <c r="BE672" s="21"/>
      <c r="BF672">
        <v>0</v>
      </c>
    </row>
    <row r="673" spans="1:58" x14ac:dyDescent="0.25">
      <c r="A673">
        <v>1.7</v>
      </c>
      <c r="B673" s="21" t="s">
        <v>157</v>
      </c>
      <c r="C673" s="21" t="s">
        <v>9</v>
      </c>
      <c r="D673" s="21" t="s">
        <v>14</v>
      </c>
      <c r="E673" s="21"/>
      <c r="F673" s="21"/>
      <c r="G673" s="21" t="s">
        <v>23</v>
      </c>
      <c r="H673" s="21"/>
      <c r="I673" s="21" t="s">
        <v>767</v>
      </c>
      <c r="J673" s="21" t="s">
        <v>554</v>
      </c>
      <c r="K673" s="21" t="s">
        <v>41</v>
      </c>
      <c r="L673" t="b">
        <v>0</v>
      </c>
      <c r="M673" t="b">
        <v>0</v>
      </c>
      <c r="N673" t="b">
        <v>1</v>
      </c>
      <c r="O673">
        <v>40</v>
      </c>
      <c r="P673">
        <v>30</v>
      </c>
      <c r="Q673">
        <v>0</v>
      </c>
      <c r="R673" s="21" t="s">
        <v>49</v>
      </c>
      <c r="S673">
        <v>1000</v>
      </c>
      <c r="T673">
        <v>100</v>
      </c>
      <c r="U673" t="b">
        <v>1</v>
      </c>
      <c r="V673">
        <v>80</v>
      </c>
      <c r="W673">
        <v>1</v>
      </c>
      <c r="X673">
        <v>105</v>
      </c>
      <c r="Y673">
        <v>60</v>
      </c>
      <c r="Z673">
        <v>0.05</v>
      </c>
      <c r="AA673" t="b">
        <v>1</v>
      </c>
      <c r="AB673" s="21" t="s">
        <v>724</v>
      </c>
      <c r="AC673">
        <v>5</v>
      </c>
      <c r="AD673">
        <v>9</v>
      </c>
      <c r="AE673">
        <v>10</v>
      </c>
      <c r="AF673">
        <v>10</v>
      </c>
      <c r="AG673" s="21" t="s">
        <v>48</v>
      </c>
      <c r="AH673" t="b">
        <v>0</v>
      </c>
      <c r="AI673" t="b">
        <v>0</v>
      </c>
      <c r="AJ673">
        <v>100</v>
      </c>
      <c r="AK673">
        <v>650</v>
      </c>
      <c r="AL673">
        <v>800</v>
      </c>
      <c r="AM673" s="21" t="s">
        <v>349</v>
      </c>
      <c r="AN673" s="21"/>
      <c r="AO673" t="b">
        <v>0</v>
      </c>
      <c r="AP673" s="21"/>
      <c r="AQ673" s="21"/>
      <c r="AR673" s="21" t="s">
        <v>503</v>
      </c>
      <c r="AS673" s="21"/>
      <c r="AT673" s="21"/>
      <c r="AU673" s="21"/>
      <c r="AV673" s="21"/>
      <c r="AW673">
        <v>3</v>
      </c>
      <c r="AX673" s="21"/>
      <c r="AY673">
        <v>2763429</v>
      </c>
      <c r="AZ673">
        <v>0</v>
      </c>
      <c r="BA673">
        <v>0</v>
      </c>
      <c r="BB673">
        <v>14</v>
      </c>
      <c r="BC673">
        <v>25</v>
      </c>
      <c r="BD673">
        <v>70</v>
      </c>
      <c r="BE673" s="21"/>
      <c r="BF673">
        <v>0</v>
      </c>
    </row>
    <row r="674" spans="1:58" x14ac:dyDescent="0.25">
      <c r="A674">
        <v>1.7</v>
      </c>
      <c r="B674" s="21" t="s">
        <v>157</v>
      </c>
      <c r="C674" s="21" t="s">
        <v>9</v>
      </c>
      <c r="D674" s="21" t="s">
        <v>14</v>
      </c>
      <c r="E674" s="21"/>
      <c r="F674" s="21"/>
      <c r="G674" s="21" t="s">
        <v>23</v>
      </c>
      <c r="H674" s="21"/>
      <c r="I674" s="21" t="s">
        <v>767</v>
      </c>
      <c r="J674" s="21" t="s">
        <v>554</v>
      </c>
      <c r="K674" s="21" t="s">
        <v>41</v>
      </c>
      <c r="L674" t="b">
        <v>0</v>
      </c>
      <c r="M674" t="b">
        <v>0</v>
      </c>
      <c r="N674" t="b">
        <v>1</v>
      </c>
      <c r="O674">
        <v>40</v>
      </c>
      <c r="P674">
        <v>30</v>
      </c>
      <c r="Q674">
        <v>0</v>
      </c>
      <c r="R674" s="21" t="s">
        <v>49</v>
      </c>
      <c r="S674">
        <v>1000</v>
      </c>
      <c r="T674">
        <v>100</v>
      </c>
      <c r="U674" t="b">
        <v>1</v>
      </c>
      <c r="V674">
        <v>80</v>
      </c>
      <c r="W674">
        <v>1</v>
      </c>
      <c r="X674">
        <v>105</v>
      </c>
      <c r="Y674">
        <v>60</v>
      </c>
      <c r="Z674">
        <v>0.05</v>
      </c>
      <c r="AA674" t="b">
        <v>1</v>
      </c>
      <c r="AB674" s="21" t="s">
        <v>724</v>
      </c>
      <c r="AC674">
        <v>5</v>
      </c>
      <c r="AD674">
        <v>9</v>
      </c>
      <c r="AE674">
        <v>10</v>
      </c>
      <c r="AF674">
        <v>10</v>
      </c>
      <c r="AG674" s="21" t="s">
        <v>48</v>
      </c>
      <c r="AH674" t="b">
        <v>0</v>
      </c>
      <c r="AI674" t="b">
        <v>0</v>
      </c>
      <c r="AJ674">
        <v>100</v>
      </c>
      <c r="AK674">
        <v>650</v>
      </c>
      <c r="AL674">
        <v>800</v>
      </c>
      <c r="AM674" s="21" t="s">
        <v>349</v>
      </c>
      <c r="AN674" s="21"/>
      <c r="AO674" t="b">
        <v>0</v>
      </c>
      <c r="AP674" s="21"/>
      <c r="AQ674" s="21"/>
      <c r="AR674" s="21" t="s">
        <v>503</v>
      </c>
      <c r="AS674" s="21"/>
      <c r="AT674" s="21"/>
      <c r="AU674" s="21"/>
      <c r="AV674" s="21"/>
      <c r="AW674">
        <v>3</v>
      </c>
      <c r="AX674" s="21"/>
      <c r="AY674">
        <v>2763429</v>
      </c>
      <c r="AZ674">
        <v>0</v>
      </c>
      <c r="BA674">
        <v>0</v>
      </c>
      <c r="BB674">
        <v>16</v>
      </c>
      <c r="BC674">
        <v>15</v>
      </c>
      <c r="BD674">
        <v>70</v>
      </c>
      <c r="BE674" s="21"/>
      <c r="BF674">
        <v>0</v>
      </c>
    </row>
    <row r="675" spans="1:58" x14ac:dyDescent="0.25">
      <c r="A675">
        <v>1.7</v>
      </c>
      <c r="B675" s="21" t="s">
        <v>157</v>
      </c>
      <c r="C675" s="21" t="s">
        <v>9</v>
      </c>
      <c r="D675" s="21" t="s">
        <v>14</v>
      </c>
      <c r="E675" s="21"/>
      <c r="F675" s="21"/>
      <c r="G675" s="21" t="s">
        <v>23</v>
      </c>
      <c r="H675" s="21"/>
      <c r="I675" s="21" t="s">
        <v>767</v>
      </c>
      <c r="J675" s="21" t="s">
        <v>554</v>
      </c>
      <c r="K675" s="21" t="s">
        <v>41</v>
      </c>
      <c r="L675" t="b">
        <v>0</v>
      </c>
      <c r="M675" t="b">
        <v>0</v>
      </c>
      <c r="N675" t="b">
        <v>1</v>
      </c>
      <c r="O675">
        <v>40</v>
      </c>
      <c r="P675">
        <v>30</v>
      </c>
      <c r="Q675">
        <v>0</v>
      </c>
      <c r="R675" s="21" t="s">
        <v>49</v>
      </c>
      <c r="S675">
        <v>1000</v>
      </c>
      <c r="T675">
        <v>100</v>
      </c>
      <c r="U675" t="b">
        <v>1</v>
      </c>
      <c r="V675">
        <v>80</v>
      </c>
      <c r="W675">
        <v>1</v>
      </c>
      <c r="X675">
        <v>105</v>
      </c>
      <c r="Y675">
        <v>60</v>
      </c>
      <c r="Z675">
        <v>0.05</v>
      </c>
      <c r="AA675" t="b">
        <v>1</v>
      </c>
      <c r="AB675" s="21" t="s">
        <v>724</v>
      </c>
      <c r="AC675">
        <v>5</v>
      </c>
      <c r="AD675">
        <v>9</v>
      </c>
      <c r="AE675">
        <v>10</v>
      </c>
      <c r="AF675">
        <v>10</v>
      </c>
      <c r="AG675" s="21" t="s">
        <v>48</v>
      </c>
      <c r="AH675" t="b">
        <v>0</v>
      </c>
      <c r="AI675" t="b">
        <v>0</v>
      </c>
      <c r="AJ675">
        <v>100</v>
      </c>
      <c r="AK675">
        <v>650</v>
      </c>
      <c r="AL675">
        <v>800</v>
      </c>
      <c r="AM675" s="21" t="s">
        <v>349</v>
      </c>
      <c r="AN675" s="21"/>
      <c r="AO675" t="b">
        <v>0</v>
      </c>
      <c r="AP675" s="21"/>
      <c r="AQ675" s="21"/>
      <c r="AR675" s="21" t="s">
        <v>503</v>
      </c>
      <c r="AS675" s="21"/>
      <c r="AT675" s="21"/>
      <c r="AU675" s="21"/>
      <c r="AV675" s="21"/>
      <c r="AW675">
        <v>3</v>
      </c>
      <c r="AX675" s="21"/>
      <c r="AY675">
        <v>2763429</v>
      </c>
      <c r="AZ675">
        <v>0</v>
      </c>
      <c r="BA675">
        <v>0</v>
      </c>
      <c r="BB675">
        <v>18</v>
      </c>
      <c r="BC675">
        <v>5</v>
      </c>
      <c r="BD675">
        <v>70</v>
      </c>
      <c r="BE675" s="21"/>
      <c r="BF675">
        <v>0</v>
      </c>
    </row>
    <row r="676" spans="1:58" x14ac:dyDescent="0.25">
      <c r="A676">
        <v>1.7</v>
      </c>
      <c r="B676" s="21" t="s">
        <v>157</v>
      </c>
      <c r="C676" s="21" t="s">
        <v>9</v>
      </c>
      <c r="D676" s="21" t="s">
        <v>14</v>
      </c>
      <c r="E676" s="21"/>
      <c r="F676" s="21"/>
      <c r="G676" s="21" t="s">
        <v>23</v>
      </c>
      <c r="H676" s="21"/>
      <c r="I676" s="21" t="s">
        <v>767</v>
      </c>
      <c r="J676" s="21" t="s">
        <v>554</v>
      </c>
      <c r="K676" s="21" t="s">
        <v>41</v>
      </c>
      <c r="L676" t="b">
        <v>0</v>
      </c>
      <c r="M676" t="b">
        <v>0</v>
      </c>
      <c r="N676" t="b">
        <v>1</v>
      </c>
      <c r="O676">
        <v>40</v>
      </c>
      <c r="P676">
        <v>30</v>
      </c>
      <c r="Q676">
        <v>0</v>
      </c>
      <c r="R676" s="21" t="s">
        <v>49</v>
      </c>
      <c r="S676">
        <v>1000</v>
      </c>
      <c r="T676">
        <v>100</v>
      </c>
      <c r="U676" t="b">
        <v>1</v>
      </c>
      <c r="V676">
        <v>80</v>
      </c>
      <c r="W676">
        <v>1</v>
      </c>
      <c r="X676">
        <v>105</v>
      </c>
      <c r="Y676">
        <v>60</v>
      </c>
      <c r="Z676">
        <v>0.05</v>
      </c>
      <c r="AA676" t="b">
        <v>1</v>
      </c>
      <c r="AB676" s="21" t="s">
        <v>724</v>
      </c>
      <c r="AC676">
        <v>5</v>
      </c>
      <c r="AD676">
        <v>9</v>
      </c>
      <c r="AE676">
        <v>10</v>
      </c>
      <c r="AF676">
        <v>10</v>
      </c>
      <c r="AG676" s="21" t="s">
        <v>48</v>
      </c>
      <c r="AH676" t="b">
        <v>0</v>
      </c>
      <c r="AI676" t="b">
        <v>0</v>
      </c>
      <c r="AJ676">
        <v>100</v>
      </c>
      <c r="AK676">
        <v>650</v>
      </c>
      <c r="AL676">
        <v>800</v>
      </c>
      <c r="AM676" s="21" t="s">
        <v>375</v>
      </c>
      <c r="AN676" s="21"/>
      <c r="AO676" t="b">
        <v>0</v>
      </c>
      <c r="AP676" s="21"/>
      <c r="AQ676" s="21"/>
      <c r="AR676" s="21" t="s">
        <v>375</v>
      </c>
      <c r="AS676" s="21"/>
      <c r="AT676" s="21"/>
      <c r="AU676" s="21"/>
      <c r="AV676" s="21"/>
      <c r="AW676">
        <v>1.5009999999999999</v>
      </c>
      <c r="AX676" s="21"/>
      <c r="AY676">
        <v>15570276</v>
      </c>
      <c r="BE676" s="21"/>
    </row>
    <row r="677" spans="1:58" x14ac:dyDescent="0.25">
      <c r="A677">
        <v>1.7</v>
      </c>
      <c r="B677" s="21" t="s">
        <v>157</v>
      </c>
      <c r="C677" s="21" t="s">
        <v>9</v>
      </c>
      <c r="D677" s="21" t="s">
        <v>14</v>
      </c>
      <c r="E677" s="21"/>
      <c r="F677" s="21"/>
      <c r="G677" s="21" t="s">
        <v>23</v>
      </c>
      <c r="H677" s="21"/>
      <c r="I677" s="21" t="s">
        <v>767</v>
      </c>
      <c r="J677" s="21" t="s">
        <v>554</v>
      </c>
      <c r="K677" s="21" t="s">
        <v>41</v>
      </c>
      <c r="L677" t="b">
        <v>0</v>
      </c>
      <c r="M677" t="b">
        <v>0</v>
      </c>
      <c r="N677" t="b">
        <v>1</v>
      </c>
      <c r="O677">
        <v>40</v>
      </c>
      <c r="P677">
        <v>30</v>
      </c>
      <c r="Q677">
        <v>0</v>
      </c>
      <c r="R677" s="21" t="s">
        <v>49</v>
      </c>
      <c r="S677">
        <v>1000</v>
      </c>
      <c r="T677">
        <v>100</v>
      </c>
      <c r="U677" t="b">
        <v>1</v>
      </c>
      <c r="V677">
        <v>80</v>
      </c>
      <c r="W677">
        <v>1</v>
      </c>
      <c r="X677">
        <v>105</v>
      </c>
      <c r="Y677">
        <v>60</v>
      </c>
      <c r="Z677">
        <v>0.05</v>
      </c>
      <c r="AA677" t="b">
        <v>1</v>
      </c>
      <c r="AB677" s="21" t="s">
        <v>724</v>
      </c>
      <c r="AC677">
        <v>5</v>
      </c>
      <c r="AD677">
        <v>9</v>
      </c>
      <c r="AE677">
        <v>10</v>
      </c>
      <c r="AF677">
        <v>10</v>
      </c>
      <c r="AG677" s="21" t="s">
        <v>48</v>
      </c>
      <c r="AH677" t="b">
        <v>0</v>
      </c>
      <c r="AI677" t="b">
        <v>0</v>
      </c>
      <c r="AJ677">
        <v>100</v>
      </c>
      <c r="AK677">
        <v>650</v>
      </c>
      <c r="AL677">
        <v>800</v>
      </c>
      <c r="AM677" s="21" t="s">
        <v>429</v>
      </c>
      <c r="AN677" s="21"/>
      <c r="AO677" t="b">
        <v>0</v>
      </c>
      <c r="AP677" s="21"/>
      <c r="AQ677" s="21"/>
      <c r="AR677" s="21" t="s">
        <v>501</v>
      </c>
      <c r="AS677" s="21"/>
      <c r="AT677" s="21"/>
      <c r="AU677" s="21"/>
      <c r="AV677" s="21"/>
      <c r="AW677">
        <v>1.5009999999999999</v>
      </c>
      <c r="AX677" s="21"/>
      <c r="AY677">
        <v>2763429</v>
      </c>
      <c r="BE677" s="21"/>
    </row>
    <row r="678" spans="1:58" x14ac:dyDescent="0.25">
      <c r="A678" s="22" t="s">
        <v>721</v>
      </c>
      <c r="B678" s="22" t="s">
        <v>4</v>
      </c>
      <c r="C678" s="22" t="s">
        <v>8</v>
      </c>
      <c r="D678" s="22" t="s">
        <v>13</v>
      </c>
      <c r="E678" s="22" t="s">
        <v>18</v>
      </c>
      <c r="F678" s="22" t="s">
        <v>20</v>
      </c>
      <c r="G678" s="22" t="s">
        <v>22</v>
      </c>
      <c r="H678" s="22" t="s">
        <v>27</v>
      </c>
      <c r="I678" s="22" t="s">
        <v>30</v>
      </c>
      <c r="J678" s="22" t="s">
        <v>31</v>
      </c>
      <c r="K678" s="22" t="s">
        <v>466</v>
      </c>
      <c r="L678" s="22" t="s">
        <v>55</v>
      </c>
      <c r="M678" s="22" t="s">
        <v>57</v>
      </c>
      <c r="N678" s="22" t="s">
        <v>58</v>
      </c>
      <c r="O678" s="22" t="s">
        <v>43</v>
      </c>
      <c r="P678" s="22" t="s">
        <v>45</v>
      </c>
      <c r="Q678" s="22" t="s">
        <v>46</v>
      </c>
      <c r="R678" s="22" t="s">
        <v>47</v>
      </c>
      <c r="S678" s="22" t="s">
        <v>51</v>
      </c>
      <c r="T678" s="22" t="s">
        <v>53</v>
      </c>
      <c r="U678" s="22" t="s">
        <v>75</v>
      </c>
      <c r="V678" s="22" t="s">
        <v>76</v>
      </c>
      <c r="W678" s="22" t="s">
        <v>77</v>
      </c>
      <c r="X678" s="22" t="s">
        <v>78</v>
      </c>
      <c r="Y678" s="22" t="s">
        <v>79</v>
      </c>
      <c r="Z678" s="22" t="s">
        <v>80</v>
      </c>
      <c r="AA678" s="22" t="s">
        <v>81</v>
      </c>
      <c r="AB678" s="22" t="s">
        <v>61</v>
      </c>
      <c r="AC678" s="22" t="s">
        <v>62</v>
      </c>
      <c r="AD678" s="22" t="s">
        <v>64</v>
      </c>
      <c r="AE678" s="22" t="s">
        <v>65</v>
      </c>
      <c r="AF678" s="22" t="s">
        <v>66</v>
      </c>
      <c r="AG678" s="22" t="s">
        <v>67</v>
      </c>
      <c r="AH678" s="22" t="s">
        <v>72</v>
      </c>
      <c r="AI678" s="22" t="s">
        <v>73</v>
      </c>
      <c r="AJ678" s="22" t="s">
        <v>69</v>
      </c>
      <c r="AK678" s="22" t="s">
        <v>70</v>
      </c>
      <c r="AL678" s="22" t="s">
        <v>71</v>
      </c>
      <c r="AM678" s="22" t="s">
        <v>722</v>
      </c>
      <c r="AN678" s="22"/>
      <c r="AO678" s="22" t="s">
        <v>100</v>
      </c>
      <c r="AP678" s="22" t="s">
        <v>84</v>
      </c>
      <c r="AQ678" s="22" t="s">
        <v>85</v>
      </c>
      <c r="AR678" s="22" t="s">
        <v>86</v>
      </c>
      <c r="AS678" s="22" t="s">
        <v>87</v>
      </c>
      <c r="AT678" s="22"/>
      <c r="AU678" s="22"/>
      <c r="AV678" s="22"/>
      <c r="AW678" s="22" t="s">
        <v>92</v>
      </c>
      <c r="AX678" s="22" t="s">
        <v>94</v>
      </c>
      <c r="AY678" s="22" t="s">
        <v>96</v>
      </c>
      <c r="AZ678" s="22" t="s">
        <v>478</v>
      </c>
      <c r="BA678" s="22" t="s">
        <v>104</v>
      </c>
      <c r="BB678" s="22" t="s">
        <v>105</v>
      </c>
      <c r="BC678" s="22" t="s">
        <v>106</v>
      </c>
      <c r="BD678" s="22" t="s">
        <v>488</v>
      </c>
      <c r="BE678" s="22" t="s">
        <v>36</v>
      </c>
    </row>
    <row r="679" spans="1:58" x14ac:dyDescent="0.25">
      <c r="A679" s="22">
        <v>1.3</v>
      </c>
      <c r="B679" s="23" t="s">
        <v>121</v>
      </c>
      <c r="C679" s="23" t="s">
        <v>9</v>
      </c>
      <c r="D679" s="23" t="s">
        <v>14</v>
      </c>
      <c r="E679" s="23" t="s">
        <v>544</v>
      </c>
      <c r="F679" s="23"/>
      <c r="G679" s="23" t="s">
        <v>24</v>
      </c>
      <c r="H679" s="23" t="s">
        <v>768</v>
      </c>
      <c r="I679" s="23" t="s">
        <v>769</v>
      </c>
      <c r="J679" s="23" t="s">
        <v>542</v>
      </c>
      <c r="K679" s="23" t="s">
        <v>41</v>
      </c>
      <c r="L679" s="22" t="b">
        <v>0</v>
      </c>
      <c r="M679" s="22" t="b">
        <v>0</v>
      </c>
      <c r="N679" s="22" t="b">
        <v>1</v>
      </c>
      <c r="O679" s="22">
        <v>80</v>
      </c>
      <c r="P679" s="22">
        <v>60</v>
      </c>
      <c r="Q679" s="22">
        <v>0</v>
      </c>
      <c r="R679" s="23" t="s">
        <v>49</v>
      </c>
      <c r="S679" s="22">
        <v>1000</v>
      </c>
      <c r="T679" s="22">
        <v>100</v>
      </c>
      <c r="U679" s="22" t="b">
        <v>0</v>
      </c>
      <c r="V679" s="22">
        <v>150</v>
      </c>
      <c r="W679" s="22">
        <v>1</v>
      </c>
      <c r="X679" s="22">
        <v>105</v>
      </c>
      <c r="Y679" s="22">
        <v>60</v>
      </c>
      <c r="Z679" s="22">
        <v>0.05</v>
      </c>
      <c r="AA679" s="22" t="b">
        <v>0</v>
      </c>
      <c r="AB679" s="23" t="s">
        <v>724</v>
      </c>
      <c r="AC679" s="22">
        <v>5</v>
      </c>
      <c r="AD679" s="22">
        <v>9</v>
      </c>
      <c r="AE679" s="22">
        <v>90</v>
      </c>
      <c r="AF679" s="22">
        <v>0</v>
      </c>
      <c r="AG679" s="23" t="s">
        <v>727</v>
      </c>
      <c r="AH679" s="22" t="b">
        <v>0</v>
      </c>
      <c r="AI679" s="22" t="b">
        <v>0</v>
      </c>
      <c r="AJ679" s="22">
        <v>50</v>
      </c>
      <c r="AK679" s="22">
        <v>0</v>
      </c>
      <c r="AL679" s="22">
        <v>2000</v>
      </c>
      <c r="AM679" s="23" t="s">
        <v>243</v>
      </c>
      <c r="AN679" s="23"/>
      <c r="AO679" s="22" t="b">
        <v>0</v>
      </c>
      <c r="AP679" s="23"/>
      <c r="AQ679" s="23"/>
      <c r="AR679" s="23" t="s">
        <v>501</v>
      </c>
      <c r="AS679" s="23"/>
      <c r="AT679" s="23"/>
      <c r="AU679" s="23"/>
      <c r="AV679" s="23"/>
      <c r="AW679" s="22">
        <v>2.3587699999999998</v>
      </c>
      <c r="AX679" s="23"/>
      <c r="AY679" s="22">
        <v>9060544</v>
      </c>
      <c r="AZ679" s="22"/>
      <c r="BA679" s="22"/>
      <c r="BB679" s="22"/>
      <c r="BC679" s="22"/>
      <c r="BD679" s="22"/>
      <c r="BE679" s="22"/>
    </row>
    <row r="680" spans="1:58" x14ac:dyDescent="0.25">
      <c r="A680" s="22">
        <v>1.3</v>
      </c>
      <c r="B680" s="23" t="s">
        <v>121</v>
      </c>
      <c r="C680" s="23" t="s">
        <v>9</v>
      </c>
      <c r="D680" s="23" t="s">
        <v>14</v>
      </c>
      <c r="E680" s="23" t="s">
        <v>544</v>
      </c>
      <c r="F680" s="23"/>
      <c r="G680" s="23" t="s">
        <v>24</v>
      </c>
      <c r="H680" s="23" t="s">
        <v>768</v>
      </c>
      <c r="I680" s="23" t="s">
        <v>769</v>
      </c>
      <c r="J680" s="23" t="s">
        <v>542</v>
      </c>
      <c r="K680" s="23" t="s">
        <v>41</v>
      </c>
      <c r="L680" s="22" t="b">
        <v>0</v>
      </c>
      <c r="M680" s="22" t="b">
        <v>0</v>
      </c>
      <c r="N680" s="22" t="b">
        <v>1</v>
      </c>
      <c r="O680" s="22">
        <v>80</v>
      </c>
      <c r="P680" s="22">
        <v>60</v>
      </c>
      <c r="Q680" s="22">
        <v>0</v>
      </c>
      <c r="R680" s="23" t="s">
        <v>49</v>
      </c>
      <c r="S680" s="22">
        <v>1000</v>
      </c>
      <c r="T680" s="22">
        <v>100</v>
      </c>
      <c r="U680" s="22" t="b">
        <v>0</v>
      </c>
      <c r="V680" s="22">
        <v>150</v>
      </c>
      <c r="W680" s="22">
        <v>1</v>
      </c>
      <c r="X680" s="22">
        <v>105</v>
      </c>
      <c r="Y680" s="22">
        <v>60</v>
      </c>
      <c r="Z680" s="22">
        <v>0.05</v>
      </c>
      <c r="AA680" s="22" t="b">
        <v>0</v>
      </c>
      <c r="AB680" s="23" t="s">
        <v>724</v>
      </c>
      <c r="AC680" s="22">
        <v>5</v>
      </c>
      <c r="AD680" s="22">
        <v>9</v>
      </c>
      <c r="AE680" s="22">
        <v>90</v>
      </c>
      <c r="AF680" s="22">
        <v>0</v>
      </c>
      <c r="AG680" s="23" t="s">
        <v>727</v>
      </c>
      <c r="AH680" s="22" t="b">
        <v>0</v>
      </c>
      <c r="AI680" s="22" t="b">
        <v>0</v>
      </c>
      <c r="AJ680" s="22">
        <v>50</v>
      </c>
      <c r="AK680" s="22">
        <v>0</v>
      </c>
      <c r="AL680" s="22">
        <v>2000</v>
      </c>
      <c r="AM680" s="23" t="s">
        <v>302</v>
      </c>
      <c r="AN680" s="23"/>
      <c r="AO680" s="22" t="b">
        <v>0</v>
      </c>
      <c r="AP680" s="23"/>
      <c r="AQ680" s="23"/>
      <c r="AR680" s="23" t="s">
        <v>501</v>
      </c>
      <c r="AS680" s="23"/>
      <c r="AT680" s="23"/>
      <c r="AU680" s="23"/>
      <c r="AV680" s="23"/>
      <c r="AW680" s="22">
        <v>2.0906099999999999</v>
      </c>
      <c r="AX680" s="23"/>
      <c r="AY680" s="22">
        <v>12517568</v>
      </c>
      <c r="AZ680" s="22"/>
      <c r="BA680" s="22"/>
      <c r="BB680" s="22"/>
      <c r="BC680" s="22"/>
      <c r="BD680" s="22"/>
      <c r="BE680" s="22"/>
    </row>
    <row r="681" spans="1:58" x14ac:dyDescent="0.25">
      <c r="A681" s="22">
        <v>1.3</v>
      </c>
      <c r="B681" s="23" t="s">
        <v>121</v>
      </c>
      <c r="C681" s="23" t="s">
        <v>9</v>
      </c>
      <c r="D681" s="23" t="s">
        <v>14</v>
      </c>
      <c r="E681" s="23" t="s">
        <v>544</v>
      </c>
      <c r="F681" s="23"/>
      <c r="G681" s="23" t="s">
        <v>24</v>
      </c>
      <c r="H681" s="23" t="s">
        <v>768</v>
      </c>
      <c r="I681" s="23" t="s">
        <v>769</v>
      </c>
      <c r="J681" s="23" t="s">
        <v>542</v>
      </c>
      <c r="K681" s="23" t="s">
        <v>41</v>
      </c>
      <c r="L681" s="22" t="b">
        <v>0</v>
      </c>
      <c r="M681" s="22" t="b">
        <v>0</v>
      </c>
      <c r="N681" s="22" t="b">
        <v>1</v>
      </c>
      <c r="O681" s="22">
        <v>80</v>
      </c>
      <c r="P681" s="22">
        <v>60</v>
      </c>
      <c r="Q681" s="22">
        <v>0</v>
      </c>
      <c r="R681" s="23" t="s">
        <v>49</v>
      </c>
      <c r="S681" s="22">
        <v>1000</v>
      </c>
      <c r="T681" s="22">
        <v>100</v>
      </c>
      <c r="U681" s="22" t="b">
        <v>0</v>
      </c>
      <c r="V681" s="22">
        <v>150</v>
      </c>
      <c r="W681" s="22">
        <v>1</v>
      </c>
      <c r="X681" s="22">
        <v>105</v>
      </c>
      <c r="Y681" s="22">
        <v>60</v>
      </c>
      <c r="Z681" s="22">
        <v>0.05</v>
      </c>
      <c r="AA681" s="22" t="b">
        <v>0</v>
      </c>
      <c r="AB681" s="23" t="s">
        <v>724</v>
      </c>
      <c r="AC681" s="22">
        <v>5</v>
      </c>
      <c r="AD681" s="22">
        <v>9</v>
      </c>
      <c r="AE681" s="22">
        <v>90</v>
      </c>
      <c r="AF681" s="22">
        <v>0</v>
      </c>
      <c r="AG681" s="23" t="s">
        <v>727</v>
      </c>
      <c r="AH681" s="22" t="b">
        <v>0</v>
      </c>
      <c r="AI681" s="22" t="b">
        <v>0</v>
      </c>
      <c r="AJ681" s="22">
        <v>50</v>
      </c>
      <c r="AK681" s="22">
        <v>0</v>
      </c>
      <c r="AL681" s="22">
        <v>2000</v>
      </c>
      <c r="AM681" s="23" t="s">
        <v>303</v>
      </c>
      <c r="AN681" s="23"/>
      <c r="AO681" s="22" t="b">
        <v>0</v>
      </c>
      <c r="AP681" s="23"/>
      <c r="AQ681" s="23"/>
      <c r="AR681" s="23" t="s">
        <v>501</v>
      </c>
      <c r="AS681" s="23"/>
      <c r="AT681" s="23"/>
      <c r="AU681" s="23"/>
      <c r="AV681" s="23"/>
      <c r="AW681" s="22">
        <v>1.41632</v>
      </c>
      <c r="AX681" s="23"/>
      <c r="AY681" s="22">
        <v>8454143</v>
      </c>
      <c r="AZ681" s="22"/>
      <c r="BA681" s="22"/>
      <c r="BB681" s="22"/>
      <c r="BC681" s="22"/>
      <c r="BD681" s="22"/>
      <c r="BE681" s="22"/>
    </row>
    <row r="682" spans="1:58" x14ac:dyDescent="0.25">
      <c r="A682" s="22">
        <v>1.3</v>
      </c>
      <c r="B682" s="23" t="s">
        <v>121</v>
      </c>
      <c r="C682" s="23" t="s">
        <v>9</v>
      </c>
      <c r="D682" s="23" t="s">
        <v>14</v>
      </c>
      <c r="E682" s="23" t="s">
        <v>544</v>
      </c>
      <c r="F682" s="23"/>
      <c r="G682" s="23" t="s">
        <v>24</v>
      </c>
      <c r="H682" s="23" t="s">
        <v>768</v>
      </c>
      <c r="I682" s="23" t="s">
        <v>769</v>
      </c>
      <c r="J682" s="23" t="s">
        <v>542</v>
      </c>
      <c r="K682" s="23" t="s">
        <v>41</v>
      </c>
      <c r="L682" s="22" t="b">
        <v>0</v>
      </c>
      <c r="M682" s="22" t="b">
        <v>0</v>
      </c>
      <c r="N682" s="22" t="b">
        <v>1</v>
      </c>
      <c r="O682" s="22">
        <v>80</v>
      </c>
      <c r="P682" s="22">
        <v>60</v>
      </c>
      <c r="Q682" s="22">
        <v>0</v>
      </c>
      <c r="R682" s="23" t="s">
        <v>49</v>
      </c>
      <c r="S682" s="22">
        <v>1000</v>
      </c>
      <c r="T682" s="22">
        <v>100</v>
      </c>
      <c r="U682" s="22" t="b">
        <v>0</v>
      </c>
      <c r="V682" s="22">
        <v>150</v>
      </c>
      <c r="W682" s="22">
        <v>1</v>
      </c>
      <c r="X682" s="22">
        <v>105</v>
      </c>
      <c r="Y682" s="22">
        <v>60</v>
      </c>
      <c r="Z682" s="22">
        <v>0.05</v>
      </c>
      <c r="AA682" s="22" t="b">
        <v>0</v>
      </c>
      <c r="AB682" s="23" t="s">
        <v>724</v>
      </c>
      <c r="AC682" s="22">
        <v>5</v>
      </c>
      <c r="AD682" s="22">
        <v>9</v>
      </c>
      <c r="AE682" s="22">
        <v>90</v>
      </c>
      <c r="AF682" s="22">
        <v>0</v>
      </c>
      <c r="AG682" s="23" t="s">
        <v>727</v>
      </c>
      <c r="AH682" s="22" t="b">
        <v>0</v>
      </c>
      <c r="AI682" s="22" t="b">
        <v>0</v>
      </c>
      <c r="AJ682" s="22">
        <v>50</v>
      </c>
      <c r="AK682" s="22">
        <v>0</v>
      </c>
      <c r="AL682" s="22">
        <v>2000</v>
      </c>
      <c r="AM682" s="23" t="s">
        <v>422</v>
      </c>
      <c r="AN682" s="23"/>
      <c r="AO682" s="22" t="b">
        <v>0</v>
      </c>
      <c r="AP682" s="23"/>
      <c r="AQ682" s="23"/>
      <c r="AR682" s="23" t="s">
        <v>375</v>
      </c>
      <c r="AS682" s="23"/>
      <c r="AT682" s="23"/>
      <c r="AU682" s="23"/>
      <c r="AV682" s="23"/>
      <c r="AW682" s="22">
        <v>3</v>
      </c>
      <c r="AX682" s="23"/>
      <c r="AY682" s="22">
        <v>16386570</v>
      </c>
      <c r="AZ682" s="22">
        <v>0</v>
      </c>
      <c r="BA682" s="22">
        <v>0</v>
      </c>
      <c r="BB682" s="22">
        <v>66</v>
      </c>
      <c r="BC682" s="22">
        <v>0</v>
      </c>
      <c r="BD682" s="22">
        <v>100</v>
      </c>
      <c r="BE682" s="22">
        <v>0</v>
      </c>
    </row>
    <row r="683" spans="1:58" x14ac:dyDescent="0.25">
      <c r="A683" s="22">
        <v>1.3</v>
      </c>
      <c r="B683" s="23" t="s">
        <v>121</v>
      </c>
      <c r="C683" s="23" t="s">
        <v>9</v>
      </c>
      <c r="D683" s="23" t="s">
        <v>14</v>
      </c>
      <c r="E683" s="23" t="s">
        <v>544</v>
      </c>
      <c r="F683" s="23"/>
      <c r="G683" s="23" t="s">
        <v>24</v>
      </c>
      <c r="H683" s="23" t="s">
        <v>768</v>
      </c>
      <c r="I683" s="23" t="s">
        <v>769</v>
      </c>
      <c r="J683" s="23" t="s">
        <v>542</v>
      </c>
      <c r="K683" s="23" t="s">
        <v>41</v>
      </c>
      <c r="L683" s="22" t="b">
        <v>0</v>
      </c>
      <c r="M683" s="22" t="b">
        <v>0</v>
      </c>
      <c r="N683" s="22" t="b">
        <v>1</v>
      </c>
      <c r="O683" s="22">
        <v>80</v>
      </c>
      <c r="P683" s="22">
        <v>60</v>
      </c>
      <c r="Q683" s="22">
        <v>0</v>
      </c>
      <c r="R683" s="23" t="s">
        <v>49</v>
      </c>
      <c r="S683" s="22">
        <v>1000</v>
      </c>
      <c r="T683" s="22">
        <v>100</v>
      </c>
      <c r="U683" s="22" t="b">
        <v>0</v>
      </c>
      <c r="V683" s="22">
        <v>150</v>
      </c>
      <c r="W683" s="22">
        <v>1</v>
      </c>
      <c r="X683" s="22">
        <v>105</v>
      </c>
      <c r="Y683" s="22">
        <v>60</v>
      </c>
      <c r="Z683" s="22">
        <v>0.05</v>
      </c>
      <c r="AA683" s="22" t="b">
        <v>0</v>
      </c>
      <c r="AB683" s="23" t="s">
        <v>724</v>
      </c>
      <c r="AC683" s="22">
        <v>5</v>
      </c>
      <c r="AD683" s="22">
        <v>9</v>
      </c>
      <c r="AE683" s="22">
        <v>90</v>
      </c>
      <c r="AF683" s="22">
        <v>0</v>
      </c>
      <c r="AG683" s="23" t="s">
        <v>727</v>
      </c>
      <c r="AH683" s="22" t="b">
        <v>0</v>
      </c>
      <c r="AI683" s="22" t="b">
        <v>0</v>
      </c>
      <c r="AJ683" s="22">
        <v>50</v>
      </c>
      <c r="AK683" s="22">
        <v>0</v>
      </c>
      <c r="AL683" s="22">
        <v>2000</v>
      </c>
      <c r="AM683" s="23" t="s">
        <v>422</v>
      </c>
      <c r="AN683" s="23"/>
      <c r="AO683" s="22" t="b">
        <v>0</v>
      </c>
      <c r="AP683" s="23"/>
      <c r="AQ683" s="23"/>
      <c r="AR683" s="23" t="s">
        <v>375</v>
      </c>
      <c r="AS683" s="23"/>
      <c r="AT683" s="23"/>
      <c r="AU683" s="23"/>
      <c r="AV683" s="23"/>
      <c r="AW683" s="22">
        <v>3</v>
      </c>
      <c r="AX683" s="23"/>
      <c r="AY683" s="22">
        <v>16386570</v>
      </c>
      <c r="AZ683" s="22">
        <v>0</v>
      </c>
      <c r="BA683" s="22">
        <v>1</v>
      </c>
      <c r="BB683" s="22">
        <v>66</v>
      </c>
      <c r="BC683" s="22">
        <v>100</v>
      </c>
      <c r="BD683" s="22">
        <v>100</v>
      </c>
      <c r="BE683" s="22">
        <v>0</v>
      </c>
    </row>
    <row r="684" spans="1:58" x14ac:dyDescent="0.25">
      <c r="A684" s="22">
        <v>1.3</v>
      </c>
      <c r="B684" s="23" t="s">
        <v>121</v>
      </c>
      <c r="C684" s="23" t="s">
        <v>9</v>
      </c>
      <c r="D684" s="23" t="s">
        <v>14</v>
      </c>
      <c r="E684" s="23" t="s">
        <v>544</v>
      </c>
      <c r="F684" s="23"/>
      <c r="G684" s="23" t="s">
        <v>24</v>
      </c>
      <c r="H684" s="23" t="s">
        <v>768</v>
      </c>
      <c r="I684" s="23" t="s">
        <v>769</v>
      </c>
      <c r="J684" s="23" t="s">
        <v>542</v>
      </c>
      <c r="K684" s="23" t="s">
        <v>41</v>
      </c>
      <c r="L684" s="22" t="b">
        <v>0</v>
      </c>
      <c r="M684" s="22" t="b">
        <v>0</v>
      </c>
      <c r="N684" s="22" t="b">
        <v>1</v>
      </c>
      <c r="O684" s="22">
        <v>80</v>
      </c>
      <c r="P684" s="22">
        <v>60</v>
      </c>
      <c r="Q684" s="22">
        <v>0</v>
      </c>
      <c r="R684" s="23" t="s">
        <v>49</v>
      </c>
      <c r="S684" s="22">
        <v>1000</v>
      </c>
      <c r="T684" s="22">
        <v>100</v>
      </c>
      <c r="U684" s="22" t="b">
        <v>0</v>
      </c>
      <c r="V684" s="22">
        <v>150</v>
      </c>
      <c r="W684" s="22">
        <v>1</v>
      </c>
      <c r="X684" s="22">
        <v>105</v>
      </c>
      <c r="Y684" s="22">
        <v>60</v>
      </c>
      <c r="Z684" s="22">
        <v>0.05</v>
      </c>
      <c r="AA684" s="22" t="b">
        <v>0</v>
      </c>
      <c r="AB684" s="23" t="s">
        <v>724</v>
      </c>
      <c r="AC684" s="22">
        <v>5</v>
      </c>
      <c r="AD684" s="22">
        <v>9</v>
      </c>
      <c r="AE684" s="22">
        <v>90</v>
      </c>
      <c r="AF684" s="22">
        <v>0</v>
      </c>
      <c r="AG684" s="23" t="s">
        <v>727</v>
      </c>
      <c r="AH684" s="22" t="b">
        <v>0</v>
      </c>
      <c r="AI684" s="22" t="b">
        <v>0</v>
      </c>
      <c r="AJ684" s="22">
        <v>50</v>
      </c>
      <c r="AK684" s="22">
        <v>0</v>
      </c>
      <c r="AL684" s="22">
        <v>2000</v>
      </c>
      <c r="AM684" s="23" t="s">
        <v>440</v>
      </c>
      <c r="AN684" s="23"/>
      <c r="AO684" s="22" t="b">
        <v>0</v>
      </c>
      <c r="AP684" s="23"/>
      <c r="AQ684" s="23"/>
      <c r="AR684" s="23" t="s">
        <v>501</v>
      </c>
      <c r="AS684" s="23"/>
      <c r="AT684" s="23"/>
      <c r="AU684" s="23"/>
      <c r="AV684" s="23"/>
      <c r="AW684" s="22">
        <v>2.0577200000000002</v>
      </c>
      <c r="AX684" s="23"/>
      <c r="AY684" s="22">
        <v>8421631</v>
      </c>
      <c r="AZ684" s="22"/>
      <c r="BA684" s="22"/>
      <c r="BB684" s="22"/>
      <c r="BC684" s="22"/>
      <c r="BD684" s="22"/>
      <c r="BE684" s="22"/>
    </row>
    <row r="685" spans="1:58" x14ac:dyDescent="0.25">
      <c r="A685" s="22">
        <v>1.3</v>
      </c>
      <c r="B685" s="23" t="s">
        <v>121</v>
      </c>
      <c r="C685" s="23" t="s">
        <v>9</v>
      </c>
      <c r="D685" s="23" t="s">
        <v>14</v>
      </c>
      <c r="E685" s="23" t="s">
        <v>544</v>
      </c>
      <c r="F685" s="23"/>
      <c r="G685" s="23" t="s">
        <v>24</v>
      </c>
      <c r="H685" s="23" t="s">
        <v>768</v>
      </c>
      <c r="I685" s="23" t="s">
        <v>769</v>
      </c>
      <c r="J685" s="23" t="s">
        <v>542</v>
      </c>
      <c r="K685" s="23" t="s">
        <v>41</v>
      </c>
      <c r="L685" s="22" t="b">
        <v>0</v>
      </c>
      <c r="M685" s="22" t="b">
        <v>0</v>
      </c>
      <c r="N685" s="22" t="b">
        <v>1</v>
      </c>
      <c r="O685" s="22">
        <v>80</v>
      </c>
      <c r="P685" s="22">
        <v>60</v>
      </c>
      <c r="Q685" s="22">
        <v>0</v>
      </c>
      <c r="R685" s="23" t="s">
        <v>49</v>
      </c>
      <c r="S685" s="22">
        <v>1000</v>
      </c>
      <c r="T685" s="22">
        <v>100</v>
      </c>
      <c r="U685" s="22" t="b">
        <v>0</v>
      </c>
      <c r="V685" s="22">
        <v>150</v>
      </c>
      <c r="W685" s="22">
        <v>1</v>
      </c>
      <c r="X685" s="22">
        <v>105</v>
      </c>
      <c r="Y685" s="22">
        <v>60</v>
      </c>
      <c r="Z685" s="22">
        <v>0.05</v>
      </c>
      <c r="AA685" s="22" t="b">
        <v>0</v>
      </c>
      <c r="AB685" s="23" t="s">
        <v>724</v>
      </c>
      <c r="AC685" s="22">
        <v>5</v>
      </c>
      <c r="AD685" s="22">
        <v>9</v>
      </c>
      <c r="AE685" s="22">
        <v>90</v>
      </c>
      <c r="AF685" s="22">
        <v>0</v>
      </c>
      <c r="AG685" s="23" t="s">
        <v>727</v>
      </c>
      <c r="AH685" s="22" t="b">
        <v>0</v>
      </c>
      <c r="AI685" s="22" t="b">
        <v>0</v>
      </c>
      <c r="AJ685" s="22">
        <v>50</v>
      </c>
      <c r="AK685" s="22">
        <v>0</v>
      </c>
      <c r="AL685" s="22">
        <v>2000</v>
      </c>
      <c r="AM685" s="23" t="s">
        <v>441</v>
      </c>
      <c r="AN685" s="23"/>
      <c r="AO685" s="22" t="b">
        <v>0</v>
      </c>
      <c r="AP685" s="23"/>
      <c r="AQ685" s="23"/>
      <c r="AR685" s="23" t="s">
        <v>501</v>
      </c>
      <c r="AS685" s="23"/>
      <c r="AT685" s="23"/>
      <c r="AU685" s="23"/>
      <c r="AV685" s="23"/>
      <c r="AW685" s="22">
        <v>1.52644</v>
      </c>
      <c r="AX685" s="23"/>
      <c r="AY685" s="22">
        <v>65535</v>
      </c>
      <c r="AZ685" s="22"/>
      <c r="BA685" s="22"/>
      <c r="BB685" s="22"/>
      <c r="BC685" s="22"/>
      <c r="BD685" s="22"/>
      <c r="BE685" s="22"/>
    </row>
    <row r="686" spans="1:58" x14ac:dyDescent="0.25">
      <c r="A686" s="22">
        <v>1.3</v>
      </c>
      <c r="B686" s="23" t="s">
        <v>121</v>
      </c>
      <c r="C686" s="23" t="s">
        <v>9</v>
      </c>
      <c r="D686" s="23" t="s">
        <v>14</v>
      </c>
      <c r="E686" s="23" t="s">
        <v>544</v>
      </c>
      <c r="F686" s="23"/>
      <c r="G686" s="23" t="s">
        <v>24</v>
      </c>
      <c r="H686" s="23" t="s">
        <v>768</v>
      </c>
      <c r="I686" s="23" t="s">
        <v>769</v>
      </c>
      <c r="J686" s="23" t="s">
        <v>542</v>
      </c>
      <c r="K686" s="23" t="s">
        <v>41</v>
      </c>
      <c r="L686" s="22" t="b">
        <v>0</v>
      </c>
      <c r="M686" s="22" t="b">
        <v>0</v>
      </c>
      <c r="N686" s="22" t="b">
        <v>1</v>
      </c>
      <c r="O686" s="22">
        <v>80</v>
      </c>
      <c r="P686" s="22">
        <v>60</v>
      </c>
      <c r="Q686" s="22">
        <v>0</v>
      </c>
      <c r="R686" s="23" t="s">
        <v>49</v>
      </c>
      <c r="S686" s="22">
        <v>1000</v>
      </c>
      <c r="T686" s="22">
        <v>100</v>
      </c>
      <c r="U686" s="22" t="b">
        <v>0</v>
      </c>
      <c r="V686" s="22">
        <v>150</v>
      </c>
      <c r="W686" s="22">
        <v>1</v>
      </c>
      <c r="X686" s="22">
        <v>105</v>
      </c>
      <c r="Y686" s="22">
        <v>60</v>
      </c>
      <c r="Z686" s="22">
        <v>0.05</v>
      </c>
      <c r="AA686" s="22" t="b">
        <v>0</v>
      </c>
      <c r="AB686" s="23" t="s">
        <v>724</v>
      </c>
      <c r="AC686" s="22">
        <v>5</v>
      </c>
      <c r="AD686" s="22">
        <v>9</v>
      </c>
      <c r="AE686" s="22">
        <v>90</v>
      </c>
      <c r="AF686" s="22">
        <v>0</v>
      </c>
      <c r="AG686" s="23" t="s">
        <v>727</v>
      </c>
      <c r="AH686" s="22" t="b">
        <v>0</v>
      </c>
      <c r="AI686" s="22" t="b">
        <v>0</v>
      </c>
      <c r="AJ686" s="22">
        <v>50</v>
      </c>
      <c r="AK686" s="22">
        <v>0</v>
      </c>
      <c r="AL686" s="22">
        <v>2000</v>
      </c>
      <c r="AM686" s="23" t="s">
        <v>453</v>
      </c>
      <c r="AN686" s="23"/>
      <c r="AO686" s="22" t="b">
        <v>0</v>
      </c>
      <c r="AP686" s="23"/>
      <c r="AQ686" s="23"/>
      <c r="AR686" s="23" t="s">
        <v>501</v>
      </c>
      <c r="AS686" s="23"/>
      <c r="AT686" s="23"/>
      <c r="AU686" s="23"/>
      <c r="AV686" s="23"/>
      <c r="AW686" s="22">
        <v>1</v>
      </c>
      <c r="AX686" s="23"/>
      <c r="AY686" s="22">
        <v>65535</v>
      </c>
      <c r="AZ686" s="22"/>
      <c r="BA686" s="22"/>
      <c r="BB686" s="22"/>
      <c r="BC686" s="22"/>
      <c r="BD686" s="22"/>
      <c r="BE686" s="22"/>
    </row>
    <row r="687" spans="1:58" x14ac:dyDescent="0.25">
      <c r="A687" s="22">
        <v>1.3</v>
      </c>
      <c r="B687" s="23" t="s">
        <v>121</v>
      </c>
      <c r="C687" s="23" t="s">
        <v>9</v>
      </c>
      <c r="D687" s="23" t="s">
        <v>14</v>
      </c>
      <c r="E687" s="23" t="s">
        <v>544</v>
      </c>
      <c r="F687" s="23"/>
      <c r="G687" s="23" t="s">
        <v>24</v>
      </c>
      <c r="H687" s="23" t="s">
        <v>768</v>
      </c>
      <c r="I687" s="23" t="s">
        <v>769</v>
      </c>
      <c r="J687" s="23" t="s">
        <v>542</v>
      </c>
      <c r="K687" s="23" t="s">
        <v>41</v>
      </c>
      <c r="L687" s="22" t="b">
        <v>0</v>
      </c>
      <c r="M687" s="22" t="b">
        <v>0</v>
      </c>
      <c r="N687" s="22" t="b">
        <v>1</v>
      </c>
      <c r="O687" s="22">
        <v>80</v>
      </c>
      <c r="P687" s="22">
        <v>60</v>
      </c>
      <c r="Q687" s="22">
        <v>0</v>
      </c>
      <c r="R687" s="23" t="s">
        <v>49</v>
      </c>
      <c r="S687" s="22">
        <v>1000</v>
      </c>
      <c r="T687" s="22">
        <v>100</v>
      </c>
      <c r="U687" s="22" t="b">
        <v>0</v>
      </c>
      <c r="V687" s="22">
        <v>150</v>
      </c>
      <c r="W687" s="22">
        <v>1</v>
      </c>
      <c r="X687" s="22">
        <v>105</v>
      </c>
      <c r="Y687" s="22">
        <v>60</v>
      </c>
      <c r="Z687" s="22">
        <v>0.05</v>
      </c>
      <c r="AA687" s="22" t="b">
        <v>0</v>
      </c>
      <c r="AB687" s="23" t="s">
        <v>724</v>
      </c>
      <c r="AC687" s="22">
        <v>5</v>
      </c>
      <c r="AD687" s="22">
        <v>9</v>
      </c>
      <c r="AE687" s="22">
        <v>90</v>
      </c>
      <c r="AF687" s="22">
        <v>0</v>
      </c>
      <c r="AG687" s="23" t="s">
        <v>727</v>
      </c>
      <c r="AH687" s="22" t="b">
        <v>0</v>
      </c>
      <c r="AI687" s="22" t="b">
        <v>0</v>
      </c>
      <c r="AJ687" s="22">
        <v>50</v>
      </c>
      <c r="AK687" s="22">
        <v>0</v>
      </c>
      <c r="AL687" s="22">
        <v>2000</v>
      </c>
      <c r="AM687" s="23" t="s">
        <v>240</v>
      </c>
      <c r="AN687" s="23"/>
      <c r="AO687" s="22" t="b">
        <v>0</v>
      </c>
      <c r="AP687" s="23"/>
      <c r="AQ687" s="23"/>
      <c r="AR687" s="23" t="s">
        <v>501</v>
      </c>
      <c r="AS687" s="23"/>
      <c r="AT687" s="23"/>
      <c r="AU687" s="23"/>
      <c r="AV687" s="23"/>
      <c r="AW687" s="22">
        <v>1</v>
      </c>
      <c r="AX687" s="23"/>
      <c r="AY687" s="22">
        <v>65535</v>
      </c>
      <c r="AZ687" s="22">
        <v>0</v>
      </c>
      <c r="BA687" s="22">
        <v>0</v>
      </c>
      <c r="BB687" s="22">
        <v>30</v>
      </c>
      <c r="BC687" s="22">
        <v>0</v>
      </c>
      <c r="BD687" s="22">
        <v>60</v>
      </c>
      <c r="BE687" s="22">
        <v>0</v>
      </c>
    </row>
    <row r="688" spans="1:58" x14ac:dyDescent="0.25">
      <c r="A688" s="22">
        <v>1.3</v>
      </c>
      <c r="B688" s="23" t="s">
        <v>121</v>
      </c>
      <c r="C688" s="23" t="s">
        <v>9</v>
      </c>
      <c r="D688" s="23" t="s">
        <v>14</v>
      </c>
      <c r="E688" s="23" t="s">
        <v>544</v>
      </c>
      <c r="F688" s="23"/>
      <c r="G688" s="23" t="s">
        <v>24</v>
      </c>
      <c r="H688" s="23" t="s">
        <v>768</v>
      </c>
      <c r="I688" s="23" t="s">
        <v>769</v>
      </c>
      <c r="J688" s="23" t="s">
        <v>542</v>
      </c>
      <c r="K688" s="23" t="s">
        <v>41</v>
      </c>
      <c r="L688" s="22" t="b">
        <v>0</v>
      </c>
      <c r="M688" s="22" t="b">
        <v>0</v>
      </c>
      <c r="N688" s="22" t="b">
        <v>1</v>
      </c>
      <c r="O688" s="22">
        <v>80</v>
      </c>
      <c r="P688" s="22">
        <v>60</v>
      </c>
      <c r="Q688" s="22">
        <v>0</v>
      </c>
      <c r="R688" s="23" t="s">
        <v>49</v>
      </c>
      <c r="S688" s="22">
        <v>1000</v>
      </c>
      <c r="T688" s="22">
        <v>100</v>
      </c>
      <c r="U688" s="22" t="b">
        <v>0</v>
      </c>
      <c r="V688" s="22">
        <v>150</v>
      </c>
      <c r="W688" s="22">
        <v>1</v>
      </c>
      <c r="X688" s="22">
        <v>105</v>
      </c>
      <c r="Y688" s="22">
        <v>60</v>
      </c>
      <c r="Z688" s="22">
        <v>0.05</v>
      </c>
      <c r="AA688" s="22" t="b">
        <v>0</v>
      </c>
      <c r="AB688" s="23" t="s">
        <v>724</v>
      </c>
      <c r="AC688" s="22">
        <v>5</v>
      </c>
      <c r="AD688" s="22">
        <v>9</v>
      </c>
      <c r="AE688" s="22">
        <v>90</v>
      </c>
      <c r="AF688" s="22">
        <v>0</v>
      </c>
      <c r="AG688" s="23" t="s">
        <v>727</v>
      </c>
      <c r="AH688" s="22" t="b">
        <v>0</v>
      </c>
      <c r="AI688" s="22" t="b">
        <v>0</v>
      </c>
      <c r="AJ688" s="22">
        <v>50</v>
      </c>
      <c r="AK688" s="22">
        <v>0</v>
      </c>
      <c r="AL688" s="22">
        <v>2000</v>
      </c>
      <c r="AM688" s="23" t="s">
        <v>300</v>
      </c>
      <c r="AN688" s="23"/>
      <c r="AO688" s="22" t="b">
        <v>0</v>
      </c>
      <c r="AP688" s="23"/>
      <c r="AQ688" s="23"/>
      <c r="AR688" s="23" t="s">
        <v>501</v>
      </c>
      <c r="AS688" s="23"/>
      <c r="AT688" s="23"/>
      <c r="AU688" s="23"/>
      <c r="AV688" s="23"/>
      <c r="AW688" s="22">
        <v>1</v>
      </c>
      <c r="AX688" s="23"/>
      <c r="AY688" s="22">
        <v>65535</v>
      </c>
      <c r="AZ688" s="22"/>
      <c r="BA688" s="22"/>
      <c r="BB688" s="22"/>
      <c r="BC688" s="22"/>
      <c r="BD688" s="22"/>
      <c r="BE688" s="22"/>
    </row>
    <row r="689" spans="1:57" x14ac:dyDescent="0.25">
      <c r="A689" s="22">
        <v>1.3</v>
      </c>
      <c r="B689" s="23" t="s">
        <v>121</v>
      </c>
      <c r="C689" s="23" t="s">
        <v>9</v>
      </c>
      <c r="D689" s="23" t="s">
        <v>14</v>
      </c>
      <c r="E689" s="23" t="s">
        <v>544</v>
      </c>
      <c r="F689" s="23"/>
      <c r="G689" s="23" t="s">
        <v>24</v>
      </c>
      <c r="H689" s="23" t="s">
        <v>768</v>
      </c>
      <c r="I689" s="23" t="s">
        <v>769</v>
      </c>
      <c r="J689" s="23" t="s">
        <v>542</v>
      </c>
      <c r="K689" s="23" t="s">
        <v>41</v>
      </c>
      <c r="L689" s="22" t="b">
        <v>0</v>
      </c>
      <c r="M689" s="22" t="b">
        <v>0</v>
      </c>
      <c r="N689" s="22" t="b">
        <v>1</v>
      </c>
      <c r="O689" s="22">
        <v>80</v>
      </c>
      <c r="P689" s="22">
        <v>60</v>
      </c>
      <c r="Q689" s="22">
        <v>0</v>
      </c>
      <c r="R689" s="23" t="s">
        <v>49</v>
      </c>
      <c r="S689" s="22">
        <v>1000</v>
      </c>
      <c r="T689" s="22">
        <v>100</v>
      </c>
      <c r="U689" s="22" t="b">
        <v>0</v>
      </c>
      <c r="V689" s="22">
        <v>150</v>
      </c>
      <c r="W689" s="22">
        <v>1</v>
      </c>
      <c r="X689" s="22">
        <v>105</v>
      </c>
      <c r="Y689" s="22">
        <v>60</v>
      </c>
      <c r="Z689" s="22">
        <v>0.05</v>
      </c>
      <c r="AA689" s="22" t="b">
        <v>0</v>
      </c>
      <c r="AB689" s="23" t="s">
        <v>724</v>
      </c>
      <c r="AC689" s="22">
        <v>5</v>
      </c>
      <c r="AD689" s="22">
        <v>9</v>
      </c>
      <c r="AE689" s="22">
        <v>90</v>
      </c>
      <c r="AF689" s="22">
        <v>0</v>
      </c>
      <c r="AG689" s="23" t="s">
        <v>727</v>
      </c>
      <c r="AH689" s="22" t="b">
        <v>0</v>
      </c>
      <c r="AI689" s="22" t="b">
        <v>0</v>
      </c>
      <c r="AJ689" s="22">
        <v>50</v>
      </c>
      <c r="AK689" s="22">
        <v>0</v>
      </c>
      <c r="AL689" s="22">
        <v>2000</v>
      </c>
      <c r="AM689" s="23" t="s">
        <v>438</v>
      </c>
      <c r="AN689" s="23"/>
      <c r="AO689" s="22" t="b">
        <v>0</v>
      </c>
      <c r="AP689" s="23"/>
      <c r="AQ689" s="23"/>
      <c r="AR689" s="23" t="s">
        <v>501</v>
      </c>
      <c r="AS689" s="23"/>
      <c r="AT689" s="23"/>
      <c r="AU689" s="23"/>
      <c r="AV689" s="23"/>
      <c r="AW689" s="22">
        <v>1</v>
      </c>
      <c r="AX689" s="23"/>
      <c r="AY689" s="22">
        <v>65535</v>
      </c>
      <c r="AZ689" s="22"/>
      <c r="BA689" s="22"/>
      <c r="BB689" s="22"/>
      <c r="BC689" s="22"/>
      <c r="BD689" s="22"/>
      <c r="BE689" s="22"/>
    </row>
    <row r="690" spans="1:57" x14ac:dyDescent="0.25">
      <c r="A690" s="22">
        <v>1.3</v>
      </c>
      <c r="B690" s="23" t="s">
        <v>121</v>
      </c>
      <c r="C690" s="23" t="s">
        <v>9</v>
      </c>
      <c r="D690" s="23" t="s">
        <v>14</v>
      </c>
      <c r="E690" s="23" t="s">
        <v>544</v>
      </c>
      <c r="F690" s="23"/>
      <c r="G690" s="23" t="s">
        <v>24</v>
      </c>
      <c r="H690" s="23" t="s">
        <v>768</v>
      </c>
      <c r="I690" s="23" t="s">
        <v>769</v>
      </c>
      <c r="J690" s="23" t="s">
        <v>542</v>
      </c>
      <c r="K690" s="23" t="s">
        <v>41</v>
      </c>
      <c r="L690" s="22" t="b">
        <v>0</v>
      </c>
      <c r="M690" s="22" t="b">
        <v>0</v>
      </c>
      <c r="N690" s="22" t="b">
        <v>1</v>
      </c>
      <c r="O690" s="22">
        <v>80</v>
      </c>
      <c r="P690" s="22">
        <v>60</v>
      </c>
      <c r="Q690" s="22">
        <v>0</v>
      </c>
      <c r="R690" s="23" t="s">
        <v>49</v>
      </c>
      <c r="S690" s="22">
        <v>1000</v>
      </c>
      <c r="T690" s="22">
        <v>100</v>
      </c>
      <c r="U690" s="22" t="b">
        <v>0</v>
      </c>
      <c r="V690" s="22">
        <v>150</v>
      </c>
      <c r="W690" s="22">
        <v>1</v>
      </c>
      <c r="X690" s="22">
        <v>105</v>
      </c>
      <c r="Y690" s="22">
        <v>60</v>
      </c>
      <c r="Z690" s="22">
        <v>0.05</v>
      </c>
      <c r="AA690" s="22" t="b">
        <v>0</v>
      </c>
      <c r="AB690" s="23" t="s">
        <v>724</v>
      </c>
      <c r="AC690" s="22">
        <v>5</v>
      </c>
      <c r="AD690" s="22">
        <v>9</v>
      </c>
      <c r="AE690" s="22">
        <v>90</v>
      </c>
      <c r="AF690" s="22">
        <v>0</v>
      </c>
      <c r="AG690" s="23" t="s">
        <v>727</v>
      </c>
      <c r="AH690" s="22" t="b">
        <v>0</v>
      </c>
      <c r="AI690" s="22" t="b">
        <v>0</v>
      </c>
      <c r="AJ690" s="22">
        <v>50</v>
      </c>
      <c r="AK690" s="22">
        <v>0</v>
      </c>
      <c r="AL690" s="22">
        <v>2000</v>
      </c>
      <c r="AM690" s="23" t="s">
        <v>301</v>
      </c>
      <c r="AN690" s="23"/>
      <c r="AO690" s="22" t="b">
        <v>0</v>
      </c>
      <c r="AP690" s="23"/>
      <c r="AQ690" s="23"/>
      <c r="AR690" s="23" t="s">
        <v>501</v>
      </c>
      <c r="AS690" s="23"/>
      <c r="AT690" s="23"/>
      <c r="AU690" s="23"/>
      <c r="AV690" s="23"/>
      <c r="AW690" s="22">
        <v>1</v>
      </c>
      <c r="AX690" s="23"/>
      <c r="AY690" s="22">
        <v>65535</v>
      </c>
      <c r="AZ690" s="22"/>
      <c r="BA690" s="22"/>
      <c r="BB690" s="22"/>
      <c r="BC690" s="22"/>
      <c r="BD690" s="22"/>
      <c r="BE690" s="22"/>
    </row>
    <row r="691" spans="1:57" x14ac:dyDescent="0.25">
      <c r="A691" s="22">
        <v>1.3</v>
      </c>
      <c r="B691" s="23" t="s">
        <v>121</v>
      </c>
      <c r="C691" s="23" t="s">
        <v>9</v>
      </c>
      <c r="D691" s="23" t="s">
        <v>14</v>
      </c>
      <c r="E691" s="23" t="s">
        <v>544</v>
      </c>
      <c r="F691" s="23"/>
      <c r="G691" s="23" t="s">
        <v>24</v>
      </c>
      <c r="H691" s="23" t="s">
        <v>768</v>
      </c>
      <c r="I691" s="23" t="s">
        <v>769</v>
      </c>
      <c r="J691" s="23" t="s">
        <v>542</v>
      </c>
      <c r="K691" s="23" t="s">
        <v>41</v>
      </c>
      <c r="L691" s="22" t="b">
        <v>0</v>
      </c>
      <c r="M691" s="22" t="b">
        <v>0</v>
      </c>
      <c r="N691" s="22" t="b">
        <v>1</v>
      </c>
      <c r="O691" s="22">
        <v>80</v>
      </c>
      <c r="P691" s="22">
        <v>60</v>
      </c>
      <c r="Q691" s="22">
        <v>0</v>
      </c>
      <c r="R691" s="23" t="s">
        <v>49</v>
      </c>
      <c r="S691" s="22">
        <v>1000</v>
      </c>
      <c r="T691" s="22">
        <v>100</v>
      </c>
      <c r="U691" s="22" t="b">
        <v>0</v>
      </c>
      <c r="V691" s="22">
        <v>150</v>
      </c>
      <c r="W691" s="22">
        <v>1</v>
      </c>
      <c r="X691" s="22">
        <v>105</v>
      </c>
      <c r="Y691" s="22">
        <v>60</v>
      </c>
      <c r="Z691" s="22">
        <v>0.05</v>
      </c>
      <c r="AA691" s="22" t="b">
        <v>0</v>
      </c>
      <c r="AB691" s="23" t="s">
        <v>724</v>
      </c>
      <c r="AC691" s="22">
        <v>5</v>
      </c>
      <c r="AD691" s="22">
        <v>9</v>
      </c>
      <c r="AE691" s="22">
        <v>90</v>
      </c>
      <c r="AF691" s="22">
        <v>0</v>
      </c>
      <c r="AG691" s="23" t="s">
        <v>727</v>
      </c>
      <c r="AH691" s="22" t="b">
        <v>0</v>
      </c>
      <c r="AI691" s="22" t="b">
        <v>0</v>
      </c>
      <c r="AJ691" s="22">
        <v>50</v>
      </c>
      <c r="AK691" s="22">
        <v>0</v>
      </c>
      <c r="AL691" s="22">
        <v>2000</v>
      </c>
      <c r="AM691" s="23" t="s">
        <v>439</v>
      </c>
      <c r="AN691" s="23"/>
      <c r="AO691" s="22" t="b">
        <v>0</v>
      </c>
      <c r="AP691" s="23"/>
      <c r="AQ691" s="23"/>
      <c r="AR691" s="23" t="s">
        <v>501</v>
      </c>
      <c r="AS691" s="23"/>
      <c r="AT691" s="23"/>
      <c r="AU691" s="23"/>
      <c r="AV691" s="23"/>
      <c r="AW691" s="22">
        <v>1</v>
      </c>
      <c r="AX691" s="23"/>
      <c r="AY691" s="22">
        <v>65535</v>
      </c>
      <c r="AZ691" s="22"/>
      <c r="BA691" s="22"/>
      <c r="BB691" s="22"/>
      <c r="BC691" s="22"/>
      <c r="BD691" s="22"/>
      <c r="BE691" s="22"/>
    </row>
    <row r="692" spans="1:57" x14ac:dyDescent="0.25">
      <c r="A692" s="22">
        <v>1.3</v>
      </c>
      <c r="B692" s="23" t="s">
        <v>121</v>
      </c>
      <c r="C692" s="23" t="s">
        <v>9</v>
      </c>
      <c r="D692" s="23" t="s">
        <v>14</v>
      </c>
      <c r="E692" s="23" t="s">
        <v>544</v>
      </c>
      <c r="F692" s="23"/>
      <c r="G692" s="23" t="s">
        <v>24</v>
      </c>
      <c r="H692" s="23" t="s">
        <v>768</v>
      </c>
      <c r="I692" s="23" t="s">
        <v>769</v>
      </c>
      <c r="J692" s="23" t="s">
        <v>542</v>
      </c>
      <c r="K692" s="23" t="s">
        <v>41</v>
      </c>
      <c r="L692" s="22" t="b">
        <v>0</v>
      </c>
      <c r="M692" s="22" t="b">
        <v>0</v>
      </c>
      <c r="N692" s="22" t="b">
        <v>1</v>
      </c>
      <c r="O692" s="22">
        <v>80</v>
      </c>
      <c r="P692" s="22">
        <v>60</v>
      </c>
      <c r="Q692" s="22">
        <v>0</v>
      </c>
      <c r="R692" s="23" t="s">
        <v>49</v>
      </c>
      <c r="S692" s="22">
        <v>1000</v>
      </c>
      <c r="T692" s="22">
        <v>100</v>
      </c>
      <c r="U692" s="22" t="b">
        <v>0</v>
      </c>
      <c r="V692" s="22">
        <v>150</v>
      </c>
      <c r="W692" s="22">
        <v>1</v>
      </c>
      <c r="X692" s="22">
        <v>105</v>
      </c>
      <c r="Y692" s="22">
        <v>60</v>
      </c>
      <c r="Z692" s="22">
        <v>0.05</v>
      </c>
      <c r="AA692" s="22" t="b">
        <v>0</v>
      </c>
      <c r="AB692" s="23" t="s">
        <v>724</v>
      </c>
      <c r="AC692" s="22">
        <v>5</v>
      </c>
      <c r="AD692" s="22">
        <v>9</v>
      </c>
      <c r="AE692" s="22">
        <v>90</v>
      </c>
      <c r="AF692" s="22">
        <v>0</v>
      </c>
      <c r="AG692" s="23" t="s">
        <v>727</v>
      </c>
      <c r="AH692" s="22" t="b">
        <v>0</v>
      </c>
      <c r="AI692" s="22" t="b">
        <v>0</v>
      </c>
      <c r="AJ692" s="22">
        <v>50</v>
      </c>
      <c r="AK692" s="22">
        <v>0</v>
      </c>
      <c r="AL692" s="22">
        <v>2000</v>
      </c>
      <c r="AM692" s="23" t="s">
        <v>288</v>
      </c>
      <c r="AN692" s="23"/>
      <c r="AO692" s="22" t="b">
        <v>0</v>
      </c>
      <c r="AP692" s="23"/>
      <c r="AQ692" s="23"/>
      <c r="AR692" s="23" t="s">
        <v>501</v>
      </c>
      <c r="AS692" s="23"/>
      <c r="AT692" s="23"/>
      <c r="AU692" s="23"/>
      <c r="AV692" s="23"/>
      <c r="AW692" s="22">
        <v>1</v>
      </c>
      <c r="AX692" s="23"/>
      <c r="AY692" s="22">
        <v>65535</v>
      </c>
      <c r="AZ692" s="22"/>
      <c r="BA692" s="22"/>
      <c r="BB692" s="22"/>
      <c r="BC692" s="22"/>
      <c r="BD692" s="22"/>
      <c r="BE692" s="22"/>
    </row>
    <row r="693" spans="1:57" x14ac:dyDescent="0.25">
      <c r="A693" s="22">
        <v>1.3</v>
      </c>
      <c r="B693" s="23" t="s">
        <v>121</v>
      </c>
      <c r="C693" s="23" t="s">
        <v>9</v>
      </c>
      <c r="D693" s="23" t="s">
        <v>14</v>
      </c>
      <c r="E693" s="23" t="s">
        <v>544</v>
      </c>
      <c r="F693" s="23"/>
      <c r="G693" s="23" t="s">
        <v>24</v>
      </c>
      <c r="H693" s="23" t="s">
        <v>768</v>
      </c>
      <c r="I693" s="23" t="s">
        <v>769</v>
      </c>
      <c r="J693" s="23" t="s">
        <v>542</v>
      </c>
      <c r="K693" s="23" t="s">
        <v>41</v>
      </c>
      <c r="L693" s="22" t="b">
        <v>0</v>
      </c>
      <c r="M693" s="22" t="b">
        <v>0</v>
      </c>
      <c r="N693" s="22" t="b">
        <v>1</v>
      </c>
      <c r="O693" s="22">
        <v>80</v>
      </c>
      <c r="P693" s="22">
        <v>60</v>
      </c>
      <c r="Q693" s="22">
        <v>0</v>
      </c>
      <c r="R693" s="23" t="s">
        <v>49</v>
      </c>
      <c r="S693" s="22">
        <v>1000</v>
      </c>
      <c r="T693" s="22">
        <v>100</v>
      </c>
      <c r="U693" s="22" t="b">
        <v>0</v>
      </c>
      <c r="V693" s="22">
        <v>150</v>
      </c>
      <c r="W693" s="22">
        <v>1</v>
      </c>
      <c r="X693" s="22">
        <v>105</v>
      </c>
      <c r="Y693" s="22">
        <v>60</v>
      </c>
      <c r="Z693" s="22">
        <v>0.05</v>
      </c>
      <c r="AA693" s="22" t="b">
        <v>0</v>
      </c>
      <c r="AB693" s="23" t="s">
        <v>724</v>
      </c>
      <c r="AC693" s="22">
        <v>5</v>
      </c>
      <c r="AD693" s="22">
        <v>9</v>
      </c>
      <c r="AE693" s="22">
        <v>90</v>
      </c>
      <c r="AF693" s="22">
        <v>0</v>
      </c>
      <c r="AG693" s="23" t="s">
        <v>727</v>
      </c>
      <c r="AH693" s="22" t="b">
        <v>0</v>
      </c>
      <c r="AI693" s="22" t="b">
        <v>0</v>
      </c>
      <c r="AJ693" s="22">
        <v>50</v>
      </c>
      <c r="AK693" s="22">
        <v>0</v>
      </c>
      <c r="AL693" s="22">
        <v>2000</v>
      </c>
      <c r="AM693" s="23" t="s">
        <v>531</v>
      </c>
      <c r="AN693" s="23"/>
      <c r="AO693" s="22" t="b">
        <v>0</v>
      </c>
      <c r="AP693" s="23"/>
      <c r="AQ693" s="23"/>
      <c r="AR693" s="23" t="s">
        <v>501</v>
      </c>
      <c r="AS693" s="23"/>
      <c r="AT693" s="23"/>
      <c r="AU693" s="23"/>
      <c r="AV693" s="23"/>
      <c r="AW693" s="22">
        <v>1</v>
      </c>
      <c r="AX693" s="23"/>
      <c r="AY693" s="22">
        <v>65535</v>
      </c>
      <c r="AZ693" s="22"/>
      <c r="BA693" s="22"/>
      <c r="BB693" s="22"/>
      <c r="BC693" s="22"/>
      <c r="BD693" s="22"/>
      <c r="BE693" s="22"/>
    </row>
    <row r="694" spans="1:57" x14ac:dyDescent="0.25">
      <c r="A694" s="22">
        <v>1.3</v>
      </c>
      <c r="B694" s="23" t="s">
        <v>121</v>
      </c>
      <c r="C694" s="23" t="s">
        <v>9</v>
      </c>
      <c r="D694" s="23" t="s">
        <v>14</v>
      </c>
      <c r="E694" s="23" t="s">
        <v>544</v>
      </c>
      <c r="F694" s="23"/>
      <c r="G694" s="23" t="s">
        <v>24</v>
      </c>
      <c r="H694" s="23" t="s">
        <v>768</v>
      </c>
      <c r="I694" s="23" t="s">
        <v>769</v>
      </c>
      <c r="J694" s="23" t="s">
        <v>542</v>
      </c>
      <c r="K694" s="23" t="s">
        <v>41</v>
      </c>
      <c r="L694" s="22" t="b">
        <v>0</v>
      </c>
      <c r="M694" s="22" t="b">
        <v>0</v>
      </c>
      <c r="N694" s="22" t="b">
        <v>1</v>
      </c>
      <c r="O694" s="22">
        <v>80</v>
      </c>
      <c r="P694" s="22">
        <v>60</v>
      </c>
      <c r="Q694" s="22">
        <v>0</v>
      </c>
      <c r="R694" s="23" t="s">
        <v>49</v>
      </c>
      <c r="S694" s="22">
        <v>1000</v>
      </c>
      <c r="T694" s="22">
        <v>100</v>
      </c>
      <c r="U694" s="22" t="b">
        <v>0</v>
      </c>
      <c r="V694" s="22">
        <v>150</v>
      </c>
      <c r="W694" s="22">
        <v>1</v>
      </c>
      <c r="X694" s="22">
        <v>105</v>
      </c>
      <c r="Y694" s="22">
        <v>60</v>
      </c>
      <c r="Z694" s="22">
        <v>0.05</v>
      </c>
      <c r="AA694" s="22" t="b">
        <v>0</v>
      </c>
      <c r="AB694" s="23" t="s">
        <v>724</v>
      </c>
      <c r="AC694" s="22">
        <v>5</v>
      </c>
      <c r="AD694" s="22">
        <v>9</v>
      </c>
      <c r="AE694" s="22">
        <v>90</v>
      </c>
      <c r="AF694" s="22">
        <v>0</v>
      </c>
      <c r="AG694" s="23" t="s">
        <v>727</v>
      </c>
      <c r="AH694" s="22" t="b">
        <v>0</v>
      </c>
      <c r="AI694" s="22" t="b">
        <v>0</v>
      </c>
      <c r="AJ694" s="22">
        <v>50</v>
      </c>
      <c r="AK694" s="22">
        <v>0</v>
      </c>
      <c r="AL694" s="22">
        <v>2000</v>
      </c>
      <c r="AM694" s="23" t="s">
        <v>295</v>
      </c>
      <c r="AN694" s="23"/>
      <c r="AO694" s="22" t="b">
        <v>0</v>
      </c>
      <c r="AP694" s="23"/>
      <c r="AQ694" s="23"/>
      <c r="AR694" s="23"/>
      <c r="AS694" s="23"/>
      <c r="AT694" s="23"/>
      <c r="AU694" s="23"/>
      <c r="AV694" s="23"/>
      <c r="AW694" s="22"/>
      <c r="AX694" s="23"/>
      <c r="AY694" s="22">
        <v>239</v>
      </c>
      <c r="AZ694" s="22">
        <v>0</v>
      </c>
      <c r="BA694" s="22">
        <v>0</v>
      </c>
      <c r="BB694" s="22">
        <v>62.7</v>
      </c>
      <c r="BC694" s="22">
        <v>0</v>
      </c>
      <c r="BD694" s="22">
        <v>100</v>
      </c>
      <c r="BE694" s="22">
        <v>0</v>
      </c>
    </row>
    <row r="695" spans="1:57" x14ac:dyDescent="0.25">
      <c r="A695" s="22">
        <v>1.3</v>
      </c>
      <c r="B695" s="23" t="s">
        <v>121</v>
      </c>
      <c r="C695" s="23" t="s">
        <v>9</v>
      </c>
      <c r="D695" s="23" t="s">
        <v>14</v>
      </c>
      <c r="E695" s="23" t="s">
        <v>544</v>
      </c>
      <c r="F695" s="23"/>
      <c r="G695" s="23" t="s">
        <v>24</v>
      </c>
      <c r="H695" s="23" t="s">
        <v>768</v>
      </c>
      <c r="I695" s="23" t="s">
        <v>769</v>
      </c>
      <c r="J695" s="23" t="s">
        <v>542</v>
      </c>
      <c r="K695" s="23" t="s">
        <v>41</v>
      </c>
      <c r="L695" s="22" t="b">
        <v>0</v>
      </c>
      <c r="M695" s="22" t="b">
        <v>0</v>
      </c>
      <c r="N695" s="22" t="b">
        <v>1</v>
      </c>
      <c r="O695" s="22">
        <v>80</v>
      </c>
      <c r="P695" s="22">
        <v>60</v>
      </c>
      <c r="Q695" s="22">
        <v>0</v>
      </c>
      <c r="R695" s="23" t="s">
        <v>49</v>
      </c>
      <c r="S695" s="22">
        <v>1000</v>
      </c>
      <c r="T695" s="22">
        <v>100</v>
      </c>
      <c r="U695" s="22" t="b">
        <v>0</v>
      </c>
      <c r="V695" s="22">
        <v>150</v>
      </c>
      <c r="W695" s="22">
        <v>1</v>
      </c>
      <c r="X695" s="22">
        <v>105</v>
      </c>
      <c r="Y695" s="22">
        <v>60</v>
      </c>
      <c r="Z695" s="22">
        <v>0.05</v>
      </c>
      <c r="AA695" s="22" t="b">
        <v>0</v>
      </c>
      <c r="AB695" s="23" t="s">
        <v>724</v>
      </c>
      <c r="AC695" s="22">
        <v>5</v>
      </c>
      <c r="AD695" s="22">
        <v>9</v>
      </c>
      <c r="AE695" s="22">
        <v>90</v>
      </c>
      <c r="AF695" s="22">
        <v>0</v>
      </c>
      <c r="AG695" s="23" t="s">
        <v>727</v>
      </c>
      <c r="AH695" s="22" t="b">
        <v>0</v>
      </c>
      <c r="AI695" s="22" t="b">
        <v>0</v>
      </c>
      <c r="AJ695" s="22">
        <v>50</v>
      </c>
      <c r="AK695" s="22">
        <v>0</v>
      </c>
      <c r="AL695" s="22">
        <v>2000</v>
      </c>
      <c r="AM695" s="23" t="s">
        <v>295</v>
      </c>
      <c r="AN695" s="23"/>
      <c r="AO695" s="22" t="b">
        <v>0</v>
      </c>
      <c r="AP695" s="23"/>
      <c r="AQ695" s="23"/>
      <c r="AR695" s="23"/>
      <c r="AS695" s="23"/>
      <c r="AT695" s="23"/>
      <c r="AU695" s="23"/>
      <c r="AV695" s="23"/>
      <c r="AW695" s="22"/>
      <c r="AX695" s="23"/>
      <c r="AY695" s="22">
        <v>239</v>
      </c>
      <c r="AZ695" s="22">
        <v>1</v>
      </c>
      <c r="BA695" s="22">
        <v>0</v>
      </c>
      <c r="BB695" s="22">
        <v>54</v>
      </c>
      <c r="BC695" s="22">
        <v>25</v>
      </c>
      <c r="BD695" s="22">
        <v>70</v>
      </c>
      <c r="BE695" s="22">
        <v>1</v>
      </c>
    </row>
    <row r="696" spans="1:57" x14ac:dyDescent="0.25">
      <c r="A696" s="22">
        <v>1.3</v>
      </c>
      <c r="B696" s="23" t="s">
        <v>121</v>
      </c>
      <c r="C696" s="23" t="s">
        <v>9</v>
      </c>
      <c r="D696" s="23" t="s">
        <v>14</v>
      </c>
      <c r="E696" s="23" t="s">
        <v>544</v>
      </c>
      <c r="F696" s="23"/>
      <c r="G696" s="23" t="s">
        <v>24</v>
      </c>
      <c r="H696" s="23" t="s">
        <v>768</v>
      </c>
      <c r="I696" s="23" t="s">
        <v>769</v>
      </c>
      <c r="J696" s="23" t="s">
        <v>542</v>
      </c>
      <c r="K696" s="23" t="s">
        <v>41</v>
      </c>
      <c r="L696" s="22" t="b">
        <v>0</v>
      </c>
      <c r="M696" s="22" t="b">
        <v>0</v>
      </c>
      <c r="N696" s="22" t="b">
        <v>1</v>
      </c>
      <c r="O696" s="22">
        <v>80</v>
      </c>
      <c r="P696" s="22">
        <v>60</v>
      </c>
      <c r="Q696" s="22">
        <v>0</v>
      </c>
      <c r="R696" s="23" t="s">
        <v>49</v>
      </c>
      <c r="S696" s="22">
        <v>1000</v>
      </c>
      <c r="T696" s="22">
        <v>100</v>
      </c>
      <c r="U696" s="22" t="b">
        <v>0</v>
      </c>
      <c r="V696" s="22">
        <v>150</v>
      </c>
      <c r="W696" s="22">
        <v>1</v>
      </c>
      <c r="X696" s="22">
        <v>105</v>
      </c>
      <c r="Y696" s="22">
        <v>60</v>
      </c>
      <c r="Z696" s="22">
        <v>0.05</v>
      </c>
      <c r="AA696" s="22" t="b">
        <v>0</v>
      </c>
      <c r="AB696" s="23" t="s">
        <v>724</v>
      </c>
      <c r="AC696" s="22">
        <v>5</v>
      </c>
      <c r="AD696" s="22">
        <v>9</v>
      </c>
      <c r="AE696" s="22">
        <v>90</v>
      </c>
      <c r="AF696" s="22">
        <v>0</v>
      </c>
      <c r="AG696" s="23" t="s">
        <v>727</v>
      </c>
      <c r="AH696" s="22" t="b">
        <v>0</v>
      </c>
      <c r="AI696" s="22" t="b">
        <v>0</v>
      </c>
      <c r="AJ696" s="22">
        <v>50</v>
      </c>
      <c r="AK696" s="22">
        <v>0</v>
      </c>
      <c r="AL696" s="22">
        <v>2000</v>
      </c>
      <c r="AM696" s="23" t="s">
        <v>295</v>
      </c>
      <c r="AN696" s="23"/>
      <c r="AO696" s="22" t="b">
        <v>0</v>
      </c>
      <c r="AP696" s="23"/>
      <c r="AQ696" s="23"/>
      <c r="AR696" s="23"/>
      <c r="AS696" s="23"/>
      <c r="AT696" s="23"/>
      <c r="AU696" s="23"/>
      <c r="AV696" s="23"/>
      <c r="AW696" s="22"/>
      <c r="AX696" s="23"/>
      <c r="AY696" s="22">
        <v>239</v>
      </c>
      <c r="AZ696" s="22">
        <v>1</v>
      </c>
      <c r="BA696" s="22">
        <v>0</v>
      </c>
      <c r="BB696" s="22">
        <v>62.7</v>
      </c>
      <c r="BC696" s="22">
        <v>10</v>
      </c>
      <c r="BD696" s="22">
        <v>50</v>
      </c>
      <c r="BE696" s="22">
        <v>1</v>
      </c>
    </row>
    <row r="697" spans="1:57" x14ac:dyDescent="0.25">
      <c r="A697" s="22">
        <v>1.3</v>
      </c>
      <c r="B697" s="23" t="s">
        <v>121</v>
      </c>
      <c r="C697" s="23" t="s">
        <v>9</v>
      </c>
      <c r="D697" s="23" t="s">
        <v>14</v>
      </c>
      <c r="E697" s="23" t="s">
        <v>544</v>
      </c>
      <c r="F697" s="23"/>
      <c r="G697" s="23" t="s">
        <v>24</v>
      </c>
      <c r="H697" s="23" t="s">
        <v>768</v>
      </c>
      <c r="I697" s="23" t="s">
        <v>769</v>
      </c>
      <c r="J697" s="23" t="s">
        <v>542</v>
      </c>
      <c r="K697" s="23" t="s">
        <v>41</v>
      </c>
      <c r="L697" s="22" t="b">
        <v>0</v>
      </c>
      <c r="M697" s="22" t="b">
        <v>0</v>
      </c>
      <c r="N697" s="22" t="b">
        <v>1</v>
      </c>
      <c r="O697" s="22">
        <v>80</v>
      </c>
      <c r="P697" s="22">
        <v>60</v>
      </c>
      <c r="Q697" s="22">
        <v>0</v>
      </c>
      <c r="R697" s="23" t="s">
        <v>49</v>
      </c>
      <c r="S697" s="22">
        <v>1000</v>
      </c>
      <c r="T697" s="22">
        <v>100</v>
      </c>
      <c r="U697" s="22" t="b">
        <v>0</v>
      </c>
      <c r="V697" s="22">
        <v>150</v>
      </c>
      <c r="W697" s="22">
        <v>1</v>
      </c>
      <c r="X697" s="22">
        <v>105</v>
      </c>
      <c r="Y697" s="22">
        <v>60</v>
      </c>
      <c r="Z697" s="22">
        <v>0.05</v>
      </c>
      <c r="AA697" s="22" t="b">
        <v>0</v>
      </c>
      <c r="AB697" s="23" t="s">
        <v>724</v>
      </c>
      <c r="AC697" s="22">
        <v>5</v>
      </c>
      <c r="AD697" s="22">
        <v>9</v>
      </c>
      <c r="AE697" s="22">
        <v>90</v>
      </c>
      <c r="AF697" s="22">
        <v>0</v>
      </c>
      <c r="AG697" s="23" t="s">
        <v>727</v>
      </c>
      <c r="AH697" s="22" t="b">
        <v>0</v>
      </c>
      <c r="AI697" s="22" t="b">
        <v>0</v>
      </c>
      <c r="AJ697" s="22">
        <v>50</v>
      </c>
      <c r="AK697" s="22">
        <v>0</v>
      </c>
      <c r="AL697" s="22">
        <v>2000</v>
      </c>
      <c r="AM697" s="23" t="s">
        <v>295</v>
      </c>
      <c r="AN697" s="23"/>
      <c r="AO697" s="22" t="b">
        <v>0</v>
      </c>
      <c r="AP697" s="23"/>
      <c r="AQ697" s="23"/>
      <c r="AR697" s="23"/>
      <c r="AS697" s="23"/>
      <c r="AT697" s="23"/>
      <c r="AU697" s="23"/>
      <c r="AV697" s="23"/>
      <c r="AW697" s="22"/>
      <c r="AX697" s="23"/>
      <c r="AY697" s="22">
        <v>239</v>
      </c>
      <c r="AZ697" s="22">
        <v>0</v>
      </c>
      <c r="BA697" s="22">
        <v>1</v>
      </c>
      <c r="BB697" s="22">
        <v>54</v>
      </c>
      <c r="BC697" s="22">
        <v>100</v>
      </c>
      <c r="BD697" s="22">
        <v>100</v>
      </c>
      <c r="BE697" s="22">
        <v>0</v>
      </c>
    </row>
    <row r="698" spans="1:57" x14ac:dyDescent="0.25">
      <c r="A698" s="22">
        <v>1.3</v>
      </c>
      <c r="B698" s="23" t="s">
        <v>121</v>
      </c>
      <c r="C698" s="23" t="s">
        <v>9</v>
      </c>
      <c r="D698" s="23" t="s">
        <v>14</v>
      </c>
      <c r="E698" s="23" t="s">
        <v>544</v>
      </c>
      <c r="F698" s="23"/>
      <c r="G698" s="23" t="s">
        <v>24</v>
      </c>
      <c r="H698" s="23" t="s">
        <v>768</v>
      </c>
      <c r="I698" s="23" t="s">
        <v>769</v>
      </c>
      <c r="J698" s="23" t="s">
        <v>542</v>
      </c>
      <c r="K698" s="23" t="s">
        <v>41</v>
      </c>
      <c r="L698" s="22" t="b">
        <v>0</v>
      </c>
      <c r="M698" s="22" t="b">
        <v>0</v>
      </c>
      <c r="N698" s="22" t="b">
        <v>1</v>
      </c>
      <c r="O698" s="22">
        <v>80</v>
      </c>
      <c r="P698" s="22">
        <v>60</v>
      </c>
      <c r="Q698" s="22">
        <v>0</v>
      </c>
      <c r="R698" s="23" t="s">
        <v>49</v>
      </c>
      <c r="S698" s="22">
        <v>1000</v>
      </c>
      <c r="T698" s="22">
        <v>100</v>
      </c>
      <c r="U698" s="22" t="b">
        <v>0</v>
      </c>
      <c r="V698" s="22">
        <v>150</v>
      </c>
      <c r="W698" s="22">
        <v>1</v>
      </c>
      <c r="X698" s="22">
        <v>105</v>
      </c>
      <c r="Y698" s="22">
        <v>60</v>
      </c>
      <c r="Z698" s="22">
        <v>0.05</v>
      </c>
      <c r="AA698" s="22" t="b">
        <v>0</v>
      </c>
      <c r="AB698" s="23" t="s">
        <v>724</v>
      </c>
      <c r="AC698" s="22">
        <v>5</v>
      </c>
      <c r="AD698" s="22">
        <v>9</v>
      </c>
      <c r="AE698" s="22">
        <v>90</v>
      </c>
      <c r="AF698" s="22">
        <v>0</v>
      </c>
      <c r="AG698" s="23" t="s">
        <v>727</v>
      </c>
      <c r="AH698" s="22" t="b">
        <v>0</v>
      </c>
      <c r="AI698" s="22" t="b">
        <v>0</v>
      </c>
      <c r="AJ698" s="22">
        <v>50</v>
      </c>
      <c r="AK698" s="22">
        <v>0</v>
      </c>
      <c r="AL698" s="22">
        <v>2000</v>
      </c>
      <c r="AM698" s="23" t="s">
        <v>433</v>
      </c>
      <c r="AN698" s="23"/>
      <c r="AO698" s="22" t="b">
        <v>0</v>
      </c>
      <c r="AP698" s="23"/>
      <c r="AQ698" s="23"/>
      <c r="AR698" s="23"/>
      <c r="AS698" s="23"/>
      <c r="AT698" s="23"/>
      <c r="AU698" s="23"/>
      <c r="AV698" s="23"/>
      <c r="AW698" s="22"/>
      <c r="AX698" s="23"/>
      <c r="AY698" s="22">
        <v>255</v>
      </c>
      <c r="AZ698" s="22">
        <v>0</v>
      </c>
      <c r="BA698" s="22">
        <v>0</v>
      </c>
      <c r="BB698" s="22">
        <v>62.7</v>
      </c>
      <c r="BC698" s="22">
        <v>0</v>
      </c>
      <c r="BD698" s="22">
        <v>100</v>
      </c>
      <c r="BE698" s="22">
        <v>0</v>
      </c>
    </row>
    <row r="699" spans="1:57" x14ac:dyDescent="0.25">
      <c r="A699" s="22">
        <v>1.3</v>
      </c>
      <c r="B699" s="23" t="s">
        <v>121</v>
      </c>
      <c r="C699" s="23" t="s">
        <v>9</v>
      </c>
      <c r="D699" s="23" t="s">
        <v>14</v>
      </c>
      <c r="E699" s="23" t="s">
        <v>544</v>
      </c>
      <c r="F699" s="23"/>
      <c r="G699" s="23" t="s">
        <v>24</v>
      </c>
      <c r="H699" s="23" t="s">
        <v>768</v>
      </c>
      <c r="I699" s="23" t="s">
        <v>769</v>
      </c>
      <c r="J699" s="23" t="s">
        <v>542</v>
      </c>
      <c r="K699" s="23" t="s">
        <v>41</v>
      </c>
      <c r="L699" s="22" t="b">
        <v>0</v>
      </c>
      <c r="M699" s="22" t="b">
        <v>0</v>
      </c>
      <c r="N699" s="22" t="b">
        <v>1</v>
      </c>
      <c r="O699" s="22">
        <v>80</v>
      </c>
      <c r="P699" s="22">
        <v>60</v>
      </c>
      <c r="Q699" s="22">
        <v>0</v>
      </c>
      <c r="R699" s="23" t="s">
        <v>49</v>
      </c>
      <c r="S699" s="22">
        <v>1000</v>
      </c>
      <c r="T699" s="22">
        <v>100</v>
      </c>
      <c r="U699" s="22" t="b">
        <v>0</v>
      </c>
      <c r="V699" s="22">
        <v>150</v>
      </c>
      <c r="W699" s="22">
        <v>1</v>
      </c>
      <c r="X699" s="22">
        <v>105</v>
      </c>
      <c r="Y699" s="22">
        <v>60</v>
      </c>
      <c r="Z699" s="22">
        <v>0.05</v>
      </c>
      <c r="AA699" s="22" t="b">
        <v>0</v>
      </c>
      <c r="AB699" s="23" t="s">
        <v>724</v>
      </c>
      <c r="AC699" s="22">
        <v>5</v>
      </c>
      <c r="AD699" s="22">
        <v>9</v>
      </c>
      <c r="AE699" s="22">
        <v>90</v>
      </c>
      <c r="AF699" s="22">
        <v>0</v>
      </c>
      <c r="AG699" s="23" t="s">
        <v>727</v>
      </c>
      <c r="AH699" s="22" t="b">
        <v>0</v>
      </c>
      <c r="AI699" s="22" t="b">
        <v>0</v>
      </c>
      <c r="AJ699" s="22">
        <v>50</v>
      </c>
      <c r="AK699" s="22">
        <v>0</v>
      </c>
      <c r="AL699" s="22">
        <v>2000</v>
      </c>
      <c r="AM699" s="23" t="s">
        <v>433</v>
      </c>
      <c r="AN699" s="23"/>
      <c r="AO699" s="22" t="b">
        <v>0</v>
      </c>
      <c r="AP699" s="23"/>
      <c r="AQ699" s="23"/>
      <c r="AR699" s="23"/>
      <c r="AS699" s="23"/>
      <c r="AT699" s="23"/>
      <c r="AU699" s="23"/>
      <c r="AV699" s="23"/>
      <c r="AW699" s="22"/>
      <c r="AX699" s="23"/>
      <c r="AY699" s="22">
        <v>255</v>
      </c>
      <c r="AZ699" s="22">
        <v>1</v>
      </c>
      <c r="BA699" s="22">
        <v>0</v>
      </c>
      <c r="BB699" s="22">
        <v>54</v>
      </c>
      <c r="BC699" s="22">
        <v>25</v>
      </c>
      <c r="BD699" s="22">
        <v>70</v>
      </c>
      <c r="BE699" s="22">
        <v>1</v>
      </c>
    </row>
    <row r="700" spans="1:57" x14ac:dyDescent="0.25">
      <c r="A700" s="22">
        <v>1.3</v>
      </c>
      <c r="B700" s="23" t="s">
        <v>121</v>
      </c>
      <c r="C700" s="23" t="s">
        <v>9</v>
      </c>
      <c r="D700" s="23" t="s">
        <v>14</v>
      </c>
      <c r="E700" s="23" t="s">
        <v>544</v>
      </c>
      <c r="F700" s="23"/>
      <c r="G700" s="23" t="s">
        <v>24</v>
      </c>
      <c r="H700" s="23" t="s">
        <v>768</v>
      </c>
      <c r="I700" s="23" t="s">
        <v>769</v>
      </c>
      <c r="J700" s="23" t="s">
        <v>542</v>
      </c>
      <c r="K700" s="23" t="s">
        <v>41</v>
      </c>
      <c r="L700" s="22" t="b">
        <v>0</v>
      </c>
      <c r="M700" s="22" t="b">
        <v>0</v>
      </c>
      <c r="N700" s="22" t="b">
        <v>1</v>
      </c>
      <c r="O700" s="22">
        <v>80</v>
      </c>
      <c r="P700" s="22">
        <v>60</v>
      </c>
      <c r="Q700" s="22">
        <v>0</v>
      </c>
      <c r="R700" s="23" t="s">
        <v>49</v>
      </c>
      <c r="S700" s="22">
        <v>1000</v>
      </c>
      <c r="T700" s="22">
        <v>100</v>
      </c>
      <c r="U700" s="22" t="b">
        <v>0</v>
      </c>
      <c r="V700" s="22">
        <v>150</v>
      </c>
      <c r="W700" s="22">
        <v>1</v>
      </c>
      <c r="X700" s="22">
        <v>105</v>
      </c>
      <c r="Y700" s="22">
        <v>60</v>
      </c>
      <c r="Z700" s="22">
        <v>0.05</v>
      </c>
      <c r="AA700" s="22" t="b">
        <v>0</v>
      </c>
      <c r="AB700" s="23" t="s">
        <v>724</v>
      </c>
      <c r="AC700" s="22">
        <v>5</v>
      </c>
      <c r="AD700" s="22">
        <v>9</v>
      </c>
      <c r="AE700" s="22">
        <v>90</v>
      </c>
      <c r="AF700" s="22">
        <v>0</v>
      </c>
      <c r="AG700" s="23" t="s">
        <v>727</v>
      </c>
      <c r="AH700" s="22" t="b">
        <v>0</v>
      </c>
      <c r="AI700" s="22" t="b">
        <v>0</v>
      </c>
      <c r="AJ700" s="22">
        <v>50</v>
      </c>
      <c r="AK700" s="22">
        <v>0</v>
      </c>
      <c r="AL700" s="22">
        <v>2000</v>
      </c>
      <c r="AM700" s="23" t="s">
        <v>433</v>
      </c>
      <c r="AN700" s="23"/>
      <c r="AO700" s="22" t="b">
        <v>0</v>
      </c>
      <c r="AP700" s="23"/>
      <c r="AQ700" s="23"/>
      <c r="AR700" s="23"/>
      <c r="AS700" s="23"/>
      <c r="AT700" s="23"/>
      <c r="AU700" s="23"/>
      <c r="AV700" s="23"/>
      <c r="AW700" s="22"/>
      <c r="AX700" s="23"/>
      <c r="AY700" s="22">
        <v>255</v>
      </c>
      <c r="AZ700" s="22">
        <v>1</v>
      </c>
      <c r="BA700" s="22">
        <v>0</v>
      </c>
      <c r="BB700" s="22">
        <v>62.7</v>
      </c>
      <c r="BC700" s="22">
        <v>10</v>
      </c>
      <c r="BD700" s="22">
        <v>70</v>
      </c>
      <c r="BE700" s="22">
        <v>1</v>
      </c>
    </row>
    <row r="701" spans="1:57" x14ac:dyDescent="0.25">
      <c r="A701" s="22">
        <v>1.3</v>
      </c>
      <c r="B701" s="23" t="s">
        <v>121</v>
      </c>
      <c r="C701" s="23" t="s">
        <v>9</v>
      </c>
      <c r="D701" s="23" t="s">
        <v>14</v>
      </c>
      <c r="E701" s="23" t="s">
        <v>544</v>
      </c>
      <c r="F701" s="23"/>
      <c r="G701" s="23" t="s">
        <v>24</v>
      </c>
      <c r="H701" s="23" t="s">
        <v>768</v>
      </c>
      <c r="I701" s="23" t="s">
        <v>769</v>
      </c>
      <c r="J701" s="23" t="s">
        <v>542</v>
      </c>
      <c r="K701" s="23" t="s">
        <v>41</v>
      </c>
      <c r="L701" s="22" t="b">
        <v>0</v>
      </c>
      <c r="M701" s="22" t="b">
        <v>0</v>
      </c>
      <c r="N701" s="22" t="b">
        <v>1</v>
      </c>
      <c r="O701" s="22">
        <v>80</v>
      </c>
      <c r="P701" s="22">
        <v>60</v>
      </c>
      <c r="Q701" s="22">
        <v>0</v>
      </c>
      <c r="R701" s="23" t="s">
        <v>49</v>
      </c>
      <c r="S701" s="22">
        <v>1000</v>
      </c>
      <c r="T701" s="22">
        <v>100</v>
      </c>
      <c r="U701" s="22" t="b">
        <v>0</v>
      </c>
      <c r="V701" s="22">
        <v>150</v>
      </c>
      <c r="W701" s="22">
        <v>1</v>
      </c>
      <c r="X701" s="22">
        <v>105</v>
      </c>
      <c r="Y701" s="22">
        <v>60</v>
      </c>
      <c r="Z701" s="22">
        <v>0.05</v>
      </c>
      <c r="AA701" s="22" t="b">
        <v>0</v>
      </c>
      <c r="AB701" s="23" t="s">
        <v>724</v>
      </c>
      <c r="AC701" s="22">
        <v>5</v>
      </c>
      <c r="AD701" s="22">
        <v>9</v>
      </c>
      <c r="AE701" s="22">
        <v>90</v>
      </c>
      <c r="AF701" s="22">
        <v>0</v>
      </c>
      <c r="AG701" s="23" t="s">
        <v>727</v>
      </c>
      <c r="AH701" s="22" t="b">
        <v>0</v>
      </c>
      <c r="AI701" s="22" t="b">
        <v>0</v>
      </c>
      <c r="AJ701" s="22">
        <v>50</v>
      </c>
      <c r="AK701" s="22">
        <v>0</v>
      </c>
      <c r="AL701" s="22">
        <v>2000</v>
      </c>
      <c r="AM701" s="23" t="s">
        <v>433</v>
      </c>
      <c r="AN701" s="23"/>
      <c r="AO701" s="22" t="b">
        <v>0</v>
      </c>
      <c r="AP701" s="23"/>
      <c r="AQ701" s="23"/>
      <c r="AR701" s="23"/>
      <c r="AS701" s="23"/>
      <c r="AT701" s="23"/>
      <c r="AU701" s="23"/>
      <c r="AV701" s="23"/>
      <c r="AW701" s="22"/>
      <c r="AX701" s="23"/>
      <c r="AY701" s="22">
        <v>255</v>
      </c>
      <c r="AZ701" s="22">
        <v>0</v>
      </c>
      <c r="BA701" s="22">
        <v>1</v>
      </c>
      <c r="BB701" s="22">
        <v>54</v>
      </c>
      <c r="BC701" s="22">
        <v>100</v>
      </c>
      <c r="BD701" s="22">
        <v>100</v>
      </c>
      <c r="BE701" s="22">
        <v>0</v>
      </c>
    </row>
    <row r="702" spans="1:57" x14ac:dyDescent="0.25">
      <c r="A702" s="22">
        <v>1.3</v>
      </c>
      <c r="B702" s="23" t="s">
        <v>121</v>
      </c>
      <c r="C702" s="23" t="s">
        <v>9</v>
      </c>
      <c r="D702" s="23" t="s">
        <v>14</v>
      </c>
      <c r="E702" s="23" t="s">
        <v>544</v>
      </c>
      <c r="F702" s="23"/>
      <c r="G702" s="23" t="s">
        <v>24</v>
      </c>
      <c r="H702" s="23" t="s">
        <v>768</v>
      </c>
      <c r="I702" s="23" t="s">
        <v>769</v>
      </c>
      <c r="J702" s="23" t="s">
        <v>542</v>
      </c>
      <c r="K702" s="23" t="s">
        <v>41</v>
      </c>
      <c r="L702" s="22" t="b">
        <v>0</v>
      </c>
      <c r="M702" s="22" t="b">
        <v>0</v>
      </c>
      <c r="N702" s="22" t="b">
        <v>1</v>
      </c>
      <c r="O702" s="22">
        <v>80</v>
      </c>
      <c r="P702" s="22">
        <v>60</v>
      </c>
      <c r="Q702" s="22">
        <v>0</v>
      </c>
      <c r="R702" s="23" t="s">
        <v>49</v>
      </c>
      <c r="S702" s="22">
        <v>1000</v>
      </c>
      <c r="T702" s="22">
        <v>100</v>
      </c>
      <c r="U702" s="22" t="b">
        <v>0</v>
      </c>
      <c r="V702" s="22">
        <v>150</v>
      </c>
      <c r="W702" s="22">
        <v>1</v>
      </c>
      <c r="X702" s="22">
        <v>105</v>
      </c>
      <c r="Y702" s="22">
        <v>60</v>
      </c>
      <c r="Z702" s="22">
        <v>0.05</v>
      </c>
      <c r="AA702" s="22" t="b">
        <v>0</v>
      </c>
      <c r="AB702" s="23" t="s">
        <v>724</v>
      </c>
      <c r="AC702" s="22">
        <v>5</v>
      </c>
      <c r="AD702" s="22">
        <v>9</v>
      </c>
      <c r="AE702" s="22">
        <v>90</v>
      </c>
      <c r="AF702" s="22">
        <v>0</v>
      </c>
      <c r="AG702" s="23" t="s">
        <v>727</v>
      </c>
      <c r="AH702" s="22" t="b">
        <v>0</v>
      </c>
      <c r="AI702" s="22" t="b">
        <v>0</v>
      </c>
      <c r="AJ702" s="22">
        <v>50</v>
      </c>
      <c r="AK702" s="22">
        <v>0</v>
      </c>
      <c r="AL702" s="22">
        <v>2000</v>
      </c>
      <c r="AM702" s="23" t="s">
        <v>417</v>
      </c>
      <c r="AN702" s="23"/>
      <c r="AO702" s="22" t="b">
        <v>0</v>
      </c>
      <c r="AP702" s="23"/>
      <c r="AQ702" s="23"/>
      <c r="AR702" s="23"/>
      <c r="AS702" s="23"/>
      <c r="AT702" s="23"/>
      <c r="AU702" s="23"/>
      <c r="AV702" s="23"/>
      <c r="AW702" s="22"/>
      <c r="AX702" s="23"/>
      <c r="AY702" s="22">
        <v>224</v>
      </c>
      <c r="AZ702" s="22">
        <v>0</v>
      </c>
      <c r="BA702" s="22">
        <v>0</v>
      </c>
      <c r="BB702" s="22">
        <v>62.7</v>
      </c>
      <c r="BC702" s="22">
        <v>0</v>
      </c>
      <c r="BD702" s="22">
        <v>100</v>
      </c>
      <c r="BE702" s="22">
        <v>0</v>
      </c>
    </row>
    <row r="703" spans="1:57" x14ac:dyDescent="0.25">
      <c r="A703" s="22">
        <v>1.3</v>
      </c>
      <c r="B703" s="23" t="s">
        <v>121</v>
      </c>
      <c r="C703" s="23" t="s">
        <v>9</v>
      </c>
      <c r="D703" s="23" t="s">
        <v>14</v>
      </c>
      <c r="E703" s="23" t="s">
        <v>544</v>
      </c>
      <c r="F703" s="23"/>
      <c r="G703" s="23" t="s">
        <v>24</v>
      </c>
      <c r="H703" s="23" t="s">
        <v>768</v>
      </c>
      <c r="I703" s="23" t="s">
        <v>769</v>
      </c>
      <c r="J703" s="23" t="s">
        <v>542</v>
      </c>
      <c r="K703" s="23" t="s">
        <v>41</v>
      </c>
      <c r="L703" s="22" t="b">
        <v>0</v>
      </c>
      <c r="M703" s="22" t="b">
        <v>0</v>
      </c>
      <c r="N703" s="22" t="b">
        <v>1</v>
      </c>
      <c r="O703" s="22">
        <v>80</v>
      </c>
      <c r="P703" s="22">
        <v>60</v>
      </c>
      <c r="Q703" s="22">
        <v>0</v>
      </c>
      <c r="R703" s="23" t="s">
        <v>49</v>
      </c>
      <c r="S703" s="22">
        <v>1000</v>
      </c>
      <c r="T703" s="22">
        <v>100</v>
      </c>
      <c r="U703" s="22" t="b">
        <v>0</v>
      </c>
      <c r="V703" s="22">
        <v>150</v>
      </c>
      <c r="W703" s="22">
        <v>1</v>
      </c>
      <c r="X703" s="22">
        <v>105</v>
      </c>
      <c r="Y703" s="22">
        <v>60</v>
      </c>
      <c r="Z703" s="22">
        <v>0.05</v>
      </c>
      <c r="AA703" s="22" t="b">
        <v>0</v>
      </c>
      <c r="AB703" s="23" t="s">
        <v>724</v>
      </c>
      <c r="AC703" s="22">
        <v>5</v>
      </c>
      <c r="AD703" s="22">
        <v>9</v>
      </c>
      <c r="AE703" s="22">
        <v>90</v>
      </c>
      <c r="AF703" s="22">
        <v>0</v>
      </c>
      <c r="AG703" s="23" t="s">
        <v>727</v>
      </c>
      <c r="AH703" s="22" t="b">
        <v>0</v>
      </c>
      <c r="AI703" s="22" t="b">
        <v>0</v>
      </c>
      <c r="AJ703" s="22">
        <v>50</v>
      </c>
      <c r="AK703" s="22">
        <v>0</v>
      </c>
      <c r="AL703" s="22">
        <v>2000</v>
      </c>
      <c r="AM703" s="23" t="s">
        <v>417</v>
      </c>
      <c r="AN703" s="23"/>
      <c r="AO703" s="22" t="b">
        <v>0</v>
      </c>
      <c r="AP703" s="23"/>
      <c r="AQ703" s="23"/>
      <c r="AR703" s="23"/>
      <c r="AS703" s="23"/>
      <c r="AT703" s="23"/>
      <c r="AU703" s="23"/>
      <c r="AV703" s="23"/>
      <c r="AW703" s="22"/>
      <c r="AX703" s="23"/>
      <c r="AY703" s="22">
        <v>224</v>
      </c>
      <c r="AZ703" s="22">
        <v>1</v>
      </c>
      <c r="BA703" s="22">
        <v>0</v>
      </c>
      <c r="BB703" s="22">
        <v>54</v>
      </c>
      <c r="BC703" s="22">
        <v>25</v>
      </c>
      <c r="BD703" s="22">
        <v>70</v>
      </c>
      <c r="BE703" s="22">
        <v>1</v>
      </c>
    </row>
    <row r="704" spans="1:57" x14ac:dyDescent="0.25">
      <c r="A704" s="22">
        <v>1.3</v>
      </c>
      <c r="B704" s="23" t="s">
        <v>121</v>
      </c>
      <c r="C704" s="23" t="s">
        <v>9</v>
      </c>
      <c r="D704" s="23" t="s">
        <v>14</v>
      </c>
      <c r="E704" s="23" t="s">
        <v>544</v>
      </c>
      <c r="F704" s="23"/>
      <c r="G704" s="23" t="s">
        <v>24</v>
      </c>
      <c r="H704" s="23" t="s">
        <v>768</v>
      </c>
      <c r="I704" s="23" t="s">
        <v>769</v>
      </c>
      <c r="J704" s="23" t="s">
        <v>542</v>
      </c>
      <c r="K704" s="23" t="s">
        <v>41</v>
      </c>
      <c r="L704" s="22" t="b">
        <v>0</v>
      </c>
      <c r="M704" s="22" t="b">
        <v>0</v>
      </c>
      <c r="N704" s="22" t="b">
        <v>1</v>
      </c>
      <c r="O704" s="22">
        <v>80</v>
      </c>
      <c r="P704" s="22">
        <v>60</v>
      </c>
      <c r="Q704" s="22">
        <v>0</v>
      </c>
      <c r="R704" s="23" t="s">
        <v>49</v>
      </c>
      <c r="S704" s="22">
        <v>1000</v>
      </c>
      <c r="T704" s="22">
        <v>100</v>
      </c>
      <c r="U704" s="22" t="b">
        <v>0</v>
      </c>
      <c r="V704" s="22">
        <v>150</v>
      </c>
      <c r="W704" s="22">
        <v>1</v>
      </c>
      <c r="X704" s="22">
        <v>105</v>
      </c>
      <c r="Y704" s="22">
        <v>60</v>
      </c>
      <c r="Z704" s="22">
        <v>0.05</v>
      </c>
      <c r="AA704" s="22" t="b">
        <v>0</v>
      </c>
      <c r="AB704" s="23" t="s">
        <v>724</v>
      </c>
      <c r="AC704" s="22">
        <v>5</v>
      </c>
      <c r="AD704" s="22">
        <v>9</v>
      </c>
      <c r="AE704" s="22">
        <v>90</v>
      </c>
      <c r="AF704" s="22">
        <v>0</v>
      </c>
      <c r="AG704" s="23" t="s">
        <v>727</v>
      </c>
      <c r="AH704" s="22" t="b">
        <v>0</v>
      </c>
      <c r="AI704" s="22" t="b">
        <v>0</v>
      </c>
      <c r="AJ704" s="22">
        <v>50</v>
      </c>
      <c r="AK704" s="22">
        <v>0</v>
      </c>
      <c r="AL704" s="22">
        <v>2000</v>
      </c>
      <c r="AM704" s="23" t="s">
        <v>417</v>
      </c>
      <c r="AN704" s="23"/>
      <c r="AO704" s="22" t="b">
        <v>0</v>
      </c>
      <c r="AP704" s="23"/>
      <c r="AQ704" s="23"/>
      <c r="AR704" s="23"/>
      <c r="AS704" s="23"/>
      <c r="AT704" s="23"/>
      <c r="AU704" s="23"/>
      <c r="AV704" s="23"/>
      <c r="AW704" s="22"/>
      <c r="AX704" s="23"/>
      <c r="AY704" s="22">
        <v>224</v>
      </c>
      <c r="AZ704" s="22">
        <v>1</v>
      </c>
      <c r="BA704" s="22">
        <v>0</v>
      </c>
      <c r="BB704" s="22">
        <v>62.7</v>
      </c>
      <c r="BC704" s="22">
        <v>10</v>
      </c>
      <c r="BD704" s="22">
        <v>70</v>
      </c>
      <c r="BE704" s="22">
        <v>1</v>
      </c>
    </row>
    <row r="705" spans="1:57" x14ac:dyDescent="0.25">
      <c r="A705" s="22">
        <v>1.3</v>
      </c>
      <c r="B705" s="23" t="s">
        <v>121</v>
      </c>
      <c r="C705" s="23" t="s">
        <v>9</v>
      </c>
      <c r="D705" s="23" t="s">
        <v>14</v>
      </c>
      <c r="E705" s="23" t="s">
        <v>544</v>
      </c>
      <c r="F705" s="23"/>
      <c r="G705" s="23" t="s">
        <v>24</v>
      </c>
      <c r="H705" s="23" t="s">
        <v>768</v>
      </c>
      <c r="I705" s="23" t="s">
        <v>769</v>
      </c>
      <c r="J705" s="23" t="s">
        <v>542</v>
      </c>
      <c r="K705" s="23" t="s">
        <v>41</v>
      </c>
      <c r="L705" s="22" t="b">
        <v>0</v>
      </c>
      <c r="M705" s="22" t="b">
        <v>0</v>
      </c>
      <c r="N705" s="22" t="b">
        <v>1</v>
      </c>
      <c r="O705" s="22">
        <v>80</v>
      </c>
      <c r="P705" s="22">
        <v>60</v>
      </c>
      <c r="Q705" s="22">
        <v>0</v>
      </c>
      <c r="R705" s="23" t="s">
        <v>49</v>
      </c>
      <c r="S705" s="22">
        <v>1000</v>
      </c>
      <c r="T705" s="22">
        <v>100</v>
      </c>
      <c r="U705" s="22" t="b">
        <v>0</v>
      </c>
      <c r="V705" s="22">
        <v>150</v>
      </c>
      <c r="W705" s="22">
        <v>1</v>
      </c>
      <c r="X705" s="22">
        <v>105</v>
      </c>
      <c r="Y705" s="22">
        <v>60</v>
      </c>
      <c r="Z705" s="22">
        <v>0.05</v>
      </c>
      <c r="AA705" s="22" t="b">
        <v>0</v>
      </c>
      <c r="AB705" s="23" t="s">
        <v>724</v>
      </c>
      <c r="AC705" s="22">
        <v>5</v>
      </c>
      <c r="AD705" s="22">
        <v>9</v>
      </c>
      <c r="AE705" s="22">
        <v>90</v>
      </c>
      <c r="AF705" s="22">
        <v>0</v>
      </c>
      <c r="AG705" s="23" t="s">
        <v>727</v>
      </c>
      <c r="AH705" s="22" t="b">
        <v>0</v>
      </c>
      <c r="AI705" s="22" t="b">
        <v>0</v>
      </c>
      <c r="AJ705" s="22">
        <v>50</v>
      </c>
      <c r="AK705" s="22">
        <v>0</v>
      </c>
      <c r="AL705" s="22">
        <v>2000</v>
      </c>
      <c r="AM705" s="23" t="s">
        <v>417</v>
      </c>
      <c r="AN705" s="23"/>
      <c r="AO705" s="22" t="b">
        <v>0</v>
      </c>
      <c r="AP705" s="23"/>
      <c r="AQ705" s="23"/>
      <c r="AR705" s="23"/>
      <c r="AS705" s="23"/>
      <c r="AT705" s="23"/>
      <c r="AU705" s="23"/>
      <c r="AV705" s="23"/>
      <c r="AW705" s="22"/>
      <c r="AX705" s="23"/>
      <c r="AY705" s="22">
        <v>224</v>
      </c>
      <c r="AZ705" s="22">
        <v>0</v>
      </c>
      <c r="BA705" s="22">
        <v>1</v>
      </c>
      <c r="BB705" s="22">
        <v>54</v>
      </c>
      <c r="BC705" s="22">
        <v>100</v>
      </c>
      <c r="BD705" s="22">
        <v>100</v>
      </c>
      <c r="BE705" s="22">
        <v>0</v>
      </c>
    </row>
    <row r="706" spans="1:57" x14ac:dyDescent="0.25">
      <c r="A706" s="22">
        <v>1.3</v>
      </c>
      <c r="B706" s="23" t="s">
        <v>121</v>
      </c>
      <c r="C706" s="23" t="s">
        <v>9</v>
      </c>
      <c r="D706" s="23" t="s">
        <v>14</v>
      </c>
      <c r="E706" s="23" t="s">
        <v>544</v>
      </c>
      <c r="F706" s="23"/>
      <c r="G706" s="23" t="s">
        <v>24</v>
      </c>
      <c r="H706" s="23" t="s">
        <v>768</v>
      </c>
      <c r="I706" s="23" t="s">
        <v>769</v>
      </c>
      <c r="J706" s="23" t="s">
        <v>542</v>
      </c>
      <c r="K706" s="23" t="s">
        <v>41</v>
      </c>
      <c r="L706" s="22" t="b">
        <v>0</v>
      </c>
      <c r="M706" s="22" t="b">
        <v>0</v>
      </c>
      <c r="N706" s="22" t="b">
        <v>1</v>
      </c>
      <c r="O706" s="22">
        <v>80</v>
      </c>
      <c r="P706" s="22">
        <v>60</v>
      </c>
      <c r="Q706" s="22">
        <v>0</v>
      </c>
      <c r="R706" s="23" t="s">
        <v>49</v>
      </c>
      <c r="S706" s="22">
        <v>1000</v>
      </c>
      <c r="T706" s="22">
        <v>100</v>
      </c>
      <c r="U706" s="22" t="b">
        <v>0</v>
      </c>
      <c r="V706" s="22">
        <v>150</v>
      </c>
      <c r="W706" s="22">
        <v>1</v>
      </c>
      <c r="X706" s="22">
        <v>105</v>
      </c>
      <c r="Y706" s="22">
        <v>60</v>
      </c>
      <c r="Z706" s="22">
        <v>0.05</v>
      </c>
      <c r="AA706" s="22" t="b">
        <v>0</v>
      </c>
      <c r="AB706" s="23" t="s">
        <v>724</v>
      </c>
      <c r="AC706" s="22">
        <v>5</v>
      </c>
      <c r="AD706" s="22">
        <v>9</v>
      </c>
      <c r="AE706" s="22">
        <v>90</v>
      </c>
      <c r="AF706" s="22">
        <v>0</v>
      </c>
      <c r="AG706" s="23" t="s">
        <v>727</v>
      </c>
      <c r="AH706" s="22" t="b">
        <v>0</v>
      </c>
      <c r="AI706" s="22" t="b">
        <v>0</v>
      </c>
      <c r="AJ706" s="22">
        <v>50</v>
      </c>
      <c r="AK706" s="22">
        <v>0</v>
      </c>
      <c r="AL706" s="22">
        <v>2000</v>
      </c>
      <c r="AM706" s="23" t="s">
        <v>297</v>
      </c>
      <c r="AN706" s="23"/>
      <c r="AO706" s="22" t="b">
        <v>0</v>
      </c>
      <c r="AP706" s="23"/>
      <c r="AQ706" s="23"/>
      <c r="AR706" s="23"/>
      <c r="AS706" s="23"/>
      <c r="AT706" s="23"/>
      <c r="AU706" s="23"/>
      <c r="AV706" s="23"/>
      <c r="AW706" s="22"/>
      <c r="AX706" s="23"/>
      <c r="AY706" s="22">
        <v>210</v>
      </c>
      <c r="AZ706" s="22">
        <v>0</v>
      </c>
      <c r="BA706" s="22">
        <v>0</v>
      </c>
      <c r="BB706" s="22">
        <v>62.7</v>
      </c>
      <c r="BC706" s="22">
        <v>0</v>
      </c>
      <c r="BD706" s="22">
        <v>100</v>
      </c>
      <c r="BE706" s="22">
        <v>0</v>
      </c>
    </row>
    <row r="707" spans="1:57" x14ac:dyDescent="0.25">
      <c r="A707" s="22">
        <v>1.3</v>
      </c>
      <c r="B707" s="23" t="s">
        <v>121</v>
      </c>
      <c r="C707" s="23" t="s">
        <v>9</v>
      </c>
      <c r="D707" s="23" t="s">
        <v>14</v>
      </c>
      <c r="E707" s="23" t="s">
        <v>544</v>
      </c>
      <c r="F707" s="23"/>
      <c r="G707" s="23" t="s">
        <v>24</v>
      </c>
      <c r="H707" s="23" t="s">
        <v>768</v>
      </c>
      <c r="I707" s="23" t="s">
        <v>769</v>
      </c>
      <c r="J707" s="23" t="s">
        <v>542</v>
      </c>
      <c r="K707" s="23" t="s">
        <v>41</v>
      </c>
      <c r="L707" s="22" t="b">
        <v>0</v>
      </c>
      <c r="M707" s="22" t="b">
        <v>0</v>
      </c>
      <c r="N707" s="22" t="b">
        <v>1</v>
      </c>
      <c r="O707" s="22">
        <v>80</v>
      </c>
      <c r="P707" s="22">
        <v>60</v>
      </c>
      <c r="Q707" s="22">
        <v>0</v>
      </c>
      <c r="R707" s="23" t="s">
        <v>49</v>
      </c>
      <c r="S707" s="22">
        <v>1000</v>
      </c>
      <c r="T707" s="22">
        <v>100</v>
      </c>
      <c r="U707" s="22" t="b">
        <v>0</v>
      </c>
      <c r="V707" s="22">
        <v>150</v>
      </c>
      <c r="W707" s="22">
        <v>1</v>
      </c>
      <c r="X707" s="22">
        <v>105</v>
      </c>
      <c r="Y707" s="22">
        <v>60</v>
      </c>
      <c r="Z707" s="22">
        <v>0.05</v>
      </c>
      <c r="AA707" s="22" t="b">
        <v>0</v>
      </c>
      <c r="AB707" s="23" t="s">
        <v>724</v>
      </c>
      <c r="AC707" s="22">
        <v>5</v>
      </c>
      <c r="AD707" s="22">
        <v>9</v>
      </c>
      <c r="AE707" s="22">
        <v>90</v>
      </c>
      <c r="AF707" s="22">
        <v>0</v>
      </c>
      <c r="AG707" s="23" t="s">
        <v>727</v>
      </c>
      <c r="AH707" s="22" t="b">
        <v>0</v>
      </c>
      <c r="AI707" s="22" t="b">
        <v>0</v>
      </c>
      <c r="AJ707" s="22">
        <v>50</v>
      </c>
      <c r="AK707" s="22">
        <v>0</v>
      </c>
      <c r="AL707" s="22">
        <v>2000</v>
      </c>
      <c r="AM707" s="23" t="s">
        <v>297</v>
      </c>
      <c r="AN707" s="23"/>
      <c r="AO707" s="22" t="b">
        <v>0</v>
      </c>
      <c r="AP707" s="23"/>
      <c r="AQ707" s="23"/>
      <c r="AR707" s="23"/>
      <c r="AS707" s="23"/>
      <c r="AT707" s="23"/>
      <c r="AU707" s="23"/>
      <c r="AV707" s="23"/>
      <c r="AW707" s="22"/>
      <c r="AX707" s="23"/>
      <c r="AY707" s="22">
        <v>210</v>
      </c>
      <c r="AZ707" s="22">
        <v>1</v>
      </c>
      <c r="BA707" s="22">
        <v>0</v>
      </c>
      <c r="BB707" s="22">
        <v>60</v>
      </c>
      <c r="BC707" s="22">
        <v>25</v>
      </c>
      <c r="BD707" s="22">
        <v>70</v>
      </c>
      <c r="BE707" s="22">
        <v>1</v>
      </c>
    </row>
    <row r="708" spans="1:57" x14ac:dyDescent="0.25">
      <c r="A708" s="22">
        <v>1.3</v>
      </c>
      <c r="B708" s="23" t="s">
        <v>121</v>
      </c>
      <c r="C708" s="23" t="s">
        <v>9</v>
      </c>
      <c r="D708" s="23" t="s">
        <v>14</v>
      </c>
      <c r="E708" s="23" t="s">
        <v>544</v>
      </c>
      <c r="F708" s="23"/>
      <c r="G708" s="23" t="s">
        <v>24</v>
      </c>
      <c r="H708" s="23" t="s">
        <v>768</v>
      </c>
      <c r="I708" s="23" t="s">
        <v>769</v>
      </c>
      <c r="J708" s="23" t="s">
        <v>542</v>
      </c>
      <c r="K708" s="23" t="s">
        <v>41</v>
      </c>
      <c r="L708" s="22" t="b">
        <v>0</v>
      </c>
      <c r="M708" s="22" t="b">
        <v>0</v>
      </c>
      <c r="N708" s="22" t="b">
        <v>1</v>
      </c>
      <c r="O708" s="22">
        <v>80</v>
      </c>
      <c r="P708" s="22">
        <v>60</v>
      </c>
      <c r="Q708" s="22">
        <v>0</v>
      </c>
      <c r="R708" s="23" t="s">
        <v>49</v>
      </c>
      <c r="S708" s="22">
        <v>1000</v>
      </c>
      <c r="T708" s="22">
        <v>100</v>
      </c>
      <c r="U708" s="22" t="b">
        <v>0</v>
      </c>
      <c r="V708" s="22">
        <v>150</v>
      </c>
      <c r="W708" s="22">
        <v>1</v>
      </c>
      <c r="X708" s="22">
        <v>105</v>
      </c>
      <c r="Y708" s="22">
        <v>60</v>
      </c>
      <c r="Z708" s="22">
        <v>0.05</v>
      </c>
      <c r="AA708" s="22" t="b">
        <v>0</v>
      </c>
      <c r="AB708" s="23" t="s">
        <v>724</v>
      </c>
      <c r="AC708" s="22">
        <v>5</v>
      </c>
      <c r="AD708" s="22">
        <v>9</v>
      </c>
      <c r="AE708" s="22">
        <v>90</v>
      </c>
      <c r="AF708" s="22">
        <v>0</v>
      </c>
      <c r="AG708" s="23" t="s">
        <v>727</v>
      </c>
      <c r="AH708" s="22" t="b">
        <v>0</v>
      </c>
      <c r="AI708" s="22" t="b">
        <v>0</v>
      </c>
      <c r="AJ708" s="22">
        <v>50</v>
      </c>
      <c r="AK708" s="22">
        <v>0</v>
      </c>
      <c r="AL708" s="22">
        <v>2000</v>
      </c>
      <c r="AM708" s="23" t="s">
        <v>297</v>
      </c>
      <c r="AN708" s="23"/>
      <c r="AO708" s="22" t="b">
        <v>0</v>
      </c>
      <c r="AP708" s="23"/>
      <c r="AQ708" s="23"/>
      <c r="AR708" s="23"/>
      <c r="AS708" s="23"/>
      <c r="AT708" s="23"/>
      <c r="AU708" s="23"/>
      <c r="AV708" s="23"/>
      <c r="AW708" s="22"/>
      <c r="AX708" s="23"/>
      <c r="AY708" s="22">
        <v>210</v>
      </c>
      <c r="AZ708" s="22">
        <v>1</v>
      </c>
      <c r="BA708" s="22">
        <v>0</v>
      </c>
      <c r="BB708" s="22">
        <v>62.7</v>
      </c>
      <c r="BC708" s="22">
        <v>10</v>
      </c>
      <c r="BD708" s="22">
        <v>70</v>
      </c>
      <c r="BE708" s="22">
        <v>1</v>
      </c>
    </row>
    <row r="709" spans="1:57" x14ac:dyDescent="0.25">
      <c r="A709" s="22">
        <v>1.3</v>
      </c>
      <c r="B709" s="23" t="s">
        <v>121</v>
      </c>
      <c r="C709" s="23" t="s">
        <v>9</v>
      </c>
      <c r="D709" s="23" t="s">
        <v>14</v>
      </c>
      <c r="E709" s="23" t="s">
        <v>544</v>
      </c>
      <c r="F709" s="23"/>
      <c r="G709" s="23" t="s">
        <v>24</v>
      </c>
      <c r="H709" s="23" t="s">
        <v>768</v>
      </c>
      <c r="I709" s="23" t="s">
        <v>769</v>
      </c>
      <c r="J709" s="23" t="s">
        <v>542</v>
      </c>
      <c r="K709" s="23" t="s">
        <v>41</v>
      </c>
      <c r="L709" s="22" t="b">
        <v>0</v>
      </c>
      <c r="M709" s="22" t="b">
        <v>0</v>
      </c>
      <c r="N709" s="22" t="b">
        <v>1</v>
      </c>
      <c r="O709" s="22">
        <v>80</v>
      </c>
      <c r="P709" s="22">
        <v>60</v>
      </c>
      <c r="Q709" s="22">
        <v>0</v>
      </c>
      <c r="R709" s="23" t="s">
        <v>49</v>
      </c>
      <c r="S709" s="22">
        <v>1000</v>
      </c>
      <c r="T709" s="22">
        <v>100</v>
      </c>
      <c r="U709" s="22" t="b">
        <v>0</v>
      </c>
      <c r="V709" s="22">
        <v>150</v>
      </c>
      <c r="W709" s="22">
        <v>1</v>
      </c>
      <c r="X709" s="22">
        <v>105</v>
      </c>
      <c r="Y709" s="22">
        <v>60</v>
      </c>
      <c r="Z709" s="22">
        <v>0.05</v>
      </c>
      <c r="AA709" s="22" t="b">
        <v>0</v>
      </c>
      <c r="AB709" s="23" t="s">
        <v>724</v>
      </c>
      <c r="AC709" s="22">
        <v>5</v>
      </c>
      <c r="AD709" s="22">
        <v>9</v>
      </c>
      <c r="AE709" s="22">
        <v>90</v>
      </c>
      <c r="AF709" s="22">
        <v>0</v>
      </c>
      <c r="AG709" s="23" t="s">
        <v>727</v>
      </c>
      <c r="AH709" s="22" t="b">
        <v>0</v>
      </c>
      <c r="AI709" s="22" t="b">
        <v>0</v>
      </c>
      <c r="AJ709" s="22">
        <v>50</v>
      </c>
      <c r="AK709" s="22">
        <v>0</v>
      </c>
      <c r="AL709" s="22">
        <v>2000</v>
      </c>
      <c r="AM709" s="23" t="s">
        <v>297</v>
      </c>
      <c r="AN709" s="23"/>
      <c r="AO709" s="22" t="b">
        <v>0</v>
      </c>
      <c r="AP709" s="23"/>
      <c r="AQ709" s="23"/>
      <c r="AR709" s="23"/>
      <c r="AS709" s="23"/>
      <c r="AT709" s="23"/>
      <c r="AU709" s="23"/>
      <c r="AV709" s="23"/>
      <c r="AW709" s="22"/>
      <c r="AX709" s="23"/>
      <c r="AY709" s="22">
        <v>210</v>
      </c>
      <c r="AZ709" s="22">
        <v>0</v>
      </c>
      <c r="BA709" s="22">
        <v>1</v>
      </c>
      <c r="BB709" s="22">
        <v>60</v>
      </c>
      <c r="BC709" s="22">
        <v>100</v>
      </c>
      <c r="BD709" s="22">
        <v>100</v>
      </c>
      <c r="BE709" s="22">
        <v>0</v>
      </c>
    </row>
    <row r="710" spans="1:57" x14ac:dyDescent="0.25">
      <c r="A710" s="22">
        <v>1.3</v>
      </c>
      <c r="B710" s="23" t="s">
        <v>121</v>
      </c>
      <c r="C710" s="23" t="s">
        <v>9</v>
      </c>
      <c r="D710" s="23" t="s">
        <v>14</v>
      </c>
      <c r="E710" s="23" t="s">
        <v>544</v>
      </c>
      <c r="F710" s="23"/>
      <c r="G710" s="23" t="s">
        <v>24</v>
      </c>
      <c r="H710" s="23" t="s">
        <v>768</v>
      </c>
      <c r="I710" s="23" t="s">
        <v>769</v>
      </c>
      <c r="J710" s="23" t="s">
        <v>542</v>
      </c>
      <c r="K710" s="23" t="s">
        <v>41</v>
      </c>
      <c r="L710" s="22" t="b">
        <v>0</v>
      </c>
      <c r="M710" s="22" t="b">
        <v>0</v>
      </c>
      <c r="N710" s="22" t="b">
        <v>1</v>
      </c>
      <c r="O710" s="22">
        <v>80</v>
      </c>
      <c r="P710" s="22">
        <v>60</v>
      </c>
      <c r="Q710" s="22">
        <v>0</v>
      </c>
      <c r="R710" s="23" t="s">
        <v>49</v>
      </c>
      <c r="S710" s="22">
        <v>1000</v>
      </c>
      <c r="T710" s="22">
        <v>100</v>
      </c>
      <c r="U710" s="22" t="b">
        <v>0</v>
      </c>
      <c r="V710" s="22">
        <v>150</v>
      </c>
      <c r="W710" s="22">
        <v>1</v>
      </c>
      <c r="X710" s="22">
        <v>105</v>
      </c>
      <c r="Y710" s="22">
        <v>60</v>
      </c>
      <c r="Z710" s="22">
        <v>0.05</v>
      </c>
      <c r="AA710" s="22" t="b">
        <v>0</v>
      </c>
      <c r="AB710" s="23" t="s">
        <v>724</v>
      </c>
      <c r="AC710" s="22">
        <v>5</v>
      </c>
      <c r="AD710" s="22">
        <v>9</v>
      </c>
      <c r="AE710" s="22">
        <v>90</v>
      </c>
      <c r="AF710" s="22">
        <v>0</v>
      </c>
      <c r="AG710" s="23" t="s">
        <v>727</v>
      </c>
      <c r="AH710" s="22" t="b">
        <v>0</v>
      </c>
      <c r="AI710" s="22" t="b">
        <v>0</v>
      </c>
      <c r="AJ710" s="22">
        <v>50</v>
      </c>
      <c r="AK710" s="22">
        <v>0</v>
      </c>
      <c r="AL710" s="22">
        <v>2000</v>
      </c>
      <c r="AM710" s="23" t="s">
        <v>297</v>
      </c>
      <c r="AN710" s="23"/>
      <c r="AO710" s="22" t="b">
        <v>0</v>
      </c>
      <c r="AP710" s="23"/>
      <c r="AQ710" s="23"/>
      <c r="AR710" s="23"/>
      <c r="AS710" s="23"/>
      <c r="AT710" s="23"/>
      <c r="AU710" s="23"/>
      <c r="AV710" s="23"/>
      <c r="AW710" s="22"/>
      <c r="AX710" s="23"/>
      <c r="AY710" s="22">
        <v>210</v>
      </c>
      <c r="AZ710" s="22">
        <v>0</v>
      </c>
      <c r="BA710" s="22">
        <v>1</v>
      </c>
      <c r="BB710" s="22">
        <v>60</v>
      </c>
      <c r="BC710" s="22">
        <v>100</v>
      </c>
      <c r="BD710" s="22">
        <v>100</v>
      </c>
      <c r="BE710" s="22">
        <v>0</v>
      </c>
    </row>
    <row r="711" spans="1:57" x14ac:dyDescent="0.25">
      <c r="A711" s="22">
        <v>1.3</v>
      </c>
      <c r="B711" s="23" t="s">
        <v>121</v>
      </c>
      <c r="C711" s="23" t="s">
        <v>9</v>
      </c>
      <c r="D711" s="23" t="s">
        <v>14</v>
      </c>
      <c r="E711" s="23" t="s">
        <v>544</v>
      </c>
      <c r="F711" s="23"/>
      <c r="G711" s="23" t="s">
        <v>24</v>
      </c>
      <c r="H711" s="23" t="s">
        <v>768</v>
      </c>
      <c r="I711" s="23" t="s">
        <v>769</v>
      </c>
      <c r="J711" s="23" t="s">
        <v>542</v>
      </c>
      <c r="K711" s="23" t="s">
        <v>41</v>
      </c>
      <c r="L711" s="22" t="b">
        <v>0</v>
      </c>
      <c r="M711" s="22" t="b">
        <v>0</v>
      </c>
      <c r="N711" s="22" t="b">
        <v>1</v>
      </c>
      <c r="O711" s="22">
        <v>80</v>
      </c>
      <c r="P711" s="22">
        <v>60</v>
      </c>
      <c r="Q711" s="22">
        <v>0</v>
      </c>
      <c r="R711" s="23" t="s">
        <v>49</v>
      </c>
      <c r="S711" s="22">
        <v>1000</v>
      </c>
      <c r="T711" s="22">
        <v>100</v>
      </c>
      <c r="U711" s="22" t="b">
        <v>0</v>
      </c>
      <c r="V711" s="22">
        <v>150</v>
      </c>
      <c r="W711" s="22">
        <v>1</v>
      </c>
      <c r="X711" s="22">
        <v>105</v>
      </c>
      <c r="Y711" s="22">
        <v>60</v>
      </c>
      <c r="Z711" s="22">
        <v>0.05</v>
      </c>
      <c r="AA711" s="22" t="b">
        <v>0</v>
      </c>
      <c r="AB711" s="23" t="s">
        <v>724</v>
      </c>
      <c r="AC711" s="22">
        <v>5</v>
      </c>
      <c r="AD711" s="22">
        <v>9</v>
      </c>
      <c r="AE711" s="22">
        <v>90</v>
      </c>
      <c r="AF711" s="22">
        <v>0</v>
      </c>
      <c r="AG711" s="23" t="s">
        <v>727</v>
      </c>
      <c r="AH711" s="22" t="b">
        <v>0</v>
      </c>
      <c r="AI711" s="22" t="b">
        <v>0</v>
      </c>
      <c r="AJ711" s="22">
        <v>50</v>
      </c>
      <c r="AK711" s="22">
        <v>0</v>
      </c>
      <c r="AL711" s="22">
        <v>2000</v>
      </c>
      <c r="AM711" s="23" t="s">
        <v>435</v>
      </c>
      <c r="AN711" s="23"/>
      <c r="AO711" s="22" t="b">
        <v>0</v>
      </c>
      <c r="AP711" s="23"/>
      <c r="AQ711" s="23"/>
      <c r="AR711" s="23"/>
      <c r="AS711" s="23"/>
      <c r="AT711" s="23"/>
      <c r="AU711" s="23"/>
      <c r="AV711" s="23"/>
      <c r="AW711" s="22"/>
      <c r="AX711" s="23"/>
      <c r="AY711" s="22">
        <v>196</v>
      </c>
      <c r="AZ711" s="22">
        <v>0</v>
      </c>
      <c r="BA711" s="22">
        <v>0</v>
      </c>
      <c r="BB711" s="22">
        <v>62.7</v>
      </c>
      <c r="BC711" s="22">
        <v>0</v>
      </c>
      <c r="BD711" s="22">
        <v>100</v>
      </c>
      <c r="BE711" s="22">
        <v>0</v>
      </c>
    </row>
    <row r="712" spans="1:57" x14ac:dyDescent="0.25">
      <c r="A712" s="22">
        <v>1.3</v>
      </c>
      <c r="B712" s="23" t="s">
        <v>121</v>
      </c>
      <c r="C712" s="23" t="s">
        <v>9</v>
      </c>
      <c r="D712" s="23" t="s">
        <v>14</v>
      </c>
      <c r="E712" s="23" t="s">
        <v>544</v>
      </c>
      <c r="F712" s="23"/>
      <c r="G712" s="23" t="s">
        <v>24</v>
      </c>
      <c r="H712" s="23" t="s">
        <v>768</v>
      </c>
      <c r="I712" s="23" t="s">
        <v>769</v>
      </c>
      <c r="J712" s="23" t="s">
        <v>542</v>
      </c>
      <c r="K712" s="23" t="s">
        <v>41</v>
      </c>
      <c r="L712" s="22" t="b">
        <v>0</v>
      </c>
      <c r="M712" s="22" t="b">
        <v>0</v>
      </c>
      <c r="N712" s="22" t="b">
        <v>1</v>
      </c>
      <c r="O712" s="22">
        <v>80</v>
      </c>
      <c r="P712" s="22">
        <v>60</v>
      </c>
      <c r="Q712" s="22">
        <v>0</v>
      </c>
      <c r="R712" s="23" t="s">
        <v>49</v>
      </c>
      <c r="S712" s="22">
        <v>1000</v>
      </c>
      <c r="T712" s="22">
        <v>100</v>
      </c>
      <c r="U712" s="22" t="b">
        <v>0</v>
      </c>
      <c r="V712" s="22">
        <v>150</v>
      </c>
      <c r="W712" s="22">
        <v>1</v>
      </c>
      <c r="X712" s="22">
        <v>105</v>
      </c>
      <c r="Y712" s="22">
        <v>60</v>
      </c>
      <c r="Z712" s="22">
        <v>0.05</v>
      </c>
      <c r="AA712" s="22" t="b">
        <v>0</v>
      </c>
      <c r="AB712" s="23" t="s">
        <v>724</v>
      </c>
      <c r="AC712" s="22">
        <v>5</v>
      </c>
      <c r="AD712" s="22">
        <v>9</v>
      </c>
      <c r="AE712" s="22">
        <v>90</v>
      </c>
      <c r="AF712" s="22">
        <v>0</v>
      </c>
      <c r="AG712" s="23" t="s">
        <v>727</v>
      </c>
      <c r="AH712" s="22" t="b">
        <v>0</v>
      </c>
      <c r="AI712" s="22" t="b">
        <v>0</v>
      </c>
      <c r="AJ712" s="22">
        <v>50</v>
      </c>
      <c r="AK712" s="22">
        <v>0</v>
      </c>
      <c r="AL712" s="22">
        <v>2000</v>
      </c>
      <c r="AM712" s="23" t="s">
        <v>435</v>
      </c>
      <c r="AN712" s="23"/>
      <c r="AO712" s="22" t="b">
        <v>0</v>
      </c>
      <c r="AP712" s="23"/>
      <c r="AQ712" s="23"/>
      <c r="AR712" s="23"/>
      <c r="AS712" s="23"/>
      <c r="AT712" s="23"/>
      <c r="AU712" s="23"/>
      <c r="AV712" s="23"/>
      <c r="AW712" s="22"/>
      <c r="AX712" s="23"/>
      <c r="AY712" s="22">
        <v>196</v>
      </c>
      <c r="AZ712" s="22">
        <v>1</v>
      </c>
      <c r="BA712" s="22">
        <v>0</v>
      </c>
      <c r="BB712" s="22">
        <v>60</v>
      </c>
      <c r="BC712" s="22">
        <v>25</v>
      </c>
      <c r="BD712" s="22">
        <v>70</v>
      </c>
      <c r="BE712" s="22">
        <v>1</v>
      </c>
    </row>
    <row r="713" spans="1:57" x14ac:dyDescent="0.25">
      <c r="A713" s="22">
        <v>1.3</v>
      </c>
      <c r="B713" s="23" t="s">
        <v>121</v>
      </c>
      <c r="C713" s="23" t="s">
        <v>9</v>
      </c>
      <c r="D713" s="23" t="s">
        <v>14</v>
      </c>
      <c r="E713" s="23" t="s">
        <v>544</v>
      </c>
      <c r="F713" s="23"/>
      <c r="G713" s="23" t="s">
        <v>24</v>
      </c>
      <c r="H713" s="23" t="s">
        <v>768</v>
      </c>
      <c r="I713" s="23" t="s">
        <v>769</v>
      </c>
      <c r="J713" s="23" t="s">
        <v>542</v>
      </c>
      <c r="K713" s="23" t="s">
        <v>41</v>
      </c>
      <c r="L713" s="22" t="b">
        <v>0</v>
      </c>
      <c r="M713" s="22" t="b">
        <v>0</v>
      </c>
      <c r="N713" s="22" t="b">
        <v>1</v>
      </c>
      <c r="O713" s="22">
        <v>80</v>
      </c>
      <c r="P713" s="22">
        <v>60</v>
      </c>
      <c r="Q713" s="22">
        <v>0</v>
      </c>
      <c r="R713" s="23" t="s">
        <v>49</v>
      </c>
      <c r="S713" s="22">
        <v>1000</v>
      </c>
      <c r="T713" s="22">
        <v>100</v>
      </c>
      <c r="U713" s="22" t="b">
        <v>0</v>
      </c>
      <c r="V713" s="22">
        <v>150</v>
      </c>
      <c r="W713" s="22">
        <v>1</v>
      </c>
      <c r="X713" s="22">
        <v>105</v>
      </c>
      <c r="Y713" s="22">
        <v>60</v>
      </c>
      <c r="Z713" s="22">
        <v>0.05</v>
      </c>
      <c r="AA713" s="22" t="b">
        <v>0</v>
      </c>
      <c r="AB713" s="23" t="s">
        <v>724</v>
      </c>
      <c r="AC713" s="22">
        <v>5</v>
      </c>
      <c r="AD713" s="22">
        <v>9</v>
      </c>
      <c r="AE713" s="22">
        <v>90</v>
      </c>
      <c r="AF713" s="22">
        <v>0</v>
      </c>
      <c r="AG713" s="23" t="s">
        <v>727</v>
      </c>
      <c r="AH713" s="22" t="b">
        <v>0</v>
      </c>
      <c r="AI713" s="22" t="b">
        <v>0</v>
      </c>
      <c r="AJ713" s="22">
        <v>50</v>
      </c>
      <c r="AK713" s="22">
        <v>0</v>
      </c>
      <c r="AL713" s="22">
        <v>2000</v>
      </c>
      <c r="AM713" s="23" t="s">
        <v>435</v>
      </c>
      <c r="AN713" s="23"/>
      <c r="AO713" s="22" t="b">
        <v>0</v>
      </c>
      <c r="AP713" s="23"/>
      <c r="AQ713" s="23"/>
      <c r="AR713" s="23"/>
      <c r="AS713" s="23"/>
      <c r="AT713" s="23"/>
      <c r="AU713" s="23"/>
      <c r="AV713" s="23"/>
      <c r="AW713" s="22"/>
      <c r="AX713" s="23"/>
      <c r="AY713" s="22">
        <v>196</v>
      </c>
      <c r="AZ713" s="22">
        <v>1</v>
      </c>
      <c r="BA713" s="22">
        <v>0</v>
      </c>
      <c r="BB713" s="22">
        <v>62.7</v>
      </c>
      <c r="BC713" s="22">
        <v>10</v>
      </c>
      <c r="BD713" s="22">
        <v>70</v>
      </c>
      <c r="BE713" s="22">
        <v>1</v>
      </c>
    </row>
    <row r="714" spans="1:57" x14ac:dyDescent="0.25">
      <c r="A714" s="22">
        <v>1.3</v>
      </c>
      <c r="B714" s="23" t="s">
        <v>121</v>
      </c>
      <c r="C714" s="23" t="s">
        <v>9</v>
      </c>
      <c r="D714" s="23" t="s">
        <v>14</v>
      </c>
      <c r="E714" s="23" t="s">
        <v>544</v>
      </c>
      <c r="F714" s="23"/>
      <c r="G714" s="23" t="s">
        <v>24</v>
      </c>
      <c r="H714" s="23" t="s">
        <v>768</v>
      </c>
      <c r="I714" s="23" t="s">
        <v>769</v>
      </c>
      <c r="J714" s="23" t="s">
        <v>542</v>
      </c>
      <c r="K714" s="23" t="s">
        <v>41</v>
      </c>
      <c r="L714" s="22" t="b">
        <v>0</v>
      </c>
      <c r="M714" s="22" t="b">
        <v>0</v>
      </c>
      <c r="N714" s="22" t="b">
        <v>1</v>
      </c>
      <c r="O714" s="22">
        <v>80</v>
      </c>
      <c r="P714" s="22">
        <v>60</v>
      </c>
      <c r="Q714" s="22">
        <v>0</v>
      </c>
      <c r="R714" s="23" t="s">
        <v>49</v>
      </c>
      <c r="S714" s="22">
        <v>1000</v>
      </c>
      <c r="T714" s="22">
        <v>100</v>
      </c>
      <c r="U714" s="22" t="b">
        <v>0</v>
      </c>
      <c r="V714" s="22">
        <v>150</v>
      </c>
      <c r="W714" s="22">
        <v>1</v>
      </c>
      <c r="X714" s="22">
        <v>105</v>
      </c>
      <c r="Y714" s="22">
        <v>60</v>
      </c>
      <c r="Z714" s="22">
        <v>0.05</v>
      </c>
      <c r="AA714" s="22" t="b">
        <v>0</v>
      </c>
      <c r="AB714" s="23" t="s">
        <v>724</v>
      </c>
      <c r="AC714" s="22">
        <v>5</v>
      </c>
      <c r="AD714" s="22">
        <v>9</v>
      </c>
      <c r="AE714" s="22">
        <v>90</v>
      </c>
      <c r="AF714" s="22">
        <v>0</v>
      </c>
      <c r="AG714" s="23" t="s">
        <v>727</v>
      </c>
      <c r="AH714" s="22" t="b">
        <v>0</v>
      </c>
      <c r="AI714" s="22" t="b">
        <v>0</v>
      </c>
      <c r="AJ714" s="22">
        <v>50</v>
      </c>
      <c r="AK714" s="22">
        <v>0</v>
      </c>
      <c r="AL714" s="22">
        <v>2000</v>
      </c>
      <c r="AM714" s="23" t="s">
        <v>435</v>
      </c>
      <c r="AN714" s="23"/>
      <c r="AO714" s="22" t="b">
        <v>0</v>
      </c>
      <c r="AP714" s="23"/>
      <c r="AQ714" s="23"/>
      <c r="AR714" s="23"/>
      <c r="AS714" s="23"/>
      <c r="AT714" s="23"/>
      <c r="AU714" s="23"/>
      <c r="AV714" s="23"/>
      <c r="AW714" s="22"/>
      <c r="AX714" s="23"/>
      <c r="AY714" s="22">
        <v>196</v>
      </c>
      <c r="AZ714" s="22">
        <v>0</v>
      </c>
      <c r="BA714" s="22">
        <v>1</v>
      </c>
      <c r="BB714" s="22">
        <v>60</v>
      </c>
      <c r="BC714" s="22">
        <v>100</v>
      </c>
      <c r="BD714" s="22">
        <v>100</v>
      </c>
      <c r="BE714" s="22">
        <v>0</v>
      </c>
    </row>
    <row r="715" spans="1:57" x14ac:dyDescent="0.25">
      <c r="A715" s="22">
        <v>1.3</v>
      </c>
      <c r="B715" s="23" t="s">
        <v>121</v>
      </c>
      <c r="C715" s="23" t="s">
        <v>9</v>
      </c>
      <c r="D715" s="23" t="s">
        <v>14</v>
      </c>
      <c r="E715" s="23" t="s">
        <v>544</v>
      </c>
      <c r="F715" s="23"/>
      <c r="G715" s="23" t="s">
        <v>24</v>
      </c>
      <c r="H715" s="23" t="s">
        <v>768</v>
      </c>
      <c r="I715" s="23" t="s">
        <v>769</v>
      </c>
      <c r="J715" s="23" t="s">
        <v>542</v>
      </c>
      <c r="K715" s="23" t="s">
        <v>41</v>
      </c>
      <c r="L715" s="22" t="b">
        <v>0</v>
      </c>
      <c r="M715" s="22" t="b">
        <v>0</v>
      </c>
      <c r="N715" s="22" t="b">
        <v>1</v>
      </c>
      <c r="O715" s="22">
        <v>80</v>
      </c>
      <c r="P715" s="22">
        <v>60</v>
      </c>
      <c r="Q715" s="22">
        <v>0</v>
      </c>
      <c r="R715" s="23" t="s">
        <v>49</v>
      </c>
      <c r="S715" s="22">
        <v>1000</v>
      </c>
      <c r="T715" s="22">
        <v>100</v>
      </c>
      <c r="U715" s="22" t="b">
        <v>0</v>
      </c>
      <c r="V715" s="22">
        <v>150</v>
      </c>
      <c r="W715" s="22">
        <v>1</v>
      </c>
      <c r="X715" s="22">
        <v>105</v>
      </c>
      <c r="Y715" s="22">
        <v>60</v>
      </c>
      <c r="Z715" s="22">
        <v>0.05</v>
      </c>
      <c r="AA715" s="22" t="b">
        <v>0</v>
      </c>
      <c r="AB715" s="23" t="s">
        <v>724</v>
      </c>
      <c r="AC715" s="22">
        <v>5</v>
      </c>
      <c r="AD715" s="22">
        <v>9</v>
      </c>
      <c r="AE715" s="22">
        <v>90</v>
      </c>
      <c r="AF715" s="22">
        <v>0</v>
      </c>
      <c r="AG715" s="23" t="s">
        <v>727</v>
      </c>
      <c r="AH715" s="22" t="b">
        <v>0</v>
      </c>
      <c r="AI715" s="22" t="b">
        <v>0</v>
      </c>
      <c r="AJ715" s="22">
        <v>50</v>
      </c>
      <c r="AK715" s="22">
        <v>0</v>
      </c>
      <c r="AL715" s="22">
        <v>2000</v>
      </c>
      <c r="AM715" s="23" t="s">
        <v>420</v>
      </c>
      <c r="AN715" s="23"/>
      <c r="AO715" s="22" t="b">
        <v>0</v>
      </c>
      <c r="AP715" s="23"/>
      <c r="AQ715" s="23"/>
      <c r="AR715" s="23"/>
      <c r="AS715" s="23"/>
      <c r="AT715" s="23"/>
      <c r="AU715" s="23"/>
      <c r="AV715" s="23"/>
      <c r="AW715" s="22"/>
      <c r="AX715" s="23"/>
      <c r="AY715" s="22">
        <v>183</v>
      </c>
      <c r="AZ715" s="22">
        <v>0</v>
      </c>
      <c r="BA715" s="22">
        <v>0</v>
      </c>
      <c r="BB715" s="22">
        <v>62.7</v>
      </c>
      <c r="BC715" s="22">
        <v>0</v>
      </c>
      <c r="BD715" s="22">
        <v>100</v>
      </c>
      <c r="BE715" s="22">
        <v>0</v>
      </c>
    </row>
    <row r="716" spans="1:57" x14ac:dyDescent="0.25">
      <c r="A716" s="22">
        <v>1.3</v>
      </c>
      <c r="B716" s="23" t="s">
        <v>121</v>
      </c>
      <c r="C716" s="23" t="s">
        <v>9</v>
      </c>
      <c r="D716" s="23" t="s">
        <v>14</v>
      </c>
      <c r="E716" s="23" t="s">
        <v>544</v>
      </c>
      <c r="F716" s="23"/>
      <c r="G716" s="23" t="s">
        <v>24</v>
      </c>
      <c r="H716" s="23" t="s">
        <v>768</v>
      </c>
      <c r="I716" s="23" t="s">
        <v>769</v>
      </c>
      <c r="J716" s="23" t="s">
        <v>542</v>
      </c>
      <c r="K716" s="23" t="s">
        <v>41</v>
      </c>
      <c r="L716" s="22" t="b">
        <v>0</v>
      </c>
      <c r="M716" s="22" t="b">
        <v>0</v>
      </c>
      <c r="N716" s="22" t="b">
        <v>1</v>
      </c>
      <c r="O716" s="22">
        <v>80</v>
      </c>
      <c r="P716" s="22">
        <v>60</v>
      </c>
      <c r="Q716" s="22">
        <v>0</v>
      </c>
      <c r="R716" s="23" t="s">
        <v>49</v>
      </c>
      <c r="S716" s="22">
        <v>1000</v>
      </c>
      <c r="T716" s="22">
        <v>100</v>
      </c>
      <c r="U716" s="22" t="b">
        <v>0</v>
      </c>
      <c r="V716" s="22">
        <v>150</v>
      </c>
      <c r="W716" s="22">
        <v>1</v>
      </c>
      <c r="X716" s="22">
        <v>105</v>
      </c>
      <c r="Y716" s="22">
        <v>60</v>
      </c>
      <c r="Z716" s="22">
        <v>0.05</v>
      </c>
      <c r="AA716" s="22" t="b">
        <v>0</v>
      </c>
      <c r="AB716" s="23" t="s">
        <v>724</v>
      </c>
      <c r="AC716" s="22">
        <v>5</v>
      </c>
      <c r="AD716" s="22">
        <v>9</v>
      </c>
      <c r="AE716" s="22">
        <v>90</v>
      </c>
      <c r="AF716" s="22">
        <v>0</v>
      </c>
      <c r="AG716" s="23" t="s">
        <v>727</v>
      </c>
      <c r="AH716" s="22" t="b">
        <v>0</v>
      </c>
      <c r="AI716" s="22" t="b">
        <v>0</v>
      </c>
      <c r="AJ716" s="22">
        <v>50</v>
      </c>
      <c r="AK716" s="22">
        <v>0</v>
      </c>
      <c r="AL716" s="22">
        <v>2000</v>
      </c>
      <c r="AM716" s="23" t="s">
        <v>420</v>
      </c>
      <c r="AN716" s="23"/>
      <c r="AO716" s="22" t="b">
        <v>0</v>
      </c>
      <c r="AP716" s="23"/>
      <c r="AQ716" s="23"/>
      <c r="AR716" s="23"/>
      <c r="AS716" s="23"/>
      <c r="AT716" s="23"/>
      <c r="AU716" s="23"/>
      <c r="AV716" s="23"/>
      <c r="AW716" s="22"/>
      <c r="AX716" s="23"/>
      <c r="AY716" s="22">
        <v>183</v>
      </c>
      <c r="AZ716" s="22">
        <v>1</v>
      </c>
      <c r="BA716" s="22">
        <v>0</v>
      </c>
      <c r="BB716" s="22">
        <v>60</v>
      </c>
      <c r="BC716" s="22">
        <v>25</v>
      </c>
      <c r="BD716" s="22">
        <v>70</v>
      </c>
      <c r="BE716" s="22">
        <v>1</v>
      </c>
    </row>
    <row r="717" spans="1:57" x14ac:dyDescent="0.25">
      <c r="A717" s="22">
        <v>1.3</v>
      </c>
      <c r="B717" s="23" t="s">
        <v>121</v>
      </c>
      <c r="C717" s="23" t="s">
        <v>9</v>
      </c>
      <c r="D717" s="23" t="s">
        <v>14</v>
      </c>
      <c r="E717" s="23" t="s">
        <v>544</v>
      </c>
      <c r="F717" s="23"/>
      <c r="G717" s="23" t="s">
        <v>24</v>
      </c>
      <c r="H717" s="23" t="s">
        <v>768</v>
      </c>
      <c r="I717" s="23" t="s">
        <v>769</v>
      </c>
      <c r="J717" s="23" t="s">
        <v>542</v>
      </c>
      <c r="K717" s="23" t="s">
        <v>41</v>
      </c>
      <c r="L717" s="22" t="b">
        <v>0</v>
      </c>
      <c r="M717" s="22" t="b">
        <v>0</v>
      </c>
      <c r="N717" s="22" t="b">
        <v>1</v>
      </c>
      <c r="O717" s="22">
        <v>80</v>
      </c>
      <c r="P717" s="22">
        <v>60</v>
      </c>
      <c r="Q717" s="22">
        <v>0</v>
      </c>
      <c r="R717" s="23" t="s">
        <v>49</v>
      </c>
      <c r="S717" s="22">
        <v>1000</v>
      </c>
      <c r="T717" s="22">
        <v>100</v>
      </c>
      <c r="U717" s="22" t="b">
        <v>0</v>
      </c>
      <c r="V717" s="22">
        <v>150</v>
      </c>
      <c r="W717" s="22">
        <v>1</v>
      </c>
      <c r="X717" s="22">
        <v>105</v>
      </c>
      <c r="Y717" s="22">
        <v>60</v>
      </c>
      <c r="Z717" s="22">
        <v>0.05</v>
      </c>
      <c r="AA717" s="22" t="b">
        <v>0</v>
      </c>
      <c r="AB717" s="23" t="s">
        <v>724</v>
      </c>
      <c r="AC717" s="22">
        <v>5</v>
      </c>
      <c r="AD717" s="22">
        <v>9</v>
      </c>
      <c r="AE717" s="22">
        <v>90</v>
      </c>
      <c r="AF717" s="22">
        <v>0</v>
      </c>
      <c r="AG717" s="23" t="s">
        <v>727</v>
      </c>
      <c r="AH717" s="22" t="b">
        <v>0</v>
      </c>
      <c r="AI717" s="22" t="b">
        <v>0</v>
      </c>
      <c r="AJ717" s="22">
        <v>50</v>
      </c>
      <c r="AK717" s="22">
        <v>0</v>
      </c>
      <c r="AL717" s="22">
        <v>2000</v>
      </c>
      <c r="AM717" s="23" t="s">
        <v>420</v>
      </c>
      <c r="AN717" s="23"/>
      <c r="AO717" s="22" t="b">
        <v>0</v>
      </c>
      <c r="AP717" s="23"/>
      <c r="AQ717" s="23"/>
      <c r="AR717" s="23"/>
      <c r="AS717" s="23"/>
      <c r="AT717" s="23"/>
      <c r="AU717" s="23"/>
      <c r="AV717" s="23"/>
      <c r="AW717" s="22"/>
      <c r="AX717" s="23"/>
      <c r="AY717" s="22">
        <v>183</v>
      </c>
      <c r="AZ717" s="22">
        <v>1</v>
      </c>
      <c r="BA717" s="22">
        <v>0</v>
      </c>
      <c r="BB717" s="22">
        <v>62.7</v>
      </c>
      <c r="BC717" s="22">
        <v>10</v>
      </c>
      <c r="BD717" s="22">
        <v>70</v>
      </c>
      <c r="BE717" s="22">
        <v>1</v>
      </c>
    </row>
    <row r="718" spans="1:57" x14ac:dyDescent="0.25">
      <c r="A718" s="22">
        <v>1.3</v>
      </c>
      <c r="B718" s="23" t="s">
        <v>121</v>
      </c>
      <c r="C718" s="23" t="s">
        <v>9</v>
      </c>
      <c r="D718" s="23" t="s">
        <v>14</v>
      </c>
      <c r="E718" s="23" t="s">
        <v>544</v>
      </c>
      <c r="F718" s="23"/>
      <c r="G718" s="23" t="s">
        <v>24</v>
      </c>
      <c r="H718" s="23" t="s">
        <v>768</v>
      </c>
      <c r="I718" s="23" t="s">
        <v>769</v>
      </c>
      <c r="J718" s="23" t="s">
        <v>542</v>
      </c>
      <c r="K718" s="23" t="s">
        <v>41</v>
      </c>
      <c r="L718" s="22" t="b">
        <v>0</v>
      </c>
      <c r="M718" s="22" t="b">
        <v>0</v>
      </c>
      <c r="N718" s="22" t="b">
        <v>1</v>
      </c>
      <c r="O718" s="22">
        <v>80</v>
      </c>
      <c r="P718" s="22">
        <v>60</v>
      </c>
      <c r="Q718" s="22">
        <v>0</v>
      </c>
      <c r="R718" s="23" t="s">
        <v>49</v>
      </c>
      <c r="S718" s="22">
        <v>1000</v>
      </c>
      <c r="T718" s="22">
        <v>100</v>
      </c>
      <c r="U718" s="22" t="b">
        <v>0</v>
      </c>
      <c r="V718" s="22">
        <v>150</v>
      </c>
      <c r="W718" s="22">
        <v>1</v>
      </c>
      <c r="X718" s="22">
        <v>105</v>
      </c>
      <c r="Y718" s="22">
        <v>60</v>
      </c>
      <c r="Z718" s="22">
        <v>0.05</v>
      </c>
      <c r="AA718" s="22" t="b">
        <v>0</v>
      </c>
      <c r="AB718" s="23" t="s">
        <v>724</v>
      </c>
      <c r="AC718" s="22">
        <v>5</v>
      </c>
      <c r="AD718" s="22">
        <v>9</v>
      </c>
      <c r="AE718" s="22">
        <v>90</v>
      </c>
      <c r="AF718" s="22">
        <v>0</v>
      </c>
      <c r="AG718" s="23" t="s">
        <v>727</v>
      </c>
      <c r="AH718" s="22" t="b">
        <v>0</v>
      </c>
      <c r="AI718" s="22" t="b">
        <v>0</v>
      </c>
      <c r="AJ718" s="22">
        <v>50</v>
      </c>
      <c r="AK718" s="22">
        <v>0</v>
      </c>
      <c r="AL718" s="22">
        <v>2000</v>
      </c>
      <c r="AM718" s="23" t="s">
        <v>368</v>
      </c>
      <c r="AN718" s="23"/>
      <c r="AO718" s="22" t="b">
        <v>0</v>
      </c>
      <c r="AP718" s="23"/>
      <c r="AQ718" s="23"/>
      <c r="AR718" s="23"/>
      <c r="AS718" s="23"/>
      <c r="AT718" s="23"/>
      <c r="AU718" s="23"/>
      <c r="AV718" s="23"/>
      <c r="AW718" s="22"/>
      <c r="AX718" s="23"/>
      <c r="AY718" s="22">
        <v>16711935</v>
      </c>
      <c r="AZ718" s="22"/>
      <c r="BA718" s="22"/>
      <c r="BB718" s="22"/>
      <c r="BC718" s="22"/>
      <c r="BD718" s="22"/>
      <c r="BE718" s="22"/>
    </row>
    <row r="719" spans="1:57" x14ac:dyDescent="0.25">
      <c r="A719" s="22">
        <v>1.3</v>
      </c>
      <c r="B719" s="23" t="s">
        <v>121</v>
      </c>
      <c r="C719" s="23" t="s">
        <v>9</v>
      </c>
      <c r="D719" s="23" t="s">
        <v>14</v>
      </c>
      <c r="E719" s="23" t="s">
        <v>544</v>
      </c>
      <c r="F719" s="23"/>
      <c r="G719" s="23" t="s">
        <v>24</v>
      </c>
      <c r="H719" s="23" t="s">
        <v>768</v>
      </c>
      <c r="I719" s="23" t="s">
        <v>769</v>
      </c>
      <c r="J719" s="23" t="s">
        <v>542</v>
      </c>
      <c r="K719" s="23" t="s">
        <v>41</v>
      </c>
      <c r="L719" s="22" t="b">
        <v>0</v>
      </c>
      <c r="M719" s="22" t="b">
        <v>0</v>
      </c>
      <c r="N719" s="22" t="b">
        <v>1</v>
      </c>
      <c r="O719" s="22">
        <v>80</v>
      </c>
      <c r="P719" s="22">
        <v>60</v>
      </c>
      <c r="Q719" s="22">
        <v>0</v>
      </c>
      <c r="R719" s="23" t="s">
        <v>49</v>
      </c>
      <c r="S719" s="22">
        <v>1000</v>
      </c>
      <c r="T719" s="22">
        <v>100</v>
      </c>
      <c r="U719" s="22" t="b">
        <v>0</v>
      </c>
      <c r="V719" s="22">
        <v>150</v>
      </c>
      <c r="W719" s="22">
        <v>1</v>
      </c>
      <c r="X719" s="22">
        <v>105</v>
      </c>
      <c r="Y719" s="22">
        <v>60</v>
      </c>
      <c r="Z719" s="22">
        <v>0.05</v>
      </c>
      <c r="AA719" s="22" t="b">
        <v>0</v>
      </c>
      <c r="AB719" s="23" t="s">
        <v>724</v>
      </c>
      <c r="AC719" s="22">
        <v>5</v>
      </c>
      <c r="AD719" s="22">
        <v>9</v>
      </c>
      <c r="AE719" s="22">
        <v>90</v>
      </c>
      <c r="AF719" s="22">
        <v>0</v>
      </c>
      <c r="AG719" s="23" t="s">
        <v>727</v>
      </c>
      <c r="AH719" s="22" t="b">
        <v>0</v>
      </c>
      <c r="AI719" s="22" t="b">
        <v>0</v>
      </c>
      <c r="AJ719" s="22">
        <v>50</v>
      </c>
      <c r="AK719" s="22">
        <v>0</v>
      </c>
      <c r="AL719" s="22">
        <v>2000</v>
      </c>
      <c r="AM719" s="23" t="s">
        <v>545</v>
      </c>
      <c r="AN719" s="23"/>
      <c r="AO719" s="22" t="b">
        <v>0</v>
      </c>
      <c r="AP719" s="23"/>
      <c r="AQ719" s="23"/>
      <c r="AR719" s="23"/>
      <c r="AS719" s="23"/>
      <c r="AT719" s="23"/>
      <c r="AU719" s="23"/>
      <c r="AV719" s="23"/>
      <c r="AW719" s="22"/>
      <c r="AX719" s="23"/>
      <c r="AY719" s="22">
        <v>15663343</v>
      </c>
      <c r="AZ719" s="22"/>
      <c r="BA719" s="22"/>
      <c r="BB719" s="22"/>
      <c r="BC719" s="22"/>
      <c r="BD719" s="22"/>
      <c r="BE719" s="22"/>
    </row>
    <row r="720" spans="1:57" x14ac:dyDescent="0.25">
      <c r="A720" s="22">
        <v>1.3</v>
      </c>
      <c r="B720" s="23" t="s">
        <v>121</v>
      </c>
      <c r="C720" s="23" t="s">
        <v>9</v>
      </c>
      <c r="D720" s="23" t="s">
        <v>14</v>
      </c>
      <c r="E720" s="23" t="s">
        <v>544</v>
      </c>
      <c r="F720" s="23"/>
      <c r="G720" s="23" t="s">
        <v>24</v>
      </c>
      <c r="H720" s="23" t="s">
        <v>768</v>
      </c>
      <c r="I720" s="23" t="s">
        <v>769</v>
      </c>
      <c r="J720" s="23" t="s">
        <v>542</v>
      </c>
      <c r="K720" s="23" t="s">
        <v>41</v>
      </c>
      <c r="L720" s="22" t="b">
        <v>0</v>
      </c>
      <c r="M720" s="22" t="b">
        <v>0</v>
      </c>
      <c r="N720" s="22" t="b">
        <v>1</v>
      </c>
      <c r="O720" s="22">
        <v>80</v>
      </c>
      <c r="P720" s="22">
        <v>60</v>
      </c>
      <c r="Q720" s="22">
        <v>0</v>
      </c>
      <c r="R720" s="23" t="s">
        <v>49</v>
      </c>
      <c r="S720" s="22">
        <v>1000</v>
      </c>
      <c r="T720" s="22">
        <v>100</v>
      </c>
      <c r="U720" s="22" t="b">
        <v>0</v>
      </c>
      <c r="V720" s="22">
        <v>150</v>
      </c>
      <c r="W720" s="22">
        <v>1</v>
      </c>
      <c r="X720" s="22">
        <v>105</v>
      </c>
      <c r="Y720" s="22">
        <v>60</v>
      </c>
      <c r="Z720" s="22">
        <v>0.05</v>
      </c>
      <c r="AA720" s="22" t="b">
        <v>0</v>
      </c>
      <c r="AB720" s="23" t="s">
        <v>724</v>
      </c>
      <c r="AC720" s="22">
        <v>5</v>
      </c>
      <c r="AD720" s="22">
        <v>9</v>
      </c>
      <c r="AE720" s="22">
        <v>90</v>
      </c>
      <c r="AF720" s="22">
        <v>0</v>
      </c>
      <c r="AG720" s="23" t="s">
        <v>727</v>
      </c>
      <c r="AH720" s="22" t="b">
        <v>0</v>
      </c>
      <c r="AI720" s="22" t="b">
        <v>0</v>
      </c>
      <c r="AJ720" s="22">
        <v>50</v>
      </c>
      <c r="AK720" s="22">
        <v>0</v>
      </c>
      <c r="AL720" s="22">
        <v>2000</v>
      </c>
      <c r="AM720" s="23" t="s">
        <v>428</v>
      </c>
      <c r="AN720" s="23"/>
      <c r="AO720" s="22" t="b">
        <v>0</v>
      </c>
      <c r="AP720" s="23"/>
      <c r="AQ720" s="23"/>
      <c r="AR720" s="23"/>
      <c r="AS720" s="23"/>
      <c r="AT720" s="23"/>
      <c r="AU720" s="23"/>
      <c r="AV720" s="23"/>
      <c r="AW720" s="22"/>
      <c r="AX720" s="23"/>
      <c r="AY720" s="22">
        <v>14680288</v>
      </c>
      <c r="AZ720" s="22"/>
      <c r="BA720" s="22"/>
      <c r="BB720" s="22"/>
      <c r="BC720" s="22"/>
      <c r="BD720" s="22"/>
      <c r="BE720" s="22"/>
    </row>
    <row r="721" spans="1:57" x14ac:dyDescent="0.25">
      <c r="A721" s="22">
        <v>1.3</v>
      </c>
      <c r="B721" s="23" t="s">
        <v>121</v>
      </c>
      <c r="C721" s="23" t="s">
        <v>9</v>
      </c>
      <c r="D721" s="23" t="s">
        <v>14</v>
      </c>
      <c r="E721" s="23" t="s">
        <v>544</v>
      </c>
      <c r="F721" s="23"/>
      <c r="G721" s="23" t="s">
        <v>24</v>
      </c>
      <c r="H721" s="23" t="s">
        <v>768</v>
      </c>
      <c r="I721" s="23" t="s">
        <v>769</v>
      </c>
      <c r="J721" s="23" t="s">
        <v>542</v>
      </c>
      <c r="K721" s="23" t="s">
        <v>41</v>
      </c>
      <c r="L721" s="22" t="b">
        <v>0</v>
      </c>
      <c r="M721" s="22" t="b">
        <v>0</v>
      </c>
      <c r="N721" s="22" t="b">
        <v>1</v>
      </c>
      <c r="O721" s="22">
        <v>80</v>
      </c>
      <c r="P721" s="22">
        <v>60</v>
      </c>
      <c r="Q721" s="22">
        <v>0</v>
      </c>
      <c r="R721" s="23" t="s">
        <v>49</v>
      </c>
      <c r="S721" s="22">
        <v>1000</v>
      </c>
      <c r="T721" s="22">
        <v>100</v>
      </c>
      <c r="U721" s="22" t="b">
        <v>0</v>
      </c>
      <c r="V721" s="22">
        <v>150</v>
      </c>
      <c r="W721" s="22">
        <v>1</v>
      </c>
      <c r="X721" s="22">
        <v>105</v>
      </c>
      <c r="Y721" s="22">
        <v>60</v>
      </c>
      <c r="Z721" s="22">
        <v>0.05</v>
      </c>
      <c r="AA721" s="22" t="b">
        <v>0</v>
      </c>
      <c r="AB721" s="23" t="s">
        <v>724</v>
      </c>
      <c r="AC721" s="22">
        <v>5</v>
      </c>
      <c r="AD721" s="22">
        <v>9</v>
      </c>
      <c r="AE721" s="22">
        <v>90</v>
      </c>
      <c r="AF721" s="22">
        <v>0</v>
      </c>
      <c r="AG721" s="23" t="s">
        <v>727</v>
      </c>
      <c r="AH721" s="22" t="b">
        <v>0</v>
      </c>
      <c r="AI721" s="22" t="b">
        <v>0</v>
      </c>
      <c r="AJ721" s="22">
        <v>50</v>
      </c>
      <c r="AK721" s="22">
        <v>0</v>
      </c>
      <c r="AL721" s="22">
        <v>2000</v>
      </c>
      <c r="AM721" s="23" t="s">
        <v>232</v>
      </c>
      <c r="AN721" s="23"/>
      <c r="AO721" s="22" t="b">
        <v>0</v>
      </c>
      <c r="AP721" s="23"/>
      <c r="AQ721" s="23"/>
      <c r="AR721" s="23"/>
      <c r="AS721" s="23"/>
      <c r="AT721" s="23"/>
      <c r="AU721" s="23"/>
      <c r="AV721" s="23"/>
      <c r="AW721" s="22"/>
      <c r="AX721" s="23"/>
      <c r="AY721" s="22">
        <v>13762770</v>
      </c>
      <c r="AZ721" s="22">
        <v>0</v>
      </c>
      <c r="BA721" s="22">
        <v>0</v>
      </c>
      <c r="BB721" s="22">
        <v>45</v>
      </c>
      <c r="BC721" s="22">
        <v>0</v>
      </c>
      <c r="BD721" s="22">
        <v>70</v>
      </c>
      <c r="BE721" s="22">
        <v>0</v>
      </c>
    </row>
    <row r="722" spans="1:57" x14ac:dyDescent="0.25">
      <c r="A722" s="22">
        <v>1.3</v>
      </c>
      <c r="B722" s="23" t="s">
        <v>121</v>
      </c>
      <c r="C722" s="23" t="s">
        <v>9</v>
      </c>
      <c r="D722" s="23" t="s">
        <v>14</v>
      </c>
      <c r="E722" s="23" t="s">
        <v>544</v>
      </c>
      <c r="F722" s="23"/>
      <c r="G722" s="23" t="s">
        <v>24</v>
      </c>
      <c r="H722" s="23" t="s">
        <v>768</v>
      </c>
      <c r="I722" s="23" t="s">
        <v>769</v>
      </c>
      <c r="J722" s="23" t="s">
        <v>542</v>
      </c>
      <c r="K722" s="23" t="s">
        <v>41</v>
      </c>
      <c r="L722" s="22" t="b">
        <v>0</v>
      </c>
      <c r="M722" s="22" t="b">
        <v>0</v>
      </c>
      <c r="N722" s="22" t="b">
        <v>1</v>
      </c>
      <c r="O722" s="22">
        <v>80</v>
      </c>
      <c r="P722" s="22">
        <v>60</v>
      </c>
      <c r="Q722" s="22">
        <v>0</v>
      </c>
      <c r="R722" s="23" t="s">
        <v>49</v>
      </c>
      <c r="S722" s="22">
        <v>1000</v>
      </c>
      <c r="T722" s="22">
        <v>100</v>
      </c>
      <c r="U722" s="22" t="b">
        <v>0</v>
      </c>
      <c r="V722" s="22">
        <v>150</v>
      </c>
      <c r="W722" s="22">
        <v>1</v>
      </c>
      <c r="X722" s="22">
        <v>105</v>
      </c>
      <c r="Y722" s="22">
        <v>60</v>
      </c>
      <c r="Z722" s="22">
        <v>0.05</v>
      </c>
      <c r="AA722" s="22" t="b">
        <v>0</v>
      </c>
      <c r="AB722" s="23" t="s">
        <v>724</v>
      </c>
      <c r="AC722" s="22">
        <v>5</v>
      </c>
      <c r="AD722" s="22">
        <v>9</v>
      </c>
      <c r="AE722" s="22">
        <v>90</v>
      </c>
      <c r="AF722" s="22">
        <v>0</v>
      </c>
      <c r="AG722" s="23" t="s">
        <v>727</v>
      </c>
      <c r="AH722" s="22" t="b">
        <v>0</v>
      </c>
      <c r="AI722" s="22" t="b">
        <v>0</v>
      </c>
      <c r="AJ722" s="22">
        <v>50</v>
      </c>
      <c r="AK722" s="22">
        <v>0</v>
      </c>
      <c r="AL722" s="22">
        <v>2000</v>
      </c>
      <c r="AM722" s="23" t="s">
        <v>355</v>
      </c>
      <c r="AN722" s="23"/>
      <c r="AO722" s="22" t="b">
        <v>0</v>
      </c>
      <c r="AP722" s="23"/>
      <c r="AQ722" s="23"/>
      <c r="AR722" s="23"/>
      <c r="AS722" s="23"/>
      <c r="AT722" s="23"/>
      <c r="AU722" s="23"/>
      <c r="AV722" s="23"/>
      <c r="AW722" s="22"/>
      <c r="AX722" s="23"/>
      <c r="AY722" s="22">
        <v>12845252</v>
      </c>
      <c r="AZ722" s="22">
        <v>1</v>
      </c>
      <c r="BA722" s="22">
        <v>0</v>
      </c>
      <c r="BB722" s="22">
        <v>10</v>
      </c>
      <c r="BC722" s="22">
        <v>80</v>
      </c>
      <c r="BD722" s="22">
        <v>50</v>
      </c>
      <c r="BE722" s="22">
        <v>1</v>
      </c>
    </row>
    <row r="723" spans="1:57" x14ac:dyDescent="0.25">
      <c r="A723" s="22">
        <v>1.3</v>
      </c>
      <c r="B723" s="23" t="s">
        <v>121</v>
      </c>
      <c r="C723" s="23" t="s">
        <v>9</v>
      </c>
      <c r="D723" s="23" t="s">
        <v>14</v>
      </c>
      <c r="E723" s="23" t="s">
        <v>544</v>
      </c>
      <c r="F723" s="23"/>
      <c r="G723" s="23" t="s">
        <v>24</v>
      </c>
      <c r="H723" s="23" t="s">
        <v>768</v>
      </c>
      <c r="I723" s="23" t="s">
        <v>769</v>
      </c>
      <c r="J723" s="23" t="s">
        <v>542</v>
      </c>
      <c r="K723" s="23" t="s">
        <v>41</v>
      </c>
      <c r="L723" s="22" t="b">
        <v>0</v>
      </c>
      <c r="M723" s="22" t="b">
        <v>0</v>
      </c>
      <c r="N723" s="22" t="b">
        <v>1</v>
      </c>
      <c r="O723" s="22">
        <v>80</v>
      </c>
      <c r="P723" s="22">
        <v>60</v>
      </c>
      <c r="Q723" s="22">
        <v>0</v>
      </c>
      <c r="R723" s="23" t="s">
        <v>49</v>
      </c>
      <c r="S723" s="22">
        <v>1000</v>
      </c>
      <c r="T723" s="22">
        <v>100</v>
      </c>
      <c r="U723" s="22" t="b">
        <v>0</v>
      </c>
      <c r="V723" s="22">
        <v>150</v>
      </c>
      <c r="W723" s="22">
        <v>1</v>
      </c>
      <c r="X723" s="22">
        <v>105</v>
      </c>
      <c r="Y723" s="22">
        <v>60</v>
      </c>
      <c r="Z723" s="22">
        <v>0.05</v>
      </c>
      <c r="AA723" s="22" t="b">
        <v>0</v>
      </c>
      <c r="AB723" s="23" t="s">
        <v>724</v>
      </c>
      <c r="AC723" s="22">
        <v>5</v>
      </c>
      <c r="AD723" s="22">
        <v>9</v>
      </c>
      <c r="AE723" s="22">
        <v>90</v>
      </c>
      <c r="AF723" s="22">
        <v>0</v>
      </c>
      <c r="AG723" s="23" t="s">
        <v>727</v>
      </c>
      <c r="AH723" s="22" t="b">
        <v>0</v>
      </c>
      <c r="AI723" s="22" t="b">
        <v>0</v>
      </c>
      <c r="AJ723" s="22">
        <v>50</v>
      </c>
      <c r="AK723" s="22">
        <v>0</v>
      </c>
      <c r="AL723" s="22">
        <v>2000</v>
      </c>
      <c r="AM723" s="23" t="s">
        <v>355</v>
      </c>
      <c r="AN723" s="23"/>
      <c r="AO723" s="22" t="b">
        <v>0</v>
      </c>
      <c r="AP723" s="23"/>
      <c r="AQ723" s="23"/>
      <c r="AR723" s="23"/>
      <c r="AS723" s="23"/>
      <c r="AT723" s="23"/>
      <c r="AU723" s="23"/>
      <c r="AV723" s="23"/>
      <c r="AW723" s="22"/>
      <c r="AX723" s="23"/>
      <c r="AY723" s="22">
        <v>12845252</v>
      </c>
      <c r="AZ723" s="22">
        <v>1</v>
      </c>
      <c r="BA723" s="22">
        <v>0</v>
      </c>
      <c r="BB723" s="22">
        <v>20</v>
      </c>
      <c r="BC723" s="22">
        <v>40</v>
      </c>
      <c r="BD723" s="22">
        <v>50</v>
      </c>
      <c r="BE723" s="22">
        <v>1</v>
      </c>
    </row>
    <row r="724" spans="1:57" x14ac:dyDescent="0.25">
      <c r="A724" s="22">
        <v>1.3</v>
      </c>
      <c r="B724" s="23" t="s">
        <v>121</v>
      </c>
      <c r="C724" s="23" t="s">
        <v>9</v>
      </c>
      <c r="D724" s="23" t="s">
        <v>14</v>
      </c>
      <c r="E724" s="23" t="s">
        <v>544</v>
      </c>
      <c r="F724" s="23"/>
      <c r="G724" s="23" t="s">
        <v>24</v>
      </c>
      <c r="H724" s="23" t="s">
        <v>768</v>
      </c>
      <c r="I724" s="23" t="s">
        <v>769</v>
      </c>
      <c r="J724" s="23" t="s">
        <v>542</v>
      </c>
      <c r="K724" s="23" t="s">
        <v>41</v>
      </c>
      <c r="L724" s="22" t="b">
        <v>0</v>
      </c>
      <c r="M724" s="22" t="b">
        <v>0</v>
      </c>
      <c r="N724" s="22" t="b">
        <v>1</v>
      </c>
      <c r="O724" s="22">
        <v>80</v>
      </c>
      <c r="P724" s="22">
        <v>60</v>
      </c>
      <c r="Q724" s="22">
        <v>0</v>
      </c>
      <c r="R724" s="23" t="s">
        <v>49</v>
      </c>
      <c r="S724" s="22">
        <v>1000</v>
      </c>
      <c r="T724" s="22">
        <v>100</v>
      </c>
      <c r="U724" s="22" t="b">
        <v>0</v>
      </c>
      <c r="V724" s="22">
        <v>150</v>
      </c>
      <c r="W724" s="22">
        <v>1</v>
      </c>
      <c r="X724" s="22">
        <v>105</v>
      </c>
      <c r="Y724" s="22">
        <v>60</v>
      </c>
      <c r="Z724" s="22">
        <v>0.05</v>
      </c>
      <c r="AA724" s="22" t="b">
        <v>0</v>
      </c>
      <c r="AB724" s="23" t="s">
        <v>724</v>
      </c>
      <c r="AC724" s="22">
        <v>5</v>
      </c>
      <c r="AD724" s="22">
        <v>9</v>
      </c>
      <c r="AE724" s="22">
        <v>90</v>
      </c>
      <c r="AF724" s="22">
        <v>0</v>
      </c>
      <c r="AG724" s="23" t="s">
        <v>727</v>
      </c>
      <c r="AH724" s="22" t="b">
        <v>0</v>
      </c>
      <c r="AI724" s="22" t="b">
        <v>0</v>
      </c>
      <c r="AJ724" s="22">
        <v>50</v>
      </c>
      <c r="AK724" s="22">
        <v>0</v>
      </c>
      <c r="AL724" s="22">
        <v>2000</v>
      </c>
      <c r="AM724" s="23" t="s">
        <v>355</v>
      </c>
      <c r="AN724" s="23"/>
      <c r="AO724" s="22" t="b">
        <v>0</v>
      </c>
      <c r="AP724" s="23"/>
      <c r="AQ724" s="23"/>
      <c r="AR724" s="23"/>
      <c r="AS724" s="23"/>
      <c r="AT724" s="23"/>
      <c r="AU724" s="23"/>
      <c r="AV724" s="23"/>
      <c r="AW724" s="22"/>
      <c r="AX724" s="23"/>
      <c r="AY724" s="22">
        <v>12845252</v>
      </c>
      <c r="AZ724" s="22">
        <v>1</v>
      </c>
      <c r="BA724" s="22">
        <v>0</v>
      </c>
      <c r="BB724" s="22">
        <v>30</v>
      </c>
      <c r="BC724" s="22">
        <v>20</v>
      </c>
      <c r="BD724" s="22">
        <v>50</v>
      </c>
      <c r="BE724" s="22">
        <v>1</v>
      </c>
    </row>
    <row r="725" spans="1:57" x14ac:dyDescent="0.25">
      <c r="A725" s="22">
        <v>1.3</v>
      </c>
      <c r="B725" s="23" t="s">
        <v>121</v>
      </c>
      <c r="C725" s="23" t="s">
        <v>9</v>
      </c>
      <c r="D725" s="23" t="s">
        <v>14</v>
      </c>
      <c r="E725" s="23" t="s">
        <v>544</v>
      </c>
      <c r="F725" s="23"/>
      <c r="G725" s="23" t="s">
        <v>24</v>
      </c>
      <c r="H725" s="23" t="s">
        <v>768</v>
      </c>
      <c r="I725" s="23" t="s">
        <v>769</v>
      </c>
      <c r="J725" s="23" t="s">
        <v>542</v>
      </c>
      <c r="K725" s="23" t="s">
        <v>41</v>
      </c>
      <c r="L725" s="22" t="b">
        <v>0</v>
      </c>
      <c r="M725" s="22" t="b">
        <v>0</v>
      </c>
      <c r="N725" s="22" t="b">
        <v>1</v>
      </c>
      <c r="O725" s="22">
        <v>80</v>
      </c>
      <c r="P725" s="22">
        <v>60</v>
      </c>
      <c r="Q725" s="22">
        <v>0</v>
      </c>
      <c r="R725" s="23" t="s">
        <v>49</v>
      </c>
      <c r="S725" s="22">
        <v>1000</v>
      </c>
      <c r="T725" s="22">
        <v>100</v>
      </c>
      <c r="U725" s="22" t="b">
        <v>0</v>
      </c>
      <c r="V725" s="22">
        <v>150</v>
      </c>
      <c r="W725" s="22">
        <v>1</v>
      </c>
      <c r="X725" s="22">
        <v>105</v>
      </c>
      <c r="Y725" s="22">
        <v>60</v>
      </c>
      <c r="Z725" s="22">
        <v>0.05</v>
      </c>
      <c r="AA725" s="22" t="b">
        <v>0</v>
      </c>
      <c r="AB725" s="23" t="s">
        <v>724</v>
      </c>
      <c r="AC725" s="22">
        <v>5</v>
      </c>
      <c r="AD725" s="22">
        <v>9</v>
      </c>
      <c r="AE725" s="22">
        <v>90</v>
      </c>
      <c r="AF725" s="22">
        <v>0</v>
      </c>
      <c r="AG725" s="23" t="s">
        <v>727</v>
      </c>
      <c r="AH725" s="22" t="b">
        <v>0</v>
      </c>
      <c r="AI725" s="22" t="b">
        <v>0</v>
      </c>
      <c r="AJ725" s="22">
        <v>50</v>
      </c>
      <c r="AK725" s="22">
        <v>0</v>
      </c>
      <c r="AL725" s="22">
        <v>2000</v>
      </c>
      <c r="AM725" s="23" t="s">
        <v>355</v>
      </c>
      <c r="AN725" s="23"/>
      <c r="AO725" s="22" t="b">
        <v>0</v>
      </c>
      <c r="AP725" s="23"/>
      <c r="AQ725" s="23"/>
      <c r="AR725" s="23"/>
      <c r="AS725" s="23"/>
      <c r="AT725" s="23"/>
      <c r="AU725" s="23"/>
      <c r="AV725" s="23"/>
      <c r="AW725" s="22"/>
      <c r="AX725" s="23"/>
      <c r="AY725" s="22">
        <v>12845252</v>
      </c>
      <c r="AZ725" s="22">
        <v>1</v>
      </c>
      <c r="BA725" s="22">
        <v>0</v>
      </c>
      <c r="BB725" s="22">
        <v>40</v>
      </c>
      <c r="BC725" s="22">
        <v>10</v>
      </c>
      <c r="BD725" s="22">
        <v>50</v>
      </c>
      <c r="BE725" s="22">
        <v>1</v>
      </c>
    </row>
    <row r="726" spans="1:57" x14ac:dyDescent="0.25">
      <c r="A726" s="22">
        <v>1.3</v>
      </c>
      <c r="B726" s="23" t="s">
        <v>121</v>
      </c>
      <c r="C726" s="23" t="s">
        <v>9</v>
      </c>
      <c r="D726" s="23" t="s">
        <v>14</v>
      </c>
      <c r="E726" s="23" t="s">
        <v>544</v>
      </c>
      <c r="F726" s="23"/>
      <c r="G726" s="23" t="s">
        <v>24</v>
      </c>
      <c r="H726" s="23" t="s">
        <v>768</v>
      </c>
      <c r="I726" s="23" t="s">
        <v>769</v>
      </c>
      <c r="J726" s="23" t="s">
        <v>542</v>
      </c>
      <c r="K726" s="23" t="s">
        <v>41</v>
      </c>
      <c r="L726" s="22" t="b">
        <v>0</v>
      </c>
      <c r="M726" s="22" t="b">
        <v>0</v>
      </c>
      <c r="N726" s="22" t="b">
        <v>1</v>
      </c>
      <c r="O726" s="22">
        <v>80</v>
      </c>
      <c r="P726" s="22">
        <v>60</v>
      </c>
      <c r="Q726" s="22">
        <v>0</v>
      </c>
      <c r="R726" s="23" t="s">
        <v>49</v>
      </c>
      <c r="S726" s="22">
        <v>1000</v>
      </c>
      <c r="T726" s="22">
        <v>100</v>
      </c>
      <c r="U726" s="22" t="b">
        <v>0</v>
      </c>
      <c r="V726" s="22">
        <v>150</v>
      </c>
      <c r="W726" s="22">
        <v>1</v>
      </c>
      <c r="X726" s="22">
        <v>105</v>
      </c>
      <c r="Y726" s="22">
        <v>60</v>
      </c>
      <c r="Z726" s="22">
        <v>0.05</v>
      </c>
      <c r="AA726" s="22" t="b">
        <v>0</v>
      </c>
      <c r="AB726" s="23" t="s">
        <v>724</v>
      </c>
      <c r="AC726" s="22">
        <v>5</v>
      </c>
      <c r="AD726" s="22">
        <v>9</v>
      </c>
      <c r="AE726" s="22">
        <v>90</v>
      </c>
      <c r="AF726" s="22">
        <v>0</v>
      </c>
      <c r="AG726" s="23" t="s">
        <v>727</v>
      </c>
      <c r="AH726" s="22" t="b">
        <v>0</v>
      </c>
      <c r="AI726" s="22" t="b">
        <v>0</v>
      </c>
      <c r="AJ726" s="22">
        <v>50</v>
      </c>
      <c r="AK726" s="22">
        <v>0</v>
      </c>
      <c r="AL726" s="22">
        <v>2000</v>
      </c>
      <c r="AM726" s="23" t="s">
        <v>446</v>
      </c>
      <c r="AN726" s="23"/>
      <c r="AO726" s="22" t="b">
        <v>0</v>
      </c>
      <c r="AP726" s="23"/>
      <c r="AQ726" s="23"/>
      <c r="AR726" s="23"/>
      <c r="AS726" s="23"/>
      <c r="AT726" s="23"/>
      <c r="AU726" s="23"/>
      <c r="AV726" s="23"/>
      <c r="AW726" s="22"/>
      <c r="AX726" s="23"/>
      <c r="AY726" s="22">
        <v>11993271</v>
      </c>
      <c r="AZ726" s="22">
        <v>0</v>
      </c>
      <c r="BA726" s="22">
        <v>0</v>
      </c>
      <c r="BB726" s="22">
        <v>34</v>
      </c>
      <c r="BC726" s="22">
        <v>0</v>
      </c>
      <c r="BD726" s="22">
        <v>90</v>
      </c>
      <c r="BE726" s="22">
        <v>0</v>
      </c>
    </row>
    <row r="727" spans="1:57" x14ac:dyDescent="0.25">
      <c r="A727" s="22">
        <v>1.3</v>
      </c>
      <c r="B727" s="23" t="s">
        <v>121</v>
      </c>
      <c r="C727" s="23" t="s">
        <v>9</v>
      </c>
      <c r="D727" s="23" t="s">
        <v>14</v>
      </c>
      <c r="E727" s="23" t="s">
        <v>544</v>
      </c>
      <c r="F727" s="23"/>
      <c r="G727" s="23" t="s">
        <v>24</v>
      </c>
      <c r="H727" s="23" t="s">
        <v>768</v>
      </c>
      <c r="I727" s="23" t="s">
        <v>769</v>
      </c>
      <c r="J727" s="23" t="s">
        <v>542</v>
      </c>
      <c r="K727" s="23" t="s">
        <v>41</v>
      </c>
      <c r="L727" s="22" t="b">
        <v>0</v>
      </c>
      <c r="M727" s="22" t="b">
        <v>0</v>
      </c>
      <c r="N727" s="22" t="b">
        <v>1</v>
      </c>
      <c r="O727" s="22">
        <v>80</v>
      </c>
      <c r="P727" s="22">
        <v>60</v>
      </c>
      <c r="Q727" s="22">
        <v>0</v>
      </c>
      <c r="R727" s="23" t="s">
        <v>49</v>
      </c>
      <c r="S727" s="22">
        <v>1000</v>
      </c>
      <c r="T727" s="22">
        <v>100</v>
      </c>
      <c r="U727" s="22" t="b">
        <v>0</v>
      </c>
      <c r="V727" s="22">
        <v>150</v>
      </c>
      <c r="W727" s="22">
        <v>1</v>
      </c>
      <c r="X727" s="22">
        <v>105</v>
      </c>
      <c r="Y727" s="22">
        <v>60</v>
      </c>
      <c r="Z727" s="22">
        <v>0.05</v>
      </c>
      <c r="AA727" s="22" t="b">
        <v>0</v>
      </c>
      <c r="AB727" s="23" t="s">
        <v>724</v>
      </c>
      <c r="AC727" s="22">
        <v>5</v>
      </c>
      <c r="AD727" s="22">
        <v>9</v>
      </c>
      <c r="AE727" s="22">
        <v>90</v>
      </c>
      <c r="AF727" s="22">
        <v>0</v>
      </c>
      <c r="AG727" s="23" t="s">
        <v>727</v>
      </c>
      <c r="AH727" s="22" t="b">
        <v>0</v>
      </c>
      <c r="AI727" s="22" t="b">
        <v>0</v>
      </c>
      <c r="AJ727" s="22">
        <v>50</v>
      </c>
      <c r="AK727" s="22">
        <v>0</v>
      </c>
      <c r="AL727" s="22">
        <v>2000</v>
      </c>
      <c r="AM727" s="23" t="s">
        <v>365</v>
      </c>
      <c r="AN727" s="23"/>
      <c r="AO727" s="22" t="b">
        <v>0</v>
      </c>
      <c r="AP727" s="23"/>
      <c r="AQ727" s="23"/>
      <c r="AR727" s="23"/>
      <c r="AS727" s="23"/>
      <c r="AT727" s="23"/>
      <c r="AU727" s="23"/>
      <c r="AV727" s="23"/>
      <c r="AW727" s="22"/>
      <c r="AX727" s="23"/>
      <c r="AY727" s="22">
        <v>11206827</v>
      </c>
      <c r="AZ727" s="22">
        <v>0</v>
      </c>
      <c r="BA727" s="22">
        <v>0</v>
      </c>
      <c r="BB727" s="22">
        <v>36</v>
      </c>
      <c r="BC727" s="22">
        <v>0</v>
      </c>
      <c r="BD727" s="22">
        <v>80</v>
      </c>
      <c r="BE727" s="22">
        <v>0</v>
      </c>
    </row>
    <row r="728" spans="1:57" x14ac:dyDescent="0.25">
      <c r="A728" s="22">
        <v>1.3</v>
      </c>
      <c r="B728" s="23" t="s">
        <v>121</v>
      </c>
      <c r="C728" s="23" t="s">
        <v>9</v>
      </c>
      <c r="D728" s="23" t="s">
        <v>14</v>
      </c>
      <c r="E728" s="23" t="s">
        <v>544</v>
      </c>
      <c r="F728" s="23"/>
      <c r="G728" s="23" t="s">
        <v>24</v>
      </c>
      <c r="H728" s="23" t="s">
        <v>768</v>
      </c>
      <c r="I728" s="23" t="s">
        <v>769</v>
      </c>
      <c r="J728" s="23" t="s">
        <v>542</v>
      </c>
      <c r="K728" s="23" t="s">
        <v>41</v>
      </c>
      <c r="L728" s="22" t="b">
        <v>0</v>
      </c>
      <c r="M728" s="22" t="b">
        <v>0</v>
      </c>
      <c r="N728" s="22" t="b">
        <v>1</v>
      </c>
      <c r="O728" s="22">
        <v>80</v>
      </c>
      <c r="P728" s="22">
        <v>60</v>
      </c>
      <c r="Q728" s="22">
        <v>0</v>
      </c>
      <c r="R728" s="23" t="s">
        <v>49</v>
      </c>
      <c r="S728" s="22">
        <v>1000</v>
      </c>
      <c r="T728" s="22">
        <v>100</v>
      </c>
      <c r="U728" s="22" t="b">
        <v>0</v>
      </c>
      <c r="V728" s="22">
        <v>150</v>
      </c>
      <c r="W728" s="22">
        <v>1</v>
      </c>
      <c r="X728" s="22">
        <v>105</v>
      </c>
      <c r="Y728" s="22">
        <v>60</v>
      </c>
      <c r="Z728" s="22">
        <v>0.05</v>
      </c>
      <c r="AA728" s="22" t="b">
        <v>0</v>
      </c>
      <c r="AB728" s="23" t="s">
        <v>724</v>
      </c>
      <c r="AC728" s="22">
        <v>5</v>
      </c>
      <c r="AD728" s="22">
        <v>9</v>
      </c>
      <c r="AE728" s="22">
        <v>90</v>
      </c>
      <c r="AF728" s="22">
        <v>0</v>
      </c>
      <c r="AG728" s="23" t="s">
        <v>727</v>
      </c>
      <c r="AH728" s="22" t="b">
        <v>0</v>
      </c>
      <c r="AI728" s="22" t="b">
        <v>0</v>
      </c>
      <c r="AJ728" s="22">
        <v>50</v>
      </c>
      <c r="AK728" s="22">
        <v>0</v>
      </c>
      <c r="AL728" s="22">
        <v>2000</v>
      </c>
      <c r="AM728" s="23" t="s">
        <v>366</v>
      </c>
      <c r="AN728" s="23"/>
      <c r="AO728" s="22" t="b">
        <v>0</v>
      </c>
      <c r="AP728" s="23"/>
      <c r="AQ728" s="23"/>
      <c r="AR728" s="23"/>
      <c r="AS728" s="23"/>
      <c r="AT728" s="23"/>
      <c r="AU728" s="23"/>
      <c r="AV728" s="23"/>
      <c r="AW728" s="22"/>
      <c r="AX728" s="23"/>
      <c r="AY728" s="22">
        <v>10485920</v>
      </c>
      <c r="AZ728" s="22">
        <v>0</v>
      </c>
      <c r="BA728" s="22">
        <v>0</v>
      </c>
      <c r="BB728" s="22">
        <v>38</v>
      </c>
      <c r="BC728" s="22">
        <v>0</v>
      </c>
      <c r="BD728" s="22">
        <v>70</v>
      </c>
      <c r="BE728" s="22">
        <v>0</v>
      </c>
    </row>
    <row r="729" spans="1:57" x14ac:dyDescent="0.25">
      <c r="A729" s="22">
        <v>1.3</v>
      </c>
      <c r="B729" s="23" t="s">
        <v>121</v>
      </c>
      <c r="C729" s="23" t="s">
        <v>9</v>
      </c>
      <c r="D729" s="23" t="s">
        <v>14</v>
      </c>
      <c r="E729" s="23" t="s">
        <v>544</v>
      </c>
      <c r="F729" s="23"/>
      <c r="G729" s="23" t="s">
        <v>24</v>
      </c>
      <c r="H729" s="23" t="s">
        <v>768</v>
      </c>
      <c r="I729" s="23" t="s">
        <v>769</v>
      </c>
      <c r="J729" s="23" t="s">
        <v>542</v>
      </c>
      <c r="K729" s="23" t="s">
        <v>41</v>
      </c>
      <c r="L729" s="22" t="b">
        <v>0</v>
      </c>
      <c r="M729" s="22" t="b">
        <v>0</v>
      </c>
      <c r="N729" s="22" t="b">
        <v>1</v>
      </c>
      <c r="O729" s="22">
        <v>80</v>
      </c>
      <c r="P729" s="22">
        <v>60</v>
      </c>
      <c r="Q729" s="22">
        <v>0</v>
      </c>
      <c r="R729" s="23" t="s">
        <v>49</v>
      </c>
      <c r="S729" s="22">
        <v>1000</v>
      </c>
      <c r="T729" s="22">
        <v>100</v>
      </c>
      <c r="U729" s="22" t="b">
        <v>0</v>
      </c>
      <c r="V729" s="22">
        <v>150</v>
      </c>
      <c r="W729" s="22">
        <v>1</v>
      </c>
      <c r="X729" s="22">
        <v>105</v>
      </c>
      <c r="Y729" s="22">
        <v>60</v>
      </c>
      <c r="Z729" s="22">
        <v>0.05</v>
      </c>
      <c r="AA729" s="22" t="b">
        <v>0</v>
      </c>
      <c r="AB729" s="23" t="s">
        <v>724</v>
      </c>
      <c r="AC729" s="22">
        <v>5</v>
      </c>
      <c r="AD729" s="22">
        <v>9</v>
      </c>
      <c r="AE729" s="22">
        <v>90</v>
      </c>
      <c r="AF729" s="22">
        <v>0</v>
      </c>
      <c r="AG729" s="23" t="s">
        <v>727</v>
      </c>
      <c r="AH729" s="22" t="b">
        <v>0</v>
      </c>
      <c r="AI729" s="22" t="b">
        <v>0</v>
      </c>
      <c r="AJ729" s="22">
        <v>50</v>
      </c>
      <c r="AK729" s="22">
        <v>0</v>
      </c>
      <c r="AL729" s="22">
        <v>2000</v>
      </c>
      <c r="AM729" s="23" t="s">
        <v>291</v>
      </c>
      <c r="AN729" s="23"/>
      <c r="AO729" s="22" t="b">
        <v>0</v>
      </c>
      <c r="AP729" s="23"/>
      <c r="AQ729" s="23"/>
      <c r="AR729" s="23"/>
      <c r="AS729" s="23"/>
      <c r="AT729" s="23"/>
      <c r="AU729" s="23"/>
      <c r="AV729" s="23"/>
      <c r="AW729" s="22"/>
      <c r="AX729" s="23"/>
      <c r="AY729" s="22">
        <v>9830550</v>
      </c>
      <c r="AZ729" s="22">
        <v>0</v>
      </c>
      <c r="BA729" s="22">
        <v>0</v>
      </c>
      <c r="BB729" s="22">
        <v>45</v>
      </c>
      <c r="BC729" s="22">
        <v>0</v>
      </c>
      <c r="BD729" s="22">
        <v>50</v>
      </c>
      <c r="BE729" s="22">
        <v>0</v>
      </c>
    </row>
    <row r="730" spans="1:57" x14ac:dyDescent="0.25">
      <c r="A730" s="22">
        <v>1.3</v>
      </c>
      <c r="B730" s="23" t="s">
        <v>121</v>
      </c>
      <c r="C730" s="23" t="s">
        <v>9</v>
      </c>
      <c r="D730" s="23" t="s">
        <v>14</v>
      </c>
      <c r="E730" s="23" t="s">
        <v>544</v>
      </c>
      <c r="F730" s="23"/>
      <c r="G730" s="23" t="s">
        <v>24</v>
      </c>
      <c r="H730" s="23" t="s">
        <v>768</v>
      </c>
      <c r="I730" s="23" t="s">
        <v>769</v>
      </c>
      <c r="J730" s="23" t="s">
        <v>542</v>
      </c>
      <c r="K730" s="23" t="s">
        <v>41</v>
      </c>
      <c r="L730" s="22" t="b">
        <v>0</v>
      </c>
      <c r="M730" s="22" t="b">
        <v>0</v>
      </c>
      <c r="N730" s="22" t="b">
        <v>1</v>
      </c>
      <c r="O730" s="22">
        <v>80</v>
      </c>
      <c r="P730" s="22">
        <v>60</v>
      </c>
      <c r="Q730" s="22">
        <v>0</v>
      </c>
      <c r="R730" s="23" t="s">
        <v>49</v>
      </c>
      <c r="S730" s="22">
        <v>1000</v>
      </c>
      <c r="T730" s="22">
        <v>100</v>
      </c>
      <c r="U730" s="22" t="b">
        <v>0</v>
      </c>
      <c r="V730" s="22">
        <v>150</v>
      </c>
      <c r="W730" s="22">
        <v>1</v>
      </c>
      <c r="X730" s="22">
        <v>105</v>
      </c>
      <c r="Y730" s="22">
        <v>60</v>
      </c>
      <c r="Z730" s="22">
        <v>0.05</v>
      </c>
      <c r="AA730" s="22" t="b">
        <v>0</v>
      </c>
      <c r="AB730" s="23" t="s">
        <v>724</v>
      </c>
      <c r="AC730" s="22">
        <v>5</v>
      </c>
      <c r="AD730" s="22">
        <v>9</v>
      </c>
      <c r="AE730" s="22">
        <v>90</v>
      </c>
      <c r="AF730" s="22">
        <v>0</v>
      </c>
      <c r="AG730" s="23" t="s">
        <v>727</v>
      </c>
      <c r="AH730" s="22" t="b">
        <v>0</v>
      </c>
      <c r="AI730" s="22" t="b">
        <v>0</v>
      </c>
      <c r="AJ730" s="22">
        <v>50</v>
      </c>
      <c r="AK730" s="22">
        <v>0</v>
      </c>
      <c r="AL730" s="22">
        <v>2000</v>
      </c>
      <c r="AM730" s="23" t="s">
        <v>430</v>
      </c>
      <c r="AN730" s="23"/>
      <c r="AO730" s="22" t="b">
        <v>0</v>
      </c>
      <c r="AP730" s="23"/>
      <c r="AQ730" s="23"/>
      <c r="AR730" s="23"/>
      <c r="AS730" s="23"/>
      <c r="AT730" s="23"/>
      <c r="AU730" s="23"/>
      <c r="AV730" s="23"/>
      <c r="AW730" s="22"/>
      <c r="AX730" s="23"/>
      <c r="AY730" s="22">
        <v>9175180</v>
      </c>
      <c r="AZ730" s="22">
        <v>0</v>
      </c>
      <c r="BA730" s="22">
        <v>0</v>
      </c>
      <c r="BB730" s="22">
        <v>45</v>
      </c>
      <c r="BC730" s="22">
        <v>0</v>
      </c>
      <c r="BD730" s="22">
        <v>50</v>
      </c>
      <c r="BE730" s="22">
        <v>0</v>
      </c>
    </row>
    <row r="731" spans="1:57" x14ac:dyDescent="0.25">
      <c r="A731" s="22">
        <v>1.3</v>
      </c>
      <c r="B731" s="23" t="s">
        <v>121</v>
      </c>
      <c r="C731" s="23" t="s">
        <v>9</v>
      </c>
      <c r="D731" s="23" t="s">
        <v>14</v>
      </c>
      <c r="E731" s="23" t="s">
        <v>544</v>
      </c>
      <c r="F731" s="23"/>
      <c r="G731" s="23" t="s">
        <v>24</v>
      </c>
      <c r="H731" s="23" t="s">
        <v>768</v>
      </c>
      <c r="I731" s="23" t="s">
        <v>769</v>
      </c>
      <c r="J731" s="23" t="s">
        <v>542</v>
      </c>
      <c r="K731" s="23" t="s">
        <v>41</v>
      </c>
      <c r="L731" s="22" t="b">
        <v>0</v>
      </c>
      <c r="M731" s="22" t="b">
        <v>0</v>
      </c>
      <c r="N731" s="22" t="b">
        <v>1</v>
      </c>
      <c r="O731" s="22">
        <v>80</v>
      </c>
      <c r="P731" s="22">
        <v>60</v>
      </c>
      <c r="Q731" s="22">
        <v>0</v>
      </c>
      <c r="R731" s="23" t="s">
        <v>49</v>
      </c>
      <c r="S731" s="22">
        <v>1000</v>
      </c>
      <c r="T731" s="22">
        <v>100</v>
      </c>
      <c r="U731" s="22" t="b">
        <v>0</v>
      </c>
      <c r="V731" s="22">
        <v>150</v>
      </c>
      <c r="W731" s="22">
        <v>1</v>
      </c>
      <c r="X731" s="22">
        <v>105</v>
      </c>
      <c r="Y731" s="22">
        <v>60</v>
      </c>
      <c r="Z731" s="22">
        <v>0.05</v>
      </c>
      <c r="AA731" s="22" t="b">
        <v>0</v>
      </c>
      <c r="AB731" s="23" t="s">
        <v>724</v>
      </c>
      <c r="AC731" s="22">
        <v>5</v>
      </c>
      <c r="AD731" s="22">
        <v>9</v>
      </c>
      <c r="AE731" s="22">
        <v>90</v>
      </c>
      <c r="AF731" s="22">
        <v>0</v>
      </c>
      <c r="AG731" s="23" t="s">
        <v>727</v>
      </c>
      <c r="AH731" s="22" t="b">
        <v>0</v>
      </c>
      <c r="AI731" s="22" t="b">
        <v>0</v>
      </c>
      <c r="AJ731" s="22">
        <v>50</v>
      </c>
      <c r="AK731" s="22">
        <v>0</v>
      </c>
      <c r="AL731" s="22">
        <v>2000</v>
      </c>
      <c r="AM731" s="23" t="s">
        <v>299</v>
      </c>
      <c r="AN731" s="23"/>
      <c r="AO731" s="22" t="b">
        <v>0</v>
      </c>
      <c r="AP731" s="23"/>
      <c r="AQ731" s="23"/>
      <c r="AR731" s="23"/>
      <c r="AS731" s="23"/>
      <c r="AT731" s="23"/>
      <c r="AU731" s="23"/>
      <c r="AV731" s="23"/>
      <c r="AW731" s="22"/>
      <c r="AX731" s="23"/>
      <c r="AY731" s="22">
        <v>8585347</v>
      </c>
      <c r="AZ731" s="22">
        <v>1</v>
      </c>
      <c r="BA731" s="22">
        <v>0</v>
      </c>
      <c r="BB731" s="22">
        <v>10</v>
      </c>
      <c r="BC731" s="22">
        <v>80</v>
      </c>
      <c r="BD731" s="22">
        <v>50</v>
      </c>
      <c r="BE731" s="22">
        <v>1</v>
      </c>
    </row>
    <row r="732" spans="1:57" x14ac:dyDescent="0.25">
      <c r="A732" s="22">
        <v>1.3</v>
      </c>
      <c r="B732" s="23" t="s">
        <v>121</v>
      </c>
      <c r="C732" s="23" t="s">
        <v>9</v>
      </c>
      <c r="D732" s="23" t="s">
        <v>14</v>
      </c>
      <c r="E732" s="23" t="s">
        <v>544</v>
      </c>
      <c r="F732" s="23"/>
      <c r="G732" s="23" t="s">
        <v>24</v>
      </c>
      <c r="H732" s="23" t="s">
        <v>768</v>
      </c>
      <c r="I732" s="23" t="s">
        <v>769</v>
      </c>
      <c r="J732" s="23" t="s">
        <v>542</v>
      </c>
      <c r="K732" s="23" t="s">
        <v>41</v>
      </c>
      <c r="L732" s="22" t="b">
        <v>0</v>
      </c>
      <c r="M732" s="22" t="b">
        <v>0</v>
      </c>
      <c r="N732" s="22" t="b">
        <v>1</v>
      </c>
      <c r="O732" s="22">
        <v>80</v>
      </c>
      <c r="P732" s="22">
        <v>60</v>
      </c>
      <c r="Q732" s="22">
        <v>0</v>
      </c>
      <c r="R732" s="23" t="s">
        <v>49</v>
      </c>
      <c r="S732" s="22">
        <v>1000</v>
      </c>
      <c r="T732" s="22">
        <v>100</v>
      </c>
      <c r="U732" s="22" t="b">
        <v>0</v>
      </c>
      <c r="V732" s="22">
        <v>150</v>
      </c>
      <c r="W732" s="22">
        <v>1</v>
      </c>
      <c r="X732" s="22">
        <v>105</v>
      </c>
      <c r="Y732" s="22">
        <v>60</v>
      </c>
      <c r="Z732" s="22">
        <v>0.05</v>
      </c>
      <c r="AA732" s="22" t="b">
        <v>0</v>
      </c>
      <c r="AB732" s="23" t="s">
        <v>724</v>
      </c>
      <c r="AC732" s="22">
        <v>5</v>
      </c>
      <c r="AD732" s="22">
        <v>9</v>
      </c>
      <c r="AE732" s="22">
        <v>90</v>
      </c>
      <c r="AF732" s="22">
        <v>0</v>
      </c>
      <c r="AG732" s="23" t="s">
        <v>727</v>
      </c>
      <c r="AH732" s="22" t="b">
        <v>0</v>
      </c>
      <c r="AI732" s="22" t="b">
        <v>0</v>
      </c>
      <c r="AJ732" s="22">
        <v>50</v>
      </c>
      <c r="AK732" s="22">
        <v>0</v>
      </c>
      <c r="AL732" s="22">
        <v>2000</v>
      </c>
      <c r="AM732" s="23" t="s">
        <v>299</v>
      </c>
      <c r="AN732" s="23"/>
      <c r="AO732" s="22" t="b">
        <v>0</v>
      </c>
      <c r="AP732" s="23"/>
      <c r="AQ732" s="23"/>
      <c r="AR732" s="23"/>
      <c r="AS732" s="23"/>
      <c r="AT732" s="23"/>
      <c r="AU732" s="23"/>
      <c r="AV732" s="23"/>
      <c r="AW732" s="22"/>
      <c r="AX732" s="23"/>
      <c r="AY732" s="22">
        <v>8585347</v>
      </c>
      <c r="AZ732" s="22">
        <v>1</v>
      </c>
      <c r="BA732" s="22">
        <v>0</v>
      </c>
      <c r="BB732" s="22">
        <v>20</v>
      </c>
      <c r="BC732" s="22">
        <v>40</v>
      </c>
      <c r="BD732" s="22">
        <v>50</v>
      </c>
      <c r="BE732" s="22">
        <v>1</v>
      </c>
    </row>
    <row r="733" spans="1:57" x14ac:dyDescent="0.25">
      <c r="A733" s="22">
        <v>1.3</v>
      </c>
      <c r="B733" s="23" t="s">
        <v>121</v>
      </c>
      <c r="C733" s="23" t="s">
        <v>9</v>
      </c>
      <c r="D733" s="23" t="s">
        <v>14</v>
      </c>
      <c r="E733" s="23" t="s">
        <v>544</v>
      </c>
      <c r="F733" s="23"/>
      <c r="G733" s="23" t="s">
        <v>24</v>
      </c>
      <c r="H733" s="23" t="s">
        <v>768</v>
      </c>
      <c r="I733" s="23" t="s">
        <v>769</v>
      </c>
      <c r="J733" s="23" t="s">
        <v>542</v>
      </c>
      <c r="K733" s="23" t="s">
        <v>41</v>
      </c>
      <c r="L733" s="22" t="b">
        <v>0</v>
      </c>
      <c r="M733" s="22" t="b">
        <v>0</v>
      </c>
      <c r="N733" s="22" t="b">
        <v>1</v>
      </c>
      <c r="O733" s="22">
        <v>80</v>
      </c>
      <c r="P733" s="22">
        <v>60</v>
      </c>
      <c r="Q733" s="22">
        <v>0</v>
      </c>
      <c r="R733" s="23" t="s">
        <v>49</v>
      </c>
      <c r="S733" s="22">
        <v>1000</v>
      </c>
      <c r="T733" s="22">
        <v>100</v>
      </c>
      <c r="U733" s="22" t="b">
        <v>0</v>
      </c>
      <c r="V733" s="22">
        <v>150</v>
      </c>
      <c r="W733" s="22">
        <v>1</v>
      </c>
      <c r="X733" s="22">
        <v>105</v>
      </c>
      <c r="Y733" s="22">
        <v>60</v>
      </c>
      <c r="Z733" s="22">
        <v>0.05</v>
      </c>
      <c r="AA733" s="22" t="b">
        <v>0</v>
      </c>
      <c r="AB733" s="23" t="s">
        <v>724</v>
      </c>
      <c r="AC733" s="22">
        <v>5</v>
      </c>
      <c r="AD733" s="22">
        <v>9</v>
      </c>
      <c r="AE733" s="22">
        <v>90</v>
      </c>
      <c r="AF733" s="22">
        <v>0</v>
      </c>
      <c r="AG733" s="23" t="s">
        <v>727</v>
      </c>
      <c r="AH733" s="22" t="b">
        <v>0</v>
      </c>
      <c r="AI733" s="22" t="b">
        <v>0</v>
      </c>
      <c r="AJ733" s="22">
        <v>50</v>
      </c>
      <c r="AK733" s="22">
        <v>0</v>
      </c>
      <c r="AL733" s="22">
        <v>2000</v>
      </c>
      <c r="AM733" s="23" t="s">
        <v>299</v>
      </c>
      <c r="AN733" s="23"/>
      <c r="AO733" s="22" t="b">
        <v>0</v>
      </c>
      <c r="AP733" s="23"/>
      <c r="AQ733" s="23"/>
      <c r="AR733" s="23"/>
      <c r="AS733" s="23"/>
      <c r="AT733" s="23"/>
      <c r="AU733" s="23"/>
      <c r="AV733" s="23"/>
      <c r="AW733" s="22"/>
      <c r="AX733" s="23"/>
      <c r="AY733" s="22">
        <v>8585347</v>
      </c>
      <c r="AZ733" s="22">
        <v>1</v>
      </c>
      <c r="BA733" s="22">
        <v>0</v>
      </c>
      <c r="BB733" s="22">
        <v>30</v>
      </c>
      <c r="BC733" s="22">
        <v>20</v>
      </c>
      <c r="BD733" s="22">
        <v>50</v>
      </c>
      <c r="BE733" s="22">
        <v>1</v>
      </c>
    </row>
    <row r="734" spans="1:57" x14ac:dyDescent="0.25">
      <c r="A734" s="22">
        <v>1.3</v>
      </c>
      <c r="B734" s="23" t="s">
        <v>121</v>
      </c>
      <c r="C734" s="23" t="s">
        <v>9</v>
      </c>
      <c r="D734" s="23" t="s">
        <v>14</v>
      </c>
      <c r="E734" s="23" t="s">
        <v>544</v>
      </c>
      <c r="F734" s="23"/>
      <c r="G734" s="23" t="s">
        <v>24</v>
      </c>
      <c r="H734" s="23" t="s">
        <v>768</v>
      </c>
      <c r="I734" s="23" t="s">
        <v>769</v>
      </c>
      <c r="J734" s="23" t="s">
        <v>542</v>
      </c>
      <c r="K734" s="23" t="s">
        <v>41</v>
      </c>
      <c r="L734" s="22" t="b">
        <v>0</v>
      </c>
      <c r="M734" s="22" t="b">
        <v>0</v>
      </c>
      <c r="N734" s="22" t="b">
        <v>1</v>
      </c>
      <c r="O734" s="22">
        <v>80</v>
      </c>
      <c r="P734" s="22">
        <v>60</v>
      </c>
      <c r="Q734" s="22">
        <v>0</v>
      </c>
      <c r="R734" s="23" t="s">
        <v>49</v>
      </c>
      <c r="S734" s="22">
        <v>1000</v>
      </c>
      <c r="T734" s="22">
        <v>100</v>
      </c>
      <c r="U734" s="22" t="b">
        <v>0</v>
      </c>
      <c r="V734" s="22">
        <v>150</v>
      </c>
      <c r="W734" s="22">
        <v>1</v>
      </c>
      <c r="X734" s="22">
        <v>105</v>
      </c>
      <c r="Y734" s="22">
        <v>60</v>
      </c>
      <c r="Z734" s="22">
        <v>0.05</v>
      </c>
      <c r="AA734" s="22" t="b">
        <v>0</v>
      </c>
      <c r="AB734" s="23" t="s">
        <v>724</v>
      </c>
      <c r="AC734" s="22">
        <v>5</v>
      </c>
      <c r="AD734" s="22">
        <v>9</v>
      </c>
      <c r="AE734" s="22">
        <v>90</v>
      </c>
      <c r="AF734" s="22">
        <v>0</v>
      </c>
      <c r="AG734" s="23" t="s">
        <v>727</v>
      </c>
      <c r="AH734" s="22" t="b">
        <v>0</v>
      </c>
      <c r="AI734" s="22" t="b">
        <v>0</v>
      </c>
      <c r="AJ734" s="22">
        <v>50</v>
      </c>
      <c r="AK734" s="22">
        <v>0</v>
      </c>
      <c r="AL734" s="22">
        <v>2000</v>
      </c>
      <c r="AM734" s="23" t="s">
        <v>299</v>
      </c>
      <c r="AN734" s="23"/>
      <c r="AO734" s="22" t="b">
        <v>0</v>
      </c>
      <c r="AP734" s="23"/>
      <c r="AQ734" s="23"/>
      <c r="AR734" s="23"/>
      <c r="AS734" s="23"/>
      <c r="AT734" s="23"/>
      <c r="AU734" s="23"/>
      <c r="AV734" s="23"/>
      <c r="AW734" s="22"/>
      <c r="AX734" s="23"/>
      <c r="AY734" s="22">
        <v>8585347</v>
      </c>
      <c r="AZ734" s="22">
        <v>1</v>
      </c>
      <c r="BA734" s="22">
        <v>0</v>
      </c>
      <c r="BB734" s="22">
        <v>40</v>
      </c>
      <c r="BC734" s="22">
        <v>10</v>
      </c>
      <c r="BD734" s="22">
        <v>50</v>
      </c>
      <c r="BE734" s="22">
        <v>1</v>
      </c>
    </row>
    <row r="735" spans="1:57" x14ac:dyDescent="0.25">
      <c r="A735" s="22">
        <v>1.3</v>
      </c>
      <c r="B735" s="23" t="s">
        <v>121</v>
      </c>
      <c r="C735" s="23" t="s">
        <v>9</v>
      </c>
      <c r="D735" s="23" t="s">
        <v>14</v>
      </c>
      <c r="E735" s="23" t="s">
        <v>544</v>
      </c>
      <c r="F735" s="23"/>
      <c r="G735" s="23" t="s">
        <v>24</v>
      </c>
      <c r="H735" s="23" t="s">
        <v>768</v>
      </c>
      <c r="I735" s="23" t="s">
        <v>769</v>
      </c>
      <c r="J735" s="23" t="s">
        <v>542</v>
      </c>
      <c r="K735" s="23" t="s">
        <v>41</v>
      </c>
      <c r="L735" s="22" t="b">
        <v>0</v>
      </c>
      <c r="M735" s="22" t="b">
        <v>0</v>
      </c>
      <c r="N735" s="22" t="b">
        <v>1</v>
      </c>
      <c r="O735" s="22">
        <v>80</v>
      </c>
      <c r="P735" s="22">
        <v>60</v>
      </c>
      <c r="Q735" s="22">
        <v>0</v>
      </c>
      <c r="R735" s="23" t="s">
        <v>49</v>
      </c>
      <c r="S735" s="22">
        <v>1000</v>
      </c>
      <c r="T735" s="22">
        <v>100</v>
      </c>
      <c r="U735" s="22" t="b">
        <v>0</v>
      </c>
      <c r="V735" s="22">
        <v>150</v>
      </c>
      <c r="W735" s="22">
        <v>1</v>
      </c>
      <c r="X735" s="22">
        <v>105</v>
      </c>
      <c r="Y735" s="22">
        <v>60</v>
      </c>
      <c r="Z735" s="22">
        <v>0.05</v>
      </c>
      <c r="AA735" s="22" t="b">
        <v>0</v>
      </c>
      <c r="AB735" s="23" t="s">
        <v>724</v>
      </c>
      <c r="AC735" s="22">
        <v>5</v>
      </c>
      <c r="AD735" s="22">
        <v>9</v>
      </c>
      <c r="AE735" s="22">
        <v>90</v>
      </c>
      <c r="AF735" s="22">
        <v>0</v>
      </c>
      <c r="AG735" s="23" t="s">
        <v>727</v>
      </c>
      <c r="AH735" s="22" t="b">
        <v>0</v>
      </c>
      <c r="AI735" s="22" t="b">
        <v>0</v>
      </c>
      <c r="AJ735" s="22">
        <v>50</v>
      </c>
      <c r="AK735" s="22">
        <v>0</v>
      </c>
      <c r="AL735" s="22">
        <v>2000</v>
      </c>
      <c r="AM735" s="23" t="s">
        <v>356</v>
      </c>
      <c r="AN735" s="23"/>
      <c r="AO735" s="22" t="b">
        <v>0</v>
      </c>
      <c r="AP735" s="23"/>
      <c r="AQ735" s="23"/>
      <c r="AR735" s="23"/>
      <c r="AS735" s="23"/>
      <c r="AT735" s="23"/>
      <c r="AU735" s="23"/>
      <c r="AV735" s="23"/>
      <c r="AW735" s="22"/>
      <c r="AX735" s="23"/>
      <c r="AY735" s="22">
        <v>7995514</v>
      </c>
      <c r="AZ735" s="22">
        <v>1</v>
      </c>
      <c r="BA735" s="22">
        <v>0</v>
      </c>
      <c r="BB735" s="22">
        <v>10</v>
      </c>
      <c r="BC735" s="22">
        <v>80</v>
      </c>
      <c r="BD735" s="22">
        <v>50</v>
      </c>
      <c r="BE735" s="22">
        <v>1</v>
      </c>
    </row>
    <row r="736" spans="1:57" x14ac:dyDescent="0.25">
      <c r="A736" s="22">
        <v>1.3</v>
      </c>
      <c r="B736" s="23" t="s">
        <v>121</v>
      </c>
      <c r="C736" s="23" t="s">
        <v>9</v>
      </c>
      <c r="D736" s="23" t="s">
        <v>14</v>
      </c>
      <c r="E736" s="23" t="s">
        <v>544</v>
      </c>
      <c r="F736" s="23"/>
      <c r="G736" s="23" t="s">
        <v>24</v>
      </c>
      <c r="H736" s="23" t="s">
        <v>768</v>
      </c>
      <c r="I736" s="23" t="s">
        <v>769</v>
      </c>
      <c r="J736" s="23" t="s">
        <v>542</v>
      </c>
      <c r="K736" s="23" t="s">
        <v>41</v>
      </c>
      <c r="L736" s="22" t="b">
        <v>0</v>
      </c>
      <c r="M736" s="22" t="b">
        <v>0</v>
      </c>
      <c r="N736" s="22" t="b">
        <v>1</v>
      </c>
      <c r="O736" s="22">
        <v>80</v>
      </c>
      <c r="P736" s="22">
        <v>60</v>
      </c>
      <c r="Q736" s="22">
        <v>0</v>
      </c>
      <c r="R736" s="23" t="s">
        <v>49</v>
      </c>
      <c r="S736" s="22">
        <v>1000</v>
      </c>
      <c r="T736" s="22">
        <v>100</v>
      </c>
      <c r="U736" s="22" t="b">
        <v>0</v>
      </c>
      <c r="V736" s="22">
        <v>150</v>
      </c>
      <c r="W736" s="22">
        <v>1</v>
      </c>
      <c r="X736" s="22">
        <v>105</v>
      </c>
      <c r="Y736" s="22">
        <v>60</v>
      </c>
      <c r="Z736" s="22">
        <v>0.05</v>
      </c>
      <c r="AA736" s="22" t="b">
        <v>0</v>
      </c>
      <c r="AB736" s="23" t="s">
        <v>724</v>
      </c>
      <c r="AC736" s="22">
        <v>5</v>
      </c>
      <c r="AD736" s="22">
        <v>9</v>
      </c>
      <c r="AE736" s="22">
        <v>90</v>
      </c>
      <c r="AF736" s="22">
        <v>0</v>
      </c>
      <c r="AG736" s="23" t="s">
        <v>727</v>
      </c>
      <c r="AH736" s="22" t="b">
        <v>0</v>
      </c>
      <c r="AI736" s="22" t="b">
        <v>0</v>
      </c>
      <c r="AJ736" s="22">
        <v>50</v>
      </c>
      <c r="AK736" s="22">
        <v>0</v>
      </c>
      <c r="AL736" s="22">
        <v>2000</v>
      </c>
      <c r="AM736" s="23" t="s">
        <v>356</v>
      </c>
      <c r="AN736" s="23"/>
      <c r="AO736" s="22" t="b">
        <v>0</v>
      </c>
      <c r="AP736" s="23"/>
      <c r="AQ736" s="23"/>
      <c r="AR736" s="23"/>
      <c r="AS736" s="23"/>
      <c r="AT736" s="23"/>
      <c r="AU736" s="23"/>
      <c r="AV736" s="23"/>
      <c r="AW736" s="22"/>
      <c r="AX736" s="23"/>
      <c r="AY736" s="22">
        <v>7995514</v>
      </c>
      <c r="AZ736" s="22">
        <v>1</v>
      </c>
      <c r="BA736" s="22">
        <v>0</v>
      </c>
      <c r="BB736" s="22">
        <v>20</v>
      </c>
      <c r="BC736" s="22">
        <v>40</v>
      </c>
      <c r="BD736" s="22">
        <v>50</v>
      </c>
      <c r="BE736" s="22">
        <v>1</v>
      </c>
    </row>
    <row r="737" spans="1:58" x14ac:dyDescent="0.25">
      <c r="A737" s="22">
        <v>1.3</v>
      </c>
      <c r="B737" s="23" t="s">
        <v>121</v>
      </c>
      <c r="C737" s="23" t="s">
        <v>9</v>
      </c>
      <c r="D737" s="23" t="s">
        <v>14</v>
      </c>
      <c r="E737" s="23" t="s">
        <v>544</v>
      </c>
      <c r="F737" s="23"/>
      <c r="G737" s="23" t="s">
        <v>24</v>
      </c>
      <c r="H737" s="23" t="s">
        <v>768</v>
      </c>
      <c r="I737" s="23" t="s">
        <v>769</v>
      </c>
      <c r="J737" s="23" t="s">
        <v>542</v>
      </c>
      <c r="K737" s="23" t="s">
        <v>41</v>
      </c>
      <c r="L737" s="22" t="b">
        <v>0</v>
      </c>
      <c r="M737" s="22" t="b">
        <v>0</v>
      </c>
      <c r="N737" s="22" t="b">
        <v>1</v>
      </c>
      <c r="O737" s="22">
        <v>80</v>
      </c>
      <c r="P737" s="22">
        <v>60</v>
      </c>
      <c r="Q737" s="22">
        <v>0</v>
      </c>
      <c r="R737" s="23" t="s">
        <v>49</v>
      </c>
      <c r="S737" s="22">
        <v>1000</v>
      </c>
      <c r="T737" s="22">
        <v>100</v>
      </c>
      <c r="U737" s="22" t="b">
        <v>0</v>
      </c>
      <c r="V737" s="22">
        <v>150</v>
      </c>
      <c r="W737" s="22">
        <v>1</v>
      </c>
      <c r="X737" s="22">
        <v>105</v>
      </c>
      <c r="Y737" s="22">
        <v>60</v>
      </c>
      <c r="Z737" s="22">
        <v>0.05</v>
      </c>
      <c r="AA737" s="22" t="b">
        <v>0</v>
      </c>
      <c r="AB737" s="23" t="s">
        <v>724</v>
      </c>
      <c r="AC737" s="22">
        <v>5</v>
      </c>
      <c r="AD737" s="22">
        <v>9</v>
      </c>
      <c r="AE737" s="22">
        <v>90</v>
      </c>
      <c r="AF737" s="22">
        <v>0</v>
      </c>
      <c r="AG737" s="23" t="s">
        <v>727</v>
      </c>
      <c r="AH737" s="22" t="b">
        <v>0</v>
      </c>
      <c r="AI737" s="22" t="b">
        <v>0</v>
      </c>
      <c r="AJ737" s="22">
        <v>50</v>
      </c>
      <c r="AK737" s="22">
        <v>0</v>
      </c>
      <c r="AL737" s="22">
        <v>2000</v>
      </c>
      <c r="AM737" s="23" t="s">
        <v>356</v>
      </c>
      <c r="AN737" s="23"/>
      <c r="AO737" s="22" t="b">
        <v>0</v>
      </c>
      <c r="AP737" s="23"/>
      <c r="AQ737" s="23"/>
      <c r="AR737" s="23"/>
      <c r="AS737" s="23"/>
      <c r="AT737" s="23"/>
      <c r="AU737" s="23"/>
      <c r="AV737" s="23"/>
      <c r="AW737" s="22"/>
      <c r="AX737" s="23"/>
      <c r="AY737" s="22">
        <v>7995514</v>
      </c>
      <c r="AZ737" s="22">
        <v>1</v>
      </c>
      <c r="BA737" s="22">
        <v>0</v>
      </c>
      <c r="BB737" s="22">
        <v>30</v>
      </c>
      <c r="BC737" s="22">
        <v>20</v>
      </c>
      <c r="BD737" s="22">
        <v>50</v>
      </c>
      <c r="BE737" s="22">
        <v>1</v>
      </c>
    </row>
    <row r="738" spans="1:58" x14ac:dyDescent="0.25">
      <c r="A738" s="22">
        <v>1.3</v>
      </c>
      <c r="B738" s="23" t="s">
        <v>121</v>
      </c>
      <c r="C738" s="23" t="s">
        <v>9</v>
      </c>
      <c r="D738" s="23" t="s">
        <v>14</v>
      </c>
      <c r="E738" s="23" t="s">
        <v>544</v>
      </c>
      <c r="F738" s="23"/>
      <c r="G738" s="23" t="s">
        <v>24</v>
      </c>
      <c r="H738" s="23" t="s">
        <v>768</v>
      </c>
      <c r="I738" s="23" t="s">
        <v>769</v>
      </c>
      <c r="J738" s="23" t="s">
        <v>542</v>
      </c>
      <c r="K738" s="23" t="s">
        <v>41</v>
      </c>
      <c r="L738" s="22" t="b">
        <v>0</v>
      </c>
      <c r="M738" s="22" t="b">
        <v>0</v>
      </c>
      <c r="N738" s="22" t="b">
        <v>1</v>
      </c>
      <c r="O738" s="22">
        <v>80</v>
      </c>
      <c r="P738" s="22">
        <v>60</v>
      </c>
      <c r="Q738" s="22">
        <v>0</v>
      </c>
      <c r="R738" s="23" t="s">
        <v>49</v>
      </c>
      <c r="S738" s="22">
        <v>1000</v>
      </c>
      <c r="T738" s="22">
        <v>100</v>
      </c>
      <c r="U738" s="22" t="b">
        <v>0</v>
      </c>
      <c r="V738" s="22">
        <v>150</v>
      </c>
      <c r="W738" s="22">
        <v>1</v>
      </c>
      <c r="X738" s="22">
        <v>105</v>
      </c>
      <c r="Y738" s="22">
        <v>60</v>
      </c>
      <c r="Z738" s="22">
        <v>0.05</v>
      </c>
      <c r="AA738" s="22" t="b">
        <v>0</v>
      </c>
      <c r="AB738" s="23" t="s">
        <v>724</v>
      </c>
      <c r="AC738" s="22">
        <v>5</v>
      </c>
      <c r="AD738" s="22">
        <v>9</v>
      </c>
      <c r="AE738" s="22">
        <v>90</v>
      </c>
      <c r="AF738" s="22">
        <v>0</v>
      </c>
      <c r="AG738" s="23" t="s">
        <v>727</v>
      </c>
      <c r="AH738" s="22" t="b">
        <v>0</v>
      </c>
      <c r="AI738" s="22" t="b">
        <v>0</v>
      </c>
      <c r="AJ738" s="22">
        <v>50</v>
      </c>
      <c r="AK738" s="22">
        <v>0</v>
      </c>
      <c r="AL738" s="22">
        <v>2000</v>
      </c>
      <c r="AM738" s="23" t="s">
        <v>356</v>
      </c>
      <c r="AN738" s="23"/>
      <c r="AO738" s="22" t="b">
        <v>0</v>
      </c>
      <c r="AP738" s="23"/>
      <c r="AQ738" s="23"/>
      <c r="AR738" s="23"/>
      <c r="AS738" s="23"/>
      <c r="AT738" s="23"/>
      <c r="AU738" s="23"/>
      <c r="AV738" s="23"/>
      <c r="AW738" s="22"/>
      <c r="AX738" s="23"/>
      <c r="AY738" s="22">
        <v>7995514</v>
      </c>
      <c r="AZ738" s="22">
        <v>1</v>
      </c>
      <c r="BA738" s="22">
        <v>0</v>
      </c>
      <c r="BB738" s="22">
        <v>40</v>
      </c>
      <c r="BC738" s="22">
        <v>10</v>
      </c>
      <c r="BD738" s="22">
        <v>50</v>
      </c>
      <c r="BE738" s="22">
        <v>1</v>
      </c>
    </row>
    <row r="739" spans="1:58" x14ac:dyDescent="0.25">
      <c r="A739" s="22">
        <v>1.3</v>
      </c>
      <c r="B739" s="23" t="s">
        <v>121</v>
      </c>
      <c r="C739" s="23" t="s">
        <v>9</v>
      </c>
      <c r="D739" s="23" t="s">
        <v>14</v>
      </c>
      <c r="E739" s="23" t="s">
        <v>544</v>
      </c>
      <c r="F739" s="23"/>
      <c r="G739" s="23" t="s">
        <v>24</v>
      </c>
      <c r="H739" s="23" t="s">
        <v>768</v>
      </c>
      <c r="I739" s="23" t="s">
        <v>769</v>
      </c>
      <c r="J739" s="23" t="s">
        <v>542</v>
      </c>
      <c r="K739" s="23" t="s">
        <v>41</v>
      </c>
      <c r="L739" s="22" t="b">
        <v>0</v>
      </c>
      <c r="M739" s="22" t="b">
        <v>0</v>
      </c>
      <c r="N739" s="22" t="b">
        <v>1</v>
      </c>
      <c r="O739" s="22">
        <v>80</v>
      </c>
      <c r="P739" s="22">
        <v>60</v>
      </c>
      <c r="Q739" s="22">
        <v>0</v>
      </c>
      <c r="R739" s="23" t="s">
        <v>49</v>
      </c>
      <c r="S739" s="22">
        <v>1000</v>
      </c>
      <c r="T739" s="22">
        <v>100</v>
      </c>
      <c r="U739" s="22" t="b">
        <v>0</v>
      </c>
      <c r="V739" s="22">
        <v>150</v>
      </c>
      <c r="W739" s="22">
        <v>1</v>
      </c>
      <c r="X739" s="22">
        <v>105</v>
      </c>
      <c r="Y739" s="22">
        <v>60</v>
      </c>
      <c r="Z739" s="22">
        <v>0.05</v>
      </c>
      <c r="AA739" s="22" t="b">
        <v>0</v>
      </c>
      <c r="AB739" s="23" t="s">
        <v>724</v>
      </c>
      <c r="AC739" s="22">
        <v>5</v>
      </c>
      <c r="AD739" s="22">
        <v>9</v>
      </c>
      <c r="AE739" s="22">
        <v>90</v>
      </c>
      <c r="AF739" s="22">
        <v>0</v>
      </c>
      <c r="AG739" s="23" t="s">
        <v>727</v>
      </c>
      <c r="AH739" s="22" t="b">
        <v>0</v>
      </c>
      <c r="AI739" s="22" t="b">
        <v>0</v>
      </c>
      <c r="AJ739" s="22">
        <v>50</v>
      </c>
      <c r="AK739" s="22">
        <v>0</v>
      </c>
      <c r="AL739" s="22">
        <v>2000</v>
      </c>
      <c r="AM739" s="23" t="s">
        <v>293</v>
      </c>
      <c r="AN739" s="23"/>
      <c r="AO739" s="22" t="b">
        <v>0</v>
      </c>
      <c r="AP739" s="23"/>
      <c r="AQ739" s="23"/>
      <c r="AR739" s="23"/>
      <c r="AS739" s="23"/>
      <c r="AT739" s="23"/>
      <c r="AU739" s="23"/>
      <c r="AV739" s="23"/>
      <c r="AW739" s="22"/>
      <c r="AX739" s="23"/>
      <c r="AY739" s="22">
        <v>7471218</v>
      </c>
      <c r="AZ739" s="22">
        <v>0</v>
      </c>
      <c r="BA739" s="22">
        <v>0</v>
      </c>
      <c r="BB739" s="22">
        <v>50</v>
      </c>
      <c r="BC739" s="22">
        <v>0</v>
      </c>
      <c r="BD739" s="22">
        <v>70</v>
      </c>
      <c r="BE739" s="22">
        <v>0</v>
      </c>
    </row>
    <row r="740" spans="1:58" x14ac:dyDescent="0.25">
      <c r="A740" s="22">
        <v>1.3</v>
      </c>
      <c r="B740" s="23" t="s">
        <v>121</v>
      </c>
      <c r="C740" s="23" t="s">
        <v>9</v>
      </c>
      <c r="D740" s="23" t="s">
        <v>14</v>
      </c>
      <c r="E740" s="23" t="s">
        <v>544</v>
      </c>
      <c r="F740" s="23"/>
      <c r="G740" s="23" t="s">
        <v>24</v>
      </c>
      <c r="H740" s="23" t="s">
        <v>768</v>
      </c>
      <c r="I740" s="23" t="s">
        <v>769</v>
      </c>
      <c r="J740" s="23" t="s">
        <v>542</v>
      </c>
      <c r="K740" s="23" t="s">
        <v>41</v>
      </c>
      <c r="L740" s="22" t="b">
        <v>0</v>
      </c>
      <c r="M740" s="22" t="b">
        <v>0</v>
      </c>
      <c r="N740" s="22" t="b">
        <v>1</v>
      </c>
      <c r="O740" s="22">
        <v>80</v>
      </c>
      <c r="P740" s="22">
        <v>60</v>
      </c>
      <c r="Q740" s="22">
        <v>0</v>
      </c>
      <c r="R740" s="23" t="s">
        <v>49</v>
      </c>
      <c r="S740" s="22">
        <v>1000</v>
      </c>
      <c r="T740" s="22">
        <v>100</v>
      </c>
      <c r="U740" s="22" t="b">
        <v>0</v>
      </c>
      <c r="V740" s="22">
        <v>150</v>
      </c>
      <c r="W740" s="22">
        <v>1</v>
      </c>
      <c r="X740" s="22">
        <v>105</v>
      </c>
      <c r="Y740" s="22">
        <v>60</v>
      </c>
      <c r="Z740" s="22">
        <v>0.05</v>
      </c>
      <c r="AA740" s="22" t="b">
        <v>0</v>
      </c>
      <c r="AB740" s="23" t="s">
        <v>724</v>
      </c>
      <c r="AC740" s="22">
        <v>5</v>
      </c>
      <c r="AD740" s="22">
        <v>9</v>
      </c>
      <c r="AE740" s="22">
        <v>90</v>
      </c>
      <c r="AF740" s="22">
        <v>0</v>
      </c>
      <c r="AG740" s="23" t="s">
        <v>727</v>
      </c>
      <c r="AH740" s="22" t="b">
        <v>0</v>
      </c>
      <c r="AI740" s="22" t="b">
        <v>0</v>
      </c>
      <c r="AJ740" s="22">
        <v>50</v>
      </c>
      <c r="AK740" s="22">
        <v>0</v>
      </c>
      <c r="AL740" s="22">
        <v>2000</v>
      </c>
      <c r="AM740" s="23" t="s">
        <v>431</v>
      </c>
      <c r="AN740" s="23"/>
      <c r="AO740" s="22" t="b">
        <v>0</v>
      </c>
      <c r="AP740" s="23"/>
      <c r="AQ740" s="23"/>
      <c r="AR740" s="23"/>
      <c r="AS740" s="23"/>
      <c r="AT740" s="23"/>
      <c r="AU740" s="23"/>
      <c r="AV740" s="23"/>
      <c r="AW740" s="22"/>
      <c r="AX740" s="23"/>
      <c r="AY740" s="22">
        <v>6946922</v>
      </c>
      <c r="AZ740" s="22">
        <v>0</v>
      </c>
      <c r="BA740" s="22">
        <v>0</v>
      </c>
      <c r="BB740" s="22">
        <v>50</v>
      </c>
      <c r="BC740" s="22">
        <v>0</v>
      </c>
      <c r="BD740" s="22">
        <v>70</v>
      </c>
      <c r="BE740" s="22">
        <v>0</v>
      </c>
    </row>
    <row r="741" spans="1:58" x14ac:dyDescent="0.25">
      <c r="A741" s="22">
        <v>1.3</v>
      </c>
      <c r="B741" s="23" t="s">
        <v>121</v>
      </c>
      <c r="C741" s="23" t="s">
        <v>9</v>
      </c>
      <c r="D741" s="23" t="s">
        <v>14</v>
      </c>
      <c r="E741" s="23" t="s">
        <v>544</v>
      </c>
      <c r="F741" s="23"/>
      <c r="G741" s="23" t="s">
        <v>24</v>
      </c>
      <c r="H741" s="23" t="s">
        <v>768</v>
      </c>
      <c r="I741" s="23" t="s">
        <v>769</v>
      </c>
      <c r="J741" s="23" t="s">
        <v>542</v>
      </c>
      <c r="K741" s="23" t="s">
        <v>41</v>
      </c>
      <c r="L741" s="22" t="b">
        <v>0</v>
      </c>
      <c r="M741" s="22" t="b">
        <v>0</v>
      </c>
      <c r="N741" s="22" t="b">
        <v>1</v>
      </c>
      <c r="O741" s="22">
        <v>80</v>
      </c>
      <c r="P741" s="22">
        <v>60</v>
      </c>
      <c r="Q741" s="22">
        <v>0</v>
      </c>
      <c r="R741" s="23" t="s">
        <v>49</v>
      </c>
      <c r="S741" s="22">
        <v>1000</v>
      </c>
      <c r="T741" s="22">
        <v>100</v>
      </c>
      <c r="U741" s="22" t="b">
        <v>0</v>
      </c>
      <c r="V741" s="22">
        <v>150</v>
      </c>
      <c r="W741" s="22">
        <v>1</v>
      </c>
      <c r="X741" s="22">
        <v>105</v>
      </c>
      <c r="Y741" s="22">
        <v>60</v>
      </c>
      <c r="Z741" s="22">
        <v>0.05</v>
      </c>
      <c r="AA741" s="22" t="b">
        <v>0</v>
      </c>
      <c r="AB741" s="23" t="s">
        <v>724</v>
      </c>
      <c r="AC741" s="22">
        <v>5</v>
      </c>
      <c r="AD741" s="22">
        <v>9</v>
      </c>
      <c r="AE741" s="22">
        <v>90</v>
      </c>
      <c r="AF741" s="22">
        <v>0</v>
      </c>
      <c r="AG741" s="23" t="s">
        <v>727</v>
      </c>
      <c r="AH741" s="22" t="b">
        <v>0</v>
      </c>
      <c r="AI741" s="22" t="b">
        <v>0</v>
      </c>
      <c r="AJ741" s="22">
        <v>50</v>
      </c>
      <c r="AK741" s="22">
        <v>0</v>
      </c>
      <c r="AL741" s="22">
        <v>2000</v>
      </c>
      <c r="AM741" s="23" t="s">
        <v>437</v>
      </c>
      <c r="AN741" s="23"/>
      <c r="AO741" s="22" t="b">
        <v>0</v>
      </c>
      <c r="AP741" s="23"/>
      <c r="AQ741" s="23"/>
      <c r="AR741" s="23"/>
      <c r="AS741" s="23"/>
      <c r="AT741" s="23"/>
      <c r="AU741" s="23"/>
      <c r="AV741" s="23"/>
      <c r="AW741" s="22"/>
      <c r="AX741" s="23"/>
      <c r="AY741" s="22">
        <v>6488163</v>
      </c>
      <c r="AZ741" s="22">
        <v>1</v>
      </c>
      <c r="BA741" s="22">
        <v>0</v>
      </c>
      <c r="BB741" s="22">
        <v>10</v>
      </c>
      <c r="BC741" s="22">
        <v>80</v>
      </c>
      <c r="BD741" s="22">
        <v>50</v>
      </c>
      <c r="BE741" s="22">
        <v>1</v>
      </c>
    </row>
    <row r="742" spans="1:58" x14ac:dyDescent="0.25">
      <c r="A742" s="22">
        <v>1.3</v>
      </c>
      <c r="B742" s="23" t="s">
        <v>121</v>
      </c>
      <c r="C742" s="23" t="s">
        <v>9</v>
      </c>
      <c r="D742" s="23" t="s">
        <v>14</v>
      </c>
      <c r="E742" s="23" t="s">
        <v>544</v>
      </c>
      <c r="F742" s="23"/>
      <c r="G742" s="23" t="s">
        <v>24</v>
      </c>
      <c r="H742" s="23" t="s">
        <v>768</v>
      </c>
      <c r="I742" s="23" t="s">
        <v>769</v>
      </c>
      <c r="J742" s="23" t="s">
        <v>542</v>
      </c>
      <c r="K742" s="23" t="s">
        <v>41</v>
      </c>
      <c r="L742" s="22" t="b">
        <v>0</v>
      </c>
      <c r="M742" s="22" t="b">
        <v>0</v>
      </c>
      <c r="N742" s="22" t="b">
        <v>1</v>
      </c>
      <c r="O742" s="22">
        <v>80</v>
      </c>
      <c r="P742" s="22">
        <v>60</v>
      </c>
      <c r="Q742" s="22">
        <v>0</v>
      </c>
      <c r="R742" s="23" t="s">
        <v>49</v>
      </c>
      <c r="S742" s="22">
        <v>1000</v>
      </c>
      <c r="T742" s="22">
        <v>100</v>
      </c>
      <c r="U742" s="22" t="b">
        <v>0</v>
      </c>
      <c r="V742" s="22">
        <v>150</v>
      </c>
      <c r="W742" s="22">
        <v>1</v>
      </c>
      <c r="X742" s="22">
        <v>105</v>
      </c>
      <c r="Y742" s="22">
        <v>60</v>
      </c>
      <c r="Z742" s="22">
        <v>0.05</v>
      </c>
      <c r="AA742" s="22" t="b">
        <v>0</v>
      </c>
      <c r="AB742" s="23" t="s">
        <v>724</v>
      </c>
      <c r="AC742" s="22">
        <v>5</v>
      </c>
      <c r="AD742" s="22">
        <v>9</v>
      </c>
      <c r="AE742" s="22">
        <v>90</v>
      </c>
      <c r="AF742" s="22">
        <v>0</v>
      </c>
      <c r="AG742" s="23" t="s">
        <v>727</v>
      </c>
      <c r="AH742" s="22" t="b">
        <v>0</v>
      </c>
      <c r="AI742" s="22" t="b">
        <v>0</v>
      </c>
      <c r="AJ742" s="22">
        <v>50</v>
      </c>
      <c r="AK742" s="22">
        <v>0</v>
      </c>
      <c r="AL742" s="22">
        <v>2000</v>
      </c>
      <c r="AM742" s="23" t="s">
        <v>437</v>
      </c>
      <c r="AN742" s="23"/>
      <c r="AO742" s="22" t="b">
        <v>0</v>
      </c>
      <c r="AP742" s="23"/>
      <c r="AQ742" s="23"/>
      <c r="AR742" s="23"/>
      <c r="AS742" s="23"/>
      <c r="AT742" s="23"/>
      <c r="AU742" s="23"/>
      <c r="AV742" s="23"/>
      <c r="AW742" s="22"/>
      <c r="AX742" s="23"/>
      <c r="AY742" s="22">
        <v>6488163</v>
      </c>
      <c r="AZ742" s="22">
        <v>1</v>
      </c>
      <c r="BA742" s="22">
        <v>0</v>
      </c>
      <c r="BB742" s="22">
        <v>20</v>
      </c>
      <c r="BC742" s="22">
        <v>40</v>
      </c>
      <c r="BD742" s="22">
        <v>50</v>
      </c>
      <c r="BE742" s="22">
        <v>1</v>
      </c>
    </row>
    <row r="743" spans="1:58" x14ac:dyDescent="0.25">
      <c r="A743" s="22">
        <v>1.3</v>
      </c>
      <c r="B743" s="23" t="s">
        <v>121</v>
      </c>
      <c r="C743" s="23" t="s">
        <v>9</v>
      </c>
      <c r="D743" s="23" t="s">
        <v>14</v>
      </c>
      <c r="E743" s="23" t="s">
        <v>544</v>
      </c>
      <c r="F743" s="23"/>
      <c r="G743" s="23" t="s">
        <v>24</v>
      </c>
      <c r="H743" s="23" t="s">
        <v>768</v>
      </c>
      <c r="I743" s="23" t="s">
        <v>769</v>
      </c>
      <c r="J743" s="23" t="s">
        <v>542</v>
      </c>
      <c r="K743" s="23" t="s">
        <v>41</v>
      </c>
      <c r="L743" s="22" t="b">
        <v>0</v>
      </c>
      <c r="M743" s="22" t="b">
        <v>0</v>
      </c>
      <c r="N743" s="22" t="b">
        <v>1</v>
      </c>
      <c r="O743" s="22">
        <v>80</v>
      </c>
      <c r="P743" s="22">
        <v>60</v>
      </c>
      <c r="Q743" s="22">
        <v>0</v>
      </c>
      <c r="R743" s="23" t="s">
        <v>49</v>
      </c>
      <c r="S743" s="22">
        <v>1000</v>
      </c>
      <c r="T743" s="22">
        <v>100</v>
      </c>
      <c r="U743" s="22" t="b">
        <v>0</v>
      </c>
      <c r="V743" s="22">
        <v>150</v>
      </c>
      <c r="W743" s="22">
        <v>1</v>
      </c>
      <c r="X743" s="22">
        <v>105</v>
      </c>
      <c r="Y743" s="22">
        <v>60</v>
      </c>
      <c r="Z743" s="22">
        <v>0.05</v>
      </c>
      <c r="AA743" s="22" t="b">
        <v>0</v>
      </c>
      <c r="AB743" s="23" t="s">
        <v>724</v>
      </c>
      <c r="AC743" s="22">
        <v>5</v>
      </c>
      <c r="AD743" s="22">
        <v>9</v>
      </c>
      <c r="AE743" s="22">
        <v>90</v>
      </c>
      <c r="AF743" s="22">
        <v>0</v>
      </c>
      <c r="AG743" s="23" t="s">
        <v>727</v>
      </c>
      <c r="AH743" s="22" t="b">
        <v>0</v>
      </c>
      <c r="AI743" s="22" t="b">
        <v>0</v>
      </c>
      <c r="AJ743" s="22">
        <v>50</v>
      </c>
      <c r="AK743" s="22">
        <v>0</v>
      </c>
      <c r="AL743" s="22">
        <v>2000</v>
      </c>
      <c r="AM743" s="23" t="s">
        <v>437</v>
      </c>
      <c r="AN743" s="23"/>
      <c r="AO743" s="22" t="b">
        <v>0</v>
      </c>
      <c r="AP743" s="23"/>
      <c r="AQ743" s="23"/>
      <c r="AR743" s="23"/>
      <c r="AS743" s="23"/>
      <c r="AT743" s="23"/>
      <c r="AU743" s="23"/>
      <c r="AV743" s="23"/>
      <c r="AW743" s="22"/>
      <c r="AX743" s="23"/>
      <c r="AY743" s="22">
        <v>6488163</v>
      </c>
      <c r="AZ743" s="22">
        <v>1</v>
      </c>
      <c r="BA743" s="22">
        <v>0</v>
      </c>
      <c r="BB743" s="22">
        <v>30</v>
      </c>
      <c r="BC743" s="22">
        <v>20</v>
      </c>
      <c r="BD743" s="22">
        <v>50</v>
      </c>
      <c r="BE743" s="22">
        <v>1</v>
      </c>
    </row>
    <row r="744" spans="1:58" x14ac:dyDescent="0.25">
      <c r="A744" s="22">
        <v>1.3</v>
      </c>
      <c r="B744" s="23" t="s">
        <v>121</v>
      </c>
      <c r="C744" s="23" t="s">
        <v>9</v>
      </c>
      <c r="D744" s="23" t="s">
        <v>14</v>
      </c>
      <c r="E744" s="23" t="s">
        <v>544</v>
      </c>
      <c r="F744" s="23"/>
      <c r="G744" s="23" t="s">
        <v>24</v>
      </c>
      <c r="H744" s="23" t="s">
        <v>768</v>
      </c>
      <c r="I744" s="23" t="s">
        <v>769</v>
      </c>
      <c r="J744" s="23" t="s">
        <v>542</v>
      </c>
      <c r="K744" s="23" t="s">
        <v>41</v>
      </c>
      <c r="L744" s="22" t="b">
        <v>0</v>
      </c>
      <c r="M744" s="22" t="b">
        <v>0</v>
      </c>
      <c r="N744" s="22" t="b">
        <v>1</v>
      </c>
      <c r="O744" s="22">
        <v>80</v>
      </c>
      <c r="P744" s="22">
        <v>60</v>
      </c>
      <c r="Q744" s="22">
        <v>0</v>
      </c>
      <c r="R744" s="23" t="s">
        <v>49</v>
      </c>
      <c r="S744" s="22">
        <v>1000</v>
      </c>
      <c r="T744" s="22">
        <v>100</v>
      </c>
      <c r="U744" s="22" t="b">
        <v>0</v>
      </c>
      <c r="V744" s="22">
        <v>150</v>
      </c>
      <c r="W744" s="22">
        <v>1</v>
      </c>
      <c r="X744" s="22">
        <v>105</v>
      </c>
      <c r="Y744" s="22">
        <v>60</v>
      </c>
      <c r="Z744" s="22">
        <v>0.05</v>
      </c>
      <c r="AA744" s="22" t="b">
        <v>0</v>
      </c>
      <c r="AB744" s="23" t="s">
        <v>724</v>
      </c>
      <c r="AC744" s="22">
        <v>5</v>
      </c>
      <c r="AD744" s="22">
        <v>9</v>
      </c>
      <c r="AE744" s="22">
        <v>90</v>
      </c>
      <c r="AF744" s="22">
        <v>0</v>
      </c>
      <c r="AG744" s="23" t="s">
        <v>727</v>
      </c>
      <c r="AH744" s="22" t="b">
        <v>0</v>
      </c>
      <c r="AI744" s="22" t="b">
        <v>0</v>
      </c>
      <c r="AJ744" s="22">
        <v>50</v>
      </c>
      <c r="AK744" s="22">
        <v>0</v>
      </c>
      <c r="AL744" s="22">
        <v>2000</v>
      </c>
      <c r="AM744" s="23" t="s">
        <v>437</v>
      </c>
      <c r="AN744" s="23"/>
      <c r="AO744" s="22" t="b">
        <v>0</v>
      </c>
      <c r="AP744" s="23"/>
      <c r="AQ744" s="23"/>
      <c r="AR744" s="23"/>
      <c r="AS744" s="23"/>
      <c r="AT744" s="23"/>
      <c r="AU744" s="23"/>
      <c r="AV744" s="23"/>
      <c r="AW744" s="22"/>
      <c r="AX744" s="23"/>
      <c r="AY744" s="22">
        <v>6488163</v>
      </c>
      <c r="AZ744" s="22">
        <v>1</v>
      </c>
      <c r="BA744" s="22">
        <v>0</v>
      </c>
      <c r="BB744" s="22">
        <v>40</v>
      </c>
      <c r="BC744" s="22">
        <v>10</v>
      </c>
      <c r="BD744" s="22">
        <v>50</v>
      </c>
      <c r="BE744" s="22">
        <v>1</v>
      </c>
    </row>
    <row r="745" spans="1:58" x14ac:dyDescent="0.25">
      <c r="A745" s="22">
        <v>1.3</v>
      </c>
      <c r="B745" s="23" t="s">
        <v>121</v>
      </c>
      <c r="C745" s="23" t="s">
        <v>9</v>
      </c>
      <c r="D745" s="23" t="s">
        <v>14</v>
      </c>
      <c r="E745" s="23" t="s">
        <v>544</v>
      </c>
      <c r="F745" s="23"/>
      <c r="G745" s="23" t="s">
        <v>24</v>
      </c>
      <c r="H745" s="23" t="s">
        <v>768</v>
      </c>
      <c r="I745" s="23" t="s">
        <v>769</v>
      </c>
      <c r="J745" s="23" t="s">
        <v>542</v>
      </c>
      <c r="K745" s="23" t="s">
        <v>41</v>
      </c>
      <c r="L745" s="22" t="b">
        <v>0</v>
      </c>
      <c r="M745" s="22" t="b">
        <v>0</v>
      </c>
      <c r="N745" s="22" t="b">
        <v>1</v>
      </c>
      <c r="O745" s="22">
        <v>80</v>
      </c>
      <c r="P745" s="22">
        <v>60</v>
      </c>
      <c r="Q745" s="22">
        <v>0</v>
      </c>
      <c r="R745" s="23" t="s">
        <v>49</v>
      </c>
      <c r="S745" s="22">
        <v>1000</v>
      </c>
      <c r="T745" s="22">
        <v>100</v>
      </c>
      <c r="U745" s="22" t="b">
        <v>0</v>
      </c>
      <c r="V745" s="22">
        <v>150</v>
      </c>
      <c r="W745" s="22">
        <v>1</v>
      </c>
      <c r="X745" s="22">
        <v>105</v>
      </c>
      <c r="Y745" s="22">
        <v>60</v>
      </c>
      <c r="Z745" s="22">
        <v>0.05</v>
      </c>
      <c r="AA745" s="22" t="b">
        <v>0</v>
      </c>
      <c r="AB745" s="23" t="s">
        <v>724</v>
      </c>
      <c r="AC745" s="22">
        <v>5</v>
      </c>
      <c r="AD745" s="22">
        <v>9</v>
      </c>
      <c r="AE745" s="22">
        <v>90</v>
      </c>
      <c r="AF745" s="22">
        <v>0</v>
      </c>
      <c r="AG745" s="23" t="s">
        <v>727</v>
      </c>
      <c r="AH745" s="22" t="b">
        <v>0</v>
      </c>
      <c r="AI745" s="22" t="b">
        <v>0</v>
      </c>
      <c r="AJ745" s="22">
        <v>50</v>
      </c>
      <c r="AK745" s="22">
        <v>0</v>
      </c>
      <c r="AL745" s="22">
        <v>2000</v>
      </c>
      <c r="AM745" s="23" t="s">
        <v>237</v>
      </c>
      <c r="AN745" s="23"/>
      <c r="AO745" s="22" t="b">
        <v>0</v>
      </c>
      <c r="AP745" s="23"/>
      <c r="AQ745" s="23"/>
      <c r="AR745" s="23"/>
      <c r="AS745" s="23"/>
      <c r="AT745" s="23"/>
      <c r="AU745" s="23"/>
      <c r="AV745" s="23"/>
      <c r="AW745" s="22"/>
      <c r="AX745" s="23"/>
      <c r="AY745" s="22">
        <v>6029404</v>
      </c>
      <c r="AZ745" s="22">
        <v>0</v>
      </c>
      <c r="BA745" s="22">
        <v>0</v>
      </c>
      <c r="BB745" s="22">
        <v>45</v>
      </c>
      <c r="BC745" s="22">
        <v>0</v>
      </c>
      <c r="BD745" s="22">
        <v>50</v>
      </c>
      <c r="BE745" s="22">
        <v>0</v>
      </c>
    </row>
    <row r="746" spans="1:58" x14ac:dyDescent="0.25">
      <c r="A746" s="22">
        <v>1.3</v>
      </c>
      <c r="B746" s="23" t="s">
        <v>121</v>
      </c>
      <c r="C746" s="23" t="s">
        <v>9</v>
      </c>
      <c r="D746" s="23" t="s">
        <v>14</v>
      </c>
      <c r="E746" s="23" t="s">
        <v>544</v>
      </c>
      <c r="F746" s="23"/>
      <c r="G746" s="23" t="s">
        <v>24</v>
      </c>
      <c r="H746" s="23" t="s">
        <v>768</v>
      </c>
      <c r="I746" s="23" t="s">
        <v>769</v>
      </c>
      <c r="J746" s="23" t="s">
        <v>542</v>
      </c>
      <c r="K746" s="23" t="s">
        <v>41</v>
      </c>
      <c r="L746" s="22" t="b">
        <v>0</v>
      </c>
      <c r="M746" s="22" t="b">
        <v>0</v>
      </c>
      <c r="N746" s="22" t="b">
        <v>1</v>
      </c>
      <c r="O746" s="22">
        <v>80</v>
      </c>
      <c r="P746" s="22">
        <v>60</v>
      </c>
      <c r="Q746" s="22">
        <v>0</v>
      </c>
      <c r="R746" s="23" t="s">
        <v>49</v>
      </c>
      <c r="S746" s="22">
        <v>1000</v>
      </c>
      <c r="T746" s="22">
        <v>100</v>
      </c>
      <c r="U746" s="22" t="b">
        <v>0</v>
      </c>
      <c r="V746" s="22">
        <v>150</v>
      </c>
      <c r="W746" s="22">
        <v>1</v>
      </c>
      <c r="X746" s="22">
        <v>105</v>
      </c>
      <c r="Y746" s="22">
        <v>60</v>
      </c>
      <c r="Z746" s="22">
        <v>0.05</v>
      </c>
      <c r="AA746" s="22" t="b">
        <v>0</v>
      </c>
      <c r="AB746" s="23" t="s">
        <v>724</v>
      </c>
      <c r="AC746" s="22">
        <v>5</v>
      </c>
      <c r="AD746" s="22">
        <v>9</v>
      </c>
      <c r="AE746" s="22">
        <v>90</v>
      </c>
      <c r="AF746" s="22">
        <v>0</v>
      </c>
      <c r="AG746" s="23" t="s">
        <v>727</v>
      </c>
      <c r="AH746" s="22" t="b">
        <v>0</v>
      </c>
      <c r="AI746" s="22" t="b">
        <v>0</v>
      </c>
      <c r="AJ746" s="22">
        <v>50</v>
      </c>
      <c r="AK746" s="22">
        <v>0</v>
      </c>
      <c r="AL746" s="22">
        <v>2000</v>
      </c>
      <c r="AM746" s="23" t="s">
        <v>138</v>
      </c>
      <c r="AN746" s="23"/>
      <c r="AO746" s="22" t="b">
        <v>0</v>
      </c>
      <c r="AP746" s="23"/>
      <c r="AQ746" s="23"/>
      <c r="AR746" s="23"/>
      <c r="AS746" s="23"/>
      <c r="AT746" s="23"/>
      <c r="AU746" s="23"/>
      <c r="AV746" s="23"/>
      <c r="AW746" s="22"/>
      <c r="AX746" s="23"/>
      <c r="AY746" s="22">
        <v>5636182</v>
      </c>
      <c r="AZ746" s="22"/>
      <c r="BA746" s="22"/>
      <c r="BB746" s="22"/>
      <c r="BC746" s="22"/>
      <c r="BD746" s="22"/>
      <c r="BE746" s="22"/>
    </row>
    <row r="747" spans="1:58" x14ac:dyDescent="0.25">
      <c r="A747" s="22">
        <v>1.3</v>
      </c>
      <c r="B747" s="23" t="s">
        <v>121</v>
      </c>
      <c r="C747" s="23" t="s">
        <v>9</v>
      </c>
      <c r="D747" s="23" t="s">
        <v>14</v>
      </c>
      <c r="E747" s="23" t="s">
        <v>544</v>
      </c>
      <c r="F747" s="23"/>
      <c r="G747" s="23" t="s">
        <v>24</v>
      </c>
      <c r="H747" s="23" t="s">
        <v>768</v>
      </c>
      <c r="I747" s="23" t="s">
        <v>769</v>
      </c>
      <c r="J747" s="23" t="s">
        <v>542</v>
      </c>
      <c r="K747" s="23" t="s">
        <v>41</v>
      </c>
      <c r="L747" s="22" t="b">
        <v>0</v>
      </c>
      <c r="M747" s="22" t="b">
        <v>0</v>
      </c>
      <c r="N747" s="22" t="b">
        <v>1</v>
      </c>
      <c r="O747" s="22">
        <v>80</v>
      </c>
      <c r="P747" s="22">
        <v>60</v>
      </c>
      <c r="Q747" s="22">
        <v>0</v>
      </c>
      <c r="R747" s="23" t="s">
        <v>49</v>
      </c>
      <c r="S747" s="22">
        <v>1000</v>
      </c>
      <c r="T747" s="22">
        <v>100</v>
      </c>
      <c r="U747" s="22" t="b">
        <v>0</v>
      </c>
      <c r="V747" s="22">
        <v>150</v>
      </c>
      <c r="W747" s="22">
        <v>1</v>
      </c>
      <c r="X747" s="22">
        <v>105</v>
      </c>
      <c r="Y747" s="22">
        <v>60</v>
      </c>
      <c r="Z747" s="22">
        <v>0.05</v>
      </c>
      <c r="AA747" s="22" t="b">
        <v>0</v>
      </c>
      <c r="AB747" s="23" t="s">
        <v>724</v>
      </c>
      <c r="AC747" s="22">
        <v>5</v>
      </c>
      <c r="AD747" s="22">
        <v>9</v>
      </c>
      <c r="AE747" s="22">
        <v>90</v>
      </c>
      <c r="AF747" s="22">
        <v>0</v>
      </c>
      <c r="AG747" s="23" t="s">
        <v>727</v>
      </c>
      <c r="AH747" s="22" t="b">
        <v>0</v>
      </c>
      <c r="AI747" s="22" t="b">
        <v>0</v>
      </c>
      <c r="AJ747" s="22">
        <v>50</v>
      </c>
      <c r="AK747" s="22">
        <v>0</v>
      </c>
      <c r="AL747" s="22">
        <v>2000</v>
      </c>
      <c r="AM747" s="23" t="s">
        <v>285</v>
      </c>
      <c r="AN747" s="23"/>
      <c r="AO747" s="22" t="b">
        <v>0</v>
      </c>
      <c r="AP747" s="23"/>
      <c r="AQ747" s="23"/>
      <c r="AR747" s="23"/>
      <c r="AS747" s="23"/>
      <c r="AT747" s="23"/>
      <c r="AU747" s="23"/>
      <c r="AV747" s="23"/>
      <c r="AW747" s="22"/>
      <c r="AX747" s="23"/>
      <c r="AY747" s="22">
        <v>5242960</v>
      </c>
      <c r="AZ747" s="22">
        <v>0</v>
      </c>
      <c r="BA747" s="22">
        <v>0</v>
      </c>
      <c r="BB747" s="22">
        <v>30</v>
      </c>
      <c r="BC747" s="22">
        <v>50</v>
      </c>
      <c r="BD747" s="22">
        <v>50</v>
      </c>
      <c r="BE747" s="22">
        <v>0</v>
      </c>
    </row>
    <row r="748" spans="1:58" x14ac:dyDescent="0.25">
      <c r="A748" s="22">
        <v>1.3</v>
      </c>
      <c r="B748" s="23" t="s">
        <v>121</v>
      </c>
      <c r="C748" s="23" t="s">
        <v>9</v>
      </c>
      <c r="D748" s="23" t="s">
        <v>14</v>
      </c>
      <c r="E748" s="23" t="s">
        <v>544</v>
      </c>
      <c r="F748" s="23"/>
      <c r="G748" s="23" t="s">
        <v>24</v>
      </c>
      <c r="H748" s="23" t="s">
        <v>768</v>
      </c>
      <c r="I748" s="23" t="s">
        <v>769</v>
      </c>
      <c r="J748" s="23" t="s">
        <v>542</v>
      </c>
      <c r="K748" s="23" t="s">
        <v>41</v>
      </c>
      <c r="L748" s="22" t="b">
        <v>0</v>
      </c>
      <c r="M748" s="22" t="b">
        <v>0</v>
      </c>
      <c r="N748" s="22" t="b">
        <v>1</v>
      </c>
      <c r="O748" s="22">
        <v>80</v>
      </c>
      <c r="P748" s="22">
        <v>60</v>
      </c>
      <c r="Q748" s="22">
        <v>0</v>
      </c>
      <c r="R748" s="23" t="s">
        <v>49</v>
      </c>
      <c r="S748" s="22">
        <v>1000</v>
      </c>
      <c r="T748" s="22">
        <v>100</v>
      </c>
      <c r="U748" s="22" t="b">
        <v>0</v>
      </c>
      <c r="V748" s="22">
        <v>150</v>
      </c>
      <c r="W748" s="22">
        <v>1</v>
      </c>
      <c r="X748" s="22">
        <v>105</v>
      </c>
      <c r="Y748" s="22">
        <v>60</v>
      </c>
      <c r="Z748" s="22">
        <v>0.05</v>
      </c>
      <c r="AA748" s="22" t="b">
        <v>0</v>
      </c>
      <c r="AB748" s="23" t="s">
        <v>724</v>
      </c>
      <c r="AC748" s="22">
        <v>5</v>
      </c>
      <c r="AD748" s="22">
        <v>9</v>
      </c>
      <c r="AE748" s="22">
        <v>90</v>
      </c>
      <c r="AF748" s="22">
        <v>0</v>
      </c>
      <c r="AG748" s="23" t="s">
        <v>727</v>
      </c>
      <c r="AH748" s="22" t="b">
        <v>0</v>
      </c>
      <c r="AI748" s="22" t="b">
        <v>0</v>
      </c>
      <c r="AJ748" s="22">
        <v>50</v>
      </c>
      <c r="AK748" s="22">
        <v>0</v>
      </c>
      <c r="AL748" s="22">
        <v>2000</v>
      </c>
      <c r="AM748" s="23" t="s">
        <v>239</v>
      </c>
      <c r="AN748" s="23"/>
      <c r="AO748" s="22" t="b">
        <v>0</v>
      </c>
      <c r="AP748" s="23"/>
      <c r="AQ748" s="23"/>
      <c r="AR748" s="23"/>
      <c r="AS748" s="23"/>
      <c r="AT748" s="23"/>
      <c r="AU748" s="23"/>
      <c r="AV748" s="23"/>
      <c r="AW748" s="22"/>
      <c r="AX748" s="23"/>
      <c r="AY748" s="22">
        <v>4915275</v>
      </c>
      <c r="AZ748" s="22"/>
      <c r="BA748" s="22"/>
      <c r="BB748" s="22"/>
      <c r="BC748" s="22"/>
      <c r="BD748" s="22"/>
      <c r="BE748" s="22"/>
    </row>
    <row r="749" spans="1:58" x14ac:dyDescent="0.25">
      <c r="A749" t="s">
        <v>721</v>
      </c>
      <c r="B749" t="s">
        <v>4</v>
      </c>
      <c r="C749" t="s">
        <v>8</v>
      </c>
      <c r="D749" t="s">
        <v>13</v>
      </c>
      <c r="E749" t="s">
        <v>18</v>
      </c>
      <c r="F749" t="s">
        <v>20</v>
      </c>
      <c r="G749" t="s">
        <v>22</v>
      </c>
      <c r="H749" t="s">
        <v>27</v>
      </c>
      <c r="I749" t="s">
        <v>30</v>
      </c>
      <c r="J749" t="s">
        <v>31</v>
      </c>
      <c r="K749" t="s">
        <v>466</v>
      </c>
      <c r="L749" t="s">
        <v>55</v>
      </c>
      <c r="M749" t="s">
        <v>57</v>
      </c>
      <c r="N749" t="s">
        <v>58</v>
      </c>
      <c r="O749" t="s">
        <v>43</v>
      </c>
      <c r="P749" t="s">
        <v>45</v>
      </c>
      <c r="Q749" t="s">
        <v>46</v>
      </c>
      <c r="R749" t="s">
        <v>47</v>
      </c>
      <c r="S749" t="s">
        <v>51</v>
      </c>
      <c r="T749" t="s">
        <v>53</v>
      </c>
      <c r="U749" t="s">
        <v>75</v>
      </c>
      <c r="V749" t="s">
        <v>76</v>
      </c>
      <c r="W749" t="s">
        <v>77</v>
      </c>
      <c r="X749" t="s">
        <v>78</v>
      </c>
      <c r="Y749" t="s">
        <v>79</v>
      </c>
      <c r="Z749" t="s">
        <v>80</v>
      </c>
      <c r="AA749" t="s">
        <v>81</v>
      </c>
      <c r="AB749" t="s">
        <v>61</v>
      </c>
      <c r="AC749" t="s">
        <v>62</v>
      </c>
      <c r="AD749" t="s">
        <v>64</v>
      </c>
      <c r="AE749" t="s">
        <v>65</v>
      </c>
      <c r="AF749" t="s">
        <v>66</v>
      </c>
      <c r="AG749" t="s">
        <v>67</v>
      </c>
      <c r="AH749" t="s">
        <v>72</v>
      </c>
      <c r="AI749" t="s">
        <v>73</v>
      </c>
      <c r="AJ749" t="s">
        <v>69</v>
      </c>
      <c r="AK749" t="s">
        <v>70</v>
      </c>
      <c r="AL749" t="s">
        <v>71</v>
      </c>
      <c r="AM749" t="s">
        <v>722</v>
      </c>
      <c r="AN749" t="s">
        <v>102</v>
      </c>
      <c r="AO749" t="s">
        <v>100</v>
      </c>
      <c r="AP749" t="s">
        <v>84</v>
      </c>
      <c r="AQ749" t="s">
        <v>85</v>
      </c>
      <c r="AR749" t="s">
        <v>86</v>
      </c>
      <c r="AS749" t="s">
        <v>87</v>
      </c>
      <c r="AT749" t="s">
        <v>89</v>
      </c>
      <c r="AU749" t="s">
        <v>90</v>
      </c>
      <c r="AV749" t="s">
        <v>91</v>
      </c>
      <c r="AW749" t="s">
        <v>92</v>
      </c>
      <c r="AX749" t="s">
        <v>94</v>
      </c>
      <c r="AY749" t="s">
        <v>96</v>
      </c>
      <c r="AZ749" t="s">
        <v>478</v>
      </c>
      <c r="BA749" t="s">
        <v>104</v>
      </c>
      <c r="BB749" t="s">
        <v>105</v>
      </c>
      <c r="BC749" t="s">
        <v>106</v>
      </c>
      <c r="BD749" t="s">
        <v>488</v>
      </c>
      <c r="BE749" t="s">
        <v>107</v>
      </c>
      <c r="BF749" t="s">
        <v>36</v>
      </c>
    </row>
    <row r="750" spans="1:58" x14ac:dyDescent="0.25">
      <c r="A750">
        <v>1.7</v>
      </c>
      <c r="B750" s="21" t="s">
        <v>180</v>
      </c>
      <c r="C750" s="21" t="s">
        <v>9</v>
      </c>
      <c r="D750" s="21" t="s">
        <v>14</v>
      </c>
      <c r="E750" s="21"/>
      <c r="F750" s="21"/>
      <c r="G750" s="21" t="s">
        <v>23</v>
      </c>
      <c r="H750" s="21"/>
      <c r="I750" s="21" t="s">
        <v>770</v>
      </c>
      <c r="J750" s="21" t="s">
        <v>534</v>
      </c>
      <c r="K750" s="21" t="s">
        <v>41</v>
      </c>
      <c r="L750" t="b">
        <v>0</v>
      </c>
      <c r="M750" t="b">
        <v>0</v>
      </c>
      <c r="N750" t="b">
        <v>1</v>
      </c>
      <c r="O750">
        <v>40</v>
      </c>
      <c r="P750">
        <v>30</v>
      </c>
      <c r="Q750">
        <v>0</v>
      </c>
      <c r="R750" s="21" t="s">
        <v>49</v>
      </c>
      <c r="S750">
        <v>1000</v>
      </c>
      <c r="T750">
        <v>100</v>
      </c>
      <c r="U750" t="b">
        <v>1</v>
      </c>
      <c r="V750">
        <v>80</v>
      </c>
      <c r="W750">
        <v>1</v>
      </c>
      <c r="X750">
        <v>105</v>
      </c>
      <c r="Y750">
        <v>60</v>
      </c>
      <c r="Z750">
        <v>0.05</v>
      </c>
      <c r="AA750" t="b">
        <v>1</v>
      </c>
      <c r="AB750" s="21" t="s">
        <v>724</v>
      </c>
      <c r="AC750">
        <v>5</v>
      </c>
      <c r="AD750">
        <v>9</v>
      </c>
      <c r="AE750">
        <v>10</v>
      </c>
      <c r="AF750">
        <v>10</v>
      </c>
      <c r="AG750" s="21" t="s">
        <v>48</v>
      </c>
      <c r="AH750" t="b">
        <v>1</v>
      </c>
      <c r="AI750" t="b">
        <v>0</v>
      </c>
      <c r="AJ750">
        <v>100</v>
      </c>
      <c r="AK750">
        <v>650</v>
      </c>
      <c r="AL750">
        <v>800</v>
      </c>
      <c r="AM750" s="21" t="s">
        <v>223</v>
      </c>
      <c r="AN750" s="21"/>
      <c r="AO750" t="b">
        <v>0</v>
      </c>
      <c r="AP750" s="21"/>
      <c r="AQ750" s="21"/>
      <c r="AR750" s="21" t="s">
        <v>502</v>
      </c>
      <c r="AS750" s="21"/>
      <c r="AT750" s="21" t="s">
        <v>502</v>
      </c>
      <c r="AU750" s="21" t="s">
        <v>514</v>
      </c>
      <c r="AV750">
        <v>1</v>
      </c>
      <c r="AX750" s="21"/>
      <c r="AY750">
        <v>65280</v>
      </c>
      <c r="BE750" s="21"/>
    </row>
    <row r="751" spans="1:58" x14ac:dyDescent="0.25">
      <c r="A751">
        <v>1.7</v>
      </c>
      <c r="B751" s="21" t="s">
        <v>180</v>
      </c>
      <c r="C751" s="21" t="s">
        <v>9</v>
      </c>
      <c r="D751" s="21" t="s">
        <v>14</v>
      </c>
      <c r="E751" s="21"/>
      <c r="F751" s="21"/>
      <c r="G751" s="21" t="s">
        <v>23</v>
      </c>
      <c r="H751" s="21"/>
      <c r="I751" s="21" t="s">
        <v>770</v>
      </c>
      <c r="J751" s="21" t="s">
        <v>534</v>
      </c>
      <c r="K751" s="21" t="s">
        <v>41</v>
      </c>
      <c r="L751" t="b">
        <v>0</v>
      </c>
      <c r="M751" t="b">
        <v>0</v>
      </c>
      <c r="N751" t="b">
        <v>1</v>
      </c>
      <c r="O751">
        <v>40</v>
      </c>
      <c r="P751">
        <v>30</v>
      </c>
      <c r="Q751">
        <v>0</v>
      </c>
      <c r="R751" s="21" t="s">
        <v>49</v>
      </c>
      <c r="S751">
        <v>1000</v>
      </c>
      <c r="T751">
        <v>100</v>
      </c>
      <c r="U751" t="b">
        <v>1</v>
      </c>
      <c r="V751">
        <v>80</v>
      </c>
      <c r="W751">
        <v>1</v>
      </c>
      <c r="X751">
        <v>105</v>
      </c>
      <c r="Y751">
        <v>60</v>
      </c>
      <c r="Z751">
        <v>0.05</v>
      </c>
      <c r="AA751" t="b">
        <v>1</v>
      </c>
      <c r="AB751" s="21" t="s">
        <v>724</v>
      </c>
      <c r="AC751">
        <v>5</v>
      </c>
      <c r="AD751">
        <v>9</v>
      </c>
      <c r="AE751">
        <v>10</v>
      </c>
      <c r="AF751">
        <v>10</v>
      </c>
      <c r="AG751" s="21" t="s">
        <v>48</v>
      </c>
      <c r="AH751" t="b">
        <v>1</v>
      </c>
      <c r="AI751" t="b">
        <v>0</v>
      </c>
      <c r="AJ751">
        <v>100</v>
      </c>
      <c r="AK751">
        <v>650</v>
      </c>
      <c r="AL751">
        <v>800</v>
      </c>
      <c r="AM751" s="21" t="s">
        <v>222</v>
      </c>
      <c r="AN751" s="21"/>
      <c r="AO751" t="b">
        <v>0</v>
      </c>
      <c r="AP751" s="21"/>
      <c r="AQ751" s="21"/>
      <c r="AR751" s="21" t="s">
        <v>501</v>
      </c>
      <c r="AS751" s="21"/>
      <c r="AT751" s="21" t="s">
        <v>771</v>
      </c>
      <c r="AU751" s="21" t="s">
        <v>507</v>
      </c>
      <c r="AV751">
        <v>3.2</v>
      </c>
      <c r="AX751" s="21"/>
      <c r="AY751">
        <v>13130346</v>
      </c>
      <c r="BE751" s="21"/>
    </row>
    <row r="752" spans="1:58" x14ac:dyDescent="0.25">
      <c r="A752">
        <v>1.7</v>
      </c>
      <c r="B752" s="21" t="s">
        <v>180</v>
      </c>
      <c r="C752" s="21" t="s">
        <v>9</v>
      </c>
      <c r="D752" s="21" t="s">
        <v>14</v>
      </c>
      <c r="E752" s="21"/>
      <c r="F752" s="21"/>
      <c r="G752" s="21" t="s">
        <v>23</v>
      </c>
      <c r="H752" s="21"/>
      <c r="I752" s="21" t="s">
        <v>770</v>
      </c>
      <c r="J752" s="21" t="s">
        <v>534</v>
      </c>
      <c r="K752" s="21" t="s">
        <v>41</v>
      </c>
      <c r="L752" t="b">
        <v>0</v>
      </c>
      <c r="M752" t="b">
        <v>0</v>
      </c>
      <c r="N752" t="b">
        <v>1</v>
      </c>
      <c r="O752">
        <v>40</v>
      </c>
      <c r="P752">
        <v>30</v>
      </c>
      <c r="Q752">
        <v>0</v>
      </c>
      <c r="R752" s="21" t="s">
        <v>49</v>
      </c>
      <c r="S752">
        <v>1000</v>
      </c>
      <c r="T752">
        <v>100</v>
      </c>
      <c r="U752" t="b">
        <v>1</v>
      </c>
      <c r="V752">
        <v>80</v>
      </c>
      <c r="W752">
        <v>1</v>
      </c>
      <c r="X752">
        <v>105</v>
      </c>
      <c r="Y752">
        <v>60</v>
      </c>
      <c r="Z752">
        <v>0.05</v>
      </c>
      <c r="AA752" t="b">
        <v>1</v>
      </c>
      <c r="AB752" s="21" t="s">
        <v>724</v>
      </c>
      <c r="AC752">
        <v>5</v>
      </c>
      <c r="AD752">
        <v>9</v>
      </c>
      <c r="AE752">
        <v>10</v>
      </c>
      <c r="AF752">
        <v>10</v>
      </c>
      <c r="AG752" s="21" t="s">
        <v>48</v>
      </c>
      <c r="AH752" t="b">
        <v>1</v>
      </c>
      <c r="AI752" t="b">
        <v>0</v>
      </c>
      <c r="AJ752">
        <v>100</v>
      </c>
      <c r="AK752">
        <v>650</v>
      </c>
      <c r="AL752">
        <v>800</v>
      </c>
      <c r="AM752" s="21" t="s">
        <v>226</v>
      </c>
      <c r="AN752" s="21"/>
      <c r="AO752" t="b">
        <v>0</v>
      </c>
      <c r="AP752" s="21"/>
      <c r="AQ752" s="21"/>
      <c r="AR752" s="21" t="s">
        <v>501</v>
      </c>
      <c r="AS752" s="21"/>
      <c r="AT752" s="21" t="s">
        <v>772</v>
      </c>
      <c r="AU752" s="21" t="s">
        <v>507</v>
      </c>
      <c r="AV752">
        <v>3.2</v>
      </c>
      <c r="AX752" s="21"/>
      <c r="AY752">
        <v>8421631</v>
      </c>
      <c r="BE752" s="21"/>
    </row>
    <row r="753" spans="1:58" x14ac:dyDescent="0.25">
      <c r="A753">
        <v>1.7</v>
      </c>
      <c r="B753" s="21" t="s">
        <v>180</v>
      </c>
      <c r="C753" s="21" t="s">
        <v>9</v>
      </c>
      <c r="D753" s="21" t="s">
        <v>14</v>
      </c>
      <c r="E753" s="21"/>
      <c r="F753" s="21"/>
      <c r="G753" s="21" t="s">
        <v>23</v>
      </c>
      <c r="H753" s="21"/>
      <c r="I753" s="21" t="s">
        <v>770</v>
      </c>
      <c r="J753" s="21" t="s">
        <v>534</v>
      </c>
      <c r="K753" s="21" t="s">
        <v>41</v>
      </c>
      <c r="L753" t="b">
        <v>0</v>
      </c>
      <c r="M753" t="b">
        <v>0</v>
      </c>
      <c r="N753" t="b">
        <v>1</v>
      </c>
      <c r="O753">
        <v>40</v>
      </c>
      <c r="P753">
        <v>30</v>
      </c>
      <c r="Q753">
        <v>0</v>
      </c>
      <c r="R753" s="21" t="s">
        <v>49</v>
      </c>
      <c r="S753">
        <v>1000</v>
      </c>
      <c r="T753">
        <v>100</v>
      </c>
      <c r="U753" t="b">
        <v>1</v>
      </c>
      <c r="V753">
        <v>80</v>
      </c>
      <c r="W753">
        <v>1</v>
      </c>
      <c r="X753">
        <v>105</v>
      </c>
      <c r="Y753">
        <v>60</v>
      </c>
      <c r="Z753">
        <v>0.05</v>
      </c>
      <c r="AA753" t="b">
        <v>1</v>
      </c>
      <c r="AB753" s="21" t="s">
        <v>724</v>
      </c>
      <c r="AC753">
        <v>5</v>
      </c>
      <c r="AD753">
        <v>9</v>
      </c>
      <c r="AE753">
        <v>10</v>
      </c>
      <c r="AF753">
        <v>10</v>
      </c>
      <c r="AG753" s="21" t="s">
        <v>48</v>
      </c>
      <c r="AH753" t="b">
        <v>1</v>
      </c>
      <c r="AI753" t="b">
        <v>0</v>
      </c>
      <c r="AJ753">
        <v>100</v>
      </c>
      <c r="AK753">
        <v>650</v>
      </c>
      <c r="AL753">
        <v>800</v>
      </c>
      <c r="AM753" s="21" t="s">
        <v>227</v>
      </c>
      <c r="AN753" s="21"/>
      <c r="AO753" t="b">
        <v>0</v>
      </c>
      <c r="AP753" s="21"/>
      <c r="AQ753" s="21"/>
      <c r="AR753" s="21" t="s">
        <v>501</v>
      </c>
      <c r="AS753" s="21"/>
      <c r="AT753" s="21" t="s">
        <v>773</v>
      </c>
      <c r="AU753" s="21" t="s">
        <v>507</v>
      </c>
      <c r="AV753">
        <v>3.2</v>
      </c>
      <c r="AX753" s="21"/>
      <c r="AY753">
        <v>10156544</v>
      </c>
      <c r="BE753" s="21"/>
    </row>
    <row r="754" spans="1:58" x14ac:dyDescent="0.25">
      <c r="A754">
        <v>1.7</v>
      </c>
      <c r="B754" s="21" t="s">
        <v>180</v>
      </c>
      <c r="C754" s="21" t="s">
        <v>9</v>
      </c>
      <c r="D754" s="21" t="s">
        <v>14</v>
      </c>
      <c r="E754" s="21"/>
      <c r="F754" s="21"/>
      <c r="G754" s="21" t="s">
        <v>23</v>
      </c>
      <c r="H754" s="21"/>
      <c r="I754" s="21" t="s">
        <v>770</v>
      </c>
      <c r="J754" s="21" t="s">
        <v>534</v>
      </c>
      <c r="K754" s="21" t="s">
        <v>41</v>
      </c>
      <c r="L754" t="b">
        <v>0</v>
      </c>
      <c r="M754" t="b">
        <v>0</v>
      </c>
      <c r="N754" t="b">
        <v>1</v>
      </c>
      <c r="O754">
        <v>40</v>
      </c>
      <c r="P754">
        <v>30</v>
      </c>
      <c r="Q754">
        <v>0</v>
      </c>
      <c r="R754" s="21" t="s">
        <v>49</v>
      </c>
      <c r="S754">
        <v>1000</v>
      </c>
      <c r="T754">
        <v>100</v>
      </c>
      <c r="U754" t="b">
        <v>1</v>
      </c>
      <c r="V754">
        <v>80</v>
      </c>
      <c r="W754">
        <v>1</v>
      </c>
      <c r="X754">
        <v>105</v>
      </c>
      <c r="Y754">
        <v>60</v>
      </c>
      <c r="Z754">
        <v>0.05</v>
      </c>
      <c r="AA754" t="b">
        <v>1</v>
      </c>
      <c r="AB754" s="21" t="s">
        <v>724</v>
      </c>
      <c r="AC754">
        <v>5</v>
      </c>
      <c r="AD754">
        <v>9</v>
      </c>
      <c r="AE754">
        <v>10</v>
      </c>
      <c r="AF754">
        <v>10</v>
      </c>
      <c r="AG754" s="21" t="s">
        <v>48</v>
      </c>
      <c r="AH754" t="b">
        <v>1</v>
      </c>
      <c r="AI754" t="b">
        <v>0</v>
      </c>
      <c r="AJ754">
        <v>100</v>
      </c>
      <c r="AK754">
        <v>650</v>
      </c>
      <c r="AL754">
        <v>800</v>
      </c>
      <c r="AM754" s="21" t="s">
        <v>259</v>
      </c>
      <c r="AN754" s="21"/>
      <c r="AO754" t="b">
        <v>0</v>
      </c>
      <c r="AP754" s="21"/>
      <c r="AQ754" s="21"/>
      <c r="AR754" s="21" t="s">
        <v>535</v>
      </c>
      <c r="AS754" s="21"/>
      <c r="AT754" s="21" t="s">
        <v>536</v>
      </c>
      <c r="AU754" s="21" t="s">
        <v>514</v>
      </c>
      <c r="AV754">
        <v>1</v>
      </c>
      <c r="AX754" s="21"/>
      <c r="AY754">
        <v>9145088</v>
      </c>
      <c r="BE754" s="21"/>
    </row>
    <row r="755" spans="1:58" x14ac:dyDescent="0.25">
      <c r="A755">
        <v>1.7</v>
      </c>
      <c r="B755" s="21" t="s">
        <v>180</v>
      </c>
      <c r="C755" s="21" t="s">
        <v>9</v>
      </c>
      <c r="D755" s="21" t="s">
        <v>14</v>
      </c>
      <c r="E755" s="21"/>
      <c r="F755" s="21"/>
      <c r="G755" s="21" t="s">
        <v>23</v>
      </c>
      <c r="H755" s="21"/>
      <c r="I755" s="21" t="s">
        <v>770</v>
      </c>
      <c r="J755" s="21" t="s">
        <v>534</v>
      </c>
      <c r="K755" s="21" t="s">
        <v>41</v>
      </c>
      <c r="L755" t="b">
        <v>0</v>
      </c>
      <c r="M755" t="b">
        <v>0</v>
      </c>
      <c r="N755" t="b">
        <v>1</v>
      </c>
      <c r="O755">
        <v>40</v>
      </c>
      <c r="P755">
        <v>30</v>
      </c>
      <c r="Q755">
        <v>0</v>
      </c>
      <c r="R755" s="21" t="s">
        <v>49</v>
      </c>
      <c r="S755">
        <v>1000</v>
      </c>
      <c r="T755">
        <v>100</v>
      </c>
      <c r="U755" t="b">
        <v>1</v>
      </c>
      <c r="V755">
        <v>80</v>
      </c>
      <c r="W755">
        <v>1</v>
      </c>
      <c r="X755">
        <v>105</v>
      </c>
      <c r="Y755">
        <v>60</v>
      </c>
      <c r="Z755">
        <v>0.05</v>
      </c>
      <c r="AA755" t="b">
        <v>1</v>
      </c>
      <c r="AB755" s="21" t="s">
        <v>724</v>
      </c>
      <c r="AC755">
        <v>5</v>
      </c>
      <c r="AD755">
        <v>9</v>
      </c>
      <c r="AE755">
        <v>10</v>
      </c>
      <c r="AF755">
        <v>10</v>
      </c>
      <c r="AG755" s="21" t="s">
        <v>48</v>
      </c>
      <c r="AH755" t="b">
        <v>1</v>
      </c>
      <c r="AI755" t="b">
        <v>0</v>
      </c>
      <c r="AJ755">
        <v>100</v>
      </c>
      <c r="AK755">
        <v>650</v>
      </c>
      <c r="AL755">
        <v>800</v>
      </c>
      <c r="AM755" s="21" t="s">
        <v>260</v>
      </c>
      <c r="AN755" s="21"/>
      <c r="AO755" t="b">
        <v>0</v>
      </c>
      <c r="AP755" s="21"/>
      <c r="AQ755" s="21"/>
      <c r="AR755" s="21" t="s">
        <v>48</v>
      </c>
      <c r="AS755" s="21"/>
      <c r="AT755" s="21" t="s">
        <v>260</v>
      </c>
      <c r="AU755" s="21" t="s">
        <v>514</v>
      </c>
      <c r="AV755">
        <v>1</v>
      </c>
      <c r="AX755" s="21"/>
      <c r="AY755">
        <v>16776960</v>
      </c>
      <c r="BE755" s="21"/>
    </row>
    <row r="756" spans="1:58" x14ac:dyDescent="0.25">
      <c r="A756">
        <v>1.7</v>
      </c>
      <c r="B756" s="21" t="s">
        <v>180</v>
      </c>
      <c r="C756" s="21" t="s">
        <v>9</v>
      </c>
      <c r="D756" s="21" t="s">
        <v>14</v>
      </c>
      <c r="E756" s="21"/>
      <c r="F756" s="21"/>
      <c r="G756" s="21" t="s">
        <v>23</v>
      </c>
      <c r="H756" s="21"/>
      <c r="I756" s="21" t="s">
        <v>770</v>
      </c>
      <c r="J756" s="21" t="s">
        <v>534</v>
      </c>
      <c r="K756" s="21" t="s">
        <v>41</v>
      </c>
      <c r="L756" t="b">
        <v>0</v>
      </c>
      <c r="M756" t="b">
        <v>0</v>
      </c>
      <c r="N756" t="b">
        <v>1</v>
      </c>
      <c r="O756">
        <v>40</v>
      </c>
      <c r="P756">
        <v>30</v>
      </c>
      <c r="Q756">
        <v>0</v>
      </c>
      <c r="R756" s="21" t="s">
        <v>49</v>
      </c>
      <c r="S756">
        <v>1000</v>
      </c>
      <c r="T756">
        <v>100</v>
      </c>
      <c r="U756" t="b">
        <v>1</v>
      </c>
      <c r="V756">
        <v>80</v>
      </c>
      <c r="W756">
        <v>1</v>
      </c>
      <c r="X756">
        <v>105</v>
      </c>
      <c r="Y756">
        <v>60</v>
      </c>
      <c r="Z756">
        <v>0.05</v>
      </c>
      <c r="AA756" t="b">
        <v>1</v>
      </c>
      <c r="AB756" s="21" t="s">
        <v>724</v>
      </c>
      <c r="AC756">
        <v>5</v>
      </c>
      <c r="AD756">
        <v>9</v>
      </c>
      <c r="AE756">
        <v>10</v>
      </c>
      <c r="AF756">
        <v>10</v>
      </c>
      <c r="AG756" s="21" t="s">
        <v>48</v>
      </c>
      <c r="AH756" t="b">
        <v>1</v>
      </c>
      <c r="AI756" t="b">
        <v>0</v>
      </c>
      <c r="AJ756">
        <v>100</v>
      </c>
      <c r="AK756">
        <v>650</v>
      </c>
      <c r="AL756">
        <v>800</v>
      </c>
      <c r="AM756" s="21" t="s">
        <v>265</v>
      </c>
      <c r="AN756" s="21"/>
      <c r="AO756" t="b">
        <v>0</v>
      </c>
      <c r="AP756" s="21"/>
      <c r="AQ756" s="21"/>
      <c r="AR756" s="21" t="s">
        <v>501</v>
      </c>
      <c r="AS756" s="21"/>
      <c r="AT756" s="21" t="s">
        <v>774</v>
      </c>
      <c r="AU756" s="21" t="s">
        <v>507</v>
      </c>
      <c r="AV756">
        <v>3.2</v>
      </c>
      <c r="AW756">
        <v>1.5009999999999999</v>
      </c>
      <c r="AX756" s="21"/>
      <c r="AY756">
        <v>32896</v>
      </c>
      <c r="AZ756">
        <v>0</v>
      </c>
      <c r="BA756">
        <v>0</v>
      </c>
      <c r="BB756">
        <v>25</v>
      </c>
      <c r="BC756">
        <v>10</v>
      </c>
      <c r="BD756">
        <v>50</v>
      </c>
      <c r="BE756" s="21"/>
      <c r="BF756">
        <v>0</v>
      </c>
    </row>
    <row r="757" spans="1:58" x14ac:dyDescent="0.25">
      <c r="A757">
        <v>1.7</v>
      </c>
      <c r="B757" s="21" t="s">
        <v>180</v>
      </c>
      <c r="C757" s="21" t="s">
        <v>9</v>
      </c>
      <c r="D757" s="21" t="s">
        <v>14</v>
      </c>
      <c r="E757" s="21"/>
      <c r="F757" s="21"/>
      <c r="G757" s="21" t="s">
        <v>23</v>
      </c>
      <c r="H757" s="21"/>
      <c r="I757" s="21" t="s">
        <v>770</v>
      </c>
      <c r="J757" s="21" t="s">
        <v>534</v>
      </c>
      <c r="K757" s="21" t="s">
        <v>41</v>
      </c>
      <c r="L757" t="b">
        <v>0</v>
      </c>
      <c r="M757" t="b">
        <v>0</v>
      </c>
      <c r="N757" t="b">
        <v>1</v>
      </c>
      <c r="O757">
        <v>40</v>
      </c>
      <c r="P757">
        <v>30</v>
      </c>
      <c r="Q757">
        <v>0</v>
      </c>
      <c r="R757" s="21" t="s">
        <v>49</v>
      </c>
      <c r="S757">
        <v>1000</v>
      </c>
      <c r="T757">
        <v>100</v>
      </c>
      <c r="U757" t="b">
        <v>1</v>
      </c>
      <c r="V757">
        <v>80</v>
      </c>
      <c r="W757">
        <v>1</v>
      </c>
      <c r="X757">
        <v>105</v>
      </c>
      <c r="Y757">
        <v>60</v>
      </c>
      <c r="Z757">
        <v>0.05</v>
      </c>
      <c r="AA757" t="b">
        <v>1</v>
      </c>
      <c r="AB757" s="21" t="s">
        <v>724</v>
      </c>
      <c r="AC757">
        <v>5</v>
      </c>
      <c r="AD757">
        <v>9</v>
      </c>
      <c r="AE757">
        <v>10</v>
      </c>
      <c r="AF757">
        <v>10</v>
      </c>
      <c r="AG757" s="21" t="s">
        <v>48</v>
      </c>
      <c r="AH757" t="b">
        <v>1</v>
      </c>
      <c r="AI757" t="b">
        <v>0</v>
      </c>
      <c r="AJ757">
        <v>100</v>
      </c>
      <c r="AK757">
        <v>650</v>
      </c>
      <c r="AL757">
        <v>800</v>
      </c>
      <c r="AM757" s="21" t="s">
        <v>266</v>
      </c>
      <c r="AN757" s="21"/>
      <c r="AO757" t="b">
        <v>0</v>
      </c>
      <c r="AP757" s="21"/>
      <c r="AQ757" s="21"/>
      <c r="AR757" s="21" t="s">
        <v>501</v>
      </c>
      <c r="AS757" s="21"/>
      <c r="AT757" s="21" t="s">
        <v>775</v>
      </c>
      <c r="AU757" s="21" t="s">
        <v>507</v>
      </c>
      <c r="AV757">
        <v>3.2</v>
      </c>
      <c r="AW757">
        <v>1.5009999999999999</v>
      </c>
      <c r="AX757" s="21"/>
      <c r="AY757">
        <v>9221330</v>
      </c>
      <c r="AZ757">
        <v>0</v>
      </c>
      <c r="BA757">
        <v>0</v>
      </c>
      <c r="BB757">
        <v>25</v>
      </c>
      <c r="BC757">
        <v>10</v>
      </c>
      <c r="BD757">
        <v>50</v>
      </c>
      <c r="BE757" s="21"/>
      <c r="BF757">
        <v>0</v>
      </c>
    </row>
    <row r="758" spans="1:58" x14ac:dyDescent="0.25">
      <c r="A758">
        <v>1.7</v>
      </c>
      <c r="B758" s="21" t="s">
        <v>180</v>
      </c>
      <c r="C758" s="21" t="s">
        <v>9</v>
      </c>
      <c r="D758" s="21" t="s">
        <v>14</v>
      </c>
      <c r="E758" s="21"/>
      <c r="F758" s="21"/>
      <c r="G758" s="21" t="s">
        <v>23</v>
      </c>
      <c r="H758" s="21"/>
      <c r="I758" s="21" t="s">
        <v>770</v>
      </c>
      <c r="J758" s="21" t="s">
        <v>534</v>
      </c>
      <c r="K758" s="21" t="s">
        <v>41</v>
      </c>
      <c r="L758" t="b">
        <v>0</v>
      </c>
      <c r="M758" t="b">
        <v>0</v>
      </c>
      <c r="N758" t="b">
        <v>1</v>
      </c>
      <c r="O758">
        <v>40</v>
      </c>
      <c r="P758">
        <v>30</v>
      </c>
      <c r="Q758">
        <v>0</v>
      </c>
      <c r="R758" s="21" t="s">
        <v>49</v>
      </c>
      <c r="S758">
        <v>1000</v>
      </c>
      <c r="T758">
        <v>100</v>
      </c>
      <c r="U758" t="b">
        <v>1</v>
      </c>
      <c r="V758">
        <v>80</v>
      </c>
      <c r="W758">
        <v>1</v>
      </c>
      <c r="X758">
        <v>105</v>
      </c>
      <c r="Y758">
        <v>60</v>
      </c>
      <c r="Z758">
        <v>0.05</v>
      </c>
      <c r="AA758" t="b">
        <v>1</v>
      </c>
      <c r="AB758" s="21" t="s">
        <v>724</v>
      </c>
      <c r="AC758">
        <v>5</v>
      </c>
      <c r="AD758">
        <v>9</v>
      </c>
      <c r="AE758">
        <v>10</v>
      </c>
      <c r="AF758">
        <v>10</v>
      </c>
      <c r="AG758" s="21" t="s">
        <v>48</v>
      </c>
      <c r="AH758" t="b">
        <v>1</v>
      </c>
      <c r="AI758" t="b">
        <v>0</v>
      </c>
      <c r="AJ758">
        <v>100</v>
      </c>
      <c r="AK758">
        <v>650</v>
      </c>
      <c r="AL758">
        <v>800</v>
      </c>
      <c r="AM758" s="21" t="s">
        <v>270</v>
      </c>
      <c r="AN758" s="21"/>
      <c r="AO758" t="b">
        <v>0</v>
      </c>
      <c r="AP758" s="21"/>
      <c r="AQ758" s="21"/>
      <c r="AR758" s="21" t="s">
        <v>270</v>
      </c>
      <c r="AS758" s="21"/>
      <c r="AT758" s="21" t="s">
        <v>515</v>
      </c>
      <c r="AU758" s="21" t="s">
        <v>514</v>
      </c>
      <c r="AV758">
        <v>1</v>
      </c>
      <c r="AX758" s="21"/>
      <c r="AY758">
        <v>255</v>
      </c>
      <c r="BE758" s="21"/>
    </row>
    <row r="759" spans="1:58" x14ac:dyDescent="0.25">
      <c r="A759">
        <v>1.7</v>
      </c>
      <c r="B759" s="21" t="s">
        <v>180</v>
      </c>
      <c r="C759" s="21" t="s">
        <v>9</v>
      </c>
      <c r="D759" s="21" t="s">
        <v>14</v>
      </c>
      <c r="E759" s="21"/>
      <c r="F759" s="21"/>
      <c r="G759" s="21" t="s">
        <v>23</v>
      </c>
      <c r="H759" s="21"/>
      <c r="I759" s="21" t="s">
        <v>770</v>
      </c>
      <c r="J759" s="21" t="s">
        <v>534</v>
      </c>
      <c r="K759" s="21" t="s">
        <v>41</v>
      </c>
      <c r="L759" t="b">
        <v>0</v>
      </c>
      <c r="M759" t="b">
        <v>0</v>
      </c>
      <c r="N759" t="b">
        <v>1</v>
      </c>
      <c r="O759">
        <v>40</v>
      </c>
      <c r="P759">
        <v>30</v>
      </c>
      <c r="Q759">
        <v>0</v>
      </c>
      <c r="R759" s="21" t="s">
        <v>49</v>
      </c>
      <c r="S759">
        <v>1000</v>
      </c>
      <c r="T759">
        <v>100</v>
      </c>
      <c r="U759" t="b">
        <v>1</v>
      </c>
      <c r="V759">
        <v>80</v>
      </c>
      <c r="W759">
        <v>1</v>
      </c>
      <c r="X759">
        <v>105</v>
      </c>
      <c r="Y759">
        <v>60</v>
      </c>
      <c r="Z759">
        <v>0.05</v>
      </c>
      <c r="AA759" t="b">
        <v>1</v>
      </c>
      <c r="AB759" s="21" t="s">
        <v>724</v>
      </c>
      <c r="AC759">
        <v>5</v>
      </c>
      <c r="AD759">
        <v>9</v>
      </c>
      <c r="AE759">
        <v>10</v>
      </c>
      <c r="AF759">
        <v>10</v>
      </c>
      <c r="AG759" s="21" t="s">
        <v>48</v>
      </c>
      <c r="AH759" t="b">
        <v>1</v>
      </c>
      <c r="AI759" t="b">
        <v>0</v>
      </c>
      <c r="AJ759">
        <v>100</v>
      </c>
      <c r="AK759">
        <v>650</v>
      </c>
      <c r="AL759">
        <v>800</v>
      </c>
      <c r="AM759" s="21" t="s">
        <v>280</v>
      </c>
      <c r="AN759" s="21"/>
      <c r="AO759" t="b">
        <v>0</v>
      </c>
      <c r="AP759" s="21"/>
      <c r="AQ759" s="21"/>
      <c r="AR759" s="21" t="s">
        <v>244</v>
      </c>
      <c r="AS759" s="21"/>
      <c r="AT759" s="21" t="s">
        <v>280</v>
      </c>
      <c r="AU759" s="21" t="s">
        <v>514</v>
      </c>
      <c r="AV759">
        <v>1</v>
      </c>
      <c r="AX759" s="21"/>
      <c r="AY759">
        <v>16776960</v>
      </c>
      <c r="BE759" s="21"/>
    </row>
    <row r="760" spans="1:58" x14ac:dyDescent="0.25">
      <c r="A760">
        <v>1.7</v>
      </c>
      <c r="B760" s="21" t="s">
        <v>180</v>
      </c>
      <c r="C760" s="21" t="s">
        <v>9</v>
      </c>
      <c r="D760" s="21" t="s">
        <v>14</v>
      </c>
      <c r="E760" s="21"/>
      <c r="F760" s="21"/>
      <c r="G760" s="21" t="s">
        <v>23</v>
      </c>
      <c r="H760" s="21"/>
      <c r="I760" s="21" t="s">
        <v>770</v>
      </c>
      <c r="J760" s="21" t="s">
        <v>534</v>
      </c>
      <c r="K760" s="21" t="s">
        <v>41</v>
      </c>
      <c r="L760" t="b">
        <v>0</v>
      </c>
      <c r="M760" t="b">
        <v>0</v>
      </c>
      <c r="N760" t="b">
        <v>1</v>
      </c>
      <c r="O760">
        <v>40</v>
      </c>
      <c r="P760">
        <v>30</v>
      </c>
      <c r="Q760">
        <v>0</v>
      </c>
      <c r="R760" s="21" t="s">
        <v>49</v>
      </c>
      <c r="S760">
        <v>1000</v>
      </c>
      <c r="T760">
        <v>100</v>
      </c>
      <c r="U760" t="b">
        <v>1</v>
      </c>
      <c r="V760">
        <v>80</v>
      </c>
      <c r="W760">
        <v>1</v>
      </c>
      <c r="X760">
        <v>105</v>
      </c>
      <c r="Y760">
        <v>60</v>
      </c>
      <c r="Z760">
        <v>0.05</v>
      </c>
      <c r="AA760" t="b">
        <v>1</v>
      </c>
      <c r="AB760" s="21" t="s">
        <v>724</v>
      </c>
      <c r="AC760">
        <v>5</v>
      </c>
      <c r="AD760">
        <v>9</v>
      </c>
      <c r="AE760">
        <v>10</v>
      </c>
      <c r="AF760">
        <v>10</v>
      </c>
      <c r="AG760" s="21" t="s">
        <v>48</v>
      </c>
      <c r="AH760" t="b">
        <v>1</v>
      </c>
      <c r="AI760" t="b">
        <v>0</v>
      </c>
      <c r="AJ760">
        <v>100</v>
      </c>
      <c r="AK760">
        <v>650</v>
      </c>
      <c r="AL760">
        <v>800</v>
      </c>
      <c r="AM760" s="21" t="s">
        <v>318</v>
      </c>
      <c r="AN760" s="21"/>
      <c r="AO760" t="b">
        <v>0</v>
      </c>
      <c r="AP760" s="21"/>
      <c r="AQ760" s="21"/>
      <c r="AR760" s="21" t="s">
        <v>503</v>
      </c>
      <c r="AS760" s="21"/>
      <c r="AT760" s="21" t="s">
        <v>537</v>
      </c>
      <c r="AU760" s="21" t="s">
        <v>514</v>
      </c>
      <c r="AV760">
        <v>1</v>
      </c>
      <c r="AW760">
        <v>3</v>
      </c>
      <c r="AX760" s="21"/>
      <c r="AY760">
        <v>13130346</v>
      </c>
      <c r="AZ760">
        <v>0</v>
      </c>
      <c r="BA760">
        <v>0</v>
      </c>
      <c r="BB760">
        <v>25</v>
      </c>
      <c r="BC760">
        <v>60</v>
      </c>
      <c r="BD760">
        <v>50</v>
      </c>
      <c r="BE760" s="21"/>
      <c r="BF760">
        <v>0</v>
      </c>
    </row>
    <row r="761" spans="1:58" x14ac:dyDescent="0.25">
      <c r="A761">
        <v>1.7</v>
      </c>
      <c r="B761" s="21" t="s">
        <v>180</v>
      </c>
      <c r="C761" s="21" t="s">
        <v>9</v>
      </c>
      <c r="D761" s="21" t="s">
        <v>14</v>
      </c>
      <c r="E761" s="21"/>
      <c r="F761" s="21"/>
      <c r="G761" s="21" t="s">
        <v>23</v>
      </c>
      <c r="H761" s="21"/>
      <c r="I761" s="21" t="s">
        <v>770</v>
      </c>
      <c r="J761" s="21" t="s">
        <v>534</v>
      </c>
      <c r="K761" s="21" t="s">
        <v>41</v>
      </c>
      <c r="L761" t="b">
        <v>0</v>
      </c>
      <c r="M761" t="b">
        <v>0</v>
      </c>
      <c r="N761" t="b">
        <v>1</v>
      </c>
      <c r="O761">
        <v>40</v>
      </c>
      <c r="P761">
        <v>30</v>
      </c>
      <c r="Q761">
        <v>0</v>
      </c>
      <c r="R761" s="21" t="s">
        <v>49</v>
      </c>
      <c r="S761">
        <v>1000</v>
      </c>
      <c r="T761">
        <v>100</v>
      </c>
      <c r="U761" t="b">
        <v>1</v>
      </c>
      <c r="V761">
        <v>80</v>
      </c>
      <c r="W761">
        <v>1</v>
      </c>
      <c r="X761">
        <v>105</v>
      </c>
      <c r="Y761">
        <v>60</v>
      </c>
      <c r="Z761">
        <v>0.05</v>
      </c>
      <c r="AA761" t="b">
        <v>1</v>
      </c>
      <c r="AB761" s="21" t="s">
        <v>724</v>
      </c>
      <c r="AC761">
        <v>5</v>
      </c>
      <c r="AD761">
        <v>9</v>
      </c>
      <c r="AE761">
        <v>10</v>
      </c>
      <c r="AF761">
        <v>10</v>
      </c>
      <c r="AG761" s="21" t="s">
        <v>48</v>
      </c>
      <c r="AH761" t="b">
        <v>1</v>
      </c>
      <c r="AI761" t="b">
        <v>0</v>
      </c>
      <c r="AJ761">
        <v>100</v>
      </c>
      <c r="AK761">
        <v>650</v>
      </c>
      <c r="AL761">
        <v>800</v>
      </c>
      <c r="AM761" s="21" t="s">
        <v>318</v>
      </c>
      <c r="AN761" s="21"/>
      <c r="AO761" t="b">
        <v>0</v>
      </c>
      <c r="AP761" s="21"/>
      <c r="AQ761" s="21"/>
      <c r="AR761" s="21" t="s">
        <v>503</v>
      </c>
      <c r="AS761" s="21"/>
      <c r="AT761" s="21" t="s">
        <v>537</v>
      </c>
      <c r="AU761" s="21" t="s">
        <v>514</v>
      </c>
      <c r="AV761">
        <v>1</v>
      </c>
      <c r="AW761">
        <v>3</v>
      </c>
      <c r="AX761" s="21"/>
      <c r="AY761">
        <v>13130346</v>
      </c>
      <c r="AZ761">
        <v>0</v>
      </c>
      <c r="BA761">
        <v>0</v>
      </c>
      <c r="BB761">
        <v>35</v>
      </c>
      <c r="BC761">
        <v>35</v>
      </c>
      <c r="BD761">
        <v>50</v>
      </c>
      <c r="BE761" s="21"/>
      <c r="BF761">
        <v>0</v>
      </c>
    </row>
    <row r="762" spans="1:58" x14ac:dyDescent="0.25">
      <c r="A762">
        <v>1.7</v>
      </c>
      <c r="B762" s="21" t="s">
        <v>180</v>
      </c>
      <c r="C762" s="21" t="s">
        <v>9</v>
      </c>
      <c r="D762" s="21" t="s">
        <v>14</v>
      </c>
      <c r="E762" s="21"/>
      <c r="F762" s="21"/>
      <c r="G762" s="21" t="s">
        <v>23</v>
      </c>
      <c r="H762" s="21"/>
      <c r="I762" s="21" t="s">
        <v>770</v>
      </c>
      <c r="J762" s="21" t="s">
        <v>534</v>
      </c>
      <c r="K762" s="21" t="s">
        <v>41</v>
      </c>
      <c r="L762" t="b">
        <v>0</v>
      </c>
      <c r="M762" t="b">
        <v>0</v>
      </c>
      <c r="N762" t="b">
        <v>1</v>
      </c>
      <c r="O762">
        <v>40</v>
      </c>
      <c r="P762">
        <v>30</v>
      </c>
      <c r="Q762">
        <v>0</v>
      </c>
      <c r="R762" s="21" t="s">
        <v>49</v>
      </c>
      <c r="S762">
        <v>1000</v>
      </c>
      <c r="T762">
        <v>100</v>
      </c>
      <c r="U762" t="b">
        <v>1</v>
      </c>
      <c r="V762">
        <v>80</v>
      </c>
      <c r="W762">
        <v>1</v>
      </c>
      <c r="X762">
        <v>105</v>
      </c>
      <c r="Y762">
        <v>60</v>
      </c>
      <c r="Z762">
        <v>0.05</v>
      </c>
      <c r="AA762" t="b">
        <v>1</v>
      </c>
      <c r="AB762" s="21" t="s">
        <v>724</v>
      </c>
      <c r="AC762">
        <v>5</v>
      </c>
      <c r="AD762">
        <v>9</v>
      </c>
      <c r="AE762">
        <v>10</v>
      </c>
      <c r="AF762">
        <v>10</v>
      </c>
      <c r="AG762" s="21" t="s">
        <v>48</v>
      </c>
      <c r="AH762" t="b">
        <v>1</v>
      </c>
      <c r="AI762" t="b">
        <v>0</v>
      </c>
      <c r="AJ762">
        <v>100</v>
      </c>
      <c r="AK762">
        <v>650</v>
      </c>
      <c r="AL762">
        <v>800</v>
      </c>
      <c r="AM762" s="21" t="s">
        <v>318</v>
      </c>
      <c r="AN762" s="21"/>
      <c r="AO762" t="b">
        <v>0</v>
      </c>
      <c r="AP762" s="21"/>
      <c r="AQ762" s="21"/>
      <c r="AR762" s="21" t="s">
        <v>503</v>
      </c>
      <c r="AS762" s="21"/>
      <c r="AT762" s="21" t="s">
        <v>537</v>
      </c>
      <c r="AU762" s="21" t="s">
        <v>514</v>
      </c>
      <c r="AV762">
        <v>1</v>
      </c>
      <c r="AW762">
        <v>3</v>
      </c>
      <c r="AX762" s="21"/>
      <c r="AY762">
        <v>13130346</v>
      </c>
      <c r="AZ762">
        <v>0</v>
      </c>
      <c r="BA762">
        <v>0</v>
      </c>
      <c r="BB762">
        <v>40</v>
      </c>
      <c r="BC762">
        <v>20</v>
      </c>
      <c r="BD762">
        <v>50</v>
      </c>
      <c r="BE762" s="21"/>
      <c r="BF762">
        <v>0</v>
      </c>
    </row>
    <row r="763" spans="1:58" x14ac:dyDescent="0.25">
      <c r="A763">
        <v>1.7</v>
      </c>
      <c r="B763" s="21" t="s">
        <v>180</v>
      </c>
      <c r="C763" s="21" t="s">
        <v>9</v>
      </c>
      <c r="D763" s="21" t="s">
        <v>14</v>
      </c>
      <c r="E763" s="21"/>
      <c r="F763" s="21"/>
      <c r="G763" s="21" t="s">
        <v>23</v>
      </c>
      <c r="H763" s="21"/>
      <c r="I763" s="21" t="s">
        <v>770</v>
      </c>
      <c r="J763" s="21" t="s">
        <v>534</v>
      </c>
      <c r="K763" s="21" t="s">
        <v>41</v>
      </c>
      <c r="L763" t="b">
        <v>0</v>
      </c>
      <c r="M763" t="b">
        <v>0</v>
      </c>
      <c r="N763" t="b">
        <v>1</v>
      </c>
      <c r="O763">
        <v>40</v>
      </c>
      <c r="P763">
        <v>30</v>
      </c>
      <c r="Q763">
        <v>0</v>
      </c>
      <c r="R763" s="21" t="s">
        <v>49</v>
      </c>
      <c r="S763">
        <v>1000</v>
      </c>
      <c r="T763">
        <v>100</v>
      </c>
      <c r="U763" t="b">
        <v>1</v>
      </c>
      <c r="V763">
        <v>80</v>
      </c>
      <c r="W763">
        <v>1</v>
      </c>
      <c r="X763">
        <v>105</v>
      </c>
      <c r="Y763">
        <v>60</v>
      </c>
      <c r="Z763">
        <v>0.05</v>
      </c>
      <c r="AA763" t="b">
        <v>1</v>
      </c>
      <c r="AB763" s="21" t="s">
        <v>724</v>
      </c>
      <c r="AC763">
        <v>5</v>
      </c>
      <c r="AD763">
        <v>9</v>
      </c>
      <c r="AE763">
        <v>10</v>
      </c>
      <c r="AF763">
        <v>10</v>
      </c>
      <c r="AG763" s="21" t="s">
        <v>48</v>
      </c>
      <c r="AH763" t="b">
        <v>1</v>
      </c>
      <c r="AI763" t="b">
        <v>0</v>
      </c>
      <c r="AJ763">
        <v>100</v>
      </c>
      <c r="AK763">
        <v>650</v>
      </c>
      <c r="AL763">
        <v>800</v>
      </c>
      <c r="AM763" s="21" t="s">
        <v>318</v>
      </c>
      <c r="AN763" s="21"/>
      <c r="AO763" t="b">
        <v>0</v>
      </c>
      <c r="AP763" s="21"/>
      <c r="AQ763" s="21"/>
      <c r="AR763" s="21" t="s">
        <v>503</v>
      </c>
      <c r="AS763" s="21"/>
      <c r="AT763" s="21" t="s">
        <v>537</v>
      </c>
      <c r="AU763" s="21" t="s">
        <v>514</v>
      </c>
      <c r="AV763">
        <v>1</v>
      </c>
      <c r="AW763">
        <v>3</v>
      </c>
      <c r="AX763" s="21"/>
      <c r="AY763">
        <v>13130346</v>
      </c>
      <c r="AZ763">
        <v>0</v>
      </c>
      <c r="BA763">
        <v>0</v>
      </c>
      <c r="BB763">
        <v>45</v>
      </c>
      <c r="BC763">
        <v>5</v>
      </c>
      <c r="BD763">
        <v>50</v>
      </c>
      <c r="BE763" s="21"/>
      <c r="BF763">
        <v>0</v>
      </c>
    </row>
    <row r="764" spans="1:58" x14ac:dyDescent="0.25">
      <c r="A764">
        <v>1.7</v>
      </c>
      <c r="B764" s="21" t="s">
        <v>180</v>
      </c>
      <c r="C764" s="21" t="s">
        <v>9</v>
      </c>
      <c r="D764" s="21" t="s">
        <v>14</v>
      </c>
      <c r="E764" s="21"/>
      <c r="F764" s="21"/>
      <c r="G764" s="21" t="s">
        <v>23</v>
      </c>
      <c r="H764" s="21"/>
      <c r="I764" s="21" t="s">
        <v>770</v>
      </c>
      <c r="J764" s="21" t="s">
        <v>534</v>
      </c>
      <c r="K764" s="21" t="s">
        <v>41</v>
      </c>
      <c r="L764" t="b">
        <v>0</v>
      </c>
      <c r="M764" t="b">
        <v>0</v>
      </c>
      <c r="N764" t="b">
        <v>1</v>
      </c>
      <c r="O764">
        <v>40</v>
      </c>
      <c r="P764">
        <v>30</v>
      </c>
      <c r="Q764">
        <v>0</v>
      </c>
      <c r="R764" s="21" t="s">
        <v>49</v>
      </c>
      <c r="S764">
        <v>1000</v>
      </c>
      <c r="T764">
        <v>100</v>
      </c>
      <c r="U764" t="b">
        <v>1</v>
      </c>
      <c r="V764">
        <v>80</v>
      </c>
      <c r="W764">
        <v>1</v>
      </c>
      <c r="X764">
        <v>105</v>
      </c>
      <c r="Y764">
        <v>60</v>
      </c>
      <c r="Z764">
        <v>0.05</v>
      </c>
      <c r="AA764" t="b">
        <v>1</v>
      </c>
      <c r="AB764" s="21" t="s">
        <v>724</v>
      </c>
      <c r="AC764">
        <v>5</v>
      </c>
      <c r="AD764">
        <v>9</v>
      </c>
      <c r="AE764">
        <v>10</v>
      </c>
      <c r="AF764">
        <v>10</v>
      </c>
      <c r="AG764" s="21" t="s">
        <v>48</v>
      </c>
      <c r="AH764" t="b">
        <v>1</v>
      </c>
      <c r="AI764" t="b">
        <v>0</v>
      </c>
      <c r="AJ764">
        <v>100</v>
      </c>
      <c r="AK764">
        <v>650</v>
      </c>
      <c r="AL764">
        <v>800</v>
      </c>
      <c r="AM764" s="21" t="s">
        <v>319</v>
      </c>
      <c r="AN764" s="21"/>
      <c r="AO764" t="b">
        <v>0</v>
      </c>
      <c r="AP764" s="21"/>
      <c r="AQ764" s="21"/>
      <c r="AR764" s="21" t="s">
        <v>503</v>
      </c>
      <c r="AS764" s="21"/>
      <c r="AT764" s="21" t="s">
        <v>772</v>
      </c>
      <c r="AU764" s="21" t="s">
        <v>507</v>
      </c>
      <c r="AV764">
        <v>3.2</v>
      </c>
      <c r="AX764" s="21"/>
      <c r="AY764">
        <v>9639167</v>
      </c>
      <c r="AZ764">
        <v>0</v>
      </c>
      <c r="BA764">
        <v>0</v>
      </c>
      <c r="BB764">
        <v>10</v>
      </c>
      <c r="BC764">
        <v>80</v>
      </c>
      <c r="BD764">
        <v>50</v>
      </c>
      <c r="BE764" s="21"/>
      <c r="BF764">
        <v>0</v>
      </c>
    </row>
    <row r="765" spans="1:58" x14ac:dyDescent="0.25">
      <c r="A765">
        <v>1.7</v>
      </c>
      <c r="B765" s="21" t="s">
        <v>180</v>
      </c>
      <c r="C765" s="21" t="s">
        <v>9</v>
      </c>
      <c r="D765" s="21" t="s">
        <v>14</v>
      </c>
      <c r="E765" s="21"/>
      <c r="F765" s="21"/>
      <c r="G765" s="21" t="s">
        <v>23</v>
      </c>
      <c r="H765" s="21"/>
      <c r="I765" s="21" t="s">
        <v>770</v>
      </c>
      <c r="J765" s="21" t="s">
        <v>534</v>
      </c>
      <c r="K765" s="21" t="s">
        <v>41</v>
      </c>
      <c r="L765" t="b">
        <v>0</v>
      </c>
      <c r="M765" t="b">
        <v>0</v>
      </c>
      <c r="N765" t="b">
        <v>1</v>
      </c>
      <c r="O765">
        <v>40</v>
      </c>
      <c r="P765">
        <v>30</v>
      </c>
      <c r="Q765">
        <v>0</v>
      </c>
      <c r="R765" s="21" t="s">
        <v>49</v>
      </c>
      <c r="S765">
        <v>1000</v>
      </c>
      <c r="T765">
        <v>100</v>
      </c>
      <c r="U765" t="b">
        <v>1</v>
      </c>
      <c r="V765">
        <v>80</v>
      </c>
      <c r="W765">
        <v>1</v>
      </c>
      <c r="X765">
        <v>105</v>
      </c>
      <c r="Y765">
        <v>60</v>
      </c>
      <c r="Z765">
        <v>0.05</v>
      </c>
      <c r="AA765" t="b">
        <v>1</v>
      </c>
      <c r="AB765" s="21" t="s">
        <v>724</v>
      </c>
      <c r="AC765">
        <v>5</v>
      </c>
      <c r="AD765">
        <v>9</v>
      </c>
      <c r="AE765">
        <v>10</v>
      </c>
      <c r="AF765">
        <v>10</v>
      </c>
      <c r="AG765" s="21" t="s">
        <v>48</v>
      </c>
      <c r="AH765" t="b">
        <v>1</v>
      </c>
      <c r="AI765" t="b">
        <v>0</v>
      </c>
      <c r="AJ765">
        <v>100</v>
      </c>
      <c r="AK765">
        <v>650</v>
      </c>
      <c r="AL765">
        <v>800</v>
      </c>
      <c r="AM765" s="21" t="s">
        <v>319</v>
      </c>
      <c r="AN765" s="21"/>
      <c r="AO765" t="b">
        <v>0</v>
      </c>
      <c r="AP765" s="21"/>
      <c r="AQ765" s="21"/>
      <c r="AR765" s="21" t="s">
        <v>503</v>
      </c>
      <c r="AS765" s="21"/>
      <c r="AT765" s="21" t="s">
        <v>772</v>
      </c>
      <c r="AU765" s="21" t="s">
        <v>507</v>
      </c>
      <c r="AV765">
        <v>3.2</v>
      </c>
      <c r="AX765" s="21"/>
      <c r="AY765">
        <v>9639167</v>
      </c>
      <c r="AZ765">
        <v>0</v>
      </c>
      <c r="BA765">
        <v>0</v>
      </c>
      <c r="BB765">
        <v>25</v>
      </c>
      <c r="BC765">
        <v>50</v>
      </c>
      <c r="BD765">
        <v>50</v>
      </c>
      <c r="BE765" s="21"/>
      <c r="BF765">
        <v>0</v>
      </c>
    </row>
    <row r="766" spans="1:58" x14ac:dyDescent="0.25">
      <c r="A766">
        <v>1.7</v>
      </c>
      <c r="B766" s="21" t="s">
        <v>180</v>
      </c>
      <c r="C766" s="21" t="s">
        <v>9</v>
      </c>
      <c r="D766" s="21" t="s">
        <v>14</v>
      </c>
      <c r="E766" s="21"/>
      <c r="F766" s="21"/>
      <c r="G766" s="21" t="s">
        <v>23</v>
      </c>
      <c r="H766" s="21"/>
      <c r="I766" s="21" t="s">
        <v>770</v>
      </c>
      <c r="J766" s="21" t="s">
        <v>534</v>
      </c>
      <c r="K766" s="21" t="s">
        <v>41</v>
      </c>
      <c r="L766" t="b">
        <v>0</v>
      </c>
      <c r="M766" t="b">
        <v>0</v>
      </c>
      <c r="N766" t="b">
        <v>1</v>
      </c>
      <c r="O766">
        <v>40</v>
      </c>
      <c r="P766">
        <v>30</v>
      </c>
      <c r="Q766">
        <v>0</v>
      </c>
      <c r="R766" s="21" t="s">
        <v>49</v>
      </c>
      <c r="S766">
        <v>1000</v>
      </c>
      <c r="T766">
        <v>100</v>
      </c>
      <c r="U766" t="b">
        <v>1</v>
      </c>
      <c r="V766">
        <v>80</v>
      </c>
      <c r="W766">
        <v>1</v>
      </c>
      <c r="X766">
        <v>105</v>
      </c>
      <c r="Y766">
        <v>60</v>
      </c>
      <c r="Z766">
        <v>0.05</v>
      </c>
      <c r="AA766" t="b">
        <v>1</v>
      </c>
      <c r="AB766" s="21" t="s">
        <v>724</v>
      </c>
      <c r="AC766">
        <v>5</v>
      </c>
      <c r="AD766">
        <v>9</v>
      </c>
      <c r="AE766">
        <v>10</v>
      </c>
      <c r="AF766">
        <v>10</v>
      </c>
      <c r="AG766" s="21" t="s">
        <v>48</v>
      </c>
      <c r="AH766" t="b">
        <v>1</v>
      </c>
      <c r="AI766" t="b">
        <v>0</v>
      </c>
      <c r="AJ766">
        <v>100</v>
      </c>
      <c r="AK766">
        <v>650</v>
      </c>
      <c r="AL766">
        <v>800</v>
      </c>
      <c r="AM766" s="21" t="s">
        <v>319</v>
      </c>
      <c r="AN766" s="21"/>
      <c r="AO766" t="b">
        <v>0</v>
      </c>
      <c r="AP766" s="21"/>
      <c r="AQ766" s="21"/>
      <c r="AR766" s="21" t="s">
        <v>503</v>
      </c>
      <c r="AS766" s="21"/>
      <c r="AT766" s="21" t="s">
        <v>772</v>
      </c>
      <c r="AU766" s="21" t="s">
        <v>507</v>
      </c>
      <c r="AV766">
        <v>3.2</v>
      </c>
      <c r="AX766" s="21"/>
      <c r="AY766">
        <v>9639167</v>
      </c>
      <c r="AZ766">
        <v>0</v>
      </c>
      <c r="BA766">
        <v>0</v>
      </c>
      <c r="BB766">
        <v>30</v>
      </c>
      <c r="BC766">
        <v>20</v>
      </c>
      <c r="BD766">
        <v>50</v>
      </c>
      <c r="BE766" s="21"/>
      <c r="BF766">
        <v>0</v>
      </c>
    </row>
    <row r="767" spans="1:58" x14ac:dyDescent="0.25">
      <c r="A767">
        <v>1.7</v>
      </c>
      <c r="B767" s="21" t="s">
        <v>180</v>
      </c>
      <c r="C767" s="21" t="s">
        <v>9</v>
      </c>
      <c r="D767" s="21" t="s">
        <v>14</v>
      </c>
      <c r="E767" s="21"/>
      <c r="F767" s="21"/>
      <c r="G767" s="21" t="s">
        <v>23</v>
      </c>
      <c r="H767" s="21"/>
      <c r="I767" s="21" t="s">
        <v>770</v>
      </c>
      <c r="J767" s="21" t="s">
        <v>534</v>
      </c>
      <c r="K767" s="21" t="s">
        <v>41</v>
      </c>
      <c r="L767" t="b">
        <v>0</v>
      </c>
      <c r="M767" t="b">
        <v>0</v>
      </c>
      <c r="N767" t="b">
        <v>1</v>
      </c>
      <c r="O767">
        <v>40</v>
      </c>
      <c r="P767">
        <v>30</v>
      </c>
      <c r="Q767">
        <v>0</v>
      </c>
      <c r="R767" s="21" t="s">
        <v>49</v>
      </c>
      <c r="S767">
        <v>1000</v>
      </c>
      <c r="T767">
        <v>100</v>
      </c>
      <c r="U767" t="b">
        <v>1</v>
      </c>
      <c r="V767">
        <v>80</v>
      </c>
      <c r="W767">
        <v>1</v>
      </c>
      <c r="X767">
        <v>105</v>
      </c>
      <c r="Y767">
        <v>60</v>
      </c>
      <c r="Z767">
        <v>0.05</v>
      </c>
      <c r="AA767" t="b">
        <v>1</v>
      </c>
      <c r="AB767" s="21" t="s">
        <v>724</v>
      </c>
      <c r="AC767">
        <v>5</v>
      </c>
      <c r="AD767">
        <v>9</v>
      </c>
      <c r="AE767">
        <v>10</v>
      </c>
      <c r="AF767">
        <v>10</v>
      </c>
      <c r="AG767" s="21" t="s">
        <v>48</v>
      </c>
      <c r="AH767" t="b">
        <v>1</v>
      </c>
      <c r="AI767" t="b">
        <v>0</v>
      </c>
      <c r="AJ767">
        <v>100</v>
      </c>
      <c r="AK767">
        <v>650</v>
      </c>
      <c r="AL767">
        <v>800</v>
      </c>
      <c r="AM767" s="21" t="s">
        <v>319</v>
      </c>
      <c r="AN767" s="21"/>
      <c r="AO767" t="b">
        <v>0</v>
      </c>
      <c r="AP767" s="21"/>
      <c r="AQ767" s="21"/>
      <c r="AR767" s="21" t="s">
        <v>503</v>
      </c>
      <c r="AS767" s="21"/>
      <c r="AT767" s="21" t="s">
        <v>772</v>
      </c>
      <c r="AU767" s="21" t="s">
        <v>507</v>
      </c>
      <c r="AV767">
        <v>3.2</v>
      </c>
      <c r="AX767" s="21"/>
      <c r="AY767">
        <v>9639167</v>
      </c>
      <c r="AZ767">
        <v>0</v>
      </c>
      <c r="BA767">
        <v>0</v>
      </c>
      <c r="BB767">
        <v>35</v>
      </c>
      <c r="BC767">
        <v>10</v>
      </c>
      <c r="BD767">
        <v>50</v>
      </c>
      <c r="BE767" s="21"/>
      <c r="BF767">
        <v>0</v>
      </c>
    </row>
    <row r="768" spans="1:58" x14ac:dyDescent="0.25">
      <c r="A768">
        <v>1.7</v>
      </c>
      <c r="B768" s="21" t="s">
        <v>180</v>
      </c>
      <c r="C768" s="21" t="s">
        <v>9</v>
      </c>
      <c r="D768" s="21" t="s">
        <v>14</v>
      </c>
      <c r="E768" s="21"/>
      <c r="F768" s="21"/>
      <c r="G768" s="21" t="s">
        <v>23</v>
      </c>
      <c r="H768" s="21"/>
      <c r="I768" s="21" t="s">
        <v>770</v>
      </c>
      <c r="J768" s="21" t="s">
        <v>534</v>
      </c>
      <c r="K768" s="21" t="s">
        <v>41</v>
      </c>
      <c r="L768" t="b">
        <v>0</v>
      </c>
      <c r="M768" t="b">
        <v>0</v>
      </c>
      <c r="N768" t="b">
        <v>1</v>
      </c>
      <c r="O768">
        <v>40</v>
      </c>
      <c r="P768">
        <v>30</v>
      </c>
      <c r="Q768">
        <v>0</v>
      </c>
      <c r="R768" s="21" t="s">
        <v>49</v>
      </c>
      <c r="S768">
        <v>1000</v>
      </c>
      <c r="T768">
        <v>100</v>
      </c>
      <c r="U768" t="b">
        <v>1</v>
      </c>
      <c r="V768">
        <v>80</v>
      </c>
      <c r="W768">
        <v>1</v>
      </c>
      <c r="X768">
        <v>105</v>
      </c>
      <c r="Y768">
        <v>60</v>
      </c>
      <c r="Z768">
        <v>0.05</v>
      </c>
      <c r="AA768" t="b">
        <v>1</v>
      </c>
      <c r="AB768" s="21" t="s">
        <v>724</v>
      </c>
      <c r="AC768">
        <v>5</v>
      </c>
      <c r="AD768">
        <v>9</v>
      </c>
      <c r="AE768">
        <v>10</v>
      </c>
      <c r="AF768">
        <v>10</v>
      </c>
      <c r="AG768" s="21" t="s">
        <v>48</v>
      </c>
      <c r="AH768" t="b">
        <v>1</v>
      </c>
      <c r="AI768" t="b">
        <v>0</v>
      </c>
      <c r="AJ768">
        <v>100</v>
      </c>
      <c r="AK768">
        <v>650</v>
      </c>
      <c r="AL768">
        <v>800</v>
      </c>
      <c r="AM768" s="21" t="s">
        <v>320</v>
      </c>
      <c r="AN768" s="21"/>
      <c r="AO768" t="b">
        <v>0</v>
      </c>
      <c r="AP768" s="21"/>
      <c r="AQ768" s="21"/>
      <c r="AR768" s="21" t="s">
        <v>503</v>
      </c>
      <c r="AS768" s="21"/>
      <c r="AT768" s="21" t="s">
        <v>773</v>
      </c>
      <c r="AU768" s="21" t="s">
        <v>507</v>
      </c>
      <c r="AV768">
        <v>3.2</v>
      </c>
      <c r="AX768" s="21"/>
      <c r="AY768">
        <v>10156544</v>
      </c>
      <c r="AZ768">
        <v>0</v>
      </c>
      <c r="BA768">
        <v>0</v>
      </c>
      <c r="BB768">
        <v>10</v>
      </c>
      <c r="BC768">
        <v>50</v>
      </c>
      <c r="BD768">
        <v>50</v>
      </c>
      <c r="BE768" s="21"/>
      <c r="BF768">
        <v>0</v>
      </c>
    </row>
    <row r="769" spans="1:58" x14ac:dyDescent="0.25">
      <c r="A769">
        <v>1.7</v>
      </c>
      <c r="B769" s="21" t="s">
        <v>180</v>
      </c>
      <c r="C769" s="21" t="s">
        <v>9</v>
      </c>
      <c r="D769" s="21" t="s">
        <v>14</v>
      </c>
      <c r="E769" s="21"/>
      <c r="F769" s="21"/>
      <c r="G769" s="21" t="s">
        <v>23</v>
      </c>
      <c r="H769" s="21"/>
      <c r="I769" s="21" t="s">
        <v>770</v>
      </c>
      <c r="J769" s="21" t="s">
        <v>534</v>
      </c>
      <c r="K769" s="21" t="s">
        <v>41</v>
      </c>
      <c r="L769" t="b">
        <v>0</v>
      </c>
      <c r="M769" t="b">
        <v>0</v>
      </c>
      <c r="N769" t="b">
        <v>1</v>
      </c>
      <c r="O769">
        <v>40</v>
      </c>
      <c r="P769">
        <v>30</v>
      </c>
      <c r="Q769">
        <v>0</v>
      </c>
      <c r="R769" s="21" t="s">
        <v>49</v>
      </c>
      <c r="S769">
        <v>1000</v>
      </c>
      <c r="T769">
        <v>100</v>
      </c>
      <c r="U769" t="b">
        <v>1</v>
      </c>
      <c r="V769">
        <v>80</v>
      </c>
      <c r="W769">
        <v>1</v>
      </c>
      <c r="X769">
        <v>105</v>
      </c>
      <c r="Y769">
        <v>60</v>
      </c>
      <c r="Z769">
        <v>0.05</v>
      </c>
      <c r="AA769" t="b">
        <v>1</v>
      </c>
      <c r="AB769" s="21" t="s">
        <v>724</v>
      </c>
      <c r="AC769">
        <v>5</v>
      </c>
      <c r="AD769">
        <v>9</v>
      </c>
      <c r="AE769">
        <v>10</v>
      </c>
      <c r="AF769">
        <v>10</v>
      </c>
      <c r="AG769" s="21" t="s">
        <v>48</v>
      </c>
      <c r="AH769" t="b">
        <v>1</v>
      </c>
      <c r="AI769" t="b">
        <v>0</v>
      </c>
      <c r="AJ769">
        <v>100</v>
      </c>
      <c r="AK769">
        <v>650</v>
      </c>
      <c r="AL769">
        <v>800</v>
      </c>
      <c r="AM769" s="21" t="s">
        <v>320</v>
      </c>
      <c r="AN769" s="21"/>
      <c r="AO769" t="b">
        <v>0</v>
      </c>
      <c r="AP769" s="21"/>
      <c r="AQ769" s="21"/>
      <c r="AR769" s="21" t="s">
        <v>503</v>
      </c>
      <c r="AS769" s="21"/>
      <c r="AT769" s="21" t="s">
        <v>773</v>
      </c>
      <c r="AU769" s="21" t="s">
        <v>507</v>
      </c>
      <c r="AV769">
        <v>3.2</v>
      </c>
      <c r="AX769" s="21"/>
      <c r="AY769">
        <v>10156544</v>
      </c>
      <c r="AZ769">
        <v>0</v>
      </c>
      <c r="BA769">
        <v>0</v>
      </c>
      <c r="BB769">
        <v>20</v>
      </c>
      <c r="BC769">
        <v>25</v>
      </c>
      <c r="BD769">
        <v>50</v>
      </c>
      <c r="BE769" s="21"/>
      <c r="BF769">
        <v>0</v>
      </c>
    </row>
    <row r="770" spans="1:58" x14ac:dyDescent="0.25">
      <c r="A770">
        <v>1.7</v>
      </c>
      <c r="B770" s="21" t="s">
        <v>180</v>
      </c>
      <c r="C770" s="21" t="s">
        <v>9</v>
      </c>
      <c r="D770" s="21" t="s">
        <v>14</v>
      </c>
      <c r="E770" s="21"/>
      <c r="F770" s="21"/>
      <c r="G770" s="21" t="s">
        <v>23</v>
      </c>
      <c r="H770" s="21"/>
      <c r="I770" s="21" t="s">
        <v>770</v>
      </c>
      <c r="J770" s="21" t="s">
        <v>534</v>
      </c>
      <c r="K770" s="21" t="s">
        <v>41</v>
      </c>
      <c r="L770" t="b">
        <v>0</v>
      </c>
      <c r="M770" t="b">
        <v>0</v>
      </c>
      <c r="N770" t="b">
        <v>1</v>
      </c>
      <c r="O770">
        <v>40</v>
      </c>
      <c r="P770">
        <v>30</v>
      </c>
      <c r="Q770">
        <v>0</v>
      </c>
      <c r="R770" s="21" t="s">
        <v>49</v>
      </c>
      <c r="S770">
        <v>1000</v>
      </c>
      <c r="T770">
        <v>100</v>
      </c>
      <c r="U770" t="b">
        <v>1</v>
      </c>
      <c r="V770">
        <v>80</v>
      </c>
      <c r="W770">
        <v>1</v>
      </c>
      <c r="X770">
        <v>105</v>
      </c>
      <c r="Y770">
        <v>60</v>
      </c>
      <c r="Z770">
        <v>0.05</v>
      </c>
      <c r="AA770" t="b">
        <v>1</v>
      </c>
      <c r="AB770" s="21" t="s">
        <v>724</v>
      </c>
      <c r="AC770">
        <v>5</v>
      </c>
      <c r="AD770">
        <v>9</v>
      </c>
      <c r="AE770">
        <v>10</v>
      </c>
      <c r="AF770">
        <v>10</v>
      </c>
      <c r="AG770" s="21" t="s">
        <v>48</v>
      </c>
      <c r="AH770" t="b">
        <v>1</v>
      </c>
      <c r="AI770" t="b">
        <v>0</v>
      </c>
      <c r="AJ770">
        <v>100</v>
      </c>
      <c r="AK770">
        <v>650</v>
      </c>
      <c r="AL770">
        <v>800</v>
      </c>
      <c r="AM770" s="21" t="s">
        <v>320</v>
      </c>
      <c r="AN770" s="21"/>
      <c r="AO770" t="b">
        <v>0</v>
      </c>
      <c r="AP770" s="21"/>
      <c r="AQ770" s="21"/>
      <c r="AR770" s="21" t="s">
        <v>503</v>
      </c>
      <c r="AS770" s="21"/>
      <c r="AT770" s="21" t="s">
        <v>773</v>
      </c>
      <c r="AU770" s="21" t="s">
        <v>507</v>
      </c>
      <c r="AV770">
        <v>3.2</v>
      </c>
      <c r="AX770" s="21"/>
      <c r="AY770">
        <v>10156544</v>
      </c>
      <c r="AZ770">
        <v>0</v>
      </c>
      <c r="BA770">
        <v>0</v>
      </c>
      <c r="BB770">
        <v>30</v>
      </c>
      <c r="BC770">
        <v>10</v>
      </c>
      <c r="BD770">
        <v>50</v>
      </c>
      <c r="BE770" s="21"/>
      <c r="BF770">
        <v>0</v>
      </c>
    </row>
    <row r="771" spans="1:58" x14ac:dyDescent="0.25">
      <c r="A771">
        <v>1.7</v>
      </c>
      <c r="B771" s="21" t="s">
        <v>180</v>
      </c>
      <c r="C771" s="21" t="s">
        <v>9</v>
      </c>
      <c r="D771" s="21" t="s">
        <v>14</v>
      </c>
      <c r="E771" s="21"/>
      <c r="F771" s="21"/>
      <c r="G771" s="21" t="s">
        <v>23</v>
      </c>
      <c r="H771" s="21"/>
      <c r="I771" s="21" t="s">
        <v>770</v>
      </c>
      <c r="J771" s="21" t="s">
        <v>534</v>
      </c>
      <c r="K771" s="21" t="s">
        <v>41</v>
      </c>
      <c r="L771" t="b">
        <v>0</v>
      </c>
      <c r="M771" t="b">
        <v>0</v>
      </c>
      <c r="N771" t="b">
        <v>1</v>
      </c>
      <c r="O771">
        <v>40</v>
      </c>
      <c r="P771">
        <v>30</v>
      </c>
      <c r="Q771">
        <v>0</v>
      </c>
      <c r="R771" s="21" t="s">
        <v>49</v>
      </c>
      <c r="S771">
        <v>1000</v>
      </c>
      <c r="T771">
        <v>100</v>
      </c>
      <c r="U771" t="b">
        <v>1</v>
      </c>
      <c r="V771">
        <v>80</v>
      </c>
      <c r="W771">
        <v>1</v>
      </c>
      <c r="X771">
        <v>105</v>
      </c>
      <c r="Y771">
        <v>60</v>
      </c>
      <c r="Z771">
        <v>0.05</v>
      </c>
      <c r="AA771" t="b">
        <v>1</v>
      </c>
      <c r="AB771" s="21" t="s">
        <v>724</v>
      </c>
      <c r="AC771">
        <v>5</v>
      </c>
      <c r="AD771">
        <v>9</v>
      </c>
      <c r="AE771">
        <v>10</v>
      </c>
      <c r="AF771">
        <v>10</v>
      </c>
      <c r="AG771" s="21" t="s">
        <v>48</v>
      </c>
      <c r="AH771" t="b">
        <v>1</v>
      </c>
      <c r="AI771" t="b">
        <v>0</v>
      </c>
      <c r="AJ771">
        <v>100</v>
      </c>
      <c r="AK771">
        <v>650</v>
      </c>
      <c r="AL771">
        <v>800</v>
      </c>
      <c r="AM771" s="21" t="s">
        <v>320</v>
      </c>
      <c r="AN771" s="21"/>
      <c r="AO771" t="b">
        <v>0</v>
      </c>
      <c r="AP771" s="21"/>
      <c r="AQ771" s="21"/>
      <c r="AR771" s="21" t="s">
        <v>503</v>
      </c>
      <c r="AS771" s="21"/>
      <c r="AT771" s="21" t="s">
        <v>773</v>
      </c>
      <c r="AU771" s="21" t="s">
        <v>507</v>
      </c>
      <c r="AV771">
        <v>3.2</v>
      </c>
      <c r="AX771" s="21"/>
      <c r="AY771">
        <v>10156544</v>
      </c>
      <c r="AZ771">
        <v>0</v>
      </c>
      <c r="BA771">
        <v>0</v>
      </c>
      <c r="BB771">
        <v>40</v>
      </c>
      <c r="BC771">
        <v>0</v>
      </c>
      <c r="BD771">
        <v>50</v>
      </c>
      <c r="BE771" s="21"/>
      <c r="BF771">
        <v>0</v>
      </c>
    </row>
    <row r="772" spans="1:58" x14ac:dyDescent="0.25">
      <c r="A772">
        <v>1.7</v>
      </c>
      <c r="B772" s="21" t="s">
        <v>180</v>
      </c>
      <c r="C772" s="21" t="s">
        <v>9</v>
      </c>
      <c r="D772" s="21" t="s">
        <v>14</v>
      </c>
      <c r="E772" s="21"/>
      <c r="F772" s="21"/>
      <c r="G772" s="21" t="s">
        <v>23</v>
      </c>
      <c r="H772" s="21"/>
      <c r="I772" s="21" t="s">
        <v>770</v>
      </c>
      <c r="J772" s="21" t="s">
        <v>534</v>
      </c>
      <c r="K772" s="21" t="s">
        <v>41</v>
      </c>
      <c r="L772" t="b">
        <v>0</v>
      </c>
      <c r="M772" t="b">
        <v>0</v>
      </c>
      <c r="N772" t="b">
        <v>1</v>
      </c>
      <c r="O772">
        <v>40</v>
      </c>
      <c r="P772">
        <v>30</v>
      </c>
      <c r="Q772">
        <v>0</v>
      </c>
      <c r="R772" s="21" t="s">
        <v>49</v>
      </c>
      <c r="S772">
        <v>1000</v>
      </c>
      <c r="T772">
        <v>100</v>
      </c>
      <c r="U772" t="b">
        <v>1</v>
      </c>
      <c r="V772">
        <v>80</v>
      </c>
      <c r="W772">
        <v>1</v>
      </c>
      <c r="X772">
        <v>105</v>
      </c>
      <c r="Y772">
        <v>60</v>
      </c>
      <c r="Z772">
        <v>0.05</v>
      </c>
      <c r="AA772" t="b">
        <v>1</v>
      </c>
      <c r="AB772" s="21" t="s">
        <v>724</v>
      </c>
      <c r="AC772">
        <v>5</v>
      </c>
      <c r="AD772">
        <v>9</v>
      </c>
      <c r="AE772">
        <v>10</v>
      </c>
      <c r="AF772">
        <v>10</v>
      </c>
      <c r="AG772" s="21" t="s">
        <v>48</v>
      </c>
      <c r="AH772" t="b">
        <v>1</v>
      </c>
      <c r="AI772" t="b">
        <v>0</v>
      </c>
      <c r="AJ772">
        <v>100</v>
      </c>
      <c r="AK772">
        <v>650</v>
      </c>
      <c r="AL772">
        <v>800</v>
      </c>
      <c r="AM772" s="21" t="s">
        <v>349</v>
      </c>
      <c r="AN772" s="21"/>
      <c r="AO772" t="b">
        <v>0</v>
      </c>
      <c r="AP772" s="21"/>
      <c r="AQ772" s="21"/>
      <c r="AR772" s="21" t="s">
        <v>503</v>
      </c>
      <c r="AS772" s="21"/>
      <c r="AT772" s="21" t="s">
        <v>776</v>
      </c>
      <c r="AU772" s="21" t="s">
        <v>507</v>
      </c>
      <c r="AV772">
        <v>3.2</v>
      </c>
      <c r="AW772">
        <v>3</v>
      </c>
      <c r="AX772" s="21"/>
      <c r="AY772">
        <v>2763429</v>
      </c>
      <c r="AZ772">
        <v>0</v>
      </c>
      <c r="BA772">
        <v>0</v>
      </c>
      <c r="BB772">
        <v>25</v>
      </c>
      <c r="BC772">
        <v>60</v>
      </c>
      <c r="BD772">
        <v>50</v>
      </c>
      <c r="BE772" s="21"/>
      <c r="BF772">
        <v>0</v>
      </c>
    </row>
    <row r="773" spans="1:58" x14ac:dyDescent="0.25">
      <c r="A773">
        <v>1.7</v>
      </c>
      <c r="B773" s="21" t="s">
        <v>180</v>
      </c>
      <c r="C773" s="21" t="s">
        <v>9</v>
      </c>
      <c r="D773" s="21" t="s">
        <v>14</v>
      </c>
      <c r="E773" s="21"/>
      <c r="F773" s="21"/>
      <c r="G773" s="21" t="s">
        <v>23</v>
      </c>
      <c r="H773" s="21"/>
      <c r="I773" s="21" t="s">
        <v>770</v>
      </c>
      <c r="J773" s="21" t="s">
        <v>534</v>
      </c>
      <c r="K773" s="21" t="s">
        <v>41</v>
      </c>
      <c r="L773" t="b">
        <v>0</v>
      </c>
      <c r="M773" t="b">
        <v>0</v>
      </c>
      <c r="N773" t="b">
        <v>1</v>
      </c>
      <c r="O773">
        <v>40</v>
      </c>
      <c r="P773">
        <v>30</v>
      </c>
      <c r="Q773">
        <v>0</v>
      </c>
      <c r="R773" s="21" t="s">
        <v>49</v>
      </c>
      <c r="S773">
        <v>1000</v>
      </c>
      <c r="T773">
        <v>100</v>
      </c>
      <c r="U773" t="b">
        <v>1</v>
      </c>
      <c r="V773">
        <v>80</v>
      </c>
      <c r="W773">
        <v>1</v>
      </c>
      <c r="X773">
        <v>105</v>
      </c>
      <c r="Y773">
        <v>60</v>
      </c>
      <c r="Z773">
        <v>0.05</v>
      </c>
      <c r="AA773" t="b">
        <v>1</v>
      </c>
      <c r="AB773" s="21" t="s">
        <v>724</v>
      </c>
      <c r="AC773">
        <v>5</v>
      </c>
      <c r="AD773">
        <v>9</v>
      </c>
      <c r="AE773">
        <v>10</v>
      </c>
      <c r="AF773">
        <v>10</v>
      </c>
      <c r="AG773" s="21" t="s">
        <v>48</v>
      </c>
      <c r="AH773" t="b">
        <v>1</v>
      </c>
      <c r="AI773" t="b">
        <v>0</v>
      </c>
      <c r="AJ773">
        <v>100</v>
      </c>
      <c r="AK773">
        <v>650</v>
      </c>
      <c r="AL773">
        <v>800</v>
      </c>
      <c r="AM773" s="21" t="s">
        <v>349</v>
      </c>
      <c r="AN773" s="21"/>
      <c r="AO773" t="b">
        <v>0</v>
      </c>
      <c r="AP773" s="21"/>
      <c r="AQ773" s="21"/>
      <c r="AR773" s="21" t="s">
        <v>503</v>
      </c>
      <c r="AS773" s="21"/>
      <c r="AT773" s="21" t="s">
        <v>776</v>
      </c>
      <c r="AU773" s="21" t="s">
        <v>507</v>
      </c>
      <c r="AV773">
        <v>3.2</v>
      </c>
      <c r="AW773">
        <v>3</v>
      </c>
      <c r="AX773" s="21"/>
      <c r="AY773">
        <v>2763429</v>
      </c>
      <c r="AZ773">
        <v>0</v>
      </c>
      <c r="BA773">
        <v>0</v>
      </c>
      <c r="BB773">
        <v>30</v>
      </c>
      <c r="BC773">
        <v>50</v>
      </c>
      <c r="BD773">
        <v>50</v>
      </c>
      <c r="BE773" s="21"/>
      <c r="BF773">
        <v>0</v>
      </c>
    </row>
    <row r="774" spans="1:58" x14ac:dyDescent="0.25">
      <c r="A774">
        <v>1.7</v>
      </c>
      <c r="B774" s="21" t="s">
        <v>180</v>
      </c>
      <c r="C774" s="21" t="s">
        <v>9</v>
      </c>
      <c r="D774" s="21" t="s">
        <v>14</v>
      </c>
      <c r="E774" s="21"/>
      <c r="F774" s="21"/>
      <c r="G774" s="21" t="s">
        <v>23</v>
      </c>
      <c r="H774" s="21"/>
      <c r="I774" s="21" t="s">
        <v>770</v>
      </c>
      <c r="J774" s="21" t="s">
        <v>534</v>
      </c>
      <c r="K774" s="21" t="s">
        <v>41</v>
      </c>
      <c r="L774" t="b">
        <v>0</v>
      </c>
      <c r="M774" t="b">
        <v>0</v>
      </c>
      <c r="N774" t="b">
        <v>1</v>
      </c>
      <c r="O774">
        <v>40</v>
      </c>
      <c r="P774">
        <v>30</v>
      </c>
      <c r="Q774">
        <v>0</v>
      </c>
      <c r="R774" s="21" t="s">
        <v>49</v>
      </c>
      <c r="S774">
        <v>1000</v>
      </c>
      <c r="T774">
        <v>100</v>
      </c>
      <c r="U774" t="b">
        <v>1</v>
      </c>
      <c r="V774">
        <v>80</v>
      </c>
      <c r="W774">
        <v>1</v>
      </c>
      <c r="X774">
        <v>105</v>
      </c>
      <c r="Y774">
        <v>60</v>
      </c>
      <c r="Z774">
        <v>0.05</v>
      </c>
      <c r="AA774" t="b">
        <v>1</v>
      </c>
      <c r="AB774" s="21" t="s">
        <v>724</v>
      </c>
      <c r="AC774">
        <v>5</v>
      </c>
      <c r="AD774">
        <v>9</v>
      </c>
      <c r="AE774">
        <v>10</v>
      </c>
      <c r="AF774">
        <v>10</v>
      </c>
      <c r="AG774" s="21" t="s">
        <v>48</v>
      </c>
      <c r="AH774" t="b">
        <v>1</v>
      </c>
      <c r="AI774" t="b">
        <v>0</v>
      </c>
      <c r="AJ774">
        <v>100</v>
      </c>
      <c r="AK774">
        <v>650</v>
      </c>
      <c r="AL774">
        <v>800</v>
      </c>
      <c r="AM774" s="21" t="s">
        <v>349</v>
      </c>
      <c r="AN774" s="21"/>
      <c r="AO774" t="b">
        <v>0</v>
      </c>
      <c r="AP774" s="21"/>
      <c r="AQ774" s="21"/>
      <c r="AR774" s="21" t="s">
        <v>503</v>
      </c>
      <c r="AS774" s="21"/>
      <c r="AT774" s="21" t="s">
        <v>776</v>
      </c>
      <c r="AU774" s="21" t="s">
        <v>507</v>
      </c>
      <c r="AV774">
        <v>3.2</v>
      </c>
      <c r="AW774">
        <v>3</v>
      </c>
      <c r="AX774" s="21"/>
      <c r="AY774">
        <v>2763429</v>
      </c>
      <c r="AZ774">
        <v>0</v>
      </c>
      <c r="BA774">
        <v>0</v>
      </c>
      <c r="BB774">
        <v>35</v>
      </c>
      <c r="BC774">
        <v>30</v>
      </c>
      <c r="BD774">
        <v>50</v>
      </c>
      <c r="BE774" s="21"/>
      <c r="BF774">
        <v>0</v>
      </c>
    </row>
    <row r="775" spans="1:58" x14ac:dyDescent="0.25">
      <c r="A775">
        <v>1.7</v>
      </c>
      <c r="B775" s="21" t="s">
        <v>180</v>
      </c>
      <c r="C775" s="21" t="s">
        <v>9</v>
      </c>
      <c r="D775" s="21" t="s">
        <v>14</v>
      </c>
      <c r="E775" s="21"/>
      <c r="F775" s="21"/>
      <c r="G775" s="21" t="s">
        <v>23</v>
      </c>
      <c r="H775" s="21"/>
      <c r="I775" s="21" t="s">
        <v>770</v>
      </c>
      <c r="J775" s="21" t="s">
        <v>534</v>
      </c>
      <c r="K775" s="21" t="s">
        <v>41</v>
      </c>
      <c r="L775" t="b">
        <v>0</v>
      </c>
      <c r="M775" t="b">
        <v>0</v>
      </c>
      <c r="N775" t="b">
        <v>1</v>
      </c>
      <c r="O775">
        <v>40</v>
      </c>
      <c r="P775">
        <v>30</v>
      </c>
      <c r="Q775">
        <v>0</v>
      </c>
      <c r="R775" s="21" t="s">
        <v>49</v>
      </c>
      <c r="S775">
        <v>1000</v>
      </c>
      <c r="T775">
        <v>100</v>
      </c>
      <c r="U775" t="b">
        <v>1</v>
      </c>
      <c r="V775">
        <v>80</v>
      </c>
      <c r="W775">
        <v>1</v>
      </c>
      <c r="X775">
        <v>105</v>
      </c>
      <c r="Y775">
        <v>60</v>
      </c>
      <c r="Z775">
        <v>0.05</v>
      </c>
      <c r="AA775" t="b">
        <v>1</v>
      </c>
      <c r="AB775" s="21" t="s">
        <v>724</v>
      </c>
      <c r="AC775">
        <v>5</v>
      </c>
      <c r="AD775">
        <v>9</v>
      </c>
      <c r="AE775">
        <v>10</v>
      </c>
      <c r="AF775">
        <v>10</v>
      </c>
      <c r="AG775" s="21" t="s">
        <v>48</v>
      </c>
      <c r="AH775" t="b">
        <v>1</v>
      </c>
      <c r="AI775" t="b">
        <v>0</v>
      </c>
      <c r="AJ775">
        <v>100</v>
      </c>
      <c r="AK775">
        <v>650</v>
      </c>
      <c r="AL775">
        <v>800</v>
      </c>
      <c r="AM775" s="21" t="s">
        <v>349</v>
      </c>
      <c r="AN775" s="21"/>
      <c r="AO775" t="b">
        <v>0</v>
      </c>
      <c r="AP775" s="21"/>
      <c r="AQ775" s="21"/>
      <c r="AR775" s="21" t="s">
        <v>503</v>
      </c>
      <c r="AS775" s="21"/>
      <c r="AT775" s="21" t="s">
        <v>776</v>
      </c>
      <c r="AU775" s="21" t="s">
        <v>507</v>
      </c>
      <c r="AV775">
        <v>3.2</v>
      </c>
      <c r="AW775">
        <v>3</v>
      </c>
      <c r="AX775" s="21"/>
      <c r="AY775">
        <v>2763429</v>
      </c>
      <c r="AZ775">
        <v>0</v>
      </c>
      <c r="BA775">
        <v>0</v>
      </c>
      <c r="BB775">
        <v>40</v>
      </c>
      <c r="BC775">
        <v>10</v>
      </c>
      <c r="BD775">
        <v>50</v>
      </c>
      <c r="BE775" s="21"/>
      <c r="BF775">
        <v>0</v>
      </c>
    </row>
    <row r="776" spans="1:58" x14ac:dyDescent="0.25">
      <c r="A776">
        <v>1.7</v>
      </c>
      <c r="B776" s="21" t="s">
        <v>180</v>
      </c>
      <c r="C776" s="21" t="s">
        <v>9</v>
      </c>
      <c r="D776" s="21" t="s">
        <v>14</v>
      </c>
      <c r="E776" s="21"/>
      <c r="F776" s="21"/>
      <c r="G776" s="21" t="s">
        <v>23</v>
      </c>
      <c r="H776" s="21"/>
      <c r="I776" s="21" t="s">
        <v>770</v>
      </c>
      <c r="J776" s="21" t="s">
        <v>534</v>
      </c>
      <c r="K776" s="21" t="s">
        <v>41</v>
      </c>
      <c r="L776" t="b">
        <v>0</v>
      </c>
      <c r="M776" t="b">
        <v>0</v>
      </c>
      <c r="N776" t="b">
        <v>1</v>
      </c>
      <c r="O776">
        <v>40</v>
      </c>
      <c r="P776">
        <v>30</v>
      </c>
      <c r="Q776">
        <v>0</v>
      </c>
      <c r="R776" s="21" t="s">
        <v>49</v>
      </c>
      <c r="S776">
        <v>1000</v>
      </c>
      <c r="T776">
        <v>100</v>
      </c>
      <c r="U776" t="b">
        <v>1</v>
      </c>
      <c r="V776">
        <v>80</v>
      </c>
      <c r="W776">
        <v>1</v>
      </c>
      <c r="X776">
        <v>105</v>
      </c>
      <c r="Y776">
        <v>60</v>
      </c>
      <c r="Z776">
        <v>0.05</v>
      </c>
      <c r="AA776" t="b">
        <v>1</v>
      </c>
      <c r="AB776" s="21" t="s">
        <v>724</v>
      </c>
      <c r="AC776">
        <v>5</v>
      </c>
      <c r="AD776">
        <v>9</v>
      </c>
      <c r="AE776">
        <v>10</v>
      </c>
      <c r="AF776">
        <v>10</v>
      </c>
      <c r="AG776" s="21" t="s">
        <v>48</v>
      </c>
      <c r="AH776" t="b">
        <v>1</v>
      </c>
      <c r="AI776" t="b">
        <v>0</v>
      </c>
      <c r="AJ776">
        <v>100</v>
      </c>
      <c r="AK776">
        <v>650</v>
      </c>
      <c r="AL776">
        <v>800</v>
      </c>
      <c r="AM776" s="21" t="s">
        <v>381</v>
      </c>
      <c r="AN776" s="21"/>
      <c r="AO776" t="b">
        <v>0</v>
      </c>
      <c r="AP776" s="21"/>
      <c r="AQ776" s="21"/>
      <c r="AR776" s="21" t="s">
        <v>375</v>
      </c>
      <c r="AS776" s="21"/>
      <c r="AT776" s="21" t="s">
        <v>538</v>
      </c>
      <c r="AU776" s="21" t="s">
        <v>514</v>
      </c>
      <c r="AV776">
        <v>1</v>
      </c>
      <c r="AX776" s="21"/>
      <c r="AY776">
        <v>8388736</v>
      </c>
      <c r="BE776" s="21"/>
    </row>
    <row r="777" spans="1:58" x14ac:dyDescent="0.25">
      <c r="A777">
        <v>1.7</v>
      </c>
      <c r="B777" s="21" t="s">
        <v>180</v>
      </c>
      <c r="C777" s="21" t="s">
        <v>9</v>
      </c>
      <c r="D777" s="21" t="s">
        <v>14</v>
      </c>
      <c r="E777" s="21"/>
      <c r="F777" s="21"/>
      <c r="G777" s="21" t="s">
        <v>23</v>
      </c>
      <c r="H777" s="21"/>
      <c r="I777" s="21" t="s">
        <v>770</v>
      </c>
      <c r="J777" s="21" t="s">
        <v>534</v>
      </c>
      <c r="K777" s="21" t="s">
        <v>41</v>
      </c>
      <c r="L777" t="b">
        <v>0</v>
      </c>
      <c r="M777" t="b">
        <v>0</v>
      </c>
      <c r="N777" t="b">
        <v>1</v>
      </c>
      <c r="O777">
        <v>40</v>
      </c>
      <c r="P777">
        <v>30</v>
      </c>
      <c r="Q777">
        <v>0</v>
      </c>
      <c r="R777" s="21" t="s">
        <v>49</v>
      </c>
      <c r="S777">
        <v>1000</v>
      </c>
      <c r="T777">
        <v>100</v>
      </c>
      <c r="U777" t="b">
        <v>1</v>
      </c>
      <c r="V777">
        <v>80</v>
      </c>
      <c r="W777">
        <v>1</v>
      </c>
      <c r="X777">
        <v>105</v>
      </c>
      <c r="Y777">
        <v>60</v>
      </c>
      <c r="Z777">
        <v>0.05</v>
      </c>
      <c r="AA777" t="b">
        <v>1</v>
      </c>
      <c r="AB777" s="21" t="s">
        <v>724</v>
      </c>
      <c r="AC777">
        <v>5</v>
      </c>
      <c r="AD777">
        <v>9</v>
      </c>
      <c r="AE777">
        <v>10</v>
      </c>
      <c r="AF777">
        <v>10</v>
      </c>
      <c r="AG777" s="21" t="s">
        <v>48</v>
      </c>
      <c r="AH777" t="b">
        <v>1</v>
      </c>
      <c r="AI777" t="b">
        <v>0</v>
      </c>
      <c r="AJ777">
        <v>100</v>
      </c>
      <c r="AK777">
        <v>650</v>
      </c>
      <c r="AL777">
        <v>800</v>
      </c>
      <c r="AM777" s="21" t="s">
        <v>425</v>
      </c>
      <c r="AN777" s="21"/>
      <c r="AO777" t="b">
        <v>0</v>
      </c>
      <c r="AP777" s="21"/>
      <c r="AQ777" s="21"/>
      <c r="AR777" s="21" t="s">
        <v>375</v>
      </c>
      <c r="AS777" s="21"/>
      <c r="AT777" s="21" t="s">
        <v>538</v>
      </c>
      <c r="AU777" s="21" t="s">
        <v>514</v>
      </c>
      <c r="AV777">
        <v>1</v>
      </c>
      <c r="AX777" s="21"/>
      <c r="AY777">
        <v>8388736</v>
      </c>
      <c r="BE777" s="21"/>
    </row>
    <row r="778" spans="1:58" x14ac:dyDescent="0.25">
      <c r="A778">
        <v>1.7</v>
      </c>
      <c r="B778" s="21" t="s">
        <v>180</v>
      </c>
      <c r="C778" s="21" t="s">
        <v>9</v>
      </c>
      <c r="D778" s="21" t="s">
        <v>14</v>
      </c>
      <c r="E778" s="21"/>
      <c r="F778" s="21"/>
      <c r="G778" s="21" t="s">
        <v>23</v>
      </c>
      <c r="H778" s="21"/>
      <c r="I778" s="21" t="s">
        <v>770</v>
      </c>
      <c r="J778" s="21" t="s">
        <v>534</v>
      </c>
      <c r="K778" s="21" t="s">
        <v>41</v>
      </c>
      <c r="L778" t="b">
        <v>0</v>
      </c>
      <c r="M778" t="b">
        <v>0</v>
      </c>
      <c r="N778" t="b">
        <v>1</v>
      </c>
      <c r="O778">
        <v>40</v>
      </c>
      <c r="P778">
        <v>30</v>
      </c>
      <c r="Q778">
        <v>0</v>
      </c>
      <c r="R778" s="21" t="s">
        <v>49</v>
      </c>
      <c r="S778">
        <v>1000</v>
      </c>
      <c r="T778">
        <v>100</v>
      </c>
      <c r="U778" t="b">
        <v>1</v>
      </c>
      <c r="V778">
        <v>80</v>
      </c>
      <c r="W778">
        <v>1</v>
      </c>
      <c r="X778">
        <v>105</v>
      </c>
      <c r="Y778">
        <v>60</v>
      </c>
      <c r="Z778">
        <v>0.05</v>
      </c>
      <c r="AA778" t="b">
        <v>1</v>
      </c>
      <c r="AB778" s="21" t="s">
        <v>724</v>
      </c>
      <c r="AC778">
        <v>5</v>
      </c>
      <c r="AD778">
        <v>9</v>
      </c>
      <c r="AE778">
        <v>10</v>
      </c>
      <c r="AF778">
        <v>10</v>
      </c>
      <c r="AG778" s="21" t="s">
        <v>48</v>
      </c>
      <c r="AH778" t="b">
        <v>1</v>
      </c>
      <c r="AI778" t="b">
        <v>0</v>
      </c>
      <c r="AJ778">
        <v>100</v>
      </c>
      <c r="AK778">
        <v>650</v>
      </c>
      <c r="AL778">
        <v>800</v>
      </c>
      <c r="AM778" s="21" t="s">
        <v>426</v>
      </c>
      <c r="AN778" s="21"/>
      <c r="AO778" t="b">
        <v>0</v>
      </c>
      <c r="AP778" s="21"/>
      <c r="AQ778" s="21"/>
      <c r="AR778" s="21" t="s">
        <v>48</v>
      </c>
      <c r="AS778" s="21"/>
      <c r="AT778" s="21" t="s">
        <v>539</v>
      </c>
      <c r="AU778" s="21" t="s">
        <v>514</v>
      </c>
      <c r="AV778">
        <v>1</v>
      </c>
      <c r="AX778" s="21"/>
      <c r="AY778">
        <v>16711935</v>
      </c>
      <c r="BE778" s="21"/>
    </row>
    <row r="779" spans="1:58" x14ac:dyDescent="0.25">
      <c r="A779">
        <v>1.7</v>
      </c>
      <c r="B779" s="21" t="s">
        <v>180</v>
      </c>
      <c r="C779" s="21" t="s">
        <v>9</v>
      </c>
      <c r="D779" s="21" t="s">
        <v>14</v>
      </c>
      <c r="E779" s="21"/>
      <c r="F779" s="21"/>
      <c r="G779" s="21" t="s">
        <v>23</v>
      </c>
      <c r="H779" s="21"/>
      <c r="I779" s="21" t="s">
        <v>770</v>
      </c>
      <c r="J779" s="21" t="s">
        <v>534</v>
      </c>
      <c r="K779" s="21" t="s">
        <v>41</v>
      </c>
      <c r="L779" t="b">
        <v>0</v>
      </c>
      <c r="M779" t="b">
        <v>0</v>
      </c>
      <c r="N779" t="b">
        <v>1</v>
      </c>
      <c r="O779">
        <v>40</v>
      </c>
      <c r="P779">
        <v>30</v>
      </c>
      <c r="Q779">
        <v>0</v>
      </c>
      <c r="R779" s="21" t="s">
        <v>49</v>
      </c>
      <c r="S779">
        <v>1000</v>
      </c>
      <c r="T779">
        <v>100</v>
      </c>
      <c r="U779" t="b">
        <v>1</v>
      </c>
      <c r="V779">
        <v>80</v>
      </c>
      <c r="W779">
        <v>1</v>
      </c>
      <c r="X779">
        <v>105</v>
      </c>
      <c r="Y779">
        <v>60</v>
      </c>
      <c r="Z779">
        <v>0.05</v>
      </c>
      <c r="AA779" t="b">
        <v>1</v>
      </c>
      <c r="AB779" s="21" t="s">
        <v>724</v>
      </c>
      <c r="AC779">
        <v>5</v>
      </c>
      <c r="AD779">
        <v>9</v>
      </c>
      <c r="AE779">
        <v>10</v>
      </c>
      <c r="AF779">
        <v>10</v>
      </c>
      <c r="AG779" s="21" t="s">
        <v>48</v>
      </c>
      <c r="AH779" t="b">
        <v>1</v>
      </c>
      <c r="AI779" t="b">
        <v>0</v>
      </c>
      <c r="AJ779">
        <v>100</v>
      </c>
      <c r="AK779">
        <v>650</v>
      </c>
      <c r="AL779">
        <v>800</v>
      </c>
      <c r="AM779" s="21" t="s">
        <v>429</v>
      </c>
      <c r="AN779" s="21"/>
      <c r="AO779" t="b">
        <v>0</v>
      </c>
      <c r="AP779" s="21"/>
      <c r="AQ779" s="21"/>
      <c r="AR779" s="21" t="s">
        <v>501</v>
      </c>
      <c r="AS779" s="21"/>
      <c r="AT779" s="21" t="s">
        <v>776</v>
      </c>
      <c r="AU779" s="21" t="s">
        <v>507</v>
      </c>
      <c r="AV779">
        <v>3.2</v>
      </c>
      <c r="AX779" s="21"/>
      <c r="AY779">
        <v>2763429</v>
      </c>
      <c r="BE779" s="21"/>
    </row>
    <row r="780" spans="1:58" x14ac:dyDescent="0.25">
      <c r="A780">
        <v>1.7</v>
      </c>
      <c r="B780" s="21" t="s">
        <v>180</v>
      </c>
      <c r="C780" s="21" t="s">
        <v>9</v>
      </c>
      <c r="D780" s="21" t="s">
        <v>14</v>
      </c>
      <c r="E780" s="21"/>
      <c r="F780" s="21"/>
      <c r="G780" s="21" t="s">
        <v>23</v>
      </c>
      <c r="H780" s="21"/>
      <c r="I780" s="21" t="s">
        <v>770</v>
      </c>
      <c r="J780" s="21" t="s">
        <v>534</v>
      </c>
      <c r="K780" s="21" t="s">
        <v>41</v>
      </c>
      <c r="L780" t="b">
        <v>0</v>
      </c>
      <c r="M780" t="b">
        <v>0</v>
      </c>
      <c r="N780" t="b">
        <v>1</v>
      </c>
      <c r="O780">
        <v>40</v>
      </c>
      <c r="P780">
        <v>30</v>
      </c>
      <c r="Q780">
        <v>0</v>
      </c>
      <c r="R780" s="21" t="s">
        <v>49</v>
      </c>
      <c r="S780">
        <v>1000</v>
      </c>
      <c r="T780">
        <v>100</v>
      </c>
      <c r="U780" t="b">
        <v>1</v>
      </c>
      <c r="V780">
        <v>80</v>
      </c>
      <c r="W780">
        <v>1</v>
      </c>
      <c r="X780">
        <v>105</v>
      </c>
      <c r="Y780">
        <v>60</v>
      </c>
      <c r="Z780">
        <v>0.05</v>
      </c>
      <c r="AA780" t="b">
        <v>1</v>
      </c>
      <c r="AB780" s="21" t="s">
        <v>724</v>
      </c>
      <c r="AC780">
        <v>5</v>
      </c>
      <c r="AD780">
        <v>9</v>
      </c>
      <c r="AE780">
        <v>10</v>
      </c>
      <c r="AF780">
        <v>10</v>
      </c>
      <c r="AG780" s="21" t="s">
        <v>48</v>
      </c>
      <c r="AH780" t="b">
        <v>1</v>
      </c>
      <c r="AI780" t="b">
        <v>0</v>
      </c>
      <c r="AJ780">
        <v>100</v>
      </c>
      <c r="AK780">
        <v>650</v>
      </c>
      <c r="AL780">
        <v>800</v>
      </c>
      <c r="AM780" s="21" t="s">
        <v>445</v>
      </c>
      <c r="AN780" s="21"/>
      <c r="AO780" t="b">
        <v>0</v>
      </c>
      <c r="AP780" s="21"/>
      <c r="AQ780" s="21"/>
      <c r="AR780" s="21" t="s">
        <v>501</v>
      </c>
      <c r="AS780" s="21"/>
      <c r="AT780" s="21" t="s">
        <v>777</v>
      </c>
      <c r="AU780" s="21" t="s">
        <v>507</v>
      </c>
      <c r="AV780">
        <v>3.2</v>
      </c>
      <c r="AX780" s="21"/>
      <c r="AY780">
        <v>14524637</v>
      </c>
      <c r="BE780" s="21"/>
    </row>
    <row r="781" spans="1:58" x14ac:dyDescent="0.25">
      <c r="A781">
        <v>1.7</v>
      </c>
      <c r="B781" s="21" t="s">
        <v>180</v>
      </c>
      <c r="C781" s="21" t="s">
        <v>9</v>
      </c>
      <c r="D781" s="21" t="s">
        <v>14</v>
      </c>
      <c r="E781" s="21"/>
      <c r="F781" s="21"/>
      <c r="G781" s="21" t="s">
        <v>23</v>
      </c>
      <c r="H781" s="21"/>
      <c r="I781" s="21" t="s">
        <v>770</v>
      </c>
      <c r="J781" s="21" t="s">
        <v>534</v>
      </c>
      <c r="K781" s="21" t="s">
        <v>41</v>
      </c>
      <c r="L781" t="b">
        <v>0</v>
      </c>
      <c r="M781" t="b">
        <v>0</v>
      </c>
      <c r="N781" t="b">
        <v>1</v>
      </c>
      <c r="O781">
        <v>40</v>
      </c>
      <c r="P781">
        <v>30</v>
      </c>
      <c r="Q781">
        <v>0</v>
      </c>
      <c r="R781" s="21" t="s">
        <v>49</v>
      </c>
      <c r="S781">
        <v>1000</v>
      </c>
      <c r="T781">
        <v>100</v>
      </c>
      <c r="U781" t="b">
        <v>1</v>
      </c>
      <c r="V781">
        <v>80</v>
      </c>
      <c r="W781">
        <v>1</v>
      </c>
      <c r="X781">
        <v>105</v>
      </c>
      <c r="Y781">
        <v>60</v>
      </c>
      <c r="Z781">
        <v>0.05</v>
      </c>
      <c r="AA781" t="b">
        <v>1</v>
      </c>
      <c r="AB781" s="21" t="s">
        <v>724</v>
      </c>
      <c r="AC781">
        <v>5</v>
      </c>
      <c r="AD781">
        <v>9</v>
      </c>
      <c r="AE781">
        <v>10</v>
      </c>
      <c r="AF781">
        <v>10</v>
      </c>
      <c r="AG781" s="21" t="s">
        <v>48</v>
      </c>
      <c r="AH781" t="b">
        <v>1</v>
      </c>
      <c r="AI781" t="b">
        <v>0</v>
      </c>
      <c r="AJ781">
        <v>100</v>
      </c>
      <c r="AK781">
        <v>650</v>
      </c>
      <c r="AL781">
        <v>800</v>
      </c>
      <c r="AM781" s="21" t="s">
        <v>446</v>
      </c>
      <c r="AN781" s="21"/>
      <c r="AO781" t="b">
        <v>0</v>
      </c>
      <c r="AP781" s="21"/>
      <c r="AQ781" s="21"/>
      <c r="AR781" s="21" t="s">
        <v>501</v>
      </c>
      <c r="AS781" s="21"/>
      <c r="AT781" s="21" t="s">
        <v>744</v>
      </c>
      <c r="AU781" s="21" t="s">
        <v>507</v>
      </c>
      <c r="AV781">
        <v>3.2</v>
      </c>
      <c r="AX781" s="21"/>
      <c r="AY781">
        <v>255</v>
      </c>
      <c r="BE781" s="21"/>
    </row>
    <row r="782" spans="1:58" x14ac:dyDescent="0.25">
      <c r="A782">
        <v>1.7</v>
      </c>
      <c r="B782" s="21" t="s">
        <v>180</v>
      </c>
      <c r="C782" s="21" t="s">
        <v>9</v>
      </c>
      <c r="D782" s="21" t="s">
        <v>14</v>
      </c>
      <c r="E782" s="21"/>
      <c r="F782" s="21"/>
      <c r="G782" s="21" t="s">
        <v>23</v>
      </c>
      <c r="H782" s="21"/>
      <c r="I782" s="21" t="s">
        <v>770</v>
      </c>
      <c r="J782" s="21" t="s">
        <v>534</v>
      </c>
      <c r="K782" s="21" t="s">
        <v>41</v>
      </c>
      <c r="L782" t="b">
        <v>0</v>
      </c>
      <c r="M782" t="b">
        <v>0</v>
      </c>
      <c r="N782" t="b">
        <v>1</v>
      </c>
      <c r="O782">
        <v>40</v>
      </c>
      <c r="P782">
        <v>30</v>
      </c>
      <c r="Q782">
        <v>0</v>
      </c>
      <c r="R782" s="21" t="s">
        <v>49</v>
      </c>
      <c r="S782">
        <v>1000</v>
      </c>
      <c r="T782">
        <v>100</v>
      </c>
      <c r="U782" t="b">
        <v>1</v>
      </c>
      <c r="V782">
        <v>80</v>
      </c>
      <c r="W782">
        <v>1</v>
      </c>
      <c r="X782">
        <v>105</v>
      </c>
      <c r="Y782">
        <v>60</v>
      </c>
      <c r="Z782">
        <v>0.05</v>
      </c>
      <c r="AA782" t="b">
        <v>1</v>
      </c>
      <c r="AB782" s="21" t="s">
        <v>724</v>
      </c>
      <c r="AC782">
        <v>5</v>
      </c>
      <c r="AD782">
        <v>9</v>
      </c>
      <c r="AE782">
        <v>10</v>
      </c>
      <c r="AF782">
        <v>10</v>
      </c>
      <c r="AG782" s="21" t="s">
        <v>48</v>
      </c>
      <c r="AH782" t="b">
        <v>1</v>
      </c>
      <c r="AI782" t="b">
        <v>0</v>
      </c>
      <c r="AJ782">
        <v>100</v>
      </c>
      <c r="AK782">
        <v>650</v>
      </c>
      <c r="AL782">
        <v>800</v>
      </c>
      <c r="AM782" s="21" t="s">
        <v>326</v>
      </c>
      <c r="AN782" s="21"/>
      <c r="AO782" t="b">
        <v>0</v>
      </c>
      <c r="AP782" s="21"/>
      <c r="AQ782" s="21"/>
      <c r="AR782" s="21" t="s">
        <v>375</v>
      </c>
      <c r="AS782" s="21"/>
      <c r="AT782" s="21" t="s">
        <v>426</v>
      </c>
      <c r="AU782" s="21" t="s">
        <v>514</v>
      </c>
      <c r="AV782">
        <v>1</v>
      </c>
      <c r="AW782">
        <v>3</v>
      </c>
      <c r="AX782" s="21"/>
      <c r="AY782">
        <v>16711935</v>
      </c>
      <c r="AZ782">
        <v>0</v>
      </c>
      <c r="BA782">
        <v>0</v>
      </c>
      <c r="BB782">
        <v>45</v>
      </c>
      <c r="BC782">
        <v>0</v>
      </c>
      <c r="BD782">
        <v>100</v>
      </c>
      <c r="BE782" s="21"/>
      <c r="BF782">
        <v>0</v>
      </c>
    </row>
    <row r="783" spans="1:58" x14ac:dyDescent="0.25">
      <c r="A783">
        <v>1.7</v>
      </c>
      <c r="B783" s="21" t="s">
        <v>180</v>
      </c>
      <c r="C783" s="21" t="s">
        <v>9</v>
      </c>
      <c r="D783" s="21" t="s">
        <v>14</v>
      </c>
      <c r="E783" s="21"/>
      <c r="F783" s="21"/>
      <c r="G783" s="21" t="s">
        <v>23</v>
      </c>
      <c r="H783" s="21"/>
      <c r="I783" s="21" t="s">
        <v>770</v>
      </c>
      <c r="J783" s="21" t="s">
        <v>534</v>
      </c>
      <c r="K783" s="21" t="s">
        <v>41</v>
      </c>
      <c r="L783" t="b">
        <v>0</v>
      </c>
      <c r="M783" t="b">
        <v>0</v>
      </c>
      <c r="N783" t="b">
        <v>1</v>
      </c>
      <c r="O783">
        <v>40</v>
      </c>
      <c r="P783">
        <v>30</v>
      </c>
      <c r="Q783">
        <v>0</v>
      </c>
      <c r="R783" s="21" t="s">
        <v>49</v>
      </c>
      <c r="S783">
        <v>1000</v>
      </c>
      <c r="T783">
        <v>100</v>
      </c>
      <c r="U783" t="b">
        <v>1</v>
      </c>
      <c r="V783">
        <v>80</v>
      </c>
      <c r="W783">
        <v>1</v>
      </c>
      <c r="X783">
        <v>105</v>
      </c>
      <c r="Y783">
        <v>60</v>
      </c>
      <c r="Z783">
        <v>0.05</v>
      </c>
      <c r="AA783" t="b">
        <v>1</v>
      </c>
      <c r="AB783" s="21" t="s">
        <v>724</v>
      </c>
      <c r="AC783">
        <v>5</v>
      </c>
      <c r="AD783">
        <v>9</v>
      </c>
      <c r="AE783">
        <v>10</v>
      </c>
      <c r="AF783">
        <v>10</v>
      </c>
      <c r="AG783" s="21" t="s">
        <v>48</v>
      </c>
      <c r="AH783" t="b">
        <v>1</v>
      </c>
      <c r="AI783" t="b">
        <v>0</v>
      </c>
      <c r="AJ783">
        <v>100</v>
      </c>
      <c r="AK783">
        <v>650</v>
      </c>
      <c r="AL783">
        <v>800</v>
      </c>
      <c r="AM783" s="21" t="s">
        <v>326</v>
      </c>
      <c r="AN783" s="21"/>
      <c r="AO783" t="b">
        <v>0</v>
      </c>
      <c r="AP783" s="21"/>
      <c r="AQ783" s="21"/>
      <c r="AR783" s="21" t="s">
        <v>375</v>
      </c>
      <c r="AS783" s="21"/>
      <c r="AT783" s="21" t="s">
        <v>426</v>
      </c>
      <c r="AU783" s="21" t="s">
        <v>514</v>
      </c>
      <c r="AV783">
        <v>1</v>
      </c>
      <c r="AW783">
        <v>3</v>
      </c>
      <c r="AX783" s="21"/>
      <c r="AY783">
        <v>16711935</v>
      </c>
      <c r="AZ783">
        <v>0</v>
      </c>
      <c r="BA783">
        <v>1</v>
      </c>
      <c r="BB783">
        <v>45</v>
      </c>
      <c r="BC783">
        <v>100</v>
      </c>
      <c r="BD783">
        <v>120</v>
      </c>
      <c r="BE783" s="21"/>
      <c r="BF783">
        <v>0</v>
      </c>
    </row>
    <row r="784" spans="1:58" x14ac:dyDescent="0.25">
      <c r="A784" s="22" t="s">
        <v>721</v>
      </c>
      <c r="B784" s="22" t="s">
        <v>4</v>
      </c>
      <c r="C784" s="22" t="s">
        <v>8</v>
      </c>
      <c r="D784" s="22" t="s">
        <v>13</v>
      </c>
      <c r="E784" s="22" t="s">
        <v>18</v>
      </c>
      <c r="F784" s="22" t="s">
        <v>20</v>
      </c>
      <c r="G784" s="22" t="s">
        <v>22</v>
      </c>
      <c r="H784" s="22" t="s">
        <v>27</v>
      </c>
      <c r="I784" s="22" t="s">
        <v>30</v>
      </c>
      <c r="J784" s="22" t="s">
        <v>31</v>
      </c>
      <c r="K784" s="22" t="s">
        <v>466</v>
      </c>
      <c r="L784" s="22" t="s">
        <v>55</v>
      </c>
      <c r="M784" s="22" t="s">
        <v>57</v>
      </c>
      <c r="N784" s="22" t="s">
        <v>58</v>
      </c>
      <c r="O784" s="22" t="s">
        <v>43</v>
      </c>
      <c r="P784" s="22" t="s">
        <v>45</v>
      </c>
      <c r="Q784" s="22" t="s">
        <v>46</v>
      </c>
      <c r="R784" s="22" t="s">
        <v>47</v>
      </c>
      <c r="S784" s="22" t="s">
        <v>51</v>
      </c>
      <c r="T784" s="22" t="s">
        <v>53</v>
      </c>
      <c r="U784" s="22" t="s">
        <v>75</v>
      </c>
      <c r="V784" s="22" t="s">
        <v>76</v>
      </c>
      <c r="W784" s="22" t="s">
        <v>77</v>
      </c>
      <c r="X784" s="22" t="s">
        <v>78</v>
      </c>
      <c r="Y784" s="22" t="s">
        <v>79</v>
      </c>
      <c r="Z784" s="22" t="s">
        <v>80</v>
      </c>
      <c r="AA784" s="22" t="s">
        <v>81</v>
      </c>
      <c r="AB784" s="22" t="s">
        <v>61</v>
      </c>
      <c r="AC784" s="22" t="s">
        <v>62</v>
      </c>
      <c r="AD784" s="22" t="s">
        <v>64</v>
      </c>
      <c r="AE784" s="22" t="s">
        <v>65</v>
      </c>
      <c r="AF784" s="22" t="s">
        <v>66</v>
      </c>
      <c r="AG784" s="22" t="s">
        <v>67</v>
      </c>
      <c r="AH784" s="22" t="s">
        <v>72</v>
      </c>
      <c r="AI784" s="22" t="s">
        <v>73</v>
      </c>
      <c r="AJ784" s="22" t="s">
        <v>69</v>
      </c>
      <c r="AK784" s="22" t="s">
        <v>70</v>
      </c>
      <c r="AL784" s="22" t="s">
        <v>71</v>
      </c>
      <c r="AM784" s="22" t="s">
        <v>722</v>
      </c>
      <c r="AN784" s="22"/>
      <c r="AO784" s="22" t="s">
        <v>100</v>
      </c>
      <c r="AP784" s="22" t="s">
        <v>84</v>
      </c>
      <c r="AQ784" s="22" t="s">
        <v>85</v>
      </c>
      <c r="AR784" s="22" t="s">
        <v>86</v>
      </c>
      <c r="AS784" s="22" t="s">
        <v>87</v>
      </c>
      <c r="AT784" s="22"/>
      <c r="AU784" s="22"/>
      <c r="AV784" s="22"/>
      <c r="AW784" s="22" t="s">
        <v>92</v>
      </c>
      <c r="AX784" s="22" t="s">
        <v>94</v>
      </c>
      <c r="AY784" s="22" t="s">
        <v>96</v>
      </c>
      <c r="AZ784" s="22" t="s">
        <v>478</v>
      </c>
      <c r="BA784" s="22" t="s">
        <v>104</v>
      </c>
      <c r="BB784" s="22" t="s">
        <v>105</v>
      </c>
      <c r="BC784" s="22" t="s">
        <v>106</v>
      </c>
      <c r="BD784" s="22" t="s">
        <v>488</v>
      </c>
      <c r="BE784" s="22" t="s">
        <v>36</v>
      </c>
    </row>
    <row r="785" spans="1:57" x14ac:dyDescent="0.25">
      <c r="A785" s="22">
        <v>1.3</v>
      </c>
      <c r="B785" s="23" t="s">
        <v>117</v>
      </c>
      <c r="C785" s="23" t="s">
        <v>9</v>
      </c>
      <c r="D785" s="23" t="s">
        <v>14</v>
      </c>
      <c r="E785" s="23" t="s">
        <v>530</v>
      </c>
      <c r="F785" s="23"/>
      <c r="G785" s="23" t="s">
        <v>24</v>
      </c>
      <c r="H785" s="23" t="s">
        <v>778</v>
      </c>
      <c r="I785" s="23" t="s">
        <v>779</v>
      </c>
      <c r="J785" s="23" t="s">
        <v>528</v>
      </c>
      <c r="K785" s="23" t="s">
        <v>41</v>
      </c>
      <c r="L785" s="22" t="b">
        <v>0</v>
      </c>
      <c r="M785" s="22" t="b">
        <v>0</v>
      </c>
      <c r="N785" s="22" t="b">
        <v>1</v>
      </c>
      <c r="O785" s="22">
        <v>80</v>
      </c>
      <c r="P785" s="22">
        <v>60</v>
      </c>
      <c r="Q785" s="22">
        <v>0</v>
      </c>
      <c r="R785" s="23" t="s">
        <v>49</v>
      </c>
      <c r="S785" s="22">
        <v>1000</v>
      </c>
      <c r="T785" s="22">
        <v>100</v>
      </c>
      <c r="U785" s="22" t="b">
        <v>0</v>
      </c>
      <c r="V785" s="22">
        <v>150</v>
      </c>
      <c r="W785" s="22">
        <v>1</v>
      </c>
      <c r="X785" s="22">
        <v>105</v>
      </c>
      <c r="Y785" s="22">
        <v>60</v>
      </c>
      <c r="Z785" s="22">
        <v>0.05</v>
      </c>
      <c r="AA785" s="22" t="b">
        <v>0</v>
      </c>
      <c r="AB785" s="23" t="s">
        <v>724</v>
      </c>
      <c r="AC785" s="22">
        <v>5</v>
      </c>
      <c r="AD785" s="22">
        <v>9</v>
      </c>
      <c r="AE785" s="22">
        <v>90</v>
      </c>
      <c r="AF785" s="22">
        <v>0</v>
      </c>
      <c r="AG785" s="23" t="s">
        <v>727</v>
      </c>
      <c r="AH785" s="22" t="b">
        <v>0</v>
      </c>
      <c r="AI785" s="22" t="b">
        <v>0</v>
      </c>
      <c r="AJ785" s="22">
        <v>50</v>
      </c>
      <c r="AK785" s="22">
        <v>0</v>
      </c>
      <c r="AL785" s="22">
        <v>2000</v>
      </c>
      <c r="AM785" s="23" t="s">
        <v>243</v>
      </c>
      <c r="AN785" s="23"/>
      <c r="AO785" s="22" t="b">
        <v>0</v>
      </c>
      <c r="AP785" s="23"/>
      <c r="AQ785" s="23"/>
      <c r="AR785" s="23" t="s">
        <v>501</v>
      </c>
      <c r="AS785" s="23"/>
      <c r="AT785" s="23"/>
      <c r="AU785" s="23"/>
      <c r="AV785" s="23"/>
      <c r="AW785" s="22">
        <v>2.3587699999999998</v>
      </c>
      <c r="AX785" s="23"/>
      <c r="AY785" s="22">
        <v>9060544</v>
      </c>
      <c r="AZ785" s="22"/>
      <c r="BA785" s="22"/>
      <c r="BB785" s="22"/>
      <c r="BC785" s="22"/>
      <c r="BD785" s="22"/>
      <c r="BE785" s="22"/>
    </row>
    <row r="786" spans="1:57" x14ac:dyDescent="0.25">
      <c r="A786" s="22">
        <v>1.3</v>
      </c>
      <c r="B786" s="23" t="s">
        <v>117</v>
      </c>
      <c r="C786" s="23" t="s">
        <v>9</v>
      </c>
      <c r="D786" s="23" t="s">
        <v>14</v>
      </c>
      <c r="E786" s="23" t="s">
        <v>530</v>
      </c>
      <c r="F786" s="23"/>
      <c r="G786" s="23" t="s">
        <v>24</v>
      </c>
      <c r="H786" s="23" t="s">
        <v>778</v>
      </c>
      <c r="I786" s="23" t="s">
        <v>779</v>
      </c>
      <c r="J786" s="23" t="s">
        <v>528</v>
      </c>
      <c r="K786" s="23" t="s">
        <v>41</v>
      </c>
      <c r="L786" s="22" t="b">
        <v>0</v>
      </c>
      <c r="M786" s="22" t="b">
        <v>0</v>
      </c>
      <c r="N786" s="22" t="b">
        <v>1</v>
      </c>
      <c r="O786" s="22">
        <v>80</v>
      </c>
      <c r="P786" s="22">
        <v>60</v>
      </c>
      <c r="Q786" s="22">
        <v>0</v>
      </c>
      <c r="R786" s="23" t="s">
        <v>49</v>
      </c>
      <c r="S786" s="22">
        <v>1000</v>
      </c>
      <c r="T786" s="22">
        <v>100</v>
      </c>
      <c r="U786" s="22" t="b">
        <v>0</v>
      </c>
      <c r="V786" s="22">
        <v>150</v>
      </c>
      <c r="W786" s="22">
        <v>1</v>
      </c>
      <c r="X786" s="22">
        <v>105</v>
      </c>
      <c r="Y786" s="22">
        <v>60</v>
      </c>
      <c r="Z786" s="22">
        <v>0.05</v>
      </c>
      <c r="AA786" s="22" t="b">
        <v>0</v>
      </c>
      <c r="AB786" s="23" t="s">
        <v>724</v>
      </c>
      <c r="AC786" s="22">
        <v>5</v>
      </c>
      <c r="AD786" s="22">
        <v>9</v>
      </c>
      <c r="AE786" s="22">
        <v>90</v>
      </c>
      <c r="AF786" s="22">
        <v>0</v>
      </c>
      <c r="AG786" s="23" t="s">
        <v>727</v>
      </c>
      <c r="AH786" s="22" t="b">
        <v>0</v>
      </c>
      <c r="AI786" s="22" t="b">
        <v>0</v>
      </c>
      <c r="AJ786" s="22">
        <v>50</v>
      </c>
      <c r="AK786" s="22">
        <v>0</v>
      </c>
      <c r="AL786" s="22">
        <v>2000</v>
      </c>
      <c r="AM786" s="23" t="s">
        <v>296</v>
      </c>
      <c r="AN786" s="23"/>
      <c r="AO786" s="22" t="b">
        <v>0</v>
      </c>
      <c r="AP786" s="23"/>
      <c r="AQ786" s="23"/>
      <c r="AR786" s="23" t="s">
        <v>375</v>
      </c>
      <c r="AS786" s="23"/>
      <c r="AT786" s="23"/>
      <c r="AU786" s="23"/>
      <c r="AV786" s="23"/>
      <c r="AW786" s="22">
        <v>3</v>
      </c>
      <c r="AX786" s="23"/>
      <c r="AY786" s="22">
        <v>16761024</v>
      </c>
      <c r="AZ786" s="22">
        <v>0</v>
      </c>
      <c r="BA786" s="22">
        <v>0</v>
      </c>
      <c r="BB786" s="22">
        <v>66.5</v>
      </c>
      <c r="BC786" s="22">
        <v>0</v>
      </c>
      <c r="BD786" s="22">
        <v>100</v>
      </c>
      <c r="BE786" s="22">
        <v>0</v>
      </c>
    </row>
    <row r="787" spans="1:57" x14ac:dyDescent="0.25">
      <c r="A787" s="22">
        <v>1.3</v>
      </c>
      <c r="B787" s="23" t="s">
        <v>117</v>
      </c>
      <c r="C787" s="23" t="s">
        <v>9</v>
      </c>
      <c r="D787" s="23" t="s">
        <v>14</v>
      </c>
      <c r="E787" s="23" t="s">
        <v>530</v>
      </c>
      <c r="F787" s="23"/>
      <c r="G787" s="23" t="s">
        <v>24</v>
      </c>
      <c r="H787" s="23" t="s">
        <v>778</v>
      </c>
      <c r="I787" s="23" t="s">
        <v>779</v>
      </c>
      <c r="J787" s="23" t="s">
        <v>528</v>
      </c>
      <c r="K787" s="23" t="s">
        <v>41</v>
      </c>
      <c r="L787" s="22" t="b">
        <v>0</v>
      </c>
      <c r="M787" s="22" t="b">
        <v>0</v>
      </c>
      <c r="N787" s="22" t="b">
        <v>1</v>
      </c>
      <c r="O787" s="22">
        <v>80</v>
      </c>
      <c r="P787" s="22">
        <v>60</v>
      </c>
      <c r="Q787" s="22">
        <v>0</v>
      </c>
      <c r="R787" s="23" t="s">
        <v>49</v>
      </c>
      <c r="S787" s="22">
        <v>1000</v>
      </c>
      <c r="T787" s="22">
        <v>100</v>
      </c>
      <c r="U787" s="22" t="b">
        <v>0</v>
      </c>
      <c r="V787" s="22">
        <v>150</v>
      </c>
      <c r="W787" s="22">
        <v>1</v>
      </c>
      <c r="X787" s="22">
        <v>105</v>
      </c>
      <c r="Y787" s="22">
        <v>60</v>
      </c>
      <c r="Z787" s="22">
        <v>0.05</v>
      </c>
      <c r="AA787" s="22" t="b">
        <v>0</v>
      </c>
      <c r="AB787" s="23" t="s">
        <v>724</v>
      </c>
      <c r="AC787" s="22">
        <v>5</v>
      </c>
      <c r="AD787" s="22">
        <v>9</v>
      </c>
      <c r="AE787" s="22">
        <v>90</v>
      </c>
      <c r="AF787" s="22">
        <v>0</v>
      </c>
      <c r="AG787" s="23" t="s">
        <v>727</v>
      </c>
      <c r="AH787" s="22" t="b">
        <v>0</v>
      </c>
      <c r="AI787" s="22" t="b">
        <v>0</v>
      </c>
      <c r="AJ787" s="22">
        <v>50</v>
      </c>
      <c r="AK787" s="22">
        <v>0</v>
      </c>
      <c r="AL787" s="22">
        <v>2000</v>
      </c>
      <c r="AM787" s="23" t="s">
        <v>296</v>
      </c>
      <c r="AN787" s="23"/>
      <c r="AO787" s="22" t="b">
        <v>0</v>
      </c>
      <c r="AP787" s="23"/>
      <c r="AQ787" s="23"/>
      <c r="AR787" s="23" t="s">
        <v>375</v>
      </c>
      <c r="AS787" s="23"/>
      <c r="AT787" s="23"/>
      <c r="AU787" s="23"/>
      <c r="AV787" s="23"/>
      <c r="AW787" s="22">
        <v>3</v>
      </c>
      <c r="AX787" s="23"/>
      <c r="AY787" s="22">
        <v>16761024</v>
      </c>
      <c r="AZ787" s="22">
        <v>1</v>
      </c>
      <c r="BA787" s="22">
        <v>0</v>
      </c>
      <c r="BB787" s="22">
        <v>56</v>
      </c>
      <c r="BC787" s="22">
        <v>25</v>
      </c>
      <c r="BD787" s="22">
        <v>70</v>
      </c>
      <c r="BE787" s="22">
        <v>1</v>
      </c>
    </row>
    <row r="788" spans="1:57" x14ac:dyDescent="0.25">
      <c r="A788" s="22">
        <v>1.3</v>
      </c>
      <c r="B788" s="23" t="s">
        <v>117</v>
      </c>
      <c r="C788" s="23" t="s">
        <v>9</v>
      </c>
      <c r="D788" s="23" t="s">
        <v>14</v>
      </c>
      <c r="E788" s="23" t="s">
        <v>530</v>
      </c>
      <c r="F788" s="23"/>
      <c r="G788" s="23" t="s">
        <v>24</v>
      </c>
      <c r="H788" s="23" t="s">
        <v>778</v>
      </c>
      <c r="I788" s="23" t="s">
        <v>779</v>
      </c>
      <c r="J788" s="23" t="s">
        <v>528</v>
      </c>
      <c r="K788" s="23" t="s">
        <v>41</v>
      </c>
      <c r="L788" s="22" t="b">
        <v>0</v>
      </c>
      <c r="M788" s="22" t="b">
        <v>0</v>
      </c>
      <c r="N788" s="22" t="b">
        <v>1</v>
      </c>
      <c r="O788" s="22">
        <v>80</v>
      </c>
      <c r="P788" s="22">
        <v>60</v>
      </c>
      <c r="Q788" s="22">
        <v>0</v>
      </c>
      <c r="R788" s="23" t="s">
        <v>49</v>
      </c>
      <c r="S788" s="22">
        <v>1000</v>
      </c>
      <c r="T788" s="22">
        <v>100</v>
      </c>
      <c r="U788" s="22" t="b">
        <v>0</v>
      </c>
      <c r="V788" s="22">
        <v>150</v>
      </c>
      <c r="W788" s="22">
        <v>1</v>
      </c>
      <c r="X788" s="22">
        <v>105</v>
      </c>
      <c r="Y788" s="22">
        <v>60</v>
      </c>
      <c r="Z788" s="22">
        <v>0.05</v>
      </c>
      <c r="AA788" s="22" t="b">
        <v>0</v>
      </c>
      <c r="AB788" s="23" t="s">
        <v>724</v>
      </c>
      <c r="AC788" s="22">
        <v>5</v>
      </c>
      <c r="AD788" s="22">
        <v>9</v>
      </c>
      <c r="AE788" s="22">
        <v>90</v>
      </c>
      <c r="AF788" s="22">
        <v>0</v>
      </c>
      <c r="AG788" s="23" t="s">
        <v>727</v>
      </c>
      <c r="AH788" s="22" t="b">
        <v>0</v>
      </c>
      <c r="AI788" s="22" t="b">
        <v>0</v>
      </c>
      <c r="AJ788" s="22">
        <v>50</v>
      </c>
      <c r="AK788" s="22">
        <v>0</v>
      </c>
      <c r="AL788" s="22">
        <v>2000</v>
      </c>
      <c r="AM788" s="23" t="s">
        <v>296</v>
      </c>
      <c r="AN788" s="23"/>
      <c r="AO788" s="22" t="b">
        <v>0</v>
      </c>
      <c r="AP788" s="23"/>
      <c r="AQ788" s="23"/>
      <c r="AR788" s="23" t="s">
        <v>375</v>
      </c>
      <c r="AS788" s="23"/>
      <c r="AT788" s="23"/>
      <c r="AU788" s="23"/>
      <c r="AV788" s="23"/>
      <c r="AW788" s="22">
        <v>3</v>
      </c>
      <c r="AX788" s="23"/>
      <c r="AY788" s="22">
        <v>16761024</v>
      </c>
      <c r="AZ788" s="22">
        <v>1</v>
      </c>
      <c r="BA788" s="22">
        <v>0</v>
      </c>
      <c r="BB788" s="22">
        <v>66.5</v>
      </c>
      <c r="BC788" s="22">
        <v>10</v>
      </c>
      <c r="BD788" s="22">
        <v>50</v>
      </c>
      <c r="BE788" s="22">
        <v>1</v>
      </c>
    </row>
    <row r="789" spans="1:57" x14ac:dyDescent="0.25">
      <c r="A789" s="22">
        <v>1.3</v>
      </c>
      <c r="B789" s="23" t="s">
        <v>117</v>
      </c>
      <c r="C789" s="23" t="s">
        <v>9</v>
      </c>
      <c r="D789" s="23" t="s">
        <v>14</v>
      </c>
      <c r="E789" s="23" t="s">
        <v>530</v>
      </c>
      <c r="F789" s="23"/>
      <c r="G789" s="23" t="s">
        <v>24</v>
      </c>
      <c r="H789" s="23" t="s">
        <v>778</v>
      </c>
      <c r="I789" s="23" t="s">
        <v>779</v>
      </c>
      <c r="J789" s="23" t="s">
        <v>528</v>
      </c>
      <c r="K789" s="23" t="s">
        <v>41</v>
      </c>
      <c r="L789" s="22" t="b">
        <v>0</v>
      </c>
      <c r="M789" s="22" t="b">
        <v>0</v>
      </c>
      <c r="N789" s="22" t="b">
        <v>1</v>
      </c>
      <c r="O789" s="22">
        <v>80</v>
      </c>
      <c r="P789" s="22">
        <v>60</v>
      </c>
      <c r="Q789" s="22">
        <v>0</v>
      </c>
      <c r="R789" s="23" t="s">
        <v>49</v>
      </c>
      <c r="S789" s="22">
        <v>1000</v>
      </c>
      <c r="T789" s="22">
        <v>100</v>
      </c>
      <c r="U789" s="22" t="b">
        <v>0</v>
      </c>
      <c r="V789" s="22">
        <v>150</v>
      </c>
      <c r="W789" s="22">
        <v>1</v>
      </c>
      <c r="X789" s="22">
        <v>105</v>
      </c>
      <c r="Y789" s="22">
        <v>60</v>
      </c>
      <c r="Z789" s="22">
        <v>0.05</v>
      </c>
      <c r="AA789" s="22" t="b">
        <v>0</v>
      </c>
      <c r="AB789" s="23" t="s">
        <v>724</v>
      </c>
      <c r="AC789" s="22">
        <v>5</v>
      </c>
      <c r="AD789" s="22">
        <v>9</v>
      </c>
      <c r="AE789" s="22">
        <v>90</v>
      </c>
      <c r="AF789" s="22">
        <v>0</v>
      </c>
      <c r="AG789" s="23" t="s">
        <v>727</v>
      </c>
      <c r="AH789" s="22" t="b">
        <v>0</v>
      </c>
      <c r="AI789" s="22" t="b">
        <v>0</v>
      </c>
      <c r="AJ789" s="22">
        <v>50</v>
      </c>
      <c r="AK789" s="22">
        <v>0</v>
      </c>
      <c r="AL789" s="22">
        <v>2000</v>
      </c>
      <c r="AM789" s="23" t="s">
        <v>296</v>
      </c>
      <c r="AN789" s="23"/>
      <c r="AO789" s="22" t="b">
        <v>0</v>
      </c>
      <c r="AP789" s="23"/>
      <c r="AQ789" s="23"/>
      <c r="AR789" s="23" t="s">
        <v>375</v>
      </c>
      <c r="AS789" s="23"/>
      <c r="AT789" s="23"/>
      <c r="AU789" s="23"/>
      <c r="AV789" s="23"/>
      <c r="AW789" s="22">
        <v>3</v>
      </c>
      <c r="AX789" s="23"/>
      <c r="AY789" s="22">
        <v>16761024</v>
      </c>
      <c r="AZ789" s="22">
        <v>0</v>
      </c>
      <c r="BA789" s="22">
        <v>1</v>
      </c>
      <c r="BB789" s="22">
        <v>56</v>
      </c>
      <c r="BC789" s="22">
        <v>100</v>
      </c>
      <c r="BD789" s="22">
        <v>100</v>
      </c>
      <c r="BE789" s="22">
        <v>0</v>
      </c>
    </row>
    <row r="790" spans="1:57" x14ac:dyDescent="0.25">
      <c r="A790" s="22">
        <v>1.3</v>
      </c>
      <c r="B790" s="23" t="s">
        <v>117</v>
      </c>
      <c r="C790" s="23" t="s">
        <v>9</v>
      </c>
      <c r="D790" s="23" t="s">
        <v>14</v>
      </c>
      <c r="E790" s="23" t="s">
        <v>530</v>
      </c>
      <c r="F790" s="23"/>
      <c r="G790" s="23" t="s">
        <v>24</v>
      </c>
      <c r="H790" s="23" t="s">
        <v>778</v>
      </c>
      <c r="I790" s="23" t="s">
        <v>779</v>
      </c>
      <c r="J790" s="23" t="s">
        <v>528</v>
      </c>
      <c r="K790" s="23" t="s">
        <v>41</v>
      </c>
      <c r="L790" s="22" t="b">
        <v>0</v>
      </c>
      <c r="M790" s="22" t="b">
        <v>0</v>
      </c>
      <c r="N790" s="22" t="b">
        <v>1</v>
      </c>
      <c r="O790" s="22">
        <v>80</v>
      </c>
      <c r="P790" s="22">
        <v>60</v>
      </c>
      <c r="Q790" s="22">
        <v>0</v>
      </c>
      <c r="R790" s="23" t="s">
        <v>49</v>
      </c>
      <c r="S790" s="22">
        <v>1000</v>
      </c>
      <c r="T790" s="22">
        <v>100</v>
      </c>
      <c r="U790" s="22" t="b">
        <v>0</v>
      </c>
      <c r="V790" s="22">
        <v>150</v>
      </c>
      <c r="W790" s="22">
        <v>1</v>
      </c>
      <c r="X790" s="22">
        <v>105</v>
      </c>
      <c r="Y790" s="22">
        <v>60</v>
      </c>
      <c r="Z790" s="22">
        <v>0.05</v>
      </c>
      <c r="AA790" s="22" t="b">
        <v>0</v>
      </c>
      <c r="AB790" s="23" t="s">
        <v>724</v>
      </c>
      <c r="AC790" s="22">
        <v>5</v>
      </c>
      <c r="AD790" s="22">
        <v>9</v>
      </c>
      <c r="AE790" s="22">
        <v>90</v>
      </c>
      <c r="AF790" s="22">
        <v>0</v>
      </c>
      <c r="AG790" s="23" t="s">
        <v>727</v>
      </c>
      <c r="AH790" s="22" t="b">
        <v>0</v>
      </c>
      <c r="AI790" s="22" t="b">
        <v>0</v>
      </c>
      <c r="AJ790" s="22">
        <v>50</v>
      </c>
      <c r="AK790" s="22">
        <v>0</v>
      </c>
      <c r="AL790" s="22">
        <v>2000</v>
      </c>
      <c r="AM790" s="23" t="s">
        <v>302</v>
      </c>
      <c r="AN790" s="23"/>
      <c r="AO790" s="22" t="b">
        <v>0</v>
      </c>
      <c r="AP790" s="23"/>
      <c r="AQ790" s="23"/>
      <c r="AR790" s="23" t="s">
        <v>501</v>
      </c>
      <c r="AS790" s="23"/>
      <c r="AT790" s="23"/>
      <c r="AU790" s="23"/>
      <c r="AV790" s="23"/>
      <c r="AW790" s="22">
        <v>2.0906099999999999</v>
      </c>
      <c r="AX790" s="23"/>
      <c r="AY790" s="22">
        <v>12517568</v>
      </c>
      <c r="AZ790" s="22"/>
      <c r="BA790" s="22"/>
      <c r="BB790" s="22"/>
      <c r="BC790" s="22"/>
      <c r="BD790" s="22"/>
      <c r="BE790" s="22"/>
    </row>
    <row r="791" spans="1:57" x14ac:dyDescent="0.25">
      <c r="A791" s="22">
        <v>1.3</v>
      </c>
      <c r="B791" s="23" t="s">
        <v>117</v>
      </c>
      <c r="C791" s="23" t="s">
        <v>9</v>
      </c>
      <c r="D791" s="23" t="s">
        <v>14</v>
      </c>
      <c r="E791" s="23" t="s">
        <v>530</v>
      </c>
      <c r="F791" s="23"/>
      <c r="G791" s="23" t="s">
        <v>24</v>
      </c>
      <c r="H791" s="23" t="s">
        <v>778</v>
      </c>
      <c r="I791" s="23" t="s">
        <v>779</v>
      </c>
      <c r="J791" s="23" t="s">
        <v>528</v>
      </c>
      <c r="K791" s="23" t="s">
        <v>41</v>
      </c>
      <c r="L791" s="22" t="b">
        <v>0</v>
      </c>
      <c r="M791" s="22" t="b">
        <v>0</v>
      </c>
      <c r="N791" s="22" t="b">
        <v>1</v>
      </c>
      <c r="O791" s="22">
        <v>80</v>
      </c>
      <c r="P791" s="22">
        <v>60</v>
      </c>
      <c r="Q791" s="22">
        <v>0</v>
      </c>
      <c r="R791" s="23" t="s">
        <v>49</v>
      </c>
      <c r="S791" s="22">
        <v>1000</v>
      </c>
      <c r="T791" s="22">
        <v>100</v>
      </c>
      <c r="U791" s="22" t="b">
        <v>0</v>
      </c>
      <c r="V791" s="22">
        <v>150</v>
      </c>
      <c r="W791" s="22">
        <v>1</v>
      </c>
      <c r="X791" s="22">
        <v>105</v>
      </c>
      <c r="Y791" s="22">
        <v>60</v>
      </c>
      <c r="Z791" s="22">
        <v>0.05</v>
      </c>
      <c r="AA791" s="22" t="b">
        <v>0</v>
      </c>
      <c r="AB791" s="23" t="s">
        <v>724</v>
      </c>
      <c r="AC791" s="22">
        <v>5</v>
      </c>
      <c r="AD791" s="22">
        <v>9</v>
      </c>
      <c r="AE791" s="22">
        <v>90</v>
      </c>
      <c r="AF791" s="22">
        <v>0</v>
      </c>
      <c r="AG791" s="23" t="s">
        <v>727</v>
      </c>
      <c r="AH791" s="22" t="b">
        <v>0</v>
      </c>
      <c r="AI791" s="22" t="b">
        <v>0</v>
      </c>
      <c r="AJ791" s="22">
        <v>50</v>
      </c>
      <c r="AK791" s="22">
        <v>0</v>
      </c>
      <c r="AL791" s="22">
        <v>2000</v>
      </c>
      <c r="AM791" s="23" t="s">
        <v>303</v>
      </c>
      <c r="AN791" s="23"/>
      <c r="AO791" s="22" t="b">
        <v>0</v>
      </c>
      <c r="AP791" s="23"/>
      <c r="AQ791" s="23"/>
      <c r="AR791" s="23" t="s">
        <v>501</v>
      </c>
      <c r="AS791" s="23"/>
      <c r="AT791" s="23"/>
      <c r="AU791" s="23"/>
      <c r="AV791" s="23"/>
      <c r="AW791" s="22">
        <v>1.41632</v>
      </c>
      <c r="AX791" s="23"/>
      <c r="AY791" s="22">
        <v>8454143</v>
      </c>
      <c r="AZ791" s="22"/>
      <c r="BA791" s="22"/>
      <c r="BB791" s="22"/>
      <c r="BC791" s="22"/>
      <c r="BD791" s="22"/>
      <c r="BE791" s="22"/>
    </row>
    <row r="792" spans="1:57" x14ac:dyDescent="0.25">
      <c r="A792" s="22">
        <v>1.3</v>
      </c>
      <c r="B792" s="23" t="s">
        <v>117</v>
      </c>
      <c r="C792" s="23" t="s">
        <v>9</v>
      </c>
      <c r="D792" s="23" t="s">
        <v>14</v>
      </c>
      <c r="E792" s="23" t="s">
        <v>530</v>
      </c>
      <c r="F792" s="23"/>
      <c r="G792" s="23" t="s">
        <v>24</v>
      </c>
      <c r="H792" s="23" t="s">
        <v>778</v>
      </c>
      <c r="I792" s="23" t="s">
        <v>779</v>
      </c>
      <c r="J792" s="23" t="s">
        <v>528</v>
      </c>
      <c r="K792" s="23" t="s">
        <v>41</v>
      </c>
      <c r="L792" s="22" t="b">
        <v>0</v>
      </c>
      <c r="M792" s="22" t="b">
        <v>0</v>
      </c>
      <c r="N792" s="22" t="b">
        <v>1</v>
      </c>
      <c r="O792" s="22">
        <v>80</v>
      </c>
      <c r="P792" s="22">
        <v>60</v>
      </c>
      <c r="Q792" s="22">
        <v>0</v>
      </c>
      <c r="R792" s="23" t="s">
        <v>49</v>
      </c>
      <c r="S792" s="22">
        <v>1000</v>
      </c>
      <c r="T792" s="22">
        <v>100</v>
      </c>
      <c r="U792" s="22" t="b">
        <v>0</v>
      </c>
      <c r="V792" s="22">
        <v>150</v>
      </c>
      <c r="W792" s="22">
        <v>1</v>
      </c>
      <c r="X792" s="22">
        <v>105</v>
      </c>
      <c r="Y792" s="22">
        <v>60</v>
      </c>
      <c r="Z792" s="22">
        <v>0.05</v>
      </c>
      <c r="AA792" s="22" t="b">
        <v>0</v>
      </c>
      <c r="AB792" s="23" t="s">
        <v>724</v>
      </c>
      <c r="AC792" s="22">
        <v>5</v>
      </c>
      <c r="AD792" s="22">
        <v>9</v>
      </c>
      <c r="AE792" s="22">
        <v>90</v>
      </c>
      <c r="AF792" s="22">
        <v>0</v>
      </c>
      <c r="AG792" s="23" t="s">
        <v>727</v>
      </c>
      <c r="AH792" s="22" t="b">
        <v>0</v>
      </c>
      <c r="AI792" s="22" t="b">
        <v>0</v>
      </c>
      <c r="AJ792" s="22">
        <v>50</v>
      </c>
      <c r="AK792" s="22">
        <v>0</v>
      </c>
      <c r="AL792" s="22">
        <v>2000</v>
      </c>
      <c r="AM792" s="23" t="s">
        <v>423</v>
      </c>
      <c r="AN792" s="23"/>
      <c r="AO792" s="22" t="b">
        <v>0</v>
      </c>
      <c r="AP792" s="23"/>
      <c r="AQ792" s="23"/>
      <c r="AR792" s="23" t="s">
        <v>375</v>
      </c>
      <c r="AS792" s="23"/>
      <c r="AT792" s="23"/>
      <c r="AU792" s="23"/>
      <c r="AV792" s="23"/>
      <c r="AW792" s="22">
        <v>3</v>
      </c>
      <c r="AX792" s="23"/>
      <c r="AY792" s="22">
        <v>16386570</v>
      </c>
      <c r="AZ792" s="22">
        <v>0</v>
      </c>
      <c r="BA792" s="22">
        <v>0</v>
      </c>
      <c r="BB792" s="22">
        <v>70</v>
      </c>
      <c r="BC792" s="22">
        <v>0</v>
      </c>
      <c r="BD792" s="22">
        <v>100</v>
      </c>
      <c r="BE792" s="22">
        <v>0</v>
      </c>
    </row>
    <row r="793" spans="1:57" x14ac:dyDescent="0.25">
      <c r="A793" s="22">
        <v>1.3</v>
      </c>
      <c r="B793" s="23" t="s">
        <v>117</v>
      </c>
      <c r="C793" s="23" t="s">
        <v>9</v>
      </c>
      <c r="D793" s="23" t="s">
        <v>14</v>
      </c>
      <c r="E793" s="23" t="s">
        <v>530</v>
      </c>
      <c r="F793" s="23"/>
      <c r="G793" s="23" t="s">
        <v>24</v>
      </c>
      <c r="H793" s="23" t="s">
        <v>778</v>
      </c>
      <c r="I793" s="23" t="s">
        <v>779</v>
      </c>
      <c r="J793" s="23" t="s">
        <v>528</v>
      </c>
      <c r="K793" s="23" t="s">
        <v>41</v>
      </c>
      <c r="L793" s="22" t="b">
        <v>0</v>
      </c>
      <c r="M793" s="22" t="b">
        <v>0</v>
      </c>
      <c r="N793" s="22" t="b">
        <v>1</v>
      </c>
      <c r="O793" s="22">
        <v>80</v>
      </c>
      <c r="P793" s="22">
        <v>60</v>
      </c>
      <c r="Q793" s="22">
        <v>0</v>
      </c>
      <c r="R793" s="23" t="s">
        <v>49</v>
      </c>
      <c r="S793" s="22">
        <v>1000</v>
      </c>
      <c r="T793" s="22">
        <v>100</v>
      </c>
      <c r="U793" s="22" t="b">
        <v>0</v>
      </c>
      <c r="V793" s="22">
        <v>150</v>
      </c>
      <c r="W793" s="22">
        <v>1</v>
      </c>
      <c r="X793" s="22">
        <v>105</v>
      </c>
      <c r="Y793" s="22">
        <v>60</v>
      </c>
      <c r="Z793" s="22">
        <v>0.05</v>
      </c>
      <c r="AA793" s="22" t="b">
        <v>0</v>
      </c>
      <c r="AB793" s="23" t="s">
        <v>724</v>
      </c>
      <c r="AC793" s="22">
        <v>5</v>
      </c>
      <c r="AD793" s="22">
        <v>9</v>
      </c>
      <c r="AE793" s="22">
        <v>90</v>
      </c>
      <c r="AF793" s="22">
        <v>0</v>
      </c>
      <c r="AG793" s="23" t="s">
        <v>727</v>
      </c>
      <c r="AH793" s="22" t="b">
        <v>0</v>
      </c>
      <c r="AI793" s="22" t="b">
        <v>0</v>
      </c>
      <c r="AJ793" s="22">
        <v>50</v>
      </c>
      <c r="AK793" s="22">
        <v>0</v>
      </c>
      <c r="AL793" s="22">
        <v>2000</v>
      </c>
      <c r="AM793" s="23" t="s">
        <v>423</v>
      </c>
      <c r="AN793" s="23"/>
      <c r="AO793" s="22" t="b">
        <v>0</v>
      </c>
      <c r="AP793" s="23"/>
      <c r="AQ793" s="23"/>
      <c r="AR793" s="23" t="s">
        <v>375</v>
      </c>
      <c r="AS793" s="23"/>
      <c r="AT793" s="23"/>
      <c r="AU793" s="23"/>
      <c r="AV793" s="23"/>
      <c r="AW793" s="22">
        <v>3</v>
      </c>
      <c r="AX793" s="23"/>
      <c r="AY793" s="22">
        <v>16386570</v>
      </c>
      <c r="AZ793" s="22">
        <v>0</v>
      </c>
      <c r="BA793" s="22">
        <v>1</v>
      </c>
      <c r="BB793" s="22">
        <v>70</v>
      </c>
      <c r="BC793" s="22">
        <v>100</v>
      </c>
      <c r="BD793" s="22">
        <v>100</v>
      </c>
      <c r="BE793" s="22">
        <v>0</v>
      </c>
    </row>
    <row r="794" spans="1:57" x14ac:dyDescent="0.25">
      <c r="A794" s="22">
        <v>1.3</v>
      </c>
      <c r="B794" s="23" t="s">
        <v>117</v>
      </c>
      <c r="C794" s="23" t="s">
        <v>9</v>
      </c>
      <c r="D794" s="23" t="s">
        <v>14</v>
      </c>
      <c r="E794" s="23" t="s">
        <v>530</v>
      </c>
      <c r="F794" s="23"/>
      <c r="G794" s="23" t="s">
        <v>24</v>
      </c>
      <c r="H794" s="23" t="s">
        <v>778</v>
      </c>
      <c r="I794" s="23" t="s">
        <v>779</v>
      </c>
      <c r="J794" s="23" t="s">
        <v>528</v>
      </c>
      <c r="K794" s="23" t="s">
        <v>41</v>
      </c>
      <c r="L794" s="22" t="b">
        <v>0</v>
      </c>
      <c r="M794" s="22" t="b">
        <v>0</v>
      </c>
      <c r="N794" s="22" t="b">
        <v>1</v>
      </c>
      <c r="O794" s="22">
        <v>80</v>
      </c>
      <c r="P794" s="22">
        <v>60</v>
      </c>
      <c r="Q794" s="22">
        <v>0</v>
      </c>
      <c r="R794" s="23" t="s">
        <v>49</v>
      </c>
      <c r="S794" s="22">
        <v>1000</v>
      </c>
      <c r="T794" s="22">
        <v>100</v>
      </c>
      <c r="U794" s="22" t="b">
        <v>0</v>
      </c>
      <c r="V794" s="22">
        <v>150</v>
      </c>
      <c r="W794" s="22">
        <v>1</v>
      </c>
      <c r="X794" s="22">
        <v>105</v>
      </c>
      <c r="Y794" s="22">
        <v>60</v>
      </c>
      <c r="Z794" s="22">
        <v>0.05</v>
      </c>
      <c r="AA794" s="22" t="b">
        <v>0</v>
      </c>
      <c r="AB794" s="23" t="s">
        <v>724</v>
      </c>
      <c r="AC794" s="22">
        <v>5</v>
      </c>
      <c r="AD794" s="22">
        <v>9</v>
      </c>
      <c r="AE794" s="22">
        <v>90</v>
      </c>
      <c r="AF794" s="22">
        <v>0</v>
      </c>
      <c r="AG794" s="23" t="s">
        <v>727</v>
      </c>
      <c r="AH794" s="22" t="b">
        <v>0</v>
      </c>
      <c r="AI794" s="22" t="b">
        <v>0</v>
      </c>
      <c r="AJ794" s="22">
        <v>50</v>
      </c>
      <c r="AK794" s="22">
        <v>0</v>
      </c>
      <c r="AL794" s="22">
        <v>2000</v>
      </c>
      <c r="AM794" s="23" t="s">
        <v>434</v>
      </c>
      <c r="AN794" s="23"/>
      <c r="AO794" s="22" t="b">
        <v>0</v>
      </c>
      <c r="AP794" s="23"/>
      <c r="AQ794" s="23"/>
      <c r="AR794" s="23" t="s">
        <v>375</v>
      </c>
      <c r="AS794" s="23"/>
      <c r="AT794" s="23"/>
      <c r="AU794" s="23"/>
      <c r="AV794" s="23"/>
      <c r="AW794" s="22">
        <v>3</v>
      </c>
      <c r="AX794" s="23"/>
      <c r="AY794" s="22">
        <v>12320699</v>
      </c>
      <c r="AZ794" s="22">
        <v>0</v>
      </c>
      <c r="BA794" s="22">
        <v>0</v>
      </c>
      <c r="BB794" s="22">
        <v>66.5</v>
      </c>
      <c r="BC794" s="22">
        <v>0</v>
      </c>
      <c r="BD794" s="22">
        <v>100</v>
      </c>
      <c r="BE794" s="22">
        <v>0</v>
      </c>
    </row>
    <row r="795" spans="1:57" x14ac:dyDescent="0.25">
      <c r="A795" s="22">
        <v>1.3</v>
      </c>
      <c r="B795" s="23" t="s">
        <v>117</v>
      </c>
      <c r="C795" s="23" t="s">
        <v>9</v>
      </c>
      <c r="D795" s="23" t="s">
        <v>14</v>
      </c>
      <c r="E795" s="23" t="s">
        <v>530</v>
      </c>
      <c r="F795" s="23"/>
      <c r="G795" s="23" t="s">
        <v>24</v>
      </c>
      <c r="H795" s="23" t="s">
        <v>778</v>
      </c>
      <c r="I795" s="23" t="s">
        <v>779</v>
      </c>
      <c r="J795" s="23" t="s">
        <v>528</v>
      </c>
      <c r="K795" s="23" t="s">
        <v>41</v>
      </c>
      <c r="L795" s="22" t="b">
        <v>0</v>
      </c>
      <c r="M795" s="22" t="b">
        <v>0</v>
      </c>
      <c r="N795" s="22" t="b">
        <v>1</v>
      </c>
      <c r="O795" s="22">
        <v>80</v>
      </c>
      <c r="P795" s="22">
        <v>60</v>
      </c>
      <c r="Q795" s="22">
        <v>0</v>
      </c>
      <c r="R795" s="23" t="s">
        <v>49</v>
      </c>
      <c r="S795" s="22">
        <v>1000</v>
      </c>
      <c r="T795" s="22">
        <v>100</v>
      </c>
      <c r="U795" s="22" t="b">
        <v>0</v>
      </c>
      <c r="V795" s="22">
        <v>150</v>
      </c>
      <c r="W795" s="22">
        <v>1</v>
      </c>
      <c r="X795" s="22">
        <v>105</v>
      </c>
      <c r="Y795" s="22">
        <v>60</v>
      </c>
      <c r="Z795" s="22">
        <v>0.05</v>
      </c>
      <c r="AA795" s="22" t="b">
        <v>0</v>
      </c>
      <c r="AB795" s="23" t="s">
        <v>724</v>
      </c>
      <c r="AC795" s="22">
        <v>5</v>
      </c>
      <c r="AD795" s="22">
        <v>9</v>
      </c>
      <c r="AE795" s="22">
        <v>90</v>
      </c>
      <c r="AF795" s="22">
        <v>0</v>
      </c>
      <c r="AG795" s="23" t="s">
        <v>727</v>
      </c>
      <c r="AH795" s="22" t="b">
        <v>0</v>
      </c>
      <c r="AI795" s="22" t="b">
        <v>0</v>
      </c>
      <c r="AJ795" s="22">
        <v>50</v>
      </c>
      <c r="AK795" s="22">
        <v>0</v>
      </c>
      <c r="AL795" s="22">
        <v>2000</v>
      </c>
      <c r="AM795" s="23" t="s">
        <v>434</v>
      </c>
      <c r="AN795" s="23"/>
      <c r="AO795" s="22" t="b">
        <v>0</v>
      </c>
      <c r="AP795" s="23"/>
      <c r="AQ795" s="23"/>
      <c r="AR795" s="23" t="s">
        <v>375</v>
      </c>
      <c r="AS795" s="23"/>
      <c r="AT795" s="23"/>
      <c r="AU795" s="23"/>
      <c r="AV795" s="23"/>
      <c r="AW795" s="22">
        <v>3</v>
      </c>
      <c r="AX795" s="23"/>
      <c r="AY795" s="22">
        <v>12320699</v>
      </c>
      <c r="AZ795" s="22">
        <v>1</v>
      </c>
      <c r="BA795" s="22">
        <v>0</v>
      </c>
      <c r="BB795" s="22">
        <v>56</v>
      </c>
      <c r="BC795" s="22">
        <v>25</v>
      </c>
      <c r="BD795" s="22">
        <v>70</v>
      </c>
      <c r="BE795" s="22">
        <v>1</v>
      </c>
    </row>
    <row r="796" spans="1:57" x14ac:dyDescent="0.25">
      <c r="A796" s="22">
        <v>1.3</v>
      </c>
      <c r="B796" s="23" t="s">
        <v>117</v>
      </c>
      <c r="C796" s="23" t="s">
        <v>9</v>
      </c>
      <c r="D796" s="23" t="s">
        <v>14</v>
      </c>
      <c r="E796" s="23" t="s">
        <v>530</v>
      </c>
      <c r="F796" s="23"/>
      <c r="G796" s="23" t="s">
        <v>24</v>
      </c>
      <c r="H796" s="23" t="s">
        <v>778</v>
      </c>
      <c r="I796" s="23" t="s">
        <v>779</v>
      </c>
      <c r="J796" s="23" t="s">
        <v>528</v>
      </c>
      <c r="K796" s="23" t="s">
        <v>41</v>
      </c>
      <c r="L796" s="22" t="b">
        <v>0</v>
      </c>
      <c r="M796" s="22" t="b">
        <v>0</v>
      </c>
      <c r="N796" s="22" t="b">
        <v>1</v>
      </c>
      <c r="O796" s="22">
        <v>80</v>
      </c>
      <c r="P796" s="22">
        <v>60</v>
      </c>
      <c r="Q796" s="22">
        <v>0</v>
      </c>
      <c r="R796" s="23" t="s">
        <v>49</v>
      </c>
      <c r="S796" s="22">
        <v>1000</v>
      </c>
      <c r="T796" s="22">
        <v>100</v>
      </c>
      <c r="U796" s="22" t="b">
        <v>0</v>
      </c>
      <c r="V796" s="22">
        <v>150</v>
      </c>
      <c r="W796" s="22">
        <v>1</v>
      </c>
      <c r="X796" s="22">
        <v>105</v>
      </c>
      <c r="Y796" s="22">
        <v>60</v>
      </c>
      <c r="Z796" s="22">
        <v>0.05</v>
      </c>
      <c r="AA796" s="22" t="b">
        <v>0</v>
      </c>
      <c r="AB796" s="23" t="s">
        <v>724</v>
      </c>
      <c r="AC796" s="22">
        <v>5</v>
      </c>
      <c r="AD796" s="22">
        <v>9</v>
      </c>
      <c r="AE796" s="22">
        <v>90</v>
      </c>
      <c r="AF796" s="22">
        <v>0</v>
      </c>
      <c r="AG796" s="23" t="s">
        <v>727</v>
      </c>
      <c r="AH796" s="22" t="b">
        <v>0</v>
      </c>
      <c r="AI796" s="22" t="b">
        <v>0</v>
      </c>
      <c r="AJ796" s="22">
        <v>50</v>
      </c>
      <c r="AK796" s="22">
        <v>0</v>
      </c>
      <c r="AL796" s="22">
        <v>2000</v>
      </c>
      <c r="AM796" s="23" t="s">
        <v>434</v>
      </c>
      <c r="AN796" s="23"/>
      <c r="AO796" s="22" t="b">
        <v>0</v>
      </c>
      <c r="AP796" s="23"/>
      <c r="AQ796" s="23"/>
      <c r="AR796" s="23" t="s">
        <v>375</v>
      </c>
      <c r="AS796" s="23"/>
      <c r="AT796" s="23"/>
      <c r="AU796" s="23"/>
      <c r="AV796" s="23"/>
      <c r="AW796" s="22">
        <v>3</v>
      </c>
      <c r="AX796" s="23"/>
      <c r="AY796" s="22">
        <v>12320699</v>
      </c>
      <c r="AZ796" s="22">
        <v>1</v>
      </c>
      <c r="BA796" s="22">
        <v>0</v>
      </c>
      <c r="BB796" s="22">
        <v>66.5</v>
      </c>
      <c r="BC796" s="22">
        <v>10</v>
      </c>
      <c r="BD796" s="22">
        <v>70</v>
      </c>
      <c r="BE796" s="22">
        <v>1</v>
      </c>
    </row>
    <row r="797" spans="1:57" x14ac:dyDescent="0.25">
      <c r="A797" s="22">
        <v>1.3</v>
      </c>
      <c r="B797" s="23" t="s">
        <v>117</v>
      </c>
      <c r="C797" s="23" t="s">
        <v>9</v>
      </c>
      <c r="D797" s="23" t="s">
        <v>14</v>
      </c>
      <c r="E797" s="23" t="s">
        <v>530</v>
      </c>
      <c r="F797" s="23"/>
      <c r="G797" s="23" t="s">
        <v>24</v>
      </c>
      <c r="H797" s="23" t="s">
        <v>778</v>
      </c>
      <c r="I797" s="23" t="s">
        <v>779</v>
      </c>
      <c r="J797" s="23" t="s">
        <v>528</v>
      </c>
      <c r="K797" s="23" t="s">
        <v>41</v>
      </c>
      <c r="L797" s="22" t="b">
        <v>0</v>
      </c>
      <c r="M797" s="22" t="b">
        <v>0</v>
      </c>
      <c r="N797" s="22" t="b">
        <v>1</v>
      </c>
      <c r="O797" s="22">
        <v>80</v>
      </c>
      <c r="P797" s="22">
        <v>60</v>
      </c>
      <c r="Q797" s="22">
        <v>0</v>
      </c>
      <c r="R797" s="23" t="s">
        <v>49</v>
      </c>
      <c r="S797" s="22">
        <v>1000</v>
      </c>
      <c r="T797" s="22">
        <v>100</v>
      </c>
      <c r="U797" s="22" t="b">
        <v>0</v>
      </c>
      <c r="V797" s="22">
        <v>150</v>
      </c>
      <c r="W797" s="22">
        <v>1</v>
      </c>
      <c r="X797" s="22">
        <v>105</v>
      </c>
      <c r="Y797" s="22">
        <v>60</v>
      </c>
      <c r="Z797" s="22">
        <v>0.05</v>
      </c>
      <c r="AA797" s="22" t="b">
        <v>0</v>
      </c>
      <c r="AB797" s="23" t="s">
        <v>724</v>
      </c>
      <c r="AC797" s="22">
        <v>5</v>
      </c>
      <c r="AD797" s="22">
        <v>9</v>
      </c>
      <c r="AE797" s="22">
        <v>90</v>
      </c>
      <c r="AF797" s="22">
        <v>0</v>
      </c>
      <c r="AG797" s="23" t="s">
        <v>727</v>
      </c>
      <c r="AH797" s="22" t="b">
        <v>0</v>
      </c>
      <c r="AI797" s="22" t="b">
        <v>0</v>
      </c>
      <c r="AJ797" s="22">
        <v>50</v>
      </c>
      <c r="AK797" s="22">
        <v>0</v>
      </c>
      <c r="AL797" s="22">
        <v>2000</v>
      </c>
      <c r="AM797" s="23" t="s">
        <v>434</v>
      </c>
      <c r="AN797" s="23"/>
      <c r="AO797" s="22" t="b">
        <v>0</v>
      </c>
      <c r="AP797" s="23"/>
      <c r="AQ797" s="23"/>
      <c r="AR797" s="23" t="s">
        <v>375</v>
      </c>
      <c r="AS797" s="23"/>
      <c r="AT797" s="23"/>
      <c r="AU797" s="23"/>
      <c r="AV797" s="23"/>
      <c r="AW797" s="22">
        <v>3</v>
      </c>
      <c r="AX797" s="23"/>
      <c r="AY797" s="22">
        <v>12320699</v>
      </c>
      <c r="AZ797" s="22">
        <v>0</v>
      </c>
      <c r="BA797" s="22">
        <v>1</v>
      </c>
      <c r="BB797" s="22">
        <v>56</v>
      </c>
      <c r="BC797" s="22">
        <v>100</v>
      </c>
      <c r="BD797" s="22">
        <v>100</v>
      </c>
      <c r="BE797" s="22">
        <v>0</v>
      </c>
    </row>
    <row r="798" spans="1:57" x14ac:dyDescent="0.25">
      <c r="A798" s="22">
        <v>1.3</v>
      </c>
      <c r="B798" s="23" t="s">
        <v>117</v>
      </c>
      <c r="C798" s="23" t="s">
        <v>9</v>
      </c>
      <c r="D798" s="23" t="s">
        <v>14</v>
      </c>
      <c r="E798" s="23" t="s">
        <v>530</v>
      </c>
      <c r="F798" s="23"/>
      <c r="G798" s="23" t="s">
        <v>24</v>
      </c>
      <c r="H798" s="23" t="s">
        <v>778</v>
      </c>
      <c r="I798" s="23" t="s">
        <v>779</v>
      </c>
      <c r="J798" s="23" t="s">
        <v>528</v>
      </c>
      <c r="K798" s="23" t="s">
        <v>41</v>
      </c>
      <c r="L798" s="22" t="b">
        <v>0</v>
      </c>
      <c r="M798" s="22" t="b">
        <v>0</v>
      </c>
      <c r="N798" s="22" t="b">
        <v>1</v>
      </c>
      <c r="O798" s="22">
        <v>80</v>
      </c>
      <c r="P798" s="22">
        <v>60</v>
      </c>
      <c r="Q798" s="22">
        <v>0</v>
      </c>
      <c r="R798" s="23" t="s">
        <v>49</v>
      </c>
      <c r="S798" s="22">
        <v>1000</v>
      </c>
      <c r="T798" s="22">
        <v>100</v>
      </c>
      <c r="U798" s="22" t="b">
        <v>0</v>
      </c>
      <c r="V798" s="22">
        <v>150</v>
      </c>
      <c r="W798" s="22">
        <v>1</v>
      </c>
      <c r="X798" s="22">
        <v>105</v>
      </c>
      <c r="Y798" s="22">
        <v>60</v>
      </c>
      <c r="Z798" s="22">
        <v>0.05</v>
      </c>
      <c r="AA798" s="22" t="b">
        <v>0</v>
      </c>
      <c r="AB798" s="23" t="s">
        <v>724</v>
      </c>
      <c r="AC798" s="22">
        <v>5</v>
      </c>
      <c r="AD798" s="22">
        <v>9</v>
      </c>
      <c r="AE798" s="22">
        <v>90</v>
      </c>
      <c r="AF798" s="22">
        <v>0</v>
      </c>
      <c r="AG798" s="23" t="s">
        <v>727</v>
      </c>
      <c r="AH798" s="22" t="b">
        <v>0</v>
      </c>
      <c r="AI798" s="22" t="b">
        <v>0</v>
      </c>
      <c r="AJ798" s="22">
        <v>50</v>
      </c>
      <c r="AK798" s="22">
        <v>0</v>
      </c>
      <c r="AL798" s="22">
        <v>2000</v>
      </c>
      <c r="AM798" s="23" t="s">
        <v>440</v>
      </c>
      <c r="AN798" s="23"/>
      <c r="AO798" s="22" t="b">
        <v>0</v>
      </c>
      <c r="AP798" s="23"/>
      <c r="AQ798" s="23"/>
      <c r="AR798" s="23" t="s">
        <v>501</v>
      </c>
      <c r="AS798" s="23"/>
      <c r="AT798" s="23"/>
      <c r="AU798" s="23"/>
      <c r="AV798" s="23"/>
      <c r="AW798" s="22">
        <v>2.0577200000000002</v>
      </c>
      <c r="AX798" s="23"/>
      <c r="AY798" s="22">
        <v>8421631</v>
      </c>
      <c r="AZ798" s="22"/>
      <c r="BA798" s="22"/>
      <c r="BB798" s="22"/>
      <c r="BC798" s="22"/>
      <c r="BD798" s="22"/>
      <c r="BE798" s="22"/>
    </row>
    <row r="799" spans="1:57" x14ac:dyDescent="0.25">
      <c r="A799" s="22">
        <v>1.3</v>
      </c>
      <c r="B799" s="23" t="s">
        <v>117</v>
      </c>
      <c r="C799" s="23" t="s">
        <v>9</v>
      </c>
      <c r="D799" s="23" t="s">
        <v>14</v>
      </c>
      <c r="E799" s="23" t="s">
        <v>530</v>
      </c>
      <c r="F799" s="23"/>
      <c r="G799" s="23" t="s">
        <v>24</v>
      </c>
      <c r="H799" s="23" t="s">
        <v>778</v>
      </c>
      <c r="I799" s="23" t="s">
        <v>779</v>
      </c>
      <c r="J799" s="23" t="s">
        <v>528</v>
      </c>
      <c r="K799" s="23" t="s">
        <v>41</v>
      </c>
      <c r="L799" s="22" t="b">
        <v>0</v>
      </c>
      <c r="M799" s="22" t="b">
        <v>0</v>
      </c>
      <c r="N799" s="22" t="b">
        <v>1</v>
      </c>
      <c r="O799" s="22">
        <v>80</v>
      </c>
      <c r="P799" s="22">
        <v>60</v>
      </c>
      <c r="Q799" s="22">
        <v>0</v>
      </c>
      <c r="R799" s="23" t="s">
        <v>49</v>
      </c>
      <c r="S799" s="22">
        <v>1000</v>
      </c>
      <c r="T799" s="22">
        <v>100</v>
      </c>
      <c r="U799" s="22" t="b">
        <v>0</v>
      </c>
      <c r="V799" s="22">
        <v>150</v>
      </c>
      <c r="W799" s="22">
        <v>1</v>
      </c>
      <c r="X799" s="22">
        <v>105</v>
      </c>
      <c r="Y799" s="22">
        <v>60</v>
      </c>
      <c r="Z799" s="22">
        <v>0.05</v>
      </c>
      <c r="AA799" s="22" t="b">
        <v>0</v>
      </c>
      <c r="AB799" s="23" t="s">
        <v>724</v>
      </c>
      <c r="AC799" s="22">
        <v>5</v>
      </c>
      <c r="AD799" s="22">
        <v>9</v>
      </c>
      <c r="AE799" s="22">
        <v>90</v>
      </c>
      <c r="AF799" s="22">
        <v>0</v>
      </c>
      <c r="AG799" s="23" t="s">
        <v>727</v>
      </c>
      <c r="AH799" s="22" t="b">
        <v>0</v>
      </c>
      <c r="AI799" s="22" t="b">
        <v>0</v>
      </c>
      <c r="AJ799" s="22">
        <v>50</v>
      </c>
      <c r="AK799" s="22">
        <v>0</v>
      </c>
      <c r="AL799" s="22">
        <v>2000</v>
      </c>
      <c r="AM799" s="23" t="s">
        <v>441</v>
      </c>
      <c r="AN799" s="23"/>
      <c r="AO799" s="22" t="b">
        <v>0</v>
      </c>
      <c r="AP799" s="23"/>
      <c r="AQ799" s="23"/>
      <c r="AR799" s="23" t="s">
        <v>501</v>
      </c>
      <c r="AS799" s="23"/>
      <c r="AT799" s="23"/>
      <c r="AU799" s="23"/>
      <c r="AV799" s="23"/>
      <c r="AW799" s="22">
        <v>1.52644</v>
      </c>
      <c r="AX799" s="23"/>
      <c r="AY799" s="22">
        <v>65535</v>
      </c>
      <c r="AZ799" s="22"/>
      <c r="BA799" s="22"/>
      <c r="BB799" s="22"/>
      <c r="BC799" s="22"/>
      <c r="BD799" s="22"/>
      <c r="BE799" s="22"/>
    </row>
    <row r="800" spans="1:57" x14ac:dyDescent="0.25">
      <c r="A800" s="22">
        <v>1.3</v>
      </c>
      <c r="B800" s="23" t="s">
        <v>117</v>
      </c>
      <c r="C800" s="23" t="s">
        <v>9</v>
      </c>
      <c r="D800" s="23" t="s">
        <v>14</v>
      </c>
      <c r="E800" s="23" t="s">
        <v>530</v>
      </c>
      <c r="F800" s="23"/>
      <c r="G800" s="23" t="s">
        <v>24</v>
      </c>
      <c r="H800" s="23" t="s">
        <v>778</v>
      </c>
      <c r="I800" s="23" t="s">
        <v>779</v>
      </c>
      <c r="J800" s="23" t="s">
        <v>528</v>
      </c>
      <c r="K800" s="23" t="s">
        <v>41</v>
      </c>
      <c r="L800" s="22" t="b">
        <v>0</v>
      </c>
      <c r="M800" s="22" t="b">
        <v>0</v>
      </c>
      <c r="N800" s="22" t="b">
        <v>1</v>
      </c>
      <c r="O800" s="22">
        <v>80</v>
      </c>
      <c r="P800" s="22">
        <v>60</v>
      </c>
      <c r="Q800" s="22">
        <v>0</v>
      </c>
      <c r="R800" s="23" t="s">
        <v>49</v>
      </c>
      <c r="S800" s="22">
        <v>1000</v>
      </c>
      <c r="T800" s="22">
        <v>100</v>
      </c>
      <c r="U800" s="22" t="b">
        <v>0</v>
      </c>
      <c r="V800" s="22">
        <v>150</v>
      </c>
      <c r="W800" s="22">
        <v>1</v>
      </c>
      <c r="X800" s="22">
        <v>105</v>
      </c>
      <c r="Y800" s="22">
        <v>60</v>
      </c>
      <c r="Z800" s="22">
        <v>0.05</v>
      </c>
      <c r="AA800" s="22" t="b">
        <v>0</v>
      </c>
      <c r="AB800" s="23" t="s">
        <v>724</v>
      </c>
      <c r="AC800" s="22">
        <v>5</v>
      </c>
      <c r="AD800" s="22">
        <v>9</v>
      </c>
      <c r="AE800" s="22">
        <v>90</v>
      </c>
      <c r="AF800" s="22">
        <v>0</v>
      </c>
      <c r="AG800" s="23" t="s">
        <v>727</v>
      </c>
      <c r="AH800" s="22" t="b">
        <v>0</v>
      </c>
      <c r="AI800" s="22" t="b">
        <v>0</v>
      </c>
      <c r="AJ800" s="22">
        <v>50</v>
      </c>
      <c r="AK800" s="22">
        <v>0</v>
      </c>
      <c r="AL800" s="22">
        <v>2000</v>
      </c>
      <c r="AM800" s="23" t="s">
        <v>453</v>
      </c>
      <c r="AN800" s="23"/>
      <c r="AO800" s="22" t="b">
        <v>0</v>
      </c>
      <c r="AP800" s="23"/>
      <c r="AQ800" s="23"/>
      <c r="AR800" s="23" t="s">
        <v>501</v>
      </c>
      <c r="AS800" s="23"/>
      <c r="AT800" s="23"/>
      <c r="AU800" s="23"/>
      <c r="AV800" s="23"/>
      <c r="AW800" s="22">
        <v>1</v>
      </c>
      <c r="AX800" s="23"/>
      <c r="AY800" s="22">
        <v>65535</v>
      </c>
      <c r="AZ800" s="22"/>
      <c r="BA800" s="22"/>
      <c r="BB800" s="22"/>
      <c r="BC800" s="22"/>
      <c r="BD800" s="22"/>
      <c r="BE800" s="22"/>
    </row>
    <row r="801" spans="1:57" x14ac:dyDescent="0.25">
      <c r="A801" s="22">
        <v>1.3</v>
      </c>
      <c r="B801" s="23" t="s">
        <v>117</v>
      </c>
      <c r="C801" s="23" t="s">
        <v>9</v>
      </c>
      <c r="D801" s="23" t="s">
        <v>14</v>
      </c>
      <c r="E801" s="23" t="s">
        <v>530</v>
      </c>
      <c r="F801" s="23"/>
      <c r="G801" s="23" t="s">
        <v>24</v>
      </c>
      <c r="H801" s="23" t="s">
        <v>778</v>
      </c>
      <c r="I801" s="23" t="s">
        <v>779</v>
      </c>
      <c r="J801" s="23" t="s">
        <v>528</v>
      </c>
      <c r="K801" s="23" t="s">
        <v>41</v>
      </c>
      <c r="L801" s="22" t="b">
        <v>0</v>
      </c>
      <c r="M801" s="22" t="b">
        <v>0</v>
      </c>
      <c r="N801" s="22" t="b">
        <v>1</v>
      </c>
      <c r="O801" s="22">
        <v>80</v>
      </c>
      <c r="P801" s="22">
        <v>60</v>
      </c>
      <c r="Q801" s="22">
        <v>0</v>
      </c>
      <c r="R801" s="23" t="s">
        <v>49</v>
      </c>
      <c r="S801" s="22">
        <v>1000</v>
      </c>
      <c r="T801" s="22">
        <v>100</v>
      </c>
      <c r="U801" s="22" t="b">
        <v>0</v>
      </c>
      <c r="V801" s="22">
        <v>150</v>
      </c>
      <c r="W801" s="22">
        <v>1</v>
      </c>
      <c r="X801" s="22">
        <v>105</v>
      </c>
      <c r="Y801" s="22">
        <v>60</v>
      </c>
      <c r="Z801" s="22">
        <v>0.05</v>
      </c>
      <c r="AA801" s="22" t="b">
        <v>0</v>
      </c>
      <c r="AB801" s="23" t="s">
        <v>724</v>
      </c>
      <c r="AC801" s="22">
        <v>5</v>
      </c>
      <c r="AD801" s="22">
        <v>9</v>
      </c>
      <c r="AE801" s="22">
        <v>90</v>
      </c>
      <c r="AF801" s="22">
        <v>0</v>
      </c>
      <c r="AG801" s="23" t="s">
        <v>727</v>
      </c>
      <c r="AH801" s="22" t="b">
        <v>0</v>
      </c>
      <c r="AI801" s="22" t="b">
        <v>0</v>
      </c>
      <c r="AJ801" s="22">
        <v>50</v>
      </c>
      <c r="AK801" s="22">
        <v>0</v>
      </c>
      <c r="AL801" s="22">
        <v>2000</v>
      </c>
      <c r="AM801" s="23" t="s">
        <v>240</v>
      </c>
      <c r="AN801" s="23"/>
      <c r="AO801" s="22" t="b">
        <v>0</v>
      </c>
      <c r="AP801" s="23"/>
      <c r="AQ801" s="23"/>
      <c r="AR801" s="23" t="s">
        <v>501</v>
      </c>
      <c r="AS801" s="23"/>
      <c r="AT801" s="23"/>
      <c r="AU801" s="23"/>
      <c r="AV801" s="23"/>
      <c r="AW801" s="22">
        <v>1</v>
      </c>
      <c r="AX801" s="23"/>
      <c r="AY801" s="22">
        <v>65535</v>
      </c>
      <c r="AZ801" s="22">
        <v>0</v>
      </c>
      <c r="BA801" s="22">
        <v>0</v>
      </c>
      <c r="BB801" s="22">
        <v>30</v>
      </c>
      <c r="BC801" s="22">
        <v>0</v>
      </c>
      <c r="BD801" s="22">
        <v>60</v>
      </c>
      <c r="BE801" s="22">
        <v>0</v>
      </c>
    </row>
    <row r="802" spans="1:57" x14ac:dyDescent="0.25">
      <c r="A802" s="22">
        <v>1.3</v>
      </c>
      <c r="B802" s="23" t="s">
        <v>117</v>
      </c>
      <c r="C802" s="23" t="s">
        <v>9</v>
      </c>
      <c r="D802" s="23" t="s">
        <v>14</v>
      </c>
      <c r="E802" s="23" t="s">
        <v>530</v>
      </c>
      <c r="F802" s="23"/>
      <c r="G802" s="23" t="s">
        <v>24</v>
      </c>
      <c r="H802" s="23" t="s">
        <v>778</v>
      </c>
      <c r="I802" s="23" t="s">
        <v>779</v>
      </c>
      <c r="J802" s="23" t="s">
        <v>528</v>
      </c>
      <c r="K802" s="23" t="s">
        <v>41</v>
      </c>
      <c r="L802" s="22" t="b">
        <v>0</v>
      </c>
      <c r="M802" s="22" t="b">
        <v>0</v>
      </c>
      <c r="N802" s="22" t="b">
        <v>1</v>
      </c>
      <c r="O802" s="22">
        <v>80</v>
      </c>
      <c r="P802" s="22">
        <v>60</v>
      </c>
      <c r="Q802" s="22">
        <v>0</v>
      </c>
      <c r="R802" s="23" t="s">
        <v>49</v>
      </c>
      <c r="S802" s="22">
        <v>1000</v>
      </c>
      <c r="T802" s="22">
        <v>100</v>
      </c>
      <c r="U802" s="22" t="b">
        <v>0</v>
      </c>
      <c r="V802" s="22">
        <v>150</v>
      </c>
      <c r="W802" s="22">
        <v>1</v>
      </c>
      <c r="X802" s="22">
        <v>105</v>
      </c>
      <c r="Y802" s="22">
        <v>60</v>
      </c>
      <c r="Z802" s="22">
        <v>0.05</v>
      </c>
      <c r="AA802" s="22" t="b">
        <v>0</v>
      </c>
      <c r="AB802" s="23" t="s">
        <v>724</v>
      </c>
      <c r="AC802" s="22">
        <v>5</v>
      </c>
      <c r="AD802" s="22">
        <v>9</v>
      </c>
      <c r="AE802" s="22">
        <v>90</v>
      </c>
      <c r="AF802" s="22">
        <v>0</v>
      </c>
      <c r="AG802" s="23" t="s">
        <v>727</v>
      </c>
      <c r="AH802" s="22" t="b">
        <v>0</v>
      </c>
      <c r="AI802" s="22" t="b">
        <v>0</v>
      </c>
      <c r="AJ802" s="22">
        <v>50</v>
      </c>
      <c r="AK802" s="22">
        <v>0</v>
      </c>
      <c r="AL802" s="22">
        <v>2000</v>
      </c>
      <c r="AM802" s="23" t="s">
        <v>300</v>
      </c>
      <c r="AN802" s="23"/>
      <c r="AO802" s="22" t="b">
        <v>0</v>
      </c>
      <c r="AP802" s="23"/>
      <c r="AQ802" s="23"/>
      <c r="AR802" s="23" t="s">
        <v>501</v>
      </c>
      <c r="AS802" s="23"/>
      <c r="AT802" s="23"/>
      <c r="AU802" s="23"/>
      <c r="AV802" s="23"/>
      <c r="AW802" s="22">
        <v>1</v>
      </c>
      <c r="AX802" s="23"/>
      <c r="AY802" s="22">
        <v>65535</v>
      </c>
      <c r="AZ802" s="22">
        <v>0</v>
      </c>
      <c r="BA802" s="22">
        <v>0</v>
      </c>
      <c r="BB802" s="22">
        <v>50</v>
      </c>
      <c r="BC802" s="22">
        <v>0</v>
      </c>
      <c r="BD802" s="22">
        <v>70</v>
      </c>
      <c r="BE802" s="22">
        <v>0</v>
      </c>
    </row>
    <row r="803" spans="1:57" x14ac:dyDescent="0.25">
      <c r="A803" s="22">
        <v>1.3</v>
      </c>
      <c r="B803" s="23" t="s">
        <v>117</v>
      </c>
      <c r="C803" s="23" t="s">
        <v>9</v>
      </c>
      <c r="D803" s="23" t="s">
        <v>14</v>
      </c>
      <c r="E803" s="23" t="s">
        <v>530</v>
      </c>
      <c r="F803" s="23"/>
      <c r="G803" s="23" t="s">
        <v>24</v>
      </c>
      <c r="H803" s="23" t="s">
        <v>778</v>
      </c>
      <c r="I803" s="23" t="s">
        <v>779</v>
      </c>
      <c r="J803" s="23" t="s">
        <v>528</v>
      </c>
      <c r="K803" s="23" t="s">
        <v>41</v>
      </c>
      <c r="L803" s="22" t="b">
        <v>0</v>
      </c>
      <c r="M803" s="22" t="b">
        <v>0</v>
      </c>
      <c r="N803" s="22" t="b">
        <v>1</v>
      </c>
      <c r="O803" s="22">
        <v>80</v>
      </c>
      <c r="P803" s="22">
        <v>60</v>
      </c>
      <c r="Q803" s="22">
        <v>0</v>
      </c>
      <c r="R803" s="23" t="s">
        <v>49</v>
      </c>
      <c r="S803" s="22">
        <v>1000</v>
      </c>
      <c r="T803" s="22">
        <v>100</v>
      </c>
      <c r="U803" s="22" t="b">
        <v>0</v>
      </c>
      <c r="V803" s="22">
        <v>150</v>
      </c>
      <c r="W803" s="22">
        <v>1</v>
      </c>
      <c r="X803" s="22">
        <v>105</v>
      </c>
      <c r="Y803" s="22">
        <v>60</v>
      </c>
      <c r="Z803" s="22">
        <v>0.05</v>
      </c>
      <c r="AA803" s="22" t="b">
        <v>0</v>
      </c>
      <c r="AB803" s="23" t="s">
        <v>724</v>
      </c>
      <c r="AC803" s="22">
        <v>5</v>
      </c>
      <c r="AD803" s="22">
        <v>9</v>
      </c>
      <c r="AE803" s="22">
        <v>90</v>
      </c>
      <c r="AF803" s="22">
        <v>0</v>
      </c>
      <c r="AG803" s="23" t="s">
        <v>727</v>
      </c>
      <c r="AH803" s="22" t="b">
        <v>0</v>
      </c>
      <c r="AI803" s="22" t="b">
        <v>0</v>
      </c>
      <c r="AJ803" s="22">
        <v>50</v>
      </c>
      <c r="AK803" s="22">
        <v>0</v>
      </c>
      <c r="AL803" s="22">
        <v>2000</v>
      </c>
      <c r="AM803" s="23" t="s">
        <v>438</v>
      </c>
      <c r="AN803" s="23"/>
      <c r="AO803" s="22" t="b">
        <v>0</v>
      </c>
      <c r="AP803" s="23"/>
      <c r="AQ803" s="23"/>
      <c r="AR803" s="23" t="s">
        <v>501</v>
      </c>
      <c r="AS803" s="23"/>
      <c r="AT803" s="23"/>
      <c r="AU803" s="23"/>
      <c r="AV803" s="23"/>
      <c r="AW803" s="22">
        <v>1</v>
      </c>
      <c r="AX803" s="23"/>
      <c r="AY803" s="22">
        <v>65535</v>
      </c>
      <c r="AZ803" s="22">
        <v>0</v>
      </c>
      <c r="BA803" s="22">
        <v>0</v>
      </c>
      <c r="BB803" s="22">
        <v>50</v>
      </c>
      <c r="BC803" s="22">
        <v>0</v>
      </c>
      <c r="BD803" s="22">
        <v>70</v>
      </c>
      <c r="BE803" s="22">
        <v>0</v>
      </c>
    </row>
    <row r="804" spans="1:57" x14ac:dyDescent="0.25">
      <c r="A804" s="22">
        <v>1.3</v>
      </c>
      <c r="B804" s="23" t="s">
        <v>117</v>
      </c>
      <c r="C804" s="23" t="s">
        <v>9</v>
      </c>
      <c r="D804" s="23" t="s">
        <v>14</v>
      </c>
      <c r="E804" s="23" t="s">
        <v>530</v>
      </c>
      <c r="F804" s="23"/>
      <c r="G804" s="23" t="s">
        <v>24</v>
      </c>
      <c r="H804" s="23" t="s">
        <v>778</v>
      </c>
      <c r="I804" s="23" t="s">
        <v>779</v>
      </c>
      <c r="J804" s="23" t="s">
        <v>528</v>
      </c>
      <c r="K804" s="23" t="s">
        <v>41</v>
      </c>
      <c r="L804" s="22" t="b">
        <v>0</v>
      </c>
      <c r="M804" s="22" t="b">
        <v>0</v>
      </c>
      <c r="N804" s="22" t="b">
        <v>1</v>
      </c>
      <c r="O804" s="22">
        <v>80</v>
      </c>
      <c r="P804" s="22">
        <v>60</v>
      </c>
      <c r="Q804" s="22">
        <v>0</v>
      </c>
      <c r="R804" s="23" t="s">
        <v>49</v>
      </c>
      <c r="S804" s="22">
        <v>1000</v>
      </c>
      <c r="T804" s="22">
        <v>100</v>
      </c>
      <c r="U804" s="22" t="b">
        <v>0</v>
      </c>
      <c r="V804" s="22">
        <v>150</v>
      </c>
      <c r="W804" s="22">
        <v>1</v>
      </c>
      <c r="X804" s="22">
        <v>105</v>
      </c>
      <c r="Y804" s="22">
        <v>60</v>
      </c>
      <c r="Z804" s="22">
        <v>0.05</v>
      </c>
      <c r="AA804" s="22" t="b">
        <v>0</v>
      </c>
      <c r="AB804" s="23" t="s">
        <v>724</v>
      </c>
      <c r="AC804" s="22">
        <v>5</v>
      </c>
      <c r="AD804" s="22">
        <v>9</v>
      </c>
      <c r="AE804" s="22">
        <v>90</v>
      </c>
      <c r="AF804" s="22">
        <v>0</v>
      </c>
      <c r="AG804" s="23" t="s">
        <v>727</v>
      </c>
      <c r="AH804" s="22" t="b">
        <v>0</v>
      </c>
      <c r="AI804" s="22" t="b">
        <v>0</v>
      </c>
      <c r="AJ804" s="22">
        <v>50</v>
      </c>
      <c r="AK804" s="22">
        <v>0</v>
      </c>
      <c r="AL804" s="22">
        <v>2000</v>
      </c>
      <c r="AM804" s="23" t="s">
        <v>301</v>
      </c>
      <c r="AN804" s="23"/>
      <c r="AO804" s="22" t="b">
        <v>0</v>
      </c>
      <c r="AP804" s="23"/>
      <c r="AQ804" s="23"/>
      <c r="AR804" s="23" t="s">
        <v>501</v>
      </c>
      <c r="AS804" s="23"/>
      <c r="AT804" s="23"/>
      <c r="AU804" s="23"/>
      <c r="AV804" s="23"/>
      <c r="AW804" s="22">
        <v>1</v>
      </c>
      <c r="AX804" s="23"/>
      <c r="AY804" s="22">
        <v>65535</v>
      </c>
      <c r="AZ804" s="22"/>
      <c r="BA804" s="22"/>
      <c r="BB804" s="22"/>
      <c r="BC804" s="22"/>
      <c r="BD804" s="22"/>
      <c r="BE804" s="22"/>
    </row>
    <row r="805" spans="1:57" x14ac:dyDescent="0.25">
      <c r="A805" s="22">
        <v>1.3</v>
      </c>
      <c r="B805" s="23" t="s">
        <v>117</v>
      </c>
      <c r="C805" s="23" t="s">
        <v>9</v>
      </c>
      <c r="D805" s="23" t="s">
        <v>14</v>
      </c>
      <c r="E805" s="23" t="s">
        <v>530</v>
      </c>
      <c r="F805" s="23"/>
      <c r="G805" s="23" t="s">
        <v>24</v>
      </c>
      <c r="H805" s="23" t="s">
        <v>778</v>
      </c>
      <c r="I805" s="23" t="s">
        <v>779</v>
      </c>
      <c r="J805" s="23" t="s">
        <v>528</v>
      </c>
      <c r="K805" s="23" t="s">
        <v>41</v>
      </c>
      <c r="L805" s="22" t="b">
        <v>0</v>
      </c>
      <c r="M805" s="22" t="b">
        <v>0</v>
      </c>
      <c r="N805" s="22" t="b">
        <v>1</v>
      </c>
      <c r="O805" s="22">
        <v>80</v>
      </c>
      <c r="P805" s="22">
        <v>60</v>
      </c>
      <c r="Q805" s="22">
        <v>0</v>
      </c>
      <c r="R805" s="23" t="s">
        <v>49</v>
      </c>
      <c r="S805" s="22">
        <v>1000</v>
      </c>
      <c r="T805" s="22">
        <v>100</v>
      </c>
      <c r="U805" s="22" t="b">
        <v>0</v>
      </c>
      <c r="V805" s="22">
        <v>150</v>
      </c>
      <c r="W805" s="22">
        <v>1</v>
      </c>
      <c r="X805" s="22">
        <v>105</v>
      </c>
      <c r="Y805" s="22">
        <v>60</v>
      </c>
      <c r="Z805" s="22">
        <v>0.05</v>
      </c>
      <c r="AA805" s="22" t="b">
        <v>0</v>
      </c>
      <c r="AB805" s="23" t="s">
        <v>724</v>
      </c>
      <c r="AC805" s="22">
        <v>5</v>
      </c>
      <c r="AD805" s="22">
        <v>9</v>
      </c>
      <c r="AE805" s="22">
        <v>90</v>
      </c>
      <c r="AF805" s="22">
        <v>0</v>
      </c>
      <c r="AG805" s="23" t="s">
        <v>727</v>
      </c>
      <c r="AH805" s="22" t="b">
        <v>0</v>
      </c>
      <c r="AI805" s="22" t="b">
        <v>0</v>
      </c>
      <c r="AJ805" s="22">
        <v>50</v>
      </c>
      <c r="AK805" s="22">
        <v>0</v>
      </c>
      <c r="AL805" s="22">
        <v>2000</v>
      </c>
      <c r="AM805" s="23" t="s">
        <v>439</v>
      </c>
      <c r="AN805" s="23"/>
      <c r="AO805" s="22" t="b">
        <v>0</v>
      </c>
      <c r="AP805" s="23"/>
      <c r="AQ805" s="23"/>
      <c r="AR805" s="23" t="s">
        <v>501</v>
      </c>
      <c r="AS805" s="23"/>
      <c r="AT805" s="23"/>
      <c r="AU805" s="23"/>
      <c r="AV805" s="23"/>
      <c r="AW805" s="22">
        <v>1</v>
      </c>
      <c r="AX805" s="23"/>
      <c r="AY805" s="22">
        <v>65535</v>
      </c>
      <c r="AZ805" s="22"/>
      <c r="BA805" s="22"/>
      <c r="BB805" s="22"/>
      <c r="BC805" s="22"/>
      <c r="BD805" s="22"/>
      <c r="BE805" s="22"/>
    </row>
    <row r="806" spans="1:57" x14ac:dyDescent="0.25">
      <c r="A806" s="22">
        <v>1.3</v>
      </c>
      <c r="B806" s="23" t="s">
        <v>117</v>
      </c>
      <c r="C806" s="23" t="s">
        <v>9</v>
      </c>
      <c r="D806" s="23" t="s">
        <v>14</v>
      </c>
      <c r="E806" s="23" t="s">
        <v>530</v>
      </c>
      <c r="F806" s="23"/>
      <c r="G806" s="23" t="s">
        <v>24</v>
      </c>
      <c r="H806" s="23" t="s">
        <v>778</v>
      </c>
      <c r="I806" s="23" t="s">
        <v>779</v>
      </c>
      <c r="J806" s="23" t="s">
        <v>528</v>
      </c>
      <c r="K806" s="23" t="s">
        <v>41</v>
      </c>
      <c r="L806" s="22" t="b">
        <v>0</v>
      </c>
      <c r="M806" s="22" t="b">
        <v>0</v>
      </c>
      <c r="N806" s="22" t="b">
        <v>1</v>
      </c>
      <c r="O806" s="22">
        <v>80</v>
      </c>
      <c r="P806" s="22">
        <v>60</v>
      </c>
      <c r="Q806" s="22">
        <v>0</v>
      </c>
      <c r="R806" s="23" t="s">
        <v>49</v>
      </c>
      <c r="S806" s="22">
        <v>1000</v>
      </c>
      <c r="T806" s="22">
        <v>100</v>
      </c>
      <c r="U806" s="22" t="b">
        <v>0</v>
      </c>
      <c r="V806" s="22">
        <v>150</v>
      </c>
      <c r="W806" s="22">
        <v>1</v>
      </c>
      <c r="X806" s="22">
        <v>105</v>
      </c>
      <c r="Y806" s="22">
        <v>60</v>
      </c>
      <c r="Z806" s="22">
        <v>0.05</v>
      </c>
      <c r="AA806" s="22" t="b">
        <v>0</v>
      </c>
      <c r="AB806" s="23" t="s">
        <v>724</v>
      </c>
      <c r="AC806" s="22">
        <v>5</v>
      </c>
      <c r="AD806" s="22">
        <v>9</v>
      </c>
      <c r="AE806" s="22">
        <v>90</v>
      </c>
      <c r="AF806" s="22">
        <v>0</v>
      </c>
      <c r="AG806" s="23" t="s">
        <v>727</v>
      </c>
      <c r="AH806" s="22" t="b">
        <v>0</v>
      </c>
      <c r="AI806" s="22" t="b">
        <v>0</v>
      </c>
      <c r="AJ806" s="22">
        <v>50</v>
      </c>
      <c r="AK806" s="22">
        <v>0</v>
      </c>
      <c r="AL806" s="22">
        <v>2000</v>
      </c>
      <c r="AM806" s="23" t="s">
        <v>288</v>
      </c>
      <c r="AN806" s="23"/>
      <c r="AO806" s="22" t="b">
        <v>0</v>
      </c>
      <c r="AP806" s="23"/>
      <c r="AQ806" s="23"/>
      <c r="AR806" s="23" t="s">
        <v>501</v>
      </c>
      <c r="AS806" s="23"/>
      <c r="AT806" s="23"/>
      <c r="AU806" s="23"/>
      <c r="AV806" s="23"/>
      <c r="AW806" s="22">
        <v>1</v>
      </c>
      <c r="AX806" s="23"/>
      <c r="AY806" s="22">
        <v>65535</v>
      </c>
      <c r="AZ806" s="22"/>
      <c r="BA806" s="22"/>
      <c r="BB806" s="22"/>
      <c r="BC806" s="22"/>
      <c r="BD806" s="22"/>
      <c r="BE806" s="22"/>
    </row>
    <row r="807" spans="1:57" x14ac:dyDescent="0.25">
      <c r="A807" s="22">
        <v>1.3</v>
      </c>
      <c r="B807" s="23" t="s">
        <v>117</v>
      </c>
      <c r="C807" s="23" t="s">
        <v>9</v>
      </c>
      <c r="D807" s="23" t="s">
        <v>14</v>
      </c>
      <c r="E807" s="23" t="s">
        <v>530</v>
      </c>
      <c r="F807" s="23"/>
      <c r="G807" s="23" t="s">
        <v>24</v>
      </c>
      <c r="H807" s="23" t="s">
        <v>778</v>
      </c>
      <c r="I807" s="23" t="s">
        <v>779</v>
      </c>
      <c r="J807" s="23" t="s">
        <v>528</v>
      </c>
      <c r="K807" s="23" t="s">
        <v>41</v>
      </c>
      <c r="L807" s="22" t="b">
        <v>0</v>
      </c>
      <c r="M807" s="22" t="b">
        <v>0</v>
      </c>
      <c r="N807" s="22" t="b">
        <v>1</v>
      </c>
      <c r="O807" s="22">
        <v>80</v>
      </c>
      <c r="P807" s="22">
        <v>60</v>
      </c>
      <c r="Q807" s="22">
        <v>0</v>
      </c>
      <c r="R807" s="23" t="s">
        <v>49</v>
      </c>
      <c r="S807" s="22">
        <v>1000</v>
      </c>
      <c r="T807" s="22">
        <v>100</v>
      </c>
      <c r="U807" s="22" t="b">
        <v>0</v>
      </c>
      <c r="V807" s="22">
        <v>150</v>
      </c>
      <c r="W807" s="22">
        <v>1</v>
      </c>
      <c r="X807" s="22">
        <v>105</v>
      </c>
      <c r="Y807" s="22">
        <v>60</v>
      </c>
      <c r="Z807" s="22">
        <v>0.05</v>
      </c>
      <c r="AA807" s="22" t="b">
        <v>0</v>
      </c>
      <c r="AB807" s="23" t="s">
        <v>724</v>
      </c>
      <c r="AC807" s="22">
        <v>5</v>
      </c>
      <c r="AD807" s="22">
        <v>9</v>
      </c>
      <c r="AE807" s="22">
        <v>90</v>
      </c>
      <c r="AF807" s="22">
        <v>0</v>
      </c>
      <c r="AG807" s="23" t="s">
        <v>727</v>
      </c>
      <c r="AH807" s="22" t="b">
        <v>0</v>
      </c>
      <c r="AI807" s="22" t="b">
        <v>0</v>
      </c>
      <c r="AJ807" s="22">
        <v>50</v>
      </c>
      <c r="AK807" s="22">
        <v>0</v>
      </c>
      <c r="AL807" s="22">
        <v>2000</v>
      </c>
      <c r="AM807" s="23" t="s">
        <v>298</v>
      </c>
      <c r="AN807" s="23"/>
      <c r="AO807" s="22" t="b">
        <v>0</v>
      </c>
      <c r="AP807" s="23"/>
      <c r="AQ807" s="23"/>
      <c r="AR807" s="23" t="s">
        <v>375</v>
      </c>
      <c r="AS807" s="23"/>
      <c r="AT807" s="23"/>
      <c r="AU807" s="23"/>
      <c r="AV807" s="23"/>
      <c r="AW807" s="22">
        <v>1</v>
      </c>
      <c r="AX807" s="23"/>
      <c r="AY807" s="22">
        <v>16386570</v>
      </c>
      <c r="AZ807" s="22">
        <v>0</v>
      </c>
      <c r="BA807" s="22">
        <v>0</v>
      </c>
      <c r="BB807" s="22">
        <v>66.5</v>
      </c>
      <c r="BC807" s="22">
        <v>0</v>
      </c>
      <c r="BD807" s="22">
        <v>100</v>
      </c>
      <c r="BE807" s="22">
        <v>0</v>
      </c>
    </row>
    <row r="808" spans="1:57" x14ac:dyDescent="0.25">
      <c r="A808" s="22">
        <v>1.3</v>
      </c>
      <c r="B808" s="23" t="s">
        <v>117</v>
      </c>
      <c r="C808" s="23" t="s">
        <v>9</v>
      </c>
      <c r="D808" s="23" t="s">
        <v>14</v>
      </c>
      <c r="E808" s="23" t="s">
        <v>530</v>
      </c>
      <c r="F808" s="23"/>
      <c r="G808" s="23" t="s">
        <v>24</v>
      </c>
      <c r="H808" s="23" t="s">
        <v>778</v>
      </c>
      <c r="I808" s="23" t="s">
        <v>779</v>
      </c>
      <c r="J808" s="23" t="s">
        <v>528</v>
      </c>
      <c r="K808" s="23" t="s">
        <v>41</v>
      </c>
      <c r="L808" s="22" t="b">
        <v>0</v>
      </c>
      <c r="M808" s="22" t="b">
        <v>0</v>
      </c>
      <c r="N808" s="22" t="b">
        <v>1</v>
      </c>
      <c r="O808" s="22">
        <v>80</v>
      </c>
      <c r="P808" s="22">
        <v>60</v>
      </c>
      <c r="Q808" s="22">
        <v>0</v>
      </c>
      <c r="R808" s="23" t="s">
        <v>49</v>
      </c>
      <c r="S808" s="22">
        <v>1000</v>
      </c>
      <c r="T808" s="22">
        <v>100</v>
      </c>
      <c r="U808" s="22" t="b">
        <v>0</v>
      </c>
      <c r="V808" s="22">
        <v>150</v>
      </c>
      <c r="W808" s="22">
        <v>1</v>
      </c>
      <c r="X808" s="22">
        <v>105</v>
      </c>
      <c r="Y808" s="22">
        <v>60</v>
      </c>
      <c r="Z808" s="22">
        <v>0.05</v>
      </c>
      <c r="AA808" s="22" t="b">
        <v>0</v>
      </c>
      <c r="AB808" s="23" t="s">
        <v>724</v>
      </c>
      <c r="AC808" s="22">
        <v>5</v>
      </c>
      <c r="AD808" s="22">
        <v>9</v>
      </c>
      <c r="AE808" s="22">
        <v>90</v>
      </c>
      <c r="AF808" s="22">
        <v>0</v>
      </c>
      <c r="AG808" s="23" t="s">
        <v>727</v>
      </c>
      <c r="AH808" s="22" t="b">
        <v>0</v>
      </c>
      <c r="AI808" s="22" t="b">
        <v>0</v>
      </c>
      <c r="AJ808" s="22">
        <v>50</v>
      </c>
      <c r="AK808" s="22">
        <v>0</v>
      </c>
      <c r="AL808" s="22">
        <v>2000</v>
      </c>
      <c r="AM808" s="23" t="s">
        <v>298</v>
      </c>
      <c r="AN808" s="23"/>
      <c r="AO808" s="22" t="b">
        <v>0</v>
      </c>
      <c r="AP808" s="23"/>
      <c r="AQ808" s="23"/>
      <c r="AR808" s="23" t="s">
        <v>375</v>
      </c>
      <c r="AS808" s="23"/>
      <c r="AT808" s="23"/>
      <c r="AU808" s="23"/>
      <c r="AV808" s="23"/>
      <c r="AW808" s="22">
        <v>1</v>
      </c>
      <c r="AX808" s="23"/>
      <c r="AY808" s="22">
        <v>16386570</v>
      </c>
      <c r="AZ808" s="22">
        <v>1</v>
      </c>
      <c r="BA808" s="22">
        <v>0</v>
      </c>
      <c r="BB808" s="22">
        <v>63</v>
      </c>
      <c r="BC808" s="22">
        <v>25</v>
      </c>
      <c r="BD808" s="22">
        <v>70</v>
      </c>
      <c r="BE808" s="22">
        <v>1</v>
      </c>
    </row>
    <row r="809" spans="1:57" x14ac:dyDescent="0.25">
      <c r="A809" s="22">
        <v>1.3</v>
      </c>
      <c r="B809" s="23" t="s">
        <v>117</v>
      </c>
      <c r="C809" s="23" t="s">
        <v>9</v>
      </c>
      <c r="D809" s="23" t="s">
        <v>14</v>
      </c>
      <c r="E809" s="23" t="s">
        <v>530</v>
      </c>
      <c r="F809" s="23"/>
      <c r="G809" s="23" t="s">
        <v>24</v>
      </c>
      <c r="H809" s="23" t="s">
        <v>778</v>
      </c>
      <c r="I809" s="23" t="s">
        <v>779</v>
      </c>
      <c r="J809" s="23" t="s">
        <v>528</v>
      </c>
      <c r="K809" s="23" t="s">
        <v>41</v>
      </c>
      <c r="L809" s="22" t="b">
        <v>0</v>
      </c>
      <c r="M809" s="22" t="b">
        <v>0</v>
      </c>
      <c r="N809" s="22" t="b">
        <v>1</v>
      </c>
      <c r="O809" s="22">
        <v>80</v>
      </c>
      <c r="P809" s="22">
        <v>60</v>
      </c>
      <c r="Q809" s="22">
        <v>0</v>
      </c>
      <c r="R809" s="23" t="s">
        <v>49</v>
      </c>
      <c r="S809" s="22">
        <v>1000</v>
      </c>
      <c r="T809" s="22">
        <v>100</v>
      </c>
      <c r="U809" s="22" t="b">
        <v>0</v>
      </c>
      <c r="V809" s="22">
        <v>150</v>
      </c>
      <c r="W809" s="22">
        <v>1</v>
      </c>
      <c r="X809" s="22">
        <v>105</v>
      </c>
      <c r="Y809" s="22">
        <v>60</v>
      </c>
      <c r="Z809" s="22">
        <v>0.05</v>
      </c>
      <c r="AA809" s="22" t="b">
        <v>0</v>
      </c>
      <c r="AB809" s="23" t="s">
        <v>724</v>
      </c>
      <c r="AC809" s="22">
        <v>5</v>
      </c>
      <c r="AD809" s="22">
        <v>9</v>
      </c>
      <c r="AE809" s="22">
        <v>90</v>
      </c>
      <c r="AF809" s="22">
        <v>0</v>
      </c>
      <c r="AG809" s="23" t="s">
        <v>727</v>
      </c>
      <c r="AH809" s="22" t="b">
        <v>0</v>
      </c>
      <c r="AI809" s="22" t="b">
        <v>0</v>
      </c>
      <c r="AJ809" s="22">
        <v>50</v>
      </c>
      <c r="AK809" s="22">
        <v>0</v>
      </c>
      <c r="AL809" s="22">
        <v>2000</v>
      </c>
      <c r="AM809" s="23" t="s">
        <v>298</v>
      </c>
      <c r="AN809" s="23"/>
      <c r="AO809" s="22" t="b">
        <v>0</v>
      </c>
      <c r="AP809" s="23"/>
      <c r="AQ809" s="23"/>
      <c r="AR809" s="23" t="s">
        <v>375</v>
      </c>
      <c r="AS809" s="23"/>
      <c r="AT809" s="23"/>
      <c r="AU809" s="23"/>
      <c r="AV809" s="23"/>
      <c r="AW809" s="22">
        <v>1</v>
      </c>
      <c r="AX809" s="23"/>
      <c r="AY809" s="22">
        <v>16386570</v>
      </c>
      <c r="AZ809" s="22">
        <v>1</v>
      </c>
      <c r="BA809" s="22">
        <v>0</v>
      </c>
      <c r="BB809" s="22">
        <v>66.5</v>
      </c>
      <c r="BC809" s="22">
        <v>10</v>
      </c>
      <c r="BD809" s="22">
        <v>70</v>
      </c>
      <c r="BE809" s="22">
        <v>1</v>
      </c>
    </row>
    <row r="810" spans="1:57" x14ac:dyDescent="0.25">
      <c r="A810" s="22">
        <v>1.3</v>
      </c>
      <c r="B810" s="23" t="s">
        <v>117</v>
      </c>
      <c r="C810" s="23" t="s">
        <v>9</v>
      </c>
      <c r="D810" s="23" t="s">
        <v>14</v>
      </c>
      <c r="E810" s="23" t="s">
        <v>530</v>
      </c>
      <c r="F810" s="23"/>
      <c r="G810" s="23" t="s">
        <v>24</v>
      </c>
      <c r="H810" s="23" t="s">
        <v>778</v>
      </c>
      <c r="I810" s="23" t="s">
        <v>779</v>
      </c>
      <c r="J810" s="23" t="s">
        <v>528</v>
      </c>
      <c r="K810" s="23" t="s">
        <v>41</v>
      </c>
      <c r="L810" s="22" t="b">
        <v>0</v>
      </c>
      <c r="M810" s="22" t="b">
        <v>0</v>
      </c>
      <c r="N810" s="22" t="b">
        <v>1</v>
      </c>
      <c r="O810" s="22">
        <v>80</v>
      </c>
      <c r="P810" s="22">
        <v>60</v>
      </c>
      <c r="Q810" s="22">
        <v>0</v>
      </c>
      <c r="R810" s="23" t="s">
        <v>49</v>
      </c>
      <c r="S810" s="22">
        <v>1000</v>
      </c>
      <c r="T810" s="22">
        <v>100</v>
      </c>
      <c r="U810" s="22" t="b">
        <v>0</v>
      </c>
      <c r="V810" s="22">
        <v>150</v>
      </c>
      <c r="W810" s="22">
        <v>1</v>
      </c>
      <c r="X810" s="22">
        <v>105</v>
      </c>
      <c r="Y810" s="22">
        <v>60</v>
      </c>
      <c r="Z810" s="22">
        <v>0.05</v>
      </c>
      <c r="AA810" s="22" t="b">
        <v>0</v>
      </c>
      <c r="AB810" s="23" t="s">
        <v>724</v>
      </c>
      <c r="AC810" s="22">
        <v>5</v>
      </c>
      <c r="AD810" s="22">
        <v>9</v>
      </c>
      <c r="AE810" s="22">
        <v>90</v>
      </c>
      <c r="AF810" s="22">
        <v>0</v>
      </c>
      <c r="AG810" s="23" t="s">
        <v>727</v>
      </c>
      <c r="AH810" s="22" t="b">
        <v>0</v>
      </c>
      <c r="AI810" s="22" t="b">
        <v>0</v>
      </c>
      <c r="AJ810" s="22">
        <v>50</v>
      </c>
      <c r="AK810" s="22">
        <v>0</v>
      </c>
      <c r="AL810" s="22">
        <v>2000</v>
      </c>
      <c r="AM810" s="23" t="s">
        <v>298</v>
      </c>
      <c r="AN810" s="23"/>
      <c r="AO810" s="22" t="b">
        <v>0</v>
      </c>
      <c r="AP810" s="23"/>
      <c r="AQ810" s="23"/>
      <c r="AR810" s="23" t="s">
        <v>375</v>
      </c>
      <c r="AS810" s="23"/>
      <c r="AT810" s="23"/>
      <c r="AU810" s="23"/>
      <c r="AV810" s="23"/>
      <c r="AW810" s="22">
        <v>1</v>
      </c>
      <c r="AX810" s="23"/>
      <c r="AY810" s="22">
        <v>16386570</v>
      </c>
      <c r="AZ810" s="22">
        <v>0</v>
      </c>
      <c r="BA810" s="22">
        <v>1</v>
      </c>
      <c r="BB810" s="22">
        <v>63</v>
      </c>
      <c r="BC810" s="22">
        <v>100</v>
      </c>
      <c r="BD810" s="22">
        <v>100</v>
      </c>
      <c r="BE810" s="22">
        <v>0</v>
      </c>
    </row>
    <row r="811" spans="1:57" x14ac:dyDescent="0.25">
      <c r="A811" s="22">
        <v>1.3</v>
      </c>
      <c r="B811" s="23" t="s">
        <v>117</v>
      </c>
      <c r="C811" s="23" t="s">
        <v>9</v>
      </c>
      <c r="D811" s="23" t="s">
        <v>14</v>
      </c>
      <c r="E811" s="23" t="s">
        <v>530</v>
      </c>
      <c r="F811" s="23"/>
      <c r="G811" s="23" t="s">
        <v>24</v>
      </c>
      <c r="H811" s="23" t="s">
        <v>778</v>
      </c>
      <c r="I811" s="23" t="s">
        <v>779</v>
      </c>
      <c r="J811" s="23" t="s">
        <v>528</v>
      </c>
      <c r="K811" s="23" t="s">
        <v>41</v>
      </c>
      <c r="L811" s="22" t="b">
        <v>0</v>
      </c>
      <c r="M811" s="22" t="b">
        <v>0</v>
      </c>
      <c r="N811" s="22" t="b">
        <v>1</v>
      </c>
      <c r="O811" s="22">
        <v>80</v>
      </c>
      <c r="P811" s="22">
        <v>60</v>
      </c>
      <c r="Q811" s="22">
        <v>0</v>
      </c>
      <c r="R811" s="23" t="s">
        <v>49</v>
      </c>
      <c r="S811" s="22">
        <v>1000</v>
      </c>
      <c r="T811" s="22">
        <v>100</v>
      </c>
      <c r="U811" s="22" t="b">
        <v>0</v>
      </c>
      <c r="V811" s="22">
        <v>150</v>
      </c>
      <c r="W811" s="22">
        <v>1</v>
      </c>
      <c r="X811" s="22">
        <v>105</v>
      </c>
      <c r="Y811" s="22">
        <v>60</v>
      </c>
      <c r="Z811" s="22">
        <v>0.05</v>
      </c>
      <c r="AA811" s="22" t="b">
        <v>0</v>
      </c>
      <c r="AB811" s="23" t="s">
        <v>724</v>
      </c>
      <c r="AC811" s="22">
        <v>5</v>
      </c>
      <c r="AD811" s="22">
        <v>9</v>
      </c>
      <c r="AE811" s="22">
        <v>90</v>
      </c>
      <c r="AF811" s="22">
        <v>0</v>
      </c>
      <c r="AG811" s="23" t="s">
        <v>727</v>
      </c>
      <c r="AH811" s="22" t="b">
        <v>0</v>
      </c>
      <c r="AI811" s="22" t="b">
        <v>0</v>
      </c>
      <c r="AJ811" s="22">
        <v>50</v>
      </c>
      <c r="AK811" s="22">
        <v>0</v>
      </c>
      <c r="AL811" s="22">
        <v>2000</v>
      </c>
      <c r="AM811" s="23" t="s">
        <v>436</v>
      </c>
      <c r="AN811" s="23"/>
      <c r="AO811" s="22" t="b">
        <v>0</v>
      </c>
      <c r="AP811" s="23"/>
      <c r="AQ811" s="23"/>
      <c r="AR811" s="23" t="s">
        <v>375</v>
      </c>
      <c r="AS811" s="23"/>
      <c r="AT811" s="23"/>
      <c r="AU811" s="23"/>
      <c r="AV811" s="23"/>
      <c r="AW811" s="22">
        <v>1</v>
      </c>
      <c r="AX811" s="23"/>
      <c r="AY811" s="22">
        <v>16386570</v>
      </c>
      <c r="AZ811" s="22">
        <v>0</v>
      </c>
      <c r="BA811" s="22">
        <v>0</v>
      </c>
      <c r="BB811" s="22">
        <v>66.5</v>
      </c>
      <c r="BC811" s="22">
        <v>0</v>
      </c>
      <c r="BD811" s="22">
        <v>100</v>
      </c>
      <c r="BE811" s="22">
        <v>0</v>
      </c>
    </row>
    <row r="812" spans="1:57" x14ac:dyDescent="0.25">
      <c r="A812" s="22">
        <v>1.3</v>
      </c>
      <c r="B812" s="23" t="s">
        <v>117</v>
      </c>
      <c r="C812" s="23" t="s">
        <v>9</v>
      </c>
      <c r="D812" s="23" t="s">
        <v>14</v>
      </c>
      <c r="E812" s="23" t="s">
        <v>530</v>
      </c>
      <c r="F812" s="23"/>
      <c r="G812" s="23" t="s">
        <v>24</v>
      </c>
      <c r="H812" s="23" t="s">
        <v>778</v>
      </c>
      <c r="I812" s="23" t="s">
        <v>779</v>
      </c>
      <c r="J812" s="23" t="s">
        <v>528</v>
      </c>
      <c r="K812" s="23" t="s">
        <v>41</v>
      </c>
      <c r="L812" s="22" t="b">
        <v>0</v>
      </c>
      <c r="M812" s="22" t="b">
        <v>0</v>
      </c>
      <c r="N812" s="22" t="b">
        <v>1</v>
      </c>
      <c r="O812" s="22">
        <v>80</v>
      </c>
      <c r="P812" s="22">
        <v>60</v>
      </c>
      <c r="Q812" s="22">
        <v>0</v>
      </c>
      <c r="R812" s="23" t="s">
        <v>49</v>
      </c>
      <c r="S812" s="22">
        <v>1000</v>
      </c>
      <c r="T812" s="22">
        <v>100</v>
      </c>
      <c r="U812" s="22" t="b">
        <v>0</v>
      </c>
      <c r="V812" s="22">
        <v>150</v>
      </c>
      <c r="W812" s="22">
        <v>1</v>
      </c>
      <c r="X812" s="22">
        <v>105</v>
      </c>
      <c r="Y812" s="22">
        <v>60</v>
      </c>
      <c r="Z812" s="22">
        <v>0.05</v>
      </c>
      <c r="AA812" s="22" t="b">
        <v>0</v>
      </c>
      <c r="AB812" s="23" t="s">
        <v>724</v>
      </c>
      <c r="AC812" s="22">
        <v>5</v>
      </c>
      <c r="AD812" s="22">
        <v>9</v>
      </c>
      <c r="AE812" s="22">
        <v>90</v>
      </c>
      <c r="AF812" s="22">
        <v>0</v>
      </c>
      <c r="AG812" s="23" t="s">
        <v>727</v>
      </c>
      <c r="AH812" s="22" t="b">
        <v>0</v>
      </c>
      <c r="AI812" s="22" t="b">
        <v>0</v>
      </c>
      <c r="AJ812" s="22">
        <v>50</v>
      </c>
      <c r="AK812" s="22">
        <v>0</v>
      </c>
      <c r="AL812" s="22">
        <v>2000</v>
      </c>
      <c r="AM812" s="23" t="s">
        <v>436</v>
      </c>
      <c r="AN812" s="23"/>
      <c r="AO812" s="22" t="b">
        <v>0</v>
      </c>
      <c r="AP812" s="23"/>
      <c r="AQ812" s="23"/>
      <c r="AR812" s="23" t="s">
        <v>375</v>
      </c>
      <c r="AS812" s="23"/>
      <c r="AT812" s="23"/>
      <c r="AU812" s="23"/>
      <c r="AV812" s="23"/>
      <c r="AW812" s="22">
        <v>1</v>
      </c>
      <c r="AX812" s="23"/>
      <c r="AY812" s="22">
        <v>16386570</v>
      </c>
      <c r="AZ812" s="22">
        <v>1</v>
      </c>
      <c r="BA812" s="22">
        <v>0</v>
      </c>
      <c r="BB812" s="22">
        <v>63</v>
      </c>
      <c r="BC812" s="22">
        <v>25</v>
      </c>
      <c r="BD812" s="22">
        <v>70</v>
      </c>
      <c r="BE812" s="22">
        <v>1</v>
      </c>
    </row>
    <row r="813" spans="1:57" x14ac:dyDescent="0.25">
      <c r="A813" s="22">
        <v>1.3</v>
      </c>
      <c r="B813" s="23" t="s">
        <v>117</v>
      </c>
      <c r="C813" s="23" t="s">
        <v>9</v>
      </c>
      <c r="D813" s="23" t="s">
        <v>14</v>
      </c>
      <c r="E813" s="23" t="s">
        <v>530</v>
      </c>
      <c r="F813" s="23"/>
      <c r="G813" s="23" t="s">
        <v>24</v>
      </c>
      <c r="H813" s="23" t="s">
        <v>778</v>
      </c>
      <c r="I813" s="23" t="s">
        <v>779</v>
      </c>
      <c r="J813" s="23" t="s">
        <v>528</v>
      </c>
      <c r="K813" s="23" t="s">
        <v>41</v>
      </c>
      <c r="L813" s="22" t="b">
        <v>0</v>
      </c>
      <c r="M813" s="22" t="b">
        <v>0</v>
      </c>
      <c r="N813" s="22" t="b">
        <v>1</v>
      </c>
      <c r="O813" s="22">
        <v>80</v>
      </c>
      <c r="P813" s="22">
        <v>60</v>
      </c>
      <c r="Q813" s="22">
        <v>0</v>
      </c>
      <c r="R813" s="23" t="s">
        <v>49</v>
      </c>
      <c r="S813" s="22">
        <v>1000</v>
      </c>
      <c r="T813" s="22">
        <v>100</v>
      </c>
      <c r="U813" s="22" t="b">
        <v>0</v>
      </c>
      <c r="V813" s="22">
        <v>150</v>
      </c>
      <c r="W813" s="22">
        <v>1</v>
      </c>
      <c r="X813" s="22">
        <v>105</v>
      </c>
      <c r="Y813" s="22">
        <v>60</v>
      </c>
      <c r="Z813" s="22">
        <v>0.05</v>
      </c>
      <c r="AA813" s="22" t="b">
        <v>0</v>
      </c>
      <c r="AB813" s="23" t="s">
        <v>724</v>
      </c>
      <c r="AC813" s="22">
        <v>5</v>
      </c>
      <c r="AD813" s="22">
        <v>9</v>
      </c>
      <c r="AE813" s="22">
        <v>90</v>
      </c>
      <c r="AF813" s="22">
        <v>0</v>
      </c>
      <c r="AG813" s="23" t="s">
        <v>727</v>
      </c>
      <c r="AH813" s="22" t="b">
        <v>0</v>
      </c>
      <c r="AI813" s="22" t="b">
        <v>0</v>
      </c>
      <c r="AJ813" s="22">
        <v>50</v>
      </c>
      <c r="AK813" s="22">
        <v>0</v>
      </c>
      <c r="AL813" s="22">
        <v>2000</v>
      </c>
      <c r="AM813" s="23" t="s">
        <v>436</v>
      </c>
      <c r="AN813" s="23"/>
      <c r="AO813" s="22" t="b">
        <v>0</v>
      </c>
      <c r="AP813" s="23"/>
      <c r="AQ813" s="23"/>
      <c r="AR813" s="23" t="s">
        <v>375</v>
      </c>
      <c r="AS813" s="23"/>
      <c r="AT813" s="23"/>
      <c r="AU813" s="23"/>
      <c r="AV813" s="23"/>
      <c r="AW813" s="22">
        <v>1</v>
      </c>
      <c r="AX813" s="23"/>
      <c r="AY813" s="22">
        <v>16386570</v>
      </c>
      <c r="AZ813" s="22">
        <v>1</v>
      </c>
      <c r="BA813" s="22">
        <v>0</v>
      </c>
      <c r="BB813" s="22">
        <v>66.5</v>
      </c>
      <c r="BC813" s="22">
        <v>10</v>
      </c>
      <c r="BD813" s="22">
        <v>70</v>
      </c>
      <c r="BE813" s="22">
        <v>1</v>
      </c>
    </row>
    <row r="814" spans="1:57" x14ac:dyDescent="0.25">
      <c r="A814" s="22">
        <v>1.3</v>
      </c>
      <c r="B814" s="23" t="s">
        <v>117</v>
      </c>
      <c r="C814" s="23" t="s">
        <v>9</v>
      </c>
      <c r="D814" s="23" t="s">
        <v>14</v>
      </c>
      <c r="E814" s="23" t="s">
        <v>530</v>
      </c>
      <c r="F814" s="23"/>
      <c r="G814" s="23" t="s">
        <v>24</v>
      </c>
      <c r="H814" s="23" t="s">
        <v>778</v>
      </c>
      <c r="I814" s="23" t="s">
        <v>779</v>
      </c>
      <c r="J814" s="23" t="s">
        <v>528</v>
      </c>
      <c r="K814" s="23" t="s">
        <v>41</v>
      </c>
      <c r="L814" s="22" t="b">
        <v>0</v>
      </c>
      <c r="M814" s="22" t="b">
        <v>0</v>
      </c>
      <c r="N814" s="22" t="b">
        <v>1</v>
      </c>
      <c r="O814" s="22">
        <v>80</v>
      </c>
      <c r="P814" s="22">
        <v>60</v>
      </c>
      <c r="Q814" s="22">
        <v>0</v>
      </c>
      <c r="R814" s="23" t="s">
        <v>49</v>
      </c>
      <c r="S814" s="22">
        <v>1000</v>
      </c>
      <c r="T814" s="22">
        <v>100</v>
      </c>
      <c r="U814" s="22" t="b">
        <v>0</v>
      </c>
      <c r="V814" s="22">
        <v>150</v>
      </c>
      <c r="W814" s="22">
        <v>1</v>
      </c>
      <c r="X814" s="22">
        <v>105</v>
      </c>
      <c r="Y814" s="22">
        <v>60</v>
      </c>
      <c r="Z814" s="22">
        <v>0.05</v>
      </c>
      <c r="AA814" s="22" t="b">
        <v>0</v>
      </c>
      <c r="AB814" s="23" t="s">
        <v>724</v>
      </c>
      <c r="AC814" s="22">
        <v>5</v>
      </c>
      <c r="AD814" s="22">
        <v>9</v>
      </c>
      <c r="AE814" s="22">
        <v>90</v>
      </c>
      <c r="AF814" s="22">
        <v>0</v>
      </c>
      <c r="AG814" s="23" t="s">
        <v>727</v>
      </c>
      <c r="AH814" s="22" t="b">
        <v>0</v>
      </c>
      <c r="AI814" s="22" t="b">
        <v>0</v>
      </c>
      <c r="AJ814" s="22">
        <v>50</v>
      </c>
      <c r="AK814" s="22">
        <v>0</v>
      </c>
      <c r="AL814" s="22">
        <v>2000</v>
      </c>
      <c r="AM814" s="23" t="s">
        <v>436</v>
      </c>
      <c r="AN814" s="23"/>
      <c r="AO814" s="22" t="b">
        <v>0</v>
      </c>
      <c r="AP814" s="23"/>
      <c r="AQ814" s="23"/>
      <c r="AR814" s="23" t="s">
        <v>375</v>
      </c>
      <c r="AS814" s="23"/>
      <c r="AT814" s="23"/>
      <c r="AU814" s="23"/>
      <c r="AV814" s="23"/>
      <c r="AW814" s="22">
        <v>1</v>
      </c>
      <c r="AX814" s="23"/>
      <c r="AY814" s="22">
        <v>16386570</v>
      </c>
      <c r="AZ814" s="22">
        <v>0</v>
      </c>
      <c r="BA814" s="22">
        <v>1</v>
      </c>
      <c r="BB814" s="22">
        <v>63</v>
      </c>
      <c r="BC814" s="22">
        <v>100</v>
      </c>
      <c r="BD814" s="22">
        <v>100</v>
      </c>
      <c r="BE814" s="22">
        <v>0</v>
      </c>
    </row>
    <row r="815" spans="1:57" x14ac:dyDescent="0.25">
      <c r="A815" s="22">
        <v>1.3</v>
      </c>
      <c r="B815" s="23" t="s">
        <v>117</v>
      </c>
      <c r="C815" s="23" t="s">
        <v>9</v>
      </c>
      <c r="D815" s="23" t="s">
        <v>14</v>
      </c>
      <c r="E815" s="23" t="s">
        <v>530</v>
      </c>
      <c r="F815" s="23"/>
      <c r="G815" s="23" t="s">
        <v>24</v>
      </c>
      <c r="H815" s="23" t="s">
        <v>778</v>
      </c>
      <c r="I815" s="23" t="s">
        <v>779</v>
      </c>
      <c r="J815" s="23" t="s">
        <v>528</v>
      </c>
      <c r="K815" s="23" t="s">
        <v>41</v>
      </c>
      <c r="L815" s="22" t="b">
        <v>0</v>
      </c>
      <c r="M815" s="22" t="b">
        <v>0</v>
      </c>
      <c r="N815" s="22" t="b">
        <v>1</v>
      </c>
      <c r="O815" s="22">
        <v>80</v>
      </c>
      <c r="P815" s="22">
        <v>60</v>
      </c>
      <c r="Q815" s="22">
        <v>0</v>
      </c>
      <c r="R815" s="23" t="s">
        <v>49</v>
      </c>
      <c r="S815" s="22">
        <v>1000</v>
      </c>
      <c r="T815" s="22">
        <v>100</v>
      </c>
      <c r="U815" s="22" t="b">
        <v>0</v>
      </c>
      <c r="V815" s="22">
        <v>150</v>
      </c>
      <c r="W815" s="22">
        <v>1</v>
      </c>
      <c r="X815" s="22">
        <v>105</v>
      </c>
      <c r="Y815" s="22">
        <v>60</v>
      </c>
      <c r="Z815" s="22">
        <v>0.05</v>
      </c>
      <c r="AA815" s="22" t="b">
        <v>0</v>
      </c>
      <c r="AB815" s="23" t="s">
        <v>724</v>
      </c>
      <c r="AC815" s="22">
        <v>5</v>
      </c>
      <c r="AD815" s="22">
        <v>9</v>
      </c>
      <c r="AE815" s="22">
        <v>90</v>
      </c>
      <c r="AF815" s="22">
        <v>0</v>
      </c>
      <c r="AG815" s="23" t="s">
        <v>727</v>
      </c>
      <c r="AH815" s="22" t="b">
        <v>0</v>
      </c>
      <c r="AI815" s="22" t="b">
        <v>0</v>
      </c>
      <c r="AJ815" s="22">
        <v>50</v>
      </c>
      <c r="AK815" s="22">
        <v>0</v>
      </c>
      <c r="AL815" s="22">
        <v>2000</v>
      </c>
      <c r="AM815" s="23" t="s">
        <v>421</v>
      </c>
      <c r="AN815" s="23"/>
      <c r="AO815" s="22" t="b">
        <v>0</v>
      </c>
      <c r="AP815" s="23"/>
      <c r="AQ815" s="23"/>
      <c r="AR815" s="23" t="s">
        <v>375</v>
      </c>
      <c r="AS815" s="23"/>
      <c r="AT815" s="23"/>
      <c r="AU815" s="23"/>
      <c r="AV815" s="23"/>
      <c r="AW815" s="22">
        <v>1</v>
      </c>
      <c r="AX815" s="23"/>
      <c r="AY815" s="22">
        <v>16386570</v>
      </c>
      <c r="AZ815" s="22">
        <v>0</v>
      </c>
      <c r="BA815" s="22">
        <v>0</v>
      </c>
      <c r="BB815" s="22">
        <v>66.5</v>
      </c>
      <c r="BC815" s="22">
        <v>0</v>
      </c>
      <c r="BD815" s="22">
        <v>100</v>
      </c>
      <c r="BE815" s="22">
        <v>0</v>
      </c>
    </row>
    <row r="816" spans="1:57" x14ac:dyDescent="0.25">
      <c r="A816" s="22">
        <v>1.3</v>
      </c>
      <c r="B816" s="23" t="s">
        <v>117</v>
      </c>
      <c r="C816" s="23" t="s">
        <v>9</v>
      </c>
      <c r="D816" s="23" t="s">
        <v>14</v>
      </c>
      <c r="E816" s="23" t="s">
        <v>530</v>
      </c>
      <c r="F816" s="23"/>
      <c r="G816" s="23" t="s">
        <v>24</v>
      </c>
      <c r="H816" s="23" t="s">
        <v>778</v>
      </c>
      <c r="I816" s="23" t="s">
        <v>779</v>
      </c>
      <c r="J816" s="23" t="s">
        <v>528</v>
      </c>
      <c r="K816" s="23" t="s">
        <v>41</v>
      </c>
      <c r="L816" s="22" t="b">
        <v>0</v>
      </c>
      <c r="M816" s="22" t="b">
        <v>0</v>
      </c>
      <c r="N816" s="22" t="b">
        <v>1</v>
      </c>
      <c r="O816" s="22">
        <v>80</v>
      </c>
      <c r="P816" s="22">
        <v>60</v>
      </c>
      <c r="Q816" s="22">
        <v>0</v>
      </c>
      <c r="R816" s="23" t="s">
        <v>49</v>
      </c>
      <c r="S816" s="22">
        <v>1000</v>
      </c>
      <c r="T816" s="22">
        <v>100</v>
      </c>
      <c r="U816" s="22" t="b">
        <v>0</v>
      </c>
      <c r="V816" s="22">
        <v>150</v>
      </c>
      <c r="W816" s="22">
        <v>1</v>
      </c>
      <c r="X816" s="22">
        <v>105</v>
      </c>
      <c r="Y816" s="22">
        <v>60</v>
      </c>
      <c r="Z816" s="22">
        <v>0.05</v>
      </c>
      <c r="AA816" s="22" t="b">
        <v>0</v>
      </c>
      <c r="AB816" s="23" t="s">
        <v>724</v>
      </c>
      <c r="AC816" s="22">
        <v>5</v>
      </c>
      <c r="AD816" s="22">
        <v>9</v>
      </c>
      <c r="AE816" s="22">
        <v>90</v>
      </c>
      <c r="AF816" s="22">
        <v>0</v>
      </c>
      <c r="AG816" s="23" t="s">
        <v>727</v>
      </c>
      <c r="AH816" s="22" t="b">
        <v>0</v>
      </c>
      <c r="AI816" s="22" t="b">
        <v>0</v>
      </c>
      <c r="AJ816" s="22">
        <v>50</v>
      </c>
      <c r="AK816" s="22">
        <v>0</v>
      </c>
      <c r="AL816" s="22">
        <v>2000</v>
      </c>
      <c r="AM816" s="23" t="s">
        <v>421</v>
      </c>
      <c r="AN816" s="23"/>
      <c r="AO816" s="22" t="b">
        <v>0</v>
      </c>
      <c r="AP816" s="23"/>
      <c r="AQ816" s="23"/>
      <c r="AR816" s="23" t="s">
        <v>375</v>
      </c>
      <c r="AS816" s="23"/>
      <c r="AT816" s="23"/>
      <c r="AU816" s="23"/>
      <c r="AV816" s="23"/>
      <c r="AW816" s="22">
        <v>1</v>
      </c>
      <c r="AX816" s="23"/>
      <c r="AY816" s="22">
        <v>16386570</v>
      </c>
      <c r="AZ816" s="22">
        <v>1</v>
      </c>
      <c r="BA816" s="22">
        <v>0</v>
      </c>
      <c r="BB816" s="22">
        <v>63</v>
      </c>
      <c r="BC816" s="22">
        <v>25</v>
      </c>
      <c r="BD816" s="22">
        <v>70</v>
      </c>
      <c r="BE816" s="22">
        <v>1</v>
      </c>
    </row>
    <row r="817" spans="1:57" x14ac:dyDescent="0.25">
      <c r="A817" s="22">
        <v>1.3</v>
      </c>
      <c r="B817" s="23" t="s">
        <v>117</v>
      </c>
      <c r="C817" s="23" t="s">
        <v>9</v>
      </c>
      <c r="D817" s="23" t="s">
        <v>14</v>
      </c>
      <c r="E817" s="23" t="s">
        <v>530</v>
      </c>
      <c r="F817" s="23"/>
      <c r="G817" s="23" t="s">
        <v>24</v>
      </c>
      <c r="H817" s="23" t="s">
        <v>778</v>
      </c>
      <c r="I817" s="23" t="s">
        <v>779</v>
      </c>
      <c r="J817" s="23" t="s">
        <v>528</v>
      </c>
      <c r="K817" s="23" t="s">
        <v>41</v>
      </c>
      <c r="L817" s="22" t="b">
        <v>0</v>
      </c>
      <c r="M817" s="22" t="b">
        <v>0</v>
      </c>
      <c r="N817" s="22" t="b">
        <v>1</v>
      </c>
      <c r="O817" s="22">
        <v>80</v>
      </c>
      <c r="P817" s="22">
        <v>60</v>
      </c>
      <c r="Q817" s="22">
        <v>0</v>
      </c>
      <c r="R817" s="23" t="s">
        <v>49</v>
      </c>
      <c r="S817" s="22">
        <v>1000</v>
      </c>
      <c r="T817" s="22">
        <v>100</v>
      </c>
      <c r="U817" s="22" t="b">
        <v>0</v>
      </c>
      <c r="V817" s="22">
        <v>150</v>
      </c>
      <c r="W817" s="22">
        <v>1</v>
      </c>
      <c r="X817" s="22">
        <v>105</v>
      </c>
      <c r="Y817" s="22">
        <v>60</v>
      </c>
      <c r="Z817" s="22">
        <v>0.05</v>
      </c>
      <c r="AA817" s="22" t="b">
        <v>0</v>
      </c>
      <c r="AB817" s="23" t="s">
        <v>724</v>
      </c>
      <c r="AC817" s="22">
        <v>5</v>
      </c>
      <c r="AD817" s="22">
        <v>9</v>
      </c>
      <c r="AE817" s="22">
        <v>90</v>
      </c>
      <c r="AF817" s="22">
        <v>0</v>
      </c>
      <c r="AG817" s="23" t="s">
        <v>727</v>
      </c>
      <c r="AH817" s="22" t="b">
        <v>0</v>
      </c>
      <c r="AI817" s="22" t="b">
        <v>0</v>
      </c>
      <c r="AJ817" s="22">
        <v>50</v>
      </c>
      <c r="AK817" s="22">
        <v>0</v>
      </c>
      <c r="AL817" s="22">
        <v>2000</v>
      </c>
      <c r="AM817" s="23" t="s">
        <v>421</v>
      </c>
      <c r="AN817" s="23"/>
      <c r="AO817" s="22" t="b">
        <v>0</v>
      </c>
      <c r="AP817" s="23"/>
      <c r="AQ817" s="23"/>
      <c r="AR817" s="23" t="s">
        <v>375</v>
      </c>
      <c r="AS817" s="23"/>
      <c r="AT817" s="23"/>
      <c r="AU817" s="23"/>
      <c r="AV817" s="23"/>
      <c r="AW817" s="22">
        <v>1</v>
      </c>
      <c r="AX817" s="23"/>
      <c r="AY817" s="22">
        <v>16386570</v>
      </c>
      <c r="AZ817" s="22">
        <v>1</v>
      </c>
      <c r="BA817" s="22">
        <v>0</v>
      </c>
      <c r="BB817" s="22">
        <v>66.5</v>
      </c>
      <c r="BC817" s="22">
        <v>10</v>
      </c>
      <c r="BD817" s="22">
        <v>70</v>
      </c>
      <c r="BE817" s="22">
        <v>1</v>
      </c>
    </row>
    <row r="818" spans="1:57" x14ac:dyDescent="0.25">
      <c r="A818" s="22">
        <v>1.3</v>
      </c>
      <c r="B818" s="23" t="s">
        <v>117</v>
      </c>
      <c r="C818" s="23" t="s">
        <v>9</v>
      </c>
      <c r="D818" s="23" t="s">
        <v>14</v>
      </c>
      <c r="E818" s="23" t="s">
        <v>530</v>
      </c>
      <c r="F818" s="23"/>
      <c r="G818" s="23" t="s">
        <v>24</v>
      </c>
      <c r="H818" s="23" t="s">
        <v>778</v>
      </c>
      <c r="I818" s="23" t="s">
        <v>779</v>
      </c>
      <c r="J818" s="23" t="s">
        <v>528</v>
      </c>
      <c r="K818" s="23" t="s">
        <v>41</v>
      </c>
      <c r="L818" s="22" t="b">
        <v>0</v>
      </c>
      <c r="M818" s="22" t="b">
        <v>0</v>
      </c>
      <c r="N818" s="22" t="b">
        <v>1</v>
      </c>
      <c r="O818" s="22">
        <v>80</v>
      </c>
      <c r="P818" s="22">
        <v>60</v>
      </c>
      <c r="Q818" s="22">
        <v>0</v>
      </c>
      <c r="R818" s="23" t="s">
        <v>49</v>
      </c>
      <c r="S818" s="22">
        <v>1000</v>
      </c>
      <c r="T818" s="22">
        <v>100</v>
      </c>
      <c r="U818" s="22" t="b">
        <v>0</v>
      </c>
      <c r="V818" s="22">
        <v>150</v>
      </c>
      <c r="W818" s="22">
        <v>1</v>
      </c>
      <c r="X818" s="22">
        <v>105</v>
      </c>
      <c r="Y818" s="22">
        <v>60</v>
      </c>
      <c r="Z818" s="22">
        <v>0.05</v>
      </c>
      <c r="AA818" s="22" t="b">
        <v>0</v>
      </c>
      <c r="AB818" s="23" t="s">
        <v>724</v>
      </c>
      <c r="AC818" s="22">
        <v>5</v>
      </c>
      <c r="AD818" s="22">
        <v>9</v>
      </c>
      <c r="AE818" s="22">
        <v>90</v>
      </c>
      <c r="AF818" s="22">
        <v>0</v>
      </c>
      <c r="AG818" s="23" t="s">
        <v>727</v>
      </c>
      <c r="AH818" s="22" t="b">
        <v>0</v>
      </c>
      <c r="AI818" s="22" t="b">
        <v>0</v>
      </c>
      <c r="AJ818" s="22">
        <v>50</v>
      </c>
      <c r="AK818" s="22">
        <v>0</v>
      </c>
      <c r="AL818" s="22">
        <v>2000</v>
      </c>
      <c r="AM818" s="23" t="s">
        <v>421</v>
      </c>
      <c r="AN818" s="23"/>
      <c r="AO818" s="22" t="b">
        <v>0</v>
      </c>
      <c r="AP818" s="23"/>
      <c r="AQ818" s="23"/>
      <c r="AR818" s="23" t="s">
        <v>375</v>
      </c>
      <c r="AS818" s="23"/>
      <c r="AT818" s="23"/>
      <c r="AU818" s="23"/>
      <c r="AV818" s="23"/>
      <c r="AW818" s="22">
        <v>1</v>
      </c>
      <c r="AX818" s="23"/>
      <c r="AY818" s="22">
        <v>16386570</v>
      </c>
      <c r="AZ818" s="22">
        <v>0</v>
      </c>
      <c r="BA818" s="22">
        <v>1</v>
      </c>
      <c r="BB818" s="22">
        <v>63</v>
      </c>
      <c r="BC818" s="22">
        <v>100</v>
      </c>
      <c r="BD818" s="22">
        <v>100</v>
      </c>
      <c r="BE818" s="22">
        <v>0</v>
      </c>
    </row>
    <row r="819" spans="1:57" x14ac:dyDescent="0.25">
      <c r="A819" s="22">
        <v>1.3</v>
      </c>
      <c r="B819" s="23" t="s">
        <v>117</v>
      </c>
      <c r="C819" s="23" t="s">
        <v>9</v>
      </c>
      <c r="D819" s="23" t="s">
        <v>14</v>
      </c>
      <c r="E819" s="23" t="s">
        <v>530</v>
      </c>
      <c r="F819" s="23"/>
      <c r="G819" s="23" t="s">
        <v>24</v>
      </c>
      <c r="H819" s="23" t="s">
        <v>778</v>
      </c>
      <c r="I819" s="23" t="s">
        <v>779</v>
      </c>
      <c r="J819" s="23" t="s">
        <v>528</v>
      </c>
      <c r="K819" s="23" t="s">
        <v>41</v>
      </c>
      <c r="L819" s="22" t="b">
        <v>0</v>
      </c>
      <c r="M819" s="22" t="b">
        <v>0</v>
      </c>
      <c r="N819" s="22" t="b">
        <v>1</v>
      </c>
      <c r="O819" s="22">
        <v>80</v>
      </c>
      <c r="P819" s="22">
        <v>60</v>
      </c>
      <c r="Q819" s="22">
        <v>0</v>
      </c>
      <c r="R819" s="23" t="s">
        <v>49</v>
      </c>
      <c r="S819" s="22">
        <v>1000</v>
      </c>
      <c r="T819" s="22">
        <v>100</v>
      </c>
      <c r="U819" s="22" t="b">
        <v>0</v>
      </c>
      <c r="V819" s="22">
        <v>150</v>
      </c>
      <c r="W819" s="22">
        <v>1</v>
      </c>
      <c r="X819" s="22">
        <v>105</v>
      </c>
      <c r="Y819" s="22">
        <v>60</v>
      </c>
      <c r="Z819" s="22">
        <v>0.05</v>
      </c>
      <c r="AA819" s="22" t="b">
        <v>0</v>
      </c>
      <c r="AB819" s="23" t="s">
        <v>724</v>
      </c>
      <c r="AC819" s="22">
        <v>5</v>
      </c>
      <c r="AD819" s="22">
        <v>9</v>
      </c>
      <c r="AE819" s="22">
        <v>90</v>
      </c>
      <c r="AF819" s="22">
        <v>0</v>
      </c>
      <c r="AG819" s="23" t="s">
        <v>727</v>
      </c>
      <c r="AH819" s="22" t="b">
        <v>0</v>
      </c>
      <c r="AI819" s="22" t="b">
        <v>0</v>
      </c>
      <c r="AJ819" s="22">
        <v>50</v>
      </c>
      <c r="AK819" s="22">
        <v>0</v>
      </c>
      <c r="AL819" s="22">
        <v>2000</v>
      </c>
      <c r="AM819" s="23" t="s">
        <v>418</v>
      </c>
      <c r="AN819" s="23"/>
      <c r="AO819" s="22" t="b">
        <v>0</v>
      </c>
      <c r="AP819" s="23"/>
      <c r="AQ819" s="23"/>
      <c r="AR819" s="23" t="s">
        <v>375</v>
      </c>
      <c r="AS819" s="23"/>
      <c r="AT819" s="23"/>
      <c r="AU819" s="23"/>
      <c r="AV819" s="23"/>
      <c r="AW819" s="22">
        <v>1</v>
      </c>
      <c r="AX819" s="23"/>
      <c r="AY819" s="22">
        <v>16386570</v>
      </c>
      <c r="AZ819" s="22">
        <v>0</v>
      </c>
      <c r="BA819" s="22">
        <v>0</v>
      </c>
      <c r="BB819" s="22">
        <v>66.5</v>
      </c>
      <c r="BC819" s="22">
        <v>0</v>
      </c>
      <c r="BD819" s="22">
        <v>100</v>
      </c>
      <c r="BE819" s="22">
        <v>0</v>
      </c>
    </row>
    <row r="820" spans="1:57" x14ac:dyDescent="0.25">
      <c r="A820" s="22">
        <v>1.3</v>
      </c>
      <c r="B820" s="23" t="s">
        <v>117</v>
      </c>
      <c r="C820" s="23" t="s">
        <v>9</v>
      </c>
      <c r="D820" s="23" t="s">
        <v>14</v>
      </c>
      <c r="E820" s="23" t="s">
        <v>530</v>
      </c>
      <c r="F820" s="23"/>
      <c r="G820" s="23" t="s">
        <v>24</v>
      </c>
      <c r="H820" s="23" t="s">
        <v>778</v>
      </c>
      <c r="I820" s="23" t="s">
        <v>779</v>
      </c>
      <c r="J820" s="23" t="s">
        <v>528</v>
      </c>
      <c r="K820" s="23" t="s">
        <v>41</v>
      </c>
      <c r="L820" s="22" t="b">
        <v>0</v>
      </c>
      <c r="M820" s="22" t="b">
        <v>0</v>
      </c>
      <c r="N820" s="22" t="b">
        <v>1</v>
      </c>
      <c r="O820" s="22">
        <v>80</v>
      </c>
      <c r="P820" s="22">
        <v>60</v>
      </c>
      <c r="Q820" s="22">
        <v>0</v>
      </c>
      <c r="R820" s="23" t="s">
        <v>49</v>
      </c>
      <c r="S820" s="22">
        <v>1000</v>
      </c>
      <c r="T820" s="22">
        <v>100</v>
      </c>
      <c r="U820" s="22" t="b">
        <v>0</v>
      </c>
      <c r="V820" s="22">
        <v>150</v>
      </c>
      <c r="W820" s="22">
        <v>1</v>
      </c>
      <c r="X820" s="22">
        <v>105</v>
      </c>
      <c r="Y820" s="22">
        <v>60</v>
      </c>
      <c r="Z820" s="22">
        <v>0.05</v>
      </c>
      <c r="AA820" s="22" t="b">
        <v>0</v>
      </c>
      <c r="AB820" s="23" t="s">
        <v>724</v>
      </c>
      <c r="AC820" s="22">
        <v>5</v>
      </c>
      <c r="AD820" s="22">
        <v>9</v>
      </c>
      <c r="AE820" s="22">
        <v>90</v>
      </c>
      <c r="AF820" s="22">
        <v>0</v>
      </c>
      <c r="AG820" s="23" t="s">
        <v>727</v>
      </c>
      <c r="AH820" s="22" t="b">
        <v>0</v>
      </c>
      <c r="AI820" s="22" t="b">
        <v>0</v>
      </c>
      <c r="AJ820" s="22">
        <v>50</v>
      </c>
      <c r="AK820" s="22">
        <v>0</v>
      </c>
      <c r="AL820" s="22">
        <v>2000</v>
      </c>
      <c r="AM820" s="23" t="s">
        <v>418</v>
      </c>
      <c r="AN820" s="23"/>
      <c r="AO820" s="22" t="b">
        <v>0</v>
      </c>
      <c r="AP820" s="23"/>
      <c r="AQ820" s="23"/>
      <c r="AR820" s="23" t="s">
        <v>375</v>
      </c>
      <c r="AS820" s="23"/>
      <c r="AT820" s="23"/>
      <c r="AU820" s="23"/>
      <c r="AV820" s="23"/>
      <c r="AW820" s="22">
        <v>1</v>
      </c>
      <c r="AX820" s="23"/>
      <c r="AY820" s="22">
        <v>16386570</v>
      </c>
      <c r="AZ820" s="22">
        <v>1</v>
      </c>
      <c r="BA820" s="22">
        <v>0</v>
      </c>
      <c r="BB820" s="22">
        <v>56</v>
      </c>
      <c r="BC820" s="22">
        <v>25</v>
      </c>
      <c r="BD820" s="22">
        <v>70</v>
      </c>
      <c r="BE820" s="22">
        <v>1</v>
      </c>
    </row>
    <row r="821" spans="1:57" x14ac:dyDescent="0.25">
      <c r="A821" s="22">
        <v>1.3</v>
      </c>
      <c r="B821" s="23" t="s">
        <v>117</v>
      </c>
      <c r="C821" s="23" t="s">
        <v>9</v>
      </c>
      <c r="D821" s="23" t="s">
        <v>14</v>
      </c>
      <c r="E821" s="23" t="s">
        <v>530</v>
      </c>
      <c r="F821" s="23"/>
      <c r="G821" s="23" t="s">
        <v>24</v>
      </c>
      <c r="H821" s="23" t="s">
        <v>778</v>
      </c>
      <c r="I821" s="23" t="s">
        <v>779</v>
      </c>
      <c r="J821" s="23" t="s">
        <v>528</v>
      </c>
      <c r="K821" s="23" t="s">
        <v>41</v>
      </c>
      <c r="L821" s="22" t="b">
        <v>0</v>
      </c>
      <c r="M821" s="22" t="b">
        <v>0</v>
      </c>
      <c r="N821" s="22" t="b">
        <v>1</v>
      </c>
      <c r="O821" s="22">
        <v>80</v>
      </c>
      <c r="P821" s="22">
        <v>60</v>
      </c>
      <c r="Q821" s="22">
        <v>0</v>
      </c>
      <c r="R821" s="23" t="s">
        <v>49</v>
      </c>
      <c r="S821" s="22">
        <v>1000</v>
      </c>
      <c r="T821" s="22">
        <v>100</v>
      </c>
      <c r="U821" s="22" t="b">
        <v>0</v>
      </c>
      <c r="V821" s="22">
        <v>150</v>
      </c>
      <c r="W821" s="22">
        <v>1</v>
      </c>
      <c r="X821" s="22">
        <v>105</v>
      </c>
      <c r="Y821" s="22">
        <v>60</v>
      </c>
      <c r="Z821" s="22">
        <v>0.05</v>
      </c>
      <c r="AA821" s="22" t="b">
        <v>0</v>
      </c>
      <c r="AB821" s="23" t="s">
        <v>724</v>
      </c>
      <c r="AC821" s="22">
        <v>5</v>
      </c>
      <c r="AD821" s="22">
        <v>9</v>
      </c>
      <c r="AE821" s="22">
        <v>90</v>
      </c>
      <c r="AF821" s="22">
        <v>0</v>
      </c>
      <c r="AG821" s="23" t="s">
        <v>727</v>
      </c>
      <c r="AH821" s="22" t="b">
        <v>0</v>
      </c>
      <c r="AI821" s="22" t="b">
        <v>0</v>
      </c>
      <c r="AJ821" s="22">
        <v>50</v>
      </c>
      <c r="AK821" s="22">
        <v>0</v>
      </c>
      <c r="AL821" s="22">
        <v>2000</v>
      </c>
      <c r="AM821" s="23" t="s">
        <v>418</v>
      </c>
      <c r="AN821" s="23"/>
      <c r="AO821" s="22" t="b">
        <v>0</v>
      </c>
      <c r="AP821" s="23"/>
      <c r="AQ821" s="23"/>
      <c r="AR821" s="23" t="s">
        <v>375</v>
      </c>
      <c r="AS821" s="23"/>
      <c r="AT821" s="23"/>
      <c r="AU821" s="23"/>
      <c r="AV821" s="23"/>
      <c r="AW821" s="22">
        <v>1</v>
      </c>
      <c r="AX821" s="23"/>
      <c r="AY821" s="22">
        <v>16386570</v>
      </c>
      <c r="AZ821" s="22">
        <v>1</v>
      </c>
      <c r="BA821" s="22">
        <v>0</v>
      </c>
      <c r="BB821" s="22">
        <v>66.5</v>
      </c>
      <c r="BC821" s="22">
        <v>10</v>
      </c>
      <c r="BD821" s="22">
        <v>70</v>
      </c>
      <c r="BE821" s="22">
        <v>1</v>
      </c>
    </row>
    <row r="822" spans="1:57" x14ac:dyDescent="0.25">
      <c r="A822" s="22">
        <v>1.3</v>
      </c>
      <c r="B822" s="23" t="s">
        <v>117</v>
      </c>
      <c r="C822" s="23" t="s">
        <v>9</v>
      </c>
      <c r="D822" s="23" t="s">
        <v>14</v>
      </c>
      <c r="E822" s="23" t="s">
        <v>530</v>
      </c>
      <c r="F822" s="23"/>
      <c r="G822" s="23" t="s">
        <v>24</v>
      </c>
      <c r="H822" s="23" t="s">
        <v>778</v>
      </c>
      <c r="I822" s="23" t="s">
        <v>779</v>
      </c>
      <c r="J822" s="23" t="s">
        <v>528</v>
      </c>
      <c r="K822" s="23" t="s">
        <v>41</v>
      </c>
      <c r="L822" s="22" t="b">
        <v>0</v>
      </c>
      <c r="M822" s="22" t="b">
        <v>0</v>
      </c>
      <c r="N822" s="22" t="b">
        <v>1</v>
      </c>
      <c r="O822" s="22">
        <v>80</v>
      </c>
      <c r="P822" s="22">
        <v>60</v>
      </c>
      <c r="Q822" s="22">
        <v>0</v>
      </c>
      <c r="R822" s="23" t="s">
        <v>49</v>
      </c>
      <c r="S822" s="22">
        <v>1000</v>
      </c>
      <c r="T822" s="22">
        <v>100</v>
      </c>
      <c r="U822" s="22" t="b">
        <v>0</v>
      </c>
      <c r="V822" s="22">
        <v>150</v>
      </c>
      <c r="W822" s="22">
        <v>1</v>
      </c>
      <c r="X822" s="22">
        <v>105</v>
      </c>
      <c r="Y822" s="22">
        <v>60</v>
      </c>
      <c r="Z822" s="22">
        <v>0.05</v>
      </c>
      <c r="AA822" s="22" t="b">
        <v>0</v>
      </c>
      <c r="AB822" s="23" t="s">
        <v>724</v>
      </c>
      <c r="AC822" s="22">
        <v>5</v>
      </c>
      <c r="AD822" s="22">
        <v>9</v>
      </c>
      <c r="AE822" s="22">
        <v>90</v>
      </c>
      <c r="AF822" s="22">
        <v>0</v>
      </c>
      <c r="AG822" s="23" t="s">
        <v>727</v>
      </c>
      <c r="AH822" s="22" t="b">
        <v>0</v>
      </c>
      <c r="AI822" s="22" t="b">
        <v>0</v>
      </c>
      <c r="AJ822" s="22">
        <v>50</v>
      </c>
      <c r="AK822" s="22">
        <v>0</v>
      </c>
      <c r="AL822" s="22">
        <v>2000</v>
      </c>
      <c r="AM822" s="23" t="s">
        <v>418</v>
      </c>
      <c r="AN822" s="23"/>
      <c r="AO822" s="22" t="b">
        <v>0</v>
      </c>
      <c r="AP822" s="23"/>
      <c r="AQ822" s="23"/>
      <c r="AR822" s="23" t="s">
        <v>375</v>
      </c>
      <c r="AS822" s="23"/>
      <c r="AT822" s="23"/>
      <c r="AU822" s="23"/>
      <c r="AV822" s="23"/>
      <c r="AW822" s="22">
        <v>1</v>
      </c>
      <c r="AX822" s="23"/>
      <c r="AY822" s="22">
        <v>16386570</v>
      </c>
      <c r="AZ822" s="22">
        <v>0</v>
      </c>
      <c r="BA822" s="22">
        <v>1</v>
      </c>
      <c r="BB822" s="22">
        <v>56</v>
      </c>
      <c r="BC822" s="22">
        <v>100</v>
      </c>
      <c r="BD822" s="22">
        <v>100</v>
      </c>
      <c r="BE822" s="22">
        <v>0</v>
      </c>
    </row>
    <row r="823" spans="1:57" x14ac:dyDescent="0.25">
      <c r="A823" s="22">
        <v>1.3</v>
      </c>
      <c r="B823" s="23" t="s">
        <v>117</v>
      </c>
      <c r="C823" s="23" t="s">
        <v>9</v>
      </c>
      <c r="D823" s="23" t="s">
        <v>14</v>
      </c>
      <c r="E823" s="23" t="s">
        <v>530</v>
      </c>
      <c r="F823" s="23"/>
      <c r="G823" s="23" t="s">
        <v>24</v>
      </c>
      <c r="H823" s="23" t="s">
        <v>778</v>
      </c>
      <c r="I823" s="23" t="s">
        <v>779</v>
      </c>
      <c r="J823" s="23" t="s">
        <v>528</v>
      </c>
      <c r="K823" s="23" t="s">
        <v>41</v>
      </c>
      <c r="L823" s="22" t="b">
        <v>0</v>
      </c>
      <c r="M823" s="22" t="b">
        <v>0</v>
      </c>
      <c r="N823" s="22" t="b">
        <v>1</v>
      </c>
      <c r="O823" s="22">
        <v>80</v>
      </c>
      <c r="P823" s="22">
        <v>60</v>
      </c>
      <c r="Q823" s="22">
        <v>0</v>
      </c>
      <c r="R823" s="23" t="s">
        <v>49</v>
      </c>
      <c r="S823" s="22">
        <v>1000</v>
      </c>
      <c r="T823" s="22">
        <v>100</v>
      </c>
      <c r="U823" s="22" t="b">
        <v>0</v>
      </c>
      <c r="V823" s="22">
        <v>150</v>
      </c>
      <c r="W823" s="22">
        <v>1</v>
      </c>
      <c r="X823" s="22">
        <v>105</v>
      </c>
      <c r="Y823" s="22">
        <v>60</v>
      </c>
      <c r="Z823" s="22">
        <v>0.05</v>
      </c>
      <c r="AA823" s="22" t="b">
        <v>0</v>
      </c>
      <c r="AB823" s="23" t="s">
        <v>724</v>
      </c>
      <c r="AC823" s="22">
        <v>5</v>
      </c>
      <c r="AD823" s="22">
        <v>9</v>
      </c>
      <c r="AE823" s="22">
        <v>90</v>
      </c>
      <c r="AF823" s="22">
        <v>0</v>
      </c>
      <c r="AG823" s="23" t="s">
        <v>727</v>
      </c>
      <c r="AH823" s="22" t="b">
        <v>0</v>
      </c>
      <c r="AI823" s="22" t="b">
        <v>0</v>
      </c>
      <c r="AJ823" s="22">
        <v>50</v>
      </c>
      <c r="AK823" s="22">
        <v>0</v>
      </c>
      <c r="AL823" s="22">
        <v>2000</v>
      </c>
      <c r="AM823" s="23" t="s">
        <v>531</v>
      </c>
      <c r="AN823" s="23"/>
      <c r="AO823" s="22" t="b">
        <v>0</v>
      </c>
      <c r="AP823" s="23"/>
      <c r="AQ823" s="23"/>
      <c r="AR823" s="23" t="s">
        <v>501</v>
      </c>
      <c r="AS823" s="23"/>
      <c r="AT823" s="23"/>
      <c r="AU823" s="23"/>
      <c r="AV823" s="23"/>
      <c r="AW823" s="22">
        <v>1</v>
      </c>
      <c r="AX823" s="23"/>
      <c r="AY823" s="22">
        <v>65535</v>
      </c>
      <c r="AZ823" s="22"/>
      <c r="BA823" s="22"/>
      <c r="BB823" s="22"/>
      <c r="BC823" s="22"/>
      <c r="BD823" s="22"/>
      <c r="BE823" s="22"/>
    </row>
    <row r="824" spans="1:57" x14ac:dyDescent="0.25">
      <c r="A824" s="22">
        <v>1.3</v>
      </c>
      <c r="B824" s="23" t="s">
        <v>117</v>
      </c>
      <c r="C824" s="23" t="s">
        <v>9</v>
      </c>
      <c r="D824" s="23" t="s">
        <v>14</v>
      </c>
      <c r="E824" s="23" t="s">
        <v>530</v>
      </c>
      <c r="F824" s="23"/>
      <c r="G824" s="23" t="s">
        <v>24</v>
      </c>
      <c r="H824" s="23" t="s">
        <v>778</v>
      </c>
      <c r="I824" s="23" t="s">
        <v>779</v>
      </c>
      <c r="J824" s="23" t="s">
        <v>528</v>
      </c>
      <c r="K824" s="23" t="s">
        <v>41</v>
      </c>
      <c r="L824" s="22" t="b">
        <v>0</v>
      </c>
      <c r="M824" s="22" t="b">
        <v>0</v>
      </c>
      <c r="N824" s="22" t="b">
        <v>1</v>
      </c>
      <c r="O824" s="22">
        <v>80</v>
      </c>
      <c r="P824" s="22">
        <v>60</v>
      </c>
      <c r="Q824" s="22">
        <v>0</v>
      </c>
      <c r="R824" s="23" t="s">
        <v>49</v>
      </c>
      <c r="S824" s="22">
        <v>1000</v>
      </c>
      <c r="T824" s="22">
        <v>100</v>
      </c>
      <c r="U824" s="22" t="b">
        <v>0</v>
      </c>
      <c r="V824" s="22">
        <v>150</v>
      </c>
      <c r="W824" s="22">
        <v>1</v>
      </c>
      <c r="X824" s="22">
        <v>105</v>
      </c>
      <c r="Y824" s="22">
        <v>60</v>
      </c>
      <c r="Z824" s="22">
        <v>0.05</v>
      </c>
      <c r="AA824" s="22" t="b">
        <v>0</v>
      </c>
      <c r="AB824" s="23" t="s">
        <v>724</v>
      </c>
      <c r="AC824" s="22">
        <v>5</v>
      </c>
      <c r="AD824" s="22">
        <v>9</v>
      </c>
      <c r="AE824" s="22">
        <v>90</v>
      </c>
      <c r="AF824" s="22">
        <v>0</v>
      </c>
      <c r="AG824" s="23" t="s">
        <v>727</v>
      </c>
      <c r="AH824" s="22" t="b">
        <v>0</v>
      </c>
      <c r="AI824" s="22" t="b">
        <v>0</v>
      </c>
      <c r="AJ824" s="22">
        <v>50</v>
      </c>
      <c r="AK824" s="22">
        <v>0</v>
      </c>
      <c r="AL824" s="22">
        <v>2000</v>
      </c>
      <c r="AM824" s="23" t="s">
        <v>368</v>
      </c>
      <c r="AN824" s="23"/>
      <c r="AO824" s="22" t="b">
        <v>0</v>
      </c>
      <c r="AP824" s="23"/>
      <c r="AQ824" s="23"/>
      <c r="AR824" s="23"/>
      <c r="AS824" s="23"/>
      <c r="AT824" s="23"/>
      <c r="AU824" s="23"/>
      <c r="AV824" s="23"/>
      <c r="AW824" s="22"/>
      <c r="AX824" s="23"/>
      <c r="AY824" s="22">
        <v>16711935</v>
      </c>
      <c r="AZ824" s="22"/>
      <c r="BA824" s="22"/>
      <c r="BB824" s="22"/>
      <c r="BC824" s="22"/>
      <c r="BD824" s="22"/>
      <c r="BE824" s="22"/>
    </row>
    <row r="825" spans="1:57" x14ac:dyDescent="0.25">
      <c r="A825" s="22">
        <v>1.3</v>
      </c>
      <c r="B825" s="23" t="s">
        <v>117</v>
      </c>
      <c r="C825" s="23" t="s">
        <v>9</v>
      </c>
      <c r="D825" s="23" t="s">
        <v>14</v>
      </c>
      <c r="E825" s="23" t="s">
        <v>530</v>
      </c>
      <c r="F825" s="23"/>
      <c r="G825" s="23" t="s">
        <v>24</v>
      </c>
      <c r="H825" s="23" t="s">
        <v>778</v>
      </c>
      <c r="I825" s="23" t="s">
        <v>779</v>
      </c>
      <c r="J825" s="23" t="s">
        <v>528</v>
      </c>
      <c r="K825" s="23" t="s">
        <v>41</v>
      </c>
      <c r="L825" s="22" t="b">
        <v>0</v>
      </c>
      <c r="M825" s="22" t="b">
        <v>0</v>
      </c>
      <c r="N825" s="22" t="b">
        <v>1</v>
      </c>
      <c r="O825" s="22">
        <v>80</v>
      </c>
      <c r="P825" s="22">
        <v>60</v>
      </c>
      <c r="Q825" s="22">
        <v>0</v>
      </c>
      <c r="R825" s="23" t="s">
        <v>49</v>
      </c>
      <c r="S825" s="22">
        <v>1000</v>
      </c>
      <c r="T825" s="22">
        <v>100</v>
      </c>
      <c r="U825" s="22" t="b">
        <v>0</v>
      </c>
      <c r="V825" s="22">
        <v>150</v>
      </c>
      <c r="W825" s="22">
        <v>1</v>
      </c>
      <c r="X825" s="22">
        <v>105</v>
      </c>
      <c r="Y825" s="22">
        <v>60</v>
      </c>
      <c r="Z825" s="22">
        <v>0.05</v>
      </c>
      <c r="AA825" s="22" t="b">
        <v>0</v>
      </c>
      <c r="AB825" s="23" t="s">
        <v>724</v>
      </c>
      <c r="AC825" s="22">
        <v>5</v>
      </c>
      <c r="AD825" s="22">
        <v>9</v>
      </c>
      <c r="AE825" s="22">
        <v>90</v>
      </c>
      <c r="AF825" s="22">
        <v>0</v>
      </c>
      <c r="AG825" s="23" t="s">
        <v>727</v>
      </c>
      <c r="AH825" s="22" t="b">
        <v>0</v>
      </c>
      <c r="AI825" s="22" t="b">
        <v>0</v>
      </c>
      <c r="AJ825" s="22">
        <v>50</v>
      </c>
      <c r="AK825" s="22">
        <v>0</v>
      </c>
      <c r="AL825" s="22">
        <v>2000</v>
      </c>
      <c r="AM825" s="23" t="s">
        <v>369</v>
      </c>
      <c r="AN825" s="23"/>
      <c r="AO825" s="22" t="b">
        <v>0</v>
      </c>
      <c r="AP825" s="23"/>
      <c r="AQ825" s="23"/>
      <c r="AR825" s="23"/>
      <c r="AS825" s="23"/>
      <c r="AT825" s="23"/>
      <c r="AU825" s="23"/>
      <c r="AV825" s="23"/>
      <c r="AW825" s="22"/>
      <c r="AX825" s="23"/>
      <c r="AY825" s="22">
        <v>15663343</v>
      </c>
      <c r="AZ825" s="22"/>
      <c r="BA825" s="22"/>
      <c r="BB825" s="22"/>
      <c r="BC825" s="22"/>
      <c r="BD825" s="22"/>
      <c r="BE825" s="22"/>
    </row>
    <row r="826" spans="1:57" x14ac:dyDescent="0.25">
      <c r="A826" s="22">
        <v>1.3</v>
      </c>
      <c r="B826" s="23" t="s">
        <v>117</v>
      </c>
      <c r="C826" s="23" t="s">
        <v>9</v>
      </c>
      <c r="D826" s="23" t="s">
        <v>14</v>
      </c>
      <c r="E826" s="23" t="s">
        <v>530</v>
      </c>
      <c r="F826" s="23"/>
      <c r="G826" s="23" t="s">
        <v>24</v>
      </c>
      <c r="H826" s="23" t="s">
        <v>778</v>
      </c>
      <c r="I826" s="23" t="s">
        <v>779</v>
      </c>
      <c r="J826" s="23" t="s">
        <v>528</v>
      </c>
      <c r="K826" s="23" t="s">
        <v>41</v>
      </c>
      <c r="L826" s="22" t="b">
        <v>0</v>
      </c>
      <c r="M826" s="22" t="b">
        <v>0</v>
      </c>
      <c r="N826" s="22" t="b">
        <v>1</v>
      </c>
      <c r="O826" s="22">
        <v>80</v>
      </c>
      <c r="P826" s="22">
        <v>60</v>
      </c>
      <c r="Q826" s="22">
        <v>0</v>
      </c>
      <c r="R826" s="23" t="s">
        <v>49</v>
      </c>
      <c r="S826" s="22">
        <v>1000</v>
      </c>
      <c r="T826" s="22">
        <v>100</v>
      </c>
      <c r="U826" s="22" t="b">
        <v>0</v>
      </c>
      <c r="V826" s="22">
        <v>150</v>
      </c>
      <c r="W826" s="22">
        <v>1</v>
      </c>
      <c r="X826" s="22">
        <v>105</v>
      </c>
      <c r="Y826" s="22">
        <v>60</v>
      </c>
      <c r="Z826" s="22">
        <v>0.05</v>
      </c>
      <c r="AA826" s="22" t="b">
        <v>0</v>
      </c>
      <c r="AB826" s="23" t="s">
        <v>724</v>
      </c>
      <c r="AC826" s="22">
        <v>5</v>
      </c>
      <c r="AD826" s="22">
        <v>9</v>
      </c>
      <c r="AE826" s="22">
        <v>90</v>
      </c>
      <c r="AF826" s="22">
        <v>0</v>
      </c>
      <c r="AG826" s="23" t="s">
        <v>727</v>
      </c>
      <c r="AH826" s="22" t="b">
        <v>0</v>
      </c>
      <c r="AI826" s="22" t="b">
        <v>0</v>
      </c>
      <c r="AJ826" s="22">
        <v>50</v>
      </c>
      <c r="AK826" s="22">
        <v>0</v>
      </c>
      <c r="AL826" s="22">
        <v>2000</v>
      </c>
      <c r="AM826" s="23" t="s">
        <v>446</v>
      </c>
      <c r="AN826" s="23"/>
      <c r="AO826" s="22" t="b">
        <v>0</v>
      </c>
      <c r="AP826" s="23"/>
      <c r="AQ826" s="23"/>
      <c r="AR826" s="23"/>
      <c r="AS826" s="23"/>
      <c r="AT826" s="23"/>
      <c r="AU826" s="23"/>
      <c r="AV826" s="23"/>
      <c r="AW826" s="22"/>
      <c r="AX826" s="23"/>
      <c r="AY826" s="22">
        <v>14680288</v>
      </c>
      <c r="AZ826" s="22">
        <v>0</v>
      </c>
      <c r="BA826" s="22">
        <v>0</v>
      </c>
      <c r="BB826" s="22">
        <v>34</v>
      </c>
      <c r="BC826" s="22">
        <v>0</v>
      </c>
      <c r="BD826" s="22">
        <v>90</v>
      </c>
      <c r="BE826" s="22">
        <v>0</v>
      </c>
    </row>
    <row r="827" spans="1:57" x14ac:dyDescent="0.25">
      <c r="A827" s="22">
        <v>1.3</v>
      </c>
      <c r="B827" s="23" t="s">
        <v>117</v>
      </c>
      <c r="C827" s="23" t="s">
        <v>9</v>
      </c>
      <c r="D827" s="23" t="s">
        <v>14</v>
      </c>
      <c r="E827" s="23" t="s">
        <v>530</v>
      </c>
      <c r="F827" s="23"/>
      <c r="G827" s="23" t="s">
        <v>24</v>
      </c>
      <c r="H827" s="23" t="s">
        <v>778</v>
      </c>
      <c r="I827" s="23" t="s">
        <v>779</v>
      </c>
      <c r="J827" s="23" t="s">
        <v>528</v>
      </c>
      <c r="K827" s="23" t="s">
        <v>41</v>
      </c>
      <c r="L827" s="22" t="b">
        <v>0</v>
      </c>
      <c r="M827" s="22" t="b">
        <v>0</v>
      </c>
      <c r="N827" s="22" t="b">
        <v>1</v>
      </c>
      <c r="O827" s="22">
        <v>80</v>
      </c>
      <c r="P827" s="22">
        <v>60</v>
      </c>
      <c r="Q827" s="22">
        <v>0</v>
      </c>
      <c r="R827" s="23" t="s">
        <v>49</v>
      </c>
      <c r="S827" s="22">
        <v>1000</v>
      </c>
      <c r="T827" s="22">
        <v>100</v>
      </c>
      <c r="U827" s="22" t="b">
        <v>0</v>
      </c>
      <c r="V827" s="22">
        <v>150</v>
      </c>
      <c r="W827" s="22">
        <v>1</v>
      </c>
      <c r="X827" s="22">
        <v>105</v>
      </c>
      <c r="Y827" s="22">
        <v>60</v>
      </c>
      <c r="Z827" s="22">
        <v>0.05</v>
      </c>
      <c r="AA827" s="22" t="b">
        <v>0</v>
      </c>
      <c r="AB827" s="23" t="s">
        <v>724</v>
      </c>
      <c r="AC827" s="22">
        <v>5</v>
      </c>
      <c r="AD827" s="22">
        <v>9</v>
      </c>
      <c r="AE827" s="22">
        <v>90</v>
      </c>
      <c r="AF827" s="22">
        <v>0</v>
      </c>
      <c r="AG827" s="23" t="s">
        <v>727</v>
      </c>
      <c r="AH827" s="22" t="b">
        <v>0</v>
      </c>
      <c r="AI827" s="22" t="b">
        <v>0</v>
      </c>
      <c r="AJ827" s="22">
        <v>50</v>
      </c>
      <c r="AK827" s="22">
        <v>0</v>
      </c>
      <c r="AL827" s="22">
        <v>2000</v>
      </c>
      <c r="AM827" s="23" t="s">
        <v>232</v>
      </c>
      <c r="AN827" s="23"/>
      <c r="AO827" s="22" t="b">
        <v>0</v>
      </c>
      <c r="AP827" s="23"/>
      <c r="AQ827" s="23"/>
      <c r="AR827" s="23"/>
      <c r="AS827" s="23"/>
      <c r="AT827" s="23"/>
      <c r="AU827" s="23"/>
      <c r="AV827" s="23"/>
      <c r="AW827" s="22"/>
      <c r="AX827" s="23"/>
      <c r="AY827" s="22">
        <v>13762770</v>
      </c>
      <c r="AZ827" s="22">
        <v>0</v>
      </c>
      <c r="BA827" s="22">
        <v>0</v>
      </c>
      <c r="BB827" s="22">
        <v>45</v>
      </c>
      <c r="BC827" s="22">
        <v>0</v>
      </c>
      <c r="BD827" s="22">
        <v>70</v>
      </c>
      <c r="BE827" s="22">
        <v>0</v>
      </c>
    </row>
    <row r="828" spans="1:57" x14ac:dyDescent="0.25">
      <c r="A828" s="22">
        <v>1.3</v>
      </c>
      <c r="B828" s="23" t="s">
        <v>117</v>
      </c>
      <c r="C828" s="23" t="s">
        <v>9</v>
      </c>
      <c r="D828" s="23" t="s">
        <v>14</v>
      </c>
      <c r="E828" s="23" t="s">
        <v>530</v>
      </c>
      <c r="F828" s="23"/>
      <c r="G828" s="23" t="s">
        <v>24</v>
      </c>
      <c r="H828" s="23" t="s">
        <v>778</v>
      </c>
      <c r="I828" s="23" t="s">
        <v>779</v>
      </c>
      <c r="J828" s="23" t="s">
        <v>528</v>
      </c>
      <c r="K828" s="23" t="s">
        <v>41</v>
      </c>
      <c r="L828" s="22" t="b">
        <v>0</v>
      </c>
      <c r="M828" s="22" t="b">
        <v>0</v>
      </c>
      <c r="N828" s="22" t="b">
        <v>1</v>
      </c>
      <c r="O828" s="22">
        <v>80</v>
      </c>
      <c r="P828" s="22">
        <v>60</v>
      </c>
      <c r="Q828" s="22">
        <v>0</v>
      </c>
      <c r="R828" s="23" t="s">
        <v>49</v>
      </c>
      <c r="S828" s="22">
        <v>1000</v>
      </c>
      <c r="T828" s="22">
        <v>100</v>
      </c>
      <c r="U828" s="22" t="b">
        <v>0</v>
      </c>
      <c r="V828" s="22">
        <v>150</v>
      </c>
      <c r="W828" s="22">
        <v>1</v>
      </c>
      <c r="X828" s="22">
        <v>105</v>
      </c>
      <c r="Y828" s="22">
        <v>60</v>
      </c>
      <c r="Z828" s="22">
        <v>0.05</v>
      </c>
      <c r="AA828" s="22" t="b">
        <v>0</v>
      </c>
      <c r="AB828" s="23" t="s">
        <v>724</v>
      </c>
      <c r="AC828" s="22">
        <v>5</v>
      </c>
      <c r="AD828" s="22">
        <v>9</v>
      </c>
      <c r="AE828" s="22">
        <v>90</v>
      </c>
      <c r="AF828" s="22">
        <v>0</v>
      </c>
      <c r="AG828" s="23" t="s">
        <v>727</v>
      </c>
      <c r="AH828" s="22" t="b">
        <v>0</v>
      </c>
      <c r="AI828" s="22" t="b">
        <v>0</v>
      </c>
      <c r="AJ828" s="22">
        <v>50</v>
      </c>
      <c r="AK828" s="22">
        <v>0</v>
      </c>
      <c r="AL828" s="22">
        <v>2000</v>
      </c>
      <c r="AM828" s="23" t="s">
        <v>294</v>
      </c>
      <c r="AN828" s="23"/>
      <c r="AO828" s="22" t="b">
        <v>0</v>
      </c>
      <c r="AP828" s="23"/>
      <c r="AQ828" s="23"/>
      <c r="AR828" s="23"/>
      <c r="AS828" s="23"/>
      <c r="AT828" s="23"/>
      <c r="AU828" s="23"/>
      <c r="AV828" s="23"/>
      <c r="AW828" s="22"/>
      <c r="AX828" s="23"/>
      <c r="AY828" s="22">
        <v>12845252</v>
      </c>
      <c r="AZ828" s="22"/>
      <c r="BA828" s="22"/>
      <c r="BB828" s="22"/>
      <c r="BC828" s="22"/>
      <c r="BD828" s="22"/>
      <c r="BE828" s="22"/>
    </row>
    <row r="829" spans="1:57" x14ac:dyDescent="0.25">
      <c r="A829" s="22">
        <v>1.3</v>
      </c>
      <c r="B829" s="23" t="s">
        <v>117</v>
      </c>
      <c r="C829" s="23" t="s">
        <v>9</v>
      </c>
      <c r="D829" s="23" t="s">
        <v>14</v>
      </c>
      <c r="E829" s="23" t="s">
        <v>530</v>
      </c>
      <c r="F829" s="23"/>
      <c r="G829" s="23" t="s">
        <v>24</v>
      </c>
      <c r="H829" s="23" t="s">
        <v>778</v>
      </c>
      <c r="I829" s="23" t="s">
        <v>779</v>
      </c>
      <c r="J829" s="23" t="s">
        <v>528</v>
      </c>
      <c r="K829" s="23" t="s">
        <v>41</v>
      </c>
      <c r="L829" s="22" t="b">
        <v>0</v>
      </c>
      <c r="M829" s="22" t="b">
        <v>0</v>
      </c>
      <c r="N829" s="22" t="b">
        <v>1</v>
      </c>
      <c r="O829" s="22">
        <v>80</v>
      </c>
      <c r="P829" s="22">
        <v>60</v>
      </c>
      <c r="Q829" s="22">
        <v>0</v>
      </c>
      <c r="R829" s="23" t="s">
        <v>49</v>
      </c>
      <c r="S829" s="22">
        <v>1000</v>
      </c>
      <c r="T829" s="22">
        <v>100</v>
      </c>
      <c r="U829" s="22" t="b">
        <v>0</v>
      </c>
      <c r="V829" s="22">
        <v>150</v>
      </c>
      <c r="W829" s="22">
        <v>1</v>
      </c>
      <c r="X829" s="22">
        <v>105</v>
      </c>
      <c r="Y829" s="22">
        <v>60</v>
      </c>
      <c r="Z829" s="22">
        <v>0.05</v>
      </c>
      <c r="AA829" s="22" t="b">
        <v>0</v>
      </c>
      <c r="AB829" s="23" t="s">
        <v>724</v>
      </c>
      <c r="AC829" s="22">
        <v>5</v>
      </c>
      <c r="AD829" s="22">
        <v>9</v>
      </c>
      <c r="AE829" s="22">
        <v>90</v>
      </c>
      <c r="AF829" s="22">
        <v>0</v>
      </c>
      <c r="AG829" s="23" t="s">
        <v>727</v>
      </c>
      <c r="AH829" s="22" t="b">
        <v>0</v>
      </c>
      <c r="AI829" s="22" t="b">
        <v>0</v>
      </c>
      <c r="AJ829" s="22">
        <v>50</v>
      </c>
      <c r="AK829" s="22">
        <v>0</v>
      </c>
      <c r="AL829" s="22">
        <v>2000</v>
      </c>
      <c r="AM829" s="23" t="s">
        <v>432</v>
      </c>
      <c r="AN829" s="23"/>
      <c r="AO829" s="22" t="b">
        <v>0</v>
      </c>
      <c r="AP829" s="23"/>
      <c r="AQ829" s="23"/>
      <c r="AR829" s="23"/>
      <c r="AS829" s="23"/>
      <c r="AT829" s="23"/>
      <c r="AU829" s="23"/>
      <c r="AV829" s="23"/>
      <c r="AW829" s="22"/>
      <c r="AX829" s="23"/>
      <c r="AY829" s="22">
        <v>11993271</v>
      </c>
      <c r="AZ829" s="22"/>
      <c r="BA829" s="22"/>
      <c r="BB829" s="22"/>
      <c r="BC829" s="22"/>
      <c r="BD829" s="22"/>
      <c r="BE829" s="22"/>
    </row>
    <row r="830" spans="1:57" x14ac:dyDescent="0.25">
      <c r="A830" s="22">
        <v>1.3</v>
      </c>
      <c r="B830" s="23" t="s">
        <v>117</v>
      </c>
      <c r="C830" s="23" t="s">
        <v>9</v>
      </c>
      <c r="D830" s="23" t="s">
        <v>14</v>
      </c>
      <c r="E830" s="23" t="s">
        <v>530</v>
      </c>
      <c r="F830" s="23"/>
      <c r="G830" s="23" t="s">
        <v>24</v>
      </c>
      <c r="H830" s="23" t="s">
        <v>778</v>
      </c>
      <c r="I830" s="23" t="s">
        <v>779</v>
      </c>
      <c r="J830" s="23" t="s">
        <v>528</v>
      </c>
      <c r="K830" s="23" t="s">
        <v>41</v>
      </c>
      <c r="L830" s="22" t="b">
        <v>0</v>
      </c>
      <c r="M830" s="22" t="b">
        <v>0</v>
      </c>
      <c r="N830" s="22" t="b">
        <v>1</v>
      </c>
      <c r="O830" s="22">
        <v>80</v>
      </c>
      <c r="P830" s="22">
        <v>60</v>
      </c>
      <c r="Q830" s="22">
        <v>0</v>
      </c>
      <c r="R830" s="23" t="s">
        <v>49</v>
      </c>
      <c r="S830" s="22">
        <v>1000</v>
      </c>
      <c r="T830" s="22">
        <v>100</v>
      </c>
      <c r="U830" s="22" t="b">
        <v>0</v>
      </c>
      <c r="V830" s="22">
        <v>150</v>
      </c>
      <c r="W830" s="22">
        <v>1</v>
      </c>
      <c r="X830" s="22">
        <v>105</v>
      </c>
      <c r="Y830" s="22">
        <v>60</v>
      </c>
      <c r="Z830" s="22">
        <v>0.05</v>
      </c>
      <c r="AA830" s="22" t="b">
        <v>0</v>
      </c>
      <c r="AB830" s="23" t="s">
        <v>724</v>
      </c>
      <c r="AC830" s="22">
        <v>5</v>
      </c>
      <c r="AD830" s="22">
        <v>9</v>
      </c>
      <c r="AE830" s="22">
        <v>90</v>
      </c>
      <c r="AF830" s="22">
        <v>0</v>
      </c>
      <c r="AG830" s="23" t="s">
        <v>727</v>
      </c>
      <c r="AH830" s="22" t="b">
        <v>0</v>
      </c>
      <c r="AI830" s="22" t="b">
        <v>0</v>
      </c>
      <c r="AJ830" s="22">
        <v>50</v>
      </c>
      <c r="AK830" s="22">
        <v>0</v>
      </c>
      <c r="AL830" s="22">
        <v>2000</v>
      </c>
      <c r="AM830" s="23" t="s">
        <v>443</v>
      </c>
      <c r="AN830" s="23"/>
      <c r="AO830" s="22" t="b">
        <v>0</v>
      </c>
      <c r="AP830" s="23"/>
      <c r="AQ830" s="23"/>
      <c r="AR830" s="23"/>
      <c r="AS830" s="23"/>
      <c r="AT830" s="23"/>
      <c r="AU830" s="23"/>
      <c r="AV830" s="23"/>
      <c r="AW830" s="22"/>
      <c r="AX830" s="23"/>
      <c r="AY830" s="22">
        <v>11206827</v>
      </c>
      <c r="AZ830" s="22"/>
      <c r="BA830" s="22"/>
      <c r="BB830" s="22"/>
      <c r="BC830" s="22"/>
      <c r="BD830" s="22"/>
      <c r="BE830" s="22"/>
    </row>
    <row r="831" spans="1:57" x14ac:dyDescent="0.25">
      <c r="A831" s="22">
        <v>1.3</v>
      </c>
      <c r="B831" s="23" t="s">
        <v>117</v>
      </c>
      <c r="C831" s="23" t="s">
        <v>9</v>
      </c>
      <c r="D831" s="23" t="s">
        <v>14</v>
      </c>
      <c r="E831" s="23" t="s">
        <v>530</v>
      </c>
      <c r="F831" s="23"/>
      <c r="G831" s="23" t="s">
        <v>24</v>
      </c>
      <c r="H831" s="23" t="s">
        <v>778</v>
      </c>
      <c r="I831" s="23" t="s">
        <v>779</v>
      </c>
      <c r="J831" s="23" t="s">
        <v>528</v>
      </c>
      <c r="K831" s="23" t="s">
        <v>41</v>
      </c>
      <c r="L831" s="22" t="b">
        <v>0</v>
      </c>
      <c r="M831" s="22" t="b">
        <v>0</v>
      </c>
      <c r="N831" s="22" t="b">
        <v>1</v>
      </c>
      <c r="O831" s="22">
        <v>80</v>
      </c>
      <c r="P831" s="22">
        <v>60</v>
      </c>
      <c r="Q831" s="22">
        <v>0</v>
      </c>
      <c r="R831" s="23" t="s">
        <v>49</v>
      </c>
      <c r="S831" s="22">
        <v>1000</v>
      </c>
      <c r="T831" s="22">
        <v>100</v>
      </c>
      <c r="U831" s="22" t="b">
        <v>0</v>
      </c>
      <c r="V831" s="22">
        <v>150</v>
      </c>
      <c r="W831" s="22">
        <v>1</v>
      </c>
      <c r="X831" s="22">
        <v>105</v>
      </c>
      <c r="Y831" s="22">
        <v>60</v>
      </c>
      <c r="Z831" s="22">
        <v>0.05</v>
      </c>
      <c r="AA831" s="22" t="b">
        <v>0</v>
      </c>
      <c r="AB831" s="23" t="s">
        <v>724</v>
      </c>
      <c r="AC831" s="22">
        <v>5</v>
      </c>
      <c r="AD831" s="22">
        <v>9</v>
      </c>
      <c r="AE831" s="22">
        <v>90</v>
      </c>
      <c r="AF831" s="22">
        <v>0</v>
      </c>
      <c r="AG831" s="23" t="s">
        <v>727</v>
      </c>
      <c r="AH831" s="22" t="b">
        <v>0</v>
      </c>
      <c r="AI831" s="22" t="b">
        <v>0</v>
      </c>
      <c r="AJ831" s="22">
        <v>50</v>
      </c>
      <c r="AK831" s="22">
        <v>0</v>
      </c>
      <c r="AL831" s="22">
        <v>2000</v>
      </c>
      <c r="AM831" s="23" t="s">
        <v>365</v>
      </c>
      <c r="AN831" s="23"/>
      <c r="AO831" s="22" t="b">
        <v>0</v>
      </c>
      <c r="AP831" s="23"/>
      <c r="AQ831" s="23"/>
      <c r="AR831" s="23"/>
      <c r="AS831" s="23"/>
      <c r="AT831" s="23"/>
      <c r="AU831" s="23"/>
      <c r="AV831" s="23"/>
      <c r="AW831" s="22"/>
      <c r="AX831" s="23"/>
      <c r="AY831" s="22">
        <v>10485920</v>
      </c>
      <c r="AZ831" s="22">
        <v>0</v>
      </c>
      <c r="BA831" s="22">
        <v>0</v>
      </c>
      <c r="BB831" s="22">
        <v>36</v>
      </c>
      <c r="BC831" s="22">
        <v>0</v>
      </c>
      <c r="BD831" s="22">
        <v>80</v>
      </c>
      <c r="BE831" s="22">
        <v>0</v>
      </c>
    </row>
    <row r="832" spans="1:57" x14ac:dyDescent="0.25">
      <c r="A832" s="22">
        <v>1.3</v>
      </c>
      <c r="B832" s="23" t="s">
        <v>117</v>
      </c>
      <c r="C832" s="23" t="s">
        <v>9</v>
      </c>
      <c r="D832" s="23" t="s">
        <v>14</v>
      </c>
      <c r="E832" s="23" t="s">
        <v>530</v>
      </c>
      <c r="F832" s="23"/>
      <c r="G832" s="23" t="s">
        <v>24</v>
      </c>
      <c r="H832" s="23" t="s">
        <v>778</v>
      </c>
      <c r="I832" s="23" t="s">
        <v>779</v>
      </c>
      <c r="J832" s="23" t="s">
        <v>528</v>
      </c>
      <c r="K832" s="23" t="s">
        <v>41</v>
      </c>
      <c r="L832" s="22" t="b">
        <v>0</v>
      </c>
      <c r="M832" s="22" t="b">
        <v>0</v>
      </c>
      <c r="N832" s="22" t="b">
        <v>1</v>
      </c>
      <c r="O832" s="22">
        <v>80</v>
      </c>
      <c r="P832" s="22">
        <v>60</v>
      </c>
      <c r="Q832" s="22">
        <v>0</v>
      </c>
      <c r="R832" s="23" t="s">
        <v>49</v>
      </c>
      <c r="S832" s="22">
        <v>1000</v>
      </c>
      <c r="T832" s="22">
        <v>100</v>
      </c>
      <c r="U832" s="22" t="b">
        <v>0</v>
      </c>
      <c r="V832" s="22">
        <v>150</v>
      </c>
      <c r="W832" s="22">
        <v>1</v>
      </c>
      <c r="X832" s="22">
        <v>105</v>
      </c>
      <c r="Y832" s="22">
        <v>60</v>
      </c>
      <c r="Z832" s="22">
        <v>0.05</v>
      </c>
      <c r="AA832" s="22" t="b">
        <v>0</v>
      </c>
      <c r="AB832" s="23" t="s">
        <v>724</v>
      </c>
      <c r="AC832" s="22">
        <v>5</v>
      </c>
      <c r="AD832" s="22">
        <v>9</v>
      </c>
      <c r="AE832" s="22">
        <v>90</v>
      </c>
      <c r="AF832" s="22">
        <v>0</v>
      </c>
      <c r="AG832" s="23" t="s">
        <v>727</v>
      </c>
      <c r="AH832" s="22" t="b">
        <v>0</v>
      </c>
      <c r="AI832" s="22" t="b">
        <v>0</v>
      </c>
      <c r="AJ832" s="22">
        <v>50</v>
      </c>
      <c r="AK832" s="22">
        <v>0</v>
      </c>
      <c r="AL832" s="22">
        <v>2000</v>
      </c>
      <c r="AM832" s="23" t="s">
        <v>291</v>
      </c>
      <c r="AN832" s="23"/>
      <c r="AO832" s="22" t="b">
        <v>0</v>
      </c>
      <c r="AP832" s="23"/>
      <c r="AQ832" s="23"/>
      <c r="AR832" s="23"/>
      <c r="AS832" s="23"/>
      <c r="AT832" s="23"/>
      <c r="AU832" s="23"/>
      <c r="AV832" s="23"/>
      <c r="AW832" s="22"/>
      <c r="AX832" s="23"/>
      <c r="AY832" s="22">
        <v>9830550</v>
      </c>
      <c r="AZ832" s="22">
        <v>0</v>
      </c>
      <c r="BA832" s="22">
        <v>0</v>
      </c>
      <c r="BB832" s="22">
        <v>45</v>
      </c>
      <c r="BC832" s="22">
        <v>0</v>
      </c>
      <c r="BD832" s="22">
        <v>50</v>
      </c>
      <c r="BE832" s="22">
        <v>0</v>
      </c>
    </row>
    <row r="833" spans="1:57" x14ac:dyDescent="0.25">
      <c r="A833" s="22">
        <v>1.3</v>
      </c>
      <c r="B833" s="23" t="s">
        <v>117</v>
      </c>
      <c r="C833" s="23" t="s">
        <v>9</v>
      </c>
      <c r="D833" s="23" t="s">
        <v>14</v>
      </c>
      <c r="E833" s="23" t="s">
        <v>530</v>
      </c>
      <c r="F833" s="23"/>
      <c r="G833" s="23" t="s">
        <v>24</v>
      </c>
      <c r="H833" s="23" t="s">
        <v>778</v>
      </c>
      <c r="I833" s="23" t="s">
        <v>779</v>
      </c>
      <c r="J833" s="23" t="s">
        <v>528</v>
      </c>
      <c r="K833" s="23" t="s">
        <v>41</v>
      </c>
      <c r="L833" s="22" t="b">
        <v>0</v>
      </c>
      <c r="M833" s="22" t="b">
        <v>0</v>
      </c>
      <c r="N833" s="22" t="b">
        <v>1</v>
      </c>
      <c r="O833" s="22">
        <v>80</v>
      </c>
      <c r="P833" s="22">
        <v>60</v>
      </c>
      <c r="Q833" s="22">
        <v>0</v>
      </c>
      <c r="R833" s="23" t="s">
        <v>49</v>
      </c>
      <c r="S833" s="22">
        <v>1000</v>
      </c>
      <c r="T833" s="22">
        <v>100</v>
      </c>
      <c r="U833" s="22" t="b">
        <v>0</v>
      </c>
      <c r="V833" s="22">
        <v>150</v>
      </c>
      <c r="W833" s="22">
        <v>1</v>
      </c>
      <c r="X833" s="22">
        <v>105</v>
      </c>
      <c r="Y833" s="22">
        <v>60</v>
      </c>
      <c r="Z833" s="22">
        <v>0.05</v>
      </c>
      <c r="AA833" s="22" t="b">
        <v>0</v>
      </c>
      <c r="AB833" s="23" t="s">
        <v>724</v>
      </c>
      <c r="AC833" s="22">
        <v>5</v>
      </c>
      <c r="AD833" s="22">
        <v>9</v>
      </c>
      <c r="AE833" s="22">
        <v>90</v>
      </c>
      <c r="AF833" s="22">
        <v>0</v>
      </c>
      <c r="AG833" s="23" t="s">
        <v>727</v>
      </c>
      <c r="AH833" s="22" t="b">
        <v>0</v>
      </c>
      <c r="AI833" s="22" t="b">
        <v>0</v>
      </c>
      <c r="AJ833" s="22">
        <v>50</v>
      </c>
      <c r="AK833" s="22">
        <v>0</v>
      </c>
      <c r="AL833" s="22">
        <v>2000</v>
      </c>
      <c r="AM833" s="23" t="s">
        <v>430</v>
      </c>
      <c r="AN833" s="23"/>
      <c r="AO833" s="22" t="b">
        <v>0</v>
      </c>
      <c r="AP833" s="23"/>
      <c r="AQ833" s="23"/>
      <c r="AR833" s="23"/>
      <c r="AS833" s="23"/>
      <c r="AT833" s="23"/>
      <c r="AU833" s="23"/>
      <c r="AV833" s="23"/>
      <c r="AW833" s="22"/>
      <c r="AX833" s="23"/>
      <c r="AY833" s="22">
        <v>9175180</v>
      </c>
      <c r="AZ833" s="22">
        <v>0</v>
      </c>
      <c r="BA833" s="22">
        <v>0</v>
      </c>
      <c r="BB833" s="22">
        <v>45</v>
      </c>
      <c r="BC833" s="22">
        <v>0</v>
      </c>
      <c r="BD833" s="22">
        <v>50</v>
      </c>
      <c r="BE833" s="22">
        <v>0</v>
      </c>
    </row>
    <row r="834" spans="1:57" x14ac:dyDescent="0.25">
      <c r="A834" s="22">
        <v>1.3</v>
      </c>
      <c r="B834" s="23" t="s">
        <v>117</v>
      </c>
      <c r="C834" s="23" t="s">
        <v>9</v>
      </c>
      <c r="D834" s="23" t="s">
        <v>14</v>
      </c>
      <c r="E834" s="23" t="s">
        <v>530</v>
      </c>
      <c r="F834" s="23"/>
      <c r="G834" s="23" t="s">
        <v>24</v>
      </c>
      <c r="H834" s="23" t="s">
        <v>778</v>
      </c>
      <c r="I834" s="23" t="s">
        <v>779</v>
      </c>
      <c r="J834" s="23" t="s">
        <v>528</v>
      </c>
      <c r="K834" s="23" t="s">
        <v>41</v>
      </c>
      <c r="L834" s="22" t="b">
        <v>0</v>
      </c>
      <c r="M834" s="22" t="b">
        <v>0</v>
      </c>
      <c r="N834" s="22" t="b">
        <v>1</v>
      </c>
      <c r="O834" s="22">
        <v>80</v>
      </c>
      <c r="P834" s="22">
        <v>60</v>
      </c>
      <c r="Q834" s="22">
        <v>0</v>
      </c>
      <c r="R834" s="23" t="s">
        <v>49</v>
      </c>
      <c r="S834" s="22">
        <v>1000</v>
      </c>
      <c r="T834" s="22">
        <v>100</v>
      </c>
      <c r="U834" s="22" t="b">
        <v>0</v>
      </c>
      <c r="V834" s="22">
        <v>150</v>
      </c>
      <c r="W834" s="22">
        <v>1</v>
      </c>
      <c r="X834" s="22">
        <v>105</v>
      </c>
      <c r="Y834" s="22">
        <v>60</v>
      </c>
      <c r="Z834" s="22">
        <v>0.05</v>
      </c>
      <c r="AA834" s="22" t="b">
        <v>0</v>
      </c>
      <c r="AB834" s="23" t="s">
        <v>724</v>
      </c>
      <c r="AC834" s="22">
        <v>5</v>
      </c>
      <c r="AD834" s="22">
        <v>9</v>
      </c>
      <c r="AE834" s="22">
        <v>90</v>
      </c>
      <c r="AF834" s="22">
        <v>0</v>
      </c>
      <c r="AG834" s="23" t="s">
        <v>727</v>
      </c>
      <c r="AH834" s="22" t="b">
        <v>0</v>
      </c>
      <c r="AI834" s="22" t="b">
        <v>0</v>
      </c>
      <c r="AJ834" s="22">
        <v>50</v>
      </c>
      <c r="AK834" s="22">
        <v>0</v>
      </c>
      <c r="AL834" s="22">
        <v>2000</v>
      </c>
      <c r="AM834" s="23" t="s">
        <v>366</v>
      </c>
      <c r="AN834" s="23"/>
      <c r="AO834" s="22" t="b">
        <v>0</v>
      </c>
      <c r="AP834" s="23"/>
      <c r="AQ834" s="23"/>
      <c r="AR834" s="23"/>
      <c r="AS834" s="23"/>
      <c r="AT834" s="23"/>
      <c r="AU834" s="23"/>
      <c r="AV834" s="23"/>
      <c r="AW834" s="22"/>
      <c r="AX834" s="23"/>
      <c r="AY834" s="22">
        <v>8585347</v>
      </c>
      <c r="AZ834" s="22">
        <v>0</v>
      </c>
      <c r="BA834" s="22">
        <v>0</v>
      </c>
      <c r="BB834" s="22">
        <v>38</v>
      </c>
      <c r="BC834" s="22">
        <v>0</v>
      </c>
      <c r="BD834" s="22">
        <v>70</v>
      </c>
      <c r="BE834" s="22">
        <v>0</v>
      </c>
    </row>
    <row r="835" spans="1:57" x14ac:dyDescent="0.25">
      <c r="A835" s="22">
        <v>1.3</v>
      </c>
      <c r="B835" s="23" t="s">
        <v>117</v>
      </c>
      <c r="C835" s="23" t="s">
        <v>9</v>
      </c>
      <c r="D835" s="23" t="s">
        <v>14</v>
      </c>
      <c r="E835" s="23" t="s">
        <v>530</v>
      </c>
      <c r="F835" s="23"/>
      <c r="G835" s="23" t="s">
        <v>24</v>
      </c>
      <c r="H835" s="23" t="s">
        <v>778</v>
      </c>
      <c r="I835" s="23" t="s">
        <v>779</v>
      </c>
      <c r="J835" s="23" t="s">
        <v>528</v>
      </c>
      <c r="K835" s="23" t="s">
        <v>41</v>
      </c>
      <c r="L835" s="22" t="b">
        <v>0</v>
      </c>
      <c r="M835" s="22" t="b">
        <v>0</v>
      </c>
      <c r="N835" s="22" t="b">
        <v>1</v>
      </c>
      <c r="O835" s="22">
        <v>80</v>
      </c>
      <c r="P835" s="22">
        <v>60</v>
      </c>
      <c r="Q835" s="22">
        <v>0</v>
      </c>
      <c r="R835" s="23" t="s">
        <v>49</v>
      </c>
      <c r="S835" s="22">
        <v>1000</v>
      </c>
      <c r="T835" s="22">
        <v>100</v>
      </c>
      <c r="U835" s="22" t="b">
        <v>0</v>
      </c>
      <c r="V835" s="22">
        <v>150</v>
      </c>
      <c r="W835" s="22">
        <v>1</v>
      </c>
      <c r="X835" s="22">
        <v>105</v>
      </c>
      <c r="Y835" s="22">
        <v>60</v>
      </c>
      <c r="Z835" s="22">
        <v>0.05</v>
      </c>
      <c r="AA835" s="22" t="b">
        <v>0</v>
      </c>
      <c r="AB835" s="23" t="s">
        <v>724</v>
      </c>
      <c r="AC835" s="22">
        <v>5</v>
      </c>
      <c r="AD835" s="22">
        <v>9</v>
      </c>
      <c r="AE835" s="22">
        <v>90</v>
      </c>
      <c r="AF835" s="22">
        <v>0</v>
      </c>
      <c r="AG835" s="23" t="s">
        <v>727</v>
      </c>
      <c r="AH835" s="22" t="b">
        <v>0</v>
      </c>
      <c r="AI835" s="22" t="b">
        <v>0</v>
      </c>
      <c r="AJ835" s="22">
        <v>50</v>
      </c>
      <c r="AK835" s="22">
        <v>0</v>
      </c>
      <c r="AL835" s="22">
        <v>2000</v>
      </c>
      <c r="AM835" s="23" t="s">
        <v>299</v>
      </c>
      <c r="AN835" s="23"/>
      <c r="AO835" s="22" t="b">
        <v>0</v>
      </c>
      <c r="AP835" s="23"/>
      <c r="AQ835" s="23"/>
      <c r="AR835" s="23"/>
      <c r="AS835" s="23"/>
      <c r="AT835" s="23"/>
      <c r="AU835" s="23"/>
      <c r="AV835" s="23"/>
      <c r="AW835" s="22"/>
      <c r="AX835" s="23"/>
      <c r="AY835" s="22">
        <v>7995514</v>
      </c>
      <c r="AZ835" s="22">
        <v>1</v>
      </c>
      <c r="BA835" s="22">
        <v>0</v>
      </c>
      <c r="BB835" s="22">
        <v>10</v>
      </c>
      <c r="BC835" s="22">
        <v>80</v>
      </c>
      <c r="BD835" s="22">
        <v>50</v>
      </c>
      <c r="BE835" s="22">
        <v>1</v>
      </c>
    </row>
    <row r="836" spans="1:57" x14ac:dyDescent="0.25">
      <c r="A836" s="22">
        <v>1.3</v>
      </c>
      <c r="B836" s="23" t="s">
        <v>117</v>
      </c>
      <c r="C836" s="23" t="s">
        <v>9</v>
      </c>
      <c r="D836" s="23" t="s">
        <v>14</v>
      </c>
      <c r="E836" s="23" t="s">
        <v>530</v>
      </c>
      <c r="F836" s="23"/>
      <c r="G836" s="23" t="s">
        <v>24</v>
      </c>
      <c r="H836" s="23" t="s">
        <v>778</v>
      </c>
      <c r="I836" s="23" t="s">
        <v>779</v>
      </c>
      <c r="J836" s="23" t="s">
        <v>528</v>
      </c>
      <c r="K836" s="23" t="s">
        <v>41</v>
      </c>
      <c r="L836" s="22" t="b">
        <v>0</v>
      </c>
      <c r="M836" s="22" t="b">
        <v>0</v>
      </c>
      <c r="N836" s="22" t="b">
        <v>1</v>
      </c>
      <c r="O836" s="22">
        <v>80</v>
      </c>
      <c r="P836" s="22">
        <v>60</v>
      </c>
      <c r="Q836" s="22">
        <v>0</v>
      </c>
      <c r="R836" s="23" t="s">
        <v>49</v>
      </c>
      <c r="S836" s="22">
        <v>1000</v>
      </c>
      <c r="T836" s="22">
        <v>100</v>
      </c>
      <c r="U836" s="22" t="b">
        <v>0</v>
      </c>
      <c r="V836" s="22">
        <v>150</v>
      </c>
      <c r="W836" s="22">
        <v>1</v>
      </c>
      <c r="X836" s="22">
        <v>105</v>
      </c>
      <c r="Y836" s="22">
        <v>60</v>
      </c>
      <c r="Z836" s="22">
        <v>0.05</v>
      </c>
      <c r="AA836" s="22" t="b">
        <v>0</v>
      </c>
      <c r="AB836" s="23" t="s">
        <v>724</v>
      </c>
      <c r="AC836" s="22">
        <v>5</v>
      </c>
      <c r="AD836" s="22">
        <v>9</v>
      </c>
      <c r="AE836" s="22">
        <v>90</v>
      </c>
      <c r="AF836" s="22">
        <v>0</v>
      </c>
      <c r="AG836" s="23" t="s">
        <v>727</v>
      </c>
      <c r="AH836" s="22" t="b">
        <v>0</v>
      </c>
      <c r="AI836" s="22" t="b">
        <v>0</v>
      </c>
      <c r="AJ836" s="22">
        <v>50</v>
      </c>
      <c r="AK836" s="22">
        <v>0</v>
      </c>
      <c r="AL836" s="22">
        <v>2000</v>
      </c>
      <c r="AM836" s="23" t="s">
        <v>299</v>
      </c>
      <c r="AN836" s="23"/>
      <c r="AO836" s="22" t="b">
        <v>0</v>
      </c>
      <c r="AP836" s="23"/>
      <c r="AQ836" s="23"/>
      <c r="AR836" s="23"/>
      <c r="AS836" s="23"/>
      <c r="AT836" s="23"/>
      <c r="AU836" s="23"/>
      <c r="AV836" s="23"/>
      <c r="AW836" s="22"/>
      <c r="AX836" s="23"/>
      <c r="AY836" s="22">
        <v>7995514</v>
      </c>
      <c r="AZ836" s="22">
        <v>1</v>
      </c>
      <c r="BA836" s="22">
        <v>0</v>
      </c>
      <c r="BB836" s="22">
        <v>20</v>
      </c>
      <c r="BC836" s="22">
        <v>40</v>
      </c>
      <c r="BD836" s="22">
        <v>50</v>
      </c>
      <c r="BE836" s="22">
        <v>1</v>
      </c>
    </row>
    <row r="837" spans="1:57" x14ac:dyDescent="0.25">
      <c r="A837" s="22">
        <v>1.3</v>
      </c>
      <c r="B837" s="23" t="s">
        <v>117</v>
      </c>
      <c r="C837" s="23" t="s">
        <v>9</v>
      </c>
      <c r="D837" s="23" t="s">
        <v>14</v>
      </c>
      <c r="E837" s="23" t="s">
        <v>530</v>
      </c>
      <c r="F837" s="23"/>
      <c r="G837" s="23" t="s">
        <v>24</v>
      </c>
      <c r="H837" s="23" t="s">
        <v>778</v>
      </c>
      <c r="I837" s="23" t="s">
        <v>779</v>
      </c>
      <c r="J837" s="23" t="s">
        <v>528</v>
      </c>
      <c r="K837" s="23" t="s">
        <v>41</v>
      </c>
      <c r="L837" s="22" t="b">
        <v>0</v>
      </c>
      <c r="M837" s="22" t="b">
        <v>0</v>
      </c>
      <c r="N837" s="22" t="b">
        <v>1</v>
      </c>
      <c r="O837" s="22">
        <v>80</v>
      </c>
      <c r="P837" s="22">
        <v>60</v>
      </c>
      <c r="Q837" s="22">
        <v>0</v>
      </c>
      <c r="R837" s="23" t="s">
        <v>49</v>
      </c>
      <c r="S837" s="22">
        <v>1000</v>
      </c>
      <c r="T837" s="22">
        <v>100</v>
      </c>
      <c r="U837" s="22" t="b">
        <v>0</v>
      </c>
      <c r="V837" s="22">
        <v>150</v>
      </c>
      <c r="W837" s="22">
        <v>1</v>
      </c>
      <c r="X837" s="22">
        <v>105</v>
      </c>
      <c r="Y837" s="22">
        <v>60</v>
      </c>
      <c r="Z837" s="22">
        <v>0.05</v>
      </c>
      <c r="AA837" s="22" t="b">
        <v>0</v>
      </c>
      <c r="AB837" s="23" t="s">
        <v>724</v>
      </c>
      <c r="AC837" s="22">
        <v>5</v>
      </c>
      <c r="AD837" s="22">
        <v>9</v>
      </c>
      <c r="AE837" s="22">
        <v>90</v>
      </c>
      <c r="AF837" s="22">
        <v>0</v>
      </c>
      <c r="AG837" s="23" t="s">
        <v>727</v>
      </c>
      <c r="AH837" s="22" t="b">
        <v>0</v>
      </c>
      <c r="AI837" s="22" t="b">
        <v>0</v>
      </c>
      <c r="AJ837" s="22">
        <v>50</v>
      </c>
      <c r="AK837" s="22">
        <v>0</v>
      </c>
      <c r="AL837" s="22">
        <v>2000</v>
      </c>
      <c r="AM837" s="23" t="s">
        <v>299</v>
      </c>
      <c r="AN837" s="23"/>
      <c r="AO837" s="22" t="b">
        <v>0</v>
      </c>
      <c r="AP837" s="23"/>
      <c r="AQ837" s="23"/>
      <c r="AR837" s="23"/>
      <c r="AS837" s="23"/>
      <c r="AT837" s="23"/>
      <c r="AU837" s="23"/>
      <c r="AV837" s="23"/>
      <c r="AW837" s="22"/>
      <c r="AX837" s="23"/>
      <c r="AY837" s="22">
        <v>7995514</v>
      </c>
      <c r="AZ837" s="22">
        <v>1</v>
      </c>
      <c r="BA837" s="22">
        <v>0</v>
      </c>
      <c r="BB837" s="22">
        <v>30</v>
      </c>
      <c r="BC837" s="22">
        <v>20</v>
      </c>
      <c r="BD837" s="22">
        <v>50</v>
      </c>
      <c r="BE837" s="22">
        <v>1</v>
      </c>
    </row>
    <row r="838" spans="1:57" x14ac:dyDescent="0.25">
      <c r="A838" s="22">
        <v>1.3</v>
      </c>
      <c r="B838" s="23" t="s">
        <v>117</v>
      </c>
      <c r="C838" s="23" t="s">
        <v>9</v>
      </c>
      <c r="D838" s="23" t="s">
        <v>14</v>
      </c>
      <c r="E838" s="23" t="s">
        <v>530</v>
      </c>
      <c r="F838" s="23"/>
      <c r="G838" s="23" t="s">
        <v>24</v>
      </c>
      <c r="H838" s="23" t="s">
        <v>778</v>
      </c>
      <c r="I838" s="23" t="s">
        <v>779</v>
      </c>
      <c r="J838" s="23" t="s">
        <v>528</v>
      </c>
      <c r="K838" s="23" t="s">
        <v>41</v>
      </c>
      <c r="L838" s="22" t="b">
        <v>0</v>
      </c>
      <c r="M838" s="22" t="b">
        <v>0</v>
      </c>
      <c r="N838" s="22" t="b">
        <v>1</v>
      </c>
      <c r="O838" s="22">
        <v>80</v>
      </c>
      <c r="P838" s="22">
        <v>60</v>
      </c>
      <c r="Q838" s="22">
        <v>0</v>
      </c>
      <c r="R838" s="23" t="s">
        <v>49</v>
      </c>
      <c r="S838" s="22">
        <v>1000</v>
      </c>
      <c r="T838" s="22">
        <v>100</v>
      </c>
      <c r="U838" s="22" t="b">
        <v>0</v>
      </c>
      <c r="V838" s="22">
        <v>150</v>
      </c>
      <c r="W838" s="22">
        <v>1</v>
      </c>
      <c r="X838" s="22">
        <v>105</v>
      </c>
      <c r="Y838" s="22">
        <v>60</v>
      </c>
      <c r="Z838" s="22">
        <v>0.05</v>
      </c>
      <c r="AA838" s="22" t="b">
        <v>0</v>
      </c>
      <c r="AB838" s="23" t="s">
        <v>724</v>
      </c>
      <c r="AC838" s="22">
        <v>5</v>
      </c>
      <c r="AD838" s="22">
        <v>9</v>
      </c>
      <c r="AE838" s="22">
        <v>90</v>
      </c>
      <c r="AF838" s="22">
        <v>0</v>
      </c>
      <c r="AG838" s="23" t="s">
        <v>727</v>
      </c>
      <c r="AH838" s="22" t="b">
        <v>0</v>
      </c>
      <c r="AI838" s="22" t="b">
        <v>0</v>
      </c>
      <c r="AJ838" s="22">
        <v>50</v>
      </c>
      <c r="AK838" s="22">
        <v>0</v>
      </c>
      <c r="AL838" s="22">
        <v>2000</v>
      </c>
      <c r="AM838" s="23" t="s">
        <v>299</v>
      </c>
      <c r="AN838" s="23"/>
      <c r="AO838" s="22" t="b">
        <v>0</v>
      </c>
      <c r="AP838" s="23"/>
      <c r="AQ838" s="23"/>
      <c r="AR838" s="23"/>
      <c r="AS838" s="23"/>
      <c r="AT838" s="23"/>
      <c r="AU838" s="23"/>
      <c r="AV838" s="23"/>
      <c r="AW838" s="22"/>
      <c r="AX838" s="23"/>
      <c r="AY838" s="22">
        <v>7995514</v>
      </c>
      <c r="AZ838" s="22">
        <v>1</v>
      </c>
      <c r="BA838" s="22">
        <v>0</v>
      </c>
      <c r="BB838" s="22">
        <v>40</v>
      </c>
      <c r="BC838" s="22">
        <v>10</v>
      </c>
      <c r="BD838" s="22">
        <v>50</v>
      </c>
      <c r="BE838" s="22">
        <v>1</v>
      </c>
    </row>
    <row r="839" spans="1:57" x14ac:dyDescent="0.25">
      <c r="A839" s="22">
        <v>1.3</v>
      </c>
      <c r="B839" s="23" t="s">
        <v>117</v>
      </c>
      <c r="C839" s="23" t="s">
        <v>9</v>
      </c>
      <c r="D839" s="23" t="s">
        <v>14</v>
      </c>
      <c r="E839" s="23" t="s">
        <v>530</v>
      </c>
      <c r="F839" s="23"/>
      <c r="G839" s="23" t="s">
        <v>24</v>
      </c>
      <c r="H839" s="23" t="s">
        <v>778</v>
      </c>
      <c r="I839" s="23" t="s">
        <v>779</v>
      </c>
      <c r="J839" s="23" t="s">
        <v>528</v>
      </c>
      <c r="K839" s="23" t="s">
        <v>41</v>
      </c>
      <c r="L839" s="22" t="b">
        <v>0</v>
      </c>
      <c r="M839" s="22" t="b">
        <v>0</v>
      </c>
      <c r="N839" s="22" t="b">
        <v>1</v>
      </c>
      <c r="O839" s="22">
        <v>80</v>
      </c>
      <c r="P839" s="22">
        <v>60</v>
      </c>
      <c r="Q839" s="22">
        <v>0</v>
      </c>
      <c r="R839" s="23" t="s">
        <v>49</v>
      </c>
      <c r="S839" s="22">
        <v>1000</v>
      </c>
      <c r="T839" s="22">
        <v>100</v>
      </c>
      <c r="U839" s="22" t="b">
        <v>0</v>
      </c>
      <c r="V839" s="22">
        <v>150</v>
      </c>
      <c r="W839" s="22">
        <v>1</v>
      </c>
      <c r="X839" s="22">
        <v>105</v>
      </c>
      <c r="Y839" s="22">
        <v>60</v>
      </c>
      <c r="Z839" s="22">
        <v>0.05</v>
      </c>
      <c r="AA839" s="22" t="b">
        <v>0</v>
      </c>
      <c r="AB839" s="23" t="s">
        <v>724</v>
      </c>
      <c r="AC839" s="22">
        <v>5</v>
      </c>
      <c r="AD839" s="22">
        <v>9</v>
      </c>
      <c r="AE839" s="22">
        <v>90</v>
      </c>
      <c r="AF839" s="22">
        <v>0</v>
      </c>
      <c r="AG839" s="23" t="s">
        <v>727</v>
      </c>
      <c r="AH839" s="22" t="b">
        <v>0</v>
      </c>
      <c r="AI839" s="22" t="b">
        <v>0</v>
      </c>
      <c r="AJ839" s="22">
        <v>50</v>
      </c>
      <c r="AK839" s="22">
        <v>0</v>
      </c>
      <c r="AL839" s="22">
        <v>2000</v>
      </c>
      <c r="AM839" s="23" t="s">
        <v>437</v>
      </c>
      <c r="AN839" s="23"/>
      <c r="AO839" s="22" t="b">
        <v>0</v>
      </c>
      <c r="AP839" s="23"/>
      <c r="AQ839" s="23"/>
      <c r="AR839" s="23"/>
      <c r="AS839" s="23"/>
      <c r="AT839" s="23"/>
      <c r="AU839" s="23"/>
      <c r="AV839" s="23"/>
      <c r="AW839" s="22"/>
      <c r="AX839" s="23"/>
      <c r="AY839" s="22">
        <v>7471218</v>
      </c>
      <c r="AZ839" s="22">
        <v>1</v>
      </c>
      <c r="BA839" s="22">
        <v>0</v>
      </c>
      <c r="BB839" s="22">
        <v>10</v>
      </c>
      <c r="BC839" s="22">
        <v>80</v>
      </c>
      <c r="BD839" s="22">
        <v>50</v>
      </c>
      <c r="BE839" s="22">
        <v>1</v>
      </c>
    </row>
    <row r="840" spans="1:57" x14ac:dyDescent="0.25">
      <c r="A840" s="22">
        <v>1.3</v>
      </c>
      <c r="B840" s="23" t="s">
        <v>117</v>
      </c>
      <c r="C840" s="23" t="s">
        <v>9</v>
      </c>
      <c r="D840" s="23" t="s">
        <v>14</v>
      </c>
      <c r="E840" s="23" t="s">
        <v>530</v>
      </c>
      <c r="F840" s="23"/>
      <c r="G840" s="23" t="s">
        <v>24</v>
      </c>
      <c r="H840" s="23" t="s">
        <v>778</v>
      </c>
      <c r="I840" s="23" t="s">
        <v>779</v>
      </c>
      <c r="J840" s="23" t="s">
        <v>528</v>
      </c>
      <c r="K840" s="23" t="s">
        <v>41</v>
      </c>
      <c r="L840" s="22" t="b">
        <v>0</v>
      </c>
      <c r="M840" s="22" t="b">
        <v>0</v>
      </c>
      <c r="N840" s="22" t="b">
        <v>1</v>
      </c>
      <c r="O840" s="22">
        <v>80</v>
      </c>
      <c r="P840" s="22">
        <v>60</v>
      </c>
      <c r="Q840" s="22">
        <v>0</v>
      </c>
      <c r="R840" s="23" t="s">
        <v>49</v>
      </c>
      <c r="S840" s="22">
        <v>1000</v>
      </c>
      <c r="T840" s="22">
        <v>100</v>
      </c>
      <c r="U840" s="22" t="b">
        <v>0</v>
      </c>
      <c r="V840" s="22">
        <v>150</v>
      </c>
      <c r="W840" s="22">
        <v>1</v>
      </c>
      <c r="X840" s="22">
        <v>105</v>
      </c>
      <c r="Y840" s="22">
        <v>60</v>
      </c>
      <c r="Z840" s="22">
        <v>0.05</v>
      </c>
      <c r="AA840" s="22" t="b">
        <v>0</v>
      </c>
      <c r="AB840" s="23" t="s">
        <v>724</v>
      </c>
      <c r="AC840" s="22">
        <v>5</v>
      </c>
      <c r="AD840" s="22">
        <v>9</v>
      </c>
      <c r="AE840" s="22">
        <v>90</v>
      </c>
      <c r="AF840" s="22">
        <v>0</v>
      </c>
      <c r="AG840" s="23" t="s">
        <v>727</v>
      </c>
      <c r="AH840" s="22" t="b">
        <v>0</v>
      </c>
      <c r="AI840" s="22" t="b">
        <v>0</v>
      </c>
      <c r="AJ840" s="22">
        <v>50</v>
      </c>
      <c r="AK840" s="22">
        <v>0</v>
      </c>
      <c r="AL840" s="22">
        <v>2000</v>
      </c>
      <c r="AM840" s="23" t="s">
        <v>437</v>
      </c>
      <c r="AN840" s="23"/>
      <c r="AO840" s="22" t="b">
        <v>0</v>
      </c>
      <c r="AP840" s="23"/>
      <c r="AQ840" s="23"/>
      <c r="AR840" s="23"/>
      <c r="AS840" s="23"/>
      <c r="AT840" s="23"/>
      <c r="AU840" s="23"/>
      <c r="AV840" s="23"/>
      <c r="AW840" s="22"/>
      <c r="AX840" s="23"/>
      <c r="AY840" s="22">
        <v>7471218</v>
      </c>
      <c r="AZ840" s="22">
        <v>1</v>
      </c>
      <c r="BA840" s="22">
        <v>0</v>
      </c>
      <c r="BB840" s="22">
        <v>20</v>
      </c>
      <c r="BC840" s="22">
        <v>40</v>
      </c>
      <c r="BD840" s="22">
        <v>50</v>
      </c>
      <c r="BE840" s="22">
        <v>1</v>
      </c>
    </row>
    <row r="841" spans="1:57" x14ac:dyDescent="0.25">
      <c r="A841" s="22">
        <v>1.3</v>
      </c>
      <c r="B841" s="23" t="s">
        <v>117</v>
      </c>
      <c r="C841" s="23" t="s">
        <v>9</v>
      </c>
      <c r="D841" s="23" t="s">
        <v>14</v>
      </c>
      <c r="E841" s="23" t="s">
        <v>530</v>
      </c>
      <c r="F841" s="23"/>
      <c r="G841" s="23" t="s">
        <v>24</v>
      </c>
      <c r="H841" s="23" t="s">
        <v>778</v>
      </c>
      <c r="I841" s="23" t="s">
        <v>779</v>
      </c>
      <c r="J841" s="23" t="s">
        <v>528</v>
      </c>
      <c r="K841" s="23" t="s">
        <v>41</v>
      </c>
      <c r="L841" s="22" t="b">
        <v>0</v>
      </c>
      <c r="M841" s="22" t="b">
        <v>0</v>
      </c>
      <c r="N841" s="22" t="b">
        <v>1</v>
      </c>
      <c r="O841" s="22">
        <v>80</v>
      </c>
      <c r="P841" s="22">
        <v>60</v>
      </c>
      <c r="Q841" s="22">
        <v>0</v>
      </c>
      <c r="R841" s="23" t="s">
        <v>49</v>
      </c>
      <c r="S841" s="22">
        <v>1000</v>
      </c>
      <c r="T841" s="22">
        <v>100</v>
      </c>
      <c r="U841" s="22" t="b">
        <v>0</v>
      </c>
      <c r="V841" s="22">
        <v>150</v>
      </c>
      <c r="W841" s="22">
        <v>1</v>
      </c>
      <c r="X841" s="22">
        <v>105</v>
      </c>
      <c r="Y841" s="22">
        <v>60</v>
      </c>
      <c r="Z841" s="22">
        <v>0.05</v>
      </c>
      <c r="AA841" s="22" t="b">
        <v>0</v>
      </c>
      <c r="AB841" s="23" t="s">
        <v>724</v>
      </c>
      <c r="AC841" s="22">
        <v>5</v>
      </c>
      <c r="AD841" s="22">
        <v>9</v>
      </c>
      <c r="AE841" s="22">
        <v>90</v>
      </c>
      <c r="AF841" s="22">
        <v>0</v>
      </c>
      <c r="AG841" s="23" t="s">
        <v>727</v>
      </c>
      <c r="AH841" s="22" t="b">
        <v>0</v>
      </c>
      <c r="AI841" s="22" t="b">
        <v>0</v>
      </c>
      <c r="AJ841" s="22">
        <v>50</v>
      </c>
      <c r="AK841" s="22">
        <v>0</v>
      </c>
      <c r="AL841" s="22">
        <v>2000</v>
      </c>
      <c r="AM841" s="23" t="s">
        <v>437</v>
      </c>
      <c r="AN841" s="23"/>
      <c r="AO841" s="22" t="b">
        <v>0</v>
      </c>
      <c r="AP841" s="23"/>
      <c r="AQ841" s="23"/>
      <c r="AR841" s="23"/>
      <c r="AS841" s="23"/>
      <c r="AT841" s="23"/>
      <c r="AU841" s="23"/>
      <c r="AV841" s="23"/>
      <c r="AW841" s="22"/>
      <c r="AX841" s="23"/>
      <c r="AY841" s="22">
        <v>7471218</v>
      </c>
      <c r="AZ841" s="22">
        <v>1</v>
      </c>
      <c r="BA841" s="22">
        <v>0</v>
      </c>
      <c r="BB841" s="22">
        <v>30</v>
      </c>
      <c r="BC841" s="22">
        <v>20</v>
      </c>
      <c r="BD841" s="22">
        <v>50</v>
      </c>
      <c r="BE841" s="22">
        <v>1</v>
      </c>
    </row>
    <row r="842" spans="1:57" x14ac:dyDescent="0.25">
      <c r="A842" s="22">
        <v>1.3</v>
      </c>
      <c r="B842" s="23" t="s">
        <v>117</v>
      </c>
      <c r="C842" s="23" t="s">
        <v>9</v>
      </c>
      <c r="D842" s="23" t="s">
        <v>14</v>
      </c>
      <c r="E842" s="23" t="s">
        <v>530</v>
      </c>
      <c r="F842" s="23"/>
      <c r="G842" s="23" t="s">
        <v>24</v>
      </c>
      <c r="H842" s="23" t="s">
        <v>778</v>
      </c>
      <c r="I842" s="23" t="s">
        <v>779</v>
      </c>
      <c r="J842" s="23" t="s">
        <v>528</v>
      </c>
      <c r="K842" s="23" t="s">
        <v>41</v>
      </c>
      <c r="L842" s="22" t="b">
        <v>0</v>
      </c>
      <c r="M842" s="22" t="b">
        <v>0</v>
      </c>
      <c r="N842" s="22" t="b">
        <v>1</v>
      </c>
      <c r="O842" s="22">
        <v>80</v>
      </c>
      <c r="P842" s="22">
        <v>60</v>
      </c>
      <c r="Q842" s="22">
        <v>0</v>
      </c>
      <c r="R842" s="23" t="s">
        <v>49</v>
      </c>
      <c r="S842" s="22">
        <v>1000</v>
      </c>
      <c r="T842" s="22">
        <v>100</v>
      </c>
      <c r="U842" s="22" t="b">
        <v>0</v>
      </c>
      <c r="V842" s="22">
        <v>150</v>
      </c>
      <c r="W842" s="22">
        <v>1</v>
      </c>
      <c r="X842" s="22">
        <v>105</v>
      </c>
      <c r="Y842" s="22">
        <v>60</v>
      </c>
      <c r="Z842" s="22">
        <v>0.05</v>
      </c>
      <c r="AA842" s="22" t="b">
        <v>0</v>
      </c>
      <c r="AB842" s="23" t="s">
        <v>724</v>
      </c>
      <c r="AC842" s="22">
        <v>5</v>
      </c>
      <c r="AD842" s="22">
        <v>9</v>
      </c>
      <c r="AE842" s="22">
        <v>90</v>
      </c>
      <c r="AF842" s="22">
        <v>0</v>
      </c>
      <c r="AG842" s="23" t="s">
        <v>727</v>
      </c>
      <c r="AH842" s="22" t="b">
        <v>0</v>
      </c>
      <c r="AI842" s="22" t="b">
        <v>0</v>
      </c>
      <c r="AJ842" s="22">
        <v>50</v>
      </c>
      <c r="AK842" s="22">
        <v>0</v>
      </c>
      <c r="AL842" s="22">
        <v>2000</v>
      </c>
      <c r="AM842" s="23" t="s">
        <v>437</v>
      </c>
      <c r="AN842" s="23"/>
      <c r="AO842" s="22" t="b">
        <v>0</v>
      </c>
      <c r="AP842" s="23"/>
      <c r="AQ842" s="23"/>
      <c r="AR842" s="23"/>
      <c r="AS842" s="23"/>
      <c r="AT842" s="23"/>
      <c r="AU842" s="23"/>
      <c r="AV842" s="23"/>
      <c r="AW842" s="22"/>
      <c r="AX842" s="23"/>
      <c r="AY842" s="22">
        <v>7471218</v>
      </c>
      <c r="AZ842" s="22">
        <v>1</v>
      </c>
      <c r="BA842" s="22">
        <v>0</v>
      </c>
      <c r="BB842" s="22">
        <v>40</v>
      </c>
      <c r="BC842" s="22">
        <v>10</v>
      </c>
      <c r="BD842" s="22">
        <v>50</v>
      </c>
      <c r="BE842" s="22">
        <v>1</v>
      </c>
    </row>
    <row r="843" spans="1:57" x14ac:dyDescent="0.25">
      <c r="A843" s="22">
        <v>1.3</v>
      </c>
      <c r="B843" s="23" t="s">
        <v>117</v>
      </c>
      <c r="C843" s="23" t="s">
        <v>9</v>
      </c>
      <c r="D843" s="23" t="s">
        <v>14</v>
      </c>
      <c r="E843" s="23" t="s">
        <v>530</v>
      </c>
      <c r="F843" s="23"/>
      <c r="G843" s="23" t="s">
        <v>24</v>
      </c>
      <c r="H843" s="23" t="s">
        <v>778</v>
      </c>
      <c r="I843" s="23" t="s">
        <v>779</v>
      </c>
      <c r="J843" s="23" t="s">
        <v>528</v>
      </c>
      <c r="K843" s="23" t="s">
        <v>41</v>
      </c>
      <c r="L843" s="22" t="b">
        <v>0</v>
      </c>
      <c r="M843" s="22" t="b">
        <v>0</v>
      </c>
      <c r="N843" s="22" t="b">
        <v>1</v>
      </c>
      <c r="O843" s="22">
        <v>80</v>
      </c>
      <c r="P843" s="22">
        <v>60</v>
      </c>
      <c r="Q843" s="22">
        <v>0</v>
      </c>
      <c r="R843" s="23" t="s">
        <v>49</v>
      </c>
      <c r="S843" s="22">
        <v>1000</v>
      </c>
      <c r="T843" s="22">
        <v>100</v>
      </c>
      <c r="U843" s="22" t="b">
        <v>0</v>
      </c>
      <c r="V843" s="22">
        <v>150</v>
      </c>
      <c r="W843" s="22">
        <v>1</v>
      </c>
      <c r="X843" s="22">
        <v>105</v>
      </c>
      <c r="Y843" s="22">
        <v>60</v>
      </c>
      <c r="Z843" s="22">
        <v>0.05</v>
      </c>
      <c r="AA843" s="22" t="b">
        <v>0</v>
      </c>
      <c r="AB843" s="23" t="s">
        <v>724</v>
      </c>
      <c r="AC843" s="22">
        <v>5</v>
      </c>
      <c r="AD843" s="22">
        <v>9</v>
      </c>
      <c r="AE843" s="22">
        <v>90</v>
      </c>
      <c r="AF843" s="22">
        <v>0</v>
      </c>
      <c r="AG843" s="23" t="s">
        <v>727</v>
      </c>
      <c r="AH843" s="22" t="b">
        <v>0</v>
      </c>
      <c r="AI843" s="22" t="b">
        <v>0</v>
      </c>
      <c r="AJ843" s="22">
        <v>50</v>
      </c>
      <c r="AK843" s="22">
        <v>0</v>
      </c>
      <c r="AL843" s="22">
        <v>2000</v>
      </c>
      <c r="AM843" s="23" t="s">
        <v>214</v>
      </c>
      <c r="AN843" s="23"/>
      <c r="AO843" s="22" t="b">
        <v>0</v>
      </c>
      <c r="AP843" s="23"/>
      <c r="AQ843" s="23"/>
      <c r="AR843" s="23"/>
      <c r="AS843" s="23"/>
      <c r="AT843" s="23"/>
      <c r="AU843" s="23"/>
      <c r="AV843" s="23"/>
      <c r="AW843" s="22"/>
      <c r="AX843" s="23"/>
      <c r="AY843" s="22">
        <v>6946922</v>
      </c>
      <c r="AZ843" s="22"/>
      <c r="BA843" s="22"/>
      <c r="BB843" s="22"/>
      <c r="BC843" s="22"/>
      <c r="BD843" s="22"/>
      <c r="BE843" s="22"/>
    </row>
    <row r="844" spans="1:57" x14ac:dyDescent="0.25">
      <c r="A844" s="22">
        <v>1.3</v>
      </c>
      <c r="B844" s="23" t="s">
        <v>117</v>
      </c>
      <c r="C844" s="23" t="s">
        <v>9</v>
      </c>
      <c r="D844" s="23" t="s">
        <v>14</v>
      </c>
      <c r="E844" s="23" t="s">
        <v>530</v>
      </c>
      <c r="F844" s="23"/>
      <c r="G844" s="23" t="s">
        <v>24</v>
      </c>
      <c r="H844" s="23" t="s">
        <v>778</v>
      </c>
      <c r="I844" s="23" t="s">
        <v>779</v>
      </c>
      <c r="J844" s="23" t="s">
        <v>528</v>
      </c>
      <c r="K844" s="23" t="s">
        <v>41</v>
      </c>
      <c r="L844" s="22" t="b">
        <v>0</v>
      </c>
      <c r="M844" s="22" t="b">
        <v>0</v>
      </c>
      <c r="N844" s="22" t="b">
        <v>1</v>
      </c>
      <c r="O844" s="22">
        <v>80</v>
      </c>
      <c r="P844" s="22">
        <v>60</v>
      </c>
      <c r="Q844" s="22">
        <v>0</v>
      </c>
      <c r="R844" s="23" t="s">
        <v>49</v>
      </c>
      <c r="S844" s="22">
        <v>1000</v>
      </c>
      <c r="T844" s="22">
        <v>100</v>
      </c>
      <c r="U844" s="22" t="b">
        <v>0</v>
      </c>
      <c r="V844" s="22">
        <v>150</v>
      </c>
      <c r="W844" s="22">
        <v>1</v>
      </c>
      <c r="X844" s="22">
        <v>105</v>
      </c>
      <c r="Y844" s="22">
        <v>60</v>
      </c>
      <c r="Z844" s="22">
        <v>0.05</v>
      </c>
      <c r="AA844" s="22" t="b">
        <v>0</v>
      </c>
      <c r="AB844" s="23" t="s">
        <v>724</v>
      </c>
      <c r="AC844" s="22">
        <v>5</v>
      </c>
      <c r="AD844" s="22">
        <v>9</v>
      </c>
      <c r="AE844" s="22">
        <v>90</v>
      </c>
      <c r="AF844" s="22">
        <v>0</v>
      </c>
      <c r="AG844" s="23" t="s">
        <v>727</v>
      </c>
      <c r="AH844" s="22" t="b">
        <v>0</v>
      </c>
      <c r="AI844" s="22" t="b">
        <v>0</v>
      </c>
      <c r="AJ844" s="22">
        <v>50</v>
      </c>
      <c r="AK844" s="22">
        <v>0</v>
      </c>
      <c r="AL844" s="22">
        <v>2000</v>
      </c>
      <c r="AM844" s="23" t="s">
        <v>285</v>
      </c>
      <c r="AN844" s="23"/>
      <c r="AO844" s="22" t="b">
        <v>0</v>
      </c>
      <c r="AP844" s="23"/>
      <c r="AQ844" s="23"/>
      <c r="AR844" s="23"/>
      <c r="AS844" s="23"/>
      <c r="AT844" s="23"/>
      <c r="AU844" s="23"/>
      <c r="AV844" s="23"/>
      <c r="AW844" s="22"/>
      <c r="AX844" s="23"/>
      <c r="AY844" s="22">
        <v>6488163</v>
      </c>
      <c r="AZ844" s="22">
        <v>0</v>
      </c>
      <c r="BA844" s="22">
        <v>0</v>
      </c>
      <c r="BB844" s="22">
        <v>30</v>
      </c>
      <c r="BC844" s="22">
        <v>50</v>
      </c>
      <c r="BD844" s="22">
        <v>50</v>
      </c>
      <c r="BE844" s="22">
        <v>0</v>
      </c>
    </row>
    <row r="845" spans="1:57" x14ac:dyDescent="0.25">
      <c r="A845" s="22">
        <v>1.3</v>
      </c>
      <c r="B845" s="23" t="s">
        <v>117</v>
      </c>
      <c r="C845" s="23" t="s">
        <v>9</v>
      </c>
      <c r="D845" s="23" t="s">
        <v>14</v>
      </c>
      <c r="E845" s="23" t="s">
        <v>530</v>
      </c>
      <c r="F845" s="23"/>
      <c r="G845" s="23" t="s">
        <v>24</v>
      </c>
      <c r="H845" s="23" t="s">
        <v>778</v>
      </c>
      <c r="I845" s="23" t="s">
        <v>779</v>
      </c>
      <c r="J845" s="23" t="s">
        <v>528</v>
      </c>
      <c r="K845" s="23" t="s">
        <v>41</v>
      </c>
      <c r="L845" s="22" t="b">
        <v>0</v>
      </c>
      <c r="M845" s="22" t="b">
        <v>0</v>
      </c>
      <c r="N845" s="22" t="b">
        <v>1</v>
      </c>
      <c r="O845" s="22">
        <v>80</v>
      </c>
      <c r="P845" s="22">
        <v>60</v>
      </c>
      <c r="Q845" s="22">
        <v>0</v>
      </c>
      <c r="R845" s="23" t="s">
        <v>49</v>
      </c>
      <c r="S845" s="22">
        <v>1000</v>
      </c>
      <c r="T845" s="22">
        <v>100</v>
      </c>
      <c r="U845" s="22" t="b">
        <v>0</v>
      </c>
      <c r="V845" s="22">
        <v>150</v>
      </c>
      <c r="W845" s="22">
        <v>1</v>
      </c>
      <c r="X845" s="22">
        <v>105</v>
      </c>
      <c r="Y845" s="22">
        <v>60</v>
      </c>
      <c r="Z845" s="22">
        <v>0.05</v>
      </c>
      <c r="AA845" s="22" t="b">
        <v>0</v>
      </c>
      <c r="AB845" s="23" t="s">
        <v>724</v>
      </c>
      <c r="AC845" s="22">
        <v>5</v>
      </c>
      <c r="AD845" s="22">
        <v>9</v>
      </c>
      <c r="AE845" s="22">
        <v>90</v>
      </c>
      <c r="AF845" s="22">
        <v>0</v>
      </c>
      <c r="AG845" s="23" t="s">
        <v>727</v>
      </c>
      <c r="AH845" s="22" t="b">
        <v>0</v>
      </c>
      <c r="AI845" s="22" t="b">
        <v>0</v>
      </c>
      <c r="AJ845" s="22">
        <v>50</v>
      </c>
      <c r="AK845" s="22">
        <v>0</v>
      </c>
      <c r="AL845" s="22">
        <v>2000</v>
      </c>
      <c r="AM845" s="23" t="s">
        <v>355</v>
      </c>
      <c r="AN845" s="23"/>
      <c r="AO845" s="22" t="b">
        <v>0</v>
      </c>
      <c r="AP845" s="23"/>
      <c r="AQ845" s="23"/>
      <c r="AR845" s="23"/>
      <c r="AS845" s="23"/>
      <c r="AT845" s="23"/>
      <c r="AU845" s="23"/>
      <c r="AV845" s="23"/>
      <c r="AW845" s="22"/>
      <c r="AX845" s="23"/>
      <c r="AY845" s="22">
        <v>6029404</v>
      </c>
      <c r="AZ845" s="22">
        <v>1</v>
      </c>
      <c r="BA845" s="22">
        <v>0</v>
      </c>
      <c r="BB845" s="22">
        <v>10</v>
      </c>
      <c r="BC845" s="22">
        <v>80</v>
      </c>
      <c r="BD845" s="22">
        <v>50</v>
      </c>
      <c r="BE845" s="22">
        <v>1</v>
      </c>
    </row>
    <row r="846" spans="1:57" x14ac:dyDescent="0.25">
      <c r="A846" s="22">
        <v>1.3</v>
      </c>
      <c r="B846" s="23" t="s">
        <v>117</v>
      </c>
      <c r="C846" s="23" t="s">
        <v>9</v>
      </c>
      <c r="D846" s="23" t="s">
        <v>14</v>
      </c>
      <c r="E846" s="23" t="s">
        <v>530</v>
      </c>
      <c r="F846" s="23"/>
      <c r="G846" s="23" t="s">
        <v>24</v>
      </c>
      <c r="H846" s="23" t="s">
        <v>778</v>
      </c>
      <c r="I846" s="23" t="s">
        <v>779</v>
      </c>
      <c r="J846" s="23" t="s">
        <v>528</v>
      </c>
      <c r="K846" s="23" t="s">
        <v>41</v>
      </c>
      <c r="L846" s="22" t="b">
        <v>0</v>
      </c>
      <c r="M846" s="22" t="b">
        <v>0</v>
      </c>
      <c r="N846" s="22" t="b">
        <v>1</v>
      </c>
      <c r="O846" s="22">
        <v>80</v>
      </c>
      <c r="P846" s="22">
        <v>60</v>
      </c>
      <c r="Q846" s="22">
        <v>0</v>
      </c>
      <c r="R846" s="23" t="s">
        <v>49</v>
      </c>
      <c r="S846" s="22">
        <v>1000</v>
      </c>
      <c r="T846" s="22">
        <v>100</v>
      </c>
      <c r="U846" s="22" t="b">
        <v>0</v>
      </c>
      <c r="V846" s="22">
        <v>150</v>
      </c>
      <c r="W846" s="22">
        <v>1</v>
      </c>
      <c r="X846" s="22">
        <v>105</v>
      </c>
      <c r="Y846" s="22">
        <v>60</v>
      </c>
      <c r="Z846" s="22">
        <v>0.05</v>
      </c>
      <c r="AA846" s="22" t="b">
        <v>0</v>
      </c>
      <c r="AB846" s="23" t="s">
        <v>724</v>
      </c>
      <c r="AC846" s="22">
        <v>5</v>
      </c>
      <c r="AD846" s="22">
        <v>9</v>
      </c>
      <c r="AE846" s="22">
        <v>90</v>
      </c>
      <c r="AF846" s="22">
        <v>0</v>
      </c>
      <c r="AG846" s="23" t="s">
        <v>727</v>
      </c>
      <c r="AH846" s="22" t="b">
        <v>0</v>
      </c>
      <c r="AI846" s="22" t="b">
        <v>0</v>
      </c>
      <c r="AJ846" s="22">
        <v>50</v>
      </c>
      <c r="AK846" s="22">
        <v>0</v>
      </c>
      <c r="AL846" s="22">
        <v>2000</v>
      </c>
      <c r="AM846" s="23" t="s">
        <v>355</v>
      </c>
      <c r="AN846" s="23"/>
      <c r="AO846" s="22" t="b">
        <v>0</v>
      </c>
      <c r="AP846" s="23"/>
      <c r="AQ846" s="23"/>
      <c r="AR846" s="23"/>
      <c r="AS846" s="23"/>
      <c r="AT846" s="23"/>
      <c r="AU846" s="23"/>
      <c r="AV846" s="23"/>
      <c r="AW846" s="22"/>
      <c r="AX846" s="23"/>
      <c r="AY846" s="22">
        <v>6029404</v>
      </c>
      <c r="AZ846" s="22">
        <v>1</v>
      </c>
      <c r="BA846" s="22">
        <v>0</v>
      </c>
      <c r="BB846" s="22">
        <v>20</v>
      </c>
      <c r="BC846" s="22">
        <v>40</v>
      </c>
      <c r="BD846" s="22">
        <v>50</v>
      </c>
      <c r="BE846" s="22">
        <v>1</v>
      </c>
    </row>
    <row r="847" spans="1:57" x14ac:dyDescent="0.25">
      <c r="A847" s="22">
        <v>1.3</v>
      </c>
      <c r="B847" s="23" t="s">
        <v>117</v>
      </c>
      <c r="C847" s="23" t="s">
        <v>9</v>
      </c>
      <c r="D847" s="23" t="s">
        <v>14</v>
      </c>
      <c r="E847" s="23" t="s">
        <v>530</v>
      </c>
      <c r="F847" s="23"/>
      <c r="G847" s="23" t="s">
        <v>24</v>
      </c>
      <c r="H847" s="23" t="s">
        <v>778</v>
      </c>
      <c r="I847" s="23" t="s">
        <v>779</v>
      </c>
      <c r="J847" s="23" t="s">
        <v>528</v>
      </c>
      <c r="K847" s="23" t="s">
        <v>41</v>
      </c>
      <c r="L847" s="22" t="b">
        <v>0</v>
      </c>
      <c r="M847" s="22" t="b">
        <v>0</v>
      </c>
      <c r="N847" s="22" t="b">
        <v>1</v>
      </c>
      <c r="O847" s="22">
        <v>80</v>
      </c>
      <c r="P847" s="22">
        <v>60</v>
      </c>
      <c r="Q847" s="22">
        <v>0</v>
      </c>
      <c r="R847" s="23" t="s">
        <v>49</v>
      </c>
      <c r="S847" s="22">
        <v>1000</v>
      </c>
      <c r="T847" s="22">
        <v>100</v>
      </c>
      <c r="U847" s="22" t="b">
        <v>0</v>
      </c>
      <c r="V847" s="22">
        <v>150</v>
      </c>
      <c r="W847" s="22">
        <v>1</v>
      </c>
      <c r="X847" s="22">
        <v>105</v>
      </c>
      <c r="Y847" s="22">
        <v>60</v>
      </c>
      <c r="Z847" s="22">
        <v>0.05</v>
      </c>
      <c r="AA847" s="22" t="b">
        <v>0</v>
      </c>
      <c r="AB847" s="23" t="s">
        <v>724</v>
      </c>
      <c r="AC847" s="22">
        <v>5</v>
      </c>
      <c r="AD847" s="22">
        <v>9</v>
      </c>
      <c r="AE847" s="22">
        <v>90</v>
      </c>
      <c r="AF847" s="22">
        <v>0</v>
      </c>
      <c r="AG847" s="23" t="s">
        <v>727</v>
      </c>
      <c r="AH847" s="22" t="b">
        <v>0</v>
      </c>
      <c r="AI847" s="22" t="b">
        <v>0</v>
      </c>
      <c r="AJ847" s="22">
        <v>50</v>
      </c>
      <c r="AK847" s="22">
        <v>0</v>
      </c>
      <c r="AL847" s="22">
        <v>2000</v>
      </c>
      <c r="AM847" s="23" t="s">
        <v>355</v>
      </c>
      <c r="AN847" s="23"/>
      <c r="AO847" s="22" t="b">
        <v>0</v>
      </c>
      <c r="AP847" s="23"/>
      <c r="AQ847" s="23"/>
      <c r="AR847" s="23"/>
      <c r="AS847" s="23"/>
      <c r="AT847" s="23"/>
      <c r="AU847" s="23"/>
      <c r="AV847" s="23"/>
      <c r="AW847" s="22"/>
      <c r="AX847" s="23"/>
      <c r="AY847" s="22">
        <v>6029404</v>
      </c>
      <c r="AZ847" s="22">
        <v>1</v>
      </c>
      <c r="BA847" s="22">
        <v>0</v>
      </c>
      <c r="BB847" s="22">
        <v>30</v>
      </c>
      <c r="BC847" s="22">
        <v>20</v>
      </c>
      <c r="BD847" s="22">
        <v>50</v>
      </c>
      <c r="BE847" s="22">
        <v>1</v>
      </c>
    </row>
    <row r="848" spans="1:57" x14ac:dyDescent="0.25">
      <c r="A848" s="22">
        <v>1.3</v>
      </c>
      <c r="B848" s="23" t="s">
        <v>117</v>
      </c>
      <c r="C848" s="23" t="s">
        <v>9</v>
      </c>
      <c r="D848" s="23" t="s">
        <v>14</v>
      </c>
      <c r="E848" s="23" t="s">
        <v>530</v>
      </c>
      <c r="F848" s="23"/>
      <c r="G848" s="23" t="s">
        <v>24</v>
      </c>
      <c r="H848" s="23" t="s">
        <v>778</v>
      </c>
      <c r="I848" s="23" t="s">
        <v>779</v>
      </c>
      <c r="J848" s="23" t="s">
        <v>528</v>
      </c>
      <c r="K848" s="23" t="s">
        <v>41</v>
      </c>
      <c r="L848" s="22" t="b">
        <v>0</v>
      </c>
      <c r="M848" s="22" t="b">
        <v>0</v>
      </c>
      <c r="N848" s="22" t="b">
        <v>1</v>
      </c>
      <c r="O848" s="22">
        <v>80</v>
      </c>
      <c r="P848" s="22">
        <v>60</v>
      </c>
      <c r="Q848" s="22">
        <v>0</v>
      </c>
      <c r="R848" s="23" t="s">
        <v>49</v>
      </c>
      <c r="S848" s="22">
        <v>1000</v>
      </c>
      <c r="T848" s="22">
        <v>100</v>
      </c>
      <c r="U848" s="22" t="b">
        <v>0</v>
      </c>
      <c r="V848" s="22">
        <v>150</v>
      </c>
      <c r="W848" s="22">
        <v>1</v>
      </c>
      <c r="X848" s="22">
        <v>105</v>
      </c>
      <c r="Y848" s="22">
        <v>60</v>
      </c>
      <c r="Z848" s="22">
        <v>0.05</v>
      </c>
      <c r="AA848" s="22" t="b">
        <v>0</v>
      </c>
      <c r="AB848" s="23" t="s">
        <v>724</v>
      </c>
      <c r="AC848" s="22">
        <v>5</v>
      </c>
      <c r="AD848" s="22">
        <v>9</v>
      </c>
      <c r="AE848" s="22">
        <v>90</v>
      </c>
      <c r="AF848" s="22">
        <v>0</v>
      </c>
      <c r="AG848" s="23" t="s">
        <v>727</v>
      </c>
      <c r="AH848" s="22" t="b">
        <v>0</v>
      </c>
      <c r="AI848" s="22" t="b">
        <v>0</v>
      </c>
      <c r="AJ848" s="22">
        <v>50</v>
      </c>
      <c r="AK848" s="22">
        <v>0</v>
      </c>
      <c r="AL848" s="22">
        <v>2000</v>
      </c>
      <c r="AM848" s="23" t="s">
        <v>355</v>
      </c>
      <c r="AN848" s="23"/>
      <c r="AO848" s="22" t="b">
        <v>0</v>
      </c>
      <c r="AP848" s="23"/>
      <c r="AQ848" s="23"/>
      <c r="AR848" s="23"/>
      <c r="AS848" s="23"/>
      <c r="AT848" s="23"/>
      <c r="AU848" s="23"/>
      <c r="AV848" s="23"/>
      <c r="AW848" s="22"/>
      <c r="AX848" s="23"/>
      <c r="AY848" s="22">
        <v>6029404</v>
      </c>
      <c r="AZ848" s="22">
        <v>1</v>
      </c>
      <c r="BA848" s="22">
        <v>0</v>
      </c>
      <c r="BB848" s="22">
        <v>40</v>
      </c>
      <c r="BC848" s="22">
        <v>10</v>
      </c>
      <c r="BD848" s="22">
        <v>50</v>
      </c>
      <c r="BE848" s="22">
        <v>1</v>
      </c>
    </row>
    <row r="849" spans="1:58" x14ac:dyDescent="0.25">
      <c r="A849" s="22">
        <v>1.3</v>
      </c>
      <c r="B849" s="23" t="s">
        <v>117</v>
      </c>
      <c r="C849" s="23" t="s">
        <v>9</v>
      </c>
      <c r="D849" s="23" t="s">
        <v>14</v>
      </c>
      <c r="E849" s="23" t="s">
        <v>530</v>
      </c>
      <c r="F849" s="23"/>
      <c r="G849" s="23" t="s">
        <v>24</v>
      </c>
      <c r="H849" s="23" t="s">
        <v>778</v>
      </c>
      <c r="I849" s="23" t="s">
        <v>779</v>
      </c>
      <c r="J849" s="23" t="s">
        <v>528</v>
      </c>
      <c r="K849" s="23" t="s">
        <v>41</v>
      </c>
      <c r="L849" s="22" t="b">
        <v>0</v>
      </c>
      <c r="M849" s="22" t="b">
        <v>0</v>
      </c>
      <c r="N849" s="22" t="b">
        <v>1</v>
      </c>
      <c r="O849" s="22">
        <v>80</v>
      </c>
      <c r="P849" s="22">
        <v>60</v>
      </c>
      <c r="Q849" s="22">
        <v>0</v>
      </c>
      <c r="R849" s="23" t="s">
        <v>49</v>
      </c>
      <c r="S849" s="22">
        <v>1000</v>
      </c>
      <c r="T849" s="22">
        <v>100</v>
      </c>
      <c r="U849" s="22" t="b">
        <v>0</v>
      </c>
      <c r="V849" s="22">
        <v>150</v>
      </c>
      <c r="W849" s="22">
        <v>1</v>
      </c>
      <c r="X849" s="22">
        <v>105</v>
      </c>
      <c r="Y849" s="22">
        <v>60</v>
      </c>
      <c r="Z849" s="22">
        <v>0.05</v>
      </c>
      <c r="AA849" s="22" t="b">
        <v>0</v>
      </c>
      <c r="AB849" s="23" t="s">
        <v>724</v>
      </c>
      <c r="AC849" s="22">
        <v>5</v>
      </c>
      <c r="AD849" s="22">
        <v>9</v>
      </c>
      <c r="AE849" s="22">
        <v>90</v>
      </c>
      <c r="AF849" s="22">
        <v>0</v>
      </c>
      <c r="AG849" s="23" t="s">
        <v>727</v>
      </c>
      <c r="AH849" s="22" t="b">
        <v>0</v>
      </c>
      <c r="AI849" s="22" t="b">
        <v>0</v>
      </c>
      <c r="AJ849" s="22">
        <v>50</v>
      </c>
      <c r="AK849" s="22">
        <v>0</v>
      </c>
      <c r="AL849" s="22">
        <v>2000</v>
      </c>
      <c r="AM849" s="23" t="s">
        <v>356</v>
      </c>
      <c r="AN849" s="23"/>
      <c r="AO849" s="22" t="b">
        <v>0</v>
      </c>
      <c r="AP849" s="23"/>
      <c r="AQ849" s="23"/>
      <c r="AR849" s="23"/>
      <c r="AS849" s="23"/>
      <c r="AT849" s="23"/>
      <c r="AU849" s="23"/>
      <c r="AV849" s="23"/>
      <c r="AW849" s="22"/>
      <c r="AX849" s="23"/>
      <c r="AY849" s="22">
        <v>5636182</v>
      </c>
      <c r="AZ849" s="22">
        <v>1</v>
      </c>
      <c r="BA849" s="22">
        <v>0</v>
      </c>
      <c r="BB849" s="22">
        <v>10</v>
      </c>
      <c r="BC849" s="22">
        <v>80</v>
      </c>
      <c r="BD849" s="22">
        <v>50</v>
      </c>
      <c r="BE849" s="22">
        <v>1</v>
      </c>
    </row>
    <row r="850" spans="1:58" x14ac:dyDescent="0.25">
      <c r="A850" s="22">
        <v>1.3</v>
      </c>
      <c r="B850" s="23" t="s">
        <v>117</v>
      </c>
      <c r="C850" s="23" t="s">
        <v>9</v>
      </c>
      <c r="D850" s="23" t="s">
        <v>14</v>
      </c>
      <c r="E850" s="23" t="s">
        <v>530</v>
      </c>
      <c r="F850" s="23"/>
      <c r="G850" s="23" t="s">
        <v>24</v>
      </c>
      <c r="H850" s="23" t="s">
        <v>778</v>
      </c>
      <c r="I850" s="23" t="s">
        <v>779</v>
      </c>
      <c r="J850" s="23" t="s">
        <v>528</v>
      </c>
      <c r="K850" s="23" t="s">
        <v>41</v>
      </c>
      <c r="L850" s="22" t="b">
        <v>0</v>
      </c>
      <c r="M850" s="22" t="b">
        <v>0</v>
      </c>
      <c r="N850" s="22" t="b">
        <v>1</v>
      </c>
      <c r="O850" s="22">
        <v>80</v>
      </c>
      <c r="P850" s="22">
        <v>60</v>
      </c>
      <c r="Q850" s="22">
        <v>0</v>
      </c>
      <c r="R850" s="23" t="s">
        <v>49</v>
      </c>
      <c r="S850" s="22">
        <v>1000</v>
      </c>
      <c r="T850" s="22">
        <v>100</v>
      </c>
      <c r="U850" s="22" t="b">
        <v>0</v>
      </c>
      <c r="V850" s="22">
        <v>150</v>
      </c>
      <c r="W850" s="22">
        <v>1</v>
      </c>
      <c r="X850" s="22">
        <v>105</v>
      </c>
      <c r="Y850" s="22">
        <v>60</v>
      </c>
      <c r="Z850" s="22">
        <v>0.05</v>
      </c>
      <c r="AA850" s="22" t="b">
        <v>0</v>
      </c>
      <c r="AB850" s="23" t="s">
        <v>724</v>
      </c>
      <c r="AC850" s="22">
        <v>5</v>
      </c>
      <c r="AD850" s="22">
        <v>9</v>
      </c>
      <c r="AE850" s="22">
        <v>90</v>
      </c>
      <c r="AF850" s="22">
        <v>0</v>
      </c>
      <c r="AG850" s="23" t="s">
        <v>727</v>
      </c>
      <c r="AH850" s="22" t="b">
        <v>0</v>
      </c>
      <c r="AI850" s="22" t="b">
        <v>0</v>
      </c>
      <c r="AJ850" s="22">
        <v>50</v>
      </c>
      <c r="AK850" s="22">
        <v>0</v>
      </c>
      <c r="AL850" s="22">
        <v>2000</v>
      </c>
      <c r="AM850" s="23" t="s">
        <v>356</v>
      </c>
      <c r="AN850" s="23"/>
      <c r="AO850" s="22" t="b">
        <v>0</v>
      </c>
      <c r="AP850" s="23"/>
      <c r="AQ850" s="23"/>
      <c r="AR850" s="23"/>
      <c r="AS850" s="23"/>
      <c r="AT850" s="23"/>
      <c r="AU850" s="23"/>
      <c r="AV850" s="23"/>
      <c r="AW850" s="22"/>
      <c r="AX850" s="23"/>
      <c r="AY850" s="22">
        <v>5636182</v>
      </c>
      <c r="AZ850" s="22">
        <v>1</v>
      </c>
      <c r="BA850" s="22">
        <v>0</v>
      </c>
      <c r="BB850" s="22">
        <v>20</v>
      </c>
      <c r="BC850" s="22">
        <v>40</v>
      </c>
      <c r="BD850" s="22">
        <v>50</v>
      </c>
      <c r="BE850" s="22">
        <v>1</v>
      </c>
    </row>
    <row r="851" spans="1:58" x14ac:dyDescent="0.25">
      <c r="A851" s="22">
        <v>1.3</v>
      </c>
      <c r="B851" s="23" t="s">
        <v>117</v>
      </c>
      <c r="C851" s="23" t="s">
        <v>9</v>
      </c>
      <c r="D851" s="23" t="s">
        <v>14</v>
      </c>
      <c r="E851" s="23" t="s">
        <v>530</v>
      </c>
      <c r="F851" s="23"/>
      <c r="G851" s="23" t="s">
        <v>24</v>
      </c>
      <c r="H851" s="23" t="s">
        <v>778</v>
      </c>
      <c r="I851" s="23" t="s">
        <v>779</v>
      </c>
      <c r="J851" s="23" t="s">
        <v>528</v>
      </c>
      <c r="K851" s="23" t="s">
        <v>41</v>
      </c>
      <c r="L851" s="22" t="b">
        <v>0</v>
      </c>
      <c r="M851" s="22" t="b">
        <v>0</v>
      </c>
      <c r="N851" s="22" t="b">
        <v>1</v>
      </c>
      <c r="O851" s="22">
        <v>80</v>
      </c>
      <c r="P851" s="22">
        <v>60</v>
      </c>
      <c r="Q851" s="22">
        <v>0</v>
      </c>
      <c r="R851" s="23" t="s">
        <v>49</v>
      </c>
      <c r="S851" s="22">
        <v>1000</v>
      </c>
      <c r="T851" s="22">
        <v>100</v>
      </c>
      <c r="U851" s="22" t="b">
        <v>0</v>
      </c>
      <c r="V851" s="22">
        <v>150</v>
      </c>
      <c r="W851" s="22">
        <v>1</v>
      </c>
      <c r="X851" s="22">
        <v>105</v>
      </c>
      <c r="Y851" s="22">
        <v>60</v>
      </c>
      <c r="Z851" s="22">
        <v>0.05</v>
      </c>
      <c r="AA851" s="22" t="b">
        <v>0</v>
      </c>
      <c r="AB851" s="23" t="s">
        <v>724</v>
      </c>
      <c r="AC851" s="22">
        <v>5</v>
      </c>
      <c r="AD851" s="22">
        <v>9</v>
      </c>
      <c r="AE851" s="22">
        <v>90</v>
      </c>
      <c r="AF851" s="22">
        <v>0</v>
      </c>
      <c r="AG851" s="23" t="s">
        <v>727</v>
      </c>
      <c r="AH851" s="22" t="b">
        <v>0</v>
      </c>
      <c r="AI851" s="22" t="b">
        <v>0</v>
      </c>
      <c r="AJ851" s="22">
        <v>50</v>
      </c>
      <c r="AK851" s="22">
        <v>0</v>
      </c>
      <c r="AL851" s="22">
        <v>2000</v>
      </c>
      <c r="AM851" s="23" t="s">
        <v>356</v>
      </c>
      <c r="AN851" s="23"/>
      <c r="AO851" s="22" t="b">
        <v>0</v>
      </c>
      <c r="AP851" s="23"/>
      <c r="AQ851" s="23"/>
      <c r="AR851" s="23"/>
      <c r="AS851" s="23"/>
      <c r="AT851" s="23"/>
      <c r="AU851" s="23"/>
      <c r="AV851" s="23"/>
      <c r="AW851" s="22"/>
      <c r="AX851" s="23"/>
      <c r="AY851" s="22">
        <v>5636182</v>
      </c>
      <c r="AZ851" s="22">
        <v>1</v>
      </c>
      <c r="BA851" s="22">
        <v>0</v>
      </c>
      <c r="BB851" s="22">
        <v>30</v>
      </c>
      <c r="BC851" s="22">
        <v>20</v>
      </c>
      <c r="BD851" s="22">
        <v>50</v>
      </c>
      <c r="BE851" s="22">
        <v>1</v>
      </c>
    </row>
    <row r="852" spans="1:58" x14ac:dyDescent="0.25">
      <c r="A852" s="22">
        <v>1.3</v>
      </c>
      <c r="B852" s="23" t="s">
        <v>117</v>
      </c>
      <c r="C852" s="23" t="s">
        <v>9</v>
      </c>
      <c r="D852" s="23" t="s">
        <v>14</v>
      </c>
      <c r="E852" s="23" t="s">
        <v>530</v>
      </c>
      <c r="F852" s="23"/>
      <c r="G852" s="23" t="s">
        <v>24</v>
      </c>
      <c r="H852" s="23" t="s">
        <v>778</v>
      </c>
      <c r="I852" s="23" t="s">
        <v>779</v>
      </c>
      <c r="J852" s="23" t="s">
        <v>528</v>
      </c>
      <c r="K852" s="23" t="s">
        <v>41</v>
      </c>
      <c r="L852" s="22" t="b">
        <v>0</v>
      </c>
      <c r="M852" s="22" t="b">
        <v>0</v>
      </c>
      <c r="N852" s="22" t="b">
        <v>1</v>
      </c>
      <c r="O852" s="22">
        <v>80</v>
      </c>
      <c r="P852" s="22">
        <v>60</v>
      </c>
      <c r="Q852" s="22">
        <v>0</v>
      </c>
      <c r="R852" s="23" t="s">
        <v>49</v>
      </c>
      <c r="S852" s="22">
        <v>1000</v>
      </c>
      <c r="T852" s="22">
        <v>100</v>
      </c>
      <c r="U852" s="22" t="b">
        <v>0</v>
      </c>
      <c r="V852" s="22">
        <v>150</v>
      </c>
      <c r="W852" s="22">
        <v>1</v>
      </c>
      <c r="X852" s="22">
        <v>105</v>
      </c>
      <c r="Y852" s="22">
        <v>60</v>
      </c>
      <c r="Z852" s="22">
        <v>0.05</v>
      </c>
      <c r="AA852" s="22" t="b">
        <v>0</v>
      </c>
      <c r="AB852" s="23" t="s">
        <v>724</v>
      </c>
      <c r="AC852" s="22">
        <v>5</v>
      </c>
      <c r="AD852" s="22">
        <v>9</v>
      </c>
      <c r="AE852" s="22">
        <v>90</v>
      </c>
      <c r="AF852" s="22">
        <v>0</v>
      </c>
      <c r="AG852" s="23" t="s">
        <v>727</v>
      </c>
      <c r="AH852" s="22" t="b">
        <v>0</v>
      </c>
      <c r="AI852" s="22" t="b">
        <v>0</v>
      </c>
      <c r="AJ852" s="22">
        <v>50</v>
      </c>
      <c r="AK852" s="22">
        <v>0</v>
      </c>
      <c r="AL852" s="22">
        <v>2000</v>
      </c>
      <c r="AM852" s="23" t="s">
        <v>356</v>
      </c>
      <c r="AN852" s="23"/>
      <c r="AO852" s="22" t="b">
        <v>0</v>
      </c>
      <c r="AP852" s="23"/>
      <c r="AQ852" s="23"/>
      <c r="AR852" s="23"/>
      <c r="AS852" s="23"/>
      <c r="AT852" s="23"/>
      <c r="AU852" s="23"/>
      <c r="AV852" s="23"/>
      <c r="AW852" s="22"/>
      <c r="AX852" s="23"/>
      <c r="AY852" s="22">
        <v>5636182</v>
      </c>
      <c r="AZ852" s="22">
        <v>1</v>
      </c>
      <c r="BA852" s="22">
        <v>0</v>
      </c>
      <c r="BB852" s="22">
        <v>40</v>
      </c>
      <c r="BC852" s="22">
        <v>10</v>
      </c>
      <c r="BD852" s="22">
        <v>50</v>
      </c>
      <c r="BE852" s="22">
        <v>1</v>
      </c>
    </row>
    <row r="853" spans="1:58" x14ac:dyDescent="0.25">
      <c r="A853" s="22">
        <v>1.3</v>
      </c>
      <c r="B853" s="23" t="s">
        <v>117</v>
      </c>
      <c r="C853" s="23" t="s">
        <v>9</v>
      </c>
      <c r="D853" s="23" t="s">
        <v>14</v>
      </c>
      <c r="E853" s="23" t="s">
        <v>530</v>
      </c>
      <c r="F853" s="23"/>
      <c r="G853" s="23" t="s">
        <v>24</v>
      </c>
      <c r="H853" s="23" t="s">
        <v>778</v>
      </c>
      <c r="I853" s="23" t="s">
        <v>779</v>
      </c>
      <c r="J853" s="23" t="s">
        <v>528</v>
      </c>
      <c r="K853" s="23" t="s">
        <v>41</v>
      </c>
      <c r="L853" s="22" t="b">
        <v>0</v>
      </c>
      <c r="M853" s="22" t="b">
        <v>0</v>
      </c>
      <c r="N853" s="22" t="b">
        <v>1</v>
      </c>
      <c r="O853" s="22">
        <v>80</v>
      </c>
      <c r="P853" s="22">
        <v>60</v>
      </c>
      <c r="Q853" s="22">
        <v>0</v>
      </c>
      <c r="R853" s="23" t="s">
        <v>49</v>
      </c>
      <c r="S853" s="22">
        <v>1000</v>
      </c>
      <c r="T853" s="22">
        <v>100</v>
      </c>
      <c r="U853" s="22" t="b">
        <v>0</v>
      </c>
      <c r="V853" s="22">
        <v>150</v>
      </c>
      <c r="W853" s="22">
        <v>1</v>
      </c>
      <c r="X853" s="22">
        <v>105</v>
      </c>
      <c r="Y853" s="22">
        <v>60</v>
      </c>
      <c r="Z853" s="22">
        <v>0.05</v>
      </c>
      <c r="AA853" s="22" t="b">
        <v>0</v>
      </c>
      <c r="AB853" s="23" t="s">
        <v>724</v>
      </c>
      <c r="AC853" s="22">
        <v>5</v>
      </c>
      <c r="AD853" s="22">
        <v>9</v>
      </c>
      <c r="AE853" s="22">
        <v>90</v>
      </c>
      <c r="AF853" s="22">
        <v>0</v>
      </c>
      <c r="AG853" s="23" t="s">
        <v>727</v>
      </c>
      <c r="AH853" s="22" t="b">
        <v>0</v>
      </c>
      <c r="AI853" s="22" t="b">
        <v>0</v>
      </c>
      <c r="AJ853" s="22">
        <v>50</v>
      </c>
      <c r="AK853" s="22">
        <v>0</v>
      </c>
      <c r="AL853" s="22">
        <v>2000</v>
      </c>
      <c r="AM853" s="23" t="s">
        <v>237</v>
      </c>
      <c r="AN853" s="23"/>
      <c r="AO853" s="22" t="b">
        <v>0</v>
      </c>
      <c r="AP853" s="23"/>
      <c r="AQ853" s="23"/>
      <c r="AR853" s="23"/>
      <c r="AS853" s="23"/>
      <c r="AT853" s="23"/>
      <c r="AU853" s="23"/>
      <c r="AV853" s="23"/>
      <c r="AW853" s="22"/>
      <c r="AX853" s="23"/>
      <c r="AY853" s="22">
        <v>5242960</v>
      </c>
      <c r="AZ853" s="22">
        <v>0</v>
      </c>
      <c r="BA853" s="22">
        <v>0</v>
      </c>
      <c r="BB853" s="22">
        <v>45</v>
      </c>
      <c r="BC853" s="22">
        <v>0</v>
      </c>
      <c r="BD853" s="22">
        <v>50</v>
      </c>
      <c r="BE853" s="22">
        <v>0</v>
      </c>
    </row>
    <row r="854" spans="1:58" x14ac:dyDescent="0.25">
      <c r="A854" t="s">
        <v>721</v>
      </c>
      <c r="B854" t="s">
        <v>4</v>
      </c>
      <c r="C854" t="s">
        <v>8</v>
      </c>
      <c r="D854" t="s">
        <v>13</v>
      </c>
      <c r="E854" t="s">
        <v>18</v>
      </c>
      <c r="F854" t="s">
        <v>20</v>
      </c>
      <c r="G854" t="s">
        <v>22</v>
      </c>
      <c r="H854" t="s">
        <v>27</v>
      </c>
      <c r="I854" t="s">
        <v>30</v>
      </c>
      <c r="J854" t="s">
        <v>31</v>
      </c>
      <c r="K854" t="s">
        <v>466</v>
      </c>
      <c r="L854" t="s">
        <v>55</v>
      </c>
      <c r="M854" t="s">
        <v>57</v>
      </c>
      <c r="N854" t="s">
        <v>58</v>
      </c>
      <c r="O854" t="s">
        <v>43</v>
      </c>
      <c r="P854" t="s">
        <v>45</v>
      </c>
      <c r="Q854" t="s">
        <v>46</v>
      </c>
      <c r="R854" t="s">
        <v>47</v>
      </c>
      <c r="S854" t="s">
        <v>51</v>
      </c>
      <c r="T854" t="s">
        <v>53</v>
      </c>
      <c r="U854" t="s">
        <v>75</v>
      </c>
      <c r="V854" t="s">
        <v>76</v>
      </c>
      <c r="W854" t="s">
        <v>77</v>
      </c>
      <c r="X854" t="s">
        <v>78</v>
      </c>
      <c r="Y854" t="s">
        <v>79</v>
      </c>
      <c r="Z854" t="s">
        <v>80</v>
      </c>
      <c r="AA854" t="s">
        <v>81</v>
      </c>
      <c r="AB854" t="s">
        <v>61</v>
      </c>
      <c r="AC854" t="s">
        <v>62</v>
      </c>
      <c r="AD854" t="s">
        <v>64</v>
      </c>
      <c r="AE854" t="s">
        <v>65</v>
      </c>
      <c r="AF854" t="s">
        <v>66</v>
      </c>
      <c r="AG854" t="s">
        <v>67</v>
      </c>
      <c r="AH854" t="s">
        <v>72</v>
      </c>
      <c r="AI854" t="s">
        <v>73</v>
      </c>
      <c r="AJ854" t="s">
        <v>69</v>
      </c>
      <c r="AK854" t="s">
        <v>70</v>
      </c>
      <c r="AL854" t="s">
        <v>71</v>
      </c>
      <c r="AM854" t="s">
        <v>722</v>
      </c>
      <c r="AN854" t="s">
        <v>102</v>
      </c>
      <c r="AO854" t="s">
        <v>100</v>
      </c>
      <c r="AP854" t="s">
        <v>84</v>
      </c>
      <c r="AQ854" t="s">
        <v>85</v>
      </c>
      <c r="AR854" t="s">
        <v>86</v>
      </c>
      <c r="AS854" t="s">
        <v>87</v>
      </c>
      <c r="AW854" t="s">
        <v>92</v>
      </c>
      <c r="AX854" t="s">
        <v>94</v>
      </c>
      <c r="AY854" t="s">
        <v>96</v>
      </c>
      <c r="AZ854" t="s">
        <v>478</v>
      </c>
      <c r="BA854" t="s">
        <v>104</v>
      </c>
      <c r="BB854" t="s">
        <v>105</v>
      </c>
      <c r="BC854" t="s">
        <v>106</v>
      </c>
      <c r="BD854" t="s">
        <v>488</v>
      </c>
      <c r="BE854" t="s">
        <v>107</v>
      </c>
      <c r="BF854" t="s">
        <v>36</v>
      </c>
    </row>
    <row r="855" spans="1:58" x14ac:dyDescent="0.25">
      <c r="A855">
        <v>1.7</v>
      </c>
      <c r="B855" s="21" t="s">
        <v>152</v>
      </c>
      <c r="C855" s="21" t="s">
        <v>9</v>
      </c>
      <c r="D855" s="21" t="s">
        <v>14</v>
      </c>
      <c r="E855" s="21"/>
      <c r="F855" s="21"/>
      <c r="G855" s="21" t="s">
        <v>23</v>
      </c>
      <c r="H855" s="21"/>
      <c r="I855" s="21" t="s">
        <v>780</v>
      </c>
      <c r="J855" s="21" t="s">
        <v>525</v>
      </c>
      <c r="K855" s="21" t="s">
        <v>41</v>
      </c>
      <c r="L855" t="b">
        <v>0</v>
      </c>
      <c r="M855" t="b">
        <v>0</v>
      </c>
      <c r="N855" t="b">
        <v>1</v>
      </c>
      <c r="O855">
        <v>40</v>
      </c>
      <c r="P855">
        <v>30</v>
      </c>
      <c r="Q855">
        <v>0</v>
      </c>
      <c r="R855" s="21" t="s">
        <v>49</v>
      </c>
      <c r="S855">
        <v>1000</v>
      </c>
      <c r="T855">
        <v>100</v>
      </c>
      <c r="U855" t="b">
        <v>1</v>
      </c>
      <c r="V855">
        <v>80</v>
      </c>
      <c r="W855">
        <v>1</v>
      </c>
      <c r="X855">
        <v>105</v>
      </c>
      <c r="Y855">
        <v>60</v>
      </c>
      <c r="Z855">
        <v>0.05</v>
      </c>
      <c r="AA855" t="b">
        <v>1</v>
      </c>
      <c r="AB855" s="21" t="s">
        <v>724</v>
      </c>
      <c r="AC855">
        <v>5</v>
      </c>
      <c r="AD855">
        <v>9</v>
      </c>
      <c r="AE855">
        <v>10</v>
      </c>
      <c r="AF855">
        <v>10</v>
      </c>
      <c r="AG855" s="21" t="s">
        <v>48</v>
      </c>
      <c r="AH855" t="b">
        <v>0</v>
      </c>
      <c r="AI855" t="b">
        <v>0</v>
      </c>
      <c r="AJ855">
        <v>100</v>
      </c>
      <c r="AK855">
        <v>650</v>
      </c>
      <c r="AL855">
        <v>800</v>
      </c>
      <c r="AM855" s="21" t="s">
        <v>215</v>
      </c>
      <c r="AN855" s="21"/>
      <c r="AO855" t="b">
        <v>0</v>
      </c>
      <c r="AP855" s="21"/>
      <c r="AQ855" s="21"/>
      <c r="AR855" s="21" t="s">
        <v>500</v>
      </c>
      <c r="AS855" s="21"/>
      <c r="AT855" s="21"/>
      <c r="AU855" s="21"/>
      <c r="AV855" s="21"/>
      <c r="AW855">
        <v>3</v>
      </c>
      <c r="AX855" s="21"/>
      <c r="AY855">
        <v>9639167</v>
      </c>
      <c r="AZ855">
        <v>0</v>
      </c>
      <c r="BA855">
        <v>0</v>
      </c>
      <c r="BB855">
        <v>8</v>
      </c>
      <c r="BC855">
        <v>0</v>
      </c>
      <c r="BD855">
        <v>50</v>
      </c>
      <c r="BE855" s="21"/>
      <c r="BF855">
        <v>0</v>
      </c>
    </row>
    <row r="856" spans="1:58" x14ac:dyDescent="0.25">
      <c r="A856">
        <v>1.7</v>
      </c>
      <c r="B856" s="21" t="s">
        <v>152</v>
      </c>
      <c r="C856" s="21" t="s">
        <v>9</v>
      </c>
      <c r="D856" s="21" t="s">
        <v>14</v>
      </c>
      <c r="E856" s="21"/>
      <c r="F856" s="21"/>
      <c r="G856" s="21" t="s">
        <v>23</v>
      </c>
      <c r="H856" s="21"/>
      <c r="I856" s="21" t="s">
        <v>780</v>
      </c>
      <c r="J856" s="21" t="s">
        <v>525</v>
      </c>
      <c r="K856" s="21" t="s">
        <v>41</v>
      </c>
      <c r="L856" t="b">
        <v>0</v>
      </c>
      <c r="M856" t="b">
        <v>0</v>
      </c>
      <c r="N856" t="b">
        <v>1</v>
      </c>
      <c r="O856">
        <v>40</v>
      </c>
      <c r="P856">
        <v>30</v>
      </c>
      <c r="Q856">
        <v>0</v>
      </c>
      <c r="R856" s="21" t="s">
        <v>49</v>
      </c>
      <c r="S856">
        <v>1000</v>
      </c>
      <c r="T856">
        <v>100</v>
      </c>
      <c r="U856" t="b">
        <v>1</v>
      </c>
      <c r="V856">
        <v>80</v>
      </c>
      <c r="W856">
        <v>1</v>
      </c>
      <c r="X856">
        <v>105</v>
      </c>
      <c r="Y856">
        <v>60</v>
      </c>
      <c r="Z856">
        <v>0.05</v>
      </c>
      <c r="AA856" t="b">
        <v>1</v>
      </c>
      <c r="AB856" s="21" t="s">
        <v>724</v>
      </c>
      <c r="AC856">
        <v>5</v>
      </c>
      <c r="AD856">
        <v>9</v>
      </c>
      <c r="AE856">
        <v>10</v>
      </c>
      <c r="AF856">
        <v>10</v>
      </c>
      <c r="AG856" s="21" t="s">
        <v>48</v>
      </c>
      <c r="AH856" t="b">
        <v>0</v>
      </c>
      <c r="AI856" t="b">
        <v>0</v>
      </c>
      <c r="AJ856">
        <v>100</v>
      </c>
      <c r="AK856">
        <v>650</v>
      </c>
      <c r="AL856">
        <v>800</v>
      </c>
      <c r="AM856" s="21" t="s">
        <v>216</v>
      </c>
      <c r="AN856" s="21"/>
      <c r="AO856" t="b">
        <v>0</v>
      </c>
      <c r="AP856" s="21"/>
      <c r="AQ856" s="21"/>
      <c r="AR856" s="21" t="s">
        <v>500</v>
      </c>
      <c r="AS856" s="21"/>
      <c r="AT856" s="21"/>
      <c r="AU856" s="21"/>
      <c r="AV856" s="21"/>
      <c r="AW856">
        <v>3</v>
      </c>
      <c r="AX856" s="21"/>
      <c r="AY856">
        <v>13828244</v>
      </c>
      <c r="AZ856">
        <v>0</v>
      </c>
      <c r="BA856">
        <v>0</v>
      </c>
      <c r="BB856">
        <v>4</v>
      </c>
      <c r="BC856">
        <v>0</v>
      </c>
      <c r="BD856">
        <v>50</v>
      </c>
      <c r="BE856" s="21"/>
      <c r="BF856">
        <v>0</v>
      </c>
    </row>
    <row r="857" spans="1:58" x14ac:dyDescent="0.25">
      <c r="A857">
        <v>1.7</v>
      </c>
      <c r="B857" s="21" t="s">
        <v>152</v>
      </c>
      <c r="C857" s="21" t="s">
        <v>9</v>
      </c>
      <c r="D857" s="21" t="s">
        <v>14</v>
      </c>
      <c r="E857" s="21"/>
      <c r="F857" s="21"/>
      <c r="G857" s="21" t="s">
        <v>23</v>
      </c>
      <c r="H857" s="21"/>
      <c r="I857" s="21" t="s">
        <v>780</v>
      </c>
      <c r="J857" s="21" t="s">
        <v>525</v>
      </c>
      <c r="K857" s="21" t="s">
        <v>41</v>
      </c>
      <c r="L857" t="b">
        <v>0</v>
      </c>
      <c r="M857" t="b">
        <v>0</v>
      </c>
      <c r="N857" t="b">
        <v>1</v>
      </c>
      <c r="O857">
        <v>40</v>
      </c>
      <c r="P857">
        <v>30</v>
      </c>
      <c r="Q857">
        <v>0</v>
      </c>
      <c r="R857" s="21" t="s">
        <v>49</v>
      </c>
      <c r="S857">
        <v>1000</v>
      </c>
      <c r="T857">
        <v>100</v>
      </c>
      <c r="U857" t="b">
        <v>1</v>
      </c>
      <c r="V857">
        <v>80</v>
      </c>
      <c r="W857">
        <v>1</v>
      </c>
      <c r="X857">
        <v>105</v>
      </c>
      <c r="Y857">
        <v>60</v>
      </c>
      <c r="Z857">
        <v>0.05</v>
      </c>
      <c r="AA857" t="b">
        <v>1</v>
      </c>
      <c r="AB857" s="21" t="s">
        <v>724</v>
      </c>
      <c r="AC857">
        <v>5</v>
      </c>
      <c r="AD857">
        <v>9</v>
      </c>
      <c r="AE857">
        <v>10</v>
      </c>
      <c r="AF857">
        <v>10</v>
      </c>
      <c r="AG857" s="21" t="s">
        <v>48</v>
      </c>
      <c r="AH857" t="b">
        <v>0</v>
      </c>
      <c r="AI857" t="b">
        <v>0</v>
      </c>
      <c r="AJ857">
        <v>100</v>
      </c>
      <c r="AK857">
        <v>650</v>
      </c>
      <c r="AL857">
        <v>800</v>
      </c>
      <c r="AM857" s="21" t="s">
        <v>222</v>
      </c>
      <c r="AN857" s="21"/>
      <c r="AO857" t="b">
        <v>0</v>
      </c>
      <c r="AP857" s="21"/>
      <c r="AQ857" s="21"/>
      <c r="AR857" s="21" t="s">
        <v>501</v>
      </c>
      <c r="AS857" s="21"/>
      <c r="AT857" s="21"/>
      <c r="AU857" s="21"/>
      <c r="AV857" s="21"/>
      <c r="AW857">
        <v>1.5009999999999999</v>
      </c>
      <c r="AX857" s="21"/>
      <c r="AY857">
        <v>13130346</v>
      </c>
      <c r="BE857" s="21"/>
    </row>
    <row r="858" spans="1:58" x14ac:dyDescent="0.25">
      <c r="A858">
        <v>1.7</v>
      </c>
      <c r="B858" s="21" t="s">
        <v>152</v>
      </c>
      <c r="C858" s="21" t="s">
        <v>9</v>
      </c>
      <c r="D858" s="21" t="s">
        <v>14</v>
      </c>
      <c r="E858" s="21"/>
      <c r="F858" s="21"/>
      <c r="G858" s="21" t="s">
        <v>23</v>
      </c>
      <c r="H858" s="21"/>
      <c r="I858" s="21" t="s">
        <v>780</v>
      </c>
      <c r="J858" s="21" t="s">
        <v>525</v>
      </c>
      <c r="K858" s="21" t="s">
        <v>41</v>
      </c>
      <c r="L858" t="b">
        <v>0</v>
      </c>
      <c r="M858" t="b">
        <v>0</v>
      </c>
      <c r="N858" t="b">
        <v>1</v>
      </c>
      <c r="O858">
        <v>40</v>
      </c>
      <c r="P858">
        <v>30</v>
      </c>
      <c r="Q858">
        <v>0</v>
      </c>
      <c r="R858" s="21" t="s">
        <v>49</v>
      </c>
      <c r="S858">
        <v>1000</v>
      </c>
      <c r="T858">
        <v>100</v>
      </c>
      <c r="U858" t="b">
        <v>1</v>
      </c>
      <c r="V858">
        <v>80</v>
      </c>
      <c r="W858">
        <v>1</v>
      </c>
      <c r="X858">
        <v>105</v>
      </c>
      <c r="Y858">
        <v>60</v>
      </c>
      <c r="Z858">
        <v>0.05</v>
      </c>
      <c r="AA858" t="b">
        <v>1</v>
      </c>
      <c r="AB858" s="21" t="s">
        <v>724</v>
      </c>
      <c r="AC858">
        <v>5</v>
      </c>
      <c r="AD858">
        <v>9</v>
      </c>
      <c r="AE858">
        <v>10</v>
      </c>
      <c r="AF858">
        <v>10</v>
      </c>
      <c r="AG858" s="21" t="s">
        <v>48</v>
      </c>
      <c r="AH858" t="b">
        <v>0</v>
      </c>
      <c r="AI858" t="b">
        <v>0</v>
      </c>
      <c r="AJ858">
        <v>100</v>
      </c>
      <c r="AK858">
        <v>650</v>
      </c>
      <c r="AL858">
        <v>800</v>
      </c>
      <c r="AM858" s="21" t="s">
        <v>223</v>
      </c>
      <c r="AN858" s="21"/>
      <c r="AO858" t="b">
        <v>0</v>
      </c>
      <c r="AP858" s="21"/>
      <c r="AQ858" s="21"/>
      <c r="AR858" s="21" t="s">
        <v>502</v>
      </c>
      <c r="AS858" s="21"/>
      <c r="AT858" s="21"/>
      <c r="AU858" s="21"/>
      <c r="AV858" s="21"/>
      <c r="AW858">
        <v>4.5</v>
      </c>
      <c r="AX858" s="21"/>
      <c r="AY858">
        <v>65280</v>
      </c>
      <c r="BE858" s="21"/>
    </row>
    <row r="859" spans="1:58" x14ac:dyDescent="0.25">
      <c r="A859">
        <v>1.7</v>
      </c>
      <c r="B859" s="21" t="s">
        <v>152</v>
      </c>
      <c r="C859" s="21" t="s">
        <v>9</v>
      </c>
      <c r="D859" s="21" t="s">
        <v>14</v>
      </c>
      <c r="E859" s="21"/>
      <c r="F859" s="21"/>
      <c r="G859" s="21" t="s">
        <v>23</v>
      </c>
      <c r="H859" s="21"/>
      <c r="I859" s="21" t="s">
        <v>780</v>
      </c>
      <c r="J859" s="21" t="s">
        <v>525</v>
      </c>
      <c r="K859" s="21" t="s">
        <v>41</v>
      </c>
      <c r="L859" t="b">
        <v>0</v>
      </c>
      <c r="M859" t="b">
        <v>0</v>
      </c>
      <c r="N859" t="b">
        <v>1</v>
      </c>
      <c r="O859">
        <v>40</v>
      </c>
      <c r="P859">
        <v>30</v>
      </c>
      <c r="Q859">
        <v>0</v>
      </c>
      <c r="R859" s="21" t="s">
        <v>49</v>
      </c>
      <c r="S859">
        <v>1000</v>
      </c>
      <c r="T859">
        <v>100</v>
      </c>
      <c r="U859" t="b">
        <v>1</v>
      </c>
      <c r="V859">
        <v>80</v>
      </c>
      <c r="W859">
        <v>1</v>
      </c>
      <c r="X859">
        <v>105</v>
      </c>
      <c r="Y859">
        <v>60</v>
      </c>
      <c r="Z859">
        <v>0.05</v>
      </c>
      <c r="AA859" t="b">
        <v>1</v>
      </c>
      <c r="AB859" s="21" t="s">
        <v>724</v>
      </c>
      <c r="AC859">
        <v>5</v>
      </c>
      <c r="AD859">
        <v>9</v>
      </c>
      <c r="AE859">
        <v>10</v>
      </c>
      <c r="AF859">
        <v>10</v>
      </c>
      <c r="AG859" s="21" t="s">
        <v>48</v>
      </c>
      <c r="AH859" t="b">
        <v>0</v>
      </c>
      <c r="AI859" t="b">
        <v>0</v>
      </c>
      <c r="AJ859">
        <v>100</v>
      </c>
      <c r="AK859">
        <v>650</v>
      </c>
      <c r="AL859">
        <v>800</v>
      </c>
      <c r="AM859" s="21" t="s">
        <v>244</v>
      </c>
      <c r="AN859" s="21"/>
      <c r="AO859" t="b">
        <v>0</v>
      </c>
      <c r="AP859" s="21"/>
      <c r="AQ859" s="21"/>
      <c r="AR859" s="21" t="s">
        <v>244</v>
      </c>
      <c r="AS859" s="21"/>
      <c r="AT859" s="21"/>
      <c r="AU859" s="21"/>
      <c r="AV859" s="21"/>
      <c r="AW859">
        <v>3</v>
      </c>
      <c r="AX859" s="21"/>
      <c r="AY859">
        <v>16776960</v>
      </c>
      <c r="AZ859">
        <v>0</v>
      </c>
      <c r="BA859">
        <v>0</v>
      </c>
      <c r="BB859">
        <v>30.5</v>
      </c>
      <c r="BC859">
        <v>0</v>
      </c>
      <c r="BD859">
        <v>100</v>
      </c>
      <c r="BE859" s="21"/>
      <c r="BF859">
        <v>0</v>
      </c>
    </row>
    <row r="860" spans="1:58" x14ac:dyDescent="0.25">
      <c r="A860">
        <v>1.7</v>
      </c>
      <c r="B860" s="21" t="s">
        <v>152</v>
      </c>
      <c r="C860" s="21" t="s">
        <v>9</v>
      </c>
      <c r="D860" s="21" t="s">
        <v>14</v>
      </c>
      <c r="E860" s="21"/>
      <c r="F860" s="21"/>
      <c r="G860" s="21" t="s">
        <v>23</v>
      </c>
      <c r="H860" s="21"/>
      <c r="I860" s="21" t="s">
        <v>780</v>
      </c>
      <c r="J860" s="21" t="s">
        <v>525</v>
      </c>
      <c r="K860" s="21" t="s">
        <v>41</v>
      </c>
      <c r="L860" t="b">
        <v>0</v>
      </c>
      <c r="M860" t="b">
        <v>0</v>
      </c>
      <c r="N860" t="b">
        <v>1</v>
      </c>
      <c r="O860">
        <v>40</v>
      </c>
      <c r="P860">
        <v>30</v>
      </c>
      <c r="Q860">
        <v>0</v>
      </c>
      <c r="R860" s="21" t="s">
        <v>49</v>
      </c>
      <c r="S860">
        <v>1000</v>
      </c>
      <c r="T860">
        <v>100</v>
      </c>
      <c r="U860" t="b">
        <v>1</v>
      </c>
      <c r="V860">
        <v>80</v>
      </c>
      <c r="W860">
        <v>1</v>
      </c>
      <c r="X860">
        <v>105</v>
      </c>
      <c r="Y860">
        <v>60</v>
      </c>
      <c r="Z860">
        <v>0.05</v>
      </c>
      <c r="AA860" t="b">
        <v>1</v>
      </c>
      <c r="AB860" s="21" t="s">
        <v>724</v>
      </c>
      <c r="AC860">
        <v>5</v>
      </c>
      <c r="AD860">
        <v>9</v>
      </c>
      <c r="AE860">
        <v>10</v>
      </c>
      <c r="AF860">
        <v>10</v>
      </c>
      <c r="AG860" s="21" t="s">
        <v>48</v>
      </c>
      <c r="AH860" t="b">
        <v>0</v>
      </c>
      <c r="AI860" t="b">
        <v>0</v>
      </c>
      <c r="AJ860">
        <v>100</v>
      </c>
      <c r="AK860">
        <v>650</v>
      </c>
      <c r="AL860">
        <v>800</v>
      </c>
      <c r="AM860" s="21" t="s">
        <v>244</v>
      </c>
      <c r="AN860" s="21"/>
      <c r="AO860" t="b">
        <v>0</v>
      </c>
      <c r="AP860" s="21"/>
      <c r="AQ860" s="21"/>
      <c r="AR860" s="21" t="s">
        <v>244</v>
      </c>
      <c r="AS860" s="21"/>
      <c r="AT860" s="21"/>
      <c r="AU860" s="21"/>
      <c r="AV860" s="21"/>
      <c r="AW860">
        <v>3</v>
      </c>
      <c r="AX860" s="21"/>
      <c r="AY860">
        <v>16776960</v>
      </c>
      <c r="AZ860">
        <v>0</v>
      </c>
      <c r="BA860">
        <v>1</v>
      </c>
      <c r="BB860">
        <v>31.5</v>
      </c>
      <c r="BC860">
        <v>100</v>
      </c>
      <c r="BD860">
        <v>110</v>
      </c>
      <c r="BE860" s="21"/>
      <c r="BF860">
        <v>0</v>
      </c>
    </row>
    <row r="861" spans="1:58" x14ac:dyDescent="0.25">
      <c r="A861">
        <v>1.7</v>
      </c>
      <c r="B861" s="21" t="s">
        <v>152</v>
      </c>
      <c r="C861" s="21" t="s">
        <v>9</v>
      </c>
      <c r="D861" s="21" t="s">
        <v>14</v>
      </c>
      <c r="E861" s="21"/>
      <c r="F861" s="21"/>
      <c r="G861" s="21" t="s">
        <v>23</v>
      </c>
      <c r="H861" s="21"/>
      <c r="I861" s="21" t="s">
        <v>780</v>
      </c>
      <c r="J861" s="21" t="s">
        <v>525</v>
      </c>
      <c r="K861" s="21" t="s">
        <v>41</v>
      </c>
      <c r="L861" t="b">
        <v>0</v>
      </c>
      <c r="M861" t="b">
        <v>0</v>
      </c>
      <c r="N861" t="b">
        <v>1</v>
      </c>
      <c r="O861">
        <v>40</v>
      </c>
      <c r="P861">
        <v>30</v>
      </c>
      <c r="Q861">
        <v>0</v>
      </c>
      <c r="R861" s="21" t="s">
        <v>49</v>
      </c>
      <c r="S861">
        <v>1000</v>
      </c>
      <c r="T861">
        <v>100</v>
      </c>
      <c r="U861" t="b">
        <v>1</v>
      </c>
      <c r="V861">
        <v>80</v>
      </c>
      <c r="W861">
        <v>1</v>
      </c>
      <c r="X861">
        <v>105</v>
      </c>
      <c r="Y861">
        <v>60</v>
      </c>
      <c r="Z861">
        <v>0.05</v>
      </c>
      <c r="AA861" t="b">
        <v>1</v>
      </c>
      <c r="AB861" s="21" t="s">
        <v>724</v>
      </c>
      <c r="AC861">
        <v>5</v>
      </c>
      <c r="AD861">
        <v>9</v>
      </c>
      <c r="AE861">
        <v>10</v>
      </c>
      <c r="AF861">
        <v>10</v>
      </c>
      <c r="AG861" s="21" t="s">
        <v>48</v>
      </c>
      <c r="AH861" t="b">
        <v>0</v>
      </c>
      <c r="AI861" t="b">
        <v>0</v>
      </c>
      <c r="AJ861">
        <v>100</v>
      </c>
      <c r="AK861">
        <v>650</v>
      </c>
      <c r="AL861">
        <v>800</v>
      </c>
      <c r="AM861" s="21" t="s">
        <v>265</v>
      </c>
      <c r="AN861" s="21"/>
      <c r="AO861" t="b">
        <v>0</v>
      </c>
      <c r="AP861" s="21"/>
      <c r="AQ861" s="21"/>
      <c r="AR861" s="21" t="s">
        <v>501</v>
      </c>
      <c r="AS861" s="21"/>
      <c r="AT861" s="21"/>
      <c r="AU861" s="21"/>
      <c r="AV861" s="21"/>
      <c r="AW861">
        <v>1.5009999999999999</v>
      </c>
      <c r="AX861" s="21"/>
      <c r="AY861">
        <v>32896</v>
      </c>
      <c r="BE861" s="21"/>
    </row>
    <row r="862" spans="1:58" x14ac:dyDescent="0.25">
      <c r="A862">
        <v>1.7</v>
      </c>
      <c r="B862" s="21" t="s">
        <v>152</v>
      </c>
      <c r="C862" s="21" t="s">
        <v>9</v>
      </c>
      <c r="D862" s="21" t="s">
        <v>14</v>
      </c>
      <c r="E862" s="21"/>
      <c r="F862" s="21"/>
      <c r="G862" s="21" t="s">
        <v>23</v>
      </c>
      <c r="H862" s="21"/>
      <c r="I862" s="21" t="s">
        <v>780</v>
      </c>
      <c r="J862" s="21" t="s">
        <v>525</v>
      </c>
      <c r="K862" s="21" t="s">
        <v>41</v>
      </c>
      <c r="L862" t="b">
        <v>0</v>
      </c>
      <c r="M862" t="b">
        <v>0</v>
      </c>
      <c r="N862" t="b">
        <v>1</v>
      </c>
      <c r="O862">
        <v>40</v>
      </c>
      <c r="P862">
        <v>30</v>
      </c>
      <c r="Q862">
        <v>0</v>
      </c>
      <c r="R862" s="21" t="s">
        <v>49</v>
      </c>
      <c r="S862">
        <v>1000</v>
      </c>
      <c r="T862">
        <v>100</v>
      </c>
      <c r="U862" t="b">
        <v>1</v>
      </c>
      <c r="V862">
        <v>80</v>
      </c>
      <c r="W862">
        <v>1</v>
      </c>
      <c r="X862">
        <v>105</v>
      </c>
      <c r="Y862">
        <v>60</v>
      </c>
      <c r="Z862">
        <v>0.05</v>
      </c>
      <c r="AA862" t="b">
        <v>1</v>
      </c>
      <c r="AB862" s="21" t="s">
        <v>724</v>
      </c>
      <c r="AC862">
        <v>5</v>
      </c>
      <c r="AD862">
        <v>9</v>
      </c>
      <c r="AE862">
        <v>10</v>
      </c>
      <c r="AF862">
        <v>10</v>
      </c>
      <c r="AG862" s="21" t="s">
        <v>48</v>
      </c>
      <c r="AH862" t="b">
        <v>0</v>
      </c>
      <c r="AI862" t="b">
        <v>0</v>
      </c>
      <c r="AJ862">
        <v>100</v>
      </c>
      <c r="AK862">
        <v>650</v>
      </c>
      <c r="AL862">
        <v>800</v>
      </c>
      <c r="AM862" s="21" t="s">
        <v>266</v>
      </c>
      <c r="AN862" s="21"/>
      <c r="AO862" t="b">
        <v>0</v>
      </c>
      <c r="AP862" s="21"/>
      <c r="AQ862" s="21"/>
      <c r="AR862" s="21" t="s">
        <v>501</v>
      </c>
      <c r="AS862" s="21"/>
      <c r="AT862" s="21"/>
      <c r="AU862" s="21"/>
      <c r="AV862" s="21"/>
      <c r="AW862">
        <v>1.5009999999999999</v>
      </c>
      <c r="AX862" s="21"/>
      <c r="AY862">
        <v>9221330</v>
      </c>
      <c r="BE862" s="21"/>
    </row>
    <row r="863" spans="1:58" x14ac:dyDescent="0.25">
      <c r="A863">
        <v>1.7</v>
      </c>
      <c r="B863" s="21" t="s">
        <v>152</v>
      </c>
      <c r="C863" s="21" t="s">
        <v>9</v>
      </c>
      <c r="D863" s="21" t="s">
        <v>14</v>
      </c>
      <c r="E863" s="21"/>
      <c r="F863" s="21"/>
      <c r="G863" s="21" t="s">
        <v>23</v>
      </c>
      <c r="H863" s="21"/>
      <c r="I863" s="21" t="s">
        <v>780</v>
      </c>
      <c r="J863" s="21" t="s">
        <v>525</v>
      </c>
      <c r="K863" s="21" t="s">
        <v>41</v>
      </c>
      <c r="L863" t="b">
        <v>0</v>
      </c>
      <c r="M863" t="b">
        <v>0</v>
      </c>
      <c r="N863" t="b">
        <v>1</v>
      </c>
      <c r="O863">
        <v>40</v>
      </c>
      <c r="P863">
        <v>30</v>
      </c>
      <c r="Q863">
        <v>0</v>
      </c>
      <c r="R863" s="21" t="s">
        <v>49</v>
      </c>
      <c r="S863">
        <v>1000</v>
      </c>
      <c r="T863">
        <v>100</v>
      </c>
      <c r="U863" t="b">
        <v>1</v>
      </c>
      <c r="V863">
        <v>80</v>
      </c>
      <c r="W863">
        <v>1</v>
      </c>
      <c r="X863">
        <v>105</v>
      </c>
      <c r="Y863">
        <v>60</v>
      </c>
      <c r="Z863">
        <v>0.05</v>
      </c>
      <c r="AA863" t="b">
        <v>1</v>
      </c>
      <c r="AB863" s="21" t="s">
        <v>724</v>
      </c>
      <c r="AC863">
        <v>5</v>
      </c>
      <c r="AD863">
        <v>9</v>
      </c>
      <c r="AE863">
        <v>10</v>
      </c>
      <c r="AF863">
        <v>10</v>
      </c>
      <c r="AG863" s="21" t="s">
        <v>48</v>
      </c>
      <c r="AH863" t="b">
        <v>0</v>
      </c>
      <c r="AI863" t="b">
        <v>0</v>
      </c>
      <c r="AJ863">
        <v>100</v>
      </c>
      <c r="AK863">
        <v>650</v>
      </c>
      <c r="AL863">
        <v>800</v>
      </c>
      <c r="AM863" s="21" t="s">
        <v>318</v>
      </c>
      <c r="AN863" s="21"/>
      <c r="AO863" t="b">
        <v>0</v>
      </c>
      <c r="AP863" s="21"/>
      <c r="AQ863" s="21"/>
      <c r="AR863" s="21" t="s">
        <v>503</v>
      </c>
      <c r="AS863" s="21"/>
      <c r="AT863" s="21"/>
      <c r="AU863" s="21"/>
      <c r="AV863" s="21"/>
      <c r="AW863">
        <v>3</v>
      </c>
      <c r="AX863" s="21"/>
      <c r="AY863">
        <v>13130346</v>
      </c>
      <c r="AZ863">
        <v>0</v>
      </c>
      <c r="BA863">
        <v>0</v>
      </c>
      <c r="BB863">
        <v>15</v>
      </c>
      <c r="BC863">
        <v>40</v>
      </c>
      <c r="BD863">
        <v>50</v>
      </c>
      <c r="BE863" s="21"/>
      <c r="BF863">
        <v>0</v>
      </c>
    </row>
    <row r="864" spans="1:58" x14ac:dyDescent="0.25">
      <c r="A864">
        <v>1.7</v>
      </c>
      <c r="B864" s="21" t="s">
        <v>152</v>
      </c>
      <c r="C864" s="21" t="s">
        <v>9</v>
      </c>
      <c r="D864" s="21" t="s">
        <v>14</v>
      </c>
      <c r="E864" s="21"/>
      <c r="F864" s="21"/>
      <c r="G864" s="21" t="s">
        <v>23</v>
      </c>
      <c r="H864" s="21"/>
      <c r="I864" s="21" t="s">
        <v>780</v>
      </c>
      <c r="J864" s="21" t="s">
        <v>525</v>
      </c>
      <c r="K864" s="21" t="s">
        <v>41</v>
      </c>
      <c r="L864" t="b">
        <v>0</v>
      </c>
      <c r="M864" t="b">
        <v>0</v>
      </c>
      <c r="N864" t="b">
        <v>1</v>
      </c>
      <c r="O864">
        <v>40</v>
      </c>
      <c r="P864">
        <v>30</v>
      </c>
      <c r="Q864">
        <v>0</v>
      </c>
      <c r="R864" s="21" t="s">
        <v>49</v>
      </c>
      <c r="S864">
        <v>1000</v>
      </c>
      <c r="T864">
        <v>100</v>
      </c>
      <c r="U864" t="b">
        <v>1</v>
      </c>
      <c r="V864">
        <v>80</v>
      </c>
      <c r="W864">
        <v>1</v>
      </c>
      <c r="X864">
        <v>105</v>
      </c>
      <c r="Y864">
        <v>60</v>
      </c>
      <c r="Z864">
        <v>0.05</v>
      </c>
      <c r="AA864" t="b">
        <v>1</v>
      </c>
      <c r="AB864" s="21" t="s">
        <v>724</v>
      </c>
      <c r="AC864">
        <v>5</v>
      </c>
      <c r="AD864">
        <v>9</v>
      </c>
      <c r="AE864">
        <v>10</v>
      </c>
      <c r="AF864">
        <v>10</v>
      </c>
      <c r="AG864" s="21" t="s">
        <v>48</v>
      </c>
      <c r="AH864" t="b">
        <v>0</v>
      </c>
      <c r="AI864" t="b">
        <v>0</v>
      </c>
      <c r="AJ864">
        <v>100</v>
      </c>
      <c r="AK864">
        <v>650</v>
      </c>
      <c r="AL864">
        <v>800</v>
      </c>
      <c r="AM864" s="21" t="s">
        <v>318</v>
      </c>
      <c r="AN864" s="21"/>
      <c r="AO864" t="b">
        <v>0</v>
      </c>
      <c r="AP864" s="21"/>
      <c r="AQ864" s="21"/>
      <c r="AR864" s="21" t="s">
        <v>503</v>
      </c>
      <c r="AS864" s="21"/>
      <c r="AT864" s="21"/>
      <c r="AU864" s="21"/>
      <c r="AV864" s="21"/>
      <c r="AW864">
        <v>3</v>
      </c>
      <c r="AX864" s="21"/>
      <c r="AY864">
        <v>13130346</v>
      </c>
      <c r="AZ864">
        <v>0</v>
      </c>
      <c r="BA864">
        <v>0</v>
      </c>
      <c r="BB864">
        <v>20</v>
      </c>
      <c r="BC864">
        <v>25</v>
      </c>
      <c r="BD864">
        <v>50</v>
      </c>
      <c r="BE864" s="21"/>
      <c r="BF864">
        <v>0</v>
      </c>
    </row>
    <row r="865" spans="1:58" x14ac:dyDescent="0.25">
      <c r="A865">
        <v>1.7</v>
      </c>
      <c r="B865" s="21" t="s">
        <v>152</v>
      </c>
      <c r="C865" s="21" t="s">
        <v>9</v>
      </c>
      <c r="D865" s="21" t="s">
        <v>14</v>
      </c>
      <c r="E865" s="21"/>
      <c r="F865" s="21"/>
      <c r="G865" s="21" t="s">
        <v>23</v>
      </c>
      <c r="H865" s="21"/>
      <c r="I865" s="21" t="s">
        <v>780</v>
      </c>
      <c r="J865" s="21" t="s">
        <v>525</v>
      </c>
      <c r="K865" s="21" t="s">
        <v>41</v>
      </c>
      <c r="L865" t="b">
        <v>0</v>
      </c>
      <c r="M865" t="b">
        <v>0</v>
      </c>
      <c r="N865" t="b">
        <v>1</v>
      </c>
      <c r="O865">
        <v>40</v>
      </c>
      <c r="P865">
        <v>30</v>
      </c>
      <c r="Q865">
        <v>0</v>
      </c>
      <c r="R865" s="21" t="s">
        <v>49</v>
      </c>
      <c r="S865">
        <v>1000</v>
      </c>
      <c r="T865">
        <v>100</v>
      </c>
      <c r="U865" t="b">
        <v>1</v>
      </c>
      <c r="V865">
        <v>80</v>
      </c>
      <c r="W865">
        <v>1</v>
      </c>
      <c r="X865">
        <v>105</v>
      </c>
      <c r="Y865">
        <v>60</v>
      </c>
      <c r="Z865">
        <v>0.05</v>
      </c>
      <c r="AA865" t="b">
        <v>1</v>
      </c>
      <c r="AB865" s="21" t="s">
        <v>724</v>
      </c>
      <c r="AC865">
        <v>5</v>
      </c>
      <c r="AD865">
        <v>9</v>
      </c>
      <c r="AE865">
        <v>10</v>
      </c>
      <c r="AF865">
        <v>10</v>
      </c>
      <c r="AG865" s="21" t="s">
        <v>48</v>
      </c>
      <c r="AH865" t="b">
        <v>0</v>
      </c>
      <c r="AI865" t="b">
        <v>0</v>
      </c>
      <c r="AJ865">
        <v>100</v>
      </c>
      <c r="AK865">
        <v>650</v>
      </c>
      <c r="AL865">
        <v>800</v>
      </c>
      <c r="AM865" s="21" t="s">
        <v>318</v>
      </c>
      <c r="AN865" s="21"/>
      <c r="AO865" t="b">
        <v>0</v>
      </c>
      <c r="AP865" s="21"/>
      <c r="AQ865" s="21"/>
      <c r="AR865" s="21" t="s">
        <v>503</v>
      </c>
      <c r="AS865" s="21"/>
      <c r="AT865" s="21"/>
      <c r="AU865" s="21"/>
      <c r="AV865" s="21"/>
      <c r="AW865">
        <v>3</v>
      </c>
      <c r="AX865" s="21"/>
      <c r="AY865">
        <v>13130346</v>
      </c>
      <c r="AZ865">
        <v>0</v>
      </c>
      <c r="BA865">
        <v>0</v>
      </c>
      <c r="BB865">
        <v>25</v>
      </c>
      <c r="BC865">
        <v>15</v>
      </c>
      <c r="BD865">
        <v>50</v>
      </c>
      <c r="BE865" s="21"/>
      <c r="BF865">
        <v>0</v>
      </c>
    </row>
    <row r="866" spans="1:58" x14ac:dyDescent="0.25">
      <c r="A866">
        <v>1.7</v>
      </c>
      <c r="B866" s="21" t="s">
        <v>152</v>
      </c>
      <c r="C866" s="21" t="s">
        <v>9</v>
      </c>
      <c r="D866" s="21" t="s">
        <v>14</v>
      </c>
      <c r="E866" s="21"/>
      <c r="F866" s="21"/>
      <c r="G866" s="21" t="s">
        <v>23</v>
      </c>
      <c r="H866" s="21"/>
      <c r="I866" s="21" t="s">
        <v>780</v>
      </c>
      <c r="J866" s="21" t="s">
        <v>525</v>
      </c>
      <c r="K866" s="21" t="s">
        <v>41</v>
      </c>
      <c r="L866" t="b">
        <v>0</v>
      </c>
      <c r="M866" t="b">
        <v>0</v>
      </c>
      <c r="N866" t="b">
        <v>1</v>
      </c>
      <c r="O866">
        <v>40</v>
      </c>
      <c r="P866">
        <v>30</v>
      </c>
      <c r="Q866">
        <v>0</v>
      </c>
      <c r="R866" s="21" t="s">
        <v>49</v>
      </c>
      <c r="S866">
        <v>1000</v>
      </c>
      <c r="T866">
        <v>100</v>
      </c>
      <c r="U866" t="b">
        <v>1</v>
      </c>
      <c r="V866">
        <v>80</v>
      </c>
      <c r="W866">
        <v>1</v>
      </c>
      <c r="X866">
        <v>105</v>
      </c>
      <c r="Y866">
        <v>60</v>
      </c>
      <c r="Z866">
        <v>0.05</v>
      </c>
      <c r="AA866" t="b">
        <v>1</v>
      </c>
      <c r="AB866" s="21" t="s">
        <v>724</v>
      </c>
      <c r="AC866">
        <v>5</v>
      </c>
      <c r="AD866">
        <v>9</v>
      </c>
      <c r="AE866">
        <v>10</v>
      </c>
      <c r="AF866">
        <v>10</v>
      </c>
      <c r="AG866" s="21" t="s">
        <v>48</v>
      </c>
      <c r="AH866" t="b">
        <v>0</v>
      </c>
      <c r="AI866" t="b">
        <v>0</v>
      </c>
      <c r="AJ866">
        <v>100</v>
      </c>
      <c r="AK866">
        <v>650</v>
      </c>
      <c r="AL866">
        <v>800</v>
      </c>
      <c r="AM866" s="21" t="s">
        <v>318</v>
      </c>
      <c r="AN866" s="21"/>
      <c r="AO866" t="b">
        <v>0</v>
      </c>
      <c r="AP866" s="21"/>
      <c r="AQ866" s="21"/>
      <c r="AR866" s="21" t="s">
        <v>503</v>
      </c>
      <c r="AS866" s="21"/>
      <c r="AT866" s="21"/>
      <c r="AU866" s="21"/>
      <c r="AV866" s="21"/>
      <c r="AW866">
        <v>3</v>
      </c>
      <c r="AX866" s="21"/>
      <c r="AY866">
        <v>13130346</v>
      </c>
      <c r="AZ866">
        <v>0</v>
      </c>
      <c r="BA866">
        <v>0</v>
      </c>
      <c r="BB866">
        <v>30</v>
      </c>
      <c r="BC866">
        <v>5</v>
      </c>
      <c r="BD866">
        <v>50</v>
      </c>
      <c r="BE866" s="21"/>
      <c r="BF866">
        <v>0</v>
      </c>
    </row>
    <row r="867" spans="1:58" x14ac:dyDescent="0.25">
      <c r="A867">
        <v>1.7</v>
      </c>
      <c r="B867" s="21" t="s">
        <v>152</v>
      </c>
      <c r="C867" s="21" t="s">
        <v>9</v>
      </c>
      <c r="D867" s="21" t="s">
        <v>14</v>
      </c>
      <c r="E867" s="21"/>
      <c r="F867" s="21"/>
      <c r="G867" s="21" t="s">
        <v>23</v>
      </c>
      <c r="H867" s="21"/>
      <c r="I867" s="21" t="s">
        <v>780</v>
      </c>
      <c r="J867" s="21" t="s">
        <v>525</v>
      </c>
      <c r="K867" s="21" t="s">
        <v>41</v>
      </c>
      <c r="L867" t="b">
        <v>0</v>
      </c>
      <c r="M867" t="b">
        <v>0</v>
      </c>
      <c r="N867" t="b">
        <v>1</v>
      </c>
      <c r="O867">
        <v>40</v>
      </c>
      <c r="P867">
        <v>30</v>
      </c>
      <c r="Q867">
        <v>0</v>
      </c>
      <c r="R867" s="21" t="s">
        <v>49</v>
      </c>
      <c r="S867">
        <v>1000</v>
      </c>
      <c r="T867">
        <v>100</v>
      </c>
      <c r="U867" t="b">
        <v>1</v>
      </c>
      <c r="V867">
        <v>80</v>
      </c>
      <c r="W867">
        <v>1</v>
      </c>
      <c r="X867">
        <v>105</v>
      </c>
      <c r="Y867">
        <v>60</v>
      </c>
      <c r="Z867">
        <v>0.05</v>
      </c>
      <c r="AA867" t="b">
        <v>1</v>
      </c>
      <c r="AB867" s="21" t="s">
        <v>724</v>
      </c>
      <c r="AC867">
        <v>5</v>
      </c>
      <c r="AD867">
        <v>9</v>
      </c>
      <c r="AE867">
        <v>10</v>
      </c>
      <c r="AF867">
        <v>10</v>
      </c>
      <c r="AG867" s="21" t="s">
        <v>48</v>
      </c>
      <c r="AH867" t="b">
        <v>0</v>
      </c>
      <c r="AI867" t="b">
        <v>0</v>
      </c>
      <c r="AJ867">
        <v>100</v>
      </c>
      <c r="AK867">
        <v>650</v>
      </c>
      <c r="AL867">
        <v>800</v>
      </c>
      <c r="AM867" s="21" t="s">
        <v>326</v>
      </c>
      <c r="AN867" s="21"/>
      <c r="AO867" t="b">
        <v>0</v>
      </c>
      <c r="AP867" s="21"/>
      <c r="AQ867" s="21"/>
      <c r="AR867" s="21" t="s">
        <v>375</v>
      </c>
      <c r="AS867" s="21"/>
      <c r="AT867" s="21"/>
      <c r="AU867" s="21"/>
      <c r="AV867" s="21"/>
      <c r="AW867">
        <v>3</v>
      </c>
      <c r="AX867" s="21"/>
      <c r="AY867">
        <v>15570276</v>
      </c>
      <c r="AZ867">
        <v>0</v>
      </c>
      <c r="BA867">
        <v>0</v>
      </c>
      <c r="BB867">
        <v>29</v>
      </c>
      <c r="BC867">
        <v>0</v>
      </c>
      <c r="BD867">
        <v>100</v>
      </c>
      <c r="BE867" s="21"/>
      <c r="BF867">
        <v>0</v>
      </c>
    </row>
    <row r="868" spans="1:58" x14ac:dyDescent="0.25">
      <c r="A868">
        <v>1.7</v>
      </c>
      <c r="B868" s="21" t="s">
        <v>152</v>
      </c>
      <c r="C868" s="21" t="s">
        <v>9</v>
      </c>
      <c r="D868" s="21" t="s">
        <v>14</v>
      </c>
      <c r="E868" s="21"/>
      <c r="F868" s="21"/>
      <c r="G868" s="21" t="s">
        <v>23</v>
      </c>
      <c r="H868" s="21"/>
      <c r="I868" s="21" t="s">
        <v>780</v>
      </c>
      <c r="J868" s="21" t="s">
        <v>525</v>
      </c>
      <c r="K868" s="21" t="s">
        <v>41</v>
      </c>
      <c r="L868" t="b">
        <v>0</v>
      </c>
      <c r="M868" t="b">
        <v>0</v>
      </c>
      <c r="N868" t="b">
        <v>1</v>
      </c>
      <c r="O868">
        <v>40</v>
      </c>
      <c r="P868">
        <v>30</v>
      </c>
      <c r="Q868">
        <v>0</v>
      </c>
      <c r="R868" s="21" t="s">
        <v>49</v>
      </c>
      <c r="S868">
        <v>1000</v>
      </c>
      <c r="T868">
        <v>100</v>
      </c>
      <c r="U868" t="b">
        <v>1</v>
      </c>
      <c r="V868">
        <v>80</v>
      </c>
      <c r="W868">
        <v>1</v>
      </c>
      <c r="X868">
        <v>105</v>
      </c>
      <c r="Y868">
        <v>60</v>
      </c>
      <c r="Z868">
        <v>0.05</v>
      </c>
      <c r="AA868" t="b">
        <v>1</v>
      </c>
      <c r="AB868" s="21" t="s">
        <v>724</v>
      </c>
      <c r="AC868">
        <v>5</v>
      </c>
      <c r="AD868">
        <v>9</v>
      </c>
      <c r="AE868">
        <v>10</v>
      </c>
      <c r="AF868">
        <v>10</v>
      </c>
      <c r="AG868" s="21" t="s">
        <v>48</v>
      </c>
      <c r="AH868" t="b">
        <v>0</v>
      </c>
      <c r="AI868" t="b">
        <v>0</v>
      </c>
      <c r="AJ868">
        <v>100</v>
      </c>
      <c r="AK868">
        <v>650</v>
      </c>
      <c r="AL868">
        <v>800</v>
      </c>
      <c r="AM868" s="21" t="s">
        <v>326</v>
      </c>
      <c r="AN868" s="21"/>
      <c r="AO868" t="b">
        <v>0</v>
      </c>
      <c r="AP868" s="21"/>
      <c r="AQ868" s="21"/>
      <c r="AR868" s="21" t="s">
        <v>375</v>
      </c>
      <c r="AS868" s="21"/>
      <c r="AT868" s="21"/>
      <c r="AU868" s="21"/>
      <c r="AV868" s="21"/>
      <c r="AW868">
        <v>3</v>
      </c>
      <c r="AX868" s="21"/>
      <c r="AY868">
        <v>15570276</v>
      </c>
      <c r="AZ868">
        <v>0</v>
      </c>
      <c r="BA868">
        <v>0</v>
      </c>
      <c r="BB868">
        <v>29</v>
      </c>
      <c r="BC868">
        <v>0</v>
      </c>
      <c r="BD868">
        <v>100</v>
      </c>
      <c r="BE868" s="21"/>
      <c r="BF868">
        <v>0</v>
      </c>
    </row>
    <row r="869" spans="1:58" x14ac:dyDescent="0.25">
      <c r="A869">
        <v>1.7</v>
      </c>
      <c r="B869" s="21" t="s">
        <v>152</v>
      </c>
      <c r="C869" s="21" t="s">
        <v>9</v>
      </c>
      <c r="D869" s="21" t="s">
        <v>14</v>
      </c>
      <c r="E869" s="21"/>
      <c r="F869" s="21"/>
      <c r="G869" s="21" t="s">
        <v>23</v>
      </c>
      <c r="H869" s="21"/>
      <c r="I869" s="21" t="s">
        <v>780</v>
      </c>
      <c r="J869" s="21" t="s">
        <v>525</v>
      </c>
      <c r="K869" s="21" t="s">
        <v>41</v>
      </c>
      <c r="L869" t="b">
        <v>0</v>
      </c>
      <c r="M869" t="b">
        <v>0</v>
      </c>
      <c r="N869" t="b">
        <v>1</v>
      </c>
      <c r="O869">
        <v>40</v>
      </c>
      <c r="P869">
        <v>30</v>
      </c>
      <c r="Q869">
        <v>0</v>
      </c>
      <c r="R869" s="21" t="s">
        <v>49</v>
      </c>
      <c r="S869">
        <v>1000</v>
      </c>
      <c r="T869">
        <v>100</v>
      </c>
      <c r="U869" t="b">
        <v>1</v>
      </c>
      <c r="V869">
        <v>80</v>
      </c>
      <c r="W869">
        <v>1</v>
      </c>
      <c r="X869">
        <v>105</v>
      </c>
      <c r="Y869">
        <v>60</v>
      </c>
      <c r="Z869">
        <v>0.05</v>
      </c>
      <c r="AA869" t="b">
        <v>1</v>
      </c>
      <c r="AB869" s="21" t="s">
        <v>724</v>
      </c>
      <c r="AC869">
        <v>5</v>
      </c>
      <c r="AD869">
        <v>9</v>
      </c>
      <c r="AE869">
        <v>10</v>
      </c>
      <c r="AF869">
        <v>10</v>
      </c>
      <c r="AG869" s="21" t="s">
        <v>48</v>
      </c>
      <c r="AH869" t="b">
        <v>0</v>
      </c>
      <c r="AI869" t="b">
        <v>0</v>
      </c>
      <c r="AJ869">
        <v>100</v>
      </c>
      <c r="AK869">
        <v>650</v>
      </c>
      <c r="AL869">
        <v>800</v>
      </c>
      <c r="AM869" s="21" t="s">
        <v>326</v>
      </c>
      <c r="AN869" s="21"/>
      <c r="AO869" t="b">
        <v>0</v>
      </c>
      <c r="AP869" s="21"/>
      <c r="AQ869" s="21"/>
      <c r="AR869" s="21" t="s">
        <v>375</v>
      </c>
      <c r="AS869" s="21"/>
      <c r="AT869" s="21"/>
      <c r="AU869" s="21"/>
      <c r="AV869" s="21"/>
      <c r="AW869">
        <v>3</v>
      </c>
      <c r="AX869" s="21"/>
      <c r="AY869">
        <v>15570276</v>
      </c>
      <c r="AZ869">
        <v>0</v>
      </c>
      <c r="BA869">
        <v>1</v>
      </c>
      <c r="BB869">
        <v>31.5</v>
      </c>
      <c r="BC869">
        <v>100</v>
      </c>
      <c r="BD869">
        <v>120</v>
      </c>
      <c r="BE869" s="21"/>
      <c r="BF869">
        <v>0</v>
      </c>
    </row>
    <row r="870" spans="1:58" x14ac:dyDescent="0.25">
      <c r="A870">
        <v>1.7</v>
      </c>
      <c r="B870" s="21" t="s">
        <v>152</v>
      </c>
      <c r="C870" s="21" t="s">
        <v>9</v>
      </c>
      <c r="D870" s="21" t="s">
        <v>14</v>
      </c>
      <c r="E870" s="21"/>
      <c r="F870" s="21"/>
      <c r="G870" s="21" t="s">
        <v>23</v>
      </c>
      <c r="H870" s="21"/>
      <c r="I870" s="21" t="s">
        <v>780</v>
      </c>
      <c r="J870" s="21" t="s">
        <v>525</v>
      </c>
      <c r="K870" s="21" t="s">
        <v>41</v>
      </c>
      <c r="L870" t="b">
        <v>0</v>
      </c>
      <c r="M870" t="b">
        <v>0</v>
      </c>
      <c r="N870" t="b">
        <v>1</v>
      </c>
      <c r="O870">
        <v>40</v>
      </c>
      <c r="P870">
        <v>30</v>
      </c>
      <c r="Q870">
        <v>0</v>
      </c>
      <c r="R870" s="21" t="s">
        <v>49</v>
      </c>
      <c r="S870">
        <v>1000</v>
      </c>
      <c r="T870">
        <v>100</v>
      </c>
      <c r="U870" t="b">
        <v>1</v>
      </c>
      <c r="V870">
        <v>80</v>
      </c>
      <c r="W870">
        <v>1</v>
      </c>
      <c r="X870">
        <v>105</v>
      </c>
      <c r="Y870">
        <v>60</v>
      </c>
      <c r="Z870">
        <v>0.05</v>
      </c>
      <c r="AA870" t="b">
        <v>1</v>
      </c>
      <c r="AB870" s="21" t="s">
        <v>724</v>
      </c>
      <c r="AC870">
        <v>5</v>
      </c>
      <c r="AD870">
        <v>9</v>
      </c>
      <c r="AE870">
        <v>10</v>
      </c>
      <c r="AF870">
        <v>10</v>
      </c>
      <c r="AG870" s="21" t="s">
        <v>48</v>
      </c>
      <c r="AH870" t="b">
        <v>0</v>
      </c>
      <c r="AI870" t="b">
        <v>0</v>
      </c>
      <c r="AJ870">
        <v>100</v>
      </c>
      <c r="AK870">
        <v>650</v>
      </c>
      <c r="AL870">
        <v>800</v>
      </c>
      <c r="AM870" s="21" t="s">
        <v>349</v>
      </c>
      <c r="AN870" s="21"/>
      <c r="AO870" t="b">
        <v>0</v>
      </c>
      <c r="AP870" s="21"/>
      <c r="AQ870" s="21"/>
      <c r="AR870" s="21" t="s">
        <v>503</v>
      </c>
      <c r="AS870" s="21"/>
      <c r="AT870" s="21"/>
      <c r="AU870" s="21"/>
      <c r="AV870" s="21"/>
      <c r="AW870">
        <v>3</v>
      </c>
      <c r="AX870" s="21"/>
      <c r="AY870">
        <v>2763429</v>
      </c>
      <c r="AZ870">
        <v>0</v>
      </c>
      <c r="BA870">
        <v>0</v>
      </c>
      <c r="BB870">
        <v>15</v>
      </c>
      <c r="BC870">
        <v>40</v>
      </c>
      <c r="BD870">
        <v>70</v>
      </c>
      <c r="BE870" s="21"/>
      <c r="BF870">
        <v>0</v>
      </c>
    </row>
    <row r="871" spans="1:58" x14ac:dyDescent="0.25">
      <c r="A871">
        <v>1.7</v>
      </c>
      <c r="B871" s="21" t="s">
        <v>152</v>
      </c>
      <c r="C871" s="21" t="s">
        <v>9</v>
      </c>
      <c r="D871" s="21" t="s">
        <v>14</v>
      </c>
      <c r="E871" s="21"/>
      <c r="F871" s="21"/>
      <c r="G871" s="21" t="s">
        <v>23</v>
      </c>
      <c r="H871" s="21"/>
      <c r="I871" s="21" t="s">
        <v>780</v>
      </c>
      <c r="J871" s="21" t="s">
        <v>525</v>
      </c>
      <c r="K871" s="21" t="s">
        <v>41</v>
      </c>
      <c r="L871" t="b">
        <v>0</v>
      </c>
      <c r="M871" t="b">
        <v>0</v>
      </c>
      <c r="N871" t="b">
        <v>1</v>
      </c>
      <c r="O871">
        <v>40</v>
      </c>
      <c r="P871">
        <v>30</v>
      </c>
      <c r="Q871">
        <v>0</v>
      </c>
      <c r="R871" s="21" t="s">
        <v>49</v>
      </c>
      <c r="S871">
        <v>1000</v>
      </c>
      <c r="T871">
        <v>100</v>
      </c>
      <c r="U871" t="b">
        <v>1</v>
      </c>
      <c r="V871">
        <v>80</v>
      </c>
      <c r="W871">
        <v>1</v>
      </c>
      <c r="X871">
        <v>105</v>
      </c>
      <c r="Y871">
        <v>60</v>
      </c>
      <c r="Z871">
        <v>0.05</v>
      </c>
      <c r="AA871" t="b">
        <v>1</v>
      </c>
      <c r="AB871" s="21" t="s">
        <v>724</v>
      </c>
      <c r="AC871">
        <v>5</v>
      </c>
      <c r="AD871">
        <v>9</v>
      </c>
      <c r="AE871">
        <v>10</v>
      </c>
      <c r="AF871">
        <v>10</v>
      </c>
      <c r="AG871" s="21" t="s">
        <v>48</v>
      </c>
      <c r="AH871" t="b">
        <v>0</v>
      </c>
      <c r="AI871" t="b">
        <v>0</v>
      </c>
      <c r="AJ871">
        <v>100</v>
      </c>
      <c r="AK871">
        <v>650</v>
      </c>
      <c r="AL871">
        <v>800</v>
      </c>
      <c r="AM871" s="21" t="s">
        <v>349</v>
      </c>
      <c r="AN871" s="21"/>
      <c r="AO871" t="b">
        <v>0</v>
      </c>
      <c r="AP871" s="21"/>
      <c r="AQ871" s="21"/>
      <c r="AR871" s="21" t="s">
        <v>503</v>
      </c>
      <c r="AS871" s="21"/>
      <c r="AT871" s="21"/>
      <c r="AU871" s="21"/>
      <c r="AV871" s="21"/>
      <c r="AW871">
        <v>3</v>
      </c>
      <c r="AX871" s="21"/>
      <c r="AY871">
        <v>2763429</v>
      </c>
      <c r="AZ871">
        <v>0</v>
      </c>
      <c r="BA871">
        <v>0</v>
      </c>
      <c r="BB871">
        <v>20</v>
      </c>
      <c r="BC871">
        <v>25</v>
      </c>
      <c r="BD871">
        <v>70</v>
      </c>
      <c r="BE871" s="21"/>
      <c r="BF871">
        <v>0</v>
      </c>
    </row>
    <row r="872" spans="1:58" x14ac:dyDescent="0.25">
      <c r="A872">
        <v>1.7</v>
      </c>
      <c r="B872" s="21" t="s">
        <v>152</v>
      </c>
      <c r="C872" s="21" t="s">
        <v>9</v>
      </c>
      <c r="D872" s="21" t="s">
        <v>14</v>
      </c>
      <c r="E872" s="21"/>
      <c r="F872" s="21"/>
      <c r="G872" s="21" t="s">
        <v>23</v>
      </c>
      <c r="H872" s="21"/>
      <c r="I872" s="21" t="s">
        <v>780</v>
      </c>
      <c r="J872" s="21" t="s">
        <v>525</v>
      </c>
      <c r="K872" s="21" t="s">
        <v>41</v>
      </c>
      <c r="L872" t="b">
        <v>0</v>
      </c>
      <c r="M872" t="b">
        <v>0</v>
      </c>
      <c r="N872" t="b">
        <v>1</v>
      </c>
      <c r="O872">
        <v>40</v>
      </c>
      <c r="P872">
        <v>30</v>
      </c>
      <c r="Q872">
        <v>0</v>
      </c>
      <c r="R872" s="21" t="s">
        <v>49</v>
      </c>
      <c r="S872">
        <v>1000</v>
      </c>
      <c r="T872">
        <v>100</v>
      </c>
      <c r="U872" t="b">
        <v>1</v>
      </c>
      <c r="V872">
        <v>80</v>
      </c>
      <c r="W872">
        <v>1</v>
      </c>
      <c r="X872">
        <v>105</v>
      </c>
      <c r="Y872">
        <v>60</v>
      </c>
      <c r="Z872">
        <v>0.05</v>
      </c>
      <c r="AA872" t="b">
        <v>1</v>
      </c>
      <c r="AB872" s="21" t="s">
        <v>724</v>
      </c>
      <c r="AC872">
        <v>5</v>
      </c>
      <c r="AD872">
        <v>9</v>
      </c>
      <c r="AE872">
        <v>10</v>
      </c>
      <c r="AF872">
        <v>10</v>
      </c>
      <c r="AG872" s="21" t="s">
        <v>48</v>
      </c>
      <c r="AH872" t="b">
        <v>0</v>
      </c>
      <c r="AI872" t="b">
        <v>0</v>
      </c>
      <c r="AJ872">
        <v>100</v>
      </c>
      <c r="AK872">
        <v>650</v>
      </c>
      <c r="AL872">
        <v>800</v>
      </c>
      <c r="AM872" s="21" t="s">
        <v>349</v>
      </c>
      <c r="AN872" s="21"/>
      <c r="AO872" t="b">
        <v>0</v>
      </c>
      <c r="AP872" s="21"/>
      <c r="AQ872" s="21"/>
      <c r="AR872" s="21" t="s">
        <v>503</v>
      </c>
      <c r="AS872" s="21"/>
      <c r="AT872" s="21"/>
      <c r="AU872" s="21"/>
      <c r="AV872" s="21"/>
      <c r="AW872">
        <v>3</v>
      </c>
      <c r="AX872" s="21"/>
      <c r="AY872">
        <v>2763429</v>
      </c>
      <c r="AZ872">
        <v>0</v>
      </c>
      <c r="BA872">
        <v>0</v>
      </c>
      <c r="BB872">
        <v>25</v>
      </c>
      <c r="BC872">
        <v>15</v>
      </c>
      <c r="BD872">
        <v>70</v>
      </c>
      <c r="BE872" s="21"/>
      <c r="BF872">
        <v>0</v>
      </c>
    </row>
    <row r="873" spans="1:58" x14ac:dyDescent="0.25">
      <c r="A873">
        <v>1.7</v>
      </c>
      <c r="B873" s="21" t="s">
        <v>152</v>
      </c>
      <c r="C873" s="21" t="s">
        <v>9</v>
      </c>
      <c r="D873" s="21" t="s">
        <v>14</v>
      </c>
      <c r="E873" s="21"/>
      <c r="F873" s="21"/>
      <c r="G873" s="21" t="s">
        <v>23</v>
      </c>
      <c r="H873" s="21"/>
      <c r="I873" s="21" t="s">
        <v>780</v>
      </c>
      <c r="J873" s="21" t="s">
        <v>525</v>
      </c>
      <c r="K873" s="21" t="s">
        <v>41</v>
      </c>
      <c r="L873" t="b">
        <v>0</v>
      </c>
      <c r="M873" t="b">
        <v>0</v>
      </c>
      <c r="N873" t="b">
        <v>1</v>
      </c>
      <c r="O873">
        <v>40</v>
      </c>
      <c r="P873">
        <v>30</v>
      </c>
      <c r="Q873">
        <v>0</v>
      </c>
      <c r="R873" s="21" t="s">
        <v>49</v>
      </c>
      <c r="S873">
        <v>1000</v>
      </c>
      <c r="T873">
        <v>100</v>
      </c>
      <c r="U873" t="b">
        <v>1</v>
      </c>
      <c r="V873">
        <v>80</v>
      </c>
      <c r="W873">
        <v>1</v>
      </c>
      <c r="X873">
        <v>105</v>
      </c>
      <c r="Y873">
        <v>60</v>
      </c>
      <c r="Z873">
        <v>0.05</v>
      </c>
      <c r="AA873" t="b">
        <v>1</v>
      </c>
      <c r="AB873" s="21" t="s">
        <v>724</v>
      </c>
      <c r="AC873">
        <v>5</v>
      </c>
      <c r="AD873">
        <v>9</v>
      </c>
      <c r="AE873">
        <v>10</v>
      </c>
      <c r="AF873">
        <v>10</v>
      </c>
      <c r="AG873" s="21" t="s">
        <v>48</v>
      </c>
      <c r="AH873" t="b">
        <v>0</v>
      </c>
      <c r="AI873" t="b">
        <v>0</v>
      </c>
      <c r="AJ873">
        <v>100</v>
      </c>
      <c r="AK873">
        <v>650</v>
      </c>
      <c r="AL873">
        <v>800</v>
      </c>
      <c r="AM873" s="21" t="s">
        <v>349</v>
      </c>
      <c r="AN873" s="21"/>
      <c r="AO873" t="b">
        <v>0</v>
      </c>
      <c r="AP873" s="21"/>
      <c r="AQ873" s="21"/>
      <c r="AR873" s="21" t="s">
        <v>503</v>
      </c>
      <c r="AS873" s="21"/>
      <c r="AT873" s="21"/>
      <c r="AU873" s="21"/>
      <c r="AV873" s="21"/>
      <c r="AW873">
        <v>3</v>
      </c>
      <c r="AX873" s="21"/>
      <c r="AY873">
        <v>2763429</v>
      </c>
      <c r="AZ873">
        <v>0</v>
      </c>
      <c r="BA873">
        <v>0</v>
      </c>
      <c r="BB873">
        <v>30</v>
      </c>
      <c r="BC873">
        <v>5</v>
      </c>
      <c r="BD873">
        <v>70</v>
      </c>
      <c r="BE873" s="21"/>
      <c r="BF873">
        <v>0</v>
      </c>
    </row>
    <row r="874" spans="1:58" x14ac:dyDescent="0.25">
      <c r="A874">
        <v>1.7</v>
      </c>
      <c r="B874" s="21" t="s">
        <v>152</v>
      </c>
      <c r="C874" s="21" t="s">
        <v>9</v>
      </c>
      <c r="D874" s="21" t="s">
        <v>14</v>
      </c>
      <c r="E874" s="21"/>
      <c r="F874" s="21"/>
      <c r="G874" s="21" t="s">
        <v>23</v>
      </c>
      <c r="H874" s="21"/>
      <c r="I874" s="21" t="s">
        <v>780</v>
      </c>
      <c r="J874" s="21" t="s">
        <v>525</v>
      </c>
      <c r="K874" s="21" t="s">
        <v>41</v>
      </c>
      <c r="L874" t="b">
        <v>0</v>
      </c>
      <c r="M874" t="b">
        <v>0</v>
      </c>
      <c r="N874" t="b">
        <v>1</v>
      </c>
      <c r="O874">
        <v>40</v>
      </c>
      <c r="P874">
        <v>30</v>
      </c>
      <c r="Q874">
        <v>0</v>
      </c>
      <c r="R874" s="21" t="s">
        <v>49</v>
      </c>
      <c r="S874">
        <v>1000</v>
      </c>
      <c r="T874">
        <v>100</v>
      </c>
      <c r="U874" t="b">
        <v>1</v>
      </c>
      <c r="V874">
        <v>80</v>
      </c>
      <c r="W874">
        <v>1</v>
      </c>
      <c r="X874">
        <v>105</v>
      </c>
      <c r="Y874">
        <v>60</v>
      </c>
      <c r="Z874">
        <v>0.05</v>
      </c>
      <c r="AA874" t="b">
        <v>1</v>
      </c>
      <c r="AB874" s="21" t="s">
        <v>724</v>
      </c>
      <c r="AC874">
        <v>5</v>
      </c>
      <c r="AD874">
        <v>9</v>
      </c>
      <c r="AE874">
        <v>10</v>
      </c>
      <c r="AF874">
        <v>10</v>
      </c>
      <c r="AG874" s="21" t="s">
        <v>48</v>
      </c>
      <c r="AH874" t="b">
        <v>0</v>
      </c>
      <c r="AI874" t="b">
        <v>0</v>
      </c>
      <c r="AJ874">
        <v>100</v>
      </c>
      <c r="AK874">
        <v>650</v>
      </c>
      <c r="AL874">
        <v>800</v>
      </c>
      <c r="AM874" s="21" t="s">
        <v>375</v>
      </c>
      <c r="AN874" s="21"/>
      <c r="AO874" t="b">
        <v>0</v>
      </c>
      <c r="AP874" s="21"/>
      <c r="AQ874" s="21"/>
      <c r="AR874" s="21" t="s">
        <v>375</v>
      </c>
      <c r="AS874" s="21"/>
      <c r="AT874" s="21"/>
      <c r="AU874" s="21"/>
      <c r="AV874" s="21"/>
      <c r="AW874">
        <v>1.5009999999999999</v>
      </c>
      <c r="AX874" s="21"/>
      <c r="AY874">
        <v>15570276</v>
      </c>
      <c r="BE874" s="21"/>
    </row>
    <row r="875" spans="1:58" x14ac:dyDescent="0.25">
      <c r="A875">
        <v>1.7</v>
      </c>
      <c r="B875" s="21" t="s">
        <v>152</v>
      </c>
      <c r="C875" s="21" t="s">
        <v>9</v>
      </c>
      <c r="D875" s="21" t="s">
        <v>14</v>
      </c>
      <c r="E875" s="21"/>
      <c r="F875" s="21"/>
      <c r="G875" s="21" t="s">
        <v>23</v>
      </c>
      <c r="H875" s="21"/>
      <c r="I875" s="21" t="s">
        <v>780</v>
      </c>
      <c r="J875" s="21" t="s">
        <v>525</v>
      </c>
      <c r="K875" s="21" t="s">
        <v>41</v>
      </c>
      <c r="L875" t="b">
        <v>0</v>
      </c>
      <c r="M875" t="b">
        <v>0</v>
      </c>
      <c r="N875" t="b">
        <v>1</v>
      </c>
      <c r="O875">
        <v>40</v>
      </c>
      <c r="P875">
        <v>30</v>
      </c>
      <c r="Q875">
        <v>0</v>
      </c>
      <c r="R875" s="21" t="s">
        <v>49</v>
      </c>
      <c r="S875">
        <v>1000</v>
      </c>
      <c r="T875">
        <v>100</v>
      </c>
      <c r="U875" t="b">
        <v>1</v>
      </c>
      <c r="V875">
        <v>80</v>
      </c>
      <c r="W875">
        <v>1</v>
      </c>
      <c r="X875">
        <v>105</v>
      </c>
      <c r="Y875">
        <v>60</v>
      </c>
      <c r="Z875">
        <v>0.05</v>
      </c>
      <c r="AA875" t="b">
        <v>1</v>
      </c>
      <c r="AB875" s="21" t="s">
        <v>724</v>
      </c>
      <c r="AC875">
        <v>5</v>
      </c>
      <c r="AD875">
        <v>9</v>
      </c>
      <c r="AE875">
        <v>10</v>
      </c>
      <c r="AF875">
        <v>10</v>
      </c>
      <c r="AG875" s="21" t="s">
        <v>48</v>
      </c>
      <c r="AH875" t="b">
        <v>0</v>
      </c>
      <c r="AI875" t="b">
        <v>0</v>
      </c>
      <c r="AJ875">
        <v>100</v>
      </c>
      <c r="AK875">
        <v>650</v>
      </c>
      <c r="AL875">
        <v>800</v>
      </c>
      <c r="AM875" s="21" t="s">
        <v>429</v>
      </c>
      <c r="AN875" s="21"/>
      <c r="AO875" t="b">
        <v>0</v>
      </c>
      <c r="AP875" s="21"/>
      <c r="AQ875" s="21"/>
      <c r="AR875" s="21" t="s">
        <v>501</v>
      </c>
      <c r="AS875" s="21"/>
      <c r="AT875" s="21"/>
      <c r="AU875" s="21"/>
      <c r="AV875" s="21"/>
      <c r="AW875">
        <v>1.5009999999999999</v>
      </c>
      <c r="AX875" s="21"/>
      <c r="AY875">
        <v>2763429</v>
      </c>
      <c r="BE875" s="21"/>
    </row>
    <row r="876" spans="1:58" x14ac:dyDescent="0.25">
      <c r="A876" t="s">
        <v>721</v>
      </c>
      <c r="B876" t="s">
        <v>4</v>
      </c>
      <c r="C876" t="s">
        <v>8</v>
      </c>
      <c r="D876" t="s">
        <v>13</v>
      </c>
      <c r="E876" t="s">
        <v>18</v>
      </c>
      <c r="F876" t="s">
        <v>20</v>
      </c>
      <c r="G876" t="s">
        <v>22</v>
      </c>
      <c r="H876" t="s">
        <v>27</v>
      </c>
      <c r="I876" t="s">
        <v>30</v>
      </c>
      <c r="J876" t="s">
        <v>31</v>
      </c>
      <c r="K876" t="s">
        <v>466</v>
      </c>
      <c r="L876" t="s">
        <v>55</v>
      </c>
      <c r="M876" t="s">
        <v>57</v>
      </c>
      <c r="N876" t="s">
        <v>58</v>
      </c>
      <c r="O876" t="s">
        <v>43</v>
      </c>
      <c r="P876" t="s">
        <v>45</v>
      </c>
      <c r="Q876" t="s">
        <v>46</v>
      </c>
      <c r="R876" t="s">
        <v>47</v>
      </c>
      <c r="S876" t="s">
        <v>51</v>
      </c>
      <c r="T876" t="s">
        <v>53</v>
      </c>
      <c r="U876" t="s">
        <v>75</v>
      </c>
      <c r="V876" t="s">
        <v>76</v>
      </c>
      <c r="W876" t="s">
        <v>77</v>
      </c>
      <c r="X876" t="s">
        <v>78</v>
      </c>
      <c r="Y876" t="s">
        <v>79</v>
      </c>
      <c r="Z876" t="s">
        <v>80</v>
      </c>
      <c r="AA876" t="s">
        <v>81</v>
      </c>
      <c r="AB876" t="s">
        <v>61</v>
      </c>
      <c r="AC876" t="s">
        <v>62</v>
      </c>
      <c r="AD876" t="s">
        <v>64</v>
      </c>
      <c r="AE876" t="s">
        <v>65</v>
      </c>
      <c r="AF876" t="s">
        <v>66</v>
      </c>
      <c r="AG876" t="s">
        <v>67</v>
      </c>
      <c r="AH876" t="s">
        <v>72</v>
      </c>
      <c r="AI876" t="s">
        <v>73</v>
      </c>
      <c r="AJ876" t="s">
        <v>69</v>
      </c>
      <c r="AK876" t="s">
        <v>70</v>
      </c>
      <c r="AL876" t="s">
        <v>71</v>
      </c>
      <c r="AM876" t="s">
        <v>722</v>
      </c>
      <c r="AN876" t="s">
        <v>102</v>
      </c>
      <c r="AO876" t="s">
        <v>100</v>
      </c>
      <c r="AP876" t="s">
        <v>84</v>
      </c>
      <c r="AQ876" t="s">
        <v>85</v>
      </c>
      <c r="AR876" t="s">
        <v>86</v>
      </c>
      <c r="AS876" t="s">
        <v>87</v>
      </c>
      <c r="AW876" t="s">
        <v>92</v>
      </c>
      <c r="AX876" t="s">
        <v>94</v>
      </c>
      <c r="AY876" t="s">
        <v>96</v>
      </c>
      <c r="AZ876" t="s">
        <v>478</v>
      </c>
      <c r="BA876" t="s">
        <v>104</v>
      </c>
      <c r="BB876" t="s">
        <v>105</v>
      </c>
      <c r="BC876" t="s">
        <v>106</v>
      </c>
      <c r="BD876" t="s">
        <v>488</v>
      </c>
      <c r="BE876" t="s">
        <v>107</v>
      </c>
      <c r="BF876" t="s">
        <v>36</v>
      </c>
    </row>
    <row r="877" spans="1:58" x14ac:dyDescent="0.25">
      <c r="A877">
        <v>1.7</v>
      </c>
      <c r="B877" s="21" t="s">
        <v>148</v>
      </c>
      <c r="C877" s="21" t="s">
        <v>9</v>
      </c>
      <c r="D877" s="21" t="s">
        <v>14</v>
      </c>
      <c r="E877" s="21"/>
      <c r="F877" s="21"/>
      <c r="G877" s="21" t="s">
        <v>23</v>
      </c>
      <c r="H877" s="21"/>
      <c r="I877" s="21" t="s">
        <v>781</v>
      </c>
      <c r="J877" s="21" t="s">
        <v>683</v>
      </c>
      <c r="K877" s="21" t="s">
        <v>41</v>
      </c>
      <c r="L877" t="b">
        <v>0</v>
      </c>
      <c r="M877" t="b">
        <v>0</v>
      </c>
      <c r="N877" t="b">
        <v>1</v>
      </c>
      <c r="O877">
        <v>40</v>
      </c>
      <c r="P877">
        <v>30</v>
      </c>
      <c r="Q877">
        <v>0</v>
      </c>
      <c r="R877" s="21" t="s">
        <v>49</v>
      </c>
      <c r="S877">
        <v>1000</v>
      </c>
      <c r="T877">
        <v>100</v>
      </c>
      <c r="U877" t="b">
        <v>1</v>
      </c>
      <c r="V877">
        <v>80</v>
      </c>
      <c r="W877">
        <v>1</v>
      </c>
      <c r="X877">
        <v>105</v>
      </c>
      <c r="Y877">
        <v>60</v>
      </c>
      <c r="Z877">
        <v>0.05</v>
      </c>
      <c r="AA877" t="b">
        <v>1</v>
      </c>
      <c r="AB877" s="21" t="s">
        <v>724</v>
      </c>
      <c r="AC877">
        <v>5</v>
      </c>
      <c r="AD877">
        <v>9</v>
      </c>
      <c r="AE877">
        <v>10</v>
      </c>
      <c r="AF877">
        <v>10</v>
      </c>
      <c r="AG877" s="21" t="s">
        <v>48</v>
      </c>
      <c r="AH877" t="b">
        <v>0</v>
      </c>
      <c r="AI877" t="b">
        <v>0</v>
      </c>
      <c r="AJ877">
        <v>100</v>
      </c>
      <c r="AK877">
        <v>650</v>
      </c>
      <c r="AL877">
        <v>800</v>
      </c>
      <c r="AM877" s="21" t="s">
        <v>215</v>
      </c>
      <c r="AN877" s="21"/>
      <c r="AO877" t="b">
        <v>0</v>
      </c>
      <c r="AP877" s="21"/>
      <c r="AQ877" s="21"/>
      <c r="AR877" s="21" t="s">
        <v>500</v>
      </c>
      <c r="AS877" s="21"/>
      <c r="AT877" s="21"/>
      <c r="AU877" s="21"/>
      <c r="AV877" s="21"/>
      <c r="AW877">
        <v>3</v>
      </c>
      <c r="AX877" s="21"/>
      <c r="AY877">
        <v>9639167</v>
      </c>
      <c r="AZ877">
        <v>0</v>
      </c>
      <c r="BA877">
        <v>0</v>
      </c>
      <c r="BB877">
        <v>20</v>
      </c>
      <c r="BC877">
        <v>0</v>
      </c>
      <c r="BD877">
        <v>50</v>
      </c>
      <c r="BE877" s="21"/>
      <c r="BF877">
        <v>0</v>
      </c>
    </row>
    <row r="878" spans="1:58" x14ac:dyDescent="0.25">
      <c r="A878">
        <v>1.7</v>
      </c>
      <c r="B878" s="21" t="s">
        <v>148</v>
      </c>
      <c r="C878" s="21" t="s">
        <v>9</v>
      </c>
      <c r="D878" s="21" t="s">
        <v>14</v>
      </c>
      <c r="E878" s="21"/>
      <c r="F878" s="21"/>
      <c r="G878" s="21" t="s">
        <v>23</v>
      </c>
      <c r="H878" s="21"/>
      <c r="I878" s="21" t="s">
        <v>781</v>
      </c>
      <c r="J878" s="21" t="s">
        <v>683</v>
      </c>
      <c r="K878" s="21" t="s">
        <v>41</v>
      </c>
      <c r="L878" t="b">
        <v>0</v>
      </c>
      <c r="M878" t="b">
        <v>0</v>
      </c>
      <c r="N878" t="b">
        <v>1</v>
      </c>
      <c r="O878">
        <v>40</v>
      </c>
      <c r="P878">
        <v>30</v>
      </c>
      <c r="Q878">
        <v>0</v>
      </c>
      <c r="R878" s="21" t="s">
        <v>49</v>
      </c>
      <c r="S878">
        <v>1000</v>
      </c>
      <c r="T878">
        <v>100</v>
      </c>
      <c r="U878" t="b">
        <v>1</v>
      </c>
      <c r="V878">
        <v>80</v>
      </c>
      <c r="W878">
        <v>1</v>
      </c>
      <c r="X878">
        <v>105</v>
      </c>
      <c r="Y878">
        <v>60</v>
      </c>
      <c r="Z878">
        <v>0.05</v>
      </c>
      <c r="AA878" t="b">
        <v>1</v>
      </c>
      <c r="AB878" s="21" t="s">
        <v>724</v>
      </c>
      <c r="AC878">
        <v>5</v>
      </c>
      <c r="AD878">
        <v>9</v>
      </c>
      <c r="AE878">
        <v>10</v>
      </c>
      <c r="AF878">
        <v>10</v>
      </c>
      <c r="AG878" s="21" t="s">
        <v>48</v>
      </c>
      <c r="AH878" t="b">
        <v>0</v>
      </c>
      <c r="AI878" t="b">
        <v>0</v>
      </c>
      <c r="AJ878">
        <v>100</v>
      </c>
      <c r="AK878">
        <v>650</v>
      </c>
      <c r="AL878">
        <v>800</v>
      </c>
      <c r="AM878" s="21" t="s">
        <v>216</v>
      </c>
      <c r="AN878" s="21"/>
      <c r="AO878" t="b">
        <v>0</v>
      </c>
      <c r="AP878" s="21"/>
      <c r="AQ878" s="21"/>
      <c r="AR878" s="21" t="s">
        <v>500</v>
      </c>
      <c r="AS878" s="21"/>
      <c r="AT878" s="21"/>
      <c r="AU878" s="21"/>
      <c r="AV878" s="21"/>
      <c r="AW878">
        <v>3</v>
      </c>
      <c r="AX878" s="21"/>
      <c r="AY878">
        <v>13828244</v>
      </c>
      <c r="AZ878">
        <v>0</v>
      </c>
      <c r="BA878">
        <v>0</v>
      </c>
      <c r="BB878">
        <v>10</v>
      </c>
      <c r="BC878">
        <v>0</v>
      </c>
      <c r="BD878">
        <v>50</v>
      </c>
      <c r="BE878" s="21"/>
      <c r="BF878">
        <v>0</v>
      </c>
    </row>
    <row r="879" spans="1:58" x14ac:dyDescent="0.25">
      <c r="A879">
        <v>1.7</v>
      </c>
      <c r="B879" s="21" t="s">
        <v>148</v>
      </c>
      <c r="C879" s="21" t="s">
        <v>9</v>
      </c>
      <c r="D879" s="21" t="s">
        <v>14</v>
      </c>
      <c r="E879" s="21"/>
      <c r="F879" s="21"/>
      <c r="G879" s="21" t="s">
        <v>23</v>
      </c>
      <c r="H879" s="21"/>
      <c r="I879" s="21" t="s">
        <v>781</v>
      </c>
      <c r="J879" s="21" t="s">
        <v>683</v>
      </c>
      <c r="K879" s="21" t="s">
        <v>41</v>
      </c>
      <c r="L879" t="b">
        <v>0</v>
      </c>
      <c r="M879" t="b">
        <v>0</v>
      </c>
      <c r="N879" t="b">
        <v>1</v>
      </c>
      <c r="O879">
        <v>40</v>
      </c>
      <c r="P879">
        <v>30</v>
      </c>
      <c r="Q879">
        <v>0</v>
      </c>
      <c r="R879" s="21" t="s">
        <v>49</v>
      </c>
      <c r="S879">
        <v>1000</v>
      </c>
      <c r="T879">
        <v>100</v>
      </c>
      <c r="U879" t="b">
        <v>1</v>
      </c>
      <c r="V879">
        <v>80</v>
      </c>
      <c r="W879">
        <v>1</v>
      </c>
      <c r="X879">
        <v>105</v>
      </c>
      <c r="Y879">
        <v>60</v>
      </c>
      <c r="Z879">
        <v>0.05</v>
      </c>
      <c r="AA879" t="b">
        <v>1</v>
      </c>
      <c r="AB879" s="21" t="s">
        <v>724</v>
      </c>
      <c r="AC879">
        <v>5</v>
      </c>
      <c r="AD879">
        <v>9</v>
      </c>
      <c r="AE879">
        <v>10</v>
      </c>
      <c r="AF879">
        <v>10</v>
      </c>
      <c r="AG879" s="21" t="s">
        <v>48</v>
      </c>
      <c r="AH879" t="b">
        <v>0</v>
      </c>
      <c r="AI879" t="b">
        <v>0</v>
      </c>
      <c r="AJ879">
        <v>100</v>
      </c>
      <c r="AK879">
        <v>650</v>
      </c>
      <c r="AL879">
        <v>800</v>
      </c>
      <c r="AM879" s="21" t="s">
        <v>222</v>
      </c>
      <c r="AN879" s="21"/>
      <c r="AO879" t="b">
        <v>0</v>
      </c>
      <c r="AP879" s="21"/>
      <c r="AQ879" s="21"/>
      <c r="AR879" s="21" t="s">
        <v>501</v>
      </c>
      <c r="AS879" s="21"/>
      <c r="AT879" s="21"/>
      <c r="AU879" s="21"/>
      <c r="AV879" s="21"/>
      <c r="AW879">
        <v>1.5009999999999999</v>
      </c>
      <c r="AX879" s="21"/>
      <c r="AY879">
        <v>13130346</v>
      </c>
      <c r="BE879" s="21"/>
    </row>
    <row r="880" spans="1:58" x14ac:dyDescent="0.25">
      <c r="A880">
        <v>1.7</v>
      </c>
      <c r="B880" s="21" t="s">
        <v>148</v>
      </c>
      <c r="C880" s="21" t="s">
        <v>9</v>
      </c>
      <c r="D880" s="21" t="s">
        <v>14</v>
      </c>
      <c r="E880" s="21"/>
      <c r="F880" s="21"/>
      <c r="G880" s="21" t="s">
        <v>23</v>
      </c>
      <c r="H880" s="21"/>
      <c r="I880" s="21" t="s">
        <v>781</v>
      </c>
      <c r="J880" s="21" t="s">
        <v>683</v>
      </c>
      <c r="K880" s="21" t="s">
        <v>41</v>
      </c>
      <c r="L880" t="b">
        <v>0</v>
      </c>
      <c r="M880" t="b">
        <v>0</v>
      </c>
      <c r="N880" t="b">
        <v>1</v>
      </c>
      <c r="O880">
        <v>40</v>
      </c>
      <c r="P880">
        <v>30</v>
      </c>
      <c r="Q880">
        <v>0</v>
      </c>
      <c r="R880" s="21" t="s">
        <v>49</v>
      </c>
      <c r="S880">
        <v>1000</v>
      </c>
      <c r="T880">
        <v>100</v>
      </c>
      <c r="U880" t="b">
        <v>1</v>
      </c>
      <c r="V880">
        <v>80</v>
      </c>
      <c r="W880">
        <v>1</v>
      </c>
      <c r="X880">
        <v>105</v>
      </c>
      <c r="Y880">
        <v>60</v>
      </c>
      <c r="Z880">
        <v>0.05</v>
      </c>
      <c r="AA880" t="b">
        <v>1</v>
      </c>
      <c r="AB880" s="21" t="s">
        <v>724</v>
      </c>
      <c r="AC880">
        <v>5</v>
      </c>
      <c r="AD880">
        <v>9</v>
      </c>
      <c r="AE880">
        <v>10</v>
      </c>
      <c r="AF880">
        <v>10</v>
      </c>
      <c r="AG880" s="21" t="s">
        <v>48</v>
      </c>
      <c r="AH880" t="b">
        <v>0</v>
      </c>
      <c r="AI880" t="b">
        <v>0</v>
      </c>
      <c r="AJ880">
        <v>100</v>
      </c>
      <c r="AK880">
        <v>650</v>
      </c>
      <c r="AL880">
        <v>800</v>
      </c>
      <c r="AM880" s="21" t="s">
        <v>223</v>
      </c>
      <c r="AN880" s="21"/>
      <c r="AO880" t="b">
        <v>0</v>
      </c>
      <c r="AP880" s="21"/>
      <c r="AQ880" s="21"/>
      <c r="AR880" s="21" t="s">
        <v>502</v>
      </c>
      <c r="AS880" s="21"/>
      <c r="AT880" s="21"/>
      <c r="AU880" s="21"/>
      <c r="AV880" s="21"/>
      <c r="AW880">
        <v>4.5</v>
      </c>
      <c r="AX880" s="21"/>
      <c r="AY880">
        <v>65280</v>
      </c>
      <c r="BE880" s="21"/>
    </row>
    <row r="881" spans="1:58" x14ac:dyDescent="0.25">
      <c r="A881">
        <v>1.7</v>
      </c>
      <c r="B881" s="21" t="s">
        <v>148</v>
      </c>
      <c r="C881" s="21" t="s">
        <v>9</v>
      </c>
      <c r="D881" s="21" t="s">
        <v>14</v>
      </c>
      <c r="E881" s="21"/>
      <c r="F881" s="21"/>
      <c r="G881" s="21" t="s">
        <v>23</v>
      </c>
      <c r="H881" s="21"/>
      <c r="I881" s="21" t="s">
        <v>781</v>
      </c>
      <c r="J881" s="21" t="s">
        <v>683</v>
      </c>
      <c r="K881" s="21" t="s">
        <v>41</v>
      </c>
      <c r="L881" t="b">
        <v>0</v>
      </c>
      <c r="M881" t="b">
        <v>0</v>
      </c>
      <c r="N881" t="b">
        <v>1</v>
      </c>
      <c r="O881">
        <v>40</v>
      </c>
      <c r="P881">
        <v>30</v>
      </c>
      <c r="Q881">
        <v>0</v>
      </c>
      <c r="R881" s="21" t="s">
        <v>49</v>
      </c>
      <c r="S881">
        <v>1000</v>
      </c>
      <c r="T881">
        <v>100</v>
      </c>
      <c r="U881" t="b">
        <v>1</v>
      </c>
      <c r="V881">
        <v>80</v>
      </c>
      <c r="W881">
        <v>1</v>
      </c>
      <c r="X881">
        <v>105</v>
      </c>
      <c r="Y881">
        <v>60</v>
      </c>
      <c r="Z881">
        <v>0.05</v>
      </c>
      <c r="AA881" t="b">
        <v>1</v>
      </c>
      <c r="AB881" s="21" t="s">
        <v>724</v>
      </c>
      <c r="AC881">
        <v>5</v>
      </c>
      <c r="AD881">
        <v>9</v>
      </c>
      <c r="AE881">
        <v>10</v>
      </c>
      <c r="AF881">
        <v>10</v>
      </c>
      <c r="AG881" s="21" t="s">
        <v>48</v>
      </c>
      <c r="AH881" t="b">
        <v>0</v>
      </c>
      <c r="AI881" t="b">
        <v>0</v>
      </c>
      <c r="AJ881">
        <v>100</v>
      </c>
      <c r="AK881">
        <v>650</v>
      </c>
      <c r="AL881">
        <v>800</v>
      </c>
      <c r="AM881" s="21" t="s">
        <v>244</v>
      </c>
      <c r="AN881" s="21"/>
      <c r="AO881" t="b">
        <v>0</v>
      </c>
      <c r="AP881" s="21"/>
      <c r="AQ881" s="21"/>
      <c r="AR881" s="21" t="s">
        <v>244</v>
      </c>
      <c r="AS881" s="21"/>
      <c r="AT881" s="21"/>
      <c r="AU881" s="21"/>
      <c r="AV881" s="21"/>
      <c r="AW881">
        <v>3</v>
      </c>
      <c r="AX881" s="21"/>
      <c r="AY881">
        <v>16776960</v>
      </c>
      <c r="AZ881">
        <v>0</v>
      </c>
      <c r="BA881">
        <v>0</v>
      </c>
      <c r="BB881">
        <v>77</v>
      </c>
      <c r="BC881">
        <v>0</v>
      </c>
      <c r="BD881">
        <v>100</v>
      </c>
      <c r="BE881" s="21"/>
      <c r="BF881">
        <v>0</v>
      </c>
    </row>
    <row r="882" spans="1:58" x14ac:dyDescent="0.25">
      <c r="A882">
        <v>1.7</v>
      </c>
      <c r="B882" s="21" t="s">
        <v>148</v>
      </c>
      <c r="C882" s="21" t="s">
        <v>9</v>
      </c>
      <c r="D882" s="21" t="s">
        <v>14</v>
      </c>
      <c r="E882" s="21"/>
      <c r="F882" s="21"/>
      <c r="G882" s="21" t="s">
        <v>23</v>
      </c>
      <c r="H882" s="21"/>
      <c r="I882" s="21" t="s">
        <v>781</v>
      </c>
      <c r="J882" s="21" t="s">
        <v>683</v>
      </c>
      <c r="K882" s="21" t="s">
        <v>41</v>
      </c>
      <c r="L882" t="b">
        <v>0</v>
      </c>
      <c r="M882" t="b">
        <v>0</v>
      </c>
      <c r="N882" t="b">
        <v>1</v>
      </c>
      <c r="O882">
        <v>40</v>
      </c>
      <c r="P882">
        <v>30</v>
      </c>
      <c r="Q882">
        <v>0</v>
      </c>
      <c r="R882" s="21" t="s">
        <v>49</v>
      </c>
      <c r="S882">
        <v>1000</v>
      </c>
      <c r="T882">
        <v>100</v>
      </c>
      <c r="U882" t="b">
        <v>1</v>
      </c>
      <c r="V882">
        <v>80</v>
      </c>
      <c r="W882">
        <v>1</v>
      </c>
      <c r="X882">
        <v>105</v>
      </c>
      <c r="Y882">
        <v>60</v>
      </c>
      <c r="Z882">
        <v>0.05</v>
      </c>
      <c r="AA882" t="b">
        <v>1</v>
      </c>
      <c r="AB882" s="21" t="s">
        <v>724</v>
      </c>
      <c r="AC882">
        <v>5</v>
      </c>
      <c r="AD882">
        <v>9</v>
      </c>
      <c r="AE882">
        <v>10</v>
      </c>
      <c r="AF882">
        <v>10</v>
      </c>
      <c r="AG882" s="21" t="s">
        <v>48</v>
      </c>
      <c r="AH882" t="b">
        <v>0</v>
      </c>
      <c r="AI882" t="b">
        <v>0</v>
      </c>
      <c r="AJ882">
        <v>100</v>
      </c>
      <c r="AK882">
        <v>650</v>
      </c>
      <c r="AL882">
        <v>800</v>
      </c>
      <c r="AM882" s="21" t="s">
        <v>244</v>
      </c>
      <c r="AN882" s="21"/>
      <c r="AO882" t="b">
        <v>0</v>
      </c>
      <c r="AP882" s="21"/>
      <c r="AQ882" s="21"/>
      <c r="AR882" s="21" t="s">
        <v>244</v>
      </c>
      <c r="AS882" s="21"/>
      <c r="AT882" s="21"/>
      <c r="AU882" s="21"/>
      <c r="AV882" s="21"/>
      <c r="AW882">
        <v>3</v>
      </c>
      <c r="AX882" s="21"/>
      <c r="AY882">
        <v>16776960</v>
      </c>
      <c r="AZ882">
        <v>0</v>
      </c>
      <c r="BA882">
        <v>1</v>
      </c>
      <c r="BB882">
        <v>79</v>
      </c>
      <c r="BC882">
        <v>100</v>
      </c>
      <c r="BD882">
        <v>110</v>
      </c>
      <c r="BE882" s="21"/>
      <c r="BF882">
        <v>0</v>
      </c>
    </row>
    <row r="883" spans="1:58" x14ac:dyDescent="0.25">
      <c r="A883">
        <v>1.7</v>
      </c>
      <c r="B883" s="21" t="s">
        <v>148</v>
      </c>
      <c r="C883" s="21" t="s">
        <v>9</v>
      </c>
      <c r="D883" s="21" t="s">
        <v>14</v>
      </c>
      <c r="E883" s="21"/>
      <c r="F883" s="21"/>
      <c r="G883" s="21" t="s">
        <v>23</v>
      </c>
      <c r="H883" s="21"/>
      <c r="I883" s="21" t="s">
        <v>781</v>
      </c>
      <c r="J883" s="21" t="s">
        <v>683</v>
      </c>
      <c r="K883" s="21" t="s">
        <v>41</v>
      </c>
      <c r="L883" t="b">
        <v>0</v>
      </c>
      <c r="M883" t="b">
        <v>0</v>
      </c>
      <c r="N883" t="b">
        <v>1</v>
      </c>
      <c r="O883">
        <v>40</v>
      </c>
      <c r="P883">
        <v>30</v>
      </c>
      <c r="Q883">
        <v>0</v>
      </c>
      <c r="R883" s="21" t="s">
        <v>49</v>
      </c>
      <c r="S883">
        <v>1000</v>
      </c>
      <c r="T883">
        <v>100</v>
      </c>
      <c r="U883" t="b">
        <v>1</v>
      </c>
      <c r="V883">
        <v>80</v>
      </c>
      <c r="W883">
        <v>1</v>
      </c>
      <c r="X883">
        <v>105</v>
      </c>
      <c r="Y883">
        <v>60</v>
      </c>
      <c r="Z883">
        <v>0.05</v>
      </c>
      <c r="AA883" t="b">
        <v>1</v>
      </c>
      <c r="AB883" s="21" t="s">
        <v>724</v>
      </c>
      <c r="AC883">
        <v>5</v>
      </c>
      <c r="AD883">
        <v>9</v>
      </c>
      <c r="AE883">
        <v>10</v>
      </c>
      <c r="AF883">
        <v>10</v>
      </c>
      <c r="AG883" s="21" t="s">
        <v>48</v>
      </c>
      <c r="AH883" t="b">
        <v>0</v>
      </c>
      <c r="AI883" t="b">
        <v>0</v>
      </c>
      <c r="AJ883">
        <v>100</v>
      </c>
      <c r="AK883">
        <v>650</v>
      </c>
      <c r="AL883">
        <v>800</v>
      </c>
      <c r="AM883" s="21" t="s">
        <v>265</v>
      </c>
      <c r="AN883" s="21"/>
      <c r="AO883" t="b">
        <v>0</v>
      </c>
      <c r="AP883" s="21"/>
      <c r="AQ883" s="21"/>
      <c r="AR883" s="21" t="s">
        <v>501</v>
      </c>
      <c r="AS883" s="21"/>
      <c r="AT883" s="21"/>
      <c r="AU883" s="21"/>
      <c r="AV883" s="21"/>
      <c r="AW883">
        <v>1.5009999999999999</v>
      </c>
      <c r="AX883" s="21"/>
      <c r="AY883">
        <v>32896</v>
      </c>
      <c r="AZ883">
        <v>0</v>
      </c>
      <c r="BA883">
        <v>0</v>
      </c>
      <c r="BB883">
        <v>50</v>
      </c>
      <c r="BC883">
        <v>0</v>
      </c>
      <c r="BD883">
        <v>50</v>
      </c>
      <c r="BE883" s="21"/>
      <c r="BF883">
        <v>0</v>
      </c>
    </row>
    <row r="884" spans="1:58" x14ac:dyDescent="0.25">
      <c r="A884">
        <v>1.7</v>
      </c>
      <c r="B884" s="21" t="s">
        <v>148</v>
      </c>
      <c r="C884" s="21" t="s">
        <v>9</v>
      </c>
      <c r="D884" s="21" t="s">
        <v>14</v>
      </c>
      <c r="E884" s="21"/>
      <c r="F884" s="21"/>
      <c r="G884" s="21" t="s">
        <v>23</v>
      </c>
      <c r="H884" s="21"/>
      <c r="I884" s="21" t="s">
        <v>781</v>
      </c>
      <c r="J884" s="21" t="s">
        <v>683</v>
      </c>
      <c r="K884" s="21" t="s">
        <v>41</v>
      </c>
      <c r="L884" t="b">
        <v>0</v>
      </c>
      <c r="M884" t="b">
        <v>0</v>
      </c>
      <c r="N884" t="b">
        <v>1</v>
      </c>
      <c r="O884">
        <v>40</v>
      </c>
      <c r="P884">
        <v>30</v>
      </c>
      <c r="Q884">
        <v>0</v>
      </c>
      <c r="R884" s="21" t="s">
        <v>49</v>
      </c>
      <c r="S884">
        <v>1000</v>
      </c>
      <c r="T884">
        <v>100</v>
      </c>
      <c r="U884" t="b">
        <v>1</v>
      </c>
      <c r="V884">
        <v>80</v>
      </c>
      <c r="W884">
        <v>1</v>
      </c>
      <c r="X884">
        <v>105</v>
      </c>
      <c r="Y884">
        <v>60</v>
      </c>
      <c r="Z884">
        <v>0.05</v>
      </c>
      <c r="AA884" t="b">
        <v>1</v>
      </c>
      <c r="AB884" s="21" t="s">
        <v>724</v>
      </c>
      <c r="AC884">
        <v>5</v>
      </c>
      <c r="AD884">
        <v>9</v>
      </c>
      <c r="AE884">
        <v>10</v>
      </c>
      <c r="AF884">
        <v>10</v>
      </c>
      <c r="AG884" s="21" t="s">
        <v>48</v>
      </c>
      <c r="AH884" t="b">
        <v>0</v>
      </c>
      <c r="AI884" t="b">
        <v>0</v>
      </c>
      <c r="AJ884">
        <v>100</v>
      </c>
      <c r="AK884">
        <v>650</v>
      </c>
      <c r="AL884">
        <v>800</v>
      </c>
      <c r="AM884" s="21" t="s">
        <v>266</v>
      </c>
      <c r="AN884" s="21"/>
      <c r="AO884" t="b">
        <v>0</v>
      </c>
      <c r="AP884" s="21"/>
      <c r="AQ884" s="21"/>
      <c r="AR884" s="21" t="s">
        <v>501</v>
      </c>
      <c r="AS884" s="21"/>
      <c r="AT884" s="21"/>
      <c r="AU884" s="21"/>
      <c r="AV884" s="21"/>
      <c r="AW884">
        <v>1.5009999999999999</v>
      </c>
      <c r="AX884" s="21"/>
      <c r="AY884">
        <v>9221330</v>
      </c>
      <c r="AZ884">
        <v>0</v>
      </c>
      <c r="BA884">
        <v>0</v>
      </c>
      <c r="BB884">
        <v>50</v>
      </c>
      <c r="BC884">
        <v>0</v>
      </c>
      <c r="BD884">
        <v>50</v>
      </c>
      <c r="BE884" s="21"/>
      <c r="BF884">
        <v>0</v>
      </c>
    </row>
    <row r="885" spans="1:58" x14ac:dyDescent="0.25">
      <c r="A885">
        <v>1.7</v>
      </c>
      <c r="B885" s="21" t="s">
        <v>148</v>
      </c>
      <c r="C885" s="21" t="s">
        <v>9</v>
      </c>
      <c r="D885" s="21" t="s">
        <v>14</v>
      </c>
      <c r="E885" s="21"/>
      <c r="F885" s="21"/>
      <c r="G885" s="21" t="s">
        <v>23</v>
      </c>
      <c r="H885" s="21"/>
      <c r="I885" s="21" t="s">
        <v>781</v>
      </c>
      <c r="J885" s="21" t="s">
        <v>683</v>
      </c>
      <c r="K885" s="21" t="s">
        <v>41</v>
      </c>
      <c r="L885" t="b">
        <v>0</v>
      </c>
      <c r="M885" t="b">
        <v>0</v>
      </c>
      <c r="N885" t="b">
        <v>1</v>
      </c>
      <c r="O885">
        <v>40</v>
      </c>
      <c r="P885">
        <v>30</v>
      </c>
      <c r="Q885">
        <v>0</v>
      </c>
      <c r="R885" s="21" t="s">
        <v>49</v>
      </c>
      <c r="S885">
        <v>1000</v>
      </c>
      <c r="T885">
        <v>100</v>
      </c>
      <c r="U885" t="b">
        <v>1</v>
      </c>
      <c r="V885">
        <v>80</v>
      </c>
      <c r="W885">
        <v>1</v>
      </c>
      <c r="X885">
        <v>105</v>
      </c>
      <c r="Y885">
        <v>60</v>
      </c>
      <c r="Z885">
        <v>0.05</v>
      </c>
      <c r="AA885" t="b">
        <v>1</v>
      </c>
      <c r="AB885" s="21" t="s">
        <v>724</v>
      </c>
      <c r="AC885">
        <v>5</v>
      </c>
      <c r="AD885">
        <v>9</v>
      </c>
      <c r="AE885">
        <v>10</v>
      </c>
      <c r="AF885">
        <v>10</v>
      </c>
      <c r="AG885" s="21" t="s">
        <v>48</v>
      </c>
      <c r="AH885" t="b">
        <v>0</v>
      </c>
      <c r="AI885" t="b">
        <v>0</v>
      </c>
      <c r="AJ885">
        <v>100</v>
      </c>
      <c r="AK885">
        <v>650</v>
      </c>
      <c r="AL885">
        <v>800</v>
      </c>
      <c r="AM885" s="21" t="s">
        <v>318</v>
      </c>
      <c r="AN885" s="21"/>
      <c r="AO885" t="b">
        <v>0</v>
      </c>
      <c r="AP885" s="21"/>
      <c r="AQ885" s="21"/>
      <c r="AR885" s="21" t="s">
        <v>503</v>
      </c>
      <c r="AS885" s="21"/>
      <c r="AT885" s="21"/>
      <c r="AU885" s="21"/>
      <c r="AV885" s="21"/>
      <c r="AW885">
        <v>3</v>
      </c>
      <c r="AX885" s="21"/>
      <c r="AY885">
        <v>13130346</v>
      </c>
      <c r="AZ885">
        <v>0</v>
      </c>
      <c r="BA885">
        <v>0</v>
      </c>
      <c r="BB885">
        <v>30</v>
      </c>
      <c r="BC885">
        <v>60</v>
      </c>
      <c r="BD885">
        <v>50</v>
      </c>
      <c r="BE885" s="21"/>
      <c r="BF885">
        <v>0</v>
      </c>
    </row>
    <row r="886" spans="1:58" x14ac:dyDescent="0.25">
      <c r="A886">
        <v>1.7</v>
      </c>
      <c r="B886" s="21" t="s">
        <v>148</v>
      </c>
      <c r="C886" s="21" t="s">
        <v>9</v>
      </c>
      <c r="D886" s="21" t="s">
        <v>14</v>
      </c>
      <c r="E886" s="21"/>
      <c r="F886" s="21"/>
      <c r="G886" s="21" t="s">
        <v>23</v>
      </c>
      <c r="H886" s="21"/>
      <c r="I886" s="21" t="s">
        <v>781</v>
      </c>
      <c r="J886" s="21" t="s">
        <v>683</v>
      </c>
      <c r="K886" s="21" t="s">
        <v>41</v>
      </c>
      <c r="L886" t="b">
        <v>0</v>
      </c>
      <c r="M886" t="b">
        <v>0</v>
      </c>
      <c r="N886" t="b">
        <v>1</v>
      </c>
      <c r="O886">
        <v>40</v>
      </c>
      <c r="P886">
        <v>30</v>
      </c>
      <c r="Q886">
        <v>0</v>
      </c>
      <c r="R886" s="21" t="s">
        <v>49</v>
      </c>
      <c r="S886">
        <v>1000</v>
      </c>
      <c r="T886">
        <v>100</v>
      </c>
      <c r="U886" t="b">
        <v>1</v>
      </c>
      <c r="V886">
        <v>80</v>
      </c>
      <c r="W886">
        <v>1</v>
      </c>
      <c r="X886">
        <v>105</v>
      </c>
      <c r="Y886">
        <v>60</v>
      </c>
      <c r="Z886">
        <v>0.05</v>
      </c>
      <c r="AA886" t="b">
        <v>1</v>
      </c>
      <c r="AB886" s="21" t="s">
        <v>724</v>
      </c>
      <c r="AC886">
        <v>5</v>
      </c>
      <c r="AD886">
        <v>9</v>
      </c>
      <c r="AE886">
        <v>10</v>
      </c>
      <c r="AF886">
        <v>10</v>
      </c>
      <c r="AG886" s="21" t="s">
        <v>48</v>
      </c>
      <c r="AH886" t="b">
        <v>0</v>
      </c>
      <c r="AI886" t="b">
        <v>0</v>
      </c>
      <c r="AJ886">
        <v>100</v>
      </c>
      <c r="AK886">
        <v>650</v>
      </c>
      <c r="AL886">
        <v>800</v>
      </c>
      <c r="AM886" s="21" t="s">
        <v>318</v>
      </c>
      <c r="AN886" s="21"/>
      <c r="AO886" t="b">
        <v>0</v>
      </c>
      <c r="AP886" s="21"/>
      <c r="AQ886" s="21"/>
      <c r="AR886" s="21" t="s">
        <v>503</v>
      </c>
      <c r="AS886" s="21"/>
      <c r="AT886" s="21"/>
      <c r="AU886" s="21"/>
      <c r="AV886" s="21"/>
      <c r="AW886">
        <v>3</v>
      </c>
      <c r="AX886" s="21"/>
      <c r="AY886">
        <v>13130346</v>
      </c>
      <c r="AZ886">
        <v>0</v>
      </c>
      <c r="BA886">
        <v>0</v>
      </c>
      <c r="BB886">
        <v>55</v>
      </c>
      <c r="BC886">
        <v>25</v>
      </c>
      <c r="BD886">
        <v>50</v>
      </c>
      <c r="BE886" s="21"/>
      <c r="BF886">
        <v>0</v>
      </c>
    </row>
    <row r="887" spans="1:58" x14ac:dyDescent="0.25">
      <c r="A887">
        <v>1.7</v>
      </c>
      <c r="B887" s="21" t="s">
        <v>148</v>
      </c>
      <c r="C887" s="21" t="s">
        <v>9</v>
      </c>
      <c r="D887" s="21" t="s">
        <v>14</v>
      </c>
      <c r="E887" s="21"/>
      <c r="F887" s="21"/>
      <c r="G887" s="21" t="s">
        <v>23</v>
      </c>
      <c r="H887" s="21"/>
      <c r="I887" s="21" t="s">
        <v>781</v>
      </c>
      <c r="J887" s="21" t="s">
        <v>683</v>
      </c>
      <c r="K887" s="21" t="s">
        <v>41</v>
      </c>
      <c r="L887" t="b">
        <v>0</v>
      </c>
      <c r="M887" t="b">
        <v>0</v>
      </c>
      <c r="N887" t="b">
        <v>1</v>
      </c>
      <c r="O887">
        <v>40</v>
      </c>
      <c r="P887">
        <v>30</v>
      </c>
      <c r="Q887">
        <v>0</v>
      </c>
      <c r="R887" s="21" t="s">
        <v>49</v>
      </c>
      <c r="S887">
        <v>1000</v>
      </c>
      <c r="T887">
        <v>100</v>
      </c>
      <c r="U887" t="b">
        <v>1</v>
      </c>
      <c r="V887">
        <v>80</v>
      </c>
      <c r="W887">
        <v>1</v>
      </c>
      <c r="X887">
        <v>105</v>
      </c>
      <c r="Y887">
        <v>60</v>
      </c>
      <c r="Z887">
        <v>0.05</v>
      </c>
      <c r="AA887" t="b">
        <v>1</v>
      </c>
      <c r="AB887" s="21" t="s">
        <v>724</v>
      </c>
      <c r="AC887">
        <v>5</v>
      </c>
      <c r="AD887">
        <v>9</v>
      </c>
      <c r="AE887">
        <v>10</v>
      </c>
      <c r="AF887">
        <v>10</v>
      </c>
      <c r="AG887" s="21" t="s">
        <v>48</v>
      </c>
      <c r="AH887" t="b">
        <v>0</v>
      </c>
      <c r="AI887" t="b">
        <v>0</v>
      </c>
      <c r="AJ887">
        <v>100</v>
      </c>
      <c r="AK887">
        <v>650</v>
      </c>
      <c r="AL887">
        <v>800</v>
      </c>
      <c r="AM887" s="21" t="s">
        <v>318</v>
      </c>
      <c r="AN887" s="21"/>
      <c r="AO887" t="b">
        <v>0</v>
      </c>
      <c r="AP887" s="21"/>
      <c r="AQ887" s="21"/>
      <c r="AR887" s="21" t="s">
        <v>503</v>
      </c>
      <c r="AS887" s="21"/>
      <c r="AT887" s="21"/>
      <c r="AU887" s="21"/>
      <c r="AV887" s="21"/>
      <c r="AW887">
        <v>3</v>
      </c>
      <c r="AX887" s="21"/>
      <c r="AY887">
        <v>13130346</v>
      </c>
      <c r="AZ887">
        <v>0</v>
      </c>
      <c r="BA887">
        <v>0</v>
      </c>
      <c r="BB887">
        <v>60</v>
      </c>
      <c r="BC887">
        <v>15</v>
      </c>
      <c r="BD887">
        <v>50</v>
      </c>
      <c r="BE887" s="21"/>
      <c r="BF887">
        <v>0</v>
      </c>
    </row>
    <row r="888" spans="1:58" x14ac:dyDescent="0.25">
      <c r="A888">
        <v>1.7</v>
      </c>
      <c r="B888" s="21" t="s">
        <v>148</v>
      </c>
      <c r="C888" s="21" t="s">
        <v>9</v>
      </c>
      <c r="D888" s="21" t="s">
        <v>14</v>
      </c>
      <c r="E888" s="21"/>
      <c r="F888" s="21"/>
      <c r="G888" s="21" t="s">
        <v>23</v>
      </c>
      <c r="H888" s="21"/>
      <c r="I888" s="21" t="s">
        <v>781</v>
      </c>
      <c r="J888" s="21" t="s">
        <v>683</v>
      </c>
      <c r="K888" s="21" t="s">
        <v>41</v>
      </c>
      <c r="L888" t="b">
        <v>0</v>
      </c>
      <c r="M888" t="b">
        <v>0</v>
      </c>
      <c r="N888" t="b">
        <v>1</v>
      </c>
      <c r="O888">
        <v>40</v>
      </c>
      <c r="P888">
        <v>30</v>
      </c>
      <c r="Q888">
        <v>0</v>
      </c>
      <c r="R888" s="21" t="s">
        <v>49</v>
      </c>
      <c r="S888">
        <v>1000</v>
      </c>
      <c r="T888">
        <v>100</v>
      </c>
      <c r="U888" t="b">
        <v>1</v>
      </c>
      <c r="V888">
        <v>80</v>
      </c>
      <c r="W888">
        <v>1</v>
      </c>
      <c r="X888">
        <v>105</v>
      </c>
      <c r="Y888">
        <v>60</v>
      </c>
      <c r="Z888">
        <v>0.05</v>
      </c>
      <c r="AA888" t="b">
        <v>1</v>
      </c>
      <c r="AB888" s="21" t="s">
        <v>724</v>
      </c>
      <c r="AC888">
        <v>5</v>
      </c>
      <c r="AD888">
        <v>9</v>
      </c>
      <c r="AE888">
        <v>10</v>
      </c>
      <c r="AF888">
        <v>10</v>
      </c>
      <c r="AG888" s="21" t="s">
        <v>48</v>
      </c>
      <c r="AH888" t="b">
        <v>0</v>
      </c>
      <c r="AI888" t="b">
        <v>0</v>
      </c>
      <c r="AJ888">
        <v>100</v>
      </c>
      <c r="AK888">
        <v>650</v>
      </c>
      <c r="AL888">
        <v>800</v>
      </c>
      <c r="AM888" s="21" t="s">
        <v>318</v>
      </c>
      <c r="AN888" s="21"/>
      <c r="AO888" t="b">
        <v>0</v>
      </c>
      <c r="AP888" s="21"/>
      <c r="AQ888" s="21"/>
      <c r="AR888" s="21" t="s">
        <v>503</v>
      </c>
      <c r="AS888" s="21"/>
      <c r="AT888" s="21"/>
      <c r="AU888" s="21"/>
      <c r="AV888" s="21"/>
      <c r="AW888">
        <v>3</v>
      </c>
      <c r="AX888" s="21"/>
      <c r="AY888">
        <v>13130346</v>
      </c>
      <c r="AZ888">
        <v>0</v>
      </c>
      <c r="BA888">
        <v>0</v>
      </c>
      <c r="BB888">
        <v>65</v>
      </c>
      <c r="BC888">
        <v>5</v>
      </c>
      <c r="BD888">
        <v>50</v>
      </c>
      <c r="BE888" s="21"/>
      <c r="BF888">
        <v>0</v>
      </c>
    </row>
    <row r="889" spans="1:58" x14ac:dyDescent="0.25">
      <c r="A889">
        <v>1.7</v>
      </c>
      <c r="B889" s="21" t="s">
        <v>148</v>
      </c>
      <c r="C889" s="21" t="s">
        <v>9</v>
      </c>
      <c r="D889" s="21" t="s">
        <v>14</v>
      </c>
      <c r="E889" s="21"/>
      <c r="F889" s="21"/>
      <c r="G889" s="21" t="s">
        <v>23</v>
      </c>
      <c r="H889" s="21"/>
      <c r="I889" s="21" t="s">
        <v>781</v>
      </c>
      <c r="J889" s="21" t="s">
        <v>683</v>
      </c>
      <c r="K889" s="21" t="s">
        <v>41</v>
      </c>
      <c r="L889" t="b">
        <v>0</v>
      </c>
      <c r="M889" t="b">
        <v>0</v>
      </c>
      <c r="N889" t="b">
        <v>1</v>
      </c>
      <c r="O889">
        <v>40</v>
      </c>
      <c r="P889">
        <v>30</v>
      </c>
      <c r="Q889">
        <v>0</v>
      </c>
      <c r="R889" s="21" t="s">
        <v>49</v>
      </c>
      <c r="S889">
        <v>1000</v>
      </c>
      <c r="T889">
        <v>100</v>
      </c>
      <c r="U889" t="b">
        <v>1</v>
      </c>
      <c r="V889">
        <v>80</v>
      </c>
      <c r="W889">
        <v>1</v>
      </c>
      <c r="X889">
        <v>105</v>
      </c>
      <c r="Y889">
        <v>60</v>
      </c>
      <c r="Z889">
        <v>0.05</v>
      </c>
      <c r="AA889" t="b">
        <v>1</v>
      </c>
      <c r="AB889" s="21" t="s">
        <v>724</v>
      </c>
      <c r="AC889">
        <v>5</v>
      </c>
      <c r="AD889">
        <v>9</v>
      </c>
      <c r="AE889">
        <v>10</v>
      </c>
      <c r="AF889">
        <v>10</v>
      </c>
      <c r="AG889" s="21" t="s">
        <v>48</v>
      </c>
      <c r="AH889" t="b">
        <v>0</v>
      </c>
      <c r="AI889" t="b">
        <v>0</v>
      </c>
      <c r="AJ889">
        <v>100</v>
      </c>
      <c r="AK889">
        <v>650</v>
      </c>
      <c r="AL889">
        <v>800</v>
      </c>
      <c r="AM889" s="21" t="s">
        <v>326</v>
      </c>
      <c r="AN889" s="21"/>
      <c r="AO889" t="b">
        <v>0</v>
      </c>
      <c r="AP889" s="21"/>
      <c r="AQ889" s="21"/>
      <c r="AR889" s="21" t="s">
        <v>375</v>
      </c>
      <c r="AS889" s="21"/>
      <c r="AT889" s="21"/>
      <c r="AU889" s="21"/>
      <c r="AV889" s="21"/>
      <c r="AW889">
        <v>3</v>
      </c>
      <c r="AX889" s="21"/>
      <c r="AY889">
        <v>15570276</v>
      </c>
      <c r="AZ889">
        <v>0</v>
      </c>
      <c r="BA889">
        <v>0</v>
      </c>
      <c r="BB889">
        <v>74</v>
      </c>
      <c r="BC889">
        <v>0</v>
      </c>
      <c r="BD889">
        <v>100</v>
      </c>
      <c r="BE889" s="21"/>
      <c r="BF889">
        <v>0</v>
      </c>
    </row>
    <row r="890" spans="1:58" x14ac:dyDescent="0.25">
      <c r="A890">
        <v>1.7</v>
      </c>
      <c r="B890" s="21" t="s">
        <v>148</v>
      </c>
      <c r="C890" s="21" t="s">
        <v>9</v>
      </c>
      <c r="D890" s="21" t="s">
        <v>14</v>
      </c>
      <c r="E890" s="21"/>
      <c r="F890" s="21"/>
      <c r="G890" s="21" t="s">
        <v>23</v>
      </c>
      <c r="H890" s="21"/>
      <c r="I890" s="21" t="s">
        <v>781</v>
      </c>
      <c r="J890" s="21" t="s">
        <v>683</v>
      </c>
      <c r="K890" s="21" t="s">
        <v>41</v>
      </c>
      <c r="L890" t="b">
        <v>0</v>
      </c>
      <c r="M890" t="b">
        <v>0</v>
      </c>
      <c r="N890" t="b">
        <v>1</v>
      </c>
      <c r="O890">
        <v>40</v>
      </c>
      <c r="P890">
        <v>30</v>
      </c>
      <c r="Q890">
        <v>0</v>
      </c>
      <c r="R890" s="21" t="s">
        <v>49</v>
      </c>
      <c r="S890">
        <v>1000</v>
      </c>
      <c r="T890">
        <v>100</v>
      </c>
      <c r="U890" t="b">
        <v>1</v>
      </c>
      <c r="V890">
        <v>80</v>
      </c>
      <c r="W890">
        <v>1</v>
      </c>
      <c r="X890">
        <v>105</v>
      </c>
      <c r="Y890">
        <v>60</v>
      </c>
      <c r="Z890">
        <v>0.05</v>
      </c>
      <c r="AA890" t="b">
        <v>1</v>
      </c>
      <c r="AB890" s="21" t="s">
        <v>724</v>
      </c>
      <c r="AC890">
        <v>5</v>
      </c>
      <c r="AD890">
        <v>9</v>
      </c>
      <c r="AE890">
        <v>10</v>
      </c>
      <c r="AF890">
        <v>10</v>
      </c>
      <c r="AG890" s="21" t="s">
        <v>48</v>
      </c>
      <c r="AH890" t="b">
        <v>0</v>
      </c>
      <c r="AI890" t="b">
        <v>0</v>
      </c>
      <c r="AJ890">
        <v>100</v>
      </c>
      <c r="AK890">
        <v>650</v>
      </c>
      <c r="AL890">
        <v>800</v>
      </c>
      <c r="AM890" s="21" t="s">
        <v>326</v>
      </c>
      <c r="AN890" s="21"/>
      <c r="AO890" t="b">
        <v>0</v>
      </c>
      <c r="AP890" s="21"/>
      <c r="AQ890" s="21"/>
      <c r="AR890" s="21" t="s">
        <v>375</v>
      </c>
      <c r="AS890" s="21"/>
      <c r="AT890" s="21"/>
      <c r="AU890" s="21"/>
      <c r="AV890" s="21"/>
      <c r="AW890">
        <v>3</v>
      </c>
      <c r="AX890" s="21"/>
      <c r="AY890">
        <v>15570276</v>
      </c>
      <c r="AZ890">
        <v>0</v>
      </c>
      <c r="BA890">
        <v>0</v>
      </c>
      <c r="BB890">
        <v>74</v>
      </c>
      <c r="BC890">
        <v>0</v>
      </c>
      <c r="BD890">
        <v>100</v>
      </c>
      <c r="BE890" s="21"/>
      <c r="BF890">
        <v>0</v>
      </c>
    </row>
    <row r="891" spans="1:58" x14ac:dyDescent="0.25">
      <c r="A891">
        <v>1.7</v>
      </c>
      <c r="B891" s="21" t="s">
        <v>148</v>
      </c>
      <c r="C891" s="21" t="s">
        <v>9</v>
      </c>
      <c r="D891" s="21" t="s">
        <v>14</v>
      </c>
      <c r="E891" s="21"/>
      <c r="F891" s="21"/>
      <c r="G891" s="21" t="s">
        <v>23</v>
      </c>
      <c r="H891" s="21"/>
      <c r="I891" s="21" t="s">
        <v>781</v>
      </c>
      <c r="J891" s="21" t="s">
        <v>683</v>
      </c>
      <c r="K891" s="21" t="s">
        <v>41</v>
      </c>
      <c r="L891" t="b">
        <v>0</v>
      </c>
      <c r="M891" t="b">
        <v>0</v>
      </c>
      <c r="N891" t="b">
        <v>1</v>
      </c>
      <c r="O891">
        <v>40</v>
      </c>
      <c r="P891">
        <v>30</v>
      </c>
      <c r="Q891">
        <v>0</v>
      </c>
      <c r="R891" s="21" t="s">
        <v>49</v>
      </c>
      <c r="S891">
        <v>1000</v>
      </c>
      <c r="T891">
        <v>100</v>
      </c>
      <c r="U891" t="b">
        <v>1</v>
      </c>
      <c r="V891">
        <v>80</v>
      </c>
      <c r="W891">
        <v>1</v>
      </c>
      <c r="X891">
        <v>105</v>
      </c>
      <c r="Y891">
        <v>60</v>
      </c>
      <c r="Z891">
        <v>0.05</v>
      </c>
      <c r="AA891" t="b">
        <v>1</v>
      </c>
      <c r="AB891" s="21" t="s">
        <v>724</v>
      </c>
      <c r="AC891">
        <v>5</v>
      </c>
      <c r="AD891">
        <v>9</v>
      </c>
      <c r="AE891">
        <v>10</v>
      </c>
      <c r="AF891">
        <v>10</v>
      </c>
      <c r="AG891" s="21" t="s">
        <v>48</v>
      </c>
      <c r="AH891" t="b">
        <v>0</v>
      </c>
      <c r="AI891" t="b">
        <v>0</v>
      </c>
      <c r="AJ891">
        <v>100</v>
      </c>
      <c r="AK891">
        <v>650</v>
      </c>
      <c r="AL891">
        <v>800</v>
      </c>
      <c r="AM891" s="21" t="s">
        <v>326</v>
      </c>
      <c r="AN891" s="21"/>
      <c r="AO891" t="b">
        <v>0</v>
      </c>
      <c r="AP891" s="21"/>
      <c r="AQ891" s="21"/>
      <c r="AR891" s="21" t="s">
        <v>375</v>
      </c>
      <c r="AS891" s="21"/>
      <c r="AT891" s="21"/>
      <c r="AU891" s="21"/>
      <c r="AV891" s="21"/>
      <c r="AW891">
        <v>3</v>
      </c>
      <c r="AX891" s="21"/>
      <c r="AY891">
        <v>15570276</v>
      </c>
      <c r="AZ891">
        <v>0</v>
      </c>
      <c r="BA891">
        <v>1</v>
      </c>
      <c r="BB891">
        <v>79</v>
      </c>
      <c r="BC891">
        <v>100</v>
      </c>
      <c r="BD891">
        <v>120</v>
      </c>
      <c r="BE891" s="21"/>
      <c r="BF891">
        <v>0</v>
      </c>
    </row>
    <row r="892" spans="1:58" x14ac:dyDescent="0.25">
      <c r="A892">
        <v>1.7</v>
      </c>
      <c r="B892" s="21" t="s">
        <v>148</v>
      </c>
      <c r="C892" s="21" t="s">
        <v>9</v>
      </c>
      <c r="D892" s="21" t="s">
        <v>14</v>
      </c>
      <c r="E892" s="21"/>
      <c r="F892" s="21"/>
      <c r="G892" s="21" t="s">
        <v>23</v>
      </c>
      <c r="H892" s="21"/>
      <c r="I892" s="21" t="s">
        <v>781</v>
      </c>
      <c r="J892" s="21" t="s">
        <v>683</v>
      </c>
      <c r="K892" s="21" t="s">
        <v>41</v>
      </c>
      <c r="L892" t="b">
        <v>0</v>
      </c>
      <c r="M892" t="b">
        <v>0</v>
      </c>
      <c r="N892" t="b">
        <v>1</v>
      </c>
      <c r="O892">
        <v>40</v>
      </c>
      <c r="P892">
        <v>30</v>
      </c>
      <c r="Q892">
        <v>0</v>
      </c>
      <c r="R892" s="21" t="s">
        <v>49</v>
      </c>
      <c r="S892">
        <v>1000</v>
      </c>
      <c r="T892">
        <v>100</v>
      </c>
      <c r="U892" t="b">
        <v>1</v>
      </c>
      <c r="V892">
        <v>80</v>
      </c>
      <c r="W892">
        <v>1</v>
      </c>
      <c r="X892">
        <v>105</v>
      </c>
      <c r="Y892">
        <v>60</v>
      </c>
      <c r="Z892">
        <v>0.05</v>
      </c>
      <c r="AA892" t="b">
        <v>1</v>
      </c>
      <c r="AB892" s="21" t="s">
        <v>724</v>
      </c>
      <c r="AC892">
        <v>5</v>
      </c>
      <c r="AD892">
        <v>9</v>
      </c>
      <c r="AE892">
        <v>10</v>
      </c>
      <c r="AF892">
        <v>10</v>
      </c>
      <c r="AG892" s="21" t="s">
        <v>48</v>
      </c>
      <c r="AH892" t="b">
        <v>0</v>
      </c>
      <c r="AI892" t="b">
        <v>0</v>
      </c>
      <c r="AJ892">
        <v>100</v>
      </c>
      <c r="AK892">
        <v>650</v>
      </c>
      <c r="AL892">
        <v>800</v>
      </c>
      <c r="AM892" s="21" t="s">
        <v>349</v>
      </c>
      <c r="AN892" s="21"/>
      <c r="AO892" t="b">
        <v>0</v>
      </c>
      <c r="AP892" s="21"/>
      <c r="AQ892" s="21"/>
      <c r="AR892" s="21" t="s">
        <v>503</v>
      </c>
      <c r="AS892" s="21"/>
      <c r="AT892" s="21"/>
      <c r="AU892" s="21"/>
      <c r="AV892" s="21"/>
      <c r="AW892">
        <v>3</v>
      </c>
      <c r="AX892" s="21"/>
      <c r="AY892">
        <v>2763429</v>
      </c>
      <c r="AZ892">
        <v>0</v>
      </c>
      <c r="BA892">
        <v>0</v>
      </c>
      <c r="BB892">
        <v>30</v>
      </c>
      <c r="BC892">
        <v>65</v>
      </c>
      <c r="BD892">
        <v>70</v>
      </c>
      <c r="BE892" s="21"/>
      <c r="BF892">
        <v>0</v>
      </c>
    </row>
    <row r="893" spans="1:58" x14ac:dyDescent="0.25">
      <c r="A893">
        <v>1.7</v>
      </c>
      <c r="B893" s="21" t="s">
        <v>148</v>
      </c>
      <c r="C893" s="21" t="s">
        <v>9</v>
      </c>
      <c r="D893" s="21" t="s">
        <v>14</v>
      </c>
      <c r="E893" s="21"/>
      <c r="F893" s="21"/>
      <c r="G893" s="21" t="s">
        <v>23</v>
      </c>
      <c r="H893" s="21"/>
      <c r="I893" s="21" t="s">
        <v>781</v>
      </c>
      <c r="J893" s="21" t="s">
        <v>683</v>
      </c>
      <c r="K893" s="21" t="s">
        <v>41</v>
      </c>
      <c r="L893" t="b">
        <v>0</v>
      </c>
      <c r="M893" t="b">
        <v>0</v>
      </c>
      <c r="N893" t="b">
        <v>1</v>
      </c>
      <c r="O893">
        <v>40</v>
      </c>
      <c r="P893">
        <v>30</v>
      </c>
      <c r="Q893">
        <v>0</v>
      </c>
      <c r="R893" s="21" t="s">
        <v>49</v>
      </c>
      <c r="S893">
        <v>1000</v>
      </c>
      <c r="T893">
        <v>100</v>
      </c>
      <c r="U893" t="b">
        <v>1</v>
      </c>
      <c r="V893">
        <v>80</v>
      </c>
      <c r="W893">
        <v>1</v>
      </c>
      <c r="X893">
        <v>105</v>
      </c>
      <c r="Y893">
        <v>60</v>
      </c>
      <c r="Z893">
        <v>0.05</v>
      </c>
      <c r="AA893" t="b">
        <v>1</v>
      </c>
      <c r="AB893" s="21" t="s">
        <v>724</v>
      </c>
      <c r="AC893">
        <v>5</v>
      </c>
      <c r="AD893">
        <v>9</v>
      </c>
      <c r="AE893">
        <v>10</v>
      </c>
      <c r="AF893">
        <v>10</v>
      </c>
      <c r="AG893" s="21" t="s">
        <v>48</v>
      </c>
      <c r="AH893" t="b">
        <v>0</v>
      </c>
      <c r="AI893" t="b">
        <v>0</v>
      </c>
      <c r="AJ893">
        <v>100</v>
      </c>
      <c r="AK893">
        <v>650</v>
      </c>
      <c r="AL893">
        <v>800</v>
      </c>
      <c r="AM893" s="21" t="s">
        <v>349</v>
      </c>
      <c r="AN893" s="21"/>
      <c r="AO893" t="b">
        <v>0</v>
      </c>
      <c r="AP893" s="21"/>
      <c r="AQ893" s="21"/>
      <c r="AR893" s="21" t="s">
        <v>503</v>
      </c>
      <c r="AS893" s="21"/>
      <c r="AT893" s="21"/>
      <c r="AU893" s="21"/>
      <c r="AV893" s="21"/>
      <c r="AW893">
        <v>3</v>
      </c>
      <c r="AX893" s="21"/>
      <c r="AY893">
        <v>2763429</v>
      </c>
      <c r="AZ893">
        <v>0</v>
      </c>
      <c r="BA893">
        <v>0</v>
      </c>
      <c r="BB893">
        <v>55</v>
      </c>
      <c r="BC893">
        <v>25</v>
      </c>
      <c r="BD893">
        <v>70</v>
      </c>
      <c r="BE893" s="21"/>
      <c r="BF893">
        <v>0</v>
      </c>
    </row>
    <row r="894" spans="1:58" x14ac:dyDescent="0.25">
      <c r="A894">
        <v>1.7</v>
      </c>
      <c r="B894" s="21" t="s">
        <v>148</v>
      </c>
      <c r="C894" s="21" t="s">
        <v>9</v>
      </c>
      <c r="D894" s="21" t="s">
        <v>14</v>
      </c>
      <c r="E894" s="21"/>
      <c r="F894" s="21"/>
      <c r="G894" s="21" t="s">
        <v>23</v>
      </c>
      <c r="H894" s="21"/>
      <c r="I894" s="21" t="s">
        <v>781</v>
      </c>
      <c r="J894" s="21" t="s">
        <v>683</v>
      </c>
      <c r="K894" s="21" t="s">
        <v>41</v>
      </c>
      <c r="L894" t="b">
        <v>0</v>
      </c>
      <c r="M894" t="b">
        <v>0</v>
      </c>
      <c r="N894" t="b">
        <v>1</v>
      </c>
      <c r="O894">
        <v>40</v>
      </c>
      <c r="P894">
        <v>30</v>
      </c>
      <c r="Q894">
        <v>0</v>
      </c>
      <c r="R894" s="21" t="s">
        <v>49</v>
      </c>
      <c r="S894">
        <v>1000</v>
      </c>
      <c r="T894">
        <v>100</v>
      </c>
      <c r="U894" t="b">
        <v>1</v>
      </c>
      <c r="V894">
        <v>80</v>
      </c>
      <c r="W894">
        <v>1</v>
      </c>
      <c r="X894">
        <v>105</v>
      </c>
      <c r="Y894">
        <v>60</v>
      </c>
      <c r="Z894">
        <v>0.05</v>
      </c>
      <c r="AA894" t="b">
        <v>1</v>
      </c>
      <c r="AB894" s="21" t="s">
        <v>724</v>
      </c>
      <c r="AC894">
        <v>5</v>
      </c>
      <c r="AD894">
        <v>9</v>
      </c>
      <c r="AE894">
        <v>10</v>
      </c>
      <c r="AF894">
        <v>10</v>
      </c>
      <c r="AG894" s="21" t="s">
        <v>48</v>
      </c>
      <c r="AH894" t="b">
        <v>0</v>
      </c>
      <c r="AI894" t="b">
        <v>0</v>
      </c>
      <c r="AJ894">
        <v>100</v>
      </c>
      <c r="AK894">
        <v>650</v>
      </c>
      <c r="AL894">
        <v>800</v>
      </c>
      <c r="AM894" s="21" t="s">
        <v>349</v>
      </c>
      <c r="AN894" s="21"/>
      <c r="AO894" t="b">
        <v>0</v>
      </c>
      <c r="AP894" s="21"/>
      <c r="AQ894" s="21"/>
      <c r="AR894" s="21" t="s">
        <v>503</v>
      </c>
      <c r="AS894" s="21"/>
      <c r="AT894" s="21"/>
      <c r="AU894" s="21"/>
      <c r="AV894" s="21"/>
      <c r="AW894">
        <v>3</v>
      </c>
      <c r="AX894" s="21"/>
      <c r="AY894">
        <v>2763429</v>
      </c>
      <c r="AZ894">
        <v>0</v>
      </c>
      <c r="BA894">
        <v>0</v>
      </c>
      <c r="BB894">
        <v>60</v>
      </c>
      <c r="BC894">
        <v>15</v>
      </c>
      <c r="BD894">
        <v>70</v>
      </c>
      <c r="BE894" s="21"/>
      <c r="BF894">
        <v>0</v>
      </c>
    </row>
    <row r="895" spans="1:58" x14ac:dyDescent="0.25">
      <c r="A895">
        <v>1.7</v>
      </c>
      <c r="B895" s="21" t="s">
        <v>148</v>
      </c>
      <c r="C895" s="21" t="s">
        <v>9</v>
      </c>
      <c r="D895" s="21" t="s">
        <v>14</v>
      </c>
      <c r="E895" s="21"/>
      <c r="F895" s="21"/>
      <c r="G895" s="21" t="s">
        <v>23</v>
      </c>
      <c r="H895" s="21"/>
      <c r="I895" s="21" t="s">
        <v>781</v>
      </c>
      <c r="J895" s="21" t="s">
        <v>683</v>
      </c>
      <c r="K895" s="21" t="s">
        <v>41</v>
      </c>
      <c r="L895" t="b">
        <v>0</v>
      </c>
      <c r="M895" t="b">
        <v>0</v>
      </c>
      <c r="N895" t="b">
        <v>1</v>
      </c>
      <c r="O895">
        <v>40</v>
      </c>
      <c r="P895">
        <v>30</v>
      </c>
      <c r="Q895">
        <v>0</v>
      </c>
      <c r="R895" s="21" t="s">
        <v>49</v>
      </c>
      <c r="S895">
        <v>1000</v>
      </c>
      <c r="T895">
        <v>100</v>
      </c>
      <c r="U895" t="b">
        <v>1</v>
      </c>
      <c r="V895">
        <v>80</v>
      </c>
      <c r="W895">
        <v>1</v>
      </c>
      <c r="X895">
        <v>105</v>
      </c>
      <c r="Y895">
        <v>60</v>
      </c>
      <c r="Z895">
        <v>0.05</v>
      </c>
      <c r="AA895" t="b">
        <v>1</v>
      </c>
      <c r="AB895" s="21" t="s">
        <v>724</v>
      </c>
      <c r="AC895">
        <v>5</v>
      </c>
      <c r="AD895">
        <v>9</v>
      </c>
      <c r="AE895">
        <v>10</v>
      </c>
      <c r="AF895">
        <v>10</v>
      </c>
      <c r="AG895" s="21" t="s">
        <v>48</v>
      </c>
      <c r="AH895" t="b">
        <v>0</v>
      </c>
      <c r="AI895" t="b">
        <v>0</v>
      </c>
      <c r="AJ895">
        <v>100</v>
      </c>
      <c r="AK895">
        <v>650</v>
      </c>
      <c r="AL895">
        <v>800</v>
      </c>
      <c r="AM895" s="21" t="s">
        <v>349</v>
      </c>
      <c r="AN895" s="21"/>
      <c r="AO895" t="b">
        <v>0</v>
      </c>
      <c r="AP895" s="21"/>
      <c r="AQ895" s="21"/>
      <c r="AR895" s="21" t="s">
        <v>503</v>
      </c>
      <c r="AS895" s="21"/>
      <c r="AT895" s="21"/>
      <c r="AU895" s="21"/>
      <c r="AV895" s="21"/>
      <c r="AW895">
        <v>3</v>
      </c>
      <c r="AX895" s="21"/>
      <c r="AY895">
        <v>2763429</v>
      </c>
      <c r="AZ895">
        <v>0</v>
      </c>
      <c r="BA895">
        <v>0</v>
      </c>
      <c r="BB895">
        <v>65</v>
      </c>
      <c r="BC895">
        <v>5</v>
      </c>
      <c r="BD895">
        <v>70</v>
      </c>
      <c r="BE895" s="21"/>
      <c r="BF895">
        <v>0</v>
      </c>
    </row>
    <row r="896" spans="1:58" x14ac:dyDescent="0.25">
      <c r="A896">
        <v>1.7</v>
      </c>
      <c r="B896" s="21" t="s">
        <v>148</v>
      </c>
      <c r="C896" s="21" t="s">
        <v>9</v>
      </c>
      <c r="D896" s="21" t="s">
        <v>14</v>
      </c>
      <c r="E896" s="21"/>
      <c r="F896" s="21"/>
      <c r="G896" s="21" t="s">
        <v>23</v>
      </c>
      <c r="H896" s="21"/>
      <c r="I896" s="21" t="s">
        <v>781</v>
      </c>
      <c r="J896" s="21" t="s">
        <v>683</v>
      </c>
      <c r="K896" s="21" t="s">
        <v>41</v>
      </c>
      <c r="L896" t="b">
        <v>0</v>
      </c>
      <c r="M896" t="b">
        <v>0</v>
      </c>
      <c r="N896" t="b">
        <v>1</v>
      </c>
      <c r="O896">
        <v>40</v>
      </c>
      <c r="P896">
        <v>30</v>
      </c>
      <c r="Q896">
        <v>0</v>
      </c>
      <c r="R896" s="21" t="s">
        <v>49</v>
      </c>
      <c r="S896">
        <v>1000</v>
      </c>
      <c r="T896">
        <v>100</v>
      </c>
      <c r="U896" t="b">
        <v>1</v>
      </c>
      <c r="V896">
        <v>80</v>
      </c>
      <c r="W896">
        <v>1</v>
      </c>
      <c r="X896">
        <v>105</v>
      </c>
      <c r="Y896">
        <v>60</v>
      </c>
      <c r="Z896">
        <v>0.05</v>
      </c>
      <c r="AA896" t="b">
        <v>1</v>
      </c>
      <c r="AB896" s="21" t="s">
        <v>724</v>
      </c>
      <c r="AC896">
        <v>5</v>
      </c>
      <c r="AD896">
        <v>9</v>
      </c>
      <c r="AE896">
        <v>10</v>
      </c>
      <c r="AF896">
        <v>10</v>
      </c>
      <c r="AG896" s="21" t="s">
        <v>48</v>
      </c>
      <c r="AH896" t="b">
        <v>0</v>
      </c>
      <c r="AI896" t="b">
        <v>0</v>
      </c>
      <c r="AJ896">
        <v>100</v>
      </c>
      <c r="AK896">
        <v>650</v>
      </c>
      <c r="AL896">
        <v>800</v>
      </c>
      <c r="AM896" s="21" t="s">
        <v>375</v>
      </c>
      <c r="AN896" s="21"/>
      <c r="AO896" t="b">
        <v>0</v>
      </c>
      <c r="AP896" s="21"/>
      <c r="AQ896" s="21"/>
      <c r="AR896" s="21" t="s">
        <v>375</v>
      </c>
      <c r="AS896" s="21"/>
      <c r="AT896" s="21"/>
      <c r="AU896" s="21"/>
      <c r="AV896" s="21"/>
      <c r="AW896">
        <v>1.5009999999999999</v>
      </c>
      <c r="AX896" s="21"/>
      <c r="AY896">
        <v>15570276</v>
      </c>
      <c r="BE896" s="21"/>
    </row>
    <row r="897" spans="1:57" x14ac:dyDescent="0.25">
      <c r="A897">
        <v>1.7</v>
      </c>
      <c r="B897" s="21" t="s">
        <v>148</v>
      </c>
      <c r="C897" s="21" t="s">
        <v>9</v>
      </c>
      <c r="D897" s="21" t="s">
        <v>14</v>
      </c>
      <c r="E897" s="21"/>
      <c r="F897" s="21"/>
      <c r="G897" s="21" t="s">
        <v>23</v>
      </c>
      <c r="H897" s="21"/>
      <c r="I897" s="21" t="s">
        <v>781</v>
      </c>
      <c r="J897" s="21" t="s">
        <v>683</v>
      </c>
      <c r="K897" s="21" t="s">
        <v>41</v>
      </c>
      <c r="L897" t="b">
        <v>0</v>
      </c>
      <c r="M897" t="b">
        <v>0</v>
      </c>
      <c r="N897" t="b">
        <v>1</v>
      </c>
      <c r="O897">
        <v>40</v>
      </c>
      <c r="P897">
        <v>30</v>
      </c>
      <c r="Q897">
        <v>0</v>
      </c>
      <c r="R897" s="21" t="s">
        <v>49</v>
      </c>
      <c r="S897">
        <v>1000</v>
      </c>
      <c r="T897">
        <v>100</v>
      </c>
      <c r="U897" t="b">
        <v>1</v>
      </c>
      <c r="V897">
        <v>80</v>
      </c>
      <c r="W897">
        <v>1</v>
      </c>
      <c r="X897">
        <v>105</v>
      </c>
      <c r="Y897">
        <v>60</v>
      </c>
      <c r="Z897">
        <v>0.05</v>
      </c>
      <c r="AA897" t="b">
        <v>1</v>
      </c>
      <c r="AB897" s="21" t="s">
        <v>724</v>
      </c>
      <c r="AC897">
        <v>5</v>
      </c>
      <c r="AD897">
        <v>9</v>
      </c>
      <c r="AE897">
        <v>10</v>
      </c>
      <c r="AF897">
        <v>10</v>
      </c>
      <c r="AG897" s="21" t="s">
        <v>48</v>
      </c>
      <c r="AH897" t="b">
        <v>0</v>
      </c>
      <c r="AI897" t="b">
        <v>0</v>
      </c>
      <c r="AJ897">
        <v>100</v>
      </c>
      <c r="AK897">
        <v>650</v>
      </c>
      <c r="AL897">
        <v>800</v>
      </c>
      <c r="AM897" s="21" t="s">
        <v>429</v>
      </c>
      <c r="AN897" s="21"/>
      <c r="AO897" t="b">
        <v>0</v>
      </c>
      <c r="AP897" s="21"/>
      <c r="AQ897" s="21"/>
      <c r="AR897" s="21" t="s">
        <v>501</v>
      </c>
      <c r="AS897" s="21"/>
      <c r="AT897" s="21"/>
      <c r="AU897" s="21"/>
      <c r="AV897" s="21"/>
      <c r="AW897">
        <v>1.5009999999999999</v>
      </c>
      <c r="AX897" s="21"/>
      <c r="AY897">
        <v>2763429</v>
      </c>
      <c r="BE897" s="21"/>
    </row>
    <row r="898" spans="1:57" x14ac:dyDescent="0.25">
      <c r="A898" t="s">
        <v>721</v>
      </c>
      <c r="B898" t="s">
        <v>4</v>
      </c>
      <c r="C898" t="s">
        <v>8</v>
      </c>
      <c r="D898" t="s">
        <v>13</v>
      </c>
      <c r="E898" t="s">
        <v>18</v>
      </c>
      <c r="F898" t="s">
        <v>20</v>
      </c>
      <c r="G898" t="s">
        <v>22</v>
      </c>
      <c r="H898" t="s">
        <v>27</v>
      </c>
      <c r="I898" t="s">
        <v>30</v>
      </c>
      <c r="J898" t="s">
        <v>31</v>
      </c>
      <c r="K898" t="s">
        <v>466</v>
      </c>
      <c r="L898" t="s">
        <v>55</v>
      </c>
      <c r="M898" t="s">
        <v>57</v>
      </c>
      <c r="N898" t="s">
        <v>58</v>
      </c>
      <c r="O898" t="s">
        <v>43</v>
      </c>
      <c r="P898" t="s">
        <v>45</v>
      </c>
      <c r="Q898" t="s">
        <v>46</v>
      </c>
      <c r="R898" t="s">
        <v>47</v>
      </c>
      <c r="S898" t="s">
        <v>51</v>
      </c>
      <c r="T898" t="s">
        <v>53</v>
      </c>
      <c r="U898" t="s">
        <v>75</v>
      </c>
      <c r="V898" t="s">
        <v>76</v>
      </c>
      <c r="W898" t="s">
        <v>77</v>
      </c>
      <c r="X898" t="s">
        <v>78</v>
      </c>
      <c r="Y898" t="s">
        <v>79</v>
      </c>
      <c r="Z898" t="s">
        <v>80</v>
      </c>
      <c r="AA898" t="s">
        <v>81</v>
      </c>
      <c r="AB898" t="s">
        <v>61</v>
      </c>
      <c r="AC898" t="s">
        <v>62</v>
      </c>
      <c r="AD898" t="s">
        <v>64</v>
      </c>
      <c r="AE898" t="s">
        <v>65</v>
      </c>
      <c r="AF898" t="s">
        <v>66</v>
      </c>
      <c r="AG898" t="s">
        <v>67</v>
      </c>
      <c r="AH898" t="s">
        <v>72</v>
      </c>
      <c r="AI898" t="s">
        <v>73</v>
      </c>
      <c r="AJ898" t="s">
        <v>69</v>
      </c>
      <c r="AK898" t="s">
        <v>70</v>
      </c>
      <c r="AL898" t="s">
        <v>71</v>
      </c>
      <c r="AM898" t="s">
        <v>722</v>
      </c>
      <c r="AO898" t="s">
        <v>100</v>
      </c>
      <c r="AP898" t="s">
        <v>84</v>
      </c>
      <c r="AQ898" t="s">
        <v>85</v>
      </c>
      <c r="AR898" t="s">
        <v>86</v>
      </c>
      <c r="AS898" t="s">
        <v>87</v>
      </c>
      <c r="AW898" t="s">
        <v>92</v>
      </c>
      <c r="AX898" t="s">
        <v>94</v>
      </c>
      <c r="AY898" t="s">
        <v>96</v>
      </c>
      <c r="AZ898" t="s">
        <v>478</v>
      </c>
      <c r="BA898" t="s">
        <v>104</v>
      </c>
      <c r="BB898" t="s">
        <v>105</v>
      </c>
      <c r="BC898" t="s">
        <v>106</v>
      </c>
      <c r="BD898" t="s">
        <v>488</v>
      </c>
      <c r="BE898" t="s">
        <v>36</v>
      </c>
    </row>
    <row r="899" spans="1:57" x14ac:dyDescent="0.25">
      <c r="A899">
        <v>1.3</v>
      </c>
      <c r="B899" s="21" t="s">
        <v>139</v>
      </c>
      <c r="C899" s="21" t="s">
        <v>9</v>
      </c>
      <c r="D899" s="21" t="s">
        <v>14</v>
      </c>
      <c r="E899" s="21"/>
      <c r="F899" s="21"/>
      <c r="G899" s="21" t="s">
        <v>23</v>
      </c>
      <c r="H899" s="21"/>
      <c r="I899" s="21" t="s">
        <v>782</v>
      </c>
      <c r="J899" s="21" t="s">
        <v>676</v>
      </c>
      <c r="K899" s="21" t="s">
        <v>41</v>
      </c>
      <c r="L899" t="b">
        <v>0</v>
      </c>
      <c r="M899" t="b">
        <v>0</v>
      </c>
      <c r="N899" t="b">
        <v>0</v>
      </c>
      <c r="O899">
        <v>40</v>
      </c>
      <c r="P899">
        <v>30</v>
      </c>
      <c r="Q899">
        <v>0</v>
      </c>
      <c r="R899" s="21" t="s">
        <v>49</v>
      </c>
      <c r="S899">
        <v>1000</v>
      </c>
      <c r="T899">
        <v>100</v>
      </c>
      <c r="U899" t="b">
        <v>0</v>
      </c>
      <c r="V899">
        <v>80</v>
      </c>
      <c r="W899">
        <v>1</v>
      </c>
      <c r="X899">
        <v>105</v>
      </c>
      <c r="Y899">
        <v>60</v>
      </c>
      <c r="Z899">
        <v>0.05</v>
      </c>
      <c r="AA899" t="b">
        <v>1</v>
      </c>
      <c r="AB899" s="21" t="s">
        <v>724</v>
      </c>
      <c r="AC899">
        <v>5</v>
      </c>
      <c r="AD899">
        <v>9</v>
      </c>
      <c r="AE899">
        <v>90</v>
      </c>
      <c r="AF899">
        <v>0</v>
      </c>
      <c r="AG899" s="21" t="s">
        <v>727</v>
      </c>
      <c r="AH899" t="b">
        <v>0</v>
      </c>
      <c r="AI899" t="b">
        <v>0</v>
      </c>
      <c r="AJ899">
        <v>50</v>
      </c>
      <c r="AK899">
        <v>0</v>
      </c>
      <c r="AL899">
        <v>2000</v>
      </c>
      <c r="AM899" s="21" t="s">
        <v>220</v>
      </c>
      <c r="AN899" s="21"/>
      <c r="AO899" t="b">
        <v>0</v>
      </c>
      <c r="AP899" s="21"/>
      <c r="AQ899" s="21"/>
      <c r="AR899" s="21" t="s">
        <v>500</v>
      </c>
      <c r="AS899" s="21"/>
      <c r="AT899" s="21"/>
      <c r="AU899" s="21"/>
      <c r="AV899" s="21"/>
      <c r="AW899">
        <v>1</v>
      </c>
      <c r="AX899" s="21"/>
      <c r="AY899">
        <v>9639167</v>
      </c>
    </row>
    <row r="900" spans="1:57" x14ac:dyDescent="0.25">
      <c r="A900">
        <v>1.3</v>
      </c>
      <c r="B900" s="21" t="s">
        <v>139</v>
      </c>
      <c r="C900" s="21" t="s">
        <v>9</v>
      </c>
      <c r="D900" s="21" t="s">
        <v>14</v>
      </c>
      <c r="E900" s="21"/>
      <c r="F900" s="21"/>
      <c r="G900" s="21" t="s">
        <v>23</v>
      </c>
      <c r="H900" s="21"/>
      <c r="I900" s="21" t="s">
        <v>782</v>
      </c>
      <c r="J900" s="21" t="s">
        <v>676</v>
      </c>
      <c r="K900" s="21" t="s">
        <v>41</v>
      </c>
      <c r="L900" t="b">
        <v>0</v>
      </c>
      <c r="M900" t="b">
        <v>0</v>
      </c>
      <c r="N900" t="b">
        <v>0</v>
      </c>
      <c r="O900">
        <v>40</v>
      </c>
      <c r="P900">
        <v>30</v>
      </c>
      <c r="Q900">
        <v>0</v>
      </c>
      <c r="R900" s="21" t="s">
        <v>49</v>
      </c>
      <c r="S900">
        <v>1000</v>
      </c>
      <c r="T900">
        <v>100</v>
      </c>
      <c r="U900" t="b">
        <v>0</v>
      </c>
      <c r="V900">
        <v>80</v>
      </c>
      <c r="W900">
        <v>1</v>
      </c>
      <c r="X900">
        <v>105</v>
      </c>
      <c r="Y900">
        <v>60</v>
      </c>
      <c r="Z900">
        <v>0.05</v>
      </c>
      <c r="AA900" t="b">
        <v>1</v>
      </c>
      <c r="AB900" s="21" t="s">
        <v>724</v>
      </c>
      <c r="AC900">
        <v>5</v>
      </c>
      <c r="AD900">
        <v>9</v>
      </c>
      <c r="AE900">
        <v>90</v>
      </c>
      <c r="AF900">
        <v>0</v>
      </c>
      <c r="AG900" s="21" t="s">
        <v>727</v>
      </c>
      <c r="AH900" t="b">
        <v>0</v>
      </c>
      <c r="AI900" t="b">
        <v>0</v>
      </c>
      <c r="AJ900">
        <v>50</v>
      </c>
      <c r="AK900">
        <v>0</v>
      </c>
      <c r="AL900">
        <v>2000</v>
      </c>
      <c r="AM900" s="21" t="s">
        <v>221</v>
      </c>
      <c r="AN900" s="21"/>
      <c r="AO900" t="b">
        <v>0</v>
      </c>
      <c r="AP900" s="21"/>
      <c r="AQ900" s="21"/>
      <c r="AR900" s="21" t="s">
        <v>500</v>
      </c>
      <c r="AS900" s="21"/>
      <c r="AT900" s="21"/>
      <c r="AU900" s="21"/>
      <c r="AV900" s="21"/>
      <c r="AW900">
        <v>1</v>
      </c>
      <c r="AX900" s="21"/>
      <c r="AY900">
        <v>9639167</v>
      </c>
    </row>
    <row r="901" spans="1:57" x14ac:dyDescent="0.25">
      <c r="A901">
        <v>1.3</v>
      </c>
      <c r="B901" s="21" t="s">
        <v>139</v>
      </c>
      <c r="C901" s="21" t="s">
        <v>9</v>
      </c>
      <c r="D901" s="21" t="s">
        <v>14</v>
      </c>
      <c r="E901" s="21"/>
      <c r="F901" s="21"/>
      <c r="G901" s="21" t="s">
        <v>23</v>
      </c>
      <c r="H901" s="21"/>
      <c r="I901" s="21" t="s">
        <v>782</v>
      </c>
      <c r="J901" s="21" t="s">
        <v>676</v>
      </c>
      <c r="K901" s="21" t="s">
        <v>41</v>
      </c>
      <c r="L901" t="b">
        <v>0</v>
      </c>
      <c r="M901" t="b">
        <v>0</v>
      </c>
      <c r="N901" t="b">
        <v>0</v>
      </c>
      <c r="O901">
        <v>40</v>
      </c>
      <c r="P901">
        <v>30</v>
      </c>
      <c r="Q901">
        <v>0</v>
      </c>
      <c r="R901" s="21" t="s">
        <v>49</v>
      </c>
      <c r="S901">
        <v>1000</v>
      </c>
      <c r="T901">
        <v>100</v>
      </c>
      <c r="U901" t="b">
        <v>0</v>
      </c>
      <c r="V901">
        <v>80</v>
      </c>
      <c r="W901">
        <v>1</v>
      </c>
      <c r="X901">
        <v>105</v>
      </c>
      <c r="Y901">
        <v>60</v>
      </c>
      <c r="Z901">
        <v>0.05</v>
      </c>
      <c r="AA901" t="b">
        <v>1</v>
      </c>
      <c r="AB901" s="21" t="s">
        <v>724</v>
      </c>
      <c r="AC901">
        <v>5</v>
      </c>
      <c r="AD901">
        <v>9</v>
      </c>
      <c r="AE901">
        <v>90</v>
      </c>
      <c r="AF901">
        <v>0</v>
      </c>
      <c r="AG901" s="21" t="s">
        <v>727</v>
      </c>
      <c r="AH901" t="b">
        <v>0</v>
      </c>
      <c r="AI901" t="b">
        <v>0</v>
      </c>
      <c r="AJ901">
        <v>50</v>
      </c>
      <c r="AK901">
        <v>0</v>
      </c>
      <c r="AL901">
        <v>2000</v>
      </c>
      <c r="AM901" s="21" t="s">
        <v>223</v>
      </c>
      <c r="AN901" s="21"/>
      <c r="AO901" t="b">
        <v>0</v>
      </c>
      <c r="AP901" s="21"/>
      <c r="AQ901" s="21"/>
      <c r="AR901" s="21" t="s">
        <v>502</v>
      </c>
      <c r="AS901" s="21"/>
      <c r="AT901" s="21"/>
      <c r="AU901" s="21"/>
      <c r="AV901" s="21"/>
      <c r="AW901">
        <v>4.5</v>
      </c>
      <c r="AX901" s="21"/>
      <c r="AY901">
        <v>65280</v>
      </c>
    </row>
    <row r="902" spans="1:57" x14ac:dyDescent="0.25">
      <c r="A902">
        <v>1.3</v>
      </c>
      <c r="B902" s="21" t="s">
        <v>139</v>
      </c>
      <c r="C902" s="21" t="s">
        <v>9</v>
      </c>
      <c r="D902" s="21" t="s">
        <v>14</v>
      </c>
      <c r="E902" s="21"/>
      <c r="F902" s="21"/>
      <c r="G902" s="21" t="s">
        <v>23</v>
      </c>
      <c r="H902" s="21"/>
      <c r="I902" s="21" t="s">
        <v>782</v>
      </c>
      <c r="J902" s="21" t="s">
        <v>676</v>
      </c>
      <c r="K902" s="21" t="s">
        <v>41</v>
      </c>
      <c r="L902" t="b">
        <v>0</v>
      </c>
      <c r="M902" t="b">
        <v>0</v>
      </c>
      <c r="N902" t="b">
        <v>0</v>
      </c>
      <c r="O902">
        <v>40</v>
      </c>
      <c r="P902">
        <v>30</v>
      </c>
      <c r="Q902">
        <v>0</v>
      </c>
      <c r="R902" s="21" t="s">
        <v>49</v>
      </c>
      <c r="S902">
        <v>1000</v>
      </c>
      <c r="T902">
        <v>100</v>
      </c>
      <c r="U902" t="b">
        <v>0</v>
      </c>
      <c r="V902">
        <v>80</v>
      </c>
      <c r="W902">
        <v>1</v>
      </c>
      <c r="X902">
        <v>105</v>
      </c>
      <c r="Y902">
        <v>60</v>
      </c>
      <c r="Z902">
        <v>0.05</v>
      </c>
      <c r="AA902" t="b">
        <v>1</v>
      </c>
      <c r="AB902" s="21" t="s">
        <v>724</v>
      </c>
      <c r="AC902">
        <v>5</v>
      </c>
      <c r="AD902">
        <v>9</v>
      </c>
      <c r="AE902">
        <v>90</v>
      </c>
      <c r="AF902">
        <v>0</v>
      </c>
      <c r="AG902" s="21" t="s">
        <v>727</v>
      </c>
      <c r="AH902" t="b">
        <v>0</v>
      </c>
      <c r="AI902" t="b">
        <v>0</v>
      </c>
      <c r="AJ902">
        <v>50</v>
      </c>
      <c r="AK902">
        <v>0</v>
      </c>
      <c r="AL902">
        <v>2000</v>
      </c>
      <c r="AM902" s="21" t="s">
        <v>229</v>
      </c>
      <c r="AN902" s="21"/>
      <c r="AO902" t="b">
        <v>0</v>
      </c>
      <c r="AP902" s="21"/>
      <c r="AQ902" s="21"/>
      <c r="AR902" s="21" t="s">
        <v>503</v>
      </c>
      <c r="AS902" s="21"/>
      <c r="AT902" s="21"/>
      <c r="AU902" s="21"/>
      <c r="AV902" s="21"/>
      <c r="AW902">
        <v>1</v>
      </c>
      <c r="AX902" s="21"/>
      <c r="AY902">
        <v>14524637</v>
      </c>
    </row>
    <row r="903" spans="1:57" x14ac:dyDescent="0.25">
      <c r="A903">
        <v>1.3</v>
      </c>
      <c r="B903" s="21" t="s">
        <v>139</v>
      </c>
      <c r="C903" s="21" t="s">
        <v>9</v>
      </c>
      <c r="D903" s="21" t="s">
        <v>14</v>
      </c>
      <c r="E903" s="21"/>
      <c r="F903" s="21"/>
      <c r="G903" s="21" t="s">
        <v>23</v>
      </c>
      <c r="H903" s="21"/>
      <c r="I903" s="21" t="s">
        <v>782</v>
      </c>
      <c r="J903" s="21" t="s">
        <v>676</v>
      </c>
      <c r="K903" s="21" t="s">
        <v>41</v>
      </c>
      <c r="L903" t="b">
        <v>0</v>
      </c>
      <c r="M903" t="b">
        <v>0</v>
      </c>
      <c r="N903" t="b">
        <v>0</v>
      </c>
      <c r="O903">
        <v>40</v>
      </c>
      <c r="P903">
        <v>30</v>
      </c>
      <c r="Q903">
        <v>0</v>
      </c>
      <c r="R903" s="21" t="s">
        <v>49</v>
      </c>
      <c r="S903">
        <v>1000</v>
      </c>
      <c r="T903">
        <v>100</v>
      </c>
      <c r="U903" t="b">
        <v>0</v>
      </c>
      <c r="V903">
        <v>80</v>
      </c>
      <c r="W903">
        <v>1</v>
      </c>
      <c r="X903">
        <v>105</v>
      </c>
      <c r="Y903">
        <v>60</v>
      </c>
      <c r="Z903">
        <v>0.05</v>
      </c>
      <c r="AA903" t="b">
        <v>1</v>
      </c>
      <c r="AB903" s="21" t="s">
        <v>724</v>
      </c>
      <c r="AC903">
        <v>5</v>
      </c>
      <c r="AD903">
        <v>9</v>
      </c>
      <c r="AE903">
        <v>90</v>
      </c>
      <c r="AF903">
        <v>0</v>
      </c>
      <c r="AG903" s="21" t="s">
        <v>727</v>
      </c>
      <c r="AH903" t="b">
        <v>0</v>
      </c>
      <c r="AI903" t="b">
        <v>0</v>
      </c>
      <c r="AJ903">
        <v>50</v>
      </c>
      <c r="AK903">
        <v>0</v>
      </c>
      <c r="AL903">
        <v>2000</v>
      </c>
      <c r="AM903" s="21" t="s">
        <v>232</v>
      </c>
      <c r="AN903" s="21"/>
      <c r="AO903" t="b">
        <v>0</v>
      </c>
      <c r="AP903" s="21"/>
      <c r="AQ903" s="21"/>
      <c r="AR903" s="21" t="s">
        <v>501</v>
      </c>
      <c r="AS903" s="21"/>
      <c r="AT903" s="21"/>
      <c r="AU903" s="21"/>
      <c r="AV903" s="21"/>
      <c r="AW903">
        <v>1</v>
      </c>
      <c r="AX903" s="21"/>
      <c r="AY903">
        <v>64636</v>
      </c>
    </row>
    <row r="904" spans="1:57" x14ac:dyDescent="0.25">
      <c r="A904">
        <v>1.3</v>
      </c>
      <c r="B904" s="21" t="s">
        <v>139</v>
      </c>
      <c r="C904" s="21" t="s">
        <v>9</v>
      </c>
      <c r="D904" s="21" t="s">
        <v>14</v>
      </c>
      <c r="E904" s="21"/>
      <c r="F904" s="21"/>
      <c r="G904" s="21" t="s">
        <v>23</v>
      </c>
      <c r="H904" s="21"/>
      <c r="I904" s="21" t="s">
        <v>782</v>
      </c>
      <c r="J904" s="21" t="s">
        <v>676</v>
      </c>
      <c r="K904" s="21" t="s">
        <v>41</v>
      </c>
      <c r="L904" t="b">
        <v>0</v>
      </c>
      <c r="M904" t="b">
        <v>0</v>
      </c>
      <c r="N904" t="b">
        <v>0</v>
      </c>
      <c r="O904">
        <v>40</v>
      </c>
      <c r="P904">
        <v>30</v>
      </c>
      <c r="Q904">
        <v>0</v>
      </c>
      <c r="R904" s="21" t="s">
        <v>49</v>
      </c>
      <c r="S904">
        <v>1000</v>
      </c>
      <c r="T904">
        <v>100</v>
      </c>
      <c r="U904" t="b">
        <v>0</v>
      </c>
      <c r="V904">
        <v>80</v>
      </c>
      <c r="W904">
        <v>1</v>
      </c>
      <c r="X904">
        <v>105</v>
      </c>
      <c r="Y904">
        <v>60</v>
      </c>
      <c r="Z904">
        <v>0.05</v>
      </c>
      <c r="AA904" t="b">
        <v>1</v>
      </c>
      <c r="AB904" s="21" t="s">
        <v>724</v>
      </c>
      <c r="AC904">
        <v>5</v>
      </c>
      <c r="AD904">
        <v>9</v>
      </c>
      <c r="AE904">
        <v>90</v>
      </c>
      <c r="AF904">
        <v>0</v>
      </c>
      <c r="AG904" s="21" t="s">
        <v>727</v>
      </c>
      <c r="AH904" t="b">
        <v>0</v>
      </c>
      <c r="AI904" t="b">
        <v>0</v>
      </c>
      <c r="AJ904">
        <v>50</v>
      </c>
      <c r="AK904">
        <v>0</v>
      </c>
      <c r="AL904">
        <v>2000</v>
      </c>
      <c r="AM904" s="21" t="s">
        <v>233</v>
      </c>
      <c r="AN904" s="21"/>
      <c r="AO904" t="b">
        <v>0</v>
      </c>
      <c r="AP904" s="21"/>
      <c r="AQ904" s="21"/>
      <c r="AR904" s="21" t="s">
        <v>501</v>
      </c>
      <c r="AS904" s="21"/>
      <c r="AT904" s="21"/>
      <c r="AU904" s="21"/>
      <c r="AV904" s="21"/>
      <c r="AW904">
        <v>1</v>
      </c>
      <c r="AX904" s="21"/>
      <c r="AY904">
        <v>8388736</v>
      </c>
    </row>
    <row r="905" spans="1:57" x14ac:dyDescent="0.25">
      <c r="A905">
        <v>1.3</v>
      </c>
      <c r="B905" s="21" t="s">
        <v>139</v>
      </c>
      <c r="C905" s="21" t="s">
        <v>9</v>
      </c>
      <c r="D905" s="21" t="s">
        <v>14</v>
      </c>
      <c r="E905" s="21"/>
      <c r="F905" s="21"/>
      <c r="G905" s="21" t="s">
        <v>23</v>
      </c>
      <c r="H905" s="21"/>
      <c r="I905" s="21" t="s">
        <v>782</v>
      </c>
      <c r="J905" s="21" t="s">
        <v>676</v>
      </c>
      <c r="K905" s="21" t="s">
        <v>41</v>
      </c>
      <c r="L905" t="b">
        <v>0</v>
      </c>
      <c r="M905" t="b">
        <v>0</v>
      </c>
      <c r="N905" t="b">
        <v>0</v>
      </c>
      <c r="O905">
        <v>40</v>
      </c>
      <c r="P905">
        <v>30</v>
      </c>
      <c r="Q905">
        <v>0</v>
      </c>
      <c r="R905" s="21" t="s">
        <v>49</v>
      </c>
      <c r="S905">
        <v>1000</v>
      </c>
      <c r="T905">
        <v>100</v>
      </c>
      <c r="U905" t="b">
        <v>0</v>
      </c>
      <c r="V905">
        <v>80</v>
      </c>
      <c r="W905">
        <v>1</v>
      </c>
      <c r="X905">
        <v>105</v>
      </c>
      <c r="Y905">
        <v>60</v>
      </c>
      <c r="Z905">
        <v>0.05</v>
      </c>
      <c r="AA905" t="b">
        <v>1</v>
      </c>
      <c r="AB905" s="21" t="s">
        <v>724</v>
      </c>
      <c r="AC905">
        <v>5</v>
      </c>
      <c r="AD905">
        <v>9</v>
      </c>
      <c r="AE905">
        <v>90</v>
      </c>
      <c r="AF905">
        <v>0</v>
      </c>
      <c r="AG905" s="21" t="s">
        <v>727</v>
      </c>
      <c r="AH905" t="b">
        <v>0</v>
      </c>
      <c r="AI905" t="b">
        <v>0</v>
      </c>
      <c r="AJ905">
        <v>50</v>
      </c>
      <c r="AK905">
        <v>0</v>
      </c>
      <c r="AL905">
        <v>2000</v>
      </c>
      <c r="AM905" s="21" t="s">
        <v>234</v>
      </c>
      <c r="AN905" s="21"/>
      <c r="AO905" t="b">
        <v>0</v>
      </c>
      <c r="AP905" s="21"/>
      <c r="AQ905" s="21"/>
      <c r="AR905" s="21" t="s">
        <v>503</v>
      </c>
      <c r="AS905" s="21"/>
      <c r="AT905" s="21"/>
      <c r="AU905" s="21"/>
      <c r="AV905" s="21"/>
      <c r="AW905">
        <v>1</v>
      </c>
      <c r="AX905" s="21"/>
      <c r="AY905">
        <v>14524637</v>
      </c>
    </row>
    <row r="906" spans="1:57" x14ac:dyDescent="0.25">
      <c r="A906">
        <v>1.3</v>
      </c>
      <c r="B906" s="21" t="s">
        <v>139</v>
      </c>
      <c r="C906" s="21" t="s">
        <v>9</v>
      </c>
      <c r="D906" s="21" t="s">
        <v>14</v>
      </c>
      <c r="E906" s="21"/>
      <c r="F906" s="21"/>
      <c r="G906" s="21" t="s">
        <v>23</v>
      </c>
      <c r="H906" s="21"/>
      <c r="I906" s="21" t="s">
        <v>782</v>
      </c>
      <c r="J906" s="21" t="s">
        <v>676</v>
      </c>
      <c r="K906" s="21" t="s">
        <v>41</v>
      </c>
      <c r="L906" t="b">
        <v>0</v>
      </c>
      <c r="M906" t="b">
        <v>0</v>
      </c>
      <c r="N906" t="b">
        <v>0</v>
      </c>
      <c r="O906">
        <v>40</v>
      </c>
      <c r="P906">
        <v>30</v>
      </c>
      <c r="Q906">
        <v>0</v>
      </c>
      <c r="R906" s="21" t="s">
        <v>49</v>
      </c>
      <c r="S906">
        <v>1000</v>
      </c>
      <c r="T906">
        <v>100</v>
      </c>
      <c r="U906" t="b">
        <v>0</v>
      </c>
      <c r="V906">
        <v>80</v>
      </c>
      <c r="W906">
        <v>1</v>
      </c>
      <c r="X906">
        <v>105</v>
      </c>
      <c r="Y906">
        <v>60</v>
      </c>
      <c r="Z906">
        <v>0.05</v>
      </c>
      <c r="AA906" t="b">
        <v>1</v>
      </c>
      <c r="AB906" s="21" t="s">
        <v>724</v>
      </c>
      <c r="AC906">
        <v>5</v>
      </c>
      <c r="AD906">
        <v>9</v>
      </c>
      <c r="AE906">
        <v>90</v>
      </c>
      <c r="AF906">
        <v>0</v>
      </c>
      <c r="AG906" s="21" t="s">
        <v>727</v>
      </c>
      <c r="AH906" t="b">
        <v>0</v>
      </c>
      <c r="AI906" t="b">
        <v>0</v>
      </c>
      <c r="AJ906">
        <v>50</v>
      </c>
      <c r="AK906">
        <v>0</v>
      </c>
      <c r="AL906">
        <v>2000</v>
      </c>
      <c r="AM906" s="21" t="s">
        <v>241</v>
      </c>
      <c r="AN906" s="21"/>
      <c r="AO906" t="b">
        <v>0</v>
      </c>
      <c r="AP906" s="21"/>
      <c r="AQ906" s="21"/>
      <c r="AR906" s="21" t="s">
        <v>501</v>
      </c>
      <c r="AS906" s="21"/>
      <c r="AT906" s="21"/>
      <c r="AU906" s="21"/>
      <c r="AV906" s="21"/>
      <c r="AW906">
        <v>1</v>
      </c>
      <c r="AX906" s="21"/>
      <c r="AY906">
        <v>10526303</v>
      </c>
    </row>
    <row r="907" spans="1:57" x14ac:dyDescent="0.25">
      <c r="A907">
        <v>1.3</v>
      </c>
      <c r="B907" s="21" t="s">
        <v>139</v>
      </c>
      <c r="C907" s="21" t="s">
        <v>9</v>
      </c>
      <c r="D907" s="21" t="s">
        <v>14</v>
      </c>
      <c r="E907" s="21"/>
      <c r="F907" s="21"/>
      <c r="G907" s="21" t="s">
        <v>23</v>
      </c>
      <c r="H907" s="21"/>
      <c r="I907" s="21" t="s">
        <v>782</v>
      </c>
      <c r="J907" s="21" t="s">
        <v>676</v>
      </c>
      <c r="K907" s="21" t="s">
        <v>41</v>
      </c>
      <c r="L907" t="b">
        <v>0</v>
      </c>
      <c r="M907" t="b">
        <v>0</v>
      </c>
      <c r="N907" t="b">
        <v>0</v>
      </c>
      <c r="O907">
        <v>40</v>
      </c>
      <c r="P907">
        <v>30</v>
      </c>
      <c r="Q907">
        <v>0</v>
      </c>
      <c r="R907" s="21" t="s">
        <v>49</v>
      </c>
      <c r="S907">
        <v>1000</v>
      </c>
      <c r="T907">
        <v>100</v>
      </c>
      <c r="U907" t="b">
        <v>0</v>
      </c>
      <c r="V907">
        <v>80</v>
      </c>
      <c r="W907">
        <v>1</v>
      </c>
      <c r="X907">
        <v>105</v>
      </c>
      <c r="Y907">
        <v>60</v>
      </c>
      <c r="Z907">
        <v>0.05</v>
      </c>
      <c r="AA907" t="b">
        <v>1</v>
      </c>
      <c r="AB907" s="21" t="s">
        <v>724</v>
      </c>
      <c r="AC907">
        <v>5</v>
      </c>
      <c r="AD907">
        <v>9</v>
      </c>
      <c r="AE907">
        <v>90</v>
      </c>
      <c r="AF907">
        <v>0</v>
      </c>
      <c r="AG907" s="21" t="s">
        <v>727</v>
      </c>
      <c r="AH907" t="b">
        <v>0</v>
      </c>
      <c r="AI907" t="b">
        <v>0</v>
      </c>
      <c r="AJ907">
        <v>50</v>
      </c>
      <c r="AK907">
        <v>0</v>
      </c>
      <c r="AL907">
        <v>2000</v>
      </c>
      <c r="AM907" s="21" t="s">
        <v>242</v>
      </c>
      <c r="AN907" s="21"/>
      <c r="AO907" t="b">
        <v>0</v>
      </c>
      <c r="AP907" s="21"/>
      <c r="AQ907" s="21"/>
      <c r="AR907" s="21" t="s">
        <v>501</v>
      </c>
      <c r="AS907" s="21"/>
      <c r="AT907" s="21"/>
      <c r="AU907" s="21"/>
      <c r="AV907" s="21"/>
      <c r="AW907">
        <v>1</v>
      </c>
      <c r="AX907" s="21"/>
      <c r="AY907">
        <v>2330219</v>
      </c>
    </row>
    <row r="908" spans="1:57" x14ac:dyDescent="0.25">
      <c r="A908">
        <v>1.3</v>
      </c>
      <c r="B908" s="21" t="s">
        <v>139</v>
      </c>
      <c r="C908" s="21" t="s">
        <v>9</v>
      </c>
      <c r="D908" s="21" t="s">
        <v>14</v>
      </c>
      <c r="E908" s="21"/>
      <c r="F908" s="21"/>
      <c r="G908" s="21" t="s">
        <v>23</v>
      </c>
      <c r="H908" s="21"/>
      <c r="I908" s="21" t="s">
        <v>782</v>
      </c>
      <c r="J908" s="21" t="s">
        <v>676</v>
      </c>
      <c r="K908" s="21" t="s">
        <v>41</v>
      </c>
      <c r="L908" t="b">
        <v>0</v>
      </c>
      <c r="M908" t="b">
        <v>0</v>
      </c>
      <c r="N908" t="b">
        <v>0</v>
      </c>
      <c r="O908">
        <v>40</v>
      </c>
      <c r="P908">
        <v>30</v>
      </c>
      <c r="Q908">
        <v>0</v>
      </c>
      <c r="R908" s="21" t="s">
        <v>49</v>
      </c>
      <c r="S908">
        <v>1000</v>
      </c>
      <c r="T908">
        <v>100</v>
      </c>
      <c r="U908" t="b">
        <v>0</v>
      </c>
      <c r="V908">
        <v>80</v>
      </c>
      <c r="W908">
        <v>1</v>
      </c>
      <c r="X908">
        <v>105</v>
      </c>
      <c r="Y908">
        <v>60</v>
      </c>
      <c r="Z908">
        <v>0.05</v>
      </c>
      <c r="AA908" t="b">
        <v>1</v>
      </c>
      <c r="AB908" s="21" t="s">
        <v>724</v>
      </c>
      <c r="AC908">
        <v>5</v>
      </c>
      <c r="AD908">
        <v>9</v>
      </c>
      <c r="AE908">
        <v>90</v>
      </c>
      <c r="AF908">
        <v>0</v>
      </c>
      <c r="AG908" s="21" t="s">
        <v>727</v>
      </c>
      <c r="AH908" t="b">
        <v>0</v>
      </c>
      <c r="AI908" t="b">
        <v>0</v>
      </c>
      <c r="AJ908">
        <v>50</v>
      </c>
      <c r="AK908">
        <v>0</v>
      </c>
      <c r="AL908">
        <v>2000</v>
      </c>
      <c r="AM908" s="21" t="s">
        <v>244</v>
      </c>
      <c r="AN908" s="21"/>
      <c r="AO908" t="b">
        <v>0</v>
      </c>
      <c r="AP908" s="21"/>
      <c r="AQ908" s="21"/>
      <c r="AR908" s="21" t="s">
        <v>244</v>
      </c>
      <c r="AS908" s="21"/>
      <c r="AT908" s="21"/>
      <c r="AU908" s="21"/>
      <c r="AV908" s="21"/>
      <c r="AW908">
        <v>1.92178</v>
      </c>
      <c r="AX908" s="21"/>
      <c r="AY908">
        <v>16776960</v>
      </c>
      <c r="AZ908">
        <v>0</v>
      </c>
      <c r="BA908">
        <v>0</v>
      </c>
      <c r="BB908">
        <v>52.5</v>
      </c>
      <c r="BC908">
        <v>0</v>
      </c>
      <c r="BD908">
        <v>100</v>
      </c>
      <c r="BE908">
        <v>0</v>
      </c>
    </row>
    <row r="909" spans="1:57" x14ac:dyDescent="0.25">
      <c r="A909">
        <v>1.3</v>
      </c>
      <c r="B909" s="21" t="s">
        <v>139</v>
      </c>
      <c r="C909" s="21" t="s">
        <v>9</v>
      </c>
      <c r="D909" s="21" t="s">
        <v>14</v>
      </c>
      <c r="E909" s="21"/>
      <c r="F909" s="21"/>
      <c r="G909" s="21" t="s">
        <v>23</v>
      </c>
      <c r="H909" s="21"/>
      <c r="I909" s="21" t="s">
        <v>782</v>
      </c>
      <c r="J909" s="21" t="s">
        <v>676</v>
      </c>
      <c r="K909" s="21" t="s">
        <v>41</v>
      </c>
      <c r="L909" t="b">
        <v>0</v>
      </c>
      <c r="M909" t="b">
        <v>0</v>
      </c>
      <c r="N909" t="b">
        <v>0</v>
      </c>
      <c r="O909">
        <v>40</v>
      </c>
      <c r="P909">
        <v>30</v>
      </c>
      <c r="Q909">
        <v>0</v>
      </c>
      <c r="R909" s="21" t="s">
        <v>49</v>
      </c>
      <c r="S909">
        <v>1000</v>
      </c>
      <c r="T909">
        <v>100</v>
      </c>
      <c r="U909" t="b">
        <v>0</v>
      </c>
      <c r="V909">
        <v>80</v>
      </c>
      <c r="W909">
        <v>1</v>
      </c>
      <c r="X909">
        <v>105</v>
      </c>
      <c r="Y909">
        <v>60</v>
      </c>
      <c r="Z909">
        <v>0.05</v>
      </c>
      <c r="AA909" t="b">
        <v>1</v>
      </c>
      <c r="AB909" s="21" t="s">
        <v>724</v>
      </c>
      <c r="AC909">
        <v>5</v>
      </c>
      <c r="AD909">
        <v>9</v>
      </c>
      <c r="AE909">
        <v>90</v>
      </c>
      <c r="AF909">
        <v>0</v>
      </c>
      <c r="AG909" s="21" t="s">
        <v>727</v>
      </c>
      <c r="AH909" t="b">
        <v>0</v>
      </c>
      <c r="AI909" t="b">
        <v>0</v>
      </c>
      <c r="AJ909">
        <v>50</v>
      </c>
      <c r="AK909">
        <v>0</v>
      </c>
      <c r="AL909">
        <v>2000</v>
      </c>
      <c r="AM909" s="21" t="s">
        <v>244</v>
      </c>
      <c r="AN909" s="21"/>
      <c r="AO909" t="b">
        <v>0</v>
      </c>
      <c r="AP909" s="21"/>
      <c r="AQ909" s="21"/>
      <c r="AR909" s="21" t="s">
        <v>244</v>
      </c>
      <c r="AS909" s="21"/>
      <c r="AT909" s="21"/>
      <c r="AU909" s="21"/>
      <c r="AV909" s="21"/>
      <c r="AW909">
        <v>1.92178</v>
      </c>
      <c r="AX909" s="21"/>
      <c r="AY909">
        <v>16776960</v>
      </c>
      <c r="AZ909">
        <v>0</v>
      </c>
      <c r="BA909">
        <v>1</v>
      </c>
      <c r="BB909">
        <v>54</v>
      </c>
      <c r="BC909">
        <v>100</v>
      </c>
      <c r="BD909">
        <v>120</v>
      </c>
      <c r="BE909">
        <v>0</v>
      </c>
    </row>
    <row r="910" spans="1:57" x14ac:dyDescent="0.25">
      <c r="A910">
        <v>1.3</v>
      </c>
      <c r="B910" s="21" t="s">
        <v>139</v>
      </c>
      <c r="C910" s="21" t="s">
        <v>9</v>
      </c>
      <c r="D910" s="21" t="s">
        <v>14</v>
      </c>
      <c r="E910" s="21"/>
      <c r="F910" s="21"/>
      <c r="G910" s="21" t="s">
        <v>23</v>
      </c>
      <c r="H910" s="21"/>
      <c r="I910" s="21" t="s">
        <v>782</v>
      </c>
      <c r="J910" s="21" t="s">
        <v>676</v>
      </c>
      <c r="K910" s="21" t="s">
        <v>41</v>
      </c>
      <c r="L910" t="b">
        <v>0</v>
      </c>
      <c r="M910" t="b">
        <v>0</v>
      </c>
      <c r="N910" t="b">
        <v>0</v>
      </c>
      <c r="O910">
        <v>40</v>
      </c>
      <c r="P910">
        <v>30</v>
      </c>
      <c r="Q910">
        <v>0</v>
      </c>
      <c r="R910" s="21" t="s">
        <v>49</v>
      </c>
      <c r="S910">
        <v>1000</v>
      </c>
      <c r="T910">
        <v>100</v>
      </c>
      <c r="U910" t="b">
        <v>0</v>
      </c>
      <c r="V910">
        <v>80</v>
      </c>
      <c r="W910">
        <v>1</v>
      </c>
      <c r="X910">
        <v>105</v>
      </c>
      <c r="Y910">
        <v>60</v>
      </c>
      <c r="Z910">
        <v>0.05</v>
      </c>
      <c r="AA910" t="b">
        <v>1</v>
      </c>
      <c r="AB910" s="21" t="s">
        <v>724</v>
      </c>
      <c r="AC910">
        <v>5</v>
      </c>
      <c r="AD910">
        <v>9</v>
      </c>
      <c r="AE910">
        <v>90</v>
      </c>
      <c r="AF910">
        <v>0</v>
      </c>
      <c r="AG910" s="21" t="s">
        <v>727</v>
      </c>
      <c r="AH910" t="b">
        <v>0</v>
      </c>
      <c r="AI910" t="b">
        <v>0</v>
      </c>
      <c r="AJ910">
        <v>50</v>
      </c>
      <c r="AK910">
        <v>0</v>
      </c>
      <c r="AL910">
        <v>2000</v>
      </c>
      <c r="AM910" s="21" t="s">
        <v>247</v>
      </c>
      <c r="AN910" s="21"/>
      <c r="AO910" t="b">
        <v>0</v>
      </c>
      <c r="AP910" s="21"/>
      <c r="AQ910" s="21"/>
      <c r="AR910" s="21" t="s">
        <v>244</v>
      </c>
      <c r="AS910" s="21"/>
      <c r="AT910" s="21"/>
      <c r="AU910" s="21"/>
      <c r="AV910" s="21"/>
      <c r="AW910">
        <v>1</v>
      </c>
      <c r="AX910" s="21"/>
      <c r="AY910">
        <v>7346457</v>
      </c>
    </row>
    <row r="911" spans="1:57" x14ac:dyDescent="0.25">
      <c r="A911">
        <v>1.3</v>
      </c>
      <c r="B911" s="21" t="s">
        <v>139</v>
      </c>
      <c r="C911" s="21" t="s">
        <v>9</v>
      </c>
      <c r="D911" s="21" t="s">
        <v>14</v>
      </c>
      <c r="E911" s="21"/>
      <c r="F911" s="21"/>
      <c r="G911" s="21" t="s">
        <v>23</v>
      </c>
      <c r="H911" s="21"/>
      <c r="I911" s="21" t="s">
        <v>782</v>
      </c>
      <c r="J911" s="21" t="s">
        <v>676</v>
      </c>
      <c r="K911" s="21" t="s">
        <v>41</v>
      </c>
      <c r="L911" t="b">
        <v>0</v>
      </c>
      <c r="M911" t="b">
        <v>0</v>
      </c>
      <c r="N911" t="b">
        <v>0</v>
      </c>
      <c r="O911">
        <v>40</v>
      </c>
      <c r="P911">
        <v>30</v>
      </c>
      <c r="Q911">
        <v>0</v>
      </c>
      <c r="R911" s="21" t="s">
        <v>49</v>
      </c>
      <c r="S911">
        <v>1000</v>
      </c>
      <c r="T911">
        <v>100</v>
      </c>
      <c r="U911" t="b">
        <v>0</v>
      </c>
      <c r="V911">
        <v>80</v>
      </c>
      <c r="W911">
        <v>1</v>
      </c>
      <c r="X911">
        <v>105</v>
      </c>
      <c r="Y911">
        <v>60</v>
      </c>
      <c r="Z911">
        <v>0.05</v>
      </c>
      <c r="AA911" t="b">
        <v>1</v>
      </c>
      <c r="AB911" s="21" t="s">
        <v>724</v>
      </c>
      <c r="AC911">
        <v>5</v>
      </c>
      <c r="AD911">
        <v>9</v>
      </c>
      <c r="AE911">
        <v>90</v>
      </c>
      <c r="AF911">
        <v>0</v>
      </c>
      <c r="AG911" s="21" t="s">
        <v>727</v>
      </c>
      <c r="AH911" t="b">
        <v>0</v>
      </c>
      <c r="AI911" t="b">
        <v>0</v>
      </c>
      <c r="AJ911">
        <v>50</v>
      </c>
      <c r="AK911">
        <v>0</v>
      </c>
      <c r="AL911">
        <v>2000</v>
      </c>
      <c r="AM911" s="21" t="s">
        <v>248</v>
      </c>
      <c r="AN911" s="21"/>
      <c r="AO911" t="b">
        <v>0</v>
      </c>
      <c r="AP911" s="21"/>
      <c r="AQ911" s="21"/>
      <c r="AR911" s="21" t="s">
        <v>244</v>
      </c>
      <c r="AS911" s="21"/>
      <c r="AT911" s="21"/>
      <c r="AU911" s="21"/>
      <c r="AV911" s="21"/>
      <c r="AW911">
        <v>1</v>
      </c>
      <c r="AX911" s="21"/>
      <c r="AY911">
        <v>25600</v>
      </c>
    </row>
    <row r="912" spans="1:57" x14ac:dyDescent="0.25">
      <c r="A912">
        <v>1.3</v>
      </c>
      <c r="B912" s="21" t="s">
        <v>139</v>
      </c>
      <c r="C912" s="21" t="s">
        <v>9</v>
      </c>
      <c r="D912" s="21" t="s">
        <v>14</v>
      </c>
      <c r="E912" s="21"/>
      <c r="F912" s="21"/>
      <c r="G912" s="21" t="s">
        <v>23</v>
      </c>
      <c r="H912" s="21"/>
      <c r="I912" s="21" t="s">
        <v>782</v>
      </c>
      <c r="J912" s="21" t="s">
        <v>676</v>
      </c>
      <c r="K912" s="21" t="s">
        <v>41</v>
      </c>
      <c r="L912" t="b">
        <v>0</v>
      </c>
      <c r="M912" t="b">
        <v>0</v>
      </c>
      <c r="N912" t="b">
        <v>0</v>
      </c>
      <c r="O912">
        <v>40</v>
      </c>
      <c r="P912">
        <v>30</v>
      </c>
      <c r="Q912">
        <v>0</v>
      </c>
      <c r="R912" s="21" t="s">
        <v>49</v>
      </c>
      <c r="S912">
        <v>1000</v>
      </c>
      <c r="T912">
        <v>100</v>
      </c>
      <c r="U912" t="b">
        <v>0</v>
      </c>
      <c r="V912">
        <v>80</v>
      </c>
      <c r="W912">
        <v>1</v>
      </c>
      <c r="X912">
        <v>105</v>
      </c>
      <c r="Y912">
        <v>60</v>
      </c>
      <c r="Z912">
        <v>0.05</v>
      </c>
      <c r="AA912" t="b">
        <v>1</v>
      </c>
      <c r="AB912" s="21" t="s">
        <v>724</v>
      </c>
      <c r="AC912">
        <v>5</v>
      </c>
      <c r="AD912">
        <v>9</v>
      </c>
      <c r="AE912">
        <v>90</v>
      </c>
      <c r="AF912">
        <v>0</v>
      </c>
      <c r="AG912" s="21" t="s">
        <v>727</v>
      </c>
      <c r="AH912" t="b">
        <v>0</v>
      </c>
      <c r="AI912" t="b">
        <v>0</v>
      </c>
      <c r="AJ912">
        <v>50</v>
      </c>
      <c r="AK912">
        <v>0</v>
      </c>
      <c r="AL912">
        <v>2000</v>
      </c>
      <c r="AM912" s="21" t="s">
        <v>249</v>
      </c>
      <c r="AN912" s="21"/>
      <c r="AO912" t="b">
        <v>0</v>
      </c>
      <c r="AP912" s="21"/>
      <c r="AQ912" s="21"/>
      <c r="AR912" s="21" t="s">
        <v>244</v>
      </c>
      <c r="AS912" s="21"/>
      <c r="AT912" s="21"/>
      <c r="AU912" s="21"/>
      <c r="AV912" s="21"/>
      <c r="AW912">
        <v>1</v>
      </c>
      <c r="AX912" s="21"/>
      <c r="AY912">
        <v>7346457</v>
      </c>
    </row>
    <row r="913" spans="1:51" x14ac:dyDescent="0.25">
      <c r="A913">
        <v>1.3</v>
      </c>
      <c r="B913" s="21" t="s">
        <v>139</v>
      </c>
      <c r="C913" s="21" t="s">
        <v>9</v>
      </c>
      <c r="D913" s="21" t="s">
        <v>14</v>
      </c>
      <c r="E913" s="21"/>
      <c r="F913" s="21"/>
      <c r="G913" s="21" t="s">
        <v>23</v>
      </c>
      <c r="H913" s="21"/>
      <c r="I913" s="21" t="s">
        <v>782</v>
      </c>
      <c r="J913" s="21" t="s">
        <v>676</v>
      </c>
      <c r="K913" s="21" t="s">
        <v>41</v>
      </c>
      <c r="L913" t="b">
        <v>0</v>
      </c>
      <c r="M913" t="b">
        <v>0</v>
      </c>
      <c r="N913" t="b">
        <v>0</v>
      </c>
      <c r="O913">
        <v>40</v>
      </c>
      <c r="P913">
        <v>30</v>
      </c>
      <c r="Q913">
        <v>0</v>
      </c>
      <c r="R913" s="21" t="s">
        <v>49</v>
      </c>
      <c r="S913">
        <v>1000</v>
      </c>
      <c r="T913">
        <v>100</v>
      </c>
      <c r="U913" t="b">
        <v>0</v>
      </c>
      <c r="V913">
        <v>80</v>
      </c>
      <c r="W913">
        <v>1</v>
      </c>
      <c r="X913">
        <v>105</v>
      </c>
      <c r="Y913">
        <v>60</v>
      </c>
      <c r="Z913">
        <v>0.05</v>
      </c>
      <c r="AA913" t="b">
        <v>1</v>
      </c>
      <c r="AB913" s="21" t="s">
        <v>724</v>
      </c>
      <c r="AC913">
        <v>5</v>
      </c>
      <c r="AD913">
        <v>9</v>
      </c>
      <c r="AE913">
        <v>90</v>
      </c>
      <c r="AF913">
        <v>0</v>
      </c>
      <c r="AG913" s="21" t="s">
        <v>727</v>
      </c>
      <c r="AH913" t="b">
        <v>0</v>
      </c>
      <c r="AI913" t="b">
        <v>0</v>
      </c>
      <c r="AJ913">
        <v>50</v>
      </c>
      <c r="AK913">
        <v>0</v>
      </c>
      <c r="AL913">
        <v>2000</v>
      </c>
      <c r="AM913" s="21" t="s">
        <v>250</v>
      </c>
      <c r="AN913" s="21"/>
      <c r="AO913" t="b">
        <v>0</v>
      </c>
      <c r="AP913" s="21"/>
      <c r="AQ913" s="21"/>
      <c r="AR913" s="21" t="s">
        <v>244</v>
      </c>
      <c r="AS913" s="21"/>
      <c r="AT913" s="21"/>
      <c r="AU913" s="21"/>
      <c r="AV913" s="21"/>
      <c r="AW913">
        <v>1</v>
      </c>
      <c r="AX913" s="21"/>
      <c r="AY913">
        <v>25600</v>
      </c>
    </row>
    <row r="914" spans="1:51" x14ac:dyDescent="0.25">
      <c r="A914">
        <v>1.3</v>
      </c>
      <c r="B914" s="21" t="s">
        <v>139</v>
      </c>
      <c r="C914" s="21" t="s">
        <v>9</v>
      </c>
      <c r="D914" s="21" t="s">
        <v>14</v>
      </c>
      <c r="E914" s="21"/>
      <c r="F914" s="21"/>
      <c r="G914" s="21" t="s">
        <v>23</v>
      </c>
      <c r="H914" s="21"/>
      <c r="I914" s="21" t="s">
        <v>782</v>
      </c>
      <c r="J914" s="21" t="s">
        <v>676</v>
      </c>
      <c r="K914" s="21" t="s">
        <v>41</v>
      </c>
      <c r="L914" t="b">
        <v>0</v>
      </c>
      <c r="M914" t="b">
        <v>0</v>
      </c>
      <c r="N914" t="b">
        <v>0</v>
      </c>
      <c r="O914">
        <v>40</v>
      </c>
      <c r="P914">
        <v>30</v>
      </c>
      <c r="Q914">
        <v>0</v>
      </c>
      <c r="R914" s="21" t="s">
        <v>49</v>
      </c>
      <c r="S914">
        <v>1000</v>
      </c>
      <c r="T914">
        <v>100</v>
      </c>
      <c r="U914" t="b">
        <v>0</v>
      </c>
      <c r="V914">
        <v>80</v>
      </c>
      <c r="W914">
        <v>1</v>
      </c>
      <c r="X914">
        <v>105</v>
      </c>
      <c r="Y914">
        <v>60</v>
      </c>
      <c r="Z914">
        <v>0.05</v>
      </c>
      <c r="AA914" t="b">
        <v>1</v>
      </c>
      <c r="AB914" s="21" t="s">
        <v>724</v>
      </c>
      <c r="AC914">
        <v>5</v>
      </c>
      <c r="AD914">
        <v>9</v>
      </c>
      <c r="AE914">
        <v>90</v>
      </c>
      <c r="AF914">
        <v>0</v>
      </c>
      <c r="AG914" s="21" t="s">
        <v>727</v>
      </c>
      <c r="AH914" t="b">
        <v>0</v>
      </c>
      <c r="AI914" t="b">
        <v>0</v>
      </c>
      <c r="AJ914">
        <v>50</v>
      </c>
      <c r="AK914">
        <v>0</v>
      </c>
      <c r="AL914">
        <v>2000</v>
      </c>
      <c r="AM914" s="21" t="s">
        <v>251</v>
      </c>
      <c r="AN914" s="21"/>
      <c r="AO914" t="b">
        <v>0</v>
      </c>
      <c r="AP914" s="21"/>
      <c r="AQ914" s="21"/>
      <c r="AR914" s="21" t="s">
        <v>244</v>
      </c>
      <c r="AS914" s="21"/>
      <c r="AT914" s="21"/>
      <c r="AU914" s="21"/>
      <c r="AV914" s="21"/>
      <c r="AW914">
        <v>1</v>
      </c>
      <c r="AX914" s="21"/>
      <c r="AY914">
        <v>16776960</v>
      </c>
    </row>
    <row r="915" spans="1:51" x14ac:dyDescent="0.25">
      <c r="A915">
        <v>1.3</v>
      </c>
      <c r="B915" s="21" t="s">
        <v>139</v>
      </c>
      <c r="C915" s="21" t="s">
        <v>9</v>
      </c>
      <c r="D915" s="21" t="s">
        <v>14</v>
      </c>
      <c r="E915" s="21"/>
      <c r="F915" s="21"/>
      <c r="G915" s="21" t="s">
        <v>23</v>
      </c>
      <c r="H915" s="21"/>
      <c r="I915" s="21" t="s">
        <v>782</v>
      </c>
      <c r="J915" s="21" t="s">
        <v>676</v>
      </c>
      <c r="K915" s="21" t="s">
        <v>41</v>
      </c>
      <c r="L915" t="b">
        <v>0</v>
      </c>
      <c r="M915" t="b">
        <v>0</v>
      </c>
      <c r="N915" t="b">
        <v>0</v>
      </c>
      <c r="O915">
        <v>40</v>
      </c>
      <c r="P915">
        <v>30</v>
      </c>
      <c r="Q915">
        <v>0</v>
      </c>
      <c r="R915" s="21" t="s">
        <v>49</v>
      </c>
      <c r="S915">
        <v>1000</v>
      </c>
      <c r="T915">
        <v>100</v>
      </c>
      <c r="U915" t="b">
        <v>0</v>
      </c>
      <c r="V915">
        <v>80</v>
      </c>
      <c r="W915">
        <v>1</v>
      </c>
      <c r="X915">
        <v>105</v>
      </c>
      <c r="Y915">
        <v>60</v>
      </c>
      <c r="Z915">
        <v>0.05</v>
      </c>
      <c r="AA915" t="b">
        <v>1</v>
      </c>
      <c r="AB915" s="21" t="s">
        <v>724</v>
      </c>
      <c r="AC915">
        <v>5</v>
      </c>
      <c r="AD915">
        <v>9</v>
      </c>
      <c r="AE915">
        <v>90</v>
      </c>
      <c r="AF915">
        <v>0</v>
      </c>
      <c r="AG915" s="21" t="s">
        <v>727</v>
      </c>
      <c r="AH915" t="b">
        <v>0</v>
      </c>
      <c r="AI915" t="b">
        <v>0</v>
      </c>
      <c r="AJ915">
        <v>50</v>
      </c>
      <c r="AK915">
        <v>0</v>
      </c>
      <c r="AL915">
        <v>2000</v>
      </c>
      <c r="AM915" s="21" t="s">
        <v>252</v>
      </c>
      <c r="AN915" s="21"/>
      <c r="AO915" t="b">
        <v>0</v>
      </c>
      <c r="AP915" s="21"/>
      <c r="AQ915" s="21"/>
      <c r="AR915" s="21" t="s">
        <v>244</v>
      </c>
      <c r="AS915" s="21"/>
      <c r="AT915" s="21"/>
      <c r="AU915" s="21"/>
      <c r="AV915" s="21"/>
      <c r="AW915">
        <v>1</v>
      </c>
      <c r="AX915" s="21"/>
      <c r="AY915">
        <v>13850042</v>
      </c>
    </row>
    <row r="916" spans="1:51" x14ac:dyDescent="0.25">
      <c r="A916">
        <v>1.3</v>
      </c>
      <c r="B916" s="21" t="s">
        <v>139</v>
      </c>
      <c r="C916" s="21" t="s">
        <v>9</v>
      </c>
      <c r="D916" s="21" t="s">
        <v>14</v>
      </c>
      <c r="E916" s="21"/>
      <c r="F916" s="21"/>
      <c r="G916" s="21" t="s">
        <v>23</v>
      </c>
      <c r="H916" s="21"/>
      <c r="I916" s="21" t="s">
        <v>782</v>
      </c>
      <c r="J916" s="21" t="s">
        <v>676</v>
      </c>
      <c r="K916" s="21" t="s">
        <v>41</v>
      </c>
      <c r="L916" t="b">
        <v>0</v>
      </c>
      <c r="M916" t="b">
        <v>0</v>
      </c>
      <c r="N916" t="b">
        <v>0</v>
      </c>
      <c r="O916">
        <v>40</v>
      </c>
      <c r="P916">
        <v>30</v>
      </c>
      <c r="Q916">
        <v>0</v>
      </c>
      <c r="R916" s="21" t="s">
        <v>49</v>
      </c>
      <c r="S916">
        <v>1000</v>
      </c>
      <c r="T916">
        <v>100</v>
      </c>
      <c r="U916" t="b">
        <v>0</v>
      </c>
      <c r="V916">
        <v>80</v>
      </c>
      <c r="W916">
        <v>1</v>
      </c>
      <c r="X916">
        <v>105</v>
      </c>
      <c r="Y916">
        <v>60</v>
      </c>
      <c r="Z916">
        <v>0.05</v>
      </c>
      <c r="AA916" t="b">
        <v>1</v>
      </c>
      <c r="AB916" s="21" t="s">
        <v>724</v>
      </c>
      <c r="AC916">
        <v>5</v>
      </c>
      <c r="AD916">
        <v>9</v>
      </c>
      <c r="AE916">
        <v>90</v>
      </c>
      <c r="AF916">
        <v>0</v>
      </c>
      <c r="AG916" s="21" t="s">
        <v>727</v>
      </c>
      <c r="AH916" t="b">
        <v>0</v>
      </c>
      <c r="AI916" t="b">
        <v>0</v>
      </c>
      <c r="AJ916">
        <v>50</v>
      </c>
      <c r="AK916">
        <v>0</v>
      </c>
      <c r="AL916">
        <v>2000</v>
      </c>
      <c r="AM916" s="21" t="s">
        <v>253</v>
      </c>
      <c r="AN916" s="21"/>
      <c r="AO916" t="b">
        <v>0</v>
      </c>
      <c r="AP916" s="21"/>
      <c r="AQ916" s="21"/>
      <c r="AR916" s="21" t="s">
        <v>244</v>
      </c>
      <c r="AS916" s="21"/>
      <c r="AT916" s="21"/>
      <c r="AU916" s="21"/>
      <c r="AV916" s="21"/>
      <c r="AW916">
        <v>1</v>
      </c>
      <c r="AX916" s="21"/>
      <c r="AY916">
        <v>13850042</v>
      </c>
    </row>
    <row r="917" spans="1:51" x14ac:dyDescent="0.25">
      <c r="A917">
        <v>1.3</v>
      </c>
      <c r="B917" s="21" t="s">
        <v>139</v>
      </c>
      <c r="C917" s="21" t="s">
        <v>9</v>
      </c>
      <c r="D917" s="21" t="s">
        <v>14</v>
      </c>
      <c r="E917" s="21"/>
      <c r="F917" s="21"/>
      <c r="G917" s="21" t="s">
        <v>23</v>
      </c>
      <c r="H917" s="21"/>
      <c r="I917" s="21" t="s">
        <v>782</v>
      </c>
      <c r="J917" s="21" t="s">
        <v>676</v>
      </c>
      <c r="K917" s="21" t="s">
        <v>41</v>
      </c>
      <c r="L917" t="b">
        <v>0</v>
      </c>
      <c r="M917" t="b">
        <v>0</v>
      </c>
      <c r="N917" t="b">
        <v>0</v>
      </c>
      <c r="O917">
        <v>40</v>
      </c>
      <c r="P917">
        <v>30</v>
      </c>
      <c r="Q917">
        <v>0</v>
      </c>
      <c r="R917" s="21" t="s">
        <v>49</v>
      </c>
      <c r="S917">
        <v>1000</v>
      </c>
      <c r="T917">
        <v>100</v>
      </c>
      <c r="U917" t="b">
        <v>0</v>
      </c>
      <c r="V917">
        <v>80</v>
      </c>
      <c r="W917">
        <v>1</v>
      </c>
      <c r="X917">
        <v>105</v>
      </c>
      <c r="Y917">
        <v>60</v>
      </c>
      <c r="Z917">
        <v>0.05</v>
      </c>
      <c r="AA917" t="b">
        <v>1</v>
      </c>
      <c r="AB917" s="21" t="s">
        <v>724</v>
      </c>
      <c r="AC917">
        <v>5</v>
      </c>
      <c r="AD917">
        <v>9</v>
      </c>
      <c r="AE917">
        <v>90</v>
      </c>
      <c r="AF917">
        <v>0</v>
      </c>
      <c r="AG917" s="21" t="s">
        <v>727</v>
      </c>
      <c r="AH917" t="b">
        <v>0</v>
      </c>
      <c r="AI917" t="b">
        <v>0</v>
      </c>
      <c r="AJ917">
        <v>50</v>
      </c>
      <c r="AK917">
        <v>0</v>
      </c>
      <c r="AL917">
        <v>2000</v>
      </c>
      <c r="AM917" s="21" t="s">
        <v>254</v>
      </c>
      <c r="AN917" s="21"/>
      <c r="AO917" t="b">
        <v>0</v>
      </c>
      <c r="AP917" s="21"/>
      <c r="AQ917" s="21"/>
      <c r="AR917" s="21" t="s">
        <v>244</v>
      </c>
      <c r="AS917" s="21"/>
      <c r="AT917" s="21"/>
      <c r="AU917" s="21"/>
      <c r="AV917" s="21"/>
      <c r="AW917">
        <v>1</v>
      </c>
      <c r="AX917" s="21"/>
      <c r="AY917">
        <v>2763429</v>
      </c>
    </row>
    <row r="918" spans="1:51" x14ac:dyDescent="0.25">
      <c r="A918">
        <v>1.3</v>
      </c>
      <c r="B918" s="21" t="s">
        <v>139</v>
      </c>
      <c r="C918" s="21" t="s">
        <v>9</v>
      </c>
      <c r="D918" s="21" t="s">
        <v>14</v>
      </c>
      <c r="E918" s="21"/>
      <c r="F918" s="21"/>
      <c r="G918" s="21" t="s">
        <v>23</v>
      </c>
      <c r="H918" s="21"/>
      <c r="I918" s="21" t="s">
        <v>782</v>
      </c>
      <c r="J918" s="21" t="s">
        <v>676</v>
      </c>
      <c r="K918" s="21" t="s">
        <v>41</v>
      </c>
      <c r="L918" t="b">
        <v>0</v>
      </c>
      <c r="M918" t="b">
        <v>0</v>
      </c>
      <c r="N918" t="b">
        <v>0</v>
      </c>
      <c r="O918">
        <v>40</v>
      </c>
      <c r="P918">
        <v>30</v>
      </c>
      <c r="Q918">
        <v>0</v>
      </c>
      <c r="R918" s="21" t="s">
        <v>49</v>
      </c>
      <c r="S918">
        <v>1000</v>
      </c>
      <c r="T918">
        <v>100</v>
      </c>
      <c r="U918" t="b">
        <v>0</v>
      </c>
      <c r="V918">
        <v>80</v>
      </c>
      <c r="W918">
        <v>1</v>
      </c>
      <c r="X918">
        <v>105</v>
      </c>
      <c r="Y918">
        <v>60</v>
      </c>
      <c r="Z918">
        <v>0.05</v>
      </c>
      <c r="AA918" t="b">
        <v>1</v>
      </c>
      <c r="AB918" s="21" t="s">
        <v>724</v>
      </c>
      <c r="AC918">
        <v>5</v>
      </c>
      <c r="AD918">
        <v>9</v>
      </c>
      <c r="AE918">
        <v>90</v>
      </c>
      <c r="AF918">
        <v>0</v>
      </c>
      <c r="AG918" s="21" t="s">
        <v>727</v>
      </c>
      <c r="AH918" t="b">
        <v>0</v>
      </c>
      <c r="AI918" t="b">
        <v>0</v>
      </c>
      <c r="AJ918">
        <v>50</v>
      </c>
      <c r="AK918">
        <v>0</v>
      </c>
      <c r="AL918">
        <v>2000</v>
      </c>
      <c r="AM918" s="21" t="s">
        <v>255</v>
      </c>
      <c r="AN918" s="21"/>
      <c r="AO918" t="b">
        <v>0</v>
      </c>
      <c r="AP918" s="21"/>
      <c r="AQ918" s="21"/>
      <c r="AR918" s="21" t="s">
        <v>244</v>
      </c>
      <c r="AS918" s="21"/>
      <c r="AT918" s="21"/>
      <c r="AU918" s="21"/>
      <c r="AV918" s="21"/>
      <c r="AW918">
        <v>1</v>
      </c>
      <c r="AX918" s="21"/>
      <c r="AY918">
        <v>16776960</v>
      </c>
    </row>
    <row r="919" spans="1:51" x14ac:dyDescent="0.25">
      <c r="A919">
        <v>1.3</v>
      </c>
      <c r="B919" s="21" t="s">
        <v>139</v>
      </c>
      <c r="C919" s="21" t="s">
        <v>9</v>
      </c>
      <c r="D919" s="21" t="s">
        <v>14</v>
      </c>
      <c r="E919" s="21"/>
      <c r="F919" s="21"/>
      <c r="G919" s="21" t="s">
        <v>23</v>
      </c>
      <c r="H919" s="21"/>
      <c r="I919" s="21" t="s">
        <v>782</v>
      </c>
      <c r="J919" s="21" t="s">
        <v>676</v>
      </c>
      <c r="K919" s="21" t="s">
        <v>41</v>
      </c>
      <c r="L919" t="b">
        <v>0</v>
      </c>
      <c r="M919" t="b">
        <v>0</v>
      </c>
      <c r="N919" t="b">
        <v>0</v>
      </c>
      <c r="O919">
        <v>40</v>
      </c>
      <c r="P919">
        <v>30</v>
      </c>
      <c r="Q919">
        <v>0</v>
      </c>
      <c r="R919" s="21" t="s">
        <v>49</v>
      </c>
      <c r="S919">
        <v>1000</v>
      </c>
      <c r="T919">
        <v>100</v>
      </c>
      <c r="U919" t="b">
        <v>0</v>
      </c>
      <c r="V919">
        <v>80</v>
      </c>
      <c r="W919">
        <v>1</v>
      </c>
      <c r="X919">
        <v>105</v>
      </c>
      <c r="Y919">
        <v>60</v>
      </c>
      <c r="Z919">
        <v>0.05</v>
      </c>
      <c r="AA919" t="b">
        <v>1</v>
      </c>
      <c r="AB919" s="21" t="s">
        <v>724</v>
      </c>
      <c r="AC919">
        <v>5</v>
      </c>
      <c r="AD919">
        <v>9</v>
      </c>
      <c r="AE919">
        <v>90</v>
      </c>
      <c r="AF919">
        <v>0</v>
      </c>
      <c r="AG919" s="21" t="s">
        <v>727</v>
      </c>
      <c r="AH919" t="b">
        <v>0</v>
      </c>
      <c r="AI919" t="b">
        <v>0</v>
      </c>
      <c r="AJ919">
        <v>50</v>
      </c>
      <c r="AK919">
        <v>0</v>
      </c>
      <c r="AL919">
        <v>2000</v>
      </c>
      <c r="AM919" s="21" t="s">
        <v>256</v>
      </c>
      <c r="AN919" s="21"/>
      <c r="AO919" t="b">
        <v>0</v>
      </c>
      <c r="AP919" s="21"/>
      <c r="AQ919" s="21"/>
      <c r="AR919" s="21" t="s">
        <v>244</v>
      </c>
      <c r="AS919" s="21"/>
      <c r="AT919" s="21"/>
      <c r="AU919" s="21"/>
      <c r="AV919" s="21"/>
      <c r="AW919">
        <v>1</v>
      </c>
      <c r="AX919" s="21"/>
      <c r="AY919">
        <v>16776960</v>
      </c>
    </row>
    <row r="920" spans="1:51" x14ac:dyDescent="0.25">
      <c r="A920">
        <v>1.3</v>
      </c>
      <c r="B920" s="21" t="s">
        <v>139</v>
      </c>
      <c r="C920" s="21" t="s">
        <v>9</v>
      </c>
      <c r="D920" s="21" t="s">
        <v>14</v>
      </c>
      <c r="E920" s="21"/>
      <c r="F920" s="21"/>
      <c r="G920" s="21" t="s">
        <v>23</v>
      </c>
      <c r="H920" s="21"/>
      <c r="I920" s="21" t="s">
        <v>782</v>
      </c>
      <c r="J920" s="21" t="s">
        <v>676</v>
      </c>
      <c r="K920" s="21" t="s">
        <v>41</v>
      </c>
      <c r="L920" t="b">
        <v>0</v>
      </c>
      <c r="M920" t="b">
        <v>0</v>
      </c>
      <c r="N920" t="b">
        <v>0</v>
      </c>
      <c r="O920">
        <v>40</v>
      </c>
      <c r="P920">
        <v>30</v>
      </c>
      <c r="Q920">
        <v>0</v>
      </c>
      <c r="R920" s="21" t="s">
        <v>49</v>
      </c>
      <c r="S920">
        <v>1000</v>
      </c>
      <c r="T920">
        <v>100</v>
      </c>
      <c r="U920" t="b">
        <v>0</v>
      </c>
      <c r="V920">
        <v>80</v>
      </c>
      <c r="W920">
        <v>1</v>
      </c>
      <c r="X920">
        <v>105</v>
      </c>
      <c r="Y920">
        <v>60</v>
      </c>
      <c r="Z920">
        <v>0.05</v>
      </c>
      <c r="AA920" t="b">
        <v>1</v>
      </c>
      <c r="AB920" s="21" t="s">
        <v>724</v>
      </c>
      <c r="AC920">
        <v>5</v>
      </c>
      <c r="AD920">
        <v>9</v>
      </c>
      <c r="AE920">
        <v>90</v>
      </c>
      <c r="AF920">
        <v>0</v>
      </c>
      <c r="AG920" s="21" t="s">
        <v>727</v>
      </c>
      <c r="AH920" t="b">
        <v>0</v>
      </c>
      <c r="AI920" t="b">
        <v>0</v>
      </c>
      <c r="AJ920">
        <v>50</v>
      </c>
      <c r="AK920">
        <v>0</v>
      </c>
      <c r="AL920">
        <v>2000</v>
      </c>
      <c r="AM920" s="21" t="s">
        <v>263</v>
      </c>
      <c r="AN920" s="21"/>
      <c r="AO920" t="b">
        <v>0</v>
      </c>
      <c r="AP920" s="21"/>
      <c r="AQ920" s="21"/>
      <c r="AR920" s="21" t="s">
        <v>501</v>
      </c>
      <c r="AS920" s="21"/>
      <c r="AT920" s="21"/>
      <c r="AU920" s="21"/>
      <c r="AV920" s="21"/>
      <c r="AW920">
        <v>1</v>
      </c>
      <c r="AX920" s="21"/>
      <c r="AY920">
        <v>13749760</v>
      </c>
    </row>
    <row r="921" spans="1:51" x14ac:dyDescent="0.25">
      <c r="A921">
        <v>1.3</v>
      </c>
      <c r="B921" s="21" t="s">
        <v>139</v>
      </c>
      <c r="C921" s="21" t="s">
        <v>9</v>
      </c>
      <c r="D921" s="21" t="s">
        <v>14</v>
      </c>
      <c r="E921" s="21"/>
      <c r="F921" s="21"/>
      <c r="G921" s="21" t="s">
        <v>23</v>
      </c>
      <c r="H921" s="21"/>
      <c r="I921" s="21" t="s">
        <v>782</v>
      </c>
      <c r="J921" s="21" t="s">
        <v>676</v>
      </c>
      <c r="K921" s="21" t="s">
        <v>41</v>
      </c>
      <c r="L921" t="b">
        <v>0</v>
      </c>
      <c r="M921" t="b">
        <v>0</v>
      </c>
      <c r="N921" t="b">
        <v>0</v>
      </c>
      <c r="O921">
        <v>40</v>
      </c>
      <c r="P921">
        <v>30</v>
      </c>
      <c r="Q921">
        <v>0</v>
      </c>
      <c r="R921" s="21" t="s">
        <v>49</v>
      </c>
      <c r="S921">
        <v>1000</v>
      </c>
      <c r="T921">
        <v>100</v>
      </c>
      <c r="U921" t="b">
        <v>0</v>
      </c>
      <c r="V921">
        <v>80</v>
      </c>
      <c r="W921">
        <v>1</v>
      </c>
      <c r="X921">
        <v>105</v>
      </c>
      <c r="Y921">
        <v>60</v>
      </c>
      <c r="Z921">
        <v>0.05</v>
      </c>
      <c r="AA921" t="b">
        <v>1</v>
      </c>
      <c r="AB921" s="21" t="s">
        <v>724</v>
      </c>
      <c r="AC921">
        <v>5</v>
      </c>
      <c r="AD921">
        <v>9</v>
      </c>
      <c r="AE921">
        <v>90</v>
      </c>
      <c r="AF921">
        <v>0</v>
      </c>
      <c r="AG921" s="21" t="s">
        <v>727</v>
      </c>
      <c r="AH921" t="b">
        <v>0</v>
      </c>
      <c r="AI921" t="b">
        <v>0</v>
      </c>
      <c r="AJ921">
        <v>50</v>
      </c>
      <c r="AK921">
        <v>0</v>
      </c>
      <c r="AL921">
        <v>2000</v>
      </c>
      <c r="AM921" s="21" t="s">
        <v>264</v>
      </c>
      <c r="AN921" s="21"/>
      <c r="AO921" t="b">
        <v>0</v>
      </c>
      <c r="AP921" s="21"/>
      <c r="AQ921" s="21"/>
      <c r="AR921" s="21" t="s">
        <v>375</v>
      </c>
      <c r="AS921" s="21"/>
      <c r="AT921" s="21"/>
      <c r="AU921" s="21"/>
      <c r="AV921" s="21"/>
      <c r="AW921">
        <v>1</v>
      </c>
      <c r="AX921" s="21"/>
      <c r="AY921">
        <v>15570276</v>
      </c>
    </row>
    <row r="922" spans="1:51" x14ac:dyDescent="0.25">
      <c r="A922">
        <v>1.3</v>
      </c>
      <c r="B922" s="21" t="s">
        <v>139</v>
      </c>
      <c r="C922" s="21" t="s">
        <v>9</v>
      </c>
      <c r="D922" s="21" t="s">
        <v>14</v>
      </c>
      <c r="E922" s="21"/>
      <c r="F922" s="21"/>
      <c r="G922" s="21" t="s">
        <v>23</v>
      </c>
      <c r="H922" s="21"/>
      <c r="I922" s="21" t="s">
        <v>782</v>
      </c>
      <c r="J922" s="21" t="s">
        <v>676</v>
      </c>
      <c r="K922" s="21" t="s">
        <v>41</v>
      </c>
      <c r="L922" t="b">
        <v>0</v>
      </c>
      <c r="M922" t="b">
        <v>0</v>
      </c>
      <c r="N922" t="b">
        <v>0</v>
      </c>
      <c r="O922">
        <v>40</v>
      </c>
      <c r="P922">
        <v>30</v>
      </c>
      <c r="Q922">
        <v>0</v>
      </c>
      <c r="R922" s="21" t="s">
        <v>49</v>
      </c>
      <c r="S922">
        <v>1000</v>
      </c>
      <c r="T922">
        <v>100</v>
      </c>
      <c r="U922" t="b">
        <v>0</v>
      </c>
      <c r="V922">
        <v>80</v>
      </c>
      <c r="W922">
        <v>1</v>
      </c>
      <c r="X922">
        <v>105</v>
      </c>
      <c r="Y922">
        <v>60</v>
      </c>
      <c r="Z922">
        <v>0.05</v>
      </c>
      <c r="AA922" t="b">
        <v>1</v>
      </c>
      <c r="AB922" s="21" t="s">
        <v>724</v>
      </c>
      <c r="AC922">
        <v>5</v>
      </c>
      <c r="AD922">
        <v>9</v>
      </c>
      <c r="AE922">
        <v>90</v>
      </c>
      <c r="AF922">
        <v>0</v>
      </c>
      <c r="AG922" s="21" t="s">
        <v>727</v>
      </c>
      <c r="AH922" t="b">
        <v>0</v>
      </c>
      <c r="AI922" t="b">
        <v>0</v>
      </c>
      <c r="AJ922">
        <v>50</v>
      </c>
      <c r="AK922">
        <v>0</v>
      </c>
      <c r="AL922">
        <v>2000</v>
      </c>
      <c r="AM922" s="21" t="s">
        <v>270</v>
      </c>
      <c r="AN922" s="21"/>
      <c r="AO922" t="b">
        <v>0</v>
      </c>
      <c r="AP922" s="21"/>
      <c r="AQ922" s="21"/>
      <c r="AR922" s="21" t="s">
        <v>270</v>
      </c>
      <c r="AS922" s="21"/>
      <c r="AT922" s="21"/>
      <c r="AU922" s="21"/>
      <c r="AV922" s="21"/>
      <c r="AW922">
        <v>1</v>
      </c>
      <c r="AX922" s="21"/>
      <c r="AY922">
        <v>255</v>
      </c>
    </row>
    <row r="923" spans="1:51" x14ac:dyDescent="0.25">
      <c r="A923">
        <v>1.3</v>
      </c>
      <c r="B923" s="21" t="s">
        <v>139</v>
      </c>
      <c r="C923" s="21" t="s">
        <v>9</v>
      </c>
      <c r="D923" s="21" t="s">
        <v>14</v>
      </c>
      <c r="E923" s="21"/>
      <c r="F923" s="21"/>
      <c r="G923" s="21" t="s">
        <v>23</v>
      </c>
      <c r="H923" s="21"/>
      <c r="I923" s="21" t="s">
        <v>782</v>
      </c>
      <c r="J923" s="21" t="s">
        <v>676</v>
      </c>
      <c r="K923" s="21" t="s">
        <v>41</v>
      </c>
      <c r="L923" t="b">
        <v>0</v>
      </c>
      <c r="M923" t="b">
        <v>0</v>
      </c>
      <c r="N923" t="b">
        <v>0</v>
      </c>
      <c r="O923">
        <v>40</v>
      </c>
      <c r="P923">
        <v>30</v>
      </c>
      <c r="Q923">
        <v>0</v>
      </c>
      <c r="R923" s="21" t="s">
        <v>49</v>
      </c>
      <c r="S923">
        <v>1000</v>
      </c>
      <c r="T923">
        <v>100</v>
      </c>
      <c r="U923" t="b">
        <v>0</v>
      </c>
      <c r="V923">
        <v>80</v>
      </c>
      <c r="W923">
        <v>1</v>
      </c>
      <c r="X923">
        <v>105</v>
      </c>
      <c r="Y923">
        <v>60</v>
      </c>
      <c r="Z923">
        <v>0.05</v>
      </c>
      <c r="AA923" t="b">
        <v>1</v>
      </c>
      <c r="AB923" s="21" t="s">
        <v>724</v>
      </c>
      <c r="AC923">
        <v>5</v>
      </c>
      <c r="AD923">
        <v>9</v>
      </c>
      <c r="AE923">
        <v>90</v>
      </c>
      <c r="AF923">
        <v>0</v>
      </c>
      <c r="AG923" s="21" t="s">
        <v>727</v>
      </c>
      <c r="AH923" t="b">
        <v>0</v>
      </c>
      <c r="AI923" t="b">
        <v>0</v>
      </c>
      <c r="AJ923">
        <v>50</v>
      </c>
      <c r="AK923">
        <v>0</v>
      </c>
      <c r="AL923">
        <v>2000</v>
      </c>
      <c r="AM923" s="21" t="s">
        <v>271</v>
      </c>
      <c r="AN923" s="21"/>
      <c r="AO923" t="b">
        <v>0</v>
      </c>
      <c r="AP923" s="21"/>
      <c r="AQ923" s="21"/>
      <c r="AR923" s="21" t="s">
        <v>535</v>
      </c>
      <c r="AS923" s="21"/>
      <c r="AT923" s="21"/>
      <c r="AU923" s="21"/>
      <c r="AV923" s="21"/>
      <c r="AW923">
        <v>1</v>
      </c>
      <c r="AX923" s="21"/>
      <c r="AY923">
        <v>255</v>
      </c>
    </row>
    <row r="924" spans="1:51" x14ac:dyDescent="0.25">
      <c r="A924">
        <v>1.3</v>
      </c>
      <c r="B924" s="21" t="s">
        <v>139</v>
      </c>
      <c r="C924" s="21" t="s">
        <v>9</v>
      </c>
      <c r="D924" s="21" t="s">
        <v>14</v>
      </c>
      <c r="E924" s="21"/>
      <c r="F924" s="21"/>
      <c r="G924" s="21" t="s">
        <v>23</v>
      </c>
      <c r="H924" s="21"/>
      <c r="I924" s="21" t="s">
        <v>782</v>
      </c>
      <c r="J924" s="21" t="s">
        <v>676</v>
      </c>
      <c r="K924" s="21" t="s">
        <v>41</v>
      </c>
      <c r="L924" t="b">
        <v>0</v>
      </c>
      <c r="M924" t="b">
        <v>0</v>
      </c>
      <c r="N924" t="b">
        <v>0</v>
      </c>
      <c r="O924">
        <v>40</v>
      </c>
      <c r="P924">
        <v>30</v>
      </c>
      <c r="Q924">
        <v>0</v>
      </c>
      <c r="R924" s="21" t="s">
        <v>49</v>
      </c>
      <c r="S924">
        <v>1000</v>
      </c>
      <c r="T924">
        <v>100</v>
      </c>
      <c r="U924" t="b">
        <v>0</v>
      </c>
      <c r="V924">
        <v>80</v>
      </c>
      <c r="W924">
        <v>1</v>
      </c>
      <c r="X924">
        <v>105</v>
      </c>
      <c r="Y924">
        <v>60</v>
      </c>
      <c r="Z924">
        <v>0.05</v>
      </c>
      <c r="AA924" t="b">
        <v>1</v>
      </c>
      <c r="AB924" s="21" t="s">
        <v>724</v>
      </c>
      <c r="AC924">
        <v>5</v>
      </c>
      <c r="AD924">
        <v>9</v>
      </c>
      <c r="AE924">
        <v>90</v>
      </c>
      <c r="AF924">
        <v>0</v>
      </c>
      <c r="AG924" s="21" t="s">
        <v>727</v>
      </c>
      <c r="AH924" t="b">
        <v>0</v>
      </c>
      <c r="AI924" t="b">
        <v>0</v>
      </c>
      <c r="AJ924">
        <v>50</v>
      </c>
      <c r="AK924">
        <v>0</v>
      </c>
      <c r="AL924">
        <v>2000</v>
      </c>
      <c r="AM924" s="21" t="s">
        <v>275</v>
      </c>
      <c r="AN924" s="21"/>
      <c r="AO924" t="b">
        <v>0</v>
      </c>
      <c r="AP924" s="21"/>
      <c r="AQ924" s="21"/>
      <c r="AR924" s="21" t="s">
        <v>270</v>
      </c>
      <c r="AS924" s="21"/>
      <c r="AT924" s="21"/>
      <c r="AU924" s="21"/>
      <c r="AV924" s="21"/>
      <c r="AW924">
        <v>1</v>
      </c>
      <c r="AX924" s="21"/>
      <c r="AY924">
        <v>255</v>
      </c>
    </row>
    <row r="925" spans="1:51" x14ac:dyDescent="0.25">
      <c r="A925">
        <v>1.3</v>
      </c>
      <c r="B925" s="21" t="s">
        <v>139</v>
      </c>
      <c r="C925" s="21" t="s">
        <v>9</v>
      </c>
      <c r="D925" s="21" t="s">
        <v>14</v>
      </c>
      <c r="E925" s="21"/>
      <c r="F925" s="21"/>
      <c r="G925" s="21" t="s">
        <v>23</v>
      </c>
      <c r="H925" s="21"/>
      <c r="I925" s="21" t="s">
        <v>782</v>
      </c>
      <c r="J925" s="21" t="s">
        <v>676</v>
      </c>
      <c r="K925" s="21" t="s">
        <v>41</v>
      </c>
      <c r="L925" t="b">
        <v>0</v>
      </c>
      <c r="M925" t="b">
        <v>0</v>
      </c>
      <c r="N925" t="b">
        <v>0</v>
      </c>
      <c r="O925">
        <v>40</v>
      </c>
      <c r="P925">
        <v>30</v>
      </c>
      <c r="Q925">
        <v>0</v>
      </c>
      <c r="R925" s="21" t="s">
        <v>49</v>
      </c>
      <c r="S925">
        <v>1000</v>
      </c>
      <c r="T925">
        <v>100</v>
      </c>
      <c r="U925" t="b">
        <v>0</v>
      </c>
      <c r="V925">
        <v>80</v>
      </c>
      <c r="W925">
        <v>1</v>
      </c>
      <c r="X925">
        <v>105</v>
      </c>
      <c r="Y925">
        <v>60</v>
      </c>
      <c r="Z925">
        <v>0.05</v>
      </c>
      <c r="AA925" t="b">
        <v>1</v>
      </c>
      <c r="AB925" s="21" t="s">
        <v>724</v>
      </c>
      <c r="AC925">
        <v>5</v>
      </c>
      <c r="AD925">
        <v>9</v>
      </c>
      <c r="AE925">
        <v>90</v>
      </c>
      <c r="AF925">
        <v>0</v>
      </c>
      <c r="AG925" s="21" t="s">
        <v>727</v>
      </c>
      <c r="AH925" t="b">
        <v>0</v>
      </c>
      <c r="AI925" t="b">
        <v>0</v>
      </c>
      <c r="AJ925">
        <v>50</v>
      </c>
      <c r="AK925">
        <v>0</v>
      </c>
      <c r="AL925">
        <v>2000</v>
      </c>
      <c r="AM925" s="21" t="s">
        <v>585</v>
      </c>
      <c r="AN925" s="21"/>
      <c r="AO925" t="b">
        <v>0</v>
      </c>
      <c r="AP925" s="21"/>
      <c r="AQ925" s="21"/>
      <c r="AR925" s="21" t="s">
        <v>501</v>
      </c>
      <c r="AS925" s="21"/>
      <c r="AT925" s="21"/>
      <c r="AU925" s="21"/>
      <c r="AV925" s="21"/>
      <c r="AW925">
        <v>1</v>
      </c>
      <c r="AX925" s="21"/>
      <c r="AY925">
        <v>14524637</v>
      </c>
    </row>
    <row r="926" spans="1:51" x14ac:dyDescent="0.25">
      <c r="A926">
        <v>1.3</v>
      </c>
      <c r="B926" s="21" t="s">
        <v>139</v>
      </c>
      <c r="C926" s="21" t="s">
        <v>9</v>
      </c>
      <c r="D926" s="21" t="s">
        <v>14</v>
      </c>
      <c r="E926" s="21"/>
      <c r="F926" s="21"/>
      <c r="G926" s="21" t="s">
        <v>23</v>
      </c>
      <c r="H926" s="21"/>
      <c r="I926" s="21" t="s">
        <v>782</v>
      </c>
      <c r="J926" s="21" t="s">
        <v>676</v>
      </c>
      <c r="K926" s="21" t="s">
        <v>41</v>
      </c>
      <c r="L926" t="b">
        <v>0</v>
      </c>
      <c r="M926" t="b">
        <v>0</v>
      </c>
      <c r="N926" t="b">
        <v>0</v>
      </c>
      <c r="O926">
        <v>40</v>
      </c>
      <c r="P926">
        <v>30</v>
      </c>
      <c r="Q926">
        <v>0</v>
      </c>
      <c r="R926" s="21" t="s">
        <v>49</v>
      </c>
      <c r="S926">
        <v>1000</v>
      </c>
      <c r="T926">
        <v>100</v>
      </c>
      <c r="U926" t="b">
        <v>0</v>
      </c>
      <c r="V926">
        <v>80</v>
      </c>
      <c r="W926">
        <v>1</v>
      </c>
      <c r="X926">
        <v>105</v>
      </c>
      <c r="Y926">
        <v>60</v>
      </c>
      <c r="Z926">
        <v>0.05</v>
      </c>
      <c r="AA926" t="b">
        <v>1</v>
      </c>
      <c r="AB926" s="21" t="s">
        <v>724</v>
      </c>
      <c r="AC926">
        <v>5</v>
      </c>
      <c r="AD926">
        <v>9</v>
      </c>
      <c r="AE926">
        <v>90</v>
      </c>
      <c r="AF926">
        <v>0</v>
      </c>
      <c r="AG926" s="21" t="s">
        <v>727</v>
      </c>
      <c r="AH926" t="b">
        <v>0</v>
      </c>
      <c r="AI926" t="b">
        <v>0</v>
      </c>
      <c r="AJ926">
        <v>50</v>
      </c>
      <c r="AK926">
        <v>0</v>
      </c>
      <c r="AL926">
        <v>2000</v>
      </c>
      <c r="AM926" s="21" t="s">
        <v>286</v>
      </c>
      <c r="AN926" s="21"/>
      <c r="AO926" t="b">
        <v>0</v>
      </c>
      <c r="AP926" s="21"/>
      <c r="AQ926" s="21"/>
      <c r="AR926" s="21" t="s">
        <v>501</v>
      </c>
      <c r="AS926" s="21"/>
      <c r="AT926" s="21"/>
      <c r="AU926" s="21"/>
      <c r="AV926" s="21"/>
      <c r="AW926">
        <v>1</v>
      </c>
      <c r="AX926" s="21"/>
      <c r="AY926">
        <v>14524637</v>
      </c>
    </row>
    <row r="927" spans="1:51" x14ac:dyDescent="0.25">
      <c r="A927">
        <v>1.3</v>
      </c>
      <c r="B927" s="21" t="s">
        <v>139</v>
      </c>
      <c r="C927" s="21" t="s">
        <v>9</v>
      </c>
      <c r="D927" s="21" t="s">
        <v>14</v>
      </c>
      <c r="E927" s="21"/>
      <c r="F927" s="21"/>
      <c r="G927" s="21" t="s">
        <v>23</v>
      </c>
      <c r="H927" s="21"/>
      <c r="I927" s="21" t="s">
        <v>782</v>
      </c>
      <c r="J927" s="21" t="s">
        <v>676</v>
      </c>
      <c r="K927" s="21" t="s">
        <v>41</v>
      </c>
      <c r="L927" t="b">
        <v>0</v>
      </c>
      <c r="M927" t="b">
        <v>0</v>
      </c>
      <c r="N927" t="b">
        <v>0</v>
      </c>
      <c r="O927">
        <v>40</v>
      </c>
      <c r="P927">
        <v>30</v>
      </c>
      <c r="Q927">
        <v>0</v>
      </c>
      <c r="R927" s="21" t="s">
        <v>49</v>
      </c>
      <c r="S927">
        <v>1000</v>
      </c>
      <c r="T927">
        <v>100</v>
      </c>
      <c r="U927" t="b">
        <v>0</v>
      </c>
      <c r="V927">
        <v>80</v>
      </c>
      <c r="W927">
        <v>1</v>
      </c>
      <c r="X927">
        <v>105</v>
      </c>
      <c r="Y927">
        <v>60</v>
      </c>
      <c r="Z927">
        <v>0.05</v>
      </c>
      <c r="AA927" t="b">
        <v>1</v>
      </c>
      <c r="AB927" s="21" t="s">
        <v>724</v>
      </c>
      <c r="AC927">
        <v>5</v>
      </c>
      <c r="AD927">
        <v>9</v>
      </c>
      <c r="AE927">
        <v>90</v>
      </c>
      <c r="AF927">
        <v>0</v>
      </c>
      <c r="AG927" s="21" t="s">
        <v>727</v>
      </c>
      <c r="AH927" t="b">
        <v>0</v>
      </c>
      <c r="AI927" t="b">
        <v>0</v>
      </c>
      <c r="AJ927">
        <v>50</v>
      </c>
      <c r="AK927">
        <v>0</v>
      </c>
      <c r="AL927">
        <v>2000</v>
      </c>
      <c r="AM927" s="21" t="s">
        <v>289</v>
      </c>
      <c r="AN927" s="21"/>
      <c r="AO927" t="b">
        <v>0</v>
      </c>
      <c r="AP927" s="21"/>
      <c r="AQ927" s="21"/>
      <c r="AR927" s="21" t="s">
        <v>501</v>
      </c>
      <c r="AS927" s="21"/>
      <c r="AT927" s="21"/>
      <c r="AU927" s="21"/>
      <c r="AV927" s="21"/>
      <c r="AW927">
        <v>1</v>
      </c>
      <c r="AX927" s="21"/>
      <c r="AY927">
        <v>65535</v>
      </c>
    </row>
    <row r="928" spans="1:51" x14ac:dyDescent="0.25">
      <c r="A928">
        <v>1.3</v>
      </c>
      <c r="B928" s="21" t="s">
        <v>139</v>
      </c>
      <c r="C928" s="21" t="s">
        <v>9</v>
      </c>
      <c r="D928" s="21" t="s">
        <v>14</v>
      </c>
      <c r="E928" s="21"/>
      <c r="F928" s="21"/>
      <c r="G928" s="21" t="s">
        <v>23</v>
      </c>
      <c r="H928" s="21"/>
      <c r="I928" s="21" t="s">
        <v>782</v>
      </c>
      <c r="J928" s="21" t="s">
        <v>676</v>
      </c>
      <c r="K928" s="21" t="s">
        <v>41</v>
      </c>
      <c r="L928" t="b">
        <v>0</v>
      </c>
      <c r="M928" t="b">
        <v>0</v>
      </c>
      <c r="N928" t="b">
        <v>0</v>
      </c>
      <c r="O928">
        <v>40</v>
      </c>
      <c r="P928">
        <v>30</v>
      </c>
      <c r="Q928">
        <v>0</v>
      </c>
      <c r="R928" s="21" t="s">
        <v>49</v>
      </c>
      <c r="S928">
        <v>1000</v>
      </c>
      <c r="T928">
        <v>100</v>
      </c>
      <c r="U928" t="b">
        <v>0</v>
      </c>
      <c r="V928">
        <v>80</v>
      </c>
      <c r="W928">
        <v>1</v>
      </c>
      <c r="X928">
        <v>105</v>
      </c>
      <c r="Y928">
        <v>60</v>
      </c>
      <c r="Z928">
        <v>0.05</v>
      </c>
      <c r="AA928" t="b">
        <v>1</v>
      </c>
      <c r="AB928" s="21" t="s">
        <v>724</v>
      </c>
      <c r="AC928">
        <v>5</v>
      </c>
      <c r="AD928">
        <v>9</v>
      </c>
      <c r="AE928">
        <v>90</v>
      </c>
      <c r="AF928">
        <v>0</v>
      </c>
      <c r="AG928" s="21" t="s">
        <v>727</v>
      </c>
      <c r="AH928" t="b">
        <v>0</v>
      </c>
      <c r="AI928" t="b">
        <v>0</v>
      </c>
      <c r="AJ928">
        <v>50</v>
      </c>
      <c r="AK928">
        <v>0</v>
      </c>
      <c r="AL928">
        <v>2000</v>
      </c>
      <c r="AM928" s="21" t="s">
        <v>290</v>
      </c>
      <c r="AN928" s="21"/>
      <c r="AO928" t="b">
        <v>0</v>
      </c>
      <c r="AP928" s="21"/>
      <c r="AQ928" s="21"/>
      <c r="AR928" s="21" t="s">
        <v>501</v>
      </c>
      <c r="AS928" s="21"/>
      <c r="AT928" s="21"/>
      <c r="AU928" s="21"/>
      <c r="AV928" s="21"/>
      <c r="AW928">
        <v>1</v>
      </c>
      <c r="AX928" s="21"/>
      <c r="AY928">
        <v>11186720</v>
      </c>
    </row>
    <row r="929" spans="1:51" x14ac:dyDescent="0.25">
      <c r="A929">
        <v>1.3</v>
      </c>
      <c r="B929" s="21" t="s">
        <v>139</v>
      </c>
      <c r="C929" s="21" t="s">
        <v>9</v>
      </c>
      <c r="D929" s="21" t="s">
        <v>14</v>
      </c>
      <c r="E929" s="21"/>
      <c r="F929" s="21"/>
      <c r="G929" s="21" t="s">
        <v>23</v>
      </c>
      <c r="H929" s="21"/>
      <c r="I929" s="21" t="s">
        <v>782</v>
      </c>
      <c r="J929" s="21" t="s">
        <v>676</v>
      </c>
      <c r="K929" s="21" t="s">
        <v>41</v>
      </c>
      <c r="L929" t="b">
        <v>0</v>
      </c>
      <c r="M929" t="b">
        <v>0</v>
      </c>
      <c r="N929" t="b">
        <v>0</v>
      </c>
      <c r="O929">
        <v>40</v>
      </c>
      <c r="P929">
        <v>30</v>
      </c>
      <c r="Q929">
        <v>0</v>
      </c>
      <c r="R929" s="21" t="s">
        <v>49</v>
      </c>
      <c r="S929">
        <v>1000</v>
      </c>
      <c r="T929">
        <v>100</v>
      </c>
      <c r="U929" t="b">
        <v>0</v>
      </c>
      <c r="V929">
        <v>80</v>
      </c>
      <c r="W929">
        <v>1</v>
      </c>
      <c r="X929">
        <v>105</v>
      </c>
      <c r="Y929">
        <v>60</v>
      </c>
      <c r="Z929">
        <v>0.05</v>
      </c>
      <c r="AA929" t="b">
        <v>1</v>
      </c>
      <c r="AB929" s="21" t="s">
        <v>724</v>
      </c>
      <c r="AC929">
        <v>5</v>
      </c>
      <c r="AD929">
        <v>9</v>
      </c>
      <c r="AE929">
        <v>90</v>
      </c>
      <c r="AF929">
        <v>0</v>
      </c>
      <c r="AG929" s="21" t="s">
        <v>727</v>
      </c>
      <c r="AH929" t="b">
        <v>0</v>
      </c>
      <c r="AI929" t="b">
        <v>0</v>
      </c>
      <c r="AJ929">
        <v>50</v>
      </c>
      <c r="AK929">
        <v>0</v>
      </c>
      <c r="AL929">
        <v>2000</v>
      </c>
      <c r="AM929" s="21" t="s">
        <v>308</v>
      </c>
      <c r="AN929" s="21"/>
      <c r="AO929" t="b">
        <v>0</v>
      </c>
      <c r="AP929" s="21"/>
      <c r="AQ929" s="21"/>
      <c r="AR929" s="21" t="s">
        <v>501</v>
      </c>
      <c r="AS929" s="21"/>
      <c r="AT929" s="21"/>
      <c r="AU929" s="21"/>
      <c r="AV929" s="21"/>
      <c r="AW929">
        <v>1</v>
      </c>
      <c r="AX929" s="21"/>
      <c r="AY929">
        <v>1262987</v>
      </c>
    </row>
    <row r="930" spans="1:51" x14ac:dyDescent="0.25">
      <c r="A930">
        <v>1.3</v>
      </c>
      <c r="B930" s="21" t="s">
        <v>139</v>
      </c>
      <c r="C930" s="21" t="s">
        <v>9</v>
      </c>
      <c r="D930" s="21" t="s">
        <v>14</v>
      </c>
      <c r="E930" s="21"/>
      <c r="F930" s="21"/>
      <c r="G930" s="21" t="s">
        <v>23</v>
      </c>
      <c r="H930" s="21"/>
      <c r="I930" s="21" t="s">
        <v>782</v>
      </c>
      <c r="J930" s="21" t="s">
        <v>676</v>
      </c>
      <c r="K930" s="21" t="s">
        <v>41</v>
      </c>
      <c r="L930" t="b">
        <v>0</v>
      </c>
      <c r="M930" t="b">
        <v>0</v>
      </c>
      <c r="N930" t="b">
        <v>0</v>
      </c>
      <c r="O930">
        <v>40</v>
      </c>
      <c r="P930">
        <v>30</v>
      </c>
      <c r="Q930">
        <v>0</v>
      </c>
      <c r="R930" s="21" t="s">
        <v>49</v>
      </c>
      <c r="S930">
        <v>1000</v>
      </c>
      <c r="T930">
        <v>100</v>
      </c>
      <c r="U930" t="b">
        <v>0</v>
      </c>
      <c r="V930">
        <v>80</v>
      </c>
      <c r="W930">
        <v>1</v>
      </c>
      <c r="X930">
        <v>105</v>
      </c>
      <c r="Y930">
        <v>60</v>
      </c>
      <c r="Z930">
        <v>0.05</v>
      </c>
      <c r="AA930" t="b">
        <v>1</v>
      </c>
      <c r="AB930" s="21" t="s">
        <v>724</v>
      </c>
      <c r="AC930">
        <v>5</v>
      </c>
      <c r="AD930">
        <v>9</v>
      </c>
      <c r="AE930">
        <v>90</v>
      </c>
      <c r="AF930">
        <v>0</v>
      </c>
      <c r="AG930" s="21" t="s">
        <v>727</v>
      </c>
      <c r="AH930" t="b">
        <v>0</v>
      </c>
      <c r="AI930" t="b">
        <v>0</v>
      </c>
      <c r="AJ930">
        <v>50</v>
      </c>
      <c r="AK930">
        <v>0</v>
      </c>
      <c r="AL930">
        <v>2000</v>
      </c>
      <c r="AM930" s="21" t="s">
        <v>323</v>
      </c>
      <c r="AN930" s="21"/>
      <c r="AO930" t="b">
        <v>0</v>
      </c>
      <c r="AP930" s="21"/>
      <c r="AQ930" s="21"/>
      <c r="AR930" s="21" t="s">
        <v>503</v>
      </c>
      <c r="AS930" s="21"/>
      <c r="AT930" s="21"/>
      <c r="AU930" s="21"/>
      <c r="AV930" s="21"/>
      <c r="AW930">
        <v>1</v>
      </c>
      <c r="AX930" s="21"/>
      <c r="AY930">
        <v>14524637</v>
      </c>
    </row>
    <row r="931" spans="1:51" x14ac:dyDescent="0.25">
      <c r="A931">
        <v>1.3</v>
      </c>
      <c r="B931" s="21" t="s">
        <v>139</v>
      </c>
      <c r="C931" s="21" t="s">
        <v>9</v>
      </c>
      <c r="D931" s="21" t="s">
        <v>14</v>
      </c>
      <c r="E931" s="21"/>
      <c r="F931" s="21"/>
      <c r="G931" s="21" t="s">
        <v>23</v>
      </c>
      <c r="H931" s="21"/>
      <c r="I931" s="21" t="s">
        <v>782</v>
      </c>
      <c r="J931" s="21" t="s">
        <v>676</v>
      </c>
      <c r="K931" s="21" t="s">
        <v>41</v>
      </c>
      <c r="L931" t="b">
        <v>0</v>
      </c>
      <c r="M931" t="b">
        <v>0</v>
      </c>
      <c r="N931" t="b">
        <v>0</v>
      </c>
      <c r="O931">
        <v>40</v>
      </c>
      <c r="P931">
        <v>30</v>
      </c>
      <c r="Q931">
        <v>0</v>
      </c>
      <c r="R931" s="21" t="s">
        <v>49</v>
      </c>
      <c r="S931">
        <v>1000</v>
      </c>
      <c r="T931">
        <v>100</v>
      </c>
      <c r="U931" t="b">
        <v>0</v>
      </c>
      <c r="V931">
        <v>80</v>
      </c>
      <c r="W931">
        <v>1</v>
      </c>
      <c r="X931">
        <v>105</v>
      </c>
      <c r="Y931">
        <v>60</v>
      </c>
      <c r="Z931">
        <v>0.05</v>
      </c>
      <c r="AA931" t="b">
        <v>1</v>
      </c>
      <c r="AB931" s="21" t="s">
        <v>724</v>
      </c>
      <c r="AC931">
        <v>5</v>
      </c>
      <c r="AD931">
        <v>9</v>
      </c>
      <c r="AE931">
        <v>90</v>
      </c>
      <c r="AF931">
        <v>0</v>
      </c>
      <c r="AG931" s="21" t="s">
        <v>727</v>
      </c>
      <c r="AH931" t="b">
        <v>0</v>
      </c>
      <c r="AI931" t="b">
        <v>0</v>
      </c>
      <c r="AJ931">
        <v>50</v>
      </c>
      <c r="AK931">
        <v>0</v>
      </c>
      <c r="AL931">
        <v>2000</v>
      </c>
      <c r="AM931" s="21" t="s">
        <v>324</v>
      </c>
      <c r="AN931" s="21"/>
      <c r="AO931" t="b">
        <v>0</v>
      </c>
      <c r="AP931" s="21"/>
      <c r="AQ931" s="21"/>
      <c r="AR931" s="21" t="s">
        <v>503</v>
      </c>
      <c r="AS931" s="21"/>
      <c r="AT931" s="21"/>
      <c r="AU931" s="21"/>
      <c r="AV931" s="21"/>
      <c r="AW931">
        <v>1</v>
      </c>
      <c r="AX931" s="21"/>
      <c r="AY931">
        <v>8421376</v>
      </c>
    </row>
    <row r="932" spans="1:51" x14ac:dyDescent="0.25">
      <c r="A932">
        <v>1.3</v>
      </c>
      <c r="B932" s="21" t="s">
        <v>139</v>
      </c>
      <c r="C932" s="21" t="s">
        <v>9</v>
      </c>
      <c r="D932" s="21" t="s">
        <v>14</v>
      </c>
      <c r="E932" s="21"/>
      <c r="F932" s="21"/>
      <c r="G932" s="21" t="s">
        <v>23</v>
      </c>
      <c r="H932" s="21"/>
      <c r="I932" s="21" t="s">
        <v>782</v>
      </c>
      <c r="J932" s="21" t="s">
        <v>676</v>
      </c>
      <c r="K932" s="21" t="s">
        <v>41</v>
      </c>
      <c r="L932" t="b">
        <v>0</v>
      </c>
      <c r="M932" t="b">
        <v>0</v>
      </c>
      <c r="N932" t="b">
        <v>0</v>
      </c>
      <c r="O932">
        <v>40</v>
      </c>
      <c r="P932">
        <v>30</v>
      </c>
      <c r="Q932">
        <v>0</v>
      </c>
      <c r="R932" s="21" t="s">
        <v>49</v>
      </c>
      <c r="S932">
        <v>1000</v>
      </c>
      <c r="T932">
        <v>100</v>
      </c>
      <c r="U932" t="b">
        <v>0</v>
      </c>
      <c r="V932">
        <v>80</v>
      </c>
      <c r="W932">
        <v>1</v>
      </c>
      <c r="X932">
        <v>105</v>
      </c>
      <c r="Y932">
        <v>60</v>
      </c>
      <c r="Z932">
        <v>0.05</v>
      </c>
      <c r="AA932" t="b">
        <v>1</v>
      </c>
      <c r="AB932" s="21" t="s">
        <v>724</v>
      </c>
      <c r="AC932">
        <v>5</v>
      </c>
      <c r="AD932">
        <v>9</v>
      </c>
      <c r="AE932">
        <v>90</v>
      </c>
      <c r="AF932">
        <v>0</v>
      </c>
      <c r="AG932" s="21" t="s">
        <v>727</v>
      </c>
      <c r="AH932" t="b">
        <v>0</v>
      </c>
      <c r="AI932" t="b">
        <v>0</v>
      </c>
      <c r="AJ932">
        <v>50</v>
      </c>
      <c r="AK932">
        <v>0</v>
      </c>
      <c r="AL932">
        <v>2000</v>
      </c>
      <c r="AM932" s="21" t="s">
        <v>325</v>
      </c>
      <c r="AN932" s="21"/>
      <c r="AO932" t="b">
        <v>0</v>
      </c>
      <c r="AP932" s="21"/>
      <c r="AQ932" s="21"/>
      <c r="AR932" s="21" t="s">
        <v>503</v>
      </c>
      <c r="AS932" s="21"/>
      <c r="AT932" s="21"/>
      <c r="AU932" s="21"/>
      <c r="AV932" s="21"/>
      <c r="AW932">
        <v>1</v>
      </c>
      <c r="AX932" s="21"/>
      <c r="AY932">
        <v>55295</v>
      </c>
    </row>
    <row r="933" spans="1:51" x14ac:dyDescent="0.25">
      <c r="A933">
        <v>1.3</v>
      </c>
      <c r="B933" s="21" t="s">
        <v>139</v>
      </c>
      <c r="C933" s="21" t="s">
        <v>9</v>
      </c>
      <c r="D933" s="21" t="s">
        <v>14</v>
      </c>
      <c r="E933" s="21"/>
      <c r="F933" s="21"/>
      <c r="G933" s="21" t="s">
        <v>23</v>
      </c>
      <c r="H933" s="21"/>
      <c r="I933" s="21" t="s">
        <v>782</v>
      </c>
      <c r="J933" s="21" t="s">
        <v>676</v>
      </c>
      <c r="K933" s="21" t="s">
        <v>41</v>
      </c>
      <c r="L933" t="b">
        <v>0</v>
      </c>
      <c r="M933" t="b">
        <v>0</v>
      </c>
      <c r="N933" t="b">
        <v>0</v>
      </c>
      <c r="O933">
        <v>40</v>
      </c>
      <c r="P933">
        <v>30</v>
      </c>
      <c r="Q933">
        <v>0</v>
      </c>
      <c r="R933" s="21" t="s">
        <v>49</v>
      </c>
      <c r="S933">
        <v>1000</v>
      </c>
      <c r="T933">
        <v>100</v>
      </c>
      <c r="U933" t="b">
        <v>0</v>
      </c>
      <c r="V933">
        <v>80</v>
      </c>
      <c r="W933">
        <v>1</v>
      </c>
      <c r="X933">
        <v>105</v>
      </c>
      <c r="Y933">
        <v>60</v>
      </c>
      <c r="Z933">
        <v>0.05</v>
      </c>
      <c r="AA933" t="b">
        <v>1</v>
      </c>
      <c r="AB933" s="21" t="s">
        <v>724</v>
      </c>
      <c r="AC933">
        <v>5</v>
      </c>
      <c r="AD933">
        <v>9</v>
      </c>
      <c r="AE933">
        <v>90</v>
      </c>
      <c r="AF933">
        <v>0</v>
      </c>
      <c r="AG933" s="21" t="s">
        <v>727</v>
      </c>
      <c r="AH933" t="b">
        <v>0</v>
      </c>
      <c r="AI933" t="b">
        <v>0</v>
      </c>
      <c r="AJ933">
        <v>50</v>
      </c>
      <c r="AK933">
        <v>0</v>
      </c>
      <c r="AL933">
        <v>2000</v>
      </c>
      <c r="AM933" s="21" t="s">
        <v>329</v>
      </c>
      <c r="AN933" s="21"/>
      <c r="AO933" t="b">
        <v>0</v>
      </c>
      <c r="AP933" s="21"/>
      <c r="AQ933" s="21"/>
      <c r="AR933" s="21" t="s">
        <v>375</v>
      </c>
      <c r="AS933" s="21"/>
      <c r="AT933" s="21"/>
      <c r="AU933" s="21"/>
      <c r="AV933" s="21"/>
      <c r="AW933">
        <v>1</v>
      </c>
      <c r="AX933" s="21"/>
      <c r="AY933">
        <v>16748574</v>
      </c>
    </row>
    <row r="934" spans="1:51" x14ac:dyDescent="0.25">
      <c r="A934">
        <v>1.3</v>
      </c>
      <c r="B934" s="21" t="s">
        <v>139</v>
      </c>
      <c r="C934" s="21" t="s">
        <v>9</v>
      </c>
      <c r="D934" s="21" t="s">
        <v>14</v>
      </c>
      <c r="E934" s="21"/>
      <c r="F934" s="21"/>
      <c r="G934" s="21" t="s">
        <v>23</v>
      </c>
      <c r="H934" s="21"/>
      <c r="I934" s="21" t="s">
        <v>782</v>
      </c>
      <c r="J934" s="21" t="s">
        <v>676</v>
      </c>
      <c r="K934" s="21" t="s">
        <v>41</v>
      </c>
      <c r="L934" t="b">
        <v>0</v>
      </c>
      <c r="M934" t="b">
        <v>0</v>
      </c>
      <c r="N934" t="b">
        <v>0</v>
      </c>
      <c r="O934">
        <v>40</v>
      </c>
      <c r="P934">
        <v>30</v>
      </c>
      <c r="Q934">
        <v>0</v>
      </c>
      <c r="R934" s="21" t="s">
        <v>49</v>
      </c>
      <c r="S934">
        <v>1000</v>
      </c>
      <c r="T934">
        <v>100</v>
      </c>
      <c r="U934" t="b">
        <v>0</v>
      </c>
      <c r="V934">
        <v>80</v>
      </c>
      <c r="W934">
        <v>1</v>
      </c>
      <c r="X934">
        <v>105</v>
      </c>
      <c r="Y934">
        <v>60</v>
      </c>
      <c r="Z934">
        <v>0.05</v>
      </c>
      <c r="AA934" t="b">
        <v>1</v>
      </c>
      <c r="AB934" s="21" t="s">
        <v>724</v>
      </c>
      <c r="AC934">
        <v>5</v>
      </c>
      <c r="AD934">
        <v>9</v>
      </c>
      <c r="AE934">
        <v>90</v>
      </c>
      <c r="AF934">
        <v>0</v>
      </c>
      <c r="AG934" s="21" t="s">
        <v>727</v>
      </c>
      <c r="AH934" t="b">
        <v>0</v>
      </c>
      <c r="AI934" t="b">
        <v>0</v>
      </c>
      <c r="AJ934">
        <v>50</v>
      </c>
      <c r="AK934">
        <v>0</v>
      </c>
      <c r="AL934">
        <v>2000</v>
      </c>
      <c r="AM934" s="21" t="s">
        <v>330</v>
      </c>
      <c r="AN934" s="21"/>
      <c r="AO934" t="b">
        <v>0</v>
      </c>
      <c r="AP934" s="21"/>
      <c r="AQ934" s="21"/>
      <c r="AR934" s="21" t="s">
        <v>375</v>
      </c>
      <c r="AS934" s="21"/>
      <c r="AT934" s="21"/>
      <c r="AU934" s="21"/>
      <c r="AV934" s="21"/>
      <c r="AW934">
        <v>1</v>
      </c>
      <c r="AX934" s="21"/>
      <c r="AY934">
        <v>16436871</v>
      </c>
    </row>
    <row r="935" spans="1:51" x14ac:dyDescent="0.25">
      <c r="A935">
        <v>1.3</v>
      </c>
      <c r="B935" s="21" t="s">
        <v>139</v>
      </c>
      <c r="C935" s="21" t="s">
        <v>9</v>
      </c>
      <c r="D935" s="21" t="s">
        <v>14</v>
      </c>
      <c r="E935" s="21"/>
      <c r="F935" s="21"/>
      <c r="G935" s="21" t="s">
        <v>23</v>
      </c>
      <c r="H935" s="21"/>
      <c r="I935" s="21" t="s">
        <v>782</v>
      </c>
      <c r="J935" s="21" t="s">
        <v>676</v>
      </c>
      <c r="K935" s="21" t="s">
        <v>41</v>
      </c>
      <c r="L935" t="b">
        <v>0</v>
      </c>
      <c r="M935" t="b">
        <v>0</v>
      </c>
      <c r="N935" t="b">
        <v>0</v>
      </c>
      <c r="O935">
        <v>40</v>
      </c>
      <c r="P935">
        <v>30</v>
      </c>
      <c r="Q935">
        <v>0</v>
      </c>
      <c r="R935" s="21" t="s">
        <v>49</v>
      </c>
      <c r="S935">
        <v>1000</v>
      </c>
      <c r="T935">
        <v>100</v>
      </c>
      <c r="U935" t="b">
        <v>0</v>
      </c>
      <c r="V935">
        <v>80</v>
      </c>
      <c r="W935">
        <v>1</v>
      </c>
      <c r="X935">
        <v>105</v>
      </c>
      <c r="Y935">
        <v>60</v>
      </c>
      <c r="Z935">
        <v>0.05</v>
      </c>
      <c r="AA935" t="b">
        <v>1</v>
      </c>
      <c r="AB935" s="21" t="s">
        <v>724</v>
      </c>
      <c r="AC935">
        <v>5</v>
      </c>
      <c r="AD935">
        <v>9</v>
      </c>
      <c r="AE935">
        <v>90</v>
      </c>
      <c r="AF935">
        <v>0</v>
      </c>
      <c r="AG935" s="21" t="s">
        <v>727</v>
      </c>
      <c r="AH935" t="b">
        <v>0</v>
      </c>
      <c r="AI935" t="b">
        <v>0</v>
      </c>
      <c r="AJ935">
        <v>50</v>
      </c>
      <c r="AK935">
        <v>0</v>
      </c>
      <c r="AL935">
        <v>2000</v>
      </c>
      <c r="AM935" s="21" t="s">
        <v>331</v>
      </c>
      <c r="AN935" s="21"/>
      <c r="AO935" t="b">
        <v>0</v>
      </c>
      <c r="AP935" s="21"/>
      <c r="AQ935" s="21"/>
      <c r="AR935" s="21" t="s">
        <v>375</v>
      </c>
      <c r="AS935" s="21"/>
      <c r="AT935" s="21"/>
      <c r="AU935" s="21"/>
      <c r="AV935" s="21"/>
      <c r="AW935">
        <v>1</v>
      </c>
      <c r="AX935" s="21"/>
      <c r="AY935">
        <v>15128749</v>
      </c>
    </row>
    <row r="936" spans="1:51" x14ac:dyDescent="0.25">
      <c r="A936">
        <v>1.3</v>
      </c>
      <c r="B936" s="21" t="s">
        <v>139</v>
      </c>
      <c r="C936" s="21" t="s">
        <v>9</v>
      </c>
      <c r="D936" s="21" t="s">
        <v>14</v>
      </c>
      <c r="E936" s="21"/>
      <c r="F936" s="21"/>
      <c r="G936" s="21" t="s">
        <v>23</v>
      </c>
      <c r="H936" s="21"/>
      <c r="I936" s="21" t="s">
        <v>782</v>
      </c>
      <c r="J936" s="21" t="s">
        <v>676</v>
      </c>
      <c r="K936" s="21" t="s">
        <v>41</v>
      </c>
      <c r="L936" t="b">
        <v>0</v>
      </c>
      <c r="M936" t="b">
        <v>0</v>
      </c>
      <c r="N936" t="b">
        <v>0</v>
      </c>
      <c r="O936">
        <v>40</v>
      </c>
      <c r="P936">
        <v>30</v>
      </c>
      <c r="Q936">
        <v>0</v>
      </c>
      <c r="R936" s="21" t="s">
        <v>49</v>
      </c>
      <c r="S936">
        <v>1000</v>
      </c>
      <c r="T936">
        <v>100</v>
      </c>
      <c r="U936" t="b">
        <v>0</v>
      </c>
      <c r="V936">
        <v>80</v>
      </c>
      <c r="W936">
        <v>1</v>
      </c>
      <c r="X936">
        <v>105</v>
      </c>
      <c r="Y936">
        <v>60</v>
      </c>
      <c r="Z936">
        <v>0.05</v>
      </c>
      <c r="AA936" t="b">
        <v>1</v>
      </c>
      <c r="AB936" s="21" t="s">
        <v>724</v>
      </c>
      <c r="AC936">
        <v>5</v>
      </c>
      <c r="AD936">
        <v>9</v>
      </c>
      <c r="AE936">
        <v>90</v>
      </c>
      <c r="AF936">
        <v>0</v>
      </c>
      <c r="AG936" s="21" t="s">
        <v>727</v>
      </c>
      <c r="AH936" t="b">
        <v>0</v>
      </c>
      <c r="AI936" t="b">
        <v>0</v>
      </c>
      <c r="AJ936">
        <v>50</v>
      </c>
      <c r="AK936">
        <v>0</v>
      </c>
      <c r="AL936">
        <v>2000</v>
      </c>
      <c r="AM936" s="21" t="s">
        <v>332</v>
      </c>
      <c r="AN936" s="21"/>
      <c r="AO936" t="b">
        <v>0</v>
      </c>
      <c r="AP936" s="21"/>
      <c r="AQ936" s="21"/>
      <c r="AR936" s="21" t="s">
        <v>375</v>
      </c>
      <c r="AS936" s="21"/>
      <c r="AT936" s="21"/>
      <c r="AU936" s="21"/>
      <c r="AV936" s="21"/>
      <c r="AW936">
        <v>1</v>
      </c>
      <c r="AX936" s="21"/>
      <c r="AY936">
        <v>2263842</v>
      </c>
    </row>
    <row r="937" spans="1:51" x14ac:dyDescent="0.25">
      <c r="A937">
        <v>1.3</v>
      </c>
      <c r="B937" s="21" t="s">
        <v>139</v>
      </c>
      <c r="C937" s="21" t="s">
        <v>9</v>
      </c>
      <c r="D937" s="21" t="s">
        <v>14</v>
      </c>
      <c r="E937" s="21"/>
      <c r="F937" s="21"/>
      <c r="G937" s="21" t="s">
        <v>23</v>
      </c>
      <c r="H937" s="21"/>
      <c r="I937" s="21" t="s">
        <v>782</v>
      </c>
      <c r="J937" s="21" t="s">
        <v>676</v>
      </c>
      <c r="K937" s="21" t="s">
        <v>41</v>
      </c>
      <c r="L937" t="b">
        <v>0</v>
      </c>
      <c r="M937" t="b">
        <v>0</v>
      </c>
      <c r="N937" t="b">
        <v>0</v>
      </c>
      <c r="O937">
        <v>40</v>
      </c>
      <c r="P937">
        <v>30</v>
      </c>
      <c r="Q937">
        <v>0</v>
      </c>
      <c r="R937" s="21" t="s">
        <v>49</v>
      </c>
      <c r="S937">
        <v>1000</v>
      </c>
      <c r="T937">
        <v>100</v>
      </c>
      <c r="U937" t="b">
        <v>0</v>
      </c>
      <c r="V937">
        <v>80</v>
      </c>
      <c r="W937">
        <v>1</v>
      </c>
      <c r="X937">
        <v>105</v>
      </c>
      <c r="Y937">
        <v>60</v>
      </c>
      <c r="Z937">
        <v>0.05</v>
      </c>
      <c r="AA937" t="b">
        <v>1</v>
      </c>
      <c r="AB937" s="21" t="s">
        <v>724</v>
      </c>
      <c r="AC937">
        <v>5</v>
      </c>
      <c r="AD937">
        <v>9</v>
      </c>
      <c r="AE937">
        <v>90</v>
      </c>
      <c r="AF937">
        <v>0</v>
      </c>
      <c r="AG937" s="21" t="s">
        <v>727</v>
      </c>
      <c r="AH937" t="b">
        <v>0</v>
      </c>
      <c r="AI937" t="b">
        <v>0</v>
      </c>
      <c r="AJ937">
        <v>50</v>
      </c>
      <c r="AK937">
        <v>0</v>
      </c>
      <c r="AL937">
        <v>2000</v>
      </c>
      <c r="AM937" s="21" t="s">
        <v>333</v>
      </c>
      <c r="AN937" s="21"/>
      <c r="AO937" t="b">
        <v>0</v>
      </c>
      <c r="AP937" s="21"/>
      <c r="AQ937" s="21"/>
      <c r="AR937" s="21" t="s">
        <v>375</v>
      </c>
      <c r="AS937" s="21"/>
      <c r="AT937" s="21"/>
      <c r="AU937" s="21"/>
      <c r="AV937" s="21"/>
      <c r="AW937">
        <v>1</v>
      </c>
      <c r="AX937" s="21"/>
      <c r="AY937">
        <v>8388352</v>
      </c>
    </row>
    <row r="938" spans="1:51" x14ac:dyDescent="0.25">
      <c r="A938">
        <v>1.3</v>
      </c>
      <c r="B938" s="21" t="s">
        <v>139</v>
      </c>
      <c r="C938" s="21" t="s">
        <v>9</v>
      </c>
      <c r="D938" s="21" t="s">
        <v>14</v>
      </c>
      <c r="E938" s="21"/>
      <c r="F938" s="21"/>
      <c r="G938" s="21" t="s">
        <v>23</v>
      </c>
      <c r="H938" s="21"/>
      <c r="I938" s="21" t="s">
        <v>782</v>
      </c>
      <c r="J938" s="21" t="s">
        <v>676</v>
      </c>
      <c r="K938" s="21" t="s">
        <v>41</v>
      </c>
      <c r="L938" t="b">
        <v>0</v>
      </c>
      <c r="M938" t="b">
        <v>0</v>
      </c>
      <c r="N938" t="b">
        <v>0</v>
      </c>
      <c r="O938">
        <v>40</v>
      </c>
      <c r="P938">
        <v>30</v>
      </c>
      <c r="Q938">
        <v>0</v>
      </c>
      <c r="R938" s="21" t="s">
        <v>49</v>
      </c>
      <c r="S938">
        <v>1000</v>
      </c>
      <c r="T938">
        <v>100</v>
      </c>
      <c r="U938" t="b">
        <v>0</v>
      </c>
      <c r="V938">
        <v>80</v>
      </c>
      <c r="W938">
        <v>1</v>
      </c>
      <c r="X938">
        <v>105</v>
      </c>
      <c r="Y938">
        <v>60</v>
      </c>
      <c r="Z938">
        <v>0.05</v>
      </c>
      <c r="AA938" t="b">
        <v>1</v>
      </c>
      <c r="AB938" s="21" t="s">
        <v>724</v>
      </c>
      <c r="AC938">
        <v>5</v>
      </c>
      <c r="AD938">
        <v>9</v>
      </c>
      <c r="AE938">
        <v>90</v>
      </c>
      <c r="AF938">
        <v>0</v>
      </c>
      <c r="AG938" s="21" t="s">
        <v>727</v>
      </c>
      <c r="AH938" t="b">
        <v>0</v>
      </c>
      <c r="AI938" t="b">
        <v>0</v>
      </c>
      <c r="AJ938">
        <v>50</v>
      </c>
      <c r="AK938">
        <v>0</v>
      </c>
      <c r="AL938">
        <v>2000</v>
      </c>
      <c r="AM938" s="21" t="s">
        <v>334</v>
      </c>
      <c r="AN938" s="21"/>
      <c r="AO938" t="b">
        <v>0</v>
      </c>
      <c r="AP938" s="21"/>
      <c r="AQ938" s="21"/>
      <c r="AR938" s="21" t="s">
        <v>375</v>
      </c>
      <c r="AS938" s="21"/>
      <c r="AT938" s="21"/>
      <c r="AU938" s="21"/>
      <c r="AV938" s="21"/>
      <c r="AW938">
        <v>1</v>
      </c>
      <c r="AX938" s="21"/>
      <c r="AY938">
        <v>3329330</v>
      </c>
    </row>
    <row r="939" spans="1:51" x14ac:dyDescent="0.25">
      <c r="A939">
        <v>1.3</v>
      </c>
      <c r="B939" s="21" t="s">
        <v>139</v>
      </c>
      <c r="C939" s="21" t="s">
        <v>9</v>
      </c>
      <c r="D939" s="21" t="s">
        <v>14</v>
      </c>
      <c r="E939" s="21"/>
      <c r="F939" s="21"/>
      <c r="G939" s="21" t="s">
        <v>23</v>
      </c>
      <c r="H939" s="21"/>
      <c r="I939" s="21" t="s">
        <v>782</v>
      </c>
      <c r="J939" s="21" t="s">
        <v>676</v>
      </c>
      <c r="K939" s="21" t="s">
        <v>41</v>
      </c>
      <c r="L939" t="b">
        <v>0</v>
      </c>
      <c r="M939" t="b">
        <v>0</v>
      </c>
      <c r="N939" t="b">
        <v>0</v>
      </c>
      <c r="O939">
        <v>40</v>
      </c>
      <c r="P939">
        <v>30</v>
      </c>
      <c r="Q939">
        <v>0</v>
      </c>
      <c r="R939" s="21" t="s">
        <v>49</v>
      </c>
      <c r="S939">
        <v>1000</v>
      </c>
      <c r="T939">
        <v>100</v>
      </c>
      <c r="U939" t="b">
        <v>0</v>
      </c>
      <c r="V939">
        <v>80</v>
      </c>
      <c r="W939">
        <v>1</v>
      </c>
      <c r="X939">
        <v>105</v>
      </c>
      <c r="Y939">
        <v>60</v>
      </c>
      <c r="Z939">
        <v>0.05</v>
      </c>
      <c r="AA939" t="b">
        <v>1</v>
      </c>
      <c r="AB939" s="21" t="s">
        <v>724</v>
      </c>
      <c r="AC939">
        <v>5</v>
      </c>
      <c r="AD939">
        <v>9</v>
      </c>
      <c r="AE939">
        <v>90</v>
      </c>
      <c r="AF939">
        <v>0</v>
      </c>
      <c r="AG939" s="21" t="s">
        <v>727</v>
      </c>
      <c r="AH939" t="b">
        <v>0</v>
      </c>
      <c r="AI939" t="b">
        <v>0</v>
      </c>
      <c r="AJ939">
        <v>50</v>
      </c>
      <c r="AK939">
        <v>0</v>
      </c>
      <c r="AL939">
        <v>2000</v>
      </c>
      <c r="AM939" s="21" t="s">
        <v>335</v>
      </c>
      <c r="AN939" s="21"/>
      <c r="AO939" t="b">
        <v>0</v>
      </c>
      <c r="AP939" s="21"/>
      <c r="AQ939" s="21"/>
      <c r="AR939" s="21" t="s">
        <v>375</v>
      </c>
      <c r="AS939" s="21"/>
      <c r="AT939" s="21"/>
      <c r="AU939" s="21"/>
      <c r="AV939" s="21"/>
      <c r="AW939">
        <v>1</v>
      </c>
      <c r="AX939" s="21"/>
      <c r="AY939">
        <v>16748574</v>
      </c>
    </row>
    <row r="940" spans="1:51" x14ac:dyDescent="0.25">
      <c r="A940">
        <v>1.3</v>
      </c>
      <c r="B940" s="21" t="s">
        <v>139</v>
      </c>
      <c r="C940" s="21" t="s">
        <v>9</v>
      </c>
      <c r="D940" s="21" t="s">
        <v>14</v>
      </c>
      <c r="E940" s="21"/>
      <c r="F940" s="21"/>
      <c r="G940" s="21" t="s">
        <v>23</v>
      </c>
      <c r="H940" s="21"/>
      <c r="I940" s="21" t="s">
        <v>782</v>
      </c>
      <c r="J940" s="21" t="s">
        <v>676</v>
      </c>
      <c r="K940" s="21" t="s">
        <v>41</v>
      </c>
      <c r="L940" t="b">
        <v>0</v>
      </c>
      <c r="M940" t="b">
        <v>0</v>
      </c>
      <c r="N940" t="b">
        <v>0</v>
      </c>
      <c r="O940">
        <v>40</v>
      </c>
      <c r="P940">
        <v>30</v>
      </c>
      <c r="Q940">
        <v>0</v>
      </c>
      <c r="R940" s="21" t="s">
        <v>49</v>
      </c>
      <c r="S940">
        <v>1000</v>
      </c>
      <c r="T940">
        <v>100</v>
      </c>
      <c r="U940" t="b">
        <v>0</v>
      </c>
      <c r="V940">
        <v>80</v>
      </c>
      <c r="W940">
        <v>1</v>
      </c>
      <c r="X940">
        <v>105</v>
      </c>
      <c r="Y940">
        <v>60</v>
      </c>
      <c r="Z940">
        <v>0.05</v>
      </c>
      <c r="AA940" t="b">
        <v>1</v>
      </c>
      <c r="AB940" s="21" t="s">
        <v>724</v>
      </c>
      <c r="AC940">
        <v>5</v>
      </c>
      <c r="AD940">
        <v>9</v>
      </c>
      <c r="AE940">
        <v>90</v>
      </c>
      <c r="AF940">
        <v>0</v>
      </c>
      <c r="AG940" s="21" t="s">
        <v>727</v>
      </c>
      <c r="AH940" t="b">
        <v>0</v>
      </c>
      <c r="AI940" t="b">
        <v>0</v>
      </c>
      <c r="AJ940">
        <v>50</v>
      </c>
      <c r="AK940">
        <v>0</v>
      </c>
      <c r="AL940">
        <v>2000</v>
      </c>
      <c r="AM940" s="21" t="s">
        <v>336</v>
      </c>
      <c r="AN940" s="21"/>
      <c r="AO940" t="b">
        <v>0</v>
      </c>
      <c r="AP940" s="21"/>
      <c r="AQ940" s="21"/>
      <c r="AR940" s="21" t="s">
        <v>375</v>
      </c>
      <c r="AS940" s="21"/>
      <c r="AT940" s="21"/>
      <c r="AU940" s="21"/>
      <c r="AV940" s="21"/>
      <c r="AW940">
        <v>1</v>
      </c>
      <c r="AX940" s="21"/>
      <c r="AY940">
        <v>16436871</v>
      </c>
    </row>
    <row r="941" spans="1:51" x14ac:dyDescent="0.25">
      <c r="A941">
        <v>1.3</v>
      </c>
      <c r="B941" s="21" t="s">
        <v>139</v>
      </c>
      <c r="C941" s="21" t="s">
        <v>9</v>
      </c>
      <c r="D941" s="21" t="s">
        <v>14</v>
      </c>
      <c r="E941" s="21"/>
      <c r="F941" s="21"/>
      <c r="G941" s="21" t="s">
        <v>23</v>
      </c>
      <c r="H941" s="21"/>
      <c r="I941" s="21" t="s">
        <v>782</v>
      </c>
      <c r="J941" s="21" t="s">
        <v>676</v>
      </c>
      <c r="K941" s="21" t="s">
        <v>41</v>
      </c>
      <c r="L941" t="b">
        <v>0</v>
      </c>
      <c r="M941" t="b">
        <v>0</v>
      </c>
      <c r="N941" t="b">
        <v>0</v>
      </c>
      <c r="O941">
        <v>40</v>
      </c>
      <c r="P941">
        <v>30</v>
      </c>
      <c r="Q941">
        <v>0</v>
      </c>
      <c r="R941" s="21" t="s">
        <v>49</v>
      </c>
      <c r="S941">
        <v>1000</v>
      </c>
      <c r="T941">
        <v>100</v>
      </c>
      <c r="U941" t="b">
        <v>0</v>
      </c>
      <c r="V941">
        <v>80</v>
      </c>
      <c r="W941">
        <v>1</v>
      </c>
      <c r="X941">
        <v>105</v>
      </c>
      <c r="Y941">
        <v>60</v>
      </c>
      <c r="Z941">
        <v>0.05</v>
      </c>
      <c r="AA941" t="b">
        <v>1</v>
      </c>
      <c r="AB941" s="21" t="s">
        <v>724</v>
      </c>
      <c r="AC941">
        <v>5</v>
      </c>
      <c r="AD941">
        <v>9</v>
      </c>
      <c r="AE941">
        <v>90</v>
      </c>
      <c r="AF941">
        <v>0</v>
      </c>
      <c r="AG941" s="21" t="s">
        <v>727</v>
      </c>
      <c r="AH941" t="b">
        <v>0</v>
      </c>
      <c r="AI941" t="b">
        <v>0</v>
      </c>
      <c r="AJ941">
        <v>50</v>
      </c>
      <c r="AK941">
        <v>0</v>
      </c>
      <c r="AL941">
        <v>2000</v>
      </c>
      <c r="AM941" s="21" t="s">
        <v>337</v>
      </c>
      <c r="AN941" s="21"/>
      <c r="AO941" t="b">
        <v>0</v>
      </c>
      <c r="AP941" s="21"/>
      <c r="AQ941" s="21"/>
      <c r="AR941" s="21" t="s">
        <v>375</v>
      </c>
      <c r="AS941" s="21"/>
      <c r="AT941" s="21"/>
      <c r="AU941" s="21"/>
      <c r="AV941" s="21"/>
      <c r="AW941">
        <v>1</v>
      </c>
      <c r="AX941" s="21"/>
      <c r="AY941">
        <v>15128749</v>
      </c>
    </row>
    <row r="942" spans="1:51" x14ac:dyDescent="0.25">
      <c r="A942">
        <v>1.3</v>
      </c>
      <c r="B942" s="21" t="s">
        <v>139</v>
      </c>
      <c r="C942" s="21" t="s">
        <v>9</v>
      </c>
      <c r="D942" s="21" t="s">
        <v>14</v>
      </c>
      <c r="E942" s="21"/>
      <c r="F942" s="21"/>
      <c r="G942" s="21" t="s">
        <v>23</v>
      </c>
      <c r="H942" s="21"/>
      <c r="I942" s="21" t="s">
        <v>782</v>
      </c>
      <c r="J942" s="21" t="s">
        <v>676</v>
      </c>
      <c r="K942" s="21" t="s">
        <v>41</v>
      </c>
      <c r="L942" t="b">
        <v>0</v>
      </c>
      <c r="M942" t="b">
        <v>0</v>
      </c>
      <c r="N942" t="b">
        <v>0</v>
      </c>
      <c r="O942">
        <v>40</v>
      </c>
      <c r="P942">
        <v>30</v>
      </c>
      <c r="Q942">
        <v>0</v>
      </c>
      <c r="R942" s="21" t="s">
        <v>49</v>
      </c>
      <c r="S942">
        <v>1000</v>
      </c>
      <c r="T942">
        <v>100</v>
      </c>
      <c r="U942" t="b">
        <v>0</v>
      </c>
      <c r="V942">
        <v>80</v>
      </c>
      <c r="W942">
        <v>1</v>
      </c>
      <c r="X942">
        <v>105</v>
      </c>
      <c r="Y942">
        <v>60</v>
      </c>
      <c r="Z942">
        <v>0.05</v>
      </c>
      <c r="AA942" t="b">
        <v>1</v>
      </c>
      <c r="AB942" s="21" t="s">
        <v>724</v>
      </c>
      <c r="AC942">
        <v>5</v>
      </c>
      <c r="AD942">
        <v>9</v>
      </c>
      <c r="AE942">
        <v>90</v>
      </c>
      <c r="AF942">
        <v>0</v>
      </c>
      <c r="AG942" s="21" t="s">
        <v>727</v>
      </c>
      <c r="AH942" t="b">
        <v>0</v>
      </c>
      <c r="AI942" t="b">
        <v>0</v>
      </c>
      <c r="AJ942">
        <v>50</v>
      </c>
      <c r="AK942">
        <v>0</v>
      </c>
      <c r="AL942">
        <v>2000</v>
      </c>
      <c r="AM942" s="21" t="s">
        <v>338</v>
      </c>
      <c r="AN942" s="21"/>
      <c r="AO942" t="b">
        <v>0</v>
      </c>
      <c r="AP942" s="21"/>
      <c r="AQ942" s="21"/>
      <c r="AR942" s="21" t="s">
        <v>375</v>
      </c>
      <c r="AS942" s="21"/>
      <c r="AT942" s="21"/>
      <c r="AU942" s="21"/>
      <c r="AV942" s="21"/>
      <c r="AW942">
        <v>1</v>
      </c>
      <c r="AX942" s="21"/>
      <c r="AY942">
        <v>2263842</v>
      </c>
    </row>
    <row r="943" spans="1:51" x14ac:dyDescent="0.25">
      <c r="A943">
        <v>1.3</v>
      </c>
      <c r="B943" s="21" t="s">
        <v>139</v>
      </c>
      <c r="C943" s="21" t="s">
        <v>9</v>
      </c>
      <c r="D943" s="21" t="s">
        <v>14</v>
      </c>
      <c r="E943" s="21"/>
      <c r="F943" s="21"/>
      <c r="G943" s="21" t="s">
        <v>23</v>
      </c>
      <c r="H943" s="21"/>
      <c r="I943" s="21" t="s">
        <v>782</v>
      </c>
      <c r="J943" s="21" t="s">
        <v>676</v>
      </c>
      <c r="K943" s="21" t="s">
        <v>41</v>
      </c>
      <c r="L943" t="b">
        <v>0</v>
      </c>
      <c r="M943" t="b">
        <v>0</v>
      </c>
      <c r="N943" t="b">
        <v>0</v>
      </c>
      <c r="O943">
        <v>40</v>
      </c>
      <c r="P943">
        <v>30</v>
      </c>
      <c r="Q943">
        <v>0</v>
      </c>
      <c r="R943" s="21" t="s">
        <v>49</v>
      </c>
      <c r="S943">
        <v>1000</v>
      </c>
      <c r="T943">
        <v>100</v>
      </c>
      <c r="U943" t="b">
        <v>0</v>
      </c>
      <c r="V943">
        <v>80</v>
      </c>
      <c r="W943">
        <v>1</v>
      </c>
      <c r="X943">
        <v>105</v>
      </c>
      <c r="Y943">
        <v>60</v>
      </c>
      <c r="Z943">
        <v>0.05</v>
      </c>
      <c r="AA943" t="b">
        <v>1</v>
      </c>
      <c r="AB943" s="21" t="s">
        <v>724</v>
      </c>
      <c r="AC943">
        <v>5</v>
      </c>
      <c r="AD943">
        <v>9</v>
      </c>
      <c r="AE943">
        <v>90</v>
      </c>
      <c r="AF943">
        <v>0</v>
      </c>
      <c r="AG943" s="21" t="s">
        <v>727</v>
      </c>
      <c r="AH943" t="b">
        <v>0</v>
      </c>
      <c r="AI943" t="b">
        <v>0</v>
      </c>
      <c r="AJ943">
        <v>50</v>
      </c>
      <c r="AK943">
        <v>0</v>
      </c>
      <c r="AL943">
        <v>2000</v>
      </c>
      <c r="AM943" s="21" t="s">
        <v>339</v>
      </c>
      <c r="AN943" s="21"/>
      <c r="AO943" t="b">
        <v>0</v>
      </c>
      <c r="AP943" s="21"/>
      <c r="AQ943" s="21"/>
      <c r="AR943" s="21" t="s">
        <v>375</v>
      </c>
      <c r="AS943" s="21"/>
      <c r="AT943" s="21"/>
      <c r="AU943" s="21"/>
      <c r="AV943" s="21"/>
      <c r="AW943">
        <v>1</v>
      </c>
      <c r="AX943" s="21"/>
      <c r="AY943">
        <v>8388352</v>
      </c>
    </row>
    <row r="944" spans="1:51" x14ac:dyDescent="0.25">
      <c r="A944">
        <v>1.3</v>
      </c>
      <c r="B944" s="21" t="s">
        <v>139</v>
      </c>
      <c r="C944" s="21" t="s">
        <v>9</v>
      </c>
      <c r="D944" s="21" t="s">
        <v>14</v>
      </c>
      <c r="E944" s="21"/>
      <c r="F944" s="21"/>
      <c r="G944" s="21" t="s">
        <v>23</v>
      </c>
      <c r="H944" s="21"/>
      <c r="I944" s="21" t="s">
        <v>782</v>
      </c>
      <c r="J944" s="21" t="s">
        <v>676</v>
      </c>
      <c r="K944" s="21" t="s">
        <v>41</v>
      </c>
      <c r="L944" t="b">
        <v>0</v>
      </c>
      <c r="M944" t="b">
        <v>0</v>
      </c>
      <c r="N944" t="b">
        <v>0</v>
      </c>
      <c r="O944">
        <v>40</v>
      </c>
      <c r="P944">
        <v>30</v>
      </c>
      <c r="Q944">
        <v>0</v>
      </c>
      <c r="R944" s="21" t="s">
        <v>49</v>
      </c>
      <c r="S944">
        <v>1000</v>
      </c>
      <c r="T944">
        <v>100</v>
      </c>
      <c r="U944" t="b">
        <v>0</v>
      </c>
      <c r="V944">
        <v>80</v>
      </c>
      <c r="W944">
        <v>1</v>
      </c>
      <c r="X944">
        <v>105</v>
      </c>
      <c r="Y944">
        <v>60</v>
      </c>
      <c r="Z944">
        <v>0.05</v>
      </c>
      <c r="AA944" t="b">
        <v>1</v>
      </c>
      <c r="AB944" s="21" t="s">
        <v>724</v>
      </c>
      <c r="AC944">
        <v>5</v>
      </c>
      <c r="AD944">
        <v>9</v>
      </c>
      <c r="AE944">
        <v>90</v>
      </c>
      <c r="AF944">
        <v>0</v>
      </c>
      <c r="AG944" s="21" t="s">
        <v>727</v>
      </c>
      <c r="AH944" t="b">
        <v>0</v>
      </c>
      <c r="AI944" t="b">
        <v>0</v>
      </c>
      <c r="AJ944">
        <v>50</v>
      </c>
      <c r="AK944">
        <v>0</v>
      </c>
      <c r="AL944">
        <v>2000</v>
      </c>
      <c r="AM944" s="21" t="s">
        <v>340</v>
      </c>
      <c r="AN944" s="21"/>
      <c r="AO944" t="b">
        <v>0</v>
      </c>
      <c r="AP944" s="21"/>
      <c r="AQ944" s="21"/>
      <c r="AR944" s="21" t="s">
        <v>375</v>
      </c>
      <c r="AS944" s="21"/>
      <c r="AT944" s="21"/>
      <c r="AU944" s="21"/>
      <c r="AV944" s="21"/>
      <c r="AW944">
        <v>1</v>
      </c>
      <c r="AX944" s="21"/>
      <c r="AY944">
        <v>3329330</v>
      </c>
    </row>
    <row r="945" spans="1:51" x14ac:dyDescent="0.25">
      <c r="A945">
        <v>1.3</v>
      </c>
      <c r="B945" s="21" t="s">
        <v>139</v>
      </c>
      <c r="C945" s="21" t="s">
        <v>9</v>
      </c>
      <c r="D945" s="21" t="s">
        <v>14</v>
      </c>
      <c r="E945" s="21"/>
      <c r="F945" s="21"/>
      <c r="G945" s="21" t="s">
        <v>23</v>
      </c>
      <c r="H945" s="21"/>
      <c r="I945" s="21" t="s">
        <v>782</v>
      </c>
      <c r="J945" s="21" t="s">
        <v>676</v>
      </c>
      <c r="K945" s="21" t="s">
        <v>41</v>
      </c>
      <c r="L945" t="b">
        <v>0</v>
      </c>
      <c r="M945" t="b">
        <v>0</v>
      </c>
      <c r="N945" t="b">
        <v>0</v>
      </c>
      <c r="O945">
        <v>40</v>
      </c>
      <c r="P945">
        <v>30</v>
      </c>
      <c r="Q945">
        <v>0</v>
      </c>
      <c r="R945" s="21" t="s">
        <v>49</v>
      </c>
      <c r="S945">
        <v>1000</v>
      </c>
      <c r="T945">
        <v>100</v>
      </c>
      <c r="U945" t="b">
        <v>0</v>
      </c>
      <c r="V945">
        <v>80</v>
      </c>
      <c r="W945">
        <v>1</v>
      </c>
      <c r="X945">
        <v>105</v>
      </c>
      <c r="Y945">
        <v>60</v>
      </c>
      <c r="Z945">
        <v>0.05</v>
      </c>
      <c r="AA945" t="b">
        <v>1</v>
      </c>
      <c r="AB945" s="21" t="s">
        <v>724</v>
      </c>
      <c r="AC945">
        <v>5</v>
      </c>
      <c r="AD945">
        <v>9</v>
      </c>
      <c r="AE945">
        <v>90</v>
      </c>
      <c r="AF945">
        <v>0</v>
      </c>
      <c r="AG945" s="21" t="s">
        <v>727</v>
      </c>
      <c r="AH945" t="b">
        <v>0</v>
      </c>
      <c r="AI945" t="b">
        <v>0</v>
      </c>
      <c r="AJ945">
        <v>50</v>
      </c>
      <c r="AK945">
        <v>0</v>
      </c>
      <c r="AL945">
        <v>2000</v>
      </c>
      <c r="AM945" s="21" t="s">
        <v>341</v>
      </c>
      <c r="AN945" s="21"/>
      <c r="AO945" t="b">
        <v>0</v>
      </c>
      <c r="AP945" s="21"/>
      <c r="AQ945" s="21"/>
      <c r="AR945" s="21" t="s">
        <v>375</v>
      </c>
      <c r="AS945" s="21"/>
      <c r="AT945" s="21"/>
      <c r="AU945" s="21"/>
      <c r="AV945" s="21"/>
      <c r="AW945">
        <v>1</v>
      </c>
      <c r="AX945" s="21"/>
      <c r="AY945">
        <v>14822282</v>
      </c>
    </row>
    <row r="946" spans="1:51" x14ac:dyDescent="0.25">
      <c r="A946">
        <v>1.3</v>
      </c>
      <c r="B946" s="21" t="s">
        <v>139</v>
      </c>
      <c r="C946" s="21" t="s">
        <v>9</v>
      </c>
      <c r="D946" s="21" t="s">
        <v>14</v>
      </c>
      <c r="E946" s="21"/>
      <c r="F946" s="21"/>
      <c r="G946" s="21" t="s">
        <v>23</v>
      </c>
      <c r="H946" s="21"/>
      <c r="I946" s="21" t="s">
        <v>782</v>
      </c>
      <c r="J946" s="21" t="s">
        <v>676</v>
      </c>
      <c r="K946" s="21" t="s">
        <v>41</v>
      </c>
      <c r="L946" t="b">
        <v>0</v>
      </c>
      <c r="M946" t="b">
        <v>0</v>
      </c>
      <c r="N946" t="b">
        <v>0</v>
      </c>
      <c r="O946">
        <v>40</v>
      </c>
      <c r="P946">
        <v>30</v>
      </c>
      <c r="Q946">
        <v>0</v>
      </c>
      <c r="R946" s="21" t="s">
        <v>49</v>
      </c>
      <c r="S946">
        <v>1000</v>
      </c>
      <c r="T946">
        <v>100</v>
      </c>
      <c r="U946" t="b">
        <v>0</v>
      </c>
      <c r="V946">
        <v>80</v>
      </c>
      <c r="W946">
        <v>1</v>
      </c>
      <c r="X946">
        <v>105</v>
      </c>
      <c r="Y946">
        <v>60</v>
      </c>
      <c r="Z946">
        <v>0.05</v>
      </c>
      <c r="AA946" t="b">
        <v>1</v>
      </c>
      <c r="AB946" s="21" t="s">
        <v>724</v>
      </c>
      <c r="AC946">
        <v>5</v>
      </c>
      <c r="AD946">
        <v>9</v>
      </c>
      <c r="AE946">
        <v>90</v>
      </c>
      <c r="AF946">
        <v>0</v>
      </c>
      <c r="AG946" s="21" t="s">
        <v>727</v>
      </c>
      <c r="AH946" t="b">
        <v>0</v>
      </c>
      <c r="AI946" t="b">
        <v>0</v>
      </c>
      <c r="AJ946">
        <v>50</v>
      </c>
      <c r="AK946">
        <v>0</v>
      </c>
      <c r="AL946">
        <v>2000</v>
      </c>
      <c r="AM946" s="21" t="s">
        <v>342</v>
      </c>
      <c r="AN946" s="21"/>
      <c r="AO946" t="b">
        <v>0</v>
      </c>
      <c r="AP946" s="21"/>
      <c r="AQ946" s="21"/>
      <c r="AR946" s="21" t="s">
        <v>375</v>
      </c>
      <c r="AS946" s="21"/>
      <c r="AT946" s="21"/>
      <c r="AU946" s="21"/>
      <c r="AV946" s="21"/>
      <c r="AW946">
        <v>1</v>
      </c>
      <c r="AX946" s="21"/>
      <c r="AY946">
        <v>42495</v>
      </c>
    </row>
    <row r="947" spans="1:51" x14ac:dyDescent="0.25">
      <c r="A947">
        <v>1.3</v>
      </c>
      <c r="B947" s="21" t="s">
        <v>139</v>
      </c>
      <c r="C947" s="21" t="s">
        <v>9</v>
      </c>
      <c r="D947" s="21" t="s">
        <v>14</v>
      </c>
      <c r="E947" s="21"/>
      <c r="F947" s="21"/>
      <c r="G947" s="21" t="s">
        <v>23</v>
      </c>
      <c r="H947" s="21"/>
      <c r="I947" s="21" t="s">
        <v>782</v>
      </c>
      <c r="J947" s="21" t="s">
        <v>676</v>
      </c>
      <c r="K947" s="21" t="s">
        <v>41</v>
      </c>
      <c r="L947" t="b">
        <v>0</v>
      </c>
      <c r="M947" t="b">
        <v>0</v>
      </c>
      <c r="N947" t="b">
        <v>0</v>
      </c>
      <c r="O947">
        <v>40</v>
      </c>
      <c r="P947">
        <v>30</v>
      </c>
      <c r="Q947">
        <v>0</v>
      </c>
      <c r="R947" s="21" t="s">
        <v>49</v>
      </c>
      <c r="S947">
        <v>1000</v>
      </c>
      <c r="T947">
        <v>100</v>
      </c>
      <c r="U947" t="b">
        <v>0</v>
      </c>
      <c r="V947">
        <v>80</v>
      </c>
      <c r="W947">
        <v>1</v>
      </c>
      <c r="X947">
        <v>105</v>
      </c>
      <c r="Y947">
        <v>60</v>
      </c>
      <c r="Z947">
        <v>0.05</v>
      </c>
      <c r="AA947" t="b">
        <v>1</v>
      </c>
      <c r="AB947" s="21" t="s">
        <v>724</v>
      </c>
      <c r="AC947">
        <v>5</v>
      </c>
      <c r="AD947">
        <v>9</v>
      </c>
      <c r="AE947">
        <v>90</v>
      </c>
      <c r="AF947">
        <v>0</v>
      </c>
      <c r="AG947" s="21" t="s">
        <v>727</v>
      </c>
      <c r="AH947" t="b">
        <v>0</v>
      </c>
      <c r="AI947" t="b">
        <v>0</v>
      </c>
      <c r="AJ947">
        <v>50</v>
      </c>
      <c r="AK947">
        <v>0</v>
      </c>
      <c r="AL947">
        <v>2000</v>
      </c>
      <c r="AM947" s="21" t="s">
        <v>343</v>
      </c>
      <c r="AN947" s="21"/>
      <c r="AO947" t="b">
        <v>0</v>
      </c>
      <c r="AP947" s="21"/>
      <c r="AQ947" s="21"/>
      <c r="AR947" s="21" t="s">
        <v>375</v>
      </c>
      <c r="AS947" s="21"/>
      <c r="AT947" s="21"/>
      <c r="AU947" s="21"/>
      <c r="AV947" s="21"/>
      <c r="AW947">
        <v>1</v>
      </c>
      <c r="AX947" s="21"/>
      <c r="AY947">
        <v>14822282</v>
      </c>
    </row>
    <row r="948" spans="1:51" x14ac:dyDescent="0.25">
      <c r="A948">
        <v>1.3</v>
      </c>
      <c r="B948" s="21" t="s">
        <v>139</v>
      </c>
      <c r="C948" s="21" t="s">
        <v>9</v>
      </c>
      <c r="D948" s="21" t="s">
        <v>14</v>
      </c>
      <c r="E948" s="21"/>
      <c r="F948" s="21"/>
      <c r="G948" s="21" t="s">
        <v>23</v>
      </c>
      <c r="H948" s="21"/>
      <c r="I948" s="21" t="s">
        <v>782</v>
      </c>
      <c r="J948" s="21" t="s">
        <v>676</v>
      </c>
      <c r="K948" s="21" t="s">
        <v>41</v>
      </c>
      <c r="L948" t="b">
        <v>0</v>
      </c>
      <c r="M948" t="b">
        <v>0</v>
      </c>
      <c r="N948" t="b">
        <v>0</v>
      </c>
      <c r="O948">
        <v>40</v>
      </c>
      <c r="P948">
        <v>30</v>
      </c>
      <c r="Q948">
        <v>0</v>
      </c>
      <c r="R948" s="21" t="s">
        <v>49</v>
      </c>
      <c r="S948">
        <v>1000</v>
      </c>
      <c r="T948">
        <v>100</v>
      </c>
      <c r="U948" t="b">
        <v>0</v>
      </c>
      <c r="V948">
        <v>80</v>
      </c>
      <c r="W948">
        <v>1</v>
      </c>
      <c r="X948">
        <v>105</v>
      </c>
      <c r="Y948">
        <v>60</v>
      </c>
      <c r="Z948">
        <v>0.05</v>
      </c>
      <c r="AA948" t="b">
        <v>1</v>
      </c>
      <c r="AB948" s="21" t="s">
        <v>724</v>
      </c>
      <c r="AC948">
        <v>5</v>
      </c>
      <c r="AD948">
        <v>9</v>
      </c>
      <c r="AE948">
        <v>90</v>
      </c>
      <c r="AF948">
        <v>0</v>
      </c>
      <c r="AG948" s="21" t="s">
        <v>727</v>
      </c>
      <c r="AH948" t="b">
        <v>0</v>
      </c>
      <c r="AI948" t="b">
        <v>0</v>
      </c>
      <c r="AJ948">
        <v>50</v>
      </c>
      <c r="AK948">
        <v>0</v>
      </c>
      <c r="AL948">
        <v>2000</v>
      </c>
      <c r="AM948" s="21" t="s">
        <v>344</v>
      </c>
      <c r="AN948" s="21"/>
      <c r="AO948" t="b">
        <v>0</v>
      </c>
      <c r="AP948" s="21"/>
      <c r="AQ948" s="21"/>
      <c r="AR948" s="21" t="s">
        <v>375</v>
      </c>
      <c r="AS948" s="21"/>
      <c r="AT948" s="21"/>
      <c r="AU948" s="21"/>
      <c r="AV948" s="21"/>
      <c r="AW948">
        <v>1</v>
      </c>
      <c r="AX948" s="21"/>
      <c r="AY948">
        <v>42495</v>
      </c>
    </row>
    <row r="949" spans="1:51" x14ac:dyDescent="0.25">
      <c r="A949">
        <v>1.3</v>
      </c>
      <c r="B949" s="21" t="s">
        <v>139</v>
      </c>
      <c r="C949" s="21" t="s">
        <v>9</v>
      </c>
      <c r="D949" s="21" t="s">
        <v>14</v>
      </c>
      <c r="E949" s="21"/>
      <c r="F949" s="21"/>
      <c r="G949" s="21" t="s">
        <v>23</v>
      </c>
      <c r="H949" s="21"/>
      <c r="I949" s="21" t="s">
        <v>782</v>
      </c>
      <c r="J949" s="21" t="s">
        <v>676</v>
      </c>
      <c r="K949" s="21" t="s">
        <v>41</v>
      </c>
      <c r="L949" t="b">
        <v>0</v>
      </c>
      <c r="M949" t="b">
        <v>0</v>
      </c>
      <c r="N949" t="b">
        <v>0</v>
      </c>
      <c r="O949">
        <v>40</v>
      </c>
      <c r="P949">
        <v>30</v>
      </c>
      <c r="Q949">
        <v>0</v>
      </c>
      <c r="R949" s="21" t="s">
        <v>49</v>
      </c>
      <c r="S949">
        <v>1000</v>
      </c>
      <c r="T949">
        <v>100</v>
      </c>
      <c r="U949" t="b">
        <v>0</v>
      </c>
      <c r="V949">
        <v>80</v>
      </c>
      <c r="W949">
        <v>1</v>
      </c>
      <c r="X949">
        <v>105</v>
      </c>
      <c r="Y949">
        <v>60</v>
      </c>
      <c r="Z949">
        <v>0.05</v>
      </c>
      <c r="AA949" t="b">
        <v>1</v>
      </c>
      <c r="AB949" s="21" t="s">
        <v>724</v>
      </c>
      <c r="AC949">
        <v>5</v>
      </c>
      <c r="AD949">
        <v>9</v>
      </c>
      <c r="AE949">
        <v>90</v>
      </c>
      <c r="AF949">
        <v>0</v>
      </c>
      <c r="AG949" s="21" t="s">
        <v>727</v>
      </c>
      <c r="AH949" t="b">
        <v>0</v>
      </c>
      <c r="AI949" t="b">
        <v>0</v>
      </c>
      <c r="AJ949">
        <v>50</v>
      </c>
      <c r="AK949">
        <v>0</v>
      </c>
      <c r="AL949">
        <v>2000</v>
      </c>
      <c r="AM949" s="21" t="s">
        <v>345</v>
      </c>
      <c r="AN949" s="21"/>
      <c r="AO949" t="b">
        <v>0</v>
      </c>
      <c r="AP949" s="21"/>
      <c r="AQ949" s="21"/>
      <c r="AR949" s="21" t="s">
        <v>375</v>
      </c>
      <c r="AS949" s="21"/>
      <c r="AT949" s="21"/>
      <c r="AU949" s="21"/>
      <c r="AV949" s="21"/>
      <c r="AW949">
        <v>1</v>
      </c>
      <c r="AX949" s="21"/>
      <c r="AY949">
        <v>15570276</v>
      </c>
    </row>
    <row r="950" spans="1:51" x14ac:dyDescent="0.25">
      <c r="A950">
        <v>1.3</v>
      </c>
      <c r="B950" s="21" t="s">
        <v>139</v>
      </c>
      <c r="C950" s="21" t="s">
        <v>9</v>
      </c>
      <c r="D950" s="21" t="s">
        <v>14</v>
      </c>
      <c r="E950" s="21"/>
      <c r="F950" s="21"/>
      <c r="G950" s="21" t="s">
        <v>23</v>
      </c>
      <c r="H950" s="21"/>
      <c r="I950" s="21" t="s">
        <v>782</v>
      </c>
      <c r="J950" s="21" t="s">
        <v>676</v>
      </c>
      <c r="K950" s="21" t="s">
        <v>41</v>
      </c>
      <c r="L950" t="b">
        <v>0</v>
      </c>
      <c r="M950" t="b">
        <v>0</v>
      </c>
      <c r="N950" t="b">
        <v>0</v>
      </c>
      <c r="O950">
        <v>40</v>
      </c>
      <c r="P950">
        <v>30</v>
      </c>
      <c r="Q950">
        <v>0</v>
      </c>
      <c r="R950" s="21" t="s">
        <v>49</v>
      </c>
      <c r="S950">
        <v>1000</v>
      </c>
      <c r="T950">
        <v>100</v>
      </c>
      <c r="U950" t="b">
        <v>0</v>
      </c>
      <c r="V950">
        <v>80</v>
      </c>
      <c r="W950">
        <v>1</v>
      </c>
      <c r="X950">
        <v>105</v>
      </c>
      <c r="Y950">
        <v>60</v>
      </c>
      <c r="Z950">
        <v>0.05</v>
      </c>
      <c r="AA950" t="b">
        <v>1</v>
      </c>
      <c r="AB950" s="21" t="s">
        <v>724</v>
      </c>
      <c r="AC950">
        <v>5</v>
      </c>
      <c r="AD950">
        <v>9</v>
      </c>
      <c r="AE950">
        <v>90</v>
      </c>
      <c r="AF950">
        <v>0</v>
      </c>
      <c r="AG950" s="21" t="s">
        <v>727</v>
      </c>
      <c r="AH950" t="b">
        <v>0</v>
      </c>
      <c r="AI950" t="b">
        <v>0</v>
      </c>
      <c r="AJ950">
        <v>50</v>
      </c>
      <c r="AK950">
        <v>0</v>
      </c>
      <c r="AL950">
        <v>2000</v>
      </c>
      <c r="AM950" s="21" t="s">
        <v>346</v>
      </c>
      <c r="AN950" s="21"/>
      <c r="AO950" t="b">
        <v>0</v>
      </c>
      <c r="AP950" s="21"/>
      <c r="AQ950" s="21"/>
      <c r="AR950" s="21" t="s">
        <v>375</v>
      </c>
      <c r="AS950" s="21"/>
      <c r="AT950" s="21"/>
      <c r="AU950" s="21"/>
      <c r="AV950" s="21"/>
      <c r="AW950">
        <v>1</v>
      </c>
      <c r="AX950" s="21"/>
      <c r="AY950">
        <v>15570276</v>
      </c>
    </row>
    <row r="951" spans="1:51" x14ac:dyDescent="0.25">
      <c r="A951">
        <v>1.3</v>
      </c>
      <c r="B951" s="21" t="s">
        <v>139</v>
      </c>
      <c r="C951" s="21" t="s">
        <v>9</v>
      </c>
      <c r="D951" s="21" t="s">
        <v>14</v>
      </c>
      <c r="E951" s="21"/>
      <c r="F951" s="21"/>
      <c r="G951" s="21" t="s">
        <v>23</v>
      </c>
      <c r="H951" s="21"/>
      <c r="I951" s="21" t="s">
        <v>782</v>
      </c>
      <c r="J951" s="21" t="s">
        <v>676</v>
      </c>
      <c r="K951" s="21" t="s">
        <v>41</v>
      </c>
      <c r="L951" t="b">
        <v>0</v>
      </c>
      <c r="M951" t="b">
        <v>0</v>
      </c>
      <c r="N951" t="b">
        <v>0</v>
      </c>
      <c r="O951">
        <v>40</v>
      </c>
      <c r="P951">
        <v>30</v>
      </c>
      <c r="Q951">
        <v>0</v>
      </c>
      <c r="R951" s="21" t="s">
        <v>49</v>
      </c>
      <c r="S951">
        <v>1000</v>
      </c>
      <c r="T951">
        <v>100</v>
      </c>
      <c r="U951" t="b">
        <v>0</v>
      </c>
      <c r="V951">
        <v>80</v>
      </c>
      <c r="W951">
        <v>1</v>
      </c>
      <c r="X951">
        <v>105</v>
      </c>
      <c r="Y951">
        <v>60</v>
      </c>
      <c r="Z951">
        <v>0.05</v>
      </c>
      <c r="AA951" t="b">
        <v>1</v>
      </c>
      <c r="AB951" s="21" t="s">
        <v>724</v>
      </c>
      <c r="AC951">
        <v>5</v>
      </c>
      <c r="AD951">
        <v>9</v>
      </c>
      <c r="AE951">
        <v>90</v>
      </c>
      <c r="AF951">
        <v>0</v>
      </c>
      <c r="AG951" s="21" t="s">
        <v>727</v>
      </c>
      <c r="AH951" t="b">
        <v>0</v>
      </c>
      <c r="AI951" t="b">
        <v>0</v>
      </c>
      <c r="AJ951">
        <v>50</v>
      </c>
      <c r="AK951">
        <v>0</v>
      </c>
      <c r="AL951">
        <v>2000</v>
      </c>
      <c r="AM951" s="21" t="s">
        <v>351</v>
      </c>
      <c r="AN951" s="21"/>
      <c r="AO951" t="b">
        <v>0</v>
      </c>
      <c r="AP951" s="21"/>
      <c r="AQ951" s="21"/>
      <c r="AR951" s="21" t="s">
        <v>501</v>
      </c>
      <c r="AS951" s="21"/>
      <c r="AT951" s="21"/>
      <c r="AU951" s="21"/>
      <c r="AV951" s="21"/>
      <c r="AW951">
        <v>1</v>
      </c>
      <c r="AX951" s="21"/>
      <c r="AY951">
        <v>6333684</v>
      </c>
    </row>
    <row r="952" spans="1:51" x14ac:dyDescent="0.25">
      <c r="A952">
        <v>1.3</v>
      </c>
      <c r="B952" s="21" t="s">
        <v>139</v>
      </c>
      <c r="C952" s="21" t="s">
        <v>9</v>
      </c>
      <c r="D952" s="21" t="s">
        <v>14</v>
      </c>
      <c r="E952" s="21"/>
      <c r="F952" s="21"/>
      <c r="G952" s="21" t="s">
        <v>23</v>
      </c>
      <c r="H952" s="21"/>
      <c r="I952" s="21" t="s">
        <v>782</v>
      </c>
      <c r="J952" s="21" t="s">
        <v>676</v>
      </c>
      <c r="K952" s="21" t="s">
        <v>41</v>
      </c>
      <c r="L952" t="b">
        <v>0</v>
      </c>
      <c r="M952" t="b">
        <v>0</v>
      </c>
      <c r="N952" t="b">
        <v>0</v>
      </c>
      <c r="O952">
        <v>40</v>
      </c>
      <c r="P952">
        <v>30</v>
      </c>
      <c r="Q952">
        <v>0</v>
      </c>
      <c r="R952" s="21" t="s">
        <v>49</v>
      </c>
      <c r="S952">
        <v>1000</v>
      </c>
      <c r="T952">
        <v>100</v>
      </c>
      <c r="U952" t="b">
        <v>0</v>
      </c>
      <c r="V952">
        <v>80</v>
      </c>
      <c r="W952">
        <v>1</v>
      </c>
      <c r="X952">
        <v>105</v>
      </c>
      <c r="Y952">
        <v>60</v>
      </c>
      <c r="Z952">
        <v>0.05</v>
      </c>
      <c r="AA952" t="b">
        <v>1</v>
      </c>
      <c r="AB952" s="21" t="s">
        <v>724</v>
      </c>
      <c r="AC952">
        <v>5</v>
      </c>
      <c r="AD952">
        <v>9</v>
      </c>
      <c r="AE952">
        <v>90</v>
      </c>
      <c r="AF952">
        <v>0</v>
      </c>
      <c r="AG952" s="21" t="s">
        <v>727</v>
      </c>
      <c r="AH952" t="b">
        <v>0</v>
      </c>
      <c r="AI952" t="b">
        <v>0</v>
      </c>
      <c r="AJ952">
        <v>50</v>
      </c>
      <c r="AK952">
        <v>0</v>
      </c>
      <c r="AL952">
        <v>2000</v>
      </c>
      <c r="AM952" s="21" t="s">
        <v>352</v>
      </c>
      <c r="AN952" s="21"/>
      <c r="AO952" t="b">
        <v>0</v>
      </c>
      <c r="AP952" s="21"/>
      <c r="AQ952" s="21"/>
      <c r="AR952" s="21" t="s">
        <v>501</v>
      </c>
      <c r="AS952" s="21"/>
      <c r="AT952" s="21"/>
      <c r="AU952" s="21"/>
      <c r="AV952" s="21"/>
      <c r="AW952">
        <v>1</v>
      </c>
      <c r="AX952" s="21"/>
      <c r="AY952">
        <v>5275647</v>
      </c>
    </row>
    <row r="953" spans="1:51" x14ac:dyDescent="0.25">
      <c r="A953">
        <v>1.3</v>
      </c>
      <c r="B953" s="21" t="s">
        <v>139</v>
      </c>
      <c r="C953" s="21" t="s">
        <v>9</v>
      </c>
      <c r="D953" s="21" t="s">
        <v>14</v>
      </c>
      <c r="E953" s="21"/>
      <c r="F953" s="21"/>
      <c r="G953" s="21" t="s">
        <v>23</v>
      </c>
      <c r="H953" s="21"/>
      <c r="I953" s="21" t="s">
        <v>782</v>
      </c>
      <c r="J953" s="21" t="s">
        <v>676</v>
      </c>
      <c r="K953" s="21" t="s">
        <v>41</v>
      </c>
      <c r="L953" t="b">
        <v>0</v>
      </c>
      <c r="M953" t="b">
        <v>0</v>
      </c>
      <c r="N953" t="b">
        <v>0</v>
      </c>
      <c r="O953">
        <v>40</v>
      </c>
      <c r="P953">
        <v>30</v>
      </c>
      <c r="Q953">
        <v>0</v>
      </c>
      <c r="R953" s="21" t="s">
        <v>49</v>
      </c>
      <c r="S953">
        <v>1000</v>
      </c>
      <c r="T953">
        <v>100</v>
      </c>
      <c r="U953" t="b">
        <v>0</v>
      </c>
      <c r="V953">
        <v>80</v>
      </c>
      <c r="W953">
        <v>1</v>
      </c>
      <c r="X953">
        <v>105</v>
      </c>
      <c r="Y953">
        <v>60</v>
      </c>
      <c r="Z953">
        <v>0.05</v>
      </c>
      <c r="AA953" t="b">
        <v>1</v>
      </c>
      <c r="AB953" s="21" t="s">
        <v>724</v>
      </c>
      <c r="AC953">
        <v>5</v>
      </c>
      <c r="AD953">
        <v>9</v>
      </c>
      <c r="AE953">
        <v>90</v>
      </c>
      <c r="AF953">
        <v>0</v>
      </c>
      <c r="AG953" s="21" t="s">
        <v>727</v>
      </c>
      <c r="AH953" t="b">
        <v>0</v>
      </c>
      <c r="AI953" t="b">
        <v>0</v>
      </c>
      <c r="AJ953">
        <v>50</v>
      </c>
      <c r="AK953">
        <v>0</v>
      </c>
      <c r="AL953">
        <v>2000</v>
      </c>
      <c r="AM953" s="21" t="s">
        <v>353</v>
      </c>
      <c r="AN953" s="21"/>
      <c r="AO953" t="b">
        <v>0</v>
      </c>
      <c r="AP953" s="21"/>
      <c r="AQ953" s="21"/>
      <c r="AR953" s="21" t="s">
        <v>503</v>
      </c>
      <c r="AS953" s="21"/>
      <c r="AT953" s="21"/>
      <c r="AU953" s="21"/>
      <c r="AV953" s="21"/>
      <c r="AW953">
        <v>1</v>
      </c>
      <c r="AX953" s="21"/>
      <c r="AY953">
        <v>14524637</v>
      </c>
    </row>
    <row r="954" spans="1:51" x14ac:dyDescent="0.25">
      <c r="A954">
        <v>1.3</v>
      </c>
      <c r="B954" s="21" t="s">
        <v>139</v>
      </c>
      <c r="C954" s="21" t="s">
        <v>9</v>
      </c>
      <c r="D954" s="21" t="s">
        <v>14</v>
      </c>
      <c r="E954" s="21"/>
      <c r="F954" s="21"/>
      <c r="G954" s="21" t="s">
        <v>23</v>
      </c>
      <c r="H954" s="21"/>
      <c r="I954" s="21" t="s">
        <v>782</v>
      </c>
      <c r="J954" s="21" t="s">
        <v>676</v>
      </c>
      <c r="K954" s="21" t="s">
        <v>41</v>
      </c>
      <c r="L954" t="b">
        <v>0</v>
      </c>
      <c r="M954" t="b">
        <v>0</v>
      </c>
      <c r="N954" t="b">
        <v>0</v>
      </c>
      <c r="O954">
        <v>40</v>
      </c>
      <c r="P954">
        <v>30</v>
      </c>
      <c r="Q954">
        <v>0</v>
      </c>
      <c r="R954" s="21" t="s">
        <v>49</v>
      </c>
      <c r="S954">
        <v>1000</v>
      </c>
      <c r="T954">
        <v>100</v>
      </c>
      <c r="U954" t="b">
        <v>0</v>
      </c>
      <c r="V954">
        <v>80</v>
      </c>
      <c r="W954">
        <v>1</v>
      </c>
      <c r="X954">
        <v>105</v>
      </c>
      <c r="Y954">
        <v>60</v>
      </c>
      <c r="Z954">
        <v>0.05</v>
      </c>
      <c r="AA954" t="b">
        <v>1</v>
      </c>
      <c r="AB954" s="21" t="s">
        <v>724</v>
      </c>
      <c r="AC954">
        <v>5</v>
      </c>
      <c r="AD954">
        <v>9</v>
      </c>
      <c r="AE954">
        <v>90</v>
      </c>
      <c r="AF954">
        <v>0</v>
      </c>
      <c r="AG954" s="21" t="s">
        <v>727</v>
      </c>
      <c r="AH954" t="b">
        <v>0</v>
      </c>
      <c r="AI954" t="b">
        <v>0</v>
      </c>
      <c r="AJ954">
        <v>50</v>
      </c>
      <c r="AK954">
        <v>0</v>
      </c>
      <c r="AL954">
        <v>2000</v>
      </c>
      <c r="AM954" s="21" t="s">
        <v>354</v>
      </c>
      <c r="AN954" s="21"/>
      <c r="AO954" t="b">
        <v>0</v>
      </c>
      <c r="AP954" s="21"/>
      <c r="AQ954" s="21"/>
      <c r="AR954" s="21" t="s">
        <v>501</v>
      </c>
      <c r="AS954" s="21"/>
      <c r="AT954" s="21"/>
      <c r="AU954" s="21"/>
      <c r="AV954" s="21"/>
      <c r="AW954">
        <v>1</v>
      </c>
      <c r="AX954" s="21"/>
      <c r="AY954">
        <v>55295</v>
      </c>
    </row>
    <row r="955" spans="1:51" x14ac:dyDescent="0.25">
      <c r="A955">
        <v>1.3</v>
      </c>
      <c r="B955" s="21" t="s">
        <v>139</v>
      </c>
      <c r="C955" s="21" t="s">
        <v>9</v>
      </c>
      <c r="D955" s="21" t="s">
        <v>14</v>
      </c>
      <c r="E955" s="21"/>
      <c r="F955" s="21"/>
      <c r="G955" s="21" t="s">
        <v>23</v>
      </c>
      <c r="H955" s="21"/>
      <c r="I955" s="21" t="s">
        <v>782</v>
      </c>
      <c r="J955" s="21" t="s">
        <v>676</v>
      </c>
      <c r="K955" s="21" t="s">
        <v>41</v>
      </c>
      <c r="L955" t="b">
        <v>0</v>
      </c>
      <c r="M955" t="b">
        <v>0</v>
      </c>
      <c r="N955" t="b">
        <v>0</v>
      </c>
      <c r="O955">
        <v>40</v>
      </c>
      <c r="P955">
        <v>30</v>
      </c>
      <c r="Q955">
        <v>0</v>
      </c>
      <c r="R955" s="21" t="s">
        <v>49</v>
      </c>
      <c r="S955">
        <v>1000</v>
      </c>
      <c r="T955">
        <v>100</v>
      </c>
      <c r="U955" t="b">
        <v>0</v>
      </c>
      <c r="V955">
        <v>80</v>
      </c>
      <c r="W955">
        <v>1</v>
      </c>
      <c r="X955">
        <v>105</v>
      </c>
      <c r="Y955">
        <v>60</v>
      </c>
      <c r="Z955">
        <v>0.05</v>
      </c>
      <c r="AA955" t="b">
        <v>1</v>
      </c>
      <c r="AB955" s="21" t="s">
        <v>724</v>
      </c>
      <c r="AC955">
        <v>5</v>
      </c>
      <c r="AD955">
        <v>9</v>
      </c>
      <c r="AE955">
        <v>90</v>
      </c>
      <c r="AF955">
        <v>0</v>
      </c>
      <c r="AG955" s="21" t="s">
        <v>727</v>
      </c>
      <c r="AH955" t="b">
        <v>0</v>
      </c>
      <c r="AI955" t="b">
        <v>0</v>
      </c>
      <c r="AJ955">
        <v>50</v>
      </c>
      <c r="AK955">
        <v>0</v>
      </c>
      <c r="AL955">
        <v>2000</v>
      </c>
      <c r="AM955" s="21" t="s">
        <v>357</v>
      </c>
      <c r="AN955" s="21"/>
      <c r="AO955" t="b">
        <v>0</v>
      </c>
      <c r="AP955" s="21"/>
      <c r="AQ955" s="21"/>
      <c r="AR955" s="21" t="s">
        <v>501</v>
      </c>
      <c r="AS955" s="21"/>
      <c r="AT955" s="21"/>
      <c r="AU955" s="21"/>
      <c r="AV955" s="21"/>
      <c r="AW955">
        <v>1</v>
      </c>
      <c r="AX955" s="21"/>
      <c r="AY955">
        <v>3937500</v>
      </c>
    </row>
    <row r="956" spans="1:51" x14ac:dyDescent="0.25">
      <c r="A956">
        <v>1.3</v>
      </c>
      <c r="B956" s="21" t="s">
        <v>139</v>
      </c>
      <c r="C956" s="21" t="s">
        <v>9</v>
      </c>
      <c r="D956" s="21" t="s">
        <v>14</v>
      </c>
      <c r="E956" s="21"/>
      <c r="F956" s="21"/>
      <c r="G956" s="21" t="s">
        <v>23</v>
      </c>
      <c r="H956" s="21"/>
      <c r="I956" s="21" t="s">
        <v>782</v>
      </c>
      <c r="J956" s="21" t="s">
        <v>676</v>
      </c>
      <c r="K956" s="21" t="s">
        <v>41</v>
      </c>
      <c r="L956" t="b">
        <v>0</v>
      </c>
      <c r="M956" t="b">
        <v>0</v>
      </c>
      <c r="N956" t="b">
        <v>0</v>
      </c>
      <c r="O956">
        <v>40</v>
      </c>
      <c r="P956">
        <v>30</v>
      </c>
      <c r="Q956">
        <v>0</v>
      </c>
      <c r="R956" s="21" t="s">
        <v>49</v>
      </c>
      <c r="S956">
        <v>1000</v>
      </c>
      <c r="T956">
        <v>100</v>
      </c>
      <c r="U956" t="b">
        <v>0</v>
      </c>
      <c r="V956">
        <v>80</v>
      </c>
      <c r="W956">
        <v>1</v>
      </c>
      <c r="X956">
        <v>105</v>
      </c>
      <c r="Y956">
        <v>60</v>
      </c>
      <c r="Z956">
        <v>0.05</v>
      </c>
      <c r="AA956" t="b">
        <v>1</v>
      </c>
      <c r="AB956" s="21" t="s">
        <v>724</v>
      </c>
      <c r="AC956">
        <v>5</v>
      </c>
      <c r="AD956">
        <v>9</v>
      </c>
      <c r="AE956">
        <v>90</v>
      </c>
      <c r="AF956">
        <v>0</v>
      </c>
      <c r="AG956" s="21" t="s">
        <v>727</v>
      </c>
      <c r="AH956" t="b">
        <v>0</v>
      </c>
      <c r="AI956" t="b">
        <v>0</v>
      </c>
      <c r="AJ956">
        <v>50</v>
      </c>
      <c r="AK956">
        <v>0</v>
      </c>
      <c r="AL956">
        <v>2000</v>
      </c>
      <c r="AM956" s="21" t="s">
        <v>358</v>
      </c>
      <c r="AN956" s="21"/>
      <c r="AO956" t="b">
        <v>0</v>
      </c>
      <c r="AP956" s="21"/>
      <c r="AQ956" s="21"/>
      <c r="AR956" s="21" t="s">
        <v>501</v>
      </c>
      <c r="AS956" s="21"/>
      <c r="AT956" s="21"/>
      <c r="AU956" s="21"/>
      <c r="AV956" s="21"/>
      <c r="AW956">
        <v>1</v>
      </c>
      <c r="AX956" s="21"/>
      <c r="AY956">
        <v>36095</v>
      </c>
    </row>
    <row r="957" spans="1:51" x14ac:dyDescent="0.25">
      <c r="A957">
        <v>1.3</v>
      </c>
      <c r="B957" s="21" t="s">
        <v>139</v>
      </c>
      <c r="C957" s="21" t="s">
        <v>9</v>
      </c>
      <c r="D957" s="21" t="s">
        <v>14</v>
      </c>
      <c r="E957" s="21"/>
      <c r="F957" s="21"/>
      <c r="G957" s="21" t="s">
        <v>23</v>
      </c>
      <c r="H957" s="21"/>
      <c r="I957" s="21" t="s">
        <v>782</v>
      </c>
      <c r="J957" s="21" t="s">
        <v>676</v>
      </c>
      <c r="K957" s="21" t="s">
        <v>41</v>
      </c>
      <c r="L957" t="b">
        <v>0</v>
      </c>
      <c r="M957" t="b">
        <v>0</v>
      </c>
      <c r="N957" t="b">
        <v>0</v>
      </c>
      <c r="O957">
        <v>40</v>
      </c>
      <c r="P957">
        <v>30</v>
      </c>
      <c r="Q957">
        <v>0</v>
      </c>
      <c r="R957" s="21" t="s">
        <v>49</v>
      </c>
      <c r="S957">
        <v>1000</v>
      </c>
      <c r="T957">
        <v>100</v>
      </c>
      <c r="U957" t="b">
        <v>0</v>
      </c>
      <c r="V957">
        <v>80</v>
      </c>
      <c r="W957">
        <v>1</v>
      </c>
      <c r="X957">
        <v>105</v>
      </c>
      <c r="Y957">
        <v>60</v>
      </c>
      <c r="Z957">
        <v>0.05</v>
      </c>
      <c r="AA957" t="b">
        <v>1</v>
      </c>
      <c r="AB957" s="21" t="s">
        <v>724</v>
      </c>
      <c r="AC957">
        <v>5</v>
      </c>
      <c r="AD957">
        <v>9</v>
      </c>
      <c r="AE957">
        <v>90</v>
      </c>
      <c r="AF957">
        <v>0</v>
      </c>
      <c r="AG957" s="21" t="s">
        <v>727</v>
      </c>
      <c r="AH957" t="b">
        <v>0</v>
      </c>
      <c r="AI957" t="b">
        <v>0</v>
      </c>
      <c r="AJ957">
        <v>50</v>
      </c>
      <c r="AK957">
        <v>0</v>
      </c>
      <c r="AL957">
        <v>2000</v>
      </c>
      <c r="AM957" s="21" t="s">
        <v>359</v>
      </c>
      <c r="AN957" s="21"/>
      <c r="AO957" t="b">
        <v>0</v>
      </c>
      <c r="AP957" s="21"/>
      <c r="AQ957" s="21"/>
      <c r="AR957" s="21" t="s">
        <v>501</v>
      </c>
      <c r="AS957" s="21"/>
      <c r="AT957" s="21"/>
      <c r="AU957" s="21"/>
      <c r="AV957" s="21"/>
      <c r="AW957">
        <v>1</v>
      </c>
      <c r="AX957" s="21"/>
      <c r="AY957">
        <v>49344</v>
      </c>
    </row>
    <row r="958" spans="1:51" x14ac:dyDescent="0.25">
      <c r="A958">
        <v>1.3</v>
      </c>
      <c r="B958" s="21" t="s">
        <v>139</v>
      </c>
      <c r="C958" s="21" t="s">
        <v>9</v>
      </c>
      <c r="D958" s="21" t="s">
        <v>14</v>
      </c>
      <c r="E958" s="21"/>
      <c r="F958" s="21"/>
      <c r="G958" s="21" t="s">
        <v>23</v>
      </c>
      <c r="H958" s="21"/>
      <c r="I958" s="21" t="s">
        <v>782</v>
      </c>
      <c r="J958" s="21" t="s">
        <v>676</v>
      </c>
      <c r="K958" s="21" t="s">
        <v>41</v>
      </c>
      <c r="L958" t="b">
        <v>0</v>
      </c>
      <c r="M958" t="b">
        <v>0</v>
      </c>
      <c r="N958" t="b">
        <v>0</v>
      </c>
      <c r="O958">
        <v>40</v>
      </c>
      <c r="P958">
        <v>30</v>
      </c>
      <c r="Q958">
        <v>0</v>
      </c>
      <c r="R958" s="21" t="s">
        <v>49</v>
      </c>
      <c r="S958">
        <v>1000</v>
      </c>
      <c r="T958">
        <v>100</v>
      </c>
      <c r="U958" t="b">
        <v>0</v>
      </c>
      <c r="V958">
        <v>80</v>
      </c>
      <c r="W958">
        <v>1</v>
      </c>
      <c r="X958">
        <v>105</v>
      </c>
      <c r="Y958">
        <v>60</v>
      </c>
      <c r="Z958">
        <v>0.05</v>
      </c>
      <c r="AA958" t="b">
        <v>1</v>
      </c>
      <c r="AB958" s="21" t="s">
        <v>724</v>
      </c>
      <c r="AC958">
        <v>5</v>
      </c>
      <c r="AD958">
        <v>9</v>
      </c>
      <c r="AE958">
        <v>90</v>
      </c>
      <c r="AF958">
        <v>0</v>
      </c>
      <c r="AG958" s="21" t="s">
        <v>727</v>
      </c>
      <c r="AH958" t="b">
        <v>0</v>
      </c>
      <c r="AI958" t="b">
        <v>0</v>
      </c>
      <c r="AJ958">
        <v>50</v>
      </c>
      <c r="AK958">
        <v>0</v>
      </c>
      <c r="AL958">
        <v>2000</v>
      </c>
      <c r="AM958" s="21" t="s">
        <v>360</v>
      </c>
      <c r="AN958" s="21"/>
      <c r="AO958" t="b">
        <v>0</v>
      </c>
      <c r="AP958" s="21"/>
      <c r="AQ958" s="21"/>
      <c r="AR958" s="21" t="s">
        <v>501</v>
      </c>
      <c r="AS958" s="21"/>
      <c r="AT958" s="21"/>
      <c r="AU958" s="21"/>
      <c r="AV958" s="21"/>
      <c r="AW958">
        <v>1</v>
      </c>
      <c r="AX958" s="21"/>
      <c r="AY958">
        <v>8421376</v>
      </c>
    </row>
    <row r="959" spans="1:51" x14ac:dyDescent="0.25">
      <c r="A959">
        <v>1.3</v>
      </c>
      <c r="B959" s="21" t="s">
        <v>139</v>
      </c>
      <c r="C959" s="21" t="s">
        <v>9</v>
      </c>
      <c r="D959" s="21" t="s">
        <v>14</v>
      </c>
      <c r="E959" s="21"/>
      <c r="F959" s="21"/>
      <c r="G959" s="21" t="s">
        <v>23</v>
      </c>
      <c r="H959" s="21"/>
      <c r="I959" s="21" t="s">
        <v>782</v>
      </c>
      <c r="J959" s="21" t="s">
        <v>676</v>
      </c>
      <c r="K959" s="21" t="s">
        <v>41</v>
      </c>
      <c r="L959" t="b">
        <v>0</v>
      </c>
      <c r="M959" t="b">
        <v>0</v>
      </c>
      <c r="N959" t="b">
        <v>0</v>
      </c>
      <c r="O959">
        <v>40</v>
      </c>
      <c r="P959">
        <v>30</v>
      </c>
      <c r="Q959">
        <v>0</v>
      </c>
      <c r="R959" s="21" t="s">
        <v>49</v>
      </c>
      <c r="S959">
        <v>1000</v>
      </c>
      <c r="T959">
        <v>100</v>
      </c>
      <c r="U959" t="b">
        <v>0</v>
      </c>
      <c r="V959">
        <v>80</v>
      </c>
      <c r="W959">
        <v>1</v>
      </c>
      <c r="X959">
        <v>105</v>
      </c>
      <c r="Y959">
        <v>60</v>
      </c>
      <c r="Z959">
        <v>0.05</v>
      </c>
      <c r="AA959" t="b">
        <v>1</v>
      </c>
      <c r="AB959" s="21" t="s">
        <v>724</v>
      </c>
      <c r="AC959">
        <v>5</v>
      </c>
      <c r="AD959">
        <v>9</v>
      </c>
      <c r="AE959">
        <v>90</v>
      </c>
      <c r="AF959">
        <v>0</v>
      </c>
      <c r="AG959" s="21" t="s">
        <v>727</v>
      </c>
      <c r="AH959" t="b">
        <v>0</v>
      </c>
      <c r="AI959" t="b">
        <v>0</v>
      </c>
      <c r="AJ959">
        <v>50</v>
      </c>
      <c r="AK959">
        <v>0</v>
      </c>
      <c r="AL959">
        <v>2000</v>
      </c>
      <c r="AM959" s="21" t="s">
        <v>361</v>
      </c>
      <c r="AN959" s="21"/>
      <c r="AO959" t="b">
        <v>0</v>
      </c>
      <c r="AP959" s="21"/>
      <c r="AQ959" s="21"/>
      <c r="AR959" s="21" t="s">
        <v>501</v>
      </c>
      <c r="AS959" s="21"/>
      <c r="AT959" s="21"/>
      <c r="AU959" s="21"/>
      <c r="AV959" s="21"/>
      <c r="AW959">
        <v>1</v>
      </c>
      <c r="AX959" s="21"/>
      <c r="AY959">
        <v>8421376</v>
      </c>
    </row>
    <row r="960" spans="1:51" x14ac:dyDescent="0.25">
      <c r="A960">
        <v>1.3</v>
      </c>
      <c r="B960" s="21" t="s">
        <v>139</v>
      </c>
      <c r="C960" s="21" t="s">
        <v>9</v>
      </c>
      <c r="D960" s="21" t="s">
        <v>14</v>
      </c>
      <c r="E960" s="21"/>
      <c r="F960" s="21"/>
      <c r="G960" s="21" t="s">
        <v>23</v>
      </c>
      <c r="H960" s="21"/>
      <c r="I960" s="21" t="s">
        <v>782</v>
      </c>
      <c r="J960" s="21" t="s">
        <v>676</v>
      </c>
      <c r="K960" s="21" t="s">
        <v>41</v>
      </c>
      <c r="L960" t="b">
        <v>0</v>
      </c>
      <c r="M960" t="b">
        <v>0</v>
      </c>
      <c r="N960" t="b">
        <v>0</v>
      </c>
      <c r="O960">
        <v>40</v>
      </c>
      <c r="P960">
        <v>30</v>
      </c>
      <c r="Q960">
        <v>0</v>
      </c>
      <c r="R960" s="21" t="s">
        <v>49</v>
      </c>
      <c r="S960">
        <v>1000</v>
      </c>
      <c r="T960">
        <v>100</v>
      </c>
      <c r="U960" t="b">
        <v>0</v>
      </c>
      <c r="V960">
        <v>80</v>
      </c>
      <c r="W960">
        <v>1</v>
      </c>
      <c r="X960">
        <v>105</v>
      </c>
      <c r="Y960">
        <v>60</v>
      </c>
      <c r="Z960">
        <v>0.05</v>
      </c>
      <c r="AA960" t="b">
        <v>1</v>
      </c>
      <c r="AB960" s="21" t="s">
        <v>724</v>
      </c>
      <c r="AC960">
        <v>5</v>
      </c>
      <c r="AD960">
        <v>9</v>
      </c>
      <c r="AE960">
        <v>90</v>
      </c>
      <c r="AF960">
        <v>0</v>
      </c>
      <c r="AG960" s="21" t="s">
        <v>727</v>
      </c>
      <c r="AH960" t="b">
        <v>0</v>
      </c>
      <c r="AI960" t="b">
        <v>0</v>
      </c>
      <c r="AJ960">
        <v>50</v>
      </c>
      <c r="AK960">
        <v>0</v>
      </c>
      <c r="AL960">
        <v>2000</v>
      </c>
      <c r="AM960" s="21" t="s">
        <v>362</v>
      </c>
      <c r="AN960" s="21"/>
      <c r="AO960" t="b">
        <v>0</v>
      </c>
      <c r="AP960" s="21"/>
      <c r="AQ960" s="21"/>
      <c r="AR960" s="21" t="s">
        <v>501</v>
      </c>
      <c r="AS960" s="21"/>
      <c r="AT960" s="21"/>
      <c r="AU960" s="21"/>
      <c r="AV960" s="21"/>
      <c r="AW960">
        <v>1</v>
      </c>
      <c r="AX960" s="21"/>
      <c r="AY960">
        <v>55295</v>
      </c>
    </row>
    <row r="961" spans="1:57" x14ac:dyDescent="0.25">
      <c r="A961">
        <v>1.3</v>
      </c>
      <c r="B961" s="21" t="s">
        <v>139</v>
      </c>
      <c r="C961" s="21" t="s">
        <v>9</v>
      </c>
      <c r="D961" s="21" t="s">
        <v>14</v>
      </c>
      <c r="E961" s="21"/>
      <c r="F961" s="21"/>
      <c r="G961" s="21" t="s">
        <v>23</v>
      </c>
      <c r="H961" s="21"/>
      <c r="I961" s="21" t="s">
        <v>782</v>
      </c>
      <c r="J961" s="21" t="s">
        <v>676</v>
      </c>
      <c r="K961" s="21" t="s">
        <v>41</v>
      </c>
      <c r="L961" t="b">
        <v>0</v>
      </c>
      <c r="M961" t="b">
        <v>0</v>
      </c>
      <c r="N961" t="b">
        <v>0</v>
      </c>
      <c r="O961">
        <v>40</v>
      </c>
      <c r="P961">
        <v>30</v>
      </c>
      <c r="Q961">
        <v>0</v>
      </c>
      <c r="R961" s="21" t="s">
        <v>49</v>
      </c>
      <c r="S961">
        <v>1000</v>
      </c>
      <c r="T961">
        <v>100</v>
      </c>
      <c r="U961" t="b">
        <v>0</v>
      </c>
      <c r="V961">
        <v>80</v>
      </c>
      <c r="W961">
        <v>1</v>
      </c>
      <c r="X961">
        <v>105</v>
      </c>
      <c r="Y961">
        <v>60</v>
      </c>
      <c r="Z961">
        <v>0.05</v>
      </c>
      <c r="AA961" t="b">
        <v>1</v>
      </c>
      <c r="AB961" s="21" t="s">
        <v>724</v>
      </c>
      <c r="AC961">
        <v>5</v>
      </c>
      <c r="AD961">
        <v>9</v>
      </c>
      <c r="AE961">
        <v>90</v>
      </c>
      <c r="AF961">
        <v>0</v>
      </c>
      <c r="AG961" s="21" t="s">
        <v>727</v>
      </c>
      <c r="AH961" t="b">
        <v>0</v>
      </c>
      <c r="AI961" t="b">
        <v>0</v>
      </c>
      <c r="AJ961">
        <v>50</v>
      </c>
      <c r="AK961">
        <v>0</v>
      </c>
      <c r="AL961">
        <v>2000</v>
      </c>
      <c r="AM961" s="21" t="s">
        <v>363</v>
      </c>
      <c r="AN961" s="21"/>
      <c r="AO961" t="b">
        <v>0</v>
      </c>
      <c r="AP961" s="21"/>
      <c r="AQ961" s="21"/>
      <c r="AR961" s="21" t="s">
        <v>501</v>
      </c>
      <c r="AS961" s="21"/>
      <c r="AT961" s="21"/>
      <c r="AU961" s="21"/>
      <c r="AV961" s="21"/>
      <c r="AW961">
        <v>1</v>
      </c>
      <c r="AX961" s="21"/>
      <c r="AY961">
        <v>55295</v>
      </c>
    </row>
    <row r="962" spans="1:57" x14ac:dyDescent="0.25">
      <c r="A962">
        <v>1.3</v>
      </c>
      <c r="B962" s="21" t="s">
        <v>139</v>
      </c>
      <c r="C962" s="21" t="s">
        <v>9</v>
      </c>
      <c r="D962" s="21" t="s">
        <v>14</v>
      </c>
      <c r="E962" s="21"/>
      <c r="F962" s="21"/>
      <c r="G962" s="21" t="s">
        <v>23</v>
      </c>
      <c r="H962" s="21"/>
      <c r="I962" s="21" t="s">
        <v>782</v>
      </c>
      <c r="J962" s="21" t="s">
        <v>676</v>
      </c>
      <c r="K962" s="21" t="s">
        <v>41</v>
      </c>
      <c r="L962" t="b">
        <v>0</v>
      </c>
      <c r="M962" t="b">
        <v>0</v>
      </c>
      <c r="N962" t="b">
        <v>0</v>
      </c>
      <c r="O962">
        <v>40</v>
      </c>
      <c r="P962">
        <v>30</v>
      </c>
      <c r="Q962">
        <v>0</v>
      </c>
      <c r="R962" s="21" t="s">
        <v>49</v>
      </c>
      <c r="S962">
        <v>1000</v>
      </c>
      <c r="T962">
        <v>100</v>
      </c>
      <c r="U962" t="b">
        <v>0</v>
      </c>
      <c r="V962">
        <v>80</v>
      </c>
      <c r="W962">
        <v>1</v>
      </c>
      <c r="X962">
        <v>105</v>
      </c>
      <c r="Y962">
        <v>60</v>
      </c>
      <c r="Z962">
        <v>0.05</v>
      </c>
      <c r="AA962" t="b">
        <v>1</v>
      </c>
      <c r="AB962" s="21" t="s">
        <v>724</v>
      </c>
      <c r="AC962">
        <v>5</v>
      </c>
      <c r="AD962">
        <v>9</v>
      </c>
      <c r="AE962">
        <v>90</v>
      </c>
      <c r="AF962">
        <v>0</v>
      </c>
      <c r="AG962" s="21" t="s">
        <v>727</v>
      </c>
      <c r="AH962" t="b">
        <v>0</v>
      </c>
      <c r="AI962" t="b">
        <v>0</v>
      </c>
      <c r="AJ962">
        <v>50</v>
      </c>
      <c r="AK962">
        <v>0</v>
      </c>
      <c r="AL962">
        <v>2000</v>
      </c>
      <c r="AM962" s="21" t="s">
        <v>364</v>
      </c>
      <c r="AN962" s="21"/>
      <c r="AO962" t="b">
        <v>0</v>
      </c>
      <c r="AP962" s="21"/>
      <c r="AQ962" s="21"/>
      <c r="AR962" s="21" t="s">
        <v>503</v>
      </c>
      <c r="AS962" s="21"/>
      <c r="AT962" s="21"/>
      <c r="AU962" s="21"/>
      <c r="AV962" s="21"/>
      <c r="AW962">
        <v>1</v>
      </c>
      <c r="AX962" s="21"/>
      <c r="AY962">
        <v>14524637</v>
      </c>
    </row>
    <row r="963" spans="1:57" x14ac:dyDescent="0.25">
      <c r="A963">
        <v>1.3</v>
      </c>
      <c r="B963" s="21" t="s">
        <v>139</v>
      </c>
      <c r="C963" s="21" t="s">
        <v>9</v>
      </c>
      <c r="D963" s="21" t="s">
        <v>14</v>
      </c>
      <c r="E963" s="21"/>
      <c r="F963" s="21"/>
      <c r="G963" s="21" t="s">
        <v>23</v>
      </c>
      <c r="H963" s="21"/>
      <c r="I963" s="21" t="s">
        <v>782</v>
      </c>
      <c r="J963" s="21" t="s">
        <v>676</v>
      </c>
      <c r="K963" s="21" t="s">
        <v>41</v>
      </c>
      <c r="L963" t="b">
        <v>0</v>
      </c>
      <c r="M963" t="b">
        <v>0</v>
      </c>
      <c r="N963" t="b">
        <v>0</v>
      </c>
      <c r="O963">
        <v>40</v>
      </c>
      <c r="P963">
        <v>30</v>
      </c>
      <c r="Q963">
        <v>0</v>
      </c>
      <c r="R963" s="21" t="s">
        <v>49</v>
      </c>
      <c r="S963">
        <v>1000</v>
      </c>
      <c r="T963">
        <v>100</v>
      </c>
      <c r="U963" t="b">
        <v>0</v>
      </c>
      <c r="V963">
        <v>80</v>
      </c>
      <c r="W963">
        <v>1</v>
      </c>
      <c r="X963">
        <v>105</v>
      </c>
      <c r="Y963">
        <v>60</v>
      </c>
      <c r="Z963">
        <v>0.05</v>
      </c>
      <c r="AA963" t="b">
        <v>1</v>
      </c>
      <c r="AB963" s="21" t="s">
        <v>724</v>
      </c>
      <c r="AC963">
        <v>5</v>
      </c>
      <c r="AD963">
        <v>9</v>
      </c>
      <c r="AE963">
        <v>90</v>
      </c>
      <c r="AF963">
        <v>0</v>
      </c>
      <c r="AG963" s="21" t="s">
        <v>727</v>
      </c>
      <c r="AH963" t="b">
        <v>0</v>
      </c>
      <c r="AI963" t="b">
        <v>0</v>
      </c>
      <c r="AJ963">
        <v>50</v>
      </c>
      <c r="AK963">
        <v>0</v>
      </c>
      <c r="AL963">
        <v>2000</v>
      </c>
      <c r="AM963" s="21" t="s">
        <v>367</v>
      </c>
      <c r="AN963" s="21"/>
      <c r="AO963" t="b">
        <v>0</v>
      </c>
      <c r="AP963" s="21"/>
      <c r="AQ963" s="21"/>
      <c r="AR963" s="21" t="s">
        <v>503</v>
      </c>
      <c r="AS963" s="21"/>
      <c r="AT963" s="21"/>
      <c r="AU963" s="21"/>
      <c r="AV963" s="21"/>
      <c r="AW963">
        <v>1</v>
      </c>
      <c r="AX963" s="21"/>
      <c r="AY963">
        <v>14524637</v>
      </c>
    </row>
    <row r="964" spans="1:57" x14ac:dyDescent="0.25">
      <c r="A964">
        <v>1.3</v>
      </c>
      <c r="B964" s="21" t="s">
        <v>139</v>
      </c>
      <c r="C964" s="21" t="s">
        <v>9</v>
      </c>
      <c r="D964" s="21" t="s">
        <v>14</v>
      </c>
      <c r="E964" s="21"/>
      <c r="F964" s="21"/>
      <c r="G964" s="21" t="s">
        <v>23</v>
      </c>
      <c r="H964" s="21"/>
      <c r="I964" s="21" t="s">
        <v>782</v>
      </c>
      <c r="J964" s="21" t="s">
        <v>676</v>
      </c>
      <c r="K964" s="21" t="s">
        <v>41</v>
      </c>
      <c r="L964" t="b">
        <v>0</v>
      </c>
      <c r="M964" t="b">
        <v>0</v>
      </c>
      <c r="N964" t="b">
        <v>0</v>
      </c>
      <c r="O964">
        <v>40</v>
      </c>
      <c r="P964">
        <v>30</v>
      </c>
      <c r="Q964">
        <v>0</v>
      </c>
      <c r="R964" s="21" t="s">
        <v>49</v>
      </c>
      <c r="S964">
        <v>1000</v>
      </c>
      <c r="T964">
        <v>100</v>
      </c>
      <c r="U964" t="b">
        <v>0</v>
      </c>
      <c r="V964">
        <v>80</v>
      </c>
      <c r="W964">
        <v>1</v>
      </c>
      <c r="X964">
        <v>105</v>
      </c>
      <c r="Y964">
        <v>60</v>
      </c>
      <c r="Z964">
        <v>0.05</v>
      </c>
      <c r="AA964" t="b">
        <v>1</v>
      </c>
      <c r="AB964" s="21" t="s">
        <v>724</v>
      </c>
      <c r="AC964">
        <v>5</v>
      </c>
      <c r="AD964">
        <v>9</v>
      </c>
      <c r="AE964">
        <v>90</v>
      </c>
      <c r="AF964">
        <v>0</v>
      </c>
      <c r="AG964" s="21" t="s">
        <v>727</v>
      </c>
      <c r="AH964" t="b">
        <v>0</v>
      </c>
      <c r="AI964" t="b">
        <v>0</v>
      </c>
      <c r="AJ964">
        <v>50</v>
      </c>
      <c r="AK964">
        <v>0</v>
      </c>
      <c r="AL964">
        <v>2000</v>
      </c>
      <c r="AM964" s="21" t="s">
        <v>372</v>
      </c>
      <c r="AN964" s="21"/>
      <c r="AO964" t="b">
        <v>0</v>
      </c>
      <c r="AP964" s="21"/>
      <c r="AQ964" s="21"/>
      <c r="AR964" s="21" t="s">
        <v>503</v>
      </c>
      <c r="AS964" s="21"/>
      <c r="AT964" s="21"/>
      <c r="AU964" s="21"/>
      <c r="AV964" s="21"/>
      <c r="AW964">
        <v>1</v>
      </c>
      <c r="AX964" s="21"/>
      <c r="AY964">
        <v>14524637</v>
      </c>
    </row>
    <row r="965" spans="1:57" x14ac:dyDescent="0.25">
      <c r="A965">
        <v>1.3</v>
      </c>
      <c r="B965" s="21" t="s">
        <v>139</v>
      </c>
      <c r="C965" s="21" t="s">
        <v>9</v>
      </c>
      <c r="D965" s="21" t="s">
        <v>14</v>
      </c>
      <c r="E965" s="21"/>
      <c r="F965" s="21"/>
      <c r="G965" s="21" t="s">
        <v>23</v>
      </c>
      <c r="H965" s="21"/>
      <c r="I965" s="21" t="s">
        <v>782</v>
      </c>
      <c r="J965" s="21" t="s">
        <v>676</v>
      </c>
      <c r="K965" s="21" t="s">
        <v>41</v>
      </c>
      <c r="L965" t="b">
        <v>0</v>
      </c>
      <c r="M965" t="b">
        <v>0</v>
      </c>
      <c r="N965" t="b">
        <v>0</v>
      </c>
      <c r="O965">
        <v>40</v>
      </c>
      <c r="P965">
        <v>30</v>
      </c>
      <c r="Q965">
        <v>0</v>
      </c>
      <c r="R965" s="21" t="s">
        <v>49</v>
      </c>
      <c r="S965">
        <v>1000</v>
      </c>
      <c r="T965">
        <v>100</v>
      </c>
      <c r="U965" t="b">
        <v>0</v>
      </c>
      <c r="V965">
        <v>80</v>
      </c>
      <c r="W965">
        <v>1</v>
      </c>
      <c r="X965">
        <v>105</v>
      </c>
      <c r="Y965">
        <v>60</v>
      </c>
      <c r="Z965">
        <v>0.05</v>
      </c>
      <c r="AA965" t="b">
        <v>1</v>
      </c>
      <c r="AB965" s="21" t="s">
        <v>724</v>
      </c>
      <c r="AC965">
        <v>5</v>
      </c>
      <c r="AD965">
        <v>9</v>
      </c>
      <c r="AE965">
        <v>90</v>
      </c>
      <c r="AF965">
        <v>0</v>
      </c>
      <c r="AG965" s="21" t="s">
        <v>727</v>
      </c>
      <c r="AH965" t="b">
        <v>0</v>
      </c>
      <c r="AI965" t="b">
        <v>0</v>
      </c>
      <c r="AJ965">
        <v>50</v>
      </c>
      <c r="AK965">
        <v>0</v>
      </c>
      <c r="AL965">
        <v>2000</v>
      </c>
      <c r="AM965" s="21" t="s">
        <v>373</v>
      </c>
      <c r="AN965" s="21"/>
      <c r="AO965" t="b">
        <v>0</v>
      </c>
      <c r="AP965" s="21"/>
      <c r="AQ965" s="21"/>
      <c r="AR965" s="21" t="s">
        <v>503</v>
      </c>
      <c r="AS965" s="21"/>
      <c r="AT965" s="21"/>
      <c r="AU965" s="21"/>
      <c r="AV965" s="21"/>
      <c r="AW965">
        <v>3</v>
      </c>
      <c r="AX965" s="21"/>
      <c r="AY965">
        <v>12695295</v>
      </c>
      <c r="AZ965">
        <v>0</v>
      </c>
      <c r="BA965">
        <v>0</v>
      </c>
      <c r="BB965">
        <v>5</v>
      </c>
      <c r="BC965">
        <v>0</v>
      </c>
      <c r="BD965">
        <v>50</v>
      </c>
      <c r="BE965">
        <v>0</v>
      </c>
    </row>
    <row r="966" spans="1:57" x14ac:dyDescent="0.25">
      <c r="A966">
        <v>1.3</v>
      </c>
      <c r="B966" s="21" t="s">
        <v>139</v>
      </c>
      <c r="C966" s="21" t="s">
        <v>9</v>
      </c>
      <c r="D966" s="21" t="s">
        <v>14</v>
      </c>
      <c r="E966" s="21"/>
      <c r="F966" s="21"/>
      <c r="G966" s="21" t="s">
        <v>23</v>
      </c>
      <c r="H966" s="21"/>
      <c r="I966" s="21" t="s">
        <v>782</v>
      </c>
      <c r="J966" s="21" t="s">
        <v>676</v>
      </c>
      <c r="K966" s="21" t="s">
        <v>41</v>
      </c>
      <c r="L966" t="b">
        <v>0</v>
      </c>
      <c r="M966" t="b">
        <v>0</v>
      </c>
      <c r="N966" t="b">
        <v>0</v>
      </c>
      <c r="O966">
        <v>40</v>
      </c>
      <c r="P966">
        <v>30</v>
      </c>
      <c r="Q966">
        <v>0</v>
      </c>
      <c r="R966" s="21" t="s">
        <v>49</v>
      </c>
      <c r="S966">
        <v>1000</v>
      </c>
      <c r="T966">
        <v>100</v>
      </c>
      <c r="U966" t="b">
        <v>0</v>
      </c>
      <c r="V966">
        <v>80</v>
      </c>
      <c r="W966">
        <v>1</v>
      </c>
      <c r="X966">
        <v>105</v>
      </c>
      <c r="Y966">
        <v>60</v>
      </c>
      <c r="Z966">
        <v>0.05</v>
      </c>
      <c r="AA966" t="b">
        <v>1</v>
      </c>
      <c r="AB966" s="21" t="s">
        <v>724</v>
      </c>
      <c r="AC966">
        <v>5</v>
      </c>
      <c r="AD966">
        <v>9</v>
      </c>
      <c r="AE966">
        <v>90</v>
      </c>
      <c r="AF966">
        <v>0</v>
      </c>
      <c r="AG966" s="21" t="s">
        <v>727</v>
      </c>
      <c r="AH966" t="b">
        <v>0</v>
      </c>
      <c r="AI966" t="b">
        <v>0</v>
      </c>
      <c r="AJ966">
        <v>50</v>
      </c>
      <c r="AK966">
        <v>0</v>
      </c>
      <c r="AL966">
        <v>2000</v>
      </c>
      <c r="AM966" s="21" t="s">
        <v>374</v>
      </c>
      <c r="AN966" s="21"/>
      <c r="AO966" t="b">
        <v>0</v>
      </c>
      <c r="AP966" s="21"/>
      <c r="AQ966" s="21"/>
      <c r="AR966" s="21" t="s">
        <v>503</v>
      </c>
      <c r="AS966" s="21"/>
      <c r="AT966" s="21"/>
      <c r="AU966" s="21"/>
      <c r="AV966" s="21"/>
      <c r="AW966">
        <v>1</v>
      </c>
      <c r="AX966" s="21"/>
      <c r="AY966">
        <v>12695295</v>
      </c>
    </row>
    <row r="967" spans="1:57" x14ac:dyDescent="0.25">
      <c r="A967">
        <v>1.3</v>
      </c>
      <c r="B967" s="21" t="s">
        <v>139</v>
      </c>
      <c r="C967" s="21" t="s">
        <v>9</v>
      </c>
      <c r="D967" s="21" t="s">
        <v>14</v>
      </c>
      <c r="E967" s="21"/>
      <c r="F967" s="21"/>
      <c r="G967" s="21" t="s">
        <v>23</v>
      </c>
      <c r="H967" s="21"/>
      <c r="I967" s="21" t="s">
        <v>782</v>
      </c>
      <c r="J967" s="21" t="s">
        <v>676</v>
      </c>
      <c r="K967" s="21" t="s">
        <v>41</v>
      </c>
      <c r="L967" t="b">
        <v>0</v>
      </c>
      <c r="M967" t="b">
        <v>0</v>
      </c>
      <c r="N967" t="b">
        <v>0</v>
      </c>
      <c r="O967">
        <v>40</v>
      </c>
      <c r="P967">
        <v>30</v>
      </c>
      <c r="Q967">
        <v>0</v>
      </c>
      <c r="R967" s="21" t="s">
        <v>49</v>
      </c>
      <c r="S967">
        <v>1000</v>
      </c>
      <c r="T967">
        <v>100</v>
      </c>
      <c r="U967" t="b">
        <v>0</v>
      </c>
      <c r="V967">
        <v>80</v>
      </c>
      <c r="W967">
        <v>1</v>
      </c>
      <c r="X967">
        <v>105</v>
      </c>
      <c r="Y967">
        <v>60</v>
      </c>
      <c r="Z967">
        <v>0.05</v>
      </c>
      <c r="AA967" t="b">
        <v>1</v>
      </c>
      <c r="AB967" s="21" t="s">
        <v>724</v>
      </c>
      <c r="AC967">
        <v>5</v>
      </c>
      <c r="AD967">
        <v>9</v>
      </c>
      <c r="AE967">
        <v>90</v>
      </c>
      <c r="AF967">
        <v>0</v>
      </c>
      <c r="AG967" s="21" t="s">
        <v>727</v>
      </c>
      <c r="AH967" t="b">
        <v>0</v>
      </c>
      <c r="AI967" t="b">
        <v>0</v>
      </c>
      <c r="AJ967">
        <v>50</v>
      </c>
      <c r="AK967">
        <v>0</v>
      </c>
      <c r="AL967">
        <v>2000</v>
      </c>
      <c r="AM967" s="21" t="s">
        <v>375</v>
      </c>
      <c r="AN967" s="21"/>
      <c r="AO967" t="b">
        <v>0</v>
      </c>
      <c r="AP967" s="21"/>
      <c r="AQ967" s="21"/>
      <c r="AR967" s="21" t="s">
        <v>375</v>
      </c>
      <c r="AS967" s="21"/>
      <c r="AT967" s="21"/>
      <c r="AU967" s="21"/>
      <c r="AV967" s="21"/>
      <c r="AW967">
        <v>2.7805800000000001</v>
      </c>
      <c r="AX967" s="21"/>
      <c r="AY967">
        <v>15570276</v>
      </c>
      <c r="AZ967">
        <v>0</v>
      </c>
      <c r="BA967">
        <v>0</v>
      </c>
      <c r="BB967">
        <v>52.5</v>
      </c>
      <c r="BC967">
        <v>0</v>
      </c>
      <c r="BD967">
        <v>100</v>
      </c>
      <c r="BE967">
        <v>0</v>
      </c>
    </row>
    <row r="968" spans="1:57" x14ac:dyDescent="0.25">
      <c r="A968">
        <v>1.3</v>
      </c>
      <c r="B968" s="21" t="s">
        <v>139</v>
      </c>
      <c r="C968" s="21" t="s">
        <v>9</v>
      </c>
      <c r="D968" s="21" t="s">
        <v>14</v>
      </c>
      <c r="E968" s="21"/>
      <c r="F968" s="21"/>
      <c r="G968" s="21" t="s">
        <v>23</v>
      </c>
      <c r="H968" s="21"/>
      <c r="I968" s="21" t="s">
        <v>782</v>
      </c>
      <c r="J968" s="21" t="s">
        <v>676</v>
      </c>
      <c r="K968" s="21" t="s">
        <v>41</v>
      </c>
      <c r="L968" t="b">
        <v>0</v>
      </c>
      <c r="M968" t="b">
        <v>0</v>
      </c>
      <c r="N968" t="b">
        <v>0</v>
      </c>
      <c r="O968">
        <v>40</v>
      </c>
      <c r="P968">
        <v>30</v>
      </c>
      <c r="Q968">
        <v>0</v>
      </c>
      <c r="R968" s="21" t="s">
        <v>49</v>
      </c>
      <c r="S968">
        <v>1000</v>
      </c>
      <c r="T968">
        <v>100</v>
      </c>
      <c r="U968" t="b">
        <v>0</v>
      </c>
      <c r="V968">
        <v>80</v>
      </c>
      <c r="W968">
        <v>1</v>
      </c>
      <c r="X968">
        <v>105</v>
      </c>
      <c r="Y968">
        <v>60</v>
      </c>
      <c r="Z968">
        <v>0.05</v>
      </c>
      <c r="AA968" t="b">
        <v>1</v>
      </c>
      <c r="AB968" s="21" t="s">
        <v>724</v>
      </c>
      <c r="AC968">
        <v>5</v>
      </c>
      <c r="AD968">
        <v>9</v>
      </c>
      <c r="AE968">
        <v>90</v>
      </c>
      <c r="AF968">
        <v>0</v>
      </c>
      <c r="AG968" s="21" t="s">
        <v>727</v>
      </c>
      <c r="AH968" t="b">
        <v>0</v>
      </c>
      <c r="AI968" t="b">
        <v>0</v>
      </c>
      <c r="AJ968">
        <v>50</v>
      </c>
      <c r="AK968">
        <v>0</v>
      </c>
      <c r="AL968">
        <v>2000</v>
      </c>
      <c r="AM968" s="21" t="s">
        <v>375</v>
      </c>
      <c r="AN968" s="21"/>
      <c r="AO968" t="b">
        <v>0</v>
      </c>
      <c r="AP968" s="21"/>
      <c r="AQ968" s="21"/>
      <c r="AR968" s="21" t="s">
        <v>375</v>
      </c>
      <c r="AS968" s="21"/>
      <c r="AT968" s="21"/>
      <c r="AU968" s="21"/>
      <c r="AV968" s="21"/>
      <c r="AW968">
        <v>2.7805800000000001</v>
      </c>
      <c r="AX968" s="21"/>
      <c r="AY968">
        <v>15570276</v>
      </c>
      <c r="AZ968">
        <v>0</v>
      </c>
      <c r="BA968">
        <v>1</v>
      </c>
      <c r="BB968">
        <v>52.5</v>
      </c>
      <c r="BC968">
        <v>100</v>
      </c>
      <c r="BD968">
        <v>120</v>
      </c>
      <c r="BE968">
        <v>0</v>
      </c>
    </row>
    <row r="969" spans="1:57" x14ac:dyDescent="0.25">
      <c r="A969">
        <v>1.3</v>
      </c>
      <c r="B969" s="21" t="s">
        <v>139</v>
      </c>
      <c r="C969" s="21" t="s">
        <v>9</v>
      </c>
      <c r="D969" s="21" t="s">
        <v>14</v>
      </c>
      <c r="E969" s="21"/>
      <c r="F969" s="21"/>
      <c r="G969" s="21" t="s">
        <v>23</v>
      </c>
      <c r="H969" s="21"/>
      <c r="I969" s="21" t="s">
        <v>782</v>
      </c>
      <c r="J969" s="21" t="s">
        <v>676</v>
      </c>
      <c r="K969" s="21" t="s">
        <v>41</v>
      </c>
      <c r="L969" t="b">
        <v>0</v>
      </c>
      <c r="M969" t="b">
        <v>0</v>
      </c>
      <c r="N969" t="b">
        <v>0</v>
      </c>
      <c r="O969">
        <v>40</v>
      </c>
      <c r="P969">
        <v>30</v>
      </c>
      <c r="Q969">
        <v>0</v>
      </c>
      <c r="R969" s="21" t="s">
        <v>49</v>
      </c>
      <c r="S969">
        <v>1000</v>
      </c>
      <c r="T969">
        <v>100</v>
      </c>
      <c r="U969" t="b">
        <v>0</v>
      </c>
      <c r="V969">
        <v>80</v>
      </c>
      <c r="W969">
        <v>1</v>
      </c>
      <c r="X969">
        <v>105</v>
      </c>
      <c r="Y969">
        <v>60</v>
      </c>
      <c r="Z969">
        <v>0.05</v>
      </c>
      <c r="AA969" t="b">
        <v>1</v>
      </c>
      <c r="AB969" s="21" t="s">
        <v>724</v>
      </c>
      <c r="AC969">
        <v>5</v>
      </c>
      <c r="AD969">
        <v>9</v>
      </c>
      <c r="AE969">
        <v>90</v>
      </c>
      <c r="AF969">
        <v>0</v>
      </c>
      <c r="AG969" s="21" t="s">
        <v>727</v>
      </c>
      <c r="AH969" t="b">
        <v>0</v>
      </c>
      <c r="AI969" t="b">
        <v>0</v>
      </c>
      <c r="AJ969">
        <v>50</v>
      </c>
      <c r="AK969">
        <v>0</v>
      </c>
      <c r="AL969">
        <v>2000</v>
      </c>
      <c r="AM969" s="21" t="s">
        <v>382</v>
      </c>
      <c r="AN969" s="21"/>
      <c r="AO969" t="b">
        <v>0</v>
      </c>
      <c r="AP969" s="21"/>
      <c r="AQ969" s="21"/>
      <c r="AR969" s="21" t="s">
        <v>375</v>
      </c>
      <c r="AS969" s="21"/>
      <c r="AT969" s="21"/>
      <c r="AU969" s="21"/>
      <c r="AV969" s="21"/>
      <c r="AW969">
        <v>1</v>
      </c>
      <c r="AX969" s="21"/>
      <c r="AY969">
        <v>8519755</v>
      </c>
    </row>
    <row r="970" spans="1:57" x14ac:dyDescent="0.25">
      <c r="A970">
        <v>1.3</v>
      </c>
      <c r="B970" s="21" t="s">
        <v>139</v>
      </c>
      <c r="C970" s="21" t="s">
        <v>9</v>
      </c>
      <c r="D970" s="21" t="s">
        <v>14</v>
      </c>
      <c r="E970" s="21"/>
      <c r="F970" s="21"/>
      <c r="G970" s="21" t="s">
        <v>23</v>
      </c>
      <c r="H970" s="21"/>
      <c r="I970" s="21" t="s">
        <v>782</v>
      </c>
      <c r="J970" s="21" t="s">
        <v>676</v>
      </c>
      <c r="K970" s="21" t="s">
        <v>41</v>
      </c>
      <c r="L970" t="b">
        <v>0</v>
      </c>
      <c r="M970" t="b">
        <v>0</v>
      </c>
      <c r="N970" t="b">
        <v>0</v>
      </c>
      <c r="O970">
        <v>40</v>
      </c>
      <c r="P970">
        <v>30</v>
      </c>
      <c r="Q970">
        <v>0</v>
      </c>
      <c r="R970" s="21" t="s">
        <v>49</v>
      </c>
      <c r="S970">
        <v>1000</v>
      </c>
      <c r="T970">
        <v>100</v>
      </c>
      <c r="U970" t="b">
        <v>0</v>
      </c>
      <c r="V970">
        <v>80</v>
      </c>
      <c r="W970">
        <v>1</v>
      </c>
      <c r="X970">
        <v>105</v>
      </c>
      <c r="Y970">
        <v>60</v>
      </c>
      <c r="Z970">
        <v>0.05</v>
      </c>
      <c r="AA970" t="b">
        <v>1</v>
      </c>
      <c r="AB970" s="21" t="s">
        <v>724</v>
      </c>
      <c r="AC970">
        <v>5</v>
      </c>
      <c r="AD970">
        <v>9</v>
      </c>
      <c r="AE970">
        <v>90</v>
      </c>
      <c r="AF970">
        <v>0</v>
      </c>
      <c r="AG970" s="21" t="s">
        <v>727</v>
      </c>
      <c r="AH970" t="b">
        <v>0</v>
      </c>
      <c r="AI970" t="b">
        <v>0</v>
      </c>
      <c r="AJ970">
        <v>50</v>
      </c>
      <c r="AK970">
        <v>0</v>
      </c>
      <c r="AL970">
        <v>2000</v>
      </c>
      <c r="AM970" s="21" t="s">
        <v>383</v>
      </c>
      <c r="AN970" s="21"/>
      <c r="AO970" t="b">
        <v>0</v>
      </c>
      <c r="AP970" s="21"/>
      <c r="AQ970" s="21"/>
      <c r="AR970" s="21" t="s">
        <v>375</v>
      </c>
      <c r="AS970" s="21"/>
      <c r="AT970" s="21"/>
      <c r="AU970" s="21"/>
      <c r="AV970" s="21"/>
      <c r="AW970">
        <v>1</v>
      </c>
      <c r="AX970" s="21"/>
      <c r="AY970">
        <v>8519755</v>
      </c>
    </row>
    <row r="971" spans="1:57" x14ac:dyDescent="0.25">
      <c r="A971">
        <v>1.3</v>
      </c>
      <c r="B971" s="21" t="s">
        <v>139</v>
      </c>
      <c r="C971" s="21" t="s">
        <v>9</v>
      </c>
      <c r="D971" s="21" t="s">
        <v>14</v>
      </c>
      <c r="E971" s="21"/>
      <c r="F971" s="21"/>
      <c r="G971" s="21" t="s">
        <v>23</v>
      </c>
      <c r="H971" s="21"/>
      <c r="I971" s="21" t="s">
        <v>782</v>
      </c>
      <c r="J971" s="21" t="s">
        <v>676</v>
      </c>
      <c r="K971" s="21" t="s">
        <v>41</v>
      </c>
      <c r="L971" t="b">
        <v>0</v>
      </c>
      <c r="M971" t="b">
        <v>0</v>
      </c>
      <c r="N971" t="b">
        <v>0</v>
      </c>
      <c r="O971">
        <v>40</v>
      </c>
      <c r="P971">
        <v>30</v>
      </c>
      <c r="Q971">
        <v>0</v>
      </c>
      <c r="R971" s="21" t="s">
        <v>49</v>
      </c>
      <c r="S971">
        <v>1000</v>
      </c>
      <c r="T971">
        <v>100</v>
      </c>
      <c r="U971" t="b">
        <v>0</v>
      </c>
      <c r="V971">
        <v>80</v>
      </c>
      <c r="W971">
        <v>1</v>
      </c>
      <c r="X971">
        <v>105</v>
      </c>
      <c r="Y971">
        <v>60</v>
      </c>
      <c r="Z971">
        <v>0.05</v>
      </c>
      <c r="AA971" t="b">
        <v>1</v>
      </c>
      <c r="AB971" s="21" t="s">
        <v>724</v>
      </c>
      <c r="AC971">
        <v>5</v>
      </c>
      <c r="AD971">
        <v>9</v>
      </c>
      <c r="AE971">
        <v>90</v>
      </c>
      <c r="AF971">
        <v>0</v>
      </c>
      <c r="AG971" s="21" t="s">
        <v>727</v>
      </c>
      <c r="AH971" t="b">
        <v>0</v>
      </c>
      <c r="AI971" t="b">
        <v>0</v>
      </c>
      <c r="AJ971">
        <v>50</v>
      </c>
      <c r="AK971">
        <v>0</v>
      </c>
      <c r="AL971">
        <v>2000</v>
      </c>
      <c r="AM971" s="21" t="s">
        <v>384</v>
      </c>
      <c r="AN971" s="21"/>
      <c r="AO971" t="b">
        <v>0</v>
      </c>
      <c r="AP971" s="21"/>
      <c r="AQ971" s="21"/>
      <c r="AR971" s="21" t="s">
        <v>375</v>
      </c>
      <c r="AS971" s="21"/>
      <c r="AT971" s="21"/>
      <c r="AU971" s="21"/>
      <c r="AV971" s="21"/>
      <c r="AW971">
        <v>1</v>
      </c>
      <c r="AX971" s="21"/>
      <c r="AY971">
        <v>8519755</v>
      </c>
    </row>
    <row r="972" spans="1:57" x14ac:dyDescent="0.25">
      <c r="A972">
        <v>1.3</v>
      </c>
      <c r="B972" s="21" t="s">
        <v>139</v>
      </c>
      <c r="C972" s="21" t="s">
        <v>9</v>
      </c>
      <c r="D972" s="21" t="s">
        <v>14</v>
      </c>
      <c r="E972" s="21"/>
      <c r="F972" s="21"/>
      <c r="G972" s="21" t="s">
        <v>23</v>
      </c>
      <c r="H972" s="21"/>
      <c r="I972" s="21" t="s">
        <v>782</v>
      </c>
      <c r="J972" s="21" t="s">
        <v>676</v>
      </c>
      <c r="K972" s="21" t="s">
        <v>41</v>
      </c>
      <c r="L972" t="b">
        <v>0</v>
      </c>
      <c r="M972" t="b">
        <v>0</v>
      </c>
      <c r="N972" t="b">
        <v>0</v>
      </c>
      <c r="O972">
        <v>40</v>
      </c>
      <c r="P972">
        <v>30</v>
      </c>
      <c r="Q972">
        <v>0</v>
      </c>
      <c r="R972" s="21" t="s">
        <v>49</v>
      </c>
      <c r="S972">
        <v>1000</v>
      </c>
      <c r="T972">
        <v>100</v>
      </c>
      <c r="U972" t="b">
        <v>0</v>
      </c>
      <c r="V972">
        <v>80</v>
      </c>
      <c r="W972">
        <v>1</v>
      </c>
      <c r="X972">
        <v>105</v>
      </c>
      <c r="Y972">
        <v>60</v>
      </c>
      <c r="Z972">
        <v>0.05</v>
      </c>
      <c r="AA972" t="b">
        <v>1</v>
      </c>
      <c r="AB972" s="21" t="s">
        <v>724</v>
      </c>
      <c r="AC972">
        <v>5</v>
      </c>
      <c r="AD972">
        <v>9</v>
      </c>
      <c r="AE972">
        <v>90</v>
      </c>
      <c r="AF972">
        <v>0</v>
      </c>
      <c r="AG972" s="21" t="s">
        <v>727</v>
      </c>
      <c r="AH972" t="b">
        <v>0</v>
      </c>
      <c r="AI972" t="b">
        <v>0</v>
      </c>
      <c r="AJ972">
        <v>50</v>
      </c>
      <c r="AK972">
        <v>0</v>
      </c>
      <c r="AL972">
        <v>2000</v>
      </c>
      <c r="AM972" s="21" t="s">
        <v>385</v>
      </c>
      <c r="AN972" s="21"/>
      <c r="AO972" t="b">
        <v>0</v>
      </c>
      <c r="AP972" s="21"/>
      <c r="AQ972" s="21"/>
      <c r="AR972" s="21" t="s">
        <v>375</v>
      </c>
      <c r="AS972" s="21"/>
      <c r="AT972" s="21"/>
      <c r="AU972" s="21"/>
      <c r="AV972" s="21"/>
      <c r="AW972">
        <v>1</v>
      </c>
      <c r="AX972" s="21"/>
      <c r="AY972">
        <v>16748574</v>
      </c>
    </row>
    <row r="973" spans="1:57" x14ac:dyDescent="0.25">
      <c r="A973">
        <v>1.3</v>
      </c>
      <c r="B973" s="21" t="s">
        <v>139</v>
      </c>
      <c r="C973" s="21" t="s">
        <v>9</v>
      </c>
      <c r="D973" s="21" t="s">
        <v>14</v>
      </c>
      <c r="E973" s="21"/>
      <c r="F973" s="21"/>
      <c r="G973" s="21" t="s">
        <v>23</v>
      </c>
      <c r="H973" s="21"/>
      <c r="I973" s="21" t="s">
        <v>782</v>
      </c>
      <c r="J973" s="21" t="s">
        <v>676</v>
      </c>
      <c r="K973" s="21" t="s">
        <v>41</v>
      </c>
      <c r="L973" t="b">
        <v>0</v>
      </c>
      <c r="M973" t="b">
        <v>0</v>
      </c>
      <c r="N973" t="b">
        <v>0</v>
      </c>
      <c r="O973">
        <v>40</v>
      </c>
      <c r="P973">
        <v>30</v>
      </c>
      <c r="Q973">
        <v>0</v>
      </c>
      <c r="R973" s="21" t="s">
        <v>49</v>
      </c>
      <c r="S973">
        <v>1000</v>
      </c>
      <c r="T973">
        <v>100</v>
      </c>
      <c r="U973" t="b">
        <v>0</v>
      </c>
      <c r="V973">
        <v>80</v>
      </c>
      <c r="W973">
        <v>1</v>
      </c>
      <c r="X973">
        <v>105</v>
      </c>
      <c r="Y973">
        <v>60</v>
      </c>
      <c r="Z973">
        <v>0.05</v>
      </c>
      <c r="AA973" t="b">
        <v>1</v>
      </c>
      <c r="AB973" s="21" t="s">
        <v>724</v>
      </c>
      <c r="AC973">
        <v>5</v>
      </c>
      <c r="AD973">
        <v>9</v>
      </c>
      <c r="AE973">
        <v>90</v>
      </c>
      <c r="AF973">
        <v>0</v>
      </c>
      <c r="AG973" s="21" t="s">
        <v>727</v>
      </c>
      <c r="AH973" t="b">
        <v>0</v>
      </c>
      <c r="AI973" t="b">
        <v>0</v>
      </c>
      <c r="AJ973">
        <v>50</v>
      </c>
      <c r="AK973">
        <v>0</v>
      </c>
      <c r="AL973">
        <v>2000</v>
      </c>
      <c r="AM973" s="21" t="s">
        <v>386</v>
      </c>
      <c r="AN973" s="21"/>
      <c r="AO973" t="b">
        <v>0</v>
      </c>
      <c r="AP973" s="21"/>
      <c r="AQ973" s="21"/>
      <c r="AR973" s="21" t="s">
        <v>375</v>
      </c>
      <c r="AS973" s="21"/>
      <c r="AT973" s="21"/>
      <c r="AU973" s="21"/>
      <c r="AV973" s="21"/>
      <c r="AW973">
        <v>1</v>
      </c>
      <c r="AX973" s="21"/>
      <c r="AY973">
        <v>16436871</v>
      </c>
    </row>
    <row r="974" spans="1:57" x14ac:dyDescent="0.25">
      <c r="A974">
        <v>1.3</v>
      </c>
      <c r="B974" s="21" t="s">
        <v>139</v>
      </c>
      <c r="C974" s="21" t="s">
        <v>9</v>
      </c>
      <c r="D974" s="21" t="s">
        <v>14</v>
      </c>
      <c r="E974" s="21"/>
      <c r="F974" s="21"/>
      <c r="G974" s="21" t="s">
        <v>23</v>
      </c>
      <c r="H974" s="21"/>
      <c r="I974" s="21" t="s">
        <v>782</v>
      </c>
      <c r="J974" s="21" t="s">
        <v>676</v>
      </c>
      <c r="K974" s="21" t="s">
        <v>41</v>
      </c>
      <c r="L974" t="b">
        <v>0</v>
      </c>
      <c r="M974" t="b">
        <v>0</v>
      </c>
      <c r="N974" t="b">
        <v>0</v>
      </c>
      <c r="O974">
        <v>40</v>
      </c>
      <c r="P974">
        <v>30</v>
      </c>
      <c r="Q974">
        <v>0</v>
      </c>
      <c r="R974" s="21" t="s">
        <v>49</v>
      </c>
      <c r="S974">
        <v>1000</v>
      </c>
      <c r="T974">
        <v>100</v>
      </c>
      <c r="U974" t="b">
        <v>0</v>
      </c>
      <c r="V974">
        <v>80</v>
      </c>
      <c r="W974">
        <v>1</v>
      </c>
      <c r="X974">
        <v>105</v>
      </c>
      <c r="Y974">
        <v>60</v>
      </c>
      <c r="Z974">
        <v>0.05</v>
      </c>
      <c r="AA974" t="b">
        <v>1</v>
      </c>
      <c r="AB974" s="21" t="s">
        <v>724</v>
      </c>
      <c r="AC974">
        <v>5</v>
      </c>
      <c r="AD974">
        <v>9</v>
      </c>
      <c r="AE974">
        <v>90</v>
      </c>
      <c r="AF974">
        <v>0</v>
      </c>
      <c r="AG974" s="21" t="s">
        <v>727</v>
      </c>
      <c r="AH974" t="b">
        <v>0</v>
      </c>
      <c r="AI974" t="b">
        <v>0</v>
      </c>
      <c r="AJ974">
        <v>50</v>
      </c>
      <c r="AK974">
        <v>0</v>
      </c>
      <c r="AL974">
        <v>2000</v>
      </c>
      <c r="AM974" s="21" t="s">
        <v>387</v>
      </c>
      <c r="AN974" s="21"/>
      <c r="AO974" t="b">
        <v>0</v>
      </c>
      <c r="AP974" s="21"/>
      <c r="AQ974" s="21"/>
      <c r="AR974" s="21" t="s">
        <v>375</v>
      </c>
      <c r="AS974" s="21"/>
      <c r="AT974" s="21"/>
      <c r="AU974" s="21"/>
      <c r="AV974" s="21"/>
      <c r="AW974">
        <v>1</v>
      </c>
      <c r="AX974" s="21"/>
      <c r="AY974">
        <v>15128749</v>
      </c>
    </row>
    <row r="975" spans="1:57" x14ac:dyDescent="0.25">
      <c r="A975">
        <v>1.3</v>
      </c>
      <c r="B975" s="21" t="s">
        <v>139</v>
      </c>
      <c r="C975" s="21" t="s">
        <v>9</v>
      </c>
      <c r="D975" s="21" t="s">
        <v>14</v>
      </c>
      <c r="E975" s="21"/>
      <c r="F975" s="21"/>
      <c r="G975" s="21" t="s">
        <v>23</v>
      </c>
      <c r="H975" s="21"/>
      <c r="I975" s="21" t="s">
        <v>782</v>
      </c>
      <c r="J975" s="21" t="s">
        <v>676</v>
      </c>
      <c r="K975" s="21" t="s">
        <v>41</v>
      </c>
      <c r="L975" t="b">
        <v>0</v>
      </c>
      <c r="M975" t="b">
        <v>0</v>
      </c>
      <c r="N975" t="b">
        <v>0</v>
      </c>
      <c r="O975">
        <v>40</v>
      </c>
      <c r="P975">
        <v>30</v>
      </c>
      <c r="Q975">
        <v>0</v>
      </c>
      <c r="R975" s="21" t="s">
        <v>49</v>
      </c>
      <c r="S975">
        <v>1000</v>
      </c>
      <c r="T975">
        <v>100</v>
      </c>
      <c r="U975" t="b">
        <v>0</v>
      </c>
      <c r="V975">
        <v>80</v>
      </c>
      <c r="W975">
        <v>1</v>
      </c>
      <c r="X975">
        <v>105</v>
      </c>
      <c r="Y975">
        <v>60</v>
      </c>
      <c r="Z975">
        <v>0.05</v>
      </c>
      <c r="AA975" t="b">
        <v>1</v>
      </c>
      <c r="AB975" s="21" t="s">
        <v>724</v>
      </c>
      <c r="AC975">
        <v>5</v>
      </c>
      <c r="AD975">
        <v>9</v>
      </c>
      <c r="AE975">
        <v>90</v>
      </c>
      <c r="AF975">
        <v>0</v>
      </c>
      <c r="AG975" s="21" t="s">
        <v>727</v>
      </c>
      <c r="AH975" t="b">
        <v>0</v>
      </c>
      <c r="AI975" t="b">
        <v>0</v>
      </c>
      <c r="AJ975">
        <v>50</v>
      </c>
      <c r="AK975">
        <v>0</v>
      </c>
      <c r="AL975">
        <v>2000</v>
      </c>
      <c r="AM975" s="21" t="s">
        <v>388</v>
      </c>
      <c r="AN975" s="21"/>
      <c r="AO975" t="b">
        <v>0</v>
      </c>
      <c r="AP975" s="21"/>
      <c r="AQ975" s="21"/>
      <c r="AR975" s="21" t="s">
        <v>375</v>
      </c>
      <c r="AS975" s="21"/>
      <c r="AT975" s="21"/>
      <c r="AU975" s="21"/>
      <c r="AV975" s="21"/>
      <c r="AW975">
        <v>1</v>
      </c>
      <c r="AX975" s="21"/>
      <c r="AY975">
        <v>9498256</v>
      </c>
    </row>
    <row r="976" spans="1:57" x14ac:dyDescent="0.25">
      <c r="A976">
        <v>1.3</v>
      </c>
      <c r="B976" s="21" t="s">
        <v>139</v>
      </c>
      <c r="C976" s="21" t="s">
        <v>9</v>
      </c>
      <c r="D976" s="21" t="s">
        <v>14</v>
      </c>
      <c r="E976" s="21"/>
      <c r="F976" s="21"/>
      <c r="G976" s="21" t="s">
        <v>23</v>
      </c>
      <c r="H976" s="21"/>
      <c r="I976" s="21" t="s">
        <v>782</v>
      </c>
      <c r="J976" s="21" t="s">
        <v>676</v>
      </c>
      <c r="K976" s="21" t="s">
        <v>41</v>
      </c>
      <c r="L976" t="b">
        <v>0</v>
      </c>
      <c r="M976" t="b">
        <v>0</v>
      </c>
      <c r="N976" t="b">
        <v>0</v>
      </c>
      <c r="O976">
        <v>40</v>
      </c>
      <c r="P976">
        <v>30</v>
      </c>
      <c r="Q976">
        <v>0</v>
      </c>
      <c r="R976" s="21" t="s">
        <v>49</v>
      </c>
      <c r="S976">
        <v>1000</v>
      </c>
      <c r="T976">
        <v>100</v>
      </c>
      <c r="U976" t="b">
        <v>0</v>
      </c>
      <c r="V976">
        <v>80</v>
      </c>
      <c r="W976">
        <v>1</v>
      </c>
      <c r="X976">
        <v>105</v>
      </c>
      <c r="Y976">
        <v>60</v>
      </c>
      <c r="Z976">
        <v>0.05</v>
      </c>
      <c r="AA976" t="b">
        <v>1</v>
      </c>
      <c r="AB976" s="21" t="s">
        <v>724</v>
      </c>
      <c r="AC976">
        <v>5</v>
      </c>
      <c r="AD976">
        <v>9</v>
      </c>
      <c r="AE976">
        <v>90</v>
      </c>
      <c r="AF976">
        <v>0</v>
      </c>
      <c r="AG976" s="21" t="s">
        <v>727</v>
      </c>
      <c r="AH976" t="b">
        <v>0</v>
      </c>
      <c r="AI976" t="b">
        <v>0</v>
      </c>
      <c r="AJ976">
        <v>50</v>
      </c>
      <c r="AK976">
        <v>0</v>
      </c>
      <c r="AL976">
        <v>2000</v>
      </c>
      <c r="AM976" s="21" t="s">
        <v>389</v>
      </c>
      <c r="AN976" s="21"/>
      <c r="AO976" t="b">
        <v>0</v>
      </c>
      <c r="AP976" s="21"/>
      <c r="AQ976" s="21"/>
      <c r="AR976" s="21" t="s">
        <v>375</v>
      </c>
      <c r="AS976" s="21"/>
      <c r="AT976" s="21"/>
      <c r="AU976" s="21"/>
      <c r="AV976" s="21"/>
      <c r="AW976">
        <v>1</v>
      </c>
      <c r="AX976" s="21"/>
      <c r="AY976">
        <v>2263842</v>
      </c>
    </row>
    <row r="977" spans="1:51" x14ac:dyDescent="0.25">
      <c r="A977">
        <v>1.3</v>
      </c>
      <c r="B977" s="21" t="s">
        <v>139</v>
      </c>
      <c r="C977" s="21" t="s">
        <v>9</v>
      </c>
      <c r="D977" s="21" t="s">
        <v>14</v>
      </c>
      <c r="E977" s="21"/>
      <c r="F977" s="21"/>
      <c r="G977" s="21" t="s">
        <v>23</v>
      </c>
      <c r="H977" s="21"/>
      <c r="I977" s="21" t="s">
        <v>782</v>
      </c>
      <c r="J977" s="21" t="s">
        <v>676</v>
      </c>
      <c r="K977" s="21" t="s">
        <v>41</v>
      </c>
      <c r="L977" t="b">
        <v>0</v>
      </c>
      <c r="M977" t="b">
        <v>0</v>
      </c>
      <c r="N977" t="b">
        <v>0</v>
      </c>
      <c r="O977">
        <v>40</v>
      </c>
      <c r="P977">
        <v>30</v>
      </c>
      <c r="Q977">
        <v>0</v>
      </c>
      <c r="R977" s="21" t="s">
        <v>49</v>
      </c>
      <c r="S977">
        <v>1000</v>
      </c>
      <c r="T977">
        <v>100</v>
      </c>
      <c r="U977" t="b">
        <v>0</v>
      </c>
      <c r="V977">
        <v>80</v>
      </c>
      <c r="W977">
        <v>1</v>
      </c>
      <c r="X977">
        <v>105</v>
      </c>
      <c r="Y977">
        <v>60</v>
      </c>
      <c r="Z977">
        <v>0.05</v>
      </c>
      <c r="AA977" t="b">
        <v>1</v>
      </c>
      <c r="AB977" s="21" t="s">
        <v>724</v>
      </c>
      <c r="AC977">
        <v>5</v>
      </c>
      <c r="AD977">
        <v>9</v>
      </c>
      <c r="AE977">
        <v>90</v>
      </c>
      <c r="AF977">
        <v>0</v>
      </c>
      <c r="AG977" s="21" t="s">
        <v>727</v>
      </c>
      <c r="AH977" t="b">
        <v>0</v>
      </c>
      <c r="AI977" t="b">
        <v>0</v>
      </c>
      <c r="AJ977">
        <v>50</v>
      </c>
      <c r="AK977">
        <v>0</v>
      </c>
      <c r="AL977">
        <v>2000</v>
      </c>
      <c r="AM977" s="21" t="s">
        <v>390</v>
      </c>
      <c r="AN977" s="21"/>
      <c r="AO977" t="b">
        <v>0</v>
      </c>
      <c r="AP977" s="21"/>
      <c r="AQ977" s="21"/>
      <c r="AR977" s="21" t="s">
        <v>375</v>
      </c>
      <c r="AS977" s="21"/>
      <c r="AT977" s="21"/>
      <c r="AU977" s="21"/>
      <c r="AV977" s="21"/>
      <c r="AW977">
        <v>1</v>
      </c>
      <c r="AX977" s="21"/>
      <c r="AY977">
        <v>8388352</v>
      </c>
    </row>
    <row r="978" spans="1:51" x14ac:dyDescent="0.25">
      <c r="A978">
        <v>1.3</v>
      </c>
      <c r="B978" s="21" t="s">
        <v>139</v>
      </c>
      <c r="C978" s="21" t="s">
        <v>9</v>
      </c>
      <c r="D978" s="21" t="s">
        <v>14</v>
      </c>
      <c r="E978" s="21"/>
      <c r="F978" s="21"/>
      <c r="G978" s="21" t="s">
        <v>23</v>
      </c>
      <c r="H978" s="21"/>
      <c r="I978" s="21" t="s">
        <v>782</v>
      </c>
      <c r="J978" s="21" t="s">
        <v>676</v>
      </c>
      <c r="K978" s="21" t="s">
        <v>41</v>
      </c>
      <c r="L978" t="b">
        <v>0</v>
      </c>
      <c r="M978" t="b">
        <v>0</v>
      </c>
      <c r="N978" t="b">
        <v>0</v>
      </c>
      <c r="O978">
        <v>40</v>
      </c>
      <c r="P978">
        <v>30</v>
      </c>
      <c r="Q978">
        <v>0</v>
      </c>
      <c r="R978" s="21" t="s">
        <v>49</v>
      </c>
      <c r="S978">
        <v>1000</v>
      </c>
      <c r="T978">
        <v>100</v>
      </c>
      <c r="U978" t="b">
        <v>0</v>
      </c>
      <c r="V978">
        <v>80</v>
      </c>
      <c r="W978">
        <v>1</v>
      </c>
      <c r="X978">
        <v>105</v>
      </c>
      <c r="Y978">
        <v>60</v>
      </c>
      <c r="Z978">
        <v>0.05</v>
      </c>
      <c r="AA978" t="b">
        <v>1</v>
      </c>
      <c r="AB978" s="21" t="s">
        <v>724</v>
      </c>
      <c r="AC978">
        <v>5</v>
      </c>
      <c r="AD978">
        <v>9</v>
      </c>
      <c r="AE978">
        <v>90</v>
      </c>
      <c r="AF978">
        <v>0</v>
      </c>
      <c r="AG978" s="21" t="s">
        <v>727</v>
      </c>
      <c r="AH978" t="b">
        <v>0</v>
      </c>
      <c r="AI978" t="b">
        <v>0</v>
      </c>
      <c r="AJ978">
        <v>50</v>
      </c>
      <c r="AK978">
        <v>0</v>
      </c>
      <c r="AL978">
        <v>2000</v>
      </c>
      <c r="AM978" s="21" t="s">
        <v>391</v>
      </c>
      <c r="AN978" s="21"/>
      <c r="AO978" t="b">
        <v>0</v>
      </c>
      <c r="AP978" s="21"/>
      <c r="AQ978" s="21"/>
      <c r="AR978" s="21" t="s">
        <v>375</v>
      </c>
      <c r="AS978" s="21"/>
      <c r="AT978" s="21"/>
      <c r="AU978" s="21"/>
      <c r="AV978" s="21"/>
      <c r="AW978">
        <v>1</v>
      </c>
      <c r="AX978" s="21"/>
      <c r="AY978">
        <v>3329330</v>
      </c>
    </row>
    <row r="979" spans="1:51" x14ac:dyDescent="0.25">
      <c r="A979">
        <v>1.3</v>
      </c>
      <c r="B979" s="21" t="s">
        <v>139</v>
      </c>
      <c r="C979" s="21" t="s">
        <v>9</v>
      </c>
      <c r="D979" s="21" t="s">
        <v>14</v>
      </c>
      <c r="E979" s="21"/>
      <c r="F979" s="21"/>
      <c r="G979" s="21" t="s">
        <v>23</v>
      </c>
      <c r="H979" s="21"/>
      <c r="I979" s="21" t="s">
        <v>782</v>
      </c>
      <c r="J979" s="21" t="s">
        <v>676</v>
      </c>
      <c r="K979" s="21" t="s">
        <v>41</v>
      </c>
      <c r="L979" t="b">
        <v>0</v>
      </c>
      <c r="M979" t="b">
        <v>0</v>
      </c>
      <c r="N979" t="b">
        <v>0</v>
      </c>
      <c r="O979">
        <v>40</v>
      </c>
      <c r="P979">
        <v>30</v>
      </c>
      <c r="Q979">
        <v>0</v>
      </c>
      <c r="R979" s="21" t="s">
        <v>49</v>
      </c>
      <c r="S979">
        <v>1000</v>
      </c>
      <c r="T979">
        <v>100</v>
      </c>
      <c r="U979" t="b">
        <v>0</v>
      </c>
      <c r="V979">
        <v>80</v>
      </c>
      <c r="W979">
        <v>1</v>
      </c>
      <c r="X979">
        <v>105</v>
      </c>
      <c r="Y979">
        <v>60</v>
      </c>
      <c r="Z979">
        <v>0.05</v>
      </c>
      <c r="AA979" t="b">
        <v>1</v>
      </c>
      <c r="AB979" s="21" t="s">
        <v>724</v>
      </c>
      <c r="AC979">
        <v>5</v>
      </c>
      <c r="AD979">
        <v>9</v>
      </c>
      <c r="AE979">
        <v>90</v>
      </c>
      <c r="AF979">
        <v>0</v>
      </c>
      <c r="AG979" s="21" t="s">
        <v>727</v>
      </c>
      <c r="AH979" t="b">
        <v>0</v>
      </c>
      <c r="AI979" t="b">
        <v>0</v>
      </c>
      <c r="AJ979">
        <v>50</v>
      </c>
      <c r="AK979">
        <v>0</v>
      </c>
      <c r="AL979">
        <v>2000</v>
      </c>
      <c r="AM979" s="21" t="s">
        <v>392</v>
      </c>
      <c r="AN979" s="21"/>
      <c r="AO979" t="b">
        <v>0</v>
      </c>
      <c r="AP979" s="21"/>
      <c r="AQ979" s="21"/>
      <c r="AR979" s="21" t="s">
        <v>375</v>
      </c>
      <c r="AS979" s="21"/>
      <c r="AT979" s="21"/>
      <c r="AU979" s="21"/>
      <c r="AV979" s="21"/>
      <c r="AW979">
        <v>1</v>
      </c>
      <c r="AX979" s="21"/>
      <c r="AY979">
        <v>8519755</v>
      </c>
    </row>
    <row r="980" spans="1:51" x14ac:dyDescent="0.25">
      <c r="A980">
        <v>1.3</v>
      </c>
      <c r="B980" s="21" t="s">
        <v>139</v>
      </c>
      <c r="C980" s="21" t="s">
        <v>9</v>
      </c>
      <c r="D980" s="21" t="s">
        <v>14</v>
      </c>
      <c r="E980" s="21"/>
      <c r="F980" s="21"/>
      <c r="G980" s="21" t="s">
        <v>23</v>
      </c>
      <c r="H980" s="21"/>
      <c r="I980" s="21" t="s">
        <v>782</v>
      </c>
      <c r="J980" s="21" t="s">
        <v>676</v>
      </c>
      <c r="K980" s="21" t="s">
        <v>41</v>
      </c>
      <c r="L980" t="b">
        <v>0</v>
      </c>
      <c r="M980" t="b">
        <v>0</v>
      </c>
      <c r="N980" t="b">
        <v>0</v>
      </c>
      <c r="O980">
        <v>40</v>
      </c>
      <c r="P980">
        <v>30</v>
      </c>
      <c r="Q980">
        <v>0</v>
      </c>
      <c r="R980" s="21" t="s">
        <v>49</v>
      </c>
      <c r="S980">
        <v>1000</v>
      </c>
      <c r="T980">
        <v>100</v>
      </c>
      <c r="U980" t="b">
        <v>0</v>
      </c>
      <c r="V980">
        <v>80</v>
      </c>
      <c r="W980">
        <v>1</v>
      </c>
      <c r="X980">
        <v>105</v>
      </c>
      <c r="Y980">
        <v>60</v>
      </c>
      <c r="Z980">
        <v>0.05</v>
      </c>
      <c r="AA980" t="b">
        <v>1</v>
      </c>
      <c r="AB980" s="21" t="s">
        <v>724</v>
      </c>
      <c r="AC980">
        <v>5</v>
      </c>
      <c r="AD980">
        <v>9</v>
      </c>
      <c r="AE980">
        <v>90</v>
      </c>
      <c r="AF980">
        <v>0</v>
      </c>
      <c r="AG980" s="21" t="s">
        <v>727</v>
      </c>
      <c r="AH980" t="b">
        <v>0</v>
      </c>
      <c r="AI980" t="b">
        <v>0</v>
      </c>
      <c r="AJ980">
        <v>50</v>
      </c>
      <c r="AK980">
        <v>0</v>
      </c>
      <c r="AL980">
        <v>2000</v>
      </c>
      <c r="AM980" s="21" t="s">
        <v>393</v>
      </c>
      <c r="AN980" s="21"/>
      <c r="AO980" t="b">
        <v>0</v>
      </c>
      <c r="AP980" s="21"/>
      <c r="AQ980" s="21"/>
      <c r="AR980" s="21" t="s">
        <v>375</v>
      </c>
      <c r="AS980" s="21"/>
      <c r="AT980" s="21"/>
      <c r="AU980" s="21"/>
      <c r="AV980" s="21"/>
      <c r="AW980">
        <v>1</v>
      </c>
      <c r="AX980" s="21"/>
      <c r="AY980">
        <v>8519755</v>
      </c>
    </row>
    <row r="981" spans="1:51" x14ac:dyDescent="0.25">
      <c r="A981">
        <v>1.3</v>
      </c>
      <c r="B981" s="21" t="s">
        <v>139</v>
      </c>
      <c r="C981" s="21" t="s">
        <v>9</v>
      </c>
      <c r="D981" s="21" t="s">
        <v>14</v>
      </c>
      <c r="E981" s="21"/>
      <c r="F981" s="21"/>
      <c r="G981" s="21" t="s">
        <v>23</v>
      </c>
      <c r="H981" s="21"/>
      <c r="I981" s="21" t="s">
        <v>782</v>
      </c>
      <c r="J981" s="21" t="s">
        <v>676</v>
      </c>
      <c r="K981" s="21" t="s">
        <v>41</v>
      </c>
      <c r="L981" t="b">
        <v>0</v>
      </c>
      <c r="M981" t="b">
        <v>0</v>
      </c>
      <c r="N981" t="b">
        <v>0</v>
      </c>
      <c r="O981">
        <v>40</v>
      </c>
      <c r="P981">
        <v>30</v>
      </c>
      <c r="Q981">
        <v>0</v>
      </c>
      <c r="R981" s="21" t="s">
        <v>49</v>
      </c>
      <c r="S981">
        <v>1000</v>
      </c>
      <c r="T981">
        <v>100</v>
      </c>
      <c r="U981" t="b">
        <v>0</v>
      </c>
      <c r="V981">
        <v>80</v>
      </c>
      <c r="W981">
        <v>1</v>
      </c>
      <c r="X981">
        <v>105</v>
      </c>
      <c r="Y981">
        <v>60</v>
      </c>
      <c r="Z981">
        <v>0.05</v>
      </c>
      <c r="AA981" t="b">
        <v>1</v>
      </c>
      <c r="AB981" s="21" t="s">
        <v>724</v>
      </c>
      <c r="AC981">
        <v>5</v>
      </c>
      <c r="AD981">
        <v>9</v>
      </c>
      <c r="AE981">
        <v>90</v>
      </c>
      <c r="AF981">
        <v>0</v>
      </c>
      <c r="AG981" s="21" t="s">
        <v>727</v>
      </c>
      <c r="AH981" t="b">
        <v>0</v>
      </c>
      <c r="AI981" t="b">
        <v>0</v>
      </c>
      <c r="AJ981">
        <v>50</v>
      </c>
      <c r="AK981">
        <v>0</v>
      </c>
      <c r="AL981">
        <v>2000</v>
      </c>
      <c r="AM981" s="21" t="s">
        <v>394</v>
      </c>
      <c r="AN981" s="21"/>
      <c r="AO981" t="b">
        <v>0</v>
      </c>
      <c r="AP981" s="21"/>
      <c r="AQ981" s="21"/>
      <c r="AR981" s="21" t="s">
        <v>375</v>
      </c>
      <c r="AS981" s="21"/>
      <c r="AT981" s="21"/>
      <c r="AU981" s="21"/>
      <c r="AV981" s="21"/>
      <c r="AW981">
        <v>1</v>
      </c>
      <c r="AX981" s="21"/>
      <c r="AY981">
        <v>8519755</v>
      </c>
    </row>
    <row r="982" spans="1:51" x14ac:dyDescent="0.25">
      <c r="A982">
        <v>1.3</v>
      </c>
      <c r="B982" s="21" t="s">
        <v>139</v>
      </c>
      <c r="C982" s="21" t="s">
        <v>9</v>
      </c>
      <c r="D982" s="21" t="s">
        <v>14</v>
      </c>
      <c r="E982" s="21"/>
      <c r="F982" s="21"/>
      <c r="G982" s="21" t="s">
        <v>23</v>
      </c>
      <c r="H982" s="21"/>
      <c r="I982" s="21" t="s">
        <v>782</v>
      </c>
      <c r="J982" s="21" t="s">
        <v>676</v>
      </c>
      <c r="K982" s="21" t="s">
        <v>41</v>
      </c>
      <c r="L982" t="b">
        <v>0</v>
      </c>
      <c r="M982" t="b">
        <v>0</v>
      </c>
      <c r="N982" t="b">
        <v>0</v>
      </c>
      <c r="O982">
        <v>40</v>
      </c>
      <c r="P982">
        <v>30</v>
      </c>
      <c r="Q982">
        <v>0</v>
      </c>
      <c r="R982" s="21" t="s">
        <v>49</v>
      </c>
      <c r="S982">
        <v>1000</v>
      </c>
      <c r="T982">
        <v>100</v>
      </c>
      <c r="U982" t="b">
        <v>0</v>
      </c>
      <c r="V982">
        <v>80</v>
      </c>
      <c r="W982">
        <v>1</v>
      </c>
      <c r="X982">
        <v>105</v>
      </c>
      <c r="Y982">
        <v>60</v>
      </c>
      <c r="Z982">
        <v>0.05</v>
      </c>
      <c r="AA982" t="b">
        <v>1</v>
      </c>
      <c r="AB982" s="21" t="s">
        <v>724</v>
      </c>
      <c r="AC982">
        <v>5</v>
      </c>
      <c r="AD982">
        <v>9</v>
      </c>
      <c r="AE982">
        <v>90</v>
      </c>
      <c r="AF982">
        <v>0</v>
      </c>
      <c r="AG982" s="21" t="s">
        <v>727</v>
      </c>
      <c r="AH982" t="b">
        <v>0</v>
      </c>
      <c r="AI982" t="b">
        <v>0</v>
      </c>
      <c r="AJ982">
        <v>50</v>
      </c>
      <c r="AK982">
        <v>0</v>
      </c>
      <c r="AL982">
        <v>2000</v>
      </c>
      <c r="AM982" s="21" t="s">
        <v>395</v>
      </c>
      <c r="AN982" s="21"/>
      <c r="AO982" t="b">
        <v>0</v>
      </c>
      <c r="AP982" s="21"/>
      <c r="AQ982" s="21"/>
      <c r="AR982" s="21" t="s">
        <v>375</v>
      </c>
      <c r="AS982" s="21"/>
      <c r="AT982" s="21"/>
      <c r="AU982" s="21"/>
      <c r="AV982" s="21"/>
      <c r="AW982">
        <v>1</v>
      </c>
      <c r="AX982" s="21"/>
      <c r="AY982">
        <v>16748574</v>
      </c>
    </row>
    <row r="983" spans="1:51" x14ac:dyDescent="0.25">
      <c r="A983">
        <v>1.3</v>
      </c>
      <c r="B983" s="21" t="s">
        <v>139</v>
      </c>
      <c r="C983" s="21" t="s">
        <v>9</v>
      </c>
      <c r="D983" s="21" t="s">
        <v>14</v>
      </c>
      <c r="E983" s="21"/>
      <c r="F983" s="21"/>
      <c r="G983" s="21" t="s">
        <v>23</v>
      </c>
      <c r="H983" s="21"/>
      <c r="I983" s="21" t="s">
        <v>782</v>
      </c>
      <c r="J983" s="21" t="s">
        <v>676</v>
      </c>
      <c r="K983" s="21" t="s">
        <v>41</v>
      </c>
      <c r="L983" t="b">
        <v>0</v>
      </c>
      <c r="M983" t="b">
        <v>0</v>
      </c>
      <c r="N983" t="b">
        <v>0</v>
      </c>
      <c r="O983">
        <v>40</v>
      </c>
      <c r="P983">
        <v>30</v>
      </c>
      <c r="Q983">
        <v>0</v>
      </c>
      <c r="R983" s="21" t="s">
        <v>49</v>
      </c>
      <c r="S983">
        <v>1000</v>
      </c>
      <c r="T983">
        <v>100</v>
      </c>
      <c r="U983" t="b">
        <v>0</v>
      </c>
      <c r="V983">
        <v>80</v>
      </c>
      <c r="W983">
        <v>1</v>
      </c>
      <c r="X983">
        <v>105</v>
      </c>
      <c r="Y983">
        <v>60</v>
      </c>
      <c r="Z983">
        <v>0.05</v>
      </c>
      <c r="AA983" t="b">
        <v>1</v>
      </c>
      <c r="AB983" s="21" t="s">
        <v>724</v>
      </c>
      <c r="AC983">
        <v>5</v>
      </c>
      <c r="AD983">
        <v>9</v>
      </c>
      <c r="AE983">
        <v>90</v>
      </c>
      <c r="AF983">
        <v>0</v>
      </c>
      <c r="AG983" s="21" t="s">
        <v>727</v>
      </c>
      <c r="AH983" t="b">
        <v>0</v>
      </c>
      <c r="AI983" t="b">
        <v>0</v>
      </c>
      <c r="AJ983">
        <v>50</v>
      </c>
      <c r="AK983">
        <v>0</v>
      </c>
      <c r="AL983">
        <v>2000</v>
      </c>
      <c r="AM983" s="21" t="s">
        <v>396</v>
      </c>
      <c r="AN983" s="21"/>
      <c r="AO983" t="b">
        <v>0</v>
      </c>
      <c r="AP983" s="21"/>
      <c r="AQ983" s="21"/>
      <c r="AR983" s="21" t="s">
        <v>375</v>
      </c>
      <c r="AS983" s="21"/>
      <c r="AT983" s="21"/>
      <c r="AU983" s="21"/>
      <c r="AV983" s="21"/>
      <c r="AW983">
        <v>1</v>
      </c>
      <c r="AX983" s="21"/>
      <c r="AY983">
        <v>16436871</v>
      </c>
    </row>
    <row r="984" spans="1:51" x14ac:dyDescent="0.25">
      <c r="A984">
        <v>1.3</v>
      </c>
      <c r="B984" s="21" t="s">
        <v>139</v>
      </c>
      <c r="C984" s="21" t="s">
        <v>9</v>
      </c>
      <c r="D984" s="21" t="s">
        <v>14</v>
      </c>
      <c r="E984" s="21"/>
      <c r="F984" s="21"/>
      <c r="G984" s="21" t="s">
        <v>23</v>
      </c>
      <c r="H984" s="21"/>
      <c r="I984" s="21" t="s">
        <v>782</v>
      </c>
      <c r="J984" s="21" t="s">
        <v>676</v>
      </c>
      <c r="K984" s="21" t="s">
        <v>41</v>
      </c>
      <c r="L984" t="b">
        <v>0</v>
      </c>
      <c r="M984" t="b">
        <v>0</v>
      </c>
      <c r="N984" t="b">
        <v>0</v>
      </c>
      <c r="O984">
        <v>40</v>
      </c>
      <c r="P984">
        <v>30</v>
      </c>
      <c r="Q984">
        <v>0</v>
      </c>
      <c r="R984" s="21" t="s">
        <v>49</v>
      </c>
      <c r="S984">
        <v>1000</v>
      </c>
      <c r="T984">
        <v>100</v>
      </c>
      <c r="U984" t="b">
        <v>0</v>
      </c>
      <c r="V984">
        <v>80</v>
      </c>
      <c r="W984">
        <v>1</v>
      </c>
      <c r="X984">
        <v>105</v>
      </c>
      <c r="Y984">
        <v>60</v>
      </c>
      <c r="Z984">
        <v>0.05</v>
      </c>
      <c r="AA984" t="b">
        <v>1</v>
      </c>
      <c r="AB984" s="21" t="s">
        <v>724</v>
      </c>
      <c r="AC984">
        <v>5</v>
      </c>
      <c r="AD984">
        <v>9</v>
      </c>
      <c r="AE984">
        <v>90</v>
      </c>
      <c r="AF984">
        <v>0</v>
      </c>
      <c r="AG984" s="21" t="s">
        <v>727</v>
      </c>
      <c r="AH984" t="b">
        <v>0</v>
      </c>
      <c r="AI984" t="b">
        <v>0</v>
      </c>
      <c r="AJ984">
        <v>50</v>
      </c>
      <c r="AK984">
        <v>0</v>
      </c>
      <c r="AL984">
        <v>2000</v>
      </c>
      <c r="AM984" s="21" t="s">
        <v>397</v>
      </c>
      <c r="AN984" s="21"/>
      <c r="AO984" t="b">
        <v>0</v>
      </c>
      <c r="AP984" s="21"/>
      <c r="AQ984" s="21"/>
      <c r="AR984" s="21" t="s">
        <v>375</v>
      </c>
      <c r="AS984" s="21"/>
      <c r="AT984" s="21"/>
      <c r="AU984" s="21"/>
      <c r="AV984" s="21"/>
      <c r="AW984">
        <v>1</v>
      </c>
      <c r="AX984" s="21"/>
      <c r="AY984">
        <v>15128749</v>
      </c>
    </row>
    <row r="985" spans="1:51" x14ac:dyDescent="0.25">
      <c r="A985">
        <v>1.3</v>
      </c>
      <c r="B985" s="21" t="s">
        <v>139</v>
      </c>
      <c r="C985" s="21" t="s">
        <v>9</v>
      </c>
      <c r="D985" s="21" t="s">
        <v>14</v>
      </c>
      <c r="E985" s="21"/>
      <c r="F985" s="21"/>
      <c r="G985" s="21" t="s">
        <v>23</v>
      </c>
      <c r="H985" s="21"/>
      <c r="I985" s="21" t="s">
        <v>782</v>
      </c>
      <c r="J985" s="21" t="s">
        <v>676</v>
      </c>
      <c r="K985" s="21" t="s">
        <v>41</v>
      </c>
      <c r="L985" t="b">
        <v>0</v>
      </c>
      <c r="M985" t="b">
        <v>0</v>
      </c>
      <c r="N985" t="b">
        <v>0</v>
      </c>
      <c r="O985">
        <v>40</v>
      </c>
      <c r="P985">
        <v>30</v>
      </c>
      <c r="Q985">
        <v>0</v>
      </c>
      <c r="R985" s="21" t="s">
        <v>49</v>
      </c>
      <c r="S985">
        <v>1000</v>
      </c>
      <c r="T985">
        <v>100</v>
      </c>
      <c r="U985" t="b">
        <v>0</v>
      </c>
      <c r="V985">
        <v>80</v>
      </c>
      <c r="W985">
        <v>1</v>
      </c>
      <c r="X985">
        <v>105</v>
      </c>
      <c r="Y985">
        <v>60</v>
      </c>
      <c r="Z985">
        <v>0.05</v>
      </c>
      <c r="AA985" t="b">
        <v>1</v>
      </c>
      <c r="AB985" s="21" t="s">
        <v>724</v>
      </c>
      <c r="AC985">
        <v>5</v>
      </c>
      <c r="AD985">
        <v>9</v>
      </c>
      <c r="AE985">
        <v>90</v>
      </c>
      <c r="AF985">
        <v>0</v>
      </c>
      <c r="AG985" s="21" t="s">
        <v>727</v>
      </c>
      <c r="AH985" t="b">
        <v>0</v>
      </c>
      <c r="AI985" t="b">
        <v>0</v>
      </c>
      <c r="AJ985">
        <v>50</v>
      </c>
      <c r="AK985">
        <v>0</v>
      </c>
      <c r="AL985">
        <v>2000</v>
      </c>
      <c r="AM985" s="21" t="s">
        <v>398</v>
      </c>
      <c r="AN985" s="21"/>
      <c r="AO985" t="b">
        <v>0</v>
      </c>
      <c r="AP985" s="21"/>
      <c r="AQ985" s="21"/>
      <c r="AR985" s="21" t="s">
        <v>375</v>
      </c>
      <c r="AS985" s="21"/>
      <c r="AT985" s="21"/>
      <c r="AU985" s="21"/>
      <c r="AV985" s="21"/>
      <c r="AW985">
        <v>1</v>
      </c>
      <c r="AX985" s="21"/>
      <c r="AY985">
        <v>9498256</v>
      </c>
    </row>
    <row r="986" spans="1:51" x14ac:dyDescent="0.25">
      <c r="A986">
        <v>1.3</v>
      </c>
      <c r="B986" s="21" t="s">
        <v>139</v>
      </c>
      <c r="C986" s="21" t="s">
        <v>9</v>
      </c>
      <c r="D986" s="21" t="s">
        <v>14</v>
      </c>
      <c r="E986" s="21"/>
      <c r="F986" s="21"/>
      <c r="G986" s="21" t="s">
        <v>23</v>
      </c>
      <c r="H986" s="21"/>
      <c r="I986" s="21" t="s">
        <v>782</v>
      </c>
      <c r="J986" s="21" t="s">
        <v>676</v>
      </c>
      <c r="K986" s="21" t="s">
        <v>41</v>
      </c>
      <c r="L986" t="b">
        <v>0</v>
      </c>
      <c r="M986" t="b">
        <v>0</v>
      </c>
      <c r="N986" t="b">
        <v>0</v>
      </c>
      <c r="O986">
        <v>40</v>
      </c>
      <c r="P986">
        <v>30</v>
      </c>
      <c r="Q986">
        <v>0</v>
      </c>
      <c r="R986" s="21" t="s">
        <v>49</v>
      </c>
      <c r="S986">
        <v>1000</v>
      </c>
      <c r="T986">
        <v>100</v>
      </c>
      <c r="U986" t="b">
        <v>0</v>
      </c>
      <c r="V986">
        <v>80</v>
      </c>
      <c r="W986">
        <v>1</v>
      </c>
      <c r="X986">
        <v>105</v>
      </c>
      <c r="Y986">
        <v>60</v>
      </c>
      <c r="Z986">
        <v>0.05</v>
      </c>
      <c r="AA986" t="b">
        <v>1</v>
      </c>
      <c r="AB986" s="21" t="s">
        <v>724</v>
      </c>
      <c r="AC986">
        <v>5</v>
      </c>
      <c r="AD986">
        <v>9</v>
      </c>
      <c r="AE986">
        <v>90</v>
      </c>
      <c r="AF986">
        <v>0</v>
      </c>
      <c r="AG986" s="21" t="s">
        <v>727</v>
      </c>
      <c r="AH986" t="b">
        <v>0</v>
      </c>
      <c r="AI986" t="b">
        <v>0</v>
      </c>
      <c r="AJ986">
        <v>50</v>
      </c>
      <c r="AK986">
        <v>0</v>
      </c>
      <c r="AL986">
        <v>2000</v>
      </c>
      <c r="AM986" s="21" t="s">
        <v>399</v>
      </c>
      <c r="AN986" s="21"/>
      <c r="AO986" t="b">
        <v>0</v>
      </c>
      <c r="AP986" s="21"/>
      <c r="AQ986" s="21"/>
      <c r="AR986" s="21" t="s">
        <v>375</v>
      </c>
      <c r="AS986" s="21"/>
      <c r="AT986" s="21"/>
      <c r="AU986" s="21"/>
      <c r="AV986" s="21"/>
      <c r="AW986">
        <v>1</v>
      </c>
      <c r="AX986" s="21"/>
      <c r="AY986">
        <v>2263842</v>
      </c>
    </row>
    <row r="987" spans="1:51" x14ac:dyDescent="0.25">
      <c r="A987">
        <v>1.3</v>
      </c>
      <c r="B987" s="21" t="s">
        <v>139</v>
      </c>
      <c r="C987" s="21" t="s">
        <v>9</v>
      </c>
      <c r="D987" s="21" t="s">
        <v>14</v>
      </c>
      <c r="E987" s="21"/>
      <c r="F987" s="21"/>
      <c r="G987" s="21" t="s">
        <v>23</v>
      </c>
      <c r="H987" s="21"/>
      <c r="I987" s="21" t="s">
        <v>782</v>
      </c>
      <c r="J987" s="21" t="s">
        <v>676</v>
      </c>
      <c r="K987" s="21" t="s">
        <v>41</v>
      </c>
      <c r="L987" t="b">
        <v>0</v>
      </c>
      <c r="M987" t="b">
        <v>0</v>
      </c>
      <c r="N987" t="b">
        <v>0</v>
      </c>
      <c r="O987">
        <v>40</v>
      </c>
      <c r="P987">
        <v>30</v>
      </c>
      <c r="Q987">
        <v>0</v>
      </c>
      <c r="R987" s="21" t="s">
        <v>49</v>
      </c>
      <c r="S987">
        <v>1000</v>
      </c>
      <c r="T987">
        <v>100</v>
      </c>
      <c r="U987" t="b">
        <v>0</v>
      </c>
      <c r="V987">
        <v>80</v>
      </c>
      <c r="W987">
        <v>1</v>
      </c>
      <c r="X987">
        <v>105</v>
      </c>
      <c r="Y987">
        <v>60</v>
      </c>
      <c r="Z987">
        <v>0.05</v>
      </c>
      <c r="AA987" t="b">
        <v>1</v>
      </c>
      <c r="AB987" s="21" t="s">
        <v>724</v>
      </c>
      <c r="AC987">
        <v>5</v>
      </c>
      <c r="AD987">
        <v>9</v>
      </c>
      <c r="AE987">
        <v>90</v>
      </c>
      <c r="AF987">
        <v>0</v>
      </c>
      <c r="AG987" s="21" t="s">
        <v>727</v>
      </c>
      <c r="AH987" t="b">
        <v>0</v>
      </c>
      <c r="AI987" t="b">
        <v>0</v>
      </c>
      <c r="AJ987">
        <v>50</v>
      </c>
      <c r="AK987">
        <v>0</v>
      </c>
      <c r="AL987">
        <v>2000</v>
      </c>
      <c r="AM987" s="21" t="s">
        <v>400</v>
      </c>
      <c r="AN987" s="21"/>
      <c r="AO987" t="b">
        <v>0</v>
      </c>
      <c r="AP987" s="21"/>
      <c r="AQ987" s="21"/>
      <c r="AR987" s="21" t="s">
        <v>375</v>
      </c>
      <c r="AS987" s="21"/>
      <c r="AT987" s="21"/>
      <c r="AU987" s="21"/>
      <c r="AV987" s="21"/>
      <c r="AW987">
        <v>1</v>
      </c>
      <c r="AX987" s="21"/>
      <c r="AY987">
        <v>8388352</v>
      </c>
    </row>
    <row r="988" spans="1:51" x14ac:dyDescent="0.25">
      <c r="A988">
        <v>1.3</v>
      </c>
      <c r="B988" s="21" t="s">
        <v>139</v>
      </c>
      <c r="C988" s="21" t="s">
        <v>9</v>
      </c>
      <c r="D988" s="21" t="s">
        <v>14</v>
      </c>
      <c r="E988" s="21"/>
      <c r="F988" s="21"/>
      <c r="G988" s="21" t="s">
        <v>23</v>
      </c>
      <c r="H988" s="21"/>
      <c r="I988" s="21" t="s">
        <v>782</v>
      </c>
      <c r="J988" s="21" t="s">
        <v>676</v>
      </c>
      <c r="K988" s="21" t="s">
        <v>41</v>
      </c>
      <c r="L988" t="b">
        <v>0</v>
      </c>
      <c r="M988" t="b">
        <v>0</v>
      </c>
      <c r="N988" t="b">
        <v>0</v>
      </c>
      <c r="O988">
        <v>40</v>
      </c>
      <c r="P988">
        <v>30</v>
      </c>
      <c r="Q988">
        <v>0</v>
      </c>
      <c r="R988" s="21" t="s">
        <v>49</v>
      </c>
      <c r="S988">
        <v>1000</v>
      </c>
      <c r="T988">
        <v>100</v>
      </c>
      <c r="U988" t="b">
        <v>0</v>
      </c>
      <c r="V988">
        <v>80</v>
      </c>
      <c r="W988">
        <v>1</v>
      </c>
      <c r="X988">
        <v>105</v>
      </c>
      <c r="Y988">
        <v>60</v>
      </c>
      <c r="Z988">
        <v>0.05</v>
      </c>
      <c r="AA988" t="b">
        <v>1</v>
      </c>
      <c r="AB988" s="21" t="s">
        <v>724</v>
      </c>
      <c r="AC988">
        <v>5</v>
      </c>
      <c r="AD988">
        <v>9</v>
      </c>
      <c r="AE988">
        <v>90</v>
      </c>
      <c r="AF988">
        <v>0</v>
      </c>
      <c r="AG988" s="21" t="s">
        <v>727</v>
      </c>
      <c r="AH988" t="b">
        <v>0</v>
      </c>
      <c r="AI988" t="b">
        <v>0</v>
      </c>
      <c r="AJ988">
        <v>50</v>
      </c>
      <c r="AK988">
        <v>0</v>
      </c>
      <c r="AL988">
        <v>2000</v>
      </c>
      <c r="AM988" s="21" t="s">
        <v>401</v>
      </c>
      <c r="AN988" s="21"/>
      <c r="AO988" t="b">
        <v>0</v>
      </c>
      <c r="AP988" s="21"/>
      <c r="AQ988" s="21"/>
      <c r="AR988" s="21" t="s">
        <v>375</v>
      </c>
      <c r="AS988" s="21"/>
      <c r="AT988" s="21"/>
      <c r="AU988" s="21"/>
      <c r="AV988" s="21"/>
      <c r="AW988">
        <v>1</v>
      </c>
      <c r="AX988" s="21"/>
      <c r="AY988">
        <v>3329330</v>
      </c>
    </row>
    <row r="989" spans="1:51" x14ac:dyDescent="0.25">
      <c r="A989">
        <v>1.3</v>
      </c>
      <c r="B989" s="21" t="s">
        <v>139</v>
      </c>
      <c r="C989" s="21" t="s">
        <v>9</v>
      </c>
      <c r="D989" s="21" t="s">
        <v>14</v>
      </c>
      <c r="E989" s="21"/>
      <c r="F989" s="21"/>
      <c r="G989" s="21" t="s">
        <v>23</v>
      </c>
      <c r="H989" s="21"/>
      <c r="I989" s="21" t="s">
        <v>782</v>
      </c>
      <c r="J989" s="21" t="s">
        <v>676</v>
      </c>
      <c r="K989" s="21" t="s">
        <v>41</v>
      </c>
      <c r="L989" t="b">
        <v>0</v>
      </c>
      <c r="M989" t="b">
        <v>0</v>
      </c>
      <c r="N989" t="b">
        <v>0</v>
      </c>
      <c r="O989">
        <v>40</v>
      </c>
      <c r="P989">
        <v>30</v>
      </c>
      <c r="Q989">
        <v>0</v>
      </c>
      <c r="R989" s="21" t="s">
        <v>49</v>
      </c>
      <c r="S989">
        <v>1000</v>
      </c>
      <c r="T989">
        <v>100</v>
      </c>
      <c r="U989" t="b">
        <v>0</v>
      </c>
      <c r="V989">
        <v>80</v>
      </c>
      <c r="W989">
        <v>1</v>
      </c>
      <c r="X989">
        <v>105</v>
      </c>
      <c r="Y989">
        <v>60</v>
      </c>
      <c r="Z989">
        <v>0.05</v>
      </c>
      <c r="AA989" t="b">
        <v>1</v>
      </c>
      <c r="AB989" s="21" t="s">
        <v>724</v>
      </c>
      <c r="AC989">
        <v>5</v>
      </c>
      <c r="AD989">
        <v>9</v>
      </c>
      <c r="AE989">
        <v>90</v>
      </c>
      <c r="AF989">
        <v>0</v>
      </c>
      <c r="AG989" s="21" t="s">
        <v>727</v>
      </c>
      <c r="AH989" t="b">
        <v>0</v>
      </c>
      <c r="AI989" t="b">
        <v>0</v>
      </c>
      <c r="AJ989">
        <v>50</v>
      </c>
      <c r="AK989">
        <v>0</v>
      </c>
      <c r="AL989">
        <v>2000</v>
      </c>
      <c r="AM989" s="21" t="s">
        <v>402</v>
      </c>
      <c r="AN989" s="21"/>
      <c r="AO989" t="b">
        <v>0</v>
      </c>
      <c r="AP989" s="21"/>
      <c r="AQ989" s="21"/>
      <c r="AR989" s="21" t="s">
        <v>375</v>
      </c>
      <c r="AS989" s="21"/>
      <c r="AT989" s="21"/>
      <c r="AU989" s="21"/>
      <c r="AV989" s="21"/>
      <c r="AW989">
        <v>1</v>
      </c>
      <c r="AX989" s="21"/>
      <c r="AY989">
        <v>8388736</v>
      </c>
    </row>
    <row r="990" spans="1:51" x14ac:dyDescent="0.25">
      <c r="A990">
        <v>1.3</v>
      </c>
      <c r="B990" s="21" t="s">
        <v>139</v>
      </c>
      <c r="C990" s="21" t="s">
        <v>9</v>
      </c>
      <c r="D990" s="21" t="s">
        <v>14</v>
      </c>
      <c r="E990" s="21"/>
      <c r="F990" s="21"/>
      <c r="G990" s="21" t="s">
        <v>23</v>
      </c>
      <c r="H990" s="21"/>
      <c r="I990" s="21" t="s">
        <v>782</v>
      </c>
      <c r="J990" s="21" t="s">
        <v>676</v>
      </c>
      <c r="K990" s="21" t="s">
        <v>41</v>
      </c>
      <c r="L990" t="b">
        <v>0</v>
      </c>
      <c r="M990" t="b">
        <v>0</v>
      </c>
      <c r="N990" t="b">
        <v>0</v>
      </c>
      <c r="O990">
        <v>40</v>
      </c>
      <c r="P990">
        <v>30</v>
      </c>
      <c r="Q990">
        <v>0</v>
      </c>
      <c r="R990" s="21" t="s">
        <v>49</v>
      </c>
      <c r="S990">
        <v>1000</v>
      </c>
      <c r="T990">
        <v>100</v>
      </c>
      <c r="U990" t="b">
        <v>0</v>
      </c>
      <c r="V990">
        <v>80</v>
      </c>
      <c r="W990">
        <v>1</v>
      </c>
      <c r="X990">
        <v>105</v>
      </c>
      <c r="Y990">
        <v>60</v>
      </c>
      <c r="Z990">
        <v>0.05</v>
      </c>
      <c r="AA990" t="b">
        <v>1</v>
      </c>
      <c r="AB990" s="21" t="s">
        <v>724</v>
      </c>
      <c r="AC990">
        <v>5</v>
      </c>
      <c r="AD990">
        <v>9</v>
      </c>
      <c r="AE990">
        <v>90</v>
      </c>
      <c r="AF990">
        <v>0</v>
      </c>
      <c r="AG990" s="21" t="s">
        <v>727</v>
      </c>
      <c r="AH990" t="b">
        <v>0</v>
      </c>
      <c r="AI990" t="b">
        <v>0</v>
      </c>
      <c r="AJ990">
        <v>50</v>
      </c>
      <c r="AK990">
        <v>0</v>
      </c>
      <c r="AL990">
        <v>2000</v>
      </c>
      <c r="AM990" s="21" t="s">
        <v>403</v>
      </c>
      <c r="AN990" s="21"/>
      <c r="AO990" t="b">
        <v>0</v>
      </c>
      <c r="AP990" s="21"/>
      <c r="AQ990" s="21"/>
      <c r="AR990" s="21" t="s">
        <v>375</v>
      </c>
      <c r="AS990" s="21"/>
      <c r="AT990" s="21"/>
      <c r="AU990" s="21"/>
      <c r="AV990" s="21"/>
      <c r="AW990">
        <v>1</v>
      </c>
      <c r="AX990" s="21"/>
      <c r="AY990">
        <v>14822282</v>
      </c>
    </row>
    <row r="991" spans="1:51" x14ac:dyDescent="0.25">
      <c r="A991">
        <v>1.3</v>
      </c>
      <c r="B991" s="21" t="s">
        <v>139</v>
      </c>
      <c r="C991" s="21" t="s">
        <v>9</v>
      </c>
      <c r="D991" s="21" t="s">
        <v>14</v>
      </c>
      <c r="E991" s="21"/>
      <c r="F991" s="21"/>
      <c r="G991" s="21" t="s">
        <v>23</v>
      </c>
      <c r="H991" s="21"/>
      <c r="I991" s="21" t="s">
        <v>782</v>
      </c>
      <c r="J991" s="21" t="s">
        <v>676</v>
      </c>
      <c r="K991" s="21" t="s">
        <v>41</v>
      </c>
      <c r="L991" t="b">
        <v>0</v>
      </c>
      <c r="M991" t="b">
        <v>0</v>
      </c>
      <c r="N991" t="b">
        <v>0</v>
      </c>
      <c r="O991">
        <v>40</v>
      </c>
      <c r="P991">
        <v>30</v>
      </c>
      <c r="Q991">
        <v>0</v>
      </c>
      <c r="R991" s="21" t="s">
        <v>49</v>
      </c>
      <c r="S991">
        <v>1000</v>
      </c>
      <c r="T991">
        <v>100</v>
      </c>
      <c r="U991" t="b">
        <v>0</v>
      </c>
      <c r="V991">
        <v>80</v>
      </c>
      <c r="W991">
        <v>1</v>
      </c>
      <c r="X991">
        <v>105</v>
      </c>
      <c r="Y991">
        <v>60</v>
      </c>
      <c r="Z991">
        <v>0.05</v>
      </c>
      <c r="AA991" t="b">
        <v>1</v>
      </c>
      <c r="AB991" s="21" t="s">
        <v>724</v>
      </c>
      <c r="AC991">
        <v>5</v>
      </c>
      <c r="AD991">
        <v>9</v>
      </c>
      <c r="AE991">
        <v>90</v>
      </c>
      <c r="AF991">
        <v>0</v>
      </c>
      <c r="AG991" s="21" t="s">
        <v>727</v>
      </c>
      <c r="AH991" t="b">
        <v>0</v>
      </c>
      <c r="AI991" t="b">
        <v>0</v>
      </c>
      <c r="AJ991">
        <v>50</v>
      </c>
      <c r="AK991">
        <v>0</v>
      </c>
      <c r="AL991">
        <v>2000</v>
      </c>
      <c r="AM991" s="21" t="s">
        <v>404</v>
      </c>
      <c r="AN991" s="21"/>
      <c r="AO991" t="b">
        <v>0</v>
      </c>
      <c r="AP991" s="21"/>
      <c r="AQ991" s="21"/>
      <c r="AR991" s="21" t="s">
        <v>375</v>
      </c>
      <c r="AS991" s="21"/>
      <c r="AT991" s="21"/>
      <c r="AU991" s="21"/>
      <c r="AV991" s="21"/>
      <c r="AW991">
        <v>1</v>
      </c>
      <c r="AX991" s="21"/>
      <c r="AY991">
        <v>42495</v>
      </c>
    </row>
    <row r="992" spans="1:51" x14ac:dyDescent="0.25">
      <c r="A992">
        <v>1.3</v>
      </c>
      <c r="B992" s="21" t="s">
        <v>139</v>
      </c>
      <c r="C992" s="21" t="s">
        <v>9</v>
      </c>
      <c r="D992" s="21" t="s">
        <v>14</v>
      </c>
      <c r="E992" s="21"/>
      <c r="F992" s="21"/>
      <c r="G992" s="21" t="s">
        <v>23</v>
      </c>
      <c r="H992" s="21"/>
      <c r="I992" s="21" t="s">
        <v>782</v>
      </c>
      <c r="J992" s="21" t="s">
        <v>676</v>
      </c>
      <c r="K992" s="21" t="s">
        <v>41</v>
      </c>
      <c r="L992" t="b">
        <v>0</v>
      </c>
      <c r="M992" t="b">
        <v>0</v>
      </c>
      <c r="N992" t="b">
        <v>0</v>
      </c>
      <c r="O992">
        <v>40</v>
      </c>
      <c r="P992">
        <v>30</v>
      </c>
      <c r="Q992">
        <v>0</v>
      </c>
      <c r="R992" s="21" t="s">
        <v>49</v>
      </c>
      <c r="S992">
        <v>1000</v>
      </c>
      <c r="T992">
        <v>100</v>
      </c>
      <c r="U992" t="b">
        <v>0</v>
      </c>
      <c r="V992">
        <v>80</v>
      </c>
      <c r="W992">
        <v>1</v>
      </c>
      <c r="X992">
        <v>105</v>
      </c>
      <c r="Y992">
        <v>60</v>
      </c>
      <c r="Z992">
        <v>0.05</v>
      </c>
      <c r="AA992" t="b">
        <v>1</v>
      </c>
      <c r="AB992" s="21" t="s">
        <v>724</v>
      </c>
      <c r="AC992">
        <v>5</v>
      </c>
      <c r="AD992">
        <v>9</v>
      </c>
      <c r="AE992">
        <v>90</v>
      </c>
      <c r="AF992">
        <v>0</v>
      </c>
      <c r="AG992" s="21" t="s">
        <v>727</v>
      </c>
      <c r="AH992" t="b">
        <v>0</v>
      </c>
      <c r="AI992" t="b">
        <v>0</v>
      </c>
      <c r="AJ992">
        <v>50</v>
      </c>
      <c r="AK992">
        <v>0</v>
      </c>
      <c r="AL992">
        <v>2000</v>
      </c>
      <c r="AM992" s="21" t="s">
        <v>405</v>
      </c>
      <c r="AN992" s="21"/>
      <c r="AO992" t="b">
        <v>0</v>
      </c>
      <c r="AP992" s="21"/>
      <c r="AQ992" s="21"/>
      <c r="AR992" s="21" t="s">
        <v>375</v>
      </c>
      <c r="AS992" s="21"/>
      <c r="AT992" s="21"/>
      <c r="AU992" s="21"/>
      <c r="AV992" s="21"/>
      <c r="AW992">
        <v>1</v>
      </c>
      <c r="AX992" s="21"/>
      <c r="AY992">
        <v>8388736</v>
      </c>
    </row>
    <row r="993" spans="1:58" x14ac:dyDescent="0.25">
      <c r="A993">
        <v>1.3</v>
      </c>
      <c r="B993" s="21" t="s">
        <v>139</v>
      </c>
      <c r="C993" s="21" t="s">
        <v>9</v>
      </c>
      <c r="D993" s="21" t="s">
        <v>14</v>
      </c>
      <c r="E993" s="21"/>
      <c r="F993" s="21"/>
      <c r="G993" s="21" t="s">
        <v>23</v>
      </c>
      <c r="H993" s="21"/>
      <c r="I993" s="21" t="s">
        <v>782</v>
      </c>
      <c r="J993" s="21" t="s">
        <v>676</v>
      </c>
      <c r="K993" s="21" t="s">
        <v>41</v>
      </c>
      <c r="L993" t="b">
        <v>0</v>
      </c>
      <c r="M993" t="b">
        <v>0</v>
      </c>
      <c r="N993" t="b">
        <v>0</v>
      </c>
      <c r="O993">
        <v>40</v>
      </c>
      <c r="P993">
        <v>30</v>
      </c>
      <c r="Q993">
        <v>0</v>
      </c>
      <c r="R993" s="21" t="s">
        <v>49</v>
      </c>
      <c r="S993">
        <v>1000</v>
      </c>
      <c r="T993">
        <v>100</v>
      </c>
      <c r="U993" t="b">
        <v>0</v>
      </c>
      <c r="V993">
        <v>80</v>
      </c>
      <c r="W993">
        <v>1</v>
      </c>
      <c r="X993">
        <v>105</v>
      </c>
      <c r="Y993">
        <v>60</v>
      </c>
      <c r="Z993">
        <v>0.05</v>
      </c>
      <c r="AA993" t="b">
        <v>1</v>
      </c>
      <c r="AB993" s="21" t="s">
        <v>724</v>
      </c>
      <c r="AC993">
        <v>5</v>
      </c>
      <c r="AD993">
        <v>9</v>
      </c>
      <c r="AE993">
        <v>90</v>
      </c>
      <c r="AF993">
        <v>0</v>
      </c>
      <c r="AG993" s="21" t="s">
        <v>727</v>
      </c>
      <c r="AH993" t="b">
        <v>0</v>
      </c>
      <c r="AI993" t="b">
        <v>0</v>
      </c>
      <c r="AJ993">
        <v>50</v>
      </c>
      <c r="AK993">
        <v>0</v>
      </c>
      <c r="AL993">
        <v>2000</v>
      </c>
      <c r="AM993" s="21" t="s">
        <v>406</v>
      </c>
      <c r="AN993" s="21"/>
      <c r="AO993" t="b">
        <v>0</v>
      </c>
      <c r="AP993" s="21"/>
      <c r="AQ993" s="21"/>
      <c r="AR993" s="21" t="s">
        <v>375</v>
      </c>
      <c r="AS993" s="21"/>
      <c r="AT993" s="21"/>
      <c r="AU993" s="21"/>
      <c r="AV993" s="21"/>
      <c r="AW993">
        <v>1</v>
      </c>
      <c r="AX993" s="21"/>
      <c r="AY993">
        <v>8388736</v>
      </c>
    </row>
    <row r="994" spans="1:58" x14ac:dyDescent="0.25">
      <c r="A994">
        <v>1.3</v>
      </c>
      <c r="B994" s="21" t="s">
        <v>139</v>
      </c>
      <c r="C994" s="21" t="s">
        <v>9</v>
      </c>
      <c r="D994" s="21" t="s">
        <v>14</v>
      </c>
      <c r="E994" s="21"/>
      <c r="F994" s="21"/>
      <c r="G994" s="21" t="s">
        <v>23</v>
      </c>
      <c r="H994" s="21"/>
      <c r="I994" s="21" t="s">
        <v>782</v>
      </c>
      <c r="J994" s="21" t="s">
        <v>676</v>
      </c>
      <c r="K994" s="21" t="s">
        <v>41</v>
      </c>
      <c r="L994" t="b">
        <v>0</v>
      </c>
      <c r="M994" t="b">
        <v>0</v>
      </c>
      <c r="N994" t="b">
        <v>0</v>
      </c>
      <c r="O994">
        <v>40</v>
      </c>
      <c r="P994">
        <v>30</v>
      </c>
      <c r="Q994">
        <v>0</v>
      </c>
      <c r="R994" s="21" t="s">
        <v>49</v>
      </c>
      <c r="S994">
        <v>1000</v>
      </c>
      <c r="T994">
        <v>100</v>
      </c>
      <c r="U994" t="b">
        <v>0</v>
      </c>
      <c r="V994">
        <v>80</v>
      </c>
      <c r="W994">
        <v>1</v>
      </c>
      <c r="X994">
        <v>105</v>
      </c>
      <c r="Y994">
        <v>60</v>
      </c>
      <c r="Z994">
        <v>0.05</v>
      </c>
      <c r="AA994" t="b">
        <v>1</v>
      </c>
      <c r="AB994" s="21" t="s">
        <v>724</v>
      </c>
      <c r="AC994">
        <v>5</v>
      </c>
      <c r="AD994">
        <v>9</v>
      </c>
      <c r="AE994">
        <v>90</v>
      </c>
      <c r="AF994">
        <v>0</v>
      </c>
      <c r="AG994" s="21" t="s">
        <v>727</v>
      </c>
      <c r="AH994" t="b">
        <v>0</v>
      </c>
      <c r="AI994" t="b">
        <v>0</v>
      </c>
      <c r="AJ994">
        <v>50</v>
      </c>
      <c r="AK994">
        <v>0</v>
      </c>
      <c r="AL994">
        <v>2000</v>
      </c>
      <c r="AM994" s="21" t="s">
        <v>407</v>
      </c>
      <c r="AN994" s="21"/>
      <c r="AO994" t="b">
        <v>0</v>
      </c>
      <c r="AP994" s="21"/>
      <c r="AQ994" s="21"/>
      <c r="AR994" s="21" t="s">
        <v>375</v>
      </c>
      <c r="AS994" s="21"/>
      <c r="AT994" s="21"/>
      <c r="AU994" s="21"/>
      <c r="AV994" s="21"/>
      <c r="AW994">
        <v>1</v>
      </c>
      <c r="AX994" s="21"/>
      <c r="AY994">
        <v>14822282</v>
      </c>
    </row>
    <row r="995" spans="1:58" x14ac:dyDescent="0.25">
      <c r="A995">
        <v>1.3</v>
      </c>
      <c r="B995" s="21" t="s">
        <v>139</v>
      </c>
      <c r="C995" s="21" t="s">
        <v>9</v>
      </c>
      <c r="D995" s="21" t="s">
        <v>14</v>
      </c>
      <c r="E995" s="21"/>
      <c r="F995" s="21"/>
      <c r="G995" s="21" t="s">
        <v>23</v>
      </c>
      <c r="H995" s="21"/>
      <c r="I995" s="21" t="s">
        <v>782</v>
      </c>
      <c r="J995" s="21" t="s">
        <v>676</v>
      </c>
      <c r="K995" s="21" t="s">
        <v>41</v>
      </c>
      <c r="L995" t="b">
        <v>0</v>
      </c>
      <c r="M995" t="b">
        <v>0</v>
      </c>
      <c r="N995" t="b">
        <v>0</v>
      </c>
      <c r="O995">
        <v>40</v>
      </c>
      <c r="P995">
        <v>30</v>
      </c>
      <c r="Q995">
        <v>0</v>
      </c>
      <c r="R995" s="21" t="s">
        <v>49</v>
      </c>
      <c r="S995">
        <v>1000</v>
      </c>
      <c r="T995">
        <v>100</v>
      </c>
      <c r="U995" t="b">
        <v>0</v>
      </c>
      <c r="V995">
        <v>80</v>
      </c>
      <c r="W995">
        <v>1</v>
      </c>
      <c r="X995">
        <v>105</v>
      </c>
      <c r="Y995">
        <v>60</v>
      </c>
      <c r="Z995">
        <v>0.05</v>
      </c>
      <c r="AA995" t="b">
        <v>1</v>
      </c>
      <c r="AB995" s="21" t="s">
        <v>724</v>
      </c>
      <c r="AC995">
        <v>5</v>
      </c>
      <c r="AD995">
        <v>9</v>
      </c>
      <c r="AE995">
        <v>90</v>
      </c>
      <c r="AF995">
        <v>0</v>
      </c>
      <c r="AG995" s="21" t="s">
        <v>727</v>
      </c>
      <c r="AH995" t="b">
        <v>0</v>
      </c>
      <c r="AI995" t="b">
        <v>0</v>
      </c>
      <c r="AJ995">
        <v>50</v>
      </c>
      <c r="AK995">
        <v>0</v>
      </c>
      <c r="AL995">
        <v>2000</v>
      </c>
      <c r="AM995" s="21" t="s">
        <v>408</v>
      </c>
      <c r="AN995" s="21"/>
      <c r="AO995" t="b">
        <v>0</v>
      </c>
      <c r="AP995" s="21"/>
      <c r="AQ995" s="21"/>
      <c r="AR995" s="21" t="s">
        <v>375</v>
      </c>
      <c r="AS995" s="21"/>
      <c r="AT995" s="21"/>
      <c r="AU995" s="21"/>
      <c r="AV995" s="21"/>
      <c r="AW995">
        <v>1</v>
      </c>
      <c r="AX995" s="21"/>
      <c r="AY995">
        <v>42495</v>
      </c>
    </row>
    <row r="996" spans="1:58" x14ac:dyDescent="0.25">
      <c r="A996">
        <v>1.3</v>
      </c>
      <c r="B996" s="21" t="s">
        <v>139</v>
      </c>
      <c r="C996" s="21" t="s">
        <v>9</v>
      </c>
      <c r="D996" s="21" t="s">
        <v>14</v>
      </c>
      <c r="E996" s="21"/>
      <c r="F996" s="21"/>
      <c r="G996" s="21" t="s">
        <v>23</v>
      </c>
      <c r="H996" s="21"/>
      <c r="I996" s="21" t="s">
        <v>782</v>
      </c>
      <c r="J996" s="21" t="s">
        <v>676</v>
      </c>
      <c r="K996" s="21" t="s">
        <v>41</v>
      </c>
      <c r="L996" t="b">
        <v>0</v>
      </c>
      <c r="M996" t="b">
        <v>0</v>
      </c>
      <c r="N996" t="b">
        <v>0</v>
      </c>
      <c r="O996">
        <v>40</v>
      </c>
      <c r="P996">
        <v>30</v>
      </c>
      <c r="Q996">
        <v>0</v>
      </c>
      <c r="R996" s="21" t="s">
        <v>49</v>
      </c>
      <c r="S996">
        <v>1000</v>
      </c>
      <c r="T996">
        <v>100</v>
      </c>
      <c r="U996" t="b">
        <v>0</v>
      </c>
      <c r="V996">
        <v>80</v>
      </c>
      <c r="W996">
        <v>1</v>
      </c>
      <c r="X996">
        <v>105</v>
      </c>
      <c r="Y996">
        <v>60</v>
      </c>
      <c r="Z996">
        <v>0.05</v>
      </c>
      <c r="AA996" t="b">
        <v>1</v>
      </c>
      <c r="AB996" s="21" t="s">
        <v>724</v>
      </c>
      <c r="AC996">
        <v>5</v>
      </c>
      <c r="AD996">
        <v>9</v>
      </c>
      <c r="AE996">
        <v>90</v>
      </c>
      <c r="AF996">
        <v>0</v>
      </c>
      <c r="AG996" s="21" t="s">
        <v>727</v>
      </c>
      <c r="AH996" t="b">
        <v>0</v>
      </c>
      <c r="AI996" t="b">
        <v>0</v>
      </c>
      <c r="AJ996">
        <v>50</v>
      </c>
      <c r="AK996">
        <v>0</v>
      </c>
      <c r="AL996">
        <v>2000</v>
      </c>
      <c r="AM996" s="21" t="s">
        <v>409</v>
      </c>
      <c r="AN996" s="21"/>
      <c r="AO996" t="b">
        <v>0</v>
      </c>
      <c r="AP996" s="21"/>
      <c r="AQ996" s="21"/>
      <c r="AR996" s="21" t="s">
        <v>375</v>
      </c>
      <c r="AS996" s="21"/>
      <c r="AT996" s="21"/>
      <c r="AU996" s="21"/>
      <c r="AV996" s="21"/>
      <c r="AW996">
        <v>1</v>
      </c>
      <c r="AX996" s="21"/>
      <c r="AY996">
        <v>8388736</v>
      </c>
    </row>
    <row r="997" spans="1:58" x14ac:dyDescent="0.25">
      <c r="A997">
        <v>1.3</v>
      </c>
      <c r="B997" s="21" t="s">
        <v>139</v>
      </c>
      <c r="C997" s="21" t="s">
        <v>9</v>
      </c>
      <c r="D997" s="21" t="s">
        <v>14</v>
      </c>
      <c r="E997" s="21"/>
      <c r="F997" s="21"/>
      <c r="G997" s="21" t="s">
        <v>23</v>
      </c>
      <c r="H997" s="21"/>
      <c r="I997" s="21" t="s">
        <v>782</v>
      </c>
      <c r="J997" s="21" t="s">
        <v>676</v>
      </c>
      <c r="K997" s="21" t="s">
        <v>41</v>
      </c>
      <c r="L997" t="b">
        <v>0</v>
      </c>
      <c r="M997" t="b">
        <v>0</v>
      </c>
      <c r="N997" t="b">
        <v>0</v>
      </c>
      <c r="O997">
        <v>40</v>
      </c>
      <c r="P997">
        <v>30</v>
      </c>
      <c r="Q997">
        <v>0</v>
      </c>
      <c r="R997" s="21" t="s">
        <v>49</v>
      </c>
      <c r="S997">
        <v>1000</v>
      </c>
      <c r="T997">
        <v>100</v>
      </c>
      <c r="U997" t="b">
        <v>0</v>
      </c>
      <c r="V997">
        <v>80</v>
      </c>
      <c r="W997">
        <v>1</v>
      </c>
      <c r="X997">
        <v>105</v>
      </c>
      <c r="Y997">
        <v>60</v>
      </c>
      <c r="Z997">
        <v>0.05</v>
      </c>
      <c r="AA997" t="b">
        <v>1</v>
      </c>
      <c r="AB997" s="21" t="s">
        <v>724</v>
      </c>
      <c r="AC997">
        <v>5</v>
      </c>
      <c r="AD997">
        <v>9</v>
      </c>
      <c r="AE997">
        <v>90</v>
      </c>
      <c r="AF997">
        <v>0</v>
      </c>
      <c r="AG997" s="21" t="s">
        <v>727</v>
      </c>
      <c r="AH997" t="b">
        <v>0</v>
      </c>
      <c r="AI997" t="b">
        <v>0</v>
      </c>
      <c r="AJ997">
        <v>50</v>
      </c>
      <c r="AK997">
        <v>0</v>
      </c>
      <c r="AL997">
        <v>2000</v>
      </c>
      <c r="AM997" s="21" t="s">
        <v>410</v>
      </c>
      <c r="AN997" s="21"/>
      <c r="AO997" t="b">
        <v>0</v>
      </c>
      <c r="AP997" s="21"/>
      <c r="AQ997" s="21"/>
      <c r="AR997" s="21" t="s">
        <v>375</v>
      </c>
      <c r="AS997" s="21"/>
      <c r="AT997" s="21"/>
      <c r="AU997" s="21"/>
      <c r="AV997" s="21"/>
      <c r="AW997">
        <v>1</v>
      </c>
      <c r="AX997" s="21"/>
      <c r="AY997">
        <v>15570276</v>
      </c>
    </row>
    <row r="998" spans="1:58" x14ac:dyDescent="0.25">
      <c r="A998">
        <v>1.3</v>
      </c>
      <c r="B998" s="21" t="s">
        <v>139</v>
      </c>
      <c r="C998" s="21" t="s">
        <v>9</v>
      </c>
      <c r="D998" s="21" t="s">
        <v>14</v>
      </c>
      <c r="E998" s="21"/>
      <c r="F998" s="21"/>
      <c r="G998" s="21" t="s">
        <v>23</v>
      </c>
      <c r="H998" s="21"/>
      <c r="I998" s="21" t="s">
        <v>782</v>
      </c>
      <c r="J998" s="21" t="s">
        <v>676</v>
      </c>
      <c r="K998" s="21" t="s">
        <v>41</v>
      </c>
      <c r="L998" t="b">
        <v>0</v>
      </c>
      <c r="M998" t="b">
        <v>0</v>
      </c>
      <c r="N998" t="b">
        <v>0</v>
      </c>
      <c r="O998">
        <v>40</v>
      </c>
      <c r="P998">
        <v>30</v>
      </c>
      <c r="Q998">
        <v>0</v>
      </c>
      <c r="R998" s="21" t="s">
        <v>49</v>
      </c>
      <c r="S998">
        <v>1000</v>
      </c>
      <c r="T998">
        <v>100</v>
      </c>
      <c r="U998" t="b">
        <v>0</v>
      </c>
      <c r="V998">
        <v>80</v>
      </c>
      <c r="W998">
        <v>1</v>
      </c>
      <c r="X998">
        <v>105</v>
      </c>
      <c r="Y998">
        <v>60</v>
      </c>
      <c r="Z998">
        <v>0.05</v>
      </c>
      <c r="AA998" t="b">
        <v>1</v>
      </c>
      <c r="AB998" s="21" t="s">
        <v>724</v>
      </c>
      <c r="AC998">
        <v>5</v>
      </c>
      <c r="AD998">
        <v>9</v>
      </c>
      <c r="AE998">
        <v>90</v>
      </c>
      <c r="AF998">
        <v>0</v>
      </c>
      <c r="AG998" s="21" t="s">
        <v>727</v>
      </c>
      <c r="AH998" t="b">
        <v>0</v>
      </c>
      <c r="AI998" t="b">
        <v>0</v>
      </c>
      <c r="AJ998">
        <v>50</v>
      </c>
      <c r="AK998">
        <v>0</v>
      </c>
      <c r="AL998">
        <v>2000</v>
      </c>
      <c r="AM998" s="21" t="s">
        <v>411</v>
      </c>
      <c r="AN998" s="21"/>
      <c r="AO998" t="b">
        <v>0</v>
      </c>
      <c r="AP998" s="21"/>
      <c r="AQ998" s="21"/>
      <c r="AR998" s="21" t="s">
        <v>375</v>
      </c>
      <c r="AS998" s="21"/>
      <c r="AT998" s="21"/>
      <c r="AU998" s="21"/>
      <c r="AV998" s="21"/>
      <c r="AW998">
        <v>1</v>
      </c>
      <c r="AX998" s="21"/>
      <c r="AY998">
        <v>15570276</v>
      </c>
    </row>
    <row r="999" spans="1:58" x14ac:dyDescent="0.25">
      <c r="A999">
        <v>1.3</v>
      </c>
      <c r="B999" s="21" t="s">
        <v>139</v>
      </c>
      <c r="C999" s="21" t="s">
        <v>9</v>
      </c>
      <c r="D999" s="21" t="s">
        <v>14</v>
      </c>
      <c r="E999" s="21"/>
      <c r="F999" s="21"/>
      <c r="G999" s="21" t="s">
        <v>23</v>
      </c>
      <c r="H999" s="21"/>
      <c r="I999" s="21" t="s">
        <v>782</v>
      </c>
      <c r="J999" s="21" t="s">
        <v>676</v>
      </c>
      <c r="K999" s="21" t="s">
        <v>41</v>
      </c>
      <c r="L999" t="b">
        <v>0</v>
      </c>
      <c r="M999" t="b">
        <v>0</v>
      </c>
      <c r="N999" t="b">
        <v>0</v>
      </c>
      <c r="O999">
        <v>40</v>
      </c>
      <c r="P999">
        <v>30</v>
      </c>
      <c r="Q999">
        <v>0</v>
      </c>
      <c r="R999" s="21" t="s">
        <v>49</v>
      </c>
      <c r="S999">
        <v>1000</v>
      </c>
      <c r="T999">
        <v>100</v>
      </c>
      <c r="U999" t="b">
        <v>0</v>
      </c>
      <c r="V999">
        <v>80</v>
      </c>
      <c r="W999">
        <v>1</v>
      </c>
      <c r="X999">
        <v>105</v>
      </c>
      <c r="Y999">
        <v>60</v>
      </c>
      <c r="Z999">
        <v>0.05</v>
      </c>
      <c r="AA999" t="b">
        <v>1</v>
      </c>
      <c r="AB999" s="21" t="s">
        <v>724</v>
      </c>
      <c r="AC999">
        <v>5</v>
      </c>
      <c r="AD999">
        <v>9</v>
      </c>
      <c r="AE999">
        <v>90</v>
      </c>
      <c r="AF999">
        <v>0</v>
      </c>
      <c r="AG999" s="21" t="s">
        <v>727</v>
      </c>
      <c r="AH999" t="b">
        <v>0</v>
      </c>
      <c r="AI999" t="b">
        <v>0</v>
      </c>
      <c r="AJ999">
        <v>50</v>
      </c>
      <c r="AK999">
        <v>0</v>
      </c>
      <c r="AL999">
        <v>2000</v>
      </c>
      <c r="AM999" s="21" t="s">
        <v>412</v>
      </c>
      <c r="AN999" s="21"/>
      <c r="AO999" t="b">
        <v>0</v>
      </c>
      <c r="AP999" s="21"/>
      <c r="AQ999" s="21"/>
      <c r="AR999" s="21" t="s">
        <v>375</v>
      </c>
      <c r="AS999" s="21"/>
      <c r="AT999" s="21"/>
      <c r="AU999" s="21"/>
      <c r="AV999" s="21"/>
      <c r="AW999">
        <v>1</v>
      </c>
      <c r="AX999" s="21"/>
      <c r="AY999">
        <v>15570276</v>
      </c>
    </row>
    <row r="1000" spans="1:58" x14ac:dyDescent="0.25">
      <c r="A1000">
        <v>1.3</v>
      </c>
      <c r="B1000" s="21" t="s">
        <v>139</v>
      </c>
      <c r="C1000" s="21" t="s">
        <v>9</v>
      </c>
      <c r="D1000" s="21" t="s">
        <v>14</v>
      </c>
      <c r="E1000" s="21"/>
      <c r="F1000" s="21"/>
      <c r="G1000" s="21" t="s">
        <v>23</v>
      </c>
      <c r="H1000" s="21"/>
      <c r="I1000" s="21" t="s">
        <v>782</v>
      </c>
      <c r="J1000" s="21" t="s">
        <v>676</v>
      </c>
      <c r="K1000" s="21" t="s">
        <v>41</v>
      </c>
      <c r="L1000" t="b">
        <v>0</v>
      </c>
      <c r="M1000" t="b">
        <v>0</v>
      </c>
      <c r="N1000" t="b">
        <v>0</v>
      </c>
      <c r="O1000">
        <v>40</v>
      </c>
      <c r="P1000">
        <v>30</v>
      </c>
      <c r="Q1000">
        <v>0</v>
      </c>
      <c r="R1000" s="21" t="s">
        <v>49</v>
      </c>
      <c r="S1000">
        <v>1000</v>
      </c>
      <c r="T1000">
        <v>100</v>
      </c>
      <c r="U1000" t="b">
        <v>0</v>
      </c>
      <c r="V1000">
        <v>80</v>
      </c>
      <c r="W1000">
        <v>1</v>
      </c>
      <c r="X1000">
        <v>105</v>
      </c>
      <c r="Y1000">
        <v>60</v>
      </c>
      <c r="Z1000">
        <v>0.05</v>
      </c>
      <c r="AA1000" t="b">
        <v>1</v>
      </c>
      <c r="AB1000" s="21" t="s">
        <v>724</v>
      </c>
      <c r="AC1000">
        <v>5</v>
      </c>
      <c r="AD1000">
        <v>9</v>
      </c>
      <c r="AE1000">
        <v>90</v>
      </c>
      <c r="AF1000">
        <v>0</v>
      </c>
      <c r="AG1000" s="21" t="s">
        <v>727</v>
      </c>
      <c r="AH1000" t="b">
        <v>0</v>
      </c>
      <c r="AI1000" t="b">
        <v>0</v>
      </c>
      <c r="AJ1000">
        <v>50</v>
      </c>
      <c r="AK1000">
        <v>0</v>
      </c>
      <c r="AL1000">
        <v>2000</v>
      </c>
      <c r="AM1000" s="21" t="s">
        <v>413</v>
      </c>
      <c r="AN1000" s="21"/>
      <c r="AO1000" t="b">
        <v>0</v>
      </c>
      <c r="AP1000" s="21"/>
      <c r="AQ1000" s="21"/>
      <c r="AR1000" s="21" t="s">
        <v>375</v>
      </c>
      <c r="AS1000" s="21"/>
      <c r="AT1000" s="21"/>
      <c r="AU1000" s="21"/>
      <c r="AV1000" s="21"/>
      <c r="AW1000">
        <v>1</v>
      </c>
      <c r="AX1000" s="21"/>
      <c r="AY1000">
        <v>15570276</v>
      </c>
    </row>
    <row r="1001" spans="1:58" x14ac:dyDescent="0.25">
      <c r="A1001">
        <v>1.3</v>
      </c>
      <c r="B1001" s="21" t="s">
        <v>139</v>
      </c>
      <c r="C1001" s="21" t="s">
        <v>9</v>
      </c>
      <c r="D1001" s="21" t="s">
        <v>14</v>
      </c>
      <c r="E1001" s="21"/>
      <c r="F1001" s="21"/>
      <c r="G1001" s="21" t="s">
        <v>23</v>
      </c>
      <c r="H1001" s="21"/>
      <c r="I1001" s="21" t="s">
        <v>782</v>
      </c>
      <c r="J1001" s="21" t="s">
        <v>676</v>
      </c>
      <c r="K1001" s="21" t="s">
        <v>41</v>
      </c>
      <c r="L1001" t="b">
        <v>0</v>
      </c>
      <c r="M1001" t="b">
        <v>0</v>
      </c>
      <c r="N1001" t="b">
        <v>0</v>
      </c>
      <c r="O1001">
        <v>40</v>
      </c>
      <c r="P1001">
        <v>30</v>
      </c>
      <c r="Q1001">
        <v>0</v>
      </c>
      <c r="R1001" s="21" t="s">
        <v>49</v>
      </c>
      <c r="S1001">
        <v>1000</v>
      </c>
      <c r="T1001">
        <v>100</v>
      </c>
      <c r="U1001" t="b">
        <v>0</v>
      </c>
      <c r="V1001">
        <v>80</v>
      </c>
      <c r="W1001">
        <v>1</v>
      </c>
      <c r="X1001">
        <v>105</v>
      </c>
      <c r="Y1001">
        <v>60</v>
      </c>
      <c r="Z1001">
        <v>0.05</v>
      </c>
      <c r="AA1001" t="b">
        <v>1</v>
      </c>
      <c r="AB1001" s="21" t="s">
        <v>724</v>
      </c>
      <c r="AC1001">
        <v>5</v>
      </c>
      <c r="AD1001">
        <v>9</v>
      </c>
      <c r="AE1001">
        <v>90</v>
      </c>
      <c r="AF1001">
        <v>0</v>
      </c>
      <c r="AG1001" s="21" t="s">
        <v>727</v>
      </c>
      <c r="AH1001" t="b">
        <v>0</v>
      </c>
      <c r="AI1001" t="b">
        <v>0</v>
      </c>
      <c r="AJ1001">
        <v>50</v>
      </c>
      <c r="AK1001">
        <v>0</v>
      </c>
      <c r="AL1001">
        <v>2000</v>
      </c>
      <c r="AM1001" s="21" t="s">
        <v>414</v>
      </c>
      <c r="AN1001" s="21"/>
      <c r="AO1001" t="b">
        <v>0</v>
      </c>
      <c r="AP1001" s="21"/>
      <c r="AQ1001" s="21"/>
      <c r="AR1001" s="21" t="s">
        <v>375</v>
      </c>
      <c r="AS1001" s="21"/>
      <c r="AT1001" s="21"/>
      <c r="AU1001" s="21"/>
      <c r="AV1001" s="21"/>
      <c r="AW1001">
        <v>1</v>
      </c>
      <c r="AX1001" s="21"/>
      <c r="AY1001">
        <v>15570276</v>
      </c>
    </row>
    <row r="1002" spans="1:58" x14ac:dyDescent="0.25">
      <c r="A1002">
        <v>1.3</v>
      </c>
      <c r="B1002" s="21" t="s">
        <v>139</v>
      </c>
      <c r="C1002" s="21" t="s">
        <v>9</v>
      </c>
      <c r="D1002" s="21" t="s">
        <v>14</v>
      </c>
      <c r="E1002" s="21"/>
      <c r="F1002" s="21"/>
      <c r="G1002" s="21" t="s">
        <v>23</v>
      </c>
      <c r="H1002" s="21"/>
      <c r="I1002" s="21" t="s">
        <v>782</v>
      </c>
      <c r="J1002" s="21" t="s">
        <v>676</v>
      </c>
      <c r="K1002" s="21" t="s">
        <v>41</v>
      </c>
      <c r="L1002" t="b">
        <v>0</v>
      </c>
      <c r="M1002" t="b">
        <v>0</v>
      </c>
      <c r="N1002" t="b">
        <v>0</v>
      </c>
      <c r="O1002">
        <v>40</v>
      </c>
      <c r="P1002">
        <v>30</v>
      </c>
      <c r="Q1002">
        <v>0</v>
      </c>
      <c r="R1002" s="21" t="s">
        <v>49</v>
      </c>
      <c r="S1002">
        <v>1000</v>
      </c>
      <c r="T1002">
        <v>100</v>
      </c>
      <c r="U1002" t="b">
        <v>0</v>
      </c>
      <c r="V1002">
        <v>80</v>
      </c>
      <c r="W1002">
        <v>1</v>
      </c>
      <c r="X1002">
        <v>105</v>
      </c>
      <c r="Y1002">
        <v>60</v>
      </c>
      <c r="Z1002">
        <v>0.05</v>
      </c>
      <c r="AA1002" t="b">
        <v>1</v>
      </c>
      <c r="AB1002" s="21" t="s">
        <v>724</v>
      </c>
      <c r="AC1002">
        <v>5</v>
      </c>
      <c r="AD1002">
        <v>9</v>
      </c>
      <c r="AE1002">
        <v>90</v>
      </c>
      <c r="AF1002">
        <v>0</v>
      </c>
      <c r="AG1002" s="21" t="s">
        <v>727</v>
      </c>
      <c r="AH1002" t="b">
        <v>0</v>
      </c>
      <c r="AI1002" t="b">
        <v>0</v>
      </c>
      <c r="AJ1002">
        <v>50</v>
      </c>
      <c r="AK1002">
        <v>0</v>
      </c>
      <c r="AL1002">
        <v>2000</v>
      </c>
      <c r="AM1002" s="21" t="s">
        <v>415</v>
      </c>
      <c r="AN1002" s="21"/>
      <c r="AO1002" t="b">
        <v>0</v>
      </c>
      <c r="AP1002" s="21"/>
      <c r="AQ1002" s="21"/>
      <c r="AR1002" s="21" t="s">
        <v>375</v>
      </c>
      <c r="AS1002" s="21"/>
      <c r="AT1002" s="21"/>
      <c r="AU1002" s="21"/>
      <c r="AV1002" s="21"/>
      <c r="AW1002">
        <v>1</v>
      </c>
      <c r="AX1002" s="21"/>
      <c r="AY1002">
        <v>15570276</v>
      </c>
    </row>
    <row r="1003" spans="1:58" x14ac:dyDescent="0.25">
      <c r="A1003">
        <v>1.3</v>
      </c>
      <c r="B1003" s="21" t="s">
        <v>139</v>
      </c>
      <c r="C1003" s="21" t="s">
        <v>9</v>
      </c>
      <c r="D1003" s="21" t="s">
        <v>14</v>
      </c>
      <c r="E1003" s="21"/>
      <c r="F1003" s="21"/>
      <c r="G1003" s="21" t="s">
        <v>23</v>
      </c>
      <c r="H1003" s="21"/>
      <c r="I1003" s="21" t="s">
        <v>782</v>
      </c>
      <c r="J1003" s="21" t="s">
        <v>676</v>
      </c>
      <c r="K1003" s="21" t="s">
        <v>41</v>
      </c>
      <c r="L1003" t="b">
        <v>0</v>
      </c>
      <c r="M1003" t="b">
        <v>0</v>
      </c>
      <c r="N1003" t="b">
        <v>0</v>
      </c>
      <c r="O1003">
        <v>40</v>
      </c>
      <c r="P1003">
        <v>30</v>
      </c>
      <c r="Q1003">
        <v>0</v>
      </c>
      <c r="R1003" s="21" t="s">
        <v>49</v>
      </c>
      <c r="S1003">
        <v>1000</v>
      </c>
      <c r="T1003">
        <v>100</v>
      </c>
      <c r="U1003" t="b">
        <v>0</v>
      </c>
      <c r="V1003">
        <v>80</v>
      </c>
      <c r="W1003">
        <v>1</v>
      </c>
      <c r="X1003">
        <v>105</v>
      </c>
      <c r="Y1003">
        <v>60</v>
      </c>
      <c r="Z1003">
        <v>0.05</v>
      </c>
      <c r="AA1003" t="b">
        <v>1</v>
      </c>
      <c r="AB1003" s="21" t="s">
        <v>724</v>
      </c>
      <c r="AC1003">
        <v>5</v>
      </c>
      <c r="AD1003">
        <v>9</v>
      </c>
      <c r="AE1003">
        <v>90</v>
      </c>
      <c r="AF1003">
        <v>0</v>
      </c>
      <c r="AG1003" s="21" t="s">
        <v>727</v>
      </c>
      <c r="AH1003" t="b">
        <v>0</v>
      </c>
      <c r="AI1003" t="b">
        <v>0</v>
      </c>
      <c r="AJ1003">
        <v>50</v>
      </c>
      <c r="AK1003">
        <v>0</v>
      </c>
      <c r="AL1003">
        <v>2000</v>
      </c>
      <c r="AM1003" s="21" t="s">
        <v>447</v>
      </c>
      <c r="AN1003" s="21"/>
      <c r="AO1003" t="b">
        <v>0</v>
      </c>
      <c r="AP1003" s="21"/>
      <c r="AQ1003" s="21"/>
      <c r="AR1003" s="21" t="s">
        <v>501</v>
      </c>
      <c r="AS1003" s="21"/>
      <c r="AT1003" s="21"/>
      <c r="AU1003" s="21"/>
      <c r="AV1003" s="21"/>
      <c r="AW1003">
        <v>2.1354700000000002</v>
      </c>
      <c r="AX1003" s="21"/>
      <c r="AY1003">
        <v>255</v>
      </c>
      <c r="AZ1003">
        <v>0</v>
      </c>
      <c r="BA1003">
        <v>0</v>
      </c>
      <c r="BB1003">
        <v>1</v>
      </c>
      <c r="BC1003">
        <v>0</v>
      </c>
      <c r="BD1003">
        <v>100</v>
      </c>
      <c r="BE1003">
        <v>0</v>
      </c>
    </row>
    <row r="1004" spans="1:58" x14ac:dyDescent="0.25">
      <c r="A1004">
        <v>1.3</v>
      </c>
      <c r="B1004" s="21" t="s">
        <v>139</v>
      </c>
      <c r="C1004" s="21" t="s">
        <v>9</v>
      </c>
      <c r="D1004" s="21" t="s">
        <v>14</v>
      </c>
      <c r="E1004" s="21"/>
      <c r="F1004" s="21"/>
      <c r="G1004" s="21" t="s">
        <v>23</v>
      </c>
      <c r="H1004" s="21"/>
      <c r="I1004" s="21" t="s">
        <v>782</v>
      </c>
      <c r="J1004" s="21" t="s">
        <v>676</v>
      </c>
      <c r="K1004" s="21" t="s">
        <v>41</v>
      </c>
      <c r="L1004" t="b">
        <v>0</v>
      </c>
      <c r="M1004" t="b">
        <v>0</v>
      </c>
      <c r="N1004" t="b">
        <v>0</v>
      </c>
      <c r="O1004">
        <v>40</v>
      </c>
      <c r="P1004">
        <v>30</v>
      </c>
      <c r="Q1004">
        <v>0</v>
      </c>
      <c r="R1004" s="21" t="s">
        <v>49</v>
      </c>
      <c r="S1004">
        <v>1000</v>
      </c>
      <c r="T1004">
        <v>100</v>
      </c>
      <c r="U1004" t="b">
        <v>0</v>
      </c>
      <c r="V1004">
        <v>80</v>
      </c>
      <c r="W1004">
        <v>1</v>
      </c>
      <c r="X1004">
        <v>105</v>
      </c>
      <c r="Y1004">
        <v>60</v>
      </c>
      <c r="Z1004">
        <v>0.05</v>
      </c>
      <c r="AA1004" t="b">
        <v>1</v>
      </c>
      <c r="AB1004" s="21" t="s">
        <v>724</v>
      </c>
      <c r="AC1004">
        <v>5</v>
      </c>
      <c r="AD1004">
        <v>9</v>
      </c>
      <c r="AE1004">
        <v>90</v>
      </c>
      <c r="AF1004">
        <v>0</v>
      </c>
      <c r="AG1004" s="21" t="s">
        <v>727</v>
      </c>
      <c r="AH1004" t="b">
        <v>0</v>
      </c>
      <c r="AI1004" t="b">
        <v>0</v>
      </c>
      <c r="AJ1004">
        <v>50</v>
      </c>
      <c r="AK1004">
        <v>0</v>
      </c>
      <c r="AL1004">
        <v>2000</v>
      </c>
      <c r="AM1004" s="21" t="s">
        <v>448</v>
      </c>
      <c r="AN1004" s="21"/>
      <c r="AO1004" t="b">
        <v>0</v>
      </c>
      <c r="AP1004" s="21"/>
      <c r="AQ1004" s="21"/>
      <c r="AR1004" s="21" t="s">
        <v>503</v>
      </c>
      <c r="AS1004" s="21"/>
      <c r="AT1004" s="21"/>
      <c r="AU1004" s="21"/>
      <c r="AV1004" s="21"/>
      <c r="AW1004">
        <v>1</v>
      </c>
      <c r="AX1004" s="21"/>
      <c r="AY1004">
        <v>12695295</v>
      </c>
    </row>
    <row r="1005" spans="1:58" x14ac:dyDescent="0.25">
      <c r="A1005">
        <v>1.3</v>
      </c>
      <c r="B1005" s="21" t="s">
        <v>139</v>
      </c>
      <c r="C1005" s="21" t="s">
        <v>9</v>
      </c>
      <c r="D1005" s="21" t="s">
        <v>14</v>
      </c>
      <c r="E1005" s="21"/>
      <c r="F1005" s="21"/>
      <c r="G1005" s="21" t="s">
        <v>23</v>
      </c>
      <c r="H1005" s="21"/>
      <c r="I1005" s="21" t="s">
        <v>782</v>
      </c>
      <c r="J1005" s="21" t="s">
        <v>676</v>
      </c>
      <c r="K1005" s="21" t="s">
        <v>41</v>
      </c>
      <c r="L1005" t="b">
        <v>0</v>
      </c>
      <c r="M1005" t="b">
        <v>0</v>
      </c>
      <c r="N1005" t="b">
        <v>0</v>
      </c>
      <c r="O1005">
        <v>40</v>
      </c>
      <c r="P1005">
        <v>30</v>
      </c>
      <c r="Q1005">
        <v>0</v>
      </c>
      <c r="R1005" s="21" t="s">
        <v>49</v>
      </c>
      <c r="S1005">
        <v>1000</v>
      </c>
      <c r="T1005">
        <v>100</v>
      </c>
      <c r="U1005" t="b">
        <v>0</v>
      </c>
      <c r="V1005">
        <v>80</v>
      </c>
      <c r="W1005">
        <v>1</v>
      </c>
      <c r="X1005">
        <v>105</v>
      </c>
      <c r="Y1005">
        <v>60</v>
      </c>
      <c r="Z1005">
        <v>0.05</v>
      </c>
      <c r="AA1005" t="b">
        <v>1</v>
      </c>
      <c r="AB1005" s="21" t="s">
        <v>724</v>
      </c>
      <c r="AC1005">
        <v>5</v>
      </c>
      <c r="AD1005">
        <v>9</v>
      </c>
      <c r="AE1005">
        <v>90</v>
      </c>
      <c r="AF1005">
        <v>0</v>
      </c>
      <c r="AG1005" s="21" t="s">
        <v>727</v>
      </c>
      <c r="AH1005" t="b">
        <v>0</v>
      </c>
      <c r="AI1005" t="b">
        <v>0</v>
      </c>
      <c r="AJ1005">
        <v>50</v>
      </c>
      <c r="AK1005">
        <v>0</v>
      </c>
      <c r="AL1005">
        <v>2000</v>
      </c>
      <c r="AM1005" s="21" t="s">
        <v>449</v>
      </c>
      <c r="AN1005" s="21"/>
      <c r="AO1005" t="b">
        <v>0</v>
      </c>
      <c r="AP1005" s="21"/>
      <c r="AQ1005" s="21"/>
      <c r="AR1005" s="21" t="s">
        <v>503</v>
      </c>
      <c r="AS1005" s="21"/>
      <c r="AT1005" s="21"/>
      <c r="AU1005" s="21"/>
      <c r="AV1005" s="21"/>
      <c r="AW1005">
        <v>1</v>
      </c>
      <c r="AX1005" s="21"/>
      <c r="AY1005">
        <v>12695295</v>
      </c>
    </row>
    <row r="1006" spans="1:58" x14ac:dyDescent="0.25">
      <c r="A1006">
        <v>1.3</v>
      </c>
      <c r="B1006" s="21" t="s">
        <v>139</v>
      </c>
      <c r="C1006" s="21" t="s">
        <v>9</v>
      </c>
      <c r="D1006" s="21" t="s">
        <v>14</v>
      </c>
      <c r="E1006" s="21"/>
      <c r="F1006" s="21"/>
      <c r="G1006" s="21" t="s">
        <v>23</v>
      </c>
      <c r="H1006" s="21"/>
      <c r="I1006" s="21" t="s">
        <v>782</v>
      </c>
      <c r="J1006" s="21" t="s">
        <v>676</v>
      </c>
      <c r="K1006" s="21" t="s">
        <v>41</v>
      </c>
      <c r="L1006" t="b">
        <v>0</v>
      </c>
      <c r="M1006" t="b">
        <v>0</v>
      </c>
      <c r="N1006" t="b">
        <v>0</v>
      </c>
      <c r="O1006">
        <v>40</v>
      </c>
      <c r="P1006">
        <v>30</v>
      </c>
      <c r="Q1006">
        <v>0</v>
      </c>
      <c r="R1006" s="21" t="s">
        <v>49</v>
      </c>
      <c r="S1006">
        <v>1000</v>
      </c>
      <c r="T1006">
        <v>100</v>
      </c>
      <c r="U1006" t="b">
        <v>0</v>
      </c>
      <c r="V1006">
        <v>80</v>
      </c>
      <c r="W1006">
        <v>1</v>
      </c>
      <c r="X1006">
        <v>105</v>
      </c>
      <c r="Y1006">
        <v>60</v>
      </c>
      <c r="Z1006">
        <v>0.05</v>
      </c>
      <c r="AA1006" t="b">
        <v>1</v>
      </c>
      <c r="AB1006" s="21" t="s">
        <v>724</v>
      </c>
      <c r="AC1006">
        <v>5</v>
      </c>
      <c r="AD1006">
        <v>9</v>
      </c>
      <c r="AE1006">
        <v>90</v>
      </c>
      <c r="AF1006">
        <v>0</v>
      </c>
      <c r="AG1006" s="21" t="s">
        <v>727</v>
      </c>
      <c r="AH1006" t="b">
        <v>0</v>
      </c>
      <c r="AI1006" t="b">
        <v>0</v>
      </c>
      <c r="AJ1006">
        <v>50</v>
      </c>
      <c r="AK1006">
        <v>0</v>
      </c>
      <c r="AL1006">
        <v>2000</v>
      </c>
      <c r="AM1006" s="21" t="s">
        <v>451</v>
      </c>
      <c r="AN1006" s="21"/>
      <c r="AO1006" t="b">
        <v>0</v>
      </c>
      <c r="AP1006" s="21"/>
      <c r="AQ1006" s="21"/>
      <c r="AR1006" s="21" t="s">
        <v>501</v>
      </c>
      <c r="AS1006" s="21"/>
      <c r="AT1006" s="21"/>
      <c r="AU1006" s="21"/>
      <c r="AV1006" s="21"/>
      <c r="AW1006">
        <v>1</v>
      </c>
      <c r="AX1006" s="21"/>
      <c r="AY1006">
        <v>14524637</v>
      </c>
    </row>
    <row r="1007" spans="1:58" x14ac:dyDescent="0.25">
      <c r="A1007">
        <v>1.3</v>
      </c>
      <c r="B1007" s="21" t="s">
        <v>139</v>
      </c>
      <c r="C1007" s="21" t="s">
        <v>9</v>
      </c>
      <c r="D1007" s="21" t="s">
        <v>14</v>
      </c>
      <c r="E1007" s="21"/>
      <c r="F1007" s="21"/>
      <c r="G1007" s="21" t="s">
        <v>23</v>
      </c>
      <c r="H1007" s="21"/>
      <c r="I1007" s="21" t="s">
        <v>782</v>
      </c>
      <c r="J1007" s="21" t="s">
        <v>676</v>
      </c>
      <c r="K1007" s="21" t="s">
        <v>41</v>
      </c>
      <c r="L1007" t="b">
        <v>0</v>
      </c>
      <c r="M1007" t="b">
        <v>0</v>
      </c>
      <c r="N1007" t="b">
        <v>0</v>
      </c>
      <c r="O1007">
        <v>40</v>
      </c>
      <c r="P1007">
        <v>30</v>
      </c>
      <c r="Q1007">
        <v>0</v>
      </c>
      <c r="R1007" s="21" t="s">
        <v>49</v>
      </c>
      <c r="S1007">
        <v>1000</v>
      </c>
      <c r="T1007">
        <v>100</v>
      </c>
      <c r="U1007" t="b">
        <v>0</v>
      </c>
      <c r="V1007">
        <v>80</v>
      </c>
      <c r="W1007">
        <v>1</v>
      </c>
      <c r="X1007">
        <v>105</v>
      </c>
      <c r="Y1007">
        <v>60</v>
      </c>
      <c r="Z1007">
        <v>0.05</v>
      </c>
      <c r="AA1007" t="b">
        <v>1</v>
      </c>
      <c r="AB1007" s="21" t="s">
        <v>724</v>
      </c>
      <c r="AC1007">
        <v>5</v>
      </c>
      <c r="AD1007">
        <v>9</v>
      </c>
      <c r="AE1007">
        <v>90</v>
      </c>
      <c r="AF1007">
        <v>0</v>
      </c>
      <c r="AG1007" s="21" t="s">
        <v>727</v>
      </c>
      <c r="AH1007" t="b">
        <v>0</v>
      </c>
      <c r="AI1007" t="b">
        <v>0</v>
      </c>
      <c r="AJ1007">
        <v>50</v>
      </c>
      <c r="AK1007">
        <v>0</v>
      </c>
      <c r="AL1007">
        <v>2000</v>
      </c>
      <c r="AM1007" s="21" t="s">
        <v>452</v>
      </c>
      <c r="AN1007" s="21"/>
      <c r="AO1007" t="b">
        <v>0</v>
      </c>
      <c r="AP1007" s="21"/>
      <c r="AQ1007" s="21"/>
      <c r="AR1007" s="21" t="s">
        <v>501</v>
      </c>
      <c r="AS1007" s="21"/>
      <c r="AT1007" s="21"/>
      <c r="AU1007" s="21"/>
      <c r="AV1007" s="21"/>
      <c r="AW1007">
        <v>1</v>
      </c>
      <c r="AX1007" s="21"/>
      <c r="AY1007">
        <v>12180223</v>
      </c>
    </row>
    <row r="1008" spans="1:58" x14ac:dyDescent="0.25">
      <c r="A1008" t="s">
        <v>721</v>
      </c>
      <c r="B1008" t="s">
        <v>4</v>
      </c>
      <c r="C1008" t="s">
        <v>8</v>
      </c>
      <c r="D1008" t="s">
        <v>13</v>
      </c>
      <c r="E1008" t="s">
        <v>18</v>
      </c>
      <c r="F1008" t="s">
        <v>20</v>
      </c>
      <c r="G1008" t="s">
        <v>22</v>
      </c>
      <c r="H1008" t="s">
        <v>27</v>
      </c>
      <c r="I1008" t="s">
        <v>30</v>
      </c>
      <c r="J1008" t="s">
        <v>31</v>
      </c>
      <c r="K1008" t="s">
        <v>466</v>
      </c>
      <c r="L1008" t="s">
        <v>55</v>
      </c>
      <c r="M1008" t="s">
        <v>57</v>
      </c>
      <c r="N1008" t="s">
        <v>58</v>
      </c>
      <c r="O1008" t="s">
        <v>43</v>
      </c>
      <c r="P1008" t="s">
        <v>45</v>
      </c>
      <c r="Q1008" t="s">
        <v>46</v>
      </c>
      <c r="R1008" t="s">
        <v>47</v>
      </c>
      <c r="S1008" t="s">
        <v>51</v>
      </c>
      <c r="T1008" t="s">
        <v>53</v>
      </c>
      <c r="U1008" t="s">
        <v>75</v>
      </c>
      <c r="V1008" t="s">
        <v>76</v>
      </c>
      <c r="W1008" t="s">
        <v>77</v>
      </c>
      <c r="X1008" t="s">
        <v>78</v>
      </c>
      <c r="Y1008" t="s">
        <v>79</v>
      </c>
      <c r="Z1008" t="s">
        <v>80</v>
      </c>
      <c r="AA1008" t="s">
        <v>81</v>
      </c>
      <c r="AB1008" t="s">
        <v>61</v>
      </c>
      <c r="AC1008" t="s">
        <v>62</v>
      </c>
      <c r="AD1008" t="s">
        <v>64</v>
      </c>
      <c r="AE1008" t="s">
        <v>65</v>
      </c>
      <c r="AF1008" t="s">
        <v>66</v>
      </c>
      <c r="AG1008" t="s">
        <v>67</v>
      </c>
      <c r="AH1008" t="s">
        <v>72</v>
      </c>
      <c r="AI1008" t="s">
        <v>73</v>
      </c>
      <c r="AJ1008" t="s">
        <v>69</v>
      </c>
      <c r="AK1008" t="s">
        <v>70</v>
      </c>
      <c r="AL1008" t="s">
        <v>71</v>
      </c>
      <c r="AM1008" t="s">
        <v>722</v>
      </c>
      <c r="AN1008" t="s">
        <v>102</v>
      </c>
      <c r="AO1008" t="s">
        <v>100</v>
      </c>
      <c r="AP1008" t="s">
        <v>84</v>
      </c>
      <c r="AQ1008" t="s">
        <v>85</v>
      </c>
      <c r="AR1008" t="s">
        <v>86</v>
      </c>
      <c r="AS1008" t="s">
        <v>87</v>
      </c>
      <c r="AW1008" t="s">
        <v>92</v>
      </c>
      <c r="AX1008" t="s">
        <v>94</v>
      </c>
      <c r="AY1008" t="s">
        <v>96</v>
      </c>
      <c r="AZ1008" t="s">
        <v>478</v>
      </c>
      <c r="BA1008" t="s">
        <v>104</v>
      </c>
      <c r="BB1008" t="s">
        <v>105</v>
      </c>
      <c r="BC1008" t="s">
        <v>106</v>
      </c>
      <c r="BD1008" t="s">
        <v>488</v>
      </c>
      <c r="BE1008" t="s">
        <v>107</v>
      </c>
      <c r="BF1008" t="s">
        <v>36</v>
      </c>
    </row>
    <row r="1009" spans="1:58" x14ac:dyDescent="0.25">
      <c r="A1009">
        <v>1.7</v>
      </c>
      <c r="B1009" s="21" t="s">
        <v>150</v>
      </c>
      <c r="C1009" s="21" t="s">
        <v>9</v>
      </c>
      <c r="D1009" s="21" t="s">
        <v>14</v>
      </c>
      <c r="E1009" s="21"/>
      <c r="F1009" s="21"/>
      <c r="G1009" s="21" t="s">
        <v>23</v>
      </c>
      <c r="H1009" s="21"/>
      <c r="I1009" s="21" t="s">
        <v>783</v>
      </c>
      <c r="J1009" s="21" t="s">
        <v>510</v>
      </c>
      <c r="K1009" s="21" t="s">
        <v>41</v>
      </c>
      <c r="L1009" t="b">
        <v>0</v>
      </c>
      <c r="M1009" t="b">
        <v>0</v>
      </c>
      <c r="N1009" t="b">
        <v>1</v>
      </c>
      <c r="O1009">
        <v>40</v>
      </c>
      <c r="P1009">
        <v>30</v>
      </c>
      <c r="Q1009">
        <v>0</v>
      </c>
      <c r="R1009" s="21" t="s">
        <v>49</v>
      </c>
      <c r="S1009">
        <v>1000</v>
      </c>
      <c r="T1009">
        <v>100</v>
      </c>
      <c r="U1009" t="b">
        <v>1</v>
      </c>
      <c r="V1009">
        <v>80</v>
      </c>
      <c r="W1009">
        <v>1</v>
      </c>
      <c r="X1009">
        <v>105</v>
      </c>
      <c r="Y1009">
        <v>60</v>
      </c>
      <c r="Z1009">
        <v>0.05</v>
      </c>
      <c r="AA1009" t="b">
        <v>1</v>
      </c>
      <c r="AB1009" s="21" t="s">
        <v>724</v>
      </c>
      <c r="AC1009">
        <v>5</v>
      </c>
      <c r="AD1009">
        <v>9</v>
      </c>
      <c r="AE1009">
        <v>10</v>
      </c>
      <c r="AF1009">
        <v>10</v>
      </c>
      <c r="AG1009" s="21" t="s">
        <v>48</v>
      </c>
      <c r="AH1009" t="b">
        <v>0</v>
      </c>
      <c r="AI1009" t="b">
        <v>0</v>
      </c>
      <c r="AJ1009">
        <v>100</v>
      </c>
      <c r="AK1009">
        <v>650</v>
      </c>
      <c r="AL1009">
        <v>800</v>
      </c>
      <c r="AM1009" s="21" t="s">
        <v>215</v>
      </c>
      <c r="AN1009" s="21"/>
      <c r="AO1009" t="b">
        <v>0</v>
      </c>
      <c r="AP1009" s="21"/>
      <c r="AQ1009" s="21"/>
      <c r="AR1009" s="21" t="s">
        <v>500</v>
      </c>
      <c r="AS1009" s="21"/>
      <c r="AT1009" s="21"/>
      <c r="AU1009" s="21"/>
      <c r="AV1009" s="21"/>
      <c r="AW1009">
        <v>3</v>
      </c>
      <c r="AX1009" s="21"/>
      <c r="AY1009">
        <v>9639167</v>
      </c>
      <c r="AZ1009">
        <v>0</v>
      </c>
      <c r="BA1009">
        <v>0</v>
      </c>
      <c r="BB1009">
        <v>10</v>
      </c>
      <c r="BC1009">
        <v>0</v>
      </c>
      <c r="BD1009">
        <v>50</v>
      </c>
      <c r="BE1009" s="21"/>
      <c r="BF1009">
        <v>0</v>
      </c>
    </row>
    <row r="1010" spans="1:58" x14ac:dyDescent="0.25">
      <c r="A1010">
        <v>1.7</v>
      </c>
      <c r="B1010" s="21" t="s">
        <v>150</v>
      </c>
      <c r="C1010" s="21" t="s">
        <v>9</v>
      </c>
      <c r="D1010" s="21" t="s">
        <v>14</v>
      </c>
      <c r="E1010" s="21"/>
      <c r="F1010" s="21"/>
      <c r="G1010" s="21" t="s">
        <v>23</v>
      </c>
      <c r="H1010" s="21"/>
      <c r="I1010" s="21" t="s">
        <v>783</v>
      </c>
      <c r="J1010" s="21" t="s">
        <v>510</v>
      </c>
      <c r="K1010" s="21" t="s">
        <v>41</v>
      </c>
      <c r="L1010" t="b">
        <v>0</v>
      </c>
      <c r="M1010" t="b">
        <v>0</v>
      </c>
      <c r="N1010" t="b">
        <v>1</v>
      </c>
      <c r="O1010">
        <v>40</v>
      </c>
      <c r="P1010">
        <v>30</v>
      </c>
      <c r="Q1010">
        <v>0</v>
      </c>
      <c r="R1010" s="21" t="s">
        <v>49</v>
      </c>
      <c r="S1010">
        <v>1000</v>
      </c>
      <c r="T1010">
        <v>100</v>
      </c>
      <c r="U1010" t="b">
        <v>1</v>
      </c>
      <c r="V1010">
        <v>80</v>
      </c>
      <c r="W1010">
        <v>1</v>
      </c>
      <c r="X1010">
        <v>105</v>
      </c>
      <c r="Y1010">
        <v>60</v>
      </c>
      <c r="Z1010">
        <v>0.05</v>
      </c>
      <c r="AA1010" t="b">
        <v>1</v>
      </c>
      <c r="AB1010" s="21" t="s">
        <v>724</v>
      </c>
      <c r="AC1010">
        <v>5</v>
      </c>
      <c r="AD1010">
        <v>9</v>
      </c>
      <c r="AE1010">
        <v>10</v>
      </c>
      <c r="AF1010">
        <v>10</v>
      </c>
      <c r="AG1010" s="21" t="s">
        <v>48</v>
      </c>
      <c r="AH1010" t="b">
        <v>0</v>
      </c>
      <c r="AI1010" t="b">
        <v>0</v>
      </c>
      <c r="AJ1010">
        <v>100</v>
      </c>
      <c r="AK1010">
        <v>650</v>
      </c>
      <c r="AL1010">
        <v>800</v>
      </c>
      <c r="AM1010" s="21" t="s">
        <v>216</v>
      </c>
      <c r="AN1010" s="21"/>
      <c r="AO1010" t="b">
        <v>0</v>
      </c>
      <c r="AP1010" s="21"/>
      <c r="AQ1010" s="21"/>
      <c r="AR1010" s="21" t="s">
        <v>500</v>
      </c>
      <c r="AS1010" s="21"/>
      <c r="AT1010" s="21"/>
      <c r="AU1010" s="21"/>
      <c r="AV1010" s="21"/>
      <c r="AW1010">
        <v>3</v>
      </c>
      <c r="AX1010" s="21"/>
      <c r="AY1010">
        <v>13828244</v>
      </c>
      <c r="AZ1010">
        <v>0</v>
      </c>
      <c r="BA1010">
        <v>0</v>
      </c>
      <c r="BB1010">
        <v>5</v>
      </c>
      <c r="BC1010">
        <v>0</v>
      </c>
      <c r="BD1010">
        <v>50</v>
      </c>
      <c r="BE1010" s="21"/>
      <c r="BF1010">
        <v>0</v>
      </c>
    </row>
    <row r="1011" spans="1:58" x14ac:dyDescent="0.25">
      <c r="A1011">
        <v>1.7</v>
      </c>
      <c r="B1011" s="21" t="s">
        <v>150</v>
      </c>
      <c r="C1011" s="21" t="s">
        <v>9</v>
      </c>
      <c r="D1011" s="21" t="s">
        <v>14</v>
      </c>
      <c r="E1011" s="21"/>
      <c r="F1011" s="21"/>
      <c r="G1011" s="21" t="s">
        <v>23</v>
      </c>
      <c r="H1011" s="21"/>
      <c r="I1011" s="21" t="s">
        <v>783</v>
      </c>
      <c r="J1011" s="21" t="s">
        <v>510</v>
      </c>
      <c r="K1011" s="21" t="s">
        <v>41</v>
      </c>
      <c r="L1011" t="b">
        <v>0</v>
      </c>
      <c r="M1011" t="b">
        <v>0</v>
      </c>
      <c r="N1011" t="b">
        <v>1</v>
      </c>
      <c r="O1011">
        <v>40</v>
      </c>
      <c r="P1011">
        <v>30</v>
      </c>
      <c r="Q1011">
        <v>0</v>
      </c>
      <c r="R1011" s="21" t="s">
        <v>49</v>
      </c>
      <c r="S1011">
        <v>1000</v>
      </c>
      <c r="T1011">
        <v>100</v>
      </c>
      <c r="U1011" t="b">
        <v>1</v>
      </c>
      <c r="V1011">
        <v>80</v>
      </c>
      <c r="W1011">
        <v>1</v>
      </c>
      <c r="X1011">
        <v>105</v>
      </c>
      <c r="Y1011">
        <v>60</v>
      </c>
      <c r="Z1011">
        <v>0.05</v>
      </c>
      <c r="AA1011" t="b">
        <v>1</v>
      </c>
      <c r="AB1011" s="21" t="s">
        <v>724</v>
      </c>
      <c r="AC1011">
        <v>5</v>
      </c>
      <c r="AD1011">
        <v>9</v>
      </c>
      <c r="AE1011">
        <v>10</v>
      </c>
      <c r="AF1011">
        <v>10</v>
      </c>
      <c r="AG1011" s="21" t="s">
        <v>48</v>
      </c>
      <c r="AH1011" t="b">
        <v>0</v>
      </c>
      <c r="AI1011" t="b">
        <v>0</v>
      </c>
      <c r="AJ1011">
        <v>100</v>
      </c>
      <c r="AK1011">
        <v>650</v>
      </c>
      <c r="AL1011">
        <v>800</v>
      </c>
      <c r="AM1011" s="21" t="s">
        <v>222</v>
      </c>
      <c r="AN1011" s="21"/>
      <c r="AO1011" t="b">
        <v>0</v>
      </c>
      <c r="AP1011" s="21"/>
      <c r="AQ1011" s="21"/>
      <c r="AR1011" s="21" t="s">
        <v>501</v>
      </c>
      <c r="AS1011" s="21"/>
      <c r="AT1011" s="21"/>
      <c r="AU1011" s="21"/>
      <c r="AV1011" s="21"/>
      <c r="AW1011">
        <v>1.5009999999999999</v>
      </c>
      <c r="AX1011" s="21"/>
      <c r="AY1011">
        <v>13130346</v>
      </c>
      <c r="BE1011" s="21"/>
    </row>
    <row r="1012" spans="1:58" x14ac:dyDescent="0.25">
      <c r="A1012">
        <v>1.7</v>
      </c>
      <c r="B1012" s="21" t="s">
        <v>150</v>
      </c>
      <c r="C1012" s="21" t="s">
        <v>9</v>
      </c>
      <c r="D1012" s="21" t="s">
        <v>14</v>
      </c>
      <c r="E1012" s="21"/>
      <c r="F1012" s="21"/>
      <c r="G1012" s="21" t="s">
        <v>23</v>
      </c>
      <c r="H1012" s="21"/>
      <c r="I1012" s="21" t="s">
        <v>783</v>
      </c>
      <c r="J1012" s="21" t="s">
        <v>510</v>
      </c>
      <c r="K1012" s="21" t="s">
        <v>41</v>
      </c>
      <c r="L1012" t="b">
        <v>0</v>
      </c>
      <c r="M1012" t="b">
        <v>0</v>
      </c>
      <c r="N1012" t="b">
        <v>1</v>
      </c>
      <c r="O1012">
        <v>40</v>
      </c>
      <c r="P1012">
        <v>30</v>
      </c>
      <c r="Q1012">
        <v>0</v>
      </c>
      <c r="R1012" s="21" t="s">
        <v>49</v>
      </c>
      <c r="S1012">
        <v>1000</v>
      </c>
      <c r="T1012">
        <v>100</v>
      </c>
      <c r="U1012" t="b">
        <v>1</v>
      </c>
      <c r="V1012">
        <v>80</v>
      </c>
      <c r="W1012">
        <v>1</v>
      </c>
      <c r="X1012">
        <v>105</v>
      </c>
      <c r="Y1012">
        <v>60</v>
      </c>
      <c r="Z1012">
        <v>0.05</v>
      </c>
      <c r="AA1012" t="b">
        <v>1</v>
      </c>
      <c r="AB1012" s="21" t="s">
        <v>724</v>
      </c>
      <c r="AC1012">
        <v>5</v>
      </c>
      <c r="AD1012">
        <v>9</v>
      </c>
      <c r="AE1012">
        <v>10</v>
      </c>
      <c r="AF1012">
        <v>10</v>
      </c>
      <c r="AG1012" s="21" t="s">
        <v>48</v>
      </c>
      <c r="AH1012" t="b">
        <v>0</v>
      </c>
      <c r="AI1012" t="b">
        <v>0</v>
      </c>
      <c r="AJ1012">
        <v>100</v>
      </c>
      <c r="AK1012">
        <v>650</v>
      </c>
      <c r="AL1012">
        <v>800</v>
      </c>
      <c r="AM1012" s="21" t="s">
        <v>223</v>
      </c>
      <c r="AN1012" s="21"/>
      <c r="AO1012" t="b">
        <v>0</v>
      </c>
      <c r="AP1012" s="21"/>
      <c r="AQ1012" s="21"/>
      <c r="AR1012" s="21" t="s">
        <v>502</v>
      </c>
      <c r="AS1012" s="21"/>
      <c r="AT1012" s="21"/>
      <c r="AU1012" s="21"/>
      <c r="AV1012" s="21"/>
      <c r="AW1012">
        <v>4.5</v>
      </c>
      <c r="AX1012" s="21"/>
      <c r="AY1012">
        <v>65280</v>
      </c>
      <c r="BE1012" s="21"/>
    </row>
    <row r="1013" spans="1:58" x14ac:dyDescent="0.25">
      <c r="A1013">
        <v>1.7</v>
      </c>
      <c r="B1013" s="21" t="s">
        <v>150</v>
      </c>
      <c r="C1013" s="21" t="s">
        <v>9</v>
      </c>
      <c r="D1013" s="21" t="s">
        <v>14</v>
      </c>
      <c r="E1013" s="21"/>
      <c r="F1013" s="21"/>
      <c r="G1013" s="21" t="s">
        <v>23</v>
      </c>
      <c r="H1013" s="21"/>
      <c r="I1013" s="21" t="s">
        <v>783</v>
      </c>
      <c r="J1013" s="21" t="s">
        <v>510</v>
      </c>
      <c r="K1013" s="21" t="s">
        <v>41</v>
      </c>
      <c r="L1013" t="b">
        <v>0</v>
      </c>
      <c r="M1013" t="b">
        <v>0</v>
      </c>
      <c r="N1013" t="b">
        <v>1</v>
      </c>
      <c r="O1013">
        <v>40</v>
      </c>
      <c r="P1013">
        <v>30</v>
      </c>
      <c r="Q1013">
        <v>0</v>
      </c>
      <c r="R1013" s="21" t="s">
        <v>49</v>
      </c>
      <c r="S1013">
        <v>1000</v>
      </c>
      <c r="T1013">
        <v>100</v>
      </c>
      <c r="U1013" t="b">
        <v>1</v>
      </c>
      <c r="V1013">
        <v>80</v>
      </c>
      <c r="W1013">
        <v>1</v>
      </c>
      <c r="X1013">
        <v>105</v>
      </c>
      <c r="Y1013">
        <v>60</v>
      </c>
      <c r="Z1013">
        <v>0.05</v>
      </c>
      <c r="AA1013" t="b">
        <v>1</v>
      </c>
      <c r="AB1013" s="21" t="s">
        <v>724</v>
      </c>
      <c r="AC1013">
        <v>5</v>
      </c>
      <c r="AD1013">
        <v>9</v>
      </c>
      <c r="AE1013">
        <v>10</v>
      </c>
      <c r="AF1013">
        <v>10</v>
      </c>
      <c r="AG1013" s="21" t="s">
        <v>48</v>
      </c>
      <c r="AH1013" t="b">
        <v>0</v>
      </c>
      <c r="AI1013" t="b">
        <v>0</v>
      </c>
      <c r="AJ1013">
        <v>100</v>
      </c>
      <c r="AK1013">
        <v>650</v>
      </c>
      <c r="AL1013">
        <v>800</v>
      </c>
      <c r="AM1013" s="21" t="s">
        <v>244</v>
      </c>
      <c r="AN1013" s="21"/>
      <c r="AO1013" t="b">
        <v>0</v>
      </c>
      <c r="AP1013" s="21"/>
      <c r="AQ1013" s="21"/>
      <c r="AR1013" s="21" t="s">
        <v>244</v>
      </c>
      <c r="AS1013" s="21"/>
      <c r="AT1013" s="21"/>
      <c r="AU1013" s="21"/>
      <c r="AV1013" s="21"/>
      <c r="AW1013">
        <v>3</v>
      </c>
      <c r="AX1013" s="21"/>
      <c r="AY1013">
        <v>16776960</v>
      </c>
      <c r="AZ1013">
        <v>0</v>
      </c>
      <c r="BA1013">
        <v>0</v>
      </c>
      <c r="BB1013">
        <v>38</v>
      </c>
      <c r="BC1013">
        <v>0</v>
      </c>
      <c r="BD1013">
        <v>100</v>
      </c>
      <c r="BE1013" s="21"/>
      <c r="BF1013">
        <v>0</v>
      </c>
    </row>
    <row r="1014" spans="1:58" x14ac:dyDescent="0.25">
      <c r="A1014">
        <v>1.7</v>
      </c>
      <c r="B1014" s="21" t="s">
        <v>150</v>
      </c>
      <c r="C1014" s="21" t="s">
        <v>9</v>
      </c>
      <c r="D1014" s="21" t="s">
        <v>14</v>
      </c>
      <c r="E1014" s="21"/>
      <c r="F1014" s="21"/>
      <c r="G1014" s="21" t="s">
        <v>23</v>
      </c>
      <c r="H1014" s="21"/>
      <c r="I1014" s="21" t="s">
        <v>783</v>
      </c>
      <c r="J1014" s="21" t="s">
        <v>510</v>
      </c>
      <c r="K1014" s="21" t="s">
        <v>41</v>
      </c>
      <c r="L1014" t="b">
        <v>0</v>
      </c>
      <c r="M1014" t="b">
        <v>0</v>
      </c>
      <c r="N1014" t="b">
        <v>1</v>
      </c>
      <c r="O1014">
        <v>40</v>
      </c>
      <c r="P1014">
        <v>30</v>
      </c>
      <c r="Q1014">
        <v>0</v>
      </c>
      <c r="R1014" s="21" t="s">
        <v>49</v>
      </c>
      <c r="S1014">
        <v>1000</v>
      </c>
      <c r="T1014">
        <v>100</v>
      </c>
      <c r="U1014" t="b">
        <v>1</v>
      </c>
      <c r="V1014">
        <v>80</v>
      </c>
      <c r="W1014">
        <v>1</v>
      </c>
      <c r="X1014">
        <v>105</v>
      </c>
      <c r="Y1014">
        <v>60</v>
      </c>
      <c r="Z1014">
        <v>0.05</v>
      </c>
      <c r="AA1014" t="b">
        <v>1</v>
      </c>
      <c r="AB1014" s="21" t="s">
        <v>724</v>
      </c>
      <c r="AC1014">
        <v>5</v>
      </c>
      <c r="AD1014">
        <v>9</v>
      </c>
      <c r="AE1014">
        <v>10</v>
      </c>
      <c r="AF1014">
        <v>10</v>
      </c>
      <c r="AG1014" s="21" t="s">
        <v>48</v>
      </c>
      <c r="AH1014" t="b">
        <v>0</v>
      </c>
      <c r="AI1014" t="b">
        <v>0</v>
      </c>
      <c r="AJ1014">
        <v>100</v>
      </c>
      <c r="AK1014">
        <v>650</v>
      </c>
      <c r="AL1014">
        <v>800</v>
      </c>
      <c r="AM1014" s="21" t="s">
        <v>244</v>
      </c>
      <c r="AN1014" s="21"/>
      <c r="AO1014" t="b">
        <v>0</v>
      </c>
      <c r="AP1014" s="21"/>
      <c r="AQ1014" s="21"/>
      <c r="AR1014" s="21" t="s">
        <v>244</v>
      </c>
      <c r="AS1014" s="21"/>
      <c r="AT1014" s="21"/>
      <c r="AU1014" s="21"/>
      <c r="AV1014" s="21"/>
      <c r="AW1014">
        <v>3</v>
      </c>
      <c r="AX1014" s="21"/>
      <c r="AY1014">
        <v>16776960</v>
      </c>
      <c r="AZ1014">
        <v>0</v>
      </c>
      <c r="BA1014">
        <v>1</v>
      </c>
      <c r="BB1014">
        <v>39</v>
      </c>
      <c r="BC1014">
        <v>100</v>
      </c>
      <c r="BD1014">
        <v>110</v>
      </c>
      <c r="BE1014" s="21"/>
      <c r="BF1014">
        <v>0</v>
      </c>
    </row>
    <row r="1015" spans="1:58" x14ac:dyDescent="0.25">
      <c r="A1015">
        <v>1.7</v>
      </c>
      <c r="B1015" s="21" t="s">
        <v>150</v>
      </c>
      <c r="C1015" s="21" t="s">
        <v>9</v>
      </c>
      <c r="D1015" s="21" t="s">
        <v>14</v>
      </c>
      <c r="E1015" s="21"/>
      <c r="F1015" s="21"/>
      <c r="G1015" s="21" t="s">
        <v>23</v>
      </c>
      <c r="H1015" s="21"/>
      <c r="I1015" s="21" t="s">
        <v>783</v>
      </c>
      <c r="J1015" s="21" t="s">
        <v>510</v>
      </c>
      <c r="K1015" s="21" t="s">
        <v>41</v>
      </c>
      <c r="L1015" t="b">
        <v>0</v>
      </c>
      <c r="M1015" t="b">
        <v>0</v>
      </c>
      <c r="N1015" t="b">
        <v>1</v>
      </c>
      <c r="O1015">
        <v>40</v>
      </c>
      <c r="P1015">
        <v>30</v>
      </c>
      <c r="Q1015">
        <v>0</v>
      </c>
      <c r="R1015" s="21" t="s">
        <v>49</v>
      </c>
      <c r="S1015">
        <v>1000</v>
      </c>
      <c r="T1015">
        <v>100</v>
      </c>
      <c r="U1015" t="b">
        <v>1</v>
      </c>
      <c r="V1015">
        <v>80</v>
      </c>
      <c r="W1015">
        <v>1</v>
      </c>
      <c r="X1015">
        <v>105</v>
      </c>
      <c r="Y1015">
        <v>60</v>
      </c>
      <c r="Z1015">
        <v>0.05</v>
      </c>
      <c r="AA1015" t="b">
        <v>1</v>
      </c>
      <c r="AB1015" s="21" t="s">
        <v>724</v>
      </c>
      <c r="AC1015">
        <v>5</v>
      </c>
      <c r="AD1015">
        <v>9</v>
      </c>
      <c r="AE1015">
        <v>10</v>
      </c>
      <c r="AF1015">
        <v>10</v>
      </c>
      <c r="AG1015" s="21" t="s">
        <v>48</v>
      </c>
      <c r="AH1015" t="b">
        <v>0</v>
      </c>
      <c r="AI1015" t="b">
        <v>0</v>
      </c>
      <c r="AJ1015">
        <v>100</v>
      </c>
      <c r="AK1015">
        <v>650</v>
      </c>
      <c r="AL1015">
        <v>800</v>
      </c>
      <c r="AM1015" s="21" t="s">
        <v>265</v>
      </c>
      <c r="AN1015" s="21"/>
      <c r="AO1015" t="b">
        <v>0</v>
      </c>
      <c r="AP1015" s="21"/>
      <c r="AQ1015" s="21"/>
      <c r="AR1015" s="21" t="s">
        <v>501</v>
      </c>
      <c r="AS1015" s="21"/>
      <c r="AT1015" s="21"/>
      <c r="AU1015" s="21"/>
      <c r="AV1015" s="21"/>
      <c r="AW1015">
        <v>1.5009999999999999</v>
      </c>
      <c r="AX1015" s="21"/>
      <c r="AY1015">
        <v>32896</v>
      </c>
      <c r="BE1015" s="21"/>
    </row>
    <row r="1016" spans="1:58" x14ac:dyDescent="0.25">
      <c r="A1016">
        <v>1.7</v>
      </c>
      <c r="B1016" s="21" t="s">
        <v>150</v>
      </c>
      <c r="C1016" s="21" t="s">
        <v>9</v>
      </c>
      <c r="D1016" s="21" t="s">
        <v>14</v>
      </c>
      <c r="E1016" s="21"/>
      <c r="F1016" s="21"/>
      <c r="G1016" s="21" t="s">
        <v>23</v>
      </c>
      <c r="H1016" s="21"/>
      <c r="I1016" s="21" t="s">
        <v>783</v>
      </c>
      <c r="J1016" s="21" t="s">
        <v>510</v>
      </c>
      <c r="K1016" s="21" t="s">
        <v>41</v>
      </c>
      <c r="L1016" t="b">
        <v>0</v>
      </c>
      <c r="M1016" t="b">
        <v>0</v>
      </c>
      <c r="N1016" t="b">
        <v>1</v>
      </c>
      <c r="O1016">
        <v>40</v>
      </c>
      <c r="P1016">
        <v>30</v>
      </c>
      <c r="Q1016">
        <v>0</v>
      </c>
      <c r="R1016" s="21" t="s">
        <v>49</v>
      </c>
      <c r="S1016">
        <v>1000</v>
      </c>
      <c r="T1016">
        <v>100</v>
      </c>
      <c r="U1016" t="b">
        <v>1</v>
      </c>
      <c r="V1016">
        <v>80</v>
      </c>
      <c r="W1016">
        <v>1</v>
      </c>
      <c r="X1016">
        <v>105</v>
      </c>
      <c r="Y1016">
        <v>60</v>
      </c>
      <c r="Z1016">
        <v>0.05</v>
      </c>
      <c r="AA1016" t="b">
        <v>1</v>
      </c>
      <c r="AB1016" s="21" t="s">
        <v>724</v>
      </c>
      <c r="AC1016">
        <v>5</v>
      </c>
      <c r="AD1016">
        <v>9</v>
      </c>
      <c r="AE1016">
        <v>10</v>
      </c>
      <c r="AF1016">
        <v>10</v>
      </c>
      <c r="AG1016" s="21" t="s">
        <v>48</v>
      </c>
      <c r="AH1016" t="b">
        <v>0</v>
      </c>
      <c r="AI1016" t="b">
        <v>0</v>
      </c>
      <c r="AJ1016">
        <v>100</v>
      </c>
      <c r="AK1016">
        <v>650</v>
      </c>
      <c r="AL1016">
        <v>800</v>
      </c>
      <c r="AM1016" s="21" t="s">
        <v>266</v>
      </c>
      <c r="AN1016" s="21"/>
      <c r="AO1016" t="b">
        <v>0</v>
      </c>
      <c r="AP1016" s="21"/>
      <c r="AQ1016" s="21"/>
      <c r="AR1016" s="21" t="s">
        <v>501</v>
      </c>
      <c r="AS1016" s="21"/>
      <c r="AT1016" s="21"/>
      <c r="AU1016" s="21"/>
      <c r="AV1016" s="21"/>
      <c r="AW1016">
        <v>1.5009999999999999</v>
      </c>
      <c r="AX1016" s="21"/>
      <c r="AY1016">
        <v>9221330</v>
      </c>
      <c r="BE1016" s="21"/>
    </row>
    <row r="1017" spans="1:58" x14ac:dyDescent="0.25">
      <c r="A1017">
        <v>1.7</v>
      </c>
      <c r="B1017" s="21" t="s">
        <v>150</v>
      </c>
      <c r="C1017" s="21" t="s">
        <v>9</v>
      </c>
      <c r="D1017" s="21" t="s">
        <v>14</v>
      </c>
      <c r="E1017" s="21"/>
      <c r="F1017" s="21"/>
      <c r="G1017" s="21" t="s">
        <v>23</v>
      </c>
      <c r="H1017" s="21"/>
      <c r="I1017" s="21" t="s">
        <v>783</v>
      </c>
      <c r="J1017" s="21" t="s">
        <v>510</v>
      </c>
      <c r="K1017" s="21" t="s">
        <v>41</v>
      </c>
      <c r="L1017" t="b">
        <v>0</v>
      </c>
      <c r="M1017" t="b">
        <v>0</v>
      </c>
      <c r="N1017" t="b">
        <v>1</v>
      </c>
      <c r="O1017">
        <v>40</v>
      </c>
      <c r="P1017">
        <v>30</v>
      </c>
      <c r="Q1017">
        <v>0</v>
      </c>
      <c r="R1017" s="21" t="s">
        <v>49</v>
      </c>
      <c r="S1017">
        <v>1000</v>
      </c>
      <c r="T1017">
        <v>100</v>
      </c>
      <c r="U1017" t="b">
        <v>1</v>
      </c>
      <c r="V1017">
        <v>80</v>
      </c>
      <c r="W1017">
        <v>1</v>
      </c>
      <c r="X1017">
        <v>105</v>
      </c>
      <c r="Y1017">
        <v>60</v>
      </c>
      <c r="Z1017">
        <v>0.05</v>
      </c>
      <c r="AA1017" t="b">
        <v>1</v>
      </c>
      <c r="AB1017" s="21" t="s">
        <v>724</v>
      </c>
      <c r="AC1017">
        <v>5</v>
      </c>
      <c r="AD1017">
        <v>9</v>
      </c>
      <c r="AE1017">
        <v>10</v>
      </c>
      <c r="AF1017">
        <v>10</v>
      </c>
      <c r="AG1017" s="21" t="s">
        <v>48</v>
      </c>
      <c r="AH1017" t="b">
        <v>0</v>
      </c>
      <c r="AI1017" t="b">
        <v>0</v>
      </c>
      <c r="AJ1017">
        <v>100</v>
      </c>
      <c r="AK1017">
        <v>650</v>
      </c>
      <c r="AL1017">
        <v>800</v>
      </c>
      <c r="AM1017" s="21" t="s">
        <v>318</v>
      </c>
      <c r="AN1017" s="21"/>
      <c r="AO1017" t="b">
        <v>0</v>
      </c>
      <c r="AP1017" s="21"/>
      <c r="AQ1017" s="21"/>
      <c r="AR1017" s="21" t="s">
        <v>503</v>
      </c>
      <c r="AS1017" s="21"/>
      <c r="AT1017" s="21"/>
      <c r="AU1017" s="21"/>
      <c r="AV1017" s="21"/>
      <c r="AW1017">
        <v>3</v>
      </c>
      <c r="AX1017" s="21"/>
      <c r="AY1017">
        <v>13130346</v>
      </c>
      <c r="AZ1017">
        <v>0</v>
      </c>
      <c r="BA1017">
        <v>0</v>
      </c>
      <c r="BB1017">
        <v>10</v>
      </c>
      <c r="BC1017">
        <v>40</v>
      </c>
      <c r="BD1017">
        <v>50</v>
      </c>
      <c r="BE1017" s="21"/>
      <c r="BF1017">
        <v>0</v>
      </c>
    </row>
    <row r="1018" spans="1:58" x14ac:dyDescent="0.25">
      <c r="A1018">
        <v>1.7</v>
      </c>
      <c r="B1018" s="21" t="s">
        <v>150</v>
      </c>
      <c r="C1018" s="21" t="s">
        <v>9</v>
      </c>
      <c r="D1018" s="21" t="s">
        <v>14</v>
      </c>
      <c r="E1018" s="21"/>
      <c r="F1018" s="21"/>
      <c r="G1018" s="21" t="s">
        <v>23</v>
      </c>
      <c r="H1018" s="21"/>
      <c r="I1018" s="21" t="s">
        <v>783</v>
      </c>
      <c r="J1018" s="21" t="s">
        <v>510</v>
      </c>
      <c r="K1018" s="21" t="s">
        <v>41</v>
      </c>
      <c r="L1018" t="b">
        <v>0</v>
      </c>
      <c r="M1018" t="b">
        <v>0</v>
      </c>
      <c r="N1018" t="b">
        <v>1</v>
      </c>
      <c r="O1018">
        <v>40</v>
      </c>
      <c r="P1018">
        <v>30</v>
      </c>
      <c r="Q1018">
        <v>0</v>
      </c>
      <c r="R1018" s="21" t="s">
        <v>49</v>
      </c>
      <c r="S1018">
        <v>1000</v>
      </c>
      <c r="T1018">
        <v>100</v>
      </c>
      <c r="U1018" t="b">
        <v>1</v>
      </c>
      <c r="V1018">
        <v>80</v>
      </c>
      <c r="W1018">
        <v>1</v>
      </c>
      <c r="X1018">
        <v>105</v>
      </c>
      <c r="Y1018">
        <v>60</v>
      </c>
      <c r="Z1018">
        <v>0.05</v>
      </c>
      <c r="AA1018" t="b">
        <v>1</v>
      </c>
      <c r="AB1018" s="21" t="s">
        <v>724</v>
      </c>
      <c r="AC1018">
        <v>5</v>
      </c>
      <c r="AD1018">
        <v>9</v>
      </c>
      <c r="AE1018">
        <v>10</v>
      </c>
      <c r="AF1018">
        <v>10</v>
      </c>
      <c r="AG1018" s="21" t="s">
        <v>48</v>
      </c>
      <c r="AH1018" t="b">
        <v>0</v>
      </c>
      <c r="AI1018" t="b">
        <v>0</v>
      </c>
      <c r="AJ1018">
        <v>100</v>
      </c>
      <c r="AK1018">
        <v>650</v>
      </c>
      <c r="AL1018">
        <v>800</v>
      </c>
      <c r="AM1018" s="21" t="s">
        <v>318</v>
      </c>
      <c r="AN1018" s="21"/>
      <c r="AO1018" t="b">
        <v>0</v>
      </c>
      <c r="AP1018" s="21"/>
      <c r="AQ1018" s="21"/>
      <c r="AR1018" s="21" t="s">
        <v>503</v>
      </c>
      <c r="AS1018" s="21"/>
      <c r="AT1018" s="21"/>
      <c r="AU1018" s="21"/>
      <c r="AV1018" s="21"/>
      <c r="AW1018">
        <v>3</v>
      </c>
      <c r="AX1018" s="21"/>
      <c r="AY1018">
        <v>13130346</v>
      </c>
      <c r="AZ1018">
        <v>0</v>
      </c>
      <c r="BA1018">
        <v>0</v>
      </c>
      <c r="BB1018">
        <v>15</v>
      </c>
      <c r="BC1018">
        <v>25</v>
      </c>
      <c r="BD1018">
        <v>50</v>
      </c>
      <c r="BE1018" s="21"/>
      <c r="BF1018">
        <v>0</v>
      </c>
    </row>
    <row r="1019" spans="1:58" x14ac:dyDescent="0.25">
      <c r="A1019">
        <v>1.7</v>
      </c>
      <c r="B1019" s="21" t="s">
        <v>150</v>
      </c>
      <c r="C1019" s="21" t="s">
        <v>9</v>
      </c>
      <c r="D1019" s="21" t="s">
        <v>14</v>
      </c>
      <c r="E1019" s="21"/>
      <c r="F1019" s="21"/>
      <c r="G1019" s="21" t="s">
        <v>23</v>
      </c>
      <c r="H1019" s="21"/>
      <c r="I1019" s="21" t="s">
        <v>783</v>
      </c>
      <c r="J1019" s="21" t="s">
        <v>510</v>
      </c>
      <c r="K1019" s="21" t="s">
        <v>41</v>
      </c>
      <c r="L1019" t="b">
        <v>0</v>
      </c>
      <c r="M1019" t="b">
        <v>0</v>
      </c>
      <c r="N1019" t="b">
        <v>1</v>
      </c>
      <c r="O1019">
        <v>40</v>
      </c>
      <c r="P1019">
        <v>30</v>
      </c>
      <c r="Q1019">
        <v>0</v>
      </c>
      <c r="R1019" s="21" t="s">
        <v>49</v>
      </c>
      <c r="S1019">
        <v>1000</v>
      </c>
      <c r="T1019">
        <v>100</v>
      </c>
      <c r="U1019" t="b">
        <v>1</v>
      </c>
      <c r="V1019">
        <v>80</v>
      </c>
      <c r="W1019">
        <v>1</v>
      </c>
      <c r="X1019">
        <v>105</v>
      </c>
      <c r="Y1019">
        <v>60</v>
      </c>
      <c r="Z1019">
        <v>0.05</v>
      </c>
      <c r="AA1019" t="b">
        <v>1</v>
      </c>
      <c r="AB1019" s="21" t="s">
        <v>724</v>
      </c>
      <c r="AC1019">
        <v>5</v>
      </c>
      <c r="AD1019">
        <v>9</v>
      </c>
      <c r="AE1019">
        <v>10</v>
      </c>
      <c r="AF1019">
        <v>10</v>
      </c>
      <c r="AG1019" s="21" t="s">
        <v>48</v>
      </c>
      <c r="AH1019" t="b">
        <v>0</v>
      </c>
      <c r="AI1019" t="b">
        <v>0</v>
      </c>
      <c r="AJ1019">
        <v>100</v>
      </c>
      <c r="AK1019">
        <v>650</v>
      </c>
      <c r="AL1019">
        <v>800</v>
      </c>
      <c r="AM1019" s="21" t="s">
        <v>318</v>
      </c>
      <c r="AN1019" s="21"/>
      <c r="AO1019" t="b">
        <v>0</v>
      </c>
      <c r="AP1019" s="21"/>
      <c r="AQ1019" s="21"/>
      <c r="AR1019" s="21" t="s">
        <v>503</v>
      </c>
      <c r="AS1019" s="21"/>
      <c r="AT1019" s="21"/>
      <c r="AU1019" s="21"/>
      <c r="AV1019" s="21"/>
      <c r="AW1019">
        <v>3</v>
      </c>
      <c r="AX1019" s="21"/>
      <c r="AY1019">
        <v>13130346</v>
      </c>
      <c r="AZ1019">
        <v>0</v>
      </c>
      <c r="BA1019">
        <v>0</v>
      </c>
      <c r="BB1019">
        <v>20</v>
      </c>
      <c r="BC1019">
        <v>15</v>
      </c>
      <c r="BD1019">
        <v>50</v>
      </c>
      <c r="BE1019" s="21"/>
      <c r="BF1019">
        <v>0</v>
      </c>
    </row>
    <row r="1020" spans="1:58" x14ac:dyDescent="0.25">
      <c r="A1020">
        <v>1.7</v>
      </c>
      <c r="B1020" s="21" t="s">
        <v>150</v>
      </c>
      <c r="C1020" s="21" t="s">
        <v>9</v>
      </c>
      <c r="D1020" s="21" t="s">
        <v>14</v>
      </c>
      <c r="E1020" s="21"/>
      <c r="F1020" s="21"/>
      <c r="G1020" s="21" t="s">
        <v>23</v>
      </c>
      <c r="H1020" s="21"/>
      <c r="I1020" s="21" t="s">
        <v>783</v>
      </c>
      <c r="J1020" s="21" t="s">
        <v>510</v>
      </c>
      <c r="K1020" s="21" t="s">
        <v>41</v>
      </c>
      <c r="L1020" t="b">
        <v>0</v>
      </c>
      <c r="M1020" t="b">
        <v>0</v>
      </c>
      <c r="N1020" t="b">
        <v>1</v>
      </c>
      <c r="O1020">
        <v>40</v>
      </c>
      <c r="P1020">
        <v>30</v>
      </c>
      <c r="Q1020">
        <v>0</v>
      </c>
      <c r="R1020" s="21" t="s">
        <v>49</v>
      </c>
      <c r="S1020">
        <v>1000</v>
      </c>
      <c r="T1020">
        <v>100</v>
      </c>
      <c r="U1020" t="b">
        <v>1</v>
      </c>
      <c r="V1020">
        <v>80</v>
      </c>
      <c r="W1020">
        <v>1</v>
      </c>
      <c r="X1020">
        <v>105</v>
      </c>
      <c r="Y1020">
        <v>60</v>
      </c>
      <c r="Z1020">
        <v>0.05</v>
      </c>
      <c r="AA1020" t="b">
        <v>1</v>
      </c>
      <c r="AB1020" s="21" t="s">
        <v>724</v>
      </c>
      <c r="AC1020">
        <v>5</v>
      </c>
      <c r="AD1020">
        <v>9</v>
      </c>
      <c r="AE1020">
        <v>10</v>
      </c>
      <c r="AF1020">
        <v>10</v>
      </c>
      <c r="AG1020" s="21" t="s">
        <v>48</v>
      </c>
      <c r="AH1020" t="b">
        <v>0</v>
      </c>
      <c r="AI1020" t="b">
        <v>0</v>
      </c>
      <c r="AJ1020">
        <v>100</v>
      </c>
      <c r="AK1020">
        <v>650</v>
      </c>
      <c r="AL1020">
        <v>800</v>
      </c>
      <c r="AM1020" s="21" t="s">
        <v>318</v>
      </c>
      <c r="AN1020" s="21"/>
      <c r="AO1020" t="b">
        <v>0</v>
      </c>
      <c r="AP1020" s="21"/>
      <c r="AQ1020" s="21"/>
      <c r="AR1020" s="21" t="s">
        <v>503</v>
      </c>
      <c r="AS1020" s="21"/>
      <c r="AT1020" s="21"/>
      <c r="AU1020" s="21"/>
      <c r="AV1020" s="21"/>
      <c r="AW1020">
        <v>3</v>
      </c>
      <c r="AX1020" s="21"/>
      <c r="AY1020">
        <v>13130346</v>
      </c>
      <c r="AZ1020">
        <v>0</v>
      </c>
      <c r="BA1020">
        <v>0</v>
      </c>
      <c r="BB1020">
        <v>25</v>
      </c>
      <c r="BC1020">
        <v>5</v>
      </c>
      <c r="BD1020">
        <v>50</v>
      </c>
      <c r="BE1020" s="21"/>
      <c r="BF1020">
        <v>0</v>
      </c>
    </row>
    <row r="1021" spans="1:58" x14ac:dyDescent="0.25">
      <c r="A1021">
        <v>1.7</v>
      </c>
      <c r="B1021" s="21" t="s">
        <v>150</v>
      </c>
      <c r="C1021" s="21" t="s">
        <v>9</v>
      </c>
      <c r="D1021" s="21" t="s">
        <v>14</v>
      </c>
      <c r="E1021" s="21"/>
      <c r="F1021" s="21"/>
      <c r="G1021" s="21" t="s">
        <v>23</v>
      </c>
      <c r="H1021" s="21"/>
      <c r="I1021" s="21" t="s">
        <v>783</v>
      </c>
      <c r="J1021" s="21" t="s">
        <v>510</v>
      </c>
      <c r="K1021" s="21" t="s">
        <v>41</v>
      </c>
      <c r="L1021" t="b">
        <v>0</v>
      </c>
      <c r="M1021" t="b">
        <v>0</v>
      </c>
      <c r="N1021" t="b">
        <v>1</v>
      </c>
      <c r="O1021">
        <v>40</v>
      </c>
      <c r="P1021">
        <v>30</v>
      </c>
      <c r="Q1021">
        <v>0</v>
      </c>
      <c r="R1021" s="21" t="s">
        <v>49</v>
      </c>
      <c r="S1021">
        <v>1000</v>
      </c>
      <c r="T1021">
        <v>100</v>
      </c>
      <c r="U1021" t="b">
        <v>1</v>
      </c>
      <c r="V1021">
        <v>80</v>
      </c>
      <c r="W1021">
        <v>1</v>
      </c>
      <c r="X1021">
        <v>105</v>
      </c>
      <c r="Y1021">
        <v>60</v>
      </c>
      <c r="Z1021">
        <v>0.05</v>
      </c>
      <c r="AA1021" t="b">
        <v>1</v>
      </c>
      <c r="AB1021" s="21" t="s">
        <v>724</v>
      </c>
      <c r="AC1021">
        <v>5</v>
      </c>
      <c r="AD1021">
        <v>9</v>
      </c>
      <c r="AE1021">
        <v>10</v>
      </c>
      <c r="AF1021">
        <v>10</v>
      </c>
      <c r="AG1021" s="21" t="s">
        <v>48</v>
      </c>
      <c r="AH1021" t="b">
        <v>0</v>
      </c>
      <c r="AI1021" t="b">
        <v>0</v>
      </c>
      <c r="AJ1021">
        <v>100</v>
      </c>
      <c r="AK1021">
        <v>650</v>
      </c>
      <c r="AL1021">
        <v>800</v>
      </c>
      <c r="AM1021" s="21" t="s">
        <v>326</v>
      </c>
      <c r="AN1021" s="21"/>
      <c r="AO1021" t="b">
        <v>0</v>
      </c>
      <c r="AP1021" s="21"/>
      <c r="AQ1021" s="21"/>
      <c r="AR1021" s="21" t="s">
        <v>375</v>
      </c>
      <c r="AS1021" s="21"/>
      <c r="AT1021" s="21"/>
      <c r="AU1021" s="21"/>
      <c r="AV1021" s="21"/>
      <c r="AW1021">
        <v>3</v>
      </c>
      <c r="AX1021" s="21"/>
      <c r="AY1021">
        <v>15570276</v>
      </c>
      <c r="AZ1021">
        <v>0</v>
      </c>
      <c r="BA1021">
        <v>0</v>
      </c>
      <c r="BB1021">
        <v>36.5</v>
      </c>
      <c r="BC1021">
        <v>0</v>
      </c>
      <c r="BD1021">
        <v>100</v>
      </c>
      <c r="BE1021" s="21"/>
      <c r="BF1021">
        <v>0</v>
      </c>
    </row>
    <row r="1022" spans="1:58" x14ac:dyDescent="0.25">
      <c r="A1022">
        <v>1.7</v>
      </c>
      <c r="B1022" s="21" t="s">
        <v>150</v>
      </c>
      <c r="C1022" s="21" t="s">
        <v>9</v>
      </c>
      <c r="D1022" s="21" t="s">
        <v>14</v>
      </c>
      <c r="E1022" s="21"/>
      <c r="F1022" s="21"/>
      <c r="G1022" s="21" t="s">
        <v>23</v>
      </c>
      <c r="H1022" s="21"/>
      <c r="I1022" s="21" t="s">
        <v>783</v>
      </c>
      <c r="J1022" s="21" t="s">
        <v>510</v>
      </c>
      <c r="K1022" s="21" t="s">
        <v>41</v>
      </c>
      <c r="L1022" t="b">
        <v>0</v>
      </c>
      <c r="M1022" t="b">
        <v>0</v>
      </c>
      <c r="N1022" t="b">
        <v>1</v>
      </c>
      <c r="O1022">
        <v>40</v>
      </c>
      <c r="P1022">
        <v>30</v>
      </c>
      <c r="Q1022">
        <v>0</v>
      </c>
      <c r="R1022" s="21" t="s">
        <v>49</v>
      </c>
      <c r="S1022">
        <v>1000</v>
      </c>
      <c r="T1022">
        <v>100</v>
      </c>
      <c r="U1022" t="b">
        <v>1</v>
      </c>
      <c r="V1022">
        <v>80</v>
      </c>
      <c r="W1022">
        <v>1</v>
      </c>
      <c r="X1022">
        <v>105</v>
      </c>
      <c r="Y1022">
        <v>60</v>
      </c>
      <c r="Z1022">
        <v>0.05</v>
      </c>
      <c r="AA1022" t="b">
        <v>1</v>
      </c>
      <c r="AB1022" s="21" t="s">
        <v>724</v>
      </c>
      <c r="AC1022">
        <v>5</v>
      </c>
      <c r="AD1022">
        <v>9</v>
      </c>
      <c r="AE1022">
        <v>10</v>
      </c>
      <c r="AF1022">
        <v>10</v>
      </c>
      <c r="AG1022" s="21" t="s">
        <v>48</v>
      </c>
      <c r="AH1022" t="b">
        <v>0</v>
      </c>
      <c r="AI1022" t="b">
        <v>0</v>
      </c>
      <c r="AJ1022">
        <v>100</v>
      </c>
      <c r="AK1022">
        <v>650</v>
      </c>
      <c r="AL1022">
        <v>800</v>
      </c>
      <c r="AM1022" s="21" t="s">
        <v>326</v>
      </c>
      <c r="AN1022" s="21"/>
      <c r="AO1022" t="b">
        <v>0</v>
      </c>
      <c r="AP1022" s="21"/>
      <c r="AQ1022" s="21"/>
      <c r="AR1022" s="21" t="s">
        <v>375</v>
      </c>
      <c r="AS1022" s="21"/>
      <c r="AT1022" s="21"/>
      <c r="AU1022" s="21"/>
      <c r="AV1022" s="21"/>
      <c r="AW1022">
        <v>3</v>
      </c>
      <c r="AX1022" s="21"/>
      <c r="AY1022">
        <v>15570276</v>
      </c>
      <c r="AZ1022">
        <v>0</v>
      </c>
      <c r="BA1022">
        <v>0</v>
      </c>
      <c r="BB1022">
        <v>36.5</v>
      </c>
      <c r="BC1022">
        <v>0</v>
      </c>
      <c r="BD1022">
        <v>100</v>
      </c>
      <c r="BE1022" s="21"/>
      <c r="BF1022">
        <v>0</v>
      </c>
    </row>
    <row r="1023" spans="1:58" x14ac:dyDescent="0.25">
      <c r="A1023">
        <v>1.7</v>
      </c>
      <c r="B1023" s="21" t="s">
        <v>150</v>
      </c>
      <c r="C1023" s="21" t="s">
        <v>9</v>
      </c>
      <c r="D1023" s="21" t="s">
        <v>14</v>
      </c>
      <c r="E1023" s="21"/>
      <c r="F1023" s="21"/>
      <c r="G1023" s="21" t="s">
        <v>23</v>
      </c>
      <c r="H1023" s="21"/>
      <c r="I1023" s="21" t="s">
        <v>783</v>
      </c>
      <c r="J1023" s="21" t="s">
        <v>510</v>
      </c>
      <c r="K1023" s="21" t="s">
        <v>41</v>
      </c>
      <c r="L1023" t="b">
        <v>0</v>
      </c>
      <c r="M1023" t="b">
        <v>0</v>
      </c>
      <c r="N1023" t="b">
        <v>1</v>
      </c>
      <c r="O1023">
        <v>40</v>
      </c>
      <c r="P1023">
        <v>30</v>
      </c>
      <c r="Q1023">
        <v>0</v>
      </c>
      <c r="R1023" s="21" t="s">
        <v>49</v>
      </c>
      <c r="S1023">
        <v>1000</v>
      </c>
      <c r="T1023">
        <v>100</v>
      </c>
      <c r="U1023" t="b">
        <v>1</v>
      </c>
      <c r="V1023">
        <v>80</v>
      </c>
      <c r="W1023">
        <v>1</v>
      </c>
      <c r="X1023">
        <v>105</v>
      </c>
      <c r="Y1023">
        <v>60</v>
      </c>
      <c r="Z1023">
        <v>0.05</v>
      </c>
      <c r="AA1023" t="b">
        <v>1</v>
      </c>
      <c r="AB1023" s="21" t="s">
        <v>724</v>
      </c>
      <c r="AC1023">
        <v>5</v>
      </c>
      <c r="AD1023">
        <v>9</v>
      </c>
      <c r="AE1023">
        <v>10</v>
      </c>
      <c r="AF1023">
        <v>10</v>
      </c>
      <c r="AG1023" s="21" t="s">
        <v>48</v>
      </c>
      <c r="AH1023" t="b">
        <v>0</v>
      </c>
      <c r="AI1023" t="b">
        <v>0</v>
      </c>
      <c r="AJ1023">
        <v>100</v>
      </c>
      <c r="AK1023">
        <v>650</v>
      </c>
      <c r="AL1023">
        <v>800</v>
      </c>
      <c r="AM1023" s="21" t="s">
        <v>326</v>
      </c>
      <c r="AN1023" s="21"/>
      <c r="AO1023" t="b">
        <v>0</v>
      </c>
      <c r="AP1023" s="21"/>
      <c r="AQ1023" s="21"/>
      <c r="AR1023" s="21" t="s">
        <v>375</v>
      </c>
      <c r="AS1023" s="21"/>
      <c r="AT1023" s="21"/>
      <c r="AU1023" s="21"/>
      <c r="AV1023" s="21"/>
      <c r="AW1023">
        <v>3</v>
      </c>
      <c r="AX1023" s="21"/>
      <c r="AY1023">
        <v>15570276</v>
      </c>
      <c r="AZ1023">
        <v>0</v>
      </c>
      <c r="BA1023">
        <v>1</v>
      </c>
      <c r="BB1023">
        <v>39</v>
      </c>
      <c r="BC1023">
        <v>100</v>
      </c>
      <c r="BD1023">
        <v>120</v>
      </c>
      <c r="BE1023" s="21"/>
      <c r="BF1023">
        <v>0</v>
      </c>
    </row>
    <row r="1024" spans="1:58" x14ac:dyDescent="0.25">
      <c r="A1024">
        <v>1.7</v>
      </c>
      <c r="B1024" s="21" t="s">
        <v>150</v>
      </c>
      <c r="C1024" s="21" t="s">
        <v>9</v>
      </c>
      <c r="D1024" s="21" t="s">
        <v>14</v>
      </c>
      <c r="E1024" s="21"/>
      <c r="F1024" s="21"/>
      <c r="G1024" s="21" t="s">
        <v>23</v>
      </c>
      <c r="H1024" s="21"/>
      <c r="I1024" s="21" t="s">
        <v>783</v>
      </c>
      <c r="J1024" s="21" t="s">
        <v>510</v>
      </c>
      <c r="K1024" s="21" t="s">
        <v>41</v>
      </c>
      <c r="L1024" t="b">
        <v>0</v>
      </c>
      <c r="M1024" t="b">
        <v>0</v>
      </c>
      <c r="N1024" t="b">
        <v>1</v>
      </c>
      <c r="O1024">
        <v>40</v>
      </c>
      <c r="P1024">
        <v>30</v>
      </c>
      <c r="Q1024">
        <v>0</v>
      </c>
      <c r="R1024" s="21" t="s">
        <v>49</v>
      </c>
      <c r="S1024">
        <v>1000</v>
      </c>
      <c r="T1024">
        <v>100</v>
      </c>
      <c r="U1024" t="b">
        <v>1</v>
      </c>
      <c r="V1024">
        <v>80</v>
      </c>
      <c r="W1024">
        <v>1</v>
      </c>
      <c r="X1024">
        <v>105</v>
      </c>
      <c r="Y1024">
        <v>60</v>
      </c>
      <c r="Z1024">
        <v>0.05</v>
      </c>
      <c r="AA1024" t="b">
        <v>1</v>
      </c>
      <c r="AB1024" s="21" t="s">
        <v>724</v>
      </c>
      <c r="AC1024">
        <v>5</v>
      </c>
      <c r="AD1024">
        <v>9</v>
      </c>
      <c r="AE1024">
        <v>10</v>
      </c>
      <c r="AF1024">
        <v>10</v>
      </c>
      <c r="AG1024" s="21" t="s">
        <v>48</v>
      </c>
      <c r="AH1024" t="b">
        <v>0</v>
      </c>
      <c r="AI1024" t="b">
        <v>0</v>
      </c>
      <c r="AJ1024">
        <v>100</v>
      </c>
      <c r="AK1024">
        <v>650</v>
      </c>
      <c r="AL1024">
        <v>800</v>
      </c>
      <c r="AM1024" s="21" t="s">
        <v>349</v>
      </c>
      <c r="AN1024" s="21"/>
      <c r="AO1024" t="b">
        <v>0</v>
      </c>
      <c r="AP1024" s="21"/>
      <c r="AQ1024" s="21"/>
      <c r="AR1024" s="21" t="s">
        <v>503</v>
      </c>
      <c r="AS1024" s="21"/>
      <c r="AT1024" s="21"/>
      <c r="AU1024" s="21"/>
      <c r="AV1024" s="21"/>
      <c r="AW1024">
        <v>3</v>
      </c>
      <c r="AX1024" s="21"/>
      <c r="AY1024">
        <v>2763429</v>
      </c>
      <c r="AZ1024">
        <v>0</v>
      </c>
      <c r="BA1024">
        <v>0</v>
      </c>
      <c r="BB1024">
        <v>15</v>
      </c>
      <c r="BC1024">
        <v>40</v>
      </c>
      <c r="BD1024">
        <v>70</v>
      </c>
      <c r="BE1024" s="21"/>
      <c r="BF1024">
        <v>0</v>
      </c>
    </row>
    <row r="1025" spans="1:58" x14ac:dyDescent="0.25">
      <c r="A1025">
        <v>1.7</v>
      </c>
      <c r="B1025" s="21" t="s">
        <v>150</v>
      </c>
      <c r="C1025" s="21" t="s">
        <v>9</v>
      </c>
      <c r="D1025" s="21" t="s">
        <v>14</v>
      </c>
      <c r="E1025" s="21"/>
      <c r="F1025" s="21"/>
      <c r="G1025" s="21" t="s">
        <v>23</v>
      </c>
      <c r="H1025" s="21"/>
      <c r="I1025" s="21" t="s">
        <v>783</v>
      </c>
      <c r="J1025" s="21" t="s">
        <v>510</v>
      </c>
      <c r="K1025" s="21" t="s">
        <v>41</v>
      </c>
      <c r="L1025" t="b">
        <v>0</v>
      </c>
      <c r="M1025" t="b">
        <v>0</v>
      </c>
      <c r="N1025" t="b">
        <v>1</v>
      </c>
      <c r="O1025">
        <v>40</v>
      </c>
      <c r="P1025">
        <v>30</v>
      </c>
      <c r="Q1025">
        <v>0</v>
      </c>
      <c r="R1025" s="21" t="s">
        <v>49</v>
      </c>
      <c r="S1025">
        <v>1000</v>
      </c>
      <c r="T1025">
        <v>100</v>
      </c>
      <c r="U1025" t="b">
        <v>1</v>
      </c>
      <c r="V1025">
        <v>80</v>
      </c>
      <c r="W1025">
        <v>1</v>
      </c>
      <c r="X1025">
        <v>105</v>
      </c>
      <c r="Y1025">
        <v>60</v>
      </c>
      <c r="Z1025">
        <v>0.05</v>
      </c>
      <c r="AA1025" t="b">
        <v>1</v>
      </c>
      <c r="AB1025" s="21" t="s">
        <v>724</v>
      </c>
      <c r="AC1025">
        <v>5</v>
      </c>
      <c r="AD1025">
        <v>9</v>
      </c>
      <c r="AE1025">
        <v>10</v>
      </c>
      <c r="AF1025">
        <v>10</v>
      </c>
      <c r="AG1025" s="21" t="s">
        <v>48</v>
      </c>
      <c r="AH1025" t="b">
        <v>0</v>
      </c>
      <c r="AI1025" t="b">
        <v>0</v>
      </c>
      <c r="AJ1025">
        <v>100</v>
      </c>
      <c r="AK1025">
        <v>650</v>
      </c>
      <c r="AL1025">
        <v>800</v>
      </c>
      <c r="AM1025" s="21" t="s">
        <v>349</v>
      </c>
      <c r="AN1025" s="21"/>
      <c r="AO1025" t="b">
        <v>0</v>
      </c>
      <c r="AP1025" s="21"/>
      <c r="AQ1025" s="21"/>
      <c r="AR1025" s="21" t="s">
        <v>503</v>
      </c>
      <c r="AS1025" s="21"/>
      <c r="AT1025" s="21"/>
      <c r="AU1025" s="21"/>
      <c r="AV1025" s="21"/>
      <c r="AW1025">
        <v>3</v>
      </c>
      <c r="AX1025" s="21"/>
      <c r="AY1025">
        <v>2763429</v>
      </c>
      <c r="AZ1025">
        <v>0</v>
      </c>
      <c r="BA1025">
        <v>0</v>
      </c>
      <c r="BB1025">
        <v>20</v>
      </c>
      <c r="BC1025">
        <v>25</v>
      </c>
      <c r="BD1025">
        <v>70</v>
      </c>
      <c r="BE1025" s="21"/>
      <c r="BF1025">
        <v>0</v>
      </c>
    </row>
    <row r="1026" spans="1:58" x14ac:dyDescent="0.25">
      <c r="A1026">
        <v>1.7</v>
      </c>
      <c r="B1026" s="21" t="s">
        <v>150</v>
      </c>
      <c r="C1026" s="21" t="s">
        <v>9</v>
      </c>
      <c r="D1026" s="21" t="s">
        <v>14</v>
      </c>
      <c r="E1026" s="21"/>
      <c r="F1026" s="21"/>
      <c r="G1026" s="21" t="s">
        <v>23</v>
      </c>
      <c r="H1026" s="21"/>
      <c r="I1026" s="21" t="s">
        <v>783</v>
      </c>
      <c r="J1026" s="21" t="s">
        <v>510</v>
      </c>
      <c r="K1026" s="21" t="s">
        <v>41</v>
      </c>
      <c r="L1026" t="b">
        <v>0</v>
      </c>
      <c r="M1026" t="b">
        <v>0</v>
      </c>
      <c r="N1026" t="b">
        <v>1</v>
      </c>
      <c r="O1026">
        <v>40</v>
      </c>
      <c r="P1026">
        <v>30</v>
      </c>
      <c r="Q1026">
        <v>0</v>
      </c>
      <c r="R1026" s="21" t="s">
        <v>49</v>
      </c>
      <c r="S1026">
        <v>1000</v>
      </c>
      <c r="T1026">
        <v>100</v>
      </c>
      <c r="U1026" t="b">
        <v>1</v>
      </c>
      <c r="V1026">
        <v>80</v>
      </c>
      <c r="W1026">
        <v>1</v>
      </c>
      <c r="X1026">
        <v>105</v>
      </c>
      <c r="Y1026">
        <v>60</v>
      </c>
      <c r="Z1026">
        <v>0.05</v>
      </c>
      <c r="AA1026" t="b">
        <v>1</v>
      </c>
      <c r="AB1026" s="21" t="s">
        <v>724</v>
      </c>
      <c r="AC1026">
        <v>5</v>
      </c>
      <c r="AD1026">
        <v>9</v>
      </c>
      <c r="AE1026">
        <v>10</v>
      </c>
      <c r="AF1026">
        <v>10</v>
      </c>
      <c r="AG1026" s="21" t="s">
        <v>48</v>
      </c>
      <c r="AH1026" t="b">
        <v>0</v>
      </c>
      <c r="AI1026" t="b">
        <v>0</v>
      </c>
      <c r="AJ1026">
        <v>100</v>
      </c>
      <c r="AK1026">
        <v>650</v>
      </c>
      <c r="AL1026">
        <v>800</v>
      </c>
      <c r="AM1026" s="21" t="s">
        <v>349</v>
      </c>
      <c r="AN1026" s="21"/>
      <c r="AO1026" t="b">
        <v>0</v>
      </c>
      <c r="AP1026" s="21"/>
      <c r="AQ1026" s="21"/>
      <c r="AR1026" s="21" t="s">
        <v>503</v>
      </c>
      <c r="AS1026" s="21"/>
      <c r="AT1026" s="21"/>
      <c r="AU1026" s="21"/>
      <c r="AV1026" s="21"/>
      <c r="AW1026">
        <v>3</v>
      </c>
      <c r="AX1026" s="21"/>
      <c r="AY1026">
        <v>2763429</v>
      </c>
      <c r="AZ1026">
        <v>0</v>
      </c>
      <c r="BA1026">
        <v>0</v>
      </c>
      <c r="BB1026">
        <v>25</v>
      </c>
      <c r="BC1026">
        <v>15</v>
      </c>
      <c r="BD1026">
        <v>70</v>
      </c>
      <c r="BE1026" s="21"/>
      <c r="BF1026">
        <v>0</v>
      </c>
    </row>
    <row r="1027" spans="1:58" x14ac:dyDescent="0.25">
      <c r="A1027">
        <v>1.7</v>
      </c>
      <c r="B1027" s="21" t="s">
        <v>150</v>
      </c>
      <c r="C1027" s="21" t="s">
        <v>9</v>
      </c>
      <c r="D1027" s="21" t="s">
        <v>14</v>
      </c>
      <c r="E1027" s="21"/>
      <c r="F1027" s="21"/>
      <c r="G1027" s="21" t="s">
        <v>23</v>
      </c>
      <c r="H1027" s="21"/>
      <c r="I1027" s="21" t="s">
        <v>783</v>
      </c>
      <c r="J1027" s="21" t="s">
        <v>510</v>
      </c>
      <c r="K1027" s="21" t="s">
        <v>41</v>
      </c>
      <c r="L1027" t="b">
        <v>0</v>
      </c>
      <c r="M1027" t="b">
        <v>0</v>
      </c>
      <c r="N1027" t="b">
        <v>1</v>
      </c>
      <c r="O1027">
        <v>40</v>
      </c>
      <c r="P1027">
        <v>30</v>
      </c>
      <c r="Q1027">
        <v>0</v>
      </c>
      <c r="R1027" s="21" t="s">
        <v>49</v>
      </c>
      <c r="S1027">
        <v>1000</v>
      </c>
      <c r="T1027">
        <v>100</v>
      </c>
      <c r="U1027" t="b">
        <v>1</v>
      </c>
      <c r="V1027">
        <v>80</v>
      </c>
      <c r="W1027">
        <v>1</v>
      </c>
      <c r="X1027">
        <v>105</v>
      </c>
      <c r="Y1027">
        <v>60</v>
      </c>
      <c r="Z1027">
        <v>0.05</v>
      </c>
      <c r="AA1027" t="b">
        <v>1</v>
      </c>
      <c r="AB1027" s="21" t="s">
        <v>724</v>
      </c>
      <c r="AC1027">
        <v>5</v>
      </c>
      <c r="AD1027">
        <v>9</v>
      </c>
      <c r="AE1027">
        <v>10</v>
      </c>
      <c r="AF1027">
        <v>10</v>
      </c>
      <c r="AG1027" s="21" t="s">
        <v>48</v>
      </c>
      <c r="AH1027" t="b">
        <v>0</v>
      </c>
      <c r="AI1027" t="b">
        <v>0</v>
      </c>
      <c r="AJ1027">
        <v>100</v>
      </c>
      <c r="AK1027">
        <v>650</v>
      </c>
      <c r="AL1027">
        <v>800</v>
      </c>
      <c r="AM1027" s="21" t="s">
        <v>349</v>
      </c>
      <c r="AN1027" s="21"/>
      <c r="AO1027" t="b">
        <v>0</v>
      </c>
      <c r="AP1027" s="21"/>
      <c r="AQ1027" s="21"/>
      <c r="AR1027" s="21" t="s">
        <v>503</v>
      </c>
      <c r="AS1027" s="21"/>
      <c r="AT1027" s="21"/>
      <c r="AU1027" s="21"/>
      <c r="AV1027" s="21"/>
      <c r="AW1027">
        <v>3</v>
      </c>
      <c r="AX1027" s="21"/>
      <c r="AY1027">
        <v>2763429</v>
      </c>
      <c r="AZ1027">
        <v>0</v>
      </c>
      <c r="BA1027">
        <v>0</v>
      </c>
      <c r="BB1027">
        <v>30</v>
      </c>
      <c r="BC1027">
        <v>5</v>
      </c>
      <c r="BD1027">
        <v>70</v>
      </c>
      <c r="BE1027" s="21"/>
      <c r="BF1027">
        <v>0</v>
      </c>
    </row>
    <row r="1028" spans="1:58" x14ac:dyDescent="0.25">
      <c r="A1028">
        <v>1.7</v>
      </c>
      <c r="B1028" s="21" t="s">
        <v>150</v>
      </c>
      <c r="C1028" s="21" t="s">
        <v>9</v>
      </c>
      <c r="D1028" s="21" t="s">
        <v>14</v>
      </c>
      <c r="E1028" s="21"/>
      <c r="F1028" s="21"/>
      <c r="G1028" s="21" t="s">
        <v>23</v>
      </c>
      <c r="H1028" s="21"/>
      <c r="I1028" s="21" t="s">
        <v>783</v>
      </c>
      <c r="J1028" s="21" t="s">
        <v>510</v>
      </c>
      <c r="K1028" s="21" t="s">
        <v>41</v>
      </c>
      <c r="L1028" t="b">
        <v>0</v>
      </c>
      <c r="M1028" t="b">
        <v>0</v>
      </c>
      <c r="N1028" t="b">
        <v>1</v>
      </c>
      <c r="O1028">
        <v>40</v>
      </c>
      <c r="P1028">
        <v>30</v>
      </c>
      <c r="Q1028">
        <v>0</v>
      </c>
      <c r="R1028" s="21" t="s">
        <v>49</v>
      </c>
      <c r="S1028">
        <v>1000</v>
      </c>
      <c r="T1028">
        <v>100</v>
      </c>
      <c r="U1028" t="b">
        <v>1</v>
      </c>
      <c r="V1028">
        <v>80</v>
      </c>
      <c r="W1028">
        <v>1</v>
      </c>
      <c r="X1028">
        <v>105</v>
      </c>
      <c r="Y1028">
        <v>60</v>
      </c>
      <c r="Z1028">
        <v>0.05</v>
      </c>
      <c r="AA1028" t="b">
        <v>1</v>
      </c>
      <c r="AB1028" s="21" t="s">
        <v>724</v>
      </c>
      <c r="AC1028">
        <v>5</v>
      </c>
      <c r="AD1028">
        <v>9</v>
      </c>
      <c r="AE1028">
        <v>10</v>
      </c>
      <c r="AF1028">
        <v>10</v>
      </c>
      <c r="AG1028" s="21" t="s">
        <v>48</v>
      </c>
      <c r="AH1028" t="b">
        <v>0</v>
      </c>
      <c r="AI1028" t="b">
        <v>0</v>
      </c>
      <c r="AJ1028">
        <v>100</v>
      </c>
      <c r="AK1028">
        <v>650</v>
      </c>
      <c r="AL1028">
        <v>800</v>
      </c>
      <c r="AM1028" s="21" t="s">
        <v>375</v>
      </c>
      <c r="AN1028" s="21"/>
      <c r="AO1028" t="b">
        <v>0</v>
      </c>
      <c r="AP1028" s="21"/>
      <c r="AQ1028" s="21"/>
      <c r="AR1028" s="21" t="s">
        <v>375</v>
      </c>
      <c r="AS1028" s="21"/>
      <c r="AT1028" s="21"/>
      <c r="AU1028" s="21"/>
      <c r="AV1028" s="21"/>
      <c r="AW1028">
        <v>1.5009999999999999</v>
      </c>
      <c r="AX1028" s="21"/>
      <c r="AY1028">
        <v>15570276</v>
      </c>
      <c r="BE1028" s="21"/>
    </row>
    <row r="1029" spans="1:58" x14ac:dyDescent="0.25">
      <c r="A1029">
        <v>1.7</v>
      </c>
      <c r="B1029" s="21" t="s">
        <v>150</v>
      </c>
      <c r="C1029" s="21" t="s">
        <v>9</v>
      </c>
      <c r="D1029" s="21" t="s">
        <v>14</v>
      </c>
      <c r="E1029" s="21"/>
      <c r="F1029" s="21"/>
      <c r="G1029" s="21" t="s">
        <v>23</v>
      </c>
      <c r="H1029" s="21"/>
      <c r="I1029" s="21" t="s">
        <v>783</v>
      </c>
      <c r="J1029" s="21" t="s">
        <v>510</v>
      </c>
      <c r="K1029" s="21" t="s">
        <v>41</v>
      </c>
      <c r="L1029" t="b">
        <v>0</v>
      </c>
      <c r="M1029" t="b">
        <v>0</v>
      </c>
      <c r="N1029" t="b">
        <v>1</v>
      </c>
      <c r="O1029">
        <v>40</v>
      </c>
      <c r="P1029">
        <v>30</v>
      </c>
      <c r="Q1029">
        <v>0</v>
      </c>
      <c r="R1029" s="21" t="s">
        <v>49</v>
      </c>
      <c r="S1029">
        <v>1000</v>
      </c>
      <c r="T1029">
        <v>100</v>
      </c>
      <c r="U1029" t="b">
        <v>1</v>
      </c>
      <c r="V1029">
        <v>80</v>
      </c>
      <c r="W1029">
        <v>1</v>
      </c>
      <c r="X1029">
        <v>105</v>
      </c>
      <c r="Y1029">
        <v>60</v>
      </c>
      <c r="Z1029">
        <v>0.05</v>
      </c>
      <c r="AA1029" t="b">
        <v>1</v>
      </c>
      <c r="AB1029" s="21" t="s">
        <v>724</v>
      </c>
      <c r="AC1029">
        <v>5</v>
      </c>
      <c r="AD1029">
        <v>9</v>
      </c>
      <c r="AE1029">
        <v>10</v>
      </c>
      <c r="AF1029">
        <v>10</v>
      </c>
      <c r="AG1029" s="21" t="s">
        <v>48</v>
      </c>
      <c r="AH1029" t="b">
        <v>0</v>
      </c>
      <c r="AI1029" t="b">
        <v>0</v>
      </c>
      <c r="AJ1029">
        <v>100</v>
      </c>
      <c r="AK1029">
        <v>650</v>
      </c>
      <c r="AL1029">
        <v>800</v>
      </c>
      <c r="AM1029" s="21" t="s">
        <v>429</v>
      </c>
      <c r="AN1029" s="21"/>
      <c r="AO1029" t="b">
        <v>0</v>
      </c>
      <c r="AP1029" s="21"/>
      <c r="AQ1029" s="21"/>
      <c r="AR1029" s="21" t="s">
        <v>501</v>
      </c>
      <c r="AS1029" s="21"/>
      <c r="AT1029" s="21"/>
      <c r="AU1029" s="21"/>
      <c r="AV1029" s="21"/>
      <c r="AW1029">
        <v>1.5009999999999999</v>
      </c>
      <c r="AX1029" s="21"/>
      <c r="AY1029">
        <v>2763429</v>
      </c>
      <c r="BE1029" s="21"/>
    </row>
    <row r="1030" spans="1:58" x14ac:dyDescent="0.25">
      <c r="A1030" t="s">
        <v>721</v>
      </c>
      <c r="B1030" t="s">
        <v>4</v>
      </c>
      <c r="C1030" t="s">
        <v>8</v>
      </c>
      <c r="D1030" t="s">
        <v>13</v>
      </c>
      <c r="E1030" t="s">
        <v>18</v>
      </c>
      <c r="F1030" t="s">
        <v>20</v>
      </c>
      <c r="G1030" t="s">
        <v>22</v>
      </c>
      <c r="H1030" t="s">
        <v>27</v>
      </c>
      <c r="I1030" t="s">
        <v>30</v>
      </c>
      <c r="J1030" t="s">
        <v>31</v>
      </c>
      <c r="K1030" t="s">
        <v>466</v>
      </c>
      <c r="L1030" t="s">
        <v>55</v>
      </c>
      <c r="M1030" t="s">
        <v>57</v>
      </c>
      <c r="N1030" t="s">
        <v>58</v>
      </c>
      <c r="O1030" t="s">
        <v>43</v>
      </c>
      <c r="P1030" t="s">
        <v>45</v>
      </c>
      <c r="Q1030" t="s">
        <v>46</v>
      </c>
      <c r="R1030" t="s">
        <v>47</v>
      </c>
      <c r="S1030" t="s">
        <v>51</v>
      </c>
      <c r="T1030" t="s">
        <v>53</v>
      </c>
      <c r="U1030" t="s">
        <v>75</v>
      </c>
      <c r="V1030" t="s">
        <v>76</v>
      </c>
      <c r="W1030" t="s">
        <v>77</v>
      </c>
      <c r="X1030" t="s">
        <v>78</v>
      </c>
      <c r="Y1030" t="s">
        <v>79</v>
      </c>
      <c r="Z1030" t="s">
        <v>80</v>
      </c>
      <c r="AA1030" t="s">
        <v>81</v>
      </c>
      <c r="AB1030" t="s">
        <v>61</v>
      </c>
      <c r="AC1030" t="s">
        <v>62</v>
      </c>
      <c r="AD1030" t="s">
        <v>64</v>
      </c>
      <c r="AE1030" t="s">
        <v>65</v>
      </c>
      <c r="AF1030" t="s">
        <v>66</v>
      </c>
      <c r="AG1030" t="s">
        <v>67</v>
      </c>
      <c r="AH1030" t="s">
        <v>72</v>
      </c>
      <c r="AI1030" t="s">
        <v>73</v>
      </c>
      <c r="AJ1030" t="s">
        <v>69</v>
      </c>
      <c r="AK1030" t="s">
        <v>70</v>
      </c>
      <c r="AL1030" t="s">
        <v>71</v>
      </c>
      <c r="AM1030" t="s">
        <v>722</v>
      </c>
      <c r="AN1030" t="s">
        <v>102</v>
      </c>
      <c r="AO1030" t="s">
        <v>100</v>
      </c>
      <c r="AP1030" t="s">
        <v>84</v>
      </c>
      <c r="AQ1030" t="s">
        <v>85</v>
      </c>
      <c r="AR1030" t="s">
        <v>86</v>
      </c>
      <c r="AS1030" t="s">
        <v>87</v>
      </c>
      <c r="AT1030" t="s">
        <v>89</v>
      </c>
      <c r="AU1030" t="s">
        <v>90</v>
      </c>
      <c r="AV1030" t="s">
        <v>91</v>
      </c>
      <c r="AW1030" t="s">
        <v>92</v>
      </c>
      <c r="AX1030" t="s">
        <v>94</v>
      </c>
      <c r="AY1030" t="s">
        <v>96</v>
      </c>
      <c r="AZ1030" t="s">
        <v>478</v>
      </c>
      <c r="BA1030" t="s">
        <v>104</v>
      </c>
      <c r="BB1030" t="s">
        <v>105</v>
      </c>
      <c r="BC1030" t="s">
        <v>106</v>
      </c>
      <c r="BD1030" t="s">
        <v>488</v>
      </c>
      <c r="BE1030" t="s">
        <v>107</v>
      </c>
      <c r="BF1030" t="s">
        <v>36</v>
      </c>
    </row>
    <row r="1031" spans="1:58" x14ac:dyDescent="0.25">
      <c r="A1031">
        <v>1.7</v>
      </c>
      <c r="B1031" s="21" t="s">
        <v>175</v>
      </c>
      <c r="C1031" s="21" t="s">
        <v>9</v>
      </c>
      <c r="D1031" s="21" t="s">
        <v>14</v>
      </c>
      <c r="E1031" s="21"/>
      <c r="F1031" s="21"/>
      <c r="G1031" s="21" t="s">
        <v>23</v>
      </c>
      <c r="H1031" s="21"/>
      <c r="I1031" s="21" t="s">
        <v>723</v>
      </c>
      <c r="J1031" s="21" t="s">
        <v>522</v>
      </c>
      <c r="K1031" s="21" t="s">
        <v>41</v>
      </c>
      <c r="L1031" t="b">
        <v>0</v>
      </c>
      <c r="M1031" t="b">
        <v>0</v>
      </c>
      <c r="N1031" t="b">
        <v>0</v>
      </c>
      <c r="O1031">
        <v>40</v>
      </c>
      <c r="P1031">
        <v>30</v>
      </c>
      <c r="Q1031">
        <v>0</v>
      </c>
      <c r="R1031" s="21" t="s">
        <v>49</v>
      </c>
      <c r="S1031">
        <v>1000</v>
      </c>
      <c r="T1031">
        <v>100</v>
      </c>
      <c r="U1031" t="b">
        <v>1</v>
      </c>
      <c r="V1031">
        <v>100</v>
      </c>
      <c r="W1031">
        <v>1</v>
      </c>
      <c r="X1031">
        <v>105</v>
      </c>
      <c r="Y1031">
        <v>60</v>
      </c>
      <c r="Z1031">
        <v>0.05</v>
      </c>
      <c r="AA1031" t="b">
        <v>1</v>
      </c>
      <c r="AB1031" s="21" t="s">
        <v>724</v>
      </c>
      <c r="AC1031">
        <v>5</v>
      </c>
      <c r="AD1031">
        <v>9</v>
      </c>
      <c r="AE1031">
        <v>10</v>
      </c>
      <c r="AF1031">
        <v>10</v>
      </c>
      <c r="AG1031" s="21" t="s">
        <v>48</v>
      </c>
      <c r="AH1031" t="b">
        <v>0</v>
      </c>
      <c r="AI1031" t="b">
        <v>0</v>
      </c>
      <c r="AJ1031">
        <v>0</v>
      </c>
      <c r="AK1031">
        <v>0</v>
      </c>
      <c r="AL1031">
        <v>295</v>
      </c>
      <c r="AM1031" s="21" t="s">
        <v>217</v>
      </c>
      <c r="AN1031" s="21"/>
      <c r="AO1031" t="b">
        <v>0</v>
      </c>
      <c r="AP1031" s="21"/>
      <c r="AQ1031" s="21"/>
      <c r="AR1031" s="21" t="s">
        <v>500</v>
      </c>
      <c r="AS1031" s="21"/>
      <c r="AU1031" s="21"/>
      <c r="AW1031">
        <v>1.52674</v>
      </c>
      <c r="AX1031" s="21"/>
      <c r="AY1031">
        <v>9639167</v>
      </c>
      <c r="BE1031" s="21"/>
    </row>
    <row r="1032" spans="1:58" x14ac:dyDescent="0.25">
      <c r="A1032">
        <v>1.7</v>
      </c>
      <c r="B1032" s="21" t="s">
        <v>175</v>
      </c>
      <c r="C1032" s="21" t="s">
        <v>9</v>
      </c>
      <c r="D1032" s="21" t="s">
        <v>14</v>
      </c>
      <c r="E1032" s="21"/>
      <c r="F1032" s="21"/>
      <c r="G1032" s="21" t="s">
        <v>23</v>
      </c>
      <c r="H1032" s="21"/>
      <c r="I1032" s="21" t="s">
        <v>723</v>
      </c>
      <c r="J1032" s="21" t="s">
        <v>522</v>
      </c>
      <c r="K1032" s="21" t="s">
        <v>41</v>
      </c>
      <c r="L1032" t="b">
        <v>0</v>
      </c>
      <c r="M1032" t="b">
        <v>0</v>
      </c>
      <c r="N1032" t="b">
        <v>0</v>
      </c>
      <c r="O1032">
        <v>40</v>
      </c>
      <c r="P1032">
        <v>30</v>
      </c>
      <c r="Q1032">
        <v>0</v>
      </c>
      <c r="R1032" s="21" t="s">
        <v>49</v>
      </c>
      <c r="S1032">
        <v>1000</v>
      </c>
      <c r="T1032">
        <v>100</v>
      </c>
      <c r="U1032" t="b">
        <v>1</v>
      </c>
      <c r="V1032">
        <v>100</v>
      </c>
      <c r="W1032">
        <v>1</v>
      </c>
      <c r="X1032">
        <v>105</v>
      </c>
      <c r="Y1032">
        <v>60</v>
      </c>
      <c r="Z1032">
        <v>0.05</v>
      </c>
      <c r="AA1032" t="b">
        <v>1</v>
      </c>
      <c r="AB1032" s="21" t="s">
        <v>724</v>
      </c>
      <c r="AC1032">
        <v>5</v>
      </c>
      <c r="AD1032">
        <v>9</v>
      </c>
      <c r="AE1032">
        <v>10</v>
      </c>
      <c r="AF1032">
        <v>10</v>
      </c>
      <c r="AG1032" s="21" t="s">
        <v>48</v>
      </c>
      <c r="AH1032" t="b">
        <v>0</v>
      </c>
      <c r="AI1032" t="b">
        <v>0</v>
      </c>
      <c r="AJ1032">
        <v>0</v>
      </c>
      <c r="AK1032">
        <v>0</v>
      </c>
      <c r="AL1032">
        <v>295</v>
      </c>
      <c r="AM1032" s="21" t="s">
        <v>218</v>
      </c>
      <c r="AN1032" s="21"/>
      <c r="AO1032" t="b">
        <v>0</v>
      </c>
      <c r="AP1032" s="21"/>
      <c r="AQ1032" s="21"/>
      <c r="AR1032" s="21" t="s">
        <v>500</v>
      </c>
      <c r="AS1032" s="21"/>
      <c r="AU1032" s="21"/>
      <c r="AW1032">
        <v>1.52674</v>
      </c>
      <c r="AX1032" s="21"/>
      <c r="AY1032">
        <v>13828244</v>
      </c>
      <c r="BE1032" s="21"/>
    </row>
    <row r="1033" spans="1:58" x14ac:dyDescent="0.25">
      <c r="A1033">
        <v>1.7</v>
      </c>
      <c r="B1033" s="21" t="s">
        <v>175</v>
      </c>
      <c r="C1033" s="21" t="s">
        <v>9</v>
      </c>
      <c r="D1033" s="21" t="s">
        <v>14</v>
      </c>
      <c r="E1033" s="21"/>
      <c r="F1033" s="21"/>
      <c r="G1033" s="21" t="s">
        <v>23</v>
      </c>
      <c r="H1033" s="21"/>
      <c r="I1033" s="21" t="s">
        <v>723</v>
      </c>
      <c r="J1033" s="21" t="s">
        <v>522</v>
      </c>
      <c r="K1033" s="21" t="s">
        <v>41</v>
      </c>
      <c r="L1033" t="b">
        <v>0</v>
      </c>
      <c r="M1033" t="b">
        <v>0</v>
      </c>
      <c r="N1033" t="b">
        <v>0</v>
      </c>
      <c r="O1033">
        <v>40</v>
      </c>
      <c r="P1033">
        <v>30</v>
      </c>
      <c r="Q1033">
        <v>0</v>
      </c>
      <c r="R1033" s="21" t="s">
        <v>49</v>
      </c>
      <c r="S1033">
        <v>1000</v>
      </c>
      <c r="T1033">
        <v>100</v>
      </c>
      <c r="U1033" t="b">
        <v>1</v>
      </c>
      <c r="V1033">
        <v>100</v>
      </c>
      <c r="W1033">
        <v>1</v>
      </c>
      <c r="X1033">
        <v>105</v>
      </c>
      <c r="Y1033">
        <v>60</v>
      </c>
      <c r="Z1033">
        <v>0.05</v>
      </c>
      <c r="AA1033" t="b">
        <v>1</v>
      </c>
      <c r="AB1033" s="21" t="s">
        <v>724</v>
      </c>
      <c r="AC1033">
        <v>5</v>
      </c>
      <c r="AD1033">
        <v>9</v>
      </c>
      <c r="AE1033">
        <v>10</v>
      </c>
      <c r="AF1033">
        <v>10</v>
      </c>
      <c r="AG1033" s="21" t="s">
        <v>48</v>
      </c>
      <c r="AH1033" t="b">
        <v>0</v>
      </c>
      <c r="AI1033" t="b">
        <v>0</v>
      </c>
      <c r="AJ1033">
        <v>0</v>
      </c>
      <c r="AK1033">
        <v>0</v>
      </c>
      <c r="AL1033">
        <v>295</v>
      </c>
      <c r="AM1033" s="21" t="s">
        <v>219</v>
      </c>
      <c r="AN1033" s="21"/>
      <c r="AO1033" t="b">
        <v>0</v>
      </c>
      <c r="AP1033" s="21"/>
      <c r="AQ1033" s="21"/>
      <c r="AR1033" s="21" t="s">
        <v>500</v>
      </c>
      <c r="AS1033" s="21"/>
      <c r="AU1033" s="21"/>
      <c r="AW1033">
        <v>1.52674</v>
      </c>
      <c r="AX1033" s="21"/>
      <c r="AY1033">
        <v>9639167</v>
      </c>
      <c r="BE1033" s="21"/>
    </row>
    <row r="1034" spans="1:58" x14ac:dyDescent="0.25">
      <c r="A1034">
        <v>1.7</v>
      </c>
      <c r="B1034" s="21" t="s">
        <v>175</v>
      </c>
      <c r="C1034" s="21" t="s">
        <v>9</v>
      </c>
      <c r="D1034" s="21" t="s">
        <v>14</v>
      </c>
      <c r="E1034" s="21"/>
      <c r="F1034" s="21"/>
      <c r="G1034" s="21" t="s">
        <v>23</v>
      </c>
      <c r="H1034" s="21"/>
      <c r="I1034" s="21" t="s">
        <v>723</v>
      </c>
      <c r="J1034" s="21" t="s">
        <v>522</v>
      </c>
      <c r="K1034" s="21" t="s">
        <v>41</v>
      </c>
      <c r="L1034" t="b">
        <v>0</v>
      </c>
      <c r="M1034" t="b">
        <v>0</v>
      </c>
      <c r="N1034" t="b">
        <v>0</v>
      </c>
      <c r="O1034">
        <v>40</v>
      </c>
      <c r="P1034">
        <v>30</v>
      </c>
      <c r="Q1034">
        <v>0</v>
      </c>
      <c r="R1034" s="21" t="s">
        <v>49</v>
      </c>
      <c r="S1034">
        <v>1000</v>
      </c>
      <c r="T1034">
        <v>100</v>
      </c>
      <c r="U1034" t="b">
        <v>1</v>
      </c>
      <c r="V1034">
        <v>100</v>
      </c>
      <c r="W1034">
        <v>1</v>
      </c>
      <c r="X1034">
        <v>105</v>
      </c>
      <c r="Y1034">
        <v>60</v>
      </c>
      <c r="Z1034">
        <v>0.05</v>
      </c>
      <c r="AA1034" t="b">
        <v>1</v>
      </c>
      <c r="AB1034" s="21" t="s">
        <v>724</v>
      </c>
      <c r="AC1034">
        <v>5</v>
      </c>
      <c r="AD1034">
        <v>9</v>
      </c>
      <c r="AE1034">
        <v>10</v>
      </c>
      <c r="AF1034">
        <v>10</v>
      </c>
      <c r="AG1034" s="21" t="s">
        <v>48</v>
      </c>
      <c r="AH1034" t="b">
        <v>0</v>
      </c>
      <c r="AI1034" t="b">
        <v>0</v>
      </c>
      <c r="AJ1034">
        <v>0</v>
      </c>
      <c r="AK1034">
        <v>0</v>
      </c>
      <c r="AL1034">
        <v>295</v>
      </c>
      <c r="AM1034" s="21" t="s">
        <v>223</v>
      </c>
      <c r="AN1034" s="21"/>
      <c r="AO1034" t="b">
        <v>0</v>
      </c>
      <c r="AP1034" s="21"/>
      <c r="AQ1034" s="21"/>
      <c r="AR1034" s="21" t="s">
        <v>502</v>
      </c>
      <c r="AS1034" s="21"/>
      <c r="AU1034" s="21"/>
      <c r="AW1034">
        <v>4.5</v>
      </c>
      <c r="AX1034" s="21"/>
      <c r="AY1034">
        <v>65280</v>
      </c>
      <c r="BE1034" s="21"/>
    </row>
    <row r="1035" spans="1:58" x14ac:dyDescent="0.25">
      <c r="A1035">
        <v>1.7</v>
      </c>
      <c r="B1035" s="21" t="s">
        <v>175</v>
      </c>
      <c r="C1035" s="21" t="s">
        <v>9</v>
      </c>
      <c r="D1035" s="21" t="s">
        <v>14</v>
      </c>
      <c r="E1035" s="21"/>
      <c r="F1035" s="21"/>
      <c r="G1035" s="21" t="s">
        <v>23</v>
      </c>
      <c r="H1035" s="21"/>
      <c r="I1035" s="21" t="s">
        <v>723</v>
      </c>
      <c r="J1035" s="21" t="s">
        <v>522</v>
      </c>
      <c r="K1035" s="21" t="s">
        <v>41</v>
      </c>
      <c r="L1035" t="b">
        <v>0</v>
      </c>
      <c r="M1035" t="b">
        <v>0</v>
      </c>
      <c r="N1035" t="b">
        <v>0</v>
      </c>
      <c r="O1035">
        <v>40</v>
      </c>
      <c r="P1035">
        <v>30</v>
      </c>
      <c r="Q1035">
        <v>0</v>
      </c>
      <c r="R1035" s="21" t="s">
        <v>49</v>
      </c>
      <c r="S1035">
        <v>1000</v>
      </c>
      <c r="T1035">
        <v>100</v>
      </c>
      <c r="U1035" t="b">
        <v>1</v>
      </c>
      <c r="V1035">
        <v>100</v>
      </c>
      <c r="W1035">
        <v>1</v>
      </c>
      <c r="X1035">
        <v>105</v>
      </c>
      <c r="Y1035">
        <v>60</v>
      </c>
      <c r="Z1035">
        <v>0.05</v>
      </c>
      <c r="AA1035" t="b">
        <v>1</v>
      </c>
      <c r="AB1035" s="21" t="s">
        <v>724</v>
      </c>
      <c r="AC1035">
        <v>5</v>
      </c>
      <c r="AD1035">
        <v>9</v>
      </c>
      <c r="AE1035">
        <v>10</v>
      </c>
      <c r="AF1035">
        <v>10</v>
      </c>
      <c r="AG1035" s="21" t="s">
        <v>48</v>
      </c>
      <c r="AH1035" t="b">
        <v>0</v>
      </c>
      <c r="AI1035" t="b">
        <v>0</v>
      </c>
      <c r="AJ1035">
        <v>0</v>
      </c>
      <c r="AK1035">
        <v>0</v>
      </c>
      <c r="AL1035">
        <v>295</v>
      </c>
      <c r="AM1035" s="21" t="s">
        <v>232</v>
      </c>
      <c r="AN1035" s="21"/>
      <c r="AO1035" t="b">
        <v>0</v>
      </c>
      <c r="AP1035" s="21"/>
      <c r="AQ1035" s="21"/>
      <c r="AR1035" s="21" t="s">
        <v>501</v>
      </c>
      <c r="AS1035" s="21"/>
      <c r="AU1035" s="21"/>
      <c r="AW1035">
        <v>1.52674</v>
      </c>
      <c r="AX1035" s="21"/>
      <c r="AY1035">
        <v>64636</v>
      </c>
      <c r="BE1035" s="21"/>
    </row>
    <row r="1036" spans="1:58" x14ac:dyDescent="0.25">
      <c r="A1036">
        <v>1.7</v>
      </c>
      <c r="B1036" s="21" t="s">
        <v>175</v>
      </c>
      <c r="C1036" s="21" t="s">
        <v>9</v>
      </c>
      <c r="D1036" s="21" t="s">
        <v>14</v>
      </c>
      <c r="E1036" s="21"/>
      <c r="F1036" s="21"/>
      <c r="G1036" s="21" t="s">
        <v>23</v>
      </c>
      <c r="H1036" s="21"/>
      <c r="I1036" s="21" t="s">
        <v>723</v>
      </c>
      <c r="J1036" s="21" t="s">
        <v>522</v>
      </c>
      <c r="K1036" s="21" t="s">
        <v>41</v>
      </c>
      <c r="L1036" t="b">
        <v>0</v>
      </c>
      <c r="M1036" t="b">
        <v>0</v>
      </c>
      <c r="N1036" t="b">
        <v>0</v>
      </c>
      <c r="O1036">
        <v>40</v>
      </c>
      <c r="P1036">
        <v>30</v>
      </c>
      <c r="Q1036">
        <v>0</v>
      </c>
      <c r="R1036" s="21" t="s">
        <v>49</v>
      </c>
      <c r="S1036">
        <v>1000</v>
      </c>
      <c r="T1036">
        <v>100</v>
      </c>
      <c r="U1036" t="b">
        <v>1</v>
      </c>
      <c r="V1036">
        <v>100</v>
      </c>
      <c r="W1036">
        <v>1</v>
      </c>
      <c r="X1036">
        <v>105</v>
      </c>
      <c r="Y1036">
        <v>60</v>
      </c>
      <c r="Z1036">
        <v>0.05</v>
      </c>
      <c r="AA1036" t="b">
        <v>1</v>
      </c>
      <c r="AB1036" s="21" t="s">
        <v>724</v>
      </c>
      <c r="AC1036">
        <v>5</v>
      </c>
      <c r="AD1036">
        <v>9</v>
      </c>
      <c r="AE1036">
        <v>10</v>
      </c>
      <c r="AF1036">
        <v>10</v>
      </c>
      <c r="AG1036" s="21" t="s">
        <v>48</v>
      </c>
      <c r="AH1036" t="b">
        <v>0</v>
      </c>
      <c r="AI1036" t="b">
        <v>0</v>
      </c>
      <c r="AJ1036">
        <v>0</v>
      </c>
      <c r="AK1036">
        <v>0</v>
      </c>
      <c r="AL1036">
        <v>295</v>
      </c>
      <c r="AM1036" s="21" t="s">
        <v>233</v>
      </c>
      <c r="AN1036" s="21"/>
      <c r="AO1036" t="b">
        <v>0</v>
      </c>
      <c r="AP1036" s="21"/>
      <c r="AQ1036" s="21"/>
      <c r="AR1036" s="21" t="s">
        <v>501</v>
      </c>
      <c r="AS1036" s="21"/>
      <c r="AU1036" s="21"/>
      <c r="AW1036">
        <v>2.51688</v>
      </c>
      <c r="AX1036" s="21"/>
      <c r="AY1036">
        <v>8388736</v>
      </c>
      <c r="AZ1036">
        <v>0</v>
      </c>
      <c r="BA1036">
        <v>0</v>
      </c>
      <c r="BB1036">
        <v>30</v>
      </c>
      <c r="BC1036">
        <v>0</v>
      </c>
      <c r="BD1036">
        <v>50</v>
      </c>
      <c r="BE1036" s="21"/>
      <c r="BF1036">
        <v>0</v>
      </c>
    </row>
    <row r="1037" spans="1:58" x14ac:dyDescent="0.25">
      <c r="A1037">
        <v>1.7</v>
      </c>
      <c r="B1037" s="21" t="s">
        <v>175</v>
      </c>
      <c r="C1037" s="21" t="s">
        <v>9</v>
      </c>
      <c r="D1037" s="21" t="s">
        <v>14</v>
      </c>
      <c r="E1037" s="21"/>
      <c r="F1037" s="21"/>
      <c r="G1037" s="21" t="s">
        <v>23</v>
      </c>
      <c r="H1037" s="21"/>
      <c r="I1037" s="21" t="s">
        <v>723</v>
      </c>
      <c r="J1037" s="21" t="s">
        <v>522</v>
      </c>
      <c r="K1037" s="21" t="s">
        <v>41</v>
      </c>
      <c r="L1037" t="b">
        <v>0</v>
      </c>
      <c r="M1037" t="b">
        <v>0</v>
      </c>
      <c r="N1037" t="b">
        <v>0</v>
      </c>
      <c r="O1037">
        <v>40</v>
      </c>
      <c r="P1037">
        <v>30</v>
      </c>
      <c r="Q1037">
        <v>0</v>
      </c>
      <c r="R1037" s="21" t="s">
        <v>49</v>
      </c>
      <c r="S1037">
        <v>1000</v>
      </c>
      <c r="T1037">
        <v>100</v>
      </c>
      <c r="U1037" t="b">
        <v>1</v>
      </c>
      <c r="V1037">
        <v>100</v>
      </c>
      <c r="W1037">
        <v>1</v>
      </c>
      <c r="X1037">
        <v>105</v>
      </c>
      <c r="Y1037">
        <v>60</v>
      </c>
      <c r="Z1037">
        <v>0.05</v>
      </c>
      <c r="AA1037" t="b">
        <v>1</v>
      </c>
      <c r="AB1037" s="21" t="s">
        <v>724</v>
      </c>
      <c r="AC1037">
        <v>5</v>
      </c>
      <c r="AD1037">
        <v>9</v>
      </c>
      <c r="AE1037">
        <v>10</v>
      </c>
      <c r="AF1037">
        <v>10</v>
      </c>
      <c r="AG1037" s="21" t="s">
        <v>48</v>
      </c>
      <c r="AH1037" t="b">
        <v>0</v>
      </c>
      <c r="AI1037" t="b">
        <v>0</v>
      </c>
      <c r="AJ1037">
        <v>0</v>
      </c>
      <c r="AK1037">
        <v>0</v>
      </c>
      <c r="AL1037">
        <v>295</v>
      </c>
      <c r="AM1037" s="21" t="s">
        <v>241</v>
      </c>
      <c r="AN1037" s="21"/>
      <c r="AO1037" t="b">
        <v>0</v>
      </c>
      <c r="AP1037" s="21"/>
      <c r="AQ1037" s="21"/>
      <c r="AR1037" s="21" t="s">
        <v>501</v>
      </c>
      <c r="AS1037" s="21"/>
      <c r="AU1037" s="21"/>
      <c r="AW1037">
        <v>1.52674</v>
      </c>
      <c r="AX1037" s="21"/>
      <c r="AY1037">
        <v>10526303</v>
      </c>
      <c r="BE1037" s="21"/>
    </row>
    <row r="1038" spans="1:58" x14ac:dyDescent="0.25">
      <c r="A1038">
        <v>1.7</v>
      </c>
      <c r="B1038" s="21" t="s">
        <v>175</v>
      </c>
      <c r="C1038" s="21" t="s">
        <v>9</v>
      </c>
      <c r="D1038" s="21" t="s">
        <v>14</v>
      </c>
      <c r="E1038" s="21"/>
      <c r="F1038" s="21"/>
      <c r="G1038" s="21" t="s">
        <v>23</v>
      </c>
      <c r="H1038" s="21"/>
      <c r="I1038" s="21" t="s">
        <v>723</v>
      </c>
      <c r="J1038" s="21" t="s">
        <v>522</v>
      </c>
      <c r="K1038" s="21" t="s">
        <v>41</v>
      </c>
      <c r="L1038" t="b">
        <v>0</v>
      </c>
      <c r="M1038" t="b">
        <v>0</v>
      </c>
      <c r="N1038" t="b">
        <v>0</v>
      </c>
      <c r="O1038">
        <v>40</v>
      </c>
      <c r="P1038">
        <v>30</v>
      </c>
      <c r="Q1038">
        <v>0</v>
      </c>
      <c r="R1038" s="21" t="s">
        <v>49</v>
      </c>
      <c r="S1038">
        <v>1000</v>
      </c>
      <c r="T1038">
        <v>100</v>
      </c>
      <c r="U1038" t="b">
        <v>1</v>
      </c>
      <c r="V1038">
        <v>100</v>
      </c>
      <c r="W1038">
        <v>1</v>
      </c>
      <c r="X1038">
        <v>105</v>
      </c>
      <c r="Y1038">
        <v>60</v>
      </c>
      <c r="Z1038">
        <v>0.05</v>
      </c>
      <c r="AA1038" t="b">
        <v>1</v>
      </c>
      <c r="AB1038" s="21" t="s">
        <v>724</v>
      </c>
      <c r="AC1038">
        <v>5</v>
      </c>
      <c r="AD1038">
        <v>9</v>
      </c>
      <c r="AE1038">
        <v>10</v>
      </c>
      <c r="AF1038">
        <v>10</v>
      </c>
      <c r="AG1038" s="21" t="s">
        <v>48</v>
      </c>
      <c r="AH1038" t="b">
        <v>0</v>
      </c>
      <c r="AI1038" t="b">
        <v>0</v>
      </c>
      <c r="AJ1038">
        <v>0</v>
      </c>
      <c r="AK1038">
        <v>0</v>
      </c>
      <c r="AL1038">
        <v>295</v>
      </c>
      <c r="AM1038" s="21" t="s">
        <v>242</v>
      </c>
      <c r="AN1038" s="21"/>
      <c r="AO1038" t="b">
        <v>0</v>
      </c>
      <c r="AP1038" s="21"/>
      <c r="AQ1038" s="21"/>
      <c r="AR1038" s="21" t="s">
        <v>501</v>
      </c>
      <c r="AS1038" s="21"/>
      <c r="AU1038" s="21"/>
      <c r="AW1038">
        <v>1.52674</v>
      </c>
      <c r="AX1038" s="21"/>
      <c r="AY1038">
        <v>2330219</v>
      </c>
      <c r="BE1038" s="21"/>
    </row>
    <row r="1039" spans="1:58" x14ac:dyDescent="0.25">
      <c r="A1039">
        <v>1.7</v>
      </c>
      <c r="B1039" s="21" t="s">
        <v>175</v>
      </c>
      <c r="C1039" s="21" t="s">
        <v>9</v>
      </c>
      <c r="D1039" s="21" t="s">
        <v>14</v>
      </c>
      <c r="E1039" s="21"/>
      <c r="F1039" s="21"/>
      <c r="G1039" s="21" t="s">
        <v>23</v>
      </c>
      <c r="H1039" s="21"/>
      <c r="I1039" s="21" t="s">
        <v>723</v>
      </c>
      <c r="J1039" s="21" t="s">
        <v>522</v>
      </c>
      <c r="K1039" s="21" t="s">
        <v>41</v>
      </c>
      <c r="L1039" t="b">
        <v>0</v>
      </c>
      <c r="M1039" t="b">
        <v>0</v>
      </c>
      <c r="N1039" t="b">
        <v>0</v>
      </c>
      <c r="O1039">
        <v>40</v>
      </c>
      <c r="P1039">
        <v>30</v>
      </c>
      <c r="Q1039">
        <v>0</v>
      </c>
      <c r="R1039" s="21" t="s">
        <v>49</v>
      </c>
      <c r="S1039">
        <v>1000</v>
      </c>
      <c r="T1039">
        <v>100</v>
      </c>
      <c r="U1039" t="b">
        <v>1</v>
      </c>
      <c r="V1039">
        <v>100</v>
      </c>
      <c r="W1039">
        <v>1</v>
      </c>
      <c r="X1039">
        <v>105</v>
      </c>
      <c r="Y1039">
        <v>60</v>
      </c>
      <c r="Z1039">
        <v>0.05</v>
      </c>
      <c r="AA1039" t="b">
        <v>1</v>
      </c>
      <c r="AB1039" s="21" t="s">
        <v>724</v>
      </c>
      <c r="AC1039">
        <v>5</v>
      </c>
      <c r="AD1039">
        <v>9</v>
      </c>
      <c r="AE1039">
        <v>10</v>
      </c>
      <c r="AF1039">
        <v>10</v>
      </c>
      <c r="AG1039" s="21" t="s">
        <v>48</v>
      </c>
      <c r="AH1039" t="b">
        <v>0</v>
      </c>
      <c r="AI1039" t="b">
        <v>0</v>
      </c>
      <c r="AJ1039">
        <v>0</v>
      </c>
      <c r="AK1039">
        <v>0</v>
      </c>
      <c r="AL1039">
        <v>295</v>
      </c>
      <c r="AM1039" s="21" t="s">
        <v>244</v>
      </c>
      <c r="AN1039" s="21"/>
      <c r="AO1039" t="b">
        <v>0</v>
      </c>
      <c r="AP1039" s="21"/>
      <c r="AQ1039" s="21"/>
      <c r="AR1039" s="21" t="s">
        <v>244</v>
      </c>
      <c r="AS1039" s="21"/>
      <c r="AU1039" s="21"/>
      <c r="AW1039">
        <v>3</v>
      </c>
      <c r="AX1039" s="21"/>
      <c r="AY1039">
        <v>16776960</v>
      </c>
      <c r="AZ1039">
        <v>0</v>
      </c>
      <c r="BA1039">
        <v>0</v>
      </c>
      <c r="BB1039">
        <v>60</v>
      </c>
      <c r="BC1039">
        <v>0</v>
      </c>
      <c r="BD1039">
        <v>100</v>
      </c>
      <c r="BE1039" s="21"/>
      <c r="BF1039">
        <v>0</v>
      </c>
    </row>
    <row r="1040" spans="1:58" x14ac:dyDescent="0.25">
      <c r="A1040">
        <v>1.7</v>
      </c>
      <c r="B1040" s="21" t="s">
        <v>175</v>
      </c>
      <c r="C1040" s="21" t="s">
        <v>9</v>
      </c>
      <c r="D1040" s="21" t="s">
        <v>14</v>
      </c>
      <c r="E1040" s="21"/>
      <c r="F1040" s="21"/>
      <c r="G1040" s="21" t="s">
        <v>23</v>
      </c>
      <c r="H1040" s="21"/>
      <c r="I1040" s="21" t="s">
        <v>723</v>
      </c>
      <c r="J1040" s="21" t="s">
        <v>522</v>
      </c>
      <c r="K1040" s="21" t="s">
        <v>41</v>
      </c>
      <c r="L1040" t="b">
        <v>0</v>
      </c>
      <c r="M1040" t="b">
        <v>0</v>
      </c>
      <c r="N1040" t="b">
        <v>0</v>
      </c>
      <c r="O1040">
        <v>40</v>
      </c>
      <c r="P1040">
        <v>30</v>
      </c>
      <c r="Q1040">
        <v>0</v>
      </c>
      <c r="R1040" s="21" t="s">
        <v>49</v>
      </c>
      <c r="S1040">
        <v>1000</v>
      </c>
      <c r="T1040">
        <v>100</v>
      </c>
      <c r="U1040" t="b">
        <v>1</v>
      </c>
      <c r="V1040">
        <v>100</v>
      </c>
      <c r="W1040">
        <v>1</v>
      </c>
      <c r="X1040">
        <v>105</v>
      </c>
      <c r="Y1040">
        <v>60</v>
      </c>
      <c r="Z1040">
        <v>0.05</v>
      </c>
      <c r="AA1040" t="b">
        <v>1</v>
      </c>
      <c r="AB1040" s="21" t="s">
        <v>724</v>
      </c>
      <c r="AC1040">
        <v>5</v>
      </c>
      <c r="AD1040">
        <v>9</v>
      </c>
      <c r="AE1040">
        <v>10</v>
      </c>
      <c r="AF1040">
        <v>10</v>
      </c>
      <c r="AG1040" s="21" t="s">
        <v>48</v>
      </c>
      <c r="AH1040" t="b">
        <v>0</v>
      </c>
      <c r="AI1040" t="b">
        <v>0</v>
      </c>
      <c r="AJ1040">
        <v>0</v>
      </c>
      <c r="AK1040">
        <v>0</v>
      </c>
      <c r="AL1040">
        <v>295</v>
      </c>
      <c r="AM1040" s="21" t="s">
        <v>244</v>
      </c>
      <c r="AN1040" s="21"/>
      <c r="AO1040" t="b">
        <v>0</v>
      </c>
      <c r="AP1040" s="21"/>
      <c r="AQ1040" s="21"/>
      <c r="AR1040" s="21" t="s">
        <v>244</v>
      </c>
      <c r="AS1040" s="21"/>
      <c r="AU1040" s="21"/>
      <c r="AW1040">
        <v>3</v>
      </c>
      <c r="AX1040" s="21"/>
      <c r="AY1040">
        <v>16776960</v>
      </c>
      <c r="AZ1040">
        <v>0</v>
      </c>
      <c r="BA1040">
        <v>1</v>
      </c>
      <c r="BB1040">
        <v>60</v>
      </c>
      <c r="BC1040">
        <v>100</v>
      </c>
      <c r="BD1040">
        <v>120</v>
      </c>
      <c r="BE1040" s="21"/>
      <c r="BF1040">
        <v>0</v>
      </c>
    </row>
    <row r="1041" spans="1:58" x14ac:dyDescent="0.25">
      <c r="A1041">
        <v>1.7</v>
      </c>
      <c r="B1041" s="21" t="s">
        <v>175</v>
      </c>
      <c r="C1041" s="21" t="s">
        <v>9</v>
      </c>
      <c r="D1041" s="21" t="s">
        <v>14</v>
      </c>
      <c r="E1041" s="21"/>
      <c r="F1041" s="21"/>
      <c r="G1041" s="21" t="s">
        <v>23</v>
      </c>
      <c r="H1041" s="21"/>
      <c r="I1041" s="21" t="s">
        <v>723</v>
      </c>
      <c r="J1041" s="21" t="s">
        <v>522</v>
      </c>
      <c r="K1041" s="21" t="s">
        <v>41</v>
      </c>
      <c r="L1041" t="b">
        <v>0</v>
      </c>
      <c r="M1041" t="b">
        <v>0</v>
      </c>
      <c r="N1041" t="b">
        <v>0</v>
      </c>
      <c r="O1041">
        <v>40</v>
      </c>
      <c r="P1041">
        <v>30</v>
      </c>
      <c r="Q1041">
        <v>0</v>
      </c>
      <c r="R1041" s="21" t="s">
        <v>49</v>
      </c>
      <c r="S1041">
        <v>1000</v>
      </c>
      <c r="T1041">
        <v>100</v>
      </c>
      <c r="U1041" t="b">
        <v>1</v>
      </c>
      <c r="V1041">
        <v>100</v>
      </c>
      <c r="W1041">
        <v>1</v>
      </c>
      <c r="X1041">
        <v>105</v>
      </c>
      <c r="Y1041">
        <v>60</v>
      </c>
      <c r="Z1041">
        <v>0.05</v>
      </c>
      <c r="AA1041" t="b">
        <v>1</v>
      </c>
      <c r="AB1041" s="21" t="s">
        <v>724</v>
      </c>
      <c r="AC1041">
        <v>5</v>
      </c>
      <c r="AD1041">
        <v>9</v>
      </c>
      <c r="AE1041">
        <v>10</v>
      </c>
      <c r="AF1041">
        <v>10</v>
      </c>
      <c r="AG1041" s="21" t="s">
        <v>48</v>
      </c>
      <c r="AH1041" t="b">
        <v>0</v>
      </c>
      <c r="AI1041" t="b">
        <v>0</v>
      </c>
      <c r="AJ1041">
        <v>0</v>
      </c>
      <c r="AK1041">
        <v>0</v>
      </c>
      <c r="AL1041">
        <v>295</v>
      </c>
      <c r="AM1041" s="21" t="s">
        <v>268</v>
      </c>
      <c r="AN1041" s="21"/>
      <c r="AO1041" t="b">
        <v>0</v>
      </c>
      <c r="AP1041" s="21"/>
      <c r="AQ1041" s="21"/>
      <c r="AR1041" s="21" t="s">
        <v>501</v>
      </c>
      <c r="AS1041" s="21"/>
      <c r="AT1041">
        <v>12515</v>
      </c>
      <c r="AU1041" s="21" t="s">
        <v>507</v>
      </c>
      <c r="AV1041">
        <v>3.2</v>
      </c>
      <c r="AW1041">
        <v>1.52674</v>
      </c>
      <c r="AX1041" s="21"/>
      <c r="AY1041">
        <v>3937500</v>
      </c>
      <c r="AZ1041">
        <v>0</v>
      </c>
      <c r="BA1041">
        <v>0</v>
      </c>
      <c r="BB1041">
        <v>20</v>
      </c>
      <c r="BC1041">
        <v>0</v>
      </c>
      <c r="BD1041">
        <v>50</v>
      </c>
      <c r="BE1041" s="21"/>
      <c r="BF1041">
        <v>0</v>
      </c>
    </row>
    <row r="1042" spans="1:58" x14ac:dyDescent="0.25">
      <c r="A1042">
        <v>1.7</v>
      </c>
      <c r="B1042" s="21" t="s">
        <v>175</v>
      </c>
      <c r="C1042" s="21" t="s">
        <v>9</v>
      </c>
      <c r="D1042" s="21" t="s">
        <v>14</v>
      </c>
      <c r="E1042" s="21"/>
      <c r="F1042" s="21"/>
      <c r="G1042" s="21" t="s">
        <v>23</v>
      </c>
      <c r="H1042" s="21"/>
      <c r="I1042" s="21" t="s">
        <v>723</v>
      </c>
      <c r="J1042" s="21" t="s">
        <v>522</v>
      </c>
      <c r="K1042" s="21" t="s">
        <v>41</v>
      </c>
      <c r="L1042" t="b">
        <v>0</v>
      </c>
      <c r="M1042" t="b">
        <v>0</v>
      </c>
      <c r="N1042" t="b">
        <v>0</v>
      </c>
      <c r="O1042">
        <v>40</v>
      </c>
      <c r="P1042">
        <v>30</v>
      </c>
      <c r="Q1042">
        <v>0</v>
      </c>
      <c r="R1042" s="21" t="s">
        <v>49</v>
      </c>
      <c r="S1042">
        <v>1000</v>
      </c>
      <c r="T1042">
        <v>100</v>
      </c>
      <c r="U1042" t="b">
        <v>1</v>
      </c>
      <c r="V1042">
        <v>100</v>
      </c>
      <c r="W1042">
        <v>1</v>
      </c>
      <c r="X1042">
        <v>105</v>
      </c>
      <c r="Y1042">
        <v>60</v>
      </c>
      <c r="Z1042">
        <v>0.05</v>
      </c>
      <c r="AA1042" t="b">
        <v>1</v>
      </c>
      <c r="AB1042" s="21" t="s">
        <v>724</v>
      </c>
      <c r="AC1042">
        <v>5</v>
      </c>
      <c r="AD1042">
        <v>9</v>
      </c>
      <c r="AE1042">
        <v>10</v>
      </c>
      <c r="AF1042">
        <v>10</v>
      </c>
      <c r="AG1042" s="21" t="s">
        <v>48</v>
      </c>
      <c r="AH1042" t="b">
        <v>0</v>
      </c>
      <c r="AI1042" t="b">
        <v>0</v>
      </c>
      <c r="AJ1042">
        <v>0</v>
      </c>
      <c r="AK1042">
        <v>0</v>
      </c>
      <c r="AL1042">
        <v>295</v>
      </c>
      <c r="AM1042" s="21" t="s">
        <v>269</v>
      </c>
      <c r="AN1042" s="21"/>
      <c r="AO1042" t="b">
        <v>0</v>
      </c>
      <c r="AP1042" s="21"/>
      <c r="AQ1042" s="21"/>
      <c r="AR1042" s="21" t="s">
        <v>501</v>
      </c>
      <c r="AS1042" s="21"/>
      <c r="AT1042">
        <v>12514</v>
      </c>
      <c r="AU1042" s="21" t="s">
        <v>507</v>
      </c>
      <c r="AV1042">
        <v>3.2</v>
      </c>
      <c r="AW1042">
        <v>1.52674</v>
      </c>
      <c r="AX1042" s="21"/>
      <c r="AY1042">
        <v>36095</v>
      </c>
      <c r="AZ1042">
        <v>0</v>
      </c>
      <c r="BA1042">
        <v>0</v>
      </c>
      <c r="BB1042">
        <v>20</v>
      </c>
      <c r="BC1042">
        <v>0</v>
      </c>
      <c r="BD1042">
        <v>50</v>
      </c>
      <c r="BE1042" s="21"/>
      <c r="BF1042">
        <v>0</v>
      </c>
    </row>
    <row r="1043" spans="1:58" x14ac:dyDescent="0.25">
      <c r="A1043">
        <v>1.7</v>
      </c>
      <c r="B1043" s="21" t="s">
        <v>175</v>
      </c>
      <c r="C1043" s="21" t="s">
        <v>9</v>
      </c>
      <c r="D1043" s="21" t="s">
        <v>14</v>
      </c>
      <c r="E1043" s="21"/>
      <c r="F1043" s="21"/>
      <c r="G1043" s="21" t="s">
        <v>23</v>
      </c>
      <c r="H1043" s="21"/>
      <c r="I1043" s="21" t="s">
        <v>723</v>
      </c>
      <c r="J1043" s="21" t="s">
        <v>522</v>
      </c>
      <c r="K1043" s="21" t="s">
        <v>41</v>
      </c>
      <c r="L1043" t="b">
        <v>0</v>
      </c>
      <c r="M1043" t="b">
        <v>0</v>
      </c>
      <c r="N1043" t="b">
        <v>0</v>
      </c>
      <c r="O1043">
        <v>40</v>
      </c>
      <c r="P1043">
        <v>30</v>
      </c>
      <c r="Q1043">
        <v>0</v>
      </c>
      <c r="R1043" s="21" t="s">
        <v>49</v>
      </c>
      <c r="S1043">
        <v>1000</v>
      </c>
      <c r="T1043">
        <v>100</v>
      </c>
      <c r="U1043" t="b">
        <v>1</v>
      </c>
      <c r="V1043">
        <v>100</v>
      </c>
      <c r="W1043">
        <v>1</v>
      </c>
      <c r="X1043">
        <v>105</v>
      </c>
      <c r="Y1043">
        <v>60</v>
      </c>
      <c r="Z1043">
        <v>0.05</v>
      </c>
      <c r="AA1043" t="b">
        <v>1</v>
      </c>
      <c r="AB1043" s="21" t="s">
        <v>724</v>
      </c>
      <c r="AC1043">
        <v>5</v>
      </c>
      <c r="AD1043">
        <v>9</v>
      </c>
      <c r="AE1043">
        <v>10</v>
      </c>
      <c r="AF1043">
        <v>10</v>
      </c>
      <c r="AG1043" s="21" t="s">
        <v>48</v>
      </c>
      <c r="AH1043" t="b">
        <v>0</v>
      </c>
      <c r="AI1043" t="b">
        <v>0</v>
      </c>
      <c r="AJ1043">
        <v>0</v>
      </c>
      <c r="AK1043">
        <v>0</v>
      </c>
      <c r="AL1043">
        <v>295</v>
      </c>
      <c r="AM1043" s="21" t="s">
        <v>270</v>
      </c>
      <c r="AN1043" s="21"/>
      <c r="AO1043" t="b">
        <v>0</v>
      </c>
      <c r="AP1043" s="21"/>
      <c r="AQ1043" s="21"/>
      <c r="AR1043" s="21" t="s">
        <v>270</v>
      </c>
      <c r="AS1043" s="21"/>
      <c r="AU1043" s="21"/>
      <c r="AW1043">
        <v>1.52674</v>
      </c>
      <c r="AX1043" s="21"/>
      <c r="AY1043">
        <v>255</v>
      </c>
      <c r="BE1043" s="21"/>
    </row>
    <row r="1044" spans="1:58" x14ac:dyDescent="0.25">
      <c r="A1044">
        <v>1.7</v>
      </c>
      <c r="B1044" s="21" t="s">
        <v>175</v>
      </c>
      <c r="C1044" s="21" t="s">
        <v>9</v>
      </c>
      <c r="D1044" s="21" t="s">
        <v>14</v>
      </c>
      <c r="E1044" s="21"/>
      <c r="F1044" s="21"/>
      <c r="G1044" s="21" t="s">
        <v>23</v>
      </c>
      <c r="H1044" s="21"/>
      <c r="I1044" s="21" t="s">
        <v>723</v>
      </c>
      <c r="J1044" s="21" t="s">
        <v>522</v>
      </c>
      <c r="K1044" s="21" t="s">
        <v>41</v>
      </c>
      <c r="L1044" t="b">
        <v>0</v>
      </c>
      <c r="M1044" t="b">
        <v>0</v>
      </c>
      <c r="N1044" t="b">
        <v>0</v>
      </c>
      <c r="O1044">
        <v>40</v>
      </c>
      <c r="P1044">
        <v>30</v>
      </c>
      <c r="Q1044">
        <v>0</v>
      </c>
      <c r="R1044" s="21" t="s">
        <v>49</v>
      </c>
      <c r="S1044">
        <v>1000</v>
      </c>
      <c r="T1044">
        <v>100</v>
      </c>
      <c r="U1044" t="b">
        <v>1</v>
      </c>
      <c r="V1044">
        <v>100</v>
      </c>
      <c r="W1044">
        <v>1</v>
      </c>
      <c r="X1044">
        <v>105</v>
      </c>
      <c r="Y1044">
        <v>60</v>
      </c>
      <c r="Z1044">
        <v>0.05</v>
      </c>
      <c r="AA1044" t="b">
        <v>1</v>
      </c>
      <c r="AB1044" s="21" t="s">
        <v>724</v>
      </c>
      <c r="AC1044">
        <v>5</v>
      </c>
      <c r="AD1044">
        <v>9</v>
      </c>
      <c r="AE1044">
        <v>10</v>
      </c>
      <c r="AF1044">
        <v>10</v>
      </c>
      <c r="AG1044" s="21" t="s">
        <v>48</v>
      </c>
      <c r="AH1044" t="b">
        <v>0</v>
      </c>
      <c r="AI1044" t="b">
        <v>0</v>
      </c>
      <c r="AJ1044">
        <v>0</v>
      </c>
      <c r="AK1044">
        <v>0</v>
      </c>
      <c r="AL1044">
        <v>295</v>
      </c>
      <c r="AM1044" s="21" t="s">
        <v>289</v>
      </c>
      <c r="AN1044" s="21"/>
      <c r="AO1044" t="b">
        <v>0</v>
      </c>
      <c r="AP1044" s="21"/>
      <c r="AQ1044" s="21"/>
      <c r="AR1044" s="21" t="s">
        <v>501</v>
      </c>
      <c r="AS1044" s="21"/>
      <c r="AU1044" s="21"/>
      <c r="AW1044">
        <v>1</v>
      </c>
      <c r="AX1044" s="21"/>
      <c r="AY1044">
        <v>65535</v>
      </c>
      <c r="AZ1044">
        <v>0</v>
      </c>
      <c r="BA1044">
        <v>0</v>
      </c>
      <c r="BB1044">
        <v>2.5</v>
      </c>
      <c r="BC1044">
        <v>0</v>
      </c>
      <c r="BD1044">
        <v>50</v>
      </c>
      <c r="BE1044" s="21"/>
      <c r="BF1044">
        <v>0</v>
      </c>
    </row>
    <row r="1045" spans="1:58" x14ac:dyDescent="0.25">
      <c r="A1045">
        <v>1.7</v>
      </c>
      <c r="B1045" s="21" t="s">
        <v>175</v>
      </c>
      <c r="C1045" s="21" t="s">
        <v>9</v>
      </c>
      <c r="D1045" s="21" t="s">
        <v>14</v>
      </c>
      <c r="E1045" s="21"/>
      <c r="F1045" s="21"/>
      <c r="G1045" s="21" t="s">
        <v>23</v>
      </c>
      <c r="H1045" s="21"/>
      <c r="I1045" s="21" t="s">
        <v>723</v>
      </c>
      <c r="J1045" s="21" t="s">
        <v>522</v>
      </c>
      <c r="K1045" s="21" t="s">
        <v>41</v>
      </c>
      <c r="L1045" t="b">
        <v>0</v>
      </c>
      <c r="M1045" t="b">
        <v>0</v>
      </c>
      <c r="N1045" t="b">
        <v>0</v>
      </c>
      <c r="O1045">
        <v>40</v>
      </c>
      <c r="P1045">
        <v>30</v>
      </c>
      <c r="Q1045">
        <v>0</v>
      </c>
      <c r="R1045" s="21" t="s">
        <v>49</v>
      </c>
      <c r="S1045">
        <v>1000</v>
      </c>
      <c r="T1045">
        <v>100</v>
      </c>
      <c r="U1045" t="b">
        <v>1</v>
      </c>
      <c r="V1045">
        <v>100</v>
      </c>
      <c r="W1045">
        <v>1</v>
      </c>
      <c r="X1045">
        <v>105</v>
      </c>
      <c r="Y1045">
        <v>60</v>
      </c>
      <c r="Z1045">
        <v>0.05</v>
      </c>
      <c r="AA1045" t="b">
        <v>1</v>
      </c>
      <c r="AB1045" s="21" t="s">
        <v>724</v>
      </c>
      <c r="AC1045">
        <v>5</v>
      </c>
      <c r="AD1045">
        <v>9</v>
      </c>
      <c r="AE1045">
        <v>10</v>
      </c>
      <c r="AF1045">
        <v>10</v>
      </c>
      <c r="AG1045" s="21" t="s">
        <v>48</v>
      </c>
      <c r="AH1045" t="b">
        <v>0</v>
      </c>
      <c r="AI1045" t="b">
        <v>0</v>
      </c>
      <c r="AJ1045">
        <v>0</v>
      </c>
      <c r="AK1045">
        <v>0</v>
      </c>
      <c r="AL1045">
        <v>295</v>
      </c>
      <c r="AM1045" s="21" t="s">
        <v>290</v>
      </c>
      <c r="AN1045" s="21"/>
      <c r="AO1045" t="b">
        <v>0</v>
      </c>
      <c r="AP1045" s="21"/>
      <c r="AQ1045" s="21"/>
      <c r="AR1045" s="21" t="s">
        <v>501</v>
      </c>
      <c r="AS1045" s="21"/>
      <c r="AU1045" s="21"/>
      <c r="AW1045">
        <v>1</v>
      </c>
      <c r="AX1045" s="21"/>
      <c r="AY1045">
        <v>11186720</v>
      </c>
      <c r="AZ1045">
        <v>0</v>
      </c>
      <c r="BA1045">
        <v>0</v>
      </c>
      <c r="BB1045">
        <v>2.5</v>
      </c>
      <c r="BC1045">
        <v>0</v>
      </c>
      <c r="BD1045">
        <v>50</v>
      </c>
      <c r="BE1045" s="21"/>
      <c r="BF1045">
        <v>0</v>
      </c>
    </row>
    <row r="1046" spans="1:58" x14ac:dyDescent="0.25">
      <c r="A1046">
        <v>1.7</v>
      </c>
      <c r="B1046" s="21" t="s">
        <v>175</v>
      </c>
      <c r="C1046" s="21" t="s">
        <v>9</v>
      </c>
      <c r="D1046" s="21" t="s">
        <v>14</v>
      </c>
      <c r="E1046" s="21"/>
      <c r="F1046" s="21"/>
      <c r="G1046" s="21" t="s">
        <v>23</v>
      </c>
      <c r="H1046" s="21"/>
      <c r="I1046" s="21" t="s">
        <v>723</v>
      </c>
      <c r="J1046" s="21" t="s">
        <v>522</v>
      </c>
      <c r="K1046" s="21" t="s">
        <v>41</v>
      </c>
      <c r="L1046" t="b">
        <v>0</v>
      </c>
      <c r="M1046" t="b">
        <v>0</v>
      </c>
      <c r="N1046" t="b">
        <v>0</v>
      </c>
      <c r="O1046">
        <v>40</v>
      </c>
      <c r="P1046">
        <v>30</v>
      </c>
      <c r="Q1046">
        <v>0</v>
      </c>
      <c r="R1046" s="21" t="s">
        <v>49</v>
      </c>
      <c r="S1046">
        <v>1000</v>
      </c>
      <c r="T1046">
        <v>100</v>
      </c>
      <c r="U1046" t="b">
        <v>1</v>
      </c>
      <c r="V1046">
        <v>100</v>
      </c>
      <c r="W1046">
        <v>1</v>
      </c>
      <c r="X1046">
        <v>105</v>
      </c>
      <c r="Y1046">
        <v>60</v>
      </c>
      <c r="Z1046">
        <v>0.05</v>
      </c>
      <c r="AA1046" t="b">
        <v>1</v>
      </c>
      <c r="AB1046" s="21" t="s">
        <v>724</v>
      </c>
      <c r="AC1046">
        <v>5</v>
      </c>
      <c r="AD1046">
        <v>9</v>
      </c>
      <c r="AE1046">
        <v>10</v>
      </c>
      <c r="AF1046">
        <v>10</v>
      </c>
      <c r="AG1046" s="21" t="s">
        <v>48</v>
      </c>
      <c r="AH1046" t="b">
        <v>0</v>
      </c>
      <c r="AI1046" t="b">
        <v>0</v>
      </c>
      <c r="AJ1046">
        <v>0</v>
      </c>
      <c r="AK1046">
        <v>0</v>
      </c>
      <c r="AL1046">
        <v>295</v>
      </c>
      <c r="AM1046" s="21" t="s">
        <v>321</v>
      </c>
      <c r="AN1046" s="21"/>
      <c r="AO1046" t="b">
        <v>0</v>
      </c>
      <c r="AP1046" s="21"/>
      <c r="AQ1046" s="21"/>
      <c r="AR1046" s="21" t="s">
        <v>503</v>
      </c>
      <c r="AS1046" s="21"/>
      <c r="AU1046" s="21"/>
      <c r="AW1046">
        <v>1.52674</v>
      </c>
      <c r="AX1046" s="21"/>
      <c r="AY1046">
        <v>64636</v>
      </c>
      <c r="BE1046" s="21"/>
    </row>
    <row r="1047" spans="1:58" x14ac:dyDescent="0.25">
      <c r="A1047">
        <v>1.7</v>
      </c>
      <c r="B1047" s="21" t="s">
        <v>175</v>
      </c>
      <c r="C1047" s="21" t="s">
        <v>9</v>
      </c>
      <c r="D1047" s="21" t="s">
        <v>14</v>
      </c>
      <c r="E1047" s="21"/>
      <c r="F1047" s="21"/>
      <c r="G1047" s="21" t="s">
        <v>23</v>
      </c>
      <c r="H1047" s="21"/>
      <c r="I1047" s="21" t="s">
        <v>723</v>
      </c>
      <c r="J1047" s="21" t="s">
        <v>522</v>
      </c>
      <c r="K1047" s="21" t="s">
        <v>41</v>
      </c>
      <c r="L1047" t="b">
        <v>0</v>
      </c>
      <c r="M1047" t="b">
        <v>0</v>
      </c>
      <c r="N1047" t="b">
        <v>0</v>
      </c>
      <c r="O1047">
        <v>40</v>
      </c>
      <c r="P1047">
        <v>30</v>
      </c>
      <c r="Q1047">
        <v>0</v>
      </c>
      <c r="R1047" s="21" t="s">
        <v>49</v>
      </c>
      <c r="S1047">
        <v>1000</v>
      </c>
      <c r="T1047">
        <v>100</v>
      </c>
      <c r="U1047" t="b">
        <v>1</v>
      </c>
      <c r="V1047">
        <v>100</v>
      </c>
      <c r="W1047">
        <v>1</v>
      </c>
      <c r="X1047">
        <v>105</v>
      </c>
      <c r="Y1047">
        <v>60</v>
      </c>
      <c r="Z1047">
        <v>0.05</v>
      </c>
      <c r="AA1047" t="b">
        <v>1</v>
      </c>
      <c r="AB1047" s="21" t="s">
        <v>724</v>
      </c>
      <c r="AC1047">
        <v>5</v>
      </c>
      <c r="AD1047">
        <v>9</v>
      </c>
      <c r="AE1047">
        <v>10</v>
      </c>
      <c r="AF1047">
        <v>10</v>
      </c>
      <c r="AG1047" s="21" t="s">
        <v>48</v>
      </c>
      <c r="AH1047" t="b">
        <v>0</v>
      </c>
      <c r="AI1047" t="b">
        <v>0</v>
      </c>
      <c r="AJ1047">
        <v>0</v>
      </c>
      <c r="AK1047">
        <v>0</v>
      </c>
      <c r="AL1047">
        <v>295</v>
      </c>
      <c r="AM1047" s="21" t="s">
        <v>322</v>
      </c>
      <c r="AN1047" s="21"/>
      <c r="AO1047" t="b">
        <v>0</v>
      </c>
      <c r="AP1047" s="21"/>
      <c r="AQ1047" s="21"/>
      <c r="AR1047" s="21" t="s">
        <v>503</v>
      </c>
      <c r="AS1047" s="21"/>
      <c r="AU1047" s="21"/>
      <c r="AW1047">
        <v>1.52674</v>
      </c>
      <c r="AX1047" s="21"/>
      <c r="AY1047">
        <v>9639167</v>
      </c>
      <c r="BE1047" s="21"/>
    </row>
    <row r="1048" spans="1:58" x14ac:dyDescent="0.25">
      <c r="A1048">
        <v>1.7</v>
      </c>
      <c r="B1048" s="21" t="s">
        <v>175</v>
      </c>
      <c r="C1048" s="21" t="s">
        <v>9</v>
      </c>
      <c r="D1048" s="21" t="s">
        <v>14</v>
      </c>
      <c r="E1048" s="21"/>
      <c r="F1048" s="21"/>
      <c r="G1048" s="21" t="s">
        <v>23</v>
      </c>
      <c r="H1048" s="21"/>
      <c r="I1048" s="21" t="s">
        <v>723</v>
      </c>
      <c r="J1048" s="21" t="s">
        <v>522</v>
      </c>
      <c r="K1048" s="21" t="s">
        <v>41</v>
      </c>
      <c r="L1048" t="b">
        <v>0</v>
      </c>
      <c r="M1048" t="b">
        <v>0</v>
      </c>
      <c r="N1048" t="b">
        <v>0</v>
      </c>
      <c r="O1048">
        <v>40</v>
      </c>
      <c r="P1048">
        <v>30</v>
      </c>
      <c r="Q1048">
        <v>0</v>
      </c>
      <c r="R1048" s="21" t="s">
        <v>49</v>
      </c>
      <c r="S1048">
        <v>1000</v>
      </c>
      <c r="T1048">
        <v>100</v>
      </c>
      <c r="U1048" t="b">
        <v>1</v>
      </c>
      <c r="V1048">
        <v>100</v>
      </c>
      <c r="W1048">
        <v>1</v>
      </c>
      <c r="X1048">
        <v>105</v>
      </c>
      <c r="Y1048">
        <v>60</v>
      </c>
      <c r="Z1048">
        <v>0.05</v>
      </c>
      <c r="AA1048" t="b">
        <v>1</v>
      </c>
      <c r="AB1048" s="21" t="s">
        <v>724</v>
      </c>
      <c r="AC1048">
        <v>5</v>
      </c>
      <c r="AD1048">
        <v>9</v>
      </c>
      <c r="AE1048">
        <v>10</v>
      </c>
      <c r="AF1048">
        <v>10</v>
      </c>
      <c r="AG1048" s="21" t="s">
        <v>48</v>
      </c>
      <c r="AH1048" t="b">
        <v>0</v>
      </c>
      <c r="AI1048" t="b">
        <v>0</v>
      </c>
      <c r="AJ1048">
        <v>0</v>
      </c>
      <c r="AK1048">
        <v>0</v>
      </c>
      <c r="AL1048">
        <v>295</v>
      </c>
      <c r="AM1048" s="21" t="s">
        <v>326</v>
      </c>
      <c r="AN1048" s="21"/>
      <c r="AO1048" t="b">
        <v>0</v>
      </c>
      <c r="AP1048" s="21"/>
      <c r="AQ1048" s="21"/>
      <c r="AR1048" s="21" t="s">
        <v>375</v>
      </c>
      <c r="AS1048" s="21"/>
      <c r="AU1048" s="21"/>
      <c r="AW1048">
        <v>3</v>
      </c>
      <c r="AX1048" s="21"/>
      <c r="AY1048">
        <v>15570276</v>
      </c>
      <c r="AZ1048">
        <v>0</v>
      </c>
      <c r="BA1048">
        <v>0</v>
      </c>
      <c r="BB1048">
        <v>60</v>
      </c>
      <c r="BC1048">
        <v>0</v>
      </c>
      <c r="BD1048">
        <v>110</v>
      </c>
      <c r="BE1048" s="21"/>
      <c r="BF1048">
        <v>0</v>
      </c>
    </row>
    <row r="1049" spans="1:58" x14ac:dyDescent="0.25">
      <c r="A1049">
        <v>1.7</v>
      </c>
      <c r="B1049" s="21" t="s">
        <v>175</v>
      </c>
      <c r="C1049" s="21" t="s">
        <v>9</v>
      </c>
      <c r="D1049" s="21" t="s">
        <v>14</v>
      </c>
      <c r="E1049" s="21"/>
      <c r="F1049" s="21"/>
      <c r="G1049" s="21" t="s">
        <v>23</v>
      </c>
      <c r="H1049" s="21"/>
      <c r="I1049" s="21" t="s">
        <v>723</v>
      </c>
      <c r="J1049" s="21" t="s">
        <v>522</v>
      </c>
      <c r="K1049" s="21" t="s">
        <v>41</v>
      </c>
      <c r="L1049" t="b">
        <v>0</v>
      </c>
      <c r="M1049" t="b">
        <v>0</v>
      </c>
      <c r="N1049" t="b">
        <v>0</v>
      </c>
      <c r="O1049">
        <v>40</v>
      </c>
      <c r="P1049">
        <v>30</v>
      </c>
      <c r="Q1049">
        <v>0</v>
      </c>
      <c r="R1049" s="21" t="s">
        <v>49</v>
      </c>
      <c r="S1049">
        <v>1000</v>
      </c>
      <c r="T1049">
        <v>100</v>
      </c>
      <c r="U1049" t="b">
        <v>1</v>
      </c>
      <c r="V1049">
        <v>100</v>
      </c>
      <c r="W1049">
        <v>1</v>
      </c>
      <c r="X1049">
        <v>105</v>
      </c>
      <c r="Y1049">
        <v>60</v>
      </c>
      <c r="Z1049">
        <v>0.05</v>
      </c>
      <c r="AA1049" t="b">
        <v>1</v>
      </c>
      <c r="AB1049" s="21" t="s">
        <v>724</v>
      </c>
      <c r="AC1049">
        <v>5</v>
      </c>
      <c r="AD1049">
        <v>9</v>
      </c>
      <c r="AE1049">
        <v>10</v>
      </c>
      <c r="AF1049">
        <v>10</v>
      </c>
      <c r="AG1049" s="21" t="s">
        <v>48</v>
      </c>
      <c r="AH1049" t="b">
        <v>0</v>
      </c>
      <c r="AI1049" t="b">
        <v>0</v>
      </c>
      <c r="AJ1049">
        <v>0</v>
      </c>
      <c r="AK1049">
        <v>0</v>
      </c>
      <c r="AL1049">
        <v>295</v>
      </c>
      <c r="AM1049" s="21" t="s">
        <v>326</v>
      </c>
      <c r="AN1049" s="21"/>
      <c r="AO1049" t="b">
        <v>0</v>
      </c>
      <c r="AP1049" s="21"/>
      <c r="AQ1049" s="21"/>
      <c r="AR1049" s="21" t="s">
        <v>375</v>
      </c>
      <c r="AS1049" s="21"/>
      <c r="AU1049" s="21"/>
      <c r="AW1049">
        <v>3</v>
      </c>
      <c r="AX1049" s="21"/>
      <c r="AY1049">
        <v>15570276</v>
      </c>
      <c r="AZ1049">
        <v>0</v>
      </c>
      <c r="BA1049">
        <v>1</v>
      </c>
      <c r="BB1049">
        <v>60</v>
      </c>
      <c r="BC1049">
        <v>100</v>
      </c>
      <c r="BD1049">
        <v>120</v>
      </c>
      <c r="BE1049" s="21"/>
      <c r="BF1049">
        <v>0</v>
      </c>
    </row>
    <row r="1050" spans="1:58" x14ac:dyDescent="0.25">
      <c r="A1050">
        <v>1.7</v>
      </c>
      <c r="B1050" s="21" t="s">
        <v>175</v>
      </c>
      <c r="C1050" s="21" t="s">
        <v>9</v>
      </c>
      <c r="D1050" s="21" t="s">
        <v>14</v>
      </c>
      <c r="E1050" s="21"/>
      <c r="F1050" s="21"/>
      <c r="G1050" s="21" t="s">
        <v>23</v>
      </c>
      <c r="H1050" s="21"/>
      <c r="I1050" s="21" t="s">
        <v>723</v>
      </c>
      <c r="J1050" s="21" t="s">
        <v>522</v>
      </c>
      <c r="K1050" s="21" t="s">
        <v>41</v>
      </c>
      <c r="L1050" t="b">
        <v>0</v>
      </c>
      <c r="M1050" t="b">
        <v>0</v>
      </c>
      <c r="N1050" t="b">
        <v>0</v>
      </c>
      <c r="O1050">
        <v>40</v>
      </c>
      <c r="P1050">
        <v>30</v>
      </c>
      <c r="Q1050">
        <v>0</v>
      </c>
      <c r="R1050" s="21" t="s">
        <v>49</v>
      </c>
      <c r="S1050">
        <v>1000</v>
      </c>
      <c r="T1050">
        <v>100</v>
      </c>
      <c r="U1050" t="b">
        <v>1</v>
      </c>
      <c r="V1050">
        <v>100</v>
      </c>
      <c r="W1050">
        <v>1</v>
      </c>
      <c r="X1050">
        <v>105</v>
      </c>
      <c r="Y1050">
        <v>60</v>
      </c>
      <c r="Z1050">
        <v>0.05</v>
      </c>
      <c r="AA1050" t="b">
        <v>1</v>
      </c>
      <c r="AB1050" s="21" t="s">
        <v>724</v>
      </c>
      <c r="AC1050">
        <v>5</v>
      </c>
      <c r="AD1050">
        <v>9</v>
      </c>
      <c r="AE1050">
        <v>10</v>
      </c>
      <c r="AF1050">
        <v>10</v>
      </c>
      <c r="AG1050" s="21" t="s">
        <v>48</v>
      </c>
      <c r="AH1050" t="b">
        <v>0</v>
      </c>
      <c r="AI1050" t="b">
        <v>0</v>
      </c>
      <c r="AJ1050">
        <v>0</v>
      </c>
      <c r="AK1050">
        <v>0</v>
      </c>
      <c r="AL1050">
        <v>295</v>
      </c>
      <c r="AM1050" s="21" t="s">
        <v>351</v>
      </c>
      <c r="AN1050" s="21"/>
      <c r="AO1050" t="b">
        <v>0</v>
      </c>
      <c r="AP1050" s="21"/>
      <c r="AQ1050" s="21"/>
      <c r="AR1050" s="21" t="s">
        <v>501</v>
      </c>
      <c r="AS1050" s="21"/>
      <c r="AU1050" s="21"/>
      <c r="AW1050">
        <v>1</v>
      </c>
      <c r="AX1050" s="21"/>
      <c r="AY1050">
        <v>6333684</v>
      </c>
      <c r="AZ1050">
        <v>0</v>
      </c>
      <c r="BA1050">
        <v>0</v>
      </c>
      <c r="BB1050">
        <v>30</v>
      </c>
      <c r="BC1050">
        <v>0</v>
      </c>
      <c r="BD1050">
        <v>50</v>
      </c>
      <c r="BE1050" s="21"/>
      <c r="BF1050">
        <v>0</v>
      </c>
    </row>
    <row r="1051" spans="1:58" x14ac:dyDescent="0.25">
      <c r="A1051">
        <v>1.7</v>
      </c>
      <c r="B1051" s="21" t="s">
        <v>175</v>
      </c>
      <c r="C1051" s="21" t="s">
        <v>9</v>
      </c>
      <c r="D1051" s="21" t="s">
        <v>14</v>
      </c>
      <c r="E1051" s="21"/>
      <c r="F1051" s="21"/>
      <c r="G1051" s="21" t="s">
        <v>23</v>
      </c>
      <c r="H1051" s="21"/>
      <c r="I1051" s="21" t="s">
        <v>723</v>
      </c>
      <c r="J1051" s="21" t="s">
        <v>522</v>
      </c>
      <c r="K1051" s="21" t="s">
        <v>41</v>
      </c>
      <c r="L1051" t="b">
        <v>0</v>
      </c>
      <c r="M1051" t="b">
        <v>0</v>
      </c>
      <c r="N1051" t="b">
        <v>0</v>
      </c>
      <c r="O1051">
        <v>40</v>
      </c>
      <c r="P1051">
        <v>30</v>
      </c>
      <c r="Q1051">
        <v>0</v>
      </c>
      <c r="R1051" s="21" t="s">
        <v>49</v>
      </c>
      <c r="S1051">
        <v>1000</v>
      </c>
      <c r="T1051">
        <v>100</v>
      </c>
      <c r="U1051" t="b">
        <v>1</v>
      </c>
      <c r="V1051">
        <v>100</v>
      </c>
      <c r="W1051">
        <v>1</v>
      </c>
      <c r="X1051">
        <v>105</v>
      </c>
      <c r="Y1051">
        <v>60</v>
      </c>
      <c r="Z1051">
        <v>0.05</v>
      </c>
      <c r="AA1051" t="b">
        <v>1</v>
      </c>
      <c r="AB1051" s="21" t="s">
        <v>724</v>
      </c>
      <c r="AC1051">
        <v>5</v>
      </c>
      <c r="AD1051">
        <v>9</v>
      </c>
      <c r="AE1051">
        <v>10</v>
      </c>
      <c r="AF1051">
        <v>10</v>
      </c>
      <c r="AG1051" s="21" t="s">
        <v>48</v>
      </c>
      <c r="AH1051" t="b">
        <v>0</v>
      </c>
      <c r="AI1051" t="b">
        <v>0</v>
      </c>
      <c r="AJ1051">
        <v>0</v>
      </c>
      <c r="AK1051">
        <v>0</v>
      </c>
      <c r="AL1051">
        <v>295</v>
      </c>
      <c r="AM1051" s="21" t="s">
        <v>352</v>
      </c>
      <c r="AN1051" s="21"/>
      <c r="AO1051" t="b">
        <v>0</v>
      </c>
      <c r="AP1051" s="21"/>
      <c r="AQ1051" s="21"/>
      <c r="AR1051" s="21" t="s">
        <v>501</v>
      </c>
      <c r="AS1051" s="21"/>
      <c r="AU1051" s="21"/>
      <c r="AW1051">
        <v>1</v>
      </c>
      <c r="AX1051" s="21"/>
      <c r="AY1051">
        <v>5275647</v>
      </c>
      <c r="AZ1051">
        <v>0</v>
      </c>
      <c r="BA1051">
        <v>0</v>
      </c>
      <c r="BB1051">
        <v>30</v>
      </c>
      <c r="BC1051">
        <v>0</v>
      </c>
      <c r="BD1051">
        <v>50</v>
      </c>
      <c r="BE1051" s="21"/>
      <c r="BF1051">
        <v>0</v>
      </c>
    </row>
    <row r="1052" spans="1:58" x14ac:dyDescent="0.25">
      <c r="A1052">
        <v>1.7</v>
      </c>
      <c r="B1052" s="21" t="s">
        <v>175</v>
      </c>
      <c r="C1052" s="21" t="s">
        <v>9</v>
      </c>
      <c r="D1052" s="21" t="s">
        <v>14</v>
      </c>
      <c r="E1052" s="21"/>
      <c r="F1052" s="21"/>
      <c r="G1052" s="21" t="s">
        <v>23</v>
      </c>
      <c r="H1052" s="21"/>
      <c r="I1052" s="21" t="s">
        <v>723</v>
      </c>
      <c r="J1052" s="21" t="s">
        <v>522</v>
      </c>
      <c r="K1052" s="21" t="s">
        <v>41</v>
      </c>
      <c r="L1052" t="b">
        <v>0</v>
      </c>
      <c r="M1052" t="b">
        <v>0</v>
      </c>
      <c r="N1052" t="b">
        <v>0</v>
      </c>
      <c r="O1052">
        <v>40</v>
      </c>
      <c r="P1052">
        <v>30</v>
      </c>
      <c r="Q1052">
        <v>0</v>
      </c>
      <c r="R1052" s="21" t="s">
        <v>49</v>
      </c>
      <c r="S1052">
        <v>1000</v>
      </c>
      <c r="T1052">
        <v>100</v>
      </c>
      <c r="U1052" t="b">
        <v>1</v>
      </c>
      <c r="V1052">
        <v>100</v>
      </c>
      <c r="W1052">
        <v>1</v>
      </c>
      <c r="X1052">
        <v>105</v>
      </c>
      <c r="Y1052">
        <v>60</v>
      </c>
      <c r="Z1052">
        <v>0.05</v>
      </c>
      <c r="AA1052" t="b">
        <v>1</v>
      </c>
      <c r="AB1052" s="21" t="s">
        <v>724</v>
      </c>
      <c r="AC1052">
        <v>5</v>
      </c>
      <c r="AD1052">
        <v>9</v>
      </c>
      <c r="AE1052">
        <v>10</v>
      </c>
      <c r="AF1052">
        <v>10</v>
      </c>
      <c r="AG1052" s="21" t="s">
        <v>48</v>
      </c>
      <c r="AH1052" t="b">
        <v>0</v>
      </c>
      <c r="AI1052" t="b">
        <v>0</v>
      </c>
      <c r="AJ1052">
        <v>0</v>
      </c>
      <c r="AK1052">
        <v>0</v>
      </c>
      <c r="AL1052">
        <v>295</v>
      </c>
      <c r="AM1052" s="21" t="s">
        <v>354</v>
      </c>
      <c r="AN1052" s="21"/>
      <c r="AO1052" t="b">
        <v>0</v>
      </c>
      <c r="AP1052" s="21"/>
      <c r="AQ1052" s="21"/>
      <c r="AR1052" s="21" t="s">
        <v>501</v>
      </c>
      <c r="AS1052" s="21"/>
      <c r="AU1052" s="21"/>
      <c r="AW1052">
        <v>1</v>
      </c>
      <c r="AX1052" s="21"/>
      <c r="AY1052">
        <v>55295</v>
      </c>
      <c r="AZ1052">
        <v>0</v>
      </c>
      <c r="BA1052">
        <v>0</v>
      </c>
      <c r="BB1052">
        <v>30</v>
      </c>
      <c r="BC1052">
        <v>0</v>
      </c>
      <c r="BD1052">
        <v>50</v>
      </c>
      <c r="BE1052" s="21"/>
      <c r="BF1052">
        <v>0</v>
      </c>
    </row>
    <row r="1053" spans="1:58" x14ac:dyDescent="0.25">
      <c r="A1053">
        <v>1.7</v>
      </c>
      <c r="B1053" s="21" t="s">
        <v>175</v>
      </c>
      <c r="C1053" s="21" t="s">
        <v>9</v>
      </c>
      <c r="D1053" s="21" t="s">
        <v>14</v>
      </c>
      <c r="E1053" s="21"/>
      <c r="F1053" s="21"/>
      <c r="G1053" s="21" t="s">
        <v>23</v>
      </c>
      <c r="H1053" s="21"/>
      <c r="I1053" s="21" t="s">
        <v>723</v>
      </c>
      <c r="J1053" s="21" t="s">
        <v>522</v>
      </c>
      <c r="K1053" s="21" t="s">
        <v>41</v>
      </c>
      <c r="L1053" t="b">
        <v>0</v>
      </c>
      <c r="M1053" t="b">
        <v>0</v>
      </c>
      <c r="N1053" t="b">
        <v>0</v>
      </c>
      <c r="O1053">
        <v>40</v>
      </c>
      <c r="P1053">
        <v>30</v>
      </c>
      <c r="Q1053">
        <v>0</v>
      </c>
      <c r="R1053" s="21" t="s">
        <v>49</v>
      </c>
      <c r="S1053">
        <v>1000</v>
      </c>
      <c r="T1053">
        <v>100</v>
      </c>
      <c r="U1053" t="b">
        <v>1</v>
      </c>
      <c r="V1053">
        <v>100</v>
      </c>
      <c r="W1053">
        <v>1</v>
      </c>
      <c r="X1053">
        <v>105</v>
      </c>
      <c r="Y1053">
        <v>60</v>
      </c>
      <c r="Z1053">
        <v>0.05</v>
      </c>
      <c r="AA1053" t="b">
        <v>1</v>
      </c>
      <c r="AB1053" s="21" t="s">
        <v>724</v>
      </c>
      <c r="AC1053">
        <v>5</v>
      </c>
      <c r="AD1053">
        <v>9</v>
      </c>
      <c r="AE1053">
        <v>10</v>
      </c>
      <c r="AF1053">
        <v>10</v>
      </c>
      <c r="AG1053" s="21" t="s">
        <v>48</v>
      </c>
      <c r="AH1053" t="b">
        <v>0</v>
      </c>
      <c r="AI1053" t="b">
        <v>0</v>
      </c>
      <c r="AJ1053">
        <v>0</v>
      </c>
      <c r="AK1053">
        <v>0</v>
      </c>
      <c r="AL1053">
        <v>295</v>
      </c>
      <c r="AM1053" s="21" t="s">
        <v>357</v>
      </c>
      <c r="AN1053" s="21"/>
      <c r="AO1053" t="b">
        <v>0</v>
      </c>
      <c r="AP1053" s="21"/>
      <c r="AQ1053" s="21"/>
      <c r="AR1053" s="21" t="s">
        <v>48</v>
      </c>
      <c r="AS1053" s="21"/>
      <c r="AU1053" s="21"/>
      <c r="AW1053">
        <v>1.46692</v>
      </c>
      <c r="AX1053" s="21"/>
      <c r="AY1053">
        <v>3937500</v>
      </c>
      <c r="BE1053" s="21"/>
    </row>
    <row r="1054" spans="1:58" x14ac:dyDescent="0.25">
      <c r="A1054">
        <v>1.7</v>
      </c>
      <c r="B1054" s="21" t="s">
        <v>175</v>
      </c>
      <c r="C1054" s="21" t="s">
        <v>9</v>
      </c>
      <c r="D1054" s="21" t="s">
        <v>14</v>
      </c>
      <c r="E1054" s="21"/>
      <c r="F1054" s="21"/>
      <c r="G1054" s="21" t="s">
        <v>23</v>
      </c>
      <c r="H1054" s="21"/>
      <c r="I1054" s="21" t="s">
        <v>723</v>
      </c>
      <c r="J1054" s="21" t="s">
        <v>522</v>
      </c>
      <c r="K1054" s="21" t="s">
        <v>41</v>
      </c>
      <c r="L1054" t="b">
        <v>0</v>
      </c>
      <c r="M1054" t="b">
        <v>0</v>
      </c>
      <c r="N1054" t="b">
        <v>0</v>
      </c>
      <c r="O1054">
        <v>40</v>
      </c>
      <c r="P1054">
        <v>30</v>
      </c>
      <c r="Q1054">
        <v>0</v>
      </c>
      <c r="R1054" s="21" t="s">
        <v>49</v>
      </c>
      <c r="S1054">
        <v>1000</v>
      </c>
      <c r="T1054">
        <v>100</v>
      </c>
      <c r="U1054" t="b">
        <v>1</v>
      </c>
      <c r="V1054">
        <v>100</v>
      </c>
      <c r="W1054">
        <v>1</v>
      </c>
      <c r="X1054">
        <v>105</v>
      </c>
      <c r="Y1054">
        <v>60</v>
      </c>
      <c r="Z1054">
        <v>0.05</v>
      </c>
      <c r="AA1054" t="b">
        <v>1</v>
      </c>
      <c r="AB1054" s="21" t="s">
        <v>724</v>
      </c>
      <c r="AC1054">
        <v>5</v>
      </c>
      <c r="AD1054">
        <v>9</v>
      </c>
      <c r="AE1054">
        <v>10</v>
      </c>
      <c r="AF1054">
        <v>10</v>
      </c>
      <c r="AG1054" s="21" t="s">
        <v>48</v>
      </c>
      <c r="AH1054" t="b">
        <v>0</v>
      </c>
      <c r="AI1054" t="b">
        <v>0</v>
      </c>
      <c r="AJ1054">
        <v>0</v>
      </c>
      <c r="AK1054">
        <v>0</v>
      </c>
      <c r="AL1054">
        <v>295</v>
      </c>
      <c r="AM1054" s="21" t="s">
        <v>358</v>
      </c>
      <c r="AN1054" s="21"/>
      <c r="AO1054" t="b">
        <v>0</v>
      </c>
      <c r="AP1054" s="21"/>
      <c r="AQ1054" s="21"/>
      <c r="AR1054" s="21" t="s">
        <v>501</v>
      </c>
      <c r="AS1054" s="21"/>
      <c r="AU1054" s="21"/>
      <c r="AW1054">
        <v>1.5466</v>
      </c>
      <c r="AX1054" s="21"/>
      <c r="AY1054">
        <v>36095</v>
      </c>
      <c r="BE1054" s="21"/>
    </row>
    <row r="1055" spans="1:58" x14ac:dyDescent="0.25">
      <c r="A1055">
        <v>1.7</v>
      </c>
      <c r="B1055" s="21" t="s">
        <v>175</v>
      </c>
      <c r="C1055" s="21" t="s">
        <v>9</v>
      </c>
      <c r="D1055" s="21" t="s">
        <v>14</v>
      </c>
      <c r="E1055" s="21"/>
      <c r="F1055" s="21"/>
      <c r="G1055" s="21" t="s">
        <v>23</v>
      </c>
      <c r="H1055" s="21"/>
      <c r="I1055" s="21" t="s">
        <v>723</v>
      </c>
      <c r="J1055" s="21" t="s">
        <v>522</v>
      </c>
      <c r="K1055" s="21" t="s">
        <v>41</v>
      </c>
      <c r="L1055" t="b">
        <v>0</v>
      </c>
      <c r="M1055" t="b">
        <v>0</v>
      </c>
      <c r="N1055" t="b">
        <v>0</v>
      </c>
      <c r="O1055">
        <v>40</v>
      </c>
      <c r="P1055">
        <v>30</v>
      </c>
      <c r="Q1055">
        <v>0</v>
      </c>
      <c r="R1055" s="21" t="s">
        <v>49</v>
      </c>
      <c r="S1055">
        <v>1000</v>
      </c>
      <c r="T1055">
        <v>100</v>
      </c>
      <c r="U1055" t="b">
        <v>1</v>
      </c>
      <c r="V1055">
        <v>100</v>
      </c>
      <c r="W1055">
        <v>1</v>
      </c>
      <c r="X1055">
        <v>105</v>
      </c>
      <c r="Y1055">
        <v>60</v>
      </c>
      <c r="Z1055">
        <v>0.05</v>
      </c>
      <c r="AA1055" t="b">
        <v>1</v>
      </c>
      <c r="AB1055" s="21" t="s">
        <v>724</v>
      </c>
      <c r="AC1055">
        <v>5</v>
      </c>
      <c r="AD1055">
        <v>9</v>
      </c>
      <c r="AE1055">
        <v>10</v>
      </c>
      <c r="AF1055">
        <v>10</v>
      </c>
      <c r="AG1055" s="21" t="s">
        <v>48</v>
      </c>
      <c r="AH1055" t="b">
        <v>0</v>
      </c>
      <c r="AI1055" t="b">
        <v>0</v>
      </c>
      <c r="AJ1055">
        <v>0</v>
      </c>
      <c r="AK1055">
        <v>0</v>
      </c>
      <c r="AL1055">
        <v>295</v>
      </c>
      <c r="AM1055" s="21" t="s">
        <v>371</v>
      </c>
      <c r="AN1055" s="21"/>
      <c r="AO1055" t="b">
        <v>0</v>
      </c>
      <c r="AP1055" s="21"/>
      <c r="AQ1055" s="21"/>
      <c r="AR1055" s="21" t="s">
        <v>503</v>
      </c>
      <c r="AS1055" s="21"/>
      <c r="AU1055" s="21"/>
      <c r="AW1055">
        <v>1.52674</v>
      </c>
      <c r="AX1055" s="21"/>
      <c r="AY1055">
        <v>14524637</v>
      </c>
      <c r="BE1055" s="21"/>
    </row>
    <row r="1056" spans="1:58" x14ac:dyDescent="0.25">
      <c r="A1056">
        <v>1.7</v>
      </c>
      <c r="B1056" s="21" t="s">
        <v>175</v>
      </c>
      <c r="C1056" s="21" t="s">
        <v>9</v>
      </c>
      <c r="D1056" s="21" t="s">
        <v>14</v>
      </c>
      <c r="E1056" s="21"/>
      <c r="F1056" s="21"/>
      <c r="G1056" s="21" t="s">
        <v>23</v>
      </c>
      <c r="H1056" s="21"/>
      <c r="I1056" s="21" t="s">
        <v>723</v>
      </c>
      <c r="J1056" s="21" t="s">
        <v>522</v>
      </c>
      <c r="K1056" s="21" t="s">
        <v>41</v>
      </c>
      <c r="L1056" t="b">
        <v>0</v>
      </c>
      <c r="M1056" t="b">
        <v>0</v>
      </c>
      <c r="N1056" t="b">
        <v>0</v>
      </c>
      <c r="O1056">
        <v>40</v>
      </c>
      <c r="P1056">
        <v>30</v>
      </c>
      <c r="Q1056">
        <v>0</v>
      </c>
      <c r="R1056" s="21" t="s">
        <v>49</v>
      </c>
      <c r="S1056">
        <v>1000</v>
      </c>
      <c r="T1056">
        <v>100</v>
      </c>
      <c r="U1056" t="b">
        <v>1</v>
      </c>
      <c r="V1056">
        <v>100</v>
      </c>
      <c r="W1056">
        <v>1</v>
      </c>
      <c r="X1056">
        <v>105</v>
      </c>
      <c r="Y1056">
        <v>60</v>
      </c>
      <c r="Z1056">
        <v>0.05</v>
      </c>
      <c r="AA1056" t="b">
        <v>1</v>
      </c>
      <c r="AB1056" s="21" t="s">
        <v>724</v>
      </c>
      <c r="AC1056">
        <v>5</v>
      </c>
      <c r="AD1056">
        <v>9</v>
      </c>
      <c r="AE1056">
        <v>10</v>
      </c>
      <c r="AF1056">
        <v>10</v>
      </c>
      <c r="AG1056" s="21" t="s">
        <v>48</v>
      </c>
      <c r="AH1056" t="b">
        <v>0</v>
      </c>
      <c r="AI1056" t="b">
        <v>0</v>
      </c>
      <c r="AJ1056">
        <v>0</v>
      </c>
      <c r="AK1056">
        <v>0</v>
      </c>
      <c r="AL1056">
        <v>295</v>
      </c>
      <c r="AM1056" s="21" t="s">
        <v>372</v>
      </c>
      <c r="AN1056" s="21"/>
      <c r="AO1056" t="b">
        <v>0</v>
      </c>
      <c r="AP1056" s="21"/>
      <c r="AQ1056" s="21"/>
      <c r="AR1056" s="21" t="s">
        <v>503</v>
      </c>
      <c r="AS1056" s="21"/>
      <c r="AU1056" s="21"/>
      <c r="AW1056">
        <v>1.52674</v>
      </c>
      <c r="AX1056" s="21"/>
      <c r="AY1056">
        <v>14524637</v>
      </c>
      <c r="BE1056" s="21"/>
    </row>
    <row r="1057" spans="1:58" x14ac:dyDescent="0.25">
      <c r="A1057">
        <v>1.7</v>
      </c>
      <c r="B1057" s="21" t="s">
        <v>175</v>
      </c>
      <c r="C1057" s="21" t="s">
        <v>9</v>
      </c>
      <c r="D1057" s="21" t="s">
        <v>14</v>
      </c>
      <c r="E1057" s="21"/>
      <c r="F1057" s="21"/>
      <c r="G1057" s="21" t="s">
        <v>23</v>
      </c>
      <c r="H1057" s="21"/>
      <c r="I1057" s="21" t="s">
        <v>723</v>
      </c>
      <c r="J1057" s="21" t="s">
        <v>522</v>
      </c>
      <c r="K1057" s="21" t="s">
        <v>41</v>
      </c>
      <c r="L1057" t="b">
        <v>0</v>
      </c>
      <c r="M1057" t="b">
        <v>0</v>
      </c>
      <c r="N1057" t="b">
        <v>0</v>
      </c>
      <c r="O1057">
        <v>40</v>
      </c>
      <c r="P1057">
        <v>30</v>
      </c>
      <c r="Q1057">
        <v>0</v>
      </c>
      <c r="R1057" s="21" t="s">
        <v>49</v>
      </c>
      <c r="S1057">
        <v>1000</v>
      </c>
      <c r="T1057">
        <v>100</v>
      </c>
      <c r="U1057" t="b">
        <v>1</v>
      </c>
      <c r="V1057">
        <v>100</v>
      </c>
      <c r="W1057">
        <v>1</v>
      </c>
      <c r="X1057">
        <v>105</v>
      </c>
      <c r="Y1057">
        <v>60</v>
      </c>
      <c r="Z1057">
        <v>0.05</v>
      </c>
      <c r="AA1057" t="b">
        <v>1</v>
      </c>
      <c r="AB1057" s="21" t="s">
        <v>724</v>
      </c>
      <c r="AC1057">
        <v>5</v>
      </c>
      <c r="AD1057">
        <v>9</v>
      </c>
      <c r="AE1057">
        <v>10</v>
      </c>
      <c r="AF1057">
        <v>10</v>
      </c>
      <c r="AG1057" s="21" t="s">
        <v>48</v>
      </c>
      <c r="AH1057" t="b">
        <v>0</v>
      </c>
      <c r="AI1057" t="b">
        <v>0</v>
      </c>
      <c r="AJ1057">
        <v>0</v>
      </c>
      <c r="AK1057">
        <v>0</v>
      </c>
      <c r="AL1057">
        <v>295</v>
      </c>
      <c r="AM1057" s="21" t="s">
        <v>373</v>
      </c>
      <c r="AN1057" s="21"/>
      <c r="AO1057" t="b">
        <v>0</v>
      </c>
      <c r="AP1057" s="21"/>
      <c r="AQ1057" s="21"/>
      <c r="AR1057" s="21" t="s">
        <v>503</v>
      </c>
      <c r="AS1057" s="21"/>
      <c r="AU1057" s="21"/>
      <c r="AW1057">
        <v>1.52674</v>
      </c>
      <c r="AX1057" s="21"/>
      <c r="AY1057">
        <v>12695295</v>
      </c>
      <c r="BE1057" s="21"/>
    </row>
    <row r="1058" spans="1:58" x14ac:dyDescent="0.25">
      <c r="A1058">
        <v>1.7</v>
      </c>
      <c r="B1058" s="21" t="s">
        <v>175</v>
      </c>
      <c r="C1058" s="21" t="s">
        <v>9</v>
      </c>
      <c r="D1058" s="21" t="s">
        <v>14</v>
      </c>
      <c r="E1058" s="21"/>
      <c r="F1058" s="21"/>
      <c r="G1058" s="21" t="s">
        <v>23</v>
      </c>
      <c r="H1058" s="21"/>
      <c r="I1058" s="21" t="s">
        <v>723</v>
      </c>
      <c r="J1058" s="21" t="s">
        <v>522</v>
      </c>
      <c r="K1058" s="21" t="s">
        <v>41</v>
      </c>
      <c r="L1058" t="b">
        <v>0</v>
      </c>
      <c r="M1058" t="b">
        <v>0</v>
      </c>
      <c r="N1058" t="b">
        <v>0</v>
      </c>
      <c r="O1058">
        <v>40</v>
      </c>
      <c r="P1058">
        <v>30</v>
      </c>
      <c r="Q1058">
        <v>0</v>
      </c>
      <c r="R1058" s="21" t="s">
        <v>49</v>
      </c>
      <c r="S1058">
        <v>1000</v>
      </c>
      <c r="T1058">
        <v>100</v>
      </c>
      <c r="U1058" t="b">
        <v>1</v>
      </c>
      <c r="V1058">
        <v>100</v>
      </c>
      <c r="W1058">
        <v>1</v>
      </c>
      <c r="X1058">
        <v>105</v>
      </c>
      <c r="Y1058">
        <v>60</v>
      </c>
      <c r="Z1058">
        <v>0.05</v>
      </c>
      <c r="AA1058" t="b">
        <v>1</v>
      </c>
      <c r="AB1058" s="21" t="s">
        <v>724</v>
      </c>
      <c r="AC1058">
        <v>5</v>
      </c>
      <c r="AD1058">
        <v>9</v>
      </c>
      <c r="AE1058">
        <v>10</v>
      </c>
      <c r="AF1058">
        <v>10</v>
      </c>
      <c r="AG1058" s="21" t="s">
        <v>48</v>
      </c>
      <c r="AH1058" t="b">
        <v>0</v>
      </c>
      <c r="AI1058" t="b">
        <v>0</v>
      </c>
      <c r="AJ1058">
        <v>0</v>
      </c>
      <c r="AK1058">
        <v>0</v>
      </c>
      <c r="AL1058">
        <v>295</v>
      </c>
      <c r="AM1058" s="21" t="s">
        <v>375</v>
      </c>
      <c r="AN1058" s="21"/>
      <c r="AO1058" t="b">
        <v>0</v>
      </c>
      <c r="AP1058" s="21"/>
      <c r="AQ1058" s="21"/>
      <c r="AR1058" s="21" t="s">
        <v>375</v>
      </c>
      <c r="AS1058" s="21"/>
      <c r="AU1058" s="21"/>
      <c r="AW1058">
        <v>1.52674</v>
      </c>
      <c r="AX1058" s="21"/>
      <c r="AY1058">
        <v>15570276</v>
      </c>
      <c r="BE1058" s="21"/>
    </row>
    <row r="1059" spans="1:58" x14ac:dyDescent="0.25">
      <c r="A1059">
        <v>1.7</v>
      </c>
      <c r="B1059" s="21" t="s">
        <v>175</v>
      </c>
      <c r="C1059" s="21" t="s">
        <v>9</v>
      </c>
      <c r="D1059" s="21" t="s">
        <v>14</v>
      </c>
      <c r="E1059" s="21"/>
      <c r="F1059" s="21"/>
      <c r="G1059" s="21" t="s">
        <v>23</v>
      </c>
      <c r="H1059" s="21"/>
      <c r="I1059" s="21" t="s">
        <v>723</v>
      </c>
      <c r="J1059" s="21" t="s">
        <v>522</v>
      </c>
      <c r="K1059" s="21" t="s">
        <v>41</v>
      </c>
      <c r="L1059" t="b">
        <v>0</v>
      </c>
      <c r="M1059" t="b">
        <v>0</v>
      </c>
      <c r="N1059" t="b">
        <v>0</v>
      </c>
      <c r="O1059">
        <v>40</v>
      </c>
      <c r="P1059">
        <v>30</v>
      </c>
      <c r="Q1059">
        <v>0</v>
      </c>
      <c r="R1059" s="21" t="s">
        <v>49</v>
      </c>
      <c r="S1059">
        <v>1000</v>
      </c>
      <c r="T1059">
        <v>100</v>
      </c>
      <c r="U1059" t="b">
        <v>1</v>
      </c>
      <c r="V1059">
        <v>100</v>
      </c>
      <c r="W1059">
        <v>1</v>
      </c>
      <c r="X1059">
        <v>105</v>
      </c>
      <c r="Y1059">
        <v>60</v>
      </c>
      <c r="Z1059">
        <v>0.05</v>
      </c>
      <c r="AA1059" t="b">
        <v>1</v>
      </c>
      <c r="AB1059" s="21" t="s">
        <v>724</v>
      </c>
      <c r="AC1059">
        <v>5</v>
      </c>
      <c r="AD1059">
        <v>9</v>
      </c>
      <c r="AE1059">
        <v>10</v>
      </c>
      <c r="AF1059">
        <v>10</v>
      </c>
      <c r="AG1059" s="21" t="s">
        <v>48</v>
      </c>
      <c r="AH1059" t="b">
        <v>0</v>
      </c>
      <c r="AI1059" t="b">
        <v>0</v>
      </c>
      <c r="AJ1059">
        <v>0</v>
      </c>
      <c r="AK1059">
        <v>0</v>
      </c>
      <c r="AL1059">
        <v>295</v>
      </c>
      <c r="AM1059" s="21" t="s">
        <v>376</v>
      </c>
      <c r="AN1059" s="21"/>
      <c r="AO1059" t="b">
        <v>0</v>
      </c>
      <c r="AP1059" s="21"/>
      <c r="AQ1059" s="21"/>
      <c r="AR1059" s="21" t="s">
        <v>375</v>
      </c>
      <c r="AS1059" s="21"/>
      <c r="AU1059" s="21"/>
      <c r="AW1059">
        <v>1.52674</v>
      </c>
      <c r="AX1059" s="21"/>
      <c r="AY1059">
        <v>15570276</v>
      </c>
      <c r="BE1059" s="21"/>
    </row>
    <row r="1060" spans="1:58" x14ac:dyDescent="0.25">
      <c r="A1060">
        <v>1.7</v>
      </c>
      <c r="B1060" s="21" t="s">
        <v>175</v>
      </c>
      <c r="C1060" s="21" t="s">
        <v>9</v>
      </c>
      <c r="D1060" s="21" t="s">
        <v>14</v>
      </c>
      <c r="E1060" s="21"/>
      <c r="F1060" s="21"/>
      <c r="G1060" s="21" t="s">
        <v>23</v>
      </c>
      <c r="H1060" s="21"/>
      <c r="I1060" s="21" t="s">
        <v>723</v>
      </c>
      <c r="J1060" s="21" t="s">
        <v>522</v>
      </c>
      <c r="K1060" s="21" t="s">
        <v>41</v>
      </c>
      <c r="L1060" t="b">
        <v>0</v>
      </c>
      <c r="M1060" t="b">
        <v>0</v>
      </c>
      <c r="N1060" t="b">
        <v>0</v>
      </c>
      <c r="O1060">
        <v>40</v>
      </c>
      <c r="P1060">
        <v>30</v>
      </c>
      <c r="Q1060">
        <v>0</v>
      </c>
      <c r="R1060" s="21" t="s">
        <v>49</v>
      </c>
      <c r="S1060">
        <v>1000</v>
      </c>
      <c r="T1060">
        <v>100</v>
      </c>
      <c r="U1060" t="b">
        <v>1</v>
      </c>
      <c r="V1060">
        <v>100</v>
      </c>
      <c r="W1060">
        <v>1</v>
      </c>
      <c r="X1060">
        <v>105</v>
      </c>
      <c r="Y1060">
        <v>60</v>
      </c>
      <c r="Z1060">
        <v>0.05</v>
      </c>
      <c r="AA1060" t="b">
        <v>1</v>
      </c>
      <c r="AB1060" s="21" t="s">
        <v>724</v>
      </c>
      <c r="AC1060">
        <v>5</v>
      </c>
      <c r="AD1060">
        <v>9</v>
      </c>
      <c r="AE1060">
        <v>10</v>
      </c>
      <c r="AF1060">
        <v>10</v>
      </c>
      <c r="AG1060" s="21" t="s">
        <v>48</v>
      </c>
      <c r="AH1060" t="b">
        <v>0</v>
      </c>
      <c r="AI1060" t="b">
        <v>0</v>
      </c>
      <c r="AJ1060">
        <v>0</v>
      </c>
      <c r="AK1060">
        <v>0</v>
      </c>
      <c r="AL1060">
        <v>295</v>
      </c>
      <c r="AM1060" s="21" t="s">
        <v>377</v>
      </c>
      <c r="AN1060" s="21"/>
      <c r="AO1060" t="b">
        <v>0</v>
      </c>
      <c r="AP1060" s="21"/>
      <c r="AQ1060" s="21"/>
      <c r="AR1060" s="21" t="s">
        <v>375</v>
      </c>
      <c r="AS1060" s="21"/>
      <c r="AU1060" s="21"/>
      <c r="AW1060">
        <v>1.52674</v>
      </c>
      <c r="AX1060" s="21"/>
      <c r="AY1060">
        <v>15570276</v>
      </c>
      <c r="BE1060" s="21"/>
    </row>
    <row r="1061" spans="1:58" x14ac:dyDescent="0.25">
      <c r="A1061">
        <v>1.7</v>
      </c>
      <c r="B1061" s="21" t="s">
        <v>175</v>
      </c>
      <c r="C1061" s="21" t="s">
        <v>9</v>
      </c>
      <c r="D1061" s="21" t="s">
        <v>14</v>
      </c>
      <c r="E1061" s="21"/>
      <c r="F1061" s="21"/>
      <c r="G1061" s="21" t="s">
        <v>23</v>
      </c>
      <c r="H1061" s="21"/>
      <c r="I1061" s="21" t="s">
        <v>723</v>
      </c>
      <c r="J1061" s="21" t="s">
        <v>522</v>
      </c>
      <c r="K1061" s="21" t="s">
        <v>41</v>
      </c>
      <c r="L1061" t="b">
        <v>0</v>
      </c>
      <c r="M1061" t="b">
        <v>0</v>
      </c>
      <c r="N1061" t="b">
        <v>0</v>
      </c>
      <c r="O1061">
        <v>40</v>
      </c>
      <c r="P1061">
        <v>30</v>
      </c>
      <c r="Q1061">
        <v>0</v>
      </c>
      <c r="R1061" s="21" t="s">
        <v>49</v>
      </c>
      <c r="S1061">
        <v>1000</v>
      </c>
      <c r="T1061">
        <v>100</v>
      </c>
      <c r="U1061" t="b">
        <v>1</v>
      </c>
      <c r="V1061">
        <v>100</v>
      </c>
      <c r="W1061">
        <v>1</v>
      </c>
      <c r="X1061">
        <v>105</v>
      </c>
      <c r="Y1061">
        <v>60</v>
      </c>
      <c r="Z1061">
        <v>0.05</v>
      </c>
      <c r="AA1061" t="b">
        <v>1</v>
      </c>
      <c r="AB1061" s="21" t="s">
        <v>724</v>
      </c>
      <c r="AC1061">
        <v>5</v>
      </c>
      <c r="AD1061">
        <v>9</v>
      </c>
      <c r="AE1061">
        <v>10</v>
      </c>
      <c r="AF1061">
        <v>10</v>
      </c>
      <c r="AG1061" s="21" t="s">
        <v>48</v>
      </c>
      <c r="AH1061" t="b">
        <v>0</v>
      </c>
      <c r="AI1061" t="b">
        <v>0</v>
      </c>
      <c r="AJ1061">
        <v>0</v>
      </c>
      <c r="AK1061">
        <v>0</v>
      </c>
      <c r="AL1061">
        <v>295</v>
      </c>
      <c r="AM1061" s="21" t="s">
        <v>378</v>
      </c>
      <c r="AN1061" s="21"/>
      <c r="AO1061" t="b">
        <v>0</v>
      </c>
      <c r="AP1061" s="21"/>
      <c r="AQ1061" s="21"/>
      <c r="AR1061" s="21" t="s">
        <v>375</v>
      </c>
      <c r="AS1061" s="21"/>
      <c r="AU1061" s="21"/>
      <c r="AW1061">
        <v>1.52674</v>
      </c>
      <c r="AX1061" s="21"/>
      <c r="AY1061">
        <v>15570276</v>
      </c>
      <c r="BE1061" s="21"/>
    </row>
    <row r="1062" spans="1:58" x14ac:dyDescent="0.25">
      <c r="A1062">
        <v>1.7</v>
      </c>
      <c r="B1062" s="21" t="s">
        <v>175</v>
      </c>
      <c r="C1062" s="21" t="s">
        <v>9</v>
      </c>
      <c r="D1062" s="21" t="s">
        <v>14</v>
      </c>
      <c r="E1062" s="21"/>
      <c r="F1062" s="21"/>
      <c r="G1062" s="21" t="s">
        <v>23</v>
      </c>
      <c r="H1062" s="21"/>
      <c r="I1062" s="21" t="s">
        <v>723</v>
      </c>
      <c r="J1062" s="21" t="s">
        <v>522</v>
      </c>
      <c r="K1062" s="21" t="s">
        <v>41</v>
      </c>
      <c r="L1062" t="b">
        <v>0</v>
      </c>
      <c r="M1062" t="b">
        <v>0</v>
      </c>
      <c r="N1062" t="b">
        <v>0</v>
      </c>
      <c r="O1062">
        <v>40</v>
      </c>
      <c r="P1062">
        <v>30</v>
      </c>
      <c r="Q1062">
        <v>0</v>
      </c>
      <c r="R1062" s="21" t="s">
        <v>49</v>
      </c>
      <c r="S1062">
        <v>1000</v>
      </c>
      <c r="T1062">
        <v>100</v>
      </c>
      <c r="U1062" t="b">
        <v>1</v>
      </c>
      <c r="V1062">
        <v>100</v>
      </c>
      <c r="W1062">
        <v>1</v>
      </c>
      <c r="X1062">
        <v>105</v>
      </c>
      <c r="Y1062">
        <v>60</v>
      </c>
      <c r="Z1062">
        <v>0.05</v>
      </c>
      <c r="AA1062" t="b">
        <v>1</v>
      </c>
      <c r="AB1062" s="21" t="s">
        <v>724</v>
      </c>
      <c r="AC1062">
        <v>5</v>
      </c>
      <c r="AD1062">
        <v>9</v>
      </c>
      <c r="AE1062">
        <v>10</v>
      </c>
      <c r="AF1062">
        <v>10</v>
      </c>
      <c r="AG1062" s="21" t="s">
        <v>48</v>
      </c>
      <c r="AH1062" t="b">
        <v>0</v>
      </c>
      <c r="AI1062" t="b">
        <v>0</v>
      </c>
      <c r="AJ1062">
        <v>0</v>
      </c>
      <c r="AK1062">
        <v>0</v>
      </c>
      <c r="AL1062">
        <v>295</v>
      </c>
      <c r="AM1062" s="21" t="s">
        <v>380</v>
      </c>
      <c r="AN1062" s="21"/>
      <c r="AO1062" t="b">
        <v>0</v>
      </c>
      <c r="AP1062" s="21"/>
      <c r="AQ1062" s="21"/>
      <c r="AR1062" s="21" t="s">
        <v>375</v>
      </c>
      <c r="AS1062" s="21"/>
      <c r="AU1062" s="21"/>
      <c r="AW1062">
        <v>1.52674</v>
      </c>
      <c r="AX1062" s="21"/>
      <c r="AY1062">
        <v>15570276</v>
      </c>
      <c r="BE1062" s="21"/>
    </row>
    <row r="1063" spans="1:58" x14ac:dyDescent="0.25">
      <c r="A1063">
        <v>1.7</v>
      </c>
      <c r="B1063" s="21" t="s">
        <v>175</v>
      </c>
      <c r="C1063" s="21" t="s">
        <v>9</v>
      </c>
      <c r="D1063" s="21" t="s">
        <v>14</v>
      </c>
      <c r="E1063" s="21"/>
      <c r="F1063" s="21"/>
      <c r="G1063" s="21" t="s">
        <v>23</v>
      </c>
      <c r="H1063" s="21"/>
      <c r="I1063" s="21" t="s">
        <v>723</v>
      </c>
      <c r="J1063" s="21" t="s">
        <v>522</v>
      </c>
      <c r="K1063" s="21" t="s">
        <v>41</v>
      </c>
      <c r="L1063" t="b">
        <v>0</v>
      </c>
      <c r="M1063" t="b">
        <v>0</v>
      </c>
      <c r="N1063" t="b">
        <v>0</v>
      </c>
      <c r="O1063">
        <v>40</v>
      </c>
      <c r="P1063">
        <v>30</v>
      </c>
      <c r="Q1063">
        <v>0</v>
      </c>
      <c r="R1063" s="21" t="s">
        <v>49</v>
      </c>
      <c r="S1063">
        <v>1000</v>
      </c>
      <c r="T1063">
        <v>100</v>
      </c>
      <c r="U1063" t="b">
        <v>1</v>
      </c>
      <c r="V1063">
        <v>100</v>
      </c>
      <c r="W1063">
        <v>1</v>
      </c>
      <c r="X1063">
        <v>105</v>
      </c>
      <c r="Y1063">
        <v>60</v>
      </c>
      <c r="Z1063">
        <v>0.05</v>
      </c>
      <c r="AA1063" t="b">
        <v>1</v>
      </c>
      <c r="AB1063" s="21" t="s">
        <v>724</v>
      </c>
      <c r="AC1063">
        <v>5</v>
      </c>
      <c r="AD1063">
        <v>9</v>
      </c>
      <c r="AE1063">
        <v>10</v>
      </c>
      <c r="AF1063">
        <v>10</v>
      </c>
      <c r="AG1063" s="21" t="s">
        <v>48</v>
      </c>
      <c r="AH1063" t="b">
        <v>0</v>
      </c>
      <c r="AI1063" t="b">
        <v>0</v>
      </c>
      <c r="AJ1063">
        <v>0</v>
      </c>
      <c r="AK1063">
        <v>0</v>
      </c>
      <c r="AL1063">
        <v>295</v>
      </c>
      <c r="AM1063" s="21" t="s">
        <v>444</v>
      </c>
      <c r="AN1063" s="21"/>
      <c r="AO1063" t="b">
        <v>0</v>
      </c>
      <c r="AP1063" s="21"/>
      <c r="AQ1063" s="21"/>
      <c r="AR1063" s="21" t="s">
        <v>501</v>
      </c>
      <c r="AS1063" s="21"/>
      <c r="AU1063" s="21"/>
      <c r="AW1063">
        <v>1.52674</v>
      </c>
      <c r="AX1063" s="21"/>
      <c r="AY1063">
        <v>15794160</v>
      </c>
      <c r="BE1063" s="21"/>
    </row>
    <row r="1064" spans="1:58" x14ac:dyDescent="0.25">
      <c r="A1064">
        <v>1.7</v>
      </c>
      <c r="B1064" s="21" t="s">
        <v>175</v>
      </c>
      <c r="C1064" s="21" t="s">
        <v>9</v>
      </c>
      <c r="D1064" s="21" t="s">
        <v>14</v>
      </c>
      <c r="E1064" s="21"/>
      <c r="F1064" s="21"/>
      <c r="G1064" s="21" t="s">
        <v>23</v>
      </c>
      <c r="H1064" s="21"/>
      <c r="I1064" s="21" t="s">
        <v>723</v>
      </c>
      <c r="J1064" s="21" t="s">
        <v>522</v>
      </c>
      <c r="K1064" s="21" t="s">
        <v>41</v>
      </c>
      <c r="L1064" t="b">
        <v>0</v>
      </c>
      <c r="M1064" t="b">
        <v>0</v>
      </c>
      <c r="N1064" t="b">
        <v>0</v>
      </c>
      <c r="O1064">
        <v>40</v>
      </c>
      <c r="P1064">
        <v>30</v>
      </c>
      <c r="Q1064">
        <v>0</v>
      </c>
      <c r="R1064" s="21" t="s">
        <v>49</v>
      </c>
      <c r="S1064">
        <v>1000</v>
      </c>
      <c r="T1064">
        <v>100</v>
      </c>
      <c r="U1064" t="b">
        <v>1</v>
      </c>
      <c r="V1064">
        <v>100</v>
      </c>
      <c r="W1064">
        <v>1</v>
      </c>
      <c r="X1064">
        <v>105</v>
      </c>
      <c r="Y1064">
        <v>60</v>
      </c>
      <c r="Z1064">
        <v>0.05</v>
      </c>
      <c r="AA1064" t="b">
        <v>1</v>
      </c>
      <c r="AB1064" s="21" t="s">
        <v>724</v>
      </c>
      <c r="AC1064">
        <v>5</v>
      </c>
      <c r="AD1064">
        <v>9</v>
      </c>
      <c r="AE1064">
        <v>10</v>
      </c>
      <c r="AF1064">
        <v>10</v>
      </c>
      <c r="AG1064" s="21" t="s">
        <v>48</v>
      </c>
      <c r="AH1064" t="b">
        <v>0</v>
      </c>
      <c r="AI1064" t="b">
        <v>0</v>
      </c>
      <c r="AJ1064">
        <v>0</v>
      </c>
      <c r="AK1064">
        <v>0</v>
      </c>
      <c r="AL1064">
        <v>295</v>
      </c>
      <c r="AM1064" s="21" t="s">
        <v>447</v>
      </c>
      <c r="AN1064" s="21"/>
      <c r="AO1064" t="b">
        <v>0</v>
      </c>
      <c r="AP1064" s="21"/>
      <c r="AQ1064" s="21"/>
      <c r="AR1064" s="21" t="s">
        <v>501</v>
      </c>
      <c r="AS1064" s="21"/>
      <c r="AU1064" s="21"/>
      <c r="AW1064">
        <v>2.20079</v>
      </c>
      <c r="AX1064" s="21"/>
      <c r="AY1064">
        <v>255</v>
      </c>
      <c r="AZ1064">
        <v>0</v>
      </c>
      <c r="BA1064">
        <v>0</v>
      </c>
      <c r="BB1064">
        <v>20</v>
      </c>
      <c r="BC1064">
        <v>0</v>
      </c>
      <c r="BD1064">
        <v>50</v>
      </c>
      <c r="BE1064" s="21"/>
      <c r="BF1064">
        <v>0</v>
      </c>
    </row>
    <row r="1065" spans="1:58" x14ac:dyDescent="0.25">
      <c r="A1065" t="s">
        <v>721</v>
      </c>
      <c r="B1065" t="s">
        <v>4</v>
      </c>
      <c r="C1065" t="s">
        <v>8</v>
      </c>
      <c r="D1065" t="s">
        <v>13</v>
      </c>
      <c r="E1065" t="s">
        <v>18</v>
      </c>
      <c r="F1065" t="s">
        <v>20</v>
      </c>
      <c r="G1065" t="s">
        <v>22</v>
      </c>
      <c r="H1065" t="s">
        <v>27</v>
      </c>
      <c r="I1065" t="s">
        <v>30</v>
      </c>
      <c r="J1065" t="s">
        <v>31</v>
      </c>
      <c r="K1065" t="s">
        <v>466</v>
      </c>
      <c r="L1065" t="s">
        <v>55</v>
      </c>
      <c r="M1065" t="s">
        <v>57</v>
      </c>
      <c r="N1065" t="s">
        <v>58</v>
      </c>
      <c r="O1065" t="s">
        <v>43</v>
      </c>
      <c r="P1065" t="s">
        <v>45</v>
      </c>
      <c r="Q1065" t="s">
        <v>46</v>
      </c>
      <c r="R1065" t="s">
        <v>47</v>
      </c>
      <c r="S1065" t="s">
        <v>51</v>
      </c>
      <c r="T1065" t="s">
        <v>53</v>
      </c>
      <c r="U1065" t="s">
        <v>75</v>
      </c>
      <c r="V1065" t="s">
        <v>76</v>
      </c>
      <c r="W1065" t="s">
        <v>77</v>
      </c>
      <c r="X1065" t="s">
        <v>78</v>
      </c>
      <c r="Y1065" t="s">
        <v>79</v>
      </c>
      <c r="Z1065" t="s">
        <v>80</v>
      </c>
      <c r="AA1065" t="s">
        <v>81</v>
      </c>
      <c r="AB1065" t="s">
        <v>61</v>
      </c>
      <c r="AC1065" t="s">
        <v>62</v>
      </c>
      <c r="AD1065" t="s">
        <v>64</v>
      </c>
      <c r="AE1065" t="s">
        <v>65</v>
      </c>
      <c r="AF1065" t="s">
        <v>66</v>
      </c>
      <c r="AG1065" t="s">
        <v>67</v>
      </c>
      <c r="AH1065" t="s">
        <v>72</v>
      </c>
      <c r="AI1065" t="s">
        <v>73</v>
      </c>
      <c r="AJ1065" t="s">
        <v>69</v>
      </c>
      <c r="AK1065" t="s">
        <v>70</v>
      </c>
      <c r="AL1065" t="s">
        <v>71</v>
      </c>
      <c r="AM1065" t="s">
        <v>722</v>
      </c>
      <c r="AN1065" t="s">
        <v>102</v>
      </c>
      <c r="AO1065" t="s">
        <v>100</v>
      </c>
      <c r="AP1065" t="s">
        <v>84</v>
      </c>
      <c r="AQ1065" t="s">
        <v>85</v>
      </c>
      <c r="AR1065" t="s">
        <v>86</v>
      </c>
      <c r="AS1065" t="s">
        <v>87</v>
      </c>
      <c r="AT1065" t="s">
        <v>89</v>
      </c>
      <c r="AU1065" t="s">
        <v>90</v>
      </c>
      <c r="AV1065" t="s">
        <v>91</v>
      </c>
      <c r="AW1065" t="s">
        <v>92</v>
      </c>
      <c r="AX1065" t="s">
        <v>94</v>
      </c>
      <c r="AY1065" t="s">
        <v>96</v>
      </c>
      <c r="AZ1065" t="s">
        <v>478</v>
      </c>
      <c r="BA1065" t="s">
        <v>104</v>
      </c>
      <c r="BB1065" t="s">
        <v>105</v>
      </c>
      <c r="BC1065" t="s">
        <v>106</v>
      </c>
      <c r="BD1065" t="s">
        <v>488</v>
      </c>
      <c r="BE1065" t="s">
        <v>107</v>
      </c>
      <c r="BF1065" t="s">
        <v>36</v>
      </c>
    </row>
    <row r="1066" spans="1:58" x14ac:dyDescent="0.25">
      <c r="A1066">
        <v>1.7</v>
      </c>
      <c r="B1066" s="21" t="s">
        <v>204</v>
      </c>
      <c r="C1066" s="21" t="s">
        <v>9</v>
      </c>
      <c r="D1066" s="21" t="s">
        <v>14</v>
      </c>
      <c r="E1066" s="21"/>
      <c r="F1066" s="21"/>
      <c r="G1066" s="21" t="s">
        <v>23</v>
      </c>
      <c r="H1066" s="21"/>
      <c r="I1066" s="21" t="s">
        <v>784</v>
      </c>
      <c r="J1066" s="21" t="s">
        <v>513</v>
      </c>
      <c r="K1066" s="21" t="s">
        <v>41</v>
      </c>
      <c r="L1066" t="b">
        <v>0</v>
      </c>
      <c r="M1066" t="b">
        <v>0</v>
      </c>
      <c r="N1066" t="b">
        <v>0</v>
      </c>
      <c r="O1066">
        <v>40</v>
      </c>
      <c r="P1066">
        <v>30</v>
      </c>
      <c r="Q1066">
        <v>0</v>
      </c>
      <c r="R1066" s="21" t="s">
        <v>49</v>
      </c>
      <c r="S1066">
        <v>1000</v>
      </c>
      <c r="T1066">
        <v>12</v>
      </c>
      <c r="U1066" t="b">
        <v>1</v>
      </c>
      <c r="V1066">
        <v>80</v>
      </c>
      <c r="W1066">
        <v>1</v>
      </c>
      <c r="X1066">
        <v>105</v>
      </c>
      <c r="Y1066">
        <v>60</v>
      </c>
      <c r="Z1066">
        <v>0.05</v>
      </c>
      <c r="AA1066" t="b">
        <v>1</v>
      </c>
      <c r="AB1066" s="21" t="s">
        <v>724</v>
      </c>
      <c r="AC1066">
        <v>5</v>
      </c>
      <c r="AD1066">
        <v>9</v>
      </c>
      <c r="AE1066">
        <v>10</v>
      </c>
      <c r="AF1066">
        <v>10</v>
      </c>
      <c r="AG1066" s="21" t="s">
        <v>48</v>
      </c>
      <c r="AH1066" t="b">
        <v>0</v>
      </c>
      <c r="AI1066" t="b">
        <v>0</v>
      </c>
      <c r="AJ1066">
        <v>50</v>
      </c>
      <c r="AK1066">
        <v>0</v>
      </c>
      <c r="AL1066">
        <v>2000</v>
      </c>
      <c r="AM1066" s="21" t="s">
        <v>502</v>
      </c>
      <c r="AN1066" s="21"/>
      <c r="AO1066" t="b">
        <v>0</v>
      </c>
      <c r="AP1066" s="21"/>
      <c r="AQ1066" s="21"/>
      <c r="AR1066" s="21" t="s">
        <v>502</v>
      </c>
      <c r="AS1066" s="21"/>
      <c r="AT1066" s="21" t="s">
        <v>502</v>
      </c>
      <c r="AU1066" s="21" t="s">
        <v>514</v>
      </c>
      <c r="AV1066">
        <v>1</v>
      </c>
      <c r="AW1066" s="21"/>
      <c r="AX1066" s="21"/>
      <c r="AY1066">
        <v>65280</v>
      </c>
      <c r="BE1066" s="21"/>
    </row>
    <row r="1067" spans="1:58" x14ac:dyDescent="0.25">
      <c r="A1067">
        <v>1.7</v>
      </c>
      <c r="B1067" s="21" t="s">
        <v>204</v>
      </c>
      <c r="C1067" s="21" t="s">
        <v>9</v>
      </c>
      <c r="D1067" s="21" t="s">
        <v>14</v>
      </c>
      <c r="E1067" s="21"/>
      <c r="F1067" s="21"/>
      <c r="G1067" s="21" t="s">
        <v>23</v>
      </c>
      <c r="H1067" s="21"/>
      <c r="I1067" s="21" t="s">
        <v>784</v>
      </c>
      <c r="J1067" s="21" t="s">
        <v>513</v>
      </c>
      <c r="K1067" s="21" t="s">
        <v>41</v>
      </c>
      <c r="L1067" t="b">
        <v>0</v>
      </c>
      <c r="M1067" t="b">
        <v>0</v>
      </c>
      <c r="N1067" t="b">
        <v>0</v>
      </c>
      <c r="O1067">
        <v>40</v>
      </c>
      <c r="P1067">
        <v>30</v>
      </c>
      <c r="Q1067">
        <v>0</v>
      </c>
      <c r="R1067" s="21" t="s">
        <v>49</v>
      </c>
      <c r="S1067">
        <v>1000</v>
      </c>
      <c r="T1067">
        <v>12</v>
      </c>
      <c r="U1067" t="b">
        <v>1</v>
      </c>
      <c r="V1067">
        <v>80</v>
      </c>
      <c r="W1067">
        <v>1</v>
      </c>
      <c r="X1067">
        <v>105</v>
      </c>
      <c r="Y1067">
        <v>60</v>
      </c>
      <c r="Z1067">
        <v>0.05</v>
      </c>
      <c r="AA1067" t="b">
        <v>1</v>
      </c>
      <c r="AB1067" s="21" t="s">
        <v>724</v>
      </c>
      <c r="AC1067">
        <v>5</v>
      </c>
      <c r="AD1067">
        <v>9</v>
      </c>
      <c r="AE1067">
        <v>10</v>
      </c>
      <c r="AF1067">
        <v>10</v>
      </c>
      <c r="AG1067" s="21" t="s">
        <v>48</v>
      </c>
      <c r="AH1067" t="b">
        <v>0</v>
      </c>
      <c r="AI1067" t="b">
        <v>0</v>
      </c>
      <c r="AJ1067">
        <v>50</v>
      </c>
      <c r="AK1067">
        <v>0</v>
      </c>
      <c r="AL1067">
        <v>2000</v>
      </c>
      <c r="AM1067" s="21" t="s">
        <v>230</v>
      </c>
      <c r="AN1067" s="21"/>
      <c r="AO1067" t="b">
        <v>0</v>
      </c>
      <c r="AP1067" s="21"/>
      <c r="AQ1067" s="21"/>
      <c r="AR1067" s="21" t="s">
        <v>501</v>
      </c>
      <c r="AS1067" s="21"/>
      <c r="AT1067" s="21" t="s">
        <v>754</v>
      </c>
      <c r="AU1067" s="21" t="s">
        <v>507</v>
      </c>
      <c r="AV1067">
        <v>3.2</v>
      </c>
      <c r="AW1067" s="21"/>
      <c r="AX1067" s="21"/>
      <c r="AY1067">
        <v>16748574</v>
      </c>
      <c r="BE1067" s="21"/>
    </row>
    <row r="1068" spans="1:58" x14ac:dyDescent="0.25">
      <c r="A1068">
        <v>1.7</v>
      </c>
      <c r="B1068" s="21" t="s">
        <v>204</v>
      </c>
      <c r="C1068" s="21" t="s">
        <v>9</v>
      </c>
      <c r="D1068" s="21" t="s">
        <v>14</v>
      </c>
      <c r="E1068" s="21"/>
      <c r="F1068" s="21"/>
      <c r="G1068" s="21" t="s">
        <v>23</v>
      </c>
      <c r="H1068" s="21"/>
      <c r="I1068" s="21" t="s">
        <v>784</v>
      </c>
      <c r="J1068" s="21" t="s">
        <v>513</v>
      </c>
      <c r="K1068" s="21" t="s">
        <v>41</v>
      </c>
      <c r="L1068" t="b">
        <v>0</v>
      </c>
      <c r="M1068" t="b">
        <v>0</v>
      </c>
      <c r="N1068" t="b">
        <v>0</v>
      </c>
      <c r="O1068">
        <v>40</v>
      </c>
      <c r="P1068">
        <v>30</v>
      </c>
      <c r="Q1068">
        <v>0</v>
      </c>
      <c r="R1068" s="21" t="s">
        <v>49</v>
      </c>
      <c r="S1068">
        <v>1000</v>
      </c>
      <c r="T1068">
        <v>12</v>
      </c>
      <c r="U1068" t="b">
        <v>1</v>
      </c>
      <c r="V1068">
        <v>80</v>
      </c>
      <c r="W1068">
        <v>1</v>
      </c>
      <c r="X1068">
        <v>105</v>
      </c>
      <c r="Y1068">
        <v>60</v>
      </c>
      <c r="Z1068">
        <v>0.05</v>
      </c>
      <c r="AA1068" t="b">
        <v>1</v>
      </c>
      <c r="AB1068" s="21" t="s">
        <v>724</v>
      </c>
      <c r="AC1068">
        <v>5</v>
      </c>
      <c r="AD1068">
        <v>9</v>
      </c>
      <c r="AE1068">
        <v>10</v>
      </c>
      <c r="AF1068">
        <v>10</v>
      </c>
      <c r="AG1068" s="21" t="s">
        <v>48</v>
      </c>
      <c r="AH1068" t="b">
        <v>0</v>
      </c>
      <c r="AI1068" t="b">
        <v>0</v>
      </c>
      <c r="AJ1068">
        <v>50</v>
      </c>
      <c r="AK1068">
        <v>0</v>
      </c>
      <c r="AL1068">
        <v>2000</v>
      </c>
      <c r="AM1068" s="21" t="s">
        <v>231</v>
      </c>
      <c r="AN1068" s="21"/>
      <c r="AO1068" t="b">
        <v>0</v>
      </c>
      <c r="AP1068" s="21"/>
      <c r="AQ1068" s="21"/>
      <c r="AR1068" s="21" t="s">
        <v>501</v>
      </c>
      <c r="AS1068" s="21"/>
      <c r="AT1068" s="21" t="s">
        <v>755</v>
      </c>
      <c r="AU1068" s="21" t="s">
        <v>507</v>
      </c>
      <c r="AV1068">
        <v>3.2</v>
      </c>
      <c r="AW1068" s="21"/>
      <c r="AX1068" s="21"/>
      <c r="AY1068">
        <v>32896</v>
      </c>
      <c r="BE1068" s="21"/>
    </row>
    <row r="1069" spans="1:58" x14ac:dyDescent="0.25">
      <c r="A1069">
        <v>1.7</v>
      </c>
      <c r="B1069" s="21" t="s">
        <v>204</v>
      </c>
      <c r="C1069" s="21" t="s">
        <v>9</v>
      </c>
      <c r="D1069" s="21" t="s">
        <v>14</v>
      </c>
      <c r="E1069" s="21"/>
      <c r="F1069" s="21"/>
      <c r="G1069" s="21" t="s">
        <v>23</v>
      </c>
      <c r="H1069" s="21"/>
      <c r="I1069" s="21" t="s">
        <v>784</v>
      </c>
      <c r="J1069" s="21" t="s">
        <v>513</v>
      </c>
      <c r="K1069" s="21" t="s">
        <v>41</v>
      </c>
      <c r="L1069" t="b">
        <v>0</v>
      </c>
      <c r="M1069" t="b">
        <v>0</v>
      </c>
      <c r="N1069" t="b">
        <v>0</v>
      </c>
      <c r="O1069">
        <v>40</v>
      </c>
      <c r="P1069">
        <v>30</v>
      </c>
      <c r="Q1069">
        <v>0</v>
      </c>
      <c r="R1069" s="21" t="s">
        <v>49</v>
      </c>
      <c r="S1069">
        <v>1000</v>
      </c>
      <c r="T1069">
        <v>12</v>
      </c>
      <c r="U1069" t="b">
        <v>1</v>
      </c>
      <c r="V1069">
        <v>80</v>
      </c>
      <c r="W1069">
        <v>1</v>
      </c>
      <c r="X1069">
        <v>105</v>
      </c>
      <c r="Y1069">
        <v>60</v>
      </c>
      <c r="Z1069">
        <v>0.05</v>
      </c>
      <c r="AA1069" t="b">
        <v>1</v>
      </c>
      <c r="AB1069" s="21" t="s">
        <v>724</v>
      </c>
      <c r="AC1069">
        <v>5</v>
      </c>
      <c r="AD1069">
        <v>9</v>
      </c>
      <c r="AE1069">
        <v>10</v>
      </c>
      <c r="AF1069">
        <v>10</v>
      </c>
      <c r="AG1069" s="21" t="s">
        <v>48</v>
      </c>
      <c r="AH1069" t="b">
        <v>0</v>
      </c>
      <c r="AI1069" t="b">
        <v>0</v>
      </c>
      <c r="AJ1069">
        <v>50</v>
      </c>
      <c r="AK1069">
        <v>0</v>
      </c>
      <c r="AL1069">
        <v>2000</v>
      </c>
      <c r="AM1069" s="21" t="s">
        <v>238</v>
      </c>
      <c r="AN1069" s="21"/>
      <c r="AO1069" t="b">
        <v>0</v>
      </c>
      <c r="AP1069" s="21"/>
      <c r="AQ1069" s="21"/>
      <c r="AR1069" s="21" t="s">
        <v>501</v>
      </c>
      <c r="AS1069" s="21"/>
      <c r="AT1069" s="21" t="s">
        <v>756</v>
      </c>
      <c r="AU1069" s="21" t="s">
        <v>507</v>
      </c>
      <c r="AV1069">
        <v>3.2</v>
      </c>
      <c r="AW1069" s="21"/>
      <c r="AX1069" s="21"/>
      <c r="AY1069">
        <v>16760576</v>
      </c>
      <c r="BE1069" s="21"/>
    </row>
    <row r="1070" spans="1:58" x14ac:dyDescent="0.25">
      <c r="A1070">
        <v>1.7</v>
      </c>
      <c r="B1070" s="21" t="s">
        <v>204</v>
      </c>
      <c r="C1070" s="21" t="s">
        <v>9</v>
      </c>
      <c r="D1070" s="21" t="s">
        <v>14</v>
      </c>
      <c r="E1070" s="21"/>
      <c r="F1070" s="21"/>
      <c r="G1070" s="21" t="s">
        <v>23</v>
      </c>
      <c r="H1070" s="21"/>
      <c r="I1070" s="21" t="s">
        <v>784</v>
      </c>
      <c r="J1070" s="21" t="s">
        <v>513</v>
      </c>
      <c r="K1070" s="21" t="s">
        <v>41</v>
      </c>
      <c r="L1070" t="b">
        <v>0</v>
      </c>
      <c r="M1070" t="b">
        <v>0</v>
      </c>
      <c r="N1070" t="b">
        <v>0</v>
      </c>
      <c r="O1070">
        <v>40</v>
      </c>
      <c r="P1070">
        <v>30</v>
      </c>
      <c r="Q1070">
        <v>0</v>
      </c>
      <c r="R1070" s="21" t="s">
        <v>49</v>
      </c>
      <c r="S1070">
        <v>1000</v>
      </c>
      <c r="T1070">
        <v>12</v>
      </c>
      <c r="U1070" t="b">
        <v>1</v>
      </c>
      <c r="V1070">
        <v>80</v>
      </c>
      <c r="W1070">
        <v>1</v>
      </c>
      <c r="X1070">
        <v>105</v>
      </c>
      <c r="Y1070">
        <v>60</v>
      </c>
      <c r="Z1070">
        <v>0.05</v>
      </c>
      <c r="AA1070" t="b">
        <v>1</v>
      </c>
      <c r="AB1070" s="21" t="s">
        <v>724</v>
      </c>
      <c r="AC1070">
        <v>5</v>
      </c>
      <c r="AD1070">
        <v>9</v>
      </c>
      <c r="AE1070">
        <v>10</v>
      </c>
      <c r="AF1070">
        <v>10</v>
      </c>
      <c r="AG1070" s="21" t="s">
        <v>48</v>
      </c>
      <c r="AH1070" t="b">
        <v>0</v>
      </c>
      <c r="AI1070" t="b">
        <v>0</v>
      </c>
      <c r="AJ1070">
        <v>50</v>
      </c>
      <c r="AK1070">
        <v>0</v>
      </c>
      <c r="AL1070">
        <v>2000</v>
      </c>
      <c r="AM1070" s="21" t="s">
        <v>244</v>
      </c>
      <c r="AN1070" s="21"/>
      <c r="AO1070" t="b">
        <v>0</v>
      </c>
      <c r="AP1070" s="21"/>
      <c r="AQ1070" s="21"/>
      <c r="AR1070" s="21" t="s">
        <v>244</v>
      </c>
      <c r="AS1070" s="21"/>
      <c r="AT1070" s="21" t="s">
        <v>260</v>
      </c>
      <c r="AU1070" s="21" t="s">
        <v>514</v>
      </c>
      <c r="AV1070">
        <v>1</v>
      </c>
      <c r="AW1070" s="21"/>
      <c r="AX1070" s="21"/>
      <c r="AY1070">
        <v>16776960</v>
      </c>
      <c r="AZ1070">
        <v>0</v>
      </c>
      <c r="BA1070">
        <v>1</v>
      </c>
      <c r="BB1070">
        <v>50</v>
      </c>
      <c r="BC1070">
        <v>100</v>
      </c>
      <c r="BD1070">
        <v>120</v>
      </c>
      <c r="BE1070" s="21"/>
      <c r="BF1070">
        <v>0</v>
      </c>
    </row>
    <row r="1071" spans="1:58" x14ac:dyDescent="0.25">
      <c r="A1071">
        <v>1.7</v>
      </c>
      <c r="B1071" s="21" t="s">
        <v>204</v>
      </c>
      <c r="C1071" s="21" t="s">
        <v>9</v>
      </c>
      <c r="D1071" s="21" t="s">
        <v>14</v>
      </c>
      <c r="E1071" s="21"/>
      <c r="F1071" s="21"/>
      <c r="G1071" s="21" t="s">
        <v>23</v>
      </c>
      <c r="H1071" s="21"/>
      <c r="I1071" s="21" t="s">
        <v>784</v>
      </c>
      <c r="J1071" s="21" t="s">
        <v>513</v>
      </c>
      <c r="K1071" s="21" t="s">
        <v>41</v>
      </c>
      <c r="L1071" t="b">
        <v>0</v>
      </c>
      <c r="M1071" t="b">
        <v>0</v>
      </c>
      <c r="N1071" t="b">
        <v>0</v>
      </c>
      <c r="O1071">
        <v>40</v>
      </c>
      <c r="P1071">
        <v>30</v>
      </c>
      <c r="Q1071">
        <v>0</v>
      </c>
      <c r="R1071" s="21" t="s">
        <v>49</v>
      </c>
      <c r="S1071">
        <v>1000</v>
      </c>
      <c r="T1071">
        <v>12</v>
      </c>
      <c r="U1071" t="b">
        <v>1</v>
      </c>
      <c r="V1071">
        <v>80</v>
      </c>
      <c r="W1071">
        <v>1</v>
      </c>
      <c r="X1071">
        <v>105</v>
      </c>
      <c r="Y1071">
        <v>60</v>
      </c>
      <c r="Z1071">
        <v>0.05</v>
      </c>
      <c r="AA1071" t="b">
        <v>1</v>
      </c>
      <c r="AB1071" s="21" t="s">
        <v>724</v>
      </c>
      <c r="AC1071">
        <v>5</v>
      </c>
      <c r="AD1071">
        <v>9</v>
      </c>
      <c r="AE1071">
        <v>10</v>
      </c>
      <c r="AF1071">
        <v>10</v>
      </c>
      <c r="AG1071" s="21" t="s">
        <v>48</v>
      </c>
      <c r="AH1071" t="b">
        <v>0</v>
      </c>
      <c r="AI1071" t="b">
        <v>0</v>
      </c>
      <c r="AJ1071">
        <v>50</v>
      </c>
      <c r="AK1071">
        <v>0</v>
      </c>
      <c r="AL1071">
        <v>2000</v>
      </c>
      <c r="AM1071" s="21" t="s">
        <v>244</v>
      </c>
      <c r="AN1071" s="21"/>
      <c r="AO1071" t="b">
        <v>0</v>
      </c>
      <c r="AP1071" s="21"/>
      <c r="AQ1071" s="21"/>
      <c r="AR1071" s="21" t="s">
        <v>244</v>
      </c>
      <c r="AS1071" s="21"/>
      <c r="AT1071" s="21" t="s">
        <v>260</v>
      </c>
      <c r="AU1071" s="21" t="s">
        <v>514</v>
      </c>
      <c r="AV1071">
        <v>1</v>
      </c>
      <c r="AW1071" s="21"/>
      <c r="AX1071" s="21"/>
      <c r="AY1071">
        <v>16776960</v>
      </c>
      <c r="AZ1071">
        <v>0</v>
      </c>
      <c r="BA1071">
        <v>0</v>
      </c>
      <c r="BB1071">
        <v>50</v>
      </c>
      <c r="BC1071">
        <v>0</v>
      </c>
      <c r="BD1071">
        <v>100</v>
      </c>
      <c r="BE1071" s="21"/>
      <c r="BF1071">
        <v>0</v>
      </c>
    </row>
    <row r="1072" spans="1:58" x14ac:dyDescent="0.25">
      <c r="A1072">
        <v>1.7</v>
      </c>
      <c r="B1072" s="21" t="s">
        <v>204</v>
      </c>
      <c r="C1072" s="21" t="s">
        <v>9</v>
      </c>
      <c r="D1072" s="21" t="s">
        <v>14</v>
      </c>
      <c r="E1072" s="21"/>
      <c r="F1072" s="21"/>
      <c r="G1072" s="21" t="s">
        <v>23</v>
      </c>
      <c r="H1072" s="21"/>
      <c r="I1072" s="21" t="s">
        <v>784</v>
      </c>
      <c r="J1072" s="21" t="s">
        <v>513</v>
      </c>
      <c r="K1072" s="21" t="s">
        <v>41</v>
      </c>
      <c r="L1072" t="b">
        <v>0</v>
      </c>
      <c r="M1072" t="b">
        <v>0</v>
      </c>
      <c r="N1072" t="b">
        <v>0</v>
      </c>
      <c r="O1072">
        <v>40</v>
      </c>
      <c r="P1072">
        <v>30</v>
      </c>
      <c r="Q1072">
        <v>0</v>
      </c>
      <c r="R1072" s="21" t="s">
        <v>49</v>
      </c>
      <c r="S1072">
        <v>1000</v>
      </c>
      <c r="T1072">
        <v>12</v>
      </c>
      <c r="U1072" t="b">
        <v>1</v>
      </c>
      <c r="V1072">
        <v>80</v>
      </c>
      <c r="W1072">
        <v>1</v>
      </c>
      <c r="X1072">
        <v>105</v>
      </c>
      <c r="Y1072">
        <v>60</v>
      </c>
      <c r="Z1072">
        <v>0.05</v>
      </c>
      <c r="AA1072" t="b">
        <v>1</v>
      </c>
      <c r="AB1072" s="21" t="s">
        <v>724</v>
      </c>
      <c r="AC1072">
        <v>5</v>
      </c>
      <c r="AD1072">
        <v>9</v>
      </c>
      <c r="AE1072">
        <v>10</v>
      </c>
      <c r="AF1072">
        <v>10</v>
      </c>
      <c r="AG1072" s="21" t="s">
        <v>48</v>
      </c>
      <c r="AH1072" t="b">
        <v>0</v>
      </c>
      <c r="AI1072" t="b">
        <v>0</v>
      </c>
      <c r="AJ1072">
        <v>50</v>
      </c>
      <c r="AK1072">
        <v>0</v>
      </c>
      <c r="AL1072">
        <v>2000</v>
      </c>
      <c r="AM1072" s="21" t="s">
        <v>263</v>
      </c>
      <c r="AN1072" s="21"/>
      <c r="AO1072" t="b">
        <v>0</v>
      </c>
      <c r="AP1072" s="21"/>
      <c r="AQ1072" s="21"/>
      <c r="AR1072" s="21" t="s">
        <v>501</v>
      </c>
      <c r="AS1072" s="21"/>
      <c r="AT1072" s="21" t="s">
        <v>749</v>
      </c>
      <c r="AU1072" s="21" t="s">
        <v>507</v>
      </c>
      <c r="AV1072">
        <v>3.2</v>
      </c>
      <c r="AW1072" s="21"/>
      <c r="AX1072" s="21"/>
      <c r="AY1072">
        <v>13749760</v>
      </c>
      <c r="BE1072" s="21"/>
    </row>
    <row r="1073" spans="1:58" x14ac:dyDescent="0.25">
      <c r="A1073">
        <v>1.7</v>
      </c>
      <c r="B1073" s="21" t="s">
        <v>204</v>
      </c>
      <c r="C1073" s="21" t="s">
        <v>9</v>
      </c>
      <c r="D1073" s="21" t="s">
        <v>14</v>
      </c>
      <c r="E1073" s="21"/>
      <c r="F1073" s="21"/>
      <c r="G1073" s="21" t="s">
        <v>23</v>
      </c>
      <c r="H1073" s="21"/>
      <c r="I1073" s="21" t="s">
        <v>784</v>
      </c>
      <c r="J1073" s="21" t="s">
        <v>513</v>
      </c>
      <c r="K1073" s="21" t="s">
        <v>41</v>
      </c>
      <c r="L1073" t="b">
        <v>0</v>
      </c>
      <c r="M1073" t="b">
        <v>0</v>
      </c>
      <c r="N1073" t="b">
        <v>0</v>
      </c>
      <c r="O1073">
        <v>40</v>
      </c>
      <c r="P1073">
        <v>30</v>
      </c>
      <c r="Q1073">
        <v>0</v>
      </c>
      <c r="R1073" s="21" t="s">
        <v>49</v>
      </c>
      <c r="S1073">
        <v>1000</v>
      </c>
      <c r="T1073">
        <v>12</v>
      </c>
      <c r="U1073" t="b">
        <v>1</v>
      </c>
      <c r="V1073">
        <v>80</v>
      </c>
      <c r="W1073">
        <v>1</v>
      </c>
      <c r="X1073">
        <v>105</v>
      </c>
      <c r="Y1073">
        <v>60</v>
      </c>
      <c r="Z1073">
        <v>0.05</v>
      </c>
      <c r="AA1073" t="b">
        <v>1</v>
      </c>
      <c r="AB1073" s="21" t="s">
        <v>724</v>
      </c>
      <c r="AC1073">
        <v>5</v>
      </c>
      <c r="AD1073">
        <v>9</v>
      </c>
      <c r="AE1073">
        <v>10</v>
      </c>
      <c r="AF1073">
        <v>10</v>
      </c>
      <c r="AG1073" s="21" t="s">
        <v>48</v>
      </c>
      <c r="AH1073" t="b">
        <v>0</v>
      </c>
      <c r="AI1073" t="b">
        <v>0</v>
      </c>
      <c r="AJ1073">
        <v>50</v>
      </c>
      <c r="AK1073">
        <v>0</v>
      </c>
      <c r="AL1073">
        <v>2000</v>
      </c>
      <c r="AM1073" s="21" t="s">
        <v>274</v>
      </c>
      <c r="AN1073" s="21"/>
      <c r="AO1073" t="b">
        <v>0</v>
      </c>
      <c r="AP1073" s="21"/>
      <c r="AQ1073" s="21"/>
      <c r="AR1073" s="21" t="s">
        <v>501</v>
      </c>
      <c r="AS1073" s="21"/>
      <c r="AT1073" s="21" t="s">
        <v>743</v>
      </c>
      <c r="AU1073" s="21" t="s">
        <v>507</v>
      </c>
      <c r="AV1073">
        <v>3.2</v>
      </c>
      <c r="AW1073" s="21"/>
      <c r="AX1073" s="21"/>
      <c r="AY1073">
        <v>8388736</v>
      </c>
      <c r="AZ1073">
        <v>0</v>
      </c>
      <c r="BA1073">
        <v>0</v>
      </c>
      <c r="BB1073">
        <v>25</v>
      </c>
      <c r="BC1073">
        <v>50</v>
      </c>
      <c r="BD1073">
        <v>50</v>
      </c>
      <c r="BE1073" s="21"/>
      <c r="BF1073">
        <v>0</v>
      </c>
    </row>
    <row r="1074" spans="1:58" x14ac:dyDescent="0.25">
      <c r="A1074">
        <v>1.7</v>
      </c>
      <c r="B1074" s="21" t="s">
        <v>204</v>
      </c>
      <c r="C1074" s="21" t="s">
        <v>9</v>
      </c>
      <c r="D1074" s="21" t="s">
        <v>14</v>
      </c>
      <c r="E1074" s="21"/>
      <c r="F1074" s="21"/>
      <c r="G1074" s="21" t="s">
        <v>23</v>
      </c>
      <c r="H1074" s="21"/>
      <c r="I1074" s="21" t="s">
        <v>784</v>
      </c>
      <c r="J1074" s="21" t="s">
        <v>513</v>
      </c>
      <c r="K1074" s="21" t="s">
        <v>41</v>
      </c>
      <c r="L1074" t="b">
        <v>0</v>
      </c>
      <c r="M1074" t="b">
        <v>0</v>
      </c>
      <c r="N1074" t="b">
        <v>0</v>
      </c>
      <c r="O1074">
        <v>40</v>
      </c>
      <c r="P1074">
        <v>30</v>
      </c>
      <c r="Q1074">
        <v>0</v>
      </c>
      <c r="R1074" s="21" t="s">
        <v>49</v>
      </c>
      <c r="S1074">
        <v>1000</v>
      </c>
      <c r="T1074">
        <v>12</v>
      </c>
      <c r="U1074" t="b">
        <v>1</v>
      </c>
      <c r="V1074">
        <v>80</v>
      </c>
      <c r="W1074">
        <v>1</v>
      </c>
      <c r="X1074">
        <v>105</v>
      </c>
      <c r="Y1074">
        <v>60</v>
      </c>
      <c r="Z1074">
        <v>0.05</v>
      </c>
      <c r="AA1074" t="b">
        <v>1</v>
      </c>
      <c r="AB1074" s="21" t="s">
        <v>724</v>
      </c>
      <c r="AC1074">
        <v>5</v>
      </c>
      <c r="AD1074">
        <v>9</v>
      </c>
      <c r="AE1074">
        <v>10</v>
      </c>
      <c r="AF1074">
        <v>10</v>
      </c>
      <c r="AG1074" s="21" t="s">
        <v>48</v>
      </c>
      <c r="AH1074" t="b">
        <v>0</v>
      </c>
      <c r="AI1074" t="b">
        <v>0</v>
      </c>
      <c r="AJ1074">
        <v>50</v>
      </c>
      <c r="AK1074">
        <v>0</v>
      </c>
      <c r="AL1074">
        <v>2000</v>
      </c>
      <c r="AM1074" s="21" t="s">
        <v>274</v>
      </c>
      <c r="AN1074" s="21"/>
      <c r="AO1074" t="b">
        <v>0</v>
      </c>
      <c r="AP1074" s="21"/>
      <c r="AQ1074" s="21"/>
      <c r="AR1074" s="21" t="s">
        <v>501</v>
      </c>
      <c r="AS1074" s="21"/>
      <c r="AT1074" s="21" t="s">
        <v>743</v>
      </c>
      <c r="AU1074" s="21" t="s">
        <v>507</v>
      </c>
      <c r="AV1074">
        <v>3.2</v>
      </c>
      <c r="AW1074" s="21"/>
      <c r="AX1074" s="21"/>
      <c r="AY1074">
        <v>8388736</v>
      </c>
      <c r="AZ1074">
        <v>0</v>
      </c>
      <c r="BA1074">
        <v>0</v>
      </c>
      <c r="BB1074">
        <v>40</v>
      </c>
      <c r="BC1074">
        <v>10</v>
      </c>
      <c r="BD1074">
        <v>50</v>
      </c>
      <c r="BE1074" s="21"/>
      <c r="BF1074">
        <v>0</v>
      </c>
    </row>
    <row r="1075" spans="1:58" x14ac:dyDescent="0.25">
      <c r="A1075">
        <v>1.7</v>
      </c>
      <c r="B1075" s="21" t="s">
        <v>204</v>
      </c>
      <c r="C1075" s="21" t="s">
        <v>9</v>
      </c>
      <c r="D1075" s="21" t="s">
        <v>14</v>
      </c>
      <c r="E1075" s="21"/>
      <c r="F1075" s="21"/>
      <c r="G1075" s="21" t="s">
        <v>23</v>
      </c>
      <c r="H1075" s="21"/>
      <c r="I1075" s="21" t="s">
        <v>784</v>
      </c>
      <c r="J1075" s="21" t="s">
        <v>513</v>
      </c>
      <c r="K1075" s="21" t="s">
        <v>41</v>
      </c>
      <c r="L1075" t="b">
        <v>0</v>
      </c>
      <c r="M1075" t="b">
        <v>0</v>
      </c>
      <c r="N1075" t="b">
        <v>0</v>
      </c>
      <c r="O1075">
        <v>40</v>
      </c>
      <c r="P1075">
        <v>30</v>
      </c>
      <c r="Q1075">
        <v>0</v>
      </c>
      <c r="R1075" s="21" t="s">
        <v>49</v>
      </c>
      <c r="S1075">
        <v>1000</v>
      </c>
      <c r="T1075">
        <v>12</v>
      </c>
      <c r="U1075" t="b">
        <v>1</v>
      </c>
      <c r="V1075">
        <v>80</v>
      </c>
      <c r="W1075">
        <v>1</v>
      </c>
      <c r="X1075">
        <v>105</v>
      </c>
      <c r="Y1075">
        <v>60</v>
      </c>
      <c r="Z1075">
        <v>0.05</v>
      </c>
      <c r="AA1075" t="b">
        <v>1</v>
      </c>
      <c r="AB1075" s="21" t="s">
        <v>724</v>
      </c>
      <c r="AC1075">
        <v>5</v>
      </c>
      <c r="AD1075">
        <v>9</v>
      </c>
      <c r="AE1075">
        <v>10</v>
      </c>
      <c r="AF1075">
        <v>10</v>
      </c>
      <c r="AG1075" s="21" t="s">
        <v>48</v>
      </c>
      <c r="AH1075" t="b">
        <v>0</v>
      </c>
      <c r="AI1075" t="b">
        <v>0</v>
      </c>
      <c r="AJ1075">
        <v>50</v>
      </c>
      <c r="AK1075">
        <v>0</v>
      </c>
      <c r="AL1075">
        <v>2000</v>
      </c>
      <c r="AM1075" s="21" t="s">
        <v>276</v>
      </c>
      <c r="AN1075" s="21"/>
      <c r="AO1075" t="b">
        <v>0</v>
      </c>
      <c r="AP1075" s="21"/>
      <c r="AQ1075" s="21"/>
      <c r="AR1075" s="21" t="s">
        <v>270</v>
      </c>
      <c r="AS1075" s="21"/>
      <c r="AT1075" s="21" t="s">
        <v>515</v>
      </c>
      <c r="AU1075" s="21" t="s">
        <v>514</v>
      </c>
      <c r="AV1075">
        <v>1</v>
      </c>
      <c r="AW1075" s="21"/>
      <c r="AX1075" s="21"/>
      <c r="AY1075">
        <v>255</v>
      </c>
      <c r="BE1075" s="21"/>
    </row>
    <row r="1076" spans="1:58" x14ac:dyDescent="0.25">
      <c r="A1076">
        <v>1.7</v>
      </c>
      <c r="B1076" s="21" t="s">
        <v>204</v>
      </c>
      <c r="C1076" s="21" t="s">
        <v>9</v>
      </c>
      <c r="D1076" s="21" t="s">
        <v>14</v>
      </c>
      <c r="E1076" s="21"/>
      <c r="F1076" s="21"/>
      <c r="G1076" s="21" t="s">
        <v>23</v>
      </c>
      <c r="H1076" s="21"/>
      <c r="I1076" s="21" t="s">
        <v>784</v>
      </c>
      <c r="J1076" s="21" t="s">
        <v>513</v>
      </c>
      <c r="K1076" s="21" t="s">
        <v>41</v>
      </c>
      <c r="L1076" t="b">
        <v>0</v>
      </c>
      <c r="M1076" t="b">
        <v>0</v>
      </c>
      <c r="N1076" t="b">
        <v>0</v>
      </c>
      <c r="O1076">
        <v>40</v>
      </c>
      <c r="P1076">
        <v>30</v>
      </c>
      <c r="Q1076">
        <v>0</v>
      </c>
      <c r="R1076" s="21" t="s">
        <v>49</v>
      </c>
      <c r="S1076">
        <v>1000</v>
      </c>
      <c r="T1076">
        <v>12</v>
      </c>
      <c r="U1076" t="b">
        <v>1</v>
      </c>
      <c r="V1076">
        <v>80</v>
      </c>
      <c r="W1076">
        <v>1</v>
      </c>
      <c r="X1076">
        <v>105</v>
      </c>
      <c r="Y1076">
        <v>60</v>
      </c>
      <c r="Z1076">
        <v>0.05</v>
      </c>
      <c r="AA1076" t="b">
        <v>1</v>
      </c>
      <c r="AB1076" s="21" t="s">
        <v>724</v>
      </c>
      <c r="AC1076">
        <v>5</v>
      </c>
      <c r="AD1076">
        <v>9</v>
      </c>
      <c r="AE1076">
        <v>10</v>
      </c>
      <c r="AF1076">
        <v>10</v>
      </c>
      <c r="AG1076" s="21" t="s">
        <v>48</v>
      </c>
      <c r="AH1076" t="b">
        <v>0</v>
      </c>
      <c r="AI1076" t="b">
        <v>0</v>
      </c>
      <c r="AJ1076">
        <v>50</v>
      </c>
      <c r="AK1076">
        <v>0</v>
      </c>
      <c r="AL1076">
        <v>2000</v>
      </c>
      <c r="AM1076" s="21" t="s">
        <v>280</v>
      </c>
      <c r="AN1076" s="21"/>
      <c r="AO1076" t="b">
        <v>0</v>
      </c>
      <c r="AP1076" s="21"/>
      <c r="AQ1076" s="21"/>
      <c r="AR1076" s="21" t="s">
        <v>244</v>
      </c>
      <c r="AS1076" s="21"/>
      <c r="AT1076" s="21" t="s">
        <v>280</v>
      </c>
      <c r="AU1076" s="21" t="s">
        <v>514</v>
      </c>
      <c r="AV1076">
        <v>1</v>
      </c>
      <c r="AW1076" s="21"/>
      <c r="AX1076" s="21"/>
      <c r="AY1076">
        <v>16776960</v>
      </c>
      <c r="BE1076" s="21"/>
    </row>
    <row r="1077" spans="1:58" x14ac:dyDescent="0.25">
      <c r="A1077">
        <v>1.7</v>
      </c>
      <c r="B1077" s="21" t="s">
        <v>204</v>
      </c>
      <c r="C1077" s="21" t="s">
        <v>9</v>
      </c>
      <c r="D1077" s="21" t="s">
        <v>14</v>
      </c>
      <c r="E1077" s="21"/>
      <c r="F1077" s="21"/>
      <c r="G1077" s="21" t="s">
        <v>23</v>
      </c>
      <c r="H1077" s="21"/>
      <c r="I1077" s="21" t="s">
        <v>784</v>
      </c>
      <c r="J1077" s="21" t="s">
        <v>513</v>
      </c>
      <c r="K1077" s="21" t="s">
        <v>41</v>
      </c>
      <c r="L1077" t="b">
        <v>0</v>
      </c>
      <c r="M1077" t="b">
        <v>0</v>
      </c>
      <c r="N1077" t="b">
        <v>0</v>
      </c>
      <c r="O1077">
        <v>40</v>
      </c>
      <c r="P1077">
        <v>30</v>
      </c>
      <c r="Q1077">
        <v>0</v>
      </c>
      <c r="R1077" s="21" t="s">
        <v>49</v>
      </c>
      <c r="S1077">
        <v>1000</v>
      </c>
      <c r="T1077">
        <v>12</v>
      </c>
      <c r="U1077" t="b">
        <v>1</v>
      </c>
      <c r="V1077">
        <v>80</v>
      </c>
      <c r="W1077">
        <v>1</v>
      </c>
      <c r="X1077">
        <v>105</v>
      </c>
      <c r="Y1077">
        <v>60</v>
      </c>
      <c r="Z1077">
        <v>0.05</v>
      </c>
      <c r="AA1077" t="b">
        <v>1</v>
      </c>
      <c r="AB1077" s="21" t="s">
        <v>724</v>
      </c>
      <c r="AC1077">
        <v>5</v>
      </c>
      <c r="AD1077">
        <v>9</v>
      </c>
      <c r="AE1077">
        <v>10</v>
      </c>
      <c r="AF1077">
        <v>10</v>
      </c>
      <c r="AG1077" s="21" t="s">
        <v>48</v>
      </c>
      <c r="AH1077" t="b">
        <v>0</v>
      </c>
      <c r="AI1077" t="b">
        <v>0</v>
      </c>
      <c r="AJ1077">
        <v>50</v>
      </c>
      <c r="AK1077">
        <v>0</v>
      </c>
      <c r="AL1077">
        <v>2000</v>
      </c>
      <c r="AM1077" s="21" t="s">
        <v>305</v>
      </c>
      <c r="AN1077" s="21"/>
      <c r="AO1077" t="b">
        <v>0</v>
      </c>
      <c r="AP1077" s="21"/>
      <c r="AQ1077" s="21"/>
      <c r="AR1077" s="21" t="s">
        <v>501</v>
      </c>
      <c r="AS1077" s="21"/>
      <c r="AT1077" s="21" t="s">
        <v>742</v>
      </c>
      <c r="AU1077" s="21" t="s">
        <v>507</v>
      </c>
      <c r="AV1077">
        <v>3.2</v>
      </c>
      <c r="AW1077" s="21"/>
      <c r="AX1077" s="21"/>
      <c r="AY1077">
        <v>2139610</v>
      </c>
      <c r="AZ1077">
        <v>0</v>
      </c>
      <c r="BA1077">
        <v>0</v>
      </c>
      <c r="BB1077">
        <v>5</v>
      </c>
      <c r="BC1077">
        <v>50</v>
      </c>
      <c r="BD1077">
        <v>100</v>
      </c>
      <c r="BE1077" s="21"/>
      <c r="BF1077">
        <v>0</v>
      </c>
    </row>
    <row r="1078" spans="1:58" x14ac:dyDescent="0.25">
      <c r="A1078">
        <v>1.7</v>
      </c>
      <c r="B1078" s="21" t="s">
        <v>204</v>
      </c>
      <c r="C1078" s="21" t="s">
        <v>9</v>
      </c>
      <c r="D1078" s="21" t="s">
        <v>14</v>
      </c>
      <c r="E1078" s="21"/>
      <c r="F1078" s="21"/>
      <c r="G1078" s="21" t="s">
        <v>23</v>
      </c>
      <c r="H1078" s="21"/>
      <c r="I1078" s="21" t="s">
        <v>784</v>
      </c>
      <c r="J1078" s="21" t="s">
        <v>513</v>
      </c>
      <c r="K1078" s="21" t="s">
        <v>41</v>
      </c>
      <c r="L1078" t="b">
        <v>0</v>
      </c>
      <c r="M1078" t="b">
        <v>0</v>
      </c>
      <c r="N1078" t="b">
        <v>0</v>
      </c>
      <c r="O1078">
        <v>40</v>
      </c>
      <c r="P1078">
        <v>30</v>
      </c>
      <c r="Q1078">
        <v>0</v>
      </c>
      <c r="R1078" s="21" t="s">
        <v>49</v>
      </c>
      <c r="S1078">
        <v>1000</v>
      </c>
      <c r="T1078">
        <v>12</v>
      </c>
      <c r="U1078" t="b">
        <v>1</v>
      </c>
      <c r="V1078">
        <v>80</v>
      </c>
      <c r="W1078">
        <v>1</v>
      </c>
      <c r="X1078">
        <v>105</v>
      </c>
      <c r="Y1078">
        <v>60</v>
      </c>
      <c r="Z1078">
        <v>0.05</v>
      </c>
      <c r="AA1078" t="b">
        <v>1</v>
      </c>
      <c r="AB1078" s="21" t="s">
        <v>724</v>
      </c>
      <c r="AC1078">
        <v>5</v>
      </c>
      <c r="AD1078">
        <v>9</v>
      </c>
      <c r="AE1078">
        <v>10</v>
      </c>
      <c r="AF1078">
        <v>10</v>
      </c>
      <c r="AG1078" s="21" t="s">
        <v>48</v>
      </c>
      <c r="AH1078" t="b">
        <v>0</v>
      </c>
      <c r="AI1078" t="b">
        <v>0</v>
      </c>
      <c r="AJ1078">
        <v>50</v>
      </c>
      <c r="AK1078">
        <v>0</v>
      </c>
      <c r="AL1078">
        <v>2000</v>
      </c>
      <c r="AM1078" s="21" t="s">
        <v>305</v>
      </c>
      <c r="AN1078" s="21"/>
      <c r="AO1078" t="b">
        <v>0</v>
      </c>
      <c r="AP1078" s="21"/>
      <c r="AQ1078" s="21"/>
      <c r="AR1078" s="21" t="s">
        <v>501</v>
      </c>
      <c r="AS1078" s="21"/>
      <c r="AT1078" s="21" t="s">
        <v>742</v>
      </c>
      <c r="AU1078" s="21" t="s">
        <v>507</v>
      </c>
      <c r="AV1078">
        <v>3.2</v>
      </c>
      <c r="AW1078" s="21"/>
      <c r="AX1078" s="21"/>
      <c r="AY1078">
        <v>2139610</v>
      </c>
      <c r="AZ1078">
        <v>0</v>
      </c>
      <c r="BA1078">
        <v>0</v>
      </c>
      <c r="BB1078">
        <v>20</v>
      </c>
      <c r="BC1078">
        <v>20</v>
      </c>
      <c r="BD1078">
        <v>100</v>
      </c>
      <c r="BE1078" s="21"/>
      <c r="BF1078">
        <v>0</v>
      </c>
    </row>
    <row r="1079" spans="1:58" x14ac:dyDescent="0.25">
      <c r="A1079">
        <v>1.7</v>
      </c>
      <c r="B1079" s="21" t="s">
        <v>204</v>
      </c>
      <c r="C1079" s="21" t="s">
        <v>9</v>
      </c>
      <c r="D1079" s="21" t="s">
        <v>14</v>
      </c>
      <c r="E1079" s="21"/>
      <c r="F1079" s="21"/>
      <c r="G1079" s="21" t="s">
        <v>23</v>
      </c>
      <c r="H1079" s="21"/>
      <c r="I1079" s="21" t="s">
        <v>784</v>
      </c>
      <c r="J1079" s="21" t="s">
        <v>513</v>
      </c>
      <c r="K1079" s="21" t="s">
        <v>41</v>
      </c>
      <c r="L1079" t="b">
        <v>0</v>
      </c>
      <c r="M1079" t="b">
        <v>0</v>
      </c>
      <c r="N1079" t="b">
        <v>0</v>
      </c>
      <c r="O1079">
        <v>40</v>
      </c>
      <c r="P1079">
        <v>30</v>
      </c>
      <c r="Q1079">
        <v>0</v>
      </c>
      <c r="R1079" s="21" t="s">
        <v>49</v>
      </c>
      <c r="S1079">
        <v>1000</v>
      </c>
      <c r="T1079">
        <v>12</v>
      </c>
      <c r="U1079" t="b">
        <v>1</v>
      </c>
      <c r="V1079">
        <v>80</v>
      </c>
      <c r="W1079">
        <v>1</v>
      </c>
      <c r="X1079">
        <v>105</v>
      </c>
      <c r="Y1079">
        <v>60</v>
      </c>
      <c r="Z1079">
        <v>0.05</v>
      </c>
      <c r="AA1079" t="b">
        <v>1</v>
      </c>
      <c r="AB1079" s="21" t="s">
        <v>724</v>
      </c>
      <c r="AC1079">
        <v>5</v>
      </c>
      <c r="AD1079">
        <v>9</v>
      </c>
      <c r="AE1079">
        <v>10</v>
      </c>
      <c r="AF1079">
        <v>10</v>
      </c>
      <c r="AG1079" s="21" t="s">
        <v>48</v>
      </c>
      <c r="AH1079" t="b">
        <v>0</v>
      </c>
      <c r="AI1079" t="b">
        <v>0</v>
      </c>
      <c r="AJ1079">
        <v>50</v>
      </c>
      <c r="AK1079">
        <v>0</v>
      </c>
      <c r="AL1079">
        <v>2000</v>
      </c>
      <c r="AM1079" s="21" t="s">
        <v>306</v>
      </c>
      <c r="AN1079" s="21"/>
      <c r="AO1079" t="b">
        <v>0</v>
      </c>
      <c r="AP1079" s="21"/>
      <c r="AQ1079" s="21"/>
      <c r="AR1079" s="21" t="s">
        <v>501</v>
      </c>
      <c r="AS1079" s="21"/>
      <c r="AT1079" s="21" t="s">
        <v>740</v>
      </c>
      <c r="AU1079" s="21" t="s">
        <v>507</v>
      </c>
      <c r="AV1079">
        <v>3.2</v>
      </c>
      <c r="AW1079" s="21"/>
      <c r="AX1079" s="21"/>
      <c r="AY1079">
        <v>16777184</v>
      </c>
      <c r="BE1079" s="21"/>
    </row>
    <row r="1080" spans="1:58" x14ac:dyDescent="0.25">
      <c r="A1080">
        <v>1.7</v>
      </c>
      <c r="B1080" s="21" t="s">
        <v>204</v>
      </c>
      <c r="C1080" s="21" t="s">
        <v>9</v>
      </c>
      <c r="D1080" s="21" t="s">
        <v>14</v>
      </c>
      <c r="E1080" s="21"/>
      <c r="F1080" s="21"/>
      <c r="G1080" s="21" t="s">
        <v>23</v>
      </c>
      <c r="H1080" s="21"/>
      <c r="I1080" s="21" t="s">
        <v>784</v>
      </c>
      <c r="J1080" s="21" t="s">
        <v>513</v>
      </c>
      <c r="K1080" s="21" t="s">
        <v>41</v>
      </c>
      <c r="L1080" t="b">
        <v>0</v>
      </c>
      <c r="M1080" t="b">
        <v>0</v>
      </c>
      <c r="N1080" t="b">
        <v>0</v>
      </c>
      <c r="O1080">
        <v>40</v>
      </c>
      <c r="P1080">
        <v>30</v>
      </c>
      <c r="Q1080">
        <v>0</v>
      </c>
      <c r="R1080" s="21" t="s">
        <v>49</v>
      </c>
      <c r="S1080">
        <v>1000</v>
      </c>
      <c r="T1080">
        <v>12</v>
      </c>
      <c r="U1080" t="b">
        <v>1</v>
      </c>
      <c r="V1080">
        <v>80</v>
      </c>
      <c r="W1080">
        <v>1</v>
      </c>
      <c r="X1080">
        <v>105</v>
      </c>
      <c r="Y1080">
        <v>60</v>
      </c>
      <c r="Z1080">
        <v>0.05</v>
      </c>
      <c r="AA1080" t="b">
        <v>1</v>
      </c>
      <c r="AB1080" s="21" t="s">
        <v>724</v>
      </c>
      <c r="AC1080">
        <v>5</v>
      </c>
      <c r="AD1080">
        <v>9</v>
      </c>
      <c r="AE1080">
        <v>10</v>
      </c>
      <c r="AF1080">
        <v>10</v>
      </c>
      <c r="AG1080" s="21" t="s">
        <v>48</v>
      </c>
      <c r="AH1080" t="b">
        <v>0</v>
      </c>
      <c r="AI1080" t="b">
        <v>0</v>
      </c>
      <c r="AJ1080">
        <v>50</v>
      </c>
      <c r="AK1080">
        <v>0</v>
      </c>
      <c r="AL1080">
        <v>2000</v>
      </c>
      <c r="AM1080" s="21" t="s">
        <v>307</v>
      </c>
      <c r="AN1080" s="21"/>
      <c r="AO1080" t="b">
        <v>0</v>
      </c>
      <c r="AP1080" s="21"/>
      <c r="AQ1080" s="21"/>
      <c r="AR1080" s="21" t="s">
        <v>501</v>
      </c>
      <c r="AS1080" s="21"/>
      <c r="AT1080" s="21" t="s">
        <v>741</v>
      </c>
      <c r="AU1080" s="21" t="s">
        <v>507</v>
      </c>
      <c r="AV1080">
        <v>3.2</v>
      </c>
      <c r="AW1080" s="21"/>
      <c r="AX1080" s="21"/>
      <c r="AY1080">
        <v>12180223</v>
      </c>
      <c r="BE1080" s="21"/>
    </row>
    <row r="1081" spans="1:58" x14ac:dyDescent="0.25">
      <c r="A1081">
        <v>1.7</v>
      </c>
      <c r="B1081" s="21" t="s">
        <v>204</v>
      </c>
      <c r="C1081" s="21" t="s">
        <v>9</v>
      </c>
      <c r="D1081" s="21" t="s">
        <v>14</v>
      </c>
      <c r="E1081" s="21"/>
      <c r="F1081" s="21"/>
      <c r="G1081" s="21" t="s">
        <v>23</v>
      </c>
      <c r="H1081" s="21"/>
      <c r="I1081" s="21" t="s">
        <v>784</v>
      </c>
      <c r="J1081" s="21" t="s">
        <v>513</v>
      </c>
      <c r="K1081" s="21" t="s">
        <v>41</v>
      </c>
      <c r="L1081" t="b">
        <v>0</v>
      </c>
      <c r="M1081" t="b">
        <v>0</v>
      </c>
      <c r="N1081" t="b">
        <v>0</v>
      </c>
      <c r="O1081">
        <v>40</v>
      </c>
      <c r="P1081">
        <v>30</v>
      </c>
      <c r="Q1081">
        <v>0</v>
      </c>
      <c r="R1081" s="21" t="s">
        <v>49</v>
      </c>
      <c r="S1081">
        <v>1000</v>
      </c>
      <c r="T1081">
        <v>12</v>
      </c>
      <c r="U1081" t="b">
        <v>1</v>
      </c>
      <c r="V1081">
        <v>80</v>
      </c>
      <c r="W1081">
        <v>1</v>
      </c>
      <c r="X1081">
        <v>105</v>
      </c>
      <c r="Y1081">
        <v>60</v>
      </c>
      <c r="Z1081">
        <v>0.05</v>
      </c>
      <c r="AA1081" t="b">
        <v>1</v>
      </c>
      <c r="AB1081" s="21" t="s">
        <v>724</v>
      </c>
      <c r="AC1081">
        <v>5</v>
      </c>
      <c r="AD1081">
        <v>9</v>
      </c>
      <c r="AE1081">
        <v>10</v>
      </c>
      <c r="AF1081">
        <v>10</v>
      </c>
      <c r="AG1081" s="21" t="s">
        <v>48</v>
      </c>
      <c r="AH1081" t="b">
        <v>0</v>
      </c>
      <c r="AI1081" t="b">
        <v>0</v>
      </c>
      <c r="AJ1081">
        <v>50</v>
      </c>
      <c r="AK1081">
        <v>0</v>
      </c>
      <c r="AL1081">
        <v>2000</v>
      </c>
      <c r="AM1081" s="21" t="s">
        <v>326</v>
      </c>
      <c r="AN1081" s="21"/>
      <c r="AO1081" t="b">
        <v>0</v>
      </c>
      <c r="AP1081" s="21"/>
      <c r="AQ1081" s="21"/>
      <c r="AR1081" s="21" t="s">
        <v>375</v>
      </c>
      <c r="AS1081" s="21"/>
      <c r="AT1081" s="21" t="s">
        <v>426</v>
      </c>
      <c r="AU1081" s="21" t="s">
        <v>514</v>
      </c>
      <c r="AV1081">
        <v>1</v>
      </c>
      <c r="AW1081" s="21"/>
      <c r="AX1081" s="21"/>
      <c r="AY1081">
        <v>16711935</v>
      </c>
      <c r="BE1081" s="21"/>
    </row>
    <row r="1082" spans="1:58" x14ac:dyDescent="0.25">
      <c r="A1082">
        <v>1.7</v>
      </c>
      <c r="B1082" s="21" t="s">
        <v>204</v>
      </c>
      <c r="C1082" s="21" t="s">
        <v>9</v>
      </c>
      <c r="D1082" s="21" t="s">
        <v>14</v>
      </c>
      <c r="E1082" s="21"/>
      <c r="F1082" s="21"/>
      <c r="G1082" s="21" t="s">
        <v>23</v>
      </c>
      <c r="H1082" s="21"/>
      <c r="I1082" s="21" t="s">
        <v>784</v>
      </c>
      <c r="J1082" s="21" t="s">
        <v>513</v>
      </c>
      <c r="K1082" s="21" t="s">
        <v>41</v>
      </c>
      <c r="L1082" t="b">
        <v>0</v>
      </c>
      <c r="M1082" t="b">
        <v>0</v>
      </c>
      <c r="N1082" t="b">
        <v>0</v>
      </c>
      <c r="O1082">
        <v>40</v>
      </c>
      <c r="P1082">
        <v>30</v>
      </c>
      <c r="Q1082">
        <v>0</v>
      </c>
      <c r="R1082" s="21" t="s">
        <v>49</v>
      </c>
      <c r="S1082">
        <v>1000</v>
      </c>
      <c r="T1082">
        <v>12</v>
      </c>
      <c r="U1082" t="b">
        <v>1</v>
      </c>
      <c r="V1082">
        <v>80</v>
      </c>
      <c r="W1082">
        <v>1</v>
      </c>
      <c r="X1082">
        <v>105</v>
      </c>
      <c r="Y1082">
        <v>60</v>
      </c>
      <c r="Z1082">
        <v>0.05</v>
      </c>
      <c r="AA1082" t="b">
        <v>1</v>
      </c>
      <c r="AB1082" s="21" t="s">
        <v>724</v>
      </c>
      <c r="AC1082">
        <v>5</v>
      </c>
      <c r="AD1082">
        <v>9</v>
      </c>
      <c r="AE1082">
        <v>10</v>
      </c>
      <c r="AF1082">
        <v>10</v>
      </c>
      <c r="AG1082" s="21" t="s">
        <v>48</v>
      </c>
      <c r="AH1082" t="b">
        <v>0</v>
      </c>
      <c r="AI1082" t="b">
        <v>0</v>
      </c>
      <c r="AJ1082">
        <v>50</v>
      </c>
      <c r="AK1082">
        <v>0</v>
      </c>
      <c r="AL1082">
        <v>2000</v>
      </c>
      <c r="AM1082" s="21" t="s">
        <v>373</v>
      </c>
      <c r="AN1082" s="21"/>
      <c r="AO1082" t="b">
        <v>0</v>
      </c>
      <c r="AP1082" s="21"/>
      <c r="AQ1082" s="21"/>
      <c r="AR1082" s="21" t="s">
        <v>503</v>
      </c>
      <c r="AS1082" s="21"/>
      <c r="AT1082" s="21" t="s">
        <v>516</v>
      </c>
      <c r="AU1082" s="21" t="s">
        <v>514</v>
      </c>
      <c r="AV1082">
        <v>1</v>
      </c>
      <c r="AW1082" s="21"/>
      <c r="AX1082" s="21"/>
      <c r="AY1082">
        <v>12695295</v>
      </c>
      <c r="BE1082" s="21"/>
    </row>
    <row r="1083" spans="1:58" x14ac:dyDescent="0.25">
      <c r="A1083">
        <v>1.7</v>
      </c>
      <c r="B1083" s="21" t="s">
        <v>204</v>
      </c>
      <c r="C1083" s="21" t="s">
        <v>9</v>
      </c>
      <c r="D1083" s="21" t="s">
        <v>14</v>
      </c>
      <c r="E1083" s="21"/>
      <c r="F1083" s="21"/>
      <c r="G1083" s="21" t="s">
        <v>23</v>
      </c>
      <c r="H1083" s="21"/>
      <c r="I1083" s="21" t="s">
        <v>784</v>
      </c>
      <c r="J1083" s="21" t="s">
        <v>513</v>
      </c>
      <c r="K1083" s="21" t="s">
        <v>41</v>
      </c>
      <c r="L1083" t="b">
        <v>0</v>
      </c>
      <c r="M1083" t="b">
        <v>0</v>
      </c>
      <c r="N1083" t="b">
        <v>0</v>
      </c>
      <c r="O1083">
        <v>40</v>
      </c>
      <c r="P1083">
        <v>30</v>
      </c>
      <c r="Q1083">
        <v>0</v>
      </c>
      <c r="R1083" s="21" t="s">
        <v>49</v>
      </c>
      <c r="S1083">
        <v>1000</v>
      </c>
      <c r="T1083">
        <v>12</v>
      </c>
      <c r="U1083" t="b">
        <v>1</v>
      </c>
      <c r="V1083">
        <v>80</v>
      </c>
      <c r="W1083">
        <v>1</v>
      </c>
      <c r="X1083">
        <v>105</v>
      </c>
      <c r="Y1083">
        <v>60</v>
      </c>
      <c r="Z1083">
        <v>0.05</v>
      </c>
      <c r="AA1083" t="b">
        <v>1</v>
      </c>
      <c r="AB1083" s="21" t="s">
        <v>724</v>
      </c>
      <c r="AC1083">
        <v>5</v>
      </c>
      <c r="AD1083">
        <v>9</v>
      </c>
      <c r="AE1083">
        <v>10</v>
      </c>
      <c r="AF1083">
        <v>10</v>
      </c>
      <c r="AG1083" s="21" t="s">
        <v>48</v>
      </c>
      <c r="AH1083" t="b">
        <v>0</v>
      </c>
      <c r="AI1083" t="b">
        <v>0</v>
      </c>
      <c r="AJ1083">
        <v>50</v>
      </c>
      <c r="AK1083">
        <v>0</v>
      </c>
      <c r="AL1083">
        <v>2000</v>
      </c>
      <c r="AM1083" s="21" t="s">
        <v>375</v>
      </c>
      <c r="AN1083" s="21"/>
      <c r="AO1083" t="b">
        <v>0</v>
      </c>
      <c r="AP1083" s="21"/>
      <c r="AQ1083" s="21"/>
      <c r="AR1083" s="21" t="s">
        <v>375</v>
      </c>
      <c r="AS1083" s="21"/>
      <c r="AT1083" s="21" t="s">
        <v>426</v>
      </c>
      <c r="AU1083" s="21" t="s">
        <v>514</v>
      </c>
      <c r="AV1083">
        <v>1</v>
      </c>
      <c r="AW1083" s="21"/>
      <c r="AX1083" s="21"/>
      <c r="AY1083">
        <v>16711935</v>
      </c>
      <c r="AZ1083">
        <v>0</v>
      </c>
      <c r="BA1083">
        <v>0</v>
      </c>
      <c r="BB1083">
        <v>50</v>
      </c>
      <c r="BC1083">
        <v>0</v>
      </c>
      <c r="BD1083">
        <v>100</v>
      </c>
      <c r="BE1083" s="21"/>
      <c r="BF1083">
        <v>0</v>
      </c>
    </row>
    <row r="1084" spans="1:58" x14ac:dyDescent="0.25">
      <c r="A1084">
        <v>1.7</v>
      </c>
      <c r="B1084" s="21" t="s">
        <v>204</v>
      </c>
      <c r="C1084" s="21" t="s">
        <v>9</v>
      </c>
      <c r="D1084" s="21" t="s">
        <v>14</v>
      </c>
      <c r="E1084" s="21"/>
      <c r="F1084" s="21"/>
      <c r="G1084" s="21" t="s">
        <v>23</v>
      </c>
      <c r="H1084" s="21"/>
      <c r="I1084" s="21" t="s">
        <v>784</v>
      </c>
      <c r="J1084" s="21" t="s">
        <v>513</v>
      </c>
      <c r="K1084" s="21" t="s">
        <v>41</v>
      </c>
      <c r="L1084" t="b">
        <v>0</v>
      </c>
      <c r="M1084" t="b">
        <v>0</v>
      </c>
      <c r="N1084" t="b">
        <v>0</v>
      </c>
      <c r="O1084">
        <v>40</v>
      </c>
      <c r="P1084">
        <v>30</v>
      </c>
      <c r="Q1084">
        <v>0</v>
      </c>
      <c r="R1084" s="21" t="s">
        <v>49</v>
      </c>
      <c r="S1084">
        <v>1000</v>
      </c>
      <c r="T1084">
        <v>12</v>
      </c>
      <c r="U1084" t="b">
        <v>1</v>
      </c>
      <c r="V1084">
        <v>80</v>
      </c>
      <c r="W1084">
        <v>1</v>
      </c>
      <c r="X1084">
        <v>105</v>
      </c>
      <c r="Y1084">
        <v>60</v>
      </c>
      <c r="Z1084">
        <v>0.05</v>
      </c>
      <c r="AA1084" t="b">
        <v>1</v>
      </c>
      <c r="AB1084" s="21" t="s">
        <v>724</v>
      </c>
      <c r="AC1084">
        <v>5</v>
      </c>
      <c r="AD1084">
        <v>9</v>
      </c>
      <c r="AE1084">
        <v>10</v>
      </c>
      <c r="AF1084">
        <v>10</v>
      </c>
      <c r="AG1084" s="21" t="s">
        <v>48</v>
      </c>
      <c r="AH1084" t="b">
        <v>0</v>
      </c>
      <c r="AI1084" t="b">
        <v>0</v>
      </c>
      <c r="AJ1084">
        <v>50</v>
      </c>
      <c r="AK1084">
        <v>0</v>
      </c>
      <c r="AL1084">
        <v>2000</v>
      </c>
      <c r="AM1084" s="21" t="s">
        <v>375</v>
      </c>
      <c r="AN1084" s="21"/>
      <c r="AO1084" t="b">
        <v>0</v>
      </c>
      <c r="AP1084" s="21"/>
      <c r="AQ1084" s="21"/>
      <c r="AR1084" s="21" t="s">
        <v>375</v>
      </c>
      <c r="AS1084" s="21"/>
      <c r="AT1084" s="21" t="s">
        <v>426</v>
      </c>
      <c r="AU1084" s="21" t="s">
        <v>514</v>
      </c>
      <c r="AV1084">
        <v>1</v>
      </c>
      <c r="AW1084" s="21"/>
      <c r="AX1084" s="21"/>
      <c r="AY1084">
        <v>16711935</v>
      </c>
      <c r="AZ1084">
        <v>0</v>
      </c>
      <c r="BA1084">
        <v>1</v>
      </c>
      <c r="BB1084">
        <v>50</v>
      </c>
      <c r="BC1084">
        <v>100</v>
      </c>
      <c r="BD1084">
        <v>120</v>
      </c>
      <c r="BE1084" s="21"/>
      <c r="BF1084">
        <v>0</v>
      </c>
    </row>
    <row r="1085" spans="1:58" x14ac:dyDescent="0.25">
      <c r="A1085">
        <v>1.7</v>
      </c>
      <c r="B1085" s="21" t="s">
        <v>204</v>
      </c>
      <c r="C1085" s="21" t="s">
        <v>9</v>
      </c>
      <c r="D1085" s="21" t="s">
        <v>14</v>
      </c>
      <c r="E1085" s="21"/>
      <c r="F1085" s="21"/>
      <c r="G1085" s="21" t="s">
        <v>23</v>
      </c>
      <c r="H1085" s="21"/>
      <c r="I1085" s="21" t="s">
        <v>784</v>
      </c>
      <c r="J1085" s="21" t="s">
        <v>513</v>
      </c>
      <c r="K1085" s="21" t="s">
        <v>41</v>
      </c>
      <c r="L1085" t="b">
        <v>0</v>
      </c>
      <c r="M1085" t="b">
        <v>0</v>
      </c>
      <c r="N1085" t="b">
        <v>0</v>
      </c>
      <c r="O1085">
        <v>40</v>
      </c>
      <c r="P1085">
        <v>30</v>
      </c>
      <c r="Q1085">
        <v>0</v>
      </c>
      <c r="R1085" s="21" t="s">
        <v>49</v>
      </c>
      <c r="S1085">
        <v>1000</v>
      </c>
      <c r="T1085">
        <v>12</v>
      </c>
      <c r="U1085" t="b">
        <v>1</v>
      </c>
      <c r="V1085">
        <v>80</v>
      </c>
      <c r="W1085">
        <v>1</v>
      </c>
      <c r="X1085">
        <v>105</v>
      </c>
      <c r="Y1085">
        <v>60</v>
      </c>
      <c r="Z1085">
        <v>0.05</v>
      </c>
      <c r="AA1085" t="b">
        <v>1</v>
      </c>
      <c r="AB1085" s="21" t="s">
        <v>724</v>
      </c>
      <c r="AC1085">
        <v>5</v>
      </c>
      <c r="AD1085">
        <v>9</v>
      </c>
      <c r="AE1085">
        <v>10</v>
      </c>
      <c r="AF1085">
        <v>10</v>
      </c>
      <c r="AG1085" s="21" t="s">
        <v>48</v>
      </c>
      <c r="AH1085" t="b">
        <v>0</v>
      </c>
      <c r="AI1085" t="b">
        <v>0</v>
      </c>
      <c r="AJ1085">
        <v>50</v>
      </c>
      <c r="AK1085">
        <v>0</v>
      </c>
      <c r="AL1085">
        <v>2000</v>
      </c>
      <c r="AM1085" s="21" t="s">
        <v>444</v>
      </c>
      <c r="AN1085" s="21"/>
      <c r="AO1085" t="b">
        <v>0</v>
      </c>
      <c r="AP1085" s="21"/>
      <c r="AQ1085" s="21"/>
      <c r="AR1085" s="21" t="s">
        <v>501</v>
      </c>
      <c r="AS1085" s="21"/>
      <c r="AT1085" s="21" t="s">
        <v>757</v>
      </c>
      <c r="AU1085" s="21" t="s">
        <v>507</v>
      </c>
      <c r="AV1085">
        <v>3.2</v>
      </c>
      <c r="AW1085" s="21"/>
      <c r="AX1085" s="21"/>
      <c r="AY1085">
        <v>15794160</v>
      </c>
      <c r="BE1085" s="21"/>
    </row>
    <row r="1086" spans="1:58" x14ac:dyDescent="0.25">
      <c r="A1086">
        <v>1.7</v>
      </c>
      <c r="B1086" s="21" t="s">
        <v>204</v>
      </c>
      <c r="C1086" s="21" t="s">
        <v>9</v>
      </c>
      <c r="D1086" s="21" t="s">
        <v>14</v>
      </c>
      <c r="E1086" s="21"/>
      <c r="F1086" s="21"/>
      <c r="G1086" s="21" t="s">
        <v>23</v>
      </c>
      <c r="H1086" s="21"/>
      <c r="I1086" s="21" t="s">
        <v>784</v>
      </c>
      <c r="J1086" s="21" t="s">
        <v>513</v>
      </c>
      <c r="K1086" s="21" t="s">
        <v>41</v>
      </c>
      <c r="L1086" t="b">
        <v>0</v>
      </c>
      <c r="M1086" t="b">
        <v>0</v>
      </c>
      <c r="N1086" t="b">
        <v>0</v>
      </c>
      <c r="O1086">
        <v>40</v>
      </c>
      <c r="P1086">
        <v>30</v>
      </c>
      <c r="Q1086">
        <v>0</v>
      </c>
      <c r="R1086" s="21" t="s">
        <v>49</v>
      </c>
      <c r="S1086">
        <v>1000</v>
      </c>
      <c r="T1086">
        <v>12</v>
      </c>
      <c r="U1086" t="b">
        <v>1</v>
      </c>
      <c r="V1086">
        <v>80</v>
      </c>
      <c r="W1086">
        <v>1</v>
      </c>
      <c r="X1086">
        <v>105</v>
      </c>
      <c r="Y1086">
        <v>60</v>
      </c>
      <c r="Z1086">
        <v>0.05</v>
      </c>
      <c r="AA1086" t="b">
        <v>1</v>
      </c>
      <c r="AB1086" s="21" t="s">
        <v>724</v>
      </c>
      <c r="AC1086">
        <v>5</v>
      </c>
      <c r="AD1086">
        <v>9</v>
      </c>
      <c r="AE1086">
        <v>10</v>
      </c>
      <c r="AF1086">
        <v>10</v>
      </c>
      <c r="AG1086" s="21" t="s">
        <v>48</v>
      </c>
      <c r="AH1086" t="b">
        <v>0</v>
      </c>
      <c r="AI1086" t="b">
        <v>0</v>
      </c>
      <c r="AJ1086">
        <v>50</v>
      </c>
      <c r="AK1086">
        <v>0</v>
      </c>
      <c r="AL1086">
        <v>2000</v>
      </c>
      <c r="AM1086" s="21" t="s">
        <v>446</v>
      </c>
      <c r="AN1086" s="21"/>
      <c r="AO1086" t="b">
        <v>0</v>
      </c>
      <c r="AP1086" s="21"/>
      <c r="AQ1086" s="21"/>
      <c r="AR1086" s="21" t="s">
        <v>501</v>
      </c>
      <c r="AS1086" s="21"/>
      <c r="AT1086" s="21" t="s">
        <v>744</v>
      </c>
      <c r="AU1086" s="21" t="s">
        <v>507</v>
      </c>
      <c r="AV1086">
        <v>3.2</v>
      </c>
      <c r="AW1086" s="21"/>
      <c r="AX1086" s="21"/>
      <c r="AY1086">
        <v>255</v>
      </c>
      <c r="AZ1086">
        <v>0</v>
      </c>
      <c r="BA1086">
        <v>0</v>
      </c>
      <c r="BB1086">
        <v>20</v>
      </c>
      <c r="BC1086">
        <v>0</v>
      </c>
      <c r="BD1086">
        <v>60</v>
      </c>
      <c r="BE1086" s="21"/>
      <c r="BF1086">
        <v>0</v>
      </c>
    </row>
    <row r="1087" spans="1:58" x14ac:dyDescent="0.25">
      <c r="A1087">
        <v>1.7</v>
      </c>
      <c r="B1087" s="21" t="s">
        <v>204</v>
      </c>
      <c r="C1087" s="21" t="s">
        <v>9</v>
      </c>
      <c r="D1087" s="21" t="s">
        <v>14</v>
      </c>
      <c r="E1087" s="21"/>
      <c r="F1087" s="21"/>
      <c r="G1087" s="21" t="s">
        <v>23</v>
      </c>
      <c r="H1087" s="21"/>
      <c r="I1087" s="21" t="s">
        <v>784</v>
      </c>
      <c r="J1087" s="21" t="s">
        <v>513</v>
      </c>
      <c r="K1087" s="21" t="s">
        <v>41</v>
      </c>
      <c r="L1087" t="b">
        <v>0</v>
      </c>
      <c r="M1087" t="b">
        <v>0</v>
      </c>
      <c r="N1087" t="b">
        <v>0</v>
      </c>
      <c r="O1087">
        <v>40</v>
      </c>
      <c r="P1087">
        <v>30</v>
      </c>
      <c r="Q1087">
        <v>0</v>
      </c>
      <c r="R1087" s="21" t="s">
        <v>49</v>
      </c>
      <c r="S1087">
        <v>1000</v>
      </c>
      <c r="T1087">
        <v>12</v>
      </c>
      <c r="U1087" t="b">
        <v>1</v>
      </c>
      <c r="V1087">
        <v>80</v>
      </c>
      <c r="W1087">
        <v>1</v>
      </c>
      <c r="X1087">
        <v>105</v>
      </c>
      <c r="Y1087">
        <v>60</v>
      </c>
      <c r="Z1087">
        <v>0.05</v>
      </c>
      <c r="AA1087" t="b">
        <v>1</v>
      </c>
      <c r="AB1087" s="21" t="s">
        <v>724</v>
      </c>
      <c r="AC1087">
        <v>5</v>
      </c>
      <c r="AD1087">
        <v>9</v>
      </c>
      <c r="AE1087">
        <v>10</v>
      </c>
      <c r="AF1087">
        <v>10</v>
      </c>
      <c r="AG1087" s="21" t="s">
        <v>48</v>
      </c>
      <c r="AH1087" t="b">
        <v>0</v>
      </c>
      <c r="AI1087" t="b">
        <v>0</v>
      </c>
      <c r="AJ1087">
        <v>50</v>
      </c>
      <c r="AK1087">
        <v>0</v>
      </c>
      <c r="AL1087">
        <v>2000</v>
      </c>
      <c r="AM1087" s="21" t="s">
        <v>454</v>
      </c>
      <c r="AN1087" s="21"/>
      <c r="AO1087" t="b">
        <v>0</v>
      </c>
      <c r="AP1087" s="21"/>
      <c r="AQ1087" s="21"/>
      <c r="AR1087" s="21" t="s">
        <v>501</v>
      </c>
      <c r="AS1087" s="21"/>
      <c r="AT1087" s="21" t="s">
        <v>758</v>
      </c>
      <c r="AU1087" s="21" t="s">
        <v>507</v>
      </c>
      <c r="AV1087">
        <v>3.2</v>
      </c>
      <c r="AW1087" s="21"/>
      <c r="AX1087" s="21"/>
      <c r="AY1087">
        <v>64636</v>
      </c>
      <c r="BE1087" s="21"/>
    </row>
    <row r="1088" spans="1:58" x14ac:dyDescent="0.25">
      <c r="A1088">
        <v>1.7</v>
      </c>
      <c r="B1088" s="21" t="s">
        <v>204</v>
      </c>
      <c r="C1088" s="21" t="s">
        <v>9</v>
      </c>
      <c r="D1088" s="21" t="s">
        <v>14</v>
      </c>
      <c r="E1088" s="21"/>
      <c r="F1088" s="21"/>
      <c r="G1088" s="21" t="s">
        <v>23</v>
      </c>
      <c r="H1088" s="21"/>
      <c r="I1088" s="21" t="s">
        <v>784</v>
      </c>
      <c r="J1088" s="21" t="s">
        <v>513</v>
      </c>
      <c r="K1088" s="21" t="s">
        <v>41</v>
      </c>
      <c r="L1088" t="b">
        <v>0</v>
      </c>
      <c r="M1088" t="b">
        <v>0</v>
      </c>
      <c r="N1088" t="b">
        <v>0</v>
      </c>
      <c r="O1088">
        <v>40</v>
      </c>
      <c r="P1088">
        <v>30</v>
      </c>
      <c r="Q1088">
        <v>0</v>
      </c>
      <c r="R1088" s="21" t="s">
        <v>49</v>
      </c>
      <c r="S1088">
        <v>1000</v>
      </c>
      <c r="T1088">
        <v>12</v>
      </c>
      <c r="U1088" t="b">
        <v>1</v>
      </c>
      <c r="V1088">
        <v>80</v>
      </c>
      <c r="W1088">
        <v>1</v>
      </c>
      <c r="X1088">
        <v>105</v>
      </c>
      <c r="Y1088">
        <v>60</v>
      </c>
      <c r="Z1088">
        <v>0.05</v>
      </c>
      <c r="AA1088" t="b">
        <v>1</v>
      </c>
      <c r="AB1088" s="21" t="s">
        <v>724</v>
      </c>
      <c r="AC1088">
        <v>5</v>
      </c>
      <c r="AD1088">
        <v>9</v>
      </c>
      <c r="AE1088">
        <v>10</v>
      </c>
      <c r="AF1088">
        <v>10</v>
      </c>
      <c r="AG1088" s="21" t="s">
        <v>48</v>
      </c>
      <c r="AH1088" t="b">
        <v>0</v>
      </c>
      <c r="AI1088" t="b">
        <v>0</v>
      </c>
      <c r="AJ1088">
        <v>50</v>
      </c>
      <c r="AK1088">
        <v>0</v>
      </c>
      <c r="AL1088">
        <v>2000</v>
      </c>
      <c r="AM1088" s="21" t="s">
        <v>213</v>
      </c>
      <c r="AN1088" s="21"/>
      <c r="AO1088" t="b">
        <v>0</v>
      </c>
      <c r="AP1088" s="21"/>
      <c r="AQ1088" s="21"/>
      <c r="AR1088" s="21" t="s">
        <v>501</v>
      </c>
      <c r="AS1088" s="21"/>
      <c r="AT1088" s="21" t="s">
        <v>759</v>
      </c>
      <c r="AU1088" s="21" t="s">
        <v>507</v>
      </c>
      <c r="AV1088">
        <v>3.2</v>
      </c>
      <c r="AW1088" s="21"/>
      <c r="AX1088" s="21"/>
      <c r="AY1088">
        <v>42495</v>
      </c>
      <c r="BE1088" s="21"/>
    </row>
    <row r="1089" spans="1:58" x14ac:dyDescent="0.25">
      <c r="A1089">
        <v>1.7</v>
      </c>
      <c r="B1089" s="21" t="s">
        <v>204</v>
      </c>
      <c r="C1089" s="21" t="s">
        <v>9</v>
      </c>
      <c r="D1089" s="21" t="s">
        <v>14</v>
      </c>
      <c r="E1089" s="21"/>
      <c r="F1089" s="21"/>
      <c r="G1089" s="21" t="s">
        <v>23</v>
      </c>
      <c r="H1089" s="21"/>
      <c r="I1089" s="21" t="s">
        <v>784</v>
      </c>
      <c r="J1089" s="21" t="s">
        <v>513</v>
      </c>
      <c r="K1089" s="21" t="s">
        <v>41</v>
      </c>
      <c r="L1089" t="b">
        <v>0</v>
      </c>
      <c r="M1089" t="b">
        <v>0</v>
      </c>
      <c r="N1089" t="b">
        <v>0</v>
      </c>
      <c r="O1089">
        <v>40</v>
      </c>
      <c r="P1089">
        <v>30</v>
      </c>
      <c r="Q1089">
        <v>0</v>
      </c>
      <c r="R1089" s="21" t="s">
        <v>49</v>
      </c>
      <c r="S1089">
        <v>1000</v>
      </c>
      <c r="T1089">
        <v>12</v>
      </c>
      <c r="U1089" t="b">
        <v>1</v>
      </c>
      <c r="V1089">
        <v>80</v>
      </c>
      <c r="W1089">
        <v>1</v>
      </c>
      <c r="X1089">
        <v>105</v>
      </c>
      <c r="Y1089">
        <v>60</v>
      </c>
      <c r="Z1089">
        <v>0.05</v>
      </c>
      <c r="AA1089" t="b">
        <v>1</v>
      </c>
      <c r="AB1089" s="21" t="s">
        <v>724</v>
      </c>
      <c r="AC1089">
        <v>5</v>
      </c>
      <c r="AD1089">
        <v>9</v>
      </c>
      <c r="AE1089">
        <v>10</v>
      </c>
      <c r="AF1089">
        <v>10</v>
      </c>
      <c r="AG1089" s="21" t="s">
        <v>48</v>
      </c>
      <c r="AH1089" t="b">
        <v>0</v>
      </c>
      <c r="AI1089" t="b">
        <v>0</v>
      </c>
      <c r="AJ1089">
        <v>50</v>
      </c>
      <c r="AK1089">
        <v>0</v>
      </c>
      <c r="AL1089">
        <v>2000</v>
      </c>
      <c r="AM1089" s="21" t="s">
        <v>225</v>
      </c>
      <c r="AN1089" s="21"/>
      <c r="AO1089" t="b">
        <v>0</v>
      </c>
      <c r="AP1089" s="21"/>
      <c r="AQ1089" s="21"/>
      <c r="AR1089" s="21" t="s">
        <v>503</v>
      </c>
      <c r="AS1089" s="21"/>
      <c r="AT1089" s="21" t="s">
        <v>517</v>
      </c>
      <c r="AU1089" s="21" t="s">
        <v>514</v>
      </c>
      <c r="AV1089">
        <v>1</v>
      </c>
      <c r="AW1089" s="21"/>
      <c r="AX1089" s="21"/>
      <c r="AY1089">
        <v>15570276</v>
      </c>
      <c r="BE1089" s="21"/>
    </row>
    <row r="1090" spans="1:58" x14ac:dyDescent="0.25">
      <c r="A1090">
        <v>1.7</v>
      </c>
      <c r="B1090" s="21" t="s">
        <v>204</v>
      </c>
      <c r="C1090" s="21" t="s">
        <v>9</v>
      </c>
      <c r="D1090" s="21" t="s">
        <v>14</v>
      </c>
      <c r="E1090" s="21"/>
      <c r="F1090" s="21"/>
      <c r="G1090" s="21" t="s">
        <v>23</v>
      </c>
      <c r="H1090" s="21"/>
      <c r="I1090" s="21" t="s">
        <v>784</v>
      </c>
      <c r="J1090" s="21" t="s">
        <v>513</v>
      </c>
      <c r="K1090" s="21" t="s">
        <v>41</v>
      </c>
      <c r="L1090" t="b">
        <v>0</v>
      </c>
      <c r="M1090" t="b">
        <v>0</v>
      </c>
      <c r="N1090" t="b">
        <v>0</v>
      </c>
      <c r="O1090">
        <v>40</v>
      </c>
      <c r="P1090">
        <v>30</v>
      </c>
      <c r="Q1090">
        <v>0</v>
      </c>
      <c r="R1090" s="21" t="s">
        <v>49</v>
      </c>
      <c r="S1090">
        <v>1000</v>
      </c>
      <c r="T1090">
        <v>12</v>
      </c>
      <c r="U1090" t="b">
        <v>1</v>
      </c>
      <c r="V1090">
        <v>80</v>
      </c>
      <c r="W1090">
        <v>1</v>
      </c>
      <c r="X1090">
        <v>105</v>
      </c>
      <c r="Y1090">
        <v>60</v>
      </c>
      <c r="Z1090">
        <v>0.05</v>
      </c>
      <c r="AA1090" t="b">
        <v>1</v>
      </c>
      <c r="AB1090" s="21" t="s">
        <v>724</v>
      </c>
      <c r="AC1090">
        <v>5</v>
      </c>
      <c r="AD1090">
        <v>9</v>
      </c>
      <c r="AE1090">
        <v>10</v>
      </c>
      <c r="AF1090">
        <v>10</v>
      </c>
      <c r="AG1090" s="21" t="s">
        <v>48</v>
      </c>
      <c r="AH1090" t="b">
        <v>0</v>
      </c>
      <c r="AI1090" t="b">
        <v>0</v>
      </c>
      <c r="AJ1090">
        <v>50</v>
      </c>
      <c r="AK1090">
        <v>0</v>
      </c>
      <c r="AL1090">
        <v>2000</v>
      </c>
      <c r="AM1090" s="21" t="s">
        <v>235</v>
      </c>
      <c r="AN1090" s="21"/>
      <c r="AO1090" t="b">
        <v>0</v>
      </c>
      <c r="AP1090" s="21"/>
      <c r="AQ1090" s="21"/>
      <c r="AR1090" s="21" t="s">
        <v>501</v>
      </c>
      <c r="AS1090" s="21"/>
      <c r="AT1090" s="21" t="s">
        <v>760</v>
      </c>
      <c r="AU1090" s="21" t="s">
        <v>507</v>
      </c>
      <c r="AV1090">
        <v>3.2</v>
      </c>
      <c r="AW1090" s="21"/>
      <c r="AX1090" s="21"/>
      <c r="AY1090">
        <v>5275647</v>
      </c>
      <c r="BE1090" s="21"/>
    </row>
    <row r="1091" spans="1:58" x14ac:dyDescent="0.25">
      <c r="A1091">
        <v>1.7</v>
      </c>
      <c r="B1091" s="21" t="s">
        <v>204</v>
      </c>
      <c r="C1091" s="21" t="s">
        <v>9</v>
      </c>
      <c r="D1091" s="21" t="s">
        <v>14</v>
      </c>
      <c r="E1091" s="21"/>
      <c r="F1091" s="21"/>
      <c r="G1091" s="21" t="s">
        <v>23</v>
      </c>
      <c r="H1091" s="21"/>
      <c r="I1091" s="21" t="s">
        <v>784</v>
      </c>
      <c r="J1091" s="21" t="s">
        <v>513</v>
      </c>
      <c r="K1091" s="21" t="s">
        <v>41</v>
      </c>
      <c r="L1091" t="b">
        <v>0</v>
      </c>
      <c r="M1091" t="b">
        <v>0</v>
      </c>
      <c r="N1091" t="b">
        <v>0</v>
      </c>
      <c r="O1091">
        <v>40</v>
      </c>
      <c r="P1091">
        <v>30</v>
      </c>
      <c r="Q1091">
        <v>0</v>
      </c>
      <c r="R1091" s="21" t="s">
        <v>49</v>
      </c>
      <c r="S1091">
        <v>1000</v>
      </c>
      <c r="T1091">
        <v>12</v>
      </c>
      <c r="U1091" t="b">
        <v>1</v>
      </c>
      <c r="V1091">
        <v>80</v>
      </c>
      <c r="W1091">
        <v>1</v>
      </c>
      <c r="X1091">
        <v>105</v>
      </c>
      <c r="Y1091">
        <v>60</v>
      </c>
      <c r="Z1091">
        <v>0.05</v>
      </c>
      <c r="AA1091" t="b">
        <v>1</v>
      </c>
      <c r="AB1091" s="21" t="s">
        <v>724</v>
      </c>
      <c r="AC1091">
        <v>5</v>
      </c>
      <c r="AD1091">
        <v>9</v>
      </c>
      <c r="AE1091">
        <v>10</v>
      </c>
      <c r="AF1091">
        <v>10</v>
      </c>
      <c r="AG1091" s="21" t="s">
        <v>48</v>
      </c>
      <c r="AH1091" t="b">
        <v>0</v>
      </c>
      <c r="AI1091" t="b">
        <v>0</v>
      </c>
      <c r="AJ1091">
        <v>50</v>
      </c>
      <c r="AK1091">
        <v>0</v>
      </c>
      <c r="AL1091">
        <v>2000</v>
      </c>
      <c r="AM1091" s="21" t="s">
        <v>261</v>
      </c>
      <c r="AN1091" s="21"/>
      <c r="AO1091" t="b">
        <v>0</v>
      </c>
      <c r="AP1091" s="21"/>
      <c r="AQ1091" s="21"/>
      <c r="AR1091" s="21" t="s">
        <v>518</v>
      </c>
      <c r="AS1091" s="21"/>
      <c r="AT1091" s="21" t="s">
        <v>105</v>
      </c>
      <c r="AU1091" s="21" t="s">
        <v>514</v>
      </c>
      <c r="AV1091">
        <v>1</v>
      </c>
      <c r="AW1091" s="21"/>
      <c r="AX1091" s="21"/>
      <c r="AY1091">
        <v>65535</v>
      </c>
      <c r="BE1091" s="21"/>
    </row>
    <row r="1092" spans="1:58" x14ac:dyDescent="0.25">
      <c r="A1092">
        <v>1.7</v>
      </c>
      <c r="B1092" s="21" t="s">
        <v>204</v>
      </c>
      <c r="C1092" s="21" t="s">
        <v>9</v>
      </c>
      <c r="D1092" s="21" t="s">
        <v>14</v>
      </c>
      <c r="E1092" s="21"/>
      <c r="F1092" s="21"/>
      <c r="G1092" s="21" t="s">
        <v>23</v>
      </c>
      <c r="H1092" s="21"/>
      <c r="I1092" s="21" t="s">
        <v>784</v>
      </c>
      <c r="J1092" s="21" t="s">
        <v>513</v>
      </c>
      <c r="K1092" s="21" t="s">
        <v>41</v>
      </c>
      <c r="L1092" t="b">
        <v>0</v>
      </c>
      <c r="M1092" t="b">
        <v>0</v>
      </c>
      <c r="N1092" t="b">
        <v>0</v>
      </c>
      <c r="O1092">
        <v>40</v>
      </c>
      <c r="P1092">
        <v>30</v>
      </c>
      <c r="Q1092">
        <v>0</v>
      </c>
      <c r="R1092" s="21" t="s">
        <v>49</v>
      </c>
      <c r="S1092">
        <v>1000</v>
      </c>
      <c r="T1092">
        <v>12</v>
      </c>
      <c r="U1092" t="b">
        <v>1</v>
      </c>
      <c r="V1092">
        <v>80</v>
      </c>
      <c r="W1092">
        <v>1</v>
      </c>
      <c r="X1092">
        <v>105</v>
      </c>
      <c r="Y1092">
        <v>60</v>
      </c>
      <c r="Z1092">
        <v>0.05</v>
      </c>
      <c r="AA1092" t="b">
        <v>1</v>
      </c>
      <c r="AB1092" s="21" t="s">
        <v>724</v>
      </c>
      <c r="AC1092">
        <v>5</v>
      </c>
      <c r="AD1092">
        <v>9</v>
      </c>
      <c r="AE1092">
        <v>10</v>
      </c>
      <c r="AF1092">
        <v>10</v>
      </c>
      <c r="AG1092" s="21" t="s">
        <v>48</v>
      </c>
      <c r="AH1092" t="b">
        <v>0</v>
      </c>
      <c r="AI1092" t="b">
        <v>0</v>
      </c>
      <c r="AJ1092">
        <v>50</v>
      </c>
      <c r="AK1092">
        <v>0</v>
      </c>
      <c r="AL1092">
        <v>2000</v>
      </c>
      <c r="AM1092" s="21" t="s">
        <v>292</v>
      </c>
      <c r="AN1092" s="21"/>
      <c r="AO1092" t="b">
        <v>0</v>
      </c>
      <c r="AP1092" s="21"/>
      <c r="AQ1092" s="21"/>
      <c r="AR1092" s="21" t="s">
        <v>501</v>
      </c>
      <c r="AS1092" s="21"/>
      <c r="AT1092" s="21" t="s">
        <v>747</v>
      </c>
      <c r="AU1092" s="21" t="s">
        <v>507</v>
      </c>
      <c r="AV1092">
        <v>3.2</v>
      </c>
      <c r="AW1092" s="21"/>
      <c r="AX1092" s="21"/>
      <c r="AY1092">
        <v>65535</v>
      </c>
      <c r="AZ1092">
        <v>0</v>
      </c>
      <c r="BA1092">
        <v>0</v>
      </c>
      <c r="BB1092">
        <v>20</v>
      </c>
      <c r="BC1092">
        <v>10</v>
      </c>
      <c r="BD1092">
        <v>50</v>
      </c>
      <c r="BE1092" s="21"/>
      <c r="BF1092">
        <v>0</v>
      </c>
    </row>
    <row r="1093" spans="1:58" x14ac:dyDescent="0.25">
      <c r="A1093">
        <v>1.7</v>
      </c>
      <c r="B1093" s="21" t="s">
        <v>204</v>
      </c>
      <c r="C1093" s="21" t="s">
        <v>9</v>
      </c>
      <c r="D1093" s="21" t="s">
        <v>14</v>
      </c>
      <c r="E1093" s="21"/>
      <c r="F1093" s="21"/>
      <c r="G1093" s="21" t="s">
        <v>23</v>
      </c>
      <c r="H1093" s="21"/>
      <c r="I1093" s="21" t="s">
        <v>784</v>
      </c>
      <c r="J1093" s="21" t="s">
        <v>513</v>
      </c>
      <c r="K1093" s="21" t="s">
        <v>41</v>
      </c>
      <c r="L1093" t="b">
        <v>0</v>
      </c>
      <c r="M1093" t="b">
        <v>0</v>
      </c>
      <c r="N1093" t="b">
        <v>0</v>
      </c>
      <c r="O1093">
        <v>40</v>
      </c>
      <c r="P1093">
        <v>30</v>
      </c>
      <c r="Q1093">
        <v>0</v>
      </c>
      <c r="R1093" s="21" t="s">
        <v>49</v>
      </c>
      <c r="S1093">
        <v>1000</v>
      </c>
      <c r="T1093">
        <v>12</v>
      </c>
      <c r="U1093" t="b">
        <v>1</v>
      </c>
      <c r="V1093">
        <v>80</v>
      </c>
      <c r="W1093">
        <v>1</v>
      </c>
      <c r="X1093">
        <v>105</v>
      </c>
      <c r="Y1093">
        <v>60</v>
      </c>
      <c r="Z1093">
        <v>0.05</v>
      </c>
      <c r="AA1093" t="b">
        <v>1</v>
      </c>
      <c r="AB1093" s="21" t="s">
        <v>724</v>
      </c>
      <c r="AC1093">
        <v>5</v>
      </c>
      <c r="AD1093">
        <v>9</v>
      </c>
      <c r="AE1093">
        <v>10</v>
      </c>
      <c r="AF1093">
        <v>10</v>
      </c>
      <c r="AG1093" s="21" t="s">
        <v>48</v>
      </c>
      <c r="AH1093" t="b">
        <v>0</v>
      </c>
      <c r="AI1093" t="b">
        <v>0</v>
      </c>
      <c r="AJ1093">
        <v>50</v>
      </c>
      <c r="AK1093">
        <v>0</v>
      </c>
      <c r="AL1093">
        <v>2000</v>
      </c>
      <c r="AM1093" s="21" t="s">
        <v>370</v>
      </c>
      <c r="AN1093" s="21"/>
      <c r="AO1093" t="b">
        <v>0</v>
      </c>
      <c r="AP1093" s="21"/>
      <c r="AQ1093" s="21"/>
      <c r="AR1093" s="21" t="s">
        <v>503</v>
      </c>
      <c r="AS1093" s="21"/>
      <c r="AT1093" s="21" t="s">
        <v>500</v>
      </c>
      <c r="AU1093" s="21" t="s">
        <v>514</v>
      </c>
      <c r="AV1093">
        <v>1</v>
      </c>
      <c r="AW1093" s="21"/>
      <c r="AX1093" s="21"/>
      <c r="AY1093">
        <v>14524637</v>
      </c>
      <c r="BE1093" s="21"/>
    </row>
    <row r="1094" spans="1:58" x14ac:dyDescent="0.25">
      <c r="A1094">
        <v>1.7</v>
      </c>
      <c r="B1094" s="21" t="s">
        <v>204</v>
      </c>
      <c r="C1094" s="21" t="s">
        <v>9</v>
      </c>
      <c r="D1094" s="21" t="s">
        <v>14</v>
      </c>
      <c r="E1094" s="21"/>
      <c r="F1094" s="21"/>
      <c r="G1094" s="21" t="s">
        <v>23</v>
      </c>
      <c r="H1094" s="21"/>
      <c r="I1094" s="21" t="s">
        <v>784</v>
      </c>
      <c r="J1094" s="21" t="s">
        <v>513</v>
      </c>
      <c r="K1094" s="21" t="s">
        <v>41</v>
      </c>
      <c r="L1094" t="b">
        <v>0</v>
      </c>
      <c r="M1094" t="b">
        <v>0</v>
      </c>
      <c r="N1094" t="b">
        <v>0</v>
      </c>
      <c r="O1094">
        <v>40</v>
      </c>
      <c r="P1094">
        <v>30</v>
      </c>
      <c r="Q1094">
        <v>0</v>
      </c>
      <c r="R1094" s="21" t="s">
        <v>49</v>
      </c>
      <c r="S1094">
        <v>1000</v>
      </c>
      <c r="T1094">
        <v>12</v>
      </c>
      <c r="U1094" t="b">
        <v>1</v>
      </c>
      <c r="V1094">
        <v>80</v>
      </c>
      <c r="W1094">
        <v>1</v>
      </c>
      <c r="X1094">
        <v>105</v>
      </c>
      <c r="Y1094">
        <v>60</v>
      </c>
      <c r="Z1094">
        <v>0.05</v>
      </c>
      <c r="AA1094" t="b">
        <v>1</v>
      </c>
      <c r="AB1094" s="21" t="s">
        <v>724</v>
      </c>
      <c r="AC1094">
        <v>5</v>
      </c>
      <c r="AD1094">
        <v>9</v>
      </c>
      <c r="AE1094">
        <v>10</v>
      </c>
      <c r="AF1094">
        <v>10</v>
      </c>
      <c r="AG1094" s="21" t="s">
        <v>48</v>
      </c>
      <c r="AH1094" t="b">
        <v>0</v>
      </c>
      <c r="AI1094" t="b">
        <v>0</v>
      </c>
      <c r="AJ1094">
        <v>50</v>
      </c>
      <c r="AK1094">
        <v>0</v>
      </c>
      <c r="AL1094">
        <v>2000</v>
      </c>
      <c r="AM1094" s="21" t="s">
        <v>416</v>
      </c>
      <c r="AN1094" s="21"/>
      <c r="AO1094" t="b">
        <v>0</v>
      </c>
      <c r="AP1094" s="21"/>
      <c r="AQ1094" s="21"/>
      <c r="AR1094" s="21" t="s">
        <v>500</v>
      </c>
      <c r="AS1094" s="21"/>
      <c r="AT1094" s="21" t="s">
        <v>519</v>
      </c>
      <c r="AU1094" s="21" t="s">
        <v>514</v>
      </c>
      <c r="AV1094">
        <v>1</v>
      </c>
      <c r="AW1094" s="21"/>
      <c r="AX1094" s="21"/>
      <c r="AY1094">
        <v>65280</v>
      </c>
      <c r="BE1094" s="21"/>
    </row>
    <row r="1095" spans="1:58" x14ac:dyDescent="0.25">
      <c r="A1095">
        <v>1.7</v>
      </c>
      <c r="B1095" s="21" t="s">
        <v>204</v>
      </c>
      <c r="C1095" s="21" t="s">
        <v>9</v>
      </c>
      <c r="D1095" s="21" t="s">
        <v>14</v>
      </c>
      <c r="E1095" s="21"/>
      <c r="F1095" s="21"/>
      <c r="G1095" s="21" t="s">
        <v>23</v>
      </c>
      <c r="H1095" s="21"/>
      <c r="I1095" s="21" t="s">
        <v>784</v>
      </c>
      <c r="J1095" s="21" t="s">
        <v>513</v>
      </c>
      <c r="K1095" s="21" t="s">
        <v>41</v>
      </c>
      <c r="L1095" t="b">
        <v>0</v>
      </c>
      <c r="M1095" t="b">
        <v>0</v>
      </c>
      <c r="N1095" t="b">
        <v>0</v>
      </c>
      <c r="O1095">
        <v>40</v>
      </c>
      <c r="P1095">
        <v>30</v>
      </c>
      <c r="Q1095">
        <v>0</v>
      </c>
      <c r="R1095" s="21" t="s">
        <v>49</v>
      </c>
      <c r="S1095">
        <v>1000</v>
      </c>
      <c r="T1095">
        <v>12</v>
      </c>
      <c r="U1095" t="b">
        <v>1</v>
      </c>
      <c r="V1095">
        <v>80</v>
      </c>
      <c r="W1095">
        <v>1</v>
      </c>
      <c r="X1095">
        <v>105</v>
      </c>
      <c r="Y1095">
        <v>60</v>
      </c>
      <c r="Z1095">
        <v>0.05</v>
      </c>
      <c r="AA1095" t="b">
        <v>1</v>
      </c>
      <c r="AB1095" s="21" t="s">
        <v>724</v>
      </c>
      <c r="AC1095">
        <v>5</v>
      </c>
      <c r="AD1095">
        <v>9</v>
      </c>
      <c r="AE1095">
        <v>10</v>
      </c>
      <c r="AF1095">
        <v>10</v>
      </c>
      <c r="AG1095" s="21" t="s">
        <v>48</v>
      </c>
      <c r="AH1095" t="b">
        <v>0</v>
      </c>
      <c r="AI1095" t="b">
        <v>0</v>
      </c>
      <c r="AJ1095">
        <v>50</v>
      </c>
      <c r="AK1095">
        <v>0</v>
      </c>
      <c r="AL1095">
        <v>2000</v>
      </c>
      <c r="AM1095" s="21" t="s">
        <v>427</v>
      </c>
      <c r="AN1095" s="21"/>
      <c r="AO1095" t="b">
        <v>0</v>
      </c>
      <c r="AP1095" s="21"/>
      <c r="AQ1095" s="21"/>
      <c r="AR1095" s="21" t="s">
        <v>501</v>
      </c>
      <c r="AS1095" s="21"/>
      <c r="AT1095" s="21" t="s">
        <v>761</v>
      </c>
      <c r="AU1095" s="21" t="s">
        <v>507</v>
      </c>
      <c r="AV1095">
        <v>3.2</v>
      </c>
      <c r="AW1095" s="21"/>
      <c r="AX1095" s="21"/>
      <c r="AY1095">
        <v>8421376</v>
      </c>
      <c r="BE1095" s="21"/>
    </row>
    <row r="1096" spans="1:58" x14ac:dyDescent="0.25">
      <c r="A1096">
        <v>1.7</v>
      </c>
      <c r="B1096" s="21" t="s">
        <v>204</v>
      </c>
      <c r="C1096" s="21" t="s">
        <v>9</v>
      </c>
      <c r="D1096" s="21" t="s">
        <v>14</v>
      </c>
      <c r="E1096" s="21"/>
      <c r="F1096" s="21"/>
      <c r="G1096" s="21" t="s">
        <v>23</v>
      </c>
      <c r="H1096" s="21"/>
      <c r="I1096" s="21" t="s">
        <v>784</v>
      </c>
      <c r="J1096" s="21" t="s">
        <v>513</v>
      </c>
      <c r="K1096" s="21" t="s">
        <v>41</v>
      </c>
      <c r="L1096" t="b">
        <v>0</v>
      </c>
      <c r="M1096" t="b">
        <v>0</v>
      </c>
      <c r="N1096" t="b">
        <v>0</v>
      </c>
      <c r="O1096">
        <v>40</v>
      </c>
      <c r="P1096">
        <v>30</v>
      </c>
      <c r="Q1096">
        <v>0</v>
      </c>
      <c r="R1096" s="21" t="s">
        <v>49</v>
      </c>
      <c r="S1096">
        <v>1000</v>
      </c>
      <c r="T1096">
        <v>12</v>
      </c>
      <c r="U1096" t="b">
        <v>1</v>
      </c>
      <c r="V1096">
        <v>80</v>
      </c>
      <c r="W1096">
        <v>1</v>
      </c>
      <c r="X1096">
        <v>105</v>
      </c>
      <c r="Y1096">
        <v>60</v>
      </c>
      <c r="Z1096">
        <v>0.05</v>
      </c>
      <c r="AA1096" t="b">
        <v>1</v>
      </c>
      <c r="AB1096" s="21" t="s">
        <v>724</v>
      </c>
      <c r="AC1096">
        <v>5</v>
      </c>
      <c r="AD1096">
        <v>9</v>
      </c>
      <c r="AE1096">
        <v>10</v>
      </c>
      <c r="AF1096">
        <v>10</v>
      </c>
      <c r="AG1096" s="21" t="s">
        <v>48</v>
      </c>
      <c r="AH1096" t="b">
        <v>0</v>
      </c>
      <c r="AI1096" t="b">
        <v>0</v>
      </c>
      <c r="AJ1096">
        <v>50</v>
      </c>
      <c r="AK1096">
        <v>0</v>
      </c>
      <c r="AL1096">
        <v>2000</v>
      </c>
      <c r="AM1096" s="21" t="s">
        <v>450</v>
      </c>
      <c r="AN1096" s="21"/>
      <c r="AO1096" t="b">
        <v>0</v>
      </c>
      <c r="AP1096" s="21"/>
      <c r="AQ1096" s="21"/>
      <c r="AR1096" s="21" t="s">
        <v>501</v>
      </c>
      <c r="AS1096" s="21"/>
      <c r="AT1096" s="21" t="s">
        <v>762</v>
      </c>
      <c r="AU1096" s="21" t="s">
        <v>507</v>
      </c>
      <c r="AV1096">
        <v>3.2</v>
      </c>
      <c r="AW1096" s="21"/>
      <c r="AX1096" s="21"/>
      <c r="AY1096">
        <v>25600</v>
      </c>
      <c r="BE1096" s="21"/>
    </row>
    <row r="1097" spans="1:58" x14ac:dyDescent="0.25">
      <c r="A1097">
        <v>1.7</v>
      </c>
      <c r="B1097" s="21" t="s">
        <v>204</v>
      </c>
      <c r="C1097" s="21" t="s">
        <v>9</v>
      </c>
      <c r="D1097" s="21" t="s">
        <v>14</v>
      </c>
      <c r="E1097" s="21"/>
      <c r="F1097" s="21"/>
      <c r="G1097" s="21" t="s">
        <v>23</v>
      </c>
      <c r="H1097" s="21"/>
      <c r="I1097" s="21" t="s">
        <v>784</v>
      </c>
      <c r="J1097" s="21" t="s">
        <v>513</v>
      </c>
      <c r="K1097" s="21" t="s">
        <v>41</v>
      </c>
      <c r="L1097" t="b">
        <v>0</v>
      </c>
      <c r="M1097" t="b">
        <v>0</v>
      </c>
      <c r="N1097" t="b">
        <v>0</v>
      </c>
      <c r="O1097">
        <v>40</v>
      </c>
      <c r="P1097">
        <v>30</v>
      </c>
      <c r="Q1097">
        <v>0</v>
      </c>
      <c r="R1097" s="21" t="s">
        <v>49</v>
      </c>
      <c r="S1097">
        <v>1000</v>
      </c>
      <c r="T1097">
        <v>12</v>
      </c>
      <c r="U1097" t="b">
        <v>1</v>
      </c>
      <c r="V1097">
        <v>80</v>
      </c>
      <c r="W1097">
        <v>1</v>
      </c>
      <c r="X1097">
        <v>105</v>
      </c>
      <c r="Y1097">
        <v>60</v>
      </c>
      <c r="Z1097">
        <v>0.05</v>
      </c>
      <c r="AA1097" t="b">
        <v>1</v>
      </c>
      <c r="AB1097" s="21" t="s">
        <v>724</v>
      </c>
      <c r="AC1097">
        <v>5</v>
      </c>
      <c r="AD1097">
        <v>9</v>
      </c>
      <c r="AE1097">
        <v>10</v>
      </c>
      <c r="AF1097">
        <v>10</v>
      </c>
      <c r="AG1097" s="21" t="s">
        <v>48</v>
      </c>
      <c r="AH1097" t="b">
        <v>0</v>
      </c>
      <c r="AI1097" t="b">
        <v>0</v>
      </c>
      <c r="AJ1097">
        <v>50</v>
      </c>
      <c r="AK1097">
        <v>0</v>
      </c>
      <c r="AL1097">
        <v>2000</v>
      </c>
      <c r="AM1097" s="21" t="s">
        <v>282</v>
      </c>
      <c r="AN1097" s="21"/>
      <c r="AO1097" t="b">
        <v>0</v>
      </c>
      <c r="AP1097" s="21"/>
      <c r="AQ1097" s="21"/>
      <c r="AR1097" s="21" t="s">
        <v>501</v>
      </c>
      <c r="AS1097" s="21"/>
      <c r="AT1097" s="21" t="s">
        <v>745</v>
      </c>
      <c r="AU1097" s="21" t="s">
        <v>507</v>
      </c>
      <c r="AV1097">
        <v>3.2</v>
      </c>
      <c r="AW1097" s="21"/>
      <c r="AX1097" s="21"/>
      <c r="AY1097">
        <v>16777184</v>
      </c>
      <c r="AZ1097">
        <v>0</v>
      </c>
      <c r="BA1097">
        <v>0</v>
      </c>
      <c r="BB1097">
        <v>16</v>
      </c>
      <c r="BC1097">
        <v>10</v>
      </c>
      <c r="BD1097">
        <v>50</v>
      </c>
      <c r="BE1097" s="21"/>
      <c r="BF1097">
        <v>0</v>
      </c>
    </row>
    <row r="1098" spans="1:58" x14ac:dyDescent="0.25">
      <c r="A1098">
        <v>1.7</v>
      </c>
      <c r="B1098" s="21" t="s">
        <v>204</v>
      </c>
      <c r="C1098" s="21" t="s">
        <v>9</v>
      </c>
      <c r="D1098" s="21" t="s">
        <v>14</v>
      </c>
      <c r="E1098" s="21"/>
      <c r="F1098" s="21"/>
      <c r="G1098" s="21" t="s">
        <v>23</v>
      </c>
      <c r="H1098" s="21"/>
      <c r="I1098" s="21" t="s">
        <v>784</v>
      </c>
      <c r="J1098" s="21" t="s">
        <v>513</v>
      </c>
      <c r="K1098" s="21" t="s">
        <v>41</v>
      </c>
      <c r="L1098" t="b">
        <v>0</v>
      </c>
      <c r="M1098" t="b">
        <v>0</v>
      </c>
      <c r="N1098" t="b">
        <v>0</v>
      </c>
      <c r="O1098">
        <v>40</v>
      </c>
      <c r="P1098">
        <v>30</v>
      </c>
      <c r="Q1098">
        <v>0</v>
      </c>
      <c r="R1098" s="21" t="s">
        <v>49</v>
      </c>
      <c r="S1098">
        <v>1000</v>
      </c>
      <c r="T1098">
        <v>12</v>
      </c>
      <c r="U1098" t="b">
        <v>1</v>
      </c>
      <c r="V1098">
        <v>80</v>
      </c>
      <c r="W1098">
        <v>1</v>
      </c>
      <c r="X1098">
        <v>105</v>
      </c>
      <c r="Y1098">
        <v>60</v>
      </c>
      <c r="Z1098">
        <v>0.05</v>
      </c>
      <c r="AA1098" t="b">
        <v>1</v>
      </c>
      <c r="AB1098" s="21" t="s">
        <v>724</v>
      </c>
      <c r="AC1098">
        <v>5</v>
      </c>
      <c r="AD1098">
        <v>9</v>
      </c>
      <c r="AE1098">
        <v>10</v>
      </c>
      <c r="AF1098">
        <v>10</v>
      </c>
      <c r="AG1098" s="21" t="s">
        <v>48</v>
      </c>
      <c r="AH1098" t="b">
        <v>0</v>
      </c>
      <c r="AI1098" t="b">
        <v>0</v>
      </c>
      <c r="AJ1098">
        <v>50</v>
      </c>
      <c r="AK1098">
        <v>0</v>
      </c>
      <c r="AL1098">
        <v>2000</v>
      </c>
      <c r="AM1098" s="21" t="s">
        <v>282</v>
      </c>
      <c r="AN1098" s="21"/>
      <c r="AO1098" t="b">
        <v>0</v>
      </c>
      <c r="AP1098" s="21"/>
      <c r="AQ1098" s="21"/>
      <c r="AR1098" s="21" t="s">
        <v>501</v>
      </c>
      <c r="AS1098" s="21"/>
      <c r="AT1098" s="21" t="s">
        <v>745</v>
      </c>
      <c r="AU1098" s="21" t="s">
        <v>507</v>
      </c>
      <c r="AV1098">
        <v>3.2</v>
      </c>
      <c r="AW1098" s="21"/>
      <c r="AX1098" s="21"/>
      <c r="AY1098">
        <v>16777184</v>
      </c>
      <c r="AZ1098">
        <v>0</v>
      </c>
      <c r="BA1098">
        <v>0</v>
      </c>
      <c r="BB1098">
        <v>13</v>
      </c>
      <c r="BC1098">
        <v>30</v>
      </c>
      <c r="BD1098">
        <v>50</v>
      </c>
      <c r="BE1098" s="21"/>
      <c r="BF1098">
        <v>0</v>
      </c>
    </row>
    <row r="1099" spans="1:58" x14ac:dyDescent="0.25">
      <c r="A1099">
        <v>1.7</v>
      </c>
      <c r="B1099" s="21" t="s">
        <v>204</v>
      </c>
      <c r="C1099" s="21" t="s">
        <v>9</v>
      </c>
      <c r="D1099" s="21" t="s">
        <v>14</v>
      </c>
      <c r="E1099" s="21"/>
      <c r="F1099" s="21"/>
      <c r="G1099" s="21" t="s">
        <v>23</v>
      </c>
      <c r="H1099" s="21"/>
      <c r="I1099" s="21" t="s">
        <v>784</v>
      </c>
      <c r="J1099" s="21" t="s">
        <v>513</v>
      </c>
      <c r="K1099" s="21" t="s">
        <v>41</v>
      </c>
      <c r="L1099" t="b">
        <v>0</v>
      </c>
      <c r="M1099" t="b">
        <v>0</v>
      </c>
      <c r="N1099" t="b">
        <v>0</v>
      </c>
      <c r="O1099">
        <v>40</v>
      </c>
      <c r="P1099">
        <v>30</v>
      </c>
      <c r="Q1099">
        <v>0</v>
      </c>
      <c r="R1099" s="21" t="s">
        <v>49</v>
      </c>
      <c r="S1099">
        <v>1000</v>
      </c>
      <c r="T1099">
        <v>12</v>
      </c>
      <c r="U1099" t="b">
        <v>1</v>
      </c>
      <c r="V1099">
        <v>80</v>
      </c>
      <c r="W1099">
        <v>1</v>
      </c>
      <c r="X1099">
        <v>105</v>
      </c>
      <c r="Y1099">
        <v>60</v>
      </c>
      <c r="Z1099">
        <v>0.05</v>
      </c>
      <c r="AA1099" t="b">
        <v>1</v>
      </c>
      <c r="AB1099" s="21" t="s">
        <v>724</v>
      </c>
      <c r="AC1099">
        <v>5</v>
      </c>
      <c r="AD1099">
        <v>9</v>
      </c>
      <c r="AE1099">
        <v>10</v>
      </c>
      <c r="AF1099">
        <v>10</v>
      </c>
      <c r="AG1099" s="21" t="s">
        <v>48</v>
      </c>
      <c r="AH1099" t="b">
        <v>0</v>
      </c>
      <c r="AI1099" t="b">
        <v>0</v>
      </c>
      <c r="AJ1099">
        <v>50</v>
      </c>
      <c r="AK1099">
        <v>0</v>
      </c>
      <c r="AL1099">
        <v>2000</v>
      </c>
      <c r="AM1099" s="21" t="s">
        <v>282</v>
      </c>
      <c r="AN1099" s="21"/>
      <c r="AO1099" t="b">
        <v>0</v>
      </c>
      <c r="AP1099" s="21"/>
      <c r="AQ1099" s="21"/>
      <c r="AR1099" s="21" t="s">
        <v>501</v>
      </c>
      <c r="AS1099" s="21"/>
      <c r="AT1099" s="21" t="s">
        <v>745</v>
      </c>
      <c r="AU1099" s="21" t="s">
        <v>507</v>
      </c>
      <c r="AV1099">
        <v>3.2</v>
      </c>
      <c r="AW1099" s="21"/>
      <c r="AX1099" s="21"/>
      <c r="AY1099">
        <v>16777184</v>
      </c>
      <c r="AZ1099">
        <v>0</v>
      </c>
      <c r="BA1099">
        <v>0</v>
      </c>
      <c r="BB1099">
        <v>10</v>
      </c>
      <c r="BC1099">
        <v>50</v>
      </c>
      <c r="BD1099">
        <v>50</v>
      </c>
      <c r="BE1099" s="21"/>
      <c r="BF1099">
        <v>0</v>
      </c>
    </row>
    <row r="1100" spans="1:58" x14ac:dyDescent="0.25">
      <c r="A1100">
        <v>1.7</v>
      </c>
      <c r="B1100" s="21" t="s">
        <v>204</v>
      </c>
      <c r="C1100" s="21" t="s">
        <v>9</v>
      </c>
      <c r="D1100" s="21" t="s">
        <v>14</v>
      </c>
      <c r="E1100" s="21"/>
      <c r="F1100" s="21"/>
      <c r="G1100" s="21" t="s">
        <v>23</v>
      </c>
      <c r="H1100" s="21"/>
      <c r="I1100" s="21" t="s">
        <v>784</v>
      </c>
      <c r="J1100" s="21" t="s">
        <v>513</v>
      </c>
      <c r="K1100" s="21" t="s">
        <v>41</v>
      </c>
      <c r="L1100" t="b">
        <v>0</v>
      </c>
      <c r="M1100" t="b">
        <v>0</v>
      </c>
      <c r="N1100" t="b">
        <v>0</v>
      </c>
      <c r="O1100">
        <v>40</v>
      </c>
      <c r="P1100">
        <v>30</v>
      </c>
      <c r="Q1100">
        <v>0</v>
      </c>
      <c r="R1100" s="21" t="s">
        <v>49</v>
      </c>
      <c r="S1100">
        <v>1000</v>
      </c>
      <c r="T1100">
        <v>12</v>
      </c>
      <c r="U1100" t="b">
        <v>1</v>
      </c>
      <c r="V1100">
        <v>80</v>
      </c>
      <c r="W1100">
        <v>1</v>
      </c>
      <c r="X1100">
        <v>105</v>
      </c>
      <c r="Y1100">
        <v>60</v>
      </c>
      <c r="Z1100">
        <v>0.05</v>
      </c>
      <c r="AA1100" t="b">
        <v>1</v>
      </c>
      <c r="AB1100" s="21" t="s">
        <v>724</v>
      </c>
      <c r="AC1100">
        <v>5</v>
      </c>
      <c r="AD1100">
        <v>9</v>
      </c>
      <c r="AE1100">
        <v>10</v>
      </c>
      <c r="AF1100">
        <v>10</v>
      </c>
      <c r="AG1100" s="21" t="s">
        <v>48</v>
      </c>
      <c r="AH1100" t="b">
        <v>0</v>
      </c>
      <c r="AI1100" t="b">
        <v>0</v>
      </c>
      <c r="AJ1100">
        <v>50</v>
      </c>
      <c r="AK1100">
        <v>0</v>
      </c>
      <c r="AL1100">
        <v>2000</v>
      </c>
      <c r="AM1100" s="21" t="s">
        <v>283</v>
      </c>
      <c r="AN1100" s="21"/>
      <c r="AO1100" t="b">
        <v>0</v>
      </c>
      <c r="AP1100" s="21"/>
      <c r="AQ1100" s="21"/>
      <c r="AR1100" s="21" t="s">
        <v>501</v>
      </c>
      <c r="AS1100" s="21"/>
      <c r="AT1100" s="21" t="s">
        <v>746</v>
      </c>
      <c r="AU1100" s="21" t="s">
        <v>507</v>
      </c>
      <c r="AV1100">
        <v>3.2</v>
      </c>
      <c r="AW1100" s="21"/>
      <c r="AX1100" s="21"/>
      <c r="AY1100">
        <v>12180223</v>
      </c>
      <c r="AZ1100">
        <v>0</v>
      </c>
      <c r="BA1100">
        <v>0</v>
      </c>
      <c r="BB1100">
        <v>16</v>
      </c>
      <c r="BC1100">
        <v>10</v>
      </c>
      <c r="BD1100">
        <v>50</v>
      </c>
      <c r="BE1100" s="21"/>
      <c r="BF1100">
        <v>0</v>
      </c>
    </row>
    <row r="1101" spans="1:58" x14ac:dyDescent="0.25">
      <c r="A1101">
        <v>1.7</v>
      </c>
      <c r="B1101" s="21" t="s">
        <v>204</v>
      </c>
      <c r="C1101" s="21" t="s">
        <v>9</v>
      </c>
      <c r="D1101" s="21" t="s">
        <v>14</v>
      </c>
      <c r="E1101" s="21"/>
      <c r="F1101" s="21"/>
      <c r="G1101" s="21" t="s">
        <v>23</v>
      </c>
      <c r="H1101" s="21"/>
      <c r="I1101" s="21" t="s">
        <v>784</v>
      </c>
      <c r="J1101" s="21" t="s">
        <v>513</v>
      </c>
      <c r="K1101" s="21" t="s">
        <v>41</v>
      </c>
      <c r="L1101" t="b">
        <v>0</v>
      </c>
      <c r="M1101" t="b">
        <v>0</v>
      </c>
      <c r="N1101" t="b">
        <v>0</v>
      </c>
      <c r="O1101">
        <v>40</v>
      </c>
      <c r="P1101">
        <v>30</v>
      </c>
      <c r="Q1101">
        <v>0</v>
      </c>
      <c r="R1101" s="21" t="s">
        <v>49</v>
      </c>
      <c r="S1101">
        <v>1000</v>
      </c>
      <c r="T1101">
        <v>12</v>
      </c>
      <c r="U1101" t="b">
        <v>1</v>
      </c>
      <c r="V1101">
        <v>80</v>
      </c>
      <c r="W1101">
        <v>1</v>
      </c>
      <c r="X1101">
        <v>105</v>
      </c>
      <c r="Y1101">
        <v>60</v>
      </c>
      <c r="Z1101">
        <v>0.05</v>
      </c>
      <c r="AA1101" t="b">
        <v>1</v>
      </c>
      <c r="AB1101" s="21" t="s">
        <v>724</v>
      </c>
      <c r="AC1101">
        <v>5</v>
      </c>
      <c r="AD1101">
        <v>9</v>
      </c>
      <c r="AE1101">
        <v>10</v>
      </c>
      <c r="AF1101">
        <v>10</v>
      </c>
      <c r="AG1101" s="21" t="s">
        <v>48</v>
      </c>
      <c r="AH1101" t="b">
        <v>0</v>
      </c>
      <c r="AI1101" t="b">
        <v>0</v>
      </c>
      <c r="AJ1101">
        <v>50</v>
      </c>
      <c r="AK1101">
        <v>0</v>
      </c>
      <c r="AL1101">
        <v>2000</v>
      </c>
      <c r="AM1101" s="21" t="s">
        <v>283</v>
      </c>
      <c r="AN1101" s="21"/>
      <c r="AO1101" t="b">
        <v>0</v>
      </c>
      <c r="AP1101" s="21"/>
      <c r="AQ1101" s="21"/>
      <c r="AR1101" s="21" t="s">
        <v>501</v>
      </c>
      <c r="AS1101" s="21"/>
      <c r="AT1101" s="21" t="s">
        <v>746</v>
      </c>
      <c r="AU1101" s="21" t="s">
        <v>507</v>
      </c>
      <c r="AV1101">
        <v>3.2</v>
      </c>
      <c r="AW1101" s="21"/>
      <c r="AX1101" s="21"/>
      <c r="AY1101">
        <v>12180223</v>
      </c>
      <c r="AZ1101">
        <v>0</v>
      </c>
      <c r="BA1101">
        <v>0</v>
      </c>
      <c r="BB1101">
        <v>13</v>
      </c>
      <c r="BC1101">
        <v>30</v>
      </c>
      <c r="BD1101">
        <v>50</v>
      </c>
      <c r="BE1101" s="21"/>
      <c r="BF1101">
        <v>0</v>
      </c>
    </row>
    <row r="1102" spans="1:58" x14ac:dyDescent="0.25">
      <c r="A1102">
        <v>1.7</v>
      </c>
      <c r="B1102" s="21" t="s">
        <v>204</v>
      </c>
      <c r="C1102" s="21" t="s">
        <v>9</v>
      </c>
      <c r="D1102" s="21" t="s">
        <v>14</v>
      </c>
      <c r="E1102" s="21"/>
      <c r="F1102" s="21"/>
      <c r="G1102" s="21" t="s">
        <v>23</v>
      </c>
      <c r="H1102" s="21"/>
      <c r="I1102" s="21" t="s">
        <v>784</v>
      </c>
      <c r="J1102" s="21" t="s">
        <v>513</v>
      </c>
      <c r="K1102" s="21" t="s">
        <v>41</v>
      </c>
      <c r="L1102" t="b">
        <v>0</v>
      </c>
      <c r="M1102" t="b">
        <v>0</v>
      </c>
      <c r="N1102" t="b">
        <v>0</v>
      </c>
      <c r="O1102">
        <v>40</v>
      </c>
      <c r="P1102">
        <v>30</v>
      </c>
      <c r="Q1102">
        <v>0</v>
      </c>
      <c r="R1102" s="21" t="s">
        <v>49</v>
      </c>
      <c r="S1102">
        <v>1000</v>
      </c>
      <c r="T1102">
        <v>12</v>
      </c>
      <c r="U1102" t="b">
        <v>1</v>
      </c>
      <c r="V1102">
        <v>80</v>
      </c>
      <c r="W1102">
        <v>1</v>
      </c>
      <c r="X1102">
        <v>105</v>
      </c>
      <c r="Y1102">
        <v>60</v>
      </c>
      <c r="Z1102">
        <v>0.05</v>
      </c>
      <c r="AA1102" t="b">
        <v>1</v>
      </c>
      <c r="AB1102" s="21" t="s">
        <v>724</v>
      </c>
      <c r="AC1102">
        <v>5</v>
      </c>
      <c r="AD1102">
        <v>9</v>
      </c>
      <c r="AE1102">
        <v>10</v>
      </c>
      <c r="AF1102">
        <v>10</v>
      </c>
      <c r="AG1102" s="21" t="s">
        <v>48</v>
      </c>
      <c r="AH1102" t="b">
        <v>0</v>
      </c>
      <c r="AI1102" t="b">
        <v>0</v>
      </c>
      <c r="AJ1102">
        <v>50</v>
      </c>
      <c r="AK1102">
        <v>0</v>
      </c>
      <c r="AL1102">
        <v>2000</v>
      </c>
      <c r="AM1102" s="21" t="s">
        <v>283</v>
      </c>
      <c r="AN1102" s="21"/>
      <c r="AO1102" t="b">
        <v>0</v>
      </c>
      <c r="AP1102" s="21"/>
      <c r="AQ1102" s="21"/>
      <c r="AR1102" s="21" t="s">
        <v>501</v>
      </c>
      <c r="AS1102" s="21"/>
      <c r="AT1102" s="21" t="s">
        <v>746</v>
      </c>
      <c r="AU1102" s="21" t="s">
        <v>507</v>
      </c>
      <c r="AV1102">
        <v>3.2</v>
      </c>
      <c r="AW1102" s="21"/>
      <c r="AX1102" s="21"/>
      <c r="AY1102">
        <v>12180223</v>
      </c>
      <c r="AZ1102">
        <v>0</v>
      </c>
      <c r="BA1102">
        <v>0</v>
      </c>
      <c r="BB1102">
        <v>10</v>
      </c>
      <c r="BC1102">
        <v>50</v>
      </c>
      <c r="BD1102">
        <v>50</v>
      </c>
      <c r="BE1102" s="21"/>
      <c r="BF1102">
        <v>0</v>
      </c>
    </row>
    <row r="1103" spans="1:58" x14ac:dyDescent="0.25">
      <c r="A1103">
        <v>1.7</v>
      </c>
      <c r="B1103" s="21" t="s">
        <v>204</v>
      </c>
      <c r="C1103" s="21" t="s">
        <v>9</v>
      </c>
      <c r="D1103" s="21" t="s">
        <v>14</v>
      </c>
      <c r="E1103" s="21"/>
      <c r="F1103" s="21"/>
      <c r="G1103" s="21" t="s">
        <v>23</v>
      </c>
      <c r="H1103" s="21"/>
      <c r="I1103" s="21" t="s">
        <v>784</v>
      </c>
      <c r="J1103" s="21" t="s">
        <v>513</v>
      </c>
      <c r="K1103" s="21" t="s">
        <v>41</v>
      </c>
      <c r="L1103" t="b">
        <v>0</v>
      </c>
      <c r="M1103" t="b">
        <v>0</v>
      </c>
      <c r="N1103" t="b">
        <v>0</v>
      </c>
      <c r="O1103">
        <v>40</v>
      </c>
      <c r="P1103">
        <v>30</v>
      </c>
      <c r="Q1103">
        <v>0</v>
      </c>
      <c r="R1103" s="21" t="s">
        <v>49</v>
      </c>
      <c r="S1103">
        <v>1000</v>
      </c>
      <c r="T1103">
        <v>12</v>
      </c>
      <c r="U1103" t="b">
        <v>1</v>
      </c>
      <c r="V1103">
        <v>80</v>
      </c>
      <c r="W1103">
        <v>1</v>
      </c>
      <c r="X1103">
        <v>105</v>
      </c>
      <c r="Y1103">
        <v>60</v>
      </c>
      <c r="Z1103">
        <v>0.05</v>
      </c>
      <c r="AA1103" t="b">
        <v>1</v>
      </c>
      <c r="AB1103" s="21" t="s">
        <v>724</v>
      </c>
      <c r="AC1103">
        <v>5</v>
      </c>
      <c r="AD1103">
        <v>9</v>
      </c>
      <c r="AE1103">
        <v>10</v>
      </c>
      <c r="AF1103">
        <v>10</v>
      </c>
      <c r="AG1103" s="21" t="s">
        <v>48</v>
      </c>
      <c r="AH1103" t="b">
        <v>0</v>
      </c>
      <c r="AI1103" t="b">
        <v>0</v>
      </c>
      <c r="AJ1103">
        <v>50</v>
      </c>
      <c r="AK1103">
        <v>0</v>
      </c>
      <c r="AL1103">
        <v>2000</v>
      </c>
      <c r="AM1103" s="21" t="s">
        <v>281</v>
      </c>
      <c r="AN1103" s="21"/>
      <c r="AO1103" t="b">
        <v>0</v>
      </c>
      <c r="AP1103" s="21"/>
      <c r="AQ1103" s="21"/>
      <c r="AR1103" s="21" t="s">
        <v>501</v>
      </c>
      <c r="AS1103" s="21"/>
      <c r="AT1103" s="21" t="s">
        <v>763</v>
      </c>
      <c r="AU1103" s="21" t="s">
        <v>507</v>
      </c>
      <c r="AV1103">
        <v>3.2</v>
      </c>
      <c r="AW1103" s="21"/>
      <c r="AX1103" s="21"/>
      <c r="AY1103">
        <v>65535</v>
      </c>
      <c r="BE1103" s="21"/>
    </row>
    <row r="1104" spans="1:58" x14ac:dyDescent="0.25">
      <c r="A1104" t="s">
        <v>721</v>
      </c>
      <c r="B1104" t="s">
        <v>4</v>
      </c>
      <c r="C1104" t="s">
        <v>8</v>
      </c>
      <c r="D1104" t="s">
        <v>13</v>
      </c>
      <c r="E1104" t="s">
        <v>18</v>
      </c>
      <c r="F1104" t="s">
        <v>20</v>
      </c>
      <c r="G1104" t="s">
        <v>22</v>
      </c>
      <c r="H1104" t="s">
        <v>27</v>
      </c>
      <c r="I1104" t="s">
        <v>30</v>
      </c>
      <c r="J1104" t="s">
        <v>31</v>
      </c>
      <c r="K1104" t="s">
        <v>466</v>
      </c>
      <c r="L1104" t="s">
        <v>55</v>
      </c>
      <c r="M1104" t="s">
        <v>57</v>
      </c>
      <c r="N1104" t="s">
        <v>58</v>
      </c>
      <c r="O1104" t="s">
        <v>43</v>
      </c>
      <c r="P1104" t="s">
        <v>45</v>
      </c>
      <c r="Q1104" t="s">
        <v>46</v>
      </c>
      <c r="R1104" t="s">
        <v>47</v>
      </c>
      <c r="S1104" t="s">
        <v>51</v>
      </c>
      <c r="T1104" t="s">
        <v>53</v>
      </c>
      <c r="U1104" t="s">
        <v>75</v>
      </c>
      <c r="V1104" t="s">
        <v>76</v>
      </c>
      <c r="W1104" t="s">
        <v>77</v>
      </c>
      <c r="X1104" t="s">
        <v>78</v>
      </c>
      <c r="Y1104" t="s">
        <v>79</v>
      </c>
      <c r="Z1104" t="s">
        <v>80</v>
      </c>
      <c r="AA1104" t="s">
        <v>81</v>
      </c>
      <c r="AB1104" t="s">
        <v>61</v>
      </c>
      <c r="AC1104" t="s">
        <v>62</v>
      </c>
      <c r="AD1104" t="s">
        <v>64</v>
      </c>
      <c r="AE1104" t="s">
        <v>65</v>
      </c>
      <c r="AF1104" t="s">
        <v>66</v>
      </c>
      <c r="AG1104" t="s">
        <v>67</v>
      </c>
      <c r="AH1104" t="s">
        <v>72</v>
      </c>
      <c r="AI1104" t="s">
        <v>73</v>
      </c>
      <c r="AJ1104" t="s">
        <v>69</v>
      </c>
      <c r="AK1104" t="s">
        <v>70</v>
      </c>
      <c r="AL1104" t="s">
        <v>71</v>
      </c>
      <c r="AM1104" t="s">
        <v>722</v>
      </c>
      <c r="AN1104" t="s">
        <v>102</v>
      </c>
      <c r="AO1104" t="s">
        <v>100</v>
      </c>
      <c r="AP1104" t="s">
        <v>84</v>
      </c>
      <c r="AQ1104" t="s">
        <v>85</v>
      </c>
      <c r="AR1104" t="s">
        <v>86</v>
      </c>
      <c r="AS1104" t="s">
        <v>87</v>
      </c>
      <c r="AT1104" t="s">
        <v>89</v>
      </c>
      <c r="AU1104" t="s">
        <v>90</v>
      </c>
      <c r="AV1104" t="s">
        <v>91</v>
      </c>
      <c r="AW1104" t="s">
        <v>92</v>
      </c>
      <c r="AX1104" t="s">
        <v>94</v>
      </c>
      <c r="AY1104" t="s">
        <v>96</v>
      </c>
      <c r="AZ1104" t="s">
        <v>478</v>
      </c>
      <c r="BA1104" t="s">
        <v>104</v>
      </c>
      <c r="BB1104" t="s">
        <v>105</v>
      </c>
      <c r="BC1104" t="s">
        <v>106</v>
      </c>
      <c r="BD1104" t="s">
        <v>488</v>
      </c>
      <c r="BE1104" t="s">
        <v>107</v>
      </c>
      <c r="BF1104" t="s">
        <v>36</v>
      </c>
    </row>
    <row r="1105" spans="1:58" x14ac:dyDescent="0.25">
      <c r="A1105">
        <v>1.7</v>
      </c>
      <c r="B1105" s="21" t="s">
        <v>206</v>
      </c>
      <c r="C1105" s="21" t="s">
        <v>9</v>
      </c>
      <c r="D1105" s="21" t="s">
        <v>14</v>
      </c>
      <c r="E1105" s="21"/>
      <c r="F1105" s="21"/>
      <c r="G1105" s="21" t="s">
        <v>23</v>
      </c>
      <c r="H1105" s="21"/>
      <c r="I1105" s="21" t="s">
        <v>785</v>
      </c>
      <c r="J1105" s="21" t="s">
        <v>607</v>
      </c>
      <c r="K1105" s="21" t="s">
        <v>41</v>
      </c>
      <c r="L1105" t="b">
        <v>0</v>
      </c>
      <c r="M1105" t="b">
        <v>0</v>
      </c>
      <c r="N1105" t="b">
        <v>0</v>
      </c>
      <c r="O1105">
        <v>40</v>
      </c>
      <c r="P1105">
        <v>30</v>
      </c>
      <c r="Q1105">
        <v>0</v>
      </c>
      <c r="R1105" s="21" t="s">
        <v>49</v>
      </c>
      <c r="S1105">
        <v>1000</v>
      </c>
      <c r="T1105">
        <v>100</v>
      </c>
      <c r="U1105" t="b">
        <v>1</v>
      </c>
      <c r="V1105">
        <v>100</v>
      </c>
      <c r="W1105">
        <v>1</v>
      </c>
      <c r="X1105">
        <v>105</v>
      </c>
      <c r="Y1105">
        <v>60</v>
      </c>
      <c r="Z1105">
        <v>0.05</v>
      </c>
      <c r="AA1105" t="b">
        <v>1</v>
      </c>
      <c r="AB1105" s="21" t="s">
        <v>724</v>
      </c>
      <c r="AC1105">
        <v>5</v>
      </c>
      <c r="AD1105">
        <v>9</v>
      </c>
      <c r="AE1105">
        <v>10</v>
      </c>
      <c r="AF1105">
        <v>10</v>
      </c>
      <c r="AG1105" s="21" t="s">
        <v>48</v>
      </c>
      <c r="AH1105" t="b">
        <v>0</v>
      </c>
      <c r="AI1105" t="b">
        <v>0</v>
      </c>
      <c r="AJ1105">
        <v>50</v>
      </c>
      <c r="AK1105">
        <v>0</v>
      </c>
      <c r="AL1105">
        <v>2000</v>
      </c>
      <c r="AM1105" s="21" t="s">
        <v>220</v>
      </c>
      <c r="AN1105" s="21"/>
      <c r="AO1105" t="b">
        <v>0</v>
      </c>
      <c r="AP1105" s="21"/>
      <c r="AQ1105" s="21"/>
      <c r="AR1105" s="21" t="s">
        <v>500</v>
      </c>
      <c r="AS1105" s="21"/>
      <c r="AU1105" s="21"/>
      <c r="AW1105">
        <v>1</v>
      </c>
      <c r="AX1105" s="21"/>
      <c r="AY1105">
        <v>9639167</v>
      </c>
      <c r="BE1105" s="21"/>
    </row>
    <row r="1106" spans="1:58" x14ac:dyDescent="0.25">
      <c r="A1106">
        <v>1.7</v>
      </c>
      <c r="B1106" s="21" t="s">
        <v>206</v>
      </c>
      <c r="C1106" s="21" t="s">
        <v>9</v>
      </c>
      <c r="D1106" s="21" t="s">
        <v>14</v>
      </c>
      <c r="E1106" s="21"/>
      <c r="F1106" s="21"/>
      <c r="G1106" s="21" t="s">
        <v>23</v>
      </c>
      <c r="H1106" s="21"/>
      <c r="I1106" s="21" t="s">
        <v>785</v>
      </c>
      <c r="J1106" s="21" t="s">
        <v>607</v>
      </c>
      <c r="K1106" s="21" t="s">
        <v>41</v>
      </c>
      <c r="L1106" t="b">
        <v>0</v>
      </c>
      <c r="M1106" t="b">
        <v>0</v>
      </c>
      <c r="N1106" t="b">
        <v>0</v>
      </c>
      <c r="O1106">
        <v>40</v>
      </c>
      <c r="P1106">
        <v>30</v>
      </c>
      <c r="Q1106">
        <v>0</v>
      </c>
      <c r="R1106" s="21" t="s">
        <v>49</v>
      </c>
      <c r="S1106">
        <v>1000</v>
      </c>
      <c r="T1106">
        <v>100</v>
      </c>
      <c r="U1106" t="b">
        <v>1</v>
      </c>
      <c r="V1106">
        <v>100</v>
      </c>
      <c r="W1106">
        <v>1</v>
      </c>
      <c r="X1106">
        <v>105</v>
      </c>
      <c r="Y1106">
        <v>60</v>
      </c>
      <c r="Z1106">
        <v>0.05</v>
      </c>
      <c r="AA1106" t="b">
        <v>1</v>
      </c>
      <c r="AB1106" s="21" t="s">
        <v>724</v>
      </c>
      <c r="AC1106">
        <v>5</v>
      </c>
      <c r="AD1106">
        <v>9</v>
      </c>
      <c r="AE1106">
        <v>10</v>
      </c>
      <c r="AF1106">
        <v>10</v>
      </c>
      <c r="AG1106" s="21" t="s">
        <v>48</v>
      </c>
      <c r="AH1106" t="b">
        <v>0</v>
      </c>
      <c r="AI1106" t="b">
        <v>0</v>
      </c>
      <c r="AJ1106">
        <v>50</v>
      </c>
      <c r="AK1106">
        <v>0</v>
      </c>
      <c r="AL1106">
        <v>2000</v>
      </c>
      <c r="AM1106" s="21" t="s">
        <v>221</v>
      </c>
      <c r="AN1106" s="21"/>
      <c r="AO1106" t="b">
        <v>0</v>
      </c>
      <c r="AP1106" s="21"/>
      <c r="AQ1106" s="21"/>
      <c r="AR1106" s="21" t="s">
        <v>500</v>
      </c>
      <c r="AS1106" s="21"/>
      <c r="AU1106" s="21"/>
      <c r="AW1106">
        <v>1</v>
      </c>
      <c r="AX1106" s="21"/>
      <c r="AY1106">
        <v>9639167</v>
      </c>
      <c r="BE1106" s="21"/>
    </row>
    <row r="1107" spans="1:58" x14ac:dyDescent="0.25">
      <c r="A1107">
        <v>1.7</v>
      </c>
      <c r="B1107" s="21" t="s">
        <v>206</v>
      </c>
      <c r="C1107" s="21" t="s">
        <v>9</v>
      </c>
      <c r="D1107" s="21" t="s">
        <v>14</v>
      </c>
      <c r="E1107" s="21"/>
      <c r="F1107" s="21"/>
      <c r="G1107" s="21" t="s">
        <v>23</v>
      </c>
      <c r="H1107" s="21"/>
      <c r="I1107" s="21" t="s">
        <v>785</v>
      </c>
      <c r="J1107" s="21" t="s">
        <v>607</v>
      </c>
      <c r="K1107" s="21" t="s">
        <v>41</v>
      </c>
      <c r="L1107" t="b">
        <v>0</v>
      </c>
      <c r="M1107" t="b">
        <v>0</v>
      </c>
      <c r="N1107" t="b">
        <v>0</v>
      </c>
      <c r="O1107">
        <v>40</v>
      </c>
      <c r="P1107">
        <v>30</v>
      </c>
      <c r="Q1107">
        <v>0</v>
      </c>
      <c r="R1107" s="21" t="s">
        <v>49</v>
      </c>
      <c r="S1107">
        <v>1000</v>
      </c>
      <c r="T1107">
        <v>100</v>
      </c>
      <c r="U1107" t="b">
        <v>1</v>
      </c>
      <c r="V1107">
        <v>100</v>
      </c>
      <c r="W1107">
        <v>1</v>
      </c>
      <c r="X1107">
        <v>105</v>
      </c>
      <c r="Y1107">
        <v>60</v>
      </c>
      <c r="Z1107">
        <v>0.05</v>
      </c>
      <c r="AA1107" t="b">
        <v>1</v>
      </c>
      <c r="AB1107" s="21" t="s">
        <v>724</v>
      </c>
      <c r="AC1107">
        <v>5</v>
      </c>
      <c r="AD1107">
        <v>9</v>
      </c>
      <c r="AE1107">
        <v>10</v>
      </c>
      <c r="AF1107">
        <v>10</v>
      </c>
      <c r="AG1107" s="21" t="s">
        <v>48</v>
      </c>
      <c r="AH1107" t="b">
        <v>0</v>
      </c>
      <c r="AI1107" t="b">
        <v>0</v>
      </c>
      <c r="AJ1107">
        <v>50</v>
      </c>
      <c r="AK1107">
        <v>0</v>
      </c>
      <c r="AL1107">
        <v>2000</v>
      </c>
      <c r="AM1107" s="21" t="s">
        <v>223</v>
      </c>
      <c r="AN1107" s="21"/>
      <c r="AO1107" t="b">
        <v>0</v>
      </c>
      <c r="AP1107" s="21"/>
      <c r="AQ1107" s="21"/>
      <c r="AR1107" s="21" t="s">
        <v>502</v>
      </c>
      <c r="AS1107" s="21"/>
      <c r="AU1107" s="21"/>
      <c r="AW1107">
        <v>4.5</v>
      </c>
      <c r="AX1107" s="21"/>
      <c r="AY1107">
        <v>65280</v>
      </c>
      <c r="BE1107" s="21"/>
    </row>
    <row r="1108" spans="1:58" x14ac:dyDescent="0.25">
      <c r="A1108">
        <v>1.7</v>
      </c>
      <c r="B1108" s="21" t="s">
        <v>206</v>
      </c>
      <c r="C1108" s="21" t="s">
        <v>9</v>
      </c>
      <c r="D1108" s="21" t="s">
        <v>14</v>
      </c>
      <c r="E1108" s="21"/>
      <c r="F1108" s="21"/>
      <c r="G1108" s="21" t="s">
        <v>23</v>
      </c>
      <c r="H1108" s="21"/>
      <c r="I1108" s="21" t="s">
        <v>785</v>
      </c>
      <c r="J1108" s="21" t="s">
        <v>607</v>
      </c>
      <c r="K1108" s="21" t="s">
        <v>41</v>
      </c>
      <c r="L1108" t="b">
        <v>0</v>
      </c>
      <c r="M1108" t="b">
        <v>0</v>
      </c>
      <c r="N1108" t="b">
        <v>0</v>
      </c>
      <c r="O1108">
        <v>40</v>
      </c>
      <c r="P1108">
        <v>30</v>
      </c>
      <c r="Q1108">
        <v>0</v>
      </c>
      <c r="R1108" s="21" t="s">
        <v>49</v>
      </c>
      <c r="S1108">
        <v>1000</v>
      </c>
      <c r="T1108">
        <v>100</v>
      </c>
      <c r="U1108" t="b">
        <v>1</v>
      </c>
      <c r="V1108">
        <v>100</v>
      </c>
      <c r="W1108">
        <v>1</v>
      </c>
      <c r="X1108">
        <v>105</v>
      </c>
      <c r="Y1108">
        <v>60</v>
      </c>
      <c r="Z1108">
        <v>0.05</v>
      </c>
      <c r="AA1108" t="b">
        <v>1</v>
      </c>
      <c r="AB1108" s="21" t="s">
        <v>724</v>
      </c>
      <c r="AC1108">
        <v>5</v>
      </c>
      <c r="AD1108">
        <v>9</v>
      </c>
      <c r="AE1108">
        <v>10</v>
      </c>
      <c r="AF1108">
        <v>10</v>
      </c>
      <c r="AG1108" s="21" t="s">
        <v>48</v>
      </c>
      <c r="AH1108" t="b">
        <v>0</v>
      </c>
      <c r="AI1108" t="b">
        <v>0</v>
      </c>
      <c r="AJ1108">
        <v>50</v>
      </c>
      <c r="AK1108">
        <v>0</v>
      </c>
      <c r="AL1108">
        <v>2000</v>
      </c>
      <c r="AM1108" s="21" t="s">
        <v>229</v>
      </c>
      <c r="AN1108" s="21"/>
      <c r="AO1108" t="b">
        <v>0</v>
      </c>
      <c r="AP1108" s="21"/>
      <c r="AQ1108" s="21"/>
      <c r="AR1108" s="21" t="s">
        <v>503</v>
      </c>
      <c r="AS1108" s="21"/>
      <c r="AU1108" s="21"/>
      <c r="AW1108">
        <v>1</v>
      </c>
      <c r="AX1108" s="21"/>
      <c r="AY1108">
        <v>14524637</v>
      </c>
      <c r="BE1108" s="21"/>
    </row>
    <row r="1109" spans="1:58" x14ac:dyDescent="0.25">
      <c r="A1109">
        <v>1.7</v>
      </c>
      <c r="B1109" s="21" t="s">
        <v>206</v>
      </c>
      <c r="C1109" s="21" t="s">
        <v>9</v>
      </c>
      <c r="D1109" s="21" t="s">
        <v>14</v>
      </c>
      <c r="E1109" s="21"/>
      <c r="F1109" s="21"/>
      <c r="G1109" s="21" t="s">
        <v>23</v>
      </c>
      <c r="H1109" s="21"/>
      <c r="I1109" s="21" t="s">
        <v>785</v>
      </c>
      <c r="J1109" s="21" t="s">
        <v>607</v>
      </c>
      <c r="K1109" s="21" t="s">
        <v>41</v>
      </c>
      <c r="L1109" t="b">
        <v>0</v>
      </c>
      <c r="M1109" t="b">
        <v>0</v>
      </c>
      <c r="N1109" t="b">
        <v>0</v>
      </c>
      <c r="O1109">
        <v>40</v>
      </c>
      <c r="P1109">
        <v>30</v>
      </c>
      <c r="Q1109">
        <v>0</v>
      </c>
      <c r="R1109" s="21" t="s">
        <v>49</v>
      </c>
      <c r="S1109">
        <v>1000</v>
      </c>
      <c r="T1109">
        <v>100</v>
      </c>
      <c r="U1109" t="b">
        <v>1</v>
      </c>
      <c r="V1109">
        <v>100</v>
      </c>
      <c r="W1109">
        <v>1</v>
      </c>
      <c r="X1109">
        <v>105</v>
      </c>
      <c r="Y1109">
        <v>60</v>
      </c>
      <c r="Z1109">
        <v>0.05</v>
      </c>
      <c r="AA1109" t="b">
        <v>1</v>
      </c>
      <c r="AB1109" s="21" t="s">
        <v>724</v>
      </c>
      <c r="AC1109">
        <v>5</v>
      </c>
      <c r="AD1109">
        <v>9</v>
      </c>
      <c r="AE1109">
        <v>10</v>
      </c>
      <c r="AF1109">
        <v>10</v>
      </c>
      <c r="AG1109" s="21" t="s">
        <v>48</v>
      </c>
      <c r="AH1109" t="b">
        <v>0</v>
      </c>
      <c r="AI1109" t="b">
        <v>0</v>
      </c>
      <c r="AJ1109">
        <v>50</v>
      </c>
      <c r="AK1109">
        <v>0</v>
      </c>
      <c r="AL1109">
        <v>2000</v>
      </c>
      <c r="AM1109" s="21" t="s">
        <v>232</v>
      </c>
      <c r="AN1109" s="21"/>
      <c r="AO1109" t="b">
        <v>0</v>
      </c>
      <c r="AP1109" s="21"/>
      <c r="AQ1109" s="21"/>
      <c r="AR1109" s="21" t="s">
        <v>501</v>
      </c>
      <c r="AS1109" s="21"/>
      <c r="AU1109" s="21"/>
      <c r="AW1109">
        <v>1</v>
      </c>
      <c r="AX1109" s="21"/>
      <c r="AY1109">
        <v>64636</v>
      </c>
      <c r="BE1109" s="21"/>
    </row>
    <row r="1110" spans="1:58" x14ac:dyDescent="0.25">
      <c r="A1110">
        <v>1.7</v>
      </c>
      <c r="B1110" s="21" t="s">
        <v>206</v>
      </c>
      <c r="C1110" s="21" t="s">
        <v>9</v>
      </c>
      <c r="D1110" s="21" t="s">
        <v>14</v>
      </c>
      <c r="E1110" s="21"/>
      <c r="F1110" s="21"/>
      <c r="G1110" s="21" t="s">
        <v>23</v>
      </c>
      <c r="H1110" s="21"/>
      <c r="I1110" s="21" t="s">
        <v>785</v>
      </c>
      <c r="J1110" s="21" t="s">
        <v>607</v>
      </c>
      <c r="K1110" s="21" t="s">
        <v>41</v>
      </c>
      <c r="L1110" t="b">
        <v>0</v>
      </c>
      <c r="M1110" t="b">
        <v>0</v>
      </c>
      <c r="N1110" t="b">
        <v>0</v>
      </c>
      <c r="O1110">
        <v>40</v>
      </c>
      <c r="P1110">
        <v>30</v>
      </c>
      <c r="Q1110">
        <v>0</v>
      </c>
      <c r="R1110" s="21" t="s">
        <v>49</v>
      </c>
      <c r="S1110">
        <v>1000</v>
      </c>
      <c r="T1110">
        <v>100</v>
      </c>
      <c r="U1110" t="b">
        <v>1</v>
      </c>
      <c r="V1110">
        <v>100</v>
      </c>
      <c r="W1110">
        <v>1</v>
      </c>
      <c r="X1110">
        <v>105</v>
      </c>
      <c r="Y1110">
        <v>60</v>
      </c>
      <c r="Z1110">
        <v>0.05</v>
      </c>
      <c r="AA1110" t="b">
        <v>1</v>
      </c>
      <c r="AB1110" s="21" t="s">
        <v>724</v>
      </c>
      <c r="AC1110">
        <v>5</v>
      </c>
      <c r="AD1110">
        <v>9</v>
      </c>
      <c r="AE1110">
        <v>10</v>
      </c>
      <c r="AF1110">
        <v>10</v>
      </c>
      <c r="AG1110" s="21" t="s">
        <v>48</v>
      </c>
      <c r="AH1110" t="b">
        <v>0</v>
      </c>
      <c r="AI1110" t="b">
        <v>0</v>
      </c>
      <c r="AJ1110">
        <v>50</v>
      </c>
      <c r="AK1110">
        <v>0</v>
      </c>
      <c r="AL1110">
        <v>2000</v>
      </c>
      <c r="AM1110" s="21" t="s">
        <v>233</v>
      </c>
      <c r="AN1110" s="21"/>
      <c r="AO1110" t="b">
        <v>0</v>
      </c>
      <c r="AP1110" s="21"/>
      <c r="AQ1110" s="21"/>
      <c r="AR1110" s="21" t="s">
        <v>501</v>
      </c>
      <c r="AS1110" s="21"/>
      <c r="AU1110" s="21"/>
      <c r="AW1110">
        <v>2.3821500000000002</v>
      </c>
      <c r="AX1110" s="21"/>
      <c r="AY1110">
        <v>8388736</v>
      </c>
      <c r="AZ1110">
        <v>0</v>
      </c>
      <c r="BA1110">
        <v>0</v>
      </c>
      <c r="BB1110">
        <v>20</v>
      </c>
      <c r="BC1110">
        <v>0</v>
      </c>
      <c r="BD1110">
        <v>80</v>
      </c>
      <c r="BE1110" s="21"/>
      <c r="BF1110">
        <v>0</v>
      </c>
    </row>
    <row r="1111" spans="1:58" x14ac:dyDescent="0.25">
      <c r="A1111">
        <v>1.7</v>
      </c>
      <c r="B1111" s="21" t="s">
        <v>206</v>
      </c>
      <c r="C1111" s="21" t="s">
        <v>9</v>
      </c>
      <c r="D1111" s="21" t="s">
        <v>14</v>
      </c>
      <c r="E1111" s="21"/>
      <c r="F1111" s="21"/>
      <c r="G1111" s="21" t="s">
        <v>23</v>
      </c>
      <c r="H1111" s="21"/>
      <c r="I1111" s="21" t="s">
        <v>785</v>
      </c>
      <c r="J1111" s="21" t="s">
        <v>607</v>
      </c>
      <c r="K1111" s="21" t="s">
        <v>41</v>
      </c>
      <c r="L1111" t="b">
        <v>0</v>
      </c>
      <c r="M1111" t="b">
        <v>0</v>
      </c>
      <c r="N1111" t="b">
        <v>0</v>
      </c>
      <c r="O1111">
        <v>40</v>
      </c>
      <c r="P1111">
        <v>30</v>
      </c>
      <c r="Q1111">
        <v>0</v>
      </c>
      <c r="R1111" s="21" t="s">
        <v>49</v>
      </c>
      <c r="S1111">
        <v>1000</v>
      </c>
      <c r="T1111">
        <v>100</v>
      </c>
      <c r="U1111" t="b">
        <v>1</v>
      </c>
      <c r="V1111">
        <v>100</v>
      </c>
      <c r="W1111">
        <v>1</v>
      </c>
      <c r="X1111">
        <v>105</v>
      </c>
      <c r="Y1111">
        <v>60</v>
      </c>
      <c r="Z1111">
        <v>0.05</v>
      </c>
      <c r="AA1111" t="b">
        <v>1</v>
      </c>
      <c r="AB1111" s="21" t="s">
        <v>724</v>
      </c>
      <c r="AC1111">
        <v>5</v>
      </c>
      <c r="AD1111">
        <v>9</v>
      </c>
      <c r="AE1111">
        <v>10</v>
      </c>
      <c r="AF1111">
        <v>10</v>
      </c>
      <c r="AG1111" s="21" t="s">
        <v>48</v>
      </c>
      <c r="AH1111" t="b">
        <v>0</v>
      </c>
      <c r="AI1111" t="b">
        <v>0</v>
      </c>
      <c r="AJ1111">
        <v>50</v>
      </c>
      <c r="AK1111">
        <v>0</v>
      </c>
      <c r="AL1111">
        <v>2000</v>
      </c>
      <c r="AM1111" s="21" t="s">
        <v>234</v>
      </c>
      <c r="AN1111" s="21"/>
      <c r="AO1111" t="b">
        <v>0</v>
      </c>
      <c r="AP1111" s="21"/>
      <c r="AQ1111" s="21"/>
      <c r="AR1111" s="21" t="s">
        <v>503</v>
      </c>
      <c r="AS1111" s="21"/>
      <c r="AU1111" s="21"/>
      <c r="AW1111">
        <v>1</v>
      </c>
      <c r="AX1111" s="21"/>
      <c r="AY1111">
        <v>14524637</v>
      </c>
      <c r="BE1111" s="21"/>
    </row>
    <row r="1112" spans="1:58" x14ac:dyDescent="0.25">
      <c r="A1112">
        <v>1.7</v>
      </c>
      <c r="B1112" s="21" t="s">
        <v>206</v>
      </c>
      <c r="C1112" s="21" t="s">
        <v>9</v>
      </c>
      <c r="D1112" s="21" t="s">
        <v>14</v>
      </c>
      <c r="E1112" s="21"/>
      <c r="F1112" s="21"/>
      <c r="G1112" s="21" t="s">
        <v>23</v>
      </c>
      <c r="H1112" s="21"/>
      <c r="I1112" s="21" t="s">
        <v>785</v>
      </c>
      <c r="J1112" s="21" t="s">
        <v>607</v>
      </c>
      <c r="K1112" s="21" t="s">
        <v>41</v>
      </c>
      <c r="L1112" t="b">
        <v>0</v>
      </c>
      <c r="M1112" t="b">
        <v>0</v>
      </c>
      <c r="N1112" t="b">
        <v>0</v>
      </c>
      <c r="O1112">
        <v>40</v>
      </c>
      <c r="P1112">
        <v>30</v>
      </c>
      <c r="Q1112">
        <v>0</v>
      </c>
      <c r="R1112" s="21" t="s">
        <v>49</v>
      </c>
      <c r="S1112">
        <v>1000</v>
      </c>
      <c r="T1112">
        <v>100</v>
      </c>
      <c r="U1112" t="b">
        <v>1</v>
      </c>
      <c r="V1112">
        <v>100</v>
      </c>
      <c r="W1112">
        <v>1</v>
      </c>
      <c r="X1112">
        <v>105</v>
      </c>
      <c r="Y1112">
        <v>60</v>
      </c>
      <c r="Z1112">
        <v>0.05</v>
      </c>
      <c r="AA1112" t="b">
        <v>1</v>
      </c>
      <c r="AB1112" s="21" t="s">
        <v>724</v>
      </c>
      <c r="AC1112">
        <v>5</v>
      </c>
      <c r="AD1112">
        <v>9</v>
      </c>
      <c r="AE1112">
        <v>10</v>
      </c>
      <c r="AF1112">
        <v>10</v>
      </c>
      <c r="AG1112" s="21" t="s">
        <v>48</v>
      </c>
      <c r="AH1112" t="b">
        <v>0</v>
      </c>
      <c r="AI1112" t="b">
        <v>0</v>
      </c>
      <c r="AJ1112">
        <v>50</v>
      </c>
      <c r="AK1112">
        <v>0</v>
      </c>
      <c r="AL1112">
        <v>2000</v>
      </c>
      <c r="AM1112" s="21" t="s">
        <v>241</v>
      </c>
      <c r="AN1112" s="21"/>
      <c r="AO1112" t="b">
        <v>0</v>
      </c>
      <c r="AP1112" s="21"/>
      <c r="AQ1112" s="21"/>
      <c r="AR1112" s="21" t="s">
        <v>501</v>
      </c>
      <c r="AS1112" s="21"/>
      <c r="AU1112" s="21"/>
      <c r="AW1112">
        <v>1</v>
      </c>
      <c r="AX1112" s="21"/>
      <c r="AY1112">
        <v>10526303</v>
      </c>
      <c r="AZ1112">
        <v>0</v>
      </c>
      <c r="BA1112">
        <v>0</v>
      </c>
      <c r="BB1112">
        <v>15</v>
      </c>
      <c r="BC1112">
        <v>20</v>
      </c>
      <c r="BD1112">
        <v>50</v>
      </c>
      <c r="BE1112" s="21"/>
      <c r="BF1112">
        <v>0</v>
      </c>
    </row>
    <row r="1113" spans="1:58" x14ac:dyDescent="0.25">
      <c r="A1113">
        <v>1.7</v>
      </c>
      <c r="B1113" s="21" t="s">
        <v>206</v>
      </c>
      <c r="C1113" s="21" t="s">
        <v>9</v>
      </c>
      <c r="D1113" s="21" t="s">
        <v>14</v>
      </c>
      <c r="E1113" s="21"/>
      <c r="F1113" s="21"/>
      <c r="G1113" s="21" t="s">
        <v>23</v>
      </c>
      <c r="H1113" s="21"/>
      <c r="I1113" s="21" t="s">
        <v>785</v>
      </c>
      <c r="J1113" s="21" t="s">
        <v>607</v>
      </c>
      <c r="K1113" s="21" t="s">
        <v>41</v>
      </c>
      <c r="L1113" t="b">
        <v>0</v>
      </c>
      <c r="M1113" t="b">
        <v>0</v>
      </c>
      <c r="N1113" t="b">
        <v>0</v>
      </c>
      <c r="O1113">
        <v>40</v>
      </c>
      <c r="P1113">
        <v>30</v>
      </c>
      <c r="Q1113">
        <v>0</v>
      </c>
      <c r="R1113" s="21" t="s">
        <v>49</v>
      </c>
      <c r="S1113">
        <v>1000</v>
      </c>
      <c r="T1113">
        <v>100</v>
      </c>
      <c r="U1113" t="b">
        <v>1</v>
      </c>
      <c r="V1113">
        <v>100</v>
      </c>
      <c r="W1113">
        <v>1</v>
      </c>
      <c r="X1113">
        <v>105</v>
      </c>
      <c r="Y1113">
        <v>60</v>
      </c>
      <c r="Z1113">
        <v>0.05</v>
      </c>
      <c r="AA1113" t="b">
        <v>1</v>
      </c>
      <c r="AB1113" s="21" t="s">
        <v>724</v>
      </c>
      <c r="AC1113">
        <v>5</v>
      </c>
      <c r="AD1113">
        <v>9</v>
      </c>
      <c r="AE1113">
        <v>10</v>
      </c>
      <c r="AF1113">
        <v>10</v>
      </c>
      <c r="AG1113" s="21" t="s">
        <v>48</v>
      </c>
      <c r="AH1113" t="b">
        <v>0</v>
      </c>
      <c r="AI1113" t="b">
        <v>0</v>
      </c>
      <c r="AJ1113">
        <v>50</v>
      </c>
      <c r="AK1113">
        <v>0</v>
      </c>
      <c r="AL1113">
        <v>2000</v>
      </c>
      <c r="AM1113" s="21" t="s">
        <v>241</v>
      </c>
      <c r="AN1113" s="21"/>
      <c r="AO1113" t="b">
        <v>0</v>
      </c>
      <c r="AP1113" s="21"/>
      <c r="AQ1113" s="21"/>
      <c r="AR1113" s="21" t="s">
        <v>501</v>
      </c>
      <c r="AS1113" s="21"/>
      <c r="AU1113" s="21"/>
      <c r="AW1113">
        <v>1</v>
      </c>
      <c r="AX1113" s="21"/>
      <c r="AY1113">
        <v>10526303</v>
      </c>
      <c r="AZ1113">
        <v>0</v>
      </c>
      <c r="BA1113">
        <v>0</v>
      </c>
      <c r="BB1113">
        <v>30</v>
      </c>
      <c r="BC1113">
        <v>2</v>
      </c>
      <c r="BD1113">
        <v>50</v>
      </c>
      <c r="BE1113" s="21"/>
      <c r="BF1113">
        <v>0</v>
      </c>
    </row>
    <row r="1114" spans="1:58" x14ac:dyDescent="0.25">
      <c r="A1114">
        <v>1.7</v>
      </c>
      <c r="B1114" s="21" t="s">
        <v>206</v>
      </c>
      <c r="C1114" s="21" t="s">
        <v>9</v>
      </c>
      <c r="D1114" s="21" t="s">
        <v>14</v>
      </c>
      <c r="E1114" s="21"/>
      <c r="F1114" s="21"/>
      <c r="G1114" s="21" t="s">
        <v>23</v>
      </c>
      <c r="H1114" s="21"/>
      <c r="I1114" s="21" t="s">
        <v>785</v>
      </c>
      <c r="J1114" s="21" t="s">
        <v>607</v>
      </c>
      <c r="K1114" s="21" t="s">
        <v>41</v>
      </c>
      <c r="L1114" t="b">
        <v>0</v>
      </c>
      <c r="M1114" t="b">
        <v>0</v>
      </c>
      <c r="N1114" t="b">
        <v>0</v>
      </c>
      <c r="O1114">
        <v>40</v>
      </c>
      <c r="P1114">
        <v>30</v>
      </c>
      <c r="Q1114">
        <v>0</v>
      </c>
      <c r="R1114" s="21" t="s">
        <v>49</v>
      </c>
      <c r="S1114">
        <v>1000</v>
      </c>
      <c r="T1114">
        <v>100</v>
      </c>
      <c r="U1114" t="b">
        <v>1</v>
      </c>
      <c r="V1114">
        <v>100</v>
      </c>
      <c r="W1114">
        <v>1</v>
      </c>
      <c r="X1114">
        <v>105</v>
      </c>
      <c r="Y1114">
        <v>60</v>
      </c>
      <c r="Z1114">
        <v>0.05</v>
      </c>
      <c r="AA1114" t="b">
        <v>1</v>
      </c>
      <c r="AB1114" s="21" t="s">
        <v>724</v>
      </c>
      <c r="AC1114">
        <v>5</v>
      </c>
      <c r="AD1114">
        <v>9</v>
      </c>
      <c r="AE1114">
        <v>10</v>
      </c>
      <c r="AF1114">
        <v>10</v>
      </c>
      <c r="AG1114" s="21" t="s">
        <v>48</v>
      </c>
      <c r="AH1114" t="b">
        <v>0</v>
      </c>
      <c r="AI1114" t="b">
        <v>0</v>
      </c>
      <c r="AJ1114">
        <v>50</v>
      </c>
      <c r="AK1114">
        <v>0</v>
      </c>
      <c r="AL1114">
        <v>2000</v>
      </c>
      <c r="AM1114" s="21" t="s">
        <v>242</v>
      </c>
      <c r="AN1114" s="21"/>
      <c r="AO1114" t="b">
        <v>0</v>
      </c>
      <c r="AP1114" s="21"/>
      <c r="AQ1114" s="21"/>
      <c r="AR1114" s="21" t="s">
        <v>501</v>
      </c>
      <c r="AS1114" s="21"/>
      <c r="AU1114" s="21"/>
      <c r="AW1114">
        <v>1</v>
      </c>
      <c r="AX1114" s="21"/>
      <c r="AY1114">
        <v>2330219</v>
      </c>
      <c r="AZ1114">
        <v>0</v>
      </c>
      <c r="BA1114">
        <v>0</v>
      </c>
      <c r="BB1114">
        <v>15</v>
      </c>
      <c r="BC1114">
        <v>20</v>
      </c>
      <c r="BD1114">
        <v>50</v>
      </c>
      <c r="BE1114" s="21"/>
      <c r="BF1114">
        <v>0</v>
      </c>
    </row>
    <row r="1115" spans="1:58" x14ac:dyDescent="0.25">
      <c r="A1115">
        <v>1.7</v>
      </c>
      <c r="B1115" s="21" t="s">
        <v>206</v>
      </c>
      <c r="C1115" s="21" t="s">
        <v>9</v>
      </c>
      <c r="D1115" s="21" t="s">
        <v>14</v>
      </c>
      <c r="E1115" s="21"/>
      <c r="F1115" s="21"/>
      <c r="G1115" s="21" t="s">
        <v>23</v>
      </c>
      <c r="H1115" s="21"/>
      <c r="I1115" s="21" t="s">
        <v>785</v>
      </c>
      <c r="J1115" s="21" t="s">
        <v>607</v>
      </c>
      <c r="K1115" s="21" t="s">
        <v>41</v>
      </c>
      <c r="L1115" t="b">
        <v>0</v>
      </c>
      <c r="M1115" t="b">
        <v>0</v>
      </c>
      <c r="N1115" t="b">
        <v>0</v>
      </c>
      <c r="O1115">
        <v>40</v>
      </c>
      <c r="P1115">
        <v>30</v>
      </c>
      <c r="Q1115">
        <v>0</v>
      </c>
      <c r="R1115" s="21" t="s">
        <v>49</v>
      </c>
      <c r="S1115">
        <v>1000</v>
      </c>
      <c r="T1115">
        <v>100</v>
      </c>
      <c r="U1115" t="b">
        <v>1</v>
      </c>
      <c r="V1115">
        <v>100</v>
      </c>
      <c r="W1115">
        <v>1</v>
      </c>
      <c r="X1115">
        <v>105</v>
      </c>
      <c r="Y1115">
        <v>60</v>
      </c>
      <c r="Z1115">
        <v>0.05</v>
      </c>
      <c r="AA1115" t="b">
        <v>1</v>
      </c>
      <c r="AB1115" s="21" t="s">
        <v>724</v>
      </c>
      <c r="AC1115">
        <v>5</v>
      </c>
      <c r="AD1115">
        <v>9</v>
      </c>
      <c r="AE1115">
        <v>10</v>
      </c>
      <c r="AF1115">
        <v>10</v>
      </c>
      <c r="AG1115" s="21" t="s">
        <v>48</v>
      </c>
      <c r="AH1115" t="b">
        <v>0</v>
      </c>
      <c r="AI1115" t="b">
        <v>0</v>
      </c>
      <c r="AJ1115">
        <v>50</v>
      </c>
      <c r="AK1115">
        <v>0</v>
      </c>
      <c r="AL1115">
        <v>2000</v>
      </c>
      <c r="AM1115" s="21" t="s">
        <v>242</v>
      </c>
      <c r="AN1115" s="21"/>
      <c r="AO1115" t="b">
        <v>0</v>
      </c>
      <c r="AP1115" s="21"/>
      <c r="AQ1115" s="21"/>
      <c r="AR1115" s="21" t="s">
        <v>501</v>
      </c>
      <c r="AS1115" s="21"/>
      <c r="AU1115" s="21"/>
      <c r="AW1115">
        <v>1</v>
      </c>
      <c r="AX1115" s="21"/>
      <c r="AY1115">
        <v>2330219</v>
      </c>
      <c r="AZ1115">
        <v>0</v>
      </c>
      <c r="BA1115">
        <v>0</v>
      </c>
      <c r="BB1115">
        <v>30</v>
      </c>
      <c r="BC1115">
        <v>2</v>
      </c>
      <c r="BD1115">
        <v>50</v>
      </c>
      <c r="BE1115" s="21"/>
      <c r="BF1115">
        <v>0</v>
      </c>
    </row>
    <row r="1116" spans="1:58" x14ac:dyDescent="0.25">
      <c r="A1116">
        <v>1.7</v>
      </c>
      <c r="B1116" s="21" t="s">
        <v>206</v>
      </c>
      <c r="C1116" s="21" t="s">
        <v>9</v>
      </c>
      <c r="D1116" s="21" t="s">
        <v>14</v>
      </c>
      <c r="E1116" s="21"/>
      <c r="F1116" s="21"/>
      <c r="G1116" s="21" t="s">
        <v>23</v>
      </c>
      <c r="H1116" s="21"/>
      <c r="I1116" s="21" t="s">
        <v>785</v>
      </c>
      <c r="J1116" s="21" t="s">
        <v>607</v>
      </c>
      <c r="K1116" s="21" t="s">
        <v>41</v>
      </c>
      <c r="L1116" t="b">
        <v>0</v>
      </c>
      <c r="M1116" t="b">
        <v>0</v>
      </c>
      <c r="N1116" t="b">
        <v>0</v>
      </c>
      <c r="O1116">
        <v>40</v>
      </c>
      <c r="P1116">
        <v>30</v>
      </c>
      <c r="Q1116">
        <v>0</v>
      </c>
      <c r="R1116" s="21" t="s">
        <v>49</v>
      </c>
      <c r="S1116">
        <v>1000</v>
      </c>
      <c r="T1116">
        <v>100</v>
      </c>
      <c r="U1116" t="b">
        <v>1</v>
      </c>
      <c r="V1116">
        <v>100</v>
      </c>
      <c r="W1116">
        <v>1</v>
      </c>
      <c r="X1116">
        <v>105</v>
      </c>
      <c r="Y1116">
        <v>60</v>
      </c>
      <c r="Z1116">
        <v>0.05</v>
      </c>
      <c r="AA1116" t="b">
        <v>1</v>
      </c>
      <c r="AB1116" s="21" t="s">
        <v>724</v>
      </c>
      <c r="AC1116">
        <v>5</v>
      </c>
      <c r="AD1116">
        <v>9</v>
      </c>
      <c r="AE1116">
        <v>10</v>
      </c>
      <c r="AF1116">
        <v>10</v>
      </c>
      <c r="AG1116" s="21" t="s">
        <v>48</v>
      </c>
      <c r="AH1116" t="b">
        <v>0</v>
      </c>
      <c r="AI1116" t="b">
        <v>0</v>
      </c>
      <c r="AJ1116">
        <v>50</v>
      </c>
      <c r="AK1116">
        <v>0</v>
      </c>
      <c r="AL1116">
        <v>2000</v>
      </c>
      <c r="AM1116" s="21" t="s">
        <v>244</v>
      </c>
      <c r="AN1116" s="21"/>
      <c r="AO1116" t="b">
        <v>0</v>
      </c>
      <c r="AP1116" s="21"/>
      <c r="AQ1116" s="21"/>
      <c r="AR1116" s="21" t="s">
        <v>244</v>
      </c>
      <c r="AS1116" s="21"/>
      <c r="AU1116" s="21"/>
      <c r="AW1116">
        <v>1</v>
      </c>
      <c r="AX1116" s="21"/>
      <c r="AY1116">
        <v>16776960</v>
      </c>
      <c r="BE1116" s="21"/>
    </row>
    <row r="1117" spans="1:58" x14ac:dyDescent="0.25">
      <c r="A1117">
        <v>1.7</v>
      </c>
      <c r="B1117" s="21" t="s">
        <v>206</v>
      </c>
      <c r="C1117" s="21" t="s">
        <v>9</v>
      </c>
      <c r="D1117" s="21" t="s">
        <v>14</v>
      </c>
      <c r="E1117" s="21"/>
      <c r="F1117" s="21"/>
      <c r="G1117" s="21" t="s">
        <v>23</v>
      </c>
      <c r="H1117" s="21"/>
      <c r="I1117" s="21" t="s">
        <v>785</v>
      </c>
      <c r="J1117" s="21" t="s">
        <v>607</v>
      </c>
      <c r="K1117" s="21" t="s">
        <v>41</v>
      </c>
      <c r="L1117" t="b">
        <v>0</v>
      </c>
      <c r="M1117" t="b">
        <v>0</v>
      </c>
      <c r="N1117" t="b">
        <v>0</v>
      </c>
      <c r="O1117">
        <v>40</v>
      </c>
      <c r="P1117">
        <v>30</v>
      </c>
      <c r="Q1117">
        <v>0</v>
      </c>
      <c r="R1117" s="21" t="s">
        <v>49</v>
      </c>
      <c r="S1117">
        <v>1000</v>
      </c>
      <c r="T1117">
        <v>100</v>
      </c>
      <c r="U1117" t="b">
        <v>1</v>
      </c>
      <c r="V1117">
        <v>100</v>
      </c>
      <c r="W1117">
        <v>1</v>
      </c>
      <c r="X1117">
        <v>105</v>
      </c>
      <c r="Y1117">
        <v>60</v>
      </c>
      <c r="Z1117">
        <v>0.05</v>
      </c>
      <c r="AA1117" t="b">
        <v>1</v>
      </c>
      <c r="AB1117" s="21" t="s">
        <v>724</v>
      </c>
      <c r="AC1117">
        <v>5</v>
      </c>
      <c r="AD1117">
        <v>9</v>
      </c>
      <c r="AE1117">
        <v>10</v>
      </c>
      <c r="AF1117">
        <v>10</v>
      </c>
      <c r="AG1117" s="21" t="s">
        <v>48</v>
      </c>
      <c r="AH1117" t="b">
        <v>0</v>
      </c>
      <c r="AI1117" t="b">
        <v>0</v>
      </c>
      <c r="AJ1117">
        <v>50</v>
      </c>
      <c r="AK1117">
        <v>0</v>
      </c>
      <c r="AL1117">
        <v>2000</v>
      </c>
      <c r="AM1117" s="21" t="s">
        <v>247</v>
      </c>
      <c r="AN1117" s="21"/>
      <c r="AO1117" t="b">
        <v>0</v>
      </c>
      <c r="AP1117" s="21"/>
      <c r="AQ1117" s="21"/>
      <c r="AR1117" s="21" t="s">
        <v>244</v>
      </c>
      <c r="AS1117" s="21"/>
      <c r="AU1117" s="21"/>
      <c r="AW1117">
        <v>1</v>
      </c>
      <c r="AX1117" s="21"/>
      <c r="AY1117">
        <v>7346457</v>
      </c>
      <c r="BE1117" s="21"/>
    </row>
    <row r="1118" spans="1:58" x14ac:dyDescent="0.25">
      <c r="A1118">
        <v>1.7</v>
      </c>
      <c r="B1118" s="21" t="s">
        <v>206</v>
      </c>
      <c r="C1118" s="21" t="s">
        <v>9</v>
      </c>
      <c r="D1118" s="21" t="s">
        <v>14</v>
      </c>
      <c r="E1118" s="21"/>
      <c r="F1118" s="21"/>
      <c r="G1118" s="21" t="s">
        <v>23</v>
      </c>
      <c r="H1118" s="21"/>
      <c r="I1118" s="21" t="s">
        <v>785</v>
      </c>
      <c r="J1118" s="21" t="s">
        <v>607</v>
      </c>
      <c r="K1118" s="21" t="s">
        <v>41</v>
      </c>
      <c r="L1118" t="b">
        <v>0</v>
      </c>
      <c r="M1118" t="b">
        <v>0</v>
      </c>
      <c r="N1118" t="b">
        <v>0</v>
      </c>
      <c r="O1118">
        <v>40</v>
      </c>
      <c r="P1118">
        <v>30</v>
      </c>
      <c r="Q1118">
        <v>0</v>
      </c>
      <c r="R1118" s="21" t="s">
        <v>49</v>
      </c>
      <c r="S1118">
        <v>1000</v>
      </c>
      <c r="T1118">
        <v>100</v>
      </c>
      <c r="U1118" t="b">
        <v>1</v>
      </c>
      <c r="V1118">
        <v>100</v>
      </c>
      <c r="W1118">
        <v>1</v>
      </c>
      <c r="X1118">
        <v>105</v>
      </c>
      <c r="Y1118">
        <v>60</v>
      </c>
      <c r="Z1118">
        <v>0.05</v>
      </c>
      <c r="AA1118" t="b">
        <v>1</v>
      </c>
      <c r="AB1118" s="21" t="s">
        <v>724</v>
      </c>
      <c r="AC1118">
        <v>5</v>
      </c>
      <c r="AD1118">
        <v>9</v>
      </c>
      <c r="AE1118">
        <v>10</v>
      </c>
      <c r="AF1118">
        <v>10</v>
      </c>
      <c r="AG1118" s="21" t="s">
        <v>48</v>
      </c>
      <c r="AH1118" t="b">
        <v>0</v>
      </c>
      <c r="AI1118" t="b">
        <v>0</v>
      </c>
      <c r="AJ1118">
        <v>50</v>
      </c>
      <c r="AK1118">
        <v>0</v>
      </c>
      <c r="AL1118">
        <v>2000</v>
      </c>
      <c r="AM1118" s="21" t="s">
        <v>248</v>
      </c>
      <c r="AN1118" s="21"/>
      <c r="AO1118" t="b">
        <v>0</v>
      </c>
      <c r="AP1118" s="21"/>
      <c r="AQ1118" s="21"/>
      <c r="AR1118" s="21" t="s">
        <v>244</v>
      </c>
      <c r="AS1118" s="21"/>
      <c r="AU1118" s="21"/>
      <c r="AW1118">
        <v>1</v>
      </c>
      <c r="AX1118" s="21"/>
      <c r="AY1118">
        <v>25600</v>
      </c>
      <c r="BE1118" s="21"/>
    </row>
    <row r="1119" spans="1:58" x14ac:dyDescent="0.25">
      <c r="A1119">
        <v>1.7</v>
      </c>
      <c r="B1119" s="21" t="s">
        <v>206</v>
      </c>
      <c r="C1119" s="21" t="s">
        <v>9</v>
      </c>
      <c r="D1119" s="21" t="s">
        <v>14</v>
      </c>
      <c r="E1119" s="21"/>
      <c r="F1119" s="21"/>
      <c r="G1119" s="21" t="s">
        <v>23</v>
      </c>
      <c r="H1119" s="21"/>
      <c r="I1119" s="21" t="s">
        <v>785</v>
      </c>
      <c r="J1119" s="21" t="s">
        <v>607</v>
      </c>
      <c r="K1119" s="21" t="s">
        <v>41</v>
      </c>
      <c r="L1119" t="b">
        <v>0</v>
      </c>
      <c r="M1119" t="b">
        <v>0</v>
      </c>
      <c r="N1119" t="b">
        <v>0</v>
      </c>
      <c r="O1119">
        <v>40</v>
      </c>
      <c r="P1119">
        <v>30</v>
      </c>
      <c r="Q1119">
        <v>0</v>
      </c>
      <c r="R1119" s="21" t="s">
        <v>49</v>
      </c>
      <c r="S1119">
        <v>1000</v>
      </c>
      <c r="T1119">
        <v>100</v>
      </c>
      <c r="U1119" t="b">
        <v>1</v>
      </c>
      <c r="V1119">
        <v>100</v>
      </c>
      <c r="W1119">
        <v>1</v>
      </c>
      <c r="X1119">
        <v>105</v>
      </c>
      <c r="Y1119">
        <v>60</v>
      </c>
      <c r="Z1119">
        <v>0.05</v>
      </c>
      <c r="AA1119" t="b">
        <v>1</v>
      </c>
      <c r="AB1119" s="21" t="s">
        <v>724</v>
      </c>
      <c r="AC1119">
        <v>5</v>
      </c>
      <c r="AD1119">
        <v>9</v>
      </c>
      <c r="AE1119">
        <v>10</v>
      </c>
      <c r="AF1119">
        <v>10</v>
      </c>
      <c r="AG1119" s="21" t="s">
        <v>48</v>
      </c>
      <c r="AH1119" t="b">
        <v>0</v>
      </c>
      <c r="AI1119" t="b">
        <v>0</v>
      </c>
      <c r="AJ1119">
        <v>50</v>
      </c>
      <c r="AK1119">
        <v>0</v>
      </c>
      <c r="AL1119">
        <v>2000</v>
      </c>
      <c r="AM1119" s="21" t="s">
        <v>249</v>
      </c>
      <c r="AN1119" s="21"/>
      <c r="AO1119" t="b">
        <v>0</v>
      </c>
      <c r="AP1119" s="21"/>
      <c r="AQ1119" s="21"/>
      <c r="AR1119" s="21" t="s">
        <v>244</v>
      </c>
      <c r="AS1119" s="21"/>
      <c r="AU1119" s="21"/>
      <c r="AW1119">
        <v>1</v>
      </c>
      <c r="AX1119" s="21"/>
      <c r="AY1119">
        <v>7346457</v>
      </c>
      <c r="BE1119" s="21"/>
    </row>
    <row r="1120" spans="1:58" x14ac:dyDescent="0.25">
      <c r="A1120">
        <v>1.7</v>
      </c>
      <c r="B1120" s="21" t="s">
        <v>206</v>
      </c>
      <c r="C1120" s="21" t="s">
        <v>9</v>
      </c>
      <c r="D1120" s="21" t="s">
        <v>14</v>
      </c>
      <c r="E1120" s="21"/>
      <c r="F1120" s="21"/>
      <c r="G1120" s="21" t="s">
        <v>23</v>
      </c>
      <c r="H1120" s="21"/>
      <c r="I1120" s="21" t="s">
        <v>785</v>
      </c>
      <c r="J1120" s="21" t="s">
        <v>607</v>
      </c>
      <c r="K1120" s="21" t="s">
        <v>41</v>
      </c>
      <c r="L1120" t="b">
        <v>0</v>
      </c>
      <c r="M1120" t="b">
        <v>0</v>
      </c>
      <c r="N1120" t="b">
        <v>0</v>
      </c>
      <c r="O1120">
        <v>40</v>
      </c>
      <c r="P1120">
        <v>30</v>
      </c>
      <c r="Q1120">
        <v>0</v>
      </c>
      <c r="R1120" s="21" t="s">
        <v>49</v>
      </c>
      <c r="S1120">
        <v>1000</v>
      </c>
      <c r="T1120">
        <v>100</v>
      </c>
      <c r="U1120" t="b">
        <v>1</v>
      </c>
      <c r="V1120">
        <v>100</v>
      </c>
      <c r="W1120">
        <v>1</v>
      </c>
      <c r="X1120">
        <v>105</v>
      </c>
      <c r="Y1120">
        <v>60</v>
      </c>
      <c r="Z1120">
        <v>0.05</v>
      </c>
      <c r="AA1120" t="b">
        <v>1</v>
      </c>
      <c r="AB1120" s="21" t="s">
        <v>724</v>
      </c>
      <c r="AC1120">
        <v>5</v>
      </c>
      <c r="AD1120">
        <v>9</v>
      </c>
      <c r="AE1120">
        <v>10</v>
      </c>
      <c r="AF1120">
        <v>10</v>
      </c>
      <c r="AG1120" s="21" t="s">
        <v>48</v>
      </c>
      <c r="AH1120" t="b">
        <v>0</v>
      </c>
      <c r="AI1120" t="b">
        <v>0</v>
      </c>
      <c r="AJ1120">
        <v>50</v>
      </c>
      <c r="AK1120">
        <v>0</v>
      </c>
      <c r="AL1120">
        <v>2000</v>
      </c>
      <c r="AM1120" s="21" t="s">
        <v>250</v>
      </c>
      <c r="AN1120" s="21"/>
      <c r="AO1120" t="b">
        <v>0</v>
      </c>
      <c r="AP1120" s="21"/>
      <c r="AQ1120" s="21"/>
      <c r="AR1120" s="21" t="s">
        <v>244</v>
      </c>
      <c r="AS1120" s="21"/>
      <c r="AU1120" s="21"/>
      <c r="AW1120">
        <v>1</v>
      </c>
      <c r="AX1120" s="21"/>
      <c r="AY1120">
        <v>25600</v>
      </c>
      <c r="BE1120" s="21"/>
    </row>
    <row r="1121" spans="1:58" x14ac:dyDescent="0.25">
      <c r="A1121">
        <v>1.7</v>
      </c>
      <c r="B1121" s="21" t="s">
        <v>206</v>
      </c>
      <c r="C1121" s="21" t="s">
        <v>9</v>
      </c>
      <c r="D1121" s="21" t="s">
        <v>14</v>
      </c>
      <c r="E1121" s="21"/>
      <c r="F1121" s="21"/>
      <c r="G1121" s="21" t="s">
        <v>23</v>
      </c>
      <c r="H1121" s="21"/>
      <c r="I1121" s="21" t="s">
        <v>785</v>
      </c>
      <c r="J1121" s="21" t="s">
        <v>607</v>
      </c>
      <c r="K1121" s="21" t="s">
        <v>41</v>
      </c>
      <c r="L1121" t="b">
        <v>0</v>
      </c>
      <c r="M1121" t="b">
        <v>0</v>
      </c>
      <c r="N1121" t="b">
        <v>0</v>
      </c>
      <c r="O1121">
        <v>40</v>
      </c>
      <c r="P1121">
        <v>30</v>
      </c>
      <c r="Q1121">
        <v>0</v>
      </c>
      <c r="R1121" s="21" t="s">
        <v>49</v>
      </c>
      <c r="S1121">
        <v>1000</v>
      </c>
      <c r="T1121">
        <v>100</v>
      </c>
      <c r="U1121" t="b">
        <v>1</v>
      </c>
      <c r="V1121">
        <v>100</v>
      </c>
      <c r="W1121">
        <v>1</v>
      </c>
      <c r="X1121">
        <v>105</v>
      </c>
      <c r="Y1121">
        <v>60</v>
      </c>
      <c r="Z1121">
        <v>0.05</v>
      </c>
      <c r="AA1121" t="b">
        <v>1</v>
      </c>
      <c r="AB1121" s="21" t="s">
        <v>724</v>
      </c>
      <c r="AC1121">
        <v>5</v>
      </c>
      <c r="AD1121">
        <v>9</v>
      </c>
      <c r="AE1121">
        <v>10</v>
      </c>
      <c r="AF1121">
        <v>10</v>
      </c>
      <c r="AG1121" s="21" t="s">
        <v>48</v>
      </c>
      <c r="AH1121" t="b">
        <v>0</v>
      </c>
      <c r="AI1121" t="b">
        <v>0</v>
      </c>
      <c r="AJ1121">
        <v>50</v>
      </c>
      <c r="AK1121">
        <v>0</v>
      </c>
      <c r="AL1121">
        <v>2000</v>
      </c>
      <c r="AM1121" s="21" t="s">
        <v>251</v>
      </c>
      <c r="AN1121" s="21"/>
      <c r="AO1121" t="b">
        <v>0</v>
      </c>
      <c r="AP1121" s="21"/>
      <c r="AQ1121" s="21"/>
      <c r="AR1121" s="21" t="s">
        <v>244</v>
      </c>
      <c r="AS1121" s="21"/>
      <c r="AU1121" s="21"/>
      <c r="AW1121">
        <v>1</v>
      </c>
      <c r="AX1121" s="21"/>
      <c r="AY1121">
        <v>16776960</v>
      </c>
      <c r="BE1121" s="21"/>
    </row>
    <row r="1122" spans="1:58" x14ac:dyDescent="0.25">
      <c r="A1122">
        <v>1.7</v>
      </c>
      <c r="B1122" s="21" t="s">
        <v>206</v>
      </c>
      <c r="C1122" s="21" t="s">
        <v>9</v>
      </c>
      <c r="D1122" s="21" t="s">
        <v>14</v>
      </c>
      <c r="E1122" s="21"/>
      <c r="F1122" s="21"/>
      <c r="G1122" s="21" t="s">
        <v>23</v>
      </c>
      <c r="H1122" s="21"/>
      <c r="I1122" s="21" t="s">
        <v>785</v>
      </c>
      <c r="J1122" s="21" t="s">
        <v>607</v>
      </c>
      <c r="K1122" s="21" t="s">
        <v>41</v>
      </c>
      <c r="L1122" t="b">
        <v>0</v>
      </c>
      <c r="M1122" t="b">
        <v>0</v>
      </c>
      <c r="N1122" t="b">
        <v>0</v>
      </c>
      <c r="O1122">
        <v>40</v>
      </c>
      <c r="P1122">
        <v>30</v>
      </c>
      <c r="Q1122">
        <v>0</v>
      </c>
      <c r="R1122" s="21" t="s">
        <v>49</v>
      </c>
      <c r="S1122">
        <v>1000</v>
      </c>
      <c r="T1122">
        <v>100</v>
      </c>
      <c r="U1122" t="b">
        <v>1</v>
      </c>
      <c r="V1122">
        <v>100</v>
      </c>
      <c r="W1122">
        <v>1</v>
      </c>
      <c r="X1122">
        <v>105</v>
      </c>
      <c r="Y1122">
        <v>60</v>
      </c>
      <c r="Z1122">
        <v>0.05</v>
      </c>
      <c r="AA1122" t="b">
        <v>1</v>
      </c>
      <c r="AB1122" s="21" t="s">
        <v>724</v>
      </c>
      <c r="AC1122">
        <v>5</v>
      </c>
      <c r="AD1122">
        <v>9</v>
      </c>
      <c r="AE1122">
        <v>10</v>
      </c>
      <c r="AF1122">
        <v>10</v>
      </c>
      <c r="AG1122" s="21" t="s">
        <v>48</v>
      </c>
      <c r="AH1122" t="b">
        <v>0</v>
      </c>
      <c r="AI1122" t="b">
        <v>0</v>
      </c>
      <c r="AJ1122">
        <v>50</v>
      </c>
      <c r="AK1122">
        <v>0</v>
      </c>
      <c r="AL1122">
        <v>2000</v>
      </c>
      <c r="AM1122" s="21" t="s">
        <v>252</v>
      </c>
      <c r="AN1122" s="21"/>
      <c r="AO1122" t="b">
        <v>0</v>
      </c>
      <c r="AP1122" s="21"/>
      <c r="AQ1122" s="21"/>
      <c r="AR1122" s="21" t="s">
        <v>244</v>
      </c>
      <c r="AS1122" s="21"/>
      <c r="AU1122" s="21"/>
      <c r="AW1122">
        <v>1</v>
      </c>
      <c r="AX1122" s="21"/>
      <c r="AY1122">
        <v>13850042</v>
      </c>
      <c r="BE1122" s="21"/>
    </row>
    <row r="1123" spans="1:58" x14ac:dyDescent="0.25">
      <c r="A1123">
        <v>1.7</v>
      </c>
      <c r="B1123" s="21" t="s">
        <v>206</v>
      </c>
      <c r="C1123" s="21" t="s">
        <v>9</v>
      </c>
      <c r="D1123" s="21" t="s">
        <v>14</v>
      </c>
      <c r="E1123" s="21"/>
      <c r="F1123" s="21"/>
      <c r="G1123" s="21" t="s">
        <v>23</v>
      </c>
      <c r="H1123" s="21"/>
      <c r="I1123" s="21" t="s">
        <v>785</v>
      </c>
      <c r="J1123" s="21" t="s">
        <v>607</v>
      </c>
      <c r="K1123" s="21" t="s">
        <v>41</v>
      </c>
      <c r="L1123" t="b">
        <v>0</v>
      </c>
      <c r="M1123" t="b">
        <v>0</v>
      </c>
      <c r="N1123" t="b">
        <v>0</v>
      </c>
      <c r="O1123">
        <v>40</v>
      </c>
      <c r="P1123">
        <v>30</v>
      </c>
      <c r="Q1123">
        <v>0</v>
      </c>
      <c r="R1123" s="21" t="s">
        <v>49</v>
      </c>
      <c r="S1123">
        <v>1000</v>
      </c>
      <c r="T1123">
        <v>100</v>
      </c>
      <c r="U1123" t="b">
        <v>1</v>
      </c>
      <c r="V1123">
        <v>100</v>
      </c>
      <c r="W1123">
        <v>1</v>
      </c>
      <c r="X1123">
        <v>105</v>
      </c>
      <c r="Y1123">
        <v>60</v>
      </c>
      <c r="Z1123">
        <v>0.05</v>
      </c>
      <c r="AA1123" t="b">
        <v>1</v>
      </c>
      <c r="AB1123" s="21" t="s">
        <v>724</v>
      </c>
      <c r="AC1123">
        <v>5</v>
      </c>
      <c r="AD1123">
        <v>9</v>
      </c>
      <c r="AE1123">
        <v>10</v>
      </c>
      <c r="AF1123">
        <v>10</v>
      </c>
      <c r="AG1123" s="21" t="s">
        <v>48</v>
      </c>
      <c r="AH1123" t="b">
        <v>0</v>
      </c>
      <c r="AI1123" t="b">
        <v>0</v>
      </c>
      <c r="AJ1123">
        <v>50</v>
      </c>
      <c r="AK1123">
        <v>0</v>
      </c>
      <c r="AL1123">
        <v>2000</v>
      </c>
      <c r="AM1123" s="21" t="s">
        <v>253</v>
      </c>
      <c r="AN1123" s="21"/>
      <c r="AO1123" t="b">
        <v>0</v>
      </c>
      <c r="AP1123" s="21"/>
      <c r="AQ1123" s="21"/>
      <c r="AR1123" s="21" t="s">
        <v>244</v>
      </c>
      <c r="AS1123" s="21"/>
      <c r="AU1123" s="21"/>
      <c r="AW1123">
        <v>1</v>
      </c>
      <c r="AX1123" s="21"/>
      <c r="AY1123">
        <v>13850042</v>
      </c>
      <c r="BE1123" s="21"/>
    </row>
    <row r="1124" spans="1:58" x14ac:dyDescent="0.25">
      <c r="A1124">
        <v>1.7</v>
      </c>
      <c r="B1124" s="21" t="s">
        <v>206</v>
      </c>
      <c r="C1124" s="21" t="s">
        <v>9</v>
      </c>
      <c r="D1124" s="21" t="s">
        <v>14</v>
      </c>
      <c r="E1124" s="21"/>
      <c r="F1124" s="21"/>
      <c r="G1124" s="21" t="s">
        <v>23</v>
      </c>
      <c r="H1124" s="21"/>
      <c r="I1124" s="21" t="s">
        <v>785</v>
      </c>
      <c r="J1124" s="21" t="s">
        <v>607</v>
      </c>
      <c r="K1124" s="21" t="s">
        <v>41</v>
      </c>
      <c r="L1124" t="b">
        <v>0</v>
      </c>
      <c r="M1124" t="b">
        <v>0</v>
      </c>
      <c r="N1124" t="b">
        <v>0</v>
      </c>
      <c r="O1124">
        <v>40</v>
      </c>
      <c r="P1124">
        <v>30</v>
      </c>
      <c r="Q1124">
        <v>0</v>
      </c>
      <c r="R1124" s="21" t="s">
        <v>49</v>
      </c>
      <c r="S1124">
        <v>1000</v>
      </c>
      <c r="T1124">
        <v>100</v>
      </c>
      <c r="U1124" t="b">
        <v>1</v>
      </c>
      <c r="V1124">
        <v>100</v>
      </c>
      <c r="W1124">
        <v>1</v>
      </c>
      <c r="X1124">
        <v>105</v>
      </c>
      <c r="Y1124">
        <v>60</v>
      </c>
      <c r="Z1124">
        <v>0.05</v>
      </c>
      <c r="AA1124" t="b">
        <v>1</v>
      </c>
      <c r="AB1124" s="21" t="s">
        <v>724</v>
      </c>
      <c r="AC1124">
        <v>5</v>
      </c>
      <c r="AD1124">
        <v>9</v>
      </c>
      <c r="AE1124">
        <v>10</v>
      </c>
      <c r="AF1124">
        <v>10</v>
      </c>
      <c r="AG1124" s="21" t="s">
        <v>48</v>
      </c>
      <c r="AH1124" t="b">
        <v>0</v>
      </c>
      <c r="AI1124" t="b">
        <v>0</v>
      </c>
      <c r="AJ1124">
        <v>50</v>
      </c>
      <c r="AK1124">
        <v>0</v>
      </c>
      <c r="AL1124">
        <v>2000</v>
      </c>
      <c r="AM1124" s="21" t="s">
        <v>254</v>
      </c>
      <c r="AN1124" s="21"/>
      <c r="AO1124" t="b">
        <v>0</v>
      </c>
      <c r="AP1124" s="21"/>
      <c r="AQ1124" s="21"/>
      <c r="AR1124" s="21" t="s">
        <v>244</v>
      </c>
      <c r="AS1124" s="21"/>
      <c r="AU1124" s="21"/>
      <c r="AW1124">
        <v>1</v>
      </c>
      <c r="AX1124" s="21"/>
      <c r="AY1124">
        <v>2763429</v>
      </c>
      <c r="BE1124" s="21"/>
    </row>
    <row r="1125" spans="1:58" x14ac:dyDescent="0.25">
      <c r="A1125">
        <v>1.7</v>
      </c>
      <c r="B1125" s="21" t="s">
        <v>206</v>
      </c>
      <c r="C1125" s="21" t="s">
        <v>9</v>
      </c>
      <c r="D1125" s="21" t="s">
        <v>14</v>
      </c>
      <c r="E1125" s="21"/>
      <c r="F1125" s="21"/>
      <c r="G1125" s="21" t="s">
        <v>23</v>
      </c>
      <c r="H1125" s="21"/>
      <c r="I1125" s="21" t="s">
        <v>785</v>
      </c>
      <c r="J1125" s="21" t="s">
        <v>607</v>
      </c>
      <c r="K1125" s="21" t="s">
        <v>41</v>
      </c>
      <c r="L1125" t="b">
        <v>0</v>
      </c>
      <c r="M1125" t="b">
        <v>0</v>
      </c>
      <c r="N1125" t="b">
        <v>0</v>
      </c>
      <c r="O1125">
        <v>40</v>
      </c>
      <c r="P1125">
        <v>30</v>
      </c>
      <c r="Q1125">
        <v>0</v>
      </c>
      <c r="R1125" s="21" t="s">
        <v>49</v>
      </c>
      <c r="S1125">
        <v>1000</v>
      </c>
      <c r="T1125">
        <v>100</v>
      </c>
      <c r="U1125" t="b">
        <v>1</v>
      </c>
      <c r="V1125">
        <v>100</v>
      </c>
      <c r="W1125">
        <v>1</v>
      </c>
      <c r="X1125">
        <v>105</v>
      </c>
      <c r="Y1125">
        <v>60</v>
      </c>
      <c r="Z1125">
        <v>0.05</v>
      </c>
      <c r="AA1125" t="b">
        <v>1</v>
      </c>
      <c r="AB1125" s="21" t="s">
        <v>724</v>
      </c>
      <c r="AC1125">
        <v>5</v>
      </c>
      <c r="AD1125">
        <v>9</v>
      </c>
      <c r="AE1125">
        <v>10</v>
      </c>
      <c r="AF1125">
        <v>10</v>
      </c>
      <c r="AG1125" s="21" t="s">
        <v>48</v>
      </c>
      <c r="AH1125" t="b">
        <v>0</v>
      </c>
      <c r="AI1125" t="b">
        <v>0</v>
      </c>
      <c r="AJ1125">
        <v>50</v>
      </c>
      <c r="AK1125">
        <v>0</v>
      </c>
      <c r="AL1125">
        <v>2000</v>
      </c>
      <c r="AM1125" s="21" t="s">
        <v>255</v>
      </c>
      <c r="AN1125" s="21"/>
      <c r="AO1125" t="b">
        <v>0</v>
      </c>
      <c r="AP1125" s="21"/>
      <c r="AQ1125" s="21"/>
      <c r="AR1125" s="21" t="s">
        <v>244</v>
      </c>
      <c r="AS1125" s="21"/>
      <c r="AU1125" s="21"/>
      <c r="AW1125">
        <v>1</v>
      </c>
      <c r="AX1125" s="21"/>
      <c r="AY1125">
        <v>16776960</v>
      </c>
      <c r="BE1125" s="21"/>
    </row>
    <row r="1126" spans="1:58" x14ac:dyDescent="0.25">
      <c r="A1126">
        <v>1.7</v>
      </c>
      <c r="B1126" s="21" t="s">
        <v>206</v>
      </c>
      <c r="C1126" s="21" t="s">
        <v>9</v>
      </c>
      <c r="D1126" s="21" t="s">
        <v>14</v>
      </c>
      <c r="E1126" s="21"/>
      <c r="F1126" s="21"/>
      <c r="G1126" s="21" t="s">
        <v>23</v>
      </c>
      <c r="H1126" s="21"/>
      <c r="I1126" s="21" t="s">
        <v>785</v>
      </c>
      <c r="J1126" s="21" t="s">
        <v>607</v>
      </c>
      <c r="K1126" s="21" t="s">
        <v>41</v>
      </c>
      <c r="L1126" t="b">
        <v>0</v>
      </c>
      <c r="M1126" t="b">
        <v>0</v>
      </c>
      <c r="N1126" t="b">
        <v>0</v>
      </c>
      <c r="O1126">
        <v>40</v>
      </c>
      <c r="P1126">
        <v>30</v>
      </c>
      <c r="Q1126">
        <v>0</v>
      </c>
      <c r="R1126" s="21" t="s">
        <v>49</v>
      </c>
      <c r="S1126">
        <v>1000</v>
      </c>
      <c r="T1126">
        <v>100</v>
      </c>
      <c r="U1126" t="b">
        <v>1</v>
      </c>
      <c r="V1126">
        <v>100</v>
      </c>
      <c r="W1126">
        <v>1</v>
      </c>
      <c r="X1126">
        <v>105</v>
      </c>
      <c r="Y1126">
        <v>60</v>
      </c>
      <c r="Z1126">
        <v>0.05</v>
      </c>
      <c r="AA1126" t="b">
        <v>1</v>
      </c>
      <c r="AB1126" s="21" t="s">
        <v>724</v>
      </c>
      <c r="AC1126">
        <v>5</v>
      </c>
      <c r="AD1126">
        <v>9</v>
      </c>
      <c r="AE1126">
        <v>10</v>
      </c>
      <c r="AF1126">
        <v>10</v>
      </c>
      <c r="AG1126" s="21" t="s">
        <v>48</v>
      </c>
      <c r="AH1126" t="b">
        <v>0</v>
      </c>
      <c r="AI1126" t="b">
        <v>0</v>
      </c>
      <c r="AJ1126">
        <v>50</v>
      </c>
      <c r="AK1126">
        <v>0</v>
      </c>
      <c r="AL1126">
        <v>2000</v>
      </c>
      <c r="AM1126" s="21" t="s">
        <v>256</v>
      </c>
      <c r="AN1126" s="21"/>
      <c r="AO1126" t="b">
        <v>0</v>
      </c>
      <c r="AP1126" s="21"/>
      <c r="AQ1126" s="21"/>
      <c r="AR1126" s="21" t="s">
        <v>244</v>
      </c>
      <c r="AS1126" s="21"/>
      <c r="AU1126" s="21"/>
      <c r="AW1126">
        <v>2.4473699999999998</v>
      </c>
      <c r="AX1126" s="21"/>
      <c r="AY1126">
        <v>16776960</v>
      </c>
      <c r="AZ1126">
        <v>0</v>
      </c>
      <c r="BA1126">
        <v>0</v>
      </c>
      <c r="BB1126">
        <v>70</v>
      </c>
      <c r="BC1126">
        <v>0</v>
      </c>
      <c r="BD1126">
        <v>100</v>
      </c>
      <c r="BE1126" s="21"/>
      <c r="BF1126">
        <v>0</v>
      </c>
    </row>
    <row r="1127" spans="1:58" x14ac:dyDescent="0.25">
      <c r="A1127">
        <v>1.7</v>
      </c>
      <c r="B1127" s="21" t="s">
        <v>206</v>
      </c>
      <c r="C1127" s="21" t="s">
        <v>9</v>
      </c>
      <c r="D1127" s="21" t="s">
        <v>14</v>
      </c>
      <c r="E1127" s="21"/>
      <c r="F1127" s="21"/>
      <c r="G1127" s="21" t="s">
        <v>23</v>
      </c>
      <c r="H1127" s="21"/>
      <c r="I1127" s="21" t="s">
        <v>785</v>
      </c>
      <c r="J1127" s="21" t="s">
        <v>607</v>
      </c>
      <c r="K1127" s="21" t="s">
        <v>41</v>
      </c>
      <c r="L1127" t="b">
        <v>0</v>
      </c>
      <c r="M1127" t="b">
        <v>0</v>
      </c>
      <c r="N1127" t="b">
        <v>0</v>
      </c>
      <c r="O1127">
        <v>40</v>
      </c>
      <c r="P1127">
        <v>30</v>
      </c>
      <c r="Q1127">
        <v>0</v>
      </c>
      <c r="R1127" s="21" t="s">
        <v>49</v>
      </c>
      <c r="S1127">
        <v>1000</v>
      </c>
      <c r="T1127">
        <v>100</v>
      </c>
      <c r="U1127" t="b">
        <v>1</v>
      </c>
      <c r="V1127">
        <v>100</v>
      </c>
      <c r="W1127">
        <v>1</v>
      </c>
      <c r="X1127">
        <v>105</v>
      </c>
      <c r="Y1127">
        <v>60</v>
      </c>
      <c r="Z1127">
        <v>0.05</v>
      </c>
      <c r="AA1127" t="b">
        <v>1</v>
      </c>
      <c r="AB1127" s="21" t="s">
        <v>724</v>
      </c>
      <c r="AC1127">
        <v>5</v>
      </c>
      <c r="AD1127">
        <v>9</v>
      </c>
      <c r="AE1127">
        <v>10</v>
      </c>
      <c r="AF1127">
        <v>10</v>
      </c>
      <c r="AG1127" s="21" t="s">
        <v>48</v>
      </c>
      <c r="AH1127" t="b">
        <v>0</v>
      </c>
      <c r="AI1127" t="b">
        <v>0</v>
      </c>
      <c r="AJ1127">
        <v>50</v>
      </c>
      <c r="AK1127">
        <v>0</v>
      </c>
      <c r="AL1127">
        <v>2000</v>
      </c>
      <c r="AM1127" s="21" t="s">
        <v>256</v>
      </c>
      <c r="AN1127" s="21"/>
      <c r="AO1127" t="b">
        <v>0</v>
      </c>
      <c r="AP1127" s="21"/>
      <c r="AQ1127" s="21"/>
      <c r="AR1127" s="21" t="s">
        <v>244</v>
      </c>
      <c r="AS1127" s="21"/>
      <c r="AU1127" s="21"/>
      <c r="AW1127">
        <v>2.4473699999999998</v>
      </c>
      <c r="AX1127" s="21"/>
      <c r="AY1127">
        <v>16776960</v>
      </c>
      <c r="AZ1127">
        <v>0</v>
      </c>
      <c r="BA1127">
        <v>1</v>
      </c>
      <c r="BB1127">
        <v>71</v>
      </c>
      <c r="BC1127">
        <v>100</v>
      </c>
      <c r="BD1127">
        <v>120</v>
      </c>
      <c r="BE1127" s="21"/>
      <c r="BF1127">
        <v>0</v>
      </c>
    </row>
    <row r="1128" spans="1:58" x14ac:dyDescent="0.25">
      <c r="A1128">
        <v>1.7</v>
      </c>
      <c r="B1128" s="21" t="s">
        <v>206</v>
      </c>
      <c r="C1128" s="21" t="s">
        <v>9</v>
      </c>
      <c r="D1128" s="21" t="s">
        <v>14</v>
      </c>
      <c r="E1128" s="21"/>
      <c r="F1128" s="21"/>
      <c r="G1128" s="21" t="s">
        <v>23</v>
      </c>
      <c r="H1128" s="21"/>
      <c r="I1128" s="21" t="s">
        <v>785</v>
      </c>
      <c r="J1128" s="21" t="s">
        <v>607</v>
      </c>
      <c r="K1128" s="21" t="s">
        <v>41</v>
      </c>
      <c r="L1128" t="b">
        <v>0</v>
      </c>
      <c r="M1128" t="b">
        <v>0</v>
      </c>
      <c r="N1128" t="b">
        <v>0</v>
      </c>
      <c r="O1128">
        <v>40</v>
      </c>
      <c r="P1128">
        <v>30</v>
      </c>
      <c r="Q1128">
        <v>0</v>
      </c>
      <c r="R1128" s="21" t="s">
        <v>49</v>
      </c>
      <c r="S1128">
        <v>1000</v>
      </c>
      <c r="T1128">
        <v>100</v>
      </c>
      <c r="U1128" t="b">
        <v>1</v>
      </c>
      <c r="V1128">
        <v>100</v>
      </c>
      <c r="W1128">
        <v>1</v>
      </c>
      <c r="X1128">
        <v>105</v>
      </c>
      <c r="Y1128">
        <v>60</v>
      </c>
      <c r="Z1128">
        <v>0.05</v>
      </c>
      <c r="AA1128" t="b">
        <v>1</v>
      </c>
      <c r="AB1128" s="21" t="s">
        <v>724</v>
      </c>
      <c r="AC1128">
        <v>5</v>
      </c>
      <c r="AD1128">
        <v>9</v>
      </c>
      <c r="AE1128">
        <v>10</v>
      </c>
      <c r="AF1128">
        <v>10</v>
      </c>
      <c r="AG1128" s="21" t="s">
        <v>48</v>
      </c>
      <c r="AH1128" t="b">
        <v>0</v>
      </c>
      <c r="AI1128" t="b">
        <v>0</v>
      </c>
      <c r="AJ1128">
        <v>50</v>
      </c>
      <c r="AK1128">
        <v>0</v>
      </c>
      <c r="AL1128">
        <v>2000</v>
      </c>
      <c r="AM1128" s="21" t="s">
        <v>263</v>
      </c>
      <c r="AN1128" s="21"/>
      <c r="AO1128" t="b">
        <v>0</v>
      </c>
      <c r="AP1128" s="21"/>
      <c r="AQ1128" s="21"/>
      <c r="AR1128" s="21" t="s">
        <v>501</v>
      </c>
      <c r="AS1128" s="21"/>
      <c r="AU1128" s="21"/>
      <c r="AW1128">
        <v>1</v>
      </c>
      <c r="AX1128" s="21"/>
      <c r="AY1128">
        <v>13749760</v>
      </c>
      <c r="BE1128" s="21"/>
    </row>
    <row r="1129" spans="1:58" x14ac:dyDescent="0.25">
      <c r="A1129">
        <v>1.7</v>
      </c>
      <c r="B1129" s="21" t="s">
        <v>206</v>
      </c>
      <c r="C1129" s="21" t="s">
        <v>9</v>
      </c>
      <c r="D1129" s="21" t="s">
        <v>14</v>
      </c>
      <c r="E1129" s="21"/>
      <c r="F1129" s="21"/>
      <c r="G1129" s="21" t="s">
        <v>23</v>
      </c>
      <c r="H1129" s="21"/>
      <c r="I1129" s="21" t="s">
        <v>785</v>
      </c>
      <c r="J1129" s="21" t="s">
        <v>607</v>
      </c>
      <c r="K1129" s="21" t="s">
        <v>41</v>
      </c>
      <c r="L1129" t="b">
        <v>0</v>
      </c>
      <c r="M1129" t="b">
        <v>0</v>
      </c>
      <c r="N1129" t="b">
        <v>0</v>
      </c>
      <c r="O1129">
        <v>40</v>
      </c>
      <c r="P1129">
        <v>30</v>
      </c>
      <c r="Q1129">
        <v>0</v>
      </c>
      <c r="R1129" s="21" t="s">
        <v>49</v>
      </c>
      <c r="S1129">
        <v>1000</v>
      </c>
      <c r="T1129">
        <v>100</v>
      </c>
      <c r="U1129" t="b">
        <v>1</v>
      </c>
      <c r="V1129">
        <v>100</v>
      </c>
      <c r="W1129">
        <v>1</v>
      </c>
      <c r="X1129">
        <v>105</v>
      </c>
      <c r="Y1129">
        <v>60</v>
      </c>
      <c r="Z1129">
        <v>0.05</v>
      </c>
      <c r="AA1129" t="b">
        <v>1</v>
      </c>
      <c r="AB1129" s="21" t="s">
        <v>724</v>
      </c>
      <c r="AC1129">
        <v>5</v>
      </c>
      <c r="AD1129">
        <v>9</v>
      </c>
      <c r="AE1129">
        <v>10</v>
      </c>
      <c r="AF1129">
        <v>10</v>
      </c>
      <c r="AG1129" s="21" t="s">
        <v>48</v>
      </c>
      <c r="AH1129" t="b">
        <v>0</v>
      </c>
      <c r="AI1129" t="b">
        <v>0</v>
      </c>
      <c r="AJ1129">
        <v>50</v>
      </c>
      <c r="AK1129">
        <v>0</v>
      </c>
      <c r="AL1129">
        <v>2000</v>
      </c>
      <c r="AM1129" s="21" t="s">
        <v>264</v>
      </c>
      <c r="AN1129" s="21"/>
      <c r="AO1129" t="b">
        <v>0</v>
      </c>
      <c r="AP1129" s="21"/>
      <c r="AQ1129" s="21"/>
      <c r="AR1129" s="21" t="s">
        <v>375</v>
      </c>
      <c r="AS1129" s="21"/>
      <c r="AU1129" s="21"/>
      <c r="AW1129">
        <v>1</v>
      </c>
      <c r="AX1129" s="21"/>
      <c r="AY1129">
        <v>16711935</v>
      </c>
      <c r="BE1129" s="21"/>
    </row>
    <row r="1130" spans="1:58" x14ac:dyDescent="0.25">
      <c r="A1130">
        <v>1.7</v>
      </c>
      <c r="B1130" s="21" t="s">
        <v>206</v>
      </c>
      <c r="C1130" s="21" t="s">
        <v>9</v>
      </c>
      <c r="D1130" s="21" t="s">
        <v>14</v>
      </c>
      <c r="E1130" s="21"/>
      <c r="F1130" s="21"/>
      <c r="G1130" s="21" t="s">
        <v>23</v>
      </c>
      <c r="H1130" s="21"/>
      <c r="I1130" s="21" t="s">
        <v>785</v>
      </c>
      <c r="J1130" s="21" t="s">
        <v>607</v>
      </c>
      <c r="K1130" s="21" t="s">
        <v>41</v>
      </c>
      <c r="L1130" t="b">
        <v>0</v>
      </c>
      <c r="M1130" t="b">
        <v>0</v>
      </c>
      <c r="N1130" t="b">
        <v>0</v>
      </c>
      <c r="O1130">
        <v>40</v>
      </c>
      <c r="P1130">
        <v>30</v>
      </c>
      <c r="Q1130">
        <v>0</v>
      </c>
      <c r="R1130" s="21" t="s">
        <v>49</v>
      </c>
      <c r="S1130">
        <v>1000</v>
      </c>
      <c r="T1130">
        <v>100</v>
      </c>
      <c r="U1130" t="b">
        <v>1</v>
      </c>
      <c r="V1130">
        <v>100</v>
      </c>
      <c r="W1130">
        <v>1</v>
      </c>
      <c r="X1130">
        <v>105</v>
      </c>
      <c r="Y1130">
        <v>60</v>
      </c>
      <c r="Z1130">
        <v>0.05</v>
      </c>
      <c r="AA1130" t="b">
        <v>1</v>
      </c>
      <c r="AB1130" s="21" t="s">
        <v>724</v>
      </c>
      <c r="AC1130">
        <v>5</v>
      </c>
      <c r="AD1130">
        <v>9</v>
      </c>
      <c r="AE1130">
        <v>10</v>
      </c>
      <c r="AF1130">
        <v>10</v>
      </c>
      <c r="AG1130" s="21" t="s">
        <v>48</v>
      </c>
      <c r="AH1130" t="b">
        <v>0</v>
      </c>
      <c r="AI1130" t="b">
        <v>0</v>
      </c>
      <c r="AJ1130">
        <v>50</v>
      </c>
      <c r="AK1130">
        <v>0</v>
      </c>
      <c r="AL1130">
        <v>2000</v>
      </c>
      <c r="AM1130" s="21" t="s">
        <v>268</v>
      </c>
      <c r="AN1130" s="21"/>
      <c r="AO1130" t="b">
        <v>0</v>
      </c>
      <c r="AP1130" s="21"/>
      <c r="AQ1130" s="21"/>
      <c r="AR1130" s="21" t="s">
        <v>501</v>
      </c>
      <c r="AS1130" s="21"/>
      <c r="AT1130">
        <v>12515</v>
      </c>
      <c r="AU1130" s="21" t="s">
        <v>507</v>
      </c>
      <c r="AV1130">
        <v>3.2</v>
      </c>
      <c r="AW1130">
        <v>1</v>
      </c>
      <c r="AX1130" s="21"/>
      <c r="AY1130">
        <v>3937500</v>
      </c>
      <c r="AZ1130">
        <v>0</v>
      </c>
      <c r="BA1130">
        <v>0</v>
      </c>
      <c r="BB1130">
        <v>40</v>
      </c>
      <c r="BC1130">
        <v>0</v>
      </c>
      <c r="BD1130">
        <v>50</v>
      </c>
      <c r="BE1130" s="21"/>
      <c r="BF1130">
        <v>0</v>
      </c>
    </row>
    <row r="1131" spans="1:58" x14ac:dyDescent="0.25">
      <c r="A1131">
        <v>1.7</v>
      </c>
      <c r="B1131" s="21" t="s">
        <v>206</v>
      </c>
      <c r="C1131" s="21" t="s">
        <v>9</v>
      </c>
      <c r="D1131" s="21" t="s">
        <v>14</v>
      </c>
      <c r="E1131" s="21"/>
      <c r="F1131" s="21"/>
      <c r="G1131" s="21" t="s">
        <v>23</v>
      </c>
      <c r="H1131" s="21"/>
      <c r="I1131" s="21" t="s">
        <v>785</v>
      </c>
      <c r="J1131" s="21" t="s">
        <v>607</v>
      </c>
      <c r="K1131" s="21" t="s">
        <v>41</v>
      </c>
      <c r="L1131" t="b">
        <v>0</v>
      </c>
      <c r="M1131" t="b">
        <v>0</v>
      </c>
      <c r="N1131" t="b">
        <v>0</v>
      </c>
      <c r="O1131">
        <v>40</v>
      </c>
      <c r="P1131">
        <v>30</v>
      </c>
      <c r="Q1131">
        <v>0</v>
      </c>
      <c r="R1131" s="21" t="s">
        <v>49</v>
      </c>
      <c r="S1131">
        <v>1000</v>
      </c>
      <c r="T1131">
        <v>100</v>
      </c>
      <c r="U1131" t="b">
        <v>1</v>
      </c>
      <c r="V1131">
        <v>100</v>
      </c>
      <c r="W1131">
        <v>1</v>
      </c>
      <c r="X1131">
        <v>105</v>
      </c>
      <c r="Y1131">
        <v>60</v>
      </c>
      <c r="Z1131">
        <v>0.05</v>
      </c>
      <c r="AA1131" t="b">
        <v>1</v>
      </c>
      <c r="AB1131" s="21" t="s">
        <v>724</v>
      </c>
      <c r="AC1131">
        <v>5</v>
      </c>
      <c r="AD1131">
        <v>9</v>
      </c>
      <c r="AE1131">
        <v>10</v>
      </c>
      <c r="AF1131">
        <v>10</v>
      </c>
      <c r="AG1131" s="21" t="s">
        <v>48</v>
      </c>
      <c r="AH1131" t="b">
        <v>0</v>
      </c>
      <c r="AI1131" t="b">
        <v>0</v>
      </c>
      <c r="AJ1131">
        <v>50</v>
      </c>
      <c r="AK1131">
        <v>0</v>
      </c>
      <c r="AL1131">
        <v>2000</v>
      </c>
      <c r="AM1131" s="21" t="s">
        <v>269</v>
      </c>
      <c r="AN1131" s="21"/>
      <c r="AO1131" t="b">
        <v>0</v>
      </c>
      <c r="AP1131" s="21"/>
      <c r="AQ1131" s="21"/>
      <c r="AR1131" s="21" t="s">
        <v>501</v>
      </c>
      <c r="AS1131" s="21"/>
      <c r="AT1131">
        <v>12514</v>
      </c>
      <c r="AU1131" s="21" t="s">
        <v>507</v>
      </c>
      <c r="AV1131">
        <v>3.2</v>
      </c>
      <c r="AW1131">
        <v>1</v>
      </c>
      <c r="AX1131" s="21"/>
      <c r="AY1131">
        <v>36095</v>
      </c>
      <c r="AZ1131">
        <v>0</v>
      </c>
      <c r="BA1131">
        <v>0</v>
      </c>
      <c r="BB1131">
        <v>40</v>
      </c>
      <c r="BC1131">
        <v>0</v>
      </c>
      <c r="BD1131">
        <v>50</v>
      </c>
      <c r="BE1131" s="21"/>
      <c r="BF1131">
        <v>0</v>
      </c>
    </row>
    <row r="1132" spans="1:58" x14ac:dyDescent="0.25">
      <c r="A1132">
        <v>1.7</v>
      </c>
      <c r="B1132" s="21" t="s">
        <v>206</v>
      </c>
      <c r="C1132" s="21" t="s">
        <v>9</v>
      </c>
      <c r="D1132" s="21" t="s">
        <v>14</v>
      </c>
      <c r="E1132" s="21"/>
      <c r="F1132" s="21"/>
      <c r="G1132" s="21" t="s">
        <v>23</v>
      </c>
      <c r="H1132" s="21"/>
      <c r="I1132" s="21" t="s">
        <v>785</v>
      </c>
      <c r="J1132" s="21" t="s">
        <v>607</v>
      </c>
      <c r="K1132" s="21" t="s">
        <v>41</v>
      </c>
      <c r="L1132" t="b">
        <v>0</v>
      </c>
      <c r="M1132" t="b">
        <v>0</v>
      </c>
      <c r="N1132" t="b">
        <v>0</v>
      </c>
      <c r="O1132">
        <v>40</v>
      </c>
      <c r="P1132">
        <v>30</v>
      </c>
      <c r="Q1132">
        <v>0</v>
      </c>
      <c r="R1132" s="21" t="s">
        <v>49</v>
      </c>
      <c r="S1132">
        <v>1000</v>
      </c>
      <c r="T1132">
        <v>100</v>
      </c>
      <c r="U1132" t="b">
        <v>1</v>
      </c>
      <c r="V1132">
        <v>100</v>
      </c>
      <c r="W1132">
        <v>1</v>
      </c>
      <c r="X1132">
        <v>105</v>
      </c>
      <c r="Y1132">
        <v>60</v>
      </c>
      <c r="Z1132">
        <v>0.05</v>
      </c>
      <c r="AA1132" t="b">
        <v>1</v>
      </c>
      <c r="AB1132" s="21" t="s">
        <v>724</v>
      </c>
      <c r="AC1132">
        <v>5</v>
      </c>
      <c r="AD1132">
        <v>9</v>
      </c>
      <c r="AE1132">
        <v>10</v>
      </c>
      <c r="AF1132">
        <v>10</v>
      </c>
      <c r="AG1132" s="21" t="s">
        <v>48</v>
      </c>
      <c r="AH1132" t="b">
        <v>0</v>
      </c>
      <c r="AI1132" t="b">
        <v>0</v>
      </c>
      <c r="AJ1132">
        <v>50</v>
      </c>
      <c r="AK1132">
        <v>0</v>
      </c>
      <c r="AL1132">
        <v>2000</v>
      </c>
      <c r="AM1132" s="21" t="s">
        <v>270</v>
      </c>
      <c r="AN1132" s="21"/>
      <c r="AO1132" t="b">
        <v>0</v>
      </c>
      <c r="AP1132" s="21"/>
      <c r="AQ1132" s="21"/>
      <c r="AR1132" s="21" t="s">
        <v>270</v>
      </c>
      <c r="AS1132" s="21"/>
      <c r="AU1132" s="21"/>
      <c r="AW1132">
        <v>1</v>
      </c>
      <c r="AX1132" s="21"/>
      <c r="AY1132">
        <v>255</v>
      </c>
      <c r="BE1132" s="21"/>
    </row>
    <row r="1133" spans="1:58" x14ac:dyDescent="0.25">
      <c r="A1133">
        <v>1.7</v>
      </c>
      <c r="B1133" s="21" t="s">
        <v>206</v>
      </c>
      <c r="C1133" s="21" t="s">
        <v>9</v>
      </c>
      <c r="D1133" s="21" t="s">
        <v>14</v>
      </c>
      <c r="E1133" s="21"/>
      <c r="F1133" s="21"/>
      <c r="G1133" s="21" t="s">
        <v>23</v>
      </c>
      <c r="H1133" s="21"/>
      <c r="I1133" s="21" t="s">
        <v>785</v>
      </c>
      <c r="J1133" s="21" t="s">
        <v>607</v>
      </c>
      <c r="K1133" s="21" t="s">
        <v>41</v>
      </c>
      <c r="L1133" t="b">
        <v>0</v>
      </c>
      <c r="M1133" t="b">
        <v>0</v>
      </c>
      <c r="N1133" t="b">
        <v>0</v>
      </c>
      <c r="O1133">
        <v>40</v>
      </c>
      <c r="P1133">
        <v>30</v>
      </c>
      <c r="Q1133">
        <v>0</v>
      </c>
      <c r="R1133" s="21" t="s">
        <v>49</v>
      </c>
      <c r="S1133">
        <v>1000</v>
      </c>
      <c r="T1133">
        <v>100</v>
      </c>
      <c r="U1133" t="b">
        <v>1</v>
      </c>
      <c r="V1133">
        <v>100</v>
      </c>
      <c r="W1133">
        <v>1</v>
      </c>
      <c r="X1133">
        <v>105</v>
      </c>
      <c r="Y1133">
        <v>60</v>
      </c>
      <c r="Z1133">
        <v>0.05</v>
      </c>
      <c r="AA1133" t="b">
        <v>1</v>
      </c>
      <c r="AB1133" s="21" t="s">
        <v>724</v>
      </c>
      <c r="AC1133">
        <v>5</v>
      </c>
      <c r="AD1133">
        <v>9</v>
      </c>
      <c r="AE1133">
        <v>10</v>
      </c>
      <c r="AF1133">
        <v>10</v>
      </c>
      <c r="AG1133" s="21" t="s">
        <v>48</v>
      </c>
      <c r="AH1133" t="b">
        <v>0</v>
      </c>
      <c r="AI1133" t="b">
        <v>0</v>
      </c>
      <c r="AJ1133">
        <v>50</v>
      </c>
      <c r="AK1133">
        <v>0</v>
      </c>
      <c r="AL1133">
        <v>2000</v>
      </c>
      <c r="AM1133" s="21" t="s">
        <v>271</v>
      </c>
      <c r="AN1133" s="21"/>
      <c r="AO1133" t="b">
        <v>0</v>
      </c>
      <c r="AP1133" s="21"/>
      <c r="AQ1133" s="21"/>
      <c r="AR1133" s="21" t="s">
        <v>535</v>
      </c>
      <c r="AS1133" s="21"/>
      <c r="AU1133" s="21"/>
      <c r="AW1133">
        <v>1</v>
      </c>
      <c r="AX1133" s="21"/>
      <c r="AY1133">
        <v>255</v>
      </c>
      <c r="BE1133" s="21"/>
    </row>
    <row r="1134" spans="1:58" x14ac:dyDescent="0.25">
      <c r="A1134">
        <v>1.7</v>
      </c>
      <c r="B1134" s="21" t="s">
        <v>206</v>
      </c>
      <c r="C1134" s="21" t="s">
        <v>9</v>
      </c>
      <c r="D1134" s="21" t="s">
        <v>14</v>
      </c>
      <c r="E1134" s="21"/>
      <c r="F1134" s="21"/>
      <c r="G1134" s="21" t="s">
        <v>23</v>
      </c>
      <c r="H1134" s="21"/>
      <c r="I1134" s="21" t="s">
        <v>785</v>
      </c>
      <c r="J1134" s="21" t="s">
        <v>607</v>
      </c>
      <c r="K1134" s="21" t="s">
        <v>41</v>
      </c>
      <c r="L1134" t="b">
        <v>0</v>
      </c>
      <c r="M1134" t="b">
        <v>0</v>
      </c>
      <c r="N1134" t="b">
        <v>0</v>
      </c>
      <c r="O1134">
        <v>40</v>
      </c>
      <c r="P1134">
        <v>30</v>
      </c>
      <c r="Q1134">
        <v>0</v>
      </c>
      <c r="R1134" s="21" t="s">
        <v>49</v>
      </c>
      <c r="S1134">
        <v>1000</v>
      </c>
      <c r="T1134">
        <v>100</v>
      </c>
      <c r="U1134" t="b">
        <v>1</v>
      </c>
      <c r="V1134">
        <v>100</v>
      </c>
      <c r="W1134">
        <v>1</v>
      </c>
      <c r="X1134">
        <v>105</v>
      </c>
      <c r="Y1134">
        <v>60</v>
      </c>
      <c r="Z1134">
        <v>0.05</v>
      </c>
      <c r="AA1134" t="b">
        <v>1</v>
      </c>
      <c r="AB1134" s="21" t="s">
        <v>724</v>
      </c>
      <c r="AC1134">
        <v>5</v>
      </c>
      <c r="AD1134">
        <v>9</v>
      </c>
      <c r="AE1134">
        <v>10</v>
      </c>
      <c r="AF1134">
        <v>10</v>
      </c>
      <c r="AG1134" s="21" t="s">
        <v>48</v>
      </c>
      <c r="AH1134" t="b">
        <v>0</v>
      </c>
      <c r="AI1134" t="b">
        <v>0</v>
      </c>
      <c r="AJ1134">
        <v>50</v>
      </c>
      <c r="AK1134">
        <v>0</v>
      </c>
      <c r="AL1134">
        <v>2000</v>
      </c>
      <c r="AM1134" s="21" t="s">
        <v>275</v>
      </c>
      <c r="AN1134" s="21"/>
      <c r="AO1134" t="b">
        <v>0</v>
      </c>
      <c r="AP1134" s="21"/>
      <c r="AQ1134" s="21"/>
      <c r="AR1134" s="21" t="s">
        <v>270</v>
      </c>
      <c r="AS1134" s="21"/>
      <c r="AU1134" s="21"/>
      <c r="AW1134">
        <v>1</v>
      </c>
      <c r="AX1134" s="21"/>
      <c r="AY1134">
        <v>255</v>
      </c>
      <c r="BE1134" s="21"/>
    </row>
    <row r="1135" spans="1:58" x14ac:dyDescent="0.25">
      <c r="A1135">
        <v>1.7</v>
      </c>
      <c r="B1135" s="21" t="s">
        <v>206</v>
      </c>
      <c r="C1135" s="21" t="s">
        <v>9</v>
      </c>
      <c r="D1135" s="21" t="s">
        <v>14</v>
      </c>
      <c r="E1135" s="21"/>
      <c r="F1135" s="21"/>
      <c r="G1135" s="21" t="s">
        <v>23</v>
      </c>
      <c r="H1135" s="21"/>
      <c r="I1135" s="21" t="s">
        <v>785</v>
      </c>
      <c r="J1135" s="21" t="s">
        <v>607</v>
      </c>
      <c r="K1135" s="21" t="s">
        <v>41</v>
      </c>
      <c r="L1135" t="b">
        <v>0</v>
      </c>
      <c r="M1135" t="b">
        <v>0</v>
      </c>
      <c r="N1135" t="b">
        <v>0</v>
      </c>
      <c r="O1135">
        <v>40</v>
      </c>
      <c r="P1135">
        <v>30</v>
      </c>
      <c r="Q1135">
        <v>0</v>
      </c>
      <c r="R1135" s="21" t="s">
        <v>49</v>
      </c>
      <c r="S1135">
        <v>1000</v>
      </c>
      <c r="T1135">
        <v>100</v>
      </c>
      <c r="U1135" t="b">
        <v>1</v>
      </c>
      <c r="V1135">
        <v>100</v>
      </c>
      <c r="W1135">
        <v>1</v>
      </c>
      <c r="X1135">
        <v>105</v>
      </c>
      <c r="Y1135">
        <v>60</v>
      </c>
      <c r="Z1135">
        <v>0.05</v>
      </c>
      <c r="AA1135" t="b">
        <v>1</v>
      </c>
      <c r="AB1135" s="21" t="s">
        <v>724</v>
      </c>
      <c r="AC1135">
        <v>5</v>
      </c>
      <c r="AD1135">
        <v>9</v>
      </c>
      <c r="AE1135">
        <v>10</v>
      </c>
      <c r="AF1135">
        <v>10</v>
      </c>
      <c r="AG1135" s="21" t="s">
        <v>48</v>
      </c>
      <c r="AH1135" t="b">
        <v>0</v>
      </c>
      <c r="AI1135" t="b">
        <v>0</v>
      </c>
      <c r="AJ1135">
        <v>50</v>
      </c>
      <c r="AK1135">
        <v>0</v>
      </c>
      <c r="AL1135">
        <v>2000</v>
      </c>
      <c r="AM1135" s="21" t="s">
        <v>585</v>
      </c>
      <c r="AN1135" s="21"/>
      <c r="AO1135" t="b">
        <v>0</v>
      </c>
      <c r="AP1135" s="21"/>
      <c r="AQ1135" s="21"/>
      <c r="AR1135" s="21" t="s">
        <v>501</v>
      </c>
      <c r="AS1135" s="21"/>
      <c r="AU1135" s="21"/>
      <c r="AW1135">
        <v>1.9349700000000001</v>
      </c>
      <c r="AX1135" s="21"/>
      <c r="AY1135">
        <v>14524637</v>
      </c>
      <c r="AZ1135">
        <v>0</v>
      </c>
      <c r="BA1135">
        <v>0</v>
      </c>
      <c r="BB1135">
        <v>20</v>
      </c>
      <c r="BC1135">
        <v>20</v>
      </c>
      <c r="BD1135">
        <v>50</v>
      </c>
      <c r="BE1135" s="21"/>
      <c r="BF1135">
        <v>0</v>
      </c>
    </row>
    <row r="1136" spans="1:58" x14ac:dyDescent="0.25">
      <c r="A1136">
        <v>1.7</v>
      </c>
      <c r="B1136" s="21" t="s">
        <v>206</v>
      </c>
      <c r="C1136" s="21" t="s">
        <v>9</v>
      </c>
      <c r="D1136" s="21" t="s">
        <v>14</v>
      </c>
      <c r="E1136" s="21"/>
      <c r="F1136" s="21"/>
      <c r="G1136" s="21" t="s">
        <v>23</v>
      </c>
      <c r="H1136" s="21"/>
      <c r="I1136" s="21" t="s">
        <v>785</v>
      </c>
      <c r="J1136" s="21" t="s">
        <v>607</v>
      </c>
      <c r="K1136" s="21" t="s">
        <v>41</v>
      </c>
      <c r="L1136" t="b">
        <v>0</v>
      </c>
      <c r="M1136" t="b">
        <v>0</v>
      </c>
      <c r="N1136" t="b">
        <v>0</v>
      </c>
      <c r="O1136">
        <v>40</v>
      </c>
      <c r="P1136">
        <v>30</v>
      </c>
      <c r="Q1136">
        <v>0</v>
      </c>
      <c r="R1136" s="21" t="s">
        <v>49</v>
      </c>
      <c r="S1136">
        <v>1000</v>
      </c>
      <c r="T1136">
        <v>100</v>
      </c>
      <c r="U1136" t="b">
        <v>1</v>
      </c>
      <c r="V1136">
        <v>100</v>
      </c>
      <c r="W1136">
        <v>1</v>
      </c>
      <c r="X1136">
        <v>105</v>
      </c>
      <c r="Y1136">
        <v>60</v>
      </c>
      <c r="Z1136">
        <v>0.05</v>
      </c>
      <c r="AA1136" t="b">
        <v>1</v>
      </c>
      <c r="AB1136" s="21" t="s">
        <v>724</v>
      </c>
      <c r="AC1136">
        <v>5</v>
      </c>
      <c r="AD1136">
        <v>9</v>
      </c>
      <c r="AE1136">
        <v>10</v>
      </c>
      <c r="AF1136">
        <v>10</v>
      </c>
      <c r="AG1136" s="21" t="s">
        <v>48</v>
      </c>
      <c r="AH1136" t="b">
        <v>0</v>
      </c>
      <c r="AI1136" t="b">
        <v>0</v>
      </c>
      <c r="AJ1136">
        <v>50</v>
      </c>
      <c r="AK1136">
        <v>0</v>
      </c>
      <c r="AL1136">
        <v>2000</v>
      </c>
      <c r="AM1136" s="21" t="s">
        <v>585</v>
      </c>
      <c r="AN1136" s="21"/>
      <c r="AO1136" t="b">
        <v>0</v>
      </c>
      <c r="AP1136" s="21"/>
      <c r="AQ1136" s="21"/>
      <c r="AR1136" s="21" t="s">
        <v>501</v>
      </c>
      <c r="AS1136" s="21"/>
      <c r="AU1136" s="21"/>
      <c r="AW1136">
        <v>1.9349700000000001</v>
      </c>
      <c r="AX1136" s="21"/>
      <c r="AY1136">
        <v>14524637</v>
      </c>
      <c r="AZ1136">
        <v>0</v>
      </c>
      <c r="BA1136">
        <v>0</v>
      </c>
      <c r="BB1136">
        <v>54</v>
      </c>
      <c r="BC1136">
        <v>2</v>
      </c>
      <c r="BD1136">
        <v>50</v>
      </c>
      <c r="BE1136" s="21"/>
      <c r="BF1136">
        <v>0</v>
      </c>
    </row>
    <row r="1137" spans="1:58" x14ac:dyDescent="0.25">
      <c r="A1137">
        <v>1.7</v>
      </c>
      <c r="B1137" s="21" t="s">
        <v>206</v>
      </c>
      <c r="C1137" s="21" t="s">
        <v>9</v>
      </c>
      <c r="D1137" s="21" t="s">
        <v>14</v>
      </c>
      <c r="E1137" s="21"/>
      <c r="F1137" s="21"/>
      <c r="G1137" s="21" t="s">
        <v>23</v>
      </c>
      <c r="H1137" s="21"/>
      <c r="I1137" s="21" t="s">
        <v>785</v>
      </c>
      <c r="J1137" s="21" t="s">
        <v>607</v>
      </c>
      <c r="K1137" s="21" t="s">
        <v>41</v>
      </c>
      <c r="L1137" t="b">
        <v>0</v>
      </c>
      <c r="M1137" t="b">
        <v>0</v>
      </c>
      <c r="N1137" t="b">
        <v>0</v>
      </c>
      <c r="O1137">
        <v>40</v>
      </c>
      <c r="P1137">
        <v>30</v>
      </c>
      <c r="Q1137">
        <v>0</v>
      </c>
      <c r="R1137" s="21" t="s">
        <v>49</v>
      </c>
      <c r="S1137">
        <v>1000</v>
      </c>
      <c r="T1137">
        <v>100</v>
      </c>
      <c r="U1137" t="b">
        <v>1</v>
      </c>
      <c r="V1137">
        <v>100</v>
      </c>
      <c r="W1137">
        <v>1</v>
      </c>
      <c r="X1137">
        <v>105</v>
      </c>
      <c r="Y1137">
        <v>60</v>
      </c>
      <c r="Z1137">
        <v>0.05</v>
      </c>
      <c r="AA1137" t="b">
        <v>1</v>
      </c>
      <c r="AB1137" s="21" t="s">
        <v>724</v>
      </c>
      <c r="AC1137">
        <v>5</v>
      </c>
      <c r="AD1137">
        <v>9</v>
      </c>
      <c r="AE1137">
        <v>10</v>
      </c>
      <c r="AF1137">
        <v>10</v>
      </c>
      <c r="AG1137" s="21" t="s">
        <v>48</v>
      </c>
      <c r="AH1137" t="b">
        <v>0</v>
      </c>
      <c r="AI1137" t="b">
        <v>0</v>
      </c>
      <c r="AJ1137">
        <v>50</v>
      </c>
      <c r="AK1137">
        <v>0</v>
      </c>
      <c r="AL1137">
        <v>2000</v>
      </c>
      <c r="AM1137" s="21" t="s">
        <v>286</v>
      </c>
      <c r="AN1137" s="21"/>
      <c r="AO1137" t="b">
        <v>0</v>
      </c>
      <c r="AP1137" s="21"/>
      <c r="AQ1137" s="21"/>
      <c r="AR1137" s="21" t="s">
        <v>501</v>
      </c>
      <c r="AS1137" s="21"/>
      <c r="AU1137" s="21"/>
      <c r="AW1137">
        <v>1</v>
      </c>
      <c r="AX1137" s="21"/>
      <c r="AY1137">
        <v>14524637</v>
      </c>
      <c r="BE1137" s="21"/>
    </row>
    <row r="1138" spans="1:58" x14ac:dyDescent="0.25">
      <c r="A1138">
        <v>1.7</v>
      </c>
      <c r="B1138" s="21" t="s">
        <v>206</v>
      </c>
      <c r="C1138" s="21" t="s">
        <v>9</v>
      </c>
      <c r="D1138" s="21" t="s">
        <v>14</v>
      </c>
      <c r="E1138" s="21"/>
      <c r="F1138" s="21"/>
      <c r="G1138" s="21" t="s">
        <v>23</v>
      </c>
      <c r="H1138" s="21"/>
      <c r="I1138" s="21" t="s">
        <v>785</v>
      </c>
      <c r="J1138" s="21" t="s">
        <v>607</v>
      </c>
      <c r="K1138" s="21" t="s">
        <v>41</v>
      </c>
      <c r="L1138" t="b">
        <v>0</v>
      </c>
      <c r="M1138" t="b">
        <v>0</v>
      </c>
      <c r="N1138" t="b">
        <v>0</v>
      </c>
      <c r="O1138">
        <v>40</v>
      </c>
      <c r="P1138">
        <v>30</v>
      </c>
      <c r="Q1138">
        <v>0</v>
      </c>
      <c r="R1138" s="21" t="s">
        <v>49</v>
      </c>
      <c r="S1138">
        <v>1000</v>
      </c>
      <c r="T1138">
        <v>100</v>
      </c>
      <c r="U1138" t="b">
        <v>1</v>
      </c>
      <c r="V1138">
        <v>100</v>
      </c>
      <c r="W1138">
        <v>1</v>
      </c>
      <c r="X1138">
        <v>105</v>
      </c>
      <c r="Y1138">
        <v>60</v>
      </c>
      <c r="Z1138">
        <v>0.05</v>
      </c>
      <c r="AA1138" t="b">
        <v>1</v>
      </c>
      <c r="AB1138" s="21" t="s">
        <v>724</v>
      </c>
      <c r="AC1138">
        <v>5</v>
      </c>
      <c r="AD1138">
        <v>9</v>
      </c>
      <c r="AE1138">
        <v>10</v>
      </c>
      <c r="AF1138">
        <v>10</v>
      </c>
      <c r="AG1138" s="21" t="s">
        <v>48</v>
      </c>
      <c r="AH1138" t="b">
        <v>0</v>
      </c>
      <c r="AI1138" t="b">
        <v>0</v>
      </c>
      <c r="AJ1138">
        <v>50</v>
      </c>
      <c r="AK1138">
        <v>0</v>
      </c>
      <c r="AL1138">
        <v>2000</v>
      </c>
      <c r="AM1138" s="21" t="s">
        <v>289</v>
      </c>
      <c r="AN1138" s="21"/>
      <c r="AO1138" t="b">
        <v>0</v>
      </c>
      <c r="AP1138" s="21"/>
      <c r="AQ1138" s="21"/>
      <c r="AR1138" s="21" t="s">
        <v>501</v>
      </c>
      <c r="AS1138" s="21"/>
      <c r="AU1138" s="21"/>
      <c r="AW1138">
        <v>1</v>
      </c>
      <c r="AX1138" s="21"/>
      <c r="AY1138">
        <v>65535</v>
      </c>
      <c r="AZ1138">
        <v>0</v>
      </c>
      <c r="BA1138">
        <v>0</v>
      </c>
      <c r="BB1138">
        <v>5</v>
      </c>
      <c r="BC1138">
        <v>0</v>
      </c>
      <c r="BD1138">
        <v>70</v>
      </c>
      <c r="BE1138" s="21"/>
      <c r="BF1138">
        <v>0</v>
      </c>
    </row>
    <row r="1139" spans="1:58" x14ac:dyDescent="0.25">
      <c r="A1139">
        <v>1.7</v>
      </c>
      <c r="B1139" s="21" t="s">
        <v>206</v>
      </c>
      <c r="C1139" s="21" t="s">
        <v>9</v>
      </c>
      <c r="D1139" s="21" t="s">
        <v>14</v>
      </c>
      <c r="E1139" s="21"/>
      <c r="F1139" s="21"/>
      <c r="G1139" s="21" t="s">
        <v>23</v>
      </c>
      <c r="H1139" s="21"/>
      <c r="I1139" s="21" t="s">
        <v>785</v>
      </c>
      <c r="J1139" s="21" t="s">
        <v>607</v>
      </c>
      <c r="K1139" s="21" t="s">
        <v>41</v>
      </c>
      <c r="L1139" t="b">
        <v>0</v>
      </c>
      <c r="M1139" t="b">
        <v>0</v>
      </c>
      <c r="N1139" t="b">
        <v>0</v>
      </c>
      <c r="O1139">
        <v>40</v>
      </c>
      <c r="P1139">
        <v>30</v>
      </c>
      <c r="Q1139">
        <v>0</v>
      </c>
      <c r="R1139" s="21" t="s">
        <v>49</v>
      </c>
      <c r="S1139">
        <v>1000</v>
      </c>
      <c r="T1139">
        <v>100</v>
      </c>
      <c r="U1139" t="b">
        <v>1</v>
      </c>
      <c r="V1139">
        <v>100</v>
      </c>
      <c r="W1139">
        <v>1</v>
      </c>
      <c r="X1139">
        <v>105</v>
      </c>
      <c r="Y1139">
        <v>60</v>
      </c>
      <c r="Z1139">
        <v>0.05</v>
      </c>
      <c r="AA1139" t="b">
        <v>1</v>
      </c>
      <c r="AB1139" s="21" t="s">
        <v>724</v>
      </c>
      <c r="AC1139">
        <v>5</v>
      </c>
      <c r="AD1139">
        <v>9</v>
      </c>
      <c r="AE1139">
        <v>10</v>
      </c>
      <c r="AF1139">
        <v>10</v>
      </c>
      <c r="AG1139" s="21" t="s">
        <v>48</v>
      </c>
      <c r="AH1139" t="b">
        <v>0</v>
      </c>
      <c r="AI1139" t="b">
        <v>0</v>
      </c>
      <c r="AJ1139">
        <v>50</v>
      </c>
      <c r="AK1139">
        <v>0</v>
      </c>
      <c r="AL1139">
        <v>2000</v>
      </c>
      <c r="AM1139" s="21" t="s">
        <v>290</v>
      </c>
      <c r="AN1139" s="21"/>
      <c r="AO1139" t="b">
        <v>0</v>
      </c>
      <c r="AP1139" s="21"/>
      <c r="AQ1139" s="21"/>
      <c r="AR1139" s="21" t="s">
        <v>501</v>
      </c>
      <c r="AS1139" s="21"/>
      <c r="AU1139" s="21"/>
      <c r="AW1139">
        <v>1</v>
      </c>
      <c r="AX1139" s="21"/>
      <c r="AY1139">
        <v>11186720</v>
      </c>
      <c r="AZ1139">
        <v>0</v>
      </c>
      <c r="BA1139">
        <v>0</v>
      </c>
      <c r="BB1139">
        <v>5</v>
      </c>
      <c r="BC1139">
        <v>0</v>
      </c>
      <c r="BD1139">
        <v>70</v>
      </c>
      <c r="BE1139" s="21"/>
      <c r="BF1139">
        <v>0</v>
      </c>
    </row>
    <row r="1140" spans="1:58" x14ac:dyDescent="0.25">
      <c r="A1140">
        <v>1.7</v>
      </c>
      <c r="B1140" s="21" t="s">
        <v>206</v>
      </c>
      <c r="C1140" s="21" t="s">
        <v>9</v>
      </c>
      <c r="D1140" s="21" t="s">
        <v>14</v>
      </c>
      <c r="E1140" s="21"/>
      <c r="F1140" s="21"/>
      <c r="G1140" s="21" t="s">
        <v>23</v>
      </c>
      <c r="H1140" s="21"/>
      <c r="I1140" s="21" t="s">
        <v>785</v>
      </c>
      <c r="J1140" s="21" t="s">
        <v>607</v>
      </c>
      <c r="K1140" s="21" t="s">
        <v>41</v>
      </c>
      <c r="L1140" t="b">
        <v>0</v>
      </c>
      <c r="M1140" t="b">
        <v>0</v>
      </c>
      <c r="N1140" t="b">
        <v>0</v>
      </c>
      <c r="O1140">
        <v>40</v>
      </c>
      <c r="P1140">
        <v>30</v>
      </c>
      <c r="Q1140">
        <v>0</v>
      </c>
      <c r="R1140" s="21" t="s">
        <v>49</v>
      </c>
      <c r="S1140">
        <v>1000</v>
      </c>
      <c r="T1140">
        <v>100</v>
      </c>
      <c r="U1140" t="b">
        <v>1</v>
      </c>
      <c r="V1140">
        <v>100</v>
      </c>
      <c r="W1140">
        <v>1</v>
      </c>
      <c r="X1140">
        <v>105</v>
      </c>
      <c r="Y1140">
        <v>60</v>
      </c>
      <c r="Z1140">
        <v>0.05</v>
      </c>
      <c r="AA1140" t="b">
        <v>1</v>
      </c>
      <c r="AB1140" s="21" t="s">
        <v>724</v>
      </c>
      <c r="AC1140">
        <v>5</v>
      </c>
      <c r="AD1140">
        <v>9</v>
      </c>
      <c r="AE1140">
        <v>10</v>
      </c>
      <c r="AF1140">
        <v>10</v>
      </c>
      <c r="AG1140" s="21" t="s">
        <v>48</v>
      </c>
      <c r="AH1140" t="b">
        <v>0</v>
      </c>
      <c r="AI1140" t="b">
        <v>0</v>
      </c>
      <c r="AJ1140">
        <v>50</v>
      </c>
      <c r="AK1140">
        <v>0</v>
      </c>
      <c r="AL1140">
        <v>2000</v>
      </c>
      <c r="AM1140" s="21" t="s">
        <v>308</v>
      </c>
      <c r="AN1140" s="21"/>
      <c r="AO1140" t="b">
        <v>0</v>
      </c>
      <c r="AP1140" s="21"/>
      <c r="AQ1140" s="21"/>
      <c r="AR1140" s="21" t="s">
        <v>501</v>
      </c>
      <c r="AS1140" s="21"/>
      <c r="AU1140" s="21"/>
      <c r="AW1140">
        <v>1</v>
      </c>
      <c r="AX1140" s="21"/>
      <c r="AY1140">
        <v>1262987</v>
      </c>
      <c r="BE1140" s="21"/>
    </row>
    <row r="1141" spans="1:58" x14ac:dyDescent="0.25">
      <c r="A1141">
        <v>1.7</v>
      </c>
      <c r="B1141" s="21" t="s">
        <v>206</v>
      </c>
      <c r="C1141" s="21" t="s">
        <v>9</v>
      </c>
      <c r="D1141" s="21" t="s">
        <v>14</v>
      </c>
      <c r="E1141" s="21"/>
      <c r="F1141" s="21"/>
      <c r="G1141" s="21" t="s">
        <v>23</v>
      </c>
      <c r="H1141" s="21"/>
      <c r="I1141" s="21" t="s">
        <v>785</v>
      </c>
      <c r="J1141" s="21" t="s">
        <v>607</v>
      </c>
      <c r="K1141" s="21" t="s">
        <v>41</v>
      </c>
      <c r="L1141" t="b">
        <v>0</v>
      </c>
      <c r="M1141" t="b">
        <v>0</v>
      </c>
      <c r="N1141" t="b">
        <v>0</v>
      </c>
      <c r="O1141">
        <v>40</v>
      </c>
      <c r="P1141">
        <v>30</v>
      </c>
      <c r="Q1141">
        <v>0</v>
      </c>
      <c r="R1141" s="21" t="s">
        <v>49</v>
      </c>
      <c r="S1141">
        <v>1000</v>
      </c>
      <c r="T1141">
        <v>100</v>
      </c>
      <c r="U1141" t="b">
        <v>1</v>
      </c>
      <c r="V1141">
        <v>100</v>
      </c>
      <c r="W1141">
        <v>1</v>
      </c>
      <c r="X1141">
        <v>105</v>
      </c>
      <c r="Y1141">
        <v>60</v>
      </c>
      <c r="Z1141">
        <v>0.05</v>
      </c>
      <c r="AA1141" t="b">
        <v>1</v>
      </c>
      <c r="AB1141" s="21" t="s">
        <v>724</v>
      </c>
      <c r="AC1141">
        <v>5</v>
      </c>
      <c r="AD1141">
        <v>9</v>
      </c>
      <c r="AE1141">
        <v>10</v>
      </c>
      <c r="AF1141">
        <v>10</v>
      </c>
      <c r="AG1141" s="21" t="s">
        <v>48</v>
      </c>
      <c r="AH1141" t="b">
        <v>0</v>
      </c>
      <c r="AI1141" t="b">
        <v>0</v>
      </c>
      <c r="AJ1141">
        <v>50</v>
      </c>
      <c r="AK1141">
        <v>0</v>
      </c>
      <c r="AL1141">
        <v>2000</v>
      </c>
      <c r="AM1141" s="21" t="s">
        <v>323</v>
      </c>
      <c r="AN1141" s="21"/>
      <c r="AO1141" t="b">
        <v>0</v>
      </c>
      <c r="AP1141" s="21"/>
      <c r="AQ1141" s="21"/>
      <c r="AR1141" s="21" t="s">
        <v>503</v>
      </c>
      <c r="AS1141" s="21"/>
      <c r="AU1141" s="21"/>
      <c r="AW1141">
        <v>1</v>
      </c>
      <c r="AX1141" s="21"/>
      <c r="AY1141">
        <v>14524637</v>
      </c>
      <c r="BE1141" s="21"/>
    </row>
    <row r="1142" spans="1:58" x14ac:dyDescent="0.25">
      <c r="A1142">
        <v>1.7</v>
      </c>
      <c r="B1142" s="21" t="s">
        <v>206</v>
      </c>
      <c r="C1142" s="21" t="s">
        <v>9</v>
      </c>
      <c r="D1142" s="21" t="s">
        <v>14</v>
      </c>
      <c r="E1142" s="21"/>
      <c r="F1142" s="21"/>
      <c r="G1142" s="21" t="s">
        <v>23</v>
      </c>
      <c r="H1142" s="21"/>
      <c r="I1142" s="21" t="s">
        <v>785</v>
      </c>
      <c r="J1142" s="21" t="s">
        <v>607</v>
      </c>
      <c r="K1142" s="21" t="s">
        <v>41</v>
      </c>
      <c r="L1142" t="b">
        <v>0</v>
      </c>
      <c r="M1142" t="b">
        <v>0</v>
      </c>
      <c r="N1142" t="b">
        <v>0</v>
      </c>
      <c r="O1142">
        <v>40</v>
      </c>
      <c r="P1142">
        <v>30</v>
      </c>
      <c r="Q1142">
        <v>0</v>
      </c>
      <c r="R1142" s="21" t="s">
        <v>49</v>
      </c>
      <c r="S1142">
        <v>1000</v>
      </c>
      <c r="T1142">
        <v>100</v>
      </c>
      <c r="U1142" t="b">
        <v>1</v>
      </c>
      <c r="V1142">
        <v>100</v>
      </c>
      <c r="W1142">
        <v>1</v>
      </c>
      <c r="X1142">
        <v>105</v>
      </c>
      <c r="Y1142">
        <v>60</v>
      </c>
      <c r="Z1142">
        <v>0.05</v>
      </c>
      <c r="AA1142" t="b">
        <v>1</v>
      </c>
      <c r="AB1142" s="21" t="s">
        <v>724</v>
      </c>
      <c r="AC1142">
        <v>5</v>
      </c>
      <c r="AD1142">
        <v>9</v>
      </c>
      <c r="AE1142">
        <v>10</v>
      </c>
      <c r="AF1142">
        <v>10</v>
      </c>
      <c r="AG1142" s="21" t="s">
        <v>48</v>
      </c>
      <c r="AH1142" t="b">
        <v>0</v>
      </c>
      <c r="AI1142" t="b">
        <v>0</v>
      </c>
      <c r="AJ1142">
        <v>50</v>
      </c>
      <c r="AK1142">
        <v>0</v>
      </c>
      <c r="AL1142">
        <v>2000</v>
      </c>
      <c r="AM1142" s="21" t="s">
        <v>324</v>
      </c>
      <c r="AN1142" s="21"/>
      <c r="AO1142" t="b">
        <v>0</v>
      </c>
      <c r="AP1142" s="21"/>
      <c r="AQ1142" s="21"/>
      <c r="AR1142" s="21" t="s">
        <v>503</v>
      </c>
      <c r="AS1142" s="21"/>
      <c r="AU1142" s="21"/>
      <c r="AW1142">
        <v>1.74664</v>
      </c>
      <c r="AX1142" s="21"/>
      <c r="AY1142">
        <v>8421376</v>
      </c>
      <c r="AZ1142">
        <v>0</v>
      </c>
      <c r="BA1142">
        <v>0</v>
      </c>
      <c r="BB1142">
        <v>10</v>
      </c>
      <c r="BC1142">
        <v>20</v>
      </c>
      <c r="BD1142">
        <v>60</v>
      </c>
      <c r="BE1142" s="21"/>
      <c r="BF1142">
        <v>0</v>
      </c>
    </row>
    <row r="1143" spans="1:58" x14ac:dyDescent="0.25">
      <c r="A1143">
        <v>1.7</v>
      </c>
      <c r="B1143" s="21" t="s">
        <v>206</v>
      </c>
      <c r="C1143" s="21" t="s">
        <v>9</v>
      </c>
      <c r="D1143" s="21" t="s">
        <v>14</v>
      </c>
      <c r="E1143" s="21"/>
      <c r="F1143" s="21"/>
      <c r="G1143" s="21" t="s">
        <v>23</v>
      </c>
      <c r="H1143" s="21"/>
      <c r="I1143" s="21" t="s">
        <v>785</v>
      </c>
      <c r="J1143" s="21" t="s">
        <v>607</v>
      </c>
      <c r="K1143" s="21" t="s">
        <v>41</v>
      </c>
      <c r="L1143" t="b">
        <v>0</v>
      </c>
      <c r="M1143" t="b">
        <v>0</v>
      </c>
      <c r="N1143" t="b">
        <v>0</v>
      </c>
      <c r="O1143">
        <v>40</v>
      </c>
      <c r="P1143">
        <v>30</v>
      </c>
      <c r="Q1143">
        <v>0</v>
      </c>
      <c r="R1143" s="21" t="s">
        <v>49</v>
      </c>
      <c r="S1143">
        <v>1000</v>
      </c>
      <c r="T1143">
        <v>100</v>
      </c>
      <c r="U1143" t="b">
        <v>1</v>
      </c>
      <c r="V1143">
        <v>100</v>
      </c>
      <c r="W1143">
        <v>1</v>
      </c>
      <c r="X1143">
        <v>105</v>
      </c>
      <c r="Y1143">
        <v>60</v>
      </c>
      <c r="Z1143">
        <v>0.05</v>
      </c>
      <c r="AA1143" t="b">
        <v>1</v>
      </c>
      <c r="AB1143" s="21" t="s">
        <v>724</v>
      </c>
      <c r="AC1143">
        <v>5</v>
      </c>
      <c r="AD1143">
        <v>9</v>
      </c>
      <c r="AE1143">
        <v>10</v>
      </c>
      <c r="AF1143">
        <v>10</v>
      </c>
      <c r="AG1143" s="21" t="s">
        <v>48</v>
      </c>
      <c r="AH1143" t="b">
        <v>0</v>
      </c>
      <c r="AI1143" t="b">
        <v>0</v>
      </c>
      <c r="AJ1143">
        <v>50</v>
      </c>
      <c r="AK1143">
        <v>0</v>
      </c>
      <c r="AL1143">
        <v>2000</v>
      </c>
      <c r="AM1143" s="21" t="s">
        <v>324</v>
      </c>
      <c r="AN1143" s="21"/>
      <c r="AO1143" t="b">
        <v>0</v>
      </c>
      <c r="AP1143" s="21"/>
      <c r="AQ1143" s="21"/>
      <c r="AR1143" s="21" t="s">
        <v>503</v>
      </c>
      <c r="AS1143" s="21"/>
      <c r="AU1143" s="21"/>
      <c r="AW1143">
        <v>1.74664</v>
      </c>
      <c r="AX1143" s="21"/>
      <c r="AY1143">
        <v>8421376</v>
      </c>
      <c r="AZ1143">
        <v>0</v>
      </c>
      <c r="BA1143">
        <v>0</v>
      </c>
      <c r="BB1143">
        <v>30</v>
      </c>
      <c r="BC1143">
        <v>5</v>
      </c>
      <c r="BD1143">
        <v>60</v>
      </c>
      <c r="BE1143" s="21"/>
      <c r="BF1143">
        <v>0</v>
      </c>
    </row>
    <row r="1144" spans="1:58" x14ac:dyDescent="0.25">
      <c r="A1144">
        <v>1.7</v>
      </c>
      <c r="B1144" s="21" t="s">
        <v>206</v>
      </c>
      <c r="C1144" s="21" t="s">
        <v>9</v>
      </c>
      <c r="D1144" s="21" t="s">
        <v>14</v>
      </c>
      <c r="E1144" s="21"/>
      <c r="F1144" s="21"/>
      <c r="G1144" s="21" t="s">
        <v>23</v>
      </c>
      <c r="H1144" s="21"/>
      <c r="I1144" s="21" t="s">
        <v>785</v>
      </c>
      <c r="J1144" s="21" t="s">
        <v>607</v>
      </c>
      <c r="K1144" s="21" t="s">
        <v>41</v>
      </c>
      <c r="L1144" t="b">
        <v>0</v>
      </c>
      <c r="M1144" t="b">
        <v>0</v>
      </c>
      <c r="N1144" t="b">
        <v>0</v>
      </c>
      <c r="O1144">
        <v>40</v>
      </c>
      <c r="P1144">
        <v>30</v>
      </c>
      <c r="Q1144">
        <v>0</v>
      </c>
      <c r="R1144" s="21" t="s">
        <v>49</v>
      </c>
      <c r="S1144">
        <v>1000</v>
      </c>
      <c r="T1144">
        <v>100</v>
      </c>
      <c r="U1144" t="b">
        <v>1</v>
      </c>
      <c r="V1144">
        <v>100</v>
      </c>
      <c r="W1144">
        <v>1</v>
      </c>
      <c r="X1144">
        <v>105</v>
      </c>
      <c r="Y1144">
        <v>60</v>
      </c>
      <c r="Z1144">
        <v>0.05</v>
      </c>
      <c r="AA1144" t="b">
        <v>1</v>
      </c>
      <c r="AB1144" s="21" t="s">
        <v>724</v>
      </c>
      <c r="AC1144">
        <v>5</v>
      </c>
      <c r="AD1144">
        <v>9</v>
      </c>
      <c r="AE1144">
        <v>10</v>
      </c>
      <c r="AF1144">
        <v>10</v>
      </c>
      <c r="AG1144" s="21" t="s">
        <v>48</v>
      </c>
      <c r="AH1144" t="b">
        <v>0</v>
      </c>
      <c r="AI1144" t="b">
        <v>0</v>
      </c>
      <c r="AJ1144">
        <v>50</v>
      </c>
      <c r="AK1144">
        <v>0</v>
      </c>
      <c r="AL1144">
        <v>2000</v>
      </c>
      <c r="AM1144" s="21" t="s">
        <v>324</v>
      </c>
      <c r="AN1144" s="21"/>
      <c r="AO1144" t="b">
        <v>0</v>
      </c>
      <c r="AP1144" s="21"/>
      <c r="AQ1144" s="21"/>
      <c r="AR1144" s="21" t="s">
        <v>503</v>
      </c>
      <c r="AS1144" s="21"/>
      <c r="AU1144" s="21"/>
      <c r="AW1144">
        <v>1.74664</v>
      </c>
      <c r="AX1144" s="21"/>
      <c r="AY1144">
        <v>8421376</v>
      </c>
      <c r="AZ1144">
        <v>0</v>
      </c>
      <c r="BA1144">
        <v>0</v>
      </c>
      <c r="BB1144">
        <v>50</v>
      </c>
      <c r="BC1144">
        <v>2</v>
      </c>
      <c r="BD1144">
        <v>60</v>
      </c>
      <c r="BE1144" s="21"/>
      <c r="BF1144">
        <v>0</v>
      </c>
    </row>
    <row r="1145" spans="1:58" x14ac:dyDescent="0.25">
      <c r="A1145">
        <v>1.7</v>
      </c>
      <c r="B1145" s="21" t="s">
        <v>206</v>
      </c>
      <c r="C1145" s="21" t="s">
        <v>9</v>
      </c>
      <c r="D1145" s="21" t="s">
        <v>14</v>
      </c>
      <c r="E1145" s="21"/>
      <c r="F1145" s="21"/>
      <c r="G1145" s="21" t="s">
        <v>23</v>
      </c>
      <c r="H1145" s="21"/>
      <c r="I1145" s="21" t="s">
        <v>785</v>
      </c>
      <c r="J1145" s="21" t="s">
        <v>607</v>
      </c>
      <c r="K1145" s="21" t="s">
        <v>41</v>
      </c>
      <c r="L1145" t="b">
        <v>0</v>
      </c>
      <c r="M1145" t="b">
        <v>0</v>
      </c>
      <c r="N1145" t="b">
        <v>0</v>
      </c>
      <c r="O1145">
        <v>40</v>
      </c>
      <c r="P1145">
        <v>30</v>
      </c>
      <c r="Q1145">
        <v>0</v>
      </c>
      <c r="R1145" s="21" t="s">
        <v>49</v>
      </c>
      <c r="S1145">
        <v>1000</v>
      </c>
      <c r="T1145">
        <v>100</v>
      </c>
      <c r="U1145" t="b">
        <v>1</v>
      </c>
      <c r="V1145">
        <v>100</v>
      </c>
      <c r="W1145">
        <v>1</v>
      </c>
      <c r="X1145">
        <v>105</v>
      </c>
      <c r="Y1145">
        <v>60</v>
      </c>
      <c r="Z1145">
        <v>0.05</v>
      </c>
      <c r="AA1145" t="b">
        <v>1</v>
      </c>
      <c r="AB1145" s="21" t="s">
        <v>724</v>
      </c>
      <c r="AC1145">
        <v>5</v>
      </c>
      <c r="AD1145">
        <v>9</v>
      </c>
      <c r="AE1145">
        <v>10</v>
      </c>
      <c r="AF1145">
        <v>10</v>
      </c>
      <c r="AG1145" s="21" t="s">
        <v>48</v>
      </c>
      <c r="AH1145" t="b">
        <v>0</v>
      </c>
      <c r="AI1145" t="b">
        <v>0</v>
      </c>
      <c r="AJ1145">
        <v>50</v>
      </c>
      <c r="AK1145">
        <v>0</v>
      </c>
      <c r="AL1145">
        <v>2000</v>
      </c>
      <c r="AM1145" s="21" t="s">
        <v>325</v>
      </c>
      <c r="AN1145" s="21"/>
      <c r="AO1145" t="b">
        <v>0</v>
      </c>
      <c r="AP1145" s="21"/>
      <c r="AQ1145" s="21"/>
      <c r="AR1145" s="21" t="s">
        <v>503</v>
      </c>
      <c r="AS1145" s="21"/>
      <c r="AU1145" s="21"/>
      <c r="AW1145">
        <v>1.66466</v>
      </c>
      <c r="AX1145" s="21"/>
      <c r="AY1145">
        <v>55295</v>
      </c>
      <c r="AZ1145">
        <v>0</v>
      </c>
      <c r="BA1145">
        <v>0</v>
      </c>
      <c r="BB1145">
        <v>10</v>
      </c>
      <c r="BC1145">
        <v>20</v>
      </c>
      <c r="BD1145">
        <v>60</v>
      </c>
      <c r="BE1145" s="21"/>
      <c r="BF1145">
        <v>0</v>
      </c>
    </row>
    <row r="1146" spans="1:58" x14ac:dyDescent="0.25">
      <c r="A1146">
        <v>1.7</v>
      </c>
      <c r="B1146" s="21" t="s">
        <v>206</v>
      </c>
      <c r="C1146" s="21" t="s">
        <v>9</v>
      </c>
      <c r="D1146" s="21" t="s">
        <v>14</v>
      </c>
      <c r="E1146" s="21"/>
      <c r="F1146" s="21"/>
      <c r="G1146" s="21" t="s">
        <v>23</v>
      </c>
      <c r="H1146" s="21"/>
      <c r="I1146" s="21" t="s">
        <v>785</v>
      </c>
      <c r="J1146" s="21" t="s">
        <v>607</v>
      </c>
      <c r="K1146" s="21" t="s">
        <v>41</v>
      </c>
      <c r="L1146" t="b">
        <v>0</v>
      </c>
      <c r="M1146" t="b">
        <v>0</v>
      </c>
      <c r="N1146" t="b">
        <v>0</v>
      </c>
      <c r="O1146">
        <v>40</v>
      </c>
      <c r="P1146">
        <v>30</v>
      </c>
      <c r="Q1146">
        <v>0</v>
      </c>
      <c r="R1146" s="21" t="s">
        <v>49</v>
      </c>
      <c r="S1146">
        <v>1000</v>
      </c>
      <c r="T1146">
        <v>100</v>
      </c>
      <c r="U1146" t="b">
        <v>1</v>
      </c>
      <c r="V1146">
        <v>100</v>
      </c>
      <c r="W1146">
        <v>1</v>
      </c>
      <c r="X1146">
        <v>105</v>
      </c>
      <c r="Y1146">
        <v>60</v>
      </c>
      <c r="Z1146">
        <v>0.05</v>
      </c>
      <c r="AA1146" t="b">
        <v>1</v>
      </c>
      <c r="AB1146" s="21" t="s">
        <v>724</v>
      </c>
      <c r="AC1146">
        <v>5</v>
      </c>
      <c r="AD1146">
        <v>9</v>
      </c>
      <c r="AE1146">
        <v>10</v>
      </c>
      <c r="AF1146">
        <v>10</v>
      </c>
      <c r="AG1146" s="21" t="s">
        <v>48</v>
      </c>
      <c r="AH1146" t="b">
        <v>0</v>
      </c>
      <c r="AI1146" t="b">
        <v>0</v>
      </c>
      <c r="AJ1146">
        <v>50</v>
      </c>
      <c r="AK1146">
        <v>0</v>
      </c>
      <c r="AL1146">
        <v>2000</v>
      </c>
      <c r="AM1146" s="21" t="s">
        <v>325</v>
      </c>
      <c r="AN1146" s="21"/>
      <c r="AO1146" t="b">
        <v>0</v>
      </c>
      <c r="AP1146" s="21"/>
      <c r="AQ1146" s="21"/>
      <c r="AR1146" s="21" t="s">
        <v>503</v>
      </c>
      <c r="AS1146" s="21"/>
      <c r="AU1146" s="21"/>
      <c r="AW1146">
        <v>1.66466</v>
      </c>
      <c r="AX1146" s="21"/>
      <c r="AY1146">
        <v>55295</v>
      </c>
      <c r="AZ1146">
        <v>0</v>
      </c>
      <c r="BA1146">
        <v>0</v>
      </c>
      <c r="BB1146">
        <v>30</v>
      </c>
      <c r="BC1146">
        <v>5</v>
      </c>
      <c r="BD1146">
        <v>60</v>
      </c>
      <c r="BE1146" s="21"/>
      <c r="BF1146">
        <v>0</v>
      </c>
    </row>
    <row r="1147" spans="1:58" x14ac:dyDescent="0.25">
      <c r="A1147">
        <v>1.7</v>
      </c>
      <c r="B1147" s="21" t="s">
        <v>206</v>
      </c>
      <c r="C1147" s="21" t="s">
        <v>9</v>
      </c>
      <c r="D1147" s="21" t="s">
        <v>14</v>
      </c>
      <c r="E1147" s="21"/>
      <c r="F1147" s="21"/>
      <c r="G1147" s="21" t="s">
        <v>23</v>
      </c>
      <c r="H1147" s="21"/>
      <c r="I1147" s="21" t="s">
        <v>785</v>
      </c>
      <c r="J1147" s="21" t="s">
        <v>607</v>
      </c>
      <c r="K1147" s="21" t="s">
        <v>41</v>
      </c>
      <c r="L1147" t="b">
        <v>0</v>
      </c>
      <c r="M1147" t="b">
        <v>0</v>
      </c>
      <c r="N1147" t="b">
        <v>0</v>
      </c>
      <c r="O1147">
        <v>40</v>
      </c>
      <c r="P1147">
        <v>30</v>
      </c>
      <c r="Q1147">
        <v>0</v>
      </c>
      <c r="R1147" s="21" t="s">
        <v>49</v>
      </c>
      <c r="S1147">
        <v>1000</v>
      </c>
      <c r="T1147">
        <v>100</v>
      </c>
      <c r="U1147" t="b">
        <v>1</v>
      </c>
      <c r="V1147">
        <v>100</v>
      </c>
      <c r="W1147">
        <v>1</v>
      </c>
      <c r="X1147">
        <v>105</v>
      </c>
      <c r="Y1147">
        <v>60</v>
      </c>
      <c r="Z1147">
        <v>0.05</v>
      </c>
      <c r="AA1147" t="b">
        <v>1</v>
      </c>
      <c r="AB1147" s="21" t="s">
        <v>724</v>
      </c>
      <c r="AC1147">
        <v>5</v>
      </c>
      <c r="AD1147">
        <v>9</v>
      </c>
      <c r="AE1147">
        <v>10</v>
      </c>
      <c r="AF1147">
        <v>10</v>
      </c>
      <c r="AG1147" s="21" t="s">
        <v>48</v>
      </c>
      <c r="AH1147" t="b">
        <v>0</v>
      </c>
      <c r="AI1147" t="b">
        <v>0</v>
      </c>
      <c r="AJ1147">
        <v>50</v>
      </c>
      <c r="AK1147">
        <v>0</v>
      </c>
      <c r="AL1147">
        <v>2000</v>
      </c>
      <c r="AM1147" s="21" t="s">
        <v>325</v>
      </c>
      <c r="AN1147" s="21"/>
      <c r="AO1147" t="b">
        <v>0</v>
      </c>
      <c r="AP1147" s="21"/>
      <c r="AQ1147" s="21"/>
      <c r="AR1147" s="21" t="s">
        <v>503</v>
      </c>
      <c r="AS1147" s="21"/>
      <c r="AU1147" s="21"/>
      <c r="AW1147">
        <v>1.66466</v>
      </c>
      <c r="AX1147" s="21"/>
      <c r="AY1147">
        <v>55295</v>
      </c>
      <c r="AZ1147">
        <v>0</v>
      </c>
      <c r="BA1147">
        <v>0</v>
      </c>
      <c r="BB1147">
        <v>50</v>
      </c>
      <c r="BC1147">
        <v>2</v>
      </c>
      <c r="BD1147">
        <v>60</v>
      </c>
      <c r="BE1147" s="21"/>
      <c r="BF1147">
        <v>0</v>
      </c>
    </row>
    <row r="1148" spans="1:58" x14ac:dyDescent="0.25">
      <c r="A1148">
        <v>1.7</v>
      </c>
      <c r="B1148" s="21" t="s">
        <v>206</v>
      </c>
      <c r="C1148" s="21" t="s">
        <v>9</v>
      </c>
      <c r="D1148" s="21" t="s">
        <v>14</v>
      </c>
      <c r="E1148" s="21"/>
      <c r="F1148" s="21"/>
      <c r="G1148" s="21" t="s">
        <v>23</v>
      </c>
      <c r="H1148" s="21"/>
      <c r="I1148" s="21" t="s">
        <v>785</v>
      </c>
      <c r="J1148" s="21" t="s">
        <v>607</v>
      </c>
      <c r="K1148" s="21" t="s">
        <v>41</v>
      </c>
      <c r="L1148" t="b">
        <v>0</v>
      </c>
      <c r="M1148" t="b">
        <v>0</v>
      </c>
      <c r="N1148" t="b">
        <v>0</v>
      </c>
      <c r="O1148">
        <v>40</v>
      </c>
      <c r="P1148">
        <v>30</v>
      </c>
      <c r="Q1148">
        <v>0</v>
      </c>
      <c r="R1148" s="21" t="s">
        <v>49</v>
      </c>
      <c r="S1148">
        <v>1000</v>
      </c>
      <c r="T1148">
        <v>100</v>
      </c>
      <c r="U1148" t="b">
        <v>1</v>
      </c>
      <c r="V1148">
        <v>100</v>
      </c>
      <c r="W1148">
        <v>1</v>
      </c>
      <c r="X1148">
        <v>105</v>
      </c>
      <c r="Y1148">
        <v>60</v>
      </c>
      <c r="Z1148">
        <v>0.05</v>
      </c>
      <c r="AA1148" t="b">
        <v>1</v>
      </c>
      <c r="AB1148" s="21" t="s">
        <v>724</v>
      </c>
      <c r="AC1148">
        <v>5</v>
      </c>
      <c r="AD1148">
        <v>9</v>
      </c>
      <c r="AE1148">
        <v>10</v>
      </c>
      <c r="AF1148">
        <v>10</v>
      </c>
      <c r="AG1148" s="21" t="s">
        <v>48</v>
      </c>
      <c r="AH1148" t="b">
        <v>0</v>
      </c>
      <c r="AI1148" t="b">
        <v>0</v>
      </c>
      <c r="AJ1148">
        <v>50</v>
      </c>
      <c r="AK1148">
        <v>0</v>
      </c>
      <c r="AL1148">
        <v>2000</v>
      </c>
      <c r="AM1148" s="21" t="s">
        <v>329</v>
      </c>
      <c r="AN1148" s="21"/>
      <c r="AO1148" t="b">
        <v>0</v>
      </c>
      <c r="AP1148" s="21"/>
      <c r="AQ1148" s="21"/>
      <c r="AR1148" s="21" t="s">
        <v>375</v>
      </c>
      <c r="AS1148" s="21"/>
      <c r="AU1148" s="21"/>
      <c r="AW1148">
        <v>1</v>
      </c>
      <c r="AX1148" s="21"/>
      <c r="AY1148">
        <v>16748574</v>
      </c>
      <c r="BE1148" s="21"/>
    </row>
    <row r="1149" spans="1:58" x14ac:dyDescent="0.25">
      <c r="A1149">
        <v>1.7</v>
      </c>
      <c r="B1149" s="21" t="s">
        <v>206</v>
      </c>
      <c r="C1149" s="21" t="s">
        <v>9</v>
      </c>
      <c r="D1149" s="21" t="s">
        <v>14</v>
      </c>
      <c r="E1149" s="21"/>
      <c r="F1149" s="21"/>
      <c r="G1149" s="21" t="s">
        <v>23</v>
      </c>
      <c r="H1149" s="21"/>
      <c r="I1149" s="21" t="s">
        <v>785</v>
      </c>
      <c r="J1149" s="21" t="s">
        <v>607</v>
      </c>
      <c r="K1149" s="21" t="s">
        <v>41</v>
      </c>
      <c r="L1149" t="b">
        <v>0</v>
      </c>
      <c r="M1149" t="b">
        <v>0</v>
      </c>
      <c r="N1149" t="b">
        <v>0</v>
      </c>
      <c r="O1149">
        <v>40</v>
      </c>
      <c r="P1149">
        <v>30</v>
      </c>
      <c r="Q1149">
        <v>0</v>
      </c>
      <c r="R1149" s="21" t="s">
        <v>49</v>
      </c>
      <c r="S1149">
        <v>1000</v>
      </c>
      <c r="T1149">
        <v>100</v>
      </c>
      <c r="U1149" t="b">
        <v>1</v>
      </c>
      <c r="V1149">
        <v>100</v>
      </c>
      <c r="W1149">
        <v>1</v>
      </c>
      <c r="X1149">
        <v>105</v>
      </c>
      <c r="Y1149">
        <v>60</v>
      </c>
      <c r="Z1149">
        <v>0.05</v>
      </c>
      <c r="AA1149" t="b">
        <v>1</v>
      </c>
      <c r="AB1149" s="21" t="s">
        <v>724</v>
      </c>
      <c r="AC1149">
        <v>5</v>
      </c>
      <c r="AD1149">
        <v>9</v>
      </c>
      <c r="AE1149">
        <v>10</v>
      </c>
      <c r="AF1149">
        <v>10</v>
      </c>
      <c r="AG1149" s="21" t="s">
        <v>48</v>
      </c>
      <c r="AH1149" t="b">
        <v>0</v>
      </c>
      <c r="AI1149" t="b">
        <v>0</v>
      </c>
      <c r="AJ1149">
        <v>50</v>
      </c>
      <c r="AK1149">
        <v>0</v>
      </c>
      <c r="AL1149">
        <v>2000</v>
      </c>
      <c r="AM1149" s="21" t="s">
        <v>330</v>
      </c>
      <c r="AN1149" s="21"/>
      <c r="AO1149" t="b">
        <v>0</v>
      </c>
      <c r="AP1149" s="21"/>
      <c r="AQ1149" s="21"/>
      <c r="AR1149" s="21" t="s">
        <v>375</v>
      </c>
      <c r="AS1149" s="21"/>
      <c r="AU1149" s="21"/>
      <c r="AW1149">
        <v>1</v>
      </c>
      <c r="AX1149" s="21"/>
      <c r="AY1149">
        <v>16436871</v>
      </c>
      <c r="BE1149" s="21"/>
    </row>
    <row r="1150" spans="1:58" x14ac:dyDescent="0.25">
      <c r="A1150">
        <v>1.7</v>
      </c>
      <c r="B1150" s="21" t="s">
        <v>206</v>
      </c>
      <c r="C1150" s="21" t="s">
        <v>9</v>
      </c>
      <c r="D1150" s="21" t="s">
        <v>14</v>
      </c>
      <c r="E1150" s="21"/>
      <c r="F1150" s="21"/>
      <c r="G1150" s="21" t="s">
        <v>23</v>
      </c>
      <c r="H1150" s="21"/>
      <c r="I1150" s="21" t="s">
        <v>785</v>
      </c>
      <c r="J1150" s="21" t="s">
        <v>607</v>
      </c>
      <c r="K1150" s="21" t="s">
        <v>41</v>
      </c>
      <c r="L1150" t="b">
        <v>0</v>
      </c>
      <c r="M1150" t="b">
        <v>0</v>
      </c>
      <c r="N1150" t="b">
        <v>0</v>
      </c>
      <c r="O1150">
        <v>40</v>
      </c>
      <c r="P1150">
        <v>30</v>
      </c>
      <c r="Q1150">
        <v>0</v>
      </c>
      <c r="R1150" s="21" t="s">
        <v>49</v>
      </c>
      <c r="S1150">
        <v>1000</v>
      </c>
      <c r="T1150">
        <v>100</v>
      </c>
      <c r="U1150" t="b">
        <v>1</v>
      </c>
      <c r="V1150">
        <v>100</v>
      </c>
      <c r="W1150">
        <v>1</v>
      </c>
      <c r="X1150">
        <v>105</v>
      </c>
      <c r="Y1150">
        <v>60</v>
      </c>
      <c r="Z1150">
        <v>0.05</v>
      </c>
      <c r="AA1150" t="b">
        <v>1</v>
      </c>
      <c r="AB1150" s="21" t="s">
        <v>724</v>
      </c>
      <c r="AC1150">
        <v>5</v>
      </c>
      <c r="AD1150">
        <v>9</v>
      </c>
      <c r="AE1150">
        <v>10</v>
      </c>
      <c r="AF1150">
        <v>10</v>
      </c>
      <c r="AG1150" s="21" t="s">
        <v>48</v>
      </c>
      <c r="AH1150" t="b">
        <v>0</v>
      </c>
      <c r="AI1150" t="b">
        <v>0</v>
      </c>
      <c r="AJ1150">
        <v>50</v>
      </c>
      <c r="AK1150">
        <v>0</v>
      </c>
      <c r="AL1150">
        <v>2000</v>
      </c>
      <c r="AM1150" s="21" t="s">
        <v>331</v>
      </c>
      <c r="AN1150" s="21"/>
      <c r="AO1150" t="b">
        <v>0</v>
      </c>
      <c r="AP1150" s="21"/>
      <c r="AQ1150" s="21"/>
      <c r="AR1150" s="21" t="s">
        <v>375</v>
      </c>
      <c r="AS1150" s="21"/>
      <c r="AU1150" s="21"/>
      <c r="AW1150">
        <v>1</v>
      </c>
      <c r="AX1150" s="21"/>
      <c r="AY1150">
        <v>15128749</v>
      </c>
      <c r="BE1150" s="21"/>
    </row>
    <row r="1151" spans="1:58" x14ac:dyDescent="0.25">
      <c r="A1151">
        <v>1.7</v>
      </c>
      <c r="B1151" s="21" t="s">
        <v>206</v>
      </c>
      <c r="C1151" s="21" t="s">
        <v>9</v>
      </c>
      <c r="D1151" s="21" t="s">
        <v>14</v>
      </c>
      <c r="E1151" s="21"/>
      <c r="F1151" s="21"/>
      <c r="G1151" s="21" t="s">
        <v>23</v>
      </c>
      <c r="H1151" s="21"/>
      <c r="I1151" s="21" t="s">
        <v>785</v>
      </c>
      <c r="J1151" s="21" t="s">
        <v>607</v>
      </c>
      <c r="K1151" s="21" t="s">
        <v>41</v>
      </c>
      <c r="L1151" t="b">
        <v>0</v>
      </c>
      <c r="M1151" t="b">
        <v>0</v>
      </c>
      <c r="N1151" t="b">
        <v>0</v>
      </c>
      <c r="O1151">
        <v>40</v>
      </c>
      <c r="P1151">
        <v>30</v>
      </c>
      <c r="Q1151">
        <v>0</v>
      </c>
      <c r="R1151" s="21" t="s">
        <v>49</v>
      </c>
      <c r="S1151">
        <v>1000</v>
      </c>
      <c r="T1151">
        <v>100</v>
      </c>
      <c r="U1151" t="b">
        <v>1</v>
      </c>
      <c r="V1151">
        <v>100</v>
      </c>
      <c r="W1151">
        <v>1</v>
      </c>
      <c r="X1151">
        <v>105</v>
      </c>
      <c r="Y1151">
        <v>60</v>
      </c>
      <c r="Z1151">
        <v>0.05</v>
      </c>
      <c r="AA1151" t="b">
        <v>1</v>
      </c>
      <c r="AB1151" s="21" t="s">
        <v>724</v>
      </c>
      <c r="AC1151">
        <v>5</v>
      </c>
      <c r="AD1151">
        <v>9</v>
      </c>
      <c r="AE1151">
        <v>10</v>
      </c>
      <c r="AF1151">
        <v>10</v>
      </c>
      <c r="AG1151" s="21" t="s">
        <v>48</v>
      </c>
      <c r="AH1151" t="b">
        <v>0</v>
      </c>
      <c r="AI1151" t="b">
        <v>0</v>
      </c>
      <c r="AJ1151">
        <v>50</v>
      </c>
      <c r="AK1151">
        <v>0</v>
      </c>
      <c r="AL1151">
        <v>2000</v>
      </c>
      <c r="AM1151" s="21" t="s">
        <v>332</v>
      </c>
      <c r="AN1151" s="21"/>
      <c r="AO1151" t="b">
        <v>0</v>
      </c>
      <c r="AP1151" s="21"/>
      <c r="AQ1151" s="21"/>
      <c r="AR1151" s="21" t="s">
        <v>375</v>
      </c>
      <c r="AS1151" s="21"/>
      <c r="AU1151" s="21"/>
      <c r="AW1151">
        <v>1</v>
      </c>
      <c r="AX1151" s="21"/>
      <c r="AY1151">
        <v>2263842</v>
      </c>
      <c r="BE1151" s="21"/>
    </row>
    <row r="1152" spans="1:58" x14ac:dyDescent="0.25">
      <c r="A1152">
        <v>1.7</v>
      </c>
      <c r="B1152" s="21" t="s">
        <v>206</v>
      </c>
      <c r="C1152" s="21" t="s">
        <v>9</v>
      </c>
      <c r="D1152" s="21" t="s">
        <v>14</v>
      </c>
      <c r="E1152" s="21"/>
      <c r="F1152" s="21"/>
      <c r="G1152" s="21" t="s">
        <v>23</v>
      </c>
      <c r="H1152" s="21"/>
      <c r="I1152" s="21" t="s">
        <v>785</v>
      </c>
      <c r="J1152" s="21" t="s">
        <v>607</v>
      </c>
      <c r="K1152" s="21" t="s">
        <v>41</v>
      </c>
      <c r="L1152" t="b">
        <v>0</v>
      </c>
      <c r="M1152" t="b">
        <v>0</v>
      </c>
      <c r="N1152" t="b">
        <v>0</v>
      </c>
      <c r="O1152">
        <v>40</v>
      </c>
      <c r="P1152">
        <v>30</v>
      </c>
      <c r="Q1152">
        <v>0</v>
      </c>
      <c r="R1152" s="21" t="s">
        <v>49</v>
      </c>
      <c r="S1152">
        <v>1000</v>
      </c>
      <c r="T1152">
        <v>100</v>
      </c>
      <c r="U1152" t="b">
        <v>1</v>
      </c>
      <c r="V1152">
        <v>100</v>
      </c>
      <c r="W1152">
        <v>1</v>
      </c>
      <c r="X1152">
        <v>105</v>
      </c>
      <c r="Y1152">
        <v>60</v>
      </c>
      <c r="Z1152">
        <v>0.05</v>
      </c>
      <c r="AA1152" t="b">
        <v>1</v>
      </c>
      <c r="AB1152" s="21" t="s">
        <v>724</v>
      </c>
      <c r="AC1152">
        <v>5</v>
      </c>
      <c r="AD1152">
        <v>9</v>
      </c>
      <c r="AE1152">
        <v>10</v>
      </c>
      <c r="AF1152">
        <v>10</v>
      </c>
      <c r="AG1152" s="21" t="s">
        <v>48</v>
      </c>
      <c r="AH1152" t="b">
        <v>0</v>
      </c>
      <c r="AI1152" t="b">
        <v>0</v>
      </c>
      <c r="AJ1152">
        <v>50</v>
      </c>
      <c r="AK1152">
        <v>0</v>
      </c>
      <c r="AL1152">
        <v>2000</v>
      </c>
      <c r="AM1152" s="21" t="s">
        <v>333</v>
      </c>
      <c r="AN1152" s="21"/>
      <c r="AO1152" t="b">
        <v>0</v>
      </c>
      <c r="AP1152" s="21"/>
      <c r="AQ1152" s="21"/>
      <c r="AR1152" s="21" t="s">
        <v>375</v>
      </c>
      <c r="AS1152" s="21"/>
      <c r="AU1152" s="21"/>
      <c r="AW1152">
        <v>1</v>
      </c>
      <c r="AX1152" s="21"/>
      <c r="AY1152">
        <v>8388352</v>
      </c>
      <c r="BE1152" s="21"/>
    </row>
    <row r="1153" spans="1:58" x14ac:dyDescent="0.25">
      <c r="A1153">
        <v>1.7</v>
      </c>
      <c r="B1153" s="21" t="s">
        <v>206</v>
      </c>
      <c r="C1153" s="21" t="s">
        <v>9</v>
      </c>
      <c r="D1153" s="21" t="s">
        <v>14</v>
      </c>
      <c r="E1153" s="21"/>
      <c r="F1153" s="21"/>
      <c r="G1153" s="21" t="s">
        <v>23</v>
      </c>
      <c r="H1153" s="21"/>
      <c r="I1153" s="21" t="s">
        <v>785</v>
      </c>
      <c r="J1153" s="21" t="s">
        <v>607</v>
      </c>
      <c r="K1153" s="21" t="s">
        <v>41</v>
      </c>
      <c r="L1153" t="b">
        <v>0</v>
      </c>
      <c r="M1153" t="b">
        <v>0</v>
      </c>
      <c r="N1153" t="b">
        <v>0</v>
      </c>
      <c r="O1153">
        <v>40</v>
      </c>
      <c r="P1153">
        <v>30</v>
      </c>
      <c r="Q1153">
        <v>0</v>
      </c>
      <c r="R1153" s="21" t="s">
        <v>49</v>
      </c>
      <c r="S1153">
        <v>1000</v>
      </c>
      <c r="T1153">
        <v>100</v>
      </c>
      <c r="U1153" t="b">
        <v>1</v>
      </c>
      <c r="V1153">
        <v>100</v>
      </c>
      <c r="W1153">
        <v>1</v>
      </c>
      <c r="X1153">
        <v>105</v>
      </c>
      <c r="Y1153">
        <v>60</v>
      </c>
      <c r="Z1153">
        <v>0.05</v>
      </c>
      <c r="AA1153" t="b">
        <v>1</v>
      </c>
      <c r="AB1153" s="21" t="s">
        <v>724</v>
      </c>
      <c r="AC1153">
        <v>5</v>
      </c>
      <c r="AD1153">
        <v>9</v>
      </c>
      <c r="AE1153">
        <v>10</v>
      </c>
      <c r="AF1153">
        <v>10</v>
      </c>
      <c r="AG1153" s="21" t="s">
        <v>48</v>
      </c>
      <c r="AH1153" t="b">
        <v>0</v>
      </c>
      <c r="AI1153" t="b">
        <v>0</v>
      </c>
      <c r="AJ1153">
        <v>50</v>
      </c>
      <c r="AK1153">
        <v>0</v>
      </c>
      <c r="AL1153">
        <v>2000</v>
      </c>
      <c r="AM1153" s="21" t="s">
        <v>334</v>
      </c>
      <c r="AN1153" s="21"/>
      <c r="AO1153" t="b">
        <v>0</v>
      </c>
      <c r="AP1153" s="21"/>
      <c r="AQ1153" s="21"/>
      <c r="AR1153" s="21" t="s">
        <v>375</v>
      </c>
      <c r="AS1153" s="21"/>
      <c r="AU1153" s="21"/>
      <c r="AW1153">
        <v>1</v>
      </c>
      <c r="AX1153" s="21"/>
      <c r="AY1153">
        <v>3329330</v>
      </c>
      <c r="BE1153" s="21"/>
    </row>
    <row r="1154" spans="1:58" x14ac:dyDescent="0.25">
      <c r="A1154">
        <v>1.7</v>
      </c>
      <c r="B1154" s="21" t="s">
        <v>206</v>
      </c>
      <c r="C1154" s="21" t="s">
        <v>9</v>
      </c>
      <c r="D1154" s="21" t="s">
        <v>14</v>
      </c>
      <c r="E1154" s="21"/>
      <c r="F1154" s="21"/>
      <c r="G1154" s="21" t="s">
        <v>23</v>
      </c>
      <c r="H1154" s="21"/>
      <c r="I1154" s="21" t="s">
        <v>785</v>
      </c>
      <c r="J1154" s="21" t="s">
        <v>607</v>
      </c>
      <c r="K1154" s="21" t="s">
        <v>41</v>
      </c>
      <c r="L1154" t="b">
        <v>0</v>
      </c>
      <c r="M1154" t="b">
        <v>0</v>
      </c>
      <c r="N1154" t="b">
        <v>0</v>
      </c>
      <c r="O1154">
        <v>40</v>
      </c>
      <c r="P1154">
        <v>30</v>
      </c>
      <c r="Q1154">
        <v>0</v>
      </c>
      <c r="R1154" s="21" t="s">
        <v>49</v>
      </c>
      <c r="S1154">
        <v>1000</v>
      </c>
      <c r="T1154">
        <v>100</v>
      </c>
      <c r="U1154" t="b">
        <v>1</v>
      </c>
      <c r="V1154">
        <v>100</v>
      </c>
      <c r="W1154">
        <v>1</v>
      </c>
      <c r="X1154">
        <v>105</v>
      </c>
      <c r="Y1154">
        <v>60</v>
      </c>
      <c r="Z1154">
        <v>0.05</v>
      </c>
      <c r="AA1154" t="b">
        <v>1</v>
      </c>
      <c r="AB1154" s="21" t="s">
        <v>724</v>
      </c>
      <c r="AC1154">
        <v>5</v>
      </c>
      <c r="AD1154">
        <v>9</v>
      </c>
      <c r="AE1154">
        <v>10</v>
      </c>
      <c r="AF1154">
        <v>10</v>
      </c>
      <c r="AG1154" s="21" t="s">
        <v>48</v>
      </c>
      <c r="AH1154" t="b">
        <v>0</v>
      </c>
      <c r="AI1154" t="b">
        <v>0</v>
      </c>
      <c r="AJ1154">
        <v>50</v>
      </c>
      <c r="AK1154">
        <v>0</v>
      </c>
      <c r="AL1154">
        <v>2000</v>
      </c>
      <c r="AM1154" s="21" t="s">
        <v>335</v>
      </c>
      <c r="AN1154" s="21"/>
      <c r="AO1154" t="b">
        <v>0</v>
      </c>
      <c r="AP1154" s="21"/>
      <c r="AQ1154" s="21"/>
      <c r="AR1154" s="21" t="s">
        <v>375</v>
      </c>
      <c r="AS1154" s="21"/>
      <c r="AU1154" s="21"/>
      <c r="AW1154">
        <v>3</v>
      </c>
      <c r="AX1154" s="21"/>
      <c r="AY1154">
        <v>16748574</v>
      </c>
      <c r="AZ1154">
        <v>0</v>
      </c>
      <c r="BA1154">
        <v>0</v>
      </c>
      <c r="BB1154">
        <v>65</v>
      </c>
      <c r="BC1154">
        <v>0</v>
      </c>
      <c r="BD1154">
        <v>100</v>
      </c>
      <c r="BE1154" s="21"/>
      <c r="BF1154">
        <v>0</v>
      </c>
    </row>
    <row r="1155" spans="1:58" x14ac:dyDescent="0.25">
      <c r="A1155">
        <v>1.7</v>
      </c>
      <c r="B1155" s="21" t="s">
        <v>206</v>
      </c>
      <c r="C1155" s="21" t="s">
        <v>9</v>
      </c>
      <c r="D1155" s="21" t="s">
        <v>14</v>
      </c>
      <c r="E1155" s="21"/>
      <c r="F1155" s="21"/>
      <c r="G1155" s="21" t="s">
        <v>23</v>
      </c>
      <c r="H1155" s="21"/>
      <c r="I1155" s="21" t="s">
        <v>785</v>
      </c>
      <c r="J1155" s="21" t="s">
        <v>607</v>
      </c>
      <c r="K1155" s="21" t="s">
        <v>41</v>
      </c>
      <c r="L1155" t="b">
        <v>0</v>
      </c>
      <c r="M1155" t="b">
        <v>0</v>
      </c>
      <c r="N1155" t="b">
        <v>0</v>
      </c>
      <c r="O1155">
        <v>40</v>
      </c>
      <c r="P1155">
        <v>30</v>
      </c>
      <c r="Q1155">
        <v>0</v>
      </c>
      <c r="R1155" s="21" t="s">
        <v>49</v>
      </c>
      <c r="S1155">
        <v>1000</v>
      </c>
      <c r="T1155">
        <v>100</v>
      </c>
      <c r="U1155" t="b">
        <v>1</v>
      </c>
      <c r="V1155">
        <v>100</v>
      </c>
      <c r="W1155">
        <v>1</v>
      </c>
      <c r="X1155">
        <v>105</v>
      </c>
      <c r="Y1155">
        <v>60</v>
      </c>
      <c r="Z1155">
        <v>0.05</v>
      </c>
      <c r="AA1155" t="b">
        <v>1</v>
      </c>
      <c r="AB1155" s="21" t="s">
        <v>724</v>
      </c>
      <c r="AC1155">
        <v>5</v>
      </c>
      <c r="AD1155">
        <v>9</v>
      </c>
      <c r="AE1155">
        <v>10</v>
      </c>
      <c r="AF1155">
        <v>10</v>
      </c>
      <c r="AG1155" s="21" t="s">
        <v>48</v>
      </c>
      <c r="AH1155" t="b">
        <v>0</v>
      </c>
      <c r="AI1155" t="b">
        <v>0</v>
      </c>
      <c r="AJ1155">
        <v>50</v>
      </c>
      <c r="AK1155">
        <v>0</v>
      </c>
      <c r="AL1155">
        <v>2000</v>
      </c>
      <c r="AM1155" s="21" t="s">
        <v>335</v>
      </c>
      <c r="AN1155" s="21"/>
      <c r="AO1155" t="b">
        <v>0</v>
      </c>
      <c r="AP1155" s="21"/>
      <c r="AQ1155" s="21"/>
      <c r="AR1155" s="21" t="s">
        <v>375</v>
      </c>
      <c r="AS1155" s="21"/>
      <c r="AU1155" s="21"/>
      <c r="AW1155">
        <v>3</v>
      </c>
      <c r="AX1155" s="21"/>
      <c r="AY1155">
        <v>16748574</v>
      </c>
      <c r="AZ1155">
        <v>0</v>
      </c>
      <c r="BA1155">
        <v>0</v>
      </c>
      <c r="BB1155">
        <v>56</v>
      </c>
      <c r="BC1155">
        <v>5</v>
      </c>
      <c r="BD1155">
        <v>100</v>
      </c>
      <c r="BE1155" s="21"/>
      <c r="BF1155">
        <v>0</v>
      </c>
    </row>
    <row r="1156" spans="1:58" x14ac:dyDescent="0.25">
      <c r="A1156">
        <v>1.7</v>
      </c>
      <c r="B1156" s="21" t="s">
        <v>206</v>
      </c>
      <c r="C1156" s="21" t="s">
        <v>9</v>
      </c>
      <c r="D1156" s="21" t="s">
        <v>14</v>
      </c>
      <c r="E1156" s="21"/>
      <c r="F1156" s="21"/>
      <c r="G1156" s="21" t="s">
        <v>23</v>
      </c>
      <c r="H1156" s="21"/>
      <c r="I1156" s="21" t="s">
        <v>785</v>
      </c>
      <c r="J1156" s="21" t="s">
        <v>607</v>
      </c>
      <c r="K1156" s="21" t="s">
        <v>41</v>
      </c>
      <c r="L1156" t="b">
        <v>0</v>
      </c>
      <c r="M1156" t="b">
        <v>0</v>
      </c>
      <c r="N1156" t="b">
        <v>0</v>
      </c>
      <c r="O1156">
        <v>40</v>
      </c>
      <c r="P1156">
        <v>30</v>
      </c>
      <c r="Q1156">
        <v>0</v>
      </c>
      <c r="R1156" s="21" t="s">
        <v>49</v>
      </c>
      <c r="S1156">
        <v>1000</v>
      </c>
      <c r="T1156">
        <v>100</v>
      </c>
      <c r="U1156" t="b">
        <v>1</v>
      </c>
      <c r="V1156">
        <v>100</v>
      </c>
      <c r="W1156">
        <v>1</v>
      </c>
      <c r="X1156">
        <v>105</v>
      </c>
      <c r="Y1156">
        <v>60</v>
      </c>
      <c r="Z1156">
        <v>0.05</v>
      </c>
      <c r="AA1156" t="b">
        <v>1</v>
      </c>
      <c r="AB1156" s="21" t="s">
        <v>724</v>
      </c>
      <c r="AC1156">
        <v>5</v>
      </c>
      <c r="AD1156">
        <v>9</v>
      </c>
      <c r="AE1156">
        <v>10</v>
      </c>
      <c r="AF1156">
        <v>10</v>
      </c>
      <c r="AG1156" s="21" t="s">
        <v>48</v>
      </c>
      <c r="AH1156" t="b">
        <v>0</v>
      </c>
      <c r="AI1156" t="b">
        <v>0</v>
      </c>
      <c r="AJ1156">
        <v>50</v>
      </c>
      <c r="AK1156">
        <v>0</v>
      </c>
      <c r="AL1156">
        <v>2000</v>
      </c>
      <c r="AM1156" s="21" t="s">
        <v>335</v>
      </c>
      <c r="AN1156" s="21"/>
      <c r="AO1156" t="b">
        <v>0</v>
      </c>
      <c r="AP1156" s="21"/>
      <c r="AQ1156" s="21"/>
      <c r="AR1156" s="21" t="s">
        <v>375</v>
      </c>
      <c r="AS1156" s="21"/>
      <c r="AU1156" s="21"/>
      <c r="AW1156">
        <v>3</v>
      </c>
      <c r="AX1156" s="21"/>
      <c r="AY1156">
        <v>16748574</v>
      </c>
      <c r="AZ1156">
        <v>0</v>
      </c>
      <c r="BA1156">
        <v>1</v>
      </c>
      <c r="BB1156">
        <v>57</v>
      </c>
      <c r="BC1156">
        <v>100</v>
      </c>
      <c r="BD1156">
        <v>120</v>
      </c>
      <c r="BE1156" s="21"/>
      <c r="BF1156">
        <v>0</v>
      </c>
    </row>
    <row r="1157" spans="1:58" x14ac:dyDescent="0.25">
      <c r="A1157">
        <v>1.7</v>
      </c>
      <c r="B1157" s="21" t="s">
        <v>206</v>
      </c>
      <c r="C1157" s="21" t="s">
        <v>9</v>
      </c>
      <c r="D1157" s="21" t="s">
        <v>14</v>
      </c>
      <c r="E1157" s="21"/>
      <c r="F1157" s="21"/>
      <c r="G1157" s="21" t="s">
        <v>23</v>
      </c>
      <c r="H1157" s="21"/>
      <c r="I1157" s="21" t="s">
        <v>785</v>
      </c>
      <c r="J1157" s="21" t="s">
        <v>607</v>
      </c>
      <c r="K1157" s="21" t="s">
        <v>41</v>
      </c>
      <c r="L1157" t="b">
        <v>0</v>
      </c>
      <c r="M1157" t="b">
        <v>0</v>
      </c>
      <c r="N1157" t="b">
        <v>0</v>
      </c>
      <c r="O1157">
        <v>40</v>
      </c>
      <c r="P1157">
        <v>30</v>
      </c>
      <c r="Q1157">
        <v>0</v>
      </c>
      <c r="R1157" s="21" t="s">
        <v>49</v>
      </c>
      <c r="S1157">
        <v>1000</v>
      </c>
      <c r="T1157">
        <v>100</v>
      </c>
      <c r="U1157" t="b">
        <v>1</v>
      </c>
      <c r="V1157">
        <v>100</v>
      </c>
      <c r="W1157">
        <v>1</v>
      </c>
      <c r="X1157">
        <v>105</v>
      </c>
      <c r="Y1157">
        <v>60</v>
      </c>
      <c r="Z1157">
        <v>0.05</v>
      </c>
      <c r="AA1157" t="b">
        <v>1</v>
      </c>
      <c r="AB1157" s="21" t="s">
        <v>724</v>
      </c>
      <c r="AC1157">
        <v>5</v>
      </c>
      <c r="AD1157">
        <v>9</v>
      </c>
      <c r="AE1157">
        <v>10</v>
      </c>
      <c r="AF1157">
        <v>10</v>
      </c>
      <c r="AG1157" s="21" t="s">
        <v>48</v>
      </c>
      <c r="AH1157" t="b">
        <v>0</v>
      </c>
      <c r="AI1157" t="b">
        <v>0</v>
      </c>
      <c r="AJ1157">
        <v>50</v>
      </c>
      <c r="AK1157">
        <v>0</v>
      </c>
      <c r="AL1157">
        <v>2000</v>
      </c>
      <c r="AM1157" s="21" t="s">
        <v>336</v>
      </c>
      <c r="AN1157" s="21"/>
      <c r="AO1157" t="b">
        <v>0</v>
      </c>
      <c r="AP1157" s="21"/>
      <c r="AQ1157" s="21"/>
      <c r="AR1157" s="21" t="s">
        <v>375</v>
      </c>
      <c r="AS1157" s="21"/>
      <c r="AU1157" s="21"/>
      <c r="AW1157">
        <v>3</v>
      </c>
      <c r="AX1157" s="21"/>
      <c r="AY1157">
        <v>16436871</v>
      </c>
      <c r="AZ1157">
        <v>0</v>
      </c>
      <c r="BA1157">
        <v>0</v>
      </c>
      <c r="BB1157">
        <v>56</v>
      </c>
      <c r="BC1157">
        <v>0</v>
      </c>
      <c r="BD1157">
        <v>100</v>
      </c>
      <c r="BE1157" s="21"/>
      <c r="BF1157">
        <v>0</v>
      </c>
    </row>
    <row r="1158" spans="1:58" x14ac:dyDescent="0.25">
      <c r="A1158">
        <v>1.7</v>
      </c>
      <c r="B1158" s="21" t="s">
        <v>206</v>
      </c>
      <c r="C1158" s="21" t="s">
        <v>9</v>
      </c>
      <c r="D1158" s="21" t="s">
        <v>14</v>
      </c>
      <c r="E1158" s="21"/>
      <c r="F1158" s="21"/>
      <c r="G1158" s="21" t="s">
        <v>23</v>
      </c>
      <c r="H1158" s="21"/>
      <c r="I1158" s="21" t="s">
        <v>785</v>
      </c>
      <c r="J1158" s="21" t="s">
        <v>607</v>
      </c>
      <c r="K1158" s="21" t="s">
        <v>41</v>
      </c>
      <c r="L1158" t="b">
        <v>0</v>
      </c>
      <c r="M1158" t="b">
        <v>0</v>
      </c>
      <c r="N1158" t="b">
        <v>0</v>
      </c>
      <c r="O1158">
        <v>40</v>
      </c>
      <c r="P1158">
        <v>30</v>
      </c>
      <c r="Q1158">
        <v>0</v>
      </c>
      <c r="R1158" s="21" t="s">
        <v>49</v>
      </c>
      <c r="S1158">
        <v>1000</v>
      </c>
      <c r="T1158">
        <v>100</v>
      </c>
      <c r="U1158" t="b">
        <v>1</v>
      </c>
      <c r="V1158">
        <v>100</v>
      </c>
      <c r="W1158">
        <v>1</v>
      </c>
      <c r="X1158">
        <v>105</v>
      </c>
      <c r="Y1158">
        <v>60</v>
      </c>
      <c r="Z1158">
        <v>0.05</v>
      </c>
      <c r="AA1158" t="b">
        <v>1</v>
      </c>
      <c r="AB1158" s="21" t="s">
        <v>724</v>
      </c>
      <c r="AC1158">
        <v>5</v>
      </c>
      <c r="AD1158">
        <v>9</v>
      </c>
      <c r="AE1158">
        <v>10</v>
      </c>
      <c r="AF1158">
        <v>10</v>
      </c>
      <c r="AG1158" s="21" t="s">
        <v>48</v>
      </c>
      <c r="AH1158" t="b">
        <v>0</v>
      </c>
      <c r="AI1158" t="b">
        <v>0</v>
      </c>
      <c r="AJ1158">
        <v>50</v>
      </c>
      <c r="AK1158">
        <v>0</v>
      </c>
      <c r="AL1158">
        <v>2000</v>
      </c>
      <c r="AM1158" s="21" t="s">
        <v>336</v>
      </c>
      <c r="AN1158" s="21"/>
      <c r="AO1158" t="b">
        <v>0</v>
      </c>
      <c r="AP1158" s="21"/>
      <c r="AQ1158" s="21"/>
      <c r="AR1158" s="21" t="s">
        <v>375</v>
      </c>
      <c r="AS1158" s="21"/>
      <c r="AU1158" s="21"/>
      <c r="AW1158">
        <v>3</v>
      </c>
      <c r="AX1158" s="21"/>
      <c r="AY1158">
        <v>16436871</v>
      </c>
      <c r="AZ1158">
        <v>0</v>
      </c>
      <c r="BA1158">
        <v>1</v>
      </c>
      <c r="BB1158">
        <v>57</v>
      </c>
      <c r="BC1158">
        <v>100</v>
      </c>
      <c r="BD1158">
        <v>120</v>
      </c>
      <c r="BE1158" s="21"/>
      <c r="BF1158">
        <v>0</v>
      </c>
    </row>
    <row r="1159" spans="1:58" x14ac:dyDescent="0.25">
      <c r="A1159">
        <v>1.7</v>
      </c>
      <c r="B1159" s="21" t="s">
        <v>206</v>
      </c>
      <c r="C1159" s="21" t="s">
        <v>9</v>
      </c>
      <c r="D1159" s="21" t="s">
        <v>14</v>
      </c>
      <c r="E1159" s="21"/>
      <c r="F1159" s="21"/>
      <c r="G1159" s="21" t="s">
        <v>23</v>
      </c>
      <c r="H1159" s="21"/>
      <c r="I1159" s="21" t="s">
        <v>785</v>
      </c>
      <c r="J1159" s="21" t="s">
        <v>607</v>
      </c>
      <c r="K1159" s="21" t="s">
        <v>41</v>
      </c>
      <c r="L1159" t="b">
        <v>0</v>
      </c>
      <c r="M1159" t="b">
        <v>0</v>
      </c>
      <c r="N1159" t="b">
        <v>0</v>
      </c>
      <c r="O1159">
        <v>40</v>
      </c>
      <c r="P1159">
        <v>30</v>
      </c>
      <c r="Q1159">
        <v>0</v>
      </c>
      <c r="R1159" s="21" t="s">
        <v>49</v>
      </c>
      <c r="S1159">
        <v>1000</v>
      </c>
      <c r="T1159">
        <v>100</v>
      </c>
      <c r="U1159" t="b">
        <v>1</v>
      </c>
      <c r="V1159">
        <v>100</v>
      </c>
      <c r="W1159">
        <v>1</v>
      </c>
      <c r="X1159">
        <v>105</v>
      </c>
      <c r="Y1159">
        <v>60</v>
      </c>
      <c r="Z1159">
        <v>0.05</v>
      </c>
      <c r="AA1159" t="b">
        <v>1</v>
      </c>
      <c r="AB1159" s="21" t="s">
        <v>724</v>
      </c>
      <c r="AC1159">
        <v>5</v>
      </c>
      <c r="AD1159">
        <v>9</v>
      </c>
      <c r="AE1159">
        <v>10</v>
      </c>
      <c r="AF1159">
        <v>10</v>
      </c>
      <c r="AG1159" s="21" t="s">
        <v>48</v>
      </c>
      <c r="AH1159" t="b">
        <v>0</v>
      </c>
      <c r="AI1159" t="b">
        <v>0</v>
      </c>
      <c r="AJ1159">
        <v>50</v>
      </c>
      <c r="AK1159">
        <v>0</v>
      </c>
      <c r="AL1159">
        <v>2000</v>
      </c>
      <c r="AM1159" s="21" t="s">
        <v>337</v>
      </c>
      <c r="AN1159" s="21"/>
      <c r="AO1159" t="b">
        <v>0</v>
      </c>
      <c r="AP1159" s="21"/>
      <c r="AQ1159" s="21"/>
      <c r="AR1159" s="21" t="s">
        <v>375</v>
      </c>
      <c r="AS1159" s="21"/>
      <c r="AU1159" s="21"/>
      <c r="AW1159">
        <v>1</v>
      </c>
      <c r="AX1159" s="21"/>
      <c r="AY1159">
        <v>15128749</v>
      </c>
      <c r="BE1159" s="21"/>
    </row>
    <row r="1160" spans="1:58" x14ac:dyDescent="0.25">
      <c r="A1160">
        <v>1.7</v>
      </c>
      <c r="B1160" s="21" t="s">
        <v>206</v>
      </c>
      <c r="C1160" s="21" t="s">
        <v>9</v>
      </c>
      <c r="D1160" s="21" t="s">
        <v>14</v>
      </c>
      <c r="E1160" s="21"/>
      <c r="F1160" s="21"/>
      <c r="G1160" s="21" t="s">
        <v>23</v>
      </c>
      <c r="H1160" s="21"/>
      <c r="I1160" s="21" t="s">
        <v>785</v>
      </c>
      <c r="J1160" s="21" t="s">
        <v>607</v>
      </c>
      <c r="K1160" s="21" t="s">
        <v>41</v>
      </c>
      <c r="L1160" t="b">
        <v>0</v>
      </c>
      <c r="M1160" t="b">
        <v>0</v>
      </c>
      <c r="N1160" t="b">
        <v>0</v>
      </c>
      <c r="O1160">
        <v>40</v>
      </c>
      <c r="P1160">
        <v>30</v>
      </c>
      <c r="Q1160">
        <v>0</v>
      </c>
      <c r="R1160" s="21" t="s">
        <v>49</v>
      </c>
      <c r="S1160">
        <v>1000</v>
      </c>
      <c r="T1160">
        <v>100</v>
      </c>
      <c r="U1160" t="b">
        <v>1</v>
      </c>
      <c r="V1160">
        <v>100</v>
      </c>
      <c r="W1160">
        <v>1</v>
      </c>
      <c r="X1160">
        <v>105</v>
      </c>
      <c r="Y1160">
        <v>60</v>
      </c>
      <c r="Z1160">
        <v>0.05</v>
      </c>
      <c r="AA1160" t="b">
        <v>1</v>
      </c>
      <c r="AB1160" s="21" t="s">
        <v>724</v>
      </c>
      <c r="AC1160">
        <v>5</v>
      </c>
      <c r="AD1160">
        <v>9</v>
      </c>
      <c r="AE1160">
        <v>10</v>
      </c>
      <c r="AF1160">
        <v>10</v>
      </c>
      <c r="AG1160" s="21" t="s">
        <v>48</v>
      </c>
      <c r="AH1160" t="b">
        <v>0</v>
      </c>
      <c r="AI1160" t="b">
        <v>0</v>
      </c>
      <c r="AJ1160">
        <v>50</v>
      </c>
      <c r="AK1160">
        <v>0</v>
      </c>
      <c r="AL1160">
        <v>2000</v>
      </c>
      <c r="AM1160" s="21" t="s">
        <v>338</v>
      </c>
      <c r="AN1160" s="21"/>
      <c r="AO1160" t="b">
        <v>0</v>
      </c>
      <c r="AP1160" s="21"/>
      <c r="AQ1160" s="21"/>
      <c r="AR1160" s="21" t="s">
        <v>375</v>
      </c>
      <c r="AS1160" s="21"/>
      <c r="AU1160" s="21"/>
      <c r="AW1160">
        <v>2.35398</v>
      </c>
      <c r="AX1160" s="21"/>
      <c r="AY1160">
        <v>2263842</v>
      </c>
      <c r="AZ1160">
        <v>0</v>
      </c>
      <c r="BA1160">
        <v>0</v>
      </c>
      <c r="BB1160">
        <v>56</v>
      </c>
      <c r="BC1160">
        <v>5</v>
      </c>
      <c r="BD1160">
        <v>100</v>
      </c>
      <c r="BE1160" s="21"/>
      <c r="BF1160">
        <v>0</v>
      </c>
    </row>
    <row r="1161" spans="1:58" x14ac:dyDescent="0.25">
      <c r="A1161">
        <v>1.7</v>
      </c>
      <c r="B1161" s="21" t="s">
        <v>206</v>
      </c>
      <c r="C1161" s="21" t="s">
        <v>9</v>
      </c>
      <c r="D1161" s="21" t="s">
        <v>14</v>
      </c>
      <c r="E1161" s="21"/>
      <c r="F1161" s="21"/>
      <c r="G1161" s="21" t="s">
        <v>23</v>
      </c>
      <c r="H1161" s="21"/>
      <c r="I1161" s="21" t="s">
        <v>785</v>
      </c>
      <c r="J1161" s="21" t="s">
        <v>607</v>
      </c>
      <c r="K1161" s="21" t="s">
        <v>41</v>
      </c>
      <c r="L1161" t="b">
        <v>0</v>
      </c>
      <c r="M1161" t="b">
        <v>0</v>
      </c>
      <c r="N1161" t="b">
        <v>0</v>
      </c>
      <c r="O1161">
        <v>40</v>
      </c>
      <c r="P1161">
        <v>30</v>
      </c>
      <c r="Q1161">
        <v>0</v>
      </c>
      <c r="R1161" s="21" t="s">
        <v>49</v>
      </c>
      <c r="S1161">
        <v>1000</v>
      </c>
      <c r="T1161">
        <v>100</v>
      </c>
      <c r="U1161" t="b">
        <v>1</v>
      </c>
      <c r="V1161">
        <v>100</v>
      </c>
      <c r="W1161">
        <v>1</v>
      </c>
      <c r="X1161">
        <v>105</v>
      </c>
      <c r="Y1161">
        <v>60</v>
      </c>
      <c r="Z1161">
        <v>0.05</v>
      </c>
      <c r="AA1161" t="b">
        <v>1</v>
      </c>
      <c r="AB1161" s="21" t="s">
        <v>724</v>
      </c>
      <c r="AC1161">
        <v>5</v>
      </c>
      <c r="AD1161">
        <v>9</v>
      </c>
      <c r="AE1161">
        <v>10</v>
      </c>
      <c r="AF1161">
        <v>10</v>
      </c>
      <c r="AG1161" s="21" t="s">
        <v>48</v>
      </c>
      <c r="AH1161" t="b">
        <v>0</v>
      </c>
      <c r="AI1161" t="b">
        <v>0</v>
      </c>
      <c r="AJ1161">
        <v>50</v>
      </c>
      <c r="AK1161">
        <v>0</v>
      </c>
      <c r="AL1161">
        <v>2000</v>
      </c>
      <c r="AM1161" s="21" t="s">
        <v>338</v>
      </c>
      <c r="AN1161" s="21"/>
      <c r="AO1161" t="b">
        <v>0</v>
      </c>
      <c r="AP1161" s="21"/>
      <c r="AQ1161" s="21"/>
      <c r="AR1161" s="21" t="s">
        <v>375</v>
      </c>
      <c r="AS1161" s="21"/>
      <c r="AU1161" s="21"/>
      <c r="AW1161">
        <v>2.35398</v>
      </c>
      <c r="AX1161" s="21"/>
      <c r="AY1161">
        <v>2263842</v>
      </c>
      <c r="AZ1161">
        <v>0</v>
      </c>
      <c r="BA1161">
        <v>0</v>
      </c>
      <c r="BB1161">
        <v>65</v>
      </c>
      <c r="BC1161">
        <v>0</v>
      </c>
      <c r="BD1161">
        <v>100</v>
      </c>
      <c r="BE1161" s="21"/>
      <c r="BF1161">
        <v>0</v>
      </c>
    </row>
    <row r="1162" spans="1:58" x14ac:dyDescent="0.25">
      <c r="A1162">
        <v>1.7</v>
      </c>
      <c r="B1162" s="21" t="s">
        <v>206</v>
      </c>
      <c r="C1162" s="21" t="s">
        <v>9</v>
      </c>
      <c r="D1162" s="21" t="s">
        <v>14</v>
      </c>
      <c r="E1162" s="21"/>
      <c r="F1162" s="21"/>
      <c r="G1162" s="21" t="s">
        <v>23</v>
      </c>
      <c r="H1162" s="21"/>
      <c r="I1162" s="21" t="s">
        <v>785</v>
      </c>
      <c r="J1162" s="21" t="s">
        <v>607</v>
      </c>
      <c r="K1162" s="21" t="s">
        <v>41</v>
      </c>
      <c r="L1162" t="b">
        <v>0</v>
      </c>
      <c r="M1162" t="b">
        <v>0</v>
      </c>
      <c r="N1162" t="b">
        <v>0</v>
      </c>
      <c r="O1162">
        <v>40</v>
      </c>
      <c r="P1162">
        <v>30</v>
      </c>
      <c r="Q1162">
        <v>0</v>
      </c>
      <c r="R1162" s="21" t="s">
        <v>49</v>
      </c>
      <c r="S1162">
        <v>1000</v>
      </c>
      <c r="T1162">
        <v>100</v>
      </c>
      <c r="U1162" t="b">
        <v>1</v>
      </c>
      <c r="V1162">
        <v>100</v>
      </c>
      <c r="W1162">
        <v>1</v>
      </c>
      <c r="X1162">
        <v>105</v>
      </c>
      <c r="Y1162">
        <v>60</v>
      </c>
      <c r="Z1162">
        <v>0.05</v>
      </c>
      <c r="AA1162" t="b">
        <v>1</v>
      </c>
      <c r="AB1162" s="21" t="s">
        <v>724</v>
      </c>
      <c r="AC1162">
        <v>5</v>
      </c>
      <c r="AD1162">
        <v>9</v>
      </c>
      <c r="AE1162">
        <v>10</v>
      </c>
      <c r="AF1162">
        <v>10</v>
      </c>
      <c r="AG1162" s="21" t="s">
        <v>48</v>
      </c>
      <c r="AH1162" t="b">
        <v>0</v>
      </c>
      <c r="AI1162" t="b">
        <v>0</v>
      </c>
      <c r="AJ1162">
        <v>50</v>
      </c>
      <c r="AK1162">
        <v>0</v>
      </c>
      <c r="AL1162">
        <v>2000</v>
      </c>
      <c r="AM1162" s="21" t="s">
        <v>338</v>
      </c>
      <c r="AN1162" s="21"/>
      <c r="AO1162" t="b">
        <v>0</v>
      </c>
      <c r="AP1162" s="21"/>
      <c r="AQ1162" s="21"/>
      <c r="AR1162" s="21" t="s">
        <v>375</v>
      </c>
      <c r="AS1162" s="21"/>
      <c r="AU1162" s="21"/>
      <c r="AW1162">
        <v>2.35398</v>
      </c>
      <c r="AX1162" s="21"/>
      <c r="AY1162">
        <v>2263842</v>
      </c>
      <c r="AZ1162">
        <v>0</v>
      </c>
      <c r="BA1162">
        <v>1</v>
      </c>
      <c r="BB1162">
        <v>57</v>
      </c>
      <c r="BC1162">
        <v>100</v>
      </c>
      <c r="BD1162">
        <v>120</v>
      </c>
      <c r="BE1162" s="21"/>
      <c r="BF1162">
        <v>0</v>
      </c>
    </row>
    <row r="1163" spans="1:58" x14ac:dyDescent="0.25">
      <c r="A1163">
        <v>1.7</v>
      </c>
      <c r="B1163" s="21" t="s">
        <v>206</v>
      </c>
      <c r="C1163" s="21" t="s">
        <v>9</v>
      </c>
      <c r="D1163" s="21" t="s">
        <v>14</v>
      </c>
      <c r="E1163" s="21"/>
      <c r="F1163" s="21"/>
      <c r="G1163" s="21" t="s">
        <v>23</v>
      </c>
      <c r="H1163" s="21"/>
      <c r="I1163" s="21" t="s">
        <v>785</v>
      </c>
      <c r="J1163" s="21" t="s">
        <v>607</v>
      </c>
      <c r="K1163" s="21" t="s">
        <v>41</v>
      </c>
      <c r="L1163" t="b">
        <v>0</v>
      </c>
      <c r="M1163" t="b">
        <v>0</v>
      </c>
      <c r="N1163" t="b">
        <v>0</v>
      </c>
      <c r="O1163">
        <v>40</v>
      </c>
      <c r="P1163">
        <v>30</v>
      </c>
      <c r="Q1163">
        <v>0</v>
      </c>
      <c r="R1163" s="21" t="s">
        <v>49</v>
      </c>
      <c r="S1163">
        <v>1000</v>
      </c>
      <c r="T1163">
        <v>100</v>
      </c>
      <c r="U1163" t="b">
        <v>1</v>
      </c>
      <c r="V1163">
        <v>100</v>
      </c>
      <c r="W1163">
        <v>1</v>
      </c>
      <c r="X1163">
        <v>105</v>
      </c>
      <c r="Y1163">
        <v>60</v>
      </c>
      <c r="Z1163">
        <v>0.05</v>
      </c>
      <c r="AA1163" t="b">
        <v>1</v>
      </c>
      <c r="AB1163" s="21" t="s">
        <v>724</v>
      </c>
      <c r="AC1163">
        <v>5</v>
      </c>
      <c r="AD1163">
        <v>9</v>
      </c>
      <c r="AE1163">
        <v>10</v>
      </c>
      <c r="AF1163">
        <v>10</v>
      </c>
      <c r="AG1163" s="21" t="s">
        <v>48</v>
      </c>
      <c r="AH1163" t="b">
        <v>0</v>
      </c>
      <c r="AI1163" t="b">
        <v>0</v>
      </c>
      <c r="AJ1163">
        <v>50</v>
      </c>
      <c r="AK1163">
        <v>0</v>
      </c>
      <c r="AL1163">
        <v>2000</v>
      </c>
      <c r="AM1163" s="21" t="s">
        <v>339</v>
      </c>
      <c r="AN1163" s="21"/>
      <c r="AO1163" t="b">
        <v>0</v>
      </c>
      <c r="AP1163" s="21"/>
      <c r="AQ1163" s="21"/>
      <c r="AR1163" s="21" t="s">
        <v>375</v>
      </c>
      <c r="AS1163" s="21"/>
      <c r="AU1163" s="21"/>
      <c r="AW1163">
        <v>3</v>
      </c>
      <c r="AX1163" s="21"/>
      <c r="AY1163">
        <v>8388352</v>
      </c>
      <c r="AZ1163">
        <v>0</v>
      </c>
      <c r="BA1163">
        <v>0</v>
      </c>
      <c r="BB1163">
        <v>56</v>
      </c>
      <c r="BC1163">
        <v>0</v>
      </c>
      <c r="BD1163">
        <v>100</v>
      </c>
      <c r="BE1163" s="21"/>
      <c r="BF1163">
        <v>0</v>
      </c>
    </row>
    <row r="1164" spans="1:58" x14ac:dyDescent="0.25">
      <c r="A1164">
        <v>1.7</v>
      </c>
      <c r="B1164" s="21" t="s">
        <v>206</v>
      </c>
      <c r="C1164" s="21" t="s">
        <v>9</v>
      </c>
      <c r="D1164" s="21" t="s">
        <v>14</v>
      </c>
      <c r="E1164" s="21"/>
      <c r="F1164" s="21"/>
      <c r="G1164" s="21" t="s">
        <v>23</v>
      </c>
      <c r="H1164" s="21"/>
      <c r="I1164" s="21" t="s">
        <v>785</v>
      </c>
      <c r="J1164" s="21" t="s">
        <v>607</v>
      </c>
      <c r="K1164" s="21" t="s">
        <v>41</v>
      </c>
      <c r="L1164" t="b">
        <v>0</v>
      </c>
      <c r="M1164" t="b">
        <v>0</v>
      </c>
      <c r="N1164" t="b">
        <v>0</v>
      </c>
      <c r="O1164">
        <v>40</v>
      </c>
      <c r="P1164">
        <v>30</v>
      </c>
      <c r="Q1164">
        <v>0</v>
      </c>
      <c r="R1164" s="21" t="s">
        <v>49</v>
      </c>
      <c r="S1164">
        <v>1000</v>
      </c>
      <c r="T1164">
        <v>100</v>
      </c>
      <c r="U1164" t="b">
        <v>1</v>
      </c>
      <c r="V1164">
        <v>100</v>
      </c>
      <c r="W1164">
        <v>1</v>
      </c>
      <c r="X1164">
        <v>105</v>
      </c>
      <c r="Y1164">
        <v>60</v>
      </c>
      <c r="Z1164">
        <v>0.05</v>
      </c>
      <c r="AA1164" t="b">
        <v>1</v>
      </c>
      <c r="AB1164" s="21" t="s">
        <v>724</v>
      </c>
      <c r="AC1164">
        <v>5</v>
      </c>
      <c r="AD1164">
        <v>9</v>
      </c>
      <c r="AE1164">
        <v>10</v>
      </c>
      <c r="AF1164">
        <v>10</v>
      </c>
      <c r="AG1164" s="21" t="s">
        <v>48</v>
      </c>
      <c r="AH1164" t="b">
        <v>0</v>
      </c>
      <c r="AI1164" t="b">
        <v>0</v>
      </c>
      <c r="AJ1164">
        <v>50</v>
      </c>
      <c r="AK1164">
        <v>0</v>
      </c>
      <c r="AL1164">
        <v>2000</v>
      </c>
      <c r="AM1164" s="21" t="s">
        <v>339</v>
      </c>
      <c r="AN1164" s="21"/>
      <c r="AO1164" t="b">
        <v>0</v>
      </c>
      <c r="AP1164" s="21"/>
      <c r="AQ1164" s="21"/>
      <c r="AR1164" s="21" t="s">
        <v>375</v>
      </c>
      <c r="AS1164" s="21"/>
      <c r="AU1164" s="21"/>
      <c r="AW1164">
        <v>3</v>
      </c>
      <c r="AX1164" s="21"/>
      <c r="AY1164">
        <v>8388352</v>
      </c>
      <c r="AZ1164">
        <v>0</v>
      </c>
      <c r="BA1164">
        <v>1</v>
      </c>
      <c r="BB1164">
        <v>57</v>
      </c>
      <c r="BC1164">
        <v>100</v>
      </c>
      <c r="BD1164">
        <v>120</v>
      </c>
      <c r="BE1164" s="21"/>
      <c r="BF1164">
        <v>0</v>
      </c>
    </row>
    <row r="1165" spans="1:58" x14ac:dyDescent="0.25">
      <c r="A1165">
        <v>1.7</v>
      </c>
      <c r="B1165" s="21" t="s">
        <v>206</v>
      </c>
      <c r="C1165" s="21" t="s">
        <v>9</v>
      </c>
      <c r="D1165" s="21" t="s">
        <v>14</v>
      </c>
      <c r="E1165" s="21"/>
      <c r="F1165" s="21"/>
      <c r="G1165" s="21" t="s">
        <v>23</v>
      </c>
      <c r="H1165" s="21"/>
      <c r="I1165" s="21" t="s">
        <v>785</v>
      </c>
      <c r="J1165" s="21" t="s">
        <v>607</v>
      </c>
      <c r="K1165" s="21" t="s">
        <v>41</v>
      </c>
      <c r="L1165" t="b">
        <v>0</v>
      </c>
      <c r="M1165" t="b">
        <v>0</v>
      </c>
      <c r="N1165" t="b">
        <v>0</v>
      </c>
      <c r="O1165">
        <v>40</v>
      </c>
      <c r="P1165">
        <v>30</v>
      </c>
      <c r="Q1165">
        <v>0</v>
      </c>
      <c r="R1165" s="21" t="s">
        <v>49</v>
      </c>
      <c r="S1165">
        <v>1000</v>
      </c>
      <c r="T1165">
        <v>100</v>
      </c>
      <c r="U1165" t="b">
        <v>1</v>
      </c>
      <c r="V1165">
        <v>100</v>
      </c>
      <c r="W1165">
        <v>1</v>
      </c>
      <c r="X1165">
        <v>105</v>
      </c>
      <c r="Y1165">
        <v>60</v>
      </c>
      <c r="Z1165">
        <v>0.05</v>
      </c>
      <c r="AA1165" t="b">
        <v>1</v>
      </c>
      <c r="AB1165" s="21" t="s">
        <v>724</v>
      </c>
      <c r="AC1165">
        <v>5</v>
      </c>
      <c r="AD1165">
        <v>9</v>
      </c>
      <c r="AE1165">
        <v>10</v>
      </c>
      <c r="AF1165">
        <v>10</v>
      </c>
      <c r="AG1165" s="21" t="s">
        <v>48</v>
      </c>
      <c r="AH1165" t="b">
        <v>0</v>
      </c>
      <c r="AI1165" t="b">
        <v>0</v>
      </c>
      <c r="AJ1165">
        <v>50</v>
      </c>
      <c r="AK1165">
        <v>0</v>
      </c>
      <c r="AL1165">
        <v>2000</v>
      </c>
      <c r="AM1165" s="21" t="s">
        <v>340</v>
      </c>
      <c r="AN1165" s="21"/>
      <c r="AO1165" t="b">
        <v>0</v>
      </c>
      <c r="AP1165" s="21"/>
      <c r="AQ1165" s="21"/>
      <c r="AR1165" s="21" t="s">
        <v>375</v>
      </c>
      <c r="AS1165" s="21"/>
      <c r="AU1165" s="21"/>
      <c r="AW1165">
        <v>1</v>
      </c>
      <c r="AX1165" s="21"/>
      <c r="AY1165">
        <v>3329330</v>
      </c>
      <c r="BE1165" s="21"/>
    </row>
    <row r="1166" spans="1:58" x14ac:dyDescent="0.25">
      <c r="A1166">
        <v>1.7</v>
      </c>
      <c r="B1166" s="21" t="s">
        <v>206</v>
      </c>
      <c r="C1166" s="21" t="s">
        <v>9</v>
      </c>
      <c r="D1166" s="21" t="s">
        <v>14</v>
      </c>
      <c r="E1166" s="21"/>
      <c r="F1166" s="21"/>
      <c r="G1166" s="21" t="s">
        <v>23</v>
      </c>
      <c r="H1166" s="21"/>
      <c r="I1166" s="21" t="s">
        <v>785</v>
      </c>
      <c r="J1166" s="21" t="s">
        <v>607</v>
      </c>
      <c r="K1166" s="21" t="s">
        <v>41</v>
      </c>
      <c r="L1166" t="b">
        <v>0</v>
      </c>
      <c r="M1166" t="b">
        <v>0</v>
      </c>
      <c r="N1166" t="b">
        <v>0</v>
      </c>
      <c r="O1166">
        <v>40</v>
      </c>
      <c r="P1166">
        <v>30</v>
      </c>
      <c r="Q1166">
        <v>0</v>
      </c>
      <c r="R1166" s="21" t="s">
        <v>49</v>
      </c>
      <c r="S1166">
        <v>1000</v>
      </c>
      <c r="T1166">
        <v>100</v>
      </c>
      <c r="U1166" t="b">
        <v>1</v>
      </c>
      <c r="V1166">
        <v>100</v>
      </c>
      <c r="W1166">
        <v>1</v>
      </c>
      <c r="X1166">
        <v>105</v>
      </c>
      <c r="Y1166">
        <v>60</v>
      </c>
      <c r="Z1166">
        <v>0.05</v>
      </c>
      <c r="AA1166" t="b">
        <v>1</v>
      </c>
      <c r="AB1166" s="21" t="s">
        <v>724</v>
      </c>
      <c r="AC1166">
        <v>5</v>
      </c>
      <c r="AD1166">
        <v>9</v>
      </c>
      <c r="AE1166">
        <v>10</v>
      </c>
      <c r="AF1166">
        <v>10</v>
      </c>
      <c r="AG1166" s="21" t="s">
        <v>48</v>
      </c>
      <c r="AH1166" t="b">
        <v>0</v>
      </c>
      <c r="AI1166" t="b">
        <v>0</v>
      </c>
      <c r="AJ1166">
        <v>50</v>
      </c>
      <c r="AK1166">
        <v>0</v>
      </c>
      <c r="AL1166">
        <v>2000</v>
      </c>
      <c r="AM1166" s="21" t="s">
        <v>341</v>
      </c>
      <c r="AN1166" s="21"/>
      <c r="AO1166" t="b">
        <v>0</v>
      </c>
      <c r="AP1166" s="21"/>
      <c r="AQ1166" s="21"/>
      <c r="AR1166" s="21" t="s">
        <v>375</v>
      </c>
      <c r="AS1166" s="21"/>
      <c r="AU1166" s="21"/>
      <c r="AW1166">
        <v>1</v>
      </c>
      <c r="AX1166" s="21"/>
      <c r="AY1166">
        <v>14822282</v>
      </c>
      <c r="BE1166" s="21"/>
    </row>
    <row r="1167" spans="1:58" x14ac:dyDescent="0.25">
      <c r="A1167">
        <v>1.7</v>
      </c>
      <c r="B1167" s="21" t="s">
        <v>206</v>
      </c>
      <c r="C1167" s="21" t="s">
        <v>9</v>
      </c>
      <c r="D1167" s="21" t="s">
        <v>14</v>
      </c>
      <c r="E1167" s="21"/>
      <c r="F1167" s="21"/>
      <c r="G1167" s="21" t="s">
        <v>23</v>
      </c>
      <c r="H1167" s="21"/>
      <c r="I1167" s="21" t="s">
        <v>785</v>
      </c>
      <c r="J1167" s="21" t="s">
        <v>607</v>
      </c>
      <c r="K1167" s="21" t="s">
        <v>41</v>
      </c>
      <c r="L1167" t="b">
        <v>0</v>
      </c>
      <c r="M1167" t="b">
        <v>0</v>
      </c>
      <c r="N1167" t="b">
        <v>0</v>
      </c>
      <c r="O1167">
        <v>40</v>
      </c>
      <c r="P1167">
        <v>30</v>
      </c>
      <c r="Q1167">
        <v>0</v>
      </c>
      <c r="R1167" s="21" t="s">
        <v>49</v>
      </c>
      <c r="S1167">
        <v>1000</v>
      </c>
      <c r="T1167">
        <v>100</v>
      </c>
      <c r="U1167" t="b">
        <v>1</v>
      </c>
      <c r="V1167">
        <v>100</v>
      </c>
      <c r="W1167">
        <v>1</v>
      </c>
      <c r="X1167">
        <v>105</v>
      </c>
      <c r="Y1167">
        <v>60</v>
      </c>
      <c r="Z1167">
        <v>0.05</v>
      </c>
      <c r="AA1167" t="b">
        <v>1</v>
      </c>
      <c r="AB1167" s="21" t="s">
        <v>724</v>
      </c>
      <c r="AC1167">
        <v>5</v>
      </c>
      <c r="AD1167">
        <v>9</v>
      </c>
      <c r="AE1167">
        <v>10</v>
      </c>
      <c r="AF1167">
        <v>10</v>
      </c>
      <c r="AG1167" s="21" t="s">
        <v>48</v>
      </c>
      <c r="AH1167" t="b">
        <v>0</v>
      </c>
      <c r="AI1167" t="b">
        <v>0</v>
      </c>
      <c r="AJ1167">
        <v>50</v>
      </c>
      <c r="AK1167">
        <v>0</v>
      </c>
      <c r="AL1167">
        <v>2000</v>
      </c>
      <c r="AM1167" s="21" t="s">
        <v>342</v>
      </c>
      <c r="AN1167" s="21"/>
      <c r="AO1167" t="b">
        <v>0</v>
      </c>
      <c r="AP1167" s="21"/>
      <c r="AQ1167" s="21"/>
      <c r="AR1167" s="21" t="s">
        <v>375</v>
      </c>
      <c r="AS1167" s="21"/>
      <c r="AU1167" s="21"/>
      <c r="AW1167">
        <v>1</v>
      </c>
      <c r="AX1167" s="21"/>
      <c r="AY1167">
        <v>42495</v>
      </c>
      <c r="BE1167" s="21"/>
    </row>
    <row r="1168" spans="1:58" x14ac:dyDescent="0.25">
      <c r="A1168">
        <v>1.7</v>
      </c>
      <c r="B1168" s="21" t="s">
        <v>206</v>
      </c>
      <c r="C1168" s="21" t="s">
        <v>9</v>
      </c>
      <c r="D1168" s="21" t="s">
        <v>14</v>
      </c>
      <c r="E1168" s="21"/>
      <c r="F1168" s="21"/>
      <c r="G1168" s="21" t="s">
        <v>23</v>
      </c>
      <c r="H1168" s="21"/>
      <c r="I1168" s="21" t="s">
        <v>785</v>
      </c>
      <c r="J1168" s="21" t="s">
        <v>607</v>
      </c>
      <c r="K1168" s="21" t="s">
        <v>41</v>
      </c>
      <c r="L1168" t="b">
        <v>0</v>
      </c>
      <c r="M1168" t="b">
        <v>0</v>
      </c>
      <c r="N1168" t="b">
        <v>0</v>
      </c>
      <c r="O1168">
        <v>40</v>
      </c>
      <c r="P1168">
        <v>30</v>
      </c>
      <c r="Q1168">
        <v>0</v>
      </c>
      <c r="R1168" s="21" t="s">
        <v>49</v>
      </c>
      <c r="S1168">
        <v>1000</v>
      </c>
      <c r="T1168">
        <v>100</v>
      </c>
      <c r="U1168" t="b">
        <v>1</v>
      </c>
      <c r="V1168">
        <v>100</v>
      </c>
      <c r="W1168">
        <v>1</v>
      </c>
      <c r="X1168">
        <v>105</v>
      </c>
      <c r="Y1168">
        <v>60</v>
      </c>
      <c r="Z1168">
        <v>0.05</v>
      </c>
      <c r="AA1168" t="b">
        <v>1</v>
      </c>
      <c r="AB1168" s="21" t="s">
        <v>724</v>
      </c>
      <c r="AC1168">
        <v>5</v>
      </c>
      <c r="AD1168">
        <v>9</v>
      </c>
      <c r="AE1168">
        <v>10</v>
      </c>
      <c r="AF1168">
        <v>10</v>
      </c>
      <c r="AG1168" s="21" t="s">
        <v>48</v>
      </c>
      <c r="AH1168" t="b">
        <v>0</v>
      </c>
      <c r="AI1168" t="b">
        <v>0</v>
      </c>
      <c r="AJ1168">
        <v>50</v>
      </c>
      <c r="AK1168">
        <v>0</v>
      </c>
      <c r="AL1168">
        <v>2000</v>
      </c>
      <c r="AM1168" s="21" t="s">
        <v>343</v>
      </c>
      <c r="AN1168" s="21"/>
      <c r="AO1168" t="b">
        <v>0</v>
      </c>
      <c r="AP1168" s="21"/>
      <c r="AQ1168" s="21"/>
      <c r="AR1168" s="21" t="s">
        <v>375</v>
      </c>
      <c r="AS1168" s="21"/>
      <c r="AU1168" s="21"/>
      <c r="AW1168">
        <v>1</v>
      </c>
      <c r="AX1168" s="21"/>
      <c r="AY1168">
        <v>14822282</v>
      </c>
      <c r="BE1168" s="21"/>
    </row>
    <row r="1169" spans="1:58" x14ac:dyDescent="0.25">
      <c r="A1169">
        <v>1.7</v>
      </c>
      <c r="B1169" s="21" t="s">
        <v>206</v>
      </c>
      <c r="C1169" s="21" t="s">
        <v>9</v>
      </c>
      <c r="D1169" s="21" t="s">
        <v>14</v>
      </c>
      <c r="E1169" s="21"/>
      <c r="F1169" s="21"/>
      <c r="G1169" s="21" t="s">
        <v>23</v>
      </c>
      <c r="H1169" s="21"/>
      <c r="I1169" s="21" t="s">
        <v>785</v>
      </c>
      <c r="J1169" s="21" t="s">
        <v>607</v>
      </c>
      <c r="K1169" s="21" t="s">
        <v>41</v>
      </c>
      <c r="L1169" t="b">
        <v>0</v>
      </c>
      <c r="M1169" t="b">
        <v>0</v>
      </c>
      <c r="N1169" t="b">
        <v>0</v>
      </c>
      <c r="O1169">
        <v>40</v>
      </c>
      <c r="P1169">
        <v>30</v>
      </c>
      <c r="Q1169">
        <v>0</v>
      </c>
      <c r="R1169" s="21" t="s">
        <v>49</v>
      </c>
      <c r="S1169">
        <v>1000</v>
      </c>
      <c r="T1169">
        <v>100</v>
      </c>
      <c r="U1169" t="b">
        <v>1</v>
      </c>
      <c r="V1169">
        <v>100</v>
      </c>
      <c r="W1169">
        <v>1</v>
      </c>
      <c r="X1169">
        <v>105</v>
      </c>
      <c r="Y1169">
        <v>60</v>
      </c>
      <c r="Z1169">
        <v>0.05</v>
      </c>
      <c r="AA1169" t="b">
        <v>1</v>
      </c>
      <c r="AB1169" s="21" t="s">
        <v>724</v>
      </c>
      <c r="AC1169">
        <v>5</v>
      </c>
      <c r="AD1169">
        <v>9</v>
      </c>
      <c r="AE1169">
        <v>10</v>
      </c>
      <c r="AF1169">
        <v>10</v>
      </c>
      <c r="AG1169" s="21" t="s">
        <v>48</v>
      </c>
      <c r="AH1169" t="b">
        <v>0</v>
      </c>
      <c r="AI1169" t="b">
        <v>0</v>
      </c>
      <c r="AJ1169">
        <v>50</v>
      </c>
      <c r="AK1169">
        <v>0</v>
      </c>
      <c r="AL1169">
        <v>2000</v>
      </c>
      <c r="AM1169" s="21" t="s">
        <v>344</v>
      </c>
      <c r="AN1169" s="21"/>
      <c r="AO1169" t="b">
        <v>0</v>
      </c>
      <c r="AP1169" s="21"/>
      <c r="AQ1169" s="21"/>
      <c r="AR1169" s="21" t="s">
        <v>375</v>
      </c>
      <c r="AS1169" s="21"/>
      <c r="AU1169" s="21"/>
      <c r="AW1169">
        <v>1</v>
      </c>
      <c r="AX1169" s="21"/>
      <c r="AY1169">
        <v>42495</v>
      </c>
      <c r="BE1169" s="21"/>
    </row>
    <row r="1170" spans="1:58" x14ac:dyDescent="0.25">
      <c r="A1170">
        <v>1.7</v>
      </c>
      <c r="B1170" s="21" t="s">
        <v>206</v>
      </c>
      <c r="C1170" s="21" t="s">
        <v>9</v>
      </c>
      <c r="D1170" s="21" t="s">
        <v>14</v>
      </c>
      <c r="E1170" s="21"/>
      <c r="F1170" s="21"/>
      <c r="G1170" s="21" t="s">
        <v>23</v>
      </c>
      <c r="H1170" s="21"/>
      <c r="I1170" s="21" t="s">
        <v>785</v>
      </c>
      <c r="J1170" s="21" t="s">
        <v>607</v>
      </c>
      <c r="K1170" s="21" t="s">
        <v>41</v>
      </c>
      <c r="L1170" t="b">
        <v>0</v>
      </c>
      <c r="M1170" t="b">
        <v>0</v>
      </c>
      <c r="N1170" t="b">
        <v>0</v>
      </c>
      <c r="O1170">
        <v>40</v>
      </c>
      <c r="P1170">
        <v>30</v>
      </c>
      <c r="Q1170">
        <v>0</v>
      </c>
      <c r="R1170" s="21" t="s">
        <v>49</v>
      </c>
      <c r="S1170">
        <v>1000</v>
      </c>
      <c r="T1170">
        <v>100</v>
      </c>
      <c r="U1170" t="b">
        <v>1</v>
      </c>
      <c r="V1170">
        <v>100</v>
      </c>
      <c r="W1170">
        <v>1</v>
      </c>
      <c r="X1170">
        <v>105</v>
      </c>
      <c r="Y1170">
        <v>60</v>
      </c>
      <c r="Z1170">
        <v>0.05</v>
      </c>
      <c r="AA1170" t="b">
        <v>1</v>
      </c>
      <c r="AB1170" s="21" t="s">
        <v>724</v>
      </c>
      <c r="AC1170">
        <v>5</v>
      </c>
      <c r="AD1170">
        <v>9</v>
      </c>
      <c r="AE1170">
        <v>10</v>
      </c>
      <c r="AF1170">
        <v>10</v>
      </c>
      <c r="AG1170" s="21" t="s">
        <v>48</v>
      </c>
      <c r="AH1170" t="b">
        <v>0</v>
      </c>
      <c r="AI1170" t="b">
        <v>0</v>
      </c>
      <c r="AJ1170">
        <v>50</v>
      </c>
      <c r="AK1170">
        <v>0</v>
      </c>
      <c r="AL1170">
        <v>2000</v>
      </c>
      <c r="AM1170" s="21" t="s">
        <v>345</v>
      </c>
      <c r="AN1170" s="21"/>
      <c r="AO1170" t="b">
        <v>0</v>
      </c>
      <c r="AP1170" s="21"/>
      <c r="AQ1170" s="21"/>
      <c r="AR1170" s="21" t="s">
        <v>375</v>
      </c>
      <c r="AS1170" s="21"/>
      <c r="AU1170" s="21"/>
      <c r="AW1170">
        <v>1</v>
      </c>
      <c r="AX1170" s="21"/>
      <c r="AY1170">
        <v>16711935</v>
      </c>
      <c r="BE1170" s="21"/>
    </row>
    <row r="1171" spans="1:58" x14ac:dyDescent="0.25">
      <c r="A1171">
        <v>1.7</v>
      </c>
      <c r="B1171" s="21" t="s">
        <v>206</v>
      </c>
      <c r="C1171" s="21" t="s">
        <v>9</v>
      </c>
      <c r="D1171" s="21" t="s">
        <v>14</v>
      </c>
      <c r="E1171" s="21"/>
      <c r="F1171" s="21"/>
      <c r="G1171" s="21" t="s">
        <v>23</v>
      </c>
      <c r="H1171" s="21"/>
      <c r="I1171" s="21" t="s">
        <v>785</v>
      </c>
      <c r="J1171" s="21" t="s">
        <v>607</v>
      </c>
      <c r="K1171" s="21" t="s">
        <v>41</v>
      </c>
      <c r="L1171" t="b">
        <v>0</v>
      </c>
      <c r="M1171" t="b">
        <v>0</v>
      </c>
      <c r="N1171" t="b">
        <v>0</v>
      </c>
      <c r="O1171">
        <v>40</v>
      </c>
      <c r="P1171">
        <v>30</v>
      </c>
      <c r="Q1171">
        <v>0</v>
      </c>
      <c r="R1171" s="21" t="s">
        <v>49</v>
      </c>
      <c r="S1171">
        <v>1000</v>
      </c>
      <c r="T1171">
        <v>100</v>
      </c>
      <c r="U1171" t="b">
        <v>1</v>
      </c>
      <c r="V1171">
        <v>100</v>
      </c>
      <c r="W1171">
        <v>1</v>
      </c>
      <c r="X1171">
        <v>105</v>
      </c>
      <c r="Y1171">
        <v>60</v>
      </c>
      <c r="Z1171">
        <v>0.05</v>
      </c>
      <c r="AA1171" t="b">
        <v>1</v>
      </c>
      <c r="AB1171" s="21" t="s">
        <v>724</v>
      </c>
      <c r="AC1171">
        <v>5</v>
      </c>
      <c r="AD1171">
        <v>9</v>
      </c>
      <c r="AE1171">
        <v>10</v>
      </c>
      <c r="AF1171">
        <v>10</v>
      </c>
      <c r="AG1171" s="21" t="s">
        <v>48</v>
      </c>
      <c r="AH1171" t="b">
        <v>0</v>
      </c>
      <c r="AI1171" t="b">
        <v>0</v>
      </c>
      <c r="AJ1171">
        <v>50</v>
      </c>
      <c r="AK1171">
        <v>0</v>
      </c>
      <c r="AL1171">
        <v>2000</v>
      </c>
      <c r="AM1171" s="21" t="s">
        <v>346</v>
      </c>
      <c r="AN1171" s="21"/>
      <c r="AO1171" t="b">
        <v>0</v>
      </c>
      <c r="AP1171" s="21"/>
      <c r="AQ1171" s="21"/>
      <c r="AR1171" s="21" t="s">
        <v>375</v>
      </c>
      <c r="AS1171" s="21"/>
      <c r="AU1171" s="21"/>
      <c r="AW1171">
        <v>3</v>
      </c>
      <c r="AX1171" s="21"/>
      <c r="AY1171">
        <v>16711935</v>
      </c>
      <c r="AZ1171">
        <v>0</v>
      </c>
      <c r="BA1171">
        <v>0</v>
      </c>
      <c r="BB1171">
        <v>70</v>
      </c>
      <c r="BC1171">
        <v>0</v>
      </c>
      <c r="BD1171">
        <v>100</v>
      </c>
      <c r="BE1171" s="21"/>
      <c r="BF1171">
        <v>0</v>
      </c>
    </row>
    <row r="1172" spans="1:58" x14ac:dyDescent="0.25">
      <c r="A1172">
        <v>1.7</v>
      </c>
      <c r="B1172" s="21" t="s">
        <v>206</v>
      </c>
      <c r="C1172" s="21" t="s">
        <v>9</v>
      </c>
      <c r="D1172" s="21" t="s">
        <v>14</v>
      </c>
      <c r="E1172" s="21"/>
      <c r="F1172" s="21"/>
      <c r="G1172" s="21" t="s">
        <v>23</v>
      </c>
      <c r="H1172" s="21"/>
      <c r="I1172" s="21" t="s">
        <v>785</v>
      </c>
      <c r="J1172" s="21" t="s">
        <v>607</v>
      </c>
      <c r="K1172" s="21" t="s">
        <v>41</v>
      </c>
      <c r="L1172" t="b">
        <v>0</v>
      </c>
      <c r="M1172" t="b">
        <v>0</v>
      </c>
      <c r="N1172" t="b">
        <v>0</v>
      </c>
      <c r="O1172">
        <v>40</v>
      </c>
      <c r="P1172">
        <v>30</v>
      </c>
      <c r="Q1172">
        <v>0</v>
      </c>
      <c r="R1172" s="21" t="s">
        <v>49</v>
      </c>
      <c r="S1172">
        <v>1000</v>
      </c>
      <c r="T1172">
        <v>100</v>
      </c>
      <c r="U1172" t="b">
        <v>1</v>
      </c>
      <c r="V1172">
        <v>100</v>
      </c>
      <c r="W1172">
        <v>1</v>
      </c>
      <c r="X1172">
        <v>105</v>
      </c>
      <c r="Y1172">
        <v>60</v>
      </c>
      <c r="Z1172">
        <v>0.05</v>
      </c>
      <c r="AA1172" t="b">
        <v>1</v>
      </c>
      <c r="AB1172" s="21" t="s">
        <v>724</v>
      </c>
      <c r="AC1172">
        <v>5</v>
      </c>
      <c r="AD1172">
        <v>9</v>
      </c>
      <c r="AE1172">
        <v>10</v>
      </c>
      <c r="AF1172">
        <v>10</v>
      </c>
      <c r="AG1172" s="21" t="s">
        <v>48</v>
      </c>
      <c r="AH1172" t="b">
        <v>0</v>
      </c>
      <c r="AI1172" t="b">
        <v>0</v>
      </c>
      <c r="AJ1172">
        <v>50</v>
      </c>
      <c r="AK1172">
        <v>0</v>
      </c>
      <c r="AL1172">
        <v>2000</v>
      </c>
      <c r="AM1172" s="21" t="s">
        <v>346</v>
      </c>
      <c r="AN1172" s="21"/>
      <c r="AO1172" t="b">
        <v>0</v>
      </c>
      <c r="AP1172" s="21"/>
      <c r="AQ1172" s="21"/>
      <c r="AR1172" s="21" t="s">
        <v>375</v>
      </c>
      <c r="AS1172" s="21"/>
      <c r="AU1172" s="21"/>
      <c r="AW1172">
        <v>3</v>
      </c>
      <c r="AX1172" s="21"/>
      <c r="AY1172">
        <v>16711935</v>
      </c>
      <c r="AZ1172">
        <v>0</v>
      </c>
      <c r="BA1172">
        <v>1</v>
      </c>
      <c r="BB1172">
        <v>71</v>
      </c>
      <c r="BC1172">
        <v>100</v>
      </c>
      <c r="BD1172">
        <v>140</v>
      </c>
      <c r="BE1172" s="21"/>
      <c r="BF1172">
        <v>0</v>
      </c>
    </row>
    <row r="1173" spans="1:58" x14ac:dyDescent="0.25">
      <c r="A1173">
        <v>1.7</v>
      </c>
      <c r="B1173" s="21" t="s">
        <v>206</v>
      </c>
      <c r="C1173" s="21" t="s">
        <v>9</v>
      </c>
      <c r="D1173" s="21" t="s">
        <v>14</v>
      </c>
      <c r="E1173" s="21"/>
      <c r="F1173" s="21"/>
      <c r="G1173" s="21" t="s">
        <v>23</v>
      </c>
      <c r="H1173" s="21"/>
      <c r="I1173" s="21" t="s">
        <v>785</v>
      </c>
      <c r="J1173" s="21" t="s">
        <v>607</v>
      </c>
      <c r="K1173" s="21" t="s">
        <v>41</v>
      </c>
      <c r="L1173" t="b">
        <v>0</v>
      </c>
      <c r="M1173" t="b">
        <v>0</v>
      </c>
      <c r="N1173" t="b">
        <v>0</v>
      </c>
      <c r="O1173">
        <v>40</v>
      </c>
      <c r="P1173">
        <v>30</v>
      </c>
      <c r="Q1173">
        <v>0</v>
      </c>
      <c r="R1173" s="21" t="s">
        <v>49</v>
      </c>
      <c r="S1173">
        <v>1000</v>
      </c>
      <c r="T1173">
        <v>100</v>
      </c>
      <c r="U1173" t="b">
        <v>1</v>
      </c>
      <c r="V1173">
        <v>100</v>
      </c>
      <c r="W1173">
        <v>1</v>
      </c>
      <c r="X1173">
        <v>105</v>
      </c>
      <c r="Y1173">
        <v>60</v>
      </c>
      <c r="Z1173">
        <v>0.05</v>
      </c>
      <c r="AA1173" t="b">
        <v>1</v>
      </c>
      <c r="AB1173" s="21" t="s">
        <v>724</v>
      </c>
      <c r="AC1173">
        <v>5</v>
      </c>
      <c r="AD1173">
        <v>9</v>
      </c>
      <c r="AE1173">
        <v>10</v>
      </c>
      <c r="AF1173">
        <v>10</v>
      </c>
      <c r="AG1173" s="21" t="s">
        <v>48</v>
      </c>
      <c r="AH1173" t="b">
        <v>0</v>
      </c>
      <c r="AI1173" t="b">
        <v>0</v>
      </c>
      <c r="AJ1173">
        <v>50</v>
      </c>
      <c r="AK1173">
        <v>0</v>
      </c>
      <c r="AL1173">
        <v>2000</v>
      </c>
      <c r="AM1173" s="21" t="s">
        <v>351</v>
      </c>
      <c r="AN1173" s="21"/>
      <c r="AO1173" t="b">
        <v>0</v>
      </c>
      <c r="AP1173" s="21"/>
      <c r="AQ1173" s="21"/>
      <c r="AR1173" s="21" t="s">
        <v>501</v>
      </c>
      <c r="AS1173" s="21"/>
      <c r="AU1173" s="21"/>
      <c r="AW1173">
        <v>1</v>
      </c>
      <c r="AX1173" s="21"/>
      <c r="AY1173">
        <v>6333684</v>
      </c>
      <c r="AZ1173">
        <v>0</v>
      </c>
      <c r="BA1173">
        <v>0</v>
      </c>
      <c r="BB1173">
        <v>45</v>
      </c>
      <c r="BC1173">
        <v>0</v>
      </c>
      <c r="BD1173">
        <v>50</v>
      </c>
      <c r="BE1173" s="21"/>
      <c r="BF1173">
        <v>0</v>
      </c>
    </row>
    <row r="1174" spans="1:58" x14ac:dyDescent="0.25">
      <c r="A1174">
        <v>1.7</v>
      </c>
      <c r="B1174" s="21" t="s">
        <v>206</v>
      </c>
      <c r="C1174" s="21" t="s">
        <v>9</v>
      </c>
      <c r="D1174" s="21" t="s">
        <v>14</v>
      </c>
      <c r="E1174" s="21"/>
      <c r="F1174" s="21"/>
      <c r="G1174" s="21" t="s">
        <v>23</v>
      </c>
      <c r="H1174" s="21"/>
      <c r="I1174" s="21" t="s">
        <v>785</v>
      </c>
      <c r="J1174" s="21" t="s">
        <v>607</v>
      </c>
      <c r="K1174" s="21" t="s">
        <v>41</v>
      </c>
      <c r="L1174" t="b">
        <v>0</v>
      </c>
      <c r="M1174" t="b">
        <v>0</v>
      </c>
      <c r="N1174" t="b">
        <v>0</v>
      </c>
      <c r="O1174">
        <v>40</v>
      </c>
      <c r="P1174">
        <v>30</v>
      </c>
      <c r="Q1174">
        <v>0</v>
      </c>
      <c r="R1174" s="21" t="s">
        <v>49</v>
      </c>
      <c r="S1174">
        <v>1000</v>
      </c>
      <c r="T1174">
        <v>100</v>
      </c>
      <c r="U1174" t="b">
        <v>1</v>
      </c>
      <c r="V1174">
        <v>100</v>
      </c>
      <c r="W1174">
        <v>1</v>
      </c>
      <c r="X1174">
        <v>105</v>
      </c>
      <c r="Y1174">
        <v>60</v>
      </c>
      <c r="Z1174">
        <v>0.05</v>
      </c>
      <c r="AA1174" t="b">
        <v>1</v>
      </c>
      <c r="AB1174" s="21" t="s">
        <v>724</v>
      </c>
      <c r="AC1174">
        <v>5</v>
      </c>
      <c r="AD1174">
        <v>9</v>
      </c>
      <c r="AE1174">
        <v>10</v>
      </c>
      <c r="AF1174">
        <v>10</v>
      </c>
      <c r="AG1174" s="21" t="s">
        <v>48</v>
      </c>
      <c r="AH1174" t="b">
        <v>0</v>
      </c>
      <c r="AI1174" t="b">
        <v>0</v>
      </c>
      <c r="AJ1174">
        <v>50</v>
      </c>
      <c r="AK1174">
        <v>0</v>
      </c>
      <c r="AL1174">
        <v>2000</v>
      </c>
      <c r="AM1174" s="21" t="s">
        <v>352</v>
      </c>
      <c r="AN1174" s="21"/>
      <c r="AO1174" t="b">
        <v>0</v>
      </c>
      <c r="AP1174" s="21"/>
      <c r="AQ1174" s="21"/>
      <c r="AR1174" s="21" t="s">
        <v>501</v>
      </c>
      <c r="AS1174" s="21"/>
      <c r="AU1174" s="21"/>
      <c r="AW1174">
        <v>1</v>
      </c>
      <c r="AX1174" s="21"/>
      <c r="AY1174">
        <v>5275647</v>
      </c>
      <c r="AZ1174">
        <v>0</v>
      </c>
      <c r="BA1174">
        <v>0</v>
      </c>
      <c r="BB1174">
        <v>45</v>
      </c>
      <c r="BC1174">
        <v>0</v>
      </c>
      <c r="BD1174">
        <v>50</v>
      </c>
      <c r="BE1174" s="21"/>
      <c r="BF1174">
        <v>0</v>
      </c>
    </row>
    <row r="1175" spans="1:58" x14ac:dyDescent="0.25">
      <c r="A1175">
        <v>1.7</v>
      </c>
      <c r="B1175" s="21" t="s">
        <v>206</v>
      </c>
      <c r="C1175" s="21" t="s">
        <v>9</v>
      </c>
      <c r="D1175" s="21" t="s">
        <v>14</v>
      </c>
      <c r="E1175" s="21"/>
      <c r="F1175" s="21"/>
      <c r="G1175" s="21" t="s">
        <v>23</v>
      </c>
      <c r="H1175" s="21"/>
      <c r="I1175" s="21" t="s">
        <v>785</v>
      </c>
      <c r="J1175" s="21" t="s">
        <v>607</v>
      </c>
      <c r="K1175" s="21" t="s">
        <v>41</v>
      </c>
      <c r="L1175" t="b">
        <v>0</v>
      </c>
      <c r="M1175" t="b">
        <v>0</v>
      </c>
      <c r="N1175" t="b">
        <v>0</v>
      </c>
      <c r="O1175">
        <v>40</v>
      </c>
      <c r="P1175">
        <v>30</v>
      </c>
      <c r="Q1175">
        <v>0</v>
      </c>
      <c r="R1175" s="21" t="s">
        <v>49</v>
      </c>
      <c r="S1175">
        <v>1000</v>
      </c>
      <c r="T1175">
        <v>100</v>
      </c>
      <c r="U1175" t="b">
        <v>1</v>
      </c>
      <c r="V1175">
        <v>100</v>
      </c>
      <c r="W1175">
        <v>1</v>
      </c>
      <c r="X1175">
        <v>105</v>
      </c>
      <c r="Y1175">
        <v>60</v>
      </c>
      <c r="Z1175">
        <v>0.05</v>
      </c>
      <c r="AA1175" t="b">
        <v>1</v>
      </c>
      <c r="AB1175" s="21" t="s">
        <v>724</v>
      </c>
      <c r="AC1175">
        <v>5</v>
      </c>
      <c r="AD1175">
        <v>9</v>
      </c>
      <c r="AE1175">
        <v>10</v>
      </c>
      <c r="AF1175">
        <v>10</v>
      </c>
      <c r="AG1175" s="21" t="s">
        <v>48</v>
      </c>
      <c r="AH1175" t="b">
        <v>0</v>
      </c>
      <c r="AI1175" t="b">
        <v>0</v>
      </c>
      <c r="AJ1175">
        <v>50</v>
      </c>
      <c r="AK1175">
        <v>0</v>
      </c>
      <c r="AL1175">
        <v>2000</v>
      </c>
      <c r="AM1175" s="21" t="s">
        <v>353</v>
      </c>
      <c r="AN1175" s="21"/>
      <c r="AO1175" t="b">
        <v>0</v>
      </c>
      <c r="AP1175" s="21"/>
      <c r="AQ1175" s="21"/>
      <c r="AR1175" s="21" t="s">
        <v>503</v>
      </c>
      <c r="AS1175" s="21"/>
      <c r="AU1175" s="21"/>
      <c r="AW1175">
        <v>1</v>
      </c>
      <c r="AX1175" s="21"/>
      <c r="AY1175">
        <v>14524637</v>
      </c>
      <c r="BE1175" s="21"/>
    </row>
    <row r="1176" spans="1:58" x14ac:dyDescent="0.25">
      <c r="A1176">
        <v>1.7</v>
      </c>
      <c r="B1176" s="21" t="s">
        <v>206</v>
      </c>
      <c r="C1176" s="21" t="s">
        <v>9</v>
      </c>
      <c r="D1176" s="21" t="s">
        <v>14</v>
      </c>
      <c r="E1176" s="21"/>
      <c r="F1176" s="21"/>
      <c r="G1176" s="21" t="s">
        <v>23</v>
      </c>
      <c r="H1176" s="21"/>
      <c r="I1176" s="21" t="s">
        <v>785</v>
      </c>
      <c r="J1176" s="21" t="s">
        <v>607</v>
      </c>
      <c r="K1176" s="21" t="s">
        <v>41</v>
      </c>
      <c r="L1176" t="b">
        <v>0</v>
      </c>
      <c r="M1176" t="b">
        <v>0</v>
      </c>
      <c r="N1176" t="b">
        <v>0</v>
      </c>
      <c r="O1176">
        <v>40</v>
      </c>
      <c r="P1176">
        <v>30</v>
      </c>
      <c r="Q1176">
        <v>0</v>
      </c>
      <c r="R1176" s="21" t="s">
        <v>49</v>
      </c>
      <c r="S1176">
        <v>1000</v>
      </c>
      <c r="T1176">
        <v>100</v>
      </c>
      <c r="U1176" t="b">
        <v>1</v>
      </c>
      <c r="V1176">
        <v>100</v>
      </c>
      <c r="W1176">
        <v>1</v>
      </c>
      <c r="X1176">
        <v>105</v>
      </c>
      <c r="Y1176">
        <v>60</v>
      </c>
      <c r="Z1176">
        <v>0.05</v>
      </c>
      <c r="AA1176" t="b">
        <v>1</v>
      </c>
      <c r="AB1176" s="21" t="s">
        <v>724</v>
      </c>
      <c r="AC1176">
        <v>5</v>
      </c>
      <c r="AD1176">
        <v>9</v>
      </c>
      <c r="AE1176">
        <v>10</v>
      </c>
      <c r="AF1176">
        <v>10</v>
      </c>
      <c r="AG1176" s="21" t="s">
        <v>48</v>
      </c>
      <c r="AH1176" t="b">
        <v>0</v>
      </c>
      <c r="AI1176" t="b">
        <v>0</v>
      </c>
      <c r="AJ1176">
        <v>50</v>
      </c>
      <c r="AK1176">
        <v>0</v>
      </c>
      <c r="AL1176">
        <v>2000</v>
      </c>
      <c r="AM1176" s="21" t="s">
        <v>354</v>
      </c>
      <c r="AN1176" s="21"/>
      <c r="AO1176" t="b">
        <v>0</v>
      </c>
      <c r="AP1176" s="21"/>
      <c r="AQ1176" s="21"/>
      <c r="AR1176" s="21" t="s">
        <v>501</v>
      </c>
      <c r="AS1176" s="21"/>
      <c r="AU1176" s="21"/>
      <c r="AW1176">
        <v>1</v>
      </c>
      <c r="AX1176" s="21"/>
      <c r="AY1176">
        <v>55295</v>
      </c>
      <c r="AZ1176">
        <v>0</v>
      </c>
      <c r="BA1176">
        <v>0</v>
      </c>
      <c r="BB1176">
        <v>45</v>
      </c>
      <c r="BC1176">
        <v>0</v>
      </c>
      <c r="BD1176">
        <v>50</v>
      </c>
      <c r="BE1176" s="21"/>
      <c r="BF1176">
        <v>0</v>
      </c>
    </row>
    <row r="1177" spans="1:58" x14ac:dyDescent="0.25">
      <c r="A1177">
        <v>1.7</v>
      </c>
      <c r="B1177" s="21" t="s">
        <v>206</v>
      </c>
      <c r="C1177" s="21" t="s">
        <v>9</v>
      </c>
      <c r="D1177" s="21" t="s">
        <v>14</v>
      </c>
      <c r="E1177" s="21"/>
      <c r="F1177" s="21"/>
      <c r="G1177" s="21" t="s">
        <v>23</v>
      </c>
      <c r="H1177" s="21"/>
      <c r="I1177" s="21" t="s">
        <v>785</v>
      </c>
      <c r="J1177" s="21" t="s">
        <v>607</v>
      </c>
      <c r="K1177" s="21" t="s">
        <v>41</v>
      </c>
      <c r="L1177" t="b">
        <v>0</v>
      </c>
      <c r="M1177" t="b">
        <v>0</v>
      </c>
      <c r="N1177" t="b">
        <v>0</v>
      </c>
      <c r="O1177">
        <v>40</v>
      </c>
      <c r="P1177">
        <v>30</v>
      </c>
      <c r="Q1177">
        <v>0</v>
      </c>
      <c r="R1177" s="21" t="s">
        <v>49</v>
      </c>
      <c r="S1177">
        <v>1000</v>
      </c>
      <c r="T1177">
        <v>100</v>
      </c>
      <c r="U1177" t="b">
        <v>1</v>
      </c>
      <c r="V1177">
        <v>100</v>
      </c>
      <c r="W1177">
        <v>1</v>
      </c>
      <c r="X1177">
        <v>105</v>
      </c>
      <c r="Y1177">
        <v>60</v>
      </c>
      <c r="Z1177">
        <v>0.05</v>
      </c>
      <c r="AA1177" t="b">
        <v>1</v>
      </c>
      <c r="AB1177" s="21" t="s">
        <v>724</v>
      </c>
      <c r="AC1177">
        <v>5</v>
      </c>
      <c r="AD1177">
        <v>9</v>
      </c>
      <c r="AE1177">
        <v>10</v>
      </c>
      <c r="AF1177">
        <v>10</v>
      </c>
      <c r="AG1177" s="21" t="s">
        <v>48</v>
      </c>
      <c r="AH1177" t="b">
        <v>0</v>
      </c>
      <c r="AI1177" t="b">
        <v>0</v>
      </c>
      <c r="AJ1177">
        <v>50</v>
      </c>
      <c r="AK1177">
        <v>0</v>
      </c>
      <c r="AL1177">
        <v>2000</v>
      </c>
      <c r="AM1177" s="21" t="s">
        <v>357</v>
      </c>
      <c r="AN1177" s="21"/>
      <c r="AO1177" t="b">
        <v>0</v>
      </c>
      <c r="AP1177" s="21"/>
      <c r="AQ1177" s="21"/>
      <c r="AR1177" s="21" t="s">
        <v>501</v>
      </c>
      <c r="AS1177" s="21"/>
      <c r="AU1177" s="21"/>
      <c r="AW1177">
        <v>1.6040399999999999</v>
      </c>
      <c r="AX1177" s="21"/>
      <c r="AY1177">
        <v>3937500</v>
      </c>
      <c r="BE1177" s="21"/>
    </row>
    <row r="1178" spans="1:58" x14ac:dyDescent="0.25">
      <c r="A1178">
        <v>1.7</v>
      </c>
      <c r="B1178" s="21" t="s">
        <v>206</v>
      </c>
      <c r="C1178" s="21" t="s">
        <v>9</v>
      </c>
      <c r="D1178" s="21" t="s">
        <v>14</v>
      </c>
      <c r="E1178" s="21"/>
      <c r="F1178" s="21"/>
      <c r="G1178" s="21" t="s">
        <v>23</v>
      </c>
      <c r="H1178" s="21"/>
      <c r="I1178" s="21" t="s">
        <v>785</v>
      </c>
      <c r="J1178" s="21" t="s">
        <v>607</v>
      </c>
      <c r="K1178" s="21" t="s">
        <v>41</v>
      </c>
      <c r="L1178" t="b">
        <v>0</v>
      </c>
      <c r="M1178" t="b">
        <v>0</v>
      </c>
      <c r="N1178" t="b">
        <v>0</v>
      </c>
      <c r="O1178">
        <v>40</v>
      </c>
      <c r="P1178">
        <v>30</v>
      </c>
      <c r="Q1178">
        <v>0</v>
      </c>
      <c r="R1178" s="21" t="s">
        <v>49</v>
      </c>
      <c r="S1178">
        <v>1000</v>
      </c>
      <c r="T1178">
        <v>100</v>
      </c>
      <c r="U1178" t="b">
        <v>1</v>
      </c>
      <c r="V1178">
        <v>100</v>
      </c>
      <c r="W1178">
        <v>1</v>
      </c>
      <c r="X1178">
        <v>105</v>
      </c>
      <c r="Y1178">
        <v>60</v>
      </c>
      <c r="Z1178">
        <v>0.05</v>
      </c>
      <c r="AA1178" t="b">
        <v>1</v>
      </c>
      <c r="AB1178" s="21" t="s">
        <v>724</v>
      </c>
      <c r="AC1178">
        <v>5</v>
      </c>
      <c r="AD1178">
        <v>9</v>
      </c>
      <c r="AE1178">
        <v>10</v>
      </c>
      <c r="AF1178">
        <v>10</v>
      </c>
      <c r="AG1178" s="21" t="s">
        <v>48</v>
      </c>
      <c r="AH1178" t="b">
        <v>0</v>
      </c>
      <c r="AI1178" t="b">
        <v>0</v>
      </c>
      <c r="AJ1178">
        <v>50</v>
      </c>
      <c r="AK1178">
        <v>0</v>
      </c>
      <c r="AL1178">
        <v>2000</v>
      </c>
      <c r="AM1178" s="21" t="s">
        <v>358</v>
      </c>
      <c r="AN1178" s="21"/>
      <c r="AO1178" t="b">
        <v>0</v>
      </c>
      <c r="AP1178" s="21"/>
      <c r="AQ1178" s="21"/>
      <c r="AR1178" s="21" t="s">
        <v>501</v>
      </c>
      <c r="AS1178" s="21"/>
      <c r="AU1178" s="21"/>
      <c r="AW1178">
        <v>1.5968</v>
      </c>
      <c r="AX1178" s="21"/>
      <c r="AY1178">
        <v>36095</v>
      </c>
      <c r="BE1178" s="21"/>
    </row>
    <row r="1179" spans="1:58" x14ac:dyDescent="0.25">
      <c r="A1179">
        <v>1.7</v>
      </c>
      <c r="B1179" s="21" t="s">
        <v>206</v>
      </c>
      <c r="C1179" s="21" t="s">
        <v>9</v>
      </c>
      <c r="D1179" s="21" t="s">
        <v>14</v>
      </c>
      <c r="E1179" s="21"/>
      <c r="F1179" s="21"/>
      <c r="G1179" s="21" t="s">
        <v>23</v>
      </c>
      <c r="H1179" s="21"/>
      <c r="I1179" s="21" t="s">
        <v>785</v>
      </c>
      <c r="J1179" s="21" t="s">
        <v>607</v>
      </c>
      <c r="K1179" s="21" t="s">
        <v>41</v>
      </c>
      <c r="L1179" t="b">
        <v>0</v>
      </c>
      <c r="M1179" t="b">
        <v>0</v>
      </c>
      <c r="N1179" t="b">
        <v>0</v>
      </c>
      <c r="O1179">
        <v>40</v>
      </c>
      <c r="P1179">
        <v>30</v>
      </c>
      <c r="Q1179">
        <v>0</v>
      </c>
      <c r="R1179" s="21" t="s">
        <v>49</v>
      </c>
      <c r="S1179">
        <v>1000</v>
      </c>
      <c r="T1179">
        <v>100</v>
      </c>
      <c r="U1179" t="b">
        <v>1</v>
      </c>
      <c r="V1179">
        <v>100</v>
      </c>
      <c r="W1179">
        <v>1</v>
      </c>
      <c r="X1179">
        <v>105</v>
      </c>
      <c r="Y1179">
        <v>60</v>
      </c>
      <c r="Z1179">
        <v>0.05</v>
      </c>
      <c r="AA1179" t="b">
        <v>1</v>
      </c>
      <c r="AB1179" s="21" t="s">
        <v>724</v>
      </c>
      <c r="AC1179">
        <v>5</v>
      </c>
      <c r="AD1179">
        <v>9</v>
      </c>
      <c r="AE1179">
        <v>10</v>
      </c>
      <c r="AF1179">
        <v>10</v>
      </c>
      <c r="AG1179" s="21" t="s">
        <v>48</v>
      </c>
      <c r="AH1179" t="b">
        <v>0</v>
      </c>
      <c r="AI1179" t="b">
        <v>0</v>
      </c>
      <c r="AJ1179">
        <v>50</v>
      </c>
      <c r="AK1179">
        <v>0</v>
      </c>
      <c r="AL1179">
        <v>2000</v>
      </c>
      <c r="AM1179" s="21" t="s">
        <v>359</v>
      </c>
      <c r="AN1179" s="21"/>
      <c r="AO1179" t="b">
        <v>0</v>
      </c>
      <c r="AP1179" s="21"/>
      <c r="AQ1179" s="21"/>
      <c r="AR1179" s="21" t="s">
        <v>501</v>
      </c>
      <c r="AS1179" s="21"/>
      <c r="AU1179" s="21"/>
      <c r="AW1179">
        <v>1</v>
      </c>
      <c r="AX1179" s="21"/>
      <c r="AY1179">
        <v>49344</v>
      </c>
      <c r="BE1179" s="21"/>
    </row>
    <row r="1180" spans="1:58" x14ac:dyDescent="0.25">
      <c r="A1180">
        <v>1.7</v>
      </c>
      <c r="B1180" s="21" t="s">
        <v>206</v>
      </c>
      <c r="C1180" s="21" t="s">
        <v>9</v>
      </c>
      <c r="D1180" s="21" t="s">
        <v>14</v>
      </c>
      <c r="E1180" s="21"/>
      <c r="F1180" s="21"/>
      <c r="G1180" s="21" t="s">
        <v>23</v>
      </c>
      <c r="H1180" s="21"/>
      <c r="I1180" s="21" t="s">
        <v>785</v>
      </c>
      <c r="J1180" s="21" t="s">
        <v>607</v>
      </c>
      <c r="K1180" s="21" t="s">
        <v>41</v>
      </c>
      <c r="L1180" t="b">
        <v>0</v>
      </c>
      <c r="M1180" t="b">
        <v>0</v>
      </c>
      <c r="N1180" t="b">
        <v>0</v>
      </c>
      <c r="O1180">
        <v>40</v>
      </c>
      <c r="P1180">
        <v>30</v>
      </c>
      <c r="Q1180">
        <v>0</v>
      </c>
      <c r="R1180" s="21" t="s">
        <v>49</v>
      </c>
      <c r="S1180">
        <v>1000</v>
      </c>
      <c r="T1180">
        <v>100</v>
      </c>
      <c r="U1180" t="b">
        <v>1</v>
      </c>
      <c r="V1180">
        <v>100</v>
      </c>
      <c r="W1180">
        <v>1</v>
      </c>
      <c r="X1180">
        <v>105</v>
      </c>
      <c r="Y1180">
        <v>60</v>
      </c>
      <c r="Z1180">
        <v>0.05</v>
      </c>
      <c r="AA1180" t="b">
        <v>1</v>
      </c>
      <c r="AB1180" s="21" t="s">
        <v>724</v>
      </c>
      <c r="AC1180">
        <v>5</v>
      </c>
      <c r="AD1180">
        <v>9</v>
      </c>
      <c r="AE1180">
        <v>10</v>
      </c>
      <c r="AF1180">
        <v>10</v>
      </c>
      <c r="AG1180" s="21" t="s">
        <v>48</v>
      </c>
      <c r="AH1180" t="b">
        <v>0</v>
      </c>
      <c r="AI1180" t="b">
        <v>0</v>
      </c>
      <c r="AJ1180">
        <v>50</v>
      </c>
      <c r="AK1180">
        <v>0</v>
      </c>
      <c r="AL1180">
        <v>2000</v>
      </c>
      <c r="AM1180" s="21" t="s">
        <v>360</v>
      </c>
      <c r="AN1180" s="21"/>
      <c r="AO1180" t="b">
        <v>0</v>
      </c>
      <c r="AP1180" s="21"/>
      <c r="AQ1180" s="21"/>
      <c r="AR1180" s="21" t="s">
        <v>501</v>
      </c>
      <c r="AS1180" s="21"/>
      <c r="AU1180" s="21"/>
      <c r="AW1180">
        <v>1</v>
      </c>
      <c r="AX1180" s="21"/>
      <c r="AY1180">
        <v>8421376</v>
      </c>
      <c r="BE1180" s="21"/>
    </row>
    <row r="1181" spans="1:58" x14ac:dyDescent="0.25">
      <c r="A1181">
        <v>1.7</v>
      </c>
      <c r="B1181" s="21" t="s">
        <v>206</v>
      </c>
      <c r="C1181" s="21" t="s">
        <v>9</v>
      </c>
      <c r="D1181" s="21" t="s">
        <v>14</v>
      </c>
      <c r="E1181" s="21"/>
      <c r="F1181" s="21"/>
      <c r="G1181" s="21" t="s">
        <v>23</v>
      </c>
      <c r="H1181" s="21"/>
      <c r="I1181" s="21" t="s">
        <v>785</v>
      </c>
      <c r="J1181" s="21" t="s">
        <v>607</v>
      </c>
      <c r="K1181" s="21" t="s">
        <v>41</v>
      </c>
      <c r="L1181" t="b">
        <v>0</v>
      </c>
      <c r="M1181" t="b">
        <v>0</v>
      </c>
      <c r="N1181" t="b">
        <v>0</v>
      </c>
      <c r="O1181">
        <v>40</v>
      </c>
      <c r="P1181">
        <v>30</v>
      </c>
      <c r="Q1181">
        <v>0</v>
      </c>
      <c r="R1181" s="21" t="s">
        <v>49</v>
      </c>
      <c r="S1181">
        <v>1000</v>
      </c>
      <c r="T1181">
        <v>100</v>
      </c>
      <c r="U1181" t="b">
        <v>1</v>
      </c>
      <c r="V1181">
        <v>100</v>
      </c>
      <c r="W1181">
        <v>1</v>
      </c>
      <c r="X1181">
        <v>105</v>
      </c>
      <c r="Y1181">
        <v>60</v>
      </c>
      <c r="Z1181">
        <v>0.05</v>
      </c>
      <c r="AA1181" t="b">
        <v>1</v>
      </c>
      <c r="AB1181" s="21" t="s">
        <v>724</v>
      </c>
      <c r="AC1181">
        <v>5</v>
      </c>
      <c r="AD1181">
        <v>9</v>
      </c>
      <c r="AE1181">
        <v>10</v>
      </c>
      <c r="AF1181">
        <v>10</v>
      </c>
      <c r="AG1181" s="21" t="s">
        <v>48</v>
      </c>
      <c r="AH1181" t="b">
        <v>0</v>
      </c>
      <c r="AI1181" t="b">
        <v>0</v>
      </c>
      <c r="AJ1181">
        <v>50</v>
      </c>
      <c r="AK1181">
        <v>0</v>
      </c>
      <c r="AL1181">
        <v>2000</v>
      </c>
      <c r="AM1181" s="21" t="s">
        <v>361</v>
      </c>
      <c r="AN1181" s="21"/>
      <c r="AO1181" t="b">
        <v>0</v>
      </c>
      <c r="AP1181" s="21"/>
      <c r="AQ1181" s="21"/>
      <c r="AR1181" s="21" t="s">
        <v>501</v>
      </c>
      <c r="AS1181" s="21"/>
      <c r="AU1181" s="21"/>
      <c r="AW1181">
        <v>1.74664</v>
      </c>
      <c r="AX1181" s="21"/>
      <c r="AY1181">
        <v>8421376</v>
      </c>
      <c r="BE1181" s="21"/>
    </row>
    <row r="1182" spans="1:58" x14ac:dyDescent="0.25">
      <c r="A1182">
        <v>1.7</v>
      </c>
      <c r="B1182" s="21" t="s">
        <v>206</v>
      </c>
      <c r="C1182" s="21" t="s">
        <v>9</v>
      </c>
      <c r="D1182" s="21" t="s">
        <v>14</v>
      </c>
      <c r="E1182" s="21"/>
      <c r="F1182" s="21"/>
      <c r="G1182" s="21" t="s">
        <v>23</v>
      </c>
      <c r="H1182" s="21"/>
      <c r="I1182" s="21" t="s">
        <v>785</v>
      </c>
      <c r="J1182" s="21" t="s">
        <v>607</v>
      </c>
      <c r="K1182" s="21" t="s">
        <v>41</v>
      </c>
      <c r="L1182" t="b">
        <v>0</v>
      </c>
      <c r="M1182" t="b">
        <v>0</v>
      </c>
      <c r="N1182" t="b">
        <v>0</v>
      </c>
      <c r="O1182">
        <v>40</v>
      </c>
      <c r="P1182">
        <v>30</v>
      </c>
      <c r="Q1182">
        <v>0</v>
      </c>
      <c r="R1182" s="21" t="s">
        <v>49</v>
      </c>
      <c r="S1182">
        <v>1000</v>
      </c>
      <c r="T1182">
        <v>100</v>
      </c>
      <c r="U1182" t="b">
        <v>1</v>
      </c>
      <c r="V1182">
        <v>100</v>
      </c>
      <c r="W1182">
        <v>1</v>
      </c>
      <c r="X1182">
        <v>105</v>
      </c>
      <c r="Y1182">
        <v>60</v>
      </c>
      <c r="Z1182">
        <v>0.05</v>
      </c>
      <c r="AA1182" t="b">
        <v>1</v>
      </c>
      <c r="AB1182" s="21" t="s">
        <v>724</v>
      </c>
      <c r="AC1182">
        <v>5</v>
      </c>
      <c r="AD1182">
        <v>9</v>
      </c>
      <c r="AE1182">
        <v>10</v>
      </c>
      <c r="AF1182">
        <v>10</v>
      </c>
      <c r="AG1182" s="21" t="s">
        <v>48</v>
      </c>
      <c r="AH1182" t="b">
        <v>0</v>
      </c>
      <c r="AI1182" t="b">
        <v>0</v>
      </c>
      <c r="AJ1182">
        <v>50</v>
      </c>
      <c r="AK1182">
        <v>0</v>
      </c>
      <c r="AL1182">
        <v>2000</v>
      </c>
      <c r="AM1182" s="21" t="s">
        <v>362</v>
      </c>
      <c r="AN1182" s="21"/>
      <c r="AO1182" t="b">
        <v>0</v>
      </c>
      <c r="AP1182" s="21"/>
      <c r="AQ1182" s="21"/>
      <c r="AR1182" s="21" t="s">
        <v>501</v>
      </c>
      <c r="AS1182" s="21"/>
      <c r="AU1182" s="21"/>
      <c r="AW1182">
        <v>1</v>
      </c>
      <c r="AX1182" s="21"/>
      <c r="AY1182">
        <v>55295</v>
      </c>
      <c r="BE1182" s="21"/>
    </row>
    <row r="1183" spans="1:58" x14ac:dyDescent="0.25">
      <c r="A1183">
        <v>1.7</v>
      </c>
      <c r="B1183" s="21" t="s">
        <v>206</v>
      </c>
      <c r="C1183" s="21" t="s">
        <v>9</v>
      </c>
      <c r="D1183" s="21" t="s">
        <v>14</v>
      </c>
      <c r="E1183" s="21"/>
      <c r="F1183" s="21"/>
      <c r="G1183" s="21" t="s">
        <v>23</v>
      </c>
      <c r="H1183" s="21"/>
      <c r="I1183" s="21" t="s">
        <v>785</v>
      </c>
      <c r="J1183" s="21" t="s">
        <v>607</v>
      </c>
      <c r="K1183" s="21" t="s">
        <v>41</v>
      </c>
      <c r="L1183" t="b">
        <v>0</v>
      </c>
      <c r="M1183" t="b">
        <v>0</v>
      </c>
      <c r="N1183" t="b">
        <v>0</v>
      </c>
      <c r="O1183">
        <v>40</v>
      </c>
      <c r="P1183">
        <v>30</v>
      </c>
      <c r="Q1183">
        <v>0</v>
      </c>
      <c r="R1183" s="21" t="s">
        <v>49</v>
      </c>
      <c r="S1183">
        <v>1000</v>
      </c>
      <c r="T1183">
        <v>100</v>
      </c>
      <c r="U1183" t="b">
        <v>1</v>
      </c>
      <c r="V1183">
        <v>100</v>
      </c>
      <c r="W1183">
        <v>1</v>
      </c>
      <c r="X1183">
        <v>105</v>
      </c>
      <c r="Y1183">
        <v>60</v>
      </c>
      <c r="Z1183">
        <v>0.05</v>
      </c>
      <c r="AA1183" t="b">
        <v>1</v>
      </c>
      <c r="AB1183" s="21" t="s">
        <v>724</v>
      </c>
      <c r="AC1183">
        <v>5</v>
      </c>
      <c r="AD1183">
        <v>9</v>
      </c>
      <c r="AE1183">
        <v>10</v>
      </c>
      <c r="AF1183">
        <v>10</v>
      </c>
      <c r="AG1183" s="21" t="s">
        <v>48</v>
      </c>
      <c r="AH1183" t="b">
        <v>0</v>
      </c>
      <c r="AI1183" t="b">
        <v>0</v>
      </c>
      <c r="AJ1183">
        <v>50</v>
      </c>
      <c r="AK1183">
        <v>0</v>
      </c>
      <c r="AL1183">
        <v>2000</v>
      </c>
      <c r="AM1183" s="21" t="s">
        <v>363</v>
      </c>
      <c r="AN1183" s="21"/>
      <c r="AO1183" t="b">
        <v>0</v>
      </c>
      <c r="AP1183" s="21"/>
      <c r="AQ1183" s="21"/>
      <c r="AR1183" s="21" t="s">
        <v>501</v>
      </c>
      <c r="AS1183" s="21"/>
      <c r="AU1183" s="21"/>
      <c r="AW1183">
        <v>1.66466</v>
      </c>
      <c r="AX1183" s="21"/>
      <c r="AY1183">
        <v>55295</v>
      </c>
      <c r="BE1183" s="21"/>
    </row>
    <row r="1184" spans="1:58" x14ac:dyDescent="0.25">
      <c r="A1184">
        <v>1.7</v>
      </c>
      <c r="B1184" s="21" t="s">
        <v>206</v>
      </c>
      <c r="C1184" s="21" t="s">
        <v>9</v>
      </c>
      <c r="D1184" s="21" t="s">
        <v>14</v>
      </c>
      <c r="E1184" s="21"/>
      <c r="F1184" s="21"/>
      <c r="G1184" s="21" t="s">
        <v>23</v>
      </c>
      <c r="H1184" s="21"/>
      <c r="I1184" s="21" t="s">
        <v>785</v>
      </c>
      <c r="J1184" s="21" t="s">
        <v>607</v>
      </c>
      <c r="K1184" s="21" t="s">
        <v>41</v>
      </c>
      <c r="L1184" t="b">
        <v>0</v>
      </c>
      <c r="M1184" t="b">
        <v>0</v>
      </c>
      <c r="N1184" t="b">
        <v>0</v>
      </c>
      <c r="O1184">
        <v>40</v>
      </c>
      <c r="P1184">
        <v>30</v>
      </c>
      <c r="Q1184">
        <v>0</v>
      </c>
      <c r="R1184" s="21" t="s">
        <v>49</v>
      </c>
      <c r="S1184">
        <v>1000</v>
      </c>
      <c r="T1184">
        <v>100</v>
      </c>
      <c r="U1184" t="b">
        <v>1</v>
      </c>
      <c r="V1184">
        <v>100</v>
      </c>
      <c r="W1184">
        <v>1</v>
      </c>
      <c r="X1184">
        <v>105</v>
      </c>
      <c r="Y1184">
        <v>60</v>
      </c>
      <c r="Z1184">
        <v>0.05</v>
      </c>
      <c r="AA1184" t="b">
        <v>1</v>
      </c>
      <c r="AB1184" s="21" t="s">
        <v>724</v>
      </c>
      <c r="AC1184">
        <v>5</v>
      </c>
      <c r="AD1184">
        <v>9</v>
      </c>
      <c r="AE1184">
        <v>10</v>
      </c>
      <c r="AF1184">
        <v>10</v>
      </c>
      <c r="AG1184" s="21" t="s">
        <v>48</v>
      </c>
      <c r="AH1184" t="b">
        <v>0</v>
      </c>
      <c r="AI1184" t="b">
        <v>0</v>
      </c>
      <c r="AJ1184">
        <v>50</v>
      </c>
      <c r="AK1184">
        <v>0</v>
      </c>
      <c r="AL1184">
        <v>2000</v>
      </c>
      <c r="AM1184" s="21" t="s">
        <v>364</v>
      </c>
      <c r="AN1184" s="21"/>
      <c r="AO1184" t="b">
        <v>0</v>
      </c>
      <c r="AP1184" s="21"/>
      <c r="AQ1184" s="21"/>
      <c r="AR1184" s="21" t="s">
        <v>503</v>
      </c>
      <c r="AS1184" s="21"/>
      <c r="AU1184" s="21"/>
      <c r="AW1184">
        <v>1</v>
      </c>
      <c r="AX1184" s="21"/>
      <c r="AY1184">
        <v>14524637</v>
      </c>
      <c r="BE1184" s="21"/>
    </row>
    <row r="1185" spans="1:58" x14ac:dyDescent="0.25">
      <c r="A1185">
        <v>1.7</v>
      </c>
      <c r="B1185" s="21" t="s">
        <v>206</v>
      </c>
      <c r="C1185" s="21" t="s">
        <v>9</v>
      </c>
      <c r="D1185" s="21" t="s">
        <v>14</v>
      </c>
      <c r="E1185" s="21"/>
      <c r="F1185" s="21"/>
      <c r="G1185" s="21" t="s">
        <v>23</v>
      </c>
      <c r="H1185" s="21"/>
      <c r="I1185" s="21" t="s">
        <v>785</v>
      </c>
      <c r="J1185" s="21" t="s">
        <v>607</v>
      </c>
      <c r="K1185" s="21" t="s">
        <v>41</v>
      </c>
      <c r="L1185" t="b">
        <v>0</v>
      </c>
      <c r="M1185" t="b">
        <v>0</v>
      </c>
      <c r="N1185" t="b">
        <v>0</v>
      </c>
      <c r="O1185">
        <v>40</v>
      </c>
      <c r="P1185">
        <v>30</v>
      </c>
      <c r="Q1185">
        <v>0</v>
      </c>
      <c r="R1185" s="21" t="s">
        <v>49</v>
      </c>
      <c r="S1185">
        <v>1000</v>
      </c>
      <c r="T1185">
        <v>100</v>
      </c>
      <c r="U1185" t="b">
        <v>1</v>
      </c>
      <c r="V1185">
        <v>100</v>
      </c>
      <c r="W1185">
        <v>1</v>
      </c>
      <c r="X1185">
        <v>105</v>
      </c>
      <c r="Y1185">
        <v>60</v>
      </c>
      <c r="Z1185">
        <v>0.05</v>
      </c>
      <c r="AA1185" t="b">
        <v>1</v>
      </c>
      <c r="AB1185" s="21" t="s">
        <v>724</v>
      </c>
      <c r="AC1185">
        <v>5</v>
      </c>
      <c r="AD1185">
        <v>9</v>
      </c>
      <c r="AE1185">
        <v>10</v>
      </c>
      <c r="AF1185">
        <v>10</v>
      </c>
      <c r="AG1185" s="21" t="s">
        <v>48</v>
      </c>
      <c r="AH1185" t="b">
        <v>0</v>
      </c>
      <c r="AI1185" t="b">
        <v>0</v>
      </c>
      <c r="AJ1185">
        <v>50</v>
      </c>
      <c r="AK1185">
        <v>0</v>
      </c>
      <c r="AL1185">
        <v>2000</v>
      </c>
      <c r="AM1185" s="21" t="s">
        <v>367</v>
      </c>
      <c r="AN1185" s="21"/>
      <c r="AO1185" t="b">
        <v>0</v>
      </c>
      <c r="AP1185" s="21"/>
      <c r="AQ1185" s="21"/>
      <c r="AR1185" s="21" t="s">
        <v>503</v>
      </c>
      <c r="AS1185" s="21"/>
      <c r="AU1185" s="21"/>
      <c r="AW1185">
        <v>1</v>
      </c>
      <c r="AX1185" s="21"/>
      <c r="AY1185">
        <v>14524637</v>
      </c>
      <c r="BE1185" s="21"/>
    </row>
    <row r="1186" spans="1:58" x14ac:dyDescent="0.25">
      <c r="A1186">
        <v>1.7</v>
      </c>
      <c r="B1186" s="21" t="s">
        <v>206</v>
      </c>
      <c r="C1186" s="21" t="s">
        <v>9</v>
      </c>
      <c r="D1186" s="21" t="s">
        <v>14</v>
      </c>
      <c r="E1186" s="21"/>
      <c r="F1186" s="21"/>
      <c r="G1186" s="21" t="s">
        <v>23</v>
      </c>
      <c r="H1186" s="21"/>
      <c r="I1186" s="21" t="s">
        <v>785</v>
      </c>
      <c r="J1186" s="21" t="s">
        <v>607</v>
      </c>
      <c r="K1186" s="21" t="s">
        <v>41</v>
      </c>
      <c r="L1186" t="b">
        <v>0</v>
      </c>
      <c r="M1186" t="b">
        <v>0</v>
      </c>
      <c r="N1186" t="b">
        <v>0</v>
      </c>
      <c r="O1186">
        <v>40</v>
      </c>
      <c r="P1186">
        <v>30</v>
      </c>
      <c r="Q1186">
        <v>0</v>
      </c>
      <c r="R1186" s="21" t="s">
        <v>49</v>
      </c>
      <c r="S1186">
        <v>1000</v>
      </c>
      <c r="T1186">
        <v>100</v>
      </c>
      <c r="U1186" t="b">
        <v>1</v>
      </c>
      <c r="V1186">
        <v>100</v>
      </c>
      <c r="W1186">
        <v>1</v>
      </c>
      <c r="X1186">
        <v>105</v>
      </c>
      <c r="Y1186">
        <v>60</v>
      </c>
      <c r="Z1186">
        <v>0.05</v>
      </c>
      <c r="AA1186" t="b">
        <v>1</v>
      </c>
      <c r="AB1186" s="21" t="s">
        <v>724</v>
      </c>
      <c r="AC1186">
        <v>5</v>
      </c>
      <c r="AD1186">
        <v>9</v>
      </c>
      <c r="AE1186">
        <v>10</v>
      </c>
      <c r="AF1186">
        <v>10</v>
      </c>
      <c r="AG1186" s="21" t="s">
        <v>48</v>
      </c>
      <c r="AH1186" t="b">
        <v>0</v>
      </c>
      <c r="AI1186" t="b">
        <v>0</v>
      </c>
      <c r="AJ1186">
        <v>50</v>
      </c>
      <c r="AK1186">
        <v>0</v>
      </c>
      <c r="AL1186">
        <v>2000</v>
      </c>
      <c r="AM1186" s="21" t="s">
        <v>372</v>
      </c>
      <c r="AN1186" s="21"/>
      <c r="AO1186" t="b">
        <v>0</v>
      </c>
      <c r="AP1186" s="21"/>
      <c r="AQ1186" s="21"/>
      <c r="AR1186" s="21" t="s">
        <v>503</v>
      </c>
      <c r="AS1186" s="21"/>
      <c r="AU1186" s="21"/>
      <c r="AW1186">
        <v>1</v>
      </c>
      <c r="AX1186" s="21"/>
      <c r="AY1186">
        <v>14524637</v>
      </c>
      <c r="BE1186" s="21"/>
    </row>
    <row r="1187" spans="1:58" x14ac:dyDescent="0.25">
      <c r="A1187">
        <v>1.7</v>
      </c>
      <c r="B1187" s="21" t="s">
        <v>206</v>
      </c>
      <c r="C1187" s="21" t="s">
        <v>9</v>
      </c>
      <c r="D1187" s="21" t="s">
        <v>14</v>
      </c>
      <c r="E1187" s="21"/>
      <c r="F1187" s="21"/>
      <c r="G1187" s="21" t="s">
        <v>23</v>
      </c>
      <c r="H1187" s="21"/>
      <c r="I1187" s="21" t="s">
        <v>785</v>
      </c>
      <c r="J1187" s="21" t="s">
        <v>607</v>
      </c>
      <c r="K1187" s="21" t="s">
        <v>41</v>
      </c>
      <c r="L1187" t="b">
        <v>0</v>
      </c>
      <c r="M1187" t="b">
        <v>0</v>
      </c>
      <c r="N1187" t="b">
        <v>0</v>
      </c>
      <c r="O1187">
        <v>40</v>
      </c>
      <c r="P1187">
        <v>30</v>
      </c>
      <c r="Q1187">
        <v>0</v>
      </c>
      <c r="R1187" s="21" t="s">
        <v>49</v>
      </c>
      <c r="S1187">
        <v>1000</v>
      </c>
      <c r="T1187">
        <v>100</v>
      </c>
      <c r="U1187" t="b">
        <v>1</v>
      </c>
      <c r="V1187">
        <v>100</v>
      </c>
      <c r="W1187">
        <v>1</v>
      </c>
      <c r="X1187">
        <v>105</v>
      </c>
      <c r="Y1187">
        <v>60</v>
      </c>
      <c r="Z1187">
        <v>0.05</v>
      </c>
      <c r="AA1187" t="b">
        <v>1</v>
      </c>
      <c r="AB1187" s="21" t="s">
        <v>724</v>
      </c>
      <c r="AC1187">
        <v>5</v>
      </c>
      <c r="AD1187">
        <v>9</v>
      </c>
      <c r="AE1187">
        <v>10</v>
      </c>
      <c r="AF1187">
        <v>10</v>
      </c>
      <c r="AG1187" s="21" t="s">
        <v>48</v>
      </c>
      <c r="AH1187" t="b">
        <v>0</v>
      </c>
      <c r="AI1187" t="b">
        <v>0</v>
      </c>
      <c r="AJ1187">
        <v>50</v>
      </c>
      <c r="AK1187">
        <v>0</v>
      </c>
      <c r="AL1187">
        <v>2000</v>
      </c>
      <c r="AM1187" s="21" t="s">
        <v>373</v>
      </c>
      <c r="AN1187" s="21"/>
      <c r="AO1187" t="b">
        <v>0</v>
      </c>
      <c r="AP1187" s="21"/>
      <c r="AQ1187" s="21"/>
      <c r="AR1187" s="21" t="s">
        <v>503</v>
      </c>
      <c r="AS1187" s="21"/>
      <c r="AU1187" s="21"/>
      <c r="AW1187">
        <v>3</v>
      </c>
      <c r="AX1187" s="21"/>
      <c r="AY1187">
        <v>12695295</v>
      </c>
      <c r="AZ1187">
        <v>0</v>
      </c>
      <c r="BA1187">
        <v>0</v>
      </c>
      <c r="BB1187">
        <v>35</v>
      </c>
      <c r="BC1187">
        <v>0</v>
      </c>
      <c r="BD1187">
        <v>80</v>
      </c>
      <c r="BE1187" s="21"/>
      <c r="BF1187">
        <v>0</v>
      </c>
    </row>
    <row r="1188" spans="1:58" x14ac:dyDescent="0.25">
      <c r="A1188">
        <v>1.7</v>
      </c>
      <c r="B1188" s="21" t="s">
        <v>206</v>
      </c>
      <c r="C1188" s="21" t="s">
        <v>9</v>
      </c>
      <c r="D1188" s="21" t="s">
        <v>14</v>
      </c>
      <c r="E1188" s="21"/>
      <c r="F1188" s="21"/>
      <c r="G1188" s="21" t="s">
        <v>23</v>
      </c>
      <c r="H1188" s="21"/>
      <c r="I1188" s="21" t="s">
        <v>785</v>
      </c>
      <c r="J1188" s="21" t="s">
        <v>607</v>
      </c>
      <c r="K1188" s="21" t="s">
        <v>41</v>
      </c>
      <c r="L1188" t="b">
        <v>0</v>
      </c>
      <c r="M1188" t="b">
        <v>0</v>
      </c>
      <c r="N1188" t="b">
        <v>0</v>
      </c>
      <c r="O1188">
        <v>40</v>
      </c>
      <c r="P1188">
        <v>30</v>
      </c>
      <c r="Q1188">
        <v>0</v>
      </c>
      <c r="R1188" s="21" t="s">
        <v>49</v>
      </c>
      <c r="S1188">
        <v>1000</v>
      </c>
      <c r="T1188">
        <v>100</v>
      </c>
      <c r="U1188" t="b">
        <v>1</v>
      </c>
      <c r="V1188">
        <v>100</v>
      </c>
      <c r="W1188">
        <v>1</v>
      </c>
      <c r="X1188">
        <v>105</v>
      </c>
      <c r="Y1188">
        <v>60</v>
      </c>
      <c r="Z1188">
        <v>0.05</v>
      </c>
      <c r="AA1188" t="b">
        <v>1</v>
      </c>
      <c r="AB1188" s="21" t="s">
        <v>724</v>
      </c>
      <c r="AC1188">
        <v>5</v>
      </c>
      <c r="AD1188">
        <v>9</v>
      </c>
      <c r="AE1188">
        <v>10</v>
      </c>
      <c r="AF1188">
        <v>10</v>
      </c>
      <c r="AG1188" s="21" t="s">
        <v>48</v>
      </c>
      <c r="AH1188" t="b">
        <v>0</v>
      </c>
      <c r="AI1188" t="b">
        <v>0</v>
      </c>
      <c r="AJ1188">
        <v>50</v>
      </c>
      <c r="AK1188">
        <v>0</v>
      </c>
      <c r="AL1188">
        <v>2000</v>
      </c>
      <c r="AM1188" s="21" t="s">
        <v>374</v>
      </c>
      <c r="AN1188" s="21"/>
      <c r="AO1188" t="b">
        <v>0</v>
      </c>
      <c r="AP1188" s="21"/>
      <c r="AQ1188" s="21"/>
      <c r="AR1188" s="21" t="s">
        <v>503</v>
      </c>
      <c r="AS1188" s="21"/>
      <c r="AU1188" s="21"/>
      <c r="AW1188">
        <v>1</v>
      </c>
      <c r="AX1188" s="21"/>
      <c r="AY1188">
        <v>12695295</v>
      </c>
      <c r="BE1188" s="21"/>
    </row>
    <row r="1189" spans="1:58" x14ac:dyDescent="0.25">
      <c r="A1189">
        <v>1.7</v>
      </c>
      <c r="B1189" s="21" t="s">
        <v>206</v>
      </c>
      <c r="C1189" s="21" t="s">
        <v>9</v>
      </c>
      <c r="D1189" s="21" t="s">
        <v>14</v>
      </c>
      <c r="E1189" s="21"/>
      <c r="F1189" s="21"/>
      <c r="G1189" s="21" t="s">
        <v>23</v>
      </c>
      <c r="H1189" s="21"/>
      <c r="I1189" s="21" t="s">
        <v>785</v>
      </c>
      <c r="J1189" s="21" t="s">
        <v>607</v>
      </c>
      <c r="K1189" s="21" t="s">
        <v>41</v>
      </c>
      <c r="L1189" t="b">
        <v>0</v>
      </c>
      <c r="M1189" t="b">
        <v>0</v>
      </c>
      <c r="N1189" t="b">
        <v>0</v>
      </c>
      <c r="O1189">
        <v>40</v>
      </c>
      <c r="P1189">
        <v>30</v>
      </c>
      <c r="Q1189">
        <v>0</v>
      </c>
      <c r="R1189" s="21" t="s">
        <v>49</v>
      </c>
      <c r="S1189">
        <v>1000</v>
      </c>
      <c r="T1189">
        <v>100</v>
      </c>
      <c r="U1189" t="b">
        <v>1</v>
      </c>
      <c r="V1189">
        <v>100</v>
      </c>
      <c r="W1189">
        <v>1</v>
      </c>
      <c r="X1189">
        <v>105</v>
      </c>
      <c r="Y1189">
        <v>60</v>
      </c>
      <c r="Z1189">
        <v>0.05</v>
      </c>
      <c r="AA1189" t="b">
        <v>1</v>
      </c>
      <c r="AB1189" s="21" t="s">
        <v>724</v>
      </c>
      <c r="AC1189">
        <v>5</v>
      </c>
      <c r="AD1189">
        <v>9</v>
      </c>
      <c r="AE1189">
        <v>10</v>
      </c>
      <c r="AF1189">
        <v>10</v>
      </c>
      <c r="AG1189" s="21" t="s">
        <v>48</v>
      </c>
      <c r="AH1189" t="b">
        <v>0</v>
      </c>
      <c r="AI1189" t="b">
        <v>0</v>
      </c>
      <c r="AJ1189">
        <v>50</v>
      </c>
      <c r="AK1189">
        <v>0</v>
      </c>
      <c r="AL1189">
        <v>2000</v>
      </c>
      <c r="AM1189" s="21" t="s">
        <v>375</v>
      </c>
      <c r="AN1189" s="21"/>
      <c r="AO1189" t="b">
        <v>0</v>
      </c>
      <c r="AP1189" s="21"/>
      <c r="AQ1189" s="21"/>
      <c r="AR1189" s="21" t="s">
        <v>375</v>
      </c>
      <c r="AS1189" s="21"/>
      <c r="AU1189" s="21"/>
      <c r="AW1189">
        <v>1</v>
      </c>
      <c r="AX1189" s="21"/>
      <c r="AY1189">
        <v>16711935</v>
      </c>
      <c r="BE1189" s="21"/>
    </row>
    <row r="1190" spans="1:58" x14ac:dyDescent="0.25">
      <c r="A1190">
        <v>1.7</v>
      </c>
      <c r="B1190" s="21" t="s">
        <v>206</v>
      </c>
      <c r="C1190" s="21" t="s">
        <v>9</v>
      </c>
      <c r="D1190" s="21" t="s">
        <v>14</v>
      </c>
      <c r="E1190" s="21"/>
      <c r="F1190" s="21"/>
      <c r="G1190" s="21" t="s">
        <v>23</v>
      </c>
      <c r="H1190" s="21"/>
      <c r="I1190" s="21" t="s">
        <v>785</v>
      </c>
      <c r="J1190" s="21" t="s">
        <v>607</v>
      </c>
      <c r="K1190" s="21" t="s">
        <v>41</v>
      </c>
      <c r="L1190" t="b">
        <v>0</v>
      </c>
      <c r="M1190" t="b">
        <v>0</v>
      </c>
      <c r="N1190" t="b">
        <v>0</v>
      </c>
      <c r="O1190">
        <v>40</v>
      </c>
      <c r="P1190">
        <v>30</v>
      </c>
      <c r="Q1190">
        <v>0</v>
      </c>
      <c r="R1190" s="21" t="s">
        <v>49</v>
      </c>
      <c r="S1190">
        <v>1000</v>
      </c>
      <c r="T1190">
        <v>100</v>
      </c>
      <c r="U1190" t="b">
        <v>1</v>
      </c>
      <c r="V1190">
        <v>100</v>
      </c>
      <c r="W1190">
        <v>1</v>
      </c>
      <c r="X1190">
        <v>105</v>
      </c>
      <c r="Y1190">
        <v>60</v>
      </c>
      <c r="Z1190">
        <v>0.05</v>
      </c>
      <c r="AA1190" t="b">
        <v>1</v>
      </c>
      <c r="AB1190" s="21" t="s">
        <v>724</v>
      </c>
      <c r="AC1190">
        <v>5</v>
      </c>
      <c r="AD1190">
        <v>9</v>
      </c>
      <c r="AE1190">
        <v>10</v>
      </c>
      <c r="AF1190">
        <v>10</v>
      </c>
      <c r="AG1190" s="21" t="s">
        <v>48</v>
      </c>
      <c r="AH1190" t="b">
        <v>0</v>
      </c>
      <c r="AI1190" t="b">
        <v>0</v>
      </c>
      <c r="AJ1190">
        <v>50</v>
      </c>
      <c r="AK1190">
        <v>0</v>
      </c>
      <c r="AL1190">
        <v>2000</v>
      </c>
      <c r="AM1190" s="21" t="s">
        <v>382</v>
      </c>
      <c r="AN1190" s="21"/>
      <c r="AO1190" t="b">
        <v>0</v>
      </c>
      <c r="AP1190" s="21"/>
      <c r="AQ1190" s="21"/>
      <c r="AR1190" s="21" t="s">
        <v>375</v>
      </c>
      <c r="AS1190" s="21"/>
      <c r="AU1190" s="21"/>
      <c r="AW1190">
        <v>1</v>
      </c>
      <c r="AX1190" s="21"/>
      <c r="AY1190">
        <v>8519755</v>
      </c>
      <c r="BE1190" s="21"/>
    </row>
    <row r="1191" spans="1:58" x14ac:dyDescent="0.25">
      <c r="A1191">
        <v>1.7</v>
      </c>
      <c r="B1191" s="21" t="s">
        <v>206</v>
      </c>
      <c r="C1191" s="21" t="s">
        <v>9</v>
      </c>
      <c r="D1191" s="21" t="s">
        <v>14</v>
      </c>
      <c r="E1191" s="21"/>
      <c r="F1191" s="21"/>
      <c r="G1191" s="21" t="s">
        <v>23</v>
      </c>
      <c r="H1191" s="21"/>
      <c r="I1191" s="21" t="s">
        <v>785</v>
      </c>
      <c r="J1191" s="21" t="s">
        <v>607</v>
      </c>
      <c r="K1191" s="21" t="s">
        <v>41</v>
      </c>
      <c r="L1191" t="b">
        <v>0</v>
      </c>
      <c r="M1191" t="b">
        <v>0</v>
      </c>
      <c r="N1191" t="b">
        <v>0</v>
      </c>
      <c r="O1191">
        <v>40</v>
      </c>
      <c r="P1191">
        <v>30</v>
      </c>
      <c r="Q1191">
        <v>0</v>
      </c>
      <c r="R1191" s="21" t="s">
        <v>49</v>
      </c>
      <c r="S1191">
        <v>1000</v>
      </c>
      <c r="T1191">
        <v>100</v>
      </c>
      <c r="U1191" t="b">
        <v>1</v>
      </c>
      <c r="V1191">
        <v>100</v>
      </c>
      <c r="W1191">
        <v>1</v>
      </c>
      <c r="X1191">
        <v>105</v>
      </c>
      <c r="Y1191">
        <v>60</v>
      </c>
      <c r="Z1191">
        <v>0.05</v>
      </c>
      <c r="AA1191" t="b">
        <v>1</v>
      </c>
      <c r="AB1191" s="21" t="s">
        <v>724</v>
      </c>
      <c r="AC1191">
        <v>5</v>
      </c>
      <c r="AD1191">
        <v>9</v>
      </c>
      <c r="AE1191">
        <v>10</v>
      </c>
      <c r="AF1191">
        <v>10</v>
      </c>
      <c r="AG1191" s="21" t="s">
        <v>48</v>
      </c>
      <c r="AH1191" t="b">
        <v>0</v>
      </c>
      <c r="AI1191" t="b">
        <v>0</v>
      </c>
      <c r="AJ1191">
        <v>50</v>
      </c>
      <c r="AK1191">
        <v>0</v>
      </c>
      <c r="AL1191">
        <v>2000</v>
      </c>
      <c r="AM1191" s="21" t="s">
        <v>383</v>
      </c>
      <c r="AN1191" s="21"/>
      <c r="AO1191" t="b">
        <v>0</v>
      </c>
      <c r="AP1191" s="21"/>
      <c r="AQ1191" s="21"/>
      <c r="AR1191" s="21" t="s">
        <v>375</v>
      </c>
      <c r="AS1191" s="21"/>
      <c r="AU1191" s="21"/>
      <c r="AW1191">
        <v>1</v>
      </c>
      <c r="AX1191" s="21"/>
      <c r="AY1191">
        <v>8519755</v>
      </c>
      <c r="BE1191" s="21"/>
    </row>
    <row r="1192" spans="1:58" x14ac:dyDescent="0.25">
      <c r="A1192">
        <v>1.7</v>
      </c>
      <c r="B1192" s="21" t="s">
        <v>206</v>
      </c>
      <c r="C1192" s="21" t="s">
        <v>9</v>
      </c>
      <c r="D1192" s="21" t="s">
        <v>14</v>
      </c>
      <c r="E1192" s="21"/>
      <c r="F1192" s="21"/>
      <c r="G1192" s="21" t="s">
        <v>23</v>
      </c>
      <c r="H1192" s="21"/>
      <c r="I1192" s="21" t="s">
        <v>785</v>
      </c>
      <c r="J1192" s="21" t="s">
        <v>607</v>
      </c>
      <c r="K1192" s="21" t="s">
        <v>41</v>
      </c>
      <c r="L1192" t="b">
        <v>0</v>
      </c>
      <c r="M1192" t="b">
        <v>0</v>
      </c>
      <c r="N1192" t="b">
        <v>0</v>
      </c>
      <c r="O1192">
        <v>40</v>
      </c>
      <c r="P1192">
        <v>30</v>
      </c>
      <c r="Q1192">
        <v>0</v>
      </c>
      <c r="R1192" s="21" t="s">
        <v>49</v>
      </c>
      <c r="S1192">
        <v>1000</v>
      </c>
      <c r="T1192">
        <v>100</v>
      </c>
      <c r="U1192" t="b">
        <v>1</v>
      </c>
      <c r="V1192">
        <v>100</v>
      </c>
      <c r="W1192">
        <v>1</v>
      </c>
      <c r="X1192">
        <v>105</v>
      </c>
      <c r="Y1192">
        <v>60</v>
      </c>
      <c r="Z1192">
        <v>0.05</v>
      </c>
      <c r="AA1192" t="b">
        <v>1</v>
      </c>
      <c r="AB1192" s="21" t="s">
        <v>724</v>
      </c>
      <c r="AC1192">
        <v>5</v>
      </c>
      <c r="AD1192">
        <v>9</v>
      </c>
      <c r="AE1192">
        <v>10</v>
      </c>
      <c r="AF1192">
        <v>10</v>
      </c>
      <c r="AG1192" s="21" t="s">
        <v>48</v>
      </c>
      <c r="AH1192" t="b">
        <v>0</v>
      </c>
      <c r="AI1192" t="b">
        <v>0</v>
      </c>
      <c r="AJ1192">
        <v>50</v>
      </c>
      <c r="AK1192">
        <v>0</v>
      </c>
      <c r="AL1192">
        <v>2000</v>
      </c>
      <c r="AM1192" s="21" t="s">
        <v>384</v>
      </c>
      <c r="AN1192" s="21"/>
      <c r="AO1192" t="b">
        <v>0</v>
      </c>
      <c r="AP1192" s="21"/>
      <c r="AQ1192" s="21"/>
      <c r="AR1192" s="21" t="s">
        <v>375</v>
      </c>
      <c r="AS1192" s="21"/>
      <c r="AU1192" s="21"/>
      <c r="AW1192">
        <v>1</v>
      </c>
      <c r="AX1192" s="21"/>
      <c r="AY1192">
        <v>8519755</v>
      </c>
      <c r="BE1192" s="21"/>
    </row>
    <row r="1193" spans="1:58" x14ac:dyDescent="0.25">
      <c r="A1193">
        <v>1.7</v>
      </c>
      <c r="B1193" s="21" t="s">
        <v>206</v>
      </c>
      <c r="C1193" s="21" t="s">
        <v>9</v>
      </c>
      <c r="D1193" s="21" t="s">
        <v>14</v>
      </c>
      <c r="E1193" s="21"/>
      <c r="F1193" s="21"/>
      <c r="G1193" s="21" t="s">
        <v>23</v>
      </c>
      <c r="H1193" s="21"/>
      <c r="I1193" s="21" t="s">
        <v>785</v>
      </c>
      <c r="J1193" s="21" t="s">
        <v>607</v>
      </c>
      <c r="K1193" s="21" t="s">
        <v>41</v>
      </c>
      <c r="L1193" t="b">
        <v>0</v>
      </c>
      <c r="M1193" t="b">
        <v>0</v>
      </c>
      <c r="N1193" t="b">
        <v>0</v>
      </c>
      <c r="O1193">
        <v>40</v>
      </c>
      <c r="P1193">
        <v>30</v>
      </c>
      <c r="Q1193">
        <v>0</v>
      </c>
      <c r="R1193" s="21" t="s">
        <v>49</v>
      </c>
      <c r="S1193">
        <v>1000</v>
      </c>
      <c r="T1193">
        <v>100</v>
      </c>
      <c r="U1193" t="b">
        <v>1</v>
      </c>
      <c r="V1193">
        <v>100</v>
      </c>
      <c r="W1193">
        <v>1</v>
      </c>
      <c r="X1193">
        <v>105</v>
      </c>
      <c r="Y1193">
        <v>60</v>
      </c>
      <c r="Z1193">
        <v>0.05</v>
      </c>
      <c r="AA1193" t="b">
        <v>1</v>
      </c>
      <c r="AB1193" s="21" t="s">
        <v>724</v>
      </c>
      <c r="AC1193">
        <v>5</v>
      </c>
      <c r="AD1193">
        <v>9</v>
      </c>
      <c r="AE1193">
        <v>10</v>
      </c>
      <c r="AF1193">
        <v>10</v>
      </c>
      <c r="AG1193" s="21" t="s">
        <v>48</v>
      </c>
      <c r="AH1193" t="b">
        <v>0</v>
      </c>
      <c r="AI1193" t="b">
        <v>0</v>
      </c>
      <c r="AJ1193">
        <v>50</v>
      </c>
      <c r="AK1193">
        <v>0</v>
      </c>
      <c r="AL1193">
        <v>2000</v>
      </c>
      <c r="AM1193" s="21" t="s">
        <v>385</v>
      </c>
      <c r="AN1193" s="21"/>
      <c r="AO1193" t="b">
        <v>0</v>
      </c>
      <c r="AP1193" s="21"/>
      <c r="AQ1193" s="21"/>
      <c r="AR1193" s="21" t="s">
        <v>375</v>
      </c>
      <c r="AS1193" s="21"/>
      <c r="AU1193" s="21"/>
      <c r="AW1193">
        <v>1</v>
      </c>
      <c r="AX1193" s="21"/>
      <c r="AY1193">
        <v>16748574</v>
      </c>
      <c r="BE1193" s="21"/>
    </row>
    <row r="1194" spans="1:58" x14ac:dyDescent="0.25">
      <c r="A1194">
        <v>1.7</v>
      </c>
      <c r="B1194" s="21" t="s">
        <v>206</v>
      </c>
      <c r="C1194" s="21" t="s">
        <v>9</v>
      </c>
      <c r="D1194" s="21" t="s">
        <v>14</v>
      </c>
      <c r="E1194" s="21"/>
      <c r="F1194" s="21"/>
      <c r="G1194" s="21" t="s">
        <v>23</v>
      </c>
      <c r="H1194" s="21"/>
      <c r="I1194" s="21" t="s">
        <v>785</v>
      </c>
      <c r="J1194" s="21" t="s">
        <v>607</v>
      </c>
      <c r="K1194" s="21" t="s">
        <v>41</v>
      </c>
      <c r="L1194" t="b">
        <v>0</v>
      </c>
      <c r="M1194" t="b">
        <v>0</v>
      </c>
      <c r="N1194" t="b">
        <v>0</v>
      </c>
      <c r="O1194">
        <v>40</v>
      </c>
      <c r="P1194">
        <v>30</v>
      </c>
      <c r="Q1194">
        <v>0</v>
      </c>
      <c r="R1194" s="21" t="s">
        <v>49</v>
      </c>
      <c r="S1194">
        <v>1000</v>
      </c>
      <c r="T1194">
        <v>100</v>
      </c>
      <c r="U1194" t="b">
        <v>1</v>
      </c>
      <c r="V1194">
        <v>100</v>
      </c>
      <c r="W1194">
        <v>1</v>
      </c>
      <c r="X1194">
        <v>105</v>
      </c>
      <c r="Y1194">
        <v>60</v>
      </c>
      <c r="Z1194">
        <v>0.05</v>
      </c>
      <c r="AA1194" t="b">
        <v>1</v>
      </c>
      <c r="AB1194" s="21" t="s">
        <v>724</v>
      </c>
      <c r="AC1194">
        <v>5</v>
      </c>
      <c r="AD1194">
        <v>9</v>
      </c>
      <c r="AE1194">
        <v>10</v>
      </c>
      <c r="AF1194">
        <v>10</v>
      </c>
      <c r="AG1194" s="21" t="s">
        <v>48</v>
      </c>
      <c r="AH1194" t="b">
        <v>0</v>
      </c>
      <c r="AI1194" t="b">
        <v>0</v>
      </c>
      <c r="AJ1194">
        <v>50</v>
      </c>
      <c r="AK1194">
        <v>0</v>
      </c>
      <c r="AL1194">
        <v>2000</v>
      </c>
      <c r="AM1194" s="21" t="s">
        <v>386</v>
      </c>
      <c r="AN1194" s="21"/>
      <c r="AO1194" t="b">
        <v>0</v>
      </c>
      <c r="AP1194" s="21"/>
      <c r="AQ1194" s="21"/>
      <c r="AR1194" s="21" t="s">
        <v>375</v>
      </c>
      <c r="AS1194" s="21"/>
      <c r="AU1194" s="21"/>
      <c r="AW1194">
        <v>1</v>
      </c>
      <c r="AX1194" s="21"/>
      <c r="AY1194">
        <v>16436871</v>
      </c>
      <c r="BE1194" s="21"/>
    </row>
    <row r="1195" spans="1:58" x14ac:dyDescent="0.25">
      <c r="A1195">
        <v>1.7</v>
      </c>
      <c r="B1195" s="21" t="s">
        <v>206</v>
      </c>
      <c r="C1195" s="21" t="s">
        <v>9</v>
      </c>
      <c r="D1195" s="21" t="s">
        <v>14</v>
      </c>
      <c r="E1195" s="21"/>
      <c r="F1195" s="21"/>
      <c r="G1195" s="21" t="s">
        <v>23</v>
      </c>
      <c r="H1195" s="21"/>
      <c r="I1195" s="21" t="s">
        <v>785</v>
      </c>
      <c r="J1195" s="21" t="s">
        <v>607</v>
      </c>
      <c r="K1195" s="21" t="s">
        <v>41</v>
      </c>
      <c r="L1195" t="b">
        <v>0</v>
      </c>
      <c r="M1195" t="b">
        <v>0</v>
      </c>
      <c r="N1195" t="b">
        <v>0</v>
      </c>
      <c r="O1195">
        <v>40</v>
      </c>
      <c r="P1195">
        <v>30</v>
      </c>
      <c r="Q1195">
        <v>0</v>
      </c>
      <c r="R1195" s="21" t="s">
        <v>49</v>
      </c>
      <c r="S1195">
        <v>1000</v>
      </c>
      <c r="T1195">
        <v>100</v>
      </c>
      <c r="U1195" t="b">
        <v>1</v>
      </c>
      <c r="V1195">
        <v>100</v>
      </c>
      <c r="W1195">
        <v>1</v>
      </c>
      <c r="X1195">
        <v>105</v>
      </c>
      <c r="Y1195">
        <v>60</v>
      </c>
      <c r="Z1195">
        <v>0.05</v>
      </c>
      <c r="AA1195" t="b">
        <v>1</v>
      </c>
      <c r="AB1195" s="21" t="s">
        <v>724</v>
      </c>
      <c r="AC1195">
        <v>5</v>
      </c>
      <c r="AD1195">
        <v>9</v>
      </c>
      <c r="AE1195">
        <v>10</v>
      </c>
      <c r="AF1195">
        <v>10</v>
      </c>
      <c r="AG1195" s="21" t="s">
        <v>48</v>
      </c>
      <c r="AH1195" t="b">
        <v>0</v>
      </c>
      <c r="AI1195" t="b">
        <v>0</v>
      </c>
      <c r="AJ1195">
        <v>50</v>
      </c>
      <c r="AK1195">
        <v>0</v>
      </c>
      <c r="AL1195">
        <v>2000</v>
      </c>
      <c r="AM1195" s="21" t="s">
        <v>387</v>
      </c>
      <c r="AN1195" s="21"/>
      <c r="AO1195" t="b">
        <v>0</v>
      </c>
      <c r="AP1195" s="21"/>
      <c r="AQ1195" s="21"/>
      <c r="AR1195" s="21" t="s">
        <v>375</v>
      </c>
      <c r="AS1195" s="21"/>
      <c r="AU1195" s="21"/>
      <c r="AW1195">
        <v>1</v>
      </c>
      <c r="AX1195" s="21"/>
      <c r="AY1195">
        <v>15128749</v>
      </c>
      <c r="BE1195" s="21"/>
    </row>
    <row r="1196" spans="1:58" x14ac:dyDescent="0.25">
      <c r="A1196">
        <v>1.7</v>
      </c>
      <c r="B1196" s="21" t="s">
        <v>206</v>
      </c>
      <c r="C1196" s="21" t="s">
        <v>9</v>
      </c>
      <c r="D1196" s="21" t="s">
        <v>14</v>
      </c>
      <c r="E1196" s="21"/>
      <c r="F1196" s="21"/>
      <c r="G1196" s="21" t="s">
        <v>23</v>
      </c>
      <c r="H1196" s="21"/>
      <c r="I1196" s="21" t="s">
        <v>785</v>
      </c>
      <c r="J1196" s="21" t="s">
        <v>607</v>
      </c>
      <c r="K1196" s="21" t="s">
        <v>41</v>
      </c>
      <c r="L1196" t="b">
        <v>0</v>
      </c>
      <c r="M1196" t="b">
        <v>0</v>
      </c>
      <c r="N1196" t="b">
        <v>0</v>
      </c>
      <c r="O1196">
        <v>40</v>
      </c>
      <c r="P1196">
        <v>30</v>
      </c>
      <c r="Q1196">
        <v>0</v>
      </c>
      <c r="R1196" s="21" t="s">
        <v>49</v>
      </c>
      <c r="S1196">
        <v>1000</v>
      </c>
      <c r="T1196">
        <v>100</v>
      </c>
      <c r="U1196" t="b">
        <v>1</v>
      </c>
      <c r="V1196">
        <v>100</v>
      </c>
      <c r="W1196">
        <v>1</v>
      </c>
      <c r="X1196">
        <v>105</v>
      </c>
      <c r="Y1196">
        <v>60</v>
      </c>
      <c r="Z1196">
        <v>0.05</v>
      </c>
      <c r="AA1196" t="b">
        <v>1</v>
      </c>
      <c r="AB1196" s="21" t="s">
        <v>724</v>
      </c>
      <c r="AC1196">
        <v>5</v>
      </c>
      <c r="AD1196">
        <v>9</v>
      </c>
      <c r="AE1196">
        <v>10</v>
      </c>
      <c r="AF1196">
        <v>10</v>
      </c>
      <c r="AG1196" s="21" t="s">
        <v>48</v>
      </c>
      <c r="AH1196" t="b">
        <v>0</v>
      </c>
      <c r="AI1196" t="b">
        <v>0</v>
      </c>
      <c r="AJ1196">
        <v>50</v>
      </c>
      <c r="AK1196">
        <v>0</v>
      </c>
      <c r="AL1196">
        <v>2000</v>
      </c>
      <c r="AM1196" s="21" t="s">
        <v>388</v>
      </c>
      <c r="AN1196" s="21"/>
      <c r="AO1196" t="b">
        <v>0</v>
      </c>
      <c r="AP1196" s="21"/>
      <c r="AQ1196" s="21"/>
      <c r="AR1196" s="21" t="s">
        <v>375</v>
      </c>
      <c r="AS1196" s="21"/>
      <c r="AU1196" s="21"/>
      <c r="AW1196">
        <v>1</v>
      </c>
      <c r="AX1196" s="21"/>
      <c r="AY1196">
        <v>9498256</v>
      </c>
      <c r="BE1196" s="21"/>
    </row>
    <row r="1197" spans="1:58" x14ac:dyDescent="0.25">
      <c r="A1197">
        <v>1.7</v>
      </c>
      <c r="B1197" s="21" t="s">
        <v>206</v>
      </c>
      <c r="C1197" s="21" t="s">
        <v>9</v>
      </c>
      <c r="D1197" s="21" t="s">
        <v>14</v>
      </c>
      <c r="E1197" s="21"/>
      <c r="F1197" s="21"/>
      <c r="G1197" s="21" t="s">
        <v>23</v>
      </c>
      <c r="H1197" s="21"/>
      <c r="I1197" s="21" t="s">
        <v>785</v>
      </c>
      <c r="J1197" s="21" t="s">
        <v>607</v>
      </c>
      <c r="K1197" s="21" t="s">
        <v>41</v>
      </c>
      <c r="L1197" t="b">
        <v>0</v>
      </c>
      <c r="M1197" t="b">
        <v>0</v>
      </c>
      <c r="N1197" t="b">
        <v>0</v>
      </c>
      <c r="O1197">
        <v>40</v>
      </c>
      <c r="P1197">
        <v>30</v>
      </c>
      <c r="Q1197">
        <v>0</v>
      </c>
      <c r="R1197" s="21" t="s">
        <v>49</v>
      </c>
      <c r="S1197">
        <v>1000</v>
      </c>
      <c r="T1197">
        <v>100</v>
      </c>
      <c r="U1197" t="b">
        <v>1</v>
      </c>
      <c r="V1197">
        <v>100</v>
      </c>
      <c r="W1197">
        <v>1</v>
      </c>
      <c r="X1197">
        <v>105</v>
      </c>
      <c r="Y1197">
        <v>60</v>
      </c>
      <c r="Z1197">
        <v>0.05</v>
      </c>
      <c r="AA1197" t="b">
        <v>1</v>
      </c>
      <c r="AB1197" s="21" t="s">
        <v>724</v>
      </c>
      <c r="AC1197">
        <v>5</v>
      </c>
      <c r="AD1197">
        <v>9</v>
      </c>
      <c r="AE1197">
        <v>10</v>
      </c>
      <c r="AF1197">
        <v>10</v>
      </c>
      <c r="AG1197" s="21" t="s">
        <v>48</v>
      </c>
      <c r="AH1197" t="b">
        <v>0</v>
      </c>
      <c r="AI1197" t="b">
        <v>0</v>
      </c>
      <c r="AJ1197">
        <v>50</v>
      </c>
      <c r="AK1197">
        <v>0</v>
      </c>
      <c r="AL1197">
        <v>2000</v>
      </c>
      <c r="AM1197" s="21" t="s">
        <v>389</v>
      </c>
      <c r="AN1197" s="21"/>
      <c r="AO1197" t="b">
        <v>0</v>
      </c>
      <c r="AP1197" s="21"/>
      <c r="AQ1197" s="21"/>
      <c r="AR1197" s="21" t="s">
        <v>375</v>
      </c>
      <c r="AS1197" s="21"/>
      <c r="AU1197" s="21"/>
      <c r="AW1197">
        <v>1</v>
      </c>
      <c r="AX1197" s="21"/>
      <c r="AY1197">
        <v>2263842</v>
      </c>
      <c r="BE1197" s="21"/>
    </row>
    <row r="1198" spans="1:58" x14ac:dyDescent="0.25">
      <c r="A1198">
        <v>1.7</v>
      </c>
      <c r="B1198" s="21" t="s">
        <v>206</v>
      </c>
      <c r="C1198" s="21" t="s">
        <v>9</v>
      </c>
      <c r="D1198" s="21" t="s">
        <v>14</v>
      </c>
      <c r="E1198" s="21"/>
      <c r="F1198" s="21"/>
      <c r="G1198" s="21" t="s">
        <v>23</v>
      </c>
      <c r="H1198" s="21"/>
      <c r="I1198" s="21" t="s">
        <v>785</v>
      </c>
      <c r="J1198" s="21" t="s">
        <v>607</v>
      </c>
      <c r="K1198" s="21" t="s">
        <v>41</v>
      </c>
      <c r="L1198" t="b">
        <v>0</v>
      </c>
      <c r="M1198" t="b">
        <v>0</v>
      </c>
      <c r="N1198" t="b">
        <v>0</v>
      </c>
      <c r="O1198">
        <v>40</v>
      </c>
      <c r="P1198">
        <v>30</v>
      </c>
      <c r="Q1198">
        <v>0</v>
      </c>
      <c r="R1198" s="21" t="s">
        <v>49</v>
      </c>
      <c r="S1198">
        <v>1000</v>
      </c>
      <c r="T1198">
        <v>100</v>
      </c>
      <c r="U1198" t="b">
        <v>1</v>
      </c>
      <c r="V1198">
        <v>100</v>
      </c>
      <c r="W1198">
        <v>1</v>
      </c>
      <c r="X1198">
        <v>105</v>
      </c>
      <c r="Y1198">
        <v>60</v>
      </c>
      <c r="Z1198">
        <v>0.05</v>
      </c>
      <c r="AA1198" t="b">
        <v>1</v>
      </c>
      <c r="AB1198" s="21" t="s">
        <v>724</v>
      </c>
      <c r="AC1198">
        <v>5</v>
      </c>
      <c r="AD1198">
        <v>9</v>
      </c>
      <c r="AE1198">
        <v>10</v>
      </c>
      <c r="AF1198">
        <v>10</v>
      </c>
      <c r="AG1198" s="21" t="s">
        <v>48</v>
      </c>
      <c r="AH1198" t="b">
        <v>0</v>
      </c>
      <c r="AI1198" t="b">
        <v>0</v>
      </c>
      <c r="AJ1198">
        <v>50</v>
      </c>
      <c r="AK1198">
        <v>0</v>
      </c>
      <c r="AL1198">
        <v>2000</v>
      </c>
      <c r="AM1198" s="21" t="s">
        <v>390</v>
      </c>
      <c r="AN1198" s="21"/>
      <c r="AO1198" t="b">
        <v>0</v>
      </c>
      <c r="AP1198" s="21"/>
      <c r="AQ1198" s="21"/>
      <c r="AR1198" s="21" t="s">
        <v>375</v>
      </c>
      <c r="AS1198" s="21"/>
      <c r="AU1198" s="21"/>
      <c r="AW1198">
        <v>1</v>
      </c>
      <c r="AX1198" s="21"/>
      <c r="AY1198">
        <v>8388352</v>
      </c>
      <c r="BE1198" s="21"/>
    </row>
    <row r="1199" spans="1:58" x14ac:dyDescent="0.25">
      <c r="A1199">
        <v>1.7</v>
      </c>
      <c r="B1199" s="21" t="s">
        <v>206</v>
      </c>
      <c r="C1199" s="21" t="s">
        <v>9</v>
      </c>
      <c r="D1199" s="21" t="s">
        <v>14</v>
      </c>
      <c r="E1199" s="21"/>
      <c r="F1199" s="21"/>
      <c r="G1199" s="21" t="s">
        <v>23</v>
      </c>
      <c r="H1199" s="21"/>
      <c r="I1199" s="21" t="s">
        <v>785</v>
      </c>
      <c r="J1199" s="21" t="s">
        <v>607</v>
      </c>
      <c r="K1199" s="21" t="s">
        <v>41</v>
      </c>
      <c r="L1199" t="b">
        <v>0</v>
      </c>
      <c r="M1199" t="b">
        <v>0</v>
      </c>
      <c r="N1199" t="b">
        <v>0</v>
      </c>
      <c r="O1199">
        <v>40</v>
      </c>
      <c r="P1199">
        <v>30</v>
      </c>
      <c r="Q1199">
        <v>0</v>
      </c>
      <c r="R1199" s="21" t="s">
        <v>49</v>
      </c>
      <c r="S1199">
        <v>1000</v>
      </c>
      <c r="T1199">
        <v>100</v>
      </c>
      <c r="U1199" t="b">
        <v>1</v>
      </c>
      <c r="V1199">
        <v>100</v>
      </c>
      <c r="W1199">
        <v>1</v>
      </c>
      <c r="X1199">
        <v>105</v>
      </c>
      <c r="Y1199">
        <v>60</v>
      </c>
      <c r="Z1199">
        <v>0.05</v>
      </c>
      <c r="AA1199" t="b">
        <v>1</v>
      </c>
      <c r="AB1199" s="21" t="s">
        <v>724</v>
      </c>
      <c r="AC1199">
        <v>5</v>
      </c>
      <c r="AD1199">
        <v>9</v>
      </c>
      <c r="AE1199">
        <v>10</v>
      </c>
      <c r="AF1199">
        <v>10</v>
      </c>
      <c r="AG1199" s="21" t="s">
        <v>48</v>
      </c>
      <c r="AH1199" t="b">
        <v>0</v>
      </c>
      <c r="AI1199" t="b">
        <v>0</v>
      </c>
      <c r="AJ1199">
        <v>50</v>
      </c>
      <c r="AK1199">
        <v>0</v>
      </c>
      <c r="AL1199">
        <v>2000</v>
      </c>
      <c r="AM1199" s="21" t="s">
        <v>391</v>
      </c>
      <c r="AN1199" s="21"/>
      <c r="AO1199" t="b">
        <v>0</v>
      </c>
      <c r="AP1199" s="21"/>
      <c r="AQ1199" s="21"/>
      <c r="AR1199" s="21" t="s">
        <v>375</v>
      </c>
      <c r="AS1199" s="21"/>
      <c r="AU1199" s="21"/>
      <c r="AW1199">
        <v>1</v>
      </c>
      <c r="AX1199" s="21"/>
      <c r="AY1199">
        <v>3329330</v>
      </c>
      <c r="BE1199" s="21"/>
    </row>
    <row r="1200" spans="1:58" x14ac:dyDescent="0.25">
      <c r="A1200">
        <v>1.7</v>
      </c>
      <c r="B1200" s="21" t="s">
        <v>206</v>
      </c>
      <c r="C1200" s="21" t="s">
        <v>9</v>
      </c>
      <c r="D1200" s="21" t="s">
        <v>14</v>
      </c>
      <c r="E1200" s="21"/>
      <c r="F1200" s="21"/>
      <c r="G1200" s="21" t="s">
        <v>23</v>
      </c>
      <c r="H1200" s="21"/>
      <c r="I1200" s="21" t="s">
        <v>785</v>
      </c>
      <c r="J1200" s="21" t="s">
        <v>607</v>
      </c>
      <c r="K1200" s="21" t="s">
        <v>41</v>
      </c>
      <c r="L1200" t="b">
        <v>0</v>
      </c>
      <c r="M1200" t="b">
        <v>0</v>
      </c>
      <c r="N1200" t="b">
        <v>0</v>
      </c>
      <c r="O1200">
        <v>40</v>
      </c>
      <c r="P1200">
        <v>30</v>
      </c>
      <c r="Q1200">
        <v>0</v>
      </c>
      <c r="R1200" s="21" t="s">
        <v>49</v>
      </c>
      <c r="S1200">
        <v>1000</v>
      </c>
      <c r="T1200">
        <v>100</v>
      </c>
      <c r="U1200" t="b">
        <v>1</v>
      </c>
      <c r="V1200">
        <v>100</v>
      </c>
      <c r="W1200">
        <v>1</v>
      </c>
      <c r="X1200">
        <v>105</v>
      </c>
      <c r="Y1200">
        <v>60</v>
      </c>
      <c r="Z1200">
        <v>0.05</v>
      </c>
      <c r="AA1200" t="b">
        <v>1</v>
      </c>
      <c r="AB1200" s="21" t="s">
        <v>724</v>
      </c>
      <c r="AC1200">
        <v>5</v>
      </c>
      <c r="AD1200">
        <v>9</v>
      </c>
      <c r="AE1200">
        <v>10</v>
      </c>
      <c r="AF1200">
        <v>10</v>
      </c>
      <c r="AG1200" s="21" t="s">
        <v>48</v>
      </c>
      <c r="AH1200" t="b">
        <v>0</v>
      </c>
      <c r="AI1200" t="b">
        <v>0</v>
      </c>
      <c r="AJ1200">
        <v>50</v>
      </c>
      <c r="AK1200">
        <v>0</v>
      </c>
      <c r="AL1200">
        <v>2000</v>
      </c>
      <c r="AM1200" s="21" t="s">
        <v>392</v>
      </c>
      <c r="AN1200" s="21"/>
      <c r="AO1200" t="b">
        <v>0</v>
      </c>
      <c r="AP1200" s="21"/>
      <c r="AQ1200" s="21"/>
      <c r="AR1200" s="21" t="s">
        <v>375</v>
      </c>
      <c r="AS1200" s="21"/>
      <c r="AU1200" s="21"/>
      <c r="AW1200">
        <v>1</v>
      </c>
      <c r="AX1200" s="21"/>
      <c r="AY1200">
        <v>8519755</v>
      </c>
      <c r="BE1200" s="21"/>
    </row>
    <row r="1201" spans="1:58" x14ac:dyDescent="0.25">
      <c r="A1201">
        <v>1.7</v>
      </c>
      <c r="B1201" s="21" t="s">
        <v>206</v>
      </c>
      <c r="C1201" s="21" t="s">
        <v>9</v>
      </c>
      <c r="D1201" s="21" t="s">
        <v>14</v>
      </c>
      <c r="E1201" s="21"/>
      <c r="F1201" s="21"/>
      <c r="G1201" s="21" t="s">
        <v>23</v>
      </c>
      <c r="H1201" s="21"/>
      <c r="I1201" s="21" t="s">
        <v>785</v>
      </c>
      <c r="J1201" s="21" t="s">
        <v>607</v>
      </c>
      <c r="K1201" s="21" t="s">
        <v>41</v>
      </c>
      <c r="L1201" t="b">
        <v>0</v>
      </c>
      <c r="M1201" t="b">
        <v>0</v>
      </c>
      <c r="N1201" t="b">
        <v>0</v>
      </c>
      <c r="O1201">
        <v>40</v>
      </c>
      <c r="P1201">
        <v>30</v>
      </c>
      <c r="Q1201">
        <v>0</v>
      </c>
      <c r="R1201" s="21" t="s">
        <v>49</v>
      </c>
      <c r="S1201">
        <v>1000</v>
      </c>
      <c r="T1201">
        <v>100</v>
      </c>
      <c r="U1201" t="b">
        <v>1</v>
      </c>
      <c r="V1201">
        <v>100</v>
      </c>
      <c r="W1201">
        <v>1</v>
      </c>
      <c r="X1201">
        <v>105</v>
      </c>
      <c r="Y1201">
        <v>60</v>
      </c>
      <c r="Z1201">
        <v>0.05</v>
      </c>
      <c r="AA1201" t="b">
        <v>1</v>
      </c>
      <c r="AB1201" s="21" t="s">
        <v>724</v>
      </c>
      <c r="AC1201">
        <v>5</v>
      </c>
      <c r="AD1201">
        <v>9</v>
      </c>
      <c r="AE1201">
        <v>10</v>
      </c>
      <c r="AF1201">
        <v>10</v>
      </c>
      <c r="AG1201" s="21" t="s">
        <v>48</v>
      </c>
      <c r="AH1201" t="b">
        <v>0</v>
      </c>
      <c r="AI1201" t="b">
        <v>0</v>
      </c>
      <c r="AJ1201">
        <v>50</v>
      </c>
      <c r="AK1201">
        <v>0</v>
      </c>
      <c r="AL1201">
        <v>2000</v>
      </c>
      <c r="AM1201" s="21" t="s">
        <v>393</v>
      </c>
      <c r="AN1201" s="21"/>
      <c r="AO1201" t="b">
        <v>0</v>
      </c>
      <c r="AP1201" s="21"/>
      <c r="AQ1201" s="21"/>
      <c r="AR1201" s="21" t="s">
        <v>375</v>
      </c>
      <c r="AS1201" s="21"/>
      <c r="AU1201" s="21"/>
      <c r="AW1201">
        <v>1</v>
      </c>
      <c r="AX1201" s="21"/>
      <c r="AY1201">
        <v>8519755</v>
      </c>
      <c r="BE1201" s="21"/>
    </row>
    <row r="1202" spans="1:58" x14ac:dyDescent="0.25">
      <c r="A1202">
        <v>1.7</v>
      </c>
      <c r="B1202" s="21" t="s">
        <v>206</v>
      </c>
      <c r="C1202" s="21" t="s">
        <v>9</v>
      </c>
      <c r="D1202" s="21" t="s">
        <v>14</v>
      </c>
      <c r="E1202" s="21"/>
      <c r="F1202" s="21"/>
      <c r="G1202" s="21" t="s">
        <v>23</v>
      </c>
      <c r="H1202" s="21"/>
      <c r="I1202" s="21" t="s">
        <v>785</v>
      </c>
      <c r="J1202" s="21" t="s">
        <v>607</v>
      </c>
      <c r="K1202" s="21" t="s">
        <v>41</v>
      </c>
      <c r="L1202" t="b">
        <v>0</v>
      </c>
      <c r="M1202" t="b">
        <v>0</v>
      </c>
      <c r="N1202" t="b">
        <v>0</v>
      </c>
      <c r="O1202">
        <v>40</v>
      </c>
      <c r="P1202">
        <v>30</v>
      </c>
      <c r="Q1202">
        <v>0</v>
      </c>
      <c r="R1202" s="21" t="s">
        <v>49</v>
      </c>
      <c r="S1202">
        <v>1000</v>
      </c>
      <c r="T1202">
        <v>100</v>
      </c>
      <c r="U1202" t="b">
        <v>1</v>
      </c>
      <c r="V1202">
        <v>100</v>
      </c>
      <c r="W1202">
        <v>1</v>
      </c>
      <c r="X1202">
        <v>105</v>
      </c>
      <c r="Y1202">
        <v>60</v>
      </c>
      <c r="Z1202">
        <v>0.05</v>
      </c>
      <c r="AA1202" t="b">
        <v>1</v>
      </c>
      <c r="AB1202" s="21" t="s">
        <v>724</v>
      </c>
      <c r="AC1202">
        <v>5</v>
      </c>
      <c r="AD1202">
        <v>9</v>
      </c>
      <c r="AE1202">
        <v>10</v>
      </c>
      <c r="AF1202">
        <v>10</v>
      </c>
      <c r="AG1202" s="21" t="s">
        <v>48</v>
      </c>
      <c r="AH1202" t="b">
        <v>0</v>
      </c>
      <c r="AI1202" t="b">
        <v>0</v>
      </c>
      <c r="AJ1202">
        <v>50</v>
      </c>
      <c r="AK1202">
        <v>0</v>
      </c>
      <c r="AL1202">
        <v>2000</v>
      </c>
      <c r="AM1202" s="21" t="s">
        <v>394</v>
      </c>
      <c r="AN1202" s="21"/>
      <c r="AO1202" t="b">
        <v>0</v>
      </c>
      <c r="AP1202" s="21"/>
      <c r="AQ1202" s="21"/>
      <c r="AR1202" s="21" t="s">
        <v>375</v>
      </c>
      <c r="AS1202" s="21"/>
      <c r="AU1202" s="21"/>
      <c r="AW1202">
        <v>1</v>
      </c>
      <c r="AX1202" s="21"/>
      <c r="AY1202">
        <v>8519755</v>
      </c>
      <c r="BE1202" s="21"/>
    </row>
    <row r="1203" spans="1:58" x14ac:dyDescent="0.25">
      <c r="A1203">
        <v>1.7</v>
      </c>
      <c r="B1203" s="21" t="s">
        <v>206</v>
      </c>
      <c r="C1203" s="21" t="s">
        <v>9</v>
      </c>
      <c r="D1203" s="21" t="s">
        <v>14</v>
      </c>
      <c r="E1203" s="21"/>
      <c r="F1203" s="21"/>
      <c r="G1203" s="21" t="s">
        <v>23</v>
      </c>
      <c r="H1203" s="21"/>
      <c r="I1203" s="21" t="s">
        <v>785</v>
      </c>
      <c r="J1203" s="21" t="s">
        <v>607</v>
      </c>
      <c r="K1203" s="21" t="s">
        <v>41</v>
      </c>
      <c r="L1203" t="b">
        <v>0</v>
      </c>
      <c r="M1203" t="b">
        <v>0</v>
      </c>
      <c r="N1203" t="b">
        <v>0</v>
      </c>
      <c r="O1203">
        <v>40</v>
      </c>
      <c r="P1203">
        <v>30</v>
      </c>
      <c r="Q1203">
        <v>0</v>
      </c>
      <c r="R1203" s="21" t="s">
        <v>49</v>
      </c>
      <c r="S1203">
        <v>1000</v>
      </c>
      <c r="T1203">
        <v>100</v>
      </c>
      <c r="U1203" t="b">
        <v>1</v>
      </c>
      <c r="V1203">
        <v>100</v>
      </c>
      <c r="W1203">
        <v>1</v>
      </c>
      <c r="X1203">
        <v>105</v>
      </c>
      <c r="Y1203">
        <v>60</v>
      </c>
      <c r="Z1203">
        <v>0.05</v>
      </c>
      <c r="AA1203" t="b">
        <v>1</v>
      </c>
      <c r="AB1203" s="21" t="s">
        <v>724</v>
      </c>
      <c r="AC1203">
        <v>5</v>
      </c>
      <c r="AD1203">
        <v>9</v>
      </c>
      <c r="AE1203">
        <v>10</v>
      </c>
      <c r="AF1203">
        <v>10</v>
      </c>
      <c r="AG1203" s="21" t="s">
        <v>48</v>
      </c>
      <c r="AH1203" t="b">
        <v>0</v>
      </c>
      <c r="AI1203" t="b">
        <v>0</v>
      </c>
      <c r="AJ1203">
        <v>50</v>
      </c>
      <c r="AK1203">
        <v>0</v>
      </c>
      <c r="AL1203">
        <v>2000</v>
      </c>
      <c r="AM1203" s="21" t="s">
        <v>395</v>
      </c>
      <c r="AN1203" s="21"/>
      <c r="AO1203" t="b">
        <v>0</v>
      </c>
      <c r="AP1203" s="21"/>
      <c r="AQ1203" s="21"/>
      <c r="AR1203" s="21" t="s">
        <v>375</v>
      </c>
      <c r="AS1203" s="21"/>
      <c r="AU1203" s="21"/>
      <c r="AW1203">
        <v>3</v>
      </c>
      <c r="AX1203" s="21"/>
      <c r="AY1203">
        <v>16748574</v>
      </c>
      <c r="BE1203" s="21"/>
    </row>
    <row r="1204" spans="1:58" x14ac:dyDescent="0.25">
      <c r="A1204">
        <v>1.7</v>
      </c>
      <c r="B1204" s="21" t="s">
        <v>206</v>
      </c>
      <c r="C1204" s="21" t="s">
        <v>9</v>
      </c>
      <c r="D1204" s="21" t="s">
        <v>14</v>
      </c>
      <c r="E1204" s="21"/>
      <c r="F1204" s="21"/>
      <c r="G1204" s="21" t="s">
        <v>23</v>
      </c>
      <c r="H1204" s="21"/>
      <c r="I1204" s="21" t="s">
        <v>785</v>
      </c>
      <c r="J1204" s="21" t="s">
        <v>607</v>
      </c>
      <c r="K1204" s="21" t="s">
        <v>41</v>
      </c>
      <c r="L1204" t="b">
        <v>0</v>
      </c>
      <c r="M1204" t="b">
        <v>0</v>
      </c>
      <c r="N1204" t="b">
        <v>0</v>
      </c>
      <c r="O1204">
        <v>40</v>
      </c>
      <c r="P1204">
        <v>30</v>
      </c>
      <c r="Q1204">
        <v>0</v>
      </c>
      <c r="R1204" s="21" t="s">
        <v>49</v>
      </c>
      <c r="S1204">
        <v>1000</v>
      </c>
      <c r="T1204">
        <v>100</v>
      </c>
      <c r="U1204" t="b">
        <v>1</v>
      </c>
      <c r="V1204">
        <v>100</v>
      </c>
      <c r="W1204">
        <v>1</v>
      </c>
      <c r="X1204">
        <v>105</v>
      </c>
      <c r="Y1204">
        <v>60</v>
      </c>
      <c r="Z1204">
        <v>0.05</v>
      </c>
      <c r="AA1204" t="b">
        <v>1</v>
      </c>
      <c r="AB1204" s="21" t="s">
        <v>724</v>
      </c>
      <c r="AC1204">
        <v>5</v>
      </c>
      <c r="AD1204">
        <v>9</v>
      </c>
      <c r="AE1204">
        <v>10</v>
      </c>
      <c r="AF1204">
        <v>10</v>
      </c>
      <c r="AG1204" s="21" t="s">
        <v>48</v>
      </c>
      <c r="AH1204" t="b">
        <v>0</v>
      </c>
      <c r="AI1204" t="b">
        <v>0</v>
      </c>
      <c r="AJ1204">
        <v>50</v>
      </c>
      <c r="AK1204">
        <v>0</v>
      </c>
      <c r="AL1204">
        <v>2000</v>
      </c>
      <c r="AM1204" s="21" t="s">
        <v>396</v>
      </c>
      <c r="AN1204" s="21"/>
      <c r="AO1204" t="b">
        <v>0</v>
      </c>
      <c r="AP1204" s="21"/>
      <c r="AQ1204" s="21"/>
      <c r="AR1204" s="21" t="s">
        <v>375</v>
      </c>
      <c r="AS1204" s="21"/>
      <c r="AU1204" s="21"/>
      <c r="AW1204">
        <v>3</v>
      </c>
      <c r="AX1204" s="21"/>
      <c r="AY1204">
        <v>16436871</v>
      </c>
      <c r="BE1204" s="21"/>
    </row>
    <row r="1205" spans="1:58" x14ac:dyDescent="0.25">
      <c r="A1205">
        <v>1.7</v>
      </c>
      <c r="B1205" s="21" t="s">
        <v>206</v>
      </c>
      <c r="C1205" s="21" t="s">
        <v>9</v>
      </c>
      <c r="D1205" s="21" t="s">
        <v>14</v>
      </c>
      <c r="E1205" s="21"/>
      <c r="F1205" s="21"/>
      <c r="G1205" s="21" t="s">
        <v>23</v>
      </c>
      <c r="H1205" s="21"/>
      <c r="I1205" s="21" t="s">
        <v>785</v>
      </c>
      <c r="J1205" s="21" t="s">
        <v>607</v>
      </c>
      <c r="K1205" s="21" t="s">
        <v>41</v>
      </c>
      <c r="L1205" t="b">
        <v>0</v>
      </c>
      <c r="M1205" t="b">
        <v>0</v>
      </c>
      <c r="N1205" t="b">
        <v>0</v>
      </c>
      <c r="O1205">
        <v>40</v>
      </c>
      <c r="P1205">
        <v>30</v>
      </c>
      <c r="Q1205">
        <v>0</v>
      </c>
      <c r="R1205" s="21" t="s">
        <v>49</v>
      </c>
      <c r="S1205">
        <v>1000</v>
      </c>
      <c r="T1205">
        <v>100</v>
      </c>
      <c r="U1205" t="b">
        <v>1</v>
      </c>
      <c r="V1205">
        <v>100</v>
      </c>
      <c r="W1205">
        <v>1</v>
      </c>
      <c r="X1205">
        <v>105</v>
      </c>
      <c r="Y1205">
        <v>60</v>
      </c>
      <c r="Z1205">
        <v>0.05</v>
      </c>
      <c r="AA1205" t="b">
        <v>1</v>
      </c>
      <c r="AB1205" s="21" t="s">
        <v>724</v>
      </c>
      <c r="AC1205">
        <v>5</v>
      </c>
      <c r="AD1205">
        <v>9</v>
      </c>
      <c r="AE1205">
        <v>10</v>
      </c>
      <c r="AF1205">
        <v>10</v>
      </c>
      <c r="AG1205" s="21" t="s">
        <v>48</v>
      </c>
      <c r="AH1205" t="b">
        <v>0</v>
      </c>
      <c r="AI1205" t="b">
        <v>0</v>
      </c>
      <c r="AJ1205">
        <v>50</v>
      </c>
      <c r="AK1205">
        <v>0</v>
      </c>
      <c r="AL1205">
        <v>2000</v>
      </c>
      <c r="AM1205" s="21" t="s">
        <v>397</v>
      </c>
      <c r="AN1205" s="21"/>
      <c r="AO1205" t="b">
        <v>0</v>
      </c>
      <c r="AP1205" s="21"/>
      <c r="AQ1205" s="21"/>
      <c r="AR1205" s="21" t="s">
        <v>375</v>
      </c>
      <c r="AS1205" s="21"/>
      <c r="AU1205" s="21"/>
      <c r="AW1205">
        <v>1</v>
      </c>
      <c r="AX1205" s="21"/>
      <c r="AY1205">
        <v>15128749</v>
      </c>
      <c r="BE1205" s="21"/>
    </row>
    <row r="1206" spans="1:58" x14ac:dyDescent="0.25">
      <c r="A1206">
        <v>1.7</v>
      </c>
      <c r="B1206" s="21" t="s">
        <v>206</v>
      </c>
      <c r="C1206" s="21" t="s">
        <v>9</v>
      </c>
      <c r="D1206" s="21" t="s">
        <v>14</v>
      </c>
      <c r="E1206" s="21"/>
      <c r="F1206" s="21"/>
      <c r="G1206" s="21" t="s">
        <v>23</v>
      </c>
      <c r="H1206" s="21"/>
      <c r="I1206" s="21" t="s">
        <v>785</v>
      </c>
      <c r="J1206" s="21" t="s">
        <v>607</v>
      </c>
      <c r="K1206" s="21" t="s">
        <v>41</v>
      </c>
      <c r="L1206" t="b">
        <v>0</v>
      </c>
      <c r="M1206" t="b">
        <v>0</v>
      </c>
      <c r="N1206" t="b">
        <v>0</v>
      </c>
      <c r="O1206">
        <v>40</v>
      </c>
      <c r="P1206">
        <v>30</v>
      </c>
      <c r="Q1206">
        <v>0</v>
      </c>
      <c r="R1206" s="21" t="s">
        <v>49</v>
      </c>
      <c r="S1206">
        <v>1000</v>
      </c>
      <c r="T1206">
        <v>100</v>
      </c>
      <c r="U1206" t="b">
        <v>1</v>
      </c>
      <c r="V1206">
        <v>100</v>
      </c>
      <c r="W1206">
        <v>1</v>
      </c>
      <c r="X1206">
        <v>105</v>
      </c>
      <c r="Y1206">
        <v>60</v>
      </c>
      <c r="Z1206">
        <v>0.05</v>
      </c>
      <c r="AA1206" t="b">
        <v>1</v>
      </c>
      <c r="AB1206" s="21" t="s">
        <v>724</v>
      </c>
      <c r="AC1206">
        <v>5</v>
      </c>
      <c r="AD1206">
        <v>9</v>
      </c>
      <c r="AE1206">
        <v>10</v>
      </c>
      <c r="AF1206">
        <v>10</v>
      </c>
      <c r="AG1206" s="21" t="s">
        <v>48</v>
      </c>
      <c r="AH1206" t="b">
        <v>0</v>
      </c>
      <c r="AI1206" t="b">
        <v>0</v>
      </c>
      <c r="AJ1206">
        <v>50</v>
      </c>
      <c r="AK1206">
        <v>0</v>
      </c>
      <c r="AL1206">
        <v>2000</v>
      </c>
      <c r="AM1206" s="21" t="s">
        <v>398</v>
      </c>
      <c r="AN1206" s="21"/>
      <c r="AO1206" t="b">
        <v>0</v>
      </c>
      <c r="AP1206" s="21"/>
      <c r="AQ1206" s="21"/>
      <c r="AR1206" s="21" t="s">
        <v>375</v>
      </c>
      <c r="AS1206" s="21"/>
      <c r="AU1206" s="21"/>
      <c r="AW1206">
        <v>1</v>
      </c>
      <c r="AX1206" s="21"/>
      <c r="AY1206">
        <v>9498256</v>
      </c>
      <c r="BE1206" s="21"/>
    </row>
    <row r="1207" spans="1:58" x14ac:dyDescent="0.25">
      <c r="A1207">
        <v>1.7</v>
      </c>
      <c r="B1207" s="21" t="s">
        <v>206</v>
      </c>
      <c r="C1207" s="21" t="s">
        <v>9</v>
      </c>
      <c r="D1207" s="21" t="s">
        <v>14</v>
      </c>
      <c r="E1207" s="21"/>
      <c r="F1207" s="21"/>
      <c r="G1207" s="21" t="s">
        <v>23</v>
      </c>
      <c r="H1207" s="21"/>
      <c r="I1207" s="21" t="s">
        <v>785</v>
      </c>
      <c r="J1207" s="21" t="s">
        <v>607</v>
      </c>
      <c r="K1207" s="21" t="s">
        <v>41</v>
      </c>
      <c r="L1207" t="b">
        <v>0</v>
      </c>
      <c r="M1207" t="b">
        <v>0</v>
      </c>
      <c r="N1207" t="b">
        <v>0</v>
      </c>
      <c r="O1207">
        <v>40</v>
      </c>
      <c r="P1207">
        <v>30</v>
      </c>
      <c r="Q1207">
        <v>0</v>
      </c>
      <c r="R1207" s="21" t="s">
        <v>49</v>
      </c>
      <c r="S1207">
        <v>1000</v>
      </c>
      <c r="T1207">
        <v>100</v>
      </c>
      <c r="U1207" t="b">
        <v>1</v>
      </c>
      <c r="V1207">
        <v>100</v>
      </c>
      <c r="W1207">
        <v>1</v>
      </c>
      <c r="X1207">
        <v>105</v>
      </c>
      <c r="Y1207">
        <v>60</v>
      </c>
      <c r="Z1207">
        <v>0.05</v>
      </c>
      <c r="AA1207" t="b">
        <v>1</v>
      </c>
      <c r="AB1207" s="21" t="s">
        <v>724</v>
      </c>
      <c r="AC1207">
        <v>5</v>
      </c>
      <c r="AD1207">
        <v>9</v>
      </c>
      <c r="AE1207">
        <v>10</v>
      </c>
      <c r="AF1207">
        <v>10</v>
      </c>
      <c r="AG1207" s="21" t="s">
        <v>48</v>
      </c>
      <c r="AH1207" t="b">
        <v>0</v>
      </c>
      <c r="AI1207" t="b">
        <v>0</v>
      </c>
      <c r="AJ1207">
        <v>50</v>
      </c>
      <c r="AK1207">
        <v>0</v>
      </c>
      <c r="AL1207">
        <v>2000</v>
      </c>
      <c r="AM1207" s="21" t="s">
        <v>399</v>
      </c>
      <c r="AN1207" s="21"/>
      <c r="AO1207" t="b">
        <v>0</v>
      </c>
      <c r="AP1207" s="21"/>
      <c r="AQ1207" s="21"/>
      <c r="AR1207" s="21" t="s">
        <v>375</v>
      </c>
      <c r="AS1207" s="21"/>
      <c r="AU1207" s="21"/>
      <c r="AW1207">
        <v>2.35398</v>
      </c>
      <c r="AX1207" s="21"/>
      <c r="AY1207">
        <v>2263842</v>
      </c>
      <c r="BE1207" s="21"/>
    </row>
    <row r="1208" spans="1:58" x14ac:dyDescent="0.25">
      <c r="A1208">
        <v>1.7</v>
      </c>
      <c r="B1208" s="21" t="s">
        <v>206</v>
      </c>
      <c r="C1208" s="21" t="s">
        <v>9</v>
      </c>
      <c r="D1208" s="21" t="s">
        <v>14</v>
      </c>
      <c r="E1208" s="21"/>
      <c r="F1208" s="21"/>
      <c r="G1208" s="21" t="s">
        <v>23</v>
      </c>
      <c r="H1208" s="21"/>
      <c r="I1208" s="21" t="s">
        <v>785</v>
      </c>
      <c r="J1208" s="21" t="s">
        <v>607</v>
      </c>
      <c r="K1208" s="21" t="s">
        <v>41</v>
      </c>
      <c r="L1208" t="b">
        <v>0</v>
      </c>
      <c r="M1208" t="b">
        <v>0</v>
      </c>
      <c r="N1208" t="b">
        <v>0</v>
      </c>
      <c r="O1208">
        <v>40</v>
      </c>
      <c r="P1208">
        <v>30</v>
      </c>
      <c r="Q1208">
        <v>0</v>
      </c>
      <c r="R1208" s="21" t="s">
        <v>49</v>
      </c>
      <c r="S1208">
        <v>1000</v>
      </c>
      <c r="T1208">
        <v>100</v>
      </c>
      <c r="U1208" t="b">
        <v>1</v>
      </c>
      <c r="V1208">
        <v>100</v>
      </c>
      <c r="W1208">
        <v>1</v>
      </c>
      <c r="X1208">
        <v>105</v>
      </c>
      <c r="Y1208">
        <v>60</v>
      </c>
      <c r="Z1208">
        <v>0.05</v>
      </c>
      <c r="AA1208" t="b">
        <v>1</v>
      </c>
      <c r="AB1208" s="21" t="s">
        <v>724</v>
      </c>
      <c r="AC1208">
        <v>5</v>
      </c>
      <c r="AD1208">
        <v>9</v>
      </c>
      <c r="AE1208">
        <v>10</v>
      </c>
      <c r="AF1208">
        <v>10</v>
      </c>
      <c r="AG1208" s="21" t="s">
        <v>48</v>
      </c>
      <c r="AH1208" t="b">
        <v>0</v>
      </c>
      <c r="AI1208" t="b">
        <v>0</v>
      </c>
      <c r="AJ1208">
        <v>50</v>
      </c>
      <c r="AK1208">
        <v>0</v>
      </c>
      <c r="AL1208">
        <v>2000</v>
      </c>
      <c r="AM1208" s="21" t="s">
        <v>400</v>
      </c>
      <c r="AN1208" s="21"/>
      <c r="AO1208" t="b">
        <v>0</v>
      </c>
      <c r="AP1208" s="21"/>
      <c r="AQ1208" s="21"/>
      <c r="AR1208" s="21" t="s">
        <v>375</v>
      </c>
      <c r="AS1208" s="21"/>
      <c r="AU1208" s="21"/>
      <c r="AW1208">
        <v>3</v>
      </c>
      <c r="AX1208" s="21"/>
      <c r="AY1208">
        <v>8388352</v>
      </c>
      <c r="BE1208" s="21"/>
    </row>
    <row r="1209" spans="1:58" x14ac:dyDescent="0.25">
      <c r="A1209">
        <v>1.7</v>
      </c>
      <c r="B1209" s="21" t="s">
        <v>206</v>
      </c>
      <c r="C1209" s="21" t="s">
        <v>9</v>
      </c>
      <c r="D1209" s="21" t="s">
        <v>14</v>
      </c>
      <c r="E1209" s="21"/>
      <c r="F1209" s="21"/>
      <c r="G1209" s="21" t="s">
        <v>23</v>
      </c>
      <c r="H1209" s="21"/>
      <c r="I1209" s="21" t="s">
        <v>785</v>
      </c>
      <c r="J1209" s="21" t="s">
        <v>607</v>
      </c>
      <c r="K1209" s="21" t="s">
        <v>41</v>
      </c>
      <c r="L1209" t="b">
        <v>0</v>
      </c>
      <c r="M1209" t="b">
        <v>0</v>
      </c>
      <c r="N1209" t="b">
        <v>0</v>
      </c>
      <c r="O1209">
        <v>40</v>
      </c>
      <c r="P1209">
        <v>30</v>
      </c>
      <c r="Q1209">
        <v>0</v>
      </c>
      <c r="R1209" s="21" t="s">
        <v>49</v>
      </c>
      <c r="S1209">
        <v>1000</v>
      </c>
      <c r="T1209">
        <v>100</v>
      </c>
      <c r="U1209" t="b">
        <v>1</v>
      </c>
      <c r="V1209">
        <v>100</v>
      </c>
      <c r="W1209">
        <v>1</v>
      </c>
      <c r="X1209">
        <v>105</v>
      </c>
      <c r="Y1209">
        <v>60</v>
      </c>
      <c r="Z1209">
        <v>0.05</v>
      </c>
      <c r="AA1209" t="b">
        <v>1</v>
      </c>
      <c r="AB1209" s="21" t="s">
        <v>724</v>
      </c>
      <c r="AC1209">
        <v>5</v>
      </c>
      <c r="AD1209">
        <v>9</v>
      </c>
      <c r="AE1209">
        <v>10</v>
      </c>
      <c r="AF1209">
        <v>10</v>
      </c>
      <c r="AG1209" s="21" t="s">
        <v>48</v>
      </c>
      <c r="AH1209" t="b">
        <v>0</v>
      </c>
      <c r="AI1209" t="b">
        <v>0</v>
      </c>
      <c r="AJ1209">
        <v>50</v>
      </c>
      <c r="AK1209">
        <v>0</v>
      </c>
      <c r="AL1209">
        <v>2000</v>
      </c>
      <c r="AM1209" s="21" t="s">
        <v>401</v>
      </c>
      <c r="AN1209" s="21"/>
      <c r="AO1209" t="b">
        <v>0</v>
      </c>
      <c r="AP1209" s="21"/>
      <c r="AQ1209" s="21"/>
      <c r="AR1209" s="21" t="s">
        <v>375</v>
      </c>
      <c r="AS1209" s="21"/>
      <c r="AU1209" s="21"/>
      <c r="AW1209">
        <v>1</v>
      </c>
      <c r="AX1209" s="21"/>
      <c r="AY1209">
        <v>3329330</v>
      </c>
      <c r="BE1209" s="21"/>
    </row>
    <row r="1210" spans="1:58" x14ac:dyDescent="0.25">
      <c r="A1210">
        <v>1.7</v>
      </c>
      <c r="B1210" s="21" t="s">
        <v>206</v>
      </c>
      <c r="C1210" s="21" t="s">
        <v>9</v>
      </c>
      <c r="D1210" s="21" t="s">
        <v>14</v>
      </c>
      <c r="E1210" s="21"/>
      <c r="F1210" s="21"/>
      <c r="G1210" s="21" t="s">
        <v>23</v>
      </c>
      <c r="H1210" s="21"/>
      <c r="I1210" s="21" t="s">
        <v>785</v>
      </c>
      <c r="J1210" s="21" t="s">
        <v>607</v>
      </c>
      <c r="K1210" s="21" t="s">
        <v>41</v>
      </c>
      <c r="L1210" t="b">
        <v>0</v>
      </c>
      <c r="M1210" t="b">
        <v>0</v>
      </c>
      <c r="N1210" t="b">
        <v>0</v>
      </c>
      <c r="O1210">
        <v>40</v>
      </c>
      <c r="P1210">
        <v>30</v>
      </c>
      <c r="Q1210">
        <v>0</v>
      </c>
      <c r="R1210" s="21" t="s">
        <v>49</v>
      </c>
      <c r="S1210">
        <v>1000</v>
      </c>
      <c r="T1210">
        <v>100</v>
      </c>
      <c r="U1210" t="b">
        <v>1</v>
      </c>
      <c r="V1210">
        <v>100</v>
      </c>
      <c r="W1210">
        <v>1</v>
      </c>
      <c r="X1210">
        <v>105</v>
      </c>
      <c r="Y1210">
        <v>60</v>
      </c>
      <c r="Z1210">
        <v>0.05</v>
      </c>
      <c r="AA1210" t="b">
        <v>1</v>
      </c>
      <c r="AB1210" s="21" t="s">
        <v>724</v>
      </c>
      <c r="AC1210">
        <v>5</v>
      </c>
      <c r="AD1210">
        <v>9</v>
      </c>
      <c r="AE1210">
        <v>10</v>
      </c>
      <c r="AF1210">
        <v>10</v>
      </c>
      <c r="AG1210" s="21" t="s">
        <v>48</v>
      </c>
      <c r="AH1210" t="b">
        <v>0</v>
      </c>
      <c r="AI1210" t="b">
        <v>0</v>
      </c>
      <c r="AJ1210">
        <v>50</v>
      </c>
      <c r="AK1210">
        <v>0</v>
      </c>
      <c r="AL1210">
        <v>2000</v>
      </c>
      <c r="AM1210" s="21" t="s">
        <v>402</v>
      </c>
      <c r="AN1210" s="21"/>
      <c r="AO1210" t="b">
        <v>0</v>
      </c>
      <c r="AP1210" s="21"/>
      <c r="AQ1210" s="21"/>
      <c r="AR1210" s="21" t="s">
        <v>375</v>
      </c>
      <c r="AS1210" s="21"/>
      <c r="AU1210" s="21"/>
      <c r="AW1210">
        <v>1</v>
      </c>
      <c r="AX1210" s="21"/>
      <c r="AY1210">
        <v>8388736</v>
      </c>
      <c r="BE1210" s="21"/>
    </row>
    <row r="1211" spans="1:58" x14ac:dyDescent="0.25">
      <c r="A1211">
        <v>1.7</v>
      </c>
      <c r="B1211" s="21" t="s">
        <v>206</v>
      </c>
      <c r="C1211" s="21" t="s">
        <v>9</v>
      </c>
      <c r="D1211" s="21" t="s">
        <v>14</v>
      </c>
      <c r="E1211" s="21"/>
      <c r="F1211" s="21"/>
      <c r="G1211" s="21" t="s">
        <v>23</v>
      </c>
      <c r="H1211" s="21"/>
      <c r="I1211" s="21" t="s">
        <v>785</v>
      </c>
      <c r="J1211" s="21" t="s">
        <v>607</v>
      </c>
      <c r="K1211" s="21" t="s">
        <v>41</v>
      </c>
      <c r="L1211" t="b">
        <v>0</v>
      </c>
      <c r="M1211" t="b">
        <v>0</v>
      </c>
      <c r="N1211" t="b">
        <v>0</v>
      </c>
      <c r="O1211">
        <v>40</v>
      </c>
      <c r="P1211">
        <v>30</v>
      </c>
      <c r="Q1211">
        <v>0</v>
      </c>
      <c r="R1211" s="21" t="s">
        <v>49</v>
      </c>
      <c r="S1211">
        <v>1000</v>
      </c>
      <c r="T1211">
        <v>100</v>
      </c>
      <c r="U1211" t="b">
        <v>1</v>
      </c>
      <c r="V1211">
        <v>100</v>
      </c>
      <c r="W1211">
        <v>1</v>
      </c>
      <c r="X1211">
        <v>105</v>
      </c>
      <c r="Y1211">
        <v>60</v>
      </c>
      <c r="Z1211">
        <v>0.05</v>
      </c>
      <c r="AA1211" t="b">
        <v>1</v>
      </c>
      <c r="AB1211" s="21" t="s">
        <v>724</v>
      </c>
      <c r="AC1211">
        <v>5</v>
      </c>
      <c r="AD1211">
        <v>9</v>
      </c>
      <c r="AE1211">
        <v>10</v>
      </c>
      <c r="AF1211">
        <v>10</v>
      </c>
      <c r="AG1211" s="21" t="s">
        <v>48</v>
      </c>
      <c r="AH1211" t="b">
        <v>0</v>
      </c>
      <c r="AI1211" t="b">
        <v>0</v>
      </c>
      <c r="AJ1211">
        <v>50</v>
      </c>
      <c r="AK1211">
        <v>0</v>
      </c>
      <c r="AL1211">
        <v>2000</v>
      </c>
      <c r="AM1211" s="21" t="s">
        <v>403</v>
      </c>
      <c r="AN1211" s="21"/>
      <c r="AO1211" t="b">
        <v>0</v>
      </c>
      <c r="AP1211" s="21"/>
      <c r="AQ1211" s="21"/>
      <c r="AR1211" s="21" t="s">
        <v>375</v>
      </c>
      <c r="AS1211" s="21"/>
      <c r="AU1211" s="21"/>
      <c r="AW1211">
        <v>1</v>
      </c>
      <c r="AX1211" s="21"/>
      <c r="AY1211">
        <v>14822282</v>
      </c>
      <c r="BE1211" s="21"/>
    </row>
    <row r="1212" spans="1:58" x14ac:dyDescent="0.25">
      <c r="A1212">
        <v>1.7</v>
      </c>
      <c r="B1212" s="21" t="s">
        <v>206</v>
      </c>
      <c r="C1212" s="21" t="s">
        <v>9</v>
      </c>
      <c r="D1212" s="21" t="s">
        <v>14</v>
      </c>
      <c r="E1212" s="21"/>
      <c r="F1212" s="21"/>
      <c r="G1212" s="21" t="s">
        <v>23</v>
      </c>
      <c r="H1212" s="21"/>
      <c r="I1212" s="21" t="s">
        <v>785</v>
      </c>
      <c r="J1212" s="21" t="s">
        <v>607</v>
      </c>
      <c r="K1212" s="21" t="s">
        <v>41</v>
      </c>
      <c r="L1212" t="b">
        <v>0</v>
      </c>
      <c r="M1212" t="b">
        <v>0</v>
      </c>
      <c r="N1212" t="b">
        <v>0</v>
      </c>
      <c r="O1212">
        <v>40</v>
      </c>
      <c r="P1212">
        <v>30</v>
      </c>
      <c r="Q1212">
        <v>0</v>
      </c>
      <c r="R1212" s="21" t="s">
        <v>49</v>
      </c>
      <c r="S1212">
        <v>1000</v>
      </c>
      <c r="T1212">
        <v>100</v>
      </c>
      <c r="U1212" t="b">
        <v>1</v>
      </c>
      <c r="V1212">
        <v>100</v>
      </c>
      <c r="W1212">
        <v>1</v>
      </c>
      <c r="X1212">
        <v>105</v>
      </c>
      <c r="Y1212">
        <v>60</v>
      </c>
      <c r="Z1212">
        <v>0.05</v>
      </c>
      <c r="AA1212" t="b">
        <v>1</v>
      </c>
      <c r="AB1212" s="21" t="s">
        <v>724</v>
      </c>
      <c r="AC1212">
        <v>5</v>
      </c>
      <c r="AD1212">
        <v>9</v>
      </c>
      <c r="AE1212">
        <v>10</v>
      </c>
      <c r="AF1212">
        <v>10</v>
      </c>
      <c r="AG1212" s="21" t="s">
        <v>48</v>
      </c>
      <c r="AH1212" t="b">
        <v>0</v>
      </c>
      <c r="AI1212" t="b">
        <v>0</v>
      </c>
      <c r="AJ1212">
        <v>50</v>
      </c>
      <c r="AK1212">
        <v>0</v>
      </c>
      <c r="AL1212">
        <v>2000</v>
      </c>
      <c r="AM1212" s="21" t="s">
        <v>404</v>
      </c>
      <c r="AN1212" s="21"/>
      <c r="AO1212" t="b">
        <v>0</v>
      </c>
      <c r="AP1212" s="21"/>
      <c r="AQ1212" s="21"/>
      <c r="AR1212" s="21" t="s">
        <v>375</v>
      </c>
      <c r="AS1212" s="21"/>
      <c r="AU1212" s="21"/>
      <c r="AW1212">
        <v>1</v>
      </c>
      <c r="AX1212" s="21"/>
      <c r="AY1212">
        <v>42495</v>
      </c>
      <c r="BE1212" s="21"/>
    </row>
    <row r="1213" spans="1:58" x14ac:dyDescent="0.25">
      <c r="A1213">
        <v>1.7</v>
      </c>
      <c r="B1213" s="21" t="s">
        <v>206</v>
      </c>
      <c r="C1213" s="21" t="s">
        <v>9</v>
      </c>
      <c r="D1213" s="21" t="s">
        <v>14</v>
      </c>
      <c r="E1213" s="21"/>
      <c r="F1213" s="21"/>
      <c r="G1213" s="21" t="s">
        <v>23</v>
      </c>
      <c r="H1213" s="21"/>
      <c r="I1213" s="21" t="s">
        <v>785</v>
      </c>
      <c r="J1213" s="21" t="s">
        <v>607</v>
      </c>
      <c r="K1213" s="21" t="s">
        <v>41</v>
      </c>
      <c r="L1213" t="b">
        <v>0</v>
      </c>
      <c r="M1213" t="b">
        <v>0</v>
      </c>
      <c r="N1213" t="b">
        <v>0</v>
      </c>
      <c r="O1213">
        <v>40</v>
      </c>
      <c r="P1213">
        <v>30</v>
      </c>
      <c r="Q1213">
        <v>0</v>
      </c>
      <c r="R1213" s="21" t="s">
        <v>49</v>
      </c>
      <c r="S1213">
        <v>1000</v>
      </c>
      <c r="T1213">
        <v>100</v>
      </c>
      <c r="U1213" t="b">
        <v>1</v>
      </c>
      <c r="V1213">
        <v>100</v>
      </c>
      <c r="W1213">
        <v>1</v>
      </c>
      <c r="X1213">
        <v>105</v>
      </c>
      <c r="Y1213">
        <v>60</v>
      </c>
      <c r="Z1213">
        <v>0.05</v>
      </c>
      <c r="AA1213" t="b">
        <v>1</v>
      </c>
      <c r="AB1213" s="21" t="s">
        <v>724</v>
      </c>
      <c r="AC1213">
        <v>5</v>
      </c>
      <c r="AD1213">
        <v>9</v>
      </c>
      <c r="AE1213">
        <v>10</v>
      </c>
      <c r="AF1213">
        <v>10</v>
      </c>
      <c r="AG1213" s="21" t="s">
        <v>48</v>
      </c>
      <c r="AH1213" t="b">
        <v>0</v>
      </c>
      <c r="AI1213" t="b">
        <v>0</v>
      </c>
      <c r="AJ1213">
        <v>50</v>
      </c>
      <c r="AK1213">
        <v>0</v>
      </c>
      <c r="AL1213">
        <v>2000</v>
      </c>
      <c r="AM1213" s="21" t="s">
        <v>405</v>
      </c>
      <c r="AN1213" s="21"/>
      <c r="AO1213" t="b">
        <v>0</v>
      </c>
      <c r="AP1213" s="21"/>
      <c r="AQ1213" s="21"/>
      <c r="AR1213" s="21" t="s">
        <v>375</v>
      </c>
      <c r="AS1213" s="21"/>
      <c r="AU1213" s="21"/>
      <c r="AW1213">
        <v>1</v>
      </c>
      <c r="AX1213" s="21"/>
      <c r="AY1213">
        <v>8388736</v>
      </c>
      <c r="BE1213" s="21"/>
    </row>
    <row r="1214" spans="1:58" x14ac:dyDescent="0.25">
      <c r="A1214">
        <v>1.7</v>
      </c>
      <c r="B1214" s="21" t="s">
        <v>206</v>
      </c>
      <c r="C1214" s="21" t="s">
        <v>9</v>
      </c>
      <c r="D1214" s="21" t="s">
        <v>14</v>
      </c>
      <c r="E1214" s="21"/>
      <c r="F1214" s="21"/>
      <c r="G1214" s="21" t="s">
        <v>23</v>
      </c>
      <c r="H1214" s="21"/>
      <c r="I1214" s="21" t="s">
        <v>785</v>
      </c>
      <c r="J1214" s="21" t="s">
        <v>607</v>
      </c>
      <c r="K1214" s="21" t="s">
        <v>41</v>
      </c>
      <c r="L1214" t="b">
        <v>0</v>
      </c>
      <c r="M1214" t="b">
        <v>0</v>
      </c>
      <c r="N1214" t="b">
        <v>0</v>
      </c>
      <c r="O1214">
        <v>40</v>
      </c>
      <c r="P1214">
        <v>30</v>
      </c>
      <c r="Q1214">
        <v>0</v>
      </c>
      <c r="R1214" s="21" t="s">
        <v>49</v>
      </c>
      <c r="S1214">
        <v>1000</v>
      </c>
      <c r="T1214">
        <v>100</v>
      </c>
      <c r="U1214" t="b">
        <v>1</v>
      </c>
      <c r="V1214">
        <v>100</v>
      </c>
      <c r="W1214">
        <v>1</v>
      </c>
      <c r="X1214">
        <v>105</v>
      </c>
      <c r="Y1214">
        <v>60</v>
      </c>
      <c r="Z1214">
        <v>0.05</v>
      </c>
      <c r="AA1214" t="b">
        <v>1</v>
      </c>
      <c r="AB1214" s="21" t="s">
        <v>724</v>
      </c>
      <c r="AC1214">
        <v>5</v>
      </c>
      <c r="AD1214">
        <v>9</v>
      </c>
      <c r="AE1214">
        <v>10</v>
      </c>
      <c r="AF1214">
        <v>10</v>
      </c>
      <c r="AG1214" s="21" t="s">
        <v>48</v>
      </c>
      <c r="AH1214" t="b">
        <v>0</v>
      </c>
      <c r="AI1214" t="b">
        <v>0</v>
      </c>
      <c r="AJ1214">
        <v>50</v>
      </c>
      <c r="AK1214">
        <v>0</v>
      </c>
      <c r="AL1214">
        <v>2000</v>
      </c>
      <c r="AM1214" s="21" t="s">
        <v>406</v>
      </c>
      <c r="AN1214" s="21"/>
      <c r="AO1214" t="b">
        <v>0</v>
      </c>
      <c r="AP1214" s="21"/>
      <c r="AQ1214" s="21"/>
      <c r="AR1214" s="21" t="s">
        <v>375</v>
      </c>
      <c r="AS1214" s="21"/>
      <c r="AU1214" s="21"/>
      <c r="AW1214">
        <v>1.00739</v>
      </c>
      <c r="AX1214" s="21"/>
      <c r="AY1214">
        <v>8388736</v>
      </c>
      <c r="AZ1214">
        <v>0</v>
      </c>
      <c r="BA1214">
        <v>0</v>
      </c>
      <c r="BB1214">
        <v>63</v>
      </c>
      <c r="BC1214">
        <v>0</v>
      </c>
      <c r="BD1214">
        <v>100</v>
      </c>
      <c r="BE1214" s="21"/>
      <c r="BF1214">
        <v>0</v>
      </c>
    </row>
    <row r="1215" spans="1:58" x14ac:dyDescent="0.25">
      <c r="A1215">
        <v>1.7</v>
      </c>
      <c r="B1215" s="21" t="s">
        <v>206</v>
      </c>
      <c r="C1215" s="21" t="s">
        <v>9</v>
      </c>
      <c r="D1215" s="21" t="s">
        <v>14</v>
      </c>
      <c r="E1215" s="21"/>
      <c r="F1215" s="21"/>
      <c r="G1215" s="21" t="s">
        <v>23</v>
      </c>
      <c r="H1215" s="21"/>
      <c r="I1215" s="21" t="s">
        <v>785</v>
      </c>
      <c r="J1215" s="21" t="s">
        <v>607</v>
      </c>
      <c r="K1215" s="21" t="s">
        <v>41</v>
      </c>
      <c r="L1215" t="b">
        <v>0</v>
      </c>
      <c r="M1215" t="b">
        <v>0</v>
      </c>
      <c r="N1215" t="b">
        <v>0</v>
      </c>
      <c r="O1215">
        <v>40</v>
      </c>
      <c r="P1215">
        <v>30</v>
      </c>
      <c r="Q1215">
        <v>0</v>
      </c>
      <c r="R1215" s="21" t="s">
        <v>49</v>
      </c>
      <c r="S1215">
        <v>1000</v>
      </c>
      <c r="T1215">
        <v>100</v>
      </c>
      <c r="U1215" t="b">
        <v>1</v>
      </c>
      <c r="V1215">
        <v>100</v>
      </c>
      <c r="W1215">
        <v>1</v>
      </c>
      <c r="X1215">
        <v>105</v>
      </c>
      <c r="Y1215">
        <v>60</v>
      </c>
      <c r="Z1215">
        <v>0.05</v>
      </c>
      <c r="AA1215" t="b">
        <v>1</v>
      </c>
      <c r="AB1215" s="21" t="s">
        <v>724</v>
      </c>
      <c r="AC1215">
        <v>5</v>
      </c>
      <c r="AD1215">
        <v>9</v>
      </c>
      <c r="AE1215">
        <v>10</v>
      </c>
      <c r="AF1215">
        <v>10</v>
      </c>
      <c r="AG1215" s="21" t="s">
        <v>48</v>
      </c>
      <c r="AH1215" t="b">
        <v>0</v>
      </c>
      <c r="AI1215" t="b">
        <v>0</v>
      </c>
      <c r="AJ1215">
        <v>50</v>
      </c>
      <c r="AK1215">
        <v>0</v>
      </c>
      <c r="AL1215">
        <v>2000</v>
      </c>
      <c r="AM1215" s="21" t="s">
        <v>406</v>
      </c>
      <c r="AN1215" s="21"/>
      <c r="AO1215" t="b">
        <v>0</v>
      </c>
      <c r="AP1215" s="21"/>
      <c r="AQ1215" s="21"/>
      <c r="AR1215" s="21" t="s">
        <v>375</v>
      </c>
      <c r="AS1215" s="21"/>
      <c r="AU1215" s="21"/>
      <c r="AW1215">
        <v>1.00739</v>
      </c>
      <c r="AX1215" s="21"/>
      <c r="AY1215">
        <v>8388736</v>
      </c>
      <c r="AZ1215">
        <v>0</v>
      </c>
      <c r="BA1215">
        <v>1</v>
      </c>
      <c r="BB1215">
        <v>64</v>
      </c>
      <c r="BC1215">
        <v>100</v>
      </c>
      <c r="BD1215">
        <v>120</v>
      </c>
      <c r="BE1215" s="21"/>
      <c r="BF1215">
        <v>0</v>
      </c>
    </row>
    <row r="1216" spans="1:58" x14ac:dyDescent="0.25">
      <c r="A1216">
        <v>1.7</v>
      </c>
      <c r="B1216" s="21" t="s">
        <v>206</v>
      </c>
      <c r="C1216" s="21" t="s">
        <v>9</v>
      </c>
      <c r="D1216" s="21" t="s">
        <v>14</v>
      </c>
      <c r="E1216" s="21"/>
      <c r="F1216" s="21"/>
      <c r="G1216" s="21" t="s">
        <v>23</v>
      </c>
      <c r="H1216" s="21"/>
      <c r="I1216" s="21" t="s">
        <v>785</v>
      </c>
      <c r="J1216" s="21" t="s">
        <v>607</v>
      </c>
      <c r="K1216" s="21" t="s">
        <v>41</v>
      </c>
      <c r="L1216" t="b">
        <v>0</v>
      </c>
      <c r="M1216" t="b">
        <v>0</v>
      </c>
      <c r="N1216" t="b">
        <v>0</v>
      </c>
      <c r="O1216">
        <v>40</v>
      </c>
      <c r="P1216">
        <v>30</v>
      </c>
      <c r="Q1216">
        <v>0</v>
      </c>
      <c r="R1216" s="21" t="s">
        <v>49</v>
      </c>
      <c r="S1216">
        <v>1000</v>
      </c>
      <c r="T1216">
        <v>100</v>
      </c>
      <c r="U1216" t="b">
        <v>1</v>
      </c>
      <c r="V1216">
        <v>100</v>
      </c>
      <c r="W1216">
        <v>1</v>
      </c>
      <c r="X1216">
        <v>105</v>
      </c>
      <c r="Y1216">
        <v>60</v>
      </c>
      <c r="Z1216">
        <v>0.05</v>
      </c>
      <c r="AA1216" t="b">
        <v>1</v>
      </c>
      <c r="AB1216" s="21" t="s">
        <v>724</v>
      </c>
      <c r="AC1216">
        <v>5</v>
      </c>
      <c r="AD1216">
        <v>9</v>
      </c>
      <c r="AE1216">
        <v>10</v>
      </c>
      <c r="AF1216">
        <v>10</v>
      </c>
      <c r="AG1216" s="21" t="s">
        <v>48</v>
      </c>
      <c r="AH1216" t="b">
        <v>0</v>
      </c>
      <c r="AI1216" t="b">
        <v>0</v>
      </c>
      <c r="AJ1216">
        <v>50</v>
      </c>
      <c r="AK1216">
        <v>0</v>
      </c>
      <c r="AL1216">
        <v>2000</v>
      </c>
      <c r="AM1216" s="21" t="s">
        <v>407</v>
      </c>
      <c r="AN1216" s="21"/>
      <c r="AO1216" t="b">
        <v>0</v>
      </c>
      <c r="AP1216" s="21"/>
      <c r="AQ1216" s="21"/>
      <c r="AR1216" s="21" t="s">
        <v>375</v>
      </c>
      <c r="AS1216" s="21"/>
      <c r="AU1216" s="21"/>
      <c r="AW1216">
        <v>1</v>
      </c>
      <c r="AX1216" s="21"/>
      <c r="AY1216">
        <v>14822282</v>
      </c>
      <c r="BE1216" s="21"/>
    </row>
    <row r="1217" spans="1:58" x14ac:dyDescent="0.25">
      <c r="A1217">
        <v>1.7</v>
      </c>
      <c r="B1217" s="21" t="s">
        <v>206</v>
      </c>
      <c r="C1217" s="21" t="s">
        <v>9</v>
      </c>
      <c r="D1217" s="21" t="s">
        <v>14</v>
      </c>
      <c r="E1217" s="21"/>
      <c r="F1217" s="21"/>
      <c r="G1217" s="21" t="s">
        <v>23</v>
      </c>
      <c r="H1217" s="21"/>
      <c r="I1217" s="21" t="s">
        <v>785</v>
      </c>
      <c r="J1217" s="21" t="s">
        <v>607</v>
      </c>
      <c r="K1217" s="21" t="s">
        <v>41</v>
      </c>
      <c r="L1217" t="b">
        <v>0</v>
      </c>
      <c r="M1217" t="b">
        <v>0</v>
      </c>
      <c r="N1217" t="b">
        <v>0</v>
      </c>
      <c r="O1217">
        <v>40</v>
      </c>
      <c r="P1217">
        <v>30</v>
      </c>
      <c r="Q1217">
        <v>0</v>
      </c>
      <c r="R1217" s="21" t="s">
        <v>49</v>
      </c>
      <c r="S1217">
        <v>1000</v>
      </c>
      <c r="T1217">
        <v>100</v>
      </c>
      <c r="U1217" t="b">
        <v>1</v>
      </c>
      <c r="V1217">
        <v>100</v>
      </c>
      <c r="W1217">
        <v>1</v>
      </c>
      <c r="X1217">
        <v>105</v>
      </c>
      <c r="Y1217">
        <v>60</v>
      </c>
      <c r="Z1217">
        <v>0.05</v>
      </c>
      <c r="AA1217" t="b">
        <v>1</v>
      </c>
      <c r="AB1217" s="21" t="s">
        <v>724</v>
      </c>
      <c r="AC1217">
        <v>5</v>
      </c>
      <c r="AD1217">
        <v>9</v>
      </c>
      <c r="AE1217">
        <v>10</v>
      </c>
      <c r="AF1217">
        <v>10</v>
      </c>
      <c r="AG1217" s="21" t="s">
        <v>48</v>
      </c>
      <c r="AH1217" t="b">
        <v>0</v>
      </c>
      <c r="AI1217" t="b">
        <v>0</v>
      </c>
      <c r="AJ1217">
        <v>50</v>
      </c>
      <c r="AK1217">
        <v>0</v>
      </c>
      <c r="AL1217">
        <v>2000</v>
      </c>
      <c r="AM1217" s="21" t="s">
        <v>408</v>
      </c>
      <c r="AN1217" s="21"/>
      <c r="AO1217" t="b">
        <v>0</v>
      </c>
      <c r="AP1217" s="21"/>
      <c r="AQ1217" s="21"/>
      <c r="AR1217" s="21" t="s">
        <v>375</v>
      </c>
      <c r="AS1217" s="21"/>
      <c r="AU1217" s="21"/>
      <c r="AW1217">
        <v>1</v>
      </c>
      <c r="AX1217" s="21"/>
      <c r="AY1217">
        <v>42495</v>
      </c>
      <c r="BE1217" s="21"/>
    </row>
    <row r="1218" spans="1:58" x14ac:dyDescent="0.25">
      <c r="A1218">
        <v>1.7</v>
      </c>
      <c r="B1218" s="21" t="s">
        <v>206</v>
      </c>
      <c r="C1218" s="21" t="s">
        <v>9</v>
      </c>
      <c r="D1218" s="21" t="s">
        <v>14</v>
      </c>
      <c r="E1218" s="21"/>
      <c r="F1218" s="21"/>
      <c r="G1218" s="21" t="s">
        <v>23</v>
      </c>
      <c r="H1218" s="21"/>
      <c r="I1218" s="21" t="s">
        <v>785</v>
      </c>
      <c r="J1218" s="21" t="s">
        <v>607</v>
      </c>
      <c r="K1218" s="21" t="s">
        <v>41</v>
      </c>
      <c r="L1218" t="b">
        <v>0</v>
      </c>
      <c r="M1218" t="b">
        <v>0</v>
      </c>
      <c r="N1218" t="b">
        <v>0</v>
      </c>
      <c r="O1218">
        <v>40</v>
      </c>
      <c r="P1218">
        <v>30</v>
      </c>
      <c r="Q1218">
        <v>0</v>
      </c>
      <c r="R1218" s="21" t="s">
        <v>49</v>
      </c>
      <c r="S1218">
        <v>1000</v>
      </c>
      <c r="T1218">
        <v>100</v>
      </c>
      <c r="U1218" t="b">
        <v>1</v>
      </c>
      <c r="V1218">
        <v>100</v>
      </c>
      <c r="W1218">
        <v>1</v>
      </c>
      <c r="X1218">
        <v>105</v>
      </c>
      <c r="Y1218">
        <v>60</v>
      </c>
      <c r="Z1218">
        <v>0.05</v>
      </c>
      <c r="AA1218" t="b">
        <v>1</v>
      </c>
      <c r="AB1218" s="21" t="s">
        <v>724</v>
      </c>
      <c r="AC1218">
        <v>5</v>
      </c>
      <c r="AD1218">
        <v>9</v>
      </c>
      <c r="AE1218">
        <v>10</v>
      </c>
      <c r="AF1218">
        <v>10</v>
      </c>
      <c r="AG1218" s="21" t="s">
        <v>48</v>
      </c>
      <c r="AH1218" t="b">
        <v>0</v>
      </c>
      <c r="AI1218" t="b">
        <v>0</v>
      </c>
      <c r="AJ1218">
        <v>50</v>
      </c>
      <c r="AK1218">
        <v>0</v>
      </c>
      <c r="AL1218">
        <v>2000</v>
      </c>
      <c r="AM1218" s="21" t="s">
        <v>409</v>
      </c>
      <c r="AN1218" s="21"/>
      <c r="AO1218" t="b">
        <v>0</v>
      </c>
      <c r="AP1218" s="21"/>
      <c r="AQ1218" s="21"/>
      <c r="AR1218" s="21" t="s">
        <v>375</v>
      </c>
      <c r="AS1218" s="21"/>
      <c r="AU1218" s="21"/>
      <c r="AW1218">
        <v>1</v>
      </c>
      <c r="AX1218" s="21"/>
      <c r="AY1218">
        <v>8388736</v>
      </c>
      <c r="BE1218" s="21"/>
    </row>
    <row r="1219" spans="1:58" x14ac:dyDescent="0.25">
      <c r="A1219">
        <v>1.7</v>
      </c>
      <c r="B1219" s="21" t="s">
        <v>206</v>
      </c>
      <c r="C1219" s="21" t="s">
        <v>9</v>
      </c>
      <c r="D1219" s="21" t="s">
        <v>14</v>
      </c>
      <c r="E1219" s="21"/>
      <c r="F1219" s="21"/>
      <c r="G1219" s="21" t="s">
        <v>23</v>
      </c>
      <c r="H1219" s="21"/>
      <c r="I1219" s="21" t="s">
        <v>785</v>
      </c>
      <c r="J1219" s="21" t="s">
        <v>607</v>
      </c>
      <c r="K1219" s="21" t="s">
        <v>41</v>
      </c>
      <c r="L1219" t="b">
        <v>0</v>
      </c>
      <c r="M1219" t="b">
        <v>0</v>
      </c>
      <c r="N1219" t="b">
        <v>0</v>
      </c>
      <c r="O1219">
        <v>40</v>
      </c>
      <c r="P1219">
        <v>30</v>
      </c>
      <c r="Q1219">
        <v>0</v>
      </c>
      <c r="R1219" s="21" t="s">
        <v>49</v>
      </c>
      <c r="S1219">
        <v>1000</v>
      </c>
      <c r="T1219">
        <v>100</v>
      </c>
      <c r="U1219" t="b">
        <v>1</v>
      </c>
      <c r="V1219">
        <v>100</v>
      </c>
      <c r="W1219">
        <v>1</v>
      </c>
      <c r="X1219">
        <v>105</v>
      </c>
      <c r="Y1219">
        <v>60</v>
      </c>
      <c r="Z1219">
        <v>0.05</v>
      </c>
      <c r="AA1219" t="b">
        <v>1</v>
      </c>
      <c r="AB1219" s="21" t="s">
        <v>724</v>
      </c>
      <c r="AC1219">
        <v>5</v>
      </c>
      <c r="AD1219">
        <v>9</v>
      </c>
      <c r="AE1219">
        <v>10</v>
      </c>
      <c r="AF1219">
        <v>10</v>
      </c>
      <c r="AG1219" s="21" t="s">
        <v>48</v>
      </c>
      <c r="AH1219" t="b">
        <v>0</v>
      </c>
      <c r="AI1219" t="b">
        <v>0</v>
      </c>
      <c r="AJ1219">
        <v>50</v>
      </c>
      <c r="AK1219">
        <v>0</v>
      </c>
      <c r="AL1219">
        <v>2000</v>
      </c>
      <c r="AM1219" s="21" t="s">
        <v>410</v>
      </c>
      <c r="AN1219" s="21"/>
      <c r="AO1219" t="b">
        <v>0</v>
      </c>
      <c r="AP1219" s="21"/>
      <c r="AQ1219" s="21"/>
      <c r="AR1219" s="21" t="s">
        <v>375</v>
      </c>
      <c r="AS1219" s="21"/>
      <c r="AU1219" s="21"/>
      <c r="AW1219">
        <v>1</v>
      </c>
      <c r="AX1219" s="21"/>
      <c r="AY1219">
        <v>16711935</v>
      </c>
      <c r="BE1219" s="21"/>
    </row>
    <row r="1220" spans="1:58" x14ac:dyDescent="0.25">
      <c r="A1220">
        <v>1.7</v>
      </c>
      <c r="B1220" s="21" t="s">
        <v>206</v>
      </c>
      <c r="C1220" s="21" t="s">
        <v>9</v>
      </c>
      <c r="D1220" s="21" t="s">
        <v>14</v>
      </c>
      <c r="E1220" s="21"/>
      <c r="F1220" s="21"/>
      <c r="G1220" s="21" t="s">
        <v>23</v>
      </c>
      <c r="H1220" s="21"/>
      <c r="I1220" s="21" t="s">
        <v>785</v>
      </c>
      <c r="J1220" s="21" t="s">
        <v>607</v>
      </c>
      <c r="K1220" s="21" t="s">
        <v>41</v>
      </c>
      <c r="L1220" t="b">
        <v>0</v>
      </c>
      <c r="M1220" t="b">
        <v>0</v>
      </c>
      <c r="N1220" t="b">
        <v>0</v>
      </c>
      <c r="O1220">
        <v>40</v>
      </c>
      <c r="P1220">
        <v>30</v>
      </c>
      <c r="Q1220">
        <v>0</v>
      </c>
      <c r="R1220" s="21" t="s">
        <v>49</v>
      </c>
      <c r="S1220">
        <v>1000</v>
      </c>
      <c r="T1220">
        <v>100</v>
      </c>
      <c r="U1220" t="b">
        <v>1</v>
      </c>
      <c r="V1220">
        <v>100</v>
      </c>
      <c r="W1220">
        <v>1</v>
      </c>
      <c r="X1220">
        <v>105</v>
      </c>
      <c r="Y1220">
        <v>60</v>
      </c>
      <c r="Z1220">
        <v>0.05</v>
      </c>
      <c r="AA1220" t="b">
        <v>1</v>
      </c>
      <c r="AB1220" s="21" t="s">
        <v>724</v>
      </c>
      <c r="AC1220">
        <v>5</v>
      </c>
      <c r="AD1220">
        <v>9</v>
      </c>
      <c r="AE1220">
        <v>10</v>
      </c>
      <c r="AF1220">
        <v>10</v>
      </c>
      <c r="AG1220" s="21" t="s">
        <v>48</v>
      </c>
      <c r="AH1220" t="b">
        <v>0</v>
      </c>
      <c r="AI1220" t="b">
        <v>0</v>
      </c>
      <c r="AJ1220">
        <v>50</v>
      </c>
      <c r="AK1220">
        <v>0</v>
      </c>
      <c r="AL1220">
        <v>2000</v>
      </c>
      <c r="AM1220" s="21" t="s">
        <v>411</v>
      </c>
      <c r="AN1220" s="21"/>
      <c r="AO1220" t="b">
        <v>0</v>
      </c>
      <c r="AP1220" s="21"/>
      <c r="AQ1220" s="21"/>
      <c r="AR1220" s="21" t="s">
        <v>375</v>
      </c>
      <c r="AS1220" s="21"/>
      <c r="AU1220" s="21"/>
      <c r="AW1220">
        <v>1</v>
      </c>
      <c r="AX1220" s="21"/>
      <c r="AY1220">
        <v>16711935</v>
      </c>
      <c r="BE1220" s="21"/>
    </row>
    <row r="1221" spans="1:58" x14ac:dyDescent="0.25">
      <c r="A1221">
        <v>1.7</v>
      </c>
      <c r="B1221" s="21" t="s">
        <v>206</v>
      </c>
      <c r="C1221" s="21" t="s">
        <v>9</v>
      </c>
      <c r="D1221" s="21" t="s">
        <v>14</v>
      </c>
      <c r="E1221" s="21"/>
      <c r="F1221" s="21"/>
      <c r="G1221" s="21" t="s">
        <v>23</v>
      </c>
      <c r="H1221" s="21"/>
      <c r="I1221" s="21" t="s">
        <v>785</v>
      </c>
      <c r="J1221" s="21" t="s">
        <v>607</v>
      </c>
      <c r="K1221" s="21" t="s">
        <v>41</v>
      </c>
      <c r="L1221" t="b">
        <v>0</v>
      </c>
      <c r="M1221" t="b">
        <v>0</v>
      </c>
      <c r="N1221" t="b">
        <v>0</v>
      </c>
      <c r="O1221">
        <v>40</v>
      </c>
      <c r="P1221">
        <v>30</v>
      </c>
      <c r="Q1221">
        <v>0</v>
      </c>
      <c r="R1221" s="21" t="s">
        <v>49</v>
      </c>
      <c r="S1221">
        <v>1000</v>
      </c>
      <c r="T1221">
        <v>100</v>
      </c>
      <c r="U1221" t="b">
        <v>1</v>
      </c>
      <c r="V1221">
        <v>100</v>
      </c>
      <c r="W1221">
        <v>1</v>
      </c>
      <c r="X1221">
        <v>105</v>
      </c>
      <c r="Y1221">
        <v>60</v>
      </c>
      <c r="Z1221">
        <v>0.05</v>
      </c>
      <c r="AA1221" t="b">
        <v>1</v>
      </c>
      <c r="AB1221" s="21" t="s">
        <v>724</v>
      </c>
      <c r="AC1221">
        <v>5</v>
      </c>
      <c r="AD1221">
        <v>9</v>
      </c>
      <c r="AE1221">
        <v>10</v>
      </c>
      <c r="AF1221">
        <v>10</v>
      </c>
      <c r="AG1221" s="21" t="s">
        <v>48</v>
      </c>
      <c r="AH1221" t="b">
        <v>0</v>
      </c>
      <c r="AI1221" t="b">
        <v>0</v>
      </c>
      <c r="AJ1221">
        <v>50</v>
      </c>
      <c r="AK1221">
        <v>0</v>
      </c>
      <c r="AL1221">
        <v>2000</v>
      </c>
      <c r="AM1221" s="21" t="s">
        <v>412</v>
      </c>
      <c r="AN1221" s="21"/>
      <c r="AO1221" t="b">
        <v>0</v>
      </c>
      <c r="AP1221" s="21"/>
      <c r="AQ1221" s="21"/>
      <c r="AR1221" s="21" t="s">
        <v>375</v>
      </c>
      <c r="AS1221" s="21"/>
      <c r="AU1221" s="21"/>
      <c r="AW1221">
        <v>1</v>
      </c>
      <c r="AX1221" s="21"/>
      <c r="AY1221">
        <v>16711935</v>
      </c>
      <c r="BE1221" s="21"/>
    </row>
    <row r="1222" spans="1:58" x14ac:dyDescent="0.25">
      <c r="A1222">
        <v>1.7</v>
      </c>
      <c r="B1222" s="21" t="s">
        <v>206</v>
      </c>
      <c r="C1222" s="21" t="s">
        <v>9</v>
      </c>
      <c r="D1222" s="21" t="s">
        <v>14</v>
      </c>
      <c r="E1222" s="21"/>
      <c r="F1222" s="21"/>
      <c r="G1222" s="21" t="s">
        <v>23</v>
      </c>
      <c r="H1222" s="21"/>
      <c r="I1222" s="21" t="s">
        <v>785</v>
      </c>
      <c r="J1222" s="21" t="s">
        <v>607</v>
      </c>
      <c r="K1222" s="21" t="s">
        <v>41</v>
      </c>
      <c r="L1222" t="b">
        <v>0</v>
      </c>
      <c r="M1222" t="b">
        <v>0</v>
      </c>
      <c r="N1222" t="b">
        <v>0</v>
      </c>
      <c r="O1222">
        <v>40</v>
      </c>
      <c r="P1222">
        <v>30</v>
      </c>
      <c r="Q1222">
        <v>0</v>
      </c>
      <c r="R1222" s="21" t="s">
        <v>49</v>
      </c>
      <c r="S1222">
        <v>1000</v>
      </c>
      <c r="T1222">
        <v>100</v>
      </c>
      <c r="U1222" t="b">
        <v>1</v>
      </c>
      <c r="V1222">
        <v>100</v>
      </c>
      <c r="W1222">
        <v>1</v>
      </c>
      <c r="X1222">
        <v>105</v>
      </c>
      <c r="Y1222">
        <v>60</v>
      </c>
      <c r="Z1222">
        <v>0.05</v>
      </c>
      <c r="AA1222" t="b">
        <v>1</v>
      </c>
      <c r="AB1222" s="21" t="s">
        <v>724</v>
      </c>
      <c r="AC1222">
        <v>5</v>
      </c>
      <c r="AD1222">
        <v>9</v>
      </c>
      <c r="AE1222">
        <v>10</v>
      </c>
      <c r="AF1222">
        <v>10</v>
      </c>
      <c r="AG1222" s="21" t="s">
        <v>48</v>
      </c>
      <c r="AH1222" t="b">
        <v>0</v>
      </c>
      <c r="AI1222" t="b">
        <v>0</v>
      </c>
      <c r="AJ1222">
        <v>50</v>
      </c>
      <c r="AK1222">
        <v>0</v>
      </c>
      <c r="AL1222">
        <v>2000</v>
      </c>
      <c r="AM1222" s="21" t="s">
        <v>413</v>
      </c>
      <c r="AN1222" s="21"/>
      <c r="AO1222" t="b">
        <v>0</v>
      </c>
      <c r="AP1222" s="21"/>
      <c r="AQ1222" s="21"/>
      <c r="AR1222" s="21" t="s">
        <v>375</v>
      </c>
      <c r="AS1222" s="21"/>
      <c r="AU1222" s="21"/>
      <c r="AW1222">
        <v>1</v>
      </c>
      <c r="AX1222" s="21"/>
      <c r="AY1222">
        <v>16711935</v>
      </c>
      <c r="BE1222" s="21"/>
    </row>
    <row r="1223" spans="1:58" x14ac:dyDescent="0.25">
      <c r="A1223">
        <v>1.7</v>
      </c>
      <c r="B1223" s="21" t="s">
        <v>206</v>
      </c>
      <c r="C1223" s="21" t="s">
        <v>9</v>
      </c>
      <c r="D1223" s="21" t="s">
        <v>14</v>
      </c>
      <c r="E1223" s="21"/>
      <c r="F1223" s="21"/>
      <c r="G1223" s="21" t="s">
        <v>23</v>
      </c>
      <c r="H1223" s="21"/>
      <c r="I1223" s="21" t="s">
        <v>785</v>
      </c>
      <c r="J1223" s="21" t="s">
        <v>607</v>
      </c>
      <c r="K1223" s="21" t="s">
        <v>41</v>
      </c>
      <c r="L1223" t="b">
        <v>0</v>
      </c>
      <c r="M1223" t="b">
        <v>0</v>
      </c>
      <c r="N1223" t="b">
        <v>0</v>
      </c>
      <c r="O1223">
        <v>40</v>
      </c>
      <c r="P1223">
        <v>30</v>
      </c>
      <c r="Q1223">
        <v>0</v>
      </c>
      <c r="R1223" s="21" t="s">
        <v>49</v>
      </c>
      <c r="S1223">
        <v>1000</v>
      </c>
      <c r="T1223">
        <v>100</v>
      </c>
      <c r="U1223" t="b">
        <v>1</v>
      </c>
      <c r="V1223">
        <v>100</v>
      </c>
      <c r="W1223">
        <v>1</v>
      </c>
      <c r="X1223">
        <v>105</v>
      </c>
      <c r="Y1223">
        <v>60</v>
      </c>
      <c r="Z1223">
        <v>0.05</v>
      </c>
      <c r="AA1223" t="b">
        <v>1</v>
      </c>
      <c r="AB1223" s="21" t="s">
        <v>724</v>
      </c>
      <c r="AC1223">
        <v>5</v>
      </c>
      <c r="AD1223">
        <v>9</v>
      </c>
      <c r="AE1223">
        <v>10</v>
      </c>
      <c r="AF1223">
        <v>10</v>
      </c>
      <c r="AG1223" s="21" t="s">
        <v>48</v>
      </c>
      <c r="AH1223" t="b">
        <v>0</v>
      </c>
      <c r="AI1223" t="b">
        <v>0</v>
      </c>
      <c r="AJ1223">
        <v>50</v>
      </c>
      <c r="AK1223">
        <v>0</v>
      </c>
      <c r="AL1223">
        <v>2000</v>
      </c>
      <c r="AM1223" s="21" t="s">
        <v>414</v>
      </c>
      <c r="AN1223" s="21"/>
      <c r="AO1223" t="b">
        <v>0</v>
      </c>
      <c r="AP1223" s="21"/>
      <c r="AQ1223" s="21"/>
      <c r="AR1223" s="21" t="s">
        <v>375</v>
      </c>
      <c r="AS1223" s="21"/>
      <c r="AU1223" s="21"/>
      <c r="AW1223">
        <v>1</v>
      </c>
      <c r="AX1223" s="21"/>
      <c r="AY1223">
        <v>16711935</v>
      </c>
      <c r="BE1223" s="21"/>
    </row>
    <row r="1224" spans="1:58" x14ac:dyDescent="0.25">
      <c r="A1224">
        <v>1.7</v>
      </c>
      <c r="B1224" s="21" t="s">
        <v>206</v>
      </c>
      <c r="C1224" s="21" t="s">
        <v>9</v>
      </c>
      <c r="D1224" s="21" t="s">
        <v>14</v>
      </c>
      <c r="E1224" s="21"/>
      <c r="F1224" s="21"/>
      <c r="G1224" s="21" t="s">
        <v>23</v>
      </c>
      <c r="H1224" s="21"/>
      <c r="I1224" s="21" t="s">
        <v>785</v>
      </c>
      <c r="J1224" s="21" t="s">
        <v>607</v>
      </c>
      <c r="K1224" s="21" t="s">
        <v>41</v>
      </c>
      <c r="L1224" t="b">
        <v>0</v>
      </c>
      <c r="M1224" t="b">
        <v>0</v>
      </c>
      <c r="N1224" t="b">
        <v>0</v>
      </c>
      <c r="O1224">
        <v>40</v>
      </c>
      <c r="P1224">
        <v>30</v>
      </c>
      <c r="Q1224">
        <v>0</v>
      </c>
      <c r="R1224" s="21" t="s">
        <v>49</v>
      </c>
      <c r="S1224">
        <v>1000</v>
      </c>
      <c r="T1224">
        <v>100</v>
      </c>
      <c r="U1224" t="b">
        <v>1</v>
      </c>
      <c r="V1224">
        <v>100</v>
      </c>
      <c r="W1224">
        <v>1</v>
      </c>
      <c r="X1224">
        <v>105</v>
      </c>
      <c r="Y1224">
        <v>60</v>
      </c>
      <c r="Z1224">
        <v>0.05</v>
      </c>
      <c r="AA1224" t="b">
        <v>1</v>
      </c>
      <c r="AB1224" s="21" t="s">
        <v>724</v>
      </c>
      <c r="AC1224">
        <v>5</v>
      </c>
      <c r="AD1224">
        <v>9</v>
      </c>
      <c r="AE1224">
        <v>10</v>
      </c>
      <c r="AF1224">
        <v>10</v>
      </c>
      <c r="AG1224" s="21" t="s">
        <v>48</v>
      </c>
      <c r="AH1224" t="b">
        <v>0</v>
      </c>
      <c r="AI1224" t="b">
        <v>0</v>
      </c>
      <c r="AJ1224">
        <v>50</v>
      </c>
      <c r="AK1224">
        <v>0</v>
      </c>
      <c r="AL1224">
        <v>2000</v>
      </c>
      <c r="AM1224" s="21" t="s">
        <v>415</v>
      </c>
      <c r="AN1224" s="21"/>
      <c r="AO1224" t="b">
        <v>0</v>
      </c>
      <c r="AP1224" s="21"/>
      <c r="AQ1224" s="21"/>
      <c r="AR1224" s="21" t="s">
        <v>375</v>
      </c>
      <c r="AS1224" s="21"/>
      <c r="AU1224" s="21"/>
      <c r="AW1224">
        <v>3</v>
      </c>
      <c r="AX1224" s="21"/>
      <c r="AY1224">
        <v>16711935</v>
      </c>
      <c r="BE1224" s="21"/>
    </row>
    <row r="1225" spans="1:58" x14ac:dyDescent="0.25">
      <c r="A1225">
        <v>1.7</v>
      </c>
      <c r="B1225" s="21" t="s">
        <v>206</v>
      </c>
      <c r="C1225" s="21" t="s">
        <v>9</v>
      </c>
      <c r="D1225" s="21" t="s">
        <v>14</v>
      </c>
      <c r="E1225" s="21"/>
      <c r="F1225" s="21"/>
      <c r="G1225" s="21" t="s">
        <v>23</v>
      </c>
      <c r="H1225" s="21"/>
      <c r="I1225" s="21" t="s">
        <v>785</v>
      </c>
      <c r="J1225" s="21" t="s">
        <v>607</v>
      </c>
      <c r="K1225" s="21" t="s">
        <v>41</v>
      </c>
      <c r="L1225" t="b">
        <v>0</v>
      </c>
      <c r="M1225" t="b">
        <v>0</v>
      </c>
      <c r="N1225" t="b">
        <v>0</v>
      </c>
      <c r="O1225">
        <v>40</v>
      </c>
      <c r="P1225">
        <v>30</v>
      </c>
      <c r="Q1225">
        <v>0</v>
      </c>
      <c r="R1225" s="21" t="s">
        <v>49</v>
      </c>
      <c r="S1225">
        <v>1000</v>
      </c>
      <c r="T1225">
        <v>100</v>
      </c>
      <c r="U1225" t="b">
        <v>1</v>
      </c>
      <c r="V1225">
        <v>100</v>
      </c>
      <c r="W1225">
        <v>1</v>
      </c>
      <c r="X1225">
        <v>105</v>
      </c>
      <c r="Y1225">
        <v>60</v>
      </c>
      <c r="Z1225">
        <v>0.05</v>
      </c>
      <c r="AA1225" t="b">
        <v>1</v>
      </c>
      <c r="AB1225" s="21" t="s">
        <v>724</v>
      </c>
      <c r="AC1225">
        <v>5</v>
      </c>
      <c r="AD1225">
        <v>9</v>
      </c>
      <c r="AE1225">
        <v>10</v>
      </c>
      <c r="AF1225">
        <v>10</v>
      </c>
      <c r="AG1225" s="21" t="s">
        <v>48</v>
      </c>
      <c r="AH1225" t="b">
        <v>0</v>
      </c>
      <c r="AI1225" t="b">
        <v>0</v>
      </c>
      <c r="AJ1225">
        <v>50</v>
      </c>
      <c r="AK1225">
        <v>0</v>
      </c>
      <c r="AL1225">
        <v>2000</v>
      </c>
      <c r="AM1225" s="21" t="s">
        <v>447</v>
      </c>
      <c r="AN1225" s="21"/>
      <c r="AO1225" t="b">
        <v>0</v>
      </c>
      <c r="AP1225" s="21"/>
      <c r="AQ1225" s="21"/>
      <c r="AR1225" s="21" t="s">
        <v>501</v>
      </c>
      <c r="AS1225" s="21"/>
      <c r="AU1225" s="21"/>
      <c r="AW1225">
        <v>2.2913399999999999</v>
      </c>
      <c r="AX1225" s="21"/>
      <c r="AY1225">
        <v>255</v>
      </c>
      <c r="AZ1225">
        <v>0</v>
      </c>
      <c r="BA1225">
        <v>0</v>
      </c>
      <c r="BB1225">
        <v>15</v>
      </c>
      <c r="BC1225">
        <v>0</v>
      </c>
      <c r="BD1225">
        <v>80</v>
      </c>
      <c r="BE1225" s="21"/>
      <c r="BF1225">
        <v>0</v>
      </c>
    </row>
    <row r="1226" spans="1:58" x14ac:dyDescent="0.25">
      <c r="A1226">
        <v>1.7</v>
      </c>
      <c r="B1226" s="21" t="s">
        <v>206</v>
      </c>
      <c r="C1226" s="21" t="s">
        <v>9</v>
      </c>
      <c r="D1226" s="21" t="s">
        <v>14</v>
      </c>
      <c r="E1226" s="21"/>
      <c r="F1226" s="21"/>
      <c r="G1226" s="21" t="s">
        <v>23</v>
      </c>
      <c r="H1226" s="21"/>
      <c r="I1226" s="21" t="s">
        <v>785</v>
      </c>
      <c r="J1226" s="21" t="s">
        <v>607</v>
      </c>
      <c r="K1226" s="21" t="s">
        <v>41</v>
      </c>
      <c r="L1226" t="b">
        <v>0</v>
      </c>
      <c r="M1226" t="b">
        <v>0</v>
      </c>
      <c r="N1226" t="b">
        <v>0</v>
      </c>
      <c r="O1226">
        <v>40</v>
      </c>
      <c r="P1226">
        <v>30</v>
      </c>
      <c r="Q1226">
        <v>0</v>
      </c>
      <c r="R1226" s="21" t="s">
        <v>49</v>
      </c>
      <c r="S1226">
        <v>1000</v>
      </c>
      <c r="T1226">
        <v>100</v>
      </c>
      <c r="U1226" t="b">
        <v>1</v>
      </c>
      <c r="V1226">
        <v>100</v>
      </c>
      <c r="W1226">
        <v>1</v>
      </c>
      <c r="X1226">
        <v>105</v>
      </c>
      <c r="Y1226">
        <v>60</v>
      </c>
      <c r="Z1226">
        <v>0.05</v>
      </c>
      <c r="AA1226" t="b">
        <v>1</v>
      </c>
      <c r="AB1226" s="21" t="s">
        <v>724</v>
      </c>
      <c r="AC1226">
        <v>5</v>
      </c>
      <c r="AD1226">
        <v>9</v>
      </c>
      <c r="AE1226">
        <v>10</v>
      </c>
      <c r="AF1226">
        <v>10</v>
      </c>
      <c r="AG1226" s="21" t="s">
        <v>48</v>
      </c>
      <c r="AH1226" t="b">
        <v>0</v>
      </c>
      <c r="AI1226" t="b">
        <v>0</v>
      </c>
      <c r="AJ1226">
        <v>50</v>
      </c>
      <c r="AK1226">
        <v>0</v>
      </c>
      <c r="AL1226">
        <v>2000</v>
      </c>
      <c r="AM1226" s="21" t="s">
        <v>447</v>
      </c>
      <c r="AN1226" s="21"/>
      <c r="AO1226" t="b">
        <v>0</v>
      </c>
      <c r="AP1226" s="21"/>
      <c r="AQ1226" s="21"/>
      <c r="AR1226" s="21" t="s">
        <v>501</v>
      </c>
      <c r="AS1226" s="21"/>
      <c r="AU1226" s="21"/>
      <c r="AW1226">
        <v>2.2913399999999999</v>
      </c>
      <c r="AX1226" s="21"/>
      <c r="AY1226">
        <v>255</v>
      </c>
      <c r="AZ1226">
        <v>0</v>
      </c>
      <c r="BA1226">
        <v>0</v>
      </c>
      <c r="BB1226">
        <v>5</v>
      </c>
      <c r="BC1226">
        <v>20</v>
      </c>
      <c r="BD1226">
        <v>80</v>
      </c>
      <c r="BE1226" s="21"/>
      <c r="BF1226">
        <v>0</v>
      </c>
    </row>
    <row r="1227" spans="1:58" x14ac:dyDescent="0.25">
      <c r="A1227">
        <v>1.7</v>
      </c>
      <c r="B1227" s="21" t="s">
        <v>206</v>
      </c>
      <c r="C1227" s="21" t="s">
        <v>9</v>
      </c>
      <c r="D1227" s="21" t="s">
        <v>14</v>
      </c>
      <c r="E1227" s="21"/>
      <c r="F1227" s="21"/>
      <c r="G1227" s="21" t="s">
        <v>23</v>
      </c>
      <c r="H1227" s="21"/>
      <c r="I1227" s="21" t="s">
        <v>785</v>
      </c>
      <c r="J1227" s="21" t="s">
        <v>607</v>
      </c>
      <c r="K1227" s="21" t="s">
        <v>41</v>
      </c>
      <c r="L1227" t="b">
        <v>0</v>
      </c>
      <c r="M1227" t="b">
        <v>0</v>
      </c>
      <c r="N1227" t="b">
        <v>0</v>
      </c>
      <c r="O1227">
        <v>40</v>
      </c>
      <c r="P1227">
        <v>30</v>
      </c>
      <c r="Q1227">
        <v>0</v>
      </c>
      <c r="R1227" s="21" t="s">
        <v>49</v>
      </c>
      <c r="S1227">
        <v>1000</v>
      </c>
      <c r="T1227">
        <v>100</v>
      </c>
      <c r="U1227" t="b">
        <v>1</v>
      </c>
      <c r="V1227">
        <v>100</v>
      </c>
      <c r="W1227">
        <v>1</v>
      </c>
      <c r="X1227">
        <v>105</v>
      </c>
      <c r="Y1227">
        <v>60</v>
      </c>
      <c r="Z1227">
        <v>0.05</v>
      </c>
      <c r="AA1227" t="b">
        <v>1</v>
      </c>
      <c r="AB1227" s="21" t="s">
        <v>724</v>
      </c>
      <c r="AC1227">
        <v>5</v>
      </c>
      <c r="AD1227">
        <v>9</v>
      </c>
      <c r="AE1227">
        <v>10</v>
      </c>
      <c r="AF1227">
        <v>10</v>
      </c>
      <c r="AG1227" s="21" t="s">
        <v>48</v>
      </c>
      <c r="AH1227" t="b">
        <v>0</v>
      </c>
      <c r="AI1227" t="b">
        <v>0</v>
      </c>
      <c r="AJ1227">
        <v>50</v>
      </c>
      <c r="AK1227">
        <v>0</v>
      </c>
      <c r="AL1227">
        <v>2000</v>
      </c>
      <c r="AM1227" s="21" t="s">
        <v>448</v>
      </c>
      <c r="AN1227" s="21"/>
      <c r="AO1227" t="b">
        <v>0</v>
      </c>
      <c r="AP1227" s="21"/>
      <c r="AQ1227" s="21"/>
      <c r="AR1227" s="21" t="s">
        <v>503</v>
      </c>
      <c r="AS1227" s="21"/>
      <c r="AU1227" s="21"/>
      <c r="AW1227">
        <v>3</v>
      </c>
      <c r="AX1227" s="21"/>
      <c r="AY1227">
        <v>12695295</v>
      </c>
      <c r="BE1227" s="21"/>
    </row>
    <row r="1228" spans="1:58" x14ac:dyDescent="0.25">
      <c r="A1228">
        <v>1.7</v>
      </c>
      <c r="B1228" s="21" t="s">
        <v>206</v>
      </c>
      <c r="C1228" s="21" t="s">
        <v>9</v>
      </c>
      <c r="D1228" s="21" t="s">
        <v>14</v>
      </c>
      <c r="E1228" s="21"/>
      <c r="F1228" s="21"/>
      <c r="G1228" s="21" t="s">
        <v>23</v>
      </c>
      <c r="H1228" s="21"/>
      <c r="I1228" s="21" t="s">
        <v>785</v>
      </c>
      <c r="J1228" s="21" t="s">
        <v>607</v>
      </c>
      <c r="K1228" s="21" t="s">
        <v>41</v>
      </c>
      <c r="L1228" t="b">
        <v>0</v>
      </c>
      <c r="M1228" t="b">
        <v>0</v>
      </c>
      <c r="N1228" t="b">
        <v>0</v>
      </c>
      <c r="O1228">
        <v>40</v>
      </c>
      <c r="P1228">
        <v>30</v>
      </c>
      <c r="Q1228">
        <v>0</v>
      </c>
      <c r="R1228" s="21" t="s">
        <v>49</v>
      </c>
      <c r="S1228">
        <v>1000</v>
      </c>
      <c r="T1228">
        <v>100</v>
      </c>
      <c r="U1228" t="b">
        <v>1</v>
      </c>
      <c r="V1228">
        <v>100</v>
      </c>
      <c r="W1228">
        <v>1</v>
      </c>
      <c r="X1228">
        <v>105</v>
      </c>
      <c r="Y1228">
        <v>60</v>
      </c>
      <c r="Z1228">
        <v>0.05</v>
      </c>
      <c r="AA1228" t="b">
        <v>1</v>
      </c>
      <c r="AB1228" s="21" t="s">
        <v>724</v>
      </c>
      <c r="AC1228">
        <v>5</v>
      </c>
      <c r="AD1228">
        <v>9</v>
      </c>
      <c r="AE1228">
        <v>10</v>
      </c>
      <c r="AF1228">
        <v>10</v>
      </c>
      <c r="AG1228" s="21" t="s">
        <v>48</v>
      </c>
      <c r="AH1228" t="b">
        <v>0</v>
      </c>
      <c r="AI1228" t="b">
        <v>0</v>
      </c>
      <c r="AJ1228">
        <v>50</v>
      </c>
      <c r="AK1228">
        <v>0</v>
      </c>
      <c r="AL1228">
        <v>2000</v>
      </c>
      <c r="AM1228" s="21" t="s">
        <v>449</v>
      </c>
      <c r="AN1228" s="21"/>
      <c r="AO1228" t="b">
        <v>0</v>
      </c>
      <c r="AP1228" s="21"/>
      <c r="AQ1228" s="21"/>
      <c r="AR1228" s="21" t="s">
        <v>503</v>
      </c>
      <c r="AS1228" s="21"/>
      <c r="AU1228" s="21"/>
      <c r="AW1228">
        <v>1</v>
      </c>
      <c r="AX1228" s="21"/>
      <c r="AY1228">
        <v>12695295</v>
      </c>
      <c r="BE1228" s="21"/>
    </row>
    <row r="1229" spans="1:58" x14ac:dyDescent="0.25">
      <c r="A1229">
        <v>1.7</v>
      </c>
      <c r="B1229" s="21" t="s">
        <v>206</v>
      </c>
      <c r="C1229" s="21" t="s">
        <v>9</v>
      </c>
      <c r="D1229" s="21" t="s">
        <v>14</v>
      </c>
      <c r="E1229" s="21"/>
      <c r="F1229" s="21"/>
      <c r="G1229" s="21" t="s">
        <v>23</v>
      </c>
      <c r="H1229" s="21"/>
      <c r="I1229" s="21" t="s">
        <v>785</v>
      </c>
      <c r="J1229" s="21" t="s">
        <v>607</v>
      </c>
      <c r="K1229" s="21" t="s">
        <v>41</v>
      </c>
      <c r="L1229" t="b">
        <v>0</v>
      </c>
      <c r="M1229" t="b">
        <v>0</v>
      </c>
      <c r="N1229" t="b">
        <v>0</v>
      </c>
      <c r="O1229">
        <v>40</v>
      </c>
      <c r="P1229">
        <v>30</v>
      </c>
      <c r="Q1229">
        <v>0</v>
      </c>
      <c r="R1229" s="21" t="s">
        <v>49</v>
      </c>
      <c r="S1229">
        <v>1000</v>
      </c>
      <c r="T1229">
        <v>100</v>
      </c>
      <c r="U1229" t="b">
        <v>1</v>
      </c>
      <c r="V1229">
        <v>100</v>
      </c>
      <c r="W1229">
        <v>1</v>
      </c>
      <c r="X1229">
        <v>105</v>
      </c>
      <c r="Y1229">
        <v>60</v>
      </c>
      <c r="Z1229">
        <v>0.05</v>
      </c>
      <c r="AA1229" t="b">
        <v>1</v>
      </c>
      <c r="AB1229" s="21" t="s">
        <v>724</v>
      </c>
      <c r="AC1229">
        <v>5</v>
      </c>
      <c r="AD1229">
        <v>9</v>
      </c>
      <c r="AE1229">
        <v>10</v>
      </c>
      <c r="AF1229">
        <v>10</v>
      </c>
      <c r="AG1229" s="21" t="s">
        <v>48</v>
      </c>
      <c r="AH1229" t="b">
        <v>0</v>
      </c>
      <c r="AI1229" t="b">
        <v>0</v>
      </c>
      <c r="AJ1229">
        <v>50</v>
      </c>
      <c r="AK1229">
        <v>0</v>
      </c>
      <c r="AL1229">
        <v>2000</v>
      </c>
      <c r="AM1229" s="21" t="s">
        <v>451</v>
      </c>
      <c r="AN1229" s="21"/>
      <c r="AO1229" t="b">
        <v>0</v>
      </c>
      <c r="AP1229" s="21"/>
      <c r="AQ1229" s="21"/>
      <c r="AR1229" s="21" t="s">
        <v>501</v>
      </c>
      <c r="AS1229" s="21"/>
      <c r="AU1229" s="21"/>
      <c r="AW1229">
        <v>1</v>
      </c>
      <c r="AX1229" s="21"/>
      <c r="AY1229">
        <v>14524637</v>
      </c>
      <c r="BE1229" s="21"/>
    </row>
    <row r="1230" spans="1:58" x14ac:dyDescent="0.25">
      <c r="A1230">
        <v>1.7</v>
      </c>
      <c r="B1230" s="21" t="s">
        <v>206</v>
      </c>
      <c r="C1230" s="21" t="s">
        <v>9</v>
      </c>
      <c r="D1230" s="21" t="s">
        <v>14</v>
      </c>
      <c r="E1230" s="21"/>
      <c r="F1230" s="21"/>
      <c r="G1230" s="21" t="s">
        <v>23</v>
      </c>
      <c r="H1230" s="21"/>
      <c r="I1230" s="21" t="s">
        <v>785</v>
      </c>
      <c r="J1230" s="21" t="s">
        <v>607</v>
      </c>
      <c r="K1230" s="21" t="s">
        <v>41</v>
      </c>
      <c r="L1230" t="b">
        <v>0</v>
      </c>
      <c r="M1230" t="b">
        <v>0</v>
      </c>
      <c r="N1230" t="b">
        <v>0</v>
      </c>
      <c r="O1230">
        <v>40</v>
      </c>
      <c r="P1230">
        <v>30</v>
      </c>
      <c r="Q1230">
        <v>0</v>
      </c>
      <c r="R1230" s="21" t="s">
        <v>49</v>
      </c>
      <c r="S1230">
        <v>1000</v>
      </c>
      <c r="T1230">
        <v>100</v>
      </c>
      <c r="U1230" t="b">
        <v>1</v>
      </c>
      <c r="V1230">
        <v>100</v>
      </c>
      <c r="W1230">
        <v>1</v>
      </c>
      <c r="X1230">
        <v>105</v>
      </c>
      <c r="Y1230">
        <v>60</v>
      </c>
      <c r="Z1230">
        <v>0.05</v>
      </c>
      <c r="AA1230" t="b">
        <v>1</v>
      </c>
      <c r="AB1230" s="21" t="s">
        <v>724</v>
      </c>
      <c r="AC1230">
        <v>5</v>
      </c>
      <c r="AD1230">
        <v>9</v>
      </c>
      <c r="AE1230">
        <v>10</v>
      </c>
      <c r="AF1230">
        <v>10</v>
      </c>
      <c r="AG1230" s="21" t="s">
        <v>48</v>
      </c>
      <c r="AH1230" t="b">
        <v>0</v>
      </c>
      <c r="AI1230" t="b">
        <v>0</v>
      </c>
      <c r="AJ1230">
        <v>50</v>
      </c>
      <c r="AK1230">
        <v>0</v>
      </c>
      <c r="AL1230">
        <v>2000</v>
      </c>
      <c r="AM1230" s="21" t="s">
        <v>452</v>
      </c>
      <c r="AN1230" s="21"/>
      <c r="AO1230" t="b">
        <v>0</v>
      </c>
      <c r="AP1230" s="21"/>
      <c r="AQ1230" s="21"/>
      <c r="AR1230" s="21" t="s">
        <v>501</v>
      </c>
      <c r="AS1230" s="21"/>
      <c r="AU1230" s="21"/>
      <c r="AW1230">
        <v>1</v>
      </c>
      <c r="AX1230" s="21"/>
      <c r="AY1230">
        <v>12180223</v>
      </c>
      <c r="BE1230" s="21"/>
    </row>
    <row r="1231" spans="1:58" x14ac:dyDescent="0.25">
      <c r="A1231" t="s">
        <v>721</v>
      </c>
      <c r="B1231" t="s">
        <v>4</v>
      </c>
      <c r="C1231" t="s">
        <v>8</v>
      </c>
      <c r="D1231" t="s">
        <v>13</v>
      </c>
      <c r="E1231" t="s">
        <v>18</v>
      </c>
      <c r="F1231" t="s">
        <v>20</v>
      </c>
      <c r="G1231" t="s">
        <v>22</v>
      </c>
      <c r="H1231" t="s">
        <v>27</v>
      </c>
      <c r="I1231" t="s">
        <v>30</v>
      </c>
      <c r="J1231" t="s">
        <v>31</v>
      </c>
      <c r="K1231" t="s">
        <v>466</v>
      </c>
      <c r="L1231" t="s">
        <v>55</v>
      </c>
      <c r="M1231" t="s">
        <v>57</v>
      </c>
      <c r="N1231" t="s">
        <v>58</v>
      </c>
      <c r="O1231" t="s">
        <v>43</v>
      </c>
      <c r="P1231" t="s">
        <v>45</v>
      </c>
      <c r="Q1231" t="s">
        <v>46</v>
      </c>
      <c r="R1231" t="s">
        <v>47</v>
      </c>
      <c r="S1231" t="s">
        <v>51</v>
      </c>
      <c r="T1231" t="s">
        <v>53</v>
      </c>
      <c r="U1231" t="s">
        <v>75</v>
      </c>
      <c r="V1231" t="s">
        <v>76</v>
      </c>
      <c r="W1231" t="s">
        <v>77</v>
      </c>
      <c r="X1231" t="s">
        <v>78</v>
      </c>
      <c r="Y1231" t="s">
        <v>79</v>
      </c>
      <c r="Z1231" t="s">
        <v>80</v>
      </c>
      <c r="AA1231" t="s">
        <v>81</v>
      </c>
      <c r="AB1231" t="s">
        <v>61</v>
      </c>
      <c r="AC1231" t="s">
        <v>62</v>
      </c>
      <c r="AD1231" t="s">
        <v>64</v>
      </c>
      <c r="AE1231" t="s">
        <v>65</v>
      </c>
      <c r="AF1231" t="s">
        <v>66</v>
      </c>
      <c r="AG1231" t="s">
        <v>67</v>
      </c>
      <c r="AH1231" t="s">
        <v>72</v>
      </c>
      <c r="AI1231" t="s">
        <v>73</v>
      </c>
      <c r="AJ1231" t="s">
        <v>69</v>
      </c>
      <c r="AK1231" t="s">
        <v>70</v>
      </c>
      <c r="AL1231" t="s">
        <v>71</v>
      </c>
      <c r="AM1231" t="s">
        <v>722</v>
      </c>
      <c r="AN1231" t="s">
        <v>102</v>
      </c>
      <c r="AO1231" t="s">
        <v>100</v>
      </c>
      <c r="AP1231" t="s">
        <v>84</v>
      </c>
      <c r="AQ1231" t="s">
        <v>85</v>
      </c>
      <c r="AR1231" t="s">
        <v>86</v>
      </c>
      <c r="AS1231" t="s">
        <v>87</v>
      </c>
      <c r="AT1231" t="s">
        <v>89</v>
      </c>
      <c r="AU1231" t="s">
        <v>90</v>
      </c>
      <c r="AV1231" t="s">
        <v>91</v>
      </c>
      <c r="AW1231" t="s">
        <v>92</v>
      </c>
      <c r="AX1231" t="s">
        <v>94</v>
      </c>
      <c r="AY1231" t="s">
        <v>96</v>
      </c>
      <c r="AZ1231" t="s">
        <v>478</v>
      </c>
      <c r="BA1231" t="s">
        <v>104</v>
      </c>
      <c r="BB1231" t="s">
        <v>105</v>
      </c>
      <c r="BC1231" t="s">
        <v>106</v>
      </c>
      <c r="BD1231" t="s">
        <v>488</v>
      </c>
      <c r="BE1231" t="s">
        <v>107</v>
      </c>
      <c r="BF1231" t="s">
        <v>36</v>
      </c>
    </row>
    <row r="1232" spans="1:58" x14ac:dyDescent="0.25">
      <c r="A1232">
        <v>1.7</v>
      </c>
      <c r="B1232" s="21" t="s">
        <v>165</v>
      </c>
      <c r="C1232" s="21" t="s">
        <v>9</v>
      </c>
      <c r="D1232" s="21" t="s">
        <v>14</v>
      </c>
      <c r="E1232" s="21"/>
      <c r="F1232" s="21"/>
      <c r="G1232" s="21" t="s">
        <v>23</v>
      </c>
      <c r="H1232" s="21"/>
      <c r="I1232" s="21" t="s">
        <v>786</v>
      </c>
      <c r="J1232" s="21" t="s">
        <v>506</v>
      </c>
      <c r="K1232" s="21" t="s">
        <v>41</v>
      </c>
      <c r="L1232" t="b">
        <v>0</v>
      </c>
      <c r="M1232" t="b">
        <v>0</v>
      </c>
      <c r="N1232" t="b">
        <v>0</v>
      </c>
      <c r="O1232">
        <v>40</v>
      </c>
      <c r="P1232">
        <v>30</v>
      </c>
      <c r="Q1232">
        <v>0</v>
      </c>
      <c r="R1232" s="21" t="s">
        <v>49</v>
      </c>
      <c r="S1232">
        <v>1000</v>
      </c>
      <c r="T1232">
        <v>100</v>
      </c>
      <c r="U1232" t="b">
        <v>0</v>
      </c>
      <c r="V1232">
        <v>150</v>
      </c>
      <c r="W1232">
        <v>1</v>
      </c>
      <c r="X1232">
        <v>105</v>
      </c>
      <c r="Y1232">
        <v>60</v>
      </c>
      <c r="Z1232">
        <v>0.05</v>
      </c>
      <c r="AA1232" t="b">
        <v>0</v>
      </c>
      <c r="AB1232" s="21" t="s">
        <v>724</v>
      </c>
      <c r="AC1232">
        <v>5</v>
      </c>
      <c r="AD1232">
        <v>9</v>
      </c>
      <c r="AE1232">
        <v>10</v>
      </c>
      <c r="AF1232">
        <v>10</v>
      </c>
      <c r="AG1232" s="21" t="s">
        <v>48</v>
      </c>
      <c r="AH1232" t="b">
        <v>0</v>
      </c>
      <c r="AI1232" t="b">
        <v>0</v>
      </c>
      <c r="AJ1232">
        <v>100</v>
      </c>
      <c r="AK1232">
        <v>0</v>
      </c>
      <c r="AL1232">
        <v>1500</v>
      </c>
      <c r="AM1232" s="21" t="s">
        <v>217</v>
      </c>
      <c r="AN1232" s="21"/>
      <c r="AO1232" t="b">
        <v>0</v>
      </c>
      <c r="AP1232" s="21"/>
      <c r="AQ1232" s="21"/>
      <c r="AR1232" s="21" t="s">
        <v>500</v>
      </c>
      <c r="AS1232" s="21"/>
      <c r="AU1232" s="21"/>
      <c r="AW1232">
        <v>1.7678100000000001</v>
      </c>
      <c r="AX1232" s="21"/>
      <c r="AY1232">
        <v>9639167</v>
      </c>
      <c r="AZ1232">
        <v>0</v>
      </c>
      <c r="BA1232">
        <v>0</v>
      </c>
      <c r="BB1232">
        <v>31.85</v>
      </c>
      <c r="BC1232">
        <v>0</v>
      </c>
      <c r="BD1232">
        <v>50</v>
      </c>
      <c r="BE1232" s="21"/>
      <c r="BF1232">
        <v>0</v>
      </c>
    </row>
    <row r="1233" spans="1:58" x14ac:dyDescent="0.25">
      <c r="A1233">
        <v>1.7</v>
      </c>
      <c r="B1233" s="21" t="s">
        <v>165</v>
      </c>
      <c r="C1233" s="21" t="s">
        <v>9</v>
      </c>
      <c r="D1233" s="21" t="s">
        <v>14</v>
      </c>
      <c r="E1233" s="21"/>
      <c r="F1233" s="21"/>
      <c r="G1233" s="21" t="s">
        <v>23</v>
      </c>
      <c r="H1233" s="21"/>
      <c r="I1233" s="21" t="s">
        <v>786</v>
      </c>
      <c r="J1233" s="21" t="s">
        <v>506</v>
      </c>
      <c r="K1233" s="21" t="s">
        <v>41</v>
      </c>
      <c r="L1233" t="b">
        <v>0</v>
      </c>
      <c r="M1233" t="b">
        <v>0</v>
      </c>
      <c r="N1233" t="b">
        <v>0</v>
      </c>
      <c r="O1233">
        <v>40</v>
      </c>
      <c r="P1233">
        <v>30</v>
      </c>
      <c r="Q1233">
        <v>0</v>
      </c>
      <c r="R1233" s="21" t="s">
        <v>49</v>
      </c>
      <c r="S1233">
        <v>1000</v>
      </c>
      <c r="T1233">
        <v>100</v>
      </c>
      <c r="U1233" t="b">
        <v>0</v>
      </c>
      <c r="V1233">
        <v>150</v>
      </c>
      <c r="W1233">
        <v>1</v>
      </c>
      <c r="X1233">
        <v>105</v>
      </c>
      <c r="Y1233">
        <v>60</v>
      </c>
      <c r="Z1233">
        <v>0.05</v>
      </c>
      <c r="AA1233" t="b">
        <v>0</v>
      </c>
      <c r="AB1233" s="21" t="s">
        <v>724</v>
      </c>
      <c r="AC1233">
        <v>5</v>
      </c>
      <c r="AD1233">
        <v>9</v>
      </c>
      <c r="AE1233">
        <v>10</v>
      </c>
      <c r="AF1233">
        <v>10</v>
      </c>
      <c r="AG1233" s="21" t="s">
        <v>48</v>
      </c>
      <c r="AH1233" t="b">
        <v>0</v>
      </c>
      <c r="AI1233" t="b">
        <v>0</v>
      </c>
      <c r="AJ1233">
        <v>100</v>
      </c>
      <c r="AK1233">
        <v>0</v>
      </c>
      <c r="AL1233">
        <v>1500</v>
      </c>
      <c r="AM1233" s="21" t="s">
        <v>218</v>
      </c>
      <c r="AN1233" s="21"/>
      <c r="AO1233" t="b">
        <v>0</v>
      </c>
      <c r="AP1233" s="21"/>
      <c r="AQ1233" s="21"/>
      <c r="AR1233" s="21" t="s">
        <v>500</v>
      </c>
      <c r="AS1233" s="21"/>
      <c r="AU1233" s="21"/>
      <c r="AW1233">
        <v>2.1713100000000001</v>
      </c>
      <c r="AX1233" s="21"/>
      <c r="AY1233">
        <v>13828244</v>
      </c>
      <c r="AZ1233">
        <v>0</v>
      </c>
      <c r="BA1233">
        <v>0</v>
      </c>
      <c r="BB1233">
        <v>16.25</v>
      </c>
      <c r="BC1233">
        <v>0</v>
      </c>
      <c r="BD1233">
        <v>50</v>
      </c>
      <c r="BE1233" s="21"/>
      <c r="BF1233">
        <v>0</v>
      </c>
    </row>
    <row r="1234" spans="1:58" x14ac:dyDescent="0.25">
      <c r="A1234">
        <v>1.7</v>
      </c>
      <c r="B1234" s="21" t="s">
        <v>165</v>
      </c>
      <c r="C1234" s="21" t="s">
        <v>9</v>
      </c>
      <c r="D1234" s="21" t="s">
        <v>14</v>
      </c>
      <c r="E1234" s="21"/>
      <c r="F1234" s="21"/>
      <c r="G1234" s="21" t="s">
        <v>23</v>
      </c>
      <c r="H1234" s="21"/>
      <c r="I1234" s="21" t="s">
        <v>786</v>
      </c>
      <c r="J1234" s="21" t="s">
        <v>506</v>
      </c>
      <c r="K1234" s="21" t="s">
        <v>41</v>
      </c>
      <c r="L1234" t="b">
        <v>0</v>
      </c>
      <c r="M1234" t="b">
        <v>0</v>
      </c>
      <c r="N1234" t="b">
        <v>0</v>
      </c>
      <c r="O1234">
        <v>40</v>
      </c>
      <c r="P1234">
        <v>30</v>
      </c>
      <c r="Q1234">
        <v>0</v>
      </c>
      <c r="R1234" s="21" t="s">
        <v>49</v>
      </c>
      <c r="S1234">
        <v>1000</v>
      </c>
      <c r="T1234">
        <v>100</v>
      </c>
      <c r="U1234" t="b">
        <v>0</v>
      </c>
      <c r="V1234">
        <v>150</v>
      </c>
      <c r="W1234">
        <v>1</v>
      </c>
      <c r="X1234">
        <v>105</v>
      </c>
      <c r="Y1234">
        <v>60</v>
      </c>
      <c r="Z1234">
        <v>0.05</v>
      </c>
      <c r="AA1234" t="b">
        <v>0</v>
      </c>
      <c r="AB1234" s="21" t="s">
        <v>724</v>
      </c>
      <c r="AC1234">
        <v>5</v>
      </c>
      <c r="AD1234">
        <v>9</v>
      </c>
      <c r="AE1234">
        <v>10</v>
      </c>
      <c r="AF1234">
        <v>10</v>
      </c>
      <c r="AG1234" s="21" t="s">
        <v>48</v>
      </c>
      <c r="AH1234" t="b">
        <v>0</v>
      </c>
      <c r="AI1234" t="b">
        <v>0</v>
      </c>
      <c r="AJ1234">
        <v>100</v>
      </c>
      <c r="AK1234">
        <v>0</v>
      </c>
      <c r="AL1234">
        <v>1500</v>
      </c>
      <c r="AM1234" s="21" t="s">
        <v>219</v>
      </c>
      <c r="AN1234" s="21"/>
      <c r="AO1234" t="b">
        <v>0</v>
      </c>
      <c r="AP1234" s="21"/>
      <c r="AQ1234" s="21"/>
      <c r="AR1234" s="21" t="s">
        <v>500</v>
      </c>
      <c r="AS1234" s="21"/>
      <c r="AU1234" s="21"/>
      <c r="AW1234">
        <v>3</v>
      </c>
      <c r="AX1234" s="21"/>
      <c r="AY1234">
        <v>9639167</v>
      </c>
      <c r="AZ1234">
        <v>0</v>
      </c>
      <c r="BA1234">
        <v>0</v>
      </c>
      <c r="BB1234">
        <v>13</v>
      </c>
      <c r="BC1234">
        <v>0</v>
      </c>
      <c r="BD1234">
        <v>50</v>
      </c>
      <c r="BE1234" s="21"/>
      <c r="BF1234">
        <v>0</v>
      </c>
    </row>
    <row r="1235" spans="1:58" x14ac:dyDescent="0.25">
      <c r="A1235">
        <v>1.7</v>
      </c>
      <c r="B1235" s="21" t="s">
        <v>165</v>
      </c>
      <c r="C1235" s="21" t="s">
        <v>9</v>
      </c>
      <c r="D1235" s="21" t="s">
        <v>14</v>
      </c>
      <c r="E1235" s="21"/>
      <c r="F1235" s="21"/>
      <c r="G1235" s="21" t="s">
        <v>23</v>
      </c>
      <c r="H1235" s="21"/>
      <c r="I1235" s="21" t="s">
        <v>786</v>
      </c>
      <c r="J1235" s="21" t="s">
        <v>506</v>
      </c>
      <c r="K1235" s="21" t="s">
        <v>41</v>
      </c>
      <c r="L1235" t="b">
        <v>0</v>
      </c>
      <c r="M1235" t="b">
        <v>0</v>
      </c>
      <c r="N1235" t="b">
        <v>0</v>
      </c>
      <c r="O1235">
        <v>40</v>
      </c>
      <c r="P1235">
        <v>30</v>
      </c>
      <c r="Q1235">
        <v>0</v>
      </c>
      <c r="R1235" s="21" t="s">
        <v>49</v>
      </c>
      <c r="S1235">
        <v>1000</v>
      </c>
      <c r="T1235">
        <v>100</v>
      </c>
      <c r="U1235" t="b">
        <v>0</v>
      </c>
      <c r="V1235">
        <v>150</v>
      </c>
      <c r="W1235">
        <v>1</v>
      </c>
      <c r="X1235">
        <v>105</v>
      </c>
      <c r="Y1235">
        <v>60</v>
      </c>
      <c r="Z1235">
        <v>0.05</v>
      </c>
      <c r="AA1235" t="b">
        <v>0</v>
      </c>
      <c r="AB1235" s="21" t="s">
        <v>724</v>
      </c>
      <c r="AC1235">
        <v>5</v>
      </c>
      <c r="AD1235">
        <v>9</v>
      </c>
      <c r="AE1235">
        <v>10</v>
      </c>
      <c r="AF1235">
        <v>10</v>
      </c>
      <c r="AG1235" s="21" t="s">
        <v>48</v>
      </c>
      <c r="AH1235" t="b">
        <v>0</v>
      </c>
      <c r="AI1235" t="b">
        <v>0</v>
      </c>
      <c r="AJ1235">
        <v>100</v>
      </c>
      <c r="AK1235">
        <v>0</v>
      </c>
      <c r="AL1235">
        <v>1500</v>
      </c>
      <c r="AM1235" s="21" t="s">
        <v>223</v>
      </c>
      <c r="AN1235" s="21"/>
      <c r="AO1235" t="b">
        <v>0</v>
      </c>
      <c r="AP1235" s="21"/>
      <c r="AQ1235" s="21"/>
      <c r="AR1235" s="21" t="s">
        <v>502</v>
      </c>
      <c r="AS1235" s="21"/>
      <c r="AU1235" s="21"/>
      <c r="AW1235">
        <v>4.5</v>
      </c>
      <c r="AX1235" s="21"/>
      <c r="AY1235">
        <v>65280</v>
      </c>
      <c r="BE1235" s="21"/>
    </row>
    <row r="1236" spans="1:58" x14ac:dyDescent="0.25">
      <c r="A1236">
        <v>1.7</v>
      </c>
      <c r="B1236" s="21" t="s">
        <v>165</v>
      </c>
      <c r="C1236" s="21" t="s">
        <v>9</v>
      </c>
      <c r="D1236" s="21" t="s">
        <v>14</v>
      </c>
      <c r="E1236" s="21"/>
      <c r="F1236" s="21"/>
      <c r="G1236" s="21" t="s">
        <v>23</v>
      </c>
      <c r="H1236" s="21"/>
      <c r="I1236" s="21" t="s">
        <v>786</v>
      </c>
      <c r="J1236" s="21" t="s">
        <v>506</v>
      </c>
      <c r="K1236" s="21" t="s">
        <v>41</v>
      </c>
      <c r="L1236" t="b">
        <v>0</v>
      </c>
      <c r="M1236" t="b">
        <v>0</v>
      </c>
      <c r="N1236" t="b">
        <v>0</v>
      </c>
      <c r="O1236">
        <v>40</v>
      </c>
      <c r="P1236">
        <v>30</v>
      </c>
      <c r="Q1236">
        <v>0</v>
      </c>
      <c r="R1236" s="21" t="s">
        <v>49</v>
      </c>
      <c r="S1236">
        <v>1000</v>
      </c>
      <c r="T1236">
        <v>100</v>
      </c>
      <c r="U1236" t="b">
        <v>0</v>
      </c>
      <c r="V1236">
        <v>150</v>
      </c>
      <c r="W1236">
        <v>1</v>
      </c>
      <c r="X1236">
        <v>105</v>
      </c>
      <c r="Y1236">
        <v>60</v>
      </c>
      <c r="Z1236">
        <v>0.05</v>
      </c>
      <c r="AA1236" t="b">
        <v>0</v>
      </c>
      <c r="AB1236" s="21" t="s">
        <v>724</v>
      </c>
      <c r="AC1236">
        <v>5</v>
      </c>
      <c r="AD1236">
        <v>9</v>
      </c>
      <c r="AE1236">
        <v>10</v>
      </c>
      <c r="AF1236">
        <v>10</v>
      </c>
      <c r="AG1236" s="21" t="s">
        <v>48</v>
      </c>
      <c r="AH1236" t="b">
        <v>0</v>
      </c>
      <c r="AI1236" t="b">
        <v>0</v>
      </c>
      <c r="AJ1236">
        <v>100</v>
      </c>
      <c r="AK1236">
        <v>0</v>
      </c>
      <c r="AL1236">
        <v>1500</v>
      </c>
      <c r="AM1236" s="21" t="s">
        <v>232</v>
      </c>
      <c r="AN1236" s="21"/>
      <c r="AO1236" t="b">
        <v>0</v>
      </c>
      <c r="AP1236" s="21"/>
      <c r="AQ1236" s="21"/>
      <c r="AR1236" s="21" t="s">
        <v>501</v>
      </c>
      <c r="AS1236" s="21"/>
      <c r="AU1236" s="21"/>
      <c r="AW1236">
        <v>1.52674</v>
      </c>
      <c r="AX1236" s="21"/>
      <c r="AY1236">
        <v>64636</v>
      </c>
      <c r="BE1236" s="21"/>
    </row>
    <row r="1237" spans="1:58" x14ac:dyDescent="0.25">
      <c r="A1237">
        <v>1.7</v>
      </c>
      <c r="B1237" s="21" t="s">
        <v>165</v>
      </c>
      <c r="C1237" s="21" t="s">
        <v>9</v>
      </c>
      <c r="D1237" s="21" t="s">
        <v>14</v>
      </c>
      <c r="E1237" s="21"/>
      <c r="F1237" s="21"/>
      <c r="G1237" s="21" t="s">
        <v>23</v>
      </c>
      <c r="H1237" s="21"/>
      <c r="I1237" s="21" t="s">
        <v>786</v>
      </c>
      <c r="J1237" s="21" t="s">
        <v>506</v>
      </c>
      <c r="K1237" s="21" t="s">
        <v>41</v>
      </c>
      <c r="L1237" t="b">
        <v>0</v>
      </c>
      <c r="M1237" t="b">
        <v>0</v>
      </c>
      <c r="N1237" t="b">
        <v>0</v>
      </c>
      <c r="O1237">
        <v>40</v>
      </c>
      <c r="P1237">
        <v>30</v>
      </c>
      <c r="Q1237">
        <v>0</v>
      </c>
      <c r="R1237" s="21" t="s">
        <v>49</v>
      </c>
      <c r="S1237">
        <v>1000</v>
      </c>
      <c r="T1237">
        <v>100</v>
      </c>
      <c r="U1237" t="b">
        <v>0</v>
      </c>
      <c r="V1237">
        <v>150</v>
      </c>
      <c r="W1237">
        <v>1</v>
      </c>
      <c r="X1237">
        <v>105</v>
      </c>
      <c r="Y1237">
        <v>60</v>
      </c>
      <c r="Z1237">
        <v>0.05</v>
      </c>
      <c r="AA1237" t="b">
        <v>0</v>
      </c>
      <c r="AB1237" s="21" t="s">
        <v>724</v>
      </c>
      <c r="AC1237">
        <v>5</v>
      </c>
      <c r="AD1237">
        <v>9</v>
      </c>
      <c r="AE1237">
        <v>10</v>
      </c>
      <c r="AF1237">
        <v>10</v>
      </c>
      <c r="AG1237" s="21" t="s">
        <v>48</v>
      </c>
      <c r="AH1237" t="b">
        <v>0</v>
      </c>
      <c r="AI1237" t="b">
        <v>0</v>
      </c>
      <c r="AJ1237">
        <v>100</v>
      </c>
      <c r="AK1237">
        <v>0</v>
      </c>
      <c r="AL1237">
        <v>1500</v>
      </c>
      <c r="AM1237" s="21" t="s">
        <v>233</v>
      </c>
      <c r="AN1237" s="21"/>
      <c r="AO1237" t="b">
        <v>0</v>
      </c>
      <c r="AP1237" s="21"/>
      <c r="AQ1237" s="21"/>
      <c r="AR1237" s="21" t="s">
        <v>501</v>
      </c>
      <c r="AS1237" s="21"/>
      <c r="AU1237" s="21"/>
      <c r="AW1237">
        <v>2.4147500000000002</v>
      </c>
      <c r="AX1237" s="21"/>
      <c r="AY1237">
        <v>8388736</v>
      </c>
      <c r="AZ1237">
        <v>0</v>
      </c>
      <c r="BA1237">
        <v>0</v>
      </c>
      <c r="BB1237">
        <v>12</v>
      </c>
      <c r="BC1237">
        <v>0</v>
      </c>
      <c r="BD1237">
        <v>50</v>
      </c>
      <c r="BE1237" s="21"/>
      <c r="BF1237">
        <v>0</v>
      </c>
    </row>
    <row r="1238" spans="1:58" x14ac:dyDescent="0.25">
      <c r="A1238">
        <v>1.7</v>
      </c>
      <c r="B1238" s="21" t="s">
        <v>165</v>
      </c>
      <c r="C1238" s="21" t="s">
        <v>9</v>
      </c>
      <c r="D1238" s="21" t="s">
        <v>14</v>
      </c>
      <c r="E1238" s="21"/>
      <c r="F1238" s="21"/>
      <c r="G1238" s="21" t="s">
        <v>23</v>
      </c>
      <c r="H1238" s="21"/>
      <c r="I1238" s="21" t="s">
        <v>786</v>
      </c>
      <c r="J1238" s="21" t="s">
        <v>506</v>
      </c>
      <c r="K1238" s="21" t="s">
        <v>41</v>
      </c>
      <c r="L1238" t="b">
        <v>0</v>
      </c>
      <c r="M1238" t="b">
        <v>0</v>
      </c>
      <c r="N1238" t="b">
        <v>0</v>
      </c>
      <c r="O1238">
        <v>40</v>
      </c>
      <c r="P1238">
        <v>30</v>
      </c>
      <c r="Q1238">
        <v>0</v>
      </c>
      <c r="R1238" s="21" t="s">
        <v>49</v>
      </c>
      <c r="S1238">
        <v>1000</v>
      </c>
      <c r="T1238">
        <v>100</v>
      </c>
      <c r="U1238" t="b">
        <v>0</v>
      </c>
      <c r="V1238">
        <v>150</v>
      </c>
      <c r="W1238">
        <v>1</v>
      </c>
      <c r="X1238">
        <v>105</v>
      </c>
      <c r="Y1238">
        <v>60</v>
      </c>
      <c r="Z1238">
        <v>0.05</v>
      </c>
      <c r="AA1238" t="b">
        <v>0</v>
      </c>
      <c r="AB1238" s="21" t="s">
        <v>724</v>
      </c>
      <c r="AC1238">
        <v>5</v>
      </c>
      <c r="AD1238">
        <v>9</v>
      </c>
      <c r="AE1238">
        <v>10</v>
      </c>
      <c r="AF1238">
        <v>10</v>
      </c>
      <c r="AG1238" s="21" t="s">
        <v>48</v>
      </c>
      <c r="AH1238" t="b">
        <v>0</v>
      </c>
      <c r="AI1238" t="b">
        <v>0</v>
      </c>
      <c r="AJ1238">
        <v>100</v>
      </c>
      <c r="AK1238">
        <v>0</v>
      </c>
      <c r="AL1238">
        <v>1500</v>
      </c>
      <c r="AM1238" s="21" t="s">
        <v>241</v>
      </c>
      <c r="AN1238" s="21"/>
      <c r="AO1238" t="b">
        <v>0</v>
      </c>
      <c r="AP1238" s="21"/>
      <c r="AQ1238" s="21"/>
      <c r="AR1238" s="21" t="s">
        <v>501</v>
      </c>
      <c r="AS1238" s="21"/>
      <c r="AU1238" s="21"/>
      <c r="AW1238">
        <v>1</v>
      </c>
      <c r="AX1238" s="21"/>
      <c r="AY1238">
        <v>10526303</v>
      </c>
      <c r="AZ1238">
        <v>0</v>
      </c>
      <c r="BA1238">
        <v>0</v>
      </c>
      <c r="BB1238">
        <v>12</v>
      </c>
      <c r="BC1238">
        <v>0</v>
      </c>
      <c r="BD1238">
        <v>50</v>
      </c>
      <c r="BE1238" s="21"/>
      <c r="BF1238">
        <v>0</v>
      </c>
    </row>
    <row r="1239" spans="1:58" x14ac:dyDescent="0.25">
      <c r="A1239">
        <v>1.7</v>
      </c>
      <c r="B1239" s="21" t="s">
        <v>165</v>
      </c>
      <c r="C1239" s="21" t="s">
        <v>9</v>
      </c>
      <c r="D1239" s="21" t="s">
        <v>14</v>
      </c>
      <c r="E1239" s="21"/>
      <c r="F1239" s="21"/>
      <c r="G1239" s="21" t="s">
        <v>23</v>
      </c>
      <c r="H1239" s="21"/>
      <c r="I1239" s="21" t="s">
        <v>786</v>
      </c>
      <c r="J1239" s="21" t="s">
        <v>506</v>
      </c>
      <c r="K1239" s="21" t="s">
        <v>41</v>
      </c>
      <c r="L1239" t="b">
        <v>0</v>
      </c>
      <c r="M1239" t="b">
        <v>0</v>
      </c>
      <c r="N1239" t="b">
        <v>0</v>
      </c>
      <c r="O1239">
        <v>40</v>
      </c>
      <c r="P1239">
        <v>30</v>
      </c>
      <c r="Q1239">
        <v>0</v>
      </c>
      <c r="R1239" s="21" t="s">
        <v>49</v>
      </c>
      <c r="S1239">
        <v>1000</v>
      </c>
      <c r="T1239">
        <v>100</v>
      </c>
      <c r="U1239" t="b">
        <v>0</v>
      </c>
      <c r="V1239">
        <v>150</v>
      </c>
      <c r="W1239">
        <v>1</v>
      </c>
      <c r="X1239">
        <v>105</v>
      </c>
      <c r="Y1239">
        <v>60</v>
      </c>
      <c r="Z1239">
        <v>0.05</v>
      </c>
      <c r="AA1239" t="b">
        <v>0</v>
      </c>
      <c r="AB1239" s="21" t="s">
        <v>724</v>
      </c>
      <c r="AC1239">
        <v>5</v>
      </c>
      <c r="AD1239">
        <v>9</v>
      </c>
      <c r="AE1239">
        <v>10</v>
      </c>
      <c r="AF1239">
        <v>10</v>
      </c>
      <c r="AG1239" s="21" t="s">
        <v>48</v>
      </c>
      <c r="AH1239" t="b">
        <v>0</v>
      </c>
      <c r="AI1239" t="b">
        <v>0</v>
      </c>
      <c r="AJ1239">
        <v>100</v>
      </c>
      <c r="AK1239">
        <v>0</v>
      </c>
      <c r="AL1239">
        <v>1500</v>
      </c>
      <c r="AM1239" s="21" t="s">
        <v>242</v>
      </c>
      <c r="AN1239" s="21"/>
      <c r="AO1239" t="b">
        <v>0</v>
      </c>
      <c r="AP1239" s="21"/>
      <c r="AQ1239" s="21"/>
      <c r="AR1239" s="21" t="s">
        <v>501</v>
      </c>
      <c r="AS1239" s="21"/>
      <c r="AU1239" s="21"/>
      <c r="AW1239">
        <v>1</v>
      </c>
      <c r="AX1239" s="21"/>
      <c r="AY1239">
        <v>2330219</v>
      </c>
      <c r="AZ1239">
        <v>0</v>
      </c>
      <c r="BA1239">
        <v>0</v>
      </c>
      <c r="BB1239">
        <v>12</v>
      </c>
      <c r="BC1239">
        <v>0</v>
      </c>
      <c r="BD1239">
        <v>50</v>
      </c>
      <c r="BE1239" s="21"/>
      <c r="BF1239">
        <v>0</v>
      </c>
    </row>
    <row r="1240" spans="1:58" x14ac:dyDescent="0.25">
      <c r="A1240">
        <v>1.7</v>
      </c>
      <c r="B1240" s="21" t="s">
        <v>165</v>
      </c>
      <c r="C1240" s="21" t="s">
        <v>9</v>
      </c>
      <c r="D1240" s="21" t="s">
        <v>14</v>
      </c>
      <c r="E1240" s="21"/>
      <c r="F1240" s="21"/>
      <c r="G1240" s="21" t="s">
        <v>23</v>
      </c>
      <c r="H1240" s="21"/>
      <c r="I1240" s="21" t="s">
        <v>786</v>
      </c>
      <c r="J1240" s="21" t="s">
        <v>506</v>
      </c>
      <c r="K1240" s="21" t="s">
        <v>41</v>
      </c>
      <c r="L1240" t="b">
        <v>0</v>
      </c>
      <c r="M1240" t="b">
        <v>0</v>
      </c>
      <c r="N1240" t="b">
        <v>0</v>
      </c>
      <c r="O1240">
        <v>40</v>
      </c>
      <c r="P1240">
        <v>30</v>
      </c>
      <c r="Q1240">
        <v>0</v>
      </c>
      <c r="R1240" s="21" t="s">
        <v>49</v>
      </c>
      <c r="S1240">
        <v>1000</v>
      </c>
      <c r="T1240">
        <v>100</v>
      </c>
      <c r="U1240" t="b">
        <v>0</v>
      </c>
      <c r="V1240">
        <v>150</v>
      </c>
      <c r="W1240">
        <v>1</v>
      </c>
      <c r="X1240">
        <v>105</v>
      </c>
      <c r="Y1240">
        <v>60</v>
      </c>
      <c r="Z1240">
        <v>0.05</v>
      </c>
      <c r="AA1240" t="b">
        <v>0</v>
      </c>
      <c r="AB1240" s="21" t="s">
        <v>724</v>
      </c>
      <c r="AC1240">
        <v>5</v>
      </c>
      <c r="AD1240">
        <v>9</v>
      </c>
      <c r="AE1240">
        <v>10</v>
      </c>
      <c r="AF1240">
        <v>10</v>
      </c>
      <c r="AG1240" s="21" t="s">
        <v>48</v>
      </c>
      <c r="AH1240" t="b">
        <v>0</v>
      </c>
      <c r="AI1240" t="b">
        <v>0</v>
      </c>
      <c r="AJ1240">
        <v>100</v>
      </c>
      <c r="AK1240">
        <v>0</v>
      </c>
      <c r="AL1240">
        <v>1500</v>
      </c>
      <c r="AM1240" s="21" t="s">
        <v>244</v>
      </c>
      <c r="AN1240" s="21"/>
      <c r="AO1240" t="b">
        <v>0</v>
      </c>
      <c r="AP1240" s="21"/>
      <c r="AQ1240" s="21"/>
      <c r="AR1240" s="21" t="s">
        <v>244</v>
      </c>
      <c r="AS1240" s="21"/>
      <c r="AU1240" s="21"/>
      <c r="AW1240">
        <v>3</v>
      </c>
      <c r="AX1240" s="21"/>
      <c r="AY1240">
        <v>16776960</v>
      </c>
      <c r="BE1240" s="21"/>
    </row>
    <row r="1241" spans="1:58" x14ac:dyDescent="0.25">
      <c r="A1241">
        <v>1.7</v>
      </c>
      <c r="B1241" s="21" t="s">
        <v>165</v>
      </c>
      <c r="C1241" s="21" t="s">
        <v>9</v>
      </c>
      <c r="D1241" s="21" t="s">
        <v>14</v>
      </c>
      <c r="E1241" s="21"/>
      <c r="F1241" s="21"/>
      <c r="G1241" s="21" t="s">
        <v>23</v>
      </c>
      <c r="H1241" s="21"/>
      <c r="I1241" s="21" t="s">
        <v>786</v>
      </c>
      <c r="J1241" s="21" t="s">
        <v>506</v>
      </c>
      <c r="K1241" s="21" t="s">
        <v>41</v>
      </c>
      <c r="L1241" t="b">
        <v>0</v>
      </c>
      <c r="M1241" t="b">
        <v>0</v>
      </c>
      <c r="N1241" t="b">
        <v>0</v>
      </c>
      <c r="O1241">
        <v>40</v>
      </c>
      <c r="P1241">
        <v>30</v>
      </c>
      <c r="Q1241">
        <v>0</v>
      </c>
      <c r="R1241" s="21" t="s">
        <v>49</v>
      </c>
      <c r="S1241">
        <v>1000</v>
      </c>
      <c r="T1241">
        <v>100</v>
      </c>
      <c r="U1241" t="b">
        <v>0</v>
      </c>
      <c r="V1241">
        <v>150</v>
      </c>
      <c r="W1241">
        <v>1</v>
      </c>
      <c r="X1241">
        <v>105</v>
      </c>
      <c r="Y1241">
        <v>60</v>
      </c>
      <c r="Z1241">
        <v>0.05</v>
      </c>
      <c r="AA1241" t="b">
        <v>0</v>
      </c>
      <c r="AB1241" s="21" t="s">
        <v>724</v>
      </c>
      <c r="AC1241">
        <v>5</v>
      </c>
      <c r="AD1241">
        <v>9</v>
      </c>
      <c r="AE1241">
        <v>10</v>
      </c>
      <c r="AF1241">
        <v>10</v>
      </c>
      <c r="AG1241" s="21" t="s">
        <v>48</v>
      </c>
      <c r="AH1241" t="b">
        <v>0</v>
      </c>
      <c r="AI1241" t="b">
        <v>0</v>
      </c>
      <c r="AJ1241">
        <v>100</v>
      </c>
      <c r="AK1241">
        <v>0</v>
      </c>
      <c r="AL1241">
        <v>1500</v>
      </c>
      <c r="AM1241" s="21" t="s">
        <v>268</v>
      </c>
      <c r="AN1241" s="21"/>
      <c r="AO1241" t="b">
        <v>0</v>
      </c>
      <c r="AP1241" s="21"/>
      <c r="AQ1241" s="21"/>
      <c r="AR1241" s="21" t="s">
        <v>501</v>
      </c>
      <c r="AS1241" s="21"/>
      <c r="AT1241">
        <v>12515</v>
      </c>
      <c r="AU1241" s="21" t="s">
        <v>507</v>
      </c>
      <c r="AV1241">
        <v>3.2</v>
      </c>
      <c r="AW1241">
        <v>1.52674</v>
      </c>
      <c r="AX1241" s="21"/>
      <c r="AY1241">
        <v>3937500</v>
      </c>
      <c r="AZ1241">
        <v>0</v>
      </c>
      <c r="BA1241">
        <v>0</v>
      </c>
      <c r="BB1241">
        <v>12</v>
      </c>
      <c r="BC1241">
        <v>0</v>
      </c>
      <c r="BD1241">
        <v>50</v>
      </c>
      <c r="BE1241" s="21"/>
      <c r="BF1241">
        <v>0</v>
      </c>
    </row>
    <row r="1242" spans="1:58" x14ac:dyDescent="0.25">
      <c r="A1242">
        <v>1.7</v>
      </c>
      <c r="B1242" s="21" t="s">
        <v>165</v>
      </c>
      <c r="C1242" s="21" t="s">
        <v>9</v>
      </c>
      <c r="D1242" s="21" t="s">
        <v>14</v>
      </c>
      <c r="E1242" s="21"/>
      <c r="F1242" s="21"/>
      <c r="G1242" s="21" t="s">
        <v>23</v>
      </c>
      <c r="H1242" s="21"/>
      <c r="I1242" s="21" t="s">
        <v>786</v>
      </c>
      <c r="J1242" s="21" t="s">
        <v>506</v>
      </c>
      <c r="K1242" s="21" t="s">
        <v>41</v>
      </c>
      <c r="L1242" t="b">
        <v>0</v>
      </c>
      <c r="M1242" t="b">
        <v>0</v>
      </c>
      <c r="N1242" t="b">
        <v>0</v>
      </c>
      <c r="O1242">
        <v>40</v>
      </c>
      <c r="P1242">
        <v>30</v>
      </c>
      <c r="Q1242">
        <v>0</v>
      </c>
      <c r="R1242" s="21" t="s">
        <v>49</v>
      </c>
      <c r="S1242">
        <v>1000</v>
      </c>
      <c r="T1242">
        <v>100</v>
      </c>
      <c r="U1242" t="b">
        <v>0</v>
      </c>
      <c r="V1242">
        <v>150</v>
      </c>
      <c r="W1242">
        <v>1</v>
      </c>
      <c r="X1242">
        <v>105</v>
      </c>
      <c r="Y1242">
        <v>60</v>
      </c>
      <c r="Z1242">
        <v>0.05</v>
      </c>
      <c r="AA1242" t="b">
        <v>0</v>
      </c>
      <c r="AB1242" s="21" t="s">
        <v>724</v>
      </c>
      <c r="AC1242">
        <v>5</v>
      </c>
      <c r="AD1242">
        <v>9</v>
      </c>
      <c r="AE1242">
        <v>10</v>
      </c>
      <c r="AF1242">
        <v>10</v>
      </c>
      <c r="AG1242" s="21" t="s">
        <v>48</v>
      </c>
      <c r="AH1242" t="b">
        <v>0</v>
      </c>
      <c r="AI1242" t="b">
        <v>0</v>
      </c>
      <c r="AJ1242">
        <v>100</v>
      </c>
      <c r="AK1242">
        <v>0</v>
      </c>
      <c r="AL1242">
        <v>1500</v>
      </c>
      <c r="AM1242" s="21" t="s">
        <v>269</v>
      </c>
      <c r="AN1242" s="21"/>
      <c r="AO1242" t="b">
        <v>0</v>
      </c>
      <c r="AP1242" s="21"/>
      <c r="AQ1242" s="21"/>
      <c r="AR1242" s="21" t="s">
        <v>501</v>
      </c>
      <c r="AS1242" s="21"/>
      <c r="AT1242">
        <v>12514</v>
      </c>
      <c r="AU1242" s="21" t="s">
        <v>507</v>
      </c>
      <c r="AV1242">
        <v>3.2</v>
      </c>
      <c r="AW1242">
        <v>1.52674</v>
      </c>
      <c r="AX1242" s="21"/>
      <c r="AY1242">
        <v>36095</v>
      </c>
      <c r="AZ1242">
        <v>0</v>
      </c>
      <c r="BA1242">
        <v>0</v>
      </c>
      <c r="BB1242">
        <v>12</v>
      </c>
      <c r="BC1242">
        <v>0</v>
      </c>
      <c r="BD1242">
        <v>50</v>
      </c>
      <c r="BE1242" s="21"/>
      <c r="BF1242">
        <v>0</v>
      </c>
    </row>
    <row r="1243" spans="1:58" x14ac:dyDescent="0.25">
      <c r="A1243">
        <v>1.7</v>
      </c>
      <c r="B1243" s="21" t="s">
        <v>165</v>
      </c>
      <c r="C1243" s="21" t="s">
        <v>9</v>
      </c>
      <c r="D1243" s="21" t="s">
        <v>14</v>
      </c>
      <c r="E1243" s="21"/>
      <c r="F1243" s="21"/>
      <c r="G1243" s="21" t="s">
        <v>23</v>
      </c>
      <c r="H1243" s="21"/>
      <c r="I1243" s="21" t="s">
        <v>786</v>
      </c>
      <c r="J1243" s="21" t="s">
        <v>506</v>
      </c>
      <c r="K1243" s="21" t="s">
        <v>41</v>
      </c>
      <c r="L1243" t="b">
        <v>0</v>
      </c>
      <c r="M1243" t="b">
        <v>0</v>
      </c>
      <c r="N1243" t="b">
        <v>0</v>
      </c>
      <c r="O1243">
        <v>40</v>
      </c>
      <c r="P1243">
        <v>30</v>
      </c>
      <c r="Q1243">
        <v>0</v>
      </c>
      <c r="R1243" s="21" t="s">
        <v>49</v>
      </c>
      <c r="S1243">
        <v>1000</v>
      </c>
      <c r="T1243">
        <v>100</v>
      </c>
      <c r="U1243" t="b">
        <v>0</v>
      </c>
      <c r="V1243">
        <v>150</v>
      </c>
      <c r="W1243">
        <v>1</v>
      </c>
      <c r="X1243">
        <v>105</v>
      </c>
      <c r="Y1243">
        <v>60</v>
      </c>
      <c r="Z1243">
        <v>0.05</v>
      </c>
      <c r="AA1243" t="b">
        <v>0</v>
      </c>
      <c r="AB1243" s="21" t="s">
        <v>724</v>
      </c>
      <c r="AC1243">
        <v>5</v>
      </c>
      <c r="AD1243">
        <v>9</v>
      </c>
      <c r="AE1243">
        <v>10</v>
      </c>
      <c r="AF1243">
        <v>10</v>
      </c>
      <c r="AG1243" s="21" t="s">
        <v>48</v>
      </c>
      <c r="AH1243" t="b">
        <v>0</v>
      </c>
      <c r="AI1243" t="b">
        <v>0</v>
      </c>
      <c r="AJ1243">
        <v>100</v>
      </c>
      <c r="AK1243">
        <v>0</v>
      </c>
      <c r="AL1243">
        <v>1500</v>
      </c>
      <c r="AM1243" s="21" t="s">
        <v>270</v>
      </c>
      <c r="AN1243" s="21"/>
      <c r="AO1243" t="b">
        <v>0</v>
      </c>
      <c r="AP1243" s="21"/>
      <c r="AQ1243" s="21"/>
      <c r="AR1243" s="21" t="s">
        <v>270</v>
      </c>
      <c r="AS1243" s="21"/>
      <c r="AU1243" s="21"/>
      <c r="AW1243">
        <v>1.52674</v>
      </c>
      <c r="AX1243" s="21"/>
      <c r="AY1243">
        <v>255</v>
      </c>
      <c r="BE1243" s="21"/>
    </row>
    <row r="1244" spans="1:58" x14ac:dyDescent="0.25">
      <c r="A1244">
        <v>1.7</v>
      </c>
      <c r="B1244" s="21" t="s">
        <v>165</v>
      </c>
      <c r="C1244" s="21" t="s">
        <v>9</v>
      </c>
      <c r="D1244" s="21" t="s">
        <v>14</v>
      </c>
      <c r="E1244" s="21"/>
      <c r="F1244" s="21"/>
      <c r="G1244" s="21" t="s">
        <v>23</v>
      </c>
      <c r="H1244" s="21"/>
      <c r="I1244" s="21" t="s">
        <v>786</v>
      </c>
      <c r="J1244" s="21" t="s">
        <v>506</v>
      </c>
      <c r="K1244" s="21" t="s">
        <v>41</v>
      </c>
      <c r="L1244" t="b">
        <v>0</v>
      </c>
      <c r="M1244" t="b">
        <v>0</v>
      </c>
      <c r="N1244" t="b">
        <v>0</v>
      </c>
      <c r="O1244">
        <v>40</v>
      </c>
      <c r="P1244">
        <v>30</v>
      </c>
      <c r="Q1244">
        <v>0</v>
      </c>
      <c r="R1244" s="21" t="s">
        <v>49</v>
      </c>
      <c r="S1244">
        <v>1000</v>
      </c>
      <c r="T1244">
        <v>100</v>
      </c>
      <c r="U1244" t="b">
        <v>0</v>
      </c>
      <c r="V1244">
        <v>150</v>
      </c>
      <c r="W1244">
        <v>1</v>
      </c>
      <c r="X1244">
        <v>105</v>
      </c>
      <c r="Y1244">
        <v>60</v>
      </c>
      <c r="Z1244">
        <v>0.05</v>
      </c>
      <c r="AA1244" t="b">
        <v>0</v>
      </c>
      <c r="AB1244" s="21" t="s">
        <v>724</v>
      </c>
      <c r="AC1244">
        <v>5</v>
      </c>
      <c r="AD1244">
        <v>9</v>
      </c>
      <c r="AE1244">
        <v>10</v>
      </c>
      <c r="AF1244">
        <v>10</v>
      </c>
      <c r="AG1244" s="21" t="s">
        <v>48</v>
      </c>
      <c r="AH1244" t="b">
        <v>0</v>
      </c>
      <c r="AI1244" t="b">
        <v>0</v>
      </c>
      <c r="AJ1244">
        <v>100</v>
      </c>
      <c r="AK1244">
        <v>0</v>
      </c>
      <c r="AL1244">
        <v>1500</v>
      </c>
      <c r="AM1244" s="21" t="s">
        <v>289</v>
      </c>
      <c r="AN1244" s="21"/>
      <c r="AO1244" t="b">
        <v>0</v>
      </c>
      <c r="AP1244" s="21"/>
      <c r="AQ1244" s="21"/>
      <c r="AR1244" s="21" t="s">
        <v>501</v>
      </c>
      <c r="AS1244" s="21"/>
      <c r="AU1244" s="21"/>
      <c r="AW1244">
        <v>1</v>
      </c>
      <c r="AX1244" s="21"/>
      <c r="AY1244">
        <v>65535</v>
      </c>
      <c r="AZ1244">
        <v>0</v>
      </c>
      <c r="BA1244">
        <v>0</v>
      </c>
      <c r="BB1244">
        <v>4</v>
      </c>
      <c r="BC1244">
        <v>0</v>
      </c>
      <c r="BD1244">
        <v>50</v>
      </c>
      <c r="BE1244" s="21"/>
      <c r="BF1244">
        <v>0</v>
      </c>
    </row>
    <row r="1245" spans="1:58" x14ac:dyDescent="0.25">
      <c r="A1245">
        <v>1.7</v>
      </c>
      <c r="B1245" s="21" t="s">
        <v>165</v>
      </c>
      <c r="C1245" s="21" t="s">
        <v>9</v>
      </c>
      <c r="D1245" s="21" t="s">
        <v>14</v>
      </c>
      <c r="E1245" s="21"/>
      <c r="F1245" s="21"/>
      <c r="G1245" s="21" t="s">
        <v>23</v>
      </c>
      <c r="H1245" s="21"/>
      <c r="I1245" s="21" t="s">
        <v>786</v>
      </c>
      <c r="J1245" s="21" t="s">
        <v>506</v>
      </c>
      <c r="K1245" s="21" t="s">
        <v>41</v>
      </c>
      <c r="L1245" t="b">
        <v>0</v>
      </c>
      <c r="M1245" t="b">
        <v>0</v>
      </c>
      <c r="N1245" t="b">
        <v>0</v>
      </c>
      <c r="O1245">
        <v>40</v>
      </c>
      <c r="P1245">
        <v>30</v>
      </c>
      <c r="Q1245">
        <v>0</v>
      </c>
      <c r="R1245" s="21" t="s">
        <v>49</v>
      </c>
      <c r="S1245">
        <v>1000</v>
      </c>
      <c r="T1245">
        <v>100</v>
      </c>
      <c r="U1245" t="b">
        <v>0</v>
      </c>
      <c r="V1245">
        <v>150</v>
      </c>
      <c r="W1245">
        <v>1</v>
      </c>
      <c r="X1245">
        <v>105</v>
      </c>
      <c r="Y1245">
        <v>60</v>
      </c>
      <c r="Z1245">
        <v>0.05</v>
      </c>
      <c r="AA1245" t="b">
        <v>0</v>
      </c>
      <c r="AB1245" s="21" t="s">
        <v>724</v>
      </c>
      <c r="AC1245">
        <v>5</v>
      </c>
      <c r="AD1245">
        <v>9</v>
      </c>
      <c r="AE1245">
        <v>10</v>
      </c>
      <c r="AF1245">
        <v>10</v>
      </c>
      <c r="AG1245" s="21" t="s">
        <v>48</v>
      </c>
      <c r="AH1245" t="b">
        <v>0</v>
      </c>
      <c r="AI1245" t="b">
        <v>0</v>
      </c>
      <c r="AJ1245">
        <v>100</v>
      </c>
      <c r="AK1245">
        <v>0</v>
      </c>
      <c r="AL1245">
        <v>1500</v>
      </c>
      <c r="AM1245" s="21" t="s">
        <v>290</v>
      </c>
      <c r="AN1245" s="21"/>
      <c r="AO1245" t="b">
        <v>0</v>
      </c>
      <c r="AP1245" s="21"/>
      <c r="AQ1245" s="21"/>
      <c r="AR1245" s="21" t="s">
        <v>501</v>
      </c>
      <c r="AS1245" s="21"/>
      <c r="AU1245" s="21"/>
      <c r="AW1245">
        <v>1</v>
      </c>
      <c r="AX1245" s="21"/>
      <c r="AY1245">
        <v>11186720</v>
      </c>
      <c r="AZ1245">
        <v>0</v>
      </c>
      <c r="BA1245">
        <v>0</v>
      </c>
      <c r="BB1245">
        <v>4</v>
      </c>
      <c r="BC1245">
        <v>0</v>
      </c>
      <c r="BD1245">
        <v>50</v>
      </c>
      <c r="BE1245" s="21"/>
      <c r="BF1245">
        <v>0</v>
      </c>
    </row>
    <row r="1246" spans="1:58" x14ac:dyDescent="0.25">
      <c r="A1246">
        <v>1.7</v>
      </c>
      <c r="B1246" s="21" t="s">
        <v>165</v>
      </c>
      <c r="C1246" s="21" t="s">
        <v>9</v>
      </c>
      <c r="D1246" s="21" t="s">
        <v>14</v>
      </c>
      <c r="E1246" s="21"/>
      <c r="F1246" s="21"/>
      <c r="G1246" s="21" t="s">
        <v>23</v>
      </c>
      <c r="H1246" s="21"/>
      <c r="I1246" s="21" t="s">
        <v>786</v>
      </c>
      <c r="J1246" s="21" t="s">
        <v>506</v>
      </c>
      <c r="K1246" s="21" t="s">
        <v>41</v>
      </c>
      <c r="L1246" t="b">
        <v>0</v>
      </c>
      <c r="M1246" t="b">
        <v>0</v>
      </c>
      <c r="N1246" t="b">
        <v>0</v>
      </c>
      <c r="O1246">
        <v>40</v>
      </c>
      <c r="P1246">
        <v>30</v>
      </c>
      <c r="Q1246">
        <v>0</v>
      </c>
      <c r="R1246" s="21" t="s">
        <v>49</v>
      </c>
      <c r="S1246">
        <v>1000</v>
      </c>
      <c r="T1246">
        <v>100</v>
      </c>
      <c r="U1246" t="b">
        <v>0</v>
      </c>
      <c r="V1246">
        <v>150</v>
      </c>
      <c r="W1246">
        <v>1</v>
      </c>
      <c r="X1246">
        <v>105</v>
      </c>
      <c r="Y1246">
        <v>60</v>
      </c>
      <c r="Z1246">
        <v>0.05</v>
      </c>
      <c r="AA1246" t="b">
        <v>0</v>
      </c>
      <c r="AB1246" s="21" t="s">
        <v>724</v>
      </c>
      <c r="AC1246">
        <v>5</v>
      </c>
      <c r="AD1246">
        <v>9</v>
      </c>
      <c r="AE1246">
        <v>10</v>
      </c>
      <c r="AF1246">
        <v>10</v>
      </c>
      <c r="AG1246" s="21" t="s">
        <v>48</v>
      </c>
      <c r="AH1246" t="b">
        <v>0</v>
      </c>
      <c r="AI1246" t="b">
        <v>0</v>
      </c>
      <c r="AJ1246">
        <v>100</v>
      </c>
      <c r="AK1246">
        <v>0</v>
      </c>
      <c r="AL1246">
        <v>1500</v>
      </c>
      <c r="AM1246" s="21" t="s">
        <v>321</v>
      </c>
      <c r="AN1246" s="21"/>
      <c r="AO1246" t="b">
        <v>0</v>
      </c>
      <c r="AP1246" s="21"/>
      <c r="AQ1246" s="21"/>
      <c r="AR1246" s="21" t="s">
        <v>503</v>
      </c>
      <c r="AS1246" s="21"/>
      <c r="AU1246" s="21"/>
      <c r="AW1246">
        <v>3</v>
      </c>
      <c r="AX1246" s="21"/>
      <c r="AY1246">
        <v>64636</v>
      </c>
      <c r="AZ1246">
        <v>0</v>
      </c>
      <c r="BA1246">
        <v>0</v>
      </c>
      <c r="BB1246">
        <v>5.4</v>
      </c>
      <c r="BC1246">
        <v>1</v>
      </c>
      <c r="BD1246">
        <v>125</v>
      </c>
      <c r="BE1246" s="21"/>
      <c r="BF1246">
        <v>0</v>
      </c>
    </row>
    <row r="1247" spans="1:58" x14ac:dyDescent="0.25">
      <c r="A1247">
        <v>1.7</v>
      </c>
      <c r="B1247" s="21" t="s">
        <v>165</v>
      </c>
      <c r="C1247" s="21" t="s">
        <v>9</v>
      </c>
      <c r="D1247" s="21" t="s">
        <v>14</v>
      </c>
      <c r="E1247" s="21"/>
      <c r="F1247" s="21"/>
      <c r="G1247" s="21" t="s">
        <v>23</v>
      </c>
      <c r="H1247" s="21"/>
      <c r="I1247" s="21" t="s">
        <v>786</v>
      </c>
      <c r="J1247" s="21" t="s">
        <v>506</v>
      </c>
      <c r="K1247" s="21" t="s">
        <v>41</v>
      </c>
      <c r="L1247" t="b">
        <v>0</v>
      </c>
      <c r="M1247" t="b">
        <v>0</v>
      </c>
      <c r="N1247" t="b">
        <v>0</v>
      </c>
      <c r="O1247">
        <v>40</v>
      </c>
      <c r="P1247">
        <v>30</v>
      </c>
      <c r="Q1247">
        <v>0</v>
      </c>
      <c r="R1247" s="21" t="s">
        <v>49</v>
      </c>
      <c r="S1247">
        <v>1000</v>
      </c>
      <c r="T1247">
        <v>100</v>
      </c>
      <c r="U1247" t="b">
        <v>0</v>
      </c>
      <c r="V1247">
        <v>150</v>
      </c>
      <c r="W1247">
        <v>1</v>
      </c>
      <c r="X1247">
        <v>105</v>
      </c>
      <c r="Y1247">
        <v>60</v>
      </c>
      <c r="Z1247">
        <v>0.05</v>
      </c>
      <c r="AA1247" t="b">
        <v>0</v>
      </c>
      <c r="AB1247" s="21" t="s">
        <v>724</v>
      </c>
      <c r="AC1247">
        <v>5</v>
      </c>
      <c r="AD1247">
        <v>9</v>
      </c>
      <c r="AE1247">
        <v>10</v>
      </c>
      <c r="AF1247">
        <v>10</v>
      </c>
      <c r="AG1247" s="21" t="s">
        <v>48</v>
      </c>
      <c r="AH1247" t="b">
        <v>0</v>
      </c>
      <c r="AI1247" t="b">
        <v>0</v>
      </c>
      <c r="AJ1247">
        <v>100</v>
      </c>
      <c r="AK1247">
        <v>0</v>
      </c>
      <c r="AL1247">
        <v>1500</v>
      </c>
      <c r="AM1247" s="21" t="s">
        <v>322</v>
      </c>
      <c r="AN1247" s="21"/>
      <c r="AO1247" t="b">
        <v>0</v>
      </c>
      <c r="AP1247" s="21"/>
      <c r="AQ1247" s="21"/>
      <c r="AR1247" s="21" t="s">
        <v>503</v>
      </c>
      <c r="AS1247" s="21"/>
      <c r="AU1247" s="21"/>
      <c r="AW1247">
        <v>1.52674</v>
      </c>
      <c r="AX1247" s="21"/>
      <c r="AY1247">
        <v>9639167</v>
      </c>
      <c r="BE1247" s="21"/>
    </row>
    <row r="1248" spans="1:58" x14ac:dyDescent="0.25">
      <c r="A1248">
        <v>1.7</v>
      </c>
      <c r="B1248" s="21" t="s">
        <v>165</v>
      </c>
      <c r="C1248" s="21" t="s">
        <v>9</v>
      </c>
      <c r="D1248" s="21" t="s">
        <v>14</v>
      </c>
      <c r="E1248" s="21"/>
      <c r="F1248" s="21"/>
      <c r="G1248" s="21" t="s">
        <v>23</v>
      </c>
      <c r="H1248" s="21"/>
      <c r="I1248" s="21" t="s">
        <v>786</v>
      </c>
      <c r="J1248" s="21" t="s">
        <v>506</v>
      </c>
      <c r="K1248" s="21" t="s">
        <v>41</v>
      </c>
      <c r="L1248" t="b">
        <v>0</v>
      </c>
      <c r="M1248" t="b">
        <v>0</v>
      </c>
      <c r="N1248" t="b">
        <v>0</v>
      </c>
      <c r="O1248">
        <v>40</v>
      </c>
      <c r="P1248">
        <v>30</v>
      </c>
      <c r="Q1248">
        <v>0</v>
      </c>
      <c r="R1248" s="21" t="s">
        <v>49</v>
      </c>
      <c r="S1248">
        <v>1000</v>
      </c>
      <c r="T1248">
        <v>100</v>
      </c>
      <c r="U1248" t="b">
        <v>0</v>
      </c>
      <c r="V1248">
        <v>150</v>
      </c>
      <c r="W1248">
        <v>1</v>
      </c>
      <c r="X1248">
        <v>105</v>
      </c>
      <c r="Y1248">
        <v>60</v>
      </c>
      <c r="Z1248">
        <v>0.05</v>
      </c>
      <c r="AA1248" t="b">
        <v>0</v>
      </c>
      <c r="AB1248" s="21" t="s">
        <v>724</v>
      </c>
      <c r="AC1248">
        <v>5</v>
      </c>
      <c r="AD1248">
        <v>9</v>
      </c>
      <c r="AE1248">
        <v>10</v>
      </c>
      <c r="AF1248">
        <v>10</v>
      </c>
      <c r="AG1248" s="21" t="s">
        <v>48</v>
      </c>
      <c r="AH1248" t="b">
        <v>0</v>
      </c>
      <c r="AI1248" t="b">
        <v>0</v>
      </c>
      <c r="AJ1248">
        <v>100</v>
      </c>
      <c r="AK1248">
        <v>0</v>
      </c>
      <c r="AL1248">
        <v>1500</v>
      </c>
      <c r="AM1248" s="21" t="s">
        <v>326</v>
      </c>
      <c r="AN1248" s="21"/>
      <c r="AO1248" t="b">
        <v>0</v>
      </c>
      <c r="AP1248" s="21"/>
      <c r="AQ1248" s="21"/>
      <c r="AR1248" s="21" t="s">
        <v>375</v>
      </c>
      <c r="AS1248" s="21"/>
      <c r="AU1248" s="21"/>
      <c r="AW1248">
        <v>3</v>
      </c>
      <c r="AX1248" s="21"/>
      <c r="AY1248">
        <v>15570276</v>
      </c>
      <c r="BE1248" s="21"/>
    </row>
    <row r="1249" spans="1:58" x14ac:dyDescent="0.25">
      <c r="A1249">
        <v>1.7</v>
      </c>
      <c r="B1249" s="21" t="s">
        <v>165</v>
      </c>
      <c r="C1249" s="21" t="s">
        <v>9</v>
      </c>
      <c r="D1249" s="21" t="s">
        <v>14</v>
      </c>
      <c r="E1249" s="21"/>
      <c r="F1249" s="21"/>
      <c r="G1249" s="21" t="s">
        <v>23</v>
      </c>
      <c r="H1249" s="21"/>
      <c r="I1249" s="21" t="s">
        <v>786</v>
      </c>
      <c r="J1249" s="21" t="s">
        <v>506</v>
      </c>
      <c r="K1249" s="21" t="s">
        <v>41</v>
      </c>
      <c r="L1249" t="b">
        <v>0</v>
      </c>
      <c r="M1249" t="b">
        <v>0</v>
      </c>
      <c r="N1249" t="b">
        <v>0</v>
      </c>
      <c r="O1249">
        <v>40</v>
      </c>
      <c r="P1249">
        <v>30</v>
      </c>
      <c r="Q1249">
        <v>0</v>
      </c>
      <c r="R1249" s="21" t="s">
        <v>49</v>
      </c>
      <c r="S1249">
        <v>1000</v>
      </c>
      <c r="T1249">
        <v>100</v>
      </c>
      <c r="U1249" t="b">
        <v>0</v>
      </c>
      <c r="V1249">
        <v>150</v>
      </c>
      <c r="W1249">
        <v>1</v>
      </c>
      <c r="X1249">
        <v>105</v>
      </c>
      <c r="Y1249">
        <v>60</v>
      </c>
      <c r="Z1249">
        <v>0.05</v>
      </c>
      <c r="AA1249" t="b">
        <v>0</v>
      </c>
      <c r="AB1249" s="21" t="s">
        <v>724</v>
      </c>
      <c r="AC1249">
        <v>5</v>
      </c>
      <c r="AD1249">
        <v>9</v>
      </c>
      <c r="AE1249">
        <v>10</v>
      </c>
      <c r="AF1249">
        <v>10</v>
      </c>
      <c r="AG1249" s="21" t="s">
        <v>48</v>
      </c>
      <c r="AH1249" t="b">
        <v>0</v>
      </c>
      <c r="AI1249" t="b">
        <v>0</v>
      </c>
      <c r="AJ1249">
        <v>100</v>
      </c>
      <c r="AK1249">
        <v>0</v>
      </c>
      <c r="AL1249">
        <v>1500</v>
      </c>
      <c r="AM1249" s="21" t="s">
        <v>351</v>
      </c>
      <c r="AN1249" s="21"/>
      <c r="AO1249" t="b">
        <v>0</v>
      </c>
      <c r="AP1249" s="21"/>
      <c r="AQ1249" s="21"/>
      <c r="AR1249" s="21" t="s">
        <v>501</v>
      </c>
      <c r="AS1249" s="21"/>
      <c r="AU1249" s="21"/>
      <c r="AW1249">
        <v>1</v>
      </c>
      <c r="AX1249" s="21"/>
      <c r="AY1249">
        <v>6333684</v>
      </c>
      <c r="AZ1249">
        <v>0</v>
      </c>
      <c r="BA1249">
        <v>0</v>
      </c>
      <c r="BB1249">
        <v>12</v>
      </c>
      <c r="BC1249">
        <v>0</v>
      </c>
      <c r="BD1249">
        <v>50</v>
      </c>
      <c r="BE1249" s="21"/>
      <c r="BF1249">
        <v>0</v>
      </c>
    </row>
    <row r="1250" spans="1:58" x14ac:dyDescent="0.25">
      <c r="A1250">
        <v>1.7</v>
      </c>
      <c r="B1250" s="21" t="s">
        <v>165</v>
      </c>
      <c r="C1250" s="21" t="s">
        <v>9</v>
      </c>
      <c r="D1250" s="21" t="s">
        <v>14</v>
      </c>
      <c r="E1250" s="21"/>
      <c r="F1250" s="21"/>
      <c r="G1250" s="21" t="s">
        <v>23</v>
      </c>
      <c r="H1250" s="21"/>
      <c r="I1250" s="21" t="s">
        <v>786</v>
      </c>
      <c r="J1250" s="21" t="s">
        <v>506</v>
      </c>
      <c r="K1250" s="21" t="s">
        <v>41</v>
      </c>
      <c r="L1250" t="b">
        <v>0</v>
      </c>
      <c r="M1250" t="b">
        <v>0</v>
      </c>
      <c r="N1250" t="b">
        <v>0</v>
      </c>
      <c r="O1250">
        <v>40</v>
      </c>
      <c r="P1250">
        <v>30</v>
      </c>
      <c r="Q1250">
        <v>0</v>
      </c>
      <c r="R1250" s="21" t="s">
        <v>49</v>
      </c>
      <c r="S1250">
        <v>1000</v>
      </c>
      <c r="T1250">
        <v>100</v>
      </c>
      <c r="U1250" t="b">
        <v>0</v>
      </c>
      <c r="V1250">
        <v>150</v>
      </c>
      <c r="W1250">
        <v>1</v>
      </c>
      <c r="X1250">
        <v>105</v>
      </c>
      <c r="Y1250">
        <v>60</v>
      </c>
      <c r="Z1250">
        <v>0.05</v>
      </c>
      <c r="AA1250" t="b">
        <v>0</v>
      </c>
      <c r="AB1250" s="21" t="s">
        <v>724</v>
      </c>
      <c r="AC1250">
        <v>5</v>
      </c>
      <c r="AD1250">
        <v>9</v>
      </c>
      <c r="AE1250">
        <v>10</v>
      </c>
      <c r="AF1250">
        <v>10</v>
      </c>
      <c r="AG1250" s="21" t="s">
        <v>48</v>
      </c>
      <c r="AH1250" t="b">
        <v>0</v>
      </c>
      <c r="AI1250" t="b">
        <v>0</v>
      </c>
      <c r="AJ1250">
        <v>100</v>
      </c>
      <c r="AK1250">
        <v>0</v>
      </c>
      <c r="AL1250">
        <v>1500</v>
      </c>
      <c r="AM1250" s="21" t="s">
        <v>352</v>
      </c>
      <c r="AN1250" s="21"/>
      <c r="AO1250" t="b">
        <v>0</v>
      </c>
      <c r="AP1250" s="21"/>
      <c r="AQ1250" s="21"/>
      <c r="AR1250" s="21" t="s">
        <v>501</v>
      </c>
      <c r="AS1250" s="21"/>
      <c r="AU1250" s="21"/>
      <c r="AW1250">
        <v>1</v>
      </c>
      <c r="AX1250" s="21"/>
      <c r="AY1250">
        <v>5275647</v>
      </c>
      <c r="AZ1250">
        <v>0</v>
      </c>
      <c r="BA1250">
        <v>0</v>
      </c>
      <c r="BB1250">
        <v>12</v>
      </c>
      <c r="BC1250">
        <v>0</v>
      </c>
      <c r="BD1250">
        <v>50</v>
      </c>
      <c r="BE1250" s="21"/>
      <c r="BF1250">
        <v>0</v>
      </c>
    </row>
    <row r="1251" spans="1:58" x14ac:dyDescent="0.25">
      <c r="A1251">
        <v>1.7</v>
      </c>
      <c r="B1251" s="21" t="s">
        <v>165</v>
      </c>
      <c r="C1251" s="21" t="s">
        <v>9</v>
      </c>
      <c r="D1251" s="21" t="s">
        <v>14</v>
      </c>
      <c r="E1251" s="21"/>
      <c r="F1251" s="21"/>
      <c r="G1251" s="21" t="s">
        <v>23</v>
      </c>
      <c r="H1251" s="21"/>
      <c r="I1251" s="21" t="s">
        <v>786</v>
      </c>
      <c r="J1251" s="21" t="s">
        <v>506</v>
      </c>
      <c r="K1251" s="21" t="s">
        <v>41</v>
      </c>
      <c r="L1251" t="b">
        <v>0</v>
      </c>
      <c r="M1251" t="b">
        <v>0</v>
      </c>
      <c r="N1251" t="b">
        <v>0</v>
      </c>
      <c r="O1251">
        <v>40</v>
      </c>
      <c r="P1251">
        <v>30</v>
      </c>
      <c r="Q1251">
        <v>0</v>
      </c>
      <c r="R1251" s="21" t="s">
        <v>49</v>
      </c>
      <c r="S1251">
        <v>1000</v>
      </c>
      <c r="T1251">
        <v>100</v>
      </c>
      <c r="U1251" t="b">
        <v>0</v>
      </c>
      <c r="V1251">
        <v>150</v>
      </c>
      <c r="W1251">
        <v>1</v>
      </c>
      <c r="X1251">
        <v>105</v>
      </c>
      <c r="Y1251">
        <v>60</v>
      </c>
      <c r="Z1251">
        <v>0.05</v>
      </c>
      <c r="AA1251" t="b">
        <v>0</v>
      </c>
      <c r="AB1251" s="21" t="s">
        <v>724</v>
      </c>
      <c r="AC1251">
        <v>5</v>
      </c>
      <c r="AD1251">
        <v>9</v>
      </c>
      <c r="AE1251">
        <v>10</v>
      </c>
      <c r="AF1251">
        <v>10</v>
      </c>
      <c r="AG1251" s="21" t="s">
        <v>48</v>
      </c>
      <c r="AH1251" t="b">
        <v>0</v>
      </c>
      <c r="AI1251" t="b">
        <v>0</v>
      </c>
      <c r="AJ1251">
        <v>100</v>
      </c>
      <c r="AK1251">
        <v>0</v>
      </c>
      <c r="AL1251">
        <v>1500</v>
      </c>
      <c r="AM1251" s="21" t="s">
        <v>354</v>
      </c>
      <c r="AN1251" s="21"/>
      <c r="AO1251" t="b">
        <v>0</v>
      </c>
      <c r="AP1251" s="21"/>
      <c r="AQ1251" s="21"/>
      <c r="AR1251" s="21" t="s">
        <v>501</v>
      </c>
      <c r="AS1251" s="21"/>
      <c r="AU1251" s="21"/>
      <c r="AW1251">
        <v>1</v>
      </c>
      <c r="AX1251" s="21"/>
      <c r="AY1251">
        <v>55295</v>
      </c>
      <c r="AZ1251">
        <v>0</v>
      </c>
      <c r="BA1251">
        <v>0</v>
      </c>
      <c r="BB1251">
        <v>12</v>
      </c>
      <c r="BC1251">
        <v>0</v>
      </c>
      <c r="BD1251">
        <v>50</v>
      </c>
      <c r="BE1251" s="21"/>
      <c r="BF1251">
        <v>0</v>
      </c>
    </row>
    <row r="1252" spans="1:58" x14ac:dyDescent="0.25">
      <c r="A1252">
        <v>1.7</v>
      </c>
      <c r="B1252" s="21" t="s">
        <v>165</v>
      </c>
      <c r="C1252" s="21" t="s">
        <v>9</v>
      </c>
      <c r="D1252" s="21" t="s">
        <v>14</v>
      </c>
      <c r="E1252" s="21"/>
      <c r="F1252" s="21"/>
      <c r="G1252" s="21" t="s">
        <v>23</v>
      </c>
      <c r="H1252" s="21"/>
      <c r="I1252" s="21" t="s">
        <v>786</v>
      </c>
      <c r="J1252" s="21" t="s">
        <v>506</v>
      </c>
      <c r="K1252" s="21" t="s">
        <v>41</v>
      </c>
      <c r="L1252" t="b">
        <v>0</v>
      </c>
      <c r="M1252" t="b">
        <v>0</v>
      </c>
      <c r="N1252" t="b">
        <v>0</v>
      </c>
      <c r="O1252">
        <v>40</v>
      </c>
      <c r="P1252">
        <v>30</v>
      </c>
      <c r="Q1252">
        <v>0</v>
      </c>
      <c r="R1252" s="21" t="s">
        <v>49</v>
      </c>
      <c r="S1252">
        <v>1000</v>
      </c>
      <c r="T1252">
        <v>100</v>
      </c>
      <c r="U1252" t="b">
        <v>0</v>
      </c>
      <c r="V1252">
        <v>150</v>
      </c>
      <c r="W1252">
        <v>1</v>
      </c>
      <c r="X1252">
        <v>105</v>
      </c>
      <c r="Y1252">
        <v>60</v>
      </c>
      <c r="Z1252">
        <v>0.05</v>
      </c>
      <c r="AA1252" t="b">
        <v>0</v>
      </c>
      <c r="AB1252" s="21" t="s">
        <v>724</v>
      </c>
      <c r="AC1252">
        <v>5</v>
      </c>
      <c r="AD1252">
        <v>9</v>
      </c>
      <c r="AE1252">
        <v>10</v>
      </c>
      <c r="AF1252">
        <v>10</v>
      </c>
      <c r="AG1252" s="21" t="s">
        <v>48</v>
      </c>
      <c r="AH1252" t="b">
        <v>0</v>
      </c>
      <c r="AI1252" t="b">
        <v>0</v>
      </c>
      <c r="AJ1252">
        <v>100</v>
      </c>
      <c r="AK1252">
        <v>0</v>
      </c>
      <c r="AL1252">
        <v>1500</v>
      </c>
      <c r="AM1252" s="21" t="s">
        <v>357</v>
      </c>
      <c r="AN1252" s="21"/>
      <c r="AO1252" t="b">
        <v>0</v>
      </c>
      <c r="AP1252" s="21"/>
      <c r="AQ1252" s="21"/>
      <c r="AR1252" s="21" t="s">
        <v>48</v>
      </c>
      <c r="AS1252" s="21"/>
      <c r="AU1252" s="21"/>
      <c r="AW1252">
        <v>1</v>
      </c>
      <c r="AX1252" s="21"/>
      <c r="AY1252">
        <v>3937500</v>
      </c>
      <c r="BE1252" s="21"/>
    </row>
    <row r="1253" spans="1:58" x14ac:dyDescent="0.25">
      <c r="A1253">
        <v>1.7</v>
      </c>
      <c r="B1253" s="21" t="s">
        <v>165</v>
      </c>
      <c r="C1253" s="21" t="s">
        <v>9</v>
      </c>
      <c r="D1253" s="21" t="s">
        <v>14</v>
      </c>
      <c r="E1253" s="21"/>
      <c r="F1253" s="21"/>
      <c r="G1253" s="21" t="s">
        <v>23</v>
      </c>
      <c r="H1253" s="21"/>
      <c r="I1253" s="21" t="s">
        <v>786</v>
      </c>
      <c r="J1253" s="21" t="s">
        <v>506</v>
      </c>
      <c r="K1253" s="21" t="s">
        <v>41</v>
      </c>
      <c r="L1253" t="b">
        <v>0</v>
      </c>
      <c r="M1253" t="b">
        <v>0</v>
      </c>
      <c r="N1253" t="b">
        <v>0</v>
      </c>
      <c r="O1253">
        <v>40</v>
      </c>
      <c r="P1253">
        <v>30</v>
      </c>
      <c r="Q1253">
        <v>0</v>
      </c>
      <c r="R1253" s="21" t="s">
        <v>49</v>
      </c>
      <c r="S1253">
        <v>1000</v>
      </c>
      <c r="T1253">
        <v>100</v>
      </c>
      <c r="U1253" t="b">
        <v>0</v>
      </c>
      <c r="V1253">
        <v>150</v>
      </c>
      <c r="W1253">
        <v>1</v>
      </c>
      <c r="X1253">
        <v>105</v>
      </c>
      <c r="Y1253">
        <v>60</v>
      </c>
      <c r="Z1253">
        <v>0.05</v>
      </c>
      <c r="AA1253" t="b">
        <v>0</v>
      </c>
      <c r="AB1253" s="21" t="s">
        <v>724</v>
      </c>
      <c r="AC1253">
        <v>5</v>
      </c>
      <c r="AD1253">
        <v>9</v>
      </c>
      <c r="AE1253">
        <v>10</v>
      </c>
      <c r="AF1253">
        <v>10</v>
      </c>
      <c r="AG1253" s="21" t="s">
        <v>48</v>
      </c>
      <c r="AH1253" t="b">
        <v>0</v>
      </c>
      <c r="AI1253" t="b">
        <v>0</v>
      </c>
      <c r="AJ1253">
        <v>100</v>
      </c>
      <c r="AK1253">
        <v>0</v>
      </c>
      <c r="AL1253">
        <v>1500</v>
      </c>
      <c r="AM1253" s="21" t="s">
        <v>358</v>
      </c>
      <c r="AN1253" s="21"/>
      <c r="AO1253" t="b">
        <v>0</v>
      </c>
      <c r="AP1253" s="21"/>
      <c r="AQ1253" s="21"/>
      <c r="AR1253" s="21" t="s">
        <v>501</v>
      </c>
      <c r="AS1253" s="21"/>
      <c r="AU1253" s="21"/>
      <c r="AW1253">
        <v>1.5466</v>
      </c>
      <c r="AX1253" s="21"/>
      <c r="AY1253">
        <v>36095</v>
      </c>
      <c r="BE1253" s="21"/>
    </row>
    <row r="1254" spans="1:58" x14ac:dyDescent="0.25">
      <c r="A1254">
        <v>1.7</v>
      </c>
      <c r="B1254" s="21" t="s">
        <v>165</v>
      </c>
      <c r="C1254" s="21" t="s">
        <v>9</v>
      </c>
      <c r="D1254" s="21" t="s">
        <v>14</v>
      </c>
      <c r="E1254" s="21"/>
      <c r="F1254" s="21"/>
      <c r="G1254" s="21" t="s">
        <v>23</v>
      </c>
      <c r="H1254" s="21"/>
      <c r="I1254" s="21" t="s">
        <v>786</v>
      </c>
      <c r="J1254" s="21" t="s">
        <v>506</v>
      </c>
      <c r="K1254" s="21" t="s">
        <v>41</v>
      </c>
      <c r="L1254" t="b">
        <v>0</v>
      </c>
      <c r="M1254" t="b">
        <v>0</v>
      </c>
      <c r="N1254" t="b">
        <v>0</v>
      </c>
      <c r="O1254">
        <v>40</v>
      </c>
      <c r="P1254">
        <v>30</v>
      </c>
      <c r="Q1254">
        <v>0</v>
      </c>
      <c r="R1254" s="21" t="s">
        <v>49</v>
      </c>
      <c r="S1254">
        <v>1000</v>
      </c>
      <c r="T1254">
        <v>100</v>
      </c>
      <c r="U1254" t="b">
        <v>0</v>
      </c>
      <c r="V1254">
        <v>150</v>
      </c>
      <c r="W1254">
        <v>1</v>
      </c>
      <c r="X1254">
        <v>105</v>
      </c>
      <c r="Y1254">
        <v>60</v>
      </c>
      <c r="Z1254">
        <v>0.05</v>
      </c>
      <c r="AA1254" t="b">
        <v>0</v>
      </c>
      <c r="AB1254" s="21" t="s">
        <v>724</v>
      </c>
      <c r="AC1254">
        <v>5</v>
      </c>
      <c r="AD1254">
        <v>9</v>
      </c>
      <c r="AE1254">
        <v>10</v>
      </c>
      <c r="AF1254">
        <v>10</v>
      </c>
      <c r="AG1254" s="21" t="s">
        <v>48</v>
      </c>
      <c r="AH1254" t="b">
        <v>0</v>
      </c>
      <c r="AI1254" t="b">
        <v>0</v>
      </c>
      <c r="AJ1254">
        <v>100</v>
      </c>
      <c r="AK1254">
        <v>0</v>
      </c>
      <c r="AL1254">
        <v>1500</v>
      </c>
      <c r="AM1254" s="21" t="s">
        <v>371</v>
      </c>
      <c r="AN1254" s="21"/>
      <c r="AO1254" t="b">
        <v>0</v>
      </c>
      <c r="AP1254" s="21"/>
      <c r="AQ1254" s="21"/>
      <c r="AR1254" s="21" t="s">
        <v>503</v>
      </c>
      <c r="AS1254" s="21"/>
      <c r="AU1254" s="21"/>
      <c r="AW1254">
        <v>1.52674</v>
      </c>
      <c r="AX1254" s="21"/>
      <c r="AY1254">
        <v>14524637</v>
      </c>
      <c r="BE1254" s="21"/>
    </row>
    <row r="1255" spans="1:58" x14ac:dyDescent="0.25">
      <c r="A1255">
        <v>1.7</v>
      </c>
      <c r="B1255" s="21" t="s">
        <v>165</v>
      </c>
      <c r="C1255" s="21" t="s">
        <v>9</v>
      </c>
      <c r="D1255" s="21" t="s">
        <v>14</v>
      </c>
      <c r="E1255" s="21"/>
      <c r="F1255" s="21"/>
      <c r="G1255" s="21" t="s">
        <v>23</v>
      </c>
      <c r="H1255" s="21"/>
      <c r="I1255" s="21" t="s">
        <v>786</v>
      </c>
      <c r="J1255" s="21" t="s">
        <v>506</v>
      </c>
      <c r="K1255" s="21" t="s">
        <v>41</v>
      </c>
      <c r="L1255" t="b">
        <v>0</v>
      </c>
      <c r="M1255" t="b">
        <v>0</v>
      </c>
      <c r="N1255" t="b">
        <v>0</v>
      </c>
      <c r="O1255">
        <v>40</v>
      </c>
      <c r="P1255">
        <v>30</v>
      </c>
      <c r="Q1255">
        <v>0</v>
      </c>
      <c r="R1255" s="21" t="s">
        <v>49</v>
      </c>
      <c r="S1255">
        <v>1000</v>
      </c>
      <c r="T1255">
        <v>100</v>
      </c>
      <c r="U1255" t="b">
        <v>0</v>
      </c>
      <c r="V1255">
        <v>150</v>
      </c>
      <c r="W1255">
        <v>1</v>
      </c>
      <c r="X1255">
        <v>105</v>
      </c>
      <c r="Y1255">
        <v>60</v>
      </c>
      <c r="Z1255">
        <v>0.05</v>
      </c>
      <c r="AA1255" t="b">
        <v>0</v>
      </c>
      <c r="AB1255" s="21" t="s">
        <v>724</v>
      </c>
      <c r="AC1255">
        <v>5</v>
      </c>
      <c r="AD1255">
        <v>9</v>
      </c>
      <c r="AE1255">
        <v>10</v>
      </c>
      <c r="AF1255">
        <v>10</v>
      </c>
      <c r="AG1255" s="21" t="s">
        <v>48</v>
      </c>
      <c r="AH1255" t="b">
        <v>0</v>
      </c>
      <c r="AI1255" t="b">
        <v>0</v>
      </c>
      <c r="AJ1255">
        <v>100</v>
      </c>
      <c r="AK1255">
        <v>0</v>
      </c>
      <c r="AL1255">
        <v>1500</v>
      </c>
      <c r="AM1255" s="21" t="s">
        <v>372</v>
      </c>
      <c r="AN1255" s="21"/>
      <c r="AO1255" t="b">
        <v>0</v>
      </c>
      <c r="AP1255" s="21"/>
      <c r="AQ1255" s="21"/>
      <c r="AR1255" s="21" t="s">
        <v>503</v>
      </c>
      <c r="AS1255" s="21"/>
      <c r="AU1255" s="21"/>
      <c r="AW1255">
        <v>1.52674</v>
      </c>
      <c r="AX1255" s="21"/>
      <c r="AY1255">
        <v>14524637</v>
      </c>
      <c r="BE1255" s="21"/>
    </row>
    <row r="1256" spans="1:58" x14ac:dyDescent="0.25">
      <c r="A1256">
        <v>1.7</v>
      </c>
      <c r="B1256" s="21" t="s">
        <v>165</v>
      </c>
      <c r="C1256" s="21" t="s">
        <v>9</v>
      </c>
      <c r="D1256" s="21" t="s">
        <v>14</v>
      </c>
      <c r="E1256" s="21"/>
      <c r="F1256" s="21"/>
      <c r="G1256" s="21" t="s">
        <v>23</v>
      </c>
      <c r="H1256" s="21"/>
      <c r="I1256" s="21" t="s">
        <v>786</v>
      </c>
      <c r="J1256" s="21" t="s">
        <v>506</v>
      </c>
      <c r="K1256" s="21" t="s">
        <v>41</v>
      </c>
      <c r="L1256" t="b">
        <v>0</v>
      </c>
      <c r="M1256" t="b">
        <v>0</v>
      </c>
      <c r="N1256" t="b">
        <v>0</v>
      </c>
      <c r="O1256">
        <v>40</v>
      </c>
      <c r="P1256">
        <v>30</v>
      </c>
      <c r="Q1256">
        <v>0</v>
      </c>
      <c r="R1256" s="21" t="s">
        <v>49</v>
      </c>
      <c r="S1256">
        <v>1000</v>
      </c>
      <c r="T1256">
        <v>100</v>
      </c>
      <c r="U1256" t="b">
        <v>0</v>
      </c>
      <c r="V1256">
        <v>150</v>
      </c>
      <c r="W1256">
        <v>1</v>
      </c>
      <c r="X1256">
        <v>105</v>
      </c>
      <c r="Y1256">
        <v>60</v>
      </c>
      <c r="Z1256">
        <v>0.05</v>
      </c>
      <c r="AA1256" t="b">
        <v>0</v>
      </c>
      <c r="AB1256" s="21" t="s">
        <v>724</v>
      </c>
      <c r="AC1256">
        <v>5</v>
      </c>
      <c r="AD1256">
        <v>9</v>
      </c>
      <c r="AE1256">
        <v>10</v>
      </c>
      <c r="AF1256">
        <v>10</v>
      </c>
      <c r="AG1256" s="21" t="s">
        <v>48</v>
      </c>
      <c r="AH1256" t="b">
        <v>0</v>
      </c>
      <c r="AI1256" t="b">
        <v>0</v>
      </c>
      <c r="AJ1256">
        <v>100</v>
      </c>
      <c r="AK1256">
        <v>0</v>
      </c>
      <c r="AL1256">
        <v>1500</v>
      </c>
      <c r="AM1256" s="21" t="s">
        <v>373</v>
      </c>
      <c r="AN1256" s="21"/>
      <c r="AO1256" t="b">
        <v>0</v>
      </c>
      <c r="AP1256" s="21"/>
      <c r="AQ1256" s="21"/>
      <c r="AR1256" s="21" t="s">
        <v>503</v>
      </c>
      <c r="AS1256" s="21"/>
      <c r="AU1256" s="21"/>
      <c r="AW1256">
        <v>1.52674</v>
      </c>
      <c r="AX1256" s="21"/>
      <c r="AY1256">
        <v>12695295</v>
      </c>
      <c r="BE1256" s="21"/>
    </row>
    <row r="1257" spans="1:58" x14ac:dyDescent="0.25">
      <c r="A1257">
        <v>1.7</v>
      </c>
      <c r="B1257" s="21" t="s">
        <v>165</v>
      </c>
      <c r="C1257" s="21" t="s">
        <v>9</v>
      </c>
      <c r="D1257" s="21" t="s">
        <v>14</v>
      </c>
      <c r="E1257" s="21"/>
      <c r="F1257" s="21"/>
      <c r="G1257" s="21" t="s">
        <v>23</v>
      </c>
      <c r="H1257" s="21"/>
      <c r="I1257" s="21" t="s">
        <v>786</v>
      </c>
      <c r="J1257" s="21" t="s">
        <v>506</v>
      </c>
      <c r="K1257" s="21" t="s">
        <v>41</v>
      </c>
      <c r="L1257" t="b">
        <v>0</v>
      </c>
      <c r="M1257" t="b">
        <v>0</v>
      </c>
      <c r="N1257" t="b">
        <v>0</v>
      </c>
      <c r="O1257">
        <v>40</v>
      </c>
      <c r="P1257">
        <v>30</v>
      </c>
      <c r="Q1257">
        <v>0</v>
      </c>
      <c r="R1257" s="21" t="s">
        <v>49</v>
      </c>
      <c r="S1257">
        <v>1000</v>
      </c>
      <c r="T1257">
        <v>100</v>
      </c>
      <c r="U1257" t="b">
        <v>0</v>
      </c>
      <c r="V1257">
        <v>150</v>
      </c>
      <c r="W1257">
        <v>1</v>
      </c>
      <c r="X1257">
        <v>105</v>
      </c>
      <c r="Y1257">
        <v>60</v>
      </c>
      <c r="Z1257">
        <v>0.05</v>
      </c>
      <c r="AA1257" t="b">
        <v>0</v>
      </c>
      <c r="AB1257" s="21" t="s">
        <v>724</v>
      </c>
      <c r="AC1257">
        <v>5</v>
      </c>
      <c r="AD1257">
        <v>9</v>
      </c>
      <c r="AE1257">
        <v>10</v>
      </c>
      <c r="AF1257">
        <v>10</v>
      </c>
      <c r="AG1257" s="21" t="s">
        <v>48</v>
      </c>
      <c r="AH1257" t="b">
        <v>0</v>
      </c>
      <c r="AI1257" t="b">
        <v>0</v>
      </c>
      <c r="AJ1257">
        <v>100</v>
      </c>
      <c r="AK1257">
        <v>0</v>
      </c>
      <c r="AL1257">
        <v>1500</v>
      </c>
      <c r="AM1257" s="21" t="s">
        <v>375</v>
      </c>
      <c r="AN1257" s="21"/>
      <c r="AO1257" t="b">
        <v>0</v>
      </c>
      <c r="AP1257" s="21"/>
      <c r="AQ1257" s="21"/>
      <c r="AR1257" s="21" t="s">
        <v>375</v>
      </c>
      <c r="AS1257" s="21"/>
      <c r="AU1257" s="21"/>
      <c r="AW1257">
        <v>1.52674</v>
      </c>
      <c r="AX1257" s="21"/>
      <c r="AY1257">
        <v>15570276</v>
      </c>
      <c r="BE1257" s="21"/>
    </row>
    <row r="1258" spans="1:58" x14ac:dyDescent="0.25">
      <c r="A1258">
        <v>1.7</v>
      </c>
      <c r="B1258" s="21" t="s">
        <v>165</v>
      </c>
      <c r="C1258" s="21" t="s">
        <v>9</v>
      </c>
      <c r="D1258" s="21" t="s">
        <v>14</v>
      </c>
      <c r="E1258" s="21"/>
      <c r="F1258" s="21"/>
      <c r="G1258" s="21" t="s">
        <v>23</v>
      </c>
      <c r="H1258" s="21"/>
      <c r="I1258" s="21" t="s">
        <v>786</v>
      </c>
      <c r="J1258" s="21" t="s">
        <v>506</v>
      </c>
      <c r="K1258" s="21" t="s">
        <v>41</v>
      </c>
      <c r="L1258" t="b">
        <v>0</v>
      </c>
      <c r="M1258" t="b">
        <v>0</v>
      </c>
      <c r="N1258" t="b">
        <v>0</v>
      </c>
      <c r="O1258">
        <v>40</v>
      </c>
      <c r="P1258">
        <v>30</v>
      </c>
      <c r="Q1258">
        <v>0</v>
      </c>
      <c r="R1258" s="21" t="s">
        <v>49</v>
      </c>
      <c r="S1258">
        <v>1000</v>
      </c>
      <c r="T1258">
        <v>100</v>
      </c>
      <c r="U1258" t="b">
        <v>0</v>
      </c>
      <c r="V1258">
        <v>150</v>
      </c>
      <c r="W1258">
        <v>1</v>
      </c>
      <c r="X1258">
        <v>105</v>
      </c>
      <c r="Y1258">
        <v>60</v>
      </c>
      <c r="Z1258">
        <v>0.05</v>
      </c>
      <c r="AA1258" t="b">
        <v>0</v>
      </c>
      <c r="AB1258" s="21" t="s">
        <v>724</v>
      </c>
      <c r="AC1258">
        <v>5</v>
      </c>
      <c r="AD1258">
        <v>9</v>
      </c>
      <c r="AE1258">
        <v>10</v>
      </c>
      <c r="AF1258">
        <v>10</v>
      </c>
      <c r="AG1258" s="21" t="s">
        <v>48</v>
      </c>
      <c r="AH1258" t="b">
        <v>0</v>
      </c>
      <c r="AI1258" t="b">
        <v>0</v>
      </c>
      <c r="AJ1258">
        <v>100</v>
      </c>
      <c r="AK1258">
        <v>0</v>
      </c>
      <c r="AL1258">
        <v>1500</v>
      </c>
      <c r="AM1258" s="21" t="s">
        <v>376</v>
      </c>
      <c r="AN1258" s="21"/>
      <c r="AO1258" t="b">
        <v>0</v>
      </c>
      <c r="AP1258" s="21"/>
      <c r="AQ1258" s="21"/>
      <c r="AR1258" s="21" t="s">
        <v>375</v>
      </c>
      <c r="AS1258" s="21"/>
      <c r="AU1258" s="21"/>
      <c r="AW1258">
        <v>1.33449</v>
      </c>
      <c r="AX1258" s="21"/>
      <c r="AY1258">
        <v>15570276</v>
      </c>
      <c r="AZ1258">
        <v>0</v>
      </c>
      <c r="BA1258">
        <v>0</v>
      </c>
      <c r="BB1258">
        <v>32.5</v>
      </c>
      <c r="BC1258">
        <v>0</v>
      </c>
      <c r="BD1258">
        <v>70</v>
      </c>
      <c r="BE1258" s="21"/>
      <c r="BF1258">
        <v>0</v>
      </c>
    </row>
    <row r="1259" spans="1:58" x14ac:dyDescent="0.25">
      <c r="A1259">
        <v>1.7</v>
      </c>
      <c r="B1259" s="21" t="s">
        <v>165</v>
      </c>
      <c r="C1259" s="21" t="s">
        <v>9</v>
      </c>
      <c r="D1259" s="21" t="s">
        <v>14</v>
      </c>
      <c r="E1259" s="21"/>
      <c r="F1259" s="21"/>
      <c r="G1259" s="21" t="s">
        <v>23</v>
      </c>
      <c r="H1259" s="21"/>
      <c r="I1259" s="21" t="s">
        <v>786</v>
      </c>
      <c r="J1259" s="21" t="s">
        <v>506</v>
      </c>
      <c r="K1259" s="21" t="s">
        <v>41</v>
      </c>
      <c r="L1259" t="b">
        <v>0</v>
      </c>
      <c r="M1259" t="b">
        <v>0</v>
      </c>
      <c r="N1259" t="b">
        <v>0</v>
      </c>
      <c r="O1259">
        <v>40</v>
      </c>
      <c r="P1259">
        <v>30</v>
      </c>
      <c r="Q1259">
        <v>0</v>
      </c>
      <c r="R1259" s="21" t="s">
        <v>49</v>
      </c>
      <c r="S1259">
        <v>1000</v>
      </c>
      <c r="T1259">
        <v>100</v>
      </c>
      <c r="U1259" t="b">
        <v>0</v>
      </c>
      <c r="V1259">
        <v>150</v>
      </c>
      <c r="W1259">
        <v>1</v>
      </c>
      <c r="X1259">
        <v>105</v>
      </c>
      <c r="Y1259">
        <v>60</v>
      </c>
      <c r="Z1259">
        <v>0.05</v>
      </c>
      <c r="AA1259" t="b">
        <v>0</v>
      </c>
      <c r="AB1259" s="21" t="s">
        <v>724</v>
      </c>
      <c r="AC1259">
        <v>5</v>
      </c>
      <c r="AD1259">
        <v>9</v>
      </c>
      <c r="AE1259">
        <v>10</v>
      </c>
      <c r="AF1259">
        <v>10</v>
      </c>
      <c r="AG1259" s="21" t="s">
        <v>48</v>
      </c>
      <c r="AH1259" t="b">
        <v>0</v>
      </c>
      <c r="AI1259" t="b">
        <v>0</v>
      </c>
      <c r="AJ1259">
        <v>100</v>
      </c>
      <c r="AK1259">
        <v>0</v>
      </c>
      <c r="AL1259">
        <v>1500</v>
      </c>
      <c r="AM1259" s="21" t="s">
        <v>376</v>
      </c>
      <c r="AN1259" s="21"/>
      <c r="AO1259" t="b">
        <v>0</v>
      </c>
      <c r="AP1259" s="21"/>
      <c r="AQ1259" s="21"/>
      <c r="AR1259" s="21" t="s">
        <v>375</v>
      </c>
      <c r="AS1259" s="21"/>
      <c r="AU1259" s="21"/>
      <c r="AW1259">
        <v>1.33449</v>
      </c>
      <c r="AX1259" s="21"/>
      <c r="AY1259">
        <v>15570276</v>
      </c>
      <c r="AZ1259">
        <v>0</v>
      </c>
      <c r="BA1259">
        <v>1</v>
      </c>
      <c r="BB1259">
        <v>32.5</v>
      </c>
      <c r="BC1259">
        <v>100</v>
      </c>
      <c r="BD1259">
        <v>70</v>
      </c>
      <c r="BE1259" s="21"/>
      <c r="BF1259">
        <v>0</v>
      </c>
    </row>
    <row r="1260" spans="1:58" x14ac:dyDescent="0.25">
      <c r="A1260">
        <v>1.7</v>
      </c>
      <c r="B1260" s="21" t="s">
        <v>165</v>
      </c>
      <c r="C1260" s="21" t="s">
        <v>9</v>
      </c>
      <c r="D1260" s="21" t="s">
        <v>14</v>
      </c>
      <c r="E1260" s="21"/>
      <c r="F1260" s="21"/>
      <c r="G1260" s="21" t="s">
        <v>23</v>
      </c>
      <c r="H1260" s="21"/>
      <c r="I1260" s="21" t="s">
        <v>786</v>
      </c>
      <c r="J1260" s="21" t="s">
        <v>506</v>
      </c>
      <c r="K1260" s="21" t="s">
        <v>41</v>
      </c>
      <c r="L1260" t="b">
        <v>0</v>
      </c>
      <c r="M1260" t="b">
        <v>0</v>
      </c>
      <c r="N1260" t="b">
        <v>0</v>
      </c>
      <c r="O1260">
        <v>40</v>
      </c>
      <c r="P1260">
        <v>30</v>
      </c>
      <c r="Q1260">
        <v>0</v>
      </c>
      <c r="R1260" s="21" t="s">
        <v>49</v>
      </c>
      <c r="S1260">
        <v>1000</v>
      </c>
      <c r="T1260">
        <v>100</v>
      </c>
      <c r="U1260" t="b">
        <v>0</v>
      </c>
      <c r="V1260">
        <v>150</v>
      </c>
      <c r="W1260">
        <v>1</v>
      </c>
      <c r="X1260">
        <v>105</v>
      </c>
      <c r="Y1260">
        <v>60</v>
      </c>
      <c r="Z1260">
        <v>0.05</v>
      </c>
      <c r="AA1260" t="b">
        <v>0</v>
      </c>
      <c r="AB1260" s="21" t="s">
        <v>724</v>
      </c>
      <c r="AC1260">
        <v>5</v>
      </c>
      <c r="AD1260">
        <v>9</v>
      </c>
      <c r="AE1260">
        <v>10</v>
      </c>
      <c r="AF1260">
        <v>10</v>
      </c>
      <c r="AG1260" s="21" t="s">
        <v>48</v>
      </c>
      <c r="AH1260" t="b">
        <v>0</v>
      </c>
      <c r="AI1260" t="b">
        <v>0</v>
      </c>
      <c r="AJ1260">
        <v>100</v>
      </c>
      <c r="AK1260">
        <v>0</v>
      </c>
      <c r="AL1260">
        <v>1500</v>
      </c>
      <c r="AM1260" s="21" t="s">
        <v>377</v>
      </c>
      <c r="AN1260" s="21"/>
      <c r="AO1260" t="b">
        <v>0</v>
      </c>
      <c r="AP1260" s="21"/>
      <c r="AQ1260" s="21"/>
      <c r="AR1260" s="21" t="s">
        <v>375</v>
      </c>
      <c r="AS1260" s="21"/>
      <c r="AU1260" s="21"/>
      <c r="AW1260">
        <v>1</v>
      </c>
      <c r="AX1260" s="21"/>
      <c r="AY1260">
        <v>15570276</v>
      </c>
      <c r="AZ1260">
        <v>0</v>
      </c>
      <c r="BA1260">
        <v>0</v>
      </c>
      <c r="BB1260">
        <v>32.5</v>
      </c>
      <c r="BC1260">
        <v>0</v>
      </c>
      <c r="BD1260">
        <v>70</v>
      </c>
      <c r="BE1260" s="21"/>
      <c r="BF1260">
        <v>0</v>
      </c>
    </row>
    <row r="1261" spans="1:58" x14ac:dyDescent="0.25">
      <c r="A1261">
        <v>1.7</v>
      </c>
      <c r="B1261" s="21" t="s">
        <v>165</v>
      </c>
      <c r="C1261" s="21" t="s">
        <v>9</v>
      </c>
      <c r="D1261" s="21" t="s">
        <v>14</v>
      </c>
      <c r="E1261" s="21"/>
      <c r="F1261" s="21"/>
      <c r="G1261" s="21" t="s">
        <v>23</v>
      </c>
      <c r="H1261" s="21"/>
      <c r="I1261" s="21" t="s">
        <v>786</v>
      </c>
      <c r="J1261" s="21" t="s">
        <v>506</v>
      </c>
      <c r="K1261" s="21" t="s">
        <v>41</v>
      </c>
      <c r="L1261" t="b">
        <v>0</v>
      </c>
      <c r="M1261" t="b">
        <v>0</v>
      </c>
      <c r="N1261" t="b">
        <v>0</v>
      </c>
      <c r="O1261">
        <v>40</v>
      </c>
      <c r="P1261">
        <v>30</v>
      </c>
      <c r="Q1261">
        <v>0</v>
      </c>
      <c r="R1261" s="21" t="s">
        <v>49</v>
      </c>
      <c r="S1261">
        <v>1000</v>
      </c>
      <c r="T1261">
        <v>100</v>
      </c>
      <c r="U1261" t="b">
        <v>0</v>
      </c>
      <c r="V1261">
        <v>150</v>
      </c>
      <c r="W1261">
        <v>1</v>
      </c>
      <c r="X1261">
        <v>105</v>
      </c>
      <c r="Y1261">
        <v>60</v>
      </c>
      <c r="Z1261">
        <v>0.05</v>
      </c>
      <c r="AA1261" t="b">
        <v>0</v>
      </c>
      <c r="AB1261" s="21" t="s">
        <v>724</v>
      </c>
      <c r="AC1261">
        <v>5</v>
      </c>
      <c r="AD1261">
        <v>9</v>
      </c>
      <c r="AE1261">
        <v>10</v>
      </c>
      <c r="AF1261">
        <v>10</v>
      </c>
      <c r="AG1261" s="21" t="s">
        <v>48</v>
      </c>
      <c r="AH1261" t="b">
        <v>0</v>
      </c>
      <c r="AI1261" t="b">
        <v>0</v>
      </c>
      <c r="AJ1261">
        <v>100</v>
      </c>
      <c r="AK1261">
        <v>0</v>
      </c>
      <c r="AL1261">
        <v>1500</v>
      </c>
      <c r="AM1261" s="21" t="s">
        <v>377</v>
      </c>
      <c r="AN1261" s="21"/>
      <c r="AO1261" t="b">
        <v>0</v>
      </c>
      <c r="AP1261" s="21"/>
      <c r="AQ1261" s="21"/>
      <c r="AR1261" s="21" t="s">
        <v>375</v>
      </c>
      <c r="AS1261" s="21"/>
      <c r="AU1261" s="21"/>
      <c r="AW1261">
        <v>1</v>
      </c>
      <c r="AX1261" s="21"/>
      <c r="AY1261">
        <v>15570276</v>
      </c>
      <c r="AZ1261">
        <v>0</v>
      </c>
      <c r="BA1261">
        <v>1</v>
      </c>
      <c r="BB1261">
        <v>32.5</v>
      </c>
      <c r="BC1261">
        <v>100</v>
      </c>
      <c r="BD1261">
        <v>70</v>
      </c>
      <c r="BE1261" s="21"/>
      <c r="BF1261">
        <v>0</v>
      </c>
    </row>
    <row r="1262" spans="1:58" x14ac:dyDescent="0.25">
      <c r="A1262">
        <v>1.7</v>
      </c>
      <c r="B1262" s="21" t="s">
        <v>165</v>
      </c>
      <c r="C1262" s="21" t="s">
        <v>9</v>
      </c>
      <c r="D1262" s="21" t="s">
        <v>14</v>
      </c>
      <c r="E1262" s="21"/>
      <c r="F1262" s="21"/>
      <c r="G1262" s="21" t="s">
        <v>23</v>
      </c>
      <c r="H1262" s="21"/>
      <c r="I1262" s="21" t="s">
        <v>786</v>
      </c>
      <c r="J1262" s="21" t="s">
        <v>506</v>
      </c>
      <c r="K1262" s="21" t="s">
        <v>41</v>
      </c>
      <c r="L1262" t="b">
        <v>0</v>
      </c>
      <c r="M1262" t="b">
        <v>0</v>
      </c>
      <c r="N1262" t="b">
        <v>0</v>
      </c>
      <c r="O1262">
        <v>40</v>
      </c>
      <c r="P1262">
        <v>30</v>
      </c>
      <c r="Q1262">
        <v>0</v>
      </c>
      <c r="R1262" s="21" t="s">
        <v>49</v>
      </c>
      <c r="S1262">
        <v>1000</v>
      </c>
      <c r="T1262">
        <v>100</v>
      </c>
      <c r="U1262" t="b">
        <v>0</v>
      </c>
      <c r="V1262">
        <v>150</v>
      </c>
      <c r="W1262">
        <v>1</v>
      </c>
      <c r="X1262">
        <v>105</v>
      </c>
      <c r="Y1262">
        <v>60</v>
      </c>
      <c r="Z1262">
        <v>0.05</v>
      </c>
      <c r="AA1262" t="b">
        <v>0</v>
      </c>
      <c r="AB1262" s="21" t="s">
        <v>724</v>
      </c>
      <c r="AC1262">
        <v>5</v>
      </c>
      <c r="AD1262">
        <v>9</v>
      </c>
      <c r="AE1262">
        <v>10</v>
      </c>
      <c r="AF1262">
        <v>10</v>
      </c>
      <c r="AG1262" s="21" t="s">
        <v>48</v>
      </c>
      <c r="AH1262" t="b">
        <v>0</v>
      </c>
      <c r="AI1262" t="b">
        <v>0</v>
      </c>
      <c r="AJ1262">
        <v>100</v>
      </c>
      <c r="AK1262">
        <v>0</v>
      </c>
      <c r="AL1262">
        <v>1500</v>
      </c>
      <c r="AM1262" s="21" t="s">
        <v>378</v>
      </c>
      <c r="AN1262" s="21"/>
      <c r="AO1262" t="b">
        <v>0</v>
      </c>
      <c r="AP1262" s="21"/>
      <c r="AQ1262" s="21"/>
      <c r="AR1262" s="21" t="s">
        <v>375</v>
      </c>
      <c r="AS1262" s="21"/>
      <c r="AU1262" s="21"/>
      <c r="AW1262">
        <v>1.2000900000000001</v>
      </c>
      <c r="AX1262" s="21"/>
      <c r="AY1262">
        <v>15570276</v>
      </c>
      <c r="AZ1262">
        <v>0</v>
      </c>
      <c r="BA1262">
        <v>0</v>
      </c>
      <c r="BB1262">
        <v>32.5</v>
      </c>
      <c r="BC1262">
        <v>0</v>
      </c>
      <c r="BD1262">
        <v>70</v>
      </c>
      <c r="BE1262" s="21"/>
      <c r="BF1262">
        <v>0</v>
      </c>
    </row>
    <row r="1263" spans="1:58" x14ac:dyDescent="0.25">
      <c r="A1263">
        <v>1.7</v>
      </c>
      <c r="B1263" s="21" t="s">
        <v>165</v>
      </c>
      <c r="C1263" s="21" t="s">
        <v>9</v>
      </c>
      <c r="D1263" s="21" t="s">
        <v>14</v>
      </c>
      <c r="E1263" s="21"/>
      <c r="F1263" s="21"/>
      <c r="G1263" s="21" t="s">
        <v>23</v>
      </c>
      <c r="H1263" s="21"/>
      <c r="I1263" s="21" t="s">
        <v>786</v>
      </c>
      <c r="J1263" s="21" t="s">
        <v>506</v>
      </c>
      <c r="K1263" s="21" t="s">
        <v>41</v>
      </c>
      <c r="L1263" t="b">
        <v>0</v>
      </c>
      <c r="M1263" t="b">
        <v>0</v>
      </c>
      <c r="N1263" t="b">
        <v>0</v>
      </c>
      <c r="O1263">
        <v>40</v>
      </c>
      <c r="P1263">
        <v>30</v>
      </c>
      <c r="Q1263">
        <v>0</v>
      </c>
      <c r="R1263" s="21" t="s">
        <v>49</v>
      </c>
      <c r="S1263">
        <v>1000</v>
      </c>
      <c r="T1263">
        <v>100</v>
      </c>
      <c r="U1263" t="b">
        <v>0</v>
      </c>
      <c r="V1263">
        <v>150</v>
      </c>
      <c r="W1263">
        <v>1</v>
      </c>
      <c r="X1263">
        <v>105</v>
      </c>
      <c r="Y1263">
        <v>60</v>
      </c>
      <c r="Z1263">
        <v>0.05</v>
      </c>
      <c r="AA1263" t="b">
        <v>0</v>
      </c>
      <c r="AB1263" s="21" t="s">
        <v>724</v>
      </c>
      <c r="AC1263">
        <v>5</v>
      </c>
      <c r="AD1263">
        <v>9</v>
      </c>
      <c r="AE1263">
        <v>10</v>
      </c>
      <c r="AF1263">
        <v>10</v>
      </c>
      <c r="AG1263" s="21" t="s">
        <v>48</v>
      </c>
      <c r="AH1263" t="b">
        <v>0</v>
      </c>
      <c r="AI1263" t="b">
        <v>0</v>
      </c>
      <c r="AJ1263">
        <v>100</v>
      </c>
      <c r="AK1263">
        <v>0</v>
      </c>
      <c r="AL1263">
        <v>1500</v>
      </c>
      <c r="AM1263" s="21" t="s">
        <v>378</v>
      </c>
      <c r="AN1263" s="21"/>
      <c r="AO1263" t="b">
        <v>0</v>
      </c>
      <c r="AP1263" s="21"/>
      <c r="AQ1263" s="21"/>
      <c r="AR1263" s="21" t="s">
        <v>375</v>
      </c>
      <c r="AS1263" s="21"/>
      <c r="AU1263" s="21"/>
      <c r="AW1263">
        <v>1.2000900000000001</v>
      </c>
      <c r="AX1263" s="21"/>
      <c r="AY1263">
        <v>15570276</v>
      </c>
      <c r="AZ1263">
        <v>0</v>
      </c>
      <c r="BA1263">
        <v>1</v>
      </c>
      <c r="BB1263">
        <v>32.5</v>
      </c>
      <c r="BC1263">
        <v>100</v>
      </c>
      <c r="BD1263">
        <v>70</v>
      </c>
      <c r="BE1263" s="21"/>
      <c r="BF1263">
        <v>0</v>
      </c>
    </row>
    <row r="1264" spans="1:58" x14ac:dyDescent="0.25">
      <c r="A1264">
        <v>1.7</v>
      </c>
      <c r="B1264" s="21" t="s">
        <v>165</v>
      </c>
      <c r="C1264" s="21" t="s">
        <v>9</v>
      </c>
      <c r="D1264" s="21" t="s">
        <v>14</v>
      </c>
      <c r="E1264" s="21"/>
      <c r="F1264" s="21"/>
      <c r="G1264" s="21" t="s">
        <v>23</v>
      </c>
      <c r="H1264" s="21"/>
      <c r="I1264" s="21" t="s">
        <v>786</v>
      </c>
      <c r="J1264" s="21" t="s">
        <v>506</v>
      </c>
      <c r="K1264" s="21" t="s">
        <v>41</v>
      </c>
      <c r="L1264" t="b">
        <v>0</v>
      </c>
      <c r="M1264" t="b">
        <v>0</v>
      </c>
      <c r="N1264" t="b">
        <v>0</v>
      </c>
      <c r="O1264">
        <v>40</v>
      </c>
      <c r="P1264">
        <v>30</v>
      </c>
      <c r="Q1264">
        <v>0</v>
      </c>
      <c r="R1264" s="21" t="s">
        <v>49</v>
      </c>
      <c r="S1264">
        <v>1000</v>
      </c>
      <c r="T1264">
        <v>100</v>
      </c>
      <c r="U1264" t="b">
        <v>0</v>
      </c>
      <c r="V1264">
        <v>150</v>
      </c>
      <c r="W1264">
        <v>1</v>
      </c>
      <c r="X1264">
        <v>105</v>
      </c>
      <c r="Y1264">
        <v>60</v>
      </c>
      <c r="Z1264">
        <v>0.05</v>
      </c>
      <c r="AA1264" t="b">
        <v>0</v>
      </c>
      <c r="AB1264" s="21" t="s">
        <v>724</v>
      </c>
      <c r="AC1264">
        <v>5</v>
      </c>
      <c r="AD1264">
        <v>9</v>
      </c>
      <c r="AE1264">
        <v>10</v>
      </c>
      <c r="AF1264">
        <v>10</v>
      </c>
      <c r="AG1264" s="21" t="s">
        <v>48</v>
      </c>
      <c r="AH1264" t="b">
        <v>0</v>
      </c>
      <c r="AI1264" t="b">
        <v>0</v>
      </c>
      <c r="AJ1264">
        <v>100</v>
      </c>
      <c r="AK1264">
        <v>0</v>
      </c>
      <c r="AL1264">
        <v>1500</v>
      </c>
      <c r="AM1264" s="21" t="s">
        <v>380</v>
      </c>
      <c r="AN1264" s="21"/>
      <c r="AO1264" t="b">
        <v>0</v>
      </c>
      <c r="AP1264" s="21"/>
      <c r="AQ1264" s="21"/>
      <c r="AR1264" s="21" t="s">
        <v>375</v>
      </c>
      <c r="AS1264" s="21"/>
      <c r="AU1264" s="21"/>
      <c r="AW1264">
        <v>1</v>
      </c>
      <c r="AX1264" s="21"/>
      <c r="AY1264">
        <v>15570276</v>
      </c>
      <c r="AZ1264">
        <v>0</v>
      </c>
      <c r="BA1264">
        <v>0</v>
      </c>
      <c r="BB1264">
        <v>32.5</v>
      </c>
      <c r="BC1264">
        <v>0</v>
      </c>
      <c r="BD1264">
        <v>70</v>
      </c>
      <c r="BE1264" s="21"/>
      <c r="BF1264">
        <v>0</v>
      </c>
    </row>
    <row r="1265" spans="1:58" x14ac:dyDescent="0.25">
      <c r="A1265">
        <v>1.7</v>
      </c>
      <c r="B1265" s="21" t="s">
        <v>165</v>
      </c>
      <c r="C1265" s="21" t="s">
        <v>9</v>
      </c>
      <c r="D1265" s="21" t="s">
        <v>14</v>
      </c>
      <c r="E1265" s="21"/>
      <c r="F1265" s="21"/>
      <c r="G1265" s="21" t="s">
        <v>23</v>
      </c>
      <c r="H1265" s="21"/>
      <c r="I1265" s="21" t="s">
        <v>786</v>
      </c>
      <c r="J1265" s="21" t="s">
        <v>506</v>
      </c>
      <c r="K1265" s="21" t="s">
        <v>41</v>
      </c>
      <c r="L1265" t="b">
        <v>0</v>
      </c>
      <c r="M1265" t="b">
        <v>0</v>
      </c>
      <c r="N1265" t="b">
        <v>0</v>
      </c>
      <c r="O1265">
        <v>40</v>
      </c>
      <c r="P1265">
        <v>30</v>
      </c>
      <c r="Q1265">
        <v>0</v>
      </c>
      <c r="R1265" s="21" t="s">
        <v>49</v>
      </c>
      <c r="S1265">
        <v>1000</v>
      </c>
      <c r="T1265">
        <v>100</v>
      </c>
      <c r="U1265" t="b">
        <v>0</v>
      </c>
      <c r="V1265">
        <v>150</v>
      </c>
      <c r="W1265">
        <v>1</v>
      </c>
      <c r="X1265">
        <v>105</v>
      </c>
      <c r="Y1265">
        <v>60</v>
      </c>
      <c r="Z1265">
        <v>0.05</v>
      </c>
      <c r="AA1265" t="b">
        <v>0</v>
      </c>
      <c r="AB1265" s="21" t="s">
        <v>724</v>
      </c>
      <c r="AC1265">
        <v>5</v>
      </c>
      <c r="AD1265">
        <v>9</v>
      </c>
      <c r="AE1265">
        <v>10</v>
      </c>
      <c r="AF1265">
        <v>10</v>
      </c>
      <c r="AG1265" s="21" t="s">
        <v>48</v>
      </c>
      <c r="AH1265" t="b">
        <v>0</v>
      </c>
      <c r="AI1265" t="b">
        <v>0</v>
      </c>
      <c r="AJ1265">
        <v>100</v>
      </c>
      <c r="AK1265">
        <v>0</v>
      </c>
      <c r="AL1265">
        <v>1500</v>
      </c>
      <c r="AM1265" s="21" t="s">
        <v>380</v>
      </c>
      <c r="AN1265" s="21"/>
      <c r="AO1265" t="b">
        <v>0</v>
      </c>
      <c r="AP1265" s="21"/>
      <c r="AQ1265" s="21"/>
      <c r="AR1265" s="21" t="s">
        <v>375</v>
      </c>
      <c r="AS1265" s="21"/>
      <c r="AU1265" s="21"/>
      <c r="AW1265">
        <v>1</v>
      </c>
      <c r="AX1265" s="21"/>
      <c r="AY1265">
        <v>15570276</v>
      </c>
      <c r="AZ1265">
        <v>0</v>
      </c>
      <c r="BA1265">
        <v>1</v>
      </c>
      <c r="BB1265">
        <v>32.5</v>
      </c>
      <c r="BC1265">
        <v>100</v>
      </c>
      <c r="BD1265">
        <v>70</v>
      </c>
      <c r="BE1265" s="21"/>
      <c r="BF1265">
        <v>0</v>
      </c>
    </row>
    <row r="1266" spans="1:58" x14ac:dyDescent="0.25">
      <c r="A1266">
        <v>1.7</v>
      </c>
      <c r="B1266" s="21" t="s">
        <v>165</v>
      </c>
      <c r="C1266" s="21" t="s">
        <v>9</v>
      </c>
      <c r="D1266" s="21" t="s">
        <v>14</v>
      </c>
      <c r="E1266" s="21"/>
      <c r="F1266" s="21"/>
      <c r="G1266" s="21" t="s">
        <v>23</v>
      </c>
      <c r="H1266" s="21"/>
      <c r="I1266" s="21" t="s">
        <v>786</v>
      </c>
      <c r="J1266" s="21" t="s">
        <v>506</v>
      </c>
      <c r="K1266" s="21" t="s">
        <v>41</v>
      </c>
      <c r="L1266" t="b">
        <v>0</v>
      </c>
      <c r="M1266" t="b">
        <v>0</v>
      </c>
      <c r="N1266" t="b">
        <v>0</v>
      </c>
      <c r="O1266">
        <v>40</v>
      </c>
      <c r="P1266">
        <v>30</v>
      </c>
      <c r="Q1266">
        <v>0</v>
      </c>
      <c r="R1266" s="21" t="s">
        <v>49</v>
      </c>
      <c r="S1266">
        <v>1000</v>
      </c>
      <c r="T1266">
        <v>100</v>
      </c>
      <c r="U1266" t="b">
        <v>0</v>
      </c>
      <c r="V1266">
        <v>150</v>
      </c>
      <c r="W1266">
        <v>1</v>
      </c>
      <c r="X1266">
        <v>105</v>
      </c>
      <c r="Y1266">
        <v>60</v>
      </c>
      <c r="Z1266">
        <v>0.05</v>
      </c>
      <c r="AA1266" t="b">
        <v>0</v>
      </c>
      <c r="AB1266" s="21" t="s">
        <v>724</v>
      </c>
      <c r="AC1266">
        <v>5</v>
      </c>
      <c r="AD1266">
        <v>9</v>
      </c>
      <c r="AE1266">
        <v>10</v>
      </c>
      <c r="AF1266">
        <v>10</v>
      </c>
      <c r="AG1266" s="21" t="s">
        <v>48</v>
      </c>
      <c r="AH1266" t="b">
        <v>0</v>
      </c>
      <c r="AI1266" t="b">
        <v>0</v>
      </c>
      <c r="AJ1266">
        <v>100</v>
      </c>
      <c r="AK1266">
        <v>0</v>
      </c>
      <c r="AL1266">
        <v>1500</v>
      </c>
      <c r="AM1266" s="21" t="s">
        <v>444</v>
      </c>
      <c r="AN1266" s="21"/>
      <c r="AO1266" t="b">
        <v>0</v>
      </c>
      <c r="AP1266" s="21"/>
      <c r="AQ1266" s="21"/>
      <c r="AR1266" s="21" t="s">
        <v>501</v>
      </c>
      <c r="AS1266" s="21"/>
      <c r="AU1266" s="21"/>
      <c r="AW1266">
        <v>3</v>
      </c>
      <c r="AX1266" s="21"/>
      <c r="AY1266">
        <v>15794160</v>
      </c>
      <c r="AZ1266">
        <v>0</v>
      </c>
      <c r="BA1266">
        <v>0</v>
      </c>
      <c r="BB1266">
        <v>10</v>
      </c>
      <c r="BC1266">
        <v>0</v>
      </c>
      <c r="BD1266">
        <v>50</v>
      </c>
      <c r="BE1266" s="21"/>
      <c r="BF1266">
        <v>0</v>
      </c>
    </row>
    <row r="1267" spans="1:58" x14ac:dyDescent="0.25">
      <c r="A1267">
        <v>1.7</v>
      </c>
      <c r="B1267" s="21" t="s">
        <v>165</v>
      </c>
      <c r="C1267" s="21" t="s">
        <v>9</v>
      </c>
      <c r="D1267" s="21" t="s">
        <v>14</v>
      </c>
      <c r="E1267" s="21"/>
      <c r="F1267" s="21"/>
      <c r="G1267" s="21" t="s">
        <v>23</v>
      </c>
      <c r="H1267" s="21"/>
      <c r="I1267" s="21" t="s">
        <v>786</v>
      </c>
      <c r="J1267" s="21" t="s">
        <v>506</v>
      </c>
      <c r="K1267" s="21" t="s">
        <v>41</v>
      </c>
      <c r="L1267" t="b">
        <v>0</v>
      </c>
      <c r="M1267" t="b">
        <v>0</v>
      </c>
      <c r="N1267" t="b">
        <v>0</v>
      </c>
      <c r="O1267">
        <v>40</v>
      </c>
      <c r="P1267">
        <v>30</v>
      </c>
      <c r="Q1267">
        <v>0</v>
      </c>
      <c r="R1267" s="21" t="s">
        <v>49</v>
      </c>
      <c r="S1267">
        <v>1000</v>
      </c>
      <c r="T1267">
        <v>100</v>
      </c>
      <c r="U1267" t="b">
        <v>0</v>
      </c>
      <c r="V1267">
        <v>150</v>
      </c>
      <c r="W1267">
        <v>1</v>
      </c>
      <c r="X1267">
        <v>105</v>
      </c>
      <c r="Y1267">
        <v>60</v>
      </c>
      <c r="Z1267">
        <v>0.05</v>
      </c>
      <c r="AA1267" t="b">
        <v>0</v>
      </c>
      <c r="AB1267" s="21" t="s">
        <v>724</v>
      </c>
      <c r="AC1267">
        <v>5</v>
      </c>
      <c r="AD1267">
        <v>9</v>
      </c>
      <c r="AE1267">
        <v>10</v>
      </c>
      <c r="AF1267">
        <v>10</v>
      </c>
      <c r="AG1267" s="21" t="s">
        <v>48</v>
      </c>
      <c r="AH1267" t="b">
        <v>0</v>
      </c>
      <c r="AI1267" t="b">
        <v>0</v>
      </c>
      <c r="AJ1267">
        <v>100</v>
      </c>
      <c r="AK1267">
        <v>0</v>
      </c>
      <c r="AL1267">
        <v>1500</v>
      </c>
      <c r="AM1267" s="21" t="s">
        <v>447</v>
      </c>
      <c r="AN1267" s="21"/>
      <c r="AO1267" t="b">
        <v>0</v>
      </c>
      <c r="AP1267" s="21"/>
      <c r="AQ1267" s="21"/>
      <c r="AR1267" s="21" t="s">
        <v>501</v>
      </c>
      <c r="AS1267" s="21"/>
      <c r="AU1267" s="21"/>
      <c r="AW1267">
        <v>2.20079</v>
      </c>
      <c r="AX1267" s="21"/>
      <c r="AY1267">
        <v>255</v>
      </c>
      <c r="BE1267" s="21"/>
    </row>
    <row r="1268" spans="1:58" x14ac:dyDescent="0.25">
      <c r="A1268" s="22" t="s">
        <v>721</v>
      </c>
      <c r="B1268" s="22" t="s">
        <v>4</v>
      </c>
      <c r="C1268" s="22" t="s">
        <v>8</v>
      </c>
      <c r="D1268" s="22" t="s">
        <v>13</v>
      </c>
      <c r="E1268" s="22" t="s">
        <v>18</v>
      </c>
      <c r="F1268" s="22" t="s">
        <v>20</v>
      </c>
      <c r="G1268" s="22" t="s">
        <v>22</v>
      </c>
      <c r="H1268" s="22" t="s">
        <v>27</v>
      </c>
      <c r="I1268" s="22" t="s">
        <v>30</v>
      </c>
      <c r="J1268" s="22" t="s">
        <v>31</v>
      </c>
      <c r="K1268" s="22" t="s">
        <v>466</v>
      </c>
      <c r="L1268" s="22" t="s">
        <v>55</v>
      </c>
      <c r="M1268" s="22" t="s">
        <v>57</v>
      </c>
      <c r="N1268" s="22" t="s">
        <v>58</v>
      </c>
      <c r="O1268" s="22" t="s">
        <v>43</v>
      </c>
      <c r="P1268" s="22" t="s">
        <v>45</v>
      </c>
      <c r="Q1268" s="22" t="s">
        <v>46</v>
      </c>
      <c r="R1268" s="22" t="s">
        <v>47</v>
      </c>
      <c r="S1268" s="22" t="s">
        <v>51</v>
      </c>
      <c r="T1268" s="22" t="s">
        <v>53</v>
      </c>
      <c r="U1268" s="22" t="s">
        <v>75</v>
      </c>
      <c r="V1268" s="22" t="s">
        <v>76</v>
      </c>
      <c r="W1268" s="22" t="s">
        <v>77</v>
      </c>
      <c r="X1268" s="22" t="s">
        <v>78</v>
      </c>
      <c r="Y1268" s="22" t="s">
        <v>79</v>
      </c>
      <c r="Z1268" s="22" t="s">
        <v>80</v>
      </c>
      <c r="AA1268" s="22" t="s">
        <v>81</v>
      </c>
      <c r="AB1268" s="22" t="s">
        <v>61</v>
      </c>
      <c r="AC1268" s="22" t="s">
        <v>62</v>
      </c>
      <c r="AD1268" s="22" t="s">
        <v>64</v>
      </c>
      <c r="AE1268" s="22" t="s">
        <v>65</v>
      </c>
      <c r="AF1268" s="22" t="s">
        <v>66</v>
      </c>
      <c r="AG1268" s="22" t="s">
        <v>67</v>
      </c>
      <c r="AH1268" s="22" t="s">
        <v>72</v>
      </c>
      <c r="AI1268" s="22" t="s">
        <v>73</v>
      </c>
      <c r="AJ1268" s="22" t="s">
        <v>69</v>
      </c>
      <c r="AK1268" s="22" t="s">
        <v>70</v>
      </c>
      <c r="AL1268" s="22" t="s">
        <v>71</v>
      </c>
      <c r="AM1268" s="22" t="s">
        <v>722</v>
      </c>
      <c r="AN1268" s="22" t="s">
        <v>102</v>
      </c>
      <c r="AO1268" s="22" t="s">
        <v>100</v>
      </c>
      <c r="AP1268" s="22" t="s">
        <v>84</v>
      </c>
      <c r="AQ1268" s="22" t="s">
        <v>85</v>
      </c>
      <c r="AR1268" s="22" t="s">
        <v>86</v>
      </c>
      <c r="AS1268" s="22" t="s">
        <v>87</v>
      </c>
      <c r="AT1268" s="22"/>
      <c r="AU1268" s="22"/>
      <c r="AV1268" s="22"/>
      <c r="AW1268" s="22" t="s">
        <v>92</v>
      </c>
      <c r="AX1268" s="22" t="s">
        <v>94</v>
      </c>
      <c r="AY1268" s="22" t="s">
        <v>96</v>
      </c>
      <c r="AZ1268" s="22" t="s">
        <v>478</v>
      </c>
      <c r="BA1268" s="22" t="s">
        <v>104</v>
      </c>
      <c r="BB1268" s="22" t="s">
        <v>105</v>
      </c>
      <c r="BC1268" s="22" t="s">
        <v>106</v>
      </c>
      <c r="BD1268" s="22" t="s">
        <v>488</v>
      </c>
      <c r="BE1268" s="22" t="s">
        <v>107</v>
      </c>
      <c r="BF1268" s="22" t="s">
        <v>36</v>
      </c>
    </row>
    <row r="1269" spans="1:58" x14ac:dyDescent="0.25">
      <c r="A1269" s="22">
        <v>1.7</v>
      </c>
      <c r="B1269" s="23" t="s">
        <v>173</v>
      </c>
      <c r="C1269" s="23" t="s">
        <v>9</v>
      </c>
      <c r="D1269" s="23" t="s">
        <v>14</v>
      </c>
      <c r="E1269" s="23" t="s">
        <v>670</v>
      </c>
      <c r="F1269" s="23"/>
      <c r="G1269" s="23" t="s">
        <v>24</v>
      </c>
      <c r="H1269" s="23" t="s">
        <v>787</v>
      </c>
      <c r="I1269" s="23" t="s">
        <v>788</v>
      </c>
      <c r="J1269" s="23" t="s">
        <v>668</v>
      </c>
      <c r="K1269" s="23" t="s">
        <v>41</v>
      </c>
      <c r="L1269" s="22" t="b">
        <v>0</v>
      </c>
      <c r="M1269" s="22" t="b">
        <v>0</v>
      </c>
      <c r="N1269" s="22" t="b">
        <v>1</v>
      </c>
      <c r="O1269" s="22">
        <v>80</v>
      </c>
      <c r="P1269" s="22">
        <v>60</v>
      </c>
      <c r="Q1269" s="22">
        <v>0</v>
      </c>
      <c r="R1269" s="23" t="s">
        <v>49</v>
      </c>
      <c r="S1269" s="22">
        <v>1000</v>
      </c>
      <c r="T1269" s="22">
        <v>100</v>
      </c>
      <c r="U1269" s="22" t="b">
        <v>0</v>
      </c>
      <c r="V1269" s="22">
        <v>150</v>
      </c>
      <c r="W1269" s="22">
        <v>1</v>
      </c>
      <c r="X1269" s="22">
        <v>105</v>
      </c>
      <c r="Y1269" s="22">
        <v>60</v>
      </c>
      <c r="Z1269" s="22">
        <v>0.05</v>
      </c>
      <c r="AA1269" s="22" t="b">
        <v>0</v>
      </c>
      <c r="AB1269" s="23" t="s">
        <v>724</v>
      </c>
      <c r="AC1269" s="22">
        <v>5</v>
      </c>
      <c r="AD1269" s="22">
        <v>9</v>
      </c>
      <c r="AE1269" s="22">
        <v>90</v>
      </c>
      <c r="AF1269" s="22">
        <v>0</v>
      </c>
      <c r="AG1269" s="23" t="s">
        <v>727</v>
      </c>
      <c r="AH1269" s="22" t="b">
        <v>0</v>
      </c>
      <c r="AI1269" s="22" t="b">
        <v>0</v>
      </c>
      <c r="AJ1269" s="22">
        <v>50</v>
      </c>
      <c r="AK1269" s="22">
        <v>0</v>
      </c>
      <c r="AL1269" s="22">
        <v>2000</v>
      </c>
      <c r="AM1269" s="23" t="s">
        <v>243</v>
      </c>
      <c r="AN1269" s="23"/>
      <c r="AO1269" s="22" t="b">
        <v>0</v>
      </c>
      <c r="AP1269" s="23"/>
      <c r="AQ1269" s="23"/>
      <c r="AR1269" s="23" t="s">
        <v>501</v>
      </c>
      <c r="AS1269" s="23"/>
      <c r="AT1269" s="23"/>
      <c r="AU1269" s="23"/>
      <c r="AV1269" s="23"/>
      <c r="AW1269" s="22">
        <v>2.3587699999999998</v>
      </c>
      <c r="AX1269" s="23"/>
      <c r="AY1269" s="22">
        <v>9060544</v>
      </c>
      <c r="AZ1269" s="22"/>
      <c r="BA1269" s="22"/>
      <c r="BB1269" s="22"/>
      <c r="BC1269" s="22"/>
      <c r="BD1269" s="22"/>
      <c r="BE1269" s="23"/>
      <c r="BF1269" s="22"/>
    </row>
    <row r="1270" spans="1:58" x14ac:dyDescent="0.25">
      <c r="A1270" s="22">
        <v>1.7</v>
      </c>
      <c r="B1270" s="23" t="s">
        <v>173</v>
      </c>
      <c r="C1270" s="23" t="s">
        <v>9</v>
      </c>
      <c r="D1270" s="23" t="s">
        <v>14</v>
      </c>
      <c r="E1270" s="23" t="s">
        <v>670</v>
      </c>
      <c r="F1270" s="23"/>
      <c r="G1270" s="23" t="s">
        <v>24</v>
      </c>
      <c r="H1270" s="23" t="s">
        <v>787</v>
      </c>
      <c r="I1270" s="23" t="s">
        <v>788</v>
      </c>
      <c r="J1270" s="23" t="s">
        <v>668</v>
      </c>
      <c r="K1270" s="23" t="s">
        <v>41</v>
      </c>
      <c r="L1270" s="22" t="b">
        <v>0</v>
      </c>
      <c r="M1270" s="22" t="b">
        <v>0</v>
      </c>
      <c r="N1270" s="22" t="b">
        <v>1</v>
      </c>
      <c r="O1270" s="22">
        <v>80</v>
      </c>
      <c r="P1270" s="22">
        <v>60</v>
      </c>
      <c r="Q1270" s="22">
        <v>0</v>
      </c>
      <c r="R1270" s="23" t="s">
        <v>49</v>
      </c>
      <c r="S1270" s="22">
        <v>1000</v>
      </c>
      <c r="T1270" s="22">
        <v>100</v>
      </c>
      <c r="U1270" s="22" t="b">
        <v>0</v>
      </c>
      <c r="V1270" s="22">
        <v>150</v>
      </c>
      <c r="W1270" s="22">
        <v>1</v>
      </c>
      <c r="X1270" s="22">
        <v>105</v>
      </c>
      <c r="Y1270" s="22">
        <v>60</v>
      </c>
      <c r="Z1270" s="22">
        <v>0.05</v>
      </c>
      <c r="AA1270" s="22" t="b">
        <v>0</v>
      </c>
      <c r="AB1270" s="23" t="s">
        <v>724</v>
      </c>
      <c r="AC1270" s="22">
        <v>5</v>
      </c>
      <c r="AD1270" s="22">
        <v>9</v>
      </c>
      <c r="AE1270" s="22">
        <v>90</v>
      </c>
      <c r="AF1270" s="22">
        <v>0</v>
      </c>
      <c r="AG1270" s="23" t="s">
        <v>727</v>
      </c>
      <c r="AH1270" s="22" t="b">
        <v>0</v>
      </c>
      <c r="AI1270" s="22" t="b">
        <v>0</v>
      </c>
      <c r="AJ1270" s="22">
        <v>50</v>
      </c>
      <c r="AK1270" s="22">
        <v>0</v>
      </c>
      <c r="AL1270" s="22">
        <v>2000</v>
      </c>
      <c r="AM1270" s="23" t="s">
        <v>302</v>
      </c>
      <c r="AN1270" s="23"/>
      <c r="AO1270" s="22" t="b">
        <v>0</v>
      </c>
      <c r="AP1270" s="23"/>
      <c r="AQ1270" s="23"/>
      <c r="AR1270" s="23" t="s">
        <v>501</v>
      </c>
      <c r="AS1270" s="23"/>
      <c r="AT1270" s="23"/>
      <c r="AU1270" s="23"/>
      <c r="AV1270" s="23"/>
      <c r="AW1270" s="22">
        <v>2.0906099999999999</v>
      </c>
      <c r="AX1270" s="23"/>
      <c r="AY1270" s="22">
        <v>12517568</v>
      </c>
      <c r="AZ1270" s="22"/>
      <c r="BA1270" s="22"/>
      <c r="BB1270" s="22"/>
      <c r="BC1270" s="22"/>
      <c r="BD1270" s="22"/>
      <c r="BE1270" s="23"/>
      <c r="BF1270" s="22"/>
    </row>
    <row r="1271" spans="1:58" x14ac:dyDescent="0.25">
      <c r="A1271" s="22">
        <v>1.7</v>
      </c>
      <c r="B1271" s="23" t="s">
        <v>173</v>
      </c>
      <c r="C1271" s="23" t="s">
        <v>9</v>
      </c>
      <c r="D1271" s="23" t="s">
        <v>14</v>
      </c>
      <c r="E1271" s="23" t="s">
        <v>670</v>
      </c>
      <c r="F1271" s="23"/>
      <c r="G1271" s="23" t="s">
        <v>24</v>
      </c>
      <c r="H1271" s="23" t="s">
        <v>787</v>
      </c>
      <c r="I1271" s="23" t="s">
        <v>788</v>
      </c>
      <c r="J1271" s="23" t="s">
        <v>668</v>
      </c>
      <c r="K1271" s="23" t="s">
        <v>41</v>
      </c>
      <c r="L1271" s="22" t="b">
        <v>0</v>
      </c>
      <c r="M1271" s="22" t="b">
        <v>0</v>
      </c>
      <c r="N1271" s="22" t="b">
        <v>1</v>
      </c>
      <c r="O1271" s="22">
        <v>80</v>
      </c>
      <c r="P1271" s="22">
        <v>60</v>
      </c>
      <c r="Q1271" s="22">
        <v>0</v>
      </c>
      <c r="R1271" s="23" t="s">
        <v>49</v>
      </c>
      <c r="S1271" s="22">
        <v>1000</v>
      </c>
      <c r="T1271" s="22">
        <v>100</v>
      </c>
      <c r="U1271" s="22" t="b">
        <v>0</v>
      </c>
      <c r="V1271" s="22">
        <v>150</v>
      </c>
      <c r="W1271" s="22">
        <v>1</v>
      </c>
      <c r="X1271" s="22">
        <v>105</v>
      </c>
      <c r="Y1271" s="22">
        <v>60</v>
      </c>
      <c r="Z1271" s="22">
        <v>0.05</v>
      </c>
      <c r="AA1271" s="22" t="b">
        <v>0</v>
      </c>
      <c r="AB1271" s="23" t="s">
        <v>724</v>
      </c>
      <c r="AC1271" s="22">
        <v>5</v>
      </c>
      <c r="AD1271" s="22">
        <v>9</v>
      </c>
      <c r="AE1271" s="22">
        <v>90</v>
      </c>
      <c r="AF1271" s="22">
        <v>0</v>
      </c>
      <c r="AG1271" s="23" t="s">
        <v>727</v>
      </c>
      <c r="AH1271" s="22" t="b">
        <v>0</v>
      </c>
      <c r="AI1271" s="22" t="b">
        <v>0</v>
      </c>
      <c r="AJ1271" s="22">
        <v>50</v>
      </c>
      <c r="AK1271" s="22">
        <v>0</v>
      </c>
      <c r="AL1271" s="22">
        <v>2000</v>
      </c>
      <c r="AM1271" s="23" t="s">
        <v>303</v>
      </c>
      <c r="AN1271" s="23"/>
      <c r="AO1271" s="22" t="b">
        <v>0</v>
      </c>
      <c r="AP1271" s="23"/>
      <c r="AQ1271" s="23"/>
      <c r="AR1271" s="23" t="s">
        <v>501</v>
      </c>
      <c r="AS1271" s="23"/>
      <c r="AT1271" s="23"/>
      <c r="AU1271" s="23"/>
      <c r="AV1271" s="23"/>
      <c r="AW1271" s="22">
        <v>1.41632</v>
      </c>
      <c r="AX1271" s="23"/>
      <c r="AY1271" s="22">
        <v>8454143</v>
      </c>
      <c r="AZ1271" s="22"/>
      <c r="BA1271" s="22"/>
      <c r="BB1271" s="22"/>
      <c r="BC1271" s="22"/>
      <c r="BD1271" s="22"/>
      <c r="BE1271" s="23"/>
      <c r="BF1271" s="22"/>
    </row>
    <row r="1272" spans="1:58" x14ac:dyDescent="0.25">
      <c r="A1272" s="22">
        <v>1.7</v>
      </c>
      <c r="B1272" s="23" t="s">
        <v>173</v>
      </c>
      <c r="C1272" s="23" t="s">
        <v>9</v>
      </c>
      <c r="D1272" s="23" t="s">
        <v>14</v>
      </c>
      <c r="E1272" s="23" t="s">
        <v>670</v>
      </c>
      <c r="F1272" s="23"/>
      <c r="G1272" s="23" t="s">
        <v>24</v>
      </c>
      <c r="H1272" s="23" t="s">
        <v>787</v>
      </c>
      <c r="I1272" s="23" t="s">
        <v>788</v>
      </c>
      <c r="J1272" s="23" t="s">
        <v>668</v>
      </c>
      <c r="K1272" s="23" t="s">
        <v>41</v>
      </c>
      <c r="L1272" s="22" t="b">
        <v>0</v>
      </c>
      <c r="M1272" s="22" t="b">
        <v>0</v>
      </c>
      <c r="N1272" s="22" t="b">
        <v>1</v>
      </c>
      <c r="O1272" s="22">
        <v>80</v>
      </c>
      <c r="P1272" s="22">
        <v>60</v>
      </c>
      <c r="Q1272" s="22">
        <v>0</v>
      </c>
      <c r="R1272" s="23" t="s">
        <v>49</v>
      </c>
      <c r="S1272" s="22">
        <v>1000</v>
      </c>
      <c r="T1272" s="22">
        <v>100</v>
      </c>
      <c r="U1272" s="22" t="b">
        <v>0</v>
      </c>
      <c r="V1272" s="22">
        <v>150</v>
      </c>
      <c r="W1272" s="22">
        <v>1</v>
      </c>
      <c r="X1272" s="22">
        <v>105</v>
      </c>
      <c r="Y1272" s="22">
        <v>60</v>
      </c>
      <c r="Z1272" s="22">
        <v>0.05</v>
      </c>
      <c r="AA1272" s="22" t="b">
        <v>0</v>
      </c>
      <c r="AB1272" s="23" t="s">
        <v>724</v>
      </c>
      <c r="AC1272" s="22">
        <v>5</v>
      </c>
      <c r="AD1272" s="22">
        <v>9</v>
      </c>
      <c r="AE1272" s="22">
        <v>90</v>
      </c>
      <c r="AF1272" s="22">
        <v>0</v>
      </c>
      <c r="AG1272" s="23" t="s">
        <v>727</v>
      </c>
      <c r="AH1272" s="22" t="b">
        <v>0</v>
      </c>
      <c r="AI1272" s="22" t="b">
        <v>0</v>
      </c>
      <c r="AJ1272" s="22">
        <v>50</v>
      </c>
      <c r="AK1272" s="22">
        <v>0</v>
      </c>
      <c r="AL1272" s="22">
        <v>2000</v>
      </c>
      <c r="AM1272" s="23" t="s">
        <v>440</v>
      </c>
      <c r="AN1272" s="23"/>
      <c r="AO1272" s="22" t="b">
        <v>0</v>
      </c>
      <c r="AP1272" s="23"/>
      <c r="AQ1272" s="23"/>
      <c r="AR1272" s="23" t="s">
        <v>501</v>
      </c>
      <c r="AS1272" s="23"/>
      <c r="AT1272" s="23"/>
      <c r="AU1272" s="23"/>
      <c r="AV1272" s="23"/>
      <c r="AW1272" s="22">
        <v>2.0577200000000002</v>
      </c>
      <c r="AX1272" s="23"/>
      <c r="AY1272" s="22">
        <v>8421631</v>
      </c>
      <c r="AZ1272" s="22"/>
      <c r="BA1272" s="22"/>
      <c r="BB1272" s="22"/>
      <c r="BC1272" s="22"/>
      <c r="BD1272" s="22"/>
      <c r="BE1272" s="23"/>
      <c r="BF1272" s="22"/>
    </row>
    <row r="1273" spans="1:58" x14ac:dyDescent="0.25">
      <c r="A1273" s="22">
        <v>1.7</v>
      </c>
      <c r="B1273" s="23" t="s">
        <v>173</v>
      </c>
      <c r="C1273" s="23" t="s">
        <v>9</v>
      </c>
      <c r="D1273" s="23" t="s">
        <v>14</v>
      </c>
      <c r="E1273" s="23" t="s">
        <v>670</v>
      </c>
      <c r="F1273" s="23"/>
      <c r="G1273" s="23" t="s">
        <v>24</v>
      </c>
      <c r="H1273" s="23" t="s">
        <v>787</v>
      </c>
      <c r="I1273" s="23" t="s">
        <v>788</v>
      </c>
      <c r="J1273" s="23" t="s">
        <v>668</v>
      </c>
      <c r="K1273" s="23" t="s">
        <v>41</v>
      </c>
      <c r="L1273" s="22" t="b">
        <v>0</v>
      </c>
      <c r="M1273" s="22" t="b">
        <v>0</v>
      </c>
      <c r="N1273" s="22" t="b">
        <v>1</v>
      </c>
      <c r="O1273" s="22">
        <v>80</v>
      </c>
      <c r="P1273" s="22">
        <v>60</v>
      </c>
      <c r="Q1273" s="22">
        <v>0</v>
      </c>
      <c r="R1273" s="23" t="s">
        <v>49</v>
      </c>
      <c r="S1273" s="22">
        <v>1000</v>
      </c>
      <c r="T1273" s="22">
        <v>100</v>
      </c>
      <c r="U1273" s="22" t="b">
        <v>0</v>
      </c>
      <c r="V1273" s="22">
        <v>150</v>
      </c>
      <c r="W1273" s="22">
        <v>1</v>
      </c>
      <c r="X1273" s="22">
        <v>105</v>
      </c>
      <c r="Y1273" s="22">
        <v>60</v>
      </c>
      <c r="Z1273" s="22">
        <v>0.05</v>
      </c>
      <c r="AA1273" s="22" t="b">
        <v>0</v>
      </c>
      <c r="AB1273" s="23" t="s">
        <v>724</v>
      </c>
      <c r="AC1273" s="22">
        <v>5</v>
      </c>
      <c r="AD1273" s="22">
        <v>9</v>
      </c>
      <c r="AE1273" s="22">
        <v>90</v>
      </c>
      <c r="AF1273" s="22">
        <v>0</v>
      </c>
      <c r="AG1273" s="23" t="s">
        <v>727</v>
      </c>
      <c r="AH1273" s="22" t="b">
        <v>0</v>
      </c>
      <c r="AI1273" s="22" t="b">
        <v>0</v>
      </c>
      <c r="AJ1273" s="22">
        <v>50</v>
      </c>
      <c r="AK1273" s="22">
        <v>0</v>
      </c>
      <c r="AL1273" s="22">
        <v>2000</v>
      </c>
      <c r="AM1273" s="23" t="s">
        <v>441</v>
      </c>
      <c r="AN1273" s="23"/>
      <c r="AO1273" s="22" t="b">
        <v>0</v>
      </c>
      <c r="AP1273" s="23"/>
      <c r="AQ1273" s="23"/>
      <c r="AR1273" s="23" t="s">
        <v>501</v>
      </c>
      <c r="AS1273" s="23"/>
      <c r="AT1273" s="23"/>
      <c r="AU1273" s="23"/>
      <c r="AV1273" s="23"/>
      <c r="AW1273" s="22">
        <v>1.52644</v>
      </c>
      <c r="AX1273" s="23"/>
      <c r="AY1273" s="22">
        <v>65535</v>
      </c>
      <c r="AZ1273" s="22"/>
      <c r="BA1273" s="22"/>
      <c r="BB1273" s="22"/>
      <c r="BC1273" s="22"/>
      <c r="BD1273" s="22"/>
      <c r="BE1273" s="23"/>
      <c r="BF1273" s="22"/>
    </row>
    <row r="1274" spans="1:58" x14ac:dyDescent="0.25">
      <c r="A1274" s="22">
        <v>1.7</v>
      </c>
      <c r="B1274" s="23" t="s">
        <v>173</v>
      </c>
      <c r="C1274" s="23" t="s">
        <v>9</v>
      </c>
      <c r="D1274" s="23" t="s">
        <v>14</v>
      </c>
      <c r="E1274" s="23" t="s">
        <v>670</v>
      </c>
      <c r="F1274" s="23"/>
      <c r="G1274" s="23" t="s">
        <v>24</v>
      </c>
      <c r="H1274" s="23" t="s">
        <v>787</v>
      </c>
      <c r="I1274" s="23" t="s">
        <v>788</v>
      </c>
      <c r="J1274" s="23" t="s">
        <v>668</v>
      </c>
      <c r="K1274" s="23" t="s">
        <v>41</v>
      </c>
      <c r="L1274" s="22" t="b">
        <v>0</v>
      </c>
      <c r="M1274" s="22" t="b">
        <v>0</v>
      </c>
      <c r="N1274" s="22" t="b">
        <v>1</v>
      </c>
      <c r="O1274" s="22">
        <v>80</v>
      </c>
      <c r="P1274" s="22">
        <v>60</v>
      </c>
      <c r="Q1274" s="22">
        <v>0</v>
      </c>
      <c r="R1274" s="23" t="s">
        <v>49</v>
      </c>
      <c r="S1274" s="22">
        <v>1000</v>
      </c>
      <c r="T1274" s="22">
        <v>100</v>
      </c>
      <c r="U1274" s="22" t="b">
        <v>0</v>
      </c>
      <c r="V1274" s="22">
        <v>150</v>
      </c>
      <c r="W1274" s="22">
        <v>1</v>
      </c>
      <c r="X1274" s="22">
        <v>105</v>
      </c>
      <c r="Y1274" s="22">
        <v>60</v>
      </c>
      <c r="Z1274" s="22">
        <v>0.05</v>
      </c>
      <c r="AA1274" s="22" t="b">
        <v>0</v>
      </c>
      <c r="AB1274" s="23" t="s">
        <v>724</v>
      </c>
      <c r="AC1274" s="22">
        <v>5</v>
      </c>
      <c r="AD1274" s="22">
        <v>9</v>
      </c>
      <c r="AE1274" s="22">
        <v>90</v>
      </c>
      <c r="AF1274" s="22">
        <v>0</v>
      </c>
      <c r="AG1274" s="23" t="s">
        <v>727</v>
      </c>
      <c r="AH1274" s="22" t="b">
        <v>0</v>
      </c>
      <c r="AI1274" s="22" t="b">
        <v>0</v>
      </c>
      <c r="AJ1274" s="22">
        <v>50</v>
      </c>
      <c r="AK1274" s="22">
        <v>0</v>
      </c>
      <c r="AL1274" s="22">
        <v>2000</v>
      </c>
      <c r="AM1274" s="23" t="s">
        <v>453</v>
      </c>
      <c r="AN1274" s="23"/>
      <c r="AO1274" s="22" t="b">
        <v>0</v>
      </c>
      <c r="AP1274" s="23"/>
      <c r="AQ1274" s="23"/>
      <c r="AR1274" s="23" t="s">
        <v>501</v>
      </c>
      <c r="AS1274" s="23"/>
      <c r="AT1274" s="23"/>
      <c r="AU1274" s="23"/>
      <c r="AV1274" s="23"/>
      <c r="AW1274" s="22">
        <v>1</v>
      </c>
      <c r="AX1274" s="23"/>
      <c r="AY1274" s="22">
        <v>65535</v>
      </c>
      <c r="AZ1274" s="22"/>
      <c r="BA1274" s="22"/>
      <c r="BB1274" s="22"/>
      <c r="BC1274" s="22"/>
      <c r="BD1274" s="22"/>
      <c r="BE1274" s="23"/>
      <c r="BF1274" s="22"/>
    </row>
    <row r="1275" spans="1:58" x14ac:dyDescent="0.25">
      <c r="A1275" s="22">
        <v>1.7</v>
      </c>
      <c r="B1275" s="23" t="s">
        <v>173</v>
      </c>
      <c r="C1275" s="23" t="s">
        <v>9</v>
      </c>
      <c r="D1275" s="23" t="s">
        <v>14</v>
      </c>
      <c r="E1275" s="23" t="s">
        <v>670</v>
      </c>
      <c r="F1275" s="23"/>
      <c r="G1275" s="23" t="s">
        <v>24</v>
      </c>
      <c r="H1275" s="23" t="s">
        <v>787</v>
      </c>
      <c r="I1275" s="23" t="s">
        <v>788</v>
      </c>
      <c r="J1275" s="23" t="s">
        <v>668</v>
      </c>
      <c r="K1275" s="23" t="s">
        <v>41</v>
      </c>
      <c r="L1275" s="22" t="b">
        <v>0</v>
      </c>
      <c r="M1275" s="22" t="b">
        <v>0</v>
      </c>
      <c r="N1275" s="22" t="b">
        <v>1</v>
      </c>
      <c r="O1275" s="22">
        <v>80</v>
      </c>
      <c r="P1275" s="22">
        <v>60</v>
      </c>
      <c r="Q1275" s="22">
        <v>0</v>
      </c>
      <c r="R1275" s="23" t="s">
        <v>49</v>
      </c>
      <c r="S1275" s="22">
        <v>1000</v>
      </c>
      <c r="T1275" s="22">
        <v>100</v>
      </c>
      <c r="U1275" s="22" t="b">
        <v>0</v>
      </c>
      <c r="V1275" s="22">
        <v>150</v>
      </c>
      <c r="W1275" s="22">
        <v>1</v>
      </c>
      <c r="X1275" s="22">
        <v>105</v>
      </c>
      <c r="Y1275" s="22">
        <v>60</v>
      </c>
      <c r="Z1275" s="22">
        <v>0.05</v>
      </c>
      <c r="AA1275" s="22" t="b">
        <v>0</v>
      </c>
      <c r="AB1275" s="23" t="s">
        <v>724</v>
      </c>
      <c r="AC1275" s="22">
        <v>5</v>
      </c>
      <c r="AD1275" s="22">
        <v>9</v>
      </c>
      <c r="AE1275" s="22">
        <v>90</v>
      </c>
      <c r="AF1275" s="22">
        <v>0</v>
      </c>
      <c r="AG1275" s="23" t="s">
        <v>727</v>
      </c>
      <c r="AH1275" s="22" t="b">
        <v>0</v>
      </c>
      <c r="AI1275" s="22" t="b">
        <v>0</v>
      </c>
      <c r="AJ1275" s="22">
        <v>50</v>
      </c>
      <c r="AK1275" s="22">
        <v>0</v>
      </c>
      <c r="AL1275" s="22">
        <v>2000</v>
      </c>
      <c r="AM1275" s="23" t="s">
        <v>240</v>
      </c>
      <c r="AN1275" s="23"/>
      <c r="AO1275" s="22" t="b">
        <v>0</v>
      </c>
      <c r="AP1275" s="23"/>
      <c r="AQ1275" s="23"/>
      <c r="AR1275" s="23" t="s">
        <v>501</v>
      </c>
      <c r="AS1275" s="23"/>
      <c r="AT1275" s="23"/>
      <c r="AU1275" s="23"/>
      <c r="AV1275" s="23"/>
      <c r="AW1275" s="22">
        <v>1</v>
      </c>
      <c r="AX1275" s="23"/>
      <c r="AY1275" s="22">
        <v>65535</v>
      </c>
      <c r="AZ1275" s="22">
        <v>0</v>
      </c>
      <c r="BA1275" s="22">
        <v>0</v>
      </c>
      <c r="BB1275" s="22">
        <v>30</v>
      </c>
      <c r="BC1275" s="22">
        <v>0</v>
      </c>
      <c r="BD1275" s="22">
        <v>60</v>
      </c>
      <c r="BE1275" s="23"/>
      <c r="BF1275" s="22">
        <v>0</v>
      </c>
    </row>
    <row r="1276" spans="1:58" x14ac:dyDescent="0.25">
      <c r="A1276" s="22">
        <v>1.7</v>
      </c>
      <c r="B1276" s="23" t="s">
        <v>173</v>
      </c>
      <c r="C1276" s="23" t="s">
        <v>9</v>
      </c>
      <c r="D1276" s="23" t="s">
        <v>14</v>
      </c>
      <c r="E1276" s="23" t="s">
        <v>670</v>
      </c>
      <c r="F1276" s="23"/>
      <c r="G1276" s="23" t="s">
        <v>24</v>
      </c>
      <c r="H1276" s="23" t="s">
        <v>787</v>
      </c>
      <c r="I1276" s="23" t="s">
        <v>788</v>
      </c>
      <c r="J1276" s="23" t="s">
        <v>668</v>
      </c>
      <c r="K1276" s="23" t="s">
        <v>41</v>
      </c>
      <c r="L1276" s="22" t="b">
        <v>0</v>
      </c>
      <c r="M1276" s="22" t="b">
        <v>0</v>
      </c>
      <c r="N1276" s="22" t="b">
        <v>1</v>
      </c>
      <c r="O1276" s="22">
        <v>80</v>
      </c>
      <c r="P1276" s="22">
        <v>60</v>
      </c>
      <c r="Q1276" s="22">
        <v>0</v>
      </c>
      <c r="R1276" s="23" t="s">
        <v>49</v>
      </c>
      <c r="S1276" s="22">
        <v>1000</v>
      </c>
      <c r="T1276" s="22">
        <v>100</v>
      </c>
      <c r="U1276" s="22" t="b">
        <v>0</v>
      </c>
      <c r="V1276" s="22">
        <v>150</v>
      </c>
      <c r="W1276" s="22">
        <v>1</v>
      </c>
      <c r="X1276" s="22">
        <v>105</v>
      </c>
      <c r="Y1276" s="22">
        <v>60</v>
      </c>
      <c r="Z1276" s="22">
        <v>0.05</v>
      </c>
      <c r="AA1276" s="22" t="b">
        <v>0</v>
      </c>
      <c r="AB1276" s="23" t="s">
        <v>724</v>
      </c>
      <c r="AC1276" s="22">
        <v>5</v>
      </c>
      <c r="AD1276" s="22">
        <v>9</v>
      </c>
      <c r="AE1276" s="22">
        <v>90</v>
      </c>
      <c r="AF1276" s="22">
        <v>0</v>
      </c>
      <c r="AG1276" s="23" t="s">
        <v>727</v>
      </c>
      <c r="AH1276" s="22" t="b">
        <v>0</v>
      </c>
      <c r="AI1276" s="22" t="b">
        <v>0</v>
      </c>
      <c r="AJ1276" s="22">
        <v>50</v>
      </c>
      <c r="AK1276" s="22">
        <v>0</v>
      </c>
      <c r="AL1276" s="22">
        <v>2000</v>
      </c>
      <c r="AM1276" s="23" t="s">
        <v>300</v>
      </c>
      <c r="AN1276" s="23"/>
      <c r="AO1276" s="22" t="b">
        <v>0</v>
      </c>
      <c r="AP1276" s="23"/>
      <c r="AQ1276" s="23"/>
      <c r="AR1276" s="23" t="s">
        <v>501</v>
      </c>
      <c r="AS1276" s="23"/>
      <c r="AT1276" s="23"/>
      <c r="AU1276" s="23"/>
      <c r="AV1276" s="23"/>
      <c r="AW1276" s="22">
        <v>1</v>
      </c>
      <c r="AX1276" s="23"/>
      <c r="AY1276" s="22">
        <v>65535</v>
      </c>
      <c r="AZ1276" s="22"/>
      <c r="BA1276" s="22"/>
      <c r="BB1276" s="22"/>
      <c r="BC1276" s="22"/>
      <c r="BD1276" s="22"/>
      <c r="BE1276" s="23"/>
      <c r="BF1276" s="22"/>
    </row>
    <row r="1277" spans="1:58" x14ac:dyDescent="0.25">
      <c r="A1277" s="22">
        <v>1.7</v>
      </c>
      <c r="B1277" s="23" t="s">
        <v>173</v>
      </c>
      <c r="C1277" s="23" t="s">
        <v>9</v>
      </c>
      <c r="D1277" s="23" t="s">
        <v>14</v>
      </c>
      <c r="E1277" s="23" t="s">
        <v>670</v>
      </c>
      <c r="F1277" s="23"/>
      <c r="G1277" s="23" t="s">
        <v>24</v>
      </c>
      <c r="H1277" s="23" t="s">
        <v>787</v>
      </c>
      <c r="I1277" s="23" t="s">
        <v>788</v>
      </c>
      <c r="J1277" s="23" t="s">
        <v>668</v>
      </c>
      <c r="K1277" s="23" t="s">
        <v>41</v>
      </c>
      <c r="L1277" s="22" t="b">
        <v>0</v>
      </c>
      <c r="M1277" s="22" t="b">
        <v>0</v>
      </c>
      <c r="N1277" s="22" t="b">
        <v>1</v>
      </c>
      <c r="O1277" s="22">
        <v>80</v>
      </c>
      <c r="P1277" s="22">
        <v>60</v>
      </c>
      <c r="Q1277" s="22">
        <v>0</v>
      </c>
      <c r="R1277" s="23" t="s">
        <v>49</v>
      </c>
      <c r="S1277" s="22">
        <v>1000</v>
      </c>
      <c r="T1277" s="22">
        <v>100</v>
      </c>
      <c r="U1277" s="22" t="b">
        <v>0</v>
      </c>
      <c r="V1277" s="22">
        <v>150</v>
      </c>
      <c r="W1277" s="22">
        <v>1</v>
      </c>
      <c r="X1277" s="22">
        <v>105</v>
      </c>
      <c r="Y1277" s="22">
        <v>60</v>
      </c>
      <c r="Z1277" s="22">
        <v>0.05</v>
      </c>
      <c r="AA1277" s="22" t="b">
        <v>0</v>
      </c>
      <c r="AB1277" s="23" t="s">
        <v>724</v>
      </c>
      <c r="AC1277" s="22">
        <v>5</v>
      </c>
      <c r="AD1277" s="22">
        <v>9</v>
      </c>
      <c r="AE1277" s="22">
        <v>90</v>
      </c>
      <c r="AF1277" s="22">
        <v>0</v>
      </c>
      <c r="AG1277" s="23" t="s">
        <v>727</v>
      </c>
      <c r="AH1277" s="22" t="b">
        <v>0</v>
      </c>
      <c r="AI1277" s="22" t="b">
        <v>0</v>
      </c>
      <c r="AJ1277" s="22">
        <v>50</v>
      </c>
      <c r="AK1277" s="22">
        <v>0</v>
      </c>
      <c r="AL1277" s="22">
        <v>2000</v>
      </c>
      <c r="AM1277" s="23" t="s">
        <v>438</v>
      </c>
      <c r="AN1277" s="23"/>
      <c r="AO1277" s="22" t="b">
        <v>0</v>
      </c>
      <c r="AP1277" s="23"/>
      <c r="AQ1277" s="23"/>
      <c r="AR1277" s="23" t="s">
        <v>501</v>
      </c>
      <c r="AS1277" s="23"/>
      <c r="AT1277" s="23"/>
      <c r="AU1277" s="23"/>
      <c r="AV1277" s="23"/>
      <c r="AW1277" s="22">
        <v>1</v>
      </c>
      <c r="AX1277" s="23"/>
      <c r="AY1277" s="22">
        <v>65535</v>
      </c>
      <c r="AZ1277" s="22"/>
      <c r="BA1277" s="22"/>
      <c r="BB1277" s="22"/>
      <c r="BC1277" s="22"/>
      <c r="BD1277" s="22"/>
      <c r="BE1277" s="23"/>
      <c r="BF1277" s="22"/>
    </row>
    <row r="1278" spans="1:58" x14ac:dyDescent="0.25">
      <c r="A1278" s="22">
        <v>1.7</v>
      </c>
      <c r="B1278" s="23" t="s">
        <v>173</v>
      </c>
      <c r="C1278" s="23" t="s">
        <v>9</v>
      </c>
      <c r="D1278" s="23" t="s">
        <v>14</v>
      </c>
      <c r="E1278" s="23" t="s">
        <v>670</v>
      </c>
      <c r="F1278" s="23"/>
      <c r="G1278" s="23" t="s">
        <v>24</v>
      </c>
      <c r="H1278" s="23" t="s">
        <v>787</v>
      </c>
      <c r="I1278" s="23" t="s">
        <v>788</v>
      </c>
      <c r="J1278" s="23" t="s">
        <v>668</v>
      </c>
      <c r="K1278" s="23" t="s">
        <v>41</v>
      </c>
      <c r="L1278" s="22" t="b">
        <v>0</v>
      </c>
      <c r="M1278" s="22" t="b">
        <v>0</v>
      </c>
      <c r="N1278" s="22" t="b">
        <v>1</v>
      </c>
      <c r="O1278" s="22">
        <v>80</v>
      </c>
      <c r="P1278" s="22">
        <v>60</v>
      </c>
      <c r="Q1278" s="22">
        <v>0</v>
      </c>
      <c r="R1278" s="23" t="s">
        <v>49</v>
      </c>
      <c r="S1278" s="22">
        <v>1000</v>
      </c>
      <c r="T1278" s="22">
        <v>100</v>
      </c>
      <c r="U1278" s="22" t="b">
        <v>0</v>
      </c>
      <c r="V1278" s="22">
        <v>150</v>
      </c>
      <c r="W1278" s="22">
        <v>1</v>
      </c>
      <c r="X1278" s="22">
        <v>105</v>
      </c>
      <c r="Y1278" s="22">
        <v>60</v>
      </c>
      <c r="Z1278" s="22">
        <v>0.05</v>
      </c>
      <c r="AA1278" s="22" t="b">
        <v>0</v>
      </c>
      <c r="AB1278" s="23" t="s">
        <v>724</v>
      </c>
      <c r="AC1278" s="22">
        <v>5</v>
      </c>
      <c r="AD1278" s="22">
        <v>9</v>
      </c>
      <c r="AE1278" s="22">
        <v>90</v>
      </c>
      <c r="AF1278" s="22">
        <v>0</v>
      </c>
      <c r="AG1278" s="23" t="s">
        <v>727</v>
      </c>
      <c r="AH1278" s="22" t="b">
        <v>0</v>
      </c>
      <c r="AI1278" s="22" t="b">
        <v>0</v>
      </c>
      <c r="AJ1278" s="22">
        <v>50</v>
      </c>
      <c r="AK1278" s="22">
        <v>0</v>
      </c>
      <c r="AL1278" s="22">
        <v>2000</v>
      </c>
      <c r="AM1278" s="23" t="s">
        <v>301</v>
      </c>
      <c r="AN1278" s="23"/>
      <c r="AO1278" s="22" t="b">
        <v>0</v>
      </c>
      <c r="AP1278" s="23"/>
      <c r="AQ1278" s="23"/>
      <c r="AR1278" s="23" t="s">
        <v>501</v>
      </c>
      <c r="AS1278" s="23"/>
      <c r="AT1278" s="23"/>
      <c r="AU1278" s="23"/>
      <c r="AV1278" s="23"/>
      <c r="AW1278" s="22">
        <v>1</v>
      </c>
      <c r="AX1278" s="23"/>
      <c r="AY1278" s="22">
        <v>65535</v>
      </c>
      <c r="AZ1278" s="22"/>
      <c r="BA1278" s="22"/>
      <c r="BB1278" s="22"/>
      <c r="BC1278" s="22"/>
      <c r="BD1278" s="22"/>
      <c r="BE1278" s="23"/>
      <c r="BF1278" s="22"/>
    </row>
    <row r="1279" spans="1:58" x14ac:dyDescent="0.25">
      <c r="A1279" s="22">
        <v>1.7</v>
      </c>
      <c r="B1279" s="23" t="s">
        <v>173</v>
      </c>
      <c r="C1279" s="23" t="s">
        <v>9</v>
      </c>
      <c r="D1279" s="23" t="s">
        <v>14</v>
      </c>
      <c r="E1279" s="23" t="s">
        <v>670</v>
      </c>
      <c r="F1279" s="23"/>
      <c r="G1279" s="23" t="s">
        <v>24</v>
      </c>
      <c r="H1279" s="23" t="s">
        <v>787</v>
      </c>
      <c r="I1279" s="23" t="s">
        <v>788</v>
      </c>
      <c r="J1279" s="23" t="s">
        <v>668</v>
      </c>
      <c r="K1279" s="23" t="s">
        <v>41</v>
      </c>
      <c r="L1279" s="22" t="b">
        <v>0</v>
      </c>
      <c r="M1279" s="22" t="b">
        <v>0</v>
      </c>
      <c r="N1279" s="22" t="b">
        <v>1</v>
      </c>
      <c r="O1279" s="22">
        <v>80</v>
      </c>
      <c r="P1279" s="22">
        <v>60</v>
      </c>
      <c r="Q1279" s="22">
        <v>0</v>
      </c>
      <c r="R1279" s="23" t="s">
        <v>49</v>
      </c>
      <c r="S1279" s="22">
        <v>1000</v>
      </c>
      <c r="T1279" s="22">
        <v>100</v>
      </c>
      <c r="U1279" s="22" t="b">
        <v>0</v>
      </c>
      <c r="V1279" s="22">
        <v>150</v>
      </c>
      <c r="W1279" s="22">
        <v>1</v>
      </c>
      <c r="X1279" s="22">
        <v>105</v>
      </c>
      <c r="Y1279" s="22">
        <v>60</v>
      </c>
      <c r="Z1279" s="22">
        <v>0.05</v>
      </c>
      <c r="AA1279" s="22" t="b">
        <v>0</v>
      </c>
      <c r="AB1279" s="23" t="s">
        <v>724</v>
      </c>
      <c r="AC1279" s="22">
        <v>5</v>
      </c>
      <c r="AD1279" s="22">
        <v>9</v>
      </c>
      <c r="AE1279" s="22">
        <v>90</v>
      </c>
      <c r="AF1279" s="22">
        <v>0</v>
      </c>
      <c r="AG1279" s="23" t="s">
        <v>727</v>
      </c>
      <c r="AH1279" s="22" t="b">
        <v>0</v>
      </c>
      <c r="AI1279" s="22" t="b">
        <v>0</v>
      </c>
      <c r="AJ1279" s="22">
        <v>50</v>
      </c>
      <c r="AK1279" s="22">
        <v>0</v>
      </c>
      <c r="AL1279" s="22">
        <v>2000</v>
      </c>
      <c r="AM1279" s="23" t="s">
        <v>439</v>
      </c>
      <c r="AN1279" s="23"/>
      <c r="AO1279" s="22" t="b">
        <v>0</v>
      </c>
      <c r="AP1279" s="23"/>
      <c r="AQ1279" s="23"/>
      <c r="AR1279" s="23" t="s">
        <v>501</v>
      </c>
      <c r="AS1279" s="23"/>
      <c r="AT1279" s="23"/>
      <c r="AU1279" s="23"/>
      <c r="AV1279" s="23"/>
      <c r="AW1279" s="22">
        <v>1</v>
      </c>
      <c r="AX1279" s="23"/>
      <c r="AY1279" s="22">
        <v>65535</v>
      </c>
      <c r="AZ1279" s="22"/>
      <c r="BA1279" s="22"/>
      <c r="BB1279" s="22"/>
      <c r="BC1279" s="22"/>
      <c r="BD1279" s="22"/>
      <c r="BE1279" s="23"/>
      <c r="BF1279" s="22"/>
    </row>
    <row r="1280" spans="1:58" x14ac:dyDescent="0.25">
      <c r="A1280" s="22">
        <v>1.7</v>
      </c>
      <c r="B1280" s="23" t="s">
        <v>173</v>
      </c>
      <c r="C1280" s="23" t="s">
        <v>9</v>
      </c>
      <c r="D1280" s="23" t="s">
        <v>14</v>
      </c>
      <c r="E1280" s="23" t="s">
        <v>670</v>
      </c>
      <c r="F1280" s="23"/>
      <c r="G1280" s="23" t="s">
        <v>24</v>
      </c>
      <c r="H1280" s="23" t="s">
        <v>787</v>
      </c>
      <c r="I1280" s="23" t="s">
        <v>788</v>
      </c>
      <c r="J1280" s="23" t="s">
        <v>668</v>
      </c>
      <c r="K1280" s="23" t="s">
        <v>41</v>
      </c>
      <c r="L1280" s="22" t="b">
        <v>0</v>
      </c>
      <c r="M1280" s="22" t="b">
        <v>0</v>
      </c>
      <c r="N1280" s="22" t="b">
        <v>1</v>
      </c>
      <c r="O1280" s="22">
        <v>80</v>
      </c>
      <c r="P1280" s="22">
        <v>60</v>
      </c>
      <c r="Q1280" s="22">
        <v>0</v>
      </c>
      <c r="R1280" s="23" t="s">
        <v>49</v>
      </c>
      <c r="S1280" s="22">
        <v>1000</v>
      </c>
      <c r="T1280" s="22">
        <v>100</v>
      </c>
      <c r="U1280" s="22" t="b">
        <v>0</v>
      </c>
      <c r="V1280" s="22">
        <v>150</v>
      </c>
      <c r="W1280" s="22">
        <v>1</v>
      </c>
      <c r="X1280" s="22">
        <v>105</v>
      </c>
      <c r="Y1280" s="22">
        <v>60</v>
      </c>
      <c r="Z1280" s="22">
        <v>0.05</v>
      </c>
      <c r="AA1280" s="22" t="b">
        <v>0</v>
      </c>
      <c r="AB1280" s="23" t="s">
        <v>724</v>
      </c>
      <c r="AC1280" s="22">
        <v>5</v>
      </c>
      <c r="AD1280" s="22">
        <v>9</v>
      </c>
      <c r="AE1280" s="22">
        <v>90</v>
      </c>
      <c r="AF1280" s="22">
        <v>0</v>
      </c>
      <c r="AG1280" s="23" t="s">
        <v>727</v>
      </c>
      <c r="AH1280" s="22" t="b">
        <v>0</v>
      </c>
      <c r="AI1280" s="22" t="b">
        <v>0</v>
      </c>
      <c r="AJ1280" s="22">
        <v>50</v>
      </c>
      <c r="AK1280" s="22">
        <v>0</v>
      </c>
      <c r="AL1280" s="22">
        <v>2000</v>
      </c>
      <c r="AM1280" s="23" t="s">
        <v>288</v>
      </c>
      <c r="AN1280" s="23"/>
      <c r="AO1280" s="22" t="b">
        <v>0</v>
      </c>
      <c r="AP1280" s="23"/>
      <c r="AQ1280" s="23"/>
      <c r="AR1280" s="23" t="s">
        <v>501</v>
      </c>
      <c r="AS1280" s="23"/>
      <c r="AT1280" s="23"/>
      <c r="AU1280" s="23"/>
      <c r="AV1280" s="23"/>
      <c r="AW1280" s="22">
        <v>1</v>
      </c>
      <c r="AX1280" s="23"/>
      <c r="AY1280" s="22">
        <v>65535</v>
      </c>
      <c r="AZ1280" s="22"/>
      <c r="BA1280" s="22"/>
      <c r="BB1280" s="22"/>
      <c r="BC1280" s="22"/>
      <c r="BD1280" s="22"/>
      <c r="BE1280" s="23"/>
      <c r="BF1280" s="22"/>
    </row>
    <row r="1281" spans="1:58" x14ac:dyDescent="0.25">
      <c r="A1281" s="22">
        <v>1.7</v>
      </c>
      <c r="B1281" s="23" t="s">
        <v>173</v>
      </c>
      <c r="C1281" s="23" t="s">
        <v>9</v>
      </c>
      <c r="D1281" s="23" t="s">
        <v>14</v>
      </c>
      <c r="E1281" s="23" t="s">
        <v>670</v>
      </c>
      <c r="F1281" s="23"/>
      <c r="G1281" s="23" t="s">
        <v>24</v>
      </c>
      <c r="H1281" s="23" t="s">
        <v>787</v>
      </c>
      <c r="I1281" s="23" t="s">
        <v>788</v>
      </c>
      <c r="J1281" s="23" t="s">
        <v>668</v>
      </c>
      <c r="K1281" s="23" t="s">
        <v>41</v>
      </c>
      <c r="L1281" s="22" t="b">
        <v>0</v>
      </c>
      <c r="M1281" s="22" t="b">
        <v>0</v>
      </c>
      <c r="N1281" s="22" t="b">
        <v>1</v>
      </c>
      <c r="O1281" s="22">
        <v>80</v>
      </c>
      <c r="P1281" s="22">
        <v>60</v>
      </c>
      <c r="Q1281" s="22">
        <v>0</v>
      </c>
      <c r="R1281" s="23" t="s">
        <v>49</v>
      </c>
      <c r="S1281" s="22">
        <v>1000</v>
      </c>
      <c r="T1281" s="22">
        <v>100</v>
      </c>
      <c r="U1281" s="22" t="b">
        <v>0</v>
      </c>
      <c r="V1281" s="22">
        <v>150</v>
      </c>
      <c r="W1281" s="22">
        <v>1</v>
      </c>
      <c r="X1281" s="22">
        <v>105</v>
      </c>
      <c r="Y1281" s="22">
        <v>60</v>
      </c>
      <c r="Z1281" s="22">
        <v>0.05</v>
      </c>
      <c r="AA1281" s="22" t="b">
        <v>0</v>
      </c>
      <c r="AB1281" s="23" t="s">
        <v>724</v>
      </c>
      <c r="AC1281" s="22">
        <v>5</v>
      </c>
      <c r="AD1281" s="22">
        <v>9</v>
      </c>
      <c r="AE1281" s="22">
        <v>90</v>
      </c>
      <c r="AF1281" s="22">
        <v>0</v>
      </c>
      <c r="AG1281" s="23" t="s">
        <v>727</v>
      </c>
      <c r="AH1281" s="22" t="b">
        <v>0</v>
      </c>
      <c r="AI1281" s="22" t="b">
        <v>0</v>
      </c>
      <c r="AJ1281" s="22">
        <v>50</v>
      </c>
      <c r="AK1281" s="22">
        <v>0</v>
      </c>
      <c r="AL1281" s="22">
        <v>2000</v>
      </c>
      <c r="AM1281" s="23" t="s">
        <v>297</v>
      </c>
      <c r="AN1281" s="23"/>
      <c r="AO1281" s="22" t="b">
        <v>0</v>
      </c>
      <c r="AP1281" s="23"/>
      <c r="AQ1281" s="23"/>
      <c r="AR1281" s="23" t="s">
        <v>375</v>
      </c>
      <c r="AS1281" s="23"/>
      <c r="AT1281" s="23"/>
      <c r="AU1281" s="23"/>
      <c r="AV1281" s="23"/>
      <c r="AW1281" s="22">
        <v>1</v>
      </c>
      <c r="AX1281" s="23"/>
      <c r="AY1281" s="22">
        <v>16386570</v>
      </c>
      <c r="AZ1281" s="22">
        <v>0</v>
      </c>
      <c r="BA1281" s="22">
        <v>0</v>
      </c>
      <c r="BB1281" s="22">
        <v>60</v>
      </c>
      <c r="BC1281" s="22">
        <v>0</v>
      </c>
      <c r="BD1281" s="22">
        <v>100</v>
      </c>
      <c r="BE1281" s="23"/>
      <c r="BF1281" s="22">
        <v>0</v>
      </c>
    </row>
    <row r="1282" spans="1:58" x14ac:dyDescent="0.25">
      <c r="A1282" s="22">
        <v>1.7</v>
      </c>
      <c r="B1282" s="23" t="s">
        <v>173</v>
      </c>
      <c r="C1282" s="23" t="s">
        <v>9</v>
      </c>
      <c r="D1282" s="23" t="s">
        <v>14</v>
      </c>
      <c r="E1282" s="23" t="s">
        <v>670</v>
      </c>
      <c r="F1282" s="23"/>
      <c r="G1282" s="23" t="s">
        <v>24</v>
      </c>
      <c r="H1282" s="23" t="s">
        <v>787</v>
      </c>
      <c r="I1282" s="23" t="s">
        <v>788</v>
      </c>
      <c r="J1282" s="23" t="s">
        <v>668</v>
      </c>
      <c r="K1282" s="23" t="s">
        <v>41</v>
      </c>
      <c r="L1282" s="22" t="b">
        <v>0</v>
      </c>
      <c r="M1282" s="22" t="b">
        <v>0</v>
      </c>
      <c r="N1282" s="22" t="b">
        <v>1</v>
      </c>
      <c r="O1282" s="22">
        <v>80</v>
      </c>
      <c r="P1282" s="22">
        <v>60</v>
      </c>
      <c r="Q1282" s="22">
        <v>0</v>
      </c>
      <c r="R1282" s="23" t="s">
        <v>49</v>
      </c>
      <c r="S1282" s="22">
        <v>1000</v>
      </c>
      <c r="T1282" s="22">
        <v>100</v>
      </c>
      <c r="U1282" s="22" t="b">
        <v>0</v>
      </c>
      <c r="V1282" s="22">
        <v>150</v>
      </c>
      <c r="W1282" s="22">
        <v>1</v>
      </c>
      <c r="X1282" s="22">
        <v>105</v>
      </c>
      <c r="Y1282" s="22">
        <v>60</v>
      </c>
      <c r="Z1282" s="22">
        <v>0.05</v>
      </c>
      <c r="AA1282" s="22" t="b">
        <v>0</v>
      </c>
      <c r="AB1282" s="23" t="s">
        <v>724</v>
      </c>
      <c r="AC1282" s="22">
        <v>5</v>
      </c>
      <c r="AD1282" s="22">
        <v>9</v>
      </c>
      <c r="AE1282" s="22">
        <v>90</v>
      </c>
      <c r="AF1282" s="22">
        <v>0</v>
      </c>
      <c r="AG1282" s="23" t="s">
        <v>727</v>
      </c>
      <c r="AH1282" s="22" t="b">
        <v>0</v>
      </c>
      <c r="AI1282" s="22" t="b">
        <v>0</v>
      </c>
      <c r="AJ1282" s="22">
        <v>50</v>
      </c>
      <c r="AK1282" s="22">
        <v>0</v>
      </c>
      <c r="AL1282" s="22">
        <v>2000</v>
      </c>
      <c r="AM1282" s="23" t="s">
        <v>297</v>
      </c>
      <c r="AN1282" s="23"/>
      <c r="AO1282" s="22" t="b">
        <v>0</v>
      </c>
      <c r="AP1282" s="23"/>
      <c r="AQ1282" s="23"/>
      <c r="AR1282" s="23" t="s">
        <v>375</v>
      </c>
      <c r="AS1282" s="23"/>
      <c r="AT1282" s="23"/>
      <c r="AU1282" s="23"/>
      <c r="AV1282" s="23"/>
      <c r="AW1282" s="22">
        <v>1</v>
      </c>
      <c r="AX1282" s="23"/>
      <c r="AY1282" s="22">
        <v>16386570</v>
      </c>
      <c r="AZ1282" s="22">
        <v>0</v>
      </c>
      <c r="BA1282" s="22">
        <v>1</v>
      </c>
      <c r="BB1282" s="22">
        <v>60</v>
      </c>
      <c r="BC1282" s="22">
        <v>100</v>
      </c>
      <c r="BD1282" s="22">
        <v>100</v>
      </c>
      <c r="BE1282" s="23"/>
      <c r="BF1282" s="22">
        <v>0</v>
      </c>
    </row>
    <row r="1283" spans="1:58" x14ac:dyDescent="0.25">
      <c r="A1283" s="22">
        <v>1.7</v>
      </c>
      <c r="B1283" s="23" t="s">
        <v>173</v>
      </c>
      <c r="C1283" s="23" t="s">
        <v>9</v>
      </c>
      <c r="D1283" s="23" t="s">
        <v>14</v>
      </c>
      <c r="E1283" s="23" t="s">
        <v>670</v>
      </c>
      <c r="F1283" s="23"/>
      <c r="G1283" s="23" t="s">
        <v>24</v>
      </c>
      <c r="H1283" s="23" t="s">
        <v>787</v>
      </c>
      <c r="I1283" s="23" t="s">
        <v>788</v>
      </c>
      <c r="J1283" s="23" t="s">
        <v>668</v>
      </c>
      <c r="K1283" s="23" t="s">
        <v>41</v>
      </c>
      <c r="L1283" s="22" t="b">
        <v>0</v>
      </c>
      <c r="M1283" s="22" t="b">
        <v>0</v>
      </c>
      <c r="N1283" s="22" t="b">
        <v>1</v>
      </c>
      <c r="O1283" s="22">
        <v>80</v>
      </c>
      <c r="P1283" s="22">
        <v>60</v>
      </c>
      <c r="Q1283" s="22">
        <v>0</v>
      </c>
      <c r="R1283" s="23" t="s">
        <v>49</v>
      </c>
      <c r="S1283" s="22">
        <v>1000</v>
      </c>
      <c r="T1283" s="22">
        <v>100</v>
      </c>
      <c r="U1283" s="22" t="b">
        <v>0</v>
      </c>
      <c r="V1283" s="22">
        <v>150</v>
      </c>
      <c r="W1283" s="22">
        <v>1</v>
      </c>
      <c r="X1283" s="22">
        <v>105</v>
      </c>
      <c r="Y1283" s="22">
        <v>60</v>
      </c>
      <c r="Z1283" s="22">
        <v>0.05</v>
      </c>
      <c r="AA1283" s="22" t="b">
        <v>0</v>
      </c>
      <c r="AB1283" s="23" t="s">
        <v>724</v>
      </c>
      <c r="AC1283" s="22">
        <v>5</v>
      </c>
      <c r="AD1283" s="22">
        <v>9</v>
      </c>
      <c r="AE1283" s="22">
        <v>90</v>
      </c>
      <c r="AF1283" s="22">
        <v>0</v>
      </c>
      <c r="AG1283" s="23" t="s">
        <v>727</v>
      </c>
      <c r="AH1283" s="22" t="b">
        <v>0</v>
      </c>
      <c r="AI1283" s="22" t="b">
        <v>0</v>
      </c>
      <c r="AJ1283" s="22">
        <v>50</v>
      </c>
      <c r="AK1283" s="22">
        <v>0</v>
      </c>
      <c r="AL1283" s="22">
        <v>2000</v>
      </c>
      <c r="AM1283" s="23" t="s">
        <v>435</v>
      </c>
      <c r="AN1283" s="23"/>
      <c r="AO1283" s="22" t="b">
        <v>0</v>
      </c>
      <c r="AP1283" s="23"/>
      <c r="AQ1283" s="23"/>
      <c r="AR1283" s="23" t="s">
        <v>375</v>
      </c>
      <c r="AS1283" s="23"/>
      <c r="AT1283" s="23"/>
      <c r="AU1283" s="23"/>
      <c r="AV1283" s="23"/>
      <c r="AW1283" s="22">
        <v>1</v>
      </c>
      <c r="AX1283" s="23"/>
      <c r="AY1283" s="22">
        <v>16386570</v>
      </c>
      <c r="AZ1283" s="22">
        <v>0</v>
      </c>
      <c r="BA1283" s="22">
        <v>0</v>
      </c>
      <c r="BB1283" s="22">
        <v>60</v>
      </c>
      <c r="BC1283" s="22">
        <v>0</v>
      </c>
      <c r="BD1283" s="22">
        <v>100</v>
      </c>
      <c r="BE1283" s="23"/>
      <c r="BF1283" s="22">
        <v>0</v>
      </c>
    </row>
    <row r="1284" spans="1:58" x14ac:dyDescent="0.25">
      <c r="A1284" s="22">
        <v>1.7</v>
      </c>
      <c r="B1284" s="23" t="s">
        <v>173</v>
      </c>
      <c r="C1284" s="23" t="s">
        <v>9</v>
      </c>
      <c r="D1284" s="23" t="s">
        <v>14</v>
      </c>
      <c r="E1284" s="23" t="s">
        <v>670</v>
      </c>
      <c r="F1284" s="23"/>
      <c r="G1284" s="23" t="s">
        <v>24</v>
      </c>
      <c r="H1284" s="23" t="s">
        <v>787</v>
      </c>
      <c r="I1284" s="23" t="s">
        <v>788</v>
      </c>
      <c r="J1284" s="23" t="s">
        <v>668</v>
      </c>
      <c r="K1284" s="23" t="s">
        <v>41</v>
      </c>
      <c r="L1284" s="22" t="b">
        <v>0</v>
      </c>
      <c r="M1284" s="22" t="b">
        <v>0</v>
      </c>
      <c r="N1284" s="22" t="b">
        <v>1</v>
      </c>
      <c r="O1284" s="22">
        <v>80</v>
      </c>
      <c r="P1284" s="22">
        <v>60</v>
      </c>
      <c r="Q1284" s="22">
        <v>0</v>
      </c>
      <c r="R1284" s="23" t="s">
        <v>49</v>
      </c>
      <c r="S1284" s="22">
        <v>1000</v>
      </c>
      <c r="T1284" s="22">
        <v>100</v>
      </c>
      <c r="U1284" s="22" t="b">
        <v>0</v>
      </c>
      <c r="V1284" s="22">
        <v>150</v>
      </c>
      <c r="W1284" s="22">
        <v>1</v>
      </c>
      <c r="X1284" s="22">
        <v>105</v>
      </c>
      <c r="Y1284" s="22">
        <v>60</v>
      </c>
      <c r="Z1284" s="22">
        <v>0.05</v>
      </c>
      <c r="AA1284" s="22" t="b">
        <v>0</v>
      </c>
      <c r="AB1284" s="23" t="s">
        <v>724</v>
      </c>
      <c r="AC1284" s="22">
        <v>5</v>
      </c>
      <c r="AD1284" s="22">
        <v>9</v>
      </c>
      <c r="AE1284" s="22">
        <v>90</v>
      </c>
      <c r="AF1284" s="22">
        <v>0</v>
      </c>
      <c r="AG1284" s="23" t="s">
        <v>727</v>
      </c>
      <c r="AH1284" s="22" t="b">
        <v>0</v>
      </c>
      <c r="AI1284" s="22" t="b">
        <v>0</v>
      </c>
      <c r="AJ1284" s="22">
        <v>50</v>
      </c>
      <c r="AK1284" s="22">
        <v>0</v>
      </c>
      <c r="AL1284" s="22">
        <v>2000</v>
      </c>
      <c r="AM1284" s="23" t="s">
        <v>435</v>
      </c>
      <c r="AN1284" s="23"/>
      <c r="AO1284" s="22" t="b">
        <v>0</v>
      </c>
      <c r="AP1284" s="23"/>
      <c r="AQ1284" s="23"/>
      <c r="AR1284" s="23" t="s">
        <v>375</v>
      </c>
      <c r="AS1284" s="23"/>
      <c r="AT1284" s="23"/>
      <c r="AU1284" s="23"/>
      <c r="AV1284" s="23"/>
      <c r="AW1284" s="22">
        <v>1</v>
      </c>
      <c r="AX1284" s="23"/>
      <c r="AY1284" s="22">
        <v>16386570</v>
      </c>
      <c r="AZ1284" s="22">
        <v>0</v>
      </c>
      <c r="BA1284" s="22">
        <v>1</v>
      </c>
      <c r="BB1284" s="22">
        <v>60</v>
      </c>
      <c r="BC1284" s="22">
        <v>100</v>
      </c>
      <c r="BD1284" s="22">
        <v>100</v>
      </c>
      <c r="BE1284" s="23"/>
      <c r="BF1284" s="22">
        <v>0</v>
      </c>
    </row>
    <row r="1285" spans="1:58" x14ac:dyDescent="0.25">
      <c r="A1285" s="22">
        <v>1.7</v>
      </c>
      <c r="B1285" s="23" t="s">
        <v>173</v>
      </c>
      <c r="C1285" s="23" t="s">
        <v>9</v>
      </c>
      <c r="D1285" s="23" t="s">
        <v>14</v>
      </c>
      <c r="E1285" s="23" t="s">
        <v>670</v>
      </c>
      <c r="F1285" s="23"/>
      <c r="G1285" s="23" t="s">
        <v>24</v>
      </c>
      <c r="H1285" s="23" t="s">
        <v>787</v>
      </c>
      <c r="I1285" s="23" t="s">
        <v>788</v>
      </c>
      <c r="J1285" s="23" t="s">
        <v>668</v>
      </c>
      <c r="K1285" s="23" t="s">
        <v>41</v>
      </c>
      <c r="L1285" s="22" t="b">
        <v>0</v>
      </c>
      <c r="M1285" s="22" t="b">
        <v>0</v>
      </c>
      <c r="N1285" s="22" t="b">
        <v>1</v>
      </c>
      <c r="O1285" s="22">
        <v>80</v>
      </c>
      <c r="P1285" s="22">
        <v>60</v>
      </c>
      <c r="Q1285" s="22">
        <v>0</v>
      </c>
      <c r="R1285" s="23" t="s">
        <v>49</v>
      </c>
      <c r="S1285" s="22">
        <v>1000</v>
      </c>
      <c r="T1285" s="22">
        <v>100</v>
      </c>
      <c r="U1285" s="22" t="b">
        <v>0</v>
      </c>
      <c r="V1285" s="22">
        <v>150</v>
      </c>
      <c r="W1285" s="22">
        <v>1</v>
      </c>
      <c r="X1285" s="22">
        <v>105</v>
      </c>
      <c r="Y1285" s="22">
        <v>60</v>
      </c>
      <c r="Z1285" s="22">
        <v>0.05</v>
      </c>
      <c r="AA1285" s="22" t="b">
        <v>0</v>
      </c>
      <c r="AB1285" s="23" t="s">
        <v>724</v>
      </c>
      <c r="AC1285" s="22">
        <v>5</v>
      </c>
      <c r="AD1285" s="22">
        <v>9</v>
      </c>
      <c r="AE1285" s="22">
        <v>90</v>
      </c>
      <c r="AF1285" s="22">
        <v>0</v>
      </c>
      <c r="AG1285" s="23" t="s">
        <v>727</v>
      </c>
      <c r="AH1285" s="22" t="b">
        <v>0</v>
      </c>
      <c r="AI1285" s="22" t="b">
        <v>0</v>
      </c>
      <c r="AJ1285" s="22">
        <v>50</v>
      </c>
      <c r="AK1285" s="22">
        <v>0</v>
      </c>
      <c r="AL1285" s="22">
        <v>2000</v>
      </c>
      <c r="AM1285" s="23" t="s">
        <v>420</v>
      </c>
      <c r="AN1285" s="23"/>
      <c r="AO1285" s="22" t="b">
        <v>0</v>
      </c>
      <c r="AP1285" s="23"/>
      <c r="AQ1285" s="23"/>
      <c r="AR1285" s="23" t="s">
        <v>375</v>
      </c>
      <c r="AS1285" s="23"/>
      <c r="AT1285" s="23"/>
      <c r="AU1285" s="23"/>
      <c r="AV1285" s="23"/>
      <c r="AW1285" s="22">
        <v>1</v>
      </c>
      <c r="AX1285" s="23"/>
      <c r="AY1285" s="22">
        <v>16386570</v>
      </c>
      <c r="AZ1285" s="22">
        <v>0</v>
      </c>
      <c r="BA1285" s="22">
        <v>0</v>
      </c>
      <c r="BB1285" s="22">
        <v>60</v>
      </c>
      <c r="BC1285" s="22">
        <v>0</v>
      </c>
      <c r="BD1285" s="22">
        <v>100</v>
      </c>
      <c r="BE1285" s="23"/>
      <c r="BF1285" s="22">
        <v>0</v>
      </c>
    </row>
    <row r="1286" spans="1:58" x14ac:dyDescent="0.25">
      <c r="A1286" s="22">
        <v>1.7</v>
      </c>
      <c r="B1286" s="23" t="s">
        <v>173</v>
      </c>
      <c r="C1286" s="23" t="s">
        <v>9</v>
      </c>
      <c r="D1286" s="23" t="s">
        <v>14</v>
      </c>
      <c r="E1286" s="23" t="s">
        <v>670</v>
      </c>
      <c r="F1286" s="23"/>
      <c r="G1286" s="23" t="s">
        <v>24</v>
      </c>
      <c r="H1286" s="23" t="s">
        <v>787</v>
      </c>
      <c r="I1286" s="23" t="s">
        <v>788</v>
      </c>
      <c r="J1286" s="23" t="s">
        <v>668</v>
      </c>
      <c r="K1286" s="23" t="s">
        <v>41</v>
      </c>
      <c r="L1286" s="22" t="b">
        <v>0</v>
      </c>
      <c r="M1286" s="22" t="b">
        <v>0</v>
      </c>
      <c r="N1286" s="22" t="b">
        <v>1</v>
      </c>
      <c r="O1286" s="22">
        <v>80</v>
      </c>
      <c r="P1286" s="22">
        <v>60</v>
      </c>
      <c r="Q1286" s="22">
        <v>0</v>
      </c>
      <c r="R1286" s="23" t="s">
        <v>49</v>
      </c>
      <c r="S1286" s="22">
        <v>1000</v>
      </c>
      <c r="T1286" s="22">
        <v>100</v>
      </c>
      <c r="U1286" s="22" t="b">
        <v>0</v>
      </c>
      <c r="V1286" s="22">
        <v>150</v>
      </c>
      <c r="W1286" s="22">
        <v>1</v>
      </c>
      <c r="X1286" s="22">
        <v>105</v>
      </c>
      <c r="Y1286" s="22">
        <v>60</v>
      </c>
      <c r="Z1286" s="22">
        <v>0.05</v>
      </c>
      <c r="AA1286" s="22" t="b">
        <v>0</v>
      </c>
      <c r="AB1286" s="23" t="s">
        <v>724</v>
      </c>
      <c r="AC1286" s="22">
        <v>5</v>
      </c>
      <c r="AD1286" s="22">
        <v>9</v>
      </c>
      <c r="AE1286" s="22">
        <v>90</v>
      </c>
      <c r="AF1286" s="22">
        <v>0</v>
      </c>
      <c r="AG1286" s="23" t="s">
        <v>727</v>
      </c>
      <c r="AH1286" s="22" t="b">
        <v>0</v>
      </c>
      <c r="AI1286" s="22" t="b">
        <v>0</v>
      </c>
      <c r="AJ1286" s="22">
        <v>50</v>
      </c>
      <c r="AK1286" s="22">
        <v>0</v>
      </c>
      <c r="AL1286" s="22">
        <v>2000</v>
      </c>
      <c r="AM1286" s="23" t="s">
        <v>420</v>
      </c>
      <c r="AN1286" s="23"/>
      <c r="AO1286" s="22" t="b">
        <v>0</v>
      </c>
      <c r="AP1286" s="23"/>
      <c r="AQ1286" s="23"/>
      <c r="AR1286" s="23" t="s">
        <v>375</v>
      </c>
      <c r="AS1286" s="23"/>
      <c r="AT1286" s="23"/>
      <c r="AU1286" s="23"/>
      <c r="AV1286" s="23"/>
      <c r="AW1286" s="22">
        <v>1</v>
      </c>
      <c r="AX1286" s="23"/>
      <c r="AY1286" s="22">
        <v>16386570</v>
      </c>
      <c r="AZ1286" s="22">
        <v>0</v>
      </c>
      <c r="BA1286" s="22">
        <v>1</v>
      </c>
      <c r="BB1286" s="22">
        <v>60</v>
      </c>
      <c r="BC1286" s="22">
        <v>100</v>
      </c>
      <c r="BD1286" s="22">
        <v>100</v>
      </c>
      <c r="BE1286" s="23"/>
      <c r="BF1286" s="22">
        <v>0</v>
      </c>
    </row>
    <row r="1287" spans="1:58" x14ac:dyDescent="0.25">
      <c r="A1287" s="22">
        <v>1.7</v>
      </c>
      <c r="B1287" s="23" t="s">
        <v>173</v>
      </c>
      <c r="C1287" s="23" t="s">
        <v>9</v>
      </c>
      <c r="D1287" s="23" t="s">
        <v>14</v>
      </c>
      <c r="E1287" s="23" t="s">
        <v>670</v>
      </c>
      <c r="F1287" s="23"/>
      <c r="G1287" s="23" t="s">
        <v>24</v>
      </c>
      <c r="H1287" s="23" t="s">
        <v>787</v>
      </c>
      <c r="I1287" s="23" t="s">
        <v>788</v>
      </c>
      <c r="J1287" s="23" t="s">
        <v>668</v>
      </c>
      <c r="K1287" s="23" t="s">
        <v>41</v>
      </c>
      <c r="L1287" s="22" t="b">
        <v>0</v>
      </c>
      <c r="M1287" s="22" t="b">
        <v>0</v>
      </c>
      <c r="N1287" s="22" t="b">
        <v>1</v>
      </c>
      <c r="O1287" s="22">
        <v>80</v>
      </c>
      <c r="P1287" s="22">
        <v>60</v>
      </c>
      <c r="Q1287" s="22">
        <v>0</v>
      </c>
      <c r="R1287" s="23" t="s">
        <v>49</v>
      </c>
      <c r="S1287" s="22">
        <v>1000</v>
      </c>
      <c r="T1287" s="22">
        <v>100</v>
      </c>
      <c r="U1287" s="22" t="b">
        <v>0</v>
      </c>
      <c r="V1287" s="22">
        <v>150</v>
      </c>
      <c r="W1287" s="22">
        <v>1</v>
      </c>
      <c r="X1287" s="22">
        <v>105</v>
      </c>
      <c r="Y1287" s="22">
        <v>60</v>
      </c>
      <c r="Z1287" s="22">
        <v>0.05</v>
      </c>
      <c r="AA1287" s="22" t="b">
        <v>0</v>
      </c>
      <c r="AB1287" s="23" t="s">
        <v>724</v>
      </c>
      <c r="AC1287" s="22">
        <v>5</v>
      </c>
      <c r="AD1287" s="22">
        <v>9</v>
      </c>
      <c r="AE1287" s="22">
        <v>90</v>
      </c>
      <c r="AF1287" s="22">
        <v>0</v>
      </c>
      <c r="AG1287" s="23" t="s">
        <v>727</v>
      </c>
      <c r="AH1287" s="22" t="b">
        <v>0</v>
      </c>
      <c r="AI1287" s="22" t="b">
        <v>0</v>
      </c>
      <c r="AJ1287" s="22">
        <v>50</v>
      </c>
      <c r="AK1287" s="22">
        <v>0</v>
      </c>
      <c r="AL1287" s="22">
        <v>2000</v>
      </c>
      <c r="AM1287" s="23" t="s">
        <v>531</v>
      </c>
      <c r="AN1287" s="23"/>
      <c r="AO1287" s="22" t="b">
        <v>0</v>
      </c>
      <c r="AP1287" s="23"/>
      <c r="AQ1287" s="23"/>
      <c r="AR1287" s="23" t="s">
        <v>501</v>
      </c>
      <c r="AS1287" s="23"/>
      <c r="AT1287" s="23"/>
      <c r="AU1287" s="23"/>
      <c r="AV1287" s="23"/>
      <c r="AW1287" s="22">
        <v>1</v>
      </c>
      <c r="AX1287" s="23"/>
      <c r="AY1287" s="22">
        <v>65535</v>
      </c>
      <c r="AZ1287" s="22"/>
      <c r="BA1287" s="22"/>
      <c r="BB1287" s="22"/>
      <c r="BC1287" s="22"/>
      <c r="BD1287" s="22"/>
      <c r="BE1287" s="23"/>
      <c r="BF1287" s="22"/>
    </row>
    <row r="1288" spans="1:58" x14ac:dyDescent="0.25">
      <c r="A1288" s="22">
        <v>1.7</v>
      </c>
      <c r="B1288" s="23" t="s">
        <v>173</v>
      </c>
      <c r="C1288" s="23" t="s">
        <v>9</v>
      </c>
      <c r="D1288" s="23" t="s">
        <v>14</v>
      </c>
      <c r="E1288" s="23" t="s">
        <v>670</v>
      </c>
      <c r="F1288" s="23"/>
      <c r="G1288" s="23" t="s">
        <v>24</v>
      </c>
      <c r="H1288" s="23" t="s">
        <v>787</v>
      </c>
      <c r="I1288" s="23" t="s">
        <v>788</v>
      </c>
      <c r="J1288" s="23" t="s">
        <v>668</v>
      </c>
      <c r="K1288" s="23" t="s">
        <v>41</v>
      </c>
      <c r="L1288" s="22" t="b">
        <v>0</v>
      </c>
      <c r="M1288" s="22" t="b">
        <v>0</v>
      </c>
      <c r="N1288" s="22" t="b">
        <v>1</v>
      </c>
      <c r="O1288" s="22">
        <v>80</v>
      </c>
      <c r="P1288" s="22">
        <v>60</v>
      </c>
      <c r="Q1288" s="22">
        <v>0</v>
      </c>
      <c r="R1288" s="23" t="s">
        <v>49</v>
      </c>
      <c r="S1288" s="22">
        <v>1000</v>
      </c>
      <c r="T1288" s="22">
        <v>100</v>
      </c>
      <c r="U1288" s="22" t="b">
        <v>0</v>
      </c>
      <c r="V1288" s="22">
        <v>150</v>
      </c>
      <c r="W1288" s="22">
        <v>1</v>
      </c>
      <c r="X1288" s="22">
        <v>105</v>
      </c>
      <c r="Y1288" s="22">
        <v>60</v>
      </c>
      <c r="Z1288" s="22">
        <v>0.05</v>
      </c>
      <c r="AA1288" s="22" t="b">
        <v>0</v>
      </c>
      <c r="AB1288" s="23" t="s">
        <v>724</v>
      </c>
      <c r="AC1288" s="22">
        <v>5</v>
      </c>
      <c r="AD1288" s="22">
        <v>9</v>
      </c>
      <c r="AE1288" s="22">
        <v>90</v>
      </c>
      <c r="AF1288" s="22">
        <v>0</v>
      </c>
      <c r="AG1288" s="23" t="s">
        <v>727</v>
      </c>
      <c r="AH1288" s="22" t="b">
        <v>0</v>
      </c>
      <c r="AI1288" s="22" t="b">
        <v>0</v>
      </c>
      <c r="AJ1288" s="22">
        <v>50</v>
      </c>
      <c r="AK1288" s="22">
        <v>0</v>
      </c>
      <c r="AL1288" s="22">
        <v>2000</v>
      </c>
      <c r="AM1288" s="23" t="s">
        <v>295</v>
      </c>
      <c r="AN1288" s="23"/>
      <c r="AO1288" s="22" t="b">
        <v>0</v>
      </c>
      <c r="AP1288" s="23"/>
      <c r="AQ1288" s="23"/>
      <c r="AR1288" s="23"/>
      <c r="AS1288" s="23"/>
      <c r="AT1288" s="23"/>
      <c r="AU1288" s="23"/>
      <c r="AV1288" s="23"/>
      <c r="AW1288" s="22"/>
      <c r="AX1288" s="23"/>
      <c r="AY1288" s="22">
        <v>239</v>
      </c>
      <c r="AZ1288" s="22">
        <v>1</v>
      </c>
      <c r="BA1288" s="22">
        <v>0</v>
      </c>
      <c r="BB1288" s="22">
        <v>54</v>
      </c>
      <c r="BC1288" s="22">
        <v>25</v>
      </c>
      <c r="BD1288" s="22">
        <v>70</v>
      </c>
      <c r="BE1288" s="23"/>
      <c r="BF1288" s="22">
        <v>1</v>
      </c>
    </row>
    <row r="1289" spans="1:58" x14ac:dyDescent="0.25">
      <c r="A1289" s="22">
        <v>1.7</v>
      </c>
      <c r="B1289" s="23" t="s">
        <v>173</v>
      </c>
      <c r="C1289" s="23" t="s">
        <v>9</v>
      </c>
      <c r="D1289" s="23" t="s">
        <v>14</v>
      </c>
      <c r="E1289" s="23" t="s">
        <v>670</v>
      </c>
      <c r="F1289" s="23"/>
      <c r="G1289" s="23" t="s">
        <v>24</v>
      </c>
      <c r="H1289" s="23" t="s">
        <v>787</v>
      </c>
      <c r="I1289" s="23" t="s">
        <v>788</v>
      </c>
      <c r="J1289" s="23" t="s">
        <v>668</v>
      </c>
      <c r="K1289" s="23" t="s">
        <v>41</v>
      </c>
      <c r="L1289" s="22" t="b">
        <v>0</v>
      </c>
      <c r="M1289" s="22" t="b">
        <v>0</v>
      </c>
      <c r="N1289" s="22" t="b">
        <v>1</v>
      </c>
      <c r="O1289" s="22">
        <v>80</v>
      </c>
      <c r="P1289" s="22">
        <v>60</v>
      </c>
      <c r="Q1289" s="22">
        <v>0</v>
      </c>
      <c r="R1289" s="23" t="s">
        <v>49</v>
      </c>
      <c r="S1289" s="22">
        <v>1000</v>
      </c>
      <c r="T1289" s="22">
        <v>100</v>
      </c>
      <c r="U1289" s="22" t="b">
        <v>0</v>
      </c>
      <c r="V1289" s="22">
        <v>150</v>
      </c>
      <c r="W1289" s="22">
        <v>1</v>
      </c>
      <c r="X1289" s="22">
        <v>105</v>
      </c>
      <c r="Y1289" s="22">
        <v>60</v>
      </c>
      <c r="Z1289" s="22">
        <v>0.05</v>
      </c>
      <c r="AA1289" s="22" t="b">
        <v>0</v>
      </c>
      <c r="AB1289" s="23" t="s">
        <v>724</v>
      </c>
      <c r="AC1289" s="22">
        <v>5</v>
      </c>
      <c r="AD1289" s="22">
        <v>9</v>
      </c>
      <c r="AE1289" s="22">
        <v>90</v>
      </c>
      <c r="AF1289" s="22">
        <v>0</v>
      </c>
      <c r="AG1289" s="23" t="s">
        <v>727</v>
      </c>
      <c r="AH1289" s="22" t="b">
        <v>0</v>
      </c>
      <c r="AI1289" s="22" t="b">
        <v>0</v>
      </c>
      <c r="AJ1289" s="22">
        <v>50</v>
      </c>
      <c r="AK1289" s="22">
        <v>0</v>
      </c>
      <c r="AL1289" s="22">
        <v>2000</v>
      </c>
      <c r="AM1289" s="23" t="s">
        <v>295</v>
      </c>
      <c r="AN1289" s="23"/>
      <c r="AO1289" s="22" t="b">
        <v>0</v>
      </c>
      <c r="AP1289" s="23"/>
      <c r="AQ1289" s="23"/>
      <c r="AR1289" s="23"/>
      <c r="AS1289" s="23"/>
      <c r="AT1289" s="23"/>
      <c r="AU1289" s="23"/>
      <c r="AV1289" s="23"/>
      <c r="AW1289" s="22"/>
      <c r="AX1289" s="23"/>
      <c r="AY1289" s="22">
        <v>239</v>
      </c>
      <c r="AZ1289" s="22">
        <v>1</v>
      </c>
      <c r="BA1289" s="22">
        <v>0</v>
      </c>
      <c r="BB1289" s="22">
        <v>57</v>
      </c>
      <c r="BC1289" s="22">
        <v>10</v>
      </c>
      <c r="BD1289" s="22">
        <v>50</v>
      </c>
      <c r="BE1289" s="23"/>
      <c r="BF1289" s="22">
        <v>1</v>
      </c>
    </row>
    <row r="1290" spans="1:58" x14ac:dyDescent="0.25">
      <c r="A1290" s="22">
        <v>1.7</v>
      </c>
      <c r="B1290" s="23" t="s">
        <v>173</v>
      </c>
      <c r="C1290" s="23" t="s">
        <v>9</v>
      </c>
      <c r="D1290" s="23" t="s">
        <v>14</v>
      </c>
      <c r="E1290" s="23" t="s">
        <v>670</v>
      </c>
      <c r="F1290" s="23"/>
      <c r="G1290" s="23" t="s">
        <v>24</v>
      </c>
      <c r="H1290" s="23" t="s">
        <v>787</v>
      </c>
      <c r="I1290" s="23" t="s">
        <v>788</v>
      </c>
      <c r="J1290" s="23" t="s">
        <v>668</v>
      </c>
      <c r="K1290" s="23" t="s">
        <v>41</v>
      </c>
      <c r="L1290" s="22" t="b">
        <v>0</v>
      </c>
      <c r="M1290" s="22" t="b">
        <v>0</v>
      </c>
      <c r="N1290" s="22" t="b">
        <v>1</v>
      </c>
      <c r="O1290" s="22">
        <v>80</v>
      </c>
      <c r="P1290" s="22">
        <v>60</v>
      </c>
      <c r="Q1290" s="22">
        <v>0</v>
      </c>
      <c r="R1290" s="23" t="s">
        <v>49</v>
      </c>
      <c r="S1290" s="22">
        <v>1000</v>
      </c>
      <c r="T1290" s="22">
        <v>100</v>
      </c>
      <c r="U1290" s="22" t="b">
        <v>0</v>
      </c>
      <c r="V1290" s="22">
        <v>150</v>
      </c>
      <c r="W1290" s="22">
        <v>1</v>
      </c>
      <c r="X1290" s="22">
        <v>105</v>
      </c>
      <c r="Y1290" s="22">
        <v>60</v>
      </c>
      <c r="Z1290" s="22">
        <v>0.05</v>
      </c>
      <c r="AA1290" s="22" t="b">
        <v>0</v>
      </c>
      <c r="AB1290" s="23" t="s">
        <v>724</v>
      </c>
      <c r="AC1290" s="22">
        <v>5</v>
      </c>
      <c r="AD1290" s="22">
        <v>9</v>
      </c>
      <c r="AE1290" s="22">
        <v>90</v>
      </c>
      <c r="AF1290" s="22">
        <v>0</v>
      </c>
      <c r="AG1290" s="23" t="s">
        <v>727</v>
      </c>
      <c r="AH1290" s="22" t="b">
        <v>0</v>
      </c>
      <c r="AI1290" s="22" t="b">
        <v>0</v>
      </c>
      <c r="AJ1290" s="22">
        <v>50</v>
      </c>
      <c r="AK1290" s="22">
        <v>0</v>
      </c>
      <c r="AL1290" s="22">
        <v>2000</v>
      </c>
      <c r="AM1290" s="23" t="s">
        <v>295</v>
      </c>
      <c r="AN1290" s="23"/>
      <c r="AO1290" s="22" t="b">
        <v>0</v>
      </c>
      <c r="AP1290" s="23"/>
      <c r="AQ1290" s="23"/>
      <c r="AR1290" s="23"/>
      <c r="AS1290" s="23"/>
      <c r="AT1290" s="23"/>
      <c r="AU1290" s="23"/>
      <c r="AV1290" s="23"/>
      <c r="AW1290" s="22"/>
      <c r="AX1290" s="23"/>
      <c r="AY1290" s="22">
        <v>239</v>
      </c>
      <c r="AZ1290" s="22">
        <v>0</v>
      </c>
      <c r="BA1290" s="22">
        <v>0</v>
      </c>
      <c r="BB1290" s="22">
        <v>57</v>
      </c>
      <c r="BC1290" s="22">
        <v>0</v>
      </c>
      <c r="BD1290" s="22">
        <v>100</v>
      </c>
      <c r="BE1290" s="23"/>
      <c r="BF1290" s="22">
        <v>0</v>
      </c>
    </row>
    <row r="1291" spans="1:58" x14ac:dyDescent="0.25">
      <c r="A1291" s="22">
        <v>1.7</v>
      </c>
      <c r="B1291" s="23" t="s">
        <v>173</v>
      </c>
      <c r="C1291" s="23" t="s">
        <v>9</v>
      </c>
      <c r="D1291" s="23" t="s">
        <v>14</v>
      </c>
      <c r="E1291" s="23" t="s">
        <v>670</v>
      </c>
      <c r="F1291" s="23"/>
      <c r="G1291" s="23" t="s">
        <v>24</v>
      </c>
      <c r="H1291" s="23" t="s">
        <v>787</v>
      </c>
      <c r="I1291" s="23" t="s">
        <v>788</v>
      </c>
      <c r="J1291" s="23" t="s">
        <v>668</v>
      </c>
      <c r="K1291" s="23" t="s">
        <v>41</v>
      </c>
      <c r="L1291" s="22" t="b">
        <v>0</v>
      </c>
      <c r="M1291" s="22" t="b">
        <v>0</v>
      </c>
      <c r="N1291" s="22" t="b">
        <v>1</v>
      </c>
      <c r="O1291" s="22">
        <v>80</v>
      </c>
      <c r="P1291" s="22">
        <v>60</v>
      </c>
      <c r="Q1291" s="22">
        <v>0</v>
      </c>
      <c r="R1291" s="23" t="s">
        <v>49</v>
      </c>
      <c r="S1291" s="22">
        <v>1000</v>
      </c>
      <c r="T1291" s="22">
        <v>100</v>
      </c>
      <c r="U1291" s="22" t="b">
        <v>0</v>
      </c>
      <c r="V1291" s="22">
        <v>150</v>
      </c>
      <c r="W1291" s="22">
        <v>1</v>
      </c>
      <c r="X1291" s="22">
        <v>105</v>
      </c>
      <c r="Y1291" s="22">
        <v>60</v>
      </c>
      <c r="Z1291" s="22">
        <v>0.05</v>
      </c>
      <c r="AA1291" s="22" t="b">
        <v>0</v>
      </c>
      <c r="AB1291" s="23" t="s">
        <v>724</v>
      </c>
      <c r="AC1291" s="22">
        <v>5</v>
      </c>
      <c r="AD1291" s="22">
        <v>9</v>
      </c>
      <c r="AE1291" s="22">
        <v>90</v>
      </c>
      <c r="AF1291" s="22">
        <v>0</v>
      </c>
      <c r="AG1291" s="23" t="s">
        <v>727</v>
      </c>
      <c r="AH1291" s="22" t="b">
        <v>0</v>
      </c>
      <c r="AI1291" s="22" t="b">
        <v>0</v>
      </c>
      <c r="AJ1291" s="22">
        <v>50</v>
      </c>
      <c r="AK1291" s="22">
        <v>0</v>
      </c>
      <c r="AL1291" s="22">
        <v>2000</v>
      </c>
      <c r="AM1291" s="23" t="s">
        <v>295</v>
      </c>
      <c r="AN1291" s="23"/>
      <c r="AO1291" s="22" t="b">
        <v>0</v>
      </c>
      <c r="AP1291" s="23"/>
      <c r="AQ1291" s="23"/>
      <c r="AR1291" s="23"/>
      <c r="AS1291" s="23"/>
      <c r="AT1291" s="23"/>
      <c r="AU1291" s="23"/>
      <c r="AV1291" s="23"/>
      <c r="AW1291" s="22"/>
      <c r="AX1291" s="23"/>
      <c r="AY1291" s="22">
        <v>239</v>
      </c>
      <c r="AZ1291" s="22">
        <v>0</v>
      </c>
      <c r="BA1291" s="22">
        <v>1</v>
      </c>
      <c r="BB1291" s="22">
        <v>54</v>
      </c>
      <c r="BC1291" s="22">
        <v>100</v>
      </c>
      <c r="BD1291" s="22">
        <v>100</v>
      </c>
      <c r="BE1291" s="23"/>
      <c r="BF1291" s="22">
        <v>0</v>
      </c>
    </row>
    <row r="1292" spans="1:58" x14ac:dyDescent="0.25">
      <c r="A1292" s="22">
        <v>1.7</v>
      </c>
      <c r="B1292" s="23" t="s">
        <v>173</v>
      </c>
      <c r="C1292" s="23" t="s">
        <v>9</v>
      </c>
      <c r="D1292" s="23" t="s">
        <v>14</v>
      </c>
      <c r="E1292" s="23" t="s">
        <v>670</v>
      </c>
      <c r="F1292" s="23"/>
      <c r="G1292" s="23" t="s">
        <v>24</v>
      </c>
      <c r="H1292" s="23" t="s">
        <v>787</v>
      </c>
      <c r="I1292" s="23" t="s">
        <v>788</v>
      </c>
      <c r="J1292" s="23" t="s">
        <v>668</v>
      </c>
      <c r="K1292" s="23" t="s">
        <v>41</v>
      </c>
      <c r="L1292" s="22" t="b">
        <v>0</v>
      </c>
      <c r="M1292" s="22" t="b">
        <v>0</v>
      </c>
      <c r="N1292" s="22" t="b">
        <v>1</v>
      </c>
      <c r="O1292" s="22">
        <v>80</v>
      </c>
      <c r="P1292" s="22">
        <v>60</v>
      </c>
      <c r="Q1292" s="22">
        <v>0</v>
      </c>
      <c r="R1292" s="23" t="s">
        <v>49</v>
      </c>
      <c r="S1292" s="22">
        <v>1000</v>
      </c>
      <c r="T1292" s="22">
        <v>100</v>
      </c>
      <c r="U1292" s="22" t="b">
        <v>0</v>
      </c>
      <c r="V1292" s="22">
        <v>150</v>
      </c>
      <c r="W1292" s="22">
        <v>1</v>
      </c>
      <c r="X1292" s="22">
        <v>105</v>
      </c>
      <c r="Y1292" s="22">
        <v>60</v>
      </c>
      <c r="Z1292" s="22">
        <v>0.05</v>
      </c>
      <c r="AA1292" s="22" t="b">
        <v>0</v>
      </c>
      <c r="AB1292" s="23" t="s">
        <v>724</v>
      </c>
      <c r="AC1292" s="22">
        <v>5</v>
      </c>
      <c r="AD1292" s="22">
        <v>9</v>
      </c>
      <c r="AE1292" s="22">
        <v>90</v>
      </c>
      <c r="AF1292" s="22">
        <v>0</v>
      </c>
      <c r="AG1292" s="23" t="s">
        <v>727</v>
      </c>
      <c r="AH1292" s="22" t="b">
        <v>0</v>
      </c>
      <c r="AI1292" s="22" t="b">
        <v>0</v>
      </c>
      <c r="AJ1292" s="22">
        <v>50</v>
      </c>
      <c r="AK1292" s="22">
        <v>0</v>
      </c>
      <c r="AL1292" s="22">
        <v>2000</v>
      </c>
      <c r="AM1292" s="23" t="s">
        <v>417</v>
      </c>
      <c r="AN1292" s="23"/>
      <c r="AO1292" s="22" t="b">
        <v>0</v>
      </c>
      <c r="AP1292" s="23"/>
      <c r="AQ1292" s="23"/>
      <c r="AR1292" s="23"/>
      <c r="AS1292" s="23"/>
      <c r="AT1292" s="23"/>
      <c r="AU1292" s="23"/>
      <c r="AV1292" s="23"/>
      <c r="AW1292" s="22"/>
      <c r="AX1292" s="23"/>
      <c r="AY1292" s="22">
        <v>255</v>
      </c>
      <c r="AZ1292" s="22">
        <v>1</v>
      </c>
      <c r="BA1292" s="22">
        <v>0</v>
      </c>
      <c r="BB1292" s="22">
        <v>54</v>
      </c>
      <c r="BC1292" s="22">
        <v>25</v>
      </c>
      <c r="BD1292" s="22">
        <v>70</v>
      </c>
      <c r="BE1292" s="23"/>
      <c r="BF1292" s="22">
        <v>1</v>
      </c>
    </row>
    <row r="1293" spans="1:58" x14ac:dyDescent="0.25">
      <c r="A1293" s="22">
        <v>1.7</v>
      </c>
      <c r="B1293" s="23" t="s">
        <v>173</v>
      </c>
      <c r="C1293" s="23" t="s">
        <v>9</v>
      </c>
      <c r="D1293" s="23" t="s">
        <v>14</v>
      </c>
      <c r="E1293" s="23" t="s">
        <v>670</v>
      </c>
      <c r="F1293" s="23"/>
      <c r="G1293" s="23" t="s">
        <v>24</v>
      </c>
      <c r="H1293" s="23" t="s">
        <v>787</v>
      </c>
      <c r="I1293" s="23" t="s">
        <v>788</v>
      </c>
      <c r="J1293" s="23" t="s">
        <v>668</v>
      </c>
      <c r="K1293" s="23" t="s">
        <v>41</v>
      </c>
      <c r="L1293" s="22" t="b">
        <v>0</v>
      </c>
      <c r="M1293" s="22" t="b">
        <v>0</v>
      </c>
      <c r="N1293" s="22" t="b">
        <v>1</v>
      </c>
      <c r="O1293" s="22">
        <v>80</v>
      </c>
      <c r="P1293" s="22">
        <v>60</v>
      </c>
      <c r="Q1293" s="22">
        <v>0</v>
      </c>
      <c r="R1293" s="23" t="s">
        <v>49</v>
      </c>
      <c r="S1293" s="22">
        <v>1000</v>
      </c>
      <c r="T1293" s="22">
        <v>100</v>
      </c>
      <c r="U1293" s="22" t="b">
        <v>0</v>
      </c>
      <c r="V1293" s="22">
        <v>150</v>
      </c>
      <c r="W1293" s="22">
        <v>1</v>
      </c>
      <c r="X1293" s="22">
        <v>105</v>
      </c>
      <c r="Y1293" s="22">
        <v>60</v>
      </c>
      <c r="Z1293" s="22">
        <v>0.05</v>
      </c>
      <c r="AA1293" s="22" t="b">
        <v>0</v>
      </c>
      <c r="AB1293" s="23" t="s">
        <v>724</v>
      </c>
      <c r="AC1293" s="22">
        <v>5</v>
      </c>
      <c r="AD1293" s="22">
        <v>9</v>
      </c>
      <c r="AE1293" s="22">
        <v>90</v>
      </c>
      <c r="AF1293" s="22">
        <v>0</v>
      </c>
      <c r="AG1293" s="23" t="s">
        <v>727</v>
      </c>
      <c r="AH1293" s="22" t="b">
        <v>0</v>
      </c>
      <c r="AI1293" s="22" t="b">
        <v>0</v>
      </c>
      <c r="AJ1293" s="22">
        <v>50</v>
      </c>
      <c r="AK1293" s="22">
        <v>0</v>
      </c>
      <c r="AL1293" s="22">
        <v>2000</v>
      </c>
      <c r="AM1293" s="23" t="s">
        <v>417</v>
      </c>
      <c r="AN1293" s="23"/>
      <c r="AO1293" s="22" t="b">
        <v>0</v>
      </c>
      <c r="AP1293" s="23"/>
      <c r="AQ1293" s="23"/>
      <c r="AR1293" s="23"/>
      <c r="AS1293" s="23"/>
      <c r="AT1293" s="23"/>
      <c r="AU1293" s="23"/>
      <c r="AV1293" s="23"/>
      <c r="AW1293" s="22"/>
      <c r="AX1293" s="23"/>
      <c r="AY1293" s="22">
        <v>255</v>
      </c>
      <c r="AZ1293" s="22">
        <v>1</v>
      </c>
      <c r="BA1293" s="22">
        <v>0</v>
      </c>
      <c r="BB1293" s="22">
        <v>57</v>
      </c>
      <c r="BC1293" s="22">
        <v>10</v>
      </c>
      <c r="BD1293" s="22">
        <v>70</v>
      </c>
      <c r="BE1293" s="23"/>
      <c r="BF1293" s="22">
        <v>1</v>
      </c>
    </row>
    <row r="1294" spans="1:58" x14ac:dyDescent="0.25">
      <c r="A1294" s="22">
        <v>1.7</v>
      </c>
      <c r="B1294" s="23" t="s">
        <v>173</v>
      </c>
      <c r="C1294" s="23" t="s">
        <v>9</v>
      </c>
      <c r="D1294" s="23" t="s">
        <v>14</v>
      </c>
      <c r="E1294" s="23" t="s">
        <v>670</v>
      </c>
      <c r="F1294" s="23"/>
      <c r="G1294" s="23" t="s">
        <v>24</v>
      </c>
      <c r="H1294" s="23" t="s">
        <v>787</v>
      </c>
      <c r="I1294" s="23" t="s">
        <v>788</v>
      </c>
      <c r="J1294" s="23" t="s">
        <v>668</v>
      </c>
      <c r="K1294" s="23" t="s">
        <v>41</v>
      </c>
      <c r="L1294" s="22" t="b">
        <v>0</v>
      </c>
      <c r="M1294" s="22" t="b">
        <v>0</v>
      </c>
      <c r="N1294" s="22" t="b">
        <v>1</v>
      </c>
      <c r="O1294" s="22">
        <v>80</v>
      </c>
      <c r="P1294" s="22">
        <v>60</v>
      </c>
      <c r="Q1294" s="22">
        <v>0</v>
      </c>
      <c r="R1294" s="23" t="s">
        <v>49</v>
      </c>
      <c r="S1294" s="22">
        <v>1000</v>
      </c>
      <c r="T1294" s="22">
        <v>100</v>
      </c>
      <c r="U1294" s="22" t="b">
        <v>0</v>
      </c>
      <c r="V1294" s="22">
        <v>150</v>
      </c>
      <c r="W1294" s="22">
        <v>1</v>
      </c>
      <c r="X1294" s="22">
        <v>105</v>
      </c>
      <c r="Y1294" s="22">
        <v>60</v>
      </c>
      <c r="Z1294" s="22">
        <v>0.05</v>
      </c>
      <c r="AA1294" s="22" t="b">
        <v>0</v>
      </c>
      <c r="AB1294" s="23" t="s">
        <v>724</v>
      </c>
      <c r="AC1294" s="22">
        <v>5</v>
      </c>
      <c r="AD1294" s="22">
        <v>9</v>
      </c>
      <c r="AE1294" s="22">
        <v>90</v>
      </c>
      <c r="AF1294" s="22">
        <v>0</v>
      </c>
      <c r="AG1294" s="23" t="s">
        <v>727</v>
      </c>
      <c r="AH1294" s="22" t="b">
        <v>0</v>
      </c>
      <c r="AI1294" s="22" t="b">
        <v>0</v>
      </c>
      <c r="AJ1294" s="22">
        <v>50</v>
      </c>
      <c r="AK1294" s="22">
        <v>0</v>
      </c>
      <c r="AL1294" s="22">
        <v>2000</v>
      </c>
      <c r="AM1294" s="23" t="s">
        <v>417</v>
      </c>
      <c r="AN1294" s="23"/>
      <c r="AO1294" s="22" t="b">
        <v>0</v>
      </c>
      <c r="AP1294" s="23"/>
      <c r="AQ1294" s="23"/>
      <c r="AR1294" s="23"/>
      <c r="AS1294" s="23"/>
      <c r="AT1294" s="23"/>
      <c r="AU1294" s="23"/>
      <c r="AV1294" s="23"/>
      <c r="AW1294" s="22"/>
      <c r="AX1294" s="23"/>
      <c r="AY1294" s="22">
        <v>255</v>
      </c>
      <c r="AZ1294" s="22">
        <v>0</v>
      </c>
      <c r="BA1294" s="22">
        <v>1</v>
      </c>
      <c r="BB1294" s="22">
        <v>54</v>
      </c>
      <c r="BC1294" s="22">
        <v>100</v>
      </c>
      <c r="BD1294" s="22">
        <v>100</v>
      </c>
      <c r="BE1294" s="23"/>
      <c r="BF1294" s="22">
        <v>0</v>
      </c>
    </row>
    <row r="1295" spans="1:58" x14ac:dyDescent="0.25">
      <c r="A1295" s="22">
        <v>1.7</v>
      </c>
      <c r="B1295" s="23" t="s">
        <v>173</v>
      </c>
      <c r="C1295" s="23" t="s">
        <v>9</v>
      </c>
      <c r="D1295" s="23" t="s">
        <v>14</v>
      </c>
      <c r="E1295" s="23" t="s">
        <v>670</v>
      </c>
      <c r="F1295" s="23"/>
      <c r="G1295" s="23" t="s">
        <v>24</v>
      </c>
      <c r="H1295" s="23" t="s">
        <v>787</v>
      </c>
      <c r="I1295" s="23" t="s">
        <v>788</v>
      </c>
      <c r="J1295" s="23" t="s">
        <v>668</v>
      </c>
      <c r="K1295" s="23" t="s">
        <v>41</v>
      </c>
      <c r="L1295" s="22" t="b">
        <v>0</v>
      </c>
      <c r="M1295" s="22" t="b">
        <v>0</v>
      </c>
      <c r="N1295" s="22" t="b">
        <v>1</v>
      </c>
      <c r="O1295" s="22">
        <v>80</v>
      </c>
      <c r="P1295" s="22">
        <v>60</v>
      </c>
      <c r="Q1295" s="22">
        <v>0</v>
      </c>
      <c r="R1295" s="23" t="s">
        <v>49</v>
      </c>
      <c r="S1295" s="22">
        <v>1000</v>
      </c>
      <c r="T1295" s="22">
        <v>100</v>
      </c>
      <c r="U1295" s="22" t="b">
        <v>0</v>
      </c>
      <c r="V1295" s="22">
        <v>150</v>
      </c>
      <c r="W1295" s="22">
        <v>1</v>
      </c>
      <c r="X1295" s="22">
        <v>105</v>
      </c>
      <c r="Y1295" s="22">
        <v>60</v>
      </c>
      <c r="Z1295" s="22">
        <v>0.05</v>
      </c>
      <c r="AA1295" s="22" t="b">
        <v>0</v>
      </c>
      <c r="AB1295" s="23" t="s">
        <v>724</v>
      </c>
      <c r="AC1295" s="22">
        <v>5</v>
      </c>
      <c r="AD1295" s="22">
        <v>9</v>
      </c>
      <c r="AE1295" s="22">
        <v>90</v>
      </c>
      <c r="AF1295" s="22">
        <v>0</v>
      </c>
      <c r="AG1295" s="23" t="s">
        <v>727</v>
      </c>
      <c r="AH1295" s="22" t="b">
        <v>0</v>
      </c>
      <c r="AI1295" s="22" t="b">
        <v>0</v>
      </c>
      <c r="AJ1295" s="22">
        <v>50</v>
      </c>
      <c r="AK1295" s="22">
        <v>0</v>
      </c>
      <c r="AL1295" s="22">
        <v>2000</v>
      </c>
      <c r="AM1295" s="23" t="s">
        <v>417</v>
      </c>
      <c r="AN1295" s="23"/>
      <c r="AO1295" s="22" t="b">
        <v>0</v>
      </c>
      <c r="AP1295" s="23"/>
      <c r="AQ1295" s="23"/>
      <c r="AR1295" s="23"/>
      <c r="AS1295" s="23"/>
      <c r="AT1295" s="23"/>
      <c r="AU1295" s="23"/>
      <c r="AV1295" s="23"/>
      <c r="AW1295" s="22"/>
      <c r="AX1295" s="23"/>
      <c r="AY1295" s="22">
        <v>255</v>
      </c>
      <c r="AZ1295" s="22">
        <v>0</v>
      </c>
      <c r="BA1295" s="22">
        <v>0</v>
      </c>
      <c r="BB1295" s="22">
        <v>57</v>
      </c>
      <c r="BC1295" s="22">
        <v>0</v>
      </c>
      <c r="BD1295" s="22">
        <v>100</v>
      </c>
      <c r="BE1295" s="23"/>
      <c r="BF1295" s="22">
        <v>0</v>
      </c>
    </row>
    <row r="1296" spans="1:58" x14ac:dyDescent="0.25">
      <c r="A1296" s="22">
        <v>1.7</v>
      </c>
      <c r="B1296" s="23" t="s">
        <v>173</v>
      </c>
      <c r="C1296" s="23" t="s">
        <v>9</v>
      </c>
      <c r="D1296" s="23" t="s">
        <v>14</v>
      </c>
      <c r="E1296" s="23" t="s">
        <v>670</v>
      </c>
      <c r="F1296" s="23"/>
      <c r="G1296" s="23" t="s">
        <v>24</v>
      </c>
      <c r="H1296" s="23" t="s">
        <v>787</v>
      </c>
      <c r="I1296" s="23" t="s">
        <v>788</v>
      </c>
      <c r="J1296" s="23" t="s">
        <v>668</v>
      </c>
      <c r="K1296" s="23" t="s">
        <v>41</v>
      </c>
      <c r="L1296" s="22" t="b">
        <v>0</v>
      </c>
      <c r="M1296" s="22" t="b">
        <v>0</v>
      </c>
      <c r="N1296" s="22" t="b">
        <v>1</v>
      </c>
      <c r="O1296" s="22">
        <v>80</v>
      </c>
      <c r="P1296" s="22">
        <v>60</v>
      </c>
      <c r="Q1296" s="22">
        <v>0</v>
      </c>
      <c r="R1296" s="23" t="s">
        <v>49</v>
      </c>
      <c r="S1296" s="22">
        <v>1000</v>
      </c>
      <c r="T1296" s="22">
        <v>100</v>
      </c>
      <c r="U1296" s="22" t="b">
        <v>0</v>
      </c>
      <c r="V1296" s="22">
        <v>150</v>
      </c>
      <c r="W1296" s="22">
        <v>1</v>
      </c>
      <c r="X1296" s="22">
        <v>105</v>
      </c>
      <c r="Y1296" s="22">
        <v>60</v>
      </c>
      <c r="Z1296" s="22">
        <v>0.05</v>
      </c>
      <c r="AA1296" s="22" t="b">
        <v>0</v>
      </c>
      <c r="AB1296" s="23" t="s">
        <v>724</v>
      </c>
      <c r="AC1296" s="22">
        <v>5</v>
      </c>
      <c r="AD1296" s="22">
        <v>9</v>
      </c>
      <c r="AE1296" s="22">
        <v>90</v>
      </c>
      <c r="AF1296" s="22">
        <v>0</v>
      </c>
      <c r="AG1296" s="23" t="s">
        <v>727</v>
      </c>
      <c r="AH1296" s="22" t="b">
        <v>0</v>
      </c>
      <c r="AI1296" s="22" t="b">
        <v>0</v>
      </c>
      <c r="AJ1296" s="22">
        <v>50</v>
      </c>
      <c r="AK1296" s="22">
        <v>0</v>
      </c>
      <c r="AL1296" s="22">
        <v>2000</v>
      </c>
      <c r="AM1296" s="23" t="s">
        <v>433</v>
      </c>
      <c r="AN1296" s="23"/>
      <c r="AO1296" s="22" t="b">
        <v>0</v>
      </c>
      <c r="AP1296" s="23"/>
      <c r="AQ1296" s="23"/>
      <c r="AR1296" s="23"/>
      <c r="AS1296" s="23"/>
      <c r="AT1296" s="23"/>
      <c r="AU1296" s="23"/>
      <c r="AV1296" s="23"/>
      <c r="AW1296" s="22"/>
      <c r="AX1296" s="23"/>
      <c r="AY1296" s="22">
        <v>224</v>
      </c>
      <c r="AZ1296" s="22">
        <v>0</v>
      </c>
      <c r="BA1296" s="22">
        <v>0</v>
      </c>
      <c r="BB1296" s="22">
        <v>57</v>
      </c>
      <c r="BC1296" s="22">
        <v>0</v>
      </c>
      <c r="BD1296" s="22">
        <v>100</v>
      </c>
      <c r="BE1296" s="23"/>
      <c r="BF1296" s="22">
        <v>0</v>
      </c>
    </row>
    <row r="1297" spans="1:58" x14ac:dyDescent="0.25">
      <c r="A1297" s="22">
        <v>1.7</v>
      </c>
      <c r="B1297" s="23" t="s">
        <v>173</v>
      </c>
      <c r="C1297" s="23" t="s">
        <v>9</v>
      </c>
      <c r="D1297" s="23" t="s">
        <v>14</v>
      </c>
      <c r="E1297" s="23" t="s">
        <v>670</v>
      </c>
      <c r="F1297" s="23"/>
      <c r="G1297" s="23" t="s">
        <v>24</v>
      </c>
      <c r="H1297" s="23" t="s">
        <v>787</v>
      </c>
      <c r="I1297" s="23" t="s">
        <v>788</v>
      </c>
      <c r="J1297" s="23" t="s">
        <v>668</v>
      </c>
      <c r="K1297" s="23" t="s">
        <v>41</v>
      </c>
      <c r="L1297" s="22" t="b">
        <v>0</v>
      </c>
      <c r="M1297" s="22" t="b">
        <v>0</v>
      </c>
      <c r="N1297" s="22" t="b">
        <v>1</v>
      </c>
      <c r="O1297" s="22">
        <v>80</v>
      </c>
      <c r="P1297" s="22">
        <v>60</v>
      </c>
      <c r="Q1297" s="22">
        <v>0</v>
      </c>
      <c r="R1297" s="23" t="s">
        <v>49</v>
      </c>
      <c r="S1297" s="22">
        <v>1000</v>
      </c>
      <c r="T1297" s="22">
        <v>100</v>
      </c>
      <c r="U1297" s="22" t="b">
        <v>0</v>
      </c>
      <c r="V1297" s="22">
        <v>150</v>
      </c>
      <c r="W1297" s="22">
        <v>1</v>
      </c>
      <c r="X1297" s="22">
        <v>105</v>
      </c>
      <c r="Y1297" s="22">
        <v>60</v>
      </c>
      <c r="Z1297" s="22">
        <v>0.05</v>
      </c>
      <c r="AA1297" s="22" t="b">
        <v>0</v>
      </c>
      <c r="AB1297" s="23" t="s">
        <v>724</v>
      </c>
      <c r="AC1297" s="22">
        <v>5</v>
      </c>
      <c r="AD1297" s="22">
        <v>9</v>
      </c>
      <c r="AE1297" s="22">
        <v>90</v>
      </c>
      <c r="AF1297" s="22">
        <v>0</v>
      </c>
      <c r="AG1297" s="23" t="s">
        <v>727</v>
      </c>
      <c r="AH1297" s="22" t="b">
        <v>0</v>
      </c>
      <c r="AI1297" s="22" t="b">
        <v>0</v>
      </c>
      <c r="AJ1297" s="22">
        <v>50</v>
      </c>
      <c r="AK1297" s="22">
        <v>0</v>
      </c>
      <c r="AL1297" s="22">
        <v>2000</v>
      </c>
      <c r="AM1297" s="23" t="s">
        <v>433</v>
      </c>
      <c r="AN1297" s="23"/>
      <c r="AO1297" s="22" t="b">
        <v>0</v>
      </c>
      <c r="AP1297" s="23"/>
      <c r="AQ1297" s="23"/>
      <c r="AR1297" s="23"/>
      <c r="AS1297" s="23"/>
      <c r="AT1297" s="23"/>
      <c r="AU1297" s="23"/>
      <c r="AV1297" s="23"/>
      <c r="AW1297" s="22"/>
      <c r="AX1297" s="23"/>
      <c r="AY1297" s="22">
        <v>224</v>
      </c>
      <c r="AZ1297" s="22">
        <v>1</v>
      </c>
      <c r="BA1297" s="22">
        <v>0</v>
      </c>
      <c r="BB1297" s="22">
        <v>54</v>
      </c>
      <c r="BC1297" s="22">
        <v>25</v>
      </c>
      <c r="BD1297" s="22">
        <v>70</v>
      </c>
      <c r="BE1297" s="23"/>
      <c r="BF1297" s="22">
        <v>1</v>
      </c>
    </row>
    <row r="1298" spans="1:58" x14ac:dyDescent="0.25">
      <c r="A1298" s="22">
        <v>1.7</v>
      </c>
      <c r="B1298" s="23" t="s">
        <v>173</v>
      </c>
      <c r="C1298" s="23" t="s">
        <v>9</v>
      </c>
      <c r="D1298" s="23" t="s">
        <v>14</v>
      </c>
      <c r="E1298" s="23" t="s">
        <v>670</v>
      </c>
      <c r="F1298" s="23"/>
      <c r="G1298" s="23" t="s">
        <v>24</v>
      </c>
      <c r="H1298" s="23" t="s">
        <v>787</v>
      </c>
      <c r="I1298" s="23" t="s">
        <v>788</v>
      </c>
      <c r="J1298" s="23" t="s">
        <v>668</v>
      </c>
      <c r="K1298" s="23" t="s">
        <v>41</v>
      </c>
      <c r="L1298" s="22" t="b">
        <v>0</v>
      </c>
      <c r="M1298" s="22" t="b">
        <v>0</v>
      </c>
      <c r="N1298" s="22" t="b">
        <v>1</v>
      </c>
      <c r="O1298" s="22">
        <v>80</v>
      </c>
      <c r="P1298" s="22">
        <v>60</v>
      </c>
      <c r="Q1298" s="22">
        <v>0</v>
      </c>
      <c r="R1298" s="23" t="s">
        <v>49</v>
      </c>
      <c r="S1298" s="22">
        <v>1000</v>
      </c>
      <c r="T1298" s="22">
        <v>100</v>
      </c>
      <c r="U1298" s="22" t="b">
        <v>0</v>
      </c>
      <c r="V1298" s="22">
        <v>150</v>
      </c>
      <c r="W1298" s="22">
        <v>1</v>
      </c>
      <c r="X1298" s="22">
        <v>105</v>
      </c>
      <c r="Y1298" s="22">
        <v>60</v>
      </c>
      <c r="Z1298" s="22">
        <v>0.05</v>
      </c>
      <c r="AA1298" s="22" t="b">
        <v>0</v>
      </c>
      <c r="AB1298" s="23" t="s">
        <v>724</v>
      </c>
      <c r="AC1298" s="22">
        <v>5</v>
      </c>
      <c r="AD1298" s="22">
        <v>9</v>
      </c>
      <c r="AE1298" s="22">
        <v>90</v>
      </c>
      <c r="AF1298" s="22">
        <v>0</v>
      </c>
      <c r="AG1298" s="23" t="s">
        <v>727</v>
      </c>
      <c r="AH1298" s="22" t="b">
        <v>0</v>
      </c>
      <c r="AI1298" s="22" t="b">
        <v>0</v>
      </c>
      <c r="AJ1298" s="22">
        <v>50</v>
      </c>
      <c r="AK1298" s="22">
        <v>0</v>
      </c>
      <c r="AL1298" s="22">
        <v>2000</v>
      </c>
      <c r="AM1298" s="23" t="s">
        <v>433</v>
      </c>
      <c r="AN1298" s="23"/>
      <c r="AO1298" s="22" t="b">
        <v>0</v>
      </c>
      <c r="AP1298" s="23"/>
      <c r="AQ1298" s="23"/>
      <c r="AR1298" s="23"/>
      <c r="AS1298" s="23"/>
      <c r="AT1298" s="23"/>
      <c r="AU1298" s="23"/>
      <c r="AV1298" s="23"/>
      <c r="AW1298" s="22"/>
      <c r="AX1298" s="23"/>
      <c r="AY1298" s="22">
        <v>224</v>
      </c>
      <c r="AZ1298" s="22">
        <v>1</v>
      </c>
      <c r="BA1298" s="22">
        <v>0</v>
      </c>
      <c r="BB1298" s="22">
        <v>57</v>
      </c>
      <c r="BC1298" s="22">
        <v>10</v>
      </c>
      <c r="BD1298" s="22">
        <v>70</v>
      </c>
      <c r="BE1298" s="23"/>
      <c r="BF1298" s="22">
        <v>1</v>
      </c>
    </row>
    <row r="1299" spans="1:58" x14ac:dyDescent="0.25">
      <c r="A1299" s="22">
        <v>1.7</v>
      </c>
      <c r="B1299" s="23" t="s">
        <v>173</v>
      </c>
      <c r="C1299" s="23" t="s">
        <v>9</v>
      </c>
      <c r="D1299" s="23" t="s">
        <v>14</v>
      </c>
      <c r="E1299" s="23" t="s">
        <v>670</v>
      </c>
      <c r="F1299" s="23"/>
      <c r="G1299" s="23" t="s">
        <v>24</v>
      </c>
      <c r="H1299" s="23" t="s">
        <v>787</v>
      </c>
      <c r="I1299" s="23" t="s">
        <v>788</v>
      </c>
      <c r="J1299" s="23" t="s">
        <v>668</v>
      </c>
      <c r="K1299" s="23" t="s">
        <v>41</v>
      </c>
      <c r="L1299" s="22" t="b">
        <v>0</v>
      </c>
      <c r="M1299" s="22" t="b">
        <v>0</v>
      </c>
      <c r="N1299" s="22" t="b">
        <v>1</v>
      </c>
      <c r="O1299" s="22">
        <v>80</v>
      </c>
      <c r="P1299" s="22">
        <v>60</v>
      </c>
      <c r="Q1299" s="22">
        <v>0</v>
      </c>
      <c r="R1299" s="23" t="s">
        <v>49</v>
      </c>
      <c r="S1299" s="22">
        <v>1000</v>
      </c>
      <c r="T1299" s="22">
        <v>100</v>
      </c>
      <c r="U1299" s="22" t="b">
        <v>0</v>
      </c>
      <c r="V1299" s="22">
        <v>150</v>
      </c>
      <c r="W1299" s="22">
        <v>1</v>
      </c>
      <c r="X1299" s="22">
        <v>105</v>
      </c>
      <c r="Y1299" s="22">
        <v>60</v>
      </c>
      <c r="Z1299" s="22">
        <v>0.05</v>
      </c>
      <c r="AA1299" s="22" t="b">
        <v>0</v>
      </c>
      <c r="AB1299" s="23" t="s">
        <v>724</v>
      </c>
      <c r="AC1299" s="22">
        <v>5</v>
      </c>
      <c r="AD1299" s="22">
        <v>9</v>
      </c>
      <c r="AE1299" s="22">
        <v>90</v>
      </c>
      <c r="AF1299" s="22">
        <v>0</v>
      </c>
      <c r="AG1299" s="23" t="s">
        <v>727</v>
      </c>
      <c r="AH1299" s="22" t="b">
        <v>0</v>
      </c>
      <c r="AI1299" s="22" t="b">
        <v>0</v>
      </c>
      <c r="AJ1299" s="22">
        <v>50</v>
      </c>
      <c r="AK1299" s="22">
        <v>0</v>
      </c>
      <c r="AL1299" s="22">
        <v>2000</v>
      </c>
      <c r="AM1299" s="23" t="s">
        <v>433</v>
      </c>
      <c r="AN1299" s="23"/>
      <c r="AO1299" s="22" t="b">
        <v>0</v>
      </c>
      <c r="AP1299" s="23"/>
      <c r="AQ1299" s="23"/>
      <c r="AR1299" s="23"/>
      <c r="AS1299" s="23"/>
      <c r="AT1299" s="23"/>
      <c r="AU1299" s="23"/>
      <c r="AV1299" s="23"/>
      <c r="AW1299" s="22"/>
      <c r="AX1299" s="23"/>
      <c r="AY1299" s="22">
        <v>224</v>
      </c>
      <c r="AZ1299" s="22">
        <v>0</v>
      </c>
      <c r="BA1299" s="22">
        <v>1</v>
      </c>
      <c r="BB1299" s="22">
        <v>54</v>
      </c>
      <c r="BC1299" s="22">
        <v>100</v>
      </c>
      <c r="BD1299" s="22">
        <v>100</v>
      </c>
      <c r="BE1299" s="23"/>
      <c r="BF1299" s="22">
        <v>0</v>
      </c>
    </row>
    <row r="1300" spans="1:58" x14ac:dyDescent="0.25">
      <c r="A1300" s="22">
        <v>1.7</v>
      </c>
      <c r="B1300" s="23" t="s">
        <v>173</v>
      </c>
      <c r="C1300" s="23" t="s">
        <v>9</v>
      </c>
      <c r="D1300" s="23" t="s">
        <v>14</v>
      </c>
      <c r="E1300" s="23" t="s">
        <v>670</v>
      </c>
      <c r="F1300" s="23"/>
      <c r="G1300" s="23" t="s">
        <v>24</v>
      </c>
      <c r="H1300" s="23" t="s">
        <v>787</v>
      </c>
      <c r="I1300" s="23" t="s">
        <v>788</v>
      </c>
      <c r="J1300" s="23" t="s">
        <v>668</v>
      </c>
      <c r="K1300" s="23" t="s">
        <v>41</v>
      </c>
      <c r="L1300" s="22" t="b">
        <v>0</v>
      </c>
      <c r="M1300" s="22" t="b">
        <v>0</v>
      </c>
      <c r="N1300" s="22" t="b">
        <v>1</v>
      </c>
      <c r="O1300" s="22">
        <v>80</v>
      </c>
      <c r="P1300" s="22">
        <v>60</v>
      </c>
      <c r="Q1300" s="22">
        <v>0</v>
      </c>
      <c r="R1300" s="23" t="s">
        <v>49</v>
      </c>
      <c r="S1300" s="22">
        <v>1000</v>
      </c>
      <c r="T1300" s="22">
        <v>100</v>
      </c>
      <c r="U1300" s="22" t="b">
        <v>0</v>
      </c>
      <c r="V1300" s="22">
        <v>150</v>
      </c>
      <c r="W1300" s="22">
        <v>1</v>
      </c>
      <c r="X1300" s="22">
        <v>105</v>
      </c>
      <c r="Y1300" s="22">
        <v>60</v>
      </c>
      <c r="Z1300" s="22">
        <v>0.05</v>
      </c>
      <c r="AA1300" s="22" t="b">
        <v>0</v>
      </c>
      <c r="AB1300" s="23" t="s">
        <v>724</v>
      </c>
      <c r="AC1300" s="22">
        <v>5</v>
      </c>
      <c r="AD1300" s="22">
        <v>9</v>
      </c>
      <c r="AE1300" s="22">
        <v>90</v>
      </c>
      <c r="AF1300" s="22">
        <v>0</v>
      </c>
      <c r="AG1300" s="23" t="s">
        <v>727</v>
      </c>
      <c r="AH1300" s="22" t="b">
        <v>0</v>
      </c>
      <c r="AI1300" s="22" t="b">
        <v>0</v>
      </c>
      <c r="AJ1300" s="22">
        <v>50</v>
      </c>
      <c r="AK1300" s="22">
        <v>0</v>
      </c>
      <c r="AL1300" s="22">
        <v>2000</v>
      </c>
      <c r="AM1300" s="23" t="s">
        <v>368</v>
      </c>
      <c r="AN1300" s="23"/>
      <c r="AO1300" s="22" t="b">
        <v>0</v>
      </c>
      <c r="AP1300" s="23"/>
      <c r="AQ1300" s="23"/>
      <c r="AR1300" s="23"/>
      <c r="AS1300" s="23"/>
      <c r="AT1300" s="23"/>
      <c r="AU1300" s="23"/>
      <c r="AV1300" s="23"/>
      <c r="AW1300" s="22"/>
      <c r="AX1300" s="23"/>
      <c r="AY1300" s="22">
        <v>16711935</v>
      </c>
      <c r="AZ1300" s="22"/>
      <c r="BA1300" s="22"/>
      <c r="BB1300" s="22"/>
      <c r="BC1300" s="22"/>
      <c r="BD1300" s="22"/>
      <c r="BE1300" s="23"/>
      <c r="BF1300" s="22"/>
    </row>
    <row r="1301" spans="1:58" x14ac:dyDescent="0.25">
      <c r="A1301" s="22">
        <v>1.7</v>
      </c>
      <c r="B1301" s="23" t="s">
        <v>173</v>
      </c>
      <c r="C1301" s="23" t="s">
        <v>9</v>
      </c>
      <c r="D1301" s="23" t="s">
        <v>14</v>
      </c>
      <c r="E1301" s="23" t="s">
        <v>670</v>
      </c>
      <c r="F1301" s="23"/>
      <c r="G1301" s="23" t="s">
        <v>24</v>
      </c>
      <c r="H1301" s="23" t="s">
        <v>787</v>
      </c>
      <c r="I1301" s="23" t="s">
        <v>788</v>
      </c>
      <c r="J1301" s="23" t="s">
        <v>668</v>
      </c>
      <c r="K1301" s="23" t="s">
        <v>41</v>
      </c>
      <c r="L1301" s="22" t="b">
        <v>0</v>
      </c>
      <c r="M1301" s="22" t="b">
        <v>0</v>
      </c>
      <c r="N1301" s="22" t="b">
        <v>1</v>
      </c>
      <c r="O1301" s="22">
        <v>80</v>
      </c>
      <c r="P1301" s="22">
        <v>60</v>
      </c>
      <c r="Q1301" s="22">
        <v>0</v>
      </c>
      <c r="R1301" s="23" t="s">
        <v>49</v>
      </c>
      <c r="S1301" s="22">
        <v>1000</v>
      </c>
      <c r="T1301" s="22">
        <v>100</v>
      </c>
      <c r="U1301" s="22" t="b">
        <v>0</v>
      </c>
      <c r="V1301" s="22">
        <v>150</v>
      </c>
      <c r="W1301" s="22">
        <v>1</v>
      </c>
      <c r="X1301" s="22">
        <v>105</v>
      </c>
      <c r="Y1301" s="22">
        <v>60</v>
      </c>
      <c r="Z1301" s="22">
        <v>0.05</v>
      </c>
      <c r="AA1301" s="22" t="b">
        <v>0</v>
      </c>
      <c r="AB1301" s="23" t="s">
        <v>724</v>
      </c>
      <c r="AC1301" s="22">
        <v>5</v>
      </c>
      <c r="AD1301" s="22">
        <v>9</v>
      </c>
      <c r="AE1301" s="22">
        <v>90</v>
      </c>
      <c r="AF1301" s="22">
        <v>0</v>
      </c>
      <c r="AG1301" s="23" t="s">
        <v>727</v>
      </c>
      <c r="AH1301" s="22" t="b">
        <v>0</v>
      </c>
      <c r="AI1301" s="22" t="b">
        <v>0</v>
      </c>
      <c r="AJ1301" s="22">
        <v>50</v>
      </c>
      <c r="AK1301" s="22">
        <v>0</v>
      </c>
      <c r="AL1301" s="22">
        <v>2000</v>
      </c>
      <c r="AM1301" s="23" t="s">
        <v>545</v>
      </c>
      <c r="AN1301" s="23"/>
      <c r="AO1301" s="22" t="b">
        <v>0</v>
      </c>
      <c r="AP1301" s="23"/>
      <c r="AQ1301" s="23"/>
      <c r="AR1301" s="23"/>
      <c r="AS1301" s="23"/>
      <c r="AT1301" s="23"/>
      <c r="AU1301" s="23"/>
      <c r="AV1301" s="23"/>
      <c r="AW1301" s="22"/>
      <c r="AX1301" s="23"/>
      <c r="AY1301" s="22">
        <v>15663343</v>
      </c>
      <c r="AZ1301" s="22"/>
      <c r="BA1301" s="22"/>
      <c r="BB1301" s="22"/>
      <c r="BC1301" s="22"/>
      <c r="BD1301" s="22"/>
      <c r="BE1301" s="23"/>
      <c r="BF1301" s="22"/>
    </row>
    <row r="1302" spans="1:58" x14ac:dyDescent="0.25">
      <c r="A1302" s="22">
        <v>1.7</v>
      </c>
      <c r="B1302" s="23" t="s">
        <v>173</v>
      </c>
      <c r="C1302" s="23" t="s">
        <v>9</v>
      </c>
      <c r="D1302" s="23" t="s">
        <v>14</v>
      </c>
      <c r="E1302" s="23" t="s">
        <v>670</v>
      </c>
      <c r="F1302" s="23"/>
      <c r="G1302" s="23" t="s">
        <v>24</v>
      </c>
      <c r="H1302" s="23" t="s">
        <v>787</v>
      </c>
      <c r="I1302" s="23" t="s">
        <v>788</v>
      </c>
      <c r="J1302" s="23" t="s">
        <v>668</v>
      </c>
      <c r="K1302" s="23" t="s">
        <v>41</v>
      </c>
      <c r="L1302" s="22" t="b">
        <v>0</v>
      </c>
      <c r="M1302" s="22" t="b">
        <v>0</v>
      </c>
      <c r="N1302" s="22" t="b">
        <v>1</v>
      </c>
      <c r="O1302" s="22">
        <v>80</v>
      </c>
      <c r="P1302" s="22">
        <v>60</v>
      </c>
      <c r="Q1302" s="22">
        <v>0</v>
      </c>
      <c r="R1302" s="23" t="s">
        <v>49</v>
      </c>
      <c r="S1302" s="22">
        <v>1000</v>
      </c>
      <c r="T1302" s="22">
        <v>100</v>
      </c>
      <c r="U1302" s="22" t="b">
        <v>0</v>
      </c>
      <c r="V1302" s="22">
        <v>150</v>
      </c>
      <c r="W1302" s="22">
        <v>1</v>
      </c>
      <c r="X1302" s="22">
        <v>105</v>
      </c>
      <c r="Y1302" s="22">
        <v>60</v>
      </c>
      <c r="Z1302" s="22">
        <v>0.05</v>
      </c>
      <c r="AA1302" s="22" t="b">
        <v>0</v>
      </c>
      <c r="AB1302" s="23" t="s">
        <v>724</v>
      </c>
      <c r="AC1302" s="22">
        <v>5</v>
      </c>
      <c r="AD1302" s="22">
        <v>9</v>
      </c>
      <c r="AE1302" s="22">
        <v>90</v>
      </c>
      <c r="AF1302" s="22">
        <v>0</v>
      </c>
      <c r="AG1302" s="23" t="s">
        <v>727</v>
      </c>
      <c r="AH1302" s="22" t="b">
        <v>0</v>
      </c>
      <c r="AI1302" s="22" t="b">
        <v>0</v>
      </c>
      <c r="AJ1302" s="22">
        <v>50</v>
      </c>
      <c r="AK1302" s="22">
        <v>0</v>
      </c>
      <c r="AL1302" s="22">
        <v>2000</v>
      </c>
      <c r="AM1302" s="23" t="s">
        <v>232</v>
      </c>
      <c r="AN1302" s="23"/>
      <c r="AO1302" s="22" t="b">
        <v>0</v>
      </c>
      <c r="AP1302" s="23"/>
      <c r="AQ1302" s="23"/>
      <c r="AR1302" s="23"/>
      <c r="AS1302" s="23"/>
      <c r="AT1302" s="23"/>
      <c r="AU1302" s="23"/>
      <c r="AV1302" s="23"/>
      <c r="AW1302" s="22"/>
      <c r="AX1302" s="23"/>
      <c r="AY1302" s="22">
        <v>14680288</v>
      </c>
      <c r="AZ1302" s="22">
        <v>0</v>
      </c>
      <c r="BA1302" s="22">
        <v>0</v>
      </c>
      <c r="BB1302" s="22">
        <v>45</v>
      </c>
      <c r="BC1302" s="22">
        <v>0</v>
      </c>
      <c r="BD1302" s="22">
        <v>70</v>
      </c>
      <c r="BE1302" s="23"/>
      <c r="BF1302" s="22">
        <v>0</v>
      </c>
    </row>
    <row r="1303" spans="1:58" x14ac:dyDescent="0.25">
      <c r="A1303" s="22">
        <v>1.7</v>
      </c>
      <c r="B1303" s="23" t="s">
        <v>173</v>
      </c>
      <c r="C1303" s="23" t="s">
        <v>9</v>
      </c>
      <c r="D1303" s="23" t="s">
        <v>14</v>
      </c>
      <c r="E1303" s="23" t="s">
        <v>670</v>
      </c>
      <c r="F1303" s="23"/>
      <c r="G1303" s="23" t="s">
        <v>24</v>
      </c>
      <c r="H1303" s="23" t="s">
        <v>787</v>
      </c>
      <c r="I1303" s="23" t="s">
        <v>788</v>
      </c>
      <c r="J1303" s="23" t="s">
        <v>668</v>
      </c>
      <c r="K1303" s="23" t="s">
        <v>41</v>
      </c>
      <c r="L1303" s="22" t="b">
        <v>0</v>
      </c>
      <c r="M1303" s="22" t="b">
        <v>0</v>
      </c>
      <c r="N1303" s="22" t="b">
        <v>1</v>
      </c>
      <c r="O1303" s="22">
        <v>80</v>
      </c>
      <c r="P1303" s="22">
        <v>60</v>
      </c>
      <c r="Q1303" s="22">
        <v>0</v>
      </c>
      <c r="R1303" s="23" t="s">
        <v>49</v>
      </c>
      <c r="S1303" s="22">
        <v>1000</v>
      </c>
      <c r="T1303" s="22">
        <v>100</v>
      </c>
      <c r="U1303" s="22" t="b">
        <v>0</v>
      </c>
      <c r="V1303" s="22">
        <v>150</v>
      </c>
      <c r="W1303" s="22">
        <v>1</v>
      </c>
      <c r="X1303" s="22">
        <v>105</v>
      </c>
      <c r="Y1303" s="22">
        <v>60</v>
      </c>
      <c r="Z1303" s="22">
        <v>0.05</v>
      </c>
      <c r="AA1303" s="22" t="b">
        <v>0</v>
      </c>
      <c r="AB1303" s="23" t="s">
        <v>724</v>
      </c>
      <c r="AC1303" s="22">
        <v>5</v>
      </c>
      <c r="AD1303" s="22">
        <v>9</v>
      </c>
      <c r="AE1303" s="22">
        <v>90</v>
      </c>
      <c r="AF1303" s="22">
        <v>0</v>
      </c>
      <c r="AG1303" s="23" t="s">
        <v>727</v>
      </c>
      <c r="AH1303" s="22" t="b">
        <v>0</v>
      </c>
      <c r="AI1303" s="22" t="b">
        <v>0</v>
      </c>
      <c r="AJ1303" s="22">
        <v>50</v>
      </c>
      <c r="AK1303" s="22">
        <v>0</v>
      </c>
      <c r="AL1303" s="22">
        <v>2000</v>
      </c>
      <c r="AM1303" s="23" t="s">
        <v>446</v>
      </c>
      <c r="AN1303" s="23"/>
      <c r="AO1303" s="22" t="b">
        <v>0</v>
      </c>
      <c r="AP1303" s="23"/>
      <c r="AQ1303" s="23"/>
      <c r="AR1303" s="23"/>
      <c r="AS1303" s="23"/>
      <c r="AT1303" s="23"/>
      <c r="AU1303" s="23"/>
      <c r="AV1303" s="23"/>
      <c r="AW1303" s="22"/>
      <c r="AX1303" s="23"/>
      <c r="AY1303" s="22">
        <v>13762770</v>
      </c>
      <c r="AZ1303" s="22">
        <v>0</v>
      </c>
      <c r="BA1303" s="22">
        <v>0</v>
      </c>
      <c r="BB1303" s="22">
        <v>34</v>
      </c>
      <c r="BC1303" s="22">
        <v>0</v>
      </c>
      <c r="BD1303" s="22">
        <v>90</v>
      </c>
      <c r="BE1303" s="23"/>
      <c r="BF1303" s="22">
        <v>0</v>
      </c>
    </row>
    <row r="1304" spans="1:58" x14ac:dyDescent="0.25">
      <c r="A1304" s="22">
        <v>1.7</v>
      </c>
      <c r="B1304" s="23" t="s">
        <v>173</v>
      </c>
      <c r="C1304" s="23" t="s">
        <v>9</v>
      </c>
      <c r="D1304" s="23" t="s">
        <v>14</v>
      </c>
      <c r="E1304" s="23" t="s">
        <v>670</v>
      </c>
      <c r="F1304" s="23"/>
      <c r="G1304" s="23" t="s">
        <v>24</v>
      </c>
      <c r="H1304" s="23" t="s">
        <v>787</v>
      </c>
      <c r="I1304" s="23" t="s">
        <v>788</v>
      </c>
      <c r="J1304" s="23" t="s">
        <v>668</v>
      </c>
      <c r="K1304" s="23" t="s">
        <v>41</v>
      </c>
      <c r="L1304" s="22" t="b">
        <v>0</v>
      </c>
      <c r="M1304" s="22" t="b">
        <v>0</v>
      </c>
      <c r="N1304" s="22" t="b">
        <v>1</v>
      </c>
      <c r="O1304" s="22">
        <v>80</v>
      </c>
      <c r="P1304" s="22">
        <v>60</v>
      </c>
      <c r="Q1304" s="22">
        <v>0</v>
      </c>
      <c r="R1304" s="23" t="s">
        <v>49</v>
      </c>
      <c r="S1304" s="22">
        <v>1000</v>
      </c>
      <c r="T1304" s="22">
        <v>100</v>
      </c>
      <c r="U1304" s="22" t="b">
        <v>0</v>
      </c>
      <c r="V1304" s="22">
        <v>150</v>
      </c>
      <c r="W1304" s="22">
        <v>1</v>
      </c>
      <c r="X1304" s="22">
        <v>105</v>
      </c>
      <c r="Y1304" s="22">
        <v>60</v>
      </c>
      <c r="Z1304" s="22">
        <v>0.05</v>
      </c>
      <c r="AA1304" s="22" t="b">
        <v>0</v>
      </c>
      <c r="AB1304" s="23" t="s">
        <v>724</v>
      </c>
      <c r="AC1304" s="22">
        <v>5</v>
      </c>
      <c r="AD1304" s="22">
        <v>9</v>
      </c>
      <c r="AE1304" s="22">
        <v>90</v>
      </c>
      <c r="AF1304" s="22">
        <v>0</v>
      </c>
      <c r="AG1304" s="23" t="s">
        <v>727</v>
      </c>
      <c r="AH1304" s="22" t="b">
        <v>0</v>
      </c>
      <c r="AI1304" s="22" t="b">
        <v>0</v>
      </c>
      <c r="AJ1304" s="22">
        <v>50</v>
      </c>
      <c r="AK1304" s="22">
        <v>0</v>
      </c>
      <c r="AL1304" s="22">
        <v>2000</v>
      </c>
      <c r="AM1304" s="23" t="s">
        <v>366</v>
      </c>
      <c r="AN1304" s="23"/>
      <c r="AO1304" s="22" t="b">
        <v>0</v>
      </c>
      <c r="AP1304" s="23"/>
      <c r="AQ1304" s="23"/>
      <c r="AR1304" s="23"/>
      <c r="AS1304" s="23"/>
      <c r="AT1304" s="23"/>
      <c r="AU1304" s="23"/>
      <c r="AV1304" s="23"/>
      <c r="AW1304" s="22"/>
      <c r="AX1304" s="23"/>
      <c r="AY1304" s="22">
        <v>12845252</v>
      </c>
      <c r="AZ1304" s="22">
        <v>0</v>
      </c>
      <c r="BA1304" s="22">
        <v>0</v>
      </c>
      <c r="BB1304" s="22">
        <v>38</v>
      </c>
      <c r="BC1304" s="22">
        <v>0</v>
      </c>
      <c r="BD1304" s="22">
        <v>70</v>
      </c>
      <c r="BE1304" s="23"/>
      <c r="BF1304" s="22">
        <v>0</v>
      </c>
    </row>
    <row r="1305" spans="1:58" x14ac:dyDescent="0.25">
      <c r="A1305" s="22">
        <v>1.7</v>
      </c>
      <c r="B1305" s="23" t="s">
        <v>173</v>
      </c>
      <c r="C1305" s="23" t="s">
        <v>9</v>
      </c>
      <c r="D1305" s="23" t="s">
        <v>14</v>
      </c>
      <c r="E1305" s="23" t="s">
        <v>670</v>
      </c>
      <c r="F1305" s="23"/>
      <c r="G1305" s="23" t="s">
        <v>24</v>
      </c>
      <c r="H1305" s="23" t="s">
        <v>787</v>
      </c>
      <c r="I1305" s="23" t="s">
        <v>788</v>
      </c>
      <c r="J1305" s="23" t="s">
        <v>668</v>
      </c>
      <c r="K1305" s="23" t="s">
        <v>41</v>
      </c>
      <c r="L1305" s="22" t="b">
        <v>0</v>
      </c>
      <c r="M1305" s="22" t="b">
        <v>0</v>
      </c>
      <c r="N1305" s="22" t="b">
        <v>1</v>
      </c>
      <c r="O1305" s="22">
        <v>80</v>
      </c>
      <c r="P1305" s="22">
        <v>60</v>
      </c>
      <c r="Q1305" s="22">
        <v>0</v>
      </c>
      <c r="R1305" s="23" t="s">
        <v>49</v>
      </c>
      <c r="S1305" s="22">
        <v>1000</v>
      </c>
      <c r="T1305" s="22">
        <v>100</v>
      </c>
      <c r="U1305" s="22" t="b">
        <v>0</v>
      </c>
      <c r="V1305" s="22">
        <v>150</v>
      </c>
      <c r="W1305" s="22">
        <v>1</v>
      </c>
      <c r="X1305" s="22">
        <v>105</v>
      </c>
      <c r="Y1305" s="22">
        <v>60</v>
      </c>
      <c r="Z1305" s="22">
        <v>0.05</v>
      </c>
      <c r="AA1305" s="22" t="b">
        <v>0</v>
      </c>
      <c r="AB1305" s="23" t="s">
        <v>724</v>
      </c>
      <c r="AC1305" s="22">
        <v>5</v>
      </c>
      <c r="AD1305" s="22">
        <v>9</v>
      </c>
      <c r="AE1305" s="22">
        <v>90</v>
      </c>
      <c r="AF1305" s="22">
        <v>0</v>
      </c>
      <c r="AG1305" s="23" t="s">
        <v>727</v>
      </c>
      <c r="AH1305" s="22" t="b">
        <v>0</v>
      </c>
      <c r="AI1305" s="22" t="b">
        <v>0</v>
      </c>
      <c r="AJ1305" s="22">
        <v>50</v>
      </c>
      <c r="AK1305" s="22">
        <v>0</v>
      </c>
      <c r="AL1305" s="22">
        <v>2000</v>
      </c>
      <c r="AM1305" s="23" t="s">
        <v>365</v>
      </c>
      <c r="AN1305" s="23"/>
      <c r="AO1305" s="22" t="b">
        <v>0</v>
      </c>
      <c r="AP1305" s="23"/>
      <c r="AQ1305" s="23"/>
      <c r="AR1305" s="23"/>
      <c r="AS1305" s="23"/>
      <c r="AT1305" s="23"/>
      <c r="AU1305" s="23"/>
      <c r="AV1305" s="23"/>
      <c r="AW1305" s="22"/>
      <c r="AX1305" s="23"/>
      <c r="AY1305" s="22">
        <v>11993271</v>
      </c>
      <c r="AZ1305" s="22">
        <v>0</v>
      </c>
      <c r="BA1305" s="22">
        <v>0</v>
      </c>
      <c r="BB1305" s="22">
        <v>36</v>
      </c>
      <c r="BC1305" s="22">
        <v>0</v>
      </c>
      <c r="BD1305" s="22">
        <v>80</v>
      </c>
      <c r="BE1305" s="23"/>
      <c r="BF1305" s="22">
        <v>0</v>
      </c>
    </row>
    <row r="1306" spans="1:58" x14ac:dyDescent="0.25">
      <c r="A1306" s="22">
        <v>1.7</v>
      </c>
      <c r="B1306" s="23" t="s">
        <v>173</v>
      </c>
      <c r="C1306" s="23" t="s">
        <v>9</v>
      </c>
      <c r="D1306" s="23" t="s">
        <v>14</v>
      </c>
      <c r="E1306" s="23" t="s">
        <v>670</v>
      </c>
      <c r="F1306" s="23"/>
      <c r="G1306" s="23" t="s">
        <v>24</v>
      </c>
      <c r="H1306" s="23" t="s">
        <v>787</v>
      </c>
      <c r="I1306" s="23" t="s">
        <v>788</v>
      </c>
      <c r="J1306" s="23" t="s">
        <v>668</v>
      </c>
      <c r="K1306" s="23" t="s">
        <v>41</v>
      </c>
      <c r="L1306" s="22" t="b">
        <v>0</v>
      </c>
      <c r="M1306" s="22" t="b">
        <v>0</v>
      </c>
      <c r="N1306" s="22" t="b">
        <v>1</v>
      </c>
      <c r="O1306" s="22">
        <v>80</v>
      </c>
      <c r="P1306" s="22">
        <v>60</v>
      </c>
      <c r="Q1306" s="22">
        <v>0</v>
      </c>
      <c r="R1306" s="23" t="s">
        <v>49</v>
      </c>
      <c r="S1306" s="22">
        <v>1000</v>
      </c>
      <c r="T1306" s="22">
        <v>100</v>
      </c>
      <c r="U1306" s="22" t="b">
        <v>0</v>
      </c>
      <c r="V1306" s="22">
        <v>150</v>
      </c>
      <c r="W1306" s="22">
        <v>1</v>
      </c>
      <c r="X1306" s="22">
        <v>105</v>
      </c>
      <c r="Y1306" s="22">
        <v>60</v>
      </c>
      <c r="Z1306" s="22">
        <v>0.05</v>
      </c>
      <c r="AA1306" s="22" t="b">
        <v>0</v>
      </c>
      <c r="AB1306" s="23" t="s">
        <v>724</v>
      </c>
      <c r="AC1306" s="22">
        <v>5</v>
      </c>
      <c r="AD1306" s="22">
        <v>9</v>
      </c>
      <c r="AE1306" s="22">
        <v>90</v>
      </c>
      <c r="AF1306" s="22">
        <v>0</v>
      </c>
      <c r="AG1306" s="23" t="s">
        <v>727</v>
      </c>
      <c r="AH1306" s="22" t="b">
        <v>0</v>
      </c>
      <c r="AI1306" s="22" t="b">
        <v>0</v>
      </c>
      <c r="AJ1306" s="22">
        <v>50</v>
      </c>
      <c r="AK1306" s="22">
        <v>0</v>
      </c>
      <c r="AL1306" s="22">
        <v>2000</v>
      </c>
      <c r="AM1306" s="23" t="s">
        <v>355</v>
      </c>
      <c r="AN1306" s="23"/>
      <c r="AO1306" s="22" t="b">
        <v>0</v>
      </c>
      <c r="AP1306" s="23"/>
      <c r="AQ1306" s="23"/>
      <c r="AR1306" s="23"/>
      <c r="AS1306" s="23"/>
      <c r="AT1306" s="23"/>
      <c r="AU1306" s="23"/>
      <c r="AV1306" s="23"/>
      <c r="AW1306" s="22"/>
      <c r="AX1306" s="23"/>
      <c r="AY1306" s="22">
        <v>11206827</v>
      </c>
      <c r="AZ1306" s="22">
        <v>1</v>
      </c>
      <c r="BA1306" s="22">
        <v>0</v>
      </c>
      <c r="BB1306" s="22">
        <v>10</v>
      </c>
      <c r="BC1306" s="22">
        <v>80</v>
      </c>
      <c r="BD1306" s="22">
        <v>50</v>
      </c>
      <c r="BE1306" s="23"/>
      <c r="BF1306" s="22">
        <v>1</v>
      </c>
    </row>
    <row r="1307" spans="1:58" x14ac:dyDescent="0.25">
      <c r="A1307" s="22">
        <v>1.7</v>
      </c>
      <c r="B1307" s="23" t="s">
        <v>173</v>
      </c>
      <c r="C1307" s="23" t="s">
        <v>9</v>
      </c>
      <c r="D1307" s="23" t="s">
        <v>14</v>
      </c>
      <c r="E1307" s="23" t="s">
        <v>670</v>
      </c>
      <c r="F1307" s="23"/>
      <c r="G1307" s="23" t="s">
        <v>24</v>
      </c>
      <c r="H1307" s="23" t="s">
        <v>787</v>
      </c>
      <c r="I1307" s="23" t="s">
        <v>788</v>
      </c>
      <c r="J1307" s="23" t="s">
        <v>668</v>
      </c>
      <c r="K1307" s="23" t="s">
        <v>41</v>
      </c>
      <c r="L1307" s="22" t="b">
        <v>0</v>
      </c>
      <c r="M1307" s="22" t="b">
        <v>0</v>
      </c>
      <c r="N1307" s="22" t="b">
        <v>1</v>
      </c>
      <c r="O1307" s="22">
        <v>80</v>
      </c>
      <c r="P1307" s="22">
        <v>60</v>
      </c>
      <c r="Q1307" s="22">
        <v>0</v>
      </c>
      <c r="R1307" s="23" t="s">
        <v>49</v>
      </c>
      <c r="S1307" s="22">
        <v>1000</v>
      </c>
      <c r="T1307" s="22">
        <v>100</v>
      </c>
      <c r="U1307" s="22" t="b">
        <v>0</v>
      </c>
      <c r="V1307" s="22">
        <v>150</v>
      </c>
      <c r="W1307" s="22">
        <v>1</v>
      </c>
      <c r="X1307" s="22">
        <v>105</v>
      </c>
      <c r="Y1307" s="22">
        <v>60</v>
      </c>
      <c r="Z1307" s="22">
        <v>0.05</v>
      </c>
      <c r="AA1307" s="22" t="b">
        <v>0</v>
      </c>
      <c r="AB1307" s="23" t="s">
        <v>724</v>
      </c>
      <c r="AC1307" s="22">
        <v>5</v>
      </c>
      <c r="AD1307" s="22">
        <v>9</v>
      </c>
      <c r="AE1307" s="22">
        <v>90</v>
      </c>
      <c r="AF1307" s="22">
        <v>0</v>
      </c>
      <c r="AG1307" s="23" t="s">
        <v>727</v>
      </c>
      <c r="AH1307" s="22" t="b">
        <v>0</v>
      </c>
      <c r="AI1307" s="22" t="b">
        <v>0</v>
      </c>
      <c r="AJ1307" s="22">
        <v>50</v>
      </c>
      <c r="AK1307" s="22">
        <v>0</v>
      </c>
      <c r="AL1307" s="22">
        <v>2000</v>
      </c>
      <c r="AM1307" s="23" t="s">
        <v>355</v>
      </c>
      <c r="AN1307" s="23"/>
      <c r="AO1307" s="22" t="b">
        <v>0</v>
      </c>
      <c r="AP1307" s="23"/>
      <c r="AQ1307" s="23"/>
      <c r="AR1307" s="23"/>
      <c r="AS1307" s="23"/>
      <c r="AT1307" s="23"/>
      <c r="AU1307" s="23"/>
      <c r="AV1307" s="23"/>
      <c r="AW1307" s="22"/>
      <c r="AX1307" s="23"/>
      <c r="AY1307" s="22">
        <v>11206827</v>
      </c>
      <c r="AZ1307" s="22">
        <v>1</v>
      </c>
      <c r="BA1307" s="22">
        <v>0</v>
      </c>
      <c r="BB1307" s="22">
        <v>20</v>
      </c>
      <c r="BC1307" s="22">
        <v>40</v>
      </c>
      <c r="BD1307" s="22">
        <v>50</v>
      </c>
      <c r="BE1307" s="23"/>
      <c r="BF1307" s="22">
        <v>1</v>
      </c>
    </row>
    <row r="1308" spans="1:58" x14ac:dyDescent="0.25">
      <c r="A1308" s="22">
        <v>1.7</v>
      </c>
      <c r="B1308" s="23" t="s">
        <v>173</v>
      </c>
      <c r="C1308" s="23" t="s">
        <v>9</v>
      </c>
      <c r="D1308" s="23" t="s">
        <v>14</v>
      </c>
      <c r="E1308" s="23" t="s">
        <v>670</v>
      </c>
      <c r="F1308" s="23"/>
      <c r="G1308" s="23" t="s">
        <v>24</v>
      </c>
      <c r="H1308" s="23" t="s">
        <v>787</v>
      </c>
      <c r="I1308" s="23" t="s">
        <v>788</v>
      </c>
      <c r="J1308" s="23" t="s">
        <v>668</v>
      </c>
      <c r="K1308" s="23" t="s">
        <v>41</v>
      </c>
      <c r="L1308" s="22" t="b">
        <v>0</v>
      </c>
      <c r="M1308" s="22" t="b">
        <v>0</v>
      </c>
      <c r="N1308" s="22" t="b">
        <v>1</v>
      </c>
      <c r="O1308" s="22">
        <v>80</v>
      </c>
      <c r="P1308" s="22">
        <v>60</v>
      </c>
      <c r="Q1308" s="22">
        <v>0</v>
      </c>
      <c r="R1308" s="23" t="s">
        <v>49</v>
      </c>
      <c r="S1308" s="22">
        <v>1000</v>
      </c>
      <c r="T1308" s="22">
        <v>100</v>
      </c>
      <c r="U1308" s="22" t="b">
        <v>0</v>
      </c>
      <c r="V1308" s="22">
        <v>150</v>
      </c>
      <c r="W1308" s="22">
        <v>1</v>
      </c>
      <c r="X1308" s="22">
        <v>105</v>
      </c>
      <c r="Y1308" s="22">
        <v>60</v>
      </c>
      <c r="Z1308" s="22">
        <v>0.05</v>
      </c>
      <c r="AA1308" s="22" t="b">
        <v>0</v>
      </c>
      <c r="AB1308" s="23" t="s">
        <v>724</v>
      </c>
      <c r="AC1308" s="22">
        <v>5</v>
      </c>
      <c r="AD1308" s="22">
        <v>9</v>
      </c>
      <c r="AE1308" s="22">
        <v>90</v>
      </c>
      <c r="AF1308" s="22">
        <v>0</v>
      </c>
      <c r="AG1308" s="23" t="s">
        <v>727</v>
      </c>
      <c r="AH1308" s="22" t="b">
        <v>0</v>
      </c>
      <c r="AI1308" s="22" t="b">
        <v>0</v>
      </c>
      <c r="AJ1308" s="22">
        <v>50</v>
      </c>
      <c r="AK1308" s="22">
        <v>0</v>
      </c>
      <c r="AL1308" s="22">
        <v>2000</v>
      </c>
      <c r="AM1308" s="23" t="s">
        <v>355</v>
      </c>
      <c r="AN1308" s="23"/>
      <c r="AO1308" s="22" t="b">
        <v>0</v>
      </c>
      <c r="AP1308" s="23"/>
      <c r="AQ1308" s="23"/>
      <c r="AR1308" s="23"/>
      <c r="AS1308" s="23"/>
      <c r="AT1308" s="23"/>
      <c r="AU1308" s="23"/>
      <c r="AV1308" s="23"/>
      <c r="AW1308" s="22"/>
      <c r="AX1308" s="23"/>
      <c r="AY1308" s="22">
        <v>11206827</v>
      </c>
      <c r="AZ1308" s="22">
        <v>1</v>
      </c>
      <c r="BA1308" s="22">
        <v>0</v>
      </c>
      <c r="BB1308" s="22">
        <v>30</v>
      </c>
      <c r="BC1308" s="22">
        <v>20</v>
      </c>
      <c r="BD1308" s="22">
        <v>50</v>
      </c>
      <c r="BE1308" s="23"/>
      <c r="BF1308" s="22">
        <v>1</v>
      </c>
    </row>
    <row r="1309" spans="1:58" x14ac:dyDescent="0.25">
      <c r="A1309" s="22">
        <v>1.7</v>
      </c>
      <c r="B1309" s="23" t="s">
        <v>173</v>
      </c>
      <c r="C1309" s="23" t="s">
        <v>9</v>
      </c>
      <c r="D1309" s="23" t="s">
        <v>14</v>
      </c>
      <c r="E1309" s="23" t="s">
        <v>670</v>
      </c>
      <c r="F1309" s="23"/>
      <c r="G1309" s="23" t="s">
        <v>24</v>
      </c>
      <c r="H1309" s="23" t="s">
        <v>787</v>
      </c>
      <c r="I1309" s="23" t="s">
        <v>788</v>
      </c>
      <c r="J1309" s="23" t="s">
        <v>668</v>
      </c>
      <c r="K1309" s="23" t="s">
        <v>41</v>
      </c>
      <c r="L1309" s="22" t="b">
        <v>0</v>
      </c>
      <c r="M1309" s="22" t="b">
        <v>0</v>
      </c>
      <c r="N1309" s="22" t="b">
        <v>1</v>
      </c>
      <c r="O1309" s="22">
        <v>80</v>
      </c>
      <c r="P1309" s="22">
        <v>60</v>
      </c>
      <c r="Q1309" s="22">
        <v>0</v>
      </c>
      <c r="R1309" s="23" t="s">
        <v>49</v>
      </c>
      <c r="S1309" s="22">
        <v>1000</v>
      </c>
      <c r="T1309" s="22">
        <v>100</v>
      </c>
      <c r="U1309" s="22" t="b">
        <v>0</v>
      </c>
      <c r="V1309" s="22">
        <v>150</v>
      </c>
      <c r="W1309" s="22">
        <v>1</v>
      </c>
      <c r="X1309" s="22">
        <v>105</v>
      </c>
      <c r="Y1309" s="22">
        <v>60</v>
      </c>
      <c r="Z1309" s="22">
        <v>0.05</v>
      </c>
      <c r="AA1309" s="22" t="b">
        <v>0</v>
      </c>
      <c r="AB1309" s="23" t="s">
        <v>724</v>
      </c>
      <c r="AC1309" s="22">
        <v>5</v>
      </c>
      <c r="AD1309" s="22">
        <v>9</v>
      </c>
      <c r="AE1309" s="22">
        <v>90</v>
      </c>
      <c r="AF1309" s="22">
        <v>0</v>
      </c>
      <c r="AG1309" s="23" t="s">
        <v>727</v>
      </c>
      <c r="AH1309" s="22" t="b">
        <v>0</v>
      </c>
      <c r="AI1309" s="22" t="b">
        <v>0</v>
      </c>
      <c r="AJ1309" s="22">
        <v>50</v>
      </c>
      <c r="AK1309" s="22">
        <v>0</v>
      </c>
      <c r="AL1309" s="22">
        <v>2000</v>
      </c>
      <c r="AM1309" s="23" t="s">
        <v>355</v>
      </c>
      <c r="AN1309" s="23"/>
      <c r="AO1309" s="22" t="b">
        <v>0</v>
      </c>
      <c r="AP1309" s="23"/>
      <c r="AQ1309" s="23"/>
      <c r="AR1309" s="23"/>
      <c r="AS1309" s="23"/>
      <c r="AT1309" s="23"/>
      <c r="AU1309" s="23"/>
      <c r="AV1309" s="23"/>
      <c r="AW1309" s="22"/>
      <c r="AX1309" s="23"/>
      <c r="AY1309" s="22">
        <v>11206827</v>
      </c>
      <c r="AZ1309" s="22">
        <v>1</v>
      </c>
      <c r="BA1309" s="22">
        <v>0</v>
      </c>
      <c r="BB1309" s="22">
        <v>40</v>
      </c>
      <c r="BC1309" s="22">
        <v>10</v>
      </c>
      <c r="BD1309" s="22">
        <v>50</v>
      </c>
      <c r="BE1309" s="23"/>
      <c r="BF1309" s="22">
        <v>1</v>
      </c>
    </row>
    <row r="1310" spans="1:58" x14ac:dyDescent="0.25">
      <c r="A1310" s="22">
        <v>1.7</v>
      </c>
      <c r="B1310" s="23" t="s">
        <v>173</v>
      </c>
      <c r="C1310" s="23" t="s">
        <v>9</v>
      </c>
      <c r="D1310" s="23" t="s">
        <v>14</v>
      </c>
      <c r="E1310" s="23" t="s">
        <v>670</v>
      </c>
      <c r="F1310" s="23"/>
      <c r="G1310" s="23" t="s">
        <v>24</v>
      </c>
      <c r="H1310" s="23" t="s">
        <v>787</v>
      </c>
      <c r="I1310" s="23" t="s">
        <v>788</v>
      </c>
      <c r="J1310" s="23" t="s">
        <v>668</v>
      </c>
      <c r="K1310" s="23" t="s">
        <v>41</v>
      </c>
      <c r="L1310" s="22" t="b">
        <v>0</v>
      </c>
      <c r="M1310" s="22" t="b">
        <v>0</v>
      </c>
      <c r="N1310" s="22" t="b">
        <v>1</v>
      </c>
      <c r="O1310" s="22">
        <v>80</v>
      </c>
      <c r="P1310" s="22">
        <v>60</v>
      </c>
      <c r="Q1310" s="22">
        <v>0</v>
      </c>
      <c r="R1310" s="23" t="s">
        <v>49</v>
      </c>
      <c r="S1310" s="22">
        <v>1000</v>
      </c>
      <c r="T1310" s="22">
        <v>100</v>
      </c>
      <c r="U1310" s="22" t="b">
        <v>0</v>
      </c>
      <c r="V1310" s="22">
        <v>150</v>
      </c>
      <c r="W1310" s="22">
        <v>1</v>
      </c>
      <c r="X1310" s="22">
        <v>105</v>
      </c>
      <c r="Y1310" s="22">
        <v>60</v>
      </c>
      <c r="Z1310" s="22">
        <v>0.05</v>
      </c>
      <c r="AA1310" s="22" t="b">
        <v>0</v>
      </c>
      <c r="AB1310" s="23" t="s">
        <v>724</v>
      </c>
      <c r="AC1310" s="22">
        <v>5</v>
      </c>
      <c r="AD1310" s="22">
        <v>9</v>
      </c>
      <c r="AE1310" s="22">
        <v>90</v>
      </c>
      <c r="AF1310" s="22">
        <v>0</v>
      </c>
      <c r="AG1310" s="23" t="s">
        <v>727</v>
      </c>
      <c r="AH1310" s="22" t="b">
        <v>0</v>
      </c>
      <c r="AI1310" s="22" t="b">
        <v>0</v>
      </c>
      <c r="AJ1310" s="22">
        <v>50</v>
      </c>
      <c r="AK1310" s="22">
        <v>0</v>
      </c>
      <c r="AL1310" s="22">
        <v>2000</v>
      </c>
      <c r="AM1310" s="23" t="s">
        <v>356</v>
      </c>
      <c r="AN1310" s="23"/>
      <c r="AO1310" s="22" t="b">
        <v>0</v>
      </c>
      <c r="AP1310" s="23"/>
      <c r="AQ1310" s="23"/>
      <c r="AR1310" s="23"/>
      <c r="AS1310" s="23"/>
      <c r="AT1310" s="23"/>
      <c r="AU1310" s="23"/>
      <c r="AV1310" s="23"/>
      <c r="AW1310" s="22"/>
      <c r="AX1310" s="23"/>
      <c r="AY1310" s="22">
        <v>10485920</v>
      </c>
      <c r="AZ1310" s="22">
        <v>1</v>
      </c>
      <c r="BA1310" s="22">
        <v>0</v>
      </c>
      <c r="BB1310" s="22">
        <v>10</v>
      </c>
      <c r="BC1310" s="22">
        <v>80</v>
      </c>
      <c r="BD1310" s="22">
        <v>50</v>
      </c>
      <c r="BE1310" s="23"/>
      <c r="BF1310" s="22">
        <v>1</v>
      </c>
    </row>
    <row r="1311" spans="1:58" x14ac:dyDescent="0.25">
      <c r="A1311" s="22">
        <v>1.7</v>
      </c>
      <c r="B1311" s="23" t="s">
        <v>173</v>
      </c>
      <c r="C1311" s="23" t="s">
        <v>9</v>
      </c>
      <c r="D1311" s="23" t="s">
        <v>14</v>
      </c>
      <c r="E1311" s="23" t="s">
        <v>670</v>
      </c>
      <c r="F1311" s="23"/>
      <c r="G1311" s="23" t="s">
        <v>24</v>
      </c>
      <c r="H1311" s="23" t="s">
        <v>787</v>
      </c>
      <c r="I1311" s="23" t="s">
        <v>788</v>
      </c>
      <c r="J1311" s="23" t="s">
        <v>668</v>
      </c>
      <c r="K1311" s="23" t="s">
        <v>41</v>
      </c>
      <c r="L1311" s="22" t="b">
        <v>0</v>
      </c>
      <c r="M1311" s="22" t="b">
        <v>0</v>
      </c>
      <c r="N1311" s="22" t="b">
        <v>1</v>
      </c>
      <c r="O1311" s="22">
        <v>80</v>
      </c>
      <c r="P1311" s="22">
        <v>60</v>
      </c>
      <c r="Q1311" s="22">
        <v>0</v>
      </c>
      <c r="R1311" s="23" t="s">
        <v>49</v>
      </c>
      <c r="S1311" s="22">
        <v>1000</v>
      </c>
      <c r="T1311" s="22">
        <v>100</v>
      </c>
      <c r="U1311" s="22" t="b">
        <v>0</v>
      </c>
      <c r="V1311" s="22">
        <v>150</v>
      </c>
      <c r="W1311" s="22">
        <v>1</v>
      </c>
      <c r="X1311" s="22">
        <v>105</v>
      </c>
      <c r="Y1311" s="22">
        <v>60</v>
      </c>
      <c r="Z1311" s="22">
        <v>0.05</v>
      </c>
      <c r="AA1311" s="22" t="b">
        <v>0</v>
      </c>
      <c r="AB1311" s="23" t="s">
        <v>724</v>
      </c>
      <c r="AC1311" s="22">
        <v>5</v>
      </c>
      <c r="AD1311" s="22">
        <v>9</v>
      </c>
      <c r="AE1311" s="22">
        <v>90</v>
      </c>
      <c r="AF1311" s="22">
        <v>0</v>
      </c>
      <c r="AG1311" s="23" t="s">
        <v>727</v>
      </c>
      <c r="AH1311" s="22" t="b">
        <v>0</v>
      </c>
      <c r="AI1311" s="22" t="b">
        <v>0</v>
      </c>
      <c r="AJ1311" s="22">
        <v>50</v>
      </c>
      <c r="AK1311" s="22">
        <v>0</v>
      </c>
      <c r="AL1311" s="22">
        <v>2000</v>
      </c>
      <c r="AM1311" s="23" t="s">
        <v>356</v>
      </c>
      <c r="AN1311" s="23"/>
      <c r="AO1311" s="22" t="b">
        <v>0</v>
      </c>
      <c r="AP1311" s="23"/>
      <c r="AQ1311" s="23"/>
      <c r="AR1311" s="23"/>
      <c r="AS1311" s="23"/>
      <c r="AT1311" s="23"/>
      <c r="AU1311" s="23"/>
      <c r="AV1311" s="23"/>
      <c r="AW1311" s="22"/>
      <c r="AX1311" s="23"/>
      <c r="AY1311" s="22">
        <v>10485920</v>
      </c>
      <c r="AZ1311" s="22">
        <v>1</v>
      </c>
      <c r="BA1311" s="22">
        <v>0</v>
      </c>
      <c r="BB1311" s="22">
        <v>20</v>
      </c>
      <c r="BC1311" s="22">
        <v>40</v>
      </c>
      <c r="BD1311" s="22">
        <v>50</v>
      </c>
      <c r="BE1311" s="23"/>
      <c r="BF1311" s="22">
        <v>1</v>
      </c>
    </row>
    <row r="1312" spans="1:58" x14ac:dyDescent="0.25">
      <c r="A1312" s="22">
        <v>1.7</v>
      </c>
      <c r="B1312" s="23" t="s">
        <v>173</v>
      </c>
      <c r="C1312" s="23" t="s">
        <v>9</v>
      </c>
      <c r="D1312" s="23" t="s">
        <v>14</v>
      </c>
      <c r="E1312" s="23" t="s">
        <v>670</v>
      </c>
      <c r="F1312" s="23"/>
      <c r="G1312" s="23" t="s">
        <v>24</v>
      </c>
      <c r="H1312" s="23" t="s">
        <v>787</v>
      </c>
      <c r="I1312" s="23" t="s">
        <v>788</v>
      </c>
      <c r="J1312" s="23" t="s">
        <v>668</v>
      </c>
      <c r="K1312" s="23" t="s">
        <v>41</v>
      </c>
      <c r="L1312" s="22" t="b">
        <v>0</v>
      </c>
      <c r="M1312" s="22" t="b">
        <v>0</v>
      </c>
      <c r="N1312" s="22" t="b">
        <v>1</v>
      </c>
      <c r="O1312" s="22">
        <v>80</v>
      </c>
      <c r="P1312" s="22">
        <v>60</v>
      </c>
      <c r="Q1312" s="22">
        <v>0</v>
      </c>
      <c r="R1312" s="23" t="s">
        <v>49</v>
      </c>
      <c r="S1312" s="22">
        <v>1000</v>
      </c>
      <c r="T1312" s="22">
        <v>100</v>
      </c>
      <c r="U1312" s="22" t="b">
        <v>0</v>
      </c>
      <c r="V1312" s="22">
        <v>150</v>
      </c>
      <c r="W1312" s="22">
        <v>1</v>
      </c>
      <c r="X1312" s="22">
        <v>105</v>
      </c>
      <c r="Y1312" s="22">
        <v>60</v>
      </c>
      <c r="Z1312" s="22">
        <v>0.05</v>
      </c>
      <c r="AA1312" s="22" t="b">
        <v>0</v>
      </c>
      <c r="AB1312" s="23" t="s">
        <v>724</v>
      </c>
      <c r="AC1312" s="22">
        <v>5</v>
      </c>
      <c r="AD1312" s="22">
        <v>9</v>
      </c>
      <c r="AE1312" s="22">
        <v>90</v>
      </c>
      <c r="AF1312" s="22">
        <v>0</v>
      </c>
      <c r="AG1312" s="23" t="s">
        <v>727</v>
      </c>
      <c r="AH1312" s="22" t="b">
        <v>0</v>
      </c>
      <c r="AI1312" s="22" t="b">
        <v>0</v>
      </c>
      <c r="AJ1312" s="22">
        <v>50</v>
      </c>
      <c r="AK1312" s="22">
        <v>0</v>
      </c>
      <c r="AL1312" s="22">
        <v>2000</v>
      </c>
      <c r="AM1312" s="23" t="s">
        <v>356</v>
      </c>
      <c r="AN1312" s="23"/>
      <c r="AO1312" s="22" t="b">
        <v>0</v>
      </c>
      <c r="AP1312" s="23"/>
      <c r="AQ1312" s="23"/>
      <c r="AR1312" s="23"/>
      <c r="AS1312" s="23"/>
      <c r="AT1312" s="23"/>
      <c r="AU1312" s="23"/>
      <c r="AV1312" s="23"/>
      <c r="AW1312" s="22"/>
      <c r="AX1312" s="23"/>
      <c r="AY1312" s="22">
        <v>10485920</v>
      </c>
      <c r="AZ1312" s="22">
        <v>1</v>
      </c>
      <c r="BA1312" s="22">
        <v>0</v>
      </c>
      <c r="BB1312" s="22">
        <v>30</v>
      </c>
      <c r="BC1312" s="22">
        <v>20</v>
      </c>
      <c r="BD1312" s="22">
        <v>50</v>
      </c>
      <c r="BE1312" s="23"/>
      <c r="BF1312" s="22">
        <v>1</v>
      </c>
    </row>
    <row r="1313" spans="1:58" x14ac:dyDescent="0.25">
      <c r="A1313" s="22">
        <v>1.7</v>
      </c>
      <c r="B1313" s="23" t="s">
        <v>173</v>
      </c>
      <c r="C1313" s="23" t="s">
        <v>9</v>
      </c>
      <c r="D1313" s="23" t="s">
        <v>14</v>
      </c>
      <c r="E1313" s="23" t="s">
        <v>670</v>
      </c>
      <c r="F1313" s="23"/>
      <c r="G1313" s="23" t="s">
        <v>24</v>
      </c>
      <c r="H1313" s="23" t="s">
        <v>787</v>
      </c>
      <c r="I1313" s="23" t="s">
        <v>788</v>
      </c>
      <c r="J1313" s="23" t="s">
        <v>668</v>
      </c>
      <c r="K1313" s="23" t="s">
        <v>41</v>
      </c>
      <c r="L1313" s="22" t="b">
        <v>0</v>
      </c>
      <c r="M1313" s="22" t="b">
        <v>0</v>
      </c>
      <c r="N1313" s="22" t="b">
        <v>1</v>
      </c>
      <c r="O1313" s="22">
        <v>80</v>
      </c>
      <c r="P1313" s="22">
        <v>60</v>
      </c>
      <c r="Q1313" s="22">
        <v>0</v>
      </c>
      <c r="R1313" s="23" t="s">
        <v>49</v>
      </c>
      <c r="S1313" s="22">
        <v>1000</v>
      </c>
      <c r="T1313" s="22">
        <v>100</v>
      </c>
      <c r="U1313" s="22" t="b">
        <v>0</v>
      </c>
      <c r="V1313" s="22">
        <v>150</v>
      </c>
      <c r="W1313" s="22">
        <v>1</v>
      </c>
      <c r="X1313" s="22">
        <v>105</v>
      </c>
      <c r="Y1313" s="22">
        <v>60</v>
      </c>
      <c r="Z1313" s="22">
        <v>0.05</v>
      </c>
      <c r="AA1313" s="22" t="b">
        <v>0</v>
      </c>
      <c r="AB1313" s="23" t="s">
        <v>724</v>
      </c>
      <c r="AC1313" s="22">
        <v>5</v>
      </c>
      <c r="AD1313" s="22">
        <v>9</v>
      </c>
      <c r="AE1313" s="22">
        <v>90</v>
      </c>
      <c r="AF1313" s="22">
        <v>0</v>
      </c>
      <c r="AG1313" s="23" t="s">
        <v>727</v>
      </c>
      <c r="AH1313" s="22" t="b">
        <v>0</v>
      </c>
      <c r="AI1313" s="22" t="b">
        <v>0</v>
      </c>
      <c r="AJ1313" s="22">
        <v>50</v>
      </c>
      <c r="AK1313" s="22">
        <v>0</v>
      </c>
      <c r="AL1313" s="22">
        <v>2000</v>
      </c>
      <c r="AM1313" s="23" t="s">
        <v>356</v>
      </c>
      <c r="AN1313" s="23"/>
      <c r="AO1313" s="22" t="b">
        <v>0</v>
      </c>
      <c r="AP1313" s="23"/>
      <c r="AQ1313" s="23"/>
      <c r="AR1313" s="23"/>
      <c r="AS1313" s="23"/>
      <c r="AT1313" s="23"/>
      <c r="AU1313" s="23"/>
      <c r="AV1313" s="23"/>
      <c r="AW1313" s="22"/>
      <c r="AX1313" s="23"/>
      <c r="AY1313" s="22">
        <v>10485920</v>
      </c>
      <c r="AZ1313" s="22">
        <v>1</v>
      </c>
      <c r="BA1313" s="22">
        <v>0</v>
      </c>
      <c r="BB1313" s="22">
        <v>40</v>
      </c>
      <c r="BC1313" s="22">
        <v>10</v>
      </c>
      <c r="BD1313" s="22">
        <v>50</v>
      </c>
      <c r="BE1313" s="23"/>
      <c r="BF1313" s="22">
        <v>1</v>
      </c>
    </row>
    <row r="1314" spans="1:58" x14ac:dyDescent="0.25">
      <c r="A1314" s="22">
        <v>1.7</v>
      </c>
      <c r="B1314" s="23" t="s">
        <v>173</v>
      </c>
      <c r="C1314" s="23" t="s">
        <v>9</v>
      </c>
      <c r="D1314" s="23" t="s">
        <v>14</v>
      </c>
      <c r="E1314" s="23" t="s">
        <v>670</v>
      </c>
      <c r="F1314" s="23"/>
      <c r="G1314" s="23" t="s">
        <v>24</v>
      </c>
      <c r="H1314" s="23" t="s">
        <v>787</v>
      </c>
      <c r="I1314" s="23" t="s">
        <v>788</v>
      </c>
      <c r="J1314" s="23" t="s">
        <v>668</v>
      </c>
      <c r="K1314" s="23" t="s">
        <v>41</v>
      </c>
      <c r="L1314" s="22" t="b">
        <v>0</v>
      </c>
      <c r="M1314" s="22" t="b">
        <v>0</v>
      </c>
      <c r="N1314" s="22" t="b">
        <v>1</v>
      </c>
      <c r="O1314" s="22">
        <v>80</v>
      </c>
      <c r="P1314" s="22">
        <v>60</v>
      </c>
      <c r="Q1314" s="22">
        <v>0</v>
      </c>
      <c r="R1314" s="23" t="s">
        <v>49</v>
      </c>
      <c r="S1314" s="22">
        <v>1000</v>
      </c>
      <c r="T1314" s="22">
        <v>100</v>
      </c>
      <c r="U1314" s="22" t="b">
        <v>0</v>
      </c>
      <c r="V1314" s="22">
        <v>150</v>
      </c>
      <c r="W1314" s="22">
        <v>1</v>
      </c>
      <c r="X1314" s="22">
        <v>105</v>
      </c>
      <c r="Y1314" s="22">
        <v>60</v>
      </c>
      <c r="Z1314" s="22">
        <v>0.05</v>
      </c>
      <c r="AA1314" s="22" t="b">
        <v>0</v>
      </c>
      <c r="AB1314" s="23" t="s">
        <v>724</v>
      </c>
      <c r="AC1314" s="22">
        <v>5</v>
      </c>
      <c r="AD1314" s="22">
        <v>9</v>
      </c>
      <c r="AE1314" s="22">
        <v>90</v>
      </c>
      <c r="AF1314" s="22">
        <v>0</v>
      </c>
      <c r="AG1314" s="23" t="s">
        <v>727</v>
      </c>
      <c r="AH1314" s="22" t="b">
        <v>0</v>
      </c>
      <c r="AI1314" s="22" t="b">
        <v>0</v>
      </c>
      <c r="AJ1314" s="22">
        <v>50</v>
      </c>
      <c r="AK1314" s="22">
        <v>0</v>
      </c>
      <c r="AL1314" s="22">
        <v>2000</v>
      </c>
      <c r="AM1314" s="23" t="s">
        <v>299</v>
      </c>
      <c r="AN1314" s="23"/>
      <c r="AO1314" s="22" t="b">
        <v>0</v>
      </c>
      <c r="AP1314" s="23"/>
      <c r="AQ1314" s="23"/>
      <c r="AR1314" s="23"/>
      <c r="AS1314" s="23"/>
      <c r="AT1314" s="23"/>
      <c r="AU1314" s="23"/>
      <c r="AV1314" s="23"/>
      <c r="AW1314" s="22"/>
      <c r="AX1314" s="23"/>
      <c r="AY1314" s="22">
        <v>9830550</v>
      </c>
      <c r="AZ1314" s="22">
        <v>1</v>
      </c>
      <c r="BA1314" s="22">
        <v>0</v>
      </c>
      <c r="BB1314" s="22">
        <v>10</v>
      </c>
      <c r="BC1314" s="22">
        <v>80</v>
      </c>
      <c r="BD1314" s="22">
        <v>50</v>
      </c>
      <c r="BE1314" s="23"/>
      <c r="BF1314" s="22">
        <v>1</v>
      </c>
    </row>
    <row r="1315" spans="1:58" x14ac:dyDescent="0.25">
      <c r="A1315" s="22">
        <v>1.7</v>
      </c>
      <c r="B1315" s="23" t="s">
        <v>173</v>
      </c>
      <c r="C1315" s="23" t="s">
        <v>9</v>
      </c>
      <c r="D1315" s="23" t="s">
        <v>14</v>
      </c>
      <c r="E1315" s="23" t="s">
        <v>670</v>
      </c>
      <c r="F1315" s="23"/>
      <c r="G1315" s="23" t="s">
        <v>24</v>
      </c>
      <c r="H1315" s="23" t="s">
        <v>787</v>
      </c>
      <c r="I1315" s="23" t="s">
        <v>788</v>
      </c>
      <c r="J1315" s="23" t="s">
        <v>668</v>
      </c>
      <c r="K1315" s="23" t="s">
        <v>41</v>
      </c>
      <c r="L1315" s="22" t="b">
        <v>0</v>
      </c>
      <c r="M1315" s="22" t="b">
        <v>0</v>
      </c>
      <c r="N1315" s="22" t="b">
        <v>1</v>
      </c>
      <c r="O1315" s="22">
        <v>80</v>
      </c>
      <c r="P1315" s="22">
        <v>60</v>
      </c>
      <c r="Q1315" s="22">
        <v>0</v>
      </c>
      <c r="R1315" s="23" t="s">
        <v>49</v>
      </c>
      <c r="S1315" s="22">
        <v>1000</v>
      </c>
      <c r="T1315" s="22">
        <v>100</v>
      </c>
      <c r="U1315" s="22" t="b">
        <v>0</v>
      </c>
      <c r="V1315" s="22">
        <v>150</v>
      </c>
      <c r="W1315" s="22">
        <v>1</v>
      </c>
      <c r="X1315" s="22">
        <v>105</v>
      </c>
      <c r="Y1315" s="22">
        <v>60</v>
      </c>
      <c r="Z1315" s="22">
        <v>0.05</v>
      </c>
      <c r="AA1315" s="22" t="b">
        <v>0</v>
      </c>
      <c r="AB1315" s="23" t="s">
        <v>724</v>
      </c>
      <c r="AC1315" s="22">
        <v>5</v>
      </c>
      <c r="AD1315" s="22">
        <v>9</v>
      </c>
      <c r="AE1315" s="22">
        <v>90</v>
      </c>
      <c r="AF1315" s="22">
        <v>0</v>
      </c>
      <c r="AG1315" s="23" t="s">
        <v>727</v>
      </c>
      <c r="AH1315" s="22" t="b">
        <v>0</v>
      </c>
      <c r="AI1315" s="22" t="b">
        <v>0</v>
      </c>
      <c r="AJ1315" s="22">
        <v>50</v>
      </c>
      <c r="AK1315" s="22">
        <v>0</v>
      </c>
      <c r="AL1315" s="22">
        <v>2000</v>
      </c>
      <c r="AM1315" s="23" t="s">
        <v>299</v>
      </c>
      <c r="AN1315" s="23"/>
      <c r="AO1315" s="22" t="b">
        <v>0</v>
      </c>
      <c r="AP1315" s="23"/>
      <c r="AQ1315" s="23"/>
      <c r="AR1315" s="23"/>
      <c r="AS1315" s="23"/>
      <c r="AT1315" s="23"/>
      <c r="AU1315" s="23"/>
      <c r="AV1315" s="23"/>
      <c r="AW1315" s="22"/>
      <c r="AX1315" s="23"/>
      <c r="AY1315" s="22">
        <v>9830550</v>
      </c>
      <c r="AZ1315" s="22">
        <v>1</v>
      </c>
      <c r="BA1315" s="22">
        <v>0</v>
      </c>
      <c r="BB1315" s="22">
        <v>20</v>
      </c>
      <c r="BC1315" s="22">
        <v>40</v>
      </c>
      <c r="BD1315" s="22">
        <v>50</v>
      </c>
      <c r="BE1315" s="23"/>
      <c r="BF1315" s="22">
        <v>1</v>
      </c>
    </row>
    <row r="1316" spans="1:58" x14ac:dyDescent="0.25">
      <c r="A1316" s="22">
        <v>1.7</v>
      </c>
      <c r="B1316" s="23" t="s">
        <v>173</v>
      </c>
      <c r="C1316" s="23" t="s">
        <v>9</v>
      </c>
      <c r="D1316" s="23" t="s">
        <v>14</v>
      </c>
      <c r="E1316" s="23" t="s">
        <v>670</v>
      </c>
      <c r="F1316" s="23"/>
      <c r="G1316" s="23" t="s">
        <v>24</v>
      </c>
      <c r="H1316" s="23" t="s">
        <v>787</v>
      </c>
      <c r="I1316" s="23" t="s">
        <v>788</v>
      </c>
      <c r="J1316" s="23" t="s">
        <v>668</v>
      </c>
      <c r="K1316" s="23" t="s">
        <v>41</v>
      </c>
      <c r="L1316" s="22" t="b">
        <v>0</v>
      </c>
      <c r="M1316" s="22" t="b">
        <v>0</v>
      </c>
      <c r="N1316" s="22" t="b">
        <v>1</v>
      </c>
      <c r="O1316" s="22">
        <v>80</v>
      </c>
      <c r="P1316" s="22">
        <v>60</v>
      </c>
      <c r="Q1316" s="22">
        <v>0</v>
      </c>
      <c r="R1316" s="23" t="s">
        <v>49</v>
      </c>
      <c r="S1316" s="22">
        <v>1000</v>
      </c>
      <c r="T1316" s="22">
        <v>100</v>
      </c>
      <c r="U1316" s="22" t="b">
        <v>0</v>
      </c>
      <c r="V1316" s="22">
        <v>150</v>
      </c>
      <c r="W1316" s="22">
        <v>1</v>
      </c>
      <c r="X1316" s="22">
        <v>105</v>
      </c>
      <c r="Y1316" s="22">
        <v>60</v>
      </c>
      <c r="Z1316" s="22">
        <v>0.05</v>
      </c>
      <c r="AA1316" s="22" t="b">
        <v>0</v>
      </c>
      <c r="AB1316" s="23" t="s">
        <v>724</v>
      </c>
      <c r="AC1316" s="22">
        <v>5</v>
      </c>
      <c r="AD1316" s="22">
        <v>9</v>
      </c>
      <c r="AE1316" s="22">
        <v>90</v>
      </c>
      <c r="AF1316" s="22">
        <v>0</v>
      </c>
      <c r="AG1316" s="23" t="s">
        <v>727</v>
      </c>
      <c r="AH1316" s="22" t="b">
        <v>0</v>
      </c>
      <c r="AI1316" s="22" t="b">
        <v>0</v>
      </c>
      <c r="AJ1316" s="22">
        <v>50</v>
      </c>
      <c r="AK1316" s="22">
        <v>0</v>
      </c>
      <c r="AL1316" s="22">
        <v>2000</v>
      </c>
      <c r="AM1316" s="23" t="s">
        <v>299</v>
      </c>
      <c r="AN1316" s="23"/>
      <c r="AO1316" s="22" t="b">
        <v>0</v>
      </c>
      <c r="AP1316" s="23"/>
      <c r="AQ1316" s="23"/>
      <c r="AR1316" s="23"/>
      <c r="AS1316" s="23"/>
      <c r="AT1316" s="23"/>
      <c r="AU1316" s="23"/>
      <c r="AV1316" s="23"/>
      <c r="AW1316" s="22"/>
      <c r="AX1316" s="23"/>
      <c r="AY1316" s="22">
        <v>9830550</v>
      </c>
      <c r="AZ1316" s="22">
        <v>1</v>
      </c>
      <c r="BA1316" s="22">
        <v>0</v>
      </c>
      <c r="BB1316" s="22">
        <v>30</v>
      </c>
      <c r="BC1316" s="22">
        <v>20</v>
      </c>
      <c r="BD1316" s="22">
        <v>50</v>
      </c>
      <c r="BE1316" s="23"/>
      <c r="BF1316" s="22">
        <v>1</v>
      </c>
    </row>
    <row r="1317" spans="1:58" x14ac:dyDescent="0.25">
      <c r="A1317" s="22">
        <v>1.7</v>
      </c>
      <c r="B1317" s="23" t="s">
        <v>173</v>
      </c>
      <c r="C1317" s="23" t="s">
        <v>9</v>
      </c>
      <c r="D1317" s="23" t="s">
        <v>14</v>
      </c>
      <c r="E1317" s="23" t="s">
        <v>670</v>
      </c>
      <c r="F1317" s="23"/>
      <c r="G1317" s="23" t="s">
        <v>24</v>
      </c>
      <c r="H1317" s="23" t="s">
        <v>787</v>
      </c>
      <c r="I1317" s="23" t="s">
        <v>788</v>
      </c>
      <c r="J1317" s="23" t="s">
        <v>668</v>
      </c>
      <c r="K1317" s="23" t="s">
        <v>41</v>
      </c>
      <c r="L1317" s="22" t="b">
        <v>0</v>
      </c>
      <c r="M1317" s="22" t="b">
        <v>0</v>
      </c>
      <c r="N1317" s="22" t="b">
        <v>1</v>
      </c>
      <c r="O1317" s="22">
        <v>80</v>
      </c>
      <c r="P1317" s="22">
        <v>60</v>
      </c>
      <c r="Q1317" s="22">
        <v>0</v>
      </c>
      <c r="R1317" s="23" t="s">
        <v>49</v>
      </c>
      <c r="S1317" s="22">
        <v>1000</v>
      </c>
      <c r="T1317" s="22">
        <v>100</v>
      </c>
      <c r="U1317" s="22" t="b">
        <v>0</v>
      </c>
      <c r="V1317" s="22">
        <v>150</v>
      </c>
      <c r="W1317" s="22">
        <v>1</v>
      </c>
      <c r="X1317" s="22">
        <v>105</v>
      </c>
      <c r="Y1317" s="22">
        <v>60</v>
      </c>
      <c r="Z1317" s="22">
        <v>0.05</v>
      </c>
      <c r="AA1317" s="22" t="b">
        <v>0</v>
      </c>
      <c r="AB1317" s="23" t="s">
        <v>724</v>
      </c>
      <c r="AC1317" s="22">
        <v>5</v>
      </c>
      <c r="AD1317" s="22">
        <v>9</v>
      </c>
      <c r="AE1317" s="22">
        <v>90</v>
      </c>
      <c r="AF1317" s="22">
        <v>0</v>
      </c>
      <c r="AG1317" s="23" t="s">
        <v>727</v>
      </c>
      <c r="AH1317" s="22" t="b">
        <v>0</v>
      </c>
      <c r="AI1317" s="22" t="b">
        <v>0</v>
      </c>
      <c r="AJ1317" s="22">
        <v>50</v>
      </c>
      <c r="AK1317" s="22">
        <v>0</v>
      </c>
      <c r="AL1317" s="22">
        <v>2000</v>
      </c>
      <c r="AM1317" s="23" t="s">
        <v>299</v>
      </c>
      <c r="AN1317" s="23"/>
      <c r="AO1317" s="22" t="b">
        <v>0</v>
      </c>
      <c r="AP1317" s="23"/>
      <c r="AQ1317" s="23"/>
      <c r="AR1317" s="23"/>
      <c r="AS1317" s="23"/>
      <c r="AT1317" s="23"/>
      <c r="AU1317" s="23"/>
      <c r="AV1317" s="23"/>
      <c r="AW1317" s="22"/>
      <c r="AX1317" s="23"/>
      <c r="AY1317" s="22">
        <v>9830550</v>
      </c>
      <c r="AZ1317" s="22">
        <v>1</v>
      </c>
      <c r="BA1317" s="22">
        <v>0</v>
      </c>
      <c r="BB1317" s="22">
        <v>40</v>
      </c>
      <c r="BC1317" s="22">
        <v>10</v>
      </c>
      <c r="BD1317" s="22">
        <v>50</v>
      </c>
      <c r="BE1317" s="23"/>
      <c r="BF1317" s="22">
        <v>1</v>
      </c>
    </row>
    <row r="1318" spans="1:58" x14ac:dyDescent="0.25">
      <c r="A1318" s="22">
        <v>1.7</v>
      </c>
      <c r="B1318" s="23" t="s">
        <v>173</v>
      </c>
      <c r="C1318" s="23" t="s">
        <v>9</v>
      </c>
      <c r="D1318" s="23" t="s">
        <v>14</v>
      </c>
      <c r="E1318" s="23" t="s">
        <v>670</v>
      </c>
      <c r="F1318" s="23"/>
      <c r="G1318" s="23" t="s">
        <v>24</v>
      </c>
      <c r="H1318" s="23" t="s">
        <v>787</v>
      </c>
      <c r="I1318" s="23" t="s">
        <v>788</v>
      </c>
      <c r="J1318" s="23" t="s">
        <v>668</v>
      </c>
      <c r="K1318" s="23" t="s">
        <v>41</v>
      </c>
      <c r="L1318" s="22" t="b">
        <v>0</v>
      </c>
      <c r="M1318" s="22" t="b">
        <v>0</v>
      </c>
      <c r="N1318" s="22" t="b">
        <v>1</v>
      </c>
      <c r="O1318" s="22">
        <v>80</v>
      </c>
      <c r="P1318" s="22">
        <v>60</v>
      </c>
      <c r="Q1318" s="22">
        <v>0</v>
      </c>
      <c r="R1318" s="23" t="s">
        <v>49</v>
      </c>
      <c r="S1318" s="22">
        <v>1000</v>
      </c>
      <c r="T1318" s="22">
        <v>100</v>
      </c>
      <c r="U1318" s="22" t="b">
        <v>0</v>
      </c>
      <c r="V1318" s="22">
        <v>150</v>
      </c>
      <c r="W1318" s="22">
        <v>1</v>
      </c>
      <c r="X1318" s="22">
        <v>105</v>
      </c>
      <c r="Y1318" s="22">
        <v>60</v>
      </c>
      <c r="Z1318" s="22">
        <v>0.05</v>
      </c>
      <c r="AA1318" s="22" t="b">
        <v>0</v>
      </c>
      <c r="AB1318" s="23" t="s">
        <v>724</v>
      </c>
      <c r="AC1318" s="22">
        <v>5</v>
      </c>
      <c r="AD1318" s="22">
        <v>9</v>
      </c>
      <c r="AE1318" s="22">
        <v>90</v>
      </c>
      <c r="AF1318" s="22">
        <v>0</v>
      </c>
      <c r="AG1318" s="23" t="s">
        <v>727</v>
      </c>
      <c r="AH1318" s="22" t="b">
        <v>0</v>
      </c>
      <c r="AI1318" s="22" t="b">
        <v>0</v>
      </c>
      <c r="AJ1318" s="22">
        <v>50</v>
      </c>
      <c r="AK1318" s="22">
        <v>0</v>
      </c>
      <c r="AL1318" s="22">
        <v>2000</v>
      </c>
      <c r="AM1318" s="23" t="s">
        <v>437</v>
      </c>
      <c r="AN1318" s="23"/>
      <c r="AO1318" s="22" t="b">
        <v>0</v>
      </c>
      <c r="AP1318" s="23"/>
      <c r="AQ1318" s="23"/>
      <c r="AR1318" s="23"/>
      <c r="AS1318" s="23"/>
      <c r="AT1318" s="23"/>
      <c r="AU1318" s="23"/>
      <c r="AV1318" s="23"/>
      <c r="AW1318" s="22"/>
      <c r="AX1318" s="23"/>
      <c r="AY1318" s="22">
        <v>9175180</v>
      </c>
      <c r="AZ1318" s="22">
        <v>1</v>
      </c>
      <c r="BA1318" s="22">
        <v>0</v>
      </c>
      <c r="BB1318" s="22">
        <v>10</v>
      </c>
      <c r="BC1318" s="22">
        <v>80</v>
      </c>
      <c r="BD1318" s="22">
        <v>50</v>
      </c>
      <c r="BE1318" s="23"/>
      <c r="BF1318" s="22">
        <v>1</v>
      </c>
    </row>
    <row r="1319" spans="1:58" x14ac:dyDescent="0.25">
      <c r="A1319" s="22">
        <v>1.7</v>
      </c>
      <c r="B1319" s="23" t="s">
        <v>173</v>
      </c>
      <c r="C1319" s="23" t="s">
        <v>9</v>
      </c>
      <c r="D1319" s="23" t="s">
        <v>14</v>
      </c>
      <c r="E1319" s="23" t="s">
        <v>670</v>
      </c>
      <c r="F1319" s="23"/>
      <c r="G1319" s="23" t="s">
        <v>24</v>
      </c>
      <c r="H1319" s="23" t="s">
        <v>787</v>
      </c>
      <c r="I1319" s="23" t="s">
        <v>788</v>
      </c>
      <c r="J1319" s="23" t="s">
        <v>668</v>
      </c>
      <c r="K1319" s="23" t="s">
        <v>41</v>
      </c>
      <c r="L1319" s="22" t="b">
        <v>0</v>
      </c>
      <c r="M1319" s="22" t="b">
        <v>0</v>
      </c>
      <c r="N1319" s="22" t="b">
        <v>1</v>
      </c>
      <c r="O1319" s="22">
        <v>80</v>
      </c>
      <c r="P1319" s="22">
        <v>60</v>
      </c>
      <c r="Q1319" s="22">
        <v>0</v>
      </c>
      <c r="R1319" s="23" t="s">
        <v>49</v>
      </c>
      <c r="S1319" s="22">
        <v>1000</v>
      </c>
      <c r="T1319" s="22">
        <v>100</v>
      </c>
      <c r="U1319" s="22" t="b">
        <v>0</v>
      </c>
      <c r="V1319" s="22">
        <v>150</v>
      </c>
      <c r="W1319" s="22">
        <v>1</v>
      </c>
      <c r="X1319" s="22">
        <v>105</v>
      </c>
      <c r="Y1319" s="22">
        <v>60</v>
      </c>
      <c r="Z1319" s="22">
        <v>0.05</v>
      </c>
      <c r="AA1319" s="22" t="b">
        <v>0</v>
      </c>
      <c r="AB1319" s="23" t="s">
        <v>724</v>
      </c>
      <c r="AC1319" s="22">
        <v>5</v>
      </c>
      <c r="AD1319" s="22">
        <v>9</v>
      </c>
      <c r="AE1319" s="22">
        <v>90</v>
      </c>
      <c r="AF1319" s="22">
        <v>0</v>
      </c>
      <c r="AG1319" s="23" t="s">
        <v>727</v>
      </c>
      <c r="AH1319" s="22" t="b">
        <v>0</v>
      </c>
      <c r="AI1319" s="22" t="b">
        <v>0</v>
      </c>
      <c r="AJ1319" s="22">
        <v>50</v>
      </c>
      <c r="AK1319" s="22">
        <v>0</v>
      </c>
      <c r="AL1319" s="22">
        <v>2000</v>
      </c>
      <c r="AM1319" s="23" t="s">
        <v>437</v>
      </c>
      <c r="AN1319" s="23"/>
      <c r="AO1319" s="22" t="b">
        <v>0</v>
      </c>
      <c r="AP1319" s="23"/>
      <c r="AQ1319" s="23"/>
      <c r="AR1319" s="23"/>
      <c r="AS1319" s="23"/>
      <c r="AT1319" s="23"/>
      <c r="AU1319" s="23"/>
      <c r="AV1319" s="23"/>
      <c r="AW1319" s="22"/>
      <c r="AX1319" s="23"/>
      <c r="AY1319" s="22">
        <v>9175180</v>
      </c>
      <c r="AZ1319" s="22">
        <v>1</v>
      </c>
      <c r="BA1319" s="22">
        <v>0</v>
      </c>
      <c r="BB1319" s="22">
        <v>20</v>
      </c>
      <c r="BC1319" s="22">
        <v>40</v>
      </c>
      <c r="BD1319" s="22">
        <v>50</v>
      </c>
      <c r="BE1319" s="23"/>
      <c r="BF1319" s="22">
        <v>1</v>
      </c>
    </row>
    <row r="1320" spans="1:58" x14ac:dyDescent="0.25">
      <c r="A1320" s="22">
        <v>1.7</v>
      </c>
      <c r="B1320" s="23" t="s">
        <v>173</v>
      </c>
      <c r="C1320" s="23" t="s">
        <v>9</v>
      </c>
      <c r="D1320" s="23" t="s">
        <v>14</v>
      </c>
      <c r="E1320" s="23" t="s">
        <v>670</v>
      </c>
      <c r="F1320" s="23"/>
      <c r="G1320" s="23" t="s">
        <v>24</v>
      </c>
      <c r="H1320" s="23" t="s">
        <v>787</v>
      </c>
      <c r="I1320" s="23" t="s">
        <v>788</v>
      </c>
      <c r="J1320" s="23" t="s">
        <v>668</v>
      </c>
      <c r="K1320" s="23" t="s">
        <v>41</v>
      </c>
      <c r="L1320" s="22" t="b">
        <v>0</v>
      </c>
      <c r="M1320" s="22" t="b">
        <v>0</v>
      </c>
      <c r="N1320" s="22" t="b">
        <v>1</v>
      </c>
      <c r="O1320" s="22">
        <v>80</v>
      </c>
      <c r="P1320" s="22">
        <v>60</v>
      </c>
      <c r="Q1320" s="22">
        <v>0</v>
      </c>
      <c r="R1320" s="23" t="s">
        <v>49</v>
      </c>
      <c r="S1320" s="22">
        <v>1000</v>
      </c>
      <c r="T1320" s="22">
        <v>100</v>
      </c>
      <c r="U1320" s="22" t="b">
        <v>0</v>
      </c>
      <c r="V1320" s="22">
        <v>150</v>
      </c>
      <c r="W1320" s="22">
        <v>1</v>
      </c>
      <c r="X1320" s="22">
        <v>105</v>
      </c>
      <c r="Y1320" s="22">
        <v>60</v>
      </c>
      <c r="Z1320" s="22">
        <v>0.05</v>
      </c>
      <c r="AA1320" s="22" t="b">
        <v>0</v>
      </c>
      <c r="AB1320" s="23" t="s">
        <v>724</v>
      </c>
      <c r="AC1320" s="22">
        <v>5</v>
      </c>
      <c r="AD1320" s="22">
        <v>9</v>
      </c>
      <c r="AE1320" s="22">
        <v>90</v>
      </c>
      <c r="AF1320" s="22">
        <v>0</v>
      </c>
      <c r="AG1320" s="23" t="s">
        <v>727</v>
      </c>
      <c r="AH1320" s="22" t="b">
        <v>0</v>
      </c>
      <c r="AI1320" s="22" t="b">
        <v>0</v>
      </c>
      <c r="AJ1320" s="22">
        <v>50</v>
      </c>
      <c r="AK1320" s="22">
        <v>0</v>
      </c>
      <c r="AL1320" s="22">
        <v>2000</v>
      </c>
      <c r="AM1320" s="23" t="s">
        <v>437</v>
      </c>
      <c r="AN1320" s="23"/>
      <c r="AO1320" s="22" t="b">
        <v>0</v>
      </c>
      <c r="AP1320" s="23"/>
      <c r="AQ1320" s="23"/>
      <c r="AR1320" s="23"/>
      <c r="AS1320" s="23"/>
      <c r="AT1320" s="23"/>
      <c r="AU1320" s="23"/>
      <c r="AV1320" s="23"/>
      <c r="AW1320" s="22"/>
      <c r="AX1320" s="23"/>
      <c r="AY1320" s="22">
        <v>9175180</v>
      </c>
      <c r="AZ1320" s="22">
        <v>1</v>
      </c>
      <c r="BA1320" s="22">
        <v>0</v>
      </c>
      <c r="BB1320" s="22">
        <v>30</v>
      </c>
      <c r="BC1320" s="22">
        <v>20</v>
      </c>
      <c r="BD1320" s="22">
        <v>50</v>
      </c>
      <c r="BE1320" s="23"/>
      <c r="BF1320" s="22">
        <v>1</v>
      </c>
    </row>
    <row r="1321" spans="1:58" x14ac:dyDescent="0.25">
      <c r="A1321" s="22">
        <v>1.7</v>
      </c>
      <c r="B1321" s="23" t="s">
        <v>173</v>
      </c>
      <c r="C1321" s="23" t="s">
        <v>9</v>
      </c>
      <c r="D1321" s="23" t="s">
        <v>14</v>
      </c>
      <c r="E1321" s="23" t="s">
        <v>670</v>
      </c>
      <c r="F1321" s="23"/>
      <c r="G1321" s="23" t="s">
        <v>24</v>
      </c>
      <c r="H1321" s="23" t="s">
        <v>787</v>
      </c>
      <c r="I1321" s="23" t="s">
        <v>788</v>
      </c>
      <c r="J1321" s="23" t="s">
        <v>668</v>
      </c>
      <c r="K1321" s="23" t="s">
        <v>41</v>
      </c>
      <c r="L1321" s="22" t="b">
        <v>0</v>
      </c>
      <c r="M1321" s="22" t="b">
        <v>0</v>
      </c>
      <c r="N1321" s="22" t="b">
        <v>1</v>
      </c>
      <c r="O1321" s="22">
        <v>80</v>
      </c>
      <c r="P1321" s="22">
        <v>60</v>
      </c>
      <c r="Q1321" s="22">
        <v>0</v>
      </c>
      <c r="R1321" s="23" t="s">
        <v>49</v>
      </c>
      <c r="S1321" s="22">
        <v>1000</v>
      </c>
      <c r="T1321" s="22">
        <v>100</v>
      </c>
      <c r="U1321" s="22" t="b">
        <v>0</v>
      </c>
      <c r="V1321" s="22">
        <v>150</v>
      </c>
      <c r="W1321" s="22">
        <v>1</v>
      </c>
      <c r="X1321" s="22">
        <v>105</v>
      </c>
      <c r="Y1321" s="22">
        <v>60</v>
      </c>
      <c r="Z1321" s="22">
        <v>0.05</v>
      </c>
      <c r="AA1321" s="22" t="b">
        <v>0</v>
      </c>
      <c r="AB1321" s="23" t="s">
        <v>724</v>
      </c>
      <c r="AC1321" s="22">
        <v>5</v>
      </c>
      <c r="AD1321" s="22">
        <v>9</v>
      </c>
      <c r="AE1321" s="22">
        <v>90</v>
      </c>
      <c r="AF1321" s="22">
        <v>0</v>
      </c>
      <c r="AG1321" s="23" t="s">
        <v>727</v>
      </c>
      <c r="AH1321" s="22" t="b">
        <v>0</v>
      </c>
      <c r="AI1321" s="22" t="b">
        <v>0</v>
      </c>
      <c r="AJ1321" s="22">
        <v>50</v>
      </c>
      <c r="AK1321" s="22">
        <v>0</v>
      </c>
      <c r="AL1321" s="22">
        <v>2000</v>
      </c>
      <c r="AM1321" s="23" t="s">
        <v>437</v>
      </c>
      <c r="AN1321" s="23"/>
      <c r="AO1321" s="22" t="b">
        <v>0</v>
      </c>
      <c r="AP1321" s="23"/>
      <c r="AQ1321" s="23"/>
      <c r="AR1321" s="23"/>
      <c r="AS1321" s="23"/>
      <c r="AT1321" s="23"/>
      <c r="AU1321" s="23"/>
      <c r="AV1321" s="23"/>
      <c r="AW1321" s="22"/>
      <c r="AX1321" s="23"/>
      <c r="AY1321" s="22">
        <v>9175180</v>
      </c>
      <c r="AZ1321" s="22">
        <v>1</v>
      </c>
      <c r="BA1321" s="22">
        <v>0</v>
      </c>
      <c r="BB1321" s="22">
        <v>40</v>
      </c>
      <c r="BC1321" s="22">
        <v>10</v>
      </c>
      <c r="BD1321" s="22">
        <v>50</v>
      </c>
      <c r="BE1321" s="23"/>
      <c r="BF1321" s="22">
        <v>1</v>
      </c>
    </row>
    <row r="1322" spans="1:58" x14ac:dyDescent="0.25">
      <c r="A1322" s="22">
        <v>1.7</v>
      </c>
      <c r="B1322" s="23" t="s">
        <v>173</v>
      </c>
      <c r="C1322" s="23" t="s">
        <v>9</v>
      </c>
      <c r="D1322" s="23" t="s">
        <v>14</v>
      </c>
      <c r="E1322" s="23" t="s">
        <v>670</v>
      </c>
      <c r="F1322" s="23"/>
      <c r="G1322" s="23" t="s">
        <v>24</v>
      </c>
      <c r="H1322" s="23" t="s">
        <v>787</v>
      </c>
      <c r="I1322" s="23" t="s">
        <v>788</v>
      </c>
      <c r="J1322" s="23" t="s">
        <v>668</v>
      </c>
      <c r="K1322" s="23" t="s">
        <v>41</v>
      </c>
      <c r="L1322" s="22" t="b">
        <v>0</v>
      </c>
      <c r="M1322" s="22" t="b">
        <v>0</v>
      </c>
      <c r="N1322" s="22" t="b">
        <v>1</v>
      </c>
      <c r="O1322" s="22">
        <v>80</v>
      </c>
      <c r="P1322" s="22">
        <v>60</v>
      </c>
      <c r="Q1322" s="22">
        <v>0</v>
      </c>
      <c r="R1322" s="23" t="s">
        <v>49</v>
      </c>
      <c r="S1322" s="22">
        <v>1000</v>
      </c>
      <c r="T1322" s="22">
        <v>100</v>
      </c>
      <c r="U1322" s="22" t="b">
        <v>0</v>
      </c>
      <c r="V1322" s="22">
        <v>150</v>
      </c>
      <c r="W1322" s="22">
        <v>1</v>
      </c>
      <c r="X1322" s="22">
        <v>105</v>
      </c>
      <c r="Y1322" s="22">
        <v>60</v>
      </c>
      <c r="Z1322" s="22">
        <v>0.05</v>
      </c>
      <c r="AA1322" s="22" t="b">
        <v>0</v>
      </c>
      <c r="AB1322" s="23" t="s">
        <v>724</v>
      </c>
      <c r="AC1322" s="22">
        <v>5</v>
      </c>
      <c r="AD1322" s="22">
        <v>9</v>
      </c>
      <c r="AE1322" s="22">
        <v>90</v>
      </c>
      <c r="AF1322" s="22">
        <v>0</v>
      </c>
      <c r="AG1322" s="23" t="s">
        <v>727</v>
      </c>
      <c r="AH1322" s="22" t="b">
        <v>0</v>
      </c>
      <c r="AI1322" s="22" t="b">
        <v>0</v>
      </c>
      <c r="AJ1322" s="22">
        <v>50</v>
      </c>
      <c r="AK1322" s="22">
        <v>0</v>
      </c>
      <c r="AL1322" s="22">
        <v>2000</v>
      </c>
      <c r="AM1322" s="23" t="s">
        <v>350</v>
      </c>
      <c r="AN1322" s="23"/>
      <c r="AO1322" s="22" t="b">
        <v>0</v>
      </c>
      <c r="AP1322" s="23"/>
      <c r="AQ1322" s="23"/>
      <c r="AR1322" s="23"/>
      <c r="AS1322" s="23"/>
      <c r="AT1322" s="23"/>
      <c r="AU1322" s="23"/>
      <c r="AV1322" s="23"/>
      <c r="AW1322" s="22"/>
      <c r="AX1322" s="23"/>
      <c r="AY1322" s="22">
        <v>8585347</v>
      </c>
      <c r="AZ1322" s="22"/>
      <c r="BA1322" s="22"/>
      <c r="BB1322" s="22"/>
      <c r="BC1322" s="22"/>
      <c r="BD1322" s="22"/>
      <c r="BE1322" s="23"/>
      <c r="BF1322" s="22"/>
    </row>
    <row r="1323" spans="1:58" x14ac:dyDescent="0.25">
      <c r="A1323" s="22">
        <v>1.7</v>
      </c>
      <c r="B1323" s="23" t="s">
        <v>173</v>
      </c>
      <c r="C1323" s="23" t="s">
        <v>9</v>
      </c>
      <c r="D1323" s="23" t="s">
        <v>14</v>
      </c>
      <c r="E1323" s="23" t="s">
        <v>670</v>
      </c>
      <c r="F1323" s="23"/>
      <c r="G1323" s="23" t="s">
        <v>24</v>
      </c>
      <c r="H1323" s="23" t="s">
        <v>787</v>
      </c>
      <c r="I1323" s="23" t="s">
        <v>788</v>
      </c>
      <c r="J1323" s="23" t="s">
        <v>668</v>
      </c>
      <c r="K1323" s="23" t="s">
        <v>41</v>
      </c>
      <c r="L1323" s="22" t="b">
        <v>0</v>
      </c>
      <c r="M1323" s="22" t="b">
        <v>0</v>
      </c>
      <c r="N1323" s="22" t="b">
        <v>1</v>
      </c>
      <c r="O1323" s="22">
        <v>80</v>
      </c>
      <c r="P1323" s="22">
        <v>60</v>
      </c>
      <c r="Q1323" s="22">
        <v>0</v>
      </c>
      <c r="R1323" s="23" t="s">
        <v>49</v>
      </c>
      <c r="S1323" s="22">
        <v>1000</v>
      </c>
      <c r="T1323" s="22">
        <v>100</v>
      </c>
      <c r="U1323" s="22" t="b">
        <v>0</v>
      </c>
      <c r="V1323" s="22">
        <v>150</v>
      </c>
      <c r="W1323" s="22">
        <v>1</v>
      </c>
      <c r="X1323" s="22">
        <v>105</v>
      </c>
      <c r="Y1323" s="22">
        <v>60</v>
      </c>
      <c r="Z1323" s="22">
        <v>0.05</v>
      </c>
      <c r="AA1323" s="22" t="b">
        <v>0</v>
      </c>
      <c r="AB1323" s="23" t="s">
        <v>724</v>
      </c>
      <c r="AC1323" s="22">
        <v>5</v>
      </c>
      <c r="AD1323" s="22">
        <v>9</v>
      </c>
      <c r="AE1323" s="22">
        <v>90</v>
      </c>
      <c r="AF1323" s="22">
        <v>0</v>
      </c>
      <c r="AG1323" s="23" t="s">
        <v>727</v>
      </c>
      <c r="AH1323" s="22" t="b">
        <v>0</v>
      </c>
      <c r="AI1323" s="22" t="b">
        <v>0</v>
      </c>
      <c r="AJ1323" s="22">
        <v>50</v>
      </c>
      <c r="AK1323" s="22">
        <v>0</v>
      </c>
      <c r="AL1323" s="22">
        <v>2000</v>
      </c>
      <c r="AM1323" s="23" t="s">
        <v>293</v>
      </c>
      <c r="AN1323" s="23"/>
      <c r="AO1323" s="22" t="b">
        <v>0</v>
      </c>
      <c r="AP1323" s="23"/>
      <c r="AQ1323" s="23"/>
      <c r="AR1323" s="23"/>
      <c r="AS1323" s="23"/>
      <c r="AT1323" s="23"/>
      <c r="AU1323" s="23"/>
      <c r="AV1323" s="23"/>
      <c r="AW1323" s="22"/>
      <c r="AX1323" s="23"/>
      <c r="AY1323" s="22">
        <v>7995514</v>
      </c>
      <c r="AZ1323" s="22">
        <v>0</v>
      </c>
      <c r="BA1323" s="22">
        <v>0</v>
      </c>
      <c r="BB1323" s="22">
        <v>50</v>
      </c>
      <c r="BC1323" s="22">
        <v>0</v>
      </c>
      <c r="BD1323" s="22">
        <v>70</v>
      </c>
      <c r="BE1323" s="23"/>
      <c r="BF1323" s="22">
        <v>0</v>
      </c>
    </row>
    <row r="1324" spans="1:58" x14ac:dyDescent="0.25">
      <c r="A1324" s="22">
        <v>1.7</v>
      </c>
      <c r="B1324" s="23" t="s">
        <v>173</v>
      </c>
      <c r="C1324" s="23" t="s">
        <v>9</v>
      </c>
      <c r="D1324" s="23" t="s">
        <v>14</v>
      </c>
      <c r="E1324" s="23" t="s">
        <v>670</v>
      </c>
      <c r="F1324" s="23"/>
      <c r="G1324" s="23" t="s">
        <v>24</v>
      </c>
      <c r="H1324" s="23" t="s">
        <v>787</v>
      </c>
      <c r="I1324" s="23" t="s">
        <v>788</v>
      </c>
      <c r="J1324" s="23" t="s">
        <v>668</v>
      </c>
      <c r="K1324" s="23" t="s">
        <v>41</v>
      </c>
      <c r="L1324" s="22" t="b">
        <v>0</v>
      </c>
      <c r="M1324" s="22" t="b">
        <v>0</v>
      </c>
      <c r="N1324" s="22" t="b">
        <v>1</v>
      </c>
      <c r="O1324" s="22">
        <v>80</v>
      </c>
      <c r="P1324" s="22">
        <v>60</v>
      </c>
      <c r="Q1324" s="22">
        <v>0</v>
      </c>
      <c r="R1324" s="23" t="s">
        <v>49</v>
      </c>
      <c r="S1324" s="22">
        <v>1000</v>
      </c>
      <c r="T1324" s="22">
        <v>100</v>
      </c>
      <c r="U1324" s="22" t="b">
        <v>0</v>
      </c>
      <c r="V1324" s="22">
        <v>150</v>
      </c>
      <c r="W1324" s="22">
        <v>1</v>
      </c>
      <c r="X1324" s="22">
        <v>105</v>
      </c>
      <c r="Y1324" s="22">
        <v>60</v>
      </c>
      <c r="Z1324" s="22">
        <v>0.05</v>
      </c>
      <c r="AA1324" s="22" t="b">
        <v>0</v>
      </c>
      <c r="AB1324" s="23" t="s">
        <v>724</v>
      </c>
      <c r="AC1324" s="22">
        <v>5</v>
      </c>
      <c r="AD1324" s="22">
        <v>9</v>
      </c>
      <c r="AE1324" s="22">
        <v>90</v>
      </c>
      <c r="AF1324" s="22">
        <v>0</v>
      </c>
      <c r="AG1324" s="23" t="s">
        <v>727</v>
      </c>
      <c r="AH1324" s="22" t="b">
        <v>0</v>
      </c>
      <c r="AI1324" s="22" t="b">
        <v>0</v>
      </c>
      <c r="AJ1324" s="22">
        <v>50</v>
      </c>
      <c r="AK1324" s="22">
        <v>0</v>
      </c>
      <c r="AL1324" s="22">
        <v>2000</v>
      </c>
      <c r="AM1324" s="23" t="s">
        <v>431</v>
      </c>
      <c r="AN1324" s="23"/>
      <c r="AO1324" s="22" t="b">
        <v>0</v>
      </c>
      <c r="AP1324" s="23"/>
      <c r="AQ1324" s="23"/>
      <c r="AR1324" s="23"/>
      <c r="AS1324" s="23"/>
      <c r="AT1324" s="23"/>
      <c r="AU1324" s="23"/>
      <c r="AV1324" s="23"/>
      <c r="AW1324" s="22"/>
      <c r="AX1324" s="23"/>
      <c r="AY1324" s="22">
        <v>7471218</v>
      </c>
      <c r="AZ1324" s="22">
        <v>0</v>
      </c>
      <c r="BA1324" s="22">
        <v>0</v>
      </c>
      <c r="BB1324" s="22">
        <v>50</v>
      </c>
      <c r="BC1324" s="22">
        <v>0</v>
      </c>
      <c r="BD1324" s="22">
        <v>70</v>
      </c>
      <c r="BE1324" s="23"/>
      <c r="BF1324" s="22">
        <v>0</v>
      </c>
    </row>
    <row r="1325" spans="1:58" x14ac:dyDescent="0.25">
      <c r="A1325" s="22">
        <v>1.7</v>
      </c>
      <c r="B1325" s="23" t="s">
        <v>173</v>
      </c>
      <c r="C1325" s="23" t="s">
        <v>9</v>
      </c>
      <c r="D1325" s="23" t="s">
        <v>14</v>
      </c>
      <c r="E1325" s="23" t="s">
        <v>670</v>
      </c>
      <c r="F1325" s="23"/>
      <c r="G1325" s="23" t="s">
        <v>24</v>
      </c>
      <c r="H1325" s="23" t="s">
        <v>787</v>
      </c>
      <c r="I1325" s="23" t="s">
        <v>788</v>
      </c>
      <c r="J1325" s="23" t="s">
        <v>668</v>
      </c>
      <c r="K1325" s="23" t="s">
        <v>41</v>
      </c>
      <c r="L1325" s="22" t="b">
        <v>0</v>
      </c>
      <c r="M1325" s="22" t="b">
        <v>0</v>
      </c>
      <c r="N1325" s="22" t="b">
        <v>1</v>
      </c>
      <c r="O1325" s="22">
        <v>80</v>
      </c>
      <c r="P1325" s="22">
        <v>60</v>
      </c>
      <c r="Q1325" s="22">
        <v>0</v>
      </c>
      <c r="R1325" s="23" t="s">
        <v>49</v>
      </c>
      <c r="S1325" s="22">
        <v>1000</v>
      </c>
      <c r="T1325" s="22">
        <v>100</v>
      </c>
      <c r="U1325" s="22" t="b">
        <v>0</v>
      </c>
      <c r="V1325" s="22">
        <v>150</v>
      </c>
      <c r="W1325" s="22">
        <v>1</v>
      </c>
      <c r="X1325" s="22">
        <v>105</v>
      </c>
      <c r="Y1325" s="22">
        <v>60</v>
      </c>
      <c r="Z1325" s="22">
        <v>0.05</v>
      </c>
      <c r="AA1325" s="22" t="b">
        <v>0</v>
      </c>
      <c r="AB1325" s="23" t="s">
        <v>724</v>
      </c>
      <c r="AC1325" s="22">
        <v>5</v>
      </c>
      <c r="AD1325" s="22">
        <v>9</v>
      </c>
      <c r="AE1325" s="22">
        <v>90</v>
      </c>
      <c r="AF1325" s="22">
        <v>0</v>
      </c>
      <c r="AG1325" s="23" t="s">
        <v>727</v>
      </c>
      <c r="AH1325" s="22" t="b">
        <v>0</v>
      </c>
      <c r="AI1325" s="22" t="b">
        <v>0</v>
      </c>
      <c r="AJ1325" s="22">
        <v>50</v>
      </c>
      <c r="AK1325" s="22">
        <v>0</v>
      </c>
      <c r="AL1325" s="22">
        <v>2000</v>
      </c>
      <c r="AM1325" s="23" t="s">
        <v>291</v>
      </c>
      <c r="AN1325" s="23"/>
      <c r="AO1325" s="22" t="b">
        <v>0</v>
      </c>
      <c r="AP1325" s="23"/>
      <c r="AQ1325" s="23"/>
      <c r="AR1325" s="23"/>
      <c r="AS1325" s="23"/>
      <c r="AT1325" s="23"/>
      <c r="AU1325" s="23"/>
      <c r="AV1325" s="23"/>
      <c r="AW1325" s="22"/>
      <c r="AX1325" s="23"/>
      <c r="AY1325" s="22">
        <v>6946922</v>
      </c>
      <c r="AZ1325" s="22">
        <v>0</v>
      </c>
      <c r="BA1325" s="22">
        <v>0</v>
      </c>
      <c r="BB1325" s="22">
        <v>45</v>
      </c>
      <c r="BC1325" s="22">
        <v>0</v>
      </c>
      <c r="BD1325" s="22">
        <v>50</v>
      </c>
      <c r="BE1325" s="23"/>
      <c r="BF1325" s="22">
        <v>0</v>
      </c>
    </row>
    <row r="1326" spans="1:58" x14ac:dyDescent="0.25">
      <c r="A1326" s="22">
        <v>1.7</v>
      </c>
      <c r="B1326" s="23" t="s">
        <v>173</v>
      </c>
      <c r="C1326" s="23" t="s">
        <v>9</v>
      </c>
      <c r="D1326" s="23" t="s">
        <v>14</v>
      </c>
      <c r="E1326" s="23" t="s">
        <v>670</v>
      </c>
      <c r="F1326" s="23"/>
      <c r="G1326" s="23" t="s">
        <v>24</v>
      </c>
      <c r="H1326" s="23" t="s">
        <v>787</v>
      </c>
      <c r="I1326" s="23" t="s">
        <v>788</v>
      </c>
      <c r="J1326" s="23" t="s">
        <v>668</v>
      </c>
      <c r="K1326" s="23" t="s">
        <v>41</v>
      </c>
      <c r="L1326" s="22" t="b">
        <v>0</v>
      </c>
      <c r="M1326" s="22" t="b">
        <v>0</v>
      </c>
      <c r="N1326" s="22" t="b">
        <v>1</v>
      </c>
      <c r="O1326" s="22">
        <v>80</v>
      </c>
      <c r="P1326" s="22">
        <v>60</v>
      </c>
      <c r="Q1326" s="22">
        <v>0</v>
      </c>
      <c r="R1326" s="23" t="s">
        <v>49</v>
      </c>
      <c r="S1326" s="22">
        <v>1000</v>
      </c>
      <c r="T1326" s="22">
        <v>100</v>
      </c>
      <c r="U1326" s="22" t="b">
        <v>0</v>
      </c>
      <c r="V1326" s="22">
        <v>150</v>
      </c>
      <c r="W1326" s="22">
        <v>1</v>
      </c>
      <c r="X1326" s="22">
        <v>105</v>
      </c>
      <c r="Y1326" s="22">
        <v>60</v>
      </c>
      <c r="Z1326" s="22">
        <v>0.05</v>
      </c>
      <c r="AA1326" s="22" t="b">
        <v>0</v>
      </c>
      <c r="AB1326" s="23" t="s">
        <v>724</v>
      </c>
      <c r="AC1326" s="22">
        <v>5</v>
      </c>
      <c r="AD1326" s="22">
        <v>9</v>
      </c>
      <c r="AE1326" s="22">
        <v>90</v>
      </c>
      <c r="AF1326" s="22">
        <v>0</v>
      </c>
      <c r="AG1326" s="23" t="s">
        <v>727</v>
      </c>
      <c r="AH1326" s="22" t="b">
        <v>0</v>
      </c>
      <c r="AI1326" s="22" t="b">
        <v>0</v>
      </c>
      <c r="AJ1326" s="22">
        <v>50</v>
      </c>
      <c r="AK1326" s="22">
        <v>0</v>
      </c>
      <c r="AL1326" s="22">
        <v>2000</v>
      </c>
      <c r="AM1326" s="23" t="s">
        <v>430</v>
      </c>
      <c r="AN1326" s="23"/>
      <c r="AO1326" s="22" t="b">
        <v>0</v>
      </c>
      <c r="AP1326" s="23"/>
      <c r="AQ1326" s="23"/>
      <c r="AR1326" s="23"/>
      <c r="AS1326" s="23"/>
      <c r="AT1326" s="23"/>
      <c r="AU1326" s="23"/>
      <c r="AV1326" s="23"/>
      <c r="AW1326" s="22"/>
      <c r="AX1326" s="23"/>
      <c r="AY1326" s="22">
        <v>6488163</v>
      </c>
      <c r="AZ1326" s="22">
        <v>0</v>
      </c>
      <c r="BA1326" s="22">
        <v>0</v>
      </c>
      <c r="BB1326" s="22">
        <v>45</v>
      </c>
      <c r="BC1326" s="22">
        <v>0</v>
      </c>
      <c r="BD1326" s="22">
        <v>50</v>
      </c>
      <c r="BE1326" s="23"/>
      <c r="BF1326" s="22">
        <v>0</v>
      </c>
    </row>
    <row r="1327" spans="1:58" x14ac:dyDescent="0.25">
      <c r="A1327" s="22">
        <v>1.7</v>
      </c>
      <c r="B1327" s="23" t="s">
        <v>173</v>
      </c>
      <c r="C1327" s="23" t="s">
        <v>9</v>
      </c>
      <c r="D1327" s="23" t="s">
        <v>14</v>
      </c>
      <c r="E1327" s="23" t="s">
        <v>670</v>
      </c>
      <c r="F1327" s="23"/>
      <c r="G1327" s="23" t="s">
        <v>24</v>
      </c>
      <c r="H1327" s="23" t="s">
        <v>787</v>
      </c>
      <c r="I1327" s="23" t="s">
        <v>788</v>
      </c>
      <c r="J1327" s="23" t="s">
        <v>668</v>
      </c>
      <c r="K1327" s="23" t="s">
        <v>41</v>
      </c>
      <c r="L1327" s="22" t="b">
        <v>0</v>
      </c>
      <c r="M1327" s="22" t="b">
        <v>0</v>
      </c>
      <c r="N1327" s="22" t="b">
        <v>1</v>
      </c>
      <c r="O1327" s="22">
        <v>80</v>
      </c>
      <c r="P1327" s="22">
        <v>60</v>
      </c>
      <c r="Q1327" s="22">
        <v>0</v>
      </c>
      <c r="R1327" s="23" t="s">
        <v>49</v>
      </c>
      <c r="S1327" s="22">
        <v>1000</v>
      </c>
      <c r="T1327" s="22">
        <v>100</v>
      </c>
      <c r="U1327" s="22" t="b">
        <v>0</v>
      </c>
      <c r="V1327" s="22">
        <v>150</v>
      </c>
      <c r="W1327" s="22">
        <v>1</v>
      </c>
      <c r="X1327" s="22">
        <v>105</v>
      </c>
      <c r="Y1327" s="22">
        <v>60</v>
      </c>
      <c r="Z1327" s="22">
        <v>0.05</v>
      </c>
      <c r="AA1327" s="22" t="b">
        <v>0</v>
      </c>
      <c r="AB1327" s="23" t="s">
        <v>724</v>
      </c>
      <c r="AC1327" s="22">
        <v>5</v>
      </c>
      <c r="AD1327" s="22">
        <v>9</v>
      </c>
      <c r="AE1327" s="22">
        <v>90</v>
      </c>
      <c r="AF1327" s="22">
        <v>0</v>
      </c>
      <c r="AG1327" s="23" t="s">
        <v>727</v>
      </c>
      <c r="AH1327" s="22" t="b">
        <v>0</v>
      </c>
      <c r="AI1327" s="22" t="b">
        <v>0</v>
      </c>
      <c r="AJ1327" s="22">
        <v>50</v>
      </c>
      <c r="AK1327" s="22">
        <v>0</v>
      </c>
      <c r="AL1327" s="22">
        <v>2000</v>
      </c>
      <c r="AM1327" s="23" t="s">
        <v>237</v>
      </c>
      <c r="AN1327" s="23"/>
      <c r="AO1327" s="22" t="b">
        <v>0</v>
      </c>
      <c r="AP1327" s="23"/>
      <c r="AQ1327" s="23"/>
      <c r="AR1327" s="23"/>
      <c r="AS1327" s="23"/>
      <c r="AT1327" s="23"/>
      <c r="AU1327" s="23"/>
      <c r="AV1327" s="23"/>
      <c r="AW1327" s="22"/>
      <c r="AX1327" s="23"/>
      <c r="AY1327" s="22">
        <v>6029404</v>
      </c>
      <c r="AZ1327" s="22">
        <v>0</v>
      </c>
      <c r="BA1327" s="22">
        <v>0</v>
      </c>
      <c r="BB1327" s="22">
        <v>45</v>
      </c>
      <c r="BC1327" s="22">
        <v>0</v>
      </c>
      <c r="BD1327" s="22">
        <v>50</v>
      </c>
      <c r="BE1327" s="23"/>
      <c r="BF1327" s="22">
        <v>0</v>
      </c>
    </row>
    <row r="1328" spans="1:58" x14ac:dyDescent="0.25">
      <c r="A1328" s="22">
        <v>1.7</v>
      </c>
      <c r="B1328" s="23" t="s">
        <v>173</v>
      </c>
      <c r="C1328" s="23" t="s">
        <v>9</v>
      </c>
      <c r="D1328" s="23" t="s">
        <v>14</v>
      </c>
      <c r="E1328" s="23" t="s">
        <v>670</v>
      </c>
      <c r="F1328" s="23"/>
      <c r="G1328" s="23" t="s">
        <v>24</v>
      </c>
      <c r="H1328" s="23" t="s">
        <v>787</v>
      </c>
      <c r="I1328" s="23" t="s">
        <v>788</v>
      </c>
      <c r="J1328" s="23" t="s">
        <v>668</v>
      </c>
      <c r="K1328" s="23" t="s">
        <v>41</v>
      </c>
      <c r="L1328" s="22" t="b">
        <v>0</v>
      </c>
      <c r="M1328" s="22" t="b">
        <v>0</v>
      </c>
      <c r="N1328" s="22" t="b">
        <v>1</v>
      </c>
      <c r="O1328" s="22">
        <v>80</v>
      </c>
      <c r="P1328" s="22">
        <v>60</v>
      </c>
      <c r="Q1328" s="22">
        <v>0</v>
      </c>
      <c r="R1328" s="23" t="s">
        <v>49</v>
      </c>
      <c r="S1328" s="22">
        <v>1000</v>
      </c>
      <c r="T1328" s="22">
        <v>100</v>
      </c>
      <c r="U1328" s="22" t="b">
        <v>0</v>
      </c>
      <c r="V1328" s="22">
        <v>150</v>
      </c>
      <c r="W1328" s="22">
        <v>1</v>
      </c>
      <c r="X1328" s="22">
        <v>105</v>
      </c>
      <c r="Y1328" s="22">
        <v>60</v>
      </c>
      <c r="Z1328" s="22">
        <v>0.05</v>
      </c>
      <c r="AA1328" s="22" t="b">
        <v>0</v>
      </c>
      <c r="AB1328" s="23" t="s">
        <v>724</v>
      </c>
      <c r="AC1328" s="22">
        <v>5</v>
      </c>
      <c r="AD1328" s="22">
        <v>9</v>
      </c>
      <c r="AE1328" s="22">
        <v>90</v>
      </c>
      <c r="AF1328" s="22">
        <v>0</v>
      </c>
      <c r="AG1328" s="23" t="s">
        <v>727</v>
      </c>
      <c r="AH1328" s="22" t="b">
        <v>0</v>
      </c>
      <c r="AI1328" s="22" t="b">
        <v>0</v>
      </c>
      <c r="AJ1328" s="22">
        <v>50</v>
      </c>
      <c r="AK1328" s="22">
        <v>0</v>
      </c>
      <c r="AL1328" s="22">
        <v>2000</v>
      </c>
      <c r="AM1328" s="23" t="s">
        <v>585</v>
      </c>
      <c r="AN1328" s="23"/>
      <c r="AO1328" s="22" t="b">
        <v>0</v>
      </c>
      <c r="AP1328" s="23"/>
      <c r="AQ1328" s="23"/>
      <c r="AR1328" s="23"/>
      <c r="AS1328" s="23"/>
      <c r="AT1328" s="23"/>
      <c r="AU1328" s="23"/>
      <c r="AV1328" s="23"/>
      <c r="AW1328" s="22"/>
      <c r="AX1328" s="23"/>
      <c r="AY1328" s="22">
        <v>5636182</v>
      </c>
      <c r="AZ1328" s="22">
        <v>0</v>
      </c>
      <c r="BA1328" s="22">
        <v>0</v>
      </c>
      <c r="BB1328" s="22">
        <v>30</v>
      </c>
      <c r="BC1328" s="22">
        <v>50</v>
      </c>
      <c r="BD1328" s="22">
        <v>50</v>
      </c>
      <c r="BE1328" s="23"/>
      <c r="BF1328" s="22">
        <v>0</v>
      </c>
    </row>
    <row r="1329" spans="1:58" x14ac:dyDescent="0.25">
      <c r="A1329" s="22">
        <v>1.7</v>
      </c>
      <c r="B1329" s="23" t="s">
        <v>173</v>
      </c>
      <c r="C1329" s="23" t="s">
        <v>9</v>
      </c>
      <c r="D1329" s="23" t="s">
        <v>14</v>
      </c>
      <c r="E1329" s="23" t="s">
        <v>670</v>
      </c>
      <c r="F1329" s="23"/>
      <c r="G1329" s="23" t="s">
        <v>24</v>
      </c>
      <c r="H1329" s="23" t="s">
        <v>787</v>
      </c>
      <c r="I1329" s="23" t="s">
        <v>788</v>
      </c>
      <c r="J1329" s="23" t="s">
        <v>668</v>
      </c>
      <c r="K1329" s="23" t="s">
        <v>41</v>
      </c>
      <c r="L1329" s="22" t="b">
        <v>0</v>
      </c>
      <c r="M1329" s="22" t="b">
        <v>0</v>
      </c>
      <c r="N1329" s="22" t="b">
        <v>1</v>
      </c>
      <c r="O1329" s="22">
        <v>80</v>
      </c>
      <c r="P1329" s="22">
        <v>60</v>
      </c>
      <c r="Q1329" s="22">
        <v>0</v>
      </c>
      <c r="R1329" s="23" t="s">
        <v>49</v>
      </c>
      <c r="S1329" s="22">
        <v>1000</v>
      </c>
      <c r="T1329" s="22">
        <v>100</v>
      </c>
      <c r="U1329" s="22" t="b">
        <v>0</v>
      </c>
      <c r="V1329" s="22">
        <v>150</v>
      </c>
      <c r="W1329" s="22">
        <v>1</v>
      </c>
      <c r="X1329" s="22">
        <v>105</v>
      </c>
      <c r="Y1329" s="22">
        <v>60</v>
      </c>
      <c r="Z1329" s="22">
        <v>0.05</v>
      </c>
      <c r="AA1329" s="22" t="b">
        <v>0</v>
      </c>
      <c r="AB1329" s="23" t="s">
        <v>724</v>
      </c>
      <c r="AC1329" s="22">
        <v>5</v>
      </c>
      <c r="AD1329" s="22">
        <v>9</v>
      </c>
      <c r="AE1329" s="22">
        <v>90</v>
      </c>
      <c r="AF1329" s="22">
        <v>0</v>
      </c>
      <c r="AG1329" s="23" t="s">
        <v>727</v>
      </c>
      <c r="AH1329" s="22" t="b">
        <v>0</v>
      </c>
      <c r="AI1329" s="22" t="b">
        <v>0</v>
      </c>
      <c r="AJ1329" s="22">
        <v>50</v>
      </c>
      <c r="AK1329" s="22">
        <v>0</v>
      </c>
      <c r="AL1329" s="22">
        <v>2000</v>
      </c>
      <c r="AM1329" s="23" t="s">
        <v>287</v>
      </c>
      <c r="AN1329" s="23"/>
      <c r="AO1329" s="22" t="b">
        <v>0</v>
      </c>
      <c r="AP1329" s="23"/>
      <c r="AQ1329" s="23"/>
      <c r="AR1329" s="23"/>
      <c r="AS1329" s="23"/>
      <c r="AT1329" s="23"/>
      <c r="AU1329" s="23"/>
      <c r="AV1329" s="23"/>
      <c r="AW1329" s="22"/>
      <c r="AX1329" s="23"/>
      <c r="AY1329" s="22">
        <v>5242960</v>
      </c>
      <c r="AZ1329" s="22"/>
      <c r="BA1329" s="22"/>
      <c r="BB1329" s="22"/>
      <c r="BC1329" s="22"/>
      <c r="BD1329" s="22"/>
      <c r="BE1329" s="23"/>
      <c r="BF1329" s="22"/>
    </row>
    <row r="1330" spans="1:58" x14ac:dyDescent="0.25">
      <c r="A1330" t="s">
        <v>721</v>
      </c>
      <c r="B1330" t="s">
        <v>4</v>
      </c>
      <c r="C1330" t="s">
        <v>8</v>
      </c>
      <c r="D1330" t="s">
        <v>13</v>
      </c>
      <c r="E1330" t="s">
        <v>18</v>
      </c>
      <c r="F1330" t="s">
        <v>20</v>
      </c>
      <c r="G1330" t="s">
        <v>22</v>
      </c>
      <c r="H1330" t="s">
        <v>27</v>
      </c>
      <c r="I1330" t="s">
        <v>30</v>
      </c>
      <c r="J1330" t="s">
        <v>31</v>
      </c>
      <c r="K1330" t="s">
        <v>466</v>
      </c>
      <c r="L1330" t="s">
        <v>55</v>
      </c>
      <c r="M1330" t="s">
        <v>57</v>
      </c>
      <c r="N1330" t="s">
        <v>58</v>
      </c>
      <c r="O1330" t="s">
        <v>43</v>
      </c>
      <c r="P1330" t="s">
        <v>45</v>
      </c>
      <c r="Q1330" t="s">
        <v>46</v>
      </c>
      <c r="R1330" t="s">
        <v>47</v>
      </c>
      <c r="S1330" t="s">
        <v>51</v>
      </c>
      <c r="T1330" t="s">
        <v>53</v>
      </c>
      <c r="U1330" t="s">
        <v>75</v>
      </c>
      <c r="V1330" t="s">
        <v>76</v>
      </c>
      <c r="W1330" t="s">
        <v>77</v>
      </c>
      <c r="X1330" t="s">
        <v>78</v>
      </c>
      <c r="Y1330" t="s">
        <v>79</v>
      </c>
      <c r="Z1330" t="s">
        <v>80</v>
      </c>
      <c r="AA1330" t="s">
        <v>81</v>
      </c>
      <c r="AB1330" t="s">
        <v>61</v>
      </c>
      <c r="AC1330" t="s">
        <v>62</v>
      </c>
      <c r="AD1330" t="s">
        <v>64</v>
      </c>
      <c r="AE1330" t="s">
        <v>65</v>
      </c>
      <c r="AF1330" t="s">
        <v>66</v>
      </c>
      <c r="AG1330" t="s">
        <v>67</v>
      </c>
      <c r="AH1330" t="s">
        <v>72</v>
      </c>
      <c r="AI1330" t="s">
        <v>73</v>
      </c>
      <c r="AJ1330" t="s">
        <v>69</v>
      </c>
      <c r="AK1330" t="s">
        <v>70</v>
      </c>
      <c r="AL1330" t="s">
        <v>71</v>
      </c>
      <c r="AM1330" t="s">
        <v>722</v>
      </c>
      <c r="AN1330" t="s">
        <v>102</v>
      </c>
      <c r="AO1330" t="s">
        <v>100</v>
      </c>
      <c r="AP1330" t="s">
        <v>84</v>
      </c>
      <c r="AQ1330" t="s">
        <v>85</v>
      </c>
      <c r="AR1330" t="s">
        <v>86</v>
      </c>
      <c r="AS1330" t="s">
        <v>87</v>
      </c>
      <c r="AT1330" t="s">
        <v>89</v>
      </c>
      <c r="AU1330" t="s">
        <v>90</v>
      </c>
      <c r="AV1330" t="s">
        <v>91</v>
      </c>
      <c r="AW1330" t="s">
        <v>92</v>
      </c>
      <c r="AX1330" t="s">
        <v>94</v>
      </c>
      <c r="AY1330" t="s">
        <v>96</v>
      </c>
      <c r="AZ1330" t="s">
        <v>478</v>
      </c>
      <c r="BA1330" t="s">
        <v>104</v>
      </c>
      <c r="BB1330" t="s">
        <v>105</v>
      </c>
      <c r="BC1330" t="s">
        <v>106</v>
      </c>
      <c r="BD1330" t="s">
        <v>488</v>
      </c>
      <c r="BE1330" t="s">
        <v>107</v>
      </c>
      <c r="BF1330" t="s">
        <v>36</v>
      </c>
    </row>
    <row r="1331" spans="1:58" x14ac:dyDescent="0.25">
      <c r="A1331">
        <v>1.7</v>
      </c>
      <c r="B1331" s="21" t="s">
        <v>677</v>
      </c>
      <c r="C1331" s="21" t="s">
        <v>9</v>
      </c>
      <c r="D1331" s="21" t="s">
        <v>15</v>
      </c>
      <c r="E1331" s="21"/>
      <c r="F1331" s="21"/>
      <c r="G1331" s="21" t="s">
        <v>26</v>
      </c>
      <c r="H1331" s="21"/>
      <c r="I1331" s="21" t="s">
        <v>789</v>
      </c>
      <c r="J1331" s="21" t="s">
        <v>680</v>
      </c>
      <c r="K1331" s="21" t="s">
        <v>41</v>
      </c>
      <c r="L1331" t="b">
        <v>0</v>
      </c>
      <c r="M1331" t="b">
        <v>0</v>
      </c>
      <c r="N1331" t="b">
        <v>0</v>
      </c>
      <c r="O1331">
        <v>40</v>
      </c>
      <c r="P1331">
        <v>30</v>
      </c>
      <c r="Q1331">
        <v>0</v>
      </c>
      <c r="R1331" s="21" t="s">
        <v>49</v>
      </c>
      <c r="S1331">
        <v>1000</v>
      </c>
      <c r="T1331">
        <v>12</v>
      </c>
      <c r="U1331" t="b">
        <v>1</v>
      </c>
      <c r="V1331">
        <v>100</v>
      </c>
      <c r="W1331">
        <v>1</v>
      </c>
      <c r="X1331">
        <v>105</v>
      </c>
      <c r="Y1331">
        <v>60</v>
      </c>
      <c r="Z1331">
        <v>0.05</v>
      </c>
      <c r="AA1331" t="b">
        <v>1</v>
      </c>
      <c r="AB1331" s="21" t="s">
        <v>724</v>
      </c>
      <c r="AC1331">
        <v>5</v>
      </c>
      <c r="AD1331">
        <v>9</v>
      </c>
      <c r="AE1331">
        <v>10</v>
      </c>
      <c r="AF1331">
        <v>10</v>
      </c>
      <c r="AG1331" s="21" t="s">
        <v>48</v>
      </c>
      <c r="AH1331" t="b">
        <v>0</v>
      </c>
      <c r="AI1331" t="b">
        <v>0</v>
      </c>
      <c r="AJ1331">
        <v>50</v>
      </c>
      <c r="AK1331">
        <v>0</v>
      </c>
      <c r="AL1331">
        <v>2000</v>
      </c>
      <c r="AM1331" s="21" t="s">
        <v>502</v>
      </c>
      <c r="AN1331" s="21"/>
      <c r="AO1331" t="b">
        <v>0</v>
      </c>
      <c r="AP1331" s="21"/>
      <c r="AQ1331" s="21" t="s">
        <v>580</v>
      </c>
      <c r="AR1331" s="21" t="s">
        <v>502</v>
      </c>
      <c r="AS1331" s="21" t="s">
        <v>581</v>
      </c>
      <c r="AT1331" s="21" t="s">
        <v>502</v>
      </c>
      <c r="AU1331" s="21" t="s">
        <v>514</v>
      </c>
      <c r="AV1331">
        <v>1</v>
      </c>
      <c r="AW1331" s="21"/>
      <c r="AX1331" s="21"/>
      <c r="AY1331">
        <v>65280</v>
      </c>
      <c r="BE1331" s="21"/>
    </row>
    <row r="1332" spans="1:58" x14ac:dyDescent="0.25">
      <c r="A1332">
        <v>1.7</v>
      </c>
      <c r="B1332" s="21" t="s">
        <v>677</v>
      </c>
      <c r="C1332" s="21" t="s">
        <v>9</v>
      </c>
      <c r="D1332" s="21" t="s">
        <v>15</v>
      </c>
      <c r="E1332" s="21"/>
      <c r="F1332" s="21"/>
      <c r="G1332" s="21" t="s">
        <v>26</v>
      </c>
      <c r="H1332" s="21"/>
      <c r="I1332" s="21" t="s">
        <v>789</v>
      </c>
      <c r="J1332" s="21" t="s">
        <v>680</v>
      </c>
      <c r="K1332" s="21" t="s">
        <v>41</v>
      </c>
      <c r="L1332" t="b">
        <v>0</v>
      </c>
      <c r="M1332" t="b">
        <v>0</v>
      </c>
      <c r="N1332" t="b">
        <v>0</v>
      </c>
      <c r="O1332">
        <v>40</v>
      </c>
      <c r="P1332">
        <v>30</v>
      </c>
      <c r="Q1332">
        <v>0</v>
      </c>
      <c r="R1332" s="21" t="s">
        <v>49</v>
      </c>
      <c r="S1332">
        <v>1000</v>
      </c>
      <c r="T1332">
        <v>12</v>
      </c>
      <c r="U1332" t="b">
        <v>1</v>
      </c>
      <c r="V1332">
        <v>100</v>
      </c>
      <c r="W1332">
        <v>1</v>
      </c>
      <c r="X1332">
        <v>105</v>
      </c>
      <c r="Y1332">
        <v>60</v>
      </c>
      <c r="Z1332">
        <v>0.05</v>
      </c>
      <c r="AA1332" t="b">
        <v>1</v>
      </c>
      <c r="AB1332" s="21" t="s">
        <v>724</v>
      </c>
      <c r="AC1332">
        <v>5</v>
      </c>
      <c r="AD1332">
        <v>9</v>
      </c>
      <c r="AE1332">
        <v>10</v>
      </c>
      <c r="AF1332">
        <v>10</v>
      </c>
      <c r="AG1332" s="21" t="s">
        <v>48</v>
      </c>
      <c r="AH1332" t="b">
        <v>0</v>
      </c>
      <c r="AI1332" t="b">
        <v>0</v>
      </c>
      <c r="AJ1332">
        <v>50</v>
      </c>
      <c r="AK1332">
        <v>0</v>
      </c>
      <c r="AL1332">
        <v>2000</v>
      </c>
      <c r="AM1332" s="21" t="s">
        <v>244</v>
      </c>
      <c r="AN1332" s="21"/>
      <c r="AO1332" t="b">
        <v>0</v>
      </c>
      <c r="AP1332" s="21"/>
      <c r="AQ1332" s="21"/>
      <c r="AR1332" s="21" t="s">
        <v>244</v>
      </c>
      <c r="AS1332" s="21"/>
      <c r="AT1332" s="21" t="s">
        <v>260</v>
      </c>
      <c r="AU1332" s="21" t="s">
        <v>514</v>
      </c>
      <c r="AV1332">
        <v>1</v>
      </c>
      <c r="AW1332" s="21"/>
      <c r="AX1332" s="21"/>
      <c r="AY1332">
        <v>16776960</v>
      </c>
      <c r="AZ1332">
        <v>0</v>
      </c>
      <c r="BA1332">
        <v>1</v>
      </c>
      <c r="BB1332">
        <v>51.5</v>
      </c>
      <c r="BC1332">
        <v>100</v>
      </c>
      <c r="BD1332">
        <v>120</v>
      </c>
      <c r="BE1332" s="21"/>
      <c r="BF1332">
        <v>0</v>
      </c>
    </row>
    <row r="1333" spans="1:58" x14ac:dyDescent="0.25">
      <c r="A1333">
        <v>1.7</v>
      </c>
      <c r="B1333" s="21" t="s">
        <v>677</v>
      </c>
      <c r="C1333" s="21" t="s">
        <v>9</v>
      </c>
      <c r="D1333" s="21" t="s">
        <v>15</v>
      </c>
      <c r="E1333" s="21"/>
      <c r="F1333" s="21"/>
      <c r="G1333" s="21" t="s">
        <v>26</v>
      </c>
      <c r="H1333" s="21"/>
      <c r="I1333" s="21" t="s">
        <v>789</v>
      </c>
      <c r="J1333" s="21" t="s">
        <v>680</v>
      </c>
      <c r="K1333" s="21" t="s">
        <v>41</v>
      </c>
      <c r="L1333" t="b">
        <v>0</v>
      </c>
      <c r="M1333" t="b">
        <v>0</v>
      </c>
      <c r="N1333" t="b">
        <v>0</v>
      </c>
      <c r="O1333">
        <v>40</v>
      </c>
      <c r="P1333">
        <v>30</v>
      </c>
      <c r="Q1333">
        <v>0</v>
      </c>
      <c r="R1333" s="21" t="s">
        <v>49</v>
      </c>
      <c r="S1333">
        <v>1000</v>
      </c>
      <c r="T1333">
        <v>12</v>
      </c>
      <c r="U1333" t="b">
        <v>1</v>
      </c>
      <c r="V1333">
        <v>100</v>
      </c>
      <c r="W1333">
        <v>1</v>
      </c>
      <c r="X1333">
        <v>105</v>
      </c>
      <c r="Y1333">
        <v>60</v>
      </c>
      <c r="Z1333">
        <v>0.05</v>
      </c>
      <c r="AA1333" t="b">
        <v>1</v>
      </c>
      <c r="AB1333" s="21" t="s">
        <v>724</v>
      </c>
      <c r="AC1333">
        <v>5</v>
      </c>
      <c r="AD1333">
        <v>9</v>
      </c>
      <c r="AE1333">
        <v>10</v>
      </c>
      <c r="AF1333">
        <v>10</v>
      </c>
      <c r="AG1333" s="21" t="s">
        <v>48</v>
      </c>
      <c r="AH1333" t="b">
        <v>0</v>
      </c>
      <c r="AI1333" t="b">
        <v>0</v>
      </c>
      <c r="AJ1333">
        <v>50</v>
      </c>
      <c r="AK1333">
        <v>0</v>
      </c>
      <c r="AL1333">
        <v>2000</v>
      </c>
      <c r="AM1333" s="21" t="s">
        <v>244</v>
      </c>
      <c r="AN1333" s="21"/>
      <c r="AO1333" t="b">
        <v>0</v>
      </c>
      <c r="AP1333" s="21"/>
      <c r="AQ1333" s="21"/>
      <c r="AR1333" s="21" t="s">
        <v>244</v>
      </c>
      <c r="AS1333" s="21"/>
      <c r="AT1333" s="21" t="s">
        <v>260</v>
      </c>
      <c r="AU1333" s="21" t="s">
        <v>514</v>
      </c>
      <c r="AV1333">
        <v>1</v>
      </c>
      <c r="AW1333" s="21"/>
      <c r="AX1333" s="21"/>
      <c r="AY1333">
        <v>16776960</v>
      </c>
      <c r="AZ1333">
        <v>0</v>
      </c>
      <c r="BA1333">
        <v>0</v>
      </c>
      <c r="BB1333">
        <v>51.5</v>
      </c>
      <c r="BC1333">
        <v>0</v>
      </c>
      <c r="BD1333">
        <v>100</v>
      </c>
      <c r="BE1333" s="21"/>
      <c r="BF1333">
        <v>0</v>
      </c>
    </row>
    <row r="1334" spans="1:58" x14ac:dyDescent="0.25">
      <c r="A1334">
        <v>1.7</v>
      </c>
      <c r="B1334" s="21" t="s">
        <v>677</v>
      </c>
      <c r="C1334" s="21" t="s">
        <v>9</v>
      </c>
      <c r="D1334" s="21" t="s">
        <v>15</v>
      </c>
      <c r="E1334" s="21"/>
      <c r="F1334" s="21"/>
      <c r="G1334" s="21" t="s">
        <v>26</v>
      </c>
      <c r="H1334" s="21"/>
      <c r="I1334" s="21" t="s">
        <v>789</v>
      </c>
      <c r="J1334" s="21" t="s">
        <v>680</v>
      </c>
      <c r="K1334" s="21" t="s">
        <v>41</v>
      </c>
      <c r="L1334" t="b">
        <v>0</v>
      </c>
      <c r="M1334" t="b">
        <v>0</v>
      </c>
      <c r="N1334" t="b">
        <v>0</v>
      </c>
      <c r="O1334">
        <v>40</v>
      </c>
      <c r="P1334">
        <v>30</v>
      </c>
      <c r="Q1334">
        <v>0</v>
      </c>
      <c r="R1334" s="21" t="s">
        <v>49</v>
      </c>
      <c r="S1334">
        <v>1000</v>
      </c>
      <c r="T1334">
        <v>12</v>
      </c>
      <c r="U1334" t="b">
        <v>1</v>
      </c>
      <c r="V1334">
        <v>100</v>
      </c>
      <c r="W1334">
        <v>1</v>
      </c>
      <c r="X1334">
        <v>105</v>
      </c>
      <c r="Y1334">
        <v>60</v>
      </c>
      <c r="Z1334">
        <v>0.05</v>
      </c>
      <c r="AA1334" t="b">
        <v>1</v>
      </c>
      <c r="AB1334" s="21" t="s">
        <v>724</v>
      </c>
      <c r="AC1334">
        <v>5</v>
      </c>
      <c r="AD1334">
        <v>9</v>
      </c>
      <c r="AE1334">
        <v>10</v>
      </c>
      <c r="AF1334">
        <v>10</v>
      </c>
      <c r="AG1334" s="21" t="s">
        <v>48</v>
      </c>
      <c r="AH1334" t="b">
        <v>0</v>
      </c>
      <c r="AI1334" t="b">
        <v>0</v>
      </c>
      <c r="AJ1334">
        <v>50</v>
      </c>
      <c r="AK1334">
        <v>0</v>
      </c>
      <c r="AL1334">
        <v>2000</v>
      </c>
      <c r="AM1334" s="21" t="s">
        <v>263</v>
      </c>
      <c r="AN1334" s="21"/>
      <c r="AO1334" t="b">
        <v>0</v>
      </c>
      <c r="AP1334" s="21"/>
      <c r="AQ1334" s="21"/>
      <c r="AR1334" s="21" t="s">
        <v>501</v>
      </c>
      <c r="AS1334" s="21"/>
      <c r="AT1334" s="21" t="s">
        <v>749</v>
      </c>
      <c r="AU1334" s="21" t="s">
        <v>507</v>
      </c>
      <c r="AV1334">
        <v>3.2</v>
      </c>
      <c r="AW1334" s="21"/>
      <c r="AX1334" s="21"/>
      <c r="AY1334">
        <v>13749760</v>
      </c>
      <c r="BE1334" s="21"/>
    </row>
    <row r="1335" spans="1:58" x14ac:dyDescent="0.25">
      <c r="A1335">
        <v>1.7</v>
      </c>
      <c r="B1335" s="21" t="s">
        <v>677</v>
      </c>
      <c r="C1335" s="21" t="s">
        <v>9</v>
      </c>
      <c r="D1335" s="21" t="s">
        <v>15</v>
      </c>
      <c r="E1335" s="21"/>
      <c r="F1335" s="21"/>
      <c r="G1335" s="21" t="s">
        <v>26</v>
      </c>
      <c r="H1335" s="21"/>
      <c r="I1335" s="21" t="s">
        <v>789</v>
      </c>
      <c r="J1335" s="21" t="s">
        <v>680</v>
      </c>
      <c r="K1335" s="21" t="s">
        <v>41</v>
      </c>
      <c r="L1335" t="b">
        <v>0</v>
      </c>
      <c r="M1335" t="b">
        <v>0</v>
      </c>
      <c r="N1335" t="b">
        <v>0</v>
      </c>
      <c r="O1335">
        <v>40</v>
      </c>
      <c r="P1335">
        <v>30</v>
      </c>
      <c r="Q1335">
        <v>0</v>
      </c>
      <c r="R1335" s="21" t="s">
        <v>49</v>
      </c>
      <c r="S1335">
        <v>1000</v>
      </c>
      <c r="T1335">
        <v>12</v>
      </c>
      <c r="U1335" t="b">
        <v>1</v>
      </c>
      <c r="V1335">
        <v>100</v>
      </c>
      <c r="W1335">
        <v>1</v>
      </c>
      <c r="X1335">
        <v>105</v>
      </c>
      <c r="Y1335">
        <v>60</v>
      </c>
      <c r="Z1335">
        <v>0.05</v>
      </c>
      <c r="AA1335" t="b">
        <v>1</v>
      </c>
      <c r="AB1335" s="21" t="s">
        <v>724</v>
      </c>
      <c r="AC1335">
        <v>5</v>
      </c>
      <c r="AD1335">
        <v>9</v>
      </c>
      <c r="AE1335">
        <v>10</v>
      </c>
      <c r="AF1335">
        <v>10</v>
      </c>
      <c r="AG1335" s="21" t="s">
        <v>48</v>
      </c>
      <c r="AH1335" t="b">
        <v>0</v>
      </c>
      <c r="AI1335" t="b">
        <v>0</v>
      </c>
      <c r="AJ1335">
        <v>50</v>
      </c>
      <c r="AK1335">
        <v>0</v>
      </c>
      <c r="AL1335">
        <v>2000</v>
      </c>
      <c r="AM1335" s="21" t="s">
        <v>270</v>
      </c>
      <c r="AN1335" s="21"/>
      <c r="AO1335" t="b">
        <v>0</v>
      </c>
      <c r="AP1335" s="21"/>
      <c r="AQ1335" s="21"/>
      <c r="AR1335" s="21" t="s">
        <v>270</v>
      </c>
      <c r="AS1335" s="21"/>
      <c r="AT1335" s="21" t="s">
        <v>515</v>
      </c>
      <c r="AU1335" s="21" t="s">
        <v>514</v>
      </c>
      <c r="AV1335">
        <v>1</v>
      </c>
      <c r="AW1335" s="21"/>
      <c r="AX1335" s="21"/>
      <c r="AY1335">
        <v>255</v>
      </c>
      <c r="BE1335" s="21"/>
    </row>
    <row r="1336" spans="1:58" x14ac:dyDescent="0.25">
      <c r="A1336">
        <v>1.7</v>
      </c>
      <c r="B1336" s="21" t="s">
        <v>677</v>
      </c>
      <c r="C1336" s="21" t="s">
        <v>9</v>
      </c>
      <c r="D1336" s="21" t="s">
        <v>15</v>
      </c>
      <c r="E1336" s="21"/>
      <c r="F1336" s="21"/>
      <c r="G1336" s="21" t="s">
        <v>26</v>
      </c>
      <c r="H1336" s="21"/>
      <c r="I1336" s="21" t="s">
        <v>789</v>
      </c>
      <c r="J1336" s="21" t="s">
        <v>680</v>
      </c>
      <c r="K1336" s="21" t="s">
        <v>41</v>
      </c>
      <c r="L1336" t="b">
        <v>0</v>
      </c>
      <c r="M1336" t="b">
        <v>0</v>
      </c>
      <c r="N1336" t="b">
        <v>0</v>
      </c>
      <c r="O1336">
        <v>40</v>
      </c>
      <c r="P1336">
        <v>30</v>
      </c>
      <c r="Q1336">
        <v>0</v>
      </c>
      <c r="R1336" s="21" t="s">
        <v>49</v>
      </c>
      <c r="S1336">
        <v>1000</v>
      </c>
      <c r="T1336">
        <v>12</v>
      </c>
      <c r="U1336" t="b">
        <v>1</v>
      </c>
      <c r="V1336">
        <v>100</v>
      </c>
      <c r="W1336">
        <v>1</v>
      </c>
      <c r="X1336">
        <v>105</v>
      </c>
      <c r="Y1336">
        <v>60</v>
      </c>
      <c r="Z1336">
        <v>0.05</v>
      </c>
      <c r="AA1336" t="b">
        <v>1</v>
      </c>
      <c r="AB1336" s="21" t="s">
        <v>724</v>
      </c>
      <c r="AC1336">
        <v>5</v>
      </c>
      <c r="AD1336">
        <v>9</v>
      </c>
      <c r="AE1336">
        <v>10</v>
      </c>
      <c r="AF1336">
        <v>10</v>
      </c>
      <c r="AG1336" s="21" t="s">
        <v>48</v>
      </c>
      <c r="AH1336" t="b">
        <v>0</v>
      </c>
      <c r="AI1336" t="b">
        <v>0</v>
      </c>
      <c r="AJ1336">
        <v>50</v>
      </c>
      <c r="AK1336">
        <v>0</v>
      </c>
      <c r="AL1336">
        <v>2000</v>
      </c>
      <c r="AM1336" s="21" t="s">
        <v>274</v>
      </c>
      <c r="AN1336" s="21"/>
      <c r="AO1336" t="b">
        <v>0</v>
      </c>
      <c r="AP1336" s="21"/>
      <c r="AQ1336" s="21"/>
      <c r="AR1336" s="21" t="s">
        <v>501</v>
      </c>
      <c r="AS1336" s="21"/>
      <c r="AT1336" s="21" t="s">
        <v>743</v>
      </c>
      <c r="AU1336" s="21" t="s">
        <v>507</v>
      </c>
      <c r="AV1336">
        <v>3.2</v>
      </c>
      <c r="AW1336" s="21"/>
      <c r="AX1336" s="21"/>
      <c r="AY1336">
        <v>8388736</v>
      </c>
      <c r="AZ1336">
        <v>0</v>
      </c>
      <c r="BA1336">
        <v>0</v>
      </c>
      <c r="BB1336">
        <v>25</v>
      </c>
      <c r="BC1336">
        <v>50</v>
      </c>
      <c r="BD1336">
        <v>80</v>
      </c>
      <c r="BE1336" s="21"/>
      <c r="BF1336">
        <v>0</v>
      </c>
    </row>
    <row r="1337" spans="1:58" x14ac:dyDescent="0.25">
      <c r="A1337">
        <v>1.7</v>
      </c>
      <c r="B1337" s="21" t="s">
        <v>677</v>
      </c>
      <c r="C1337" s="21" t="s">
        <v>9</v>
      </c>
      <c r="D1337" s="21" t="s">
        <v>15</v>
      </c>
      <c r="E1337" s="21"/>
      <c r="F1337" s="21"/>
      <c r="G1337" s="21" t="s">
        <v>26</v>
      </c>
      <c r="H1337" s="21"/>
      <c r="I1337" s="21" t="s">
        <v>789</v>
      </c>
      <c r="J1337" s="21" t="s">
        <v>680</v>
      </c>
      <c r="K1337" s="21" t="s">
        <v>41</v>
      </c>
      <c r="L1337" t="b">
        <v>0</v>
      </c>
      <c r="M1337" t="b">
        <v>0</v>
      </c>
      <c r="N1337" t="b">
        <v>0</v>
      </c>
      <c r="O1337">
        <v>40</v>
      </c>
      <c r="P1337">
        <v>30</v>
      </c>
      <c r="Q1337">
        <v>0</v>
      </c>
      <c r="R1337" s="21" t="s">
        <v>49</v>
      </c>
      <c r="S1337">
        <v>1000</v>
      </c>
      <c r="T1337">
        <v>12</v>
      </c>
      <c r="U1337" t="b">
        <v>1</v>
      </c>
      <c r="V1337">
        <v>100</v>
      </c>
      <c r="W1337">
        <v>1</v>
      </c>
      <c r="X1337">
        <v>105</v>
      </c>
      <c r="Y1337">
        <v>60</v>
      </c>
      <c r="Z1337">
        <v>0.05</v>
      </c>
      <c r="AA1337" t="b">
        <v>1</v>
      </c>
      <c r="AB1337" s="21" t="s">
        <v>724</v>
      </c>
      <c r="AC1337">
        <v>5</v>
      </c>
      <c r="AD1337">
        <v>9</v>
      </c>
      <c r="AE1337">
        <v>10</v>
      </c>
      <c r="AF1337">
        <v>10</v>
      </c>
      <c r="AG1337" s="21" t="s">
        <v>48</v>
      </c>
      <c r="AH1337" t="b">
        <v>0</v>
      </c>
      <c r="AI1337" t="b">
        <v>0</v>
      </c>
      <c r="AJ1337">
        <v>50</v>
      </c>
      <c r="AK1337">
        <v>0</v>
      </c>
      <c r="AL1337">
        <v>2000</v>
      </c>
      <c r="AM1337" s="21" t="s">
        <v>274</v>
      </c>
      <c r="AN1337" s="21"/>
      <c r="AO1337" t="b">
        <v>0</v>
      </c>
      <c r="AP1337" s="21"/>
      <c r="AQ1337" s="21"/>
      <c r="AR1337" s="21" t="s">
        <v>501</v>
      </c>
      <c r="AS1337" s="21"/>
      <c r="AT1337" s="21" t="s">
        <v>743</v>
      </c>
      <c r="AU1337" s="21" t="s">
        <v>507</v>
      </c>
      <c r="AV1337">
        <v>3.2</v>
      </c>
      <c r="AW1337" s="21"/>
      <c r="AX1337" s="21"/>
      <c r="AY1337">
        <v>8388736</v>
      </c>
      <c r="AZ1337">
        <v>0</v>
      </c>
      <c r="BA1337">
        <v>0</v>
      </c>
      <c r="BB1337">
        <v>40</v>
      </c>
      <c r="BC1337">
        <v>10</v>
      </c>
      <c r="BD1337">
        <v>60</v>
      </c>
      <c r="BE1337" s="21"/>
      <c r="BF1337">
        <v>0</v>
      </c>
    </row>
    <row r="1338" spans="1:58" x14ac:dyDescent="0.25">
      <c r="A1338">
        <v>1.7</v>
      </c>
      <c r="B1338" s="21" t="s">
        <v>677</v>
      </c>
      <c r="C1338" s="21" t="s">
        <v>9</v>
      </c>
      <c r="D1338" s="21" t="s">
        <v>15</v>
      </c>
      <c r="E1338" s="21"/>
      <c r="F1338" s="21"/>
      <c r="G1338" s="21" t="s">
        <v>26</v>
      </c>
      <c r="H1338" s="21"/>
      <c r="I1338" s="21" t="s">
        <v>789</v>
      </c>
      <c r="J1338" s="21" t="s">
        <v>680</v>
      </c>
      <c r="K1338" s="21" t="s">
        <v>41</v>
      </c>
      <c r="L1338" t="b">
        <v>0</v>
      </c>
      <c r="M1338" t="b">
        <v>0</v>
      </c>
      <c r="N1338" t="b">
        <v>0</v>
      </c>
      <c r="O1338">
        <v>40</v>
      </c>
      <c r="P1338">
        <v>30</v>
      </c>
      <c r="Q1338">
        <v>0</v>
      </c>
      <c r="R1338" s="21" t="s">
        <v>49</v>
      </c>
      <c r="S1338">
        <v>1000</v>
      </c>
      <c r="T1338">
        <v>12</v>
      </c>
      <c r="U1338" t="b">
        <v>1</v>
      </c>
      <c r="V1338">
        <v>100</v>
      </c>
      <c r="W1338">
        <v>1</v>
      </c>
      <c r="X1338">
        <v>105</v>
      </c>
      <c r="Y1338">
        <v>60</v>
      </c>
      <c r="Z1338">
        <v>0.05</v>
      </c>
      <c r="AA1338" t="b">
        <v>1</v>
      </c>
      <c r="AB1338" s="21" t="s">
        <v>724</v>
      </c>
      <c r="AC1338">
        <v>5</v>
      </c>
      <c r="AD1338">
        <v>9</v>
      </c>
      <c r="AE1338">
        <v>10</v>
      </c>
      <c r="AF1338">
        <v>10</v>
      </c>
      <c r="AG1338" s="21" t="s">
        <v>48</v>
      </c>
      <c r="AH1338" t="b">
        <v>0</v>
      </c>
      <c r="AI1338" t="b">
        <v>0</v>
      </c>
      <c r="AJ1338">
        <v>50</v>
      </c>
      <c r="AK1338">
        <v>0</v>
      </c>
      <c r="AL1338">
        <v>2000</v>
      </c>
      <c r="AM1338" s="21" t="s">
        <v>282</v>
      </c>
      <c r="AN1338" s="21"/>
      <c r="AO1338" t="b">
        <v>0</v>
      </c>
      <c r="AP1338" s="21"/>
      <c r="AQ1338" s="21"/>
      <c r="AR1338" s="21" t="s">
        <v>501</v>
      </c>
      <c r="AS1338" s="21"/>
      <c r="AT1338" s="21" t="s">
        <v>745</v>
      </c>
      <c r="AU1338" s="21" t="s">
        <v>507</v>
      </c>
      <c r="AV1338">
        <v>3.2</v>
      </c>
      <c r="AW1338" s="21"/>
      <c r="AX1338" s="21"/>
      <c r="AY1338">
        <v>16777184</v>
      </c>
      <c r="AZ1338">
        <v>0</v>
      </c>
      <c r="BA1338">
        <v>0</v>
      </c>
      <c r="BB1338">
        <v>16</v>
      </c>
      <c r="BC1338">
        <v>10</v>
      </c>
      <c r="BD1338">
        <v>70</v>
      </c>
      <c r="BE1338" s="21"/>
      <c r="BF1338">
        <v>0</v>
      </c>
    </row>
    <row r="1339" spans="1:58" x14ac:dyDescent="0.25">
      <c r="A1339">
        <v>1.7</v>
      </c>
      <c r="B1339" s="21" t="s">
        <v>677</v>
      </c>
      <c r="C1339" s="21" t="s">
        <v>9</v>
      </c>
      <c r="D1339" s="21" t="s">
        <v>15</v>
      </c>
      <c r="E1339" s="21"/>
      <c r="F1339" s="21"/>
      <c r="G1339" s="21" t="s">
        <v>26</v>
      </c>
      <c r="H1339" s="21"/>
      <c r="I1339" s="21" t="s">
        <v>789</v>
      </c>
      <c r="J1339" s="21" t="s">
        <v>680</v>
      </c>
      <c r="K1339" s="21" t="s">
        <v>41</v>
      </c>
      <c r="L1339" t="b">
        <v>0</v>
      </c>
      <c r="M1339" t="b">
        <v>0</v>
      </c>
      <c r="N1339" t="b">
        <v>0</v>
      </c>
      <c r="O1339">
        <v>40</v>
      </c>
      <c r="P1339">
        <v>30</v>
      </c>
      <c r="Q1339">
        <v>0</v>
      </c>
      <c r="R1339" s="21" t="s">
        <v>49</v>
      </c>
      <c r="S1339">
        <v>1000</v>
      </c>
      <c r="T1339">
        <v>12</v>
      </c>
      <c r="U1339" t="b">
        <v>1</v>
      </c>
      <c r="V1339">
        <v>100</v>
      </c>
      <c r="W1339">
        <v>1</v>
      </c>
      <c r="X1339">
        <v>105</v>
      </c>
      <c r="Y1339">
        <v>60</v>
      </c>
      <c r="Z1339">
        <v>0.05</v>
      </c>
      <c r="AA1339" t="b">
        <v>1</v>
      </c>
      <c r="AB1339" s="21" t="s">
        <v>724</v>
      </c>
      <c r="AC1339">
        <v>5</v>
      </c>
      <c r="AD1339">
        <v>9</v>
      </c>
      <c r="AE1339">
        <v>10</v>
      </c>
      <c r="AF1339">
        <v>10</v>
      </c>
      <c r="AG1339" s="21" t="s">
        <v>48</v>
      </c>
      <c r="AH1339" t="b">
        <v>0</v>
      </c>
      <c r="AI1339" t="b">
        <v>0</v>
      </c>
      <c r="AJ1339">
        <v>50</v>
      </c>
      <c r="AK1339">
        <v>0</v>
      </c>
      <c r="AL1339">
        <v>2000</v>
      </c>
      <c r="AM1339" s="21" t="s">
        <v>282</v>
      </c>
      <c r="AN1339" s="21"/>
      <c r="AO1339" t="b">
        <v>0</v>
      </c>
      <c r="AP1339" s="21"/>
      <c r="AQ1339" s="21"/>
      <c r="AR1339" s="21" t="s">
        <v>501</v>
      </c>
      <c r="AS1339" s="21"/>
      <c r="AT1339" s="21" t="s">
        <v>745</v>
      </c>
      <c r="AU1339" s="21" t="s">
        <v>507</v>
      </c>
      <c r="AV1339">
        <v>3.2</v>
      </c>
      <c r="AW1339" s="21"/>
      <c r="AX1339" s="21"/>
      <c r="AY1339">
        <v>16777184</v>
      </c>
      <c r="AZ1339">
        <v>0</v>
      </c>
      <c r="BA1339">
        <v>0</v>
      </c>
      <c r="BB1339">
        <v>13</v>
      </c>
      <c r="BC1339">
        <v>30</v>
      </c>
      <c r="BD1339">
        <v>70</v>
      </c>
      <c r="BE1339" s="21"/>
      <c r="BF1339">
        <v>0</v>
      </c>
    </row>
    <row r="1340" spans="1:58" x14ac:dyDescent="0.25">
      <c r="A1340">
        <v>1.7</v>
      </c>
      <c r="B1340" s="21" t="s">
        <v>677</v>
      </c>
      <c r="C1340" s="21" t="s">
        <v>9</v>
      </c>
      <c r="D1340" s="21" t="s">
        <v>15</v>
      </c>
      <c r="E1340" s="21"/>
      <c r="F1340" s="21"/>
      <c r="G1340" s="21" t="s">
        <v>26</v>
      </c>
      <c r="H1340" s="21"/>
      <c r="I1340" s="21" t="s">
        <v>789</v>
      </c>
      <c r="J1340" s="21" t="s">
        <v>680</v>
      </c>
      <c r="K1340" s="21" t="s">
        <v>41</v>
      </c>
      <c r="L1340" t="b">
        <v>0</v>
      </c>
      <c r="M1340" t="b">
        <v>0</v>
      </c>
      <c r="N1340" t="b">
        <v>0</v>
      </c>
      <c r="O1340">
        <v>40</v>
      </c>
      <c r="P1340">
        <v>30</v>
      </c>
      <c r="Q1340">
        <v>0</v>
      </c>
      <c r="R1340" s="21" t="s">
        <v>49</v>
      </c>
      <c r="S1340">
        <v>1000</v>
      </c>
      <c r="T1340">
        <v>12</v>
      </c>
      <c r="U1340" t="b">
        <v>1</v>
      </c>
      <c r="V1340">
        <v>100</v>
      </c>
      <c r="W1340">
        <v>1</v>
      </c>
      <c r="X1340">
        <v>105</v>
      </c>
      <c r="Y1340">
        <v>60</v>
      </c>
      <c r="Z1340">
        <v>0.05</v>
      </c>
      <c r="AA1340" t="b">
        <v>1</v>
      </c>
      <c r="AB1340" s="21" t="s">
        <v>724</v>
      </c>
      <c r="AC1340">
        <v>5</v>
      </c>
      <c r="AD1340">
        <v>9</v>
      </c>
      <c r="AE1340">
        <v>10</v>
      </c>
      <c r="AF1340">
        <v>10</v>
      </c>
      <c r="AG1340" s="21" t="s">
        <v>48</v>
      </c>
      <c r="AH1340" t="b">
        <v>0</v>
      </c>
      <c r="AI1340" t="b">
        <v>0</v>
      </c>
      <c r="AJ1340">
        <v>50</v>
      </c>
      <c r="AK1340">
        <v>0</v>
      </c>
      <c r="AL1340">
        <v>2000</v>
      </c>
      <c r="AM1340" s="21" t="s">
        <v>282</v>
      </c>
      <c r="AN1340" s="21"/>
      <c r="AO1340" t="b">
        <v>0</v>
      </c>
      <c r="AP1340" s="21"/>
      <c r="AQ1340" s="21"/>
      <c r="AR1340" s="21" t="s">
        <v>501</v>
      </c>
      <c r="AS1340" s="21"/>
      <c r="AT1340" s="21" t="s">
        <v>745</v>
      </c>
      <c r="AU1340" s="21" t="s">
        <v>507</v>
      </c>
      <c r="AV1340">
        <v>3.2</v>
      </c>
      <c r="AW1340" s="21"/>
      <c r="AX1340" s="21"/>
      <c r="AY1340">
        <v>16777184</v>
      </c>
      <c r="AZ1340">
        <v>0</v>
      </c>
      <c r="BA1340">
        <v>0</v>
      </c>
      <c r="BB1340">
        <v>10</v>
      </c>
      <c r="BC1340">
        <v>50</v>
      </c>
      <c r="BD1340">
        <v>70</v>
      </c>
      <c r="BE1340" s="21"/>
      <c r="BF1340">
        <v>0</v>
      </c>
    </row>
    <row r="1341" spans="1:58" x14ac:dyDescent="0.25">
      <c r="A1341">
        <v>1.7</v>
      </c>
      <c r="B1341" s="21" t="s">
        <v>677</v>
      </c>
      <c r="C1341" s="21" t="s">
        <v>9</v>
      </c>
      <c r="D1341" s="21" t="s">
        <v>15</v>
      </c>
      <c r="E1341" s="21"/>
      <c r="F1341" s="21"/>
      <c r="G1341" s="21" t="s">
        <v>26</v>
      </c>
      <c r="H1341" s="21"/>
      <c r="I1341" s="21" t="s">
        <v>789</v>
      </c>
      <c r="J1341" s="21" t="s">
        <v>680</v>
      </c>
      <c r="K1341" s="21" t="s">
        <v>41</v>
      </c>
      <c r="L1341" t="b">
        <v>0</v>
      </c>
      <c r="M1341" t="b">
        <v>0</v>
      </c>
      <c r="N1341" t="b">
        <v>0</v>
      </c>
      <c r="O1341">
        <v>40</v>
      </c>
      <c r="P1341">
        <v>30</v>
      </c>
      <c r="Q1341">
        <v>0</v>
      </c>
      <c r="R1341" s="21" t="s">
        <v>49</v>
      </c>
      <c r="S1341">
        <v>1000</v>
      </c>
      <c r="T1341">
        <v>12</v>
      </c>
      <c r="U1341" t="b">
        <v>1</v>
      </c>
      <c r="V1341">
        <v>100</v>
      </c>
      <c r="W1341">
        <v>1</v>
      </c>
      <c r="X1341">
        <v>105</v>
      </c>
      <c r="Y1341">
        <v>60</v>
      </c>
      <c r="Z1341">
        <v>0.05</v>
      </c>
      <c r="AA1341" t="b">
        <v>1</v>
      </c>
      <c r="AB1341" s="21" t="s">
        <v>724</v>
      </c>
      <c r="AC1341">
        <v>5</v>
      </c>
      <c r="AD1341">
        <v>9</v>
      </c>
      <c r="AE1341">
        <v>10</v>
      </c>
      <c r="AF1341">
        <v>10</v>
      </c>
      <c r="AG1341" s="21" t="s">
        <v>48</v>
      </c>
      <c r="AH1341" t="b">
        <v>0</v>
      </c>
      <c r="AI1341" t="b">
        <v>0</v>
      </c>
      <c r="AJ1341">
        <v>50</v>
      </c>
      <c r="AK1341">
        <v>0</v>
      </c>
      <c r="AL1341">
        <v>2000</v>
      </c>
      <c r="AM1341" s="21" t="s">
        <v>283</v>
      </c>
      <c r="AN1341" s="21"/>
      <c r="AO1341" t="b">
        <v>0</v>
      </c>
      <c r="AP1341" s="21"/>
      <c r="AQ1341" s="21"/>
      <c r="AR1341" s="21" t="s">
        <v>501</v>
      </c>
      <c r="AS1341" s="21"/>
      <c r="AT1341" s="21" t="s">
        <v>746</v>
      </c>
      <c r="AU1341" s="21" t="s">
        <v>507</v>
      </c>
      <c r="AV1341">
        <v>3.2</v>
      </c>
      <c r="AW1341" s="21"/>
      <c r="AX1341" s="21"/>
      <c r="AY1341">
        <v>12180223</v>
      </c>
      <c r="AZ1341">
        <v>0</v>
      </c>
      <c r="BA1341">
        <v>0</v>
      </c>
      <c r="BB1341">
        <v>16</v>
      </c>
      <c r="BC1341">
        <v>10</v>
      </c>
      <c r="BD1341">
        <v>70</v>
      </c>
      <c r="BE1341" s="21"/>
      <c r="BF1341">
        <v>0</v>
      </c>
    </row>
    <row r="1342" spans="1:58" x14ac:dyDescent="0.25">
      <c r="A1342">
        <v>1.7</v>
      </c>
      <c r="B1342" s="21" t="s">
        <v>677</v>
      </c>
      <c r="C1342" s="21" t="s">
        <v>9</v>
      </c>
      <c r="D1342" s="21" t="s">
        <v>15</v>
      </c>
      <c r="E1342" s="21"/>
      <c r="F1342" s="21"/>
      <c r="G1342" s="21" t="s">
        <v>26</v>
      </c>
      <c r="H1342" s="21"/>
      <c r="I1342" s="21" t="s">
        <v>789</v>
      </c>
      <c r="J1342" s="21" t="s">
        <v>680</v>
      </c>
      <c r="K1342" s="21" t="s">
        <v>41</v>
      </c>
      <c r="L1342" t="b">
        <v>0</v>
      </c>
      <c r="M1342" t="b">
        <v>0</v>
      </c>
      <c r="N1342" t="b">
        <v>0</v>
      </c>
      <c r="O1342">
        <v>40</v>
      </c>
      <c r="P1342">
        <v>30</v>
      </c>
      <c r="Q1342">
        <v>0</v>
      </c>
      <c r="R1342" s="21" t="s">
        <v>49</v>
      </c>
      <c r="S1342">
        <v>1000</v>
      </c>
      <c r="T1342">
        <v>12</v>
      </c>
      <c r="U1342" t="b">
        <v>1</v>
      </c>
      <c r="V1342">
        <v>100</v>
      </c>
      <c r="W1342">
        <v>1</v>
      </c>
      <c r="X1342">
        <v>105</v>
      </c>
      <c r="Y1342">
        <v>60</v>
      </c>
      <c r="Z1342">
        <v>0.05</v>
      </c>
      <c r="AA1342" t="b">
        <v>1</v>
      </c>
      <c r="AB1342" s="21" t="s">
        <v>724</v>
      </c>
      <c r="AC1342">
        <v>5</v>
      </c>
      <c r="AD1342">
        <v>9</v>
      </c>
      <c r="AE1342">
        <v>10</v>
      </c>
      <c r="AF1342">
        <v>10</v>
      </c>
      <c r="AG1342" s="21" t="s">
        <v>48</v>
      </c>
      <c r="AH1342" t="b">
        <v>0</v>
      </c>
      <c r="AI1342" t="b">
        <v>0</v>
      </c>
      <c r="AJ1342">
        <v>50</v>
      </c>
      <c r="AK1342">
        <v>0</v>
      </c>
      <c r="AL1342">
        <v>2000</v>
      </c>
      <c r="AM1342" s="21" t="s">
        <v>283</v>
      </c>
      <c r="AN1342" s="21"/>
      <c r="AO1342" t="b">
        <v>0</v>
      </c>
      <c r="AP1342" s="21"/>
      <c r="AQ1342" s="21"/>
      <c r="AR1342" s="21" t="s">
        <v>501</v>
      </c>
      <c r="AS1342" s="21"/>
      <c r="AT1342" s="21" t="s">
        <v>746</v>
      </c>
      <c r="AU1342" s="21" t="s">
        <v>507</v>
      </c>
      <c r="AV1342">
        <v>3.2</v>
      </c>
      <c r="AW1342" s="21"/>
      <c r="AX1342" s="21"/>
      <c r="AY1342">
        <v>12180223</v>
      </c>
      <c r="AZ1342">
        <v>0</v>
      </c>
      <c r="BA1342">
        <v>0</v>
      </c>
      <c r="BB1342">
        <v>13</v>
      </c>
      <c r="BC1342">
        <v>30</v>
      </c>
      <c r="BD1342">
        <v>70</v>
      </c>
      <c r="BE1342" s="21"/>
      <c r="BF1342">
        <v>0</v>
      </c>
    </row>
    <row r="1343" spans="1:58" x14ac:dyDescent="0.25">
      <c r="A1343">
        <v>1.7</v>
      </c>
      <c r="B1343" s="21" t="s">
        <v>677</v>
      </c>
      <c r="C1343" s="21" t="s">
        <v>9</v>
      </c>
      <c r="D1343" s="21" t="s">
        <v>15</v>
      </c>
      <c r="E1343" s="21"/>
      <c r="F1343" s="21"/>
      <c r="G1343" s="21" t="s">
        <v>26</v>
      </c>
      <c r="H1343" s="21"/>
      <c r="I1343" s="21" t="s">
        <v>789</v>
      </c>
      <c r="J1343" s="21" t="s">
        <v>680</v>
      </c>
      <c r="K1343" s="21" t="s">
        <v>41</v>
      </c>
      <c r="L1343" t="b">
        <v>0</v>
      </c>
      <c r="M1343" t="b">
        <v>0</v>
      </c>
      <c r="N1343" t="b">
        <v>0</v>
      </c>
      <c r="O1343">
        <v>40</v>
      </c>
      <c r="P1343">
        <v>30</v>
      </c>
      <c r="Q1343">
        <v>0</v>
      </c>
      <c r="R1343" s="21" t="s">
        <v>49</v>
      </c>
      <c r="S1343">
        <v>1000</v>
      </c>
      <c r="T1343">
        <v>12</v>
      </c>
      <c r="U1343" t="b">
        <v>1</v>
      </c>
      <c r="V1343">
        <v>100</v>
      </c>
      <c r="W1343">
        <v>1</v>
      </c>
      <c r="X1343">
        <v>105</v>
      </c>
      <c r="Y1343">
        <v>60</v>
      </c>
      <c r="Z1343">
        <v>0.05</v>
      </c>
      <c r="AA1343" t="b">
        <v>1</v>
      </c>
      <c r="AB1343" s="21" t="s">
        <v>724</v>
      </c>
      <c r="AC1343">
        <v>5</v>
      </c>
      <c r="AD1343">
        <v>9</v>
      </c>
      <c r="AE1343">
        <v>10</v>
      </c>
      <c r="AF1343">
        <v>10</v>
      </c>
      <c r="AG1343" s="21" t="s">
        <v>48</v>
      </c>
      <c r="AH1343" t="b">
        <v>0</v>
      </c>
      <c r="AI1343" t="b">
        <v>0</v>
      </c>
      <c r="AJ1343">
        <v>50</v>
      </c>
      <c r="AK1343">
        <v>0</v>
      </c>
      <c r="AL1343">
        <v>2000</v>
      </c>
      <c r="AM1343" s="21" t="s">
        <v>283</v>
      </c>
      <c r="AN1343" s="21"/>
      <c r="AO1343" t="b">
        <v>0</v>
      </c>
      <c r="AP1343" s="21"/>
      <c r="AQ1343" s="21"/>
      <c r="AR1343" s="21" t="s">
        <v>501</v>
      </c>
      <c r="AS1343" s="21"/>
      <c r="AT1343" s="21" t="s">
        <v>746</v>
      </c>
      <c r="AU1343" s="21" t="s">
        <v>507</v>
      </c>
      <c r="AV1343">
        <v>3.2</v>
      </c>
      <c r="AW1343" s="21"/>
      <c r="AX1343" s="21"/>
      <c r="AY1343">
        <v>12180223</v>
      </c>
      <c r="AZ1343">
        <v>0</v>
      </c>
      <c r="BA1343">
        <v>0</v>
      </c>
      <c r="BB1343">
        <v>10</v>
      </c>
      <c r="BC1343">
        <v>50</v>
      </c>
      <c r="BD1343">
        <v>70</v>
      </c>
      <c r="BE1343" s="21"/>
      <c r="BF1343">
        <v>0</v>
      </c>
    </row>
    <row r="1344" spans="1:58" x14ac:dyDescent="0.25">
      <c r="A1344">
        <v>1.7</v>
      </c>
      <c r="B1344" s="21" t="s">
        <v>677</v>
      </c>
      <c r="C1344" s="21" t="s">
        <v>9</v>
      </c>
      <c r="D1344" s="21" t="s">
        <v>15</v>
      </c>
      <c r="E1344" s="21"/>
      <c r="F1344" s="21"/>
      <c r="G1344" s="21" t="s">
        <v>26</v>
      </c>
      <c r="H1344" s="21"/>
      <c r="I1344" s="21" t="s">
        <v>789</v>
      </c>
      <c r="J1344" s="21" t="s">
        <v>680</v>
      </c>
      <c r="K1344" s="21" t="s">
        <v>41</v>
      </c>
      <c r="L1344" t="b">
        <v>0</v>
      </c>
      <c r="M1344" t="b">
        <v>0</v>
      </c>
      <c r="N1344" t="b">
        <v>0</v>
      </c>
      <c r="O1344">
        <v>40</v>
      </c>
      <c r="P1344">
        <v>30</v>
      </c>
      <c r="Q1344">
        <v>0</v>
      </c>
      <c r="R1344" s="21" t="s">
        <v>49</v>
      </c>
      <c r="S1344">
        <v>1000</v>
      </c>
      <c r="T1344">
        <v>12</v>
      </c>
      <c r="U1344" t="b">
        <v>1</v>
      </c>
      <c r="V1344">
        <v>100</v>
      </c>
      <c r="W1344">
        <v>1</v>
      </c>
      <c r="X1344">
        <v>105</v>
      </c>
      <c r="Y1344">
        <v>60</v>
      </c>
      <c r="Z1344">
        <v>0.05</v>
      </c>
      <c r="AA1344" t="b">
        <v>1</v>
      </c>
      <c r="AB1344" s="21" t="s">
        <v>724</v>
      </c>
      <c r="AC1344">
        <v>5</v>
      </c>
      <c r="AD1344">
        <v>9</v>
      </c>
      <c r="AE1344">
        <v>10</v>
      </c>
      <c r="AF1344">
        <v>10</v>
      </c>
      <c r="AG1344" s="21" t="s">
        <v>48</v>
      </c>
      <c r="AH1344" t="b">
        <v>0</v>
      </c>
      <c r="AI1344" t="b">
        <v>0</v>
      </c>
      <c r="AJ1344">
        <v>50</v>
      </c>
      <c r="AK1344">
        <v>0</v>
      </c>
      <c r="AL1344">
        <v>2000</v>
      </c>
      <c r="AM1344" s="21" t="s">
        <v>590</v>
      </c>
      <c r="AN1344" s="21"/>
      <c r="AO1344" t="b">
        <v>0</v>
      </c>
      <c r="AP1344" s="21"/>
      <c r="AQ1344" s="21"/>
      <c r="AR1344" s="21" t="s">
        <v>48</v>
      </c>
      <c r="AS1344" s="21"/>
      <c r="AT1344" s="21" t="s">
        <v>748</v>
      </c>
      <c r="AU1344" s="21" t="s">
        <v>577</v>
      </c>
      <c r="AV1344">
        <v>3.8</v>
      </c>
      <c r="AW1344" s="21"/>
      <c r="AX1344" s="21"/>
      <c r="AY1344">
        <v>255</v>
      </c>
      <c r="BE1344" s="21"/>
    </row>
    <row r="1345" spans="1:58" x14ac:dyDescent="0.25">
      <c r="A1345">
        <v>1.7</v>
      </c>
      <c r="B1345" s="21" t="s">
        <v>677</v>
      </c>
      <c r="C1345" s="21" t="s">
        <v>9</v>
      </c>
      <c r="D1345" s="21" t="s">
        <v>15</v>
      </c>
      <c r="E1345" s="21"/>
      <c r="F1345" s="21"/>
      <c r="G1345" s="21" t="s">
        <v>26</v>
      </c>
      <c r="H1345" s="21"/>
      <c r="I1345" s="21" t="s">
        <v>789</v>
      </c>
      <c r="J1345" s="21" t="s">
        <v>680</v>
      </c>
      <c r="K1345" s="21" t="s">
        <v>41</v>
      </c>
      <c r="L1345" t="b">
        <v>0</v>
      </c>
      <c r="M1345" t="b">
        <v>0</v>
      </c>
      <c r="N1345" t="b">
        <v>0</v>
      </c>
      <c r="O1345">
        <v>40</v>
      </c>
      <c r="P1345">
        <v>30</v>
      </c>
      <c r="Q1345">
        <v>0</v>
      </c>
      <c r="R1345" s="21" t="s">
        <v>49</v>
      </c>
      <c r="S1345">
        <v>1000</v>
      </c>
      <c r="T1345">
        <v>12</v>
      </c>
      <c r="U1345" t="b">
        <v>1</v>
      </c>
      <c r="V1345">
        <v>100</v>
      </c>
      <c r="W1345">
        <v>1</v>
      </c>
      <c r="X1345">
        <v>105</v>
      </c>
      <c r="Y1345">
        <v>60</v>
      </c>
      <c r="Z1345">
        <v>0.05</v>
      </c>
      <c r="AA1345" t="b">
        <v>1</v>
      </c>
      <c r="AB1345" s="21" t="s">
        <v>724</v>
      </c>
      <c r="AC1345">
        <v>5</v>
      </c>
      <c r="AD1345">
        <v>9</v>
      </c>
      <c r="AE1345">
        <v>10</v>
      </c>
      <c r="AF1345">
        <v>10</v>
      </c>
      <c r="AG1345" s="21" t="s">
        <v>48</v>
      </c>
      <c r="AH1345" t="b">
        <v>0</v>
      </c>
      <c r="AI1345" t="b">
        <v>0</v>
      </c>
      <c r="AJ1345">
        <v>50</v>
      </c>
      <c r="AK1345">
        <v>0</v>
      </c>
      <c r="AL1345">
        <v>2000</v>
      </c>
      <c r="AM1345" s="21" t="s">
        <v>446</v>
      </c>
      <c r="AN1345" s="21"/>
      <c r="AO1345" t="b">
        <v>0</v>
      </c>
      <c r="AP1345" s="21"/>
      <c r="AQ1345" s="21"/>
      <c r="AR1345" s="21" t="s">
        <v>501</v>
      </c>
      <c r="AS1345" s="21"/>
      <c r="AT1345" s="21" t="s">
        <v>744</v>
      </c>
      <c r="AU1345" s="21" t="s">
        <v>507</v>
      </c>
      <c r="AV1345">
        <v>3.2</v>
      </c>
      <c r="AW1345" s="21"/>
      <c r="AX1345" s="21"/>
      <c r="AY1345">
        <v>255</v>
      </c>
      <c r="AZ1345">
        <v>0</v>
      </c>
      <c r="BA1345">
        <v>0</v>
      </c>
      <c r="BB1345">
        <v>25</v>
      </c>
      <c r="BC1345">
        <v>0</v>
      </c>
      <c r="BD1345">
        <v>60</v>
      </c>
      <c r="BE1345" s="21"/>
      <c r="BF1345">
        <v>0</v>
      </c>
    </row>
    <row r="1346" spans="1:58" x14ac:dyDescent="0.25">
      <c r="A1346">
        <v>1.7</v>
      </c>
      <c r="B1346" s="21" t="s">
        <v>677</v>
      </c>
      <c r="C1346" s="21" t="s">
        <v>9</v>
      </c>
      <c r="D1346" s="21" t="s">
        <v>15</v>
      </c>
      <c r="E1346" s="21"/>
      <c r="F1346" s="21"/>
      <c r="G1346" s="21" t="s">
        <v>26</v>
      </c>
      <c r="H1346" s="21"/>
      <c r="I1346" s="21" t="s">
        <v>789</v>
      </c>
      <c r="J1346" s="21" t="s">
        <v>680</v>
      </c>
      <c r="K1346" s="21" t="s">
        <v>41</v>
      </c>
      <c r="L1346" t="b">
        <v>0</v>
      </c>
      <c r="M1346" t="b">
        <v>0</v>
      </c>
      <c r="N1346" t="b">
        <v>0</v>
      </c>
      <c r="O1346">
        <v>40</v>
      </c>
      <c r="P1346">
        <v>30</v>
      </c>
      <c r="Q1346">
        <v>0</v>
      </c>
      <c r="R1346" s="21" t="s">
        <v>49</v>
      </c>
      <c r="S1346">
        <v>1000</v>
      </c>
      <c r="T1346">
        <v>12</v>
      </c>
      <c r="U1346" t="b">
        <v>1</v>
      </c>
      <c r="V1346">
        <v>100</v>
      </c>
      <c r="W1346">
        <v>1</v>
      </c>
      <c r="X1346">
        <v>105</v>
      </c>
      <c r="Y1346">
        <v>60</v>
      </c>
      <c r="Z1346">
        <v>0.05</v>
      </c>
      <c r="AA1346" t="b">
        <v>1</v>
      </c>
      <c r="AB1346" s="21" t="s">
        <v>724</v>
      </c>
      <c r="AC1346">
        <v>5</v>
      </c>
      <c r="AD1346">
        <v>9</v>
      </c>
      <c r="AE1346">
        <v>10</v>
      </c>
      <c r="AF1346">
        <v>10</v>
      </c>
      <c r="AG1346" s="21" t="s">
        <v>48</v>
      </c>
      <c r="AH1346" t="b">
        <v>0</v>
      </c>
      <c r="AI1346" t="b">
        <v>0</v>
      </c>
      <c r="AJ1346">
        <v>50</v>
      </c>
      <c r="AK1346">
        <v>0</v>
      </c>
      <c r="AL1346">
        <v>2000</v>
      </c>
      <c r="AM1346" s="21" t="s">
        <v>375</v>
      </c>
      <c r="AN1346" s="21"/>
      <c r="AO1346" t="b">
        <v>0</v>
      </c>
      <c r="AP1346" s="21"/>
      <c r="AQ1346" s="21"/>
      <c r="AR1346" s="21" t="s">
        <v>375</v>
      </c>
      <c r="AS1346" s="21"/>
      <c r="AT1346" s="21" t="s">
        <v>426</v>
      </c>
      <c r="AU1346" s="21" t="s">
        <v>514</v>
      </c>
      <c r="AV1346">
        <v>1</v>
      </c>
      <c r="AW1346" s="21"/>
      <c r="AX1346" s="21"/>
      <c r="AY1346">
        <v>16711935</v>
      </c>
      <c r="AZ1346">
        <v>0</v>
      </c>
      <c r="BA1346">
        <v>0</v>
      </c>
      <c r="BB1346">
        <v>50</v>
      </c>
      <c r="BC1346">
        <v>0</v>
      </c>
      <c r="BD1346">
        <v>100</v>
      </c>
      <c r="BE1346" s="21"/>
      <c r="BF1346">
        <v>0</v>
      </c>
    </row>
    <row r="1347" spans="1:58" x14ac:dyDescent="0.25">
      <c r="A1347">
        <v>1.7</v>
      </c>
      <c r="B1347" s="21" t="s">
        <v>677</v>
      </c>
      <c r="C1347" s="21" t="s">
        <v>9</v>
      </c>
      <c r="D1347" s="21" t="s">
        <v>15</v>
      </c>
      <c r="E1347" s="21"/>
      <c r="F1347" s="21"/>
      <c r="G1347" s="21" t="s">
        <v>26</v>
      </c>
      <c r="H1347" s="21"/>
      <c r="I1347" s="21" t="s">
        <v>789</v>
      </c>
      <c r="J1347" s="21" t="s">
        <v>680</v>
      </c>
      <c r="K1347" s="21" t="s">
        <v>41</v>
      </c>
      <c r="L1347" t="b">
        <v>0</v>
      </c>
      <c r="M1347" t="b">
        <v>0</v>
      </c>
      <c r="N1347" t="b">
        <v>0</v>
      </c>
      <c r="O1347">
        <v>40</v>
      </c>
      <c r="P1347">
        <v>30</v>
      </c>
      <c r="Q1347">
        <v>0</v>
      </c>
      <c r="R1347" s="21" t="s">
        <v>49</v>
      </c>
      <c r="S1347">
        <v>1000</v>
      </c>
      <c r="T1347">
        <v>12</v>
      </c>
      <c r="U1347" t="b">
        <v>1</v>
      </c>
      <c r="V1347">
        <v>100</v>
      </c>
      <c r="W1347">
        <v>1</v>
      </c>
      <c r="X1347">
        <v>105</v>
      </c>
      <c r="Y1347">
        <v>60</v>
      </c>
      <c r="Z1347">
        <v>0.05</v>
      </c>
      <c r="AA1347" t="b">
        <v>1</v>
      </c>
      <c r="AB1347" s="21" t="s">
        <v>724</v>
      </c>
      <c r="AC1347">
        <v>5</v>
      </c>
      <c r="AD1347">
        <v>9</v>
      </c>
      <c r="AE1347">
        <v>10</v>
      </c>
      <c r="AF1347">
        <v>10</v>
      </c>
      <c r="AG1347" s="21" t="s">
        <v>48</v>
      </c>
      <c r="AH1347" t="b">
        <v>0</v>
      </c>
      <c r="AI1347" t="b">
        <v>0</v>
      </c>
      <c r="AJ1347">
        <v>50</v>
      </c>
      <c r="AK1347">
        <v>0</v>
      </c>
      <c r="AL1347">
        <v>2000</v>
      </c>
      <c r="AM1347" s="21" t="s">
        <v>375</v>
      </c>
      <c r="AN1347" s="21"/>
      <c r="AO1347" t="b">
        <v>0</v>
      </c>
      <c r="AP1347" s="21"/>
      <c r="AQ1347" s="21"/>
      <c r="AR1347" s="21" t="s">
        <v>375</v>
      </c>
      <c r="AS1347" s="21"/>
      <c r="AT1347" s="21" t="s">
        <v>426</v>
      </c>
      <c r="AU1347" s="21" t="s">
        <v>514</v>
      </c>
      <c r="AV1347">
        <v>1</v>
      </c>
      <c r="AW1347" s="21"/>
      <c r="AX1347" s="21"/>
      <c r="AY1347">
        <v>16711935</v>
      </c>
      <c r="AZ1347">
        <v>0</v>
      </c>
      <c r="BA1347">
        <v>1</v>
      </c>
      <c r="BB1347">
        <v>50</v>
      </c>
      <c r="BC1347">
        <v>100</v>
      </c>
      <c r="BD1347">
        <v>120</v>
      </c>
      <c r="BE1347" s="21"/>
      <c r="BF1347">
        <v>0</v>
      </c>
    </row>
    <row r="1348" spans="1:58" x14ac:dyDescent="0.25">
      <c r="A1348">
        <v>1.7</v>
      </c>
      <c r="B1348" s="21" t="s">
        <v>677</v>
      </c>
      <c r="C1348" s="21" t="s">
        <v>9</v>
      </c>
      <c r="D1348" s="21" t="s">
        <v>15</v>
      </c>
      <c r="E1348" s="21"/>
      <c r="F1348" s="21"/>
      <c r="G1348" s="21" t="s">
        <v>26</v>
      </c>
      <c r="H1348" s="21"/>
      <c r="I1348" s="21" t="s">
        <v>789</v>
      </c>
      <c r="J1348" s="21" t="s">
        <v>680</v>
      </c>
      <c r="K1348" s="21" t="s">
        <v>41</v>
      </c>
      <c r="L1348" t="b">
        <v>0</v>
      </c>
      <c r="M1348" t="b">
        <v>0</v>
      </c>
      <c r="N1348" t="b">
        <v>0</v>
      </c>
      <c r="O1348">
        <v>40</v>
      </c>
      <c r="P1348">
        <v>30</v>
      </c>
      <c r="Q1348">
        <v>0</v>
      </c>
      <c r="R1348" s="21" t="s">
        <v>49</v>
      </c>
      <c r="S1348">
        <v>1000</v>
      </c>
      <c r="T1348">
        <v>12</v>
      </c>
      <c r="U1348" t="b">
        <v>1</v>
      </c>
      <c r="V1348">
        <v>100</v>
      </c>
      <c r="W1348">
        <v>1</v>
      </c>
      <c r="X1348">
        <v>105</v>
      </c>
      <c r="Y1348">
        <v>60</v>
      </c>
      <c r="Z1348">
        <v>0.05</v>
      </c>
      <c r="AA1348" t="b">
        <v>1</v>
      </c>
      <c r="AB1348" s="21" t="s">
        <v>724</v>
      </c>
      <c r="AC1348">
        <v>5</v>
      </c>
      <c r="AD1348">
        <v>9</v>
      </c>
      <c r="AE1348">
        <v>10</v>
      </c>
      <c r="AF1348">
        <v>10</v>
      </c>
      <c r="AG1348" s="21" t="s">
        <v>48</v>
      </c>
      <c r="AH1348" t="b">
        <v>0</v>
      </c>
      <c r="AI1348" t="b">
        <v>0</v>
      </c>
      <c r="AJ1348">
        <v>50</v>
      </c>
      <c r="AK1348">
        <v>0</v>
      </c>
      <c r="AL1348">
        <v>2000</v>
      </c>
      <c r="AM1348" s="21" t="s">
        <v>373</v>
      </c>
      <c r="AN1348" s="21"/>
      <c r="AO1348" t="b">
        <v>0</v>
      </c>
      <c r="AP1348" s="21"/>
      <c r="AQ1348" s="21"/>
      <c r="AR1348" s="21" t="s">
        <v>503</v>
      </c>
      <c r="AS1348" s="21"/>
      <c r="AT1348" s="21" t="s">
        <v>516</v>
      </c>
      <c r="AU1348" s="21" t="s">
        <v>514</v>
      </c>
      <c r="AV1348">
        <v>1</v>
      </c>
      <c r="AW1348" s="21"/>
      <c r="AX1348" s="21"/>
      <c r="AY1348">
        <v>12695295</v>
      </c>
      <c r="BE1348" s="21"/>
    </row>
    <row r="1349" spans="1:58" x14ac:dyDescent="0.25">
      <c r="A1349">
        <v>1.7</v>
      </c>
      <c r="B1349" s="21" t="s">
        <v>677</v>
      </c>
      <c r="C1349" s="21" t="s">
        <v>9</v>
      </c>
      <c r="D1349" s="21" t="s">
        <v>15</v>
      </c>
      <c r="E1349" s="21"/>
      <c r="F1349" s="21"/>
      <c r="G1349" s="21" t="s">
        <v>26</v>
      </c>
      <c r="H1349" s="21"/>
      <c r="I1349" s="21" t="s">
        <v>789</v>
      </c>
      <c r="J1349" s="21" t="s">
        <v>680</v>
      </c>
      <c r="K1349" s="21" t="s">
        <v>41</v>
      </c>
      <c r="L1349" t="b">
        <v>0</v>
      </c>
      <c r="M1349" t="b">
        <v>0</v>
      </c>
      <c r="N1349" t="b">
        <v>0</v>
      </c>
      <c r="O1349">
        <v>40</v>
      </c>
      <c r="P1349">
        <v>30</v>
      </c>
      <c r="Q1349">
        <v>0</v>
      </c>
      <c r="R1349" s="21" t="s">
        <v>49</v>
      </c>
      <c r="S1349">
        <v>1000</v>
      </c>
      <c r="T1349">
        <v>12</v>
      </c>
      <c r="U1349" t="b">
        <v>1</v>
      </c>
      <c r="V1349">
        <v>100</v>
      </c>
      <c r="W1349">
        <v>1</v>
      </c>
      <c r="X1349">
        <v>105</v>
      </c>
      <c r="Y1349">
        <v>60</v>
      </c>
      <c r="Z1349">
        <v>0.05</v>
      </c>
      <c r="AA1349" t="b">
        <v>1</v>
      </c>
      <c r="AB1349" s="21" t="s">
        <v>724</v>
      </c>
      <c r="AC1349">
        <v>5</v>
      </c>
      <c r="AD1349">
        <v>9</v>
      </c>
      <c r="AE1349">
        <v>10</v>
      </c>
      <c r="AF1349">
        <v>10</v>
      </c>
      <c r="AG1349" s="21" t="s">
        <v>48</v>
      </c>
      <c r="AH1349" t="b">
        <v>0</v>
      </c>
      <c r="AI1349" t="b">
        <v>0</v>
      </c>
      <c r="AJ1349">
        <v>50</v>
      </c>
      <c r="AK1349">
        <v>0</v>
      </c>
      <c r="AL1349">
        <v>2000</v>
      </c>
      <c r="AM1349" s="21" t="s">
        <v>307</v>
      </c>
      <c r="AN1349" s="21"/>
      <c r="AO1349" t="b">
        <v>0</v>
      </c>
      <c r="AP1349" s="21"/>
      <c r="AQ1349" s="21"/>
      <c r="AR1349" s="21" t="s">
        <v>501</v>
      </c>
      <c r="AS1349" s="21"/>
      <c r="AT1349" s="21" t="s">
        <v>741</v>
      </c>
      <c r="AU1349" s="21" t="s">
        <v>507</v>
      </c>
      <c r="AV1349">
        <v>3.2</v>
      </c>
      <c r="AW1349" s="21"/>
      <c r="AX1349" s="21"/>
      <c r="AY1349">
        <v>12180223</v>
      </c>
      <c r="BE1349" s="21"/>
    </row>
    <row r="1350" spans="1:58" x14ac:dyDescent="0.25">
      <c r="A1350">
        <v>1.7</v>
      </c>
      <c r="B1350" s="21" t="s">
        <v>677</v>
      </c>
      <c r="C1350" s="21" t="s">
        <v>9</v>
      </c>
      <c r="D1350" s="21" t="s">
        <v>15</v>
      </c>
      <c r="E1350" s="21"/>
      <c r="F1350" s="21"/>
      <c r="G1350" s="21" t="s">
        <v>26</v>
      </c>
      <c r="H1350" s="21"/>
      <c r="I1350" s="21" t="s">
        <v>789</v>
      </c>
      <c r="J1350" s="21" t="s">
        <v>680</v>
      </c>
      <c r="K1350" s="21" t="s">
        <v>41</v>
      </c>
      <c r="L1350" t="b">
        <v>0</v>
      </c>
      <c r="M1350" t="b">
        <v>0</v>
      </c>
      <c r="N1350" t="b">
        <v>0</v>
      </c>
      <c r="O1350">
        <v>40</v>
      </c>
      <c r="P1350">
        <v>30</v>
      </c>
      <c r="Q1350">
        <v>0</v>
      </c>
      <c r="R1350" s="21" t="s">
        <v>49</v>
      </c>
      <c r="S1350">
        <v>1000</v>
      </c>
      <c r="T1350">
        <v>12</v>
      </c>
      <c r="U1350" t="b">
        <v>1</v>
      </c>
      <c r="V1350">
        <v>100</v>
      </c>
      <c r="W1350">
        <v>1</v>
      </c>
      <c r="X1350">
        <v>105</v>
      </c>
      <c r="Y1350">
        <v>60</v>
      </c>
      <c r="Z1350">
        <v>0.05</v>
      </c>
      <c r="AA1350" t="b">
        <v>1</v>
      </c>
      <c r="AB1350" s="21" t="s">
        <v>724</v>
      </c>
      <c r="AC1350">
        <v>5</v>
      </c>
      <c r="AD1350">
        <v>9</v>
      </c>
      <c r="AE1350">
        <v>10</v>
      </c>
      <c r="AF1350">
        <v>10</v>
      </c>
      <c r="AG1350" s="21" t="s">
        <v>48</v>
      </c>
      <c r="AH1350" t="b">
        <v>0</v>
      </c>
      <c r="AI1350" t="b">
        <v>0</v>
      </c>
      <c r="AJ1350">
        <v>50</v>
      </c>
      <c r="AK1350">
        <v>0</v>
      </c>
      <c r="AL1350">
        <v>2000</v>
      </c>
      <c r="AM1350" s="21" t="s">
        <v>306</v>
      </c>
      <c r="AN1350" s="21"/>
      <c r="AO1350" t="b">
        <v>0</v>
      </c>
      <c r="AP1350" s="21"/>
      <c r="AQ1350" s="21"/>
      <c r="AR1350" s="21" t="s">
        <v>501</v>
      </c>
      <c r="AS1350" s="21"/>
      <c r="AT1350" s="21" t="s">
        <v>740</v>
      </c>
      <c r="AU1350" s="21" t="s">
        <v>507</v>
      </c>
      <c r="AV1350">
        <v>3.2</v>
      </c>
      <c r="AW1350" s="21"/>
      <c r="AX1350" s="21"/>
      <c r="AY1350">
        <v>16777184</v>
      </c>
      <c r="BE1350" s="21"/>
    </row>
    <row r="1351" spans="1:58" x14ac:dyDescent="0.25">
      <c r="A1351">
        <v>1.7</v>
      </c>
      <c r="B1351" s="21" t="s">
        <v>677</v>
      </c>
      <c r="C1351" s="21" t="s">
        <v>9</v>
      </c>
      <c r="D1351" s="21" t="s">
        <v>15</v>
      </c>
      <c r="E1351" s="21"/>
      <c r="F1351" s="21"/>
      <c r="G1351" s="21" t="s">
        <v>26</v>
      </c>
      <c r="H1351" s="21"/>
      <c r="I1351" s="21" t="s">
        <v>789</v>
      </c>
      <c r="J1351" s="21" t="s">
        <v>680</v>
      </c>
      <c r="K1351" s="21" t="s">
        <v>41</v>
      </c>
      <c r="L1351" t="b">
        <v>0</v>
      </c>
      <c r="M1351" t="b">
        <v>0</v>
      </c>
      <c r="N1351" t="b">
        <v>0</v>
      </c>
      <c r="O1351">
        <v>40</v>
      </c>
      <c r="P1351">
        <v>30</v>
      </c>
      <c r="Q1351">
        <v>0</v>
      </c>
      <c r="R1351" s="21" t="s">
        <v>49</v>
      </c>
      <c r="S1351">
        <v>1000</v>
      </c>
      <c r="T1351">
        <v>12</v>
      </c>
      <c r="U1351" t="b">
        <v>1</v>
      </c>
      <c r="V1351">
        <v>100</v>
      </c>
      <c r="W1351">
        <v>1</v>
      </c>
      <c r="X1351">
        <v>105</v>
      </c>
      <c r="Y1351">
        <v>60</v>
      </c>
      <c r="Z1351">
        <v>0.05</v>
      </c>
      <c r="AA1351" t="b">
        <v>1</v>
      </c>
      <c r="AB1351" s="21" t="s">
        <v>724</v>
      </c>
      <c r="AC1351">
        <v>5</v>
      </c>
      <c r="AD1351">
        <v>9</v>
      </c>
      <c r="AE1351">
        <v>10</v>
      </c>
      <c r="AF1351">
        <v>10</v>
      </c>
      <c r="AG1351" s="21" t="s">
        <v>48</v>
      </c>
      <c r="AH1351" t="b">
        <v>0</v>
      </c>
      <c r="AI1351" t="b">
        <v>0</v>
      </c>
      <c r="AJ1351">
        <v>50</v>
      </c>
      <c r="AK1351">
        <v>0</v>
      </c>
      <c r="AL1351">
        <v>2000</v>
      </c>
      <c r="AM1351" s="21" t="s">
        <v>305</v>
      </c>
      <c r="AN1351" s="21"/>
      <c r="AO1351" t="b">
        <v>0</v>
      </c>
      <c r="AP1351" s="21"/>
      <c r="AQ1351" s="21"/>
      <c r="AR1351" s="21" t="s">
        <v>501</v>
      </c>
      <c r="AS1351" s="21"/>
      <c r="AT1351" s="21" t="s">
        <v>742</v>
      </c>
      <c r="AU1351" s="21" t="s">
        <v>507</v>
      </c>
      <c r="AV1351">
        <v>3.2</v>
      </c>
      <c r="AW1351" s="21"/>
      <c r="AX1351" s="21"/>
      <c r="AY1351">
        <v>2139610</v>
      </c>
      <c r="AZ1351">
        <v>0</v>
      </c>
      <c r="BA1351">
        <v>0</v>
      </c>
      <c r="BB1351">
        <v>5</v>
      </c>
      <c r="BC1351">
        <v>50</v>
      </c>
      <c r="BD1351">
        <v>100</v>
      </c>
      <c r="BE1351" s="21"/>
      <c r="BF1351">
        <v>0</v>
      </c>
    </row>
    <row r="1352" spans="1:58" x14ac:dyDescent="0.25">
      <c r="A1352">
        <v>1.7</v>
      </c>
      <c r="B1352" s="21" t="s">
        <v>677</v>
      </c>
      <c r="C1352" s="21" t="s">
        <v>9</v>
      </c>
      <c r="D1352" s="21" t="s">
        <v>15</v>
      </c>
      <c r="E1352" s="21"/>
      <c r="F1352" s="21"/>
      <c r="G1352" s="21" t="s">
        <v>26</v>
      </c>
      <c r="H1352" s="21"/>
      <c r="I1352" s="21" t="s">
        <v>789</v>
      </c>
      <c r="J1352" s="21" t="s">
        <v>680</v>
      </c>
      <c r="K1352" s="21" t="s">
        <v>41</v>
      </c>
      <c r="L1352" t="b">
        <v>0</v>
      </c>
      <c r="M1352" t="b">
        <v>0</v>
      </c>
      <c r="N1352" t="b">
        <v>0</v>
      </c>
      <c r="O1352">
        <v>40</v>
      </c>
      <c r="P1352">
        <v>30</v>
      </c>
      <c r="Q1352">
        <v>0</v>
      </c>
      <c r="R1352" s="21" t="s">
        <v>49</v>
      </c>
      <c r="S1352">
        <v>1000</v>
      </c>
      <c r="T1352">
        <v>12</v>
      </c>
      <c r="U1352" t="b">
        <v>1</v>
      </c>
      <c r="V1352">
        <v>100</v>
      </c>
      <c r="W1352">
        <v>1</v>
      </c>
      <c r="X1352">
        <v>105</v>
      </c>
      <c r="Y1352">
        <v>60</v>
      </c>
      <c r="Z1352">
        <v>0.05</v>
      </c>
      <c r="AA1352" t="b">
        <v>1</v>
      </c>
      <c r="AB1352" s="21" t="s">
        <v>724</v>
      </c>
      <c r="AC1352">
        <v>5</v>
      </c>
      <c r="AD1352">
        <v>9</v>
      </c>
      <c r="AE1352">
        <v>10</v>
      </c>
      <c r="AF1352">
        <v>10</v>
      </c>
      <c r="AG1352" s="21" t="s">
        <v>48</v>
      </c>
      <c r="AH1352" t="b">
        <v>0</v>
      </c>
      <c r="AI1352" t="b">
        <v>0</v>
      </c>
      <c r="AJ1352">
        <v>50</v>
      </c>
      <c r="AK1352">
        <v>0</v>
      </c>
      <c r="AL1352">
        <v>2000</v>
      </c>
      <c r="AM1352" s="21" t="s">
        <v>305</v>
      </c>
      <c r="AN1352" s="21"/>
      <c r="AO1352" t="b">
        <v>0</v>
      </c>
      <c r="AP1352" s="21"/>
      <c r="AQ1352" s="21"/>
      <c r="AR1352" s="21" t="s">
        <v>501</v>
      </c>
      <c r="AS1352" s="21"/>
      <c r="AT1352" s="21" t="s">
        <v>742</v>
      </c>
      <c r="AU1352" s="21" t="s">
        <v>507</v>
      </c>
      <c r="AV1352">
        <v>3.2</v>
      </c>
      <c r="AW1352" s="21"/>
      <c r="AX1352" s="21"/>
      <c r="AY1352">
        <v>2139610</v>
      </c>
      <c r="AZ1352">
        <v>0</v>
      </c>
      <c r="BA1352">
        <v>0</v>
      </c>
      <c r="BB1352">
        <v>20</v>
      </c>
      <c r="BC1352">
        <v>20</v>
      </c>
      <c r="BD1352">
        <v>100</v>
      </c>
      <c r="BE1352" s="21"/>
      <c r="BF1352">
        <v>0</v>
      </c>
    </row>
    <row r="1353" spans="1:58" x14ac:dyDescent="0.25">
      <c r="A1353">
        <v>1.7</v>
      </c>
      <c r="B1353" s="21" t="s">
        <v>677</v>
      </c>
      <c r="C1353" s="21" t="s">
        <v>9</v>
      </c>
      <c r="D1353" s="21" t="s">
        <v>15</v>
      </c>
      <c r="E1353" s="21"/>
      <c r="F1353" s="21"/>
      <c r="G1353" s="21" t="s">
        <v>26</v>
      </c>
      <c r="H1353" s="21"/>
      <c r="I1353" s="21" t="s">
        <v>789</v>
      </c>
      <c r="J1353" s="21" t="s">
        <v>680</v>
      </c>
      <c r="K1353" s="21" t="s">
        <v>41</v>
      </c>
      <c r="L1353" t="b">
        <v>0</v>
      </c>
      <c r="M1353" t="b">
        <v>0</v>
      </c>
      <c r="N1353" t="b">
        <v>0</v>
      </c>
      <c r="O1353">
        <v>40</v>
      </c>
      <c r="P1353">
        <v>30</v>
      </c>
      <c r="Q1353">
        <v>0</v>
      </c>
      <c r="R1353" s="21" t="s">
        <v>49</v>
      </c>
      <c r="S1353">
        <v>1000</v>
      </c>
      <c r="T1353">
        <v>12</v>
      </c>
      <c r="U1353" t="b">
        <v>1</v>
      </c>
      <c r="V1353">
        <v>100</v>
      </c>
      <c r="W1353">
        <v>1</v>
      </c>
      <c r="X1353">
        <v>105</v>
      </c>
      <c r="Y1353">
        <v>60</v>
      </c>
      <c r="Z1353">
        <v>0.05</v>
      </c>
      <c r="AA1353" t="b">
        <v>1</v>
      </c>
      <c r="AB1353" s="21" t="s">
        <v>724</v>
      </c>
      <c r="AC1353">
        <v>5</v>
      </c>
      <c r="AD1353">
        <v>9</v>
      </c>
      <c r="AE1353">
        <v>10</v>
      </c>
      <c r="AF1353">
        <v>10</v>
      </c>
      <c r="AG1353" s="21" t="s">
        <v>48</v>
      </c>
      <c r="AH1353" t="b">
        <v>0</v>
      </c>
      <c r="AI1353" t="b">
        <v>0</v>
      </c>
      <c r="AJ1353">
        <v>50</v>
      </c>
      <c r="AK1353">
        <v>0</v>
      </c>
      <c r="AL1353">
        <v>2000</v>
      </c>
      <c r="AM1353" s="21" t="s">
        <v>292</v>
      </c>
      <c r="AN1353" s="21"/>
      <c r="AO1353" t="b">
        <v>0</v>
      </c>
      <c r="AP1353" s="21"/>
      <c r="AQ1353" s="21"/>
      <c r="AR1353" s="21" t="s">
        <v>501</v>
      </c>
      <c r="AS1353" s="21"/>
      <c r="AT1353" s="21" t="s">
        <v>747</v>
      </c>
      <c r="AU1353" s="21" t="s">
        <v>507</v>
      </c>
      <c r="AV1353">
        <v>3.2</v>
      </c>
      <c r="AW1353" s="21"/>
      <c r="AX1353" s="21"/>
      <c r="AY1353">
        <v>33023</v>
      </c>
      <c r="AZ1353">
        <v>0</v>
      </c>
      <c r="BA1353">
        <v>0</v>
      </c>
      <c r="BB1353">
        <v>20</v>
      </c>
      <c r="BC1353">
        <v>10</v>
      </c>
      <c r="BD1353">
        <v>50</v>
      </c>
      <c r="BE1353" s="21"/>
      <c r="BF1353">
        <v>0</v>
      </c>
    </row>
    <row r="1354" spans="1:58" x14ac:dyDescent="0.25">
      <c r="A1354" t="s">
        <v>721</v>
      </c>
      <c r="B1354" t="s">
        <v>4</v>
      </c>
      <c r="C1354" t="s">
        <v>8</v>
      </c>
      <c r="D1354" t="s">
        <v>13</v>
      </c>
      <c r="E1354" t="s">
        <v>18</v>
      </c>
      <c r="F1354" t="s">
        <v>20</v>
      </c>
      <c r="G1354" t="s">
        <v>22</v>
      </c>
      <c r="H1354" t="s">
        <v>27</v>
      </c>
      <c r="I1354" t="s">
        <v>30</v>
      </c>
      <c r="J1354" t="s">
        <v>31</v>
      </c>
      <c r="K1354" t="s">
        <v>466</v>
      </c>
      <c r="L1354" t="s">
        <v>55</v>
      </c>
      <c r="M1354" t="s">
        <v>57</v>
      </c>
      <c r="N1354" t="s">
        <v>58</v>
      </c>
      <c r="O1354" t="s">
        <v>43</v>
      </c>
      <c r="P1354" t="s">
        <v>45</v>
      </c>
      <c r="Q1354" t="s">
        <v>46</v>
      </c>
      <c r="R1354" t="s">
        <v>47</v>
      </c>
      <c r="S1354" t="s">
        <v>51</v>
      </c>
      <c r="T1354" t="s">
        <v>53</v>
      </c>
      <c r="U1354" t="s">
        <v>75</v>
      </c>
      <c r="V1354" t="s">
        <v>76</v>
      </c>
      <c r="W1354" t="s">
        <v>77</v>
      </c>
      <c r="X1354" t="s">
        <v>78</v>
      </c>
      <c r="Y1354" t="s">
        <v>79</v>
      </c>
      <c r="Z1354" t="s">
        <v>80</v>
      </c>
      <c r="AA1354" t="s">
        <v>81</v>
      </c>
      <c r="AB1354" t="s">
        <v>61</v>
      </c>
      <c r="AC1354" t="s">
        <v>62</v>
      </c>
      <c r="AD1354" t="s">
        <v>64</v>
      </c>
      <c r="AE1354" t="s">
        <v>65</v>
      </c>
      <c r="AF1354" t="s">
        <v>66</v>
      </c>
      <c r="AG1354" t="s">
        <v>67</v>
      </c>
      <c r="AH1354" t="s">
        <v>72</v>
      </c>
      <c r="AI1354" t="s">
        <v>73</v>
      </c>
      <c r="AJ1354" t="s">
        <v>69</v>
      </c>
      <c r="AK1354" t="s">
        <v>70</v>
      </c>
      <c r="AL1354" t="s">
        <v>71</v>
      </c>
      <c r="AM1354" t="s">
        <v>722</v>
      </c>
      <c r="AN1354" t="s">
        <v>102</v>
      </c>
      <c r="AO1354" t="s">
        <v>100</v>
      </c>
      <c r="AP1354" t="s">
        <v>84</v>
      </c>
      <c r="AQ1354" t="s">
        <v>85</v>
      </c>
      <c r="AR1354" t="s">
        <v>86</v>
      </c>
      <c r="AS1354" t="s">
        <v>87</v>
      </c>
      <c r="AT1354" t="s">
        <v>89</v>
      </c>
      <c r="AU1354" t="s">
        <v>90</v>
      </c>
      <c r="AV1354" t="s">
        <v>91</v>
      </c>
      <c r="AW1354" t="s">
        <v>92</v>
      </c>
      <c r="AX1354" t="s">
        <v>94</v>
      </c>
      <c r="AY1354" t="s">
        <v>96</v>
      </c>
      <c r="AZ1354" t="s">
        <v>478</v>
      </c>
      <c r="BA1354" t="s">
        <v>104</v>
      </c>
      <c r="BB1354" t="s">
        <v>105</v>
      </c>
      <c r="BC1354" t="s">
        <v>106</v>
      </c>
      <c r="BD1354" t="s">
        <v>488</v>
      </c>
      <c r="BE1354" t="s">
        <v>107</v>
      </c>
      <c r="BF1354" t="s">
        <v>36</v>
      </c>
    </row>
    <row r="1355" spans="1:58" x14ac:dyDescent="0.25">
      <c r="A1355">
        <v>1.7</v>
      </c>
      <c r="B1355" s="21" t="s">
        <v>198</v>
      </c>
      <c r="C1355" s="21" t="s">
        <v>9</v>
      </c>
      <c r="D1355" s="21" t="s">
        <v>14</v>
      </c>
      <c r="E1355" s="21"/>
      <c r="F1355" s="21"/>
      <c r="G1355" s="21" t="s">
        <v>23</v>
      </c>
      <c r="H1355" s="21"/>
      <c r="I1355" s="21" t="s">
        <v>790</v>
      </c>
      <c r="J1355" s="21" t="s">
        <v>662</v>
      </c>
      <c r="K1355" s="21" t="s">
        <v>41</v>
      </c>
      <c r="L1355" t="b">
        <v>0</v>
      </c>
      <c r="M1355" t="b">
        <v>0</v>
      </c>
      <c r="N1355" t="b">
        <v>0</v>
      </c>
      <c r="O1355">
        <v>40</v>
      </c>
      <c r="P1355">
        <v>30</v>
      </c>
      <c r="Q1355">
        <v>0</v>
      </c>
      <c r="R1355" s="21" t="s">
        <v>49</v>
      </c>
      <c r="S1355">
        <v>1000</v>
      </c>
      <c r="T1355">
        <v>100</v>
      </c>
      <c r="U1355" t="b">
        <v>1</v>
      </c>
      <c r="V1355">
        <v>100</v>
      </c>
      <c r="W1355">
        <v>1</v>
      </c>
      <c r="X1355">
        <v>105</v>
      </c>
      <c r="Y1355">
        <v>60</v>
      </c>
      <c r="Z1355">
        <v>0.05</v>
      </c>
      <c r="AA1355" t="b">
        <v>1</v>
      </c>
      <c r="AB1355" s="21" t="s">
        <v>724</v>
      </c>
      <c r="AC1355">
        <v>5</v>
      </c>
      <c r="AD1355">
        <v>9</v>
      </c>
      <c r="AE1355">
        <v>10</v>
      </c>
      <c r="AF1355">
        <v>10</v>
      </c>
      <c r="AG1355" s="21" t="s">
        <v>48</v>
      </c>
      <c r="AH1355" t="b">
        <v>0</v>
      </c>
      <c r="AI1355" t="b">
        <v>0</v>
      </c>
      <c r="AJ1355">
        <v>50</v>
      </c>
      <c r="AK1355">
        <v>0</v>
      </c>
      <c r="AL1355">
        <v>2000</v>
      </c>
      <c r="AM1355" s="21" t="s">
        <v>351</v>
      </c>
      <c r="AN1355" s="21"/>
      <c r="AO1355" t="b">
        <v>0</v>
      </c>
      <c r="AP1355" s="21"/>
      <c r="AQ1355" s="21"/>
      <c r="AR1355" s="21" t="s">
        <v>501</v>
      </c>
      <c r="AS1355" s="21"/>
      <c r="AT1355" s="21"/>
      <c r="AU1355" s="21"/>
      <c r="AW1355">
        <v>1</v>
      </c>
      <c r="AX1355" s="21"/>
      <c r="AY1355">
        <v>6333684</v>
      </c>
      <c r="AZ1355">
        <v>0</v>
      </c>
      <c r="BA1355">
        <v>0</v>
      </c>
      <c r="BB1355">
        <v>40</v>
      </c>
      <c r="BC1355">
        <v>0</v>
      </c>
      <c r="BD1355">
        <v>50</v>
      </c>
      <c r="BE1355" s="21"/>
      <c r="BF1355">
        <v>0</v>
      </c>
    </row>
    <row r="1356" spans="1:58" x14ac:dyDescent="0.25">
      <c r="A1356">
        <v>1.7</v>
      </c>
      <c r="B1356" s="21" t="s">
        <v>198</v>
      </c>
      <c r="C1356" s="21" t="s">
        <v>9</v>
      </c>
      <c r="D1356" s="21" t="s">
        <v>14</v>
      </c>
      <c r="E1356" s="21"/>
      <c r="F1356" s="21"/>
      <c r="G1356" s="21" t="s">
        <v>23</v>
      </c>
      <c r="H1356" s="21"/>
      <c r="I1356" s="21" t="s">
        <v>790</v>
      </c>
      <c r="J1356" s="21" t="s">
        <v>662</v>
      </c>
      <c r="K1356" s="21" t="s">
        <v>41</v>
      </c>
      <c r="L1356" t="b">
        <v>0</v>
      </c>
      <c r="M1356" t="b">
        <v>0</v>
      </c>
      <c r="N1356" t="b">
        <v>0</v>
      </c>
      <c r="O1356">
        <v>40</v>
      </c>
      <c r="P1356">
        <v>30</v>
      </c>
      <c r="Q1356">
        <v>0</v>
      </c>
      <c r="R1356" s="21" t="s">
        <v>49</v>
      </c>
      <c r="S1356">
        <v>1000</v>
      </c>
      <c r="T1356">
        <v>100</v>
      </c>
      <c r="U1356" t="b">
        <v>1</v>
      </c>
      <c r="V1356">
        <v>100</v>
      </c>
      <c r="W1356">
        <v>1</v>
      </c>
      <c r="X1356">
        <v>105</v>
      </c>
      <c r="Y1356">
        <v>60</v>
      </c>
      <c r="Z1356">
        <v>0.05</v>
      </c>
      <c r="AA1356" t="b">
        <v>1</v>
      </c>
      <c r="AB1356" s="21" t="s">
        <v>724</v>
      </c>
      <c r="AC1356">
        <v>5</v>
      </c>
      <c r="AD1356">
        <v>9</v>
      </c>
      <c r="AE1356">
        <v>10</v>
      </c>
      <c r="AF1356">
        <v>10</v>
      </c>
      <c r="AG1356" s="21" t="s">
        <v>48</v>
      </c>
      <c r="AH1356" t="b">
        <v>0</v>
      </c>
      <c r="AI1356" t="b">
        <v>0</v>
      </c>
      <c r="AJ1356">
        <v>50</v>
      </c>
      <c r="AK1356">
        <v>0</v>
      </c>
      <c r="AL1356">
        <v>2000</v>
      </c>
      <c r="AM1356" s="21" t="s">
        <v>352</v>
      </c>
      <c r="AN1356" s="21"/>
      <c r="AO1356" t="b">
        <v>0</v>
      </c>
      <c r="AP1356" s="21"/>
      <c r="AQ1356" s="21"/>
      <c r="AR1356" s="21" t="s">
        <v>501</v>
      </c>
      <c r="AS1356" s="21"/>
      <c r="AT1356" s="21"/>
      <c r="AU1356" s="21"/>
      <c r="AW1356">
        <v>1</v>
      </c>
      <c r="AX1356" s="21"/>
      <c r="AY1356">
        <v>5275647</v>
      </c>
      <c r="AZ1356">
        <v>0</v>
      </c>
      <c r="BA1356">
        <v>0</v>
      </c>
      <c r="BB1356">
        <v>45</v>
      </c>
      <c r="BC1356">
        <v>0</v>
      </c>
      <c r="BD1356">
        <v>50</v>
      </c>
      <c r="BE1356" s="21"/>
      <c r="BF1356">
        <v>0</v>
      </c>
    </row>
    <row r="1357" spans="1:58" x14ac:dyDescent="0.25">
      <c r="A1357">
        <v>1.7</v>
      </c>
      <c r="B1357" s="21" t="s">
        <v>198</v>
      </c>
      <c r="C1357" s="21" t="s">
        <v>9</v>
      </c>
      <c r="D1357" s="21" t="s">
        <v>14</v>
      </c>
      <c r="E1357" s="21"/>
      <c r="F1357" s="21"/>
      <c r="G1357" s="21" t="s">
        <v>23</v>
      </c>
      <c r="H1357" s="21"/>
      <c r="I1357" s="21" t="s">
        <v>790</v>
      </c>
      <c r="J1357" s="21" t="s">
        <v>662</v>
      </c>
      <c r="K1357" s="21" t="s">
        <v>41</v>
      </c>
      <c r="L1357" t="b">
        <v>0</v>
      </c>
      <c r="M1357" t="b">
        <v>0</v>
      </c>
      <c r="N1357" t="b">
        <v>0</v>
      </c>
      <c r="O1357">
        <v>40</v>
      </c>
      <c r="P1357">
        <v>30</v>
      </c>
      <c r="Q1357">
        <v>0</v>
      </c>
      <c r="R1357" s="21" t="s">
        <v>49</v>
      </c>
      <c r="S1357">
        <v>1000</v>
      </c>
      <c r="T1357">
        <v>100</v>
      </c>
      <c r="U1357" t="b">
        <v>1</v>
      </c>
      <c r="V1357">
        <v>100</v>
      </c>
      <c r="W1357">
        <v>1</v>
      </c>
      <c r="X1357">
        <v>105</v>
      </c>
      <c r="Y1357">
        <v>60</v>
      </c>
      <c r="Z1357">
        <v>0.05</v>
      </c>
      <c r="AA1357" t="b">
        <v>1</v>
      </c>
      <c r="AB1357" s="21" t="s">
        <v>724</v>
      </c>
      <c r="AC1357">
        <v>5</v>
      </c>
      <c r="AD1357">
        <v>9</v>
      </c>
      <c r="AE1357">
        <v>10</v>
      </c>
      <c r="AF1357">
        <v>10</v>
      </c>
      <c r="AG1357" s="21" t="s">
        <v>48</v>
      </c>
      <c r="AH1357" t="b">
        <v>0</v>
      </c>
      <c r="AI1357" t="b">
        <v>0</v>
      </c>
      <c r="AJ1357">
        <v>50</v>
      </c>
      <c r="AK1357">
        <v>0</v>
      </c>
      <c r="AL1357">
        <v>2000</v>
      </c>
      <c r="AM1357" s="21" t="s">
        <v>353</v>
      </c>
      <c r="AN1357" s="21"/>
      <c r="AO1357" t="b">
        <v>0</v>
      </c>
      <c r="AP1357" s="21"/>
      <c r="AQ1357" s="21"/>
      <c r="AR1357" s="21" t="s">
        <v>503</v>
      </c>
      <c r="AS1357" s="21"/>
      <c r="AT1357" s="21"/>
      <c r="AU1357" s="21"/>
      <c r="AX1357" s="21"/>
      <c r="AY1357">
        <v>14524637</v>
      </c>
      <c r="BE1357" s="21"/>
    </row>
    <row r="1358" spans="1:58" x14ac:dyDescent="0.25">
      <c r="A1358">
        <v>1.7</v>
      </c>
      <c r="B1358" s="21" t="s">
        <v>198</v>
      </c>
      <c r="C1358" s="21" t="s">
        <v>9</v>
      </c>
      <c r="D1358" s="21" t="s">
        <v>14</v>
      </c>
      <c r="E1358" s="21"/>
      <c r="F1358" s="21"/>
      <c r="G1358" s="21" t="s">
        <v>23</v>
      </c>
      <c r="H1358" s="21"/>
      <c r="I1358" s="21" t="s">
        <v>790</v>
      </c>
      <c r="J1358" s="21" t="s">
        <v>662</v>
      </c>
      <c r="K1358" s="21" t="s">
        <v>41</v>
      </c>
      <c r="L1358" t="b">
        <v>0</v>
      </c>
      <c r="M1358" t="b">
        <v>0</v>
      </c>
      <c r="N1358" t="b">
        <v>0</v>
      </c>
      <c r="O1358">
        <v>40</v>
      </c>
      <c r="P1358">
        <v>30</v>
      </c>
      <c r="Q1358">
        <v>0</v>
      </c>
      <c r="R1358" s="21" t="s">
        <v>49</v>
      </c>
      <c r="S1358">
        <v>1000</v>
      </c>
      <c r="T1358">
        <v>100</v>
      </c>
      <c r="U1358" t="b">
        <v>1</v>
      </c>
      <c r="V1358">
        <v>100</v>
      </c>
      <c r="W1358">
        <v>1</v>
      </c>
      <c r="X1358">
        <v>105</v>
      </c>
      <c r="Y1358">
        <v>60</v>
      </c>
      <c r="Z1358">
        <v>0.05</v>
      </c>
      <c r="AA1358" t="b">
        <v>1</v>
      </c>
      <c r="AB1358" s="21" t="s">
        <v>724</v>
      </c>
      <c r="AC1358">
        <v>5</v>
      </c>
      <c r="AD1358">
        <v>9</v>
      </c>
      <c r="AE1358">
        <v>10</v>
      </c>
      <c r="AF1358">
        <v>10</v>
      </c>
      <c r="AG1358" s="21" t="s">
        <v>48</v>
      </c>
      <c r="AH1358" t="b">
        <v>0</v>
      </c>
      <c r="AI1358" t="b">
        <v>0</v>
      </c>
      <c r="AJ1358">
        <v>50</v>
      </c>
      <c r="AK1358">
        <v>0</v>
      </c>
      <c r="AL1358">
        <v>2000</v>
      </c>
      <c r="AM1358" s="21" t="s">
        <v>354</v>
      </c>
      <c r="AN1358" s="21"/>
      <c r="AO1358" t="b">
        <v>0</v>
      </c>
      <c r="AP1358" s="21"/>
      <c r="AQ1358" s="21"/>
      <c r="AR1358" s="21" t="s">
        <v>501</v>
      </c>
      <c r="AS1358" s="21"/>
      <c r="AT1358" s="21"/>
      <c r="AU1358" s="21"/>
      <c r="AW1358">
        <v>1</v>
      </c>
      <c r="AX1358" s="21"/>
      <c r="AY1358">
        <v>55295</v>
      </c>
      <c r="AZ1358">
        <v>0</v>
      </c>
      <c r="BA1358">
        <v>0</v>
      </c>
      <c r="BB1358">
        <v>45</v>
      </c>
      <c r="BC1358">
        <v>0</v>
      </c>
      <c r="BD1358">
        <v>50</v>
      </c>
      <c r="BE1358" s="21"/>
      <c r="BF1358">
        <v>0</v>
      </c>
    </row>
    <row r="1359" spans="1:58" x14ac:dyDescent="0.25">
      <c r="A1359">
        <v>1.7</v>
      </c>
      <c r="B1359" s="21" t="s">
        <v>198</v>
      </c>
      <c r="C1359" s="21" t="s">
        <v>9</v>
      </c>
      <c r="D1359" s="21" t="s">
        <v>14</v>
      </c>
      <c r="E1359" s="21"/>
      <c r="F1359" s="21"/>
      <c r="G1359" s="21" t="s">
        <v>23</v>
      </c>
      <c r="H1359" s="21"/>
      <c r="I1359" s="21" t="s">
        <v>790</v>
      </c>
      <c r="J1359" s="21" t="s">
        <v>662</v>
      </c>
      <c r="K1359" s="21" t="s">
        <v>41</v>
      </c>
      <c r="L1359" t="b">
        <v>0</v>
      </c>
      <c r="M1359" t="b">
        <v>0</v>
      </c>
      <c r="N1359" t="b">
        <v>0</v>
      </c>
      <c r="O1359">
        <v>40</v>
      </c>
      <c r="P1359">
        <v>30</v>
      </c>
      <c r="Q1359">
        <v>0</v>
      </c>
      <c r="R1359" s="21" t="s">
        <v>49</v>
      </c>
      <c r="S1359">
        <v>1000</v>
      </c>
      <c r="T1359">
        <v>100</v>
      </c>
      <c r="U1359" t="b">
        <v>1</v>
      </c>
      <c r="V1359">
        <v>100</v>
      </c>
      <c r="W1359">
        <v>1</v>
      </c>
      <c r="X1359">
        <v>105</v>
      </c>
      <c r="Y1359">
        <v>60</v>
      </c>
      <c r="Z1359">
        <v>0.05</v>
      </c>
      <c r="AA1359" t="b">
        <v>1</v>
      </c>
      <c r="AB1359" s="21" t="s">
        <v>724</v>
      </c>
      <c r="AC1359">
        <v>5</v>
      </c>
      <c r="AD1359">
        <v>9</v>
      </c>
      <c r="AE1359">
        <v>10</v>
      </c>
      <c r="AF1359">
        <v>10</v>
      </c>
      <c r="AG1359" s="21" t="s">
        <v>48</v>
      </c>
      <c r="AH1359" t="b">
        <v>0</v>
      </c>
      <c r="AI1359" t="b">
        <v>0</v>
      </c>
      <c r="AJ1359">
        <v>50</v>
      </c>
      <c r="AK1359">
        <v>0</v>
      </c>
      <c r="AL1359">
        <v>2000</v>
      </c>
      <c r="AM1359" s="21" t="s">
        <v>357</v>
      </c>
      <c r="AN1359" s="21"/>
      <c r="AO1359" t="b">
        <v>0</v>
      </c>
      <c r="AP1359" s="21"/>
      <c r="AQ1359" s="21"/>
      <c r="AR1359" s="21" t="s">
        <v>501</v>
      </c>
      <c r="AS1359" s="21"/>
      <c r="AT1359" s="21"/>
      <c r="AU1359" s="21"/>
      <c r="AX1359" s="21"/>
      <c r="AY1359">
        <v>3937500</v>
      </c>
      <c r="BE1359" s="21"/>
    </row>
    <row r="1360" spans="1:58" x14ac:dyDescent="0.25">
      <c r="A1360">
        <v>1.7</v>
      </c>
      <c r="B1360" s="21" t="s">
        <v>198</v>
      </c>
      <c r="C1360" s="21" t="s">
        <v>9</v>
      </c>
      <c r="D1360" s="21" t="s">
        <v>14</v>
      </c>
      <c r="E1360" s="21"/>
      <c r="F1360" s="21"/>
      <c r="G1360" s="21" t="s">
        <v>23</v>
      </c>
      <c r="H1360" s="21"/>
      <c r="I1360" s="21" t="s">
        <v>790</v>
      </c>
      <c r="J1360" s="21" t="s">
        <v>662</v>
      </c>
      <c r="K1360" s="21" t="s">
        <v>41</v>
      </c>
      <c r="L1360" t="b">
        <v>0</v>
      </c>
      <c r="M1360" t="b">
        <v>0</v>
      </c>
      <c r="N1360" t="b">
        <v>0</v>
      </c>
      <c r="O1360">
        <v>40</v>
      </c>
      <c r="P1360">
        <v>30</v>
      </c>
      <c r="Q1360">
        <v>0</v>
      </c>
      <c r="R1360" s="21" t="s">
        <v>49</v>
      </c>
      <c r="S1360">
        <v>1000</v>
      </c>
      <c r="T1360">
        <v>100</v>
      </c>
      <c r="U1360" t="b">
        <v>1</v>
      </c>
      <c r="V1360">
        <v>100</v>
      </c>
      <c r="W1360">
        <v>1</v>
      </c>
      <c r="X1360">
        <v>105</v>
      </c>
      <c r="Y1360">
        <v>60</v>
      </c>
      <c r="Z1360">
        <v>0.05</v>
      </c>
      <c r="AA1360" t="b">
        <v>1</v>
      </c>
      <c r="AB1360" s="21" t="s">
        <v>724</v>
      </c>
      <c r="AC1360">
        <v>5</v>
      </c>
      <c r="AD1360">
        <v>9</v>
      </c>
      <c r="AE1360">
        <v>10</v>
      </c>
      <c r="AF1360">
        <v>10</v>
      </c>
      <c r="AG1360" s="21" t="s">
        <v>48</v>
      </c>
      <c r="AH1360" t="b">
        <v>0</v>
      </c>
      <c r="AI1360" t="b">
        <v>0</v>
      </c>
      <c r="AJ1360">
        <v>50</v>
      </c>
      <c r="AK1360">
        <v>0</v>
      </c>
      <c r="AL1360">
        <v>2000</v>
      </c>
      <c r="AM1360" s="21" t="s">
        <v>358</v>
      </c>
      <c r="AN1360" s="21"/>
      <c r="AO1360" t="b">
        <v>0</v>
      </c>
      <c r="AP1360" s="21"/>
      <c r="AQ1360" s="21"/>
      <c r="AR1360" s="21" t="s">
        <v>501</v>
      </c>
      <c r="AS1360" s="21"/>
      <c r="AT1360" s="21"/>
      <c r="AU1360" s="21"/>
      <c r="AX1360" s="21"/>
      <c r="AY1360">
        <v>36095</v>
      </c>
      <c r="BE1360" s="21"/>
    </row>
    <row r="1361" spans="1:58" x14ac:dyDescent="0.25">
      <c r="A1361">
        <v>1.7</v>
      </c>
      <c r="B1361" s="21" t="s">
        <v>198</v>
      </c>
      <c r="C1361" s="21" t="s">
        <v>9</v>
      </c>
      <c r="D1361" s="21" t="s">
        <v>14</v>
      </c>
      <c r="E1361" s="21"/>
      <c r="F1361" s="21"/>
      <c r="G1361" s="21" t="s">
        <v>23</v>
      </c>
      <c r="H1361" s="21"/>
      <c r="I1361" s="21" t="s">
        <v>790</v>
      </c>
      <c r="J1361" s="21" t="s">
        <v>662</v>
      </c>
      <c r="K1361" s="21" t="s">
        <v>41</v>
      </c>
      <c r="L1361" t="b">
        <v>0</v>
      </c>
      <c r="M1361" t="b">
        <v>0</v>
      </c>
      <c r="N1361" t="b">
        <v>0</v>
      </c>
      <c r="O1361">
        <v>40</v>
      </c>
      <c r="P1361">
        <v>30</v>
      </c>
      <c r="Q1361">
        <v>0</v>
      </c>
      <c r="R1361" s="21" t="s">
        <v>49</v>
      </c>
      <c r="S1361">
        <v>1000</v>
      </c>
      <c r="T1361">
        <v>100</v>
      </c>
      <c r="U1361" t="b">
        <v>1</v>
      </c>
      <c r="V1361">
        <v>100</v>
      </c>
      <c r="W1361">
        <v>1</v>
      </c>
      <c r="X1361">
        <v>105</v>
      </c>
      <c r="Y1361">
        <v>60</v>
      </c>
      <c r="Z1361">
        <v>0.05</v>
      </c>
      <c r="AA1361" t="b">
        <v>1</v>
      </c>
      <c r="AB1361" s="21" t="s">
        <v>724</v>
      </c>
      <c r="AC1361">
        <v>5</v>
      </c>
      <c r="AD1361">
        <v>9</v>
      </c>
      <c r="AE1361">
        <v>10</v>
      </c>
      <c r="AF1361">
        <v>10</v>
      </c>
      <c r="AG1361" s="21" t="s">
        <v>48</v>
      </c>
      <c r="AH1361" t="b">
        <v>0</v>
      </c>
      <c r="AI1361" t="b">
        <v>0</v>
      </c>
      <c r="AJ1361">
        <v>50</v>
      </c>
      <c r="AK1361">
        <v>0</v>
      </c>
      <c r="AL1361">
        <v>2000</v>
      </c>
      <c r="AM1361" s="21" t="s">
        <v>360</v>
      </c>
      <c r="AN1361" s="21"/>
      <c r="AO1361" t="b">
        <v>0</v>
      </c>
      <c r="AP1361" s="21"/>
      <c r="AQ1361" s="21"/>
      <c r="AR1361" s="21" t="s">
        <v>501</v>
      </c>
      <c r="AS1361" s="21"/>
      <c r="AT1361" s="21"/>
      <c r="AU1361" s="21"/>
      <c r="AX1361" s="21"/>
      <c r="AY1361">
        <v>8421376</v>
      </c>
      <c r="BE1361" s="21"/>
    </row>
    <row r="1362" spans="1:58" x14ac:dyDescent="0.25">
      <c r="A1362">
        <v>1.7</v>
      </c>
      <c r="B1362" s="21" t="s">
        <v>198</v>
      </c>
      <c r="C1362" s="21" t="s">
        <v>9</v>
      </c>
      <c r="D1362" s="21" t="s">
        <v>14</v>
      </c>
      <c r="E1362" s="21"/>
      <c r="F1362" s="21"/>
      <c r="G1362" s="21" t="s">
        <v>23</v>
      </c>
      <c r="H1362" s="21"/>
      <c r="I1362" s="21" t="s">
        <v>790</v>
      </c>
      <c r="J1362" s="21" t="s">
        <v>662</v>
      </c>
      <c r="K1362" s="21" t="s">
        <v>41</v>
      </c>
      <c r="L1362" t="b">
        <v>0</v>
      </c>
      <c r="M1362" t="b">
        <v>0</v>
      </c>
      <c r="N1362" t="b">
        <v>0</v>
      </c>
      <c r="O1362">
        <v>40</v>
      </c>
      <c r="P1362">
        <v>30</v>
      </c>
      <c r="Q1362">
        <v>0</v>
      </c>
      <c r="R1362" s="21" t="s">
        <v>49</v>
      </c>
      <c r="S1362">
        <v>1000</v>
      </c>
      <c r="T1362">
        <v>100</v>
      </c>
      <c r="U1362" t="b">
        <v>1</v>
      </c>
      <c r="V1362">
        <v>100</v>
      </c>
      <c r="W1362">
        <v>1</v>
      </c>
      <c r="X1362">
        <v>105</v>
      </c>
      <c r="Y1362">
        <v>60</v>
      </c>
      <c r="Z1362">
        <v>0.05</v>
      </c>
      <c r="AA1362" t="b">
        <v>1</v>
      </c>
      <c r="AB1362" s="21" t="s">
        <v>724</v>
      </c>
      <c r="AC1362">
        <v>5</v>
      </c>
      <c r="AD1362">
        <v>9</v>
      </c>
      <c r="AE1362">
        <v>10</v>
      </c>
      <c r="AF1362">
        <v>10</v>
      </c>
      <c r="AG1362" s="21" t="s">
        <v>48</v>
      </c>
      <c r="AH1362" t="b">
        <v>0</v>
      </c>
      <c r="AI1362" t="b">
        <v>0</v>
      </c>
      <c r="AJ1362">
        <v>50</v>
      </c>
      <c r="AK1362">
        <v>0</v>
      </c>
      <c r="AL1362">
        <v>2000</v>
      </c>
      <c r="AM1362" s="21" t="s">
        <v>361</v>
      </c>
      <c r="AN1362" s="21"/>
      <c r="AO1362" t="b">
        <v>0</v>
      </c>
      <c r="AP1362" s="21"/>
      <c r="AQ1362" s="21"/>
      <c r="AR1362" s="21" t="s">
        <v>501</v>
      </c>
      <c r="AS1362" s="21"/>
      <c r="AT1362" s="21"/>
      <c r="AU1362" s="21"/>
      <c r="AX1362" s="21"/>
      <c r="AY1362">
        <v>8421376</v>
      </c>
      <c r="BE1362" s="21"/>
    </row>
    <row r="1363" spans="1:58" x14ac:dyDescent="0.25">
      <c r="A1363">
        <v>1.7</v>
      </c>
      <c r="B1363" s="21" t="s">
        <v>198</v>
      </c>
      <c r="C1363" s="21" t="s">
        <v>9</v>
      </c>
      <c r="D1363" s="21" t="s">
        <v>14</v>
      </c>
      <c r="E1363" s="21"/>
      <c r="F1363" s="21"/>
      <c r="G1363" s="21" t="s">
        <v>23</v>
      </c>
      <c r="H1363" s="21"/>
      <c r="I1363" s="21" t="s">
        <v>790</v>
      </c>
      <c r="J1363" s="21" t="s">
        <v>662</v>
      </c>
      <c r="K1363" s="21" t="s">
        <v>41</v>
      </c>
      <c r="L1363" t="b">
        <v>0</v>
      </c>
      <c r="M1363" t="b">
        <v>0</v>
      </c>
      <c r="N1363" t="b">
        <v>0</v>
      </c>
      <c r="O1363">
        <v>40</v>
      </c>
      <c r="P1363">
        <v>30</v>
      </c>
      <c r="Q1363">
        <v>0</v>
      </c>
      <c r="R1363" s="21" t="s">
        <v>49</v>
      </c>
      <c r="S1363">
        <v>1000</v>
      </c>
      <c r="T1363">
        <v>100</v>
      </c>
      <c r="U1363" t="b">
        <v>1</v>
      </c>
      <c r="V1363">
        <v>100</v>
      </c>
      <c r="W1363">
        <v>1</v>
      </c>
      <c r="X1363">
        <v>105</v>
      </c>
      <c r="Y1363">
        <v>60</v>
      </c>
      <c r="Z1363">
        <v>0.05</v>
      </c>
      <c r="AA1363" t="b">
        <v>1</v>
      </c>
      <c r="AB1363" s="21" t="s">
        <v>724</v>
      </c>
      <c r="AC1363">
        <v>5</v>
      </c>
      <c r="AD1363">
        <v>9</v>
      </c>
      <c r="AE1363">
        <v>10</v>
      </c>
      <c r="AF1363">
        <v>10</v>
      </c>
      <c r="AG1363" s="21" t="s">
        <v>48</v>
      </c>
      <c r="AH1363" t="b">
        <v>0</v>
      </c>
      <c r="AI1363" t="b">
        <v>0</v>
      </c>
      <c r="AJ1363">
        <v>50</v>
      </c>
      <c r="AK1363">
        <v>0</v>
      </c>
      <c r="AL1363">
        <v>2000</v>
      </c>
      <c r="AM1363" s="21" t="s">
        <v>308</v>
      </c>
      <c r="AN1363" s="21"/>
      <c r="AO1363" t="b">
        <v>0</v>
      </c>
      <c r="AP1363" s="21"/>
      <c r="AQ1363" s="21"/>
      <c r="AR1363" s="21" t="s">
        <v>501</v>
      </c>
      <c r="AS1363" s="21"/>
      <c r="AT1363" s="21"/>
      <c r="AU1363" s="21"/>
      <c r="AX1363" s="21"/>
      <c r="AY1363">
        <v>1262987</v>
      </c>
      <c r="BE1363" s="21"/>
    </row>
    <row r="1364" spans="1:58" x14ac:dyDescent="0.25">
      <c r="A1364">
        <v>1.7</v>
      </c>
      <c r="B1364" s="21" t="s">
        <v>198</v>
      </c>
      <c r="C1364" s="21" t="s">
        <v>9</v>
      </c>
      <c r="D1364" s="21" t="s">
        <v>14</v>
      </c>
      <c r="E1364" s="21"/>
      <c r="F1364" s="21"/>
      <c r="G1364" s="21" t="s">
        <v>23</v>
      </c>
      <c r="H1364" s="21"/>
      <c r="I1364" s="21" t="s">
        <v>790</v>
      </c>
      <c r="J1364" s="21" t="s">
        <v>662</v>
      </c>
      <c r="K1364" s="21" t="s">
        <v>41</v>
      </c>
      <c r="L1364" t="b">
        <v>0</v>
      </c>
      <c r="M1364" t="b">
        <v>0</v>
      </c>
      <c r="N1364" t="b">
        <v>0</v>
      </c>
      <c r="O1364">
        <v>40</v>
      </c>
      <c r="P1364">
        <v>30</v>
      </c>
      <c r="Q1364">
        <v>0</v>
      </c>
      <c r="R1364" s="21" t="s">
        <v>49</v>
      </c>
      <c r="S1364">
        <v>1000</v>
      </c>
      <c r="T1364">
        <v>100</v>
      </c>
      <c r="U1364" t="b">
        <v>1</v>
      </c>
      <c r="V1364">
        <v>100</v>
      </c>
      <c r="W1364">
        <v>1</v>
      </c>
      <c r="X1364">
        <v>105</v>
      </c>
      <c r="Y1364">
        <v>60</v>
      </c>
      <c r="Z1364">
        <v>0.05</v>
      </c>
      <c r="AA1364" t="b">
        <v>1</v>
      </c>
      <c r="AB1364" s="21" t="s">
        <v>724</v>
      </c>
      <c r="AC1364">
        <v>5</v>
      </c>
      <c r="AD1364">
        <v>9</v>
      </c>
      <c r="AE1364">
        <v>10</v>
      </c>
      <c r="AF1364">
        <v>10</v>
      </c>
      <c r="AG1364" s="21" t="s">
        <v>48</v>
      </c>
      <c r="AH1364" t="b">
        <v>0</v>
      </c>
      <c r="AI1364" t="b">
        <v>0</v>
      </c>
      <c r="AJ1364">
        <v>50</v>
      </c>
      <c r="AK1364">
        <v>0</v>
      </c>
      <c r="AL1364">
        <v>2000</v>
      </c>
      <c r="AM1364" s="21" t="s">
        <v>290</v>
      </c>
      <c r="AN1364" s="21"/>
      <c r="AO1364" t="b">
        <v>0</v>
      </c>
      <c r="AP1364" s="21"/>
      <c r="AQ1364" s="21"/>
      <c r="AR1364" s="21" t="s">
        <v>501</v>
      </c>
      <c r="AS1364" s="21"/>
      <c r="AT1364" s="21"/>
      <c r="AU1364" s="21"/>
      <c r="AW1364">
        <v>1</v>
      </c>
      <c r="AX1364" s="21"/>
      <c r="AY1364">
        <v>11186720</v>
      </c>
      <c r="AZ1364">
        <v>0</v>
      </c>
      <c r="BA1364">
        <v>0</v>
      </c>
      <c r="BB1364">
        <v>5</v>
      </c>
      <c r="BC1364">
        <v>0</v>
      </c>
      <c r="BD1364">
        <v>70</v>
      </c>
      <c r="BE1364" s="21"/>
      <c r="BF1364">
        <v>0</v>
      </c>
    </row>
    <row r="1365" spans="1:58" x14ac:dyDescent="0.25">
      <c r="A1365">
        <v>1.7</v>
      </c>
      <c r="B1365" s="21" t="s">
        <v>198</v>
      </c>
      <c r="C1365" s="21" t="s">
        <v>9</v>
      </c>
      <c r="D1365" s="21" t="s">
        <v>14</v>
      </c>
      <c r="E1365" s="21"/>
      <c r="F1365" s="21"/>
      <c r="G1365" s="21" t="s">
        <v>23</v>
      </c>
      <c r="H1365" s="21"/>
      <c r="I1365" s="21" t="s">
        <v>790</v>
      </c>
      <c r="J1365" s="21" t="s">
        <v>662</v>
      </c>
      <c r="K1365" s="21" t="s">
        <v>41</v>
      </c>
      <c r="L1365" t="b">
        <v>0</v>
      </c>
      <c r="M1365" t="b">
        <v>0</v>
      </c>
      <c r="N1365" t="b">
        <v>0</v>
      </c>
      <c r="O1365">
        <v>40</v>
      </c>
      <c r="P1365">
        <v>30</v>
      </c>
      <c r="Q1365">
        <v>0</v>
      </c>
      <c r="R1365" s="21" t="s">
        <v>49</v>
      </c>
      <c r="S1365">
        <v>1000</v>
      </c>
      <c r="T1365">
        <v>100</v>
      </c>
      <c r="U1365" t="b">
        <v>1</v>
      </c>
      <c r="V1365">
        <v>100</v>
      </c>
      <c r="W1365">
        <v>1</v>
      </c>
      <c r="X1365">
        <v>105</v>
      </c>
      <c r="Y1365">
        <v>60</v>
      </c>
      <c r="Z1365">
        <v>0.05</v>
      </c>
      <c r="AA1365" t="b">
        <v>1</v>
      </c>
      <c r="AB1365" s="21" t="s">
        <v>724</v>
      </c>
      <c r="AC1365">
        <v>5</v>
      </c>
      <c r="AD1365">
        <v>9</v>
      </c>
      <c r="AE1365">
        <v>10</v>
      </c>
      <c r="AF1365">
        <v>10</v>
      </c>
      <c r="AG1365" s="21" t="s">
        <v>48</v>
      </c>
      <c r="AH1365" t="b">
        <v>0</v>
      </c>
      <c r="AI1365" t="b">
        <v>0</v>
      </c>
      <c r="AJ1365">
        <v>50</v>
      </c>
      <c r="AK1365">
        <v>0</v>
      </c>
      <c r="AL1365">
        <v>2000</v>
      </c>
      <c r="AM1365" s="21" t="s">
        <v>289</v>
      </c>
      <c r="AN1365" s="21"/>
      <c r="AO1365" t="b">
        <v>0</v>
      </c>
      <c r="AP1365" s="21"/>
      <c r="AQ1365" s="21"/>
      <c r="AR1365" s="21" t="s">
        <v>501</v>
      </c>
      <c r="AS1365" s="21"/>
      <c r="AT1365" s="21"/>
      <c r="AU1365" s="21"/>
      <c r="AW1365">
        <v>1</v>
      </c>
      <c r="AX1365" s="21"/>
      <c r="AY1365">
        <v>65535</v>
      </c>
      <c r="AZ1365">
        <v>0</v>
      </c>
      <c r="BA1365">
        <v>0</v>
      </c>
      <c r="BB1365">
        <v>5</v>
      </c>
      <c r="BC1365">
        <v>0</v>
      </c>
      <c r="BD1365">
        <v>70</v>
      </c>
      <c r="BE1365" s="21"/>
      <c r="BF1365">
        <v>0</v>
      </c>
    </row>
    <row r="1366" spans="1:58" x14ac:dyDescent="0.25">
      <c r="A1366">
        <v>1.7</v>
      </c>
      <c r="B1366" s="21" t="s">
        <v>198</v>
      </c>
      <c r="C1366" s="21" t="s">
        <v>9</v>
      </c>
      <c r="D1366" s="21" t="s">
        <v>14</v>
      </c>
      <c r="E1366" s="21"/>
      <c r="F1366" s="21"/>
      <c r="G1366" s="21" t="s">
        <v>23</v>
      </c>
      <c r="H1366" s="21"/>
      <c r="I1366" s="21" t="s">
        <v>790</v>
      </c>
      <c r="J1366" s="21" t="s">
        <v>662</v>
      </c>
      <c r="K1366" s="21" t="s">
        <v>41</v>
      </c>
      <c r="L1366" t="b">
        <v>0</v>
      </c>
      <c r="M1366" t="b">
        <v>0</v>
      </c>
      <c r="N1366" t="b">
        <v>0</v>
      </c>
      <c r="O1366">
        <v>40</v>
      </c>
      <c r="P1366">
        <v>30</v>
      </c>
      <c r="Q1366">
        <v>0</v>
      </c>
      <c r="R1366" s="21" t="s">
        <v>49</v>
      </c>
      <c r="S1366">
        <v>1000</v>
      </c>
      <c r="T1366">
        <v>100</v>
      </c>
      <c r="U1366" t="b">
        <v>1</v>
      </c>
      <c r="V1366">
        <v>100</v>
      </c>
      <c r="W1366">
        <v>1</v>
      </c>
      <c r="X1366">
        <v>105</v>
      </c>
      <c r="Y1366">
        <v>60</v>
      </c>
      <c r="Z1366">
        <v>0.05</v>
      </c>
      <c r="AA1366" t="b">
        <v>1</v>
      </c>
      <c r="AB1366" s="21" t="s">
        <v>724</v>
      </c>
      <c r="AC1366">
        <v>5</v>
      </c>
      <c r="AD1366">
        <v>9</v>
      </c>
      <c r="AE1366">
        <v>10</v>
      </c>
      <c r="AF1366">
        <v>10</v>
      </c>
      <c r="AG1366" s="21" t="s">
        <v>48</v>
      </c>
      <c r="AH1366" t="b">
        <v>0</v>
      </c>
      <c r="AI1366" t="b">
        <v>0</v>
      </c>
      <c r="AJ1366">
        <v>50</v>
      </c>
      <c r="AK1366">
        <v>0</v>
      </c>
      <c r="AL1366">
        <v>2000</v>
      </c>
      <c r="AM1366" s="21" t="s">
        <v>286</v>
      </c>
      <c r="AN1366" s="21"/>
      <c r="AO1366" t="b">
        <v>0</v>
      </c>
      <c r="AP1366" s="21"/>
      <c r="AQ1366" s="21"/>
      <c r="AR1366" s="21" t="s">
        <v>501</v>
      </c>
      <c r="AS1366" s="21"/>
      <c r="AT1366" s="21"/>
      <c r="AU1366" s="21"/>
      <c r="AX1366" s="21"/>
      <c r="AY1366">
        <v>14524637</v>
      </c>
      <c r="BE1366" s="21"/>
    </row>
    <row r="1367" spans="1:58" x14ac:dyDescent="0.25">
      <c r="A1367">
        <v>1.7</v>
      </c>
      <c r="B1367" s="21" t="s">
        <v>198</v>
      </c>
      <c r="C1367" s="21" t="s">
        <v>9</v>
      </c>
      <c r="D1367" s="21" t="s">
        <v>14</v>
      </c>
      <c r="E1367" s="21"/>
      <c r="F1367" s="21"/>
      <c r="G1367" s="21" t="s">
        <v>23</v>
      </c>
      <c r="H1367" s="21"/>
      <c r="I1367" s="21" t="s">
        <v>790</v>
      </c>
      <c r="J1367" s="21" t="s">
        <v>662</v>
      </c>
      <c r="K1367" s="21" t="s">
        <v>41</v>
      </c>
      <c r="L1367" t="b">
        <v>0</v>
      </c>
      <c r="M1367" t="b">
        <v>0</v>
      </c>
      <c r="N1367" t="b">
        <v>0</v>
      </c>
      <c r="O1367">
        <v>40</v>
      </c>
      <c r="P1367">
        <v>30</v>
      </c>
      <c r="Q1367">
        <v>0</v>
      </c>
      <c r="R1367" s="21" t="s">
        <v>49</v>
      </c>
      <c r="S1367">
        <v>1000</v>
      </c>
      <c r="T1367">
        <v>100</v>
      </c>
      <c r="U1367" t="b">
        <v>1</v>
      </c>
      <c r="V1367">
        <v>100</v>
      </c>
      <c r="W1367">
        <v>1</v>
      </c>
      <c r="X1367">
        <v>105</v>
      </c>
      <c r="Y1367">
        <v>60</v>
      </c>
      <c r="Z1367">
        <v>0.05</v>
      </c>
      <c r="AA1367" t="b">
        <v>1</v>
      </c>
      <c r="AB1367" s="21" t="s">
        <v>724</v>
      </c>
      <c r="AC1367">
        <v>5</v>
      </c>
      <c r="AD1367">
        <v>9</v>
      </c>
      <c r="AE1367">
        <v>10</v>
      </c>
      <c r="AF1367">
        <v>10</v>
      </c>
      <c r="AG1367" s="21" t="s">
        <v>48</v>
      </c>
      <c r="AH1367" t="b">
        <v>0</v>
      </c>
      <c r="AI1367" t="b">
        <v>0</v>
      </c>
      <c r="AJ1367">
        <v>50</v>
      </c>
      <c r="AK1367">
        <v>0</v>
      </c>
      <c r="AL1367">
        <v>2000</v>
      </c>
      <c r="AM1367" s="21" t="s">
        <v>585</v>
      </c>
      <c r="AN1367" s="21"/>
      <c r="AO1367" t="b">
        <v>0</v>
      </c>
      <c r="AP1367" s="21"/>
      <c r="AQ1367" s="21"/>
      <c r="AR1367" s="21" t="s">
        <v>501</v>
      </c>
      <c r="AS1367" s="21"/>
      <c r="AT1367" s="21"/>
      <c r="AU1367" s="21"/>
      <c r="AW1367">
        <v>2.0521500000000001</v>
      </c>
      <c r="AX1367" s="21"/>
      <c r="AY1367">
        <v>14524637</v>
      </c>
      <c r="AZ1367">
        <v>0</v>
      </c>
      <c r="BA1367">
        <v>0</v>
      </c>
      <c r="BB1367">
        <v>20</v>
      </c>
      <c r="BC1367">
        <v>20</v>
      </c>
      <c r="BD1367">
        <v>50</v>
      </c>
      <c r="BE1367" s="21"/>
      <c r="BF1367">
        <v>0</v>
      </c>
    </row>
    <row r="1368" spans="1:58" x14ac:dyDescent="0.25">
      <c r="A1368">
        <v>1.7</v>
      </c>
      <c r="B1368" s="21" t="s">
        <v>198</v>
      </c>
      <c r="C1368" s="21" t="s">
        <v>9</v>
      </c>
      <c r="D1368" s="21" t="s">
        <v>14</v>
      </c>
      <c r="E1368" s="21"/>
      <c r="F1368" s="21"/>
      <c r="G1368" s="21" t="s">
        <v>23</v>
      </c>
      <c r="H1368" s="21"/>
      <c r="I1368" s="21" t="s">
        <v>790</v>
      </c>
      <c r="J1368" s="21" t="s">
        <v>662</v>
      </c>
      <c r="K1368" s="21" t="s">
        <v>41</v>
      </c>
      <c r="L1368" t="b">
        <v>0</v>
      </c>
      <c r="M1368" t="b">
        <v>0</v>
      </c>
      <c r="N1368" t="b">
        <v>0</v>
      </c>
      <c r="O1368">
        <v>40</v>
      </c>
      <c r="P1368">
        <v>30</v>
      </c>
      <c r="Q1368">
        <v>0</v>
      </c>
      <c r="R1368" s="21" t="s">
        <v>49</v>
      </c>
      <c r="S1368">
        <v>1000</v>
      </c>
      <c r="T1368">
        <v>100</v>
      </c>
      <c r="U1368" t="b">
        <v>1</v>
      </c>
      <c r="V1368">
        <v>100</v>
      </c>
      <c r="W1368">
        <v>1</v>
      </c>
      <c r="X1368">
        <v>105</v>
      </c>
      <c r="Y1368">
        <v>60</v>
      </c>
      <c r="Z1368">
        <v>0.05</v>
      </c>
      <c r="AA1368" t="b">
        <v>1</v>
      </c>
      <c r="AB1368" s="21" t="s">
        <v>724</v>
      </c>
      <c r="AC1368">
        <v>5</v>
      </c>
      <c r="AD1368">
        <v>9</v>
      </c>
      <c r="AE1368">
        <v>10</v>
      </c>
      <c r="AF1368">
        <v>10</v>
      </c>
      <c r="AG1368" s="21" t="s">
        <v>48</v>
      </c>
      <c r="AH1368" t="b">
        <v>0</v>
      </c>
      <c r="AI1368" t="b">
        <v>0</v>
      </c>
      <c r="AJ1368">
        <v>50</v>
      </c>
      <c r="AK1368">
        <v>0</v>
      </c>
      <c r="AL1368">
        <v>2000</v>
      </c>
      <c r="AM1368" s="21" t="s">
        <v>585</v>
      </c>
      <c r="AN1368" s="21"/>
      <c r="AO1368" t="b">
        <v>0</v>
      </c>
      <c r="AP1368" s="21"/>
      <c r="AQ1368" s="21"/>
      <c r="AR1368" s="21" t="s">
        <v>501</v>
      </c>
      <c r="AS1368" s="21"/>
      <c r="AT1368" s="21"/>
      <c r="AU1368" s="21"/>
      <c r="AW1368">
        <v>2.0521500000000001</v>
      </c>
      <c r="AX1368" s="21"/>
      <c r="AY1368">
        <v>14524637</v>
      </c>
      <c r="AZ1368">
        <v>0</v>
      </c>
      <c r="BA1368">
        <v>0</v>
      </c>
      <c r="BB1368">
        <v>45</v>
      </c>
      <c r="BC1368">
        <v>2</v>
      </c>
      <c r="BD1368">
        <v>50</v>
      </c>
      <c r="BE1368" s="21"/>
      <c r="BF1368">
        <v>0</v>
      </c>
    </row>
    <row r="1369" spans="1:58" x14ac:dyDescent="0.25">
      <c r="A1369">
        <v>1.7</v>
      </c>
      <c r="B1369" s="21" t="s">
        <v>198</v>
      </c>
      <c r="C1369" s="21" t="s">
        <v>9</v>
      </c>
      <c r="D1369" s="21" t="s">
        <v>14</v>
      </c>
      <c r="E1369" s="21"/>
      <c r="F1369" s="21"/>
      <c r="G1369" s="21" t="s">
        <v>23</v>
      </c>
      <c r="H1369" s="21"/>
      <c r="I1369" s="21" t="s">
        <v>790</v>
      </c>
      <c r="J1369" s="21" t="s">
        <v>662</v>
      </c>
      <c r="K1369" s="21" t="s">
        <v>41</v>
      </c>
      <c r="L1369" t="b">
        <v>0</v>
      </c>
      <c r="M1369" t="b">
        <v>0</v>
      </c>
      <c r="N1369" t="b">
        <v>0</v>
      </c>
      <c r="O1369">
        <v>40</v>
      </c>
      <c r="P1369">
        <v>30</v>
      </c>
      <c r="Q1369">
        <v>0</v>
      </c>
      <c r="R1369" s="21" t="s">
        <v>49</v>
      </c>
      <c r="S1369">
        <v>1000</v>
      </c>
      <c r="T1369">
        <v>100</v>
      </c>
      <c r="U1369" t="b">
        <v>1</v>
      </c>
      <c r="V1369">
        <v>100</v>
      </c>
      <c r="W1369">
        <v>1</v>
      </c>
      <c r="X1369">
        <v>105</v>
      </c>
      <c r="Y1369">
        <v>60</v>
      </c>
      <c r="Z1369">
        <v>0.05</v>
      </c>
      <c r="AA1369" t="b">
        <v>1</v>
      </c>
      <c r="AB1369" s="21" t="s">
        <v>724</v>
      </c>
      <c r="AC1369">
        <v>5</v>
      </c>
      <c r="AD1369">
        <v>9</v>
      </c>
      <c r="AE1369">
        <v>10</v>
      </c>
      <c r="AF1369">
        <v>10</v>
      </c>
      <c r="AG1369" s="21" t="s">
        <v>48</v>
      </c>
      <c r="AH1369" t="b">
        <v>0</v>
      </c>
      <c r="AI1369" t="b">
        <v>0</v>
      </c>
      <c r="AJ1369">
        <v>50</v>
      </c>
      <c r="AK1369">
        <v>0</v>
      </c>
      <c r="AL1369">
        <v>2000</v>
      </c>
      <c r="AM1369" s="21" t="s">
        <v>275</v>
      </c>
      <c r="AN1369" s="21"/>
      <c r="AO1369" t="b">
        <v>0</v>
      </c>
      <c r="AP1369" s="21"/>
      <c r="AQ1369" s="21"/>
      <c r="AR1369" s="21" t="s">
        <v>270</v>
      </c>
      <c r="AS1369" s="21"/>
      <c r="AT1369" s="21"/>
      <c r="AU1369" s="21"/>
      <c r="AX1369" s="21"/>
      <c r="AY1369">
        <v>255</v>
      </c>
      <c r="BE1369" s="21"/>
    </row>
    <row r="1370" spans="1:58" x14ac:dyDescent="0.25">
      <c r="A1370">
        <v>1.7</v>
      </c>
      <c r="B1370" s="21" t="s">
        <v>198</v>
      </c>
      <c r="C1370" s="21" t="s">
        <v>9</v>
      </c>
      <c r="D1370" s="21" t="s">
        <v>14</v>
      </c>
      <c r="E1370" s="21"/>
      <c r="F1370" s="21"/>
      <c r="G1370" s="21" t="s">
        <v>23</v>
      </c>
      <c r="H1370" s="21"/>
      <c r="I1370" s="21" t="s">
        <v>790</v>
      </c>
      <c r="J1370" s="21" t="s">
        <v>662</v>
      </c>
      <c r="K1370" s="21" t="s">
        <v>41</v>
      </c>
      <c r="L1370" t="b">
        <v>0</v>
      </c>
      <c r="M1370" t="b">
        <v>0</v>
      </c>
      <c r="N1370" t="b">
        <v>0</v>
      </c>
      <c r="O1370">
        <v>40</v>
      </c>
      <c r="P1370">
        <v>30</v>
      </c>
      <c r="Q1370">
        <v>0</v>
      </c>
      <c r="R1370" s="21" t="s">
        <v>49</v>
      </c>
      <c r="S1370">
        <v>1000</v>
      </c>
      <c r="T1370">
        <v>100</v>
      </c>
      <c r="U1370" t="b">
        <v>1</v>
      </c>
      <c r="V1370">
        <v>100</v>
      </c>
      <c r="W1370">
        <v>1</v>
      </c>
      <c r="X1370">
        <v>105</v>
      </c>
      <c r="Y1370">
        <v>60</v>
      </c>
      <c r="Z1370">
        <v>0.05</v>
      </c>
      <c r="AA1370" t="b">
        <v>1</v>
      </c>
      <c r="AB1370" s="21" t="s">
        <v>724</v>
      </c>
      <c r="AC1370">
        <v>5</v>
      </c>
      <c r="AD1370">
        <v>9</v>
      </c>
      <c r="AE1370">
        <v>10</v>
      </c>
      <c r="AF1370">
        <v>10</v>
      </c>
      <c r="AG1370" s="21" t="s">
        <v>48</v>
      </c>
      <c r="AH1370" t="b">
        <v>0</v>
      </c>
      <c r="AI1370" t="b">
        <v>0</v>
      </c>
      <c r="AJ1370">
        <v>50</v>
      </c>
      <c r="AK1370">
        <v>0</v>
      </c>
      <c r="AL1370">
        <v>2000</v>
      </c>
      <c r="AM1370" s="21" t="s">
        <v>271</v>
      </c>
      <c r="AN1370" s="21"/>
      <c r="AO1370" t="b">
        <v>0</v>
      </c>
      <c r="AP1370" s="21"/>
      <c r="AQ1370" s="21"/>
      <c r="AR1370" s="21" t="s">
        <v>535</v>
      </c>
      <c r="AS1370" s="21"/>
      <c r="AT1370" s="21"/>
      <c r="AU1370" s="21"/>
      <c r="AX1370" s="21"/>
      <c r="AY1370">
        <v>255</v>
      </c>
      <c r="BE1370" s="21"/>
    </row>
    <row r="1371" spans="1:58" x14ac:dyDescent="0.25">
      <c r="A1371">
        <v>1.7</v>
      </c>
      <c r="B1371" s="21" t="s">
        <v>198</v>
      </c>
      <c r="C1371" s="21" t="s">
        <v>9</v>
      </c>
      <c r="D1371" s="21" t="s">
        <v>14</v>
      </c>
      <c r="E1371" s="21"/>
      <c r="F1371" s="21"/>
      <c r="G1371" s="21" t="s">
        <v>23</v>
      </c>
      <c r="H1371" s="21"/>
      <c r="I1371" s="21" t="s">
        <v>790</v>
      </c>
      <c r="J1371" s="21" t="s">
        <v>662</v>
      </c>
      <c r="K1371" s="21" t="s">
        <v>41</v>
      </c>
      <c r="L1371" t="b">
        <v>0</v>
      </c>
      <c r="M1371" t="b">
        <v>0</v>
      </c>
      <c r="N1371" t="b">
        <v>0</v>
      </c>
      <c r="O1371">
        <v>40</v>
      </c>
      <c r="P1371">
        <v>30</v>
      </c>
      <c r="Q1371">
        <v>0</v>
      </c>
      <c r="R1371" s="21" t="s">
        <v>49</v>
      </c>
      <c r="S1371">
        <v>1000</v>
      </c>
      <c r="T1371">
        <v>100</v>
      </c>
      <c r="U1371" t="b">
        <v>1</v>
      </c>
      <c r="V1371">
        <v>100</v>
      </c>
      <c r="W1371">
        <v>1</v>
      </c>
      <c r="X1371">
        <v>105</v>
      </c>
      <c r="Y1371">
        <v>60</v>
      </c>
      <c r="Z1371">
        <v>0.05</v>
      </c>
      <c r="AA1371" t="b">
        <v>1</v>
      </c>
      <c r="AB1371" s="21" t="s">
        <v>724</v>
      </c>
      <c r="AC1371">
        <v>5</v>
      </c>
      <c r="AD1371">
        <v>9</v>
      </c>
      <c r="AE1371">
        <v>10</v>
      </c>
      <c r="AF1371">
        <v>10</v>
      </c>
      <c r="AG1371" s="21" t="s">
        <v>48</v>
      </c>
      <c r="AH1371" t="b">
        <v>0</v>
      </c>
      <c r="AI1371" t="b">
        <v>0</v>
      </c>
      <c r="AJ1371">
        <v>50</v>
      </c>
      <c r="AK1371">
        <v>0</v>
      </c>
      <c r="AL1371">
        <v>2000</v>
      </c>
      <c r="AM1371" s="21" t="s">
        <v>270</v>
      </c>
      <c r="AN1371" s="21"/>
      <c r="AO1371" t="b">
        <v>0</v>
      </c>
      <c r="AP1371" s="21"/>
      <c r="AQ1371" s="21"/>
      <c r="AR1371" s="21" t="s">
        <v>270</v>
      </c>
      <c r="AS1371" s="21"/>
      <c r="AT1371" s="21"/>
      <c r="AU1371" s="21"/>
      <c r="AX1371" s="21"/>
      <c r="AY1371">
        <v>255</v>
      </c>
      <c r="BE1371" s="21"/>
    </row>
    <row r="1372" spans="1:58" x14ac:dyDescent="0.25">
      <c r="A1372">
        <v>1.7</v>
      </c>
      <c r="B1372" s="21" t="s">
        <v>198</v>
      </c>
      <c r="C1372" s="21" t="s">
        <v>9</v>
      </c>
      <c r="D1372" s="21" t="s">
        <v>14</v>
      </c>
      <c r="E1372" s="21"/>
      <c r="F1372" s="21"/>
      <c r="G1372" s="21" t="s">
        <v>23</v>
      </c>
      <c r="H1372" s="21"/>
      <c r="I1372" s="21" t="s">
        <v>790</v>
      </c>
      <c r="J1372" s="21" t="s">
        <v>662</v>
      </c>
      <c r="K1372" s="21" t="s">
        <v>41</v>
      </c>
      <c r="L1372" t="b">
        <v>0</v>
      </c>
      <c r="M1372" t="b">
        <v>0</v>
      </c>
      <c r="N1372" t="b">
        <v>0</v>
      </c>
      <c r="O1372">
        <v>40</v>
      </c>
      <c r="P1372">
        <v>30</v>
      </c>
      <c r="Q1372">
        <v>0</v>
      </c>
      <c r="R1372" s="21" t="s">
        <v>49</v>
      </c>
      <c r="S1372">
        <v>1000</v>
      </c>
      <c r="T1372">
        <v>100</v>
      </c>
      <c r="U1372" t="b">
        <v>1</v>
      </c>
      <c r="V1372">
        <v>100</v>
      </c>
      <c r="W1372">
        <v>1</v>
      </c>
      <c r="X1372">
        <v>105</v>
      </c>
      <c r="Y1372">
        <v>60</v>
      </c>
      <c r="Z1372">
        <v>0.05</v>
      </c>
      <c r="AA1372" t="b">
        <v>1</v>
      </c>
      <c r="AB1372" s="21" t="s">
        <v>724</v>
      </c>
      <c r="AC1372">
        <v>5</v>
      </c>
      <c r="AD1372">
        <v>9</v>
      </c>
      <c r="AE1372">
        <v>10</v>
      </c>
      <c r="AF1372">
        <v>10</v>
      </c>
      <c r="AG1372" s="21" t="s">
        <v>48</v>
      </c>
      <c r="AH1372" t="b">
        <v>0</v>
      </c>
      <c r="AI1372" t="b">
        <v>0</v>
      </c>
      <c r="AJ1372">
        <v>50</v>
      </c>
      <c r="AK1372">
        <v>0</v>
      </c>
      <c r="AL1372">
        <v>2000</v>
      </c>
      <c r="AM1372" s="21" t="s">
        <v>263</v>
      </c>
      <c r="AN1372" s="21"/>
      <c r="AO1372" t="b">
        <v>0</v>
      </c>
      <c r="AP1372" s="21"/>
      <c r="AQ1372" s="21"/>
      <c r="AR1372" s="21" t="s">
        <v>501</v>
      </c>
      <c r="AS1372" s="21"/>
      <c r="AT1372" s="21"/>
      <c r="AU1372" s="21"/>
      <c r="AX1372" s="21"/>
      <c r="AY1372">
        <v>13749760</v>
      </c>
      <c r="BE1372" s="21"/>
    </row>
    <row r="1373" spans="1:58" x14ac:dyDescent="0.25">
      <c r="A1373">
        <v>1.7</v>
      </c>
      <c r="B1373" s="21" t="s">
        <v>198</v>
      </c>
      <c r="C1373" s="21" t="s">
        <v>9</v>
      </c>
      <c r="D1373" s="21" t="s">
        <v>14</v>
      </c>
      <c r="E1373" s="21"/>
      <c r="F1373" s="21"/>
      <c r="G1373" s="21" t="s">
        <v>23</v>
      </c>
      <c r="H1373" s="21"/>
      <c r="I1373" s="21" t="s">
        <v>790</v>
      </c>
      <c r="J1373" s="21" t="s">
        <v>662</v>
      </c>
      <c r="K1373" s="21" t="s">
        <v>41</v>
      </c>
      <c r="L1373" t="b">
        <v>0</v>
      </c>
      <c r="M1373" t="b">
        <v>0</v>
      </c>
      <c r="N1373" t="b">
        <v>0</v>
      </c>
      <c r="O1373">
        <v>40</v>
      </c>
      <c r="P1373">
        <v>30</v>
      </c>
      <c r="Q1373">
        <v>0</v>
      </c>
      <c r="R1373" s="21" t="s">
        <v>49</v>
      </c>
      <c r="S1373">
        <v>1000</v>
      </c>
      <c r="T1373">
        <v>100</v>
      </c>
      <c r="U1373" t="b">
        <v>1</v>
      </c>
      <c r="V1373">
        <v>100</v>
      </c>
      <c r="W1373">
        <v>1</v>
      </c>
      <c r="X1373">
        <v>105</v>
      </c>
      <c r="Y1373">
        <v>60</v>
      </c>
      <c r="Z1373">
        <v>0.05</v>
      </c>
      <c r="AA1373" t="b">
        <v>1</v>
      </c>
      <c r="AB1373" s="21" t="s">
        <v>724</v>
      </c>
      <c r="AC1373">
        <v>5</v>
      </c>
      <c r="AD1373">
        <v>9</v>
      </c>
      <c r="AE1373">
        <v>10</v>
      </c>
      <c r="AF1373">
        <v>10</v>
      </c>
      <c r="AG1373" s="21" t="s">
        <v>48</v>
      </c>
      <c r="AH1373" t="b">
        <v>0</v>
      </c>
      <c r="AI1373" t="b">
        <v>0</v>
      </c>
      <c r="AJ1373">
        <v>50</v>
      </c>
      <c r="AK1373">
        <v>0</v>
      </c>
      <c r="AL1373">
        <v>2000</v>
      </c>
      <c r="AM1373" s="21" t="s">
        <v>256</v>
      </c>
      <c r="AN1373" s="21"/>
      <c r="AO1373" t="b">
        <v>0</v>
      </c>
      <c r="AP1373" s="21"/>
      <c r="AQ1373" s="21"/>
      <c r="AR1373" s="21" t="s">
        <v>244</v>
      </c>
      <c r="AS1373" s="21"/>
      <c r="AT1373" s="21"/>
      <c r="AU1373" s="21"/>
      <c r="AX1373" s="21"/>
      <c r="AY1373">
        <v>16776960</v>
      </c>
      <c r="BE1373" s="21"/>
    </row>
    <row r="1374" spans="1:58" x14ac:dyDescent="0.25">
      <c r="A1374">
        <v>1.7</v>
      </c>
      <c r="B1374" s="21" t="s">
        <v>198</v>
      </c>
      <c r="C1374" s="21" t="s">
        <v>9</v>
      </c>
      <c r="D1374" s="21" t="s">
        <v>14</v>
      </c>
      <c r="E1374" s="21"/>
      <c r="F1374" s="21"/>
      <c r="G1374" s="21" t="s">
        <v>23</v>
      </c>
      <c r="H1374" s="21"/>
      <c r="I1374" s="21" t="s">
        <v>790</v>
      </c>
      <c r="J1374" s="21" t="s">
        <v>662</v>
      </c>
      <c r="K1374" s="21" t="s">
        <v>41</v>
      </c>
      <c r="L1374" t="b">
        <v>0</v>
      </c>
      <c r="M1374" t="b">
        <v>0</v>
      </c>
      <c r="N1374" t="b">
        <v>0</v>
      </c>
      <c r="O1374">
        <v>40</v>
      </c>
      <c r="P1374">
        <v>30</v>
      </c>
      <c r="Q1374">
        <v>0</v>
      </c>
      <c r="R1374" s="21" t="s">
        <v>49</v>
      </c>
      <c r="S1374">
        <v>1000</v>
      </c>
      <c r="T1374">
        <v>100</v>
      </c>
      <c r="U1374" t="b">
        <v>1</v>
      </c>
      <c r="V1374">
        <v>100</v>
      </c>
      <c r="W1374">
        <v>1</v>
      </c>
      <c r="X1374">
        <v>105</v>
      </c>
      <c r="Y1374">
        <v>60</v>
      </c>
      <c r="Z1374">
        <v>0.05</v>
      </c>
      <c r="AA1374" t="b">
        <v>1</v>
      </c>
      <c r="AB1374" s="21" t="s">
        <v>724</v>
      </c>
      <c r="AC1374">
        <v>5</v>
      </c>
      <c r="AD1374">
        <v>9</v>
      </c>
      <c r="AE1374">
        <v>10</v>
      </c>
      <c r="AF1374">
        <v>10</v>
      </c>
      <c r="AG1374" s="21" t="s">
        <v>48</v>
      </c>
      <c r="AH1374" t="b">
        <v>0</v>
      </c>
      <c r="AI1374" t="b">
        <v>0</v>
      </c>
      <c r="AJ1374">
        <v>50</v>
      </c>
      <c r="AK1374">
        <v>0</v>
      </c>
      <c r="AL1374">
        <v>2000</v>
      </c>
      <c r="AM1374" s="21" t="s">
        <v>254</v>
      </c>
      <c r="AN1374" s="21"/>
      <c r="AO1374" t="b">
        <v>0</v>
      </c>
      <c r="AP1374" s="21"/>
      <c r="AQ1374" s="21"/>
      <c r="AR1374" s="21" t="s">
        <v>244</v>
      </c>
      <c r="AS1374" s="21"/>
      <c r="AT1374" s="21"/>
      <c r="AU1374" s="21"/>
      <c r="AX1374" s="21"/>
      <c r="AY1374">
        <v>2763429</v>
      </c>
      <c r="BE1374" s="21"/>
    </row>
    <row r="1375" spans="1:58" x14ac:dyDescent="0.25">
      <c r="A1375">
        <v>1.7</v>
      </c>
      <c r="B1375" s="21" t="s">
        <v>198</v>
      </c>
      <c r="C1375" s="21" t="s">
        <v>9</v>
      </c>
      <c r="D1375" s="21" t="s">
        <v>14</v>
      </c>
      <c r="E1375" s="21"/>
      <c r="F1375" s="21"/>
      <c r="G1375" s="21" t="s">
        <v>23</v>
      </c>
      <c r="H1375" s="21"/>
      <c r="I1375" s="21" t="s">
        <v>790</v>
      </c>
      <c r="J1375" s="21" t="s">
        <v>662</v>
      </c>
      <c r="K1375" s="21" t="s">
        <v>41</v>
      </c>
      <c r="L1375" t="b">
        <v>0</v>
      </c>
      <c r="M1375" t="b">
        <v>0</v>
      </c>
      <c r="N1375" t="b">
        <v>0</v>
      </c>
      <c r="O1375">
        <v>40</v>
      </c>
      <c r="P1375">
        <v>30</v>
      </c>
      <c r="Q1375">
        <v>0</v>
      </c>
      <c r="R1375" s="21" t="s">
        <v>49</v>
      </c>
      <c r="S1375">
        <v>1000</v>
      </c>
      <c r="T1375">
        <v>100</v>
      </c>
      <c r="U1375" t="b">
        <v>1</v>
      </c>
      <c r="V1375">
        <v>100</v>
      </c>
      <c r="W1375">
        <v>1</v>
      </c>
      <c r="X1375">
        <v>105</v>
      </c>
      <c r="Y1375">
        <v>60</v>
      </c>
      <c r="Z1375">
        <v>0.05</v>
      </c>
      <c r="AA1375" t="b">
        <v>1</v>
      </c>
      <c r="AB1375" s="21" t="s">
        <v>724</v>
      </c>
      <c r="AC1375">
        <v>5</v>
      </c>
      <c r="AD1375">
        <v>9</v>
      </c>
      <c r="AE1375">
        <v>10</v>
      </c>
      <c r="AF1375">
        <v>10</v>
      </c>
      <c r="AG1375" s="21" t="s">
        <v>48</v>
      </c>
      <c r="AH1375" t="b">
        <v>0</v>
      </c>
      <c r="AI1375" t="b">
        <v>0</v>
      </c>
      <c r="AJ1375">
        <v>50</v>
      </c>
      <c r="AK1375">
        <v>0</v>
      </c>
      <c r="AL1375">
        <v>2000</v>
      </c>
      <c r="AM1375" s="21" t="s">
        <v>253</v>
      </c>
      <c r="AN1375" s="21"/>
      <c r="AO1375" t="b">
        <v>0</v>
      </c>
      <c r="AP1375" s="21"/>
      <c r="AQ1375" s="21"/>
      <c r="AR1375" s="21" t="s">
        <v>244</v>
      </c>
      <c r="AS1375" s="21"/>
      <c r="AT1375" s="21"/>
      <c r="AU1375" s="21"/>
      <c r="AX1375" s="21"/>
      <c r="AY1375">
        <v>13850042</v>
      </c>
      <c r="BE1375" s="21"/>
    </row>
    <row r="1376" spans="1:58" x14ac:dyDescent="0.25">
      <c r="A1376">
        <v>1.7</v>
      </c>
      <c r="B1376" s="21" t="s">
        <v>198</v>
      </c>
      <c r="C1376" s="21" t="s">
        <v>9</v>
      </c>
      <c r="D1376" s="21" t="s">
        <v>14</v>
      </c>
      <c r="E1376" s="21"/>
      <c r="F1376" s="21"/>
      <c r="G1376" s="21" t="s">
        <v>23</v>
      </c>
      <c r="H1376" s="21"/>
      <c r="I1376" s="21" t="s">
        <v>790</v>
      </c>
      <c r="J1376" s="21" t="s">
        <v>662</v>
      </c>
      <c r="K1376" s="21" t="s">
        <v>41</v>
      </c>
      <c r="L1376" t="b">
        <v>0</v>
      </c>
      <c r="M1376" t="b">
        <v>0</v>
      </c>
      <c r="N1376" t="b">
        <v>0</v>
      </c>
      <c r="O1376">
        <v>40</v>
      </c>
      <c r="P1376">
        <v>30</v>
      </c>
      <c r="Q1376">
        <v>0</v>
      </c>
      <c r="R1376" s="21" t="s">
        <v>49</v>
      </c>
      <c r="S1376">
        <v>1000</v>
      </c>
      <c r="T1376">
        <v>100</v>
      </c>
      <c r="U1376" t="b">
        <v>1</v>
      </c>
      <c r="V1376">
        <v>100</v>
      </c>
      <c r="W1376">
        <v>1</v>
      </c>
      <c r="X1376">
        <v>105</v>
      </c>
      <c r="Y1376">
        <v>60</v>
      </c>
      <c r="Z1376">
        <v>0.05</v>
      </c>
      <c r="AA1376" t="b">
        <v>1</v>
      </c>
      <c r="AB1376" s="21" t="s">
        <v>724</v>
      </c>
      <c r="AC1376">
        <v>5</v>
      </c>
      <c r="AD1376">
        <v>9</v>
      </c>
      <c r="AE1376">
        <v>10</v>
      </c>
      <c r="AF1376">
        <v>10</v>
      </c>
      <c r="AG1376" s="21" t="s">
        <v>48</v>
      </c>
      <c r="AH1376" t="b">
        <v>0</v>
      </c>
      <c r="AI1376" t="b">
        <v>0</v>
      </c>
      <c r="AJ1376">
        <v>50</v>
      </c>
      <c r="AK1376">
        <v>0</v>
      </c>
      <c r="AL1376">
        <v>2000</v>
      </c>
      <c r="AM1376" s="21" t="s">
        <v>250</v>
      </c>
      <c r="AN1376" s="21"/>
      <c r="AO1376" t="b">
        <v>0</v>
      </c>
      <c r="AP1376" s="21"/>
      <c r="AQ1376" s="21"/>
      <c r="AR1376" s="21" t="s">
        <v>244</v>
      </c>
      <c r="AS1376" s="21"/>
      <c r="AT1376" s="21"/>
      <c r="AU1376" s="21"/>
      <c r="AX1376" s="21"/>
      <c r="AY1376">
        <v>25600</v>
      </c>
      <c r="BE1376" s="21"/>
    </row>
    <row r="1377" spans="1:58" x14ac:dyDescent="0.25">
      <c r="A1377">
        <v>1.7</v>
      </c>
      <c r="B1377" s="21" t="s">
        <v>198</v>
      </c>
      <c r="C1377" s="21" t="s">
        <v>9</v>
      </c>
      <c r="D1377" s="21" t="s">
        <v>14</v>
      </c>
      <c r="E1377" s="21"/>
      <c r="F1377" s="21"/>
      <c r="G1377" s="21" t="s">
        <v>23</v>
      </c>
      <c r="H1377" s="21"/>
      <c r="I1377" s="21" t="s">
        <v>790</v>
      </c>
      <c r="J1377" s="21" t="s">
        <v>662</v>
      </c>
      <c r="K1377" s="21" t="s">
        <v>41</v>
      </c>
      <c r="L1377" t="b">
        <v>0</v>
      </c>
      <c r="M1377" t="b">
        <v>0</v>
      </c>
      <c r="N1377" t="b">
        <v>0</v>
      </c>
      <c r="O1377">
        <v>40</v>
      </c>
      <c r="P1377">
        <v>30</v>
      </c>
      <c r="Q1377">
        <v>0</v>
      </c>
      <c r="R1377" s="21" t="s">
        <v>49</v>
      </c>
      <c r="S1377">
        <v>1000</v>
      </c>
      <c r="T1377">
        <v>100</v>
      </c>
      <c r="U1377" t="b">
        <v>1</v>
      </c>
      <c r="V1377">
        <v>100</v>
      </c>
      <c r="W1377">
        <v>1</v>
      </c>
      <c r="X1377">
        <v>105</v>
      </c>
      <c r="Y1377">
        <v>60</v>
      </c>
      <c r="Z1377">
        <v>0.05</v>
      </c>
      <c r="AA1377" t="b">
        <v>1</v>
      </c>
      <c r="AB1377" s="21" t="s">
        <v>724</v>
      </c>
      <c r="AC1377">
        <v>5</v>
      </c>
      <c r="AD1377">
        <v>9</v>
      </c>
      <c r="AE1377">
        <v>10</v>
      </c>
      <c r="AF1377">
        <v>10</v>
      </c>
      <c r="AG1377" s="21" t="s">
        <v>48</v>
      </c>
      <c r="AH1377" t="b">
        <v>0</v>
      </c>
      <c r="AI1377" t="b">
        <v>0</v>
      </c>
      <c r="AJ1377">
        <v>50</v>
      </c>
      <c r="AK1377">
        <v>0</v>
      </c>
      <c r="AL1377">
        <v>2000</v>
      </c>
      <c r="AM1377" s="21" t="s">
        <v>249</v>
      </c>
      <c r="AN1377" s="21"/>
      <c r="AO1377" t="b">
        <v>0</v>
      </c>
      <c r="AP1377" s="21"/>
      <c r="AQ1377" s="21"/>
      <c r="AR1377" s="21" t="s">
        <v>244</v>
      </c>
      <c r="AS1377" s="21"/>
      <c r="AT1377" s="21"/>
      <c r="AU1377" s="21"/>
      <c r="AX1377" s="21"/>
      <c r="AY1377">
        <v>7346457</v>
      </c>
      <c r="BE1377" s="21"/>
    </row>
    <row r="1378" spans="1:58" x14ac:dyDescent="0.25">
      <c r="A1378">
        <v>1.7</v>
      </c>
      <c r="B1378" s="21" t="s">
        <v>198</v>
      </c>
      <c r="C1378" s="21" t="s">
        <v>9</v>
      </c>
      <c r="D1378" s="21" t="s">
        <v>14</v>
      </c>
      <c r="E1378" s="21"/>
      <c r="F1378" s="21"/>
      <c r="G1378" s="21" t="s">
        <v>23</v>
      </c>
      <c r="H1378" s="21"/>
      <c r="I1378" s="21" t="s">
        <v>790</v>
      </c>
      <c r="J1378" s="21" t="s">
        <v>662</v>
      </c>
      <c r="K1378" s="21" t="s">
        <v>41</v>
      </c>
      <c r="L1378" t="b">
        <v>0</v>
      </c>
      <c r="M1378" t="b">
        <v>0</v>
      </c>
      <c r="N1378" t="b">
        <v>0</v>
      </c>
      <c r="O1378">
        <v>40</v>
      </c>
      <c r="P1378">
        <v>30</v>
      </c>
      <c r="Q1378">
        <v>0</v>
      </c>
      <c r="R1378" s="21" t="s">
        <v>49</v>
      </c>
      <c r="S1378">
        <v>1000</v>
      </c>
      <c r="T1378">
        <v>100</v>
      </c>
      <c r="U1378" t="b">
        <v>1</v>
      </c>
      <c r="V1378">
        <v>100</v>
      </c>
      <c r="W1378">
        <v>1</v>
      </c>
      <c r="X1378">
        <v>105</v>
      </c>
      <c r="Y1378">
        <v>60</v>
      </c>
      <c r="Z1378">
        <v>0.05</v>
      </c>
      <c r="AA1378" t="b">
        <v>1</v>
      </c>
      <c r="AB1378" s="21" t="s">
        <v>724</v>
      </c>
      <c r="AC1378">
        <v>5</v>
      </c>
      <c r="AD1378">
        <v>9</v>
      </c>
      <c r="AE1378">
        <v>10</v>
      </c>
      <c r="AF1378">
        <v>10</v>
      </c>
      <c r="AG1378" s="21" t="s">
        <v>48</v>
      </c>
      <c r="AH1378" t="b">
        <v>0</v>
      </c>
      <c r="AI1378" t="b">
        <v>0</v>
      </c>
      <c r="AJ1378">
        <v>50</v>
      </c>
      <c r="AK1378">
        <v>0</v>
      </c>
      <c r="AL1378">
        <v>2000</v>
      </c>
      <c r="AM1378" s="21" t="s">
        <v>242</v>
      </c>
      <c r="AN1378" s="21"/>
      <c r="AO1378" t="b">
        <v>0</v>
      </c>
      <c r="AP1378" s="21"/>
      <c r="AQ1378" s="21"/>
      <c r="AR1378" s="21" t="s">
        <v>501</v>
      </c>
      <c r="AS1378" s="21"/>
      <c r="AT1378" s="21"/>
      <c r="AU1378" s="21"/>
      <c r="AW1378">
        <v>1</v>
      </c>
      <c r="AX1378" s="21"/>
      <c r="AY1378">
        <v>2330219</v>
      </c>
      <c r="AZ1378">
        <v>0</v>
      </c>
      <c r="BA1378">
        <v>0</v>
      </c>
      <c r="BB1378">
        <v>15</v>
      </c>
      <c r="BC1378">
        <v>20</v>
      </c>
      <c r="BD1378">
        <v>50</v>
      </c>
      <c r="BE1378" s="21"/>
      <c r="BF1378">
        <v>0</v>
      </c>
    </row>
    <row r="1379" spans="1:58" x14ac:dyDescent="0.25">
      <c r="A1379">
        <v>1.7</v>
      </c>
      <c r="B1379" s="21" t="s">
        <v>198</v>
      </c>
      <c r="C1379" s="21" t="s">
        <v>9</v>
      </c>
      <c r="D1379" s="21" t="s">
        <v>14</v>
      </c>
      <c r="E1379" s="21"/>
      <c r="F1379" s="21"/>
      <c r="G1379" s="21" t="s">
        <v>23</v>
      </c>
      <c r="H1379" s="21"/>
      <c r="I1379" s="21" t="s">
        <v>790</v>
      </c>
      <c r="J1379" s="21" t="s">
        <v>662</v>
      </c>
      <c r="K1379" s="21" t="s">
        <v>41</v>
      </c>
      <c r="L1379" t="b">
        <v>0</v>
      </c>
      <c r="M1379" t="b">
        <v>0</v>
      </c>
      <c r="N1379" t="b">
        <v>0</v>
      </c>
      <c r="O1379">
        <v>40</v>
      </c>
      <c r="P1379">
        <v>30</v>
      </c>
      <c r="Q1379">
        <v>0</v>
      </c>
      <c r="R1379" s="21" t="s">
        <v>49</v>
      </c>
      <c r="S1379">
        <v>1000</v>
      </c>
      <c r="T1379">
        <v>100</v>
      </c>
      <c r="U1379" t="b">
        <v>1</v>
      </c>
      <c r="V1379">
        <v>100</v>
      </c>
      <c r="W1379">
        <v>1</v>
      </c>
      <c r="X1379">
        <v>105</v>
      </c>
      <c r="Y1379">
        <v>60</v>
      </c>
      <c r="Z1379">
        <v>0.05</v>
      </c>
      <c r="AA1379" t="b">
        <v>1</v>
      </c>
      <c r="AB1379" s="21" t="s">
        <v>724</v>
      </c>
      <c r="AC1379">
        <v>5</v>
      </c>
      <c r="AD1379">
        <v>9</v>
      </c>
      <c r="AE1379">
        <v>10</v>
      </c>
      <c r="AF1379">
        <v>10</v>
      </c>
      <c r="AG1379" s="21" t="s">
        <v>48</v>
      </c>
      <c r="AH1379" t="b">
        <v>0</v>
      </c>
      <c r="AI1379" t="b">
        <v>0</v>
      </c>
      <c r="AJ1379">
        <v>50</v>
      </c>
      <c r="AK1379">
        <v>0</v>
      </c>
      <c r="AL1379">
        <v>2000</v>
      </c>
      <c r="AM1379" s="21" t="s">
        <v>242</v>
      </c>
      <c r="AN1379" s="21"/>
      <c r="AO1379" t="b">
        <v>0</v>
      </c>
      <c r="AP1379" s="21"/>
      <c r="AQ1379" s="21"/>
      <c r="AR1379" s="21" t="s">
        <v>501</v>
      </c>
      <c r="AS1379" s="21"/>
      <c r="AT1379" s="21"/>
      <c r="AU1379" s="21"/>
      <c r="AW1379">
        <v>1</v>
      </c>
      <c r="AX1379" s="21"/>
      <c r="AY1379">
        <v>2330219</v>
      </c>
      <c r="AZ1379">
        <v>0</v>
      </c>
      <c r="BA1379">
        <v>0</v>
      </c>
      <c r="BB1379">
        <v>30</v>
      </c>
      <c r="BC1379">
        <v>2</v>
      </c>
      <c r="BD1379">
        <v>50</v>
      </c>
      <c r="BE1379" s="21"/>
      <c r="BF1379">
        <v>0</v>
      </c>
    </row>
    <row r="1380" spans="1:58" x14ac:dyDescent="0.25">
      <c r="A1380">
        <v>1.7</v>
      </c>
      <c r="B1380" s="21" t="s">
        <v>198</v>
      </c>
      <c r="C1380" s="21" t="s">
        <v>9</v>
      </c>
      <c r="D1380" s="21" t="s">
        <v>14</v>
      </c>
      <c r="E1380" s="21"/>
      <c r="F1380" s="21"/>
      <c r="G1380" s="21" t="s">
        <v>23</v>
      </c>
      <c r="H1380" s="21"/>
      <c r="I1380" s="21" t="s">
        <v>790</v>
      </c>
      <c r="J1380" s="21" t="s">
        <v>662</v>
      </c>
      <c r="K1380" s="21" t="s">
        <v>41</v>
      </c>
      <c r="L1380" t="b">
        <v>0</v>
      </c>
      <c r="M1380" t="b">
        <v>0</v>
      </c>
      <c r="N1380" t="b">
        <v>0</v>
      </c>
      <c r="O1380">
        <v>40</v>
      </c>
      <c r="P1380">
        <v>30</v>
      </c>
      <c r="Q1380">
        <v>0</v>
      </c>
      <c r="R1380" s="21" t="s">
        <v>49</v>
      </c>
      <c r="S1380">
        <v>1000</v>
      </c>
      <c r="T1380">
        <v>100</v>
      </c>
      <c r="U1380" t="b">
        <v>1</v>
      </c>
      <c r="V1380">
        <v>100</v>
      </c>
      <c r="W1380">
        <v>1</v>
      </c>
      <c r="X1380">
        <v>105</v>
      </c>
      <c r="Y1380">
        <v>60</v>
      </c>
      <c r="Z1380">
        <v>0.05</v>
      </c>
      <c r="AA1380" t="b">
        <v>1</v>
      </c>
      <c r="AB1380" s="21" t="s">
        <v>724</v>
      </c>
      <c r="AC1380">
        <v>5</v>
      </c>
      <c r="AD1380">
        <v>9</v>
      </c>
      <c r="AE1380">
        <v>10</v>
      </c>
      <c r="AF1380">
        <v>10</v>
      </c>
      <c r="AG1380" s="21" t="s">
        <v>48</v>
      </c>
      <c r="AH1380" t="b">
        <v>0</v>
      </c>
      <c r="AI1380" t="b">
        <v>0</v>
      </c>
      <c r="AJ1380">
        <v>50</v>
      </c>
      <c r="AK1380">
        <v>0</v>
      </c>
      <c r="AL1380">
        <v>2000</v>
      </c>
      <c r="AM1380" s="21" t="s">
        <v>241</v>
      </c>
      <c r="AN1380" s="21"/>
      <c r="AO1380" t="b">
        <v>0</v>
      </c>
      <c r="AP1380" s="21"/>
      <c r="AQ1380" s="21"/>
      <c r="AR1380" s="21" t="s">
        <v>501</v>
      </c>
      <c r="AS1380" s="21"/>
      <c r="AT1380" s="21"/>
      <c r="AU1380" s="21"/>
      <c r="AW1380">
        <v>1</v>
      </c>
      <c r="AX1380" s="21"/>
      <c r="AY1380">
        <v>10526303</v>
      </c>
      <c r="AZ1380">
        <v>0</v>
      </c>
      <c r="BA1380">
        <v>0</v>
      </c>
      <c r="BB1380">
        <v>15</v>
      </c>
      <c r="BC1380">
        <v>20</v>
      </c>
      <c r="BD1380">
        <v>50</v>
      </c>
      <c r="BE1380" s="21"/>
      <c r="BF1380">
        <v>0</v>
      </c>
    </row>
    <row r="1381" spans="1:58" x14ac:dyDescent="0.25">
      <c r="A1381">
        <v>1.7</v>
      </c>
      <c r="B1381" s="21" t="s">
        <v>198</v>
      </c>
      <c r="C1381" s="21" t="s">
        <v>9</v>
      </c>
      <c r="D1381" s="21" t="s">
        <v>14</v>
      </c>
      <c r="E1381" s="21"/>
      <c r="F1381" s="21"/>
      <c r="G1381" s="21" t="s">
        <v>23</v>
      </c>
      <c r="H1381" s="21"/>
      <c r="I1381" s="21" t="s">
        <v>790</v>
      </c>
      <c r="J1381" s="21" t="s">
        <v>662</v>
      </c>
      <c r="K1381" s="21" t="s">
        <v>41</v>
      </c>
      <c r="L1381" t="b">
        <v>0</v>
      </c>
      <c r="M1381" t="b">
        <v>0</v>
      </c>
      <c r="N1381" t="b">
        <v>0</v>
      </c>
      <c r="O1381">
        <v>40</v>
      </c>
      <c r="P1381">
        <v>30</v>
      </c>
      <c r="Q1381">
        <v>0</v>
      </c>
      <c r="R1381" s="21" t="s">
        <v>49</v>
      </c>
      <c r="S1381">
        <v>1000</v>
      </c>
      <c r="T1381">
        <v>100</v>
      </c>
      <c r="U1381" t="b">
        <v>1</v>
      </c>
      <c r="V1381">
        <v>100</v>
      </c>
      <c r="W1381">
        <v>1</v>
      </c>
      <c r="X1381">
        <v>105</v>
      </c>
      <c r="Y1381">
        <v>60</v>
      </c>
      <c r="Z1381">
        <v>0.05</v>
      </c>
      <c r="AA1381" t="b">
        <v>1</v>
      </c>
      <c r="AB1381" s="21" t="s">
        <v>724</v>
      </c>
      <c r="AC1381">
        <v>5</v>
      </c>
      <c r="AD1381">
        <v>9</v>
      </c>
      <c r="AE1381">
        <v>10</v>
      </c>
      <c r="AF1381">
        <v>10</v>
      </c>
      <c r="AG1381" s="21" t="s">
        <v>48</v>
      </c>
      <c r="AH1381" t="b">
        <v>0</v>
      </c>
      <c r="AI1381" t="b">
        <v>0</v>
      </c>
      <c r="AJ1381">
        <v>50</v>
      </c>
      <c r="AK1381">
        <v>0</v>
      </c>
      <c r="AL1381">
        <v>2000</v>
      </c>
      <c r="AM1381" s="21" t="s">
        <v>241</v>
      </c>
      <c r="AN1381" s="21"/>
      <c r="AO1381" t="b">
        <v>0</v>
      </c>
      <c r="AP1381" s="21"/>
      <c r="AQ1381" s="21"/>
      <c r="AR1381" s="21" t="s">
        <v>501</v>
      </c>
      <c r="AS1381" s="21"/>
      <c r="AT1381" s="21"/>
      <c r="AU1381" s="21"/>
      <c r="AW1381">
        <v>1</v>
      </c>
      <c r="AX1381" s="21"/>
      <c r="AY1381">
        <v>10526303</v>
      </c>
      <c r="AZ1381">
        <v>0</v>
      </c>
      <c r="BA1381">
        <v>0</v>
      </c>
      <c r="BB1381">
        <v>30</v>
      </c>
      <c r="BC1381">
        <v>2</v>
      </c>
      <c r="BD1381">
        <v>50</v>
      </c>
      <c r="BE1381" s="21"/>
      <c r="BF1381">
        <v>0</v>
      </c>
    </row>
    <row r="1382" spans="1:58" x14ac:dyDescent="0.25">
      <c r="A1382">
        <v>1.7</v>
      </c>
      <c r="B1382" s="21" t="s">
        <v>198</v>
      </c>
      <c r="C1382" s="21" t="s">
        <v>9</v>
      </c>
      <c r="D1382" s="21" t="s">
        <v>14</v>
      </c>
      <c r="E1382" s="21"/>
      <c r="F1382" s="21"/>
      <c r="G1382" s="21" t="s">
        <v>23</v>
      </c>
      <c r="H1382" s="21"/>
      <c r="I1382" s="21" t="s">
        <v>790</v>
      </c>
      <c r="J1382" s="21" t="s">
        <v>662</v>
      </c>
      <c r="K1382" s="21" t="s">
        <v>41</v>
      </c>
      <c r="L1382" t="b">
        <v>0</v>
      </c>
      <c r="M1382" t="b">
        <v>0</v>
      </c>
      <c r="N1382" t="b">
        <v>0</v>
      </c>
      <c r="O1382">
        <v>40</v>
      </c>
      <c r="P1382">
        <v>30</v>
      </c>
      <c r="Q1382">
        <v>0</v>
      </c>
      <c r="R1382" s="21" t="s">
        <v>49</v>
      </c>
      <c r="S1382">
        <v>1000</v>
      </c>
      <c r="T1382">
        <v>100</v>
      </c>
      <c r="U1382" t="b">
        <v>1</v>
      </c>
      <c r="V1382">
        <v>100</v>
      </c>
      <c r="W1382">
        <v>1</v>
      </c>
      <c r="X1382">
        <v>105</v>
      </c>
      <c r="Y1382">
        <v>60</v>
      </c>
      <c r="Z1382">
        <v>0.05</v>
      </c>
      <c r="AA1382" t="b">
        <v>1</v>
      </c>
      <c r="AB1382" s="21" t="s">
        <v>724</v>
      </c>
      <c r="AC1382">
        <v>5</v>
      </c>
      <c r="AD1382">
        <v>9</v>
      </c>
      <c r="AE1382">
        <v>10</v>
      </c>
      <c r="AF1382">
        <v>10</v>
      </c>
      <c r="AG1382" s="21" t="s">
        <v>48</v>
      </c>
      <c r="AH1382" t="b">
        <v>0</v>
      </c>
      <c r="AI1382" t="b">
        <v>0</v>
      </c>
      <c r="AJ1382">
        <v>50</v>
      </c>
      <c r="AK1382">
        <v>0</v>
      </c>
      <c r="AL1382">
        <v>2000</v>
      </c>
      <c r="AM1382" s="21" t="s">
        <v>234</v>
      </c>
      <c r="AN1382" s="21"/>
      <c r="AO1382" t="b">
        <v>0</v>
      </c>
      <c r="AP1382" s="21"/>
      <c r="AQ1382" s="21"/>
      <c r="AR1382" s="21" t="s">
        <v>503</v>
      </c>
      <c r="AS1382" s="21"/>
      <c r="AT1382" s="21"/>
      <c r="AU1382" s="21"/>
      <c r="AX1382" s="21"/>
      <c r="AY1382">
        <v>14524637</v>
      </c>
      <c r="BE1382" s="21"/>
    </row>
    <row r="1383" spans="1:58" x14ac:dyDescent="0.25">
      <c r="A1383">
        <v>1.7</v>
      </c>
      <c r="B1383" s="21" t="s">
        <v>198</v>
      </c>
      <c r="C1383" s="21" t="s">
        <v>9</v>
      </c>
      <c r="D1383" s="21" t="s">
        <v>14</v>
      </c>
      <c r="E1383" s="21"/>
      <c r="F1383" s="21"/>
      <c r="G1383" s="21" t="s">
        <v>23</v>
      </c>
      <c r="H1383" s="21"/>
      <c r="I1383" s="21" t="s">
        <v>790</v>
      </c>
      <c r="J1383" s="21" t="s">
        <v>662</v>
      </c>
      <c r="K1383" s="21" t="s">
        <v>41</v>
      </c>
      <c r="L1383" t="b">
        <v>0</v>
      </c>
      <c r="M1383" t="b">
        <v>0</v>
      </c>
      <c r="N1383" t="b">
        <v>0</v>
      </c>
      <c r="O1383">
        <v>40</v>
      </c>
      <c r="P1383">
        <v>30</v>
      </c>
      <c r="Q1383">
        <v>0</v>
      </c>
      <c r="R1383" s="21" t="s">
        <v>49</v>
      </c>
      <c r="S1383">
        <v>1000</v>
      </c>
      <c r="T1383">
        <v>100</v>
      </c>
      <c r="U1383" t="b">
        <v>1</v>
      </c>
      <c r="V1383">
        <v>100</v>
      </c>
      <c r="W1383">
        <v>1</v>
      </c>
      <c r="X1383">
        <v>105</v>
      </c>
      <c r="Y1383">
        <v>60</v>
      </c>
      <c r="Z1383">
        <v>0.05</v>
      </c>
      <c r="AA1383" t="b">
        <v>1</v>
      </c>
      <c r="AB1383" s="21" t="s">
        <v>724</v>
      </c>
      <c r="AC1383">
        <v>5</v>
      </c>
      <c r="AD1383">
        <v>9</v>
      </c>
      <c r="AE1383">
        <v>10</v>
      </c>
      <c r="AF1383">
        <v>10</v>
      </c>
      <c r="AG1383" s="21" t="s">
        <v>48</v>
      </c>
      <c r="AH1383" t="b">
        <v>0</v>
      </c>
      <c r="AI1383" t="b">
        <v>0</v>
      </c>
      <c r="AJ1383">
        <v>50</v>
      </c>
      <c r="AK1383">
        <v>0</v>
      </c>
      <c r="AL1383">
        <v>2000</v>
      </c>
      <c r="AM1383" s="21" t="s">
        <v>233</v>
      </c>
      <c r="AN1383" s="21"/>
      <c r="AO1383" t="b">
        <v>0</v>
      </c>
      <c r="AP1383" s="21"/>
      <c r="AQ1383" s="21"/>
      <c r="AR1383" s="21" t="s">
        <v>501</v>
      </c>
      <c r="AS1383" s="21"/>
      <c r="AT1383" s="21"/>
      <c r="AU1383" s="21"/>
      <c r="AW1383">
        <v>2.1943899999999998</v>
      </c>
      <c r="AX1383" s="21"/>
      <c r="AY1383">
        <v>8388736</v>
      </c>
      <c r="AZ1383">
        <v>0</v>
      </c>
      <c r="BA1383">
        <v>0</v>
      </c>
      <c r="BB1383">
        <v>20</v>
      </c>
      <c r="BC1383">
        <v>0</v>
      </c>
      <c r="BD1383">
        <v>80</v>
      </c>
      <c r="BE1383" s="21"/>
      <c r="BF1383">
        <v>0</v>
      </c>
    </row>
    <row r="1384" spans="1:58" x14ac:dyDescent="0.25">
      <c r="A1384">
        <v>1.7</v>
      </c>
      <c r="B1384" s="21" t="s">
        <v>198</v>
      </c>
      <c r="C1384" s="21" t="s">
        <v>9</v>
      </c>
      <c r="D1384" s="21" t="s">
        <v>14</v>
      </c>
      <c r="E1384" s="21"/>
      <c r="F1384" s="21"/>
      <c r="G1384" s="21" t="s">
        <v>23</v>
      </c>
      <c r="H1384" s="21"/>
      <c r="I1384" s="21" t="s">
        <v>790</v>
      </c>
      <c r="J1384" s="21" t="s">
        <v>662</v>
      </c>
      <c r="K1384" s="21" t="s">
        <v>41</v>
      </c>
      <c r="L1384" t="b">
        <v>0</v>
      </c>
      <c r="M1384" t="b">
        <v>0</v>
      </c>
      <c r="N1384" t="b">
        <v>0</v>
      </c>
      <c r="O1384">
        <v>40</v>
      </c>
      <c r="P1384">
        <v>30</v>
      </c>
      <c r="Q1384">
        <v>0</v>
      </c>
      <c r="R1384" s="21" t="s">
        <v>49</v>
      </c>
      <c r="S1384">
        <v>1000</v>
      </c>
      <c r="T1384">
        <v>100</v>
      </c>
      <c r="U1384" t="b">
        <v>1</v>
      </c>
      <c r="V1384">
        <v>100</v>
      </c>
      <c r="W1384">
        <v>1</v>
      </c>
      <c r="X1384">
        <v>105</v>
      </c>
      <c r="Y1384">
        <v>60</v>
      </c>
      <c r="Z1384">
        <v>0.05</v>
      </c>
      <c r="AA1384" t="b">
        <v>1</v>
      </c>
      <c r="AB1384" s="21" t="s">
        <v>724</v>
      </c>
      <c r="AC1384">
        <v>5</v>
      </c>
      <c r="AD1384">
        <v>9</v>
      </c>
      <c r="AE1384">
        <v>10</v>
      </c>
      <c r="AF1384">
        <v>10</v>
      </c>
      <c r="AG1384" s="21" t="s">
        <v>48</v>
      </c>
      <c r="AH1384" t="b">
        <v>0</v>
      </c>
      <c r="AI1384" t="b">
        <v>0</v>
      </c>
      <c r="AJ1384">
        <v>50</v>
      </c>
      <c r="AK1384">
        <v>0</v>
      </c>
      <c r="AL1384">
        <v>2000</v>
      </c>
      <c r="AM1384" s="21" t="s">
        <v>232</v>
      </c>
      <c r="AN1384" s="21"/>
      <c r="AO1384" t="b">
        <v>0</v>
      </c>
      <c r="AP1384" s="21"/>
      <c r="AQ1384" s="21"/>
      <c r="AR1384" s="21" t="s">
        <v>501</v>
      </c>
      <c r="AS1384" s="21"/>
      <c r="AT1384" s="21"/>
      <c r="AU1384" s="21"/>
      <c r="AX1384" s="21"/>
      <c r="AY1384">
        <v>64636</v>
      </c>
      <c r="BE1384" s="21"/>
    </row>
    <row r="1385" spans="1:58" x14ac:dyDescent="0.25">
      <c r="A1385">
        <v>1.7</v>
      </c>
      <c r="B1385" s="21" t="s">
        <v>198</v>
      </c>
      <c r="C1385" s="21" t="s">
        <v>9</v>
      </c>
      <c r="D1385" s="21" t="s">
        <v>14</v>
      </c>
      <c r="E1385" s="21"/>
      <c r="F1385" s="21"/>
      <c r="G1385" s="21" t="s">
        <v>23</v>
      </c>
      <c r="H1385" s="21"/>
      <c r="I1385" s="21" t="s">
        <v>790</v>
      </c>
      <c r="J1385" s="21" t="s">
        <v>662</v>
      </c>
      <c r="K1385" s="21" t="s">
        <v>41</v>
      </c>
      <c r="L1385" t="b">
        <v>0</v>
      </c>
      <c r="M1385" t="b">
        <v>0</v>
      </c>
      <c r="N1385" t="b">
        <v>0</v>
      </c>
      <c r="O1385">
        <v>40</v>
      </c>
      <c r="P1385">
        <v>30</v>
      </c>
      <c r="Q1385">
        <v>0</v>
      </c>
      <c r="R1385" s="21" t="s">
        <v>49</v>
      </c>
      <c r="S1385">
        <v>1000</v>
      </c>
      <c r="T1385">
        <v>100</v>
      </c>
      <c r="U1385" t="b">
        <v>1</v>
      </c>
      <c r="V1385">
        <v>100</v>
      </c>
      <c r="W1385">
        <v>1</v>
      </c>
      <c r="X1385">
        <v>105</v>
      </c>
      <c r="Y1385">
        <v>60</v>
      </c>
      <c r="Z1385">
        <v>0.05</v>
      </c>
      <c r="AA1385" t="b">
        <v>1</v>
      </c>
      <c r="AB1385" s="21" t="s">
        <v>724</v>
      </c>
      <c r="AC1385">
        <v>5</v>
      </c>
      <c r="AD1385">
        <v>9</v>
      </c>
      <c r="AE1385">
        <v>10</v>
      </c>
      <c r="AF1385">
        <v>10</v>
      </c>
      <c r="AG1385" s="21" t="s">
        <v>48</v>
      </c>
      <c r="AH1385" t="b">
        <v>0</v>
      </c>
      <c r="AI1385" t="b">
        <v>0</v>
      </c>
      <c r="AJ1385">
        <v>50</v>
      </c>
      <c r="AK1385">
        <v>0</v>
      </c>
      <c r="AL1385">
        <v>2000</v>
      </c>
      <c r="AM1385" s="21" t="s">
        <v>229</v>
      </c>
      <c r="AN1385" s="21"/>
      <c r="AO1385" t="b">
        <v>0</v>
      </c>
      <c r="AP1385" s="21"/>
      <c r="AQ1385" s="21"/>
      <c r="AR1385" s="21" t="s">
        <v>503</v>
      </c>
      <c r="AS1385" s="21"/>
      <c r="AT1385" s="21"/>
      <c r="AU1385" s="21"/>
      <c r="AX1385" s="21"/>
      <c r="AY1385">
        <v>14524637</v>
      </c>
      <c r="BE1385" s="21"/>
    </row>
    <row r="1386" spans="1:58" x14ac:dyDescent="0.25">
      <c r="A1386">
        <v>1.7</v>
      </c>
      <c r="B1386" s="21" t="s">
        <v>198</v>
      </c>
      <c r="C1386" s="21" t="s">
        <v>9</v>
      </c>
      <c r="D1386" s="21" t="s">
        <v>14</v>
      </c>
      <c r="E1386" s="21"/>
      <c r="F1386" s="21"/>
      <c r="G1386" s="21" t="s">
        <v>23</v>
      </c>
      <c r="H1386" s="21"/>
      <c r="I1386" s="21" t="s">
        <v>790</v>
      </c>
      <c r="J1386" s="21" t="s">
        <v>662</v>
      </c>
      <c r="K1386" s="21" t="s">
        <v>41</v>
      </c>
      <c r="L1386" t="b">
        <v>0</v>
      </c>
      <c r="M1386" t="b">
        <v>0</v>
      </c>
      <c r="N1386" t="b">
        <v>0</v>
      </c>
      <c r="O1386">
        <v>40</v>
      </c>
      <c r="P1386">
        <v>30</v>
      </c>
      <c r="Q1386">
        <v>0</v>
      </c>
      <c r="R1386" s="21" t="s">
        <v>49</v>
      </c>
      <c r="S1386">
        <v>1000</v>
      </c>
      <c r="T1386">
        <v>100</v>
      </c>
      <c r="U1386" t="b">
        <v>1</v>
      </c>
      <c r="V1386">
        <v>100</v>
      </c>
      <c r="W1386">
        <v>1</v>
      </c>
      <c r="X1386">
        <v>105</v>
      </c>
      <c r="Y1386">
        <v>60</v>
      </c>
      <c r="Z1386">
        <v>0.05</v>
      </c>
      <c r="AA1386" t="b">
        <v>1</v>
      </c>
      <c r="AB1386" s="21" t="s">
        <v>724</v>
      </c>
      <c r="AC1386">
        <v>5</v>
      </c>
      <c r="AD1386">
        <v>9</v>
      </c>
      <c r="AE1386">
        <v>10</v>
      </c>
      <c r="AF1386">
        <v>10</v>
      </c>
      <c r="AG1386" s="21" t="s">
        <v>48</v>
      </c>
      <c r="AH1386" t="b">
        <v>0</v>
      </c>
      <c r="AI1386" t="b">
        <v>0</v>
      </c>
      <c r="AJ1386">
        <v>50</v>
      </c>
      <c r="AK1386">
        <v>0</v>
      </c>
      <c r="AL1386">
        <v>2000</v>
      </c>
      <c r="AM1386" s="21" t="s">
        <v>223</v>
      </c>
      <c r="AN1386" s="21"/>
      <c r="AO1386" t="b">
        <v>0</v>
      </c>
      <c r="AP1386" s="21"/>
      <c r="AQ1386" s="21"/>
      <c r="AR1386" s="21" t="s">
        <v>502</v>
      </c>
      <c r="AS1386" s="21"/>
      <c r="AT1386" s="21"/>
      <c r="AU1386" s="21"/>
      <c r="AX1386" s="21"/>
      <c r="AY1386">
        <v>65280</v>
      </c>
      <c r="BE1386" s="21"/>
    </row>
    <row r="1387" spans="1:58" x14ac:dyDescent="0.25">
      <c r="A1387">
        <v>1.7</v>
      </c>
      <c r="B1387" s="21" t="s">
        <v>198</v>
      </c>
      <c r="C1387" s="21" t="s">
        <v>9</v>
      </c>
      <c r="D1387" s="21" t="s">
        <v>14</v>
      </c>
      <c r="E1387" s="21"/>
      <c r="F1387" s="21"/>
      <c r="G1387" s="21" t="s">
        <v>23</v>
      </c>
      <c r="H1387" s="21"/>
      <c r="I1387" s="21" t="s">
        <v>790</v>
      </c>
      <c r="J1387" s="21" t="s">
        <v>662</v>
      </c>
      <c r="K1387" s="21" t="s">
        <v>41</v>
      </c>
      <c r="L1387" t="b">
        <v>0</v>
      </c>
      <c r="M1387" t="b">
        <v>0</v>
      </c>
      <c r="N1387" t="b">
        <v>0</v>
      </c>
      <c r="O1387">
        <v>40</v>
      </c>
      <c r="P1387">
        <v>30</v>
      </c>
      <c r="Q1387">
        <v>0</v>
      </c>
      <c r="R1387" s="21" t="s">
        <v>49</v>
      </c>
      <c r="S1387">
        <v>1000</v>
      </c>
      <c r="T1387">
        <v>100</v>
      </c>
      <c r="U1387" t="b">
        <v>1</v>
      </c>
      <c r="V1387">
        <v>100</v>
      </c>
      <c r="W1387">
        <v>1</v>
      </c>
      <c r="X1387">
        <v>105</v>
      </c>
      <c r="Y1387">
        <v>60</v>
      </c>
      <c r="Z1387">
        <v>0.05</v>
      </c>
      <c r="AA1387" t="b">
        <v>1</v>
      </c>
      <c r="AB1387" s="21" t="s">
        <v>724</v>
      </c>
      <c r="AC1387">
        <v>5</v>
      </c>
      <c r="AD1387">
        <v>9</v>
      </c>
      <c r="AE1387">
        <v>10</v>
      </c>
      <c r="AF1387">
        <v>10</v>
      </c>
      <c r="AG1387" s="21" t="s">
        <v>48</v>
      </c>
      <c r="AH1387" t="b">
        <v>0</v>
      </c>
      <c r="AI1387" t="b">
        <v>0</v>
      </c>
      <c r="AJ1387">
        <v>50</v>
      </c>
      <c r="AK1387">
        <v>0</v>
      </c>
      <c r="AL1387">
        <v>2000</v>
      </c>
      <c r="AM1387" s="21" t="s">
        <v>221</v>
      </c>
      <c r="AN1387" s="21"/>
      <c r="AO1387" t="b">
        <v>0</v>
      </c>
      <c r="AP1387" s="21"/>
      <c r="AQ1387" s="21"/>
      <c r="AR1387" s="21" t="s">
        <v>500</v>
      </c>
      <c r="AS1387" s="21"/>
      <c r="AT1387" s="21"/>
      <c r="AU1387" s="21"/>
      <c r="AX1387" s="21"/>
      <c r="AY1387">
        <v>9639167</v>
      </c>
      <c r="BE1387" s="21"/>
    </row>
    <row r="1388" spans="1:58" x14ac:dyDescent="0.25">
      <c r="A1388">
        <v>1.7</v>
      </c>
      <c r="B1388" s="21" t="s">
        <v>198</v>
      </c>
      <c r="C1388" s="21" t="s">
        <v>9</v>
      </c>
      <c r="D1388" s="21" t="s">
        <v>14</v>
      </c>
      <c r="E1388" s="21"/>
      <c r="F1388" s="21"/>
      <c r="G1388" s="21" t="s">
        <v>23</v>
      </c>
      <c r="H1388" s="21"/>
      <c r="I1388" s="21" t="s">
        <v>790</v>
      </c>
      <c r="J1388" s="21" t="s">
        <v>662</v>
      </c>
      <c r="K1388" s="21" t="s">
        <v>41</v>
      </c>
      <c r="L1388" t="b">
        <v>0</v>
      </c>
      <c r="M1388" t="b">
        <v>0</v>
      </c>
      <c r="N1388" t="b">
        <v>0</v>
      </c>
      <c r="O1388">
        <v>40</v>
      </c>
      <c r="P1388">
        <v>30</v>
      </c>
      <c r="Q1388">
        <v>0</v>
      </c>
      <c r="R1388" s="21" t="s">
        <v>49</v>
      </c>
      <c r="S1388">
        <v>1000</v>
      </c>
      <c r="T1388">
        <v>100</v>
      </c>
      <c r="U1388" t="b">
        <v>1</v>
      </c>
      <c r="V1388">
        <v>100</v>
      </c>
      <c r="W1388">
        <v>1</v>
      </c>
      <c r="X1388">
        <v>105</v>
      </c>
      <c r="Y1388">
        <v>60</v>
      </c>
      <c r="Z1388">
        <v>0.05</v>
      </c>
      <c r="AA1388" t="b">
        <v>1</v>
      </c>
      <c r="AB1388" s="21" t="s">
        <v>724</v>
      </c>
      <c r="AC1388">
        <v>5</v>
      </c>
      <c r="AD1388">
        <v>9</v>
      </c>
      <c r="AE1388">
        <v>10</v>
      </c>
      <c r="AF1388">
        <v>10</v>
      </c>
      <c r="AG1388" s="21" t="s">
        <v>48</v>
      </c>
      <c r="AH1388" t="b">
        <v>0</v>
      </c>
      <c r="AI1388" t="b">
        <v>0</v>
      </c>
      <c r="AJ1388">
        <v>50</v>
      </c>
      <c r="AK1388">
        <v>0</v>
      </c>
      <c r="AL1388">
        <v>2000</v>
      </c>
      <c r="AM1388" s="21" t="s">
        <v>220</v>
      </c>
      <c r="AN1388" s="21"/>
      <c r="AO1388" t="b">
        <v>0</v>
      </c>
      <c r="AP1388" s="21"/>
      <c r="AQ1388" s="21"/>
      <c r="AR1388" s="21" t="s">
        <v>500</v>
      </c>
      <c r="AS1388" s="21"/>
      <c r="AT1388" s="21"/>
      <c r="AU1388" s="21"/>
      <c r="AX1388" s="21"/>
      <c r="AY1388">
        <v>9639167</v>
      </c>
      <c r="BE1388" s="21"/>
    </row>
    <row r="1389" spans="1:58" x14ac:dyDescent="0.25">
      <c r="A1389">
        <v>1.7</v>
      </c>
      <c r="B1389" s="21" t="s">
        <v>198</v>
      </c>
      <c r="C1389" s="21" t="s">
        <v>9</v>
      </c>
      <c r="D1389" s="21" t="s">
        <v>14</v>
      </c>
      <c r="E1389" s="21"/>
      <c r="F1389" s="21"/>
      <c r="G1389" s="21" t="s">
        <v>23</v>
      </c>
      <c r="H1389" s="21"/>
      <c r="I1389" s="21" t="s">
        <v>790</v>
      </c>
      <c r="J1389" s="21" t="s">
        <v>662</v>
      </c>
      <c r="K1389" s="21" t="s">
        <v>41</v>
      </c>
      <c r="L1389" t="b">
        <v>0</v>
      </c>
      <c r="M1389" t="b">
        <v>0</v>
      </c>
      <c r="N1389" t="b">
        <v>0</v>
      </c>
      <c r="O1389">
        <v>40</v>
      </c>
      <c r="P1389">
        <v>30</v>
      </c>
      <c r="Q1389">
        <v>0</v>
      </c>
      <c r="R1389" s="21" t="s">
        <v>49</v>
      </c>
      <c r="S1389">
        <v>1000</v>
      </c>
      <c r="T1389">
        <v>100</v>
      </c>
      <c r="U1389" t="b">
        <v>1</v>
      </c>
      <c r="V1389">
        <v>100</v>
      </c>
      <c r="W1389">
        <v>1</v>
      </c>
      <c r="X1389">
        <v>105</v>
      </c>
      <c r="Y1389">
        <v>60</v>
      </c>
      <c r="Z1389">
        <v>0.05</v>
      </c>
      <c r="AA1389" t="b">
        <v>1</v>
      </c>
      <c r="AB1389" s="21" t="s">
        <v>724</v>
      </c>
      <c r="AC1389">
        <v>5</v>
      </c>
      <c r="AD1389">
        <v>9</v>
      </c>
      <c r="AE1389">
        <v>10</v>
      </c>
      <c r="AF1389">
        <v>10</v>
      </c>
      <c r="AG1389" s="21" t="s">
        <v>48</v>
      </c>
      <c r="AH1389" t="b">
        <v>0</v>
      </c>
      <c r="AI1389" t="b">
        <v>0</v>
      </c>
      <c r="AJ1389">
        <v>50</v>
      </c>
      <c r="AK1389">
        <v>0</v>
      </c>
      <c r="AL1389">
        <v>2000</v>
      </c>
      <c r="AM1389" s="21" t="s">
        <v>362</v>
      </c>
      <c r="AN1389" s="21"/>
      <c r="AO1389" t="b">
        <v>0</v>
      </c>
      <c r="AP1389" s="21"/>
      <c r="AQ1389" s="21"/>
      <c r="AR1389" s="21" t="s">
        <v>501</v>
      </c>
      <c r="AS1389" s="21"/>
      <c r="AT1389" s="21"/>
      <c r="AU1389" s="21"/>
      <c r="AX1389" s="21"/>
      <c r="AY1389">
        <v>55295</v>
      </c>
      <c r="BE1389" s="21"/>
    </row>
    <row r="1390" spans="1:58" x14ac:dyDescent="0.25">
      <c r="A1390">
        <v>1.7</v>
      </c>
      <c r="B1390" s="21" t="s">
        <v>198</v>
      </c>
      <c r="C1390" s="21" t="s">
        <v>9</v>
      </c>
      <c r="D1390" s="21" t="s">
        <v>14</v>
      </c>
      <c r="E1390" s="21"/>
      <c r="F1390" s="21"/>
      <c r="G1390" s="21" t="s">
        <v>23</v>
      </c>
      <c r="H1390" s="21"/>
      <c r="I1390" s="21" t="s">
        <v>790</v>
      </c>
      <c r="J1390" s="21" t="s">
        <v>662</v>
      </c>
      <c r="K1390" s="21" t="s">
        <v>41</v>
      </c>
      <c r="L1390" t="b">
        <v>0</v>
      </c>
      <c r="M1390" t="b">
        <v>0</v>
      </c>
      <c r="N1390" t="b">
        <v>0</v>
      </c>
      <c r="O1390">
        <v>40</v>
      </c>
      <c r="P1390">
        <v>30</v>
      </c>
      <c r="Q1390">
        <v>0</v>
      </c>
      <c r="R1390" s="21" t="s">
        <v>49</v>
      </c>
      <c r="S1390">
        <v>1000</v>
      </c>
      <c r="T1390">
        <v>100</v>
      </c>
      <c r="U1390" t="b">
        <v>1</v>
      </c>
      <c r="V1390">
        <v>100</v>
      </c>
      <c r="W1390">
        <v>1</v>
      </c>
      <c r="X1390">
        <v>105</v>
      </c>
      <c r="Y1390">
        <v>60</v>
      </c>
      <c r="Z1390">
        <v>0.05</v>
      </c>
      <c r="AA1390" t="b">
        <v>1</v>
      </c>
      <c r="AB1390" s="21" t="s">
        <v>724</v>
      </c>
      <c r="AC1390">
        <v>5</v>
      </c>
      <c r="AD1390">
        <v>9</v>
      </c>
      <c r="AE1390">
        <v>10</v>
      </c>
      <c r="AF1390">
        <v>10</v>
      </c>
      <c r="AG1390" s="21" t="s">
        <v>48</v>
      </c>
      <c r="AH1390" t="b">
        <v>0</v>
      </c>
      <c r="AI1390" t="b">
        <v>0</v>
      </c>
      <c r="AJ1390">
        <v>50</v>
      </c>
      <c r="AK1390">
        <v>0</v>
      </c>
      <c r="AL1390">
        <v>2000</v>
      </c>
      <c r="AM1390" s="21" t="s">
        <v>363</v>
      </c>
      <c r="AN1390" s="21"/>
      <c r="AO1390" t="b">
        <v>0</v>
      </c>
      <c r="AP1390" s="21"/>
      <c r="AQ1390" s="21"/>
      <c r="AR1390" s="21" t="s">
        <v>501</v>
      </c>
      <c r="AS1390" s="21"/>
      <c r="AT1390" s="21"/>
      <c r="AU1390" s="21"/>
      <c r="AX1390" s="21"/>
      <c r="AY1390">
        <v>55295</v>
      </c>
      <c r="BE1390" s="21"/>
    </row>
    <row r="1391" spans="1:58" x14ac:dyDescent="0.25">
      <c r="A1391">
        <v>1.7</v>
      </c>
      <c r="B1391" s="21" t="s">
        <v>198</v>
      </c>
      <c r="C1391" s="21" t="s">
        <v>9</v>
      </c>
      <c r="D1391" s="21" t="s">
        <v>14</v>
      </c>
      <c r="E1391" s="21"/>
      <c r="F1391" s="21"/>
      <c r="G1391" s="21" t="s">
        <v>23</v>
      </c>
      <c r="H1391" s="21"/>
      <c r="I1391" s="21" t="s">
        <v>790</v>
      </c>
      <c r="J1391" s="21" t="s">
        <v>662</v>
      </c>
      <c r="K1391" s="21" t="s">
        <v>41</v>
      </c>
      <c r="L1391" t="b">
        <v>0</v>
      </c>
      <c r="M1391" t="b">
        <v>0</v>
      </c>
      <c r="N1391" t="b">
        <v>0</v>
      </c>
      <c r="O1391">
        <v>40</v>
      </c>
      <c r="P1391">
        <v>30</v>
      </c>
      <c r="Q1391">
        <v>0</v>
      </c>
      <c r="R1391" s="21" t="s">
        <v>49</v>
      </c>
      <c r="S1391">
        <v>1000</v>
      </c>
      <c r="T1391">
        <v>100</v>
      </c>
      <c r="U1391" t="b">
        <v>1</v>
      </c>
      <c r="V1391">
        <v>100</v>
      </c>
      <c r="W1391">
        <v>1</v>
      </c>
      <c r="X1391">
        <v>105</v>
      </c>
      <c r="Y1391">
        <v>60</v>
      </c>
      <c r="Z1391">
        <v>0.05</v>
      </c>
      <c r="AA1391" t="b">
        <v>1</v>
      </c>
      <c r="AB1391" s="21" t="s">
        <v>724</v>
      </c>
      <c r="AC1391">
        <v>5</v>
      </c>
      <c r="AD1391">
        <v>9</v>
      </c>
      <c r="AE1391">
        <v>10</v>
      </c>
      <c r="AF1391">
        <v>10</v>
      </c>
      <c r="AG1391" s="21" t="s">
        <v>48</v>
      </c>
      <c r="AH1391" t="b">
        <v>0</v>
      </c>
      <c r="AI1391" t="b">
        <v>0</v>
      </c>
      <c r="AJ1391">
        <v>50</v>
      </c>
      <c r="AK1391">
        <v>0</v>
      </c>
      <c r="AL1391">
        <v>2000</v>
      </c>
      <c r="AM1391" s="21" t="s">
        <v>392</v>
      </c>
      <c r="AN1391" s="21"/>
      <c r="AO1391" t="b">
        <v>0</v>
      </c>
      <c r="AP1391" s="21"/>
      <c r="AQ1391" s="21"/>
      <c r="AR1391" s="21" t="s">
        <v>375</v>
      </c>
      <c r="AS1391" s="21"/>
      <c r="AT1391" s="21"/>
      <c r="AU1391" s="21"/>
      <c r="AX1391" s="21"/>
      <c r="AY1391">
        <v>8519755</v>
      </c>
      <c r="BE1391" s="21"/>
    </row>
    <row r="1392" spans="1:58" x14ac:dyDescent="0.25">
      <c r="A1392">
        <v>1.7</v>
      </c>
      <c r="B1392" s="21" t="s">
        <v>198</v>
      </c>
      <c r="C1392" s="21" t="s">
        <v>9</v>
      </c>
      <c r="D1392" s="21" t="s">
        <v>14</v>
      </c>
      <c r="E1392" s="21"/>
      <c r="F1392" s="21"/>
      <c r="G1392" s="21" t="s">
        <v>23</v>
      </c>
      <c r="H1392" s="21"/>
      <c r="I1392" s="21" t="s">
        <v>790</v>
      </c>
      <c r="J1392" s="21" t="s">
        <v>662</v>
      </c>
      <c r="K1392" s="21" t="s">
        <v>41</v>
      </c>
      <c r="L1392" t="b">
        <v>0</v>
      </c>
      <c r="M1392" t="b">
        <v>0</v>
      </c>
      <c r="N1392" t="b">
        <v>0</v>
      </c>
      <c r="O1392">
        <v>40</v>
      </c>
      <c r="P1392">
        <v>30</v>
      </c>
      <c r="Q1392">
        <v>0</v>
      </c>
      <c r="R1392" s="21" t="s">
        <v>49</v>
      </c>
      <c r="S1392">
        <v>1000</v>
      </c>
      <c r="T1392">
        <v>100</v>
      </c>
      <c r="U1392" t="b">
        <v>1</v>
      </c>
      <c r="V1392">
        <v>100</v>
      </c>
      <c r="W1392">
        <v>1</v>
      </c>
      <c r="X1392">
        <v>105</v>
      </c>
      <c r="Y1392">
        <v>60</v>
      </c>
      <c r="Z1392">
        <v>0.05</v>
      </c>
      <c r="AA1392" t="b">
        <v>1</v>
      </c>
      <c r="AB1392" s="21" t="s">
        <v>724</v>
      </c>
      <c r="AC1392">
        <v>5</v>
      </c>
      <c r="AD1392">
        <v>9</v>
      </c>
      <c r="AE1392">
        <v>10</v>
      </c>
      <c r="AF1392">
        <v>10</v>
      </c>
      <c r="AG1392" s="21" t="s">
        <v>48</v>
      </c>
      <c r="AH1392" t="b">
        <v>0</v>
      </c>
      <c r="AI1392" t="b">
        <v>0</v>
      </c>
      <c r="AJ1392">
        <v>50</v>
      </c>
      <c r="AK1392">
        <v>0</v>
      </c>
      <c r="AL1392">
        <v>2000</v>
      </c>
      <c r="AM1392" s="21" t="s">
        <v>393</v>
      </c>
      <c r="AN1392" s="21"/>
      <c r="AO1392" t="b">
        <v>0</v>
      </c>
      <c r="AP1392" s="21"/>
      <c r="AQ1392" s="21"/>
      <c r="AR1392" s="21" t="s">
        <v>375</v>
      </c>
      <c r="AS1392" s="21"/>
      <c r="AT1392" s="21"/>
      <c r="AU1392" s="21"/>
      <c r="AX1392" s="21"/>
      <c r="AY1392">
        <v>8519755</v>
      </c>
      <c r="BE1392" s="21"/>
    </row>
    <row r="1393" spans="1:58" x14ac:dyDescent="0.25">
      <c r="A1393">
        <v>1.7</v>
      </c>
      <c r="B1393" s="21" t="s">
        <v>198</v>
      </c>
      <c r="C1393" s="21" t="s">
        <v>9</v>
      </c>
      <c r="D1393" s="21" t="s">
        <v>14</v>
      </c>
      <c r="E1393" s="21"/>
      <c r="F1393" s="21"/>
      <c r="G1393" s="21" t="s">
        <v>23</v>
      </c>
      <c r="H1393" s="21"/>
      <c r="I1393" s="21" t="s">
        <v>790</v>
      </c>
      <c r="J1393" s="21" t="s">
        <v>662</v>
      </c>
      <c r="K1393" s="21" t="s">
        <v>41</v>
      </c>
      <c r="L1393" t="b">
        <v>0</v>
      </c>
      <c r="M1393" t="b">
        <v>0</v>
      </c>
      <c r="N1393" t="b">
        <v>0</v>
      </c>
      <c r="O1393">
        <v>40</v>
      </c>
      <c r="P1393">
        <v>30</v>
      </c>
      <c r="Q1393">
        <v>0</v>
      </c>
      <c r="R1393" s="21" t="s">
        <v>49</v>
      </c>
      <c r="S1393">
        <v>1000</v>
      </c>
      <c r="T1393">
        <v>100</v>
      </c>
      <c r="U1393" t="b">
        <v>1</v>
      </c>
      <c r="V1393">
        <v>100</v>
      </c>
      <c r="W1393">
        <v>1</v>
      </c>
      <c r="X1393">
        <v>105</v>
      </c>
      <c r="Y1393">
        <v>60</v>
      </c>
      <c r="Z1393">
        <v>0.05</v>
      </c>
      <c r="AA1393" t="b">
        <v>1</v>
      </c>
      <c r="AB1393" s="21" t="s">
        <v>724</v>
      </c>
      <c r="AC1393">
        <v>5</v>
      </c>
      <c r="AD1393">
        <v>9</v>
      </c>
      <c r="AE1393">
        <v>10</v>
      </c>
      <c r="AF1393">
        <v>10</v>
      </c>
      <c r="AG1393" s="21" t="s">
        <v>48</v>
      </c>
      <c r="AH1393" t="b">
        <v>0</v>
      </c>
      <c r="AI1393" t="b">
        <v>0</v>
      </c>
      <c r="AJ1393">
        <v>50</v>
      </c>
      <c r="AK1393">
        <v>0</v>
      </c>
      <c r="AL1393">
        <v>2000</v>
      </c>
      <c r="AM1393" s="21" t="s">
        <v>394</v>
      </c>
      <c r="AN1393" s="21"/>
      <c r="AO1393" t="b">
        <v>0</v>
      </c>
      <c r="AP1393" s="21"/>
      <c r="AQ1393" s="21"/>
      <c r="AR1393" s="21" t="s">
        <v>375</v>
      </c>
      <c r="AS1393" s="21"/>
      <c r="AT1393" s="21"/>
      <c r="AU1393" s="21"/>
      <c r="AX1393" s="21"/>
      <c r="AY1393">
        <v>8519755</v>
      </c>
      <c r="BE1393" s="21"/>
    </row>
    <row r="1394" spans="1:58" x14ac:dyDescent="0.25">
      <c r="A1394">
        <v>1.7</v>
      </c>
      <c r="B1394" s="21" t="s">
        <v>198</v>
      </c>
      <c r="C1394" s="21" t="s">
        <v>9</v>
      </c>
      <c r="D1394" s="21" t="s">
        <v>14</v>
      </c>
      <c r="E1394" s="21"/>
      <c r="F1394" s="21"/>
      <c r="G1394" s="21" t="s">
        <v>23</v>
      </c>
      <c r="H1394" s="21"/>
      <c r="I1394" s="21" t="s">
        <v>790</v>
      </c>
      <c r="J1394" s="21" t="s">
        <v>662</v>
      </c>
      <c r="K1394" s="21" t="s">
        <v>41</v>
      </c>
      <c r="L1394" t="b">
        <v>0</v>
      </c>
      <c r="M1394" t="b">
        <v>0</v>
      </c>
      <c r="N1394" t="b">
        <v>0</v>
      </c>
      <c r="O1394">
        <v>40</v>
      </c>
      <c r="P1394">
        <v>30</v>
      </c>
      <c r="Q1394">
        <v>0</v>
      </c>
      <c r="R1394" s="21" t="s">
        <v>49</v>
      </c>
      <c r="S1394">
        <v>1000</v>
      </c>
      <c r="T1394">
        <v>100</v>
      </c>
      <c r="U1394" t="b">
        <v>1</v>
      </c>
      <c r="V1394">
        <v>100</v>
      </c>
      <c r="W1394">
        <v>1</v>
      </c>
      <c r="X1394">
        <v>105</v>
      </c>
      <c r="Y1394">
        <v>60</v>
      </c>
      <c r="Z1394">
        <v>0.05</v>
      </c>
      <c r="AA1394" t="b">
        <v>1</v>
      </c>
      <c r="AB1394" s="21" t="s">
        <v>724</v>
      </c>
      <c r="AC1394">
        <v>5</v>
      </c>
      <c r="AD1394">
        <v>9</v>
      </c>
      <c r="AE1394">
        <v>10</v>
      </c>
      <c r="AF1394">
        <v>10</v>
      </c>
      <c r="AG1394" s="21" t="s">
        <v>48</v>
      </c>
      <c r="AH1394" t="b">
        <v>0</v>
      </c>
      <c r="AI1394" t="b">
        <v>0</v>
      </c>
      <c r="AJ1394">
        <v>50</v>
      </c>
      <c r="AK1394">
        <v>0</v>
      </c>
      <c r="AL1394">
        <v>2000</v>
      </c>
      <c r="AM1394" s="21" t="s">
        <v>395</v>
      </c>
      <c r="AN1394" s="21"/>
      <c r="AO1394" t="b">
        <v>0</v>
      </c>
      <c r="AP1394" s="21"/>
      <c r="AQ1394" s="21"/>
      <c r="AR1394" s="21" t="s">
        <v>375</v>
      </c>
      <c r="AS1394" s="21"/>
      <c r="AT1394" s="21"/>
      <c r="AU1394" s="21"/>
      <c r="AX1394" s="21"/>
      <c r="AY1394">
        <v>16748574</v>
      </c>
      <c r="BE1394" s="21"/>
    </row>
    <row r="1395" spans="1:58" x14ac:dyDescent="0.25">
      <c r="A1395">
        <v>1.7</v>
      </c>
      <c r="B1395" s="21" t="s">
        <v>198</v>
      </c>
      <c r="C1395" s="21" t="s">
        <v>9</v>
      </c>
      <c r="D1395" s="21" t="s">
        <v>14</v>
      </c>
      <c r="E1395" s="21"/>
      <c r="F1395" s="21"/>
      <c r="G1395" s="21" t="s">
        <v>23</v>
      </c>
      <c r="H1395" s="21"/>
      <c r="I1395" s="21" t="s">
        <v>790</v>
      </c>
      <c r="J1395" s="21" t="s">
        <v>662</v>
      </c>
      <c r="K1395" s="21" t="s">
        <v>41</v>
      </c>
      <c r="L1395" t="b">
        <v>0</v>
      </c>
      <c r="M1395" t="b">
        <v>0</v>
      </c>
      <c r="N1395" t="b">
        <v>0</v>
      </c>
      <c r="O1395">
        <v>40</v>
      </c>
      <c r="P1395">
        <v>30</v>
      </c>
      <c r="Q1395">
        <v>0</v>
      </c>
      <c r="R1395" s="21" t="s">
        <v>49</v>
      </c>
      <c r="S1395">
        <v>1000</v>
      </c>
      <c r="T1395">
        <v>100</v>
      </c>
      <c r="U1395" t="b">
        <v>1</v>
      </c>
      <c r="V1395">
        <v>100</v>
      </c>
      <c r="W1395">
        <v>1</v>
      </c>
      <c r="X1395">
        <v>105</v>
      </c>
      <c r="Y1395">
        <v>60</v>
      </c>
      <c r="Z1395">
        <v>0.05</v>
      </c>
      <c r="AA1395" t="b">
        <v>1</v>
      </c>
      <c r="AB1395" s="21" t="s">
        <v>724</v>
      </c>
      <c r="AC1395">
        <v>5</v>
      </c>
      <c r="AD1395">
        <v>9</v>
      </c>
      <c r="AE1395">
        <v>10</v>
      </c>
      <c r="AF1395">
        <v>10</v>
      </c>
      <c r="AG1395" s="21" t="s">
        <v>48</v>
      </c>
      <c r="AH1395" t="b">
        <v>0</v>
      </c>
      <c r="AI1395" t="b">
        <v>0</v>
      </c>
      <c r="AJ1395">
        <v>50</v>
      </c>
      <c r="AK1395">
        <v>0</v>
      </c>
      <c r="AL1395">
        <v>2000</v>
      </c>
      <c r="AM1395" s="21" t="s">
        <v>396</v>
      </c>
      <c r="AN1395" s="21"/>
      <c r="AO1395" t="b">
        <v>0</v>
      </c>
      <c r="AP1395" s="21"/>
      <c r="AQ1395" s="21"/>
      <c r="AR1395" s="21" t="s">
        <v>375</v>
      </c>
      <c r="AS1395" s="21"/>
      <c r="AT1395" s="21"/>
      <c r="AU1395" s="21"/>
      <c r="AX1395" s="21"/>
      <c r="AY1395">
        <v>16436871</v>
      </c>
      <c r="BE1395" s="21"/>
    </row>
    <row r="1396" spans="1:58" x14ac:dyDescent="0.25">
      <c r="A1396">
        <v>1.7</v>
      </c>
      <c r="B1396" s="21" t="s">
        <v>198</v>
      </c>
      <c r="C1396" s="21" t="s">
        <v>9</v>
      </c>
      <c r="D1396" s="21" t="s">
        <v>14</v>
      </c>
      <c r="E1396" s="21"/>
      <c r="F1396" s="21"/>
      <c r="G1396" s="21" t="s">
        <v>23</v>
      </c>
      <c r="H1396" s="21"/>
      <c r="I1396" s="21" t="s">
        <v>790</v>
      </c>
      <c r="J1396" s="21" t="s">
        <v>662</v>
      </c>
      <c r="K1396" s="21" t="s">
        <v>41</v>
      </c>
      <c r="L1396" t="b">
        <v>0</v>
      </c>
      <c r="M1396" t="b">
        <v>0</v>
      </c>
      <c r="N1396" t="b">
        <v>0</v>
      </c>
      <c r="O1396">
        <v>40</v>
      </c>
      <c r="P1396">
        <v>30</v>
      </c>
      <c r="Q1396">
        <v>0</v>
      </c>
      <c r="R1396" s="21" t="s">
        <v>49</v>
      </c>
      <c r="S1396">
        <v>1000</v>
      </c>
      <c r="T1396">
        <v>100</v>
      </c>
      <c r="U1396" t="b">
        <v>1</v>
      </c>
      <c r="V1396">
        <v>100</v>
      </c>
      <c r="W1396">
        <v>1</v>
      </c>
      <c r="X1396">
        <v>105</v>
      </c>
      <c r="Y1396">
        <v>60</v>
      </c>
      <c r="Z1396">
        <v>0.05</v>
      </c>
      <c r="AA1396" t="b">
        <v>1</v>
      </c>
      <c r="AB1396" s="21" t="s">
        <v>724</v>
      </c>
      <c r="AC1396">
        <v>5</v>
      </c>
      <c r="AD1396">
        <v>9</v>
      </c>
      <c r="AE1396">
        <v>10</v>
      </c>
      <c r="AF1396">
        <v>10</v>
      </c>
      <c r="AG1396" s="21" t="s">
        <v>48</v>
      </c>
      <c r="AH1396" t="b">
        <v>0</v>
      </c>
      <c r="AI1396" t="b">
        <v>0</v>
      </c>
      <c r="AJ1396">
        <v>50</v>
      </c>
      <c r="AK1396">
        <v>0</v>
      </c>
      <c r="AL1396">
        <v>2000</v>
      </c>
      <c r="AM1396" s="21" t="s">
        <v>397</v>
      </c>
      <c r="AN1396" s="21"/>
      <c r="AO1396" t="b">
        <v>0</v>
      </c>
      <c r="AP1396" s="21"/>
      <c r="AQ1396" s="21"/>
      <c r="AR1396" s="21" t="s">
        <v>375</v>
      </c>
      <c r="AS1396" s="21"/>
      <c r="AT1396" s="21"/>
      <c r="AU1396" s="21"/>
      <c r="AX1396" s="21"/>
      <c r="AY1396">
        <v>15128749</v>
      </c>
      <c r="BE1396" s="21"/>
    </row>
    <row r="1397" spans="1:58" x14ac:dyDescent="0.25">
      <c r="A1397">
        <v>1.7</v>
      </c>
      <c r="B1397" s="21" t="s">
        <v>198</v>
      </c>
      <c r="C1397" s="21" t="s">
        <v>9</v>
      </c>
      <c r="D1397" s="21" t="s">
        <v>14</v>
      </c>
      <c r="E1397" s="21"/>
      <c r="F1397" s="21"/>
      <c r="G1397" s="21" t="s">
        <v>23</v>
      </c>
      <c r="H1397" s="21"/>
      <c r="I1397" s="21" t="s">
        <v>790</v>
      </c>
      <c r="J1397" s="21" t="s">
        <v>662</v>
      </c>
      <c r="K1397" s="21" t="s">
        <v>41</v>
      </c>
      <c r="L1397" t="b">
        <v>0</v>
      </c>
      <c r="M1397" t="b">
        <v>0</v>
      </c>
      <c r="N1397" t="b">
        <v>0</v>
      </c>
      <c r="O1397">
        <v>40</v>
      </c>
      <c r="P1397">
        <v>30</v>
      </c>
      <c r="Q1397">
        <v>0</v>
      </c>
      <c r="R1397" s="21" t="s">
        <v>49</v>
      </c>
      <c r="S1397">
        <v>1000</v>
      </c>
      <c r="T1397">
        <v>100</v>
      </c>
      <c r="U1397" t="b">
        <v>1</v>
      </c>
      <c r="V1397">
        <v>100</v>
      </c>
      <c r="W1397">
        <v>1</v>
      </c>
      <c r="X1397">
        <v>105</v>
      </c>
      <c r="Y1397">
        <v>60</v>
      </c>
      <c r="Z1397">
        <v>0.05</v>
      </c>
      <c r="AA1397" t="b">
        <v>1</v>
      </c>
      <c r="AB1397" s="21" t="s">
        <v>724</v>
      </c>
      <c r="AC1397">
        <v>5</v>
      </c>
      <c r="AD1397">
        <v>9</v>
      </c>
      <c r="AE1397">
        <v>10</v>
      </c>
      <c r="AF1397">
        <v>10</v>
      </c>
      <c r="AG1397" s="21" t="s">
        <v>48</v>
      </c>
      <c r="AH1397" t="b">
        <v>0</v>
      </c>
      <c r="AI1397" t="b">
        <v>0</v>
      </c>
      <c r="AJ1397">
        <v>50</v>
      </c>
      <c r="AK1397">
        <v>0</v>
      </c>
      <c r="AL1397">
        <v>2000</v>
      </c>
      <c r="AM1397" s="21" t="s">
        <v>398</v>
      </c>
      <c r="AN1397" s="21"/>
      <c r="AO1397" t="b">
        <v>0</v>
      </c>
      <c r="AP1397" s="21"/>
      <c r="AQ1397" s="21"/>
      <c r="AR1397" s="21" t="s">
        <v>375</v>
      </c>
      <c r="AS1397" s="21"/>
      <c r="AT1397" s="21"/>
      <c r="AU1397" s="21"/>
      <c r="AX1397" s="21"/>
      <c r="AY1397">
        <v>9498256</v>
      </c>
      <c r="BE1397" s="21"/>
    </row>
    <row r="1398" spans="1:58" x14ac:dyDescent="0.25">
      <c r="A1398">
        <v>1.7</v>
      </c>
      <c r="B1398" s="21" t="s">
        <v>198</v>
      </c>
      <c r="C1398" s="21" t="s">
        <v>9</v>
      </c>
      <c r="D1398" s="21" t="s">
        <v>14</v>
      </c>
      <c r="E1398" s="21"/>
      <c r="F1398" s="21"/>
      <c r="G1398" s="21" t="s">
        <v>23</v>
      </c>
      <c r="H1398" s="21"/>
      <c r="I1398" s="21" t="s">
        <v>790</v>
      </c>
      <c r="J1398" s="21" t="s">
        <v>662</v>
      </c>
      <c r="K1398" s="21" t="s">
        <v>41</v>
      </c>
      <c r="L1398" t="b">
        <v>0</v>
      </c>
      <c r="M1398" t="b">
        <v>0</v>
      </c>
      <c r="N1398" t="b">
        <v>0</v>
      </c>
      <c r="O1398">
        <v>40</v>
      </c>
      <c r="P1398">
        <v>30</v>
      </c>
      <c r="Q1398">
        <v>0</v>
      </c>
      <c r="R1398" s="21" t="s">
        <v>49</v>
      </c>
      <c r="S1398">
        <v>1000</v>
      </c>
      <c r="T1398">
        <v>100</v>
      </c>
      <c r="U1398" t="b">
        <v>1</v>
      </c>
      <c r="V1398">
        <v>100</v>
      </c>
      <c r="W1398">
        <v>1</v>
      </c>
      <c r="X1398">
        <v>105</v>
      </c>
      <c r="Y1398">
        <v>60</v>
      </c>
      <c r="Z1398">
        <v>0.05</v>
      </c>
      <c r="AA1398" t="b">
        <v>1</v>
      </c>
      <c r="AB1398" s="21" t="s">
        <v>724</v>
      </c>
      <c r="AC1398">
        <v>5</v>
      </c>
      <c r="AD1398">
        <v>9</v>
      </c>
      <c r="AE1398">
        <v>10</v>
      </c>
      <c r="AF1398">
        <v>10</v>
      </c>
      <c r="AG1398" s="21" t="s">
        <v>48</v>
      </c>
      <c r="AH1398" t="b">
        <v>0</v>
      </c>
      <c r="AI1398" t="b">
        <v>0</v>
      </c>
      <c r="AJ1398">
        <v>50</v>
      </c>
      <c r="AK1398">
        <v>0</v>
      </c>
      <c r="AL1398">
        <v>2000</v>
      </c>
      <c r="AM1398" s="21" t="s">
        <v>399</v>
      </c>
      <c r="AN1398" s="21"/>
      <c r="AO1398" t="b">
        <v>0</v>
      </c>
      <c r="AP1398" s="21"/>
      <c r="AQ1398" s="21"/>
      <c r="AR1398" s="21" t="s">
        <v>375</v>
      </c>
      <c r="AS1398" s="21"/>
      <c r="AT1398" s="21"/>
      <c r="AU1398" s="21"/>
      <c r="AX1398" s="21"/>
      <c r="AY1398">
        <v>2263842</v>
      </c>
      <c r="BE1398" s="21"/>
    </row>
    <row r="1399" spans="1:58" x14ac:dyDescent="0.25">
      <c r="A1399">
        <v>1.7</v>
      </c>
      <c r="B1399" s="21" t="s">
        <v>198</v>
      </c>
      <c r="C1399" s="21" t="s">
        <v>9</v>
      </c>
      <c r="D1399" s="21" t="s">
        <v>14</v>
      </c>
      <c r="E1399" s="21"/>
      <c r="F1399" s="21"/>
      <c r="G1399" s="21" t="s">
        <v>23</v>
      </c>
      <c r="H1399" s="21"/>
      <c r="I1399" s="21" t="s">
        <v>790</v>
      </c>
      <c r="J1399" s="21" t="s">
        <v>662</v>
      </c>
      <c r="K1399" s="21" t="s">
        <v>41</v>
      </c>
      <c r="L1399" t="b">
        <v>0</v>
      </c>
      <c r="M1399" t="b">
        <v>0</v>
      </c>
      <c r="N1399" t="b">
        <v>0</v>
      </c>
      <c r="O1399">
        <v>40</v>
      </c>
      <c r="P1399">
        <v>30</v>
      </c>
      <c r="Q1399">
        <v>0</v>
      </c>
      <c r="R1399" s="21" t="s">
        <v>49</v>
      </c>
      <c r="S1399">
        <v>1000</v>
      </c>
      <c r="T1399">
        <v>100</v>
      </c>
      <c r="U1399" t="b">
        <v>1</v>
      </c>
      <c r="V1399">
        <v>100</v>
      </c>
      <c r="W1399">
        <v>1</v>
      </c>
      <c r="X1399">
        <v>105</v>
      </c>
      <c r="Y1399">
        <v>60</v>
      </c>
      <c r="Z1399">
        <v>0.05</v>
      </c>
      <c r="AA1399" t="b">
        <v>1</v>
      </c>
      <c r="AB1399" s="21" t="s">
        <v>724</v>
      </c>
      <c r="AC1399">
        <v>5</v>
      </c>
      <c r="AD1399">
        <v>9</v>
      </c>
      <c r="AE1399">
        <v>10</v>
      </c>
      <c r="AF1399">
        <v>10</v>
      </c>
      <c r="AG1399" s="21" t="s">
        <v>48</v>
      </c>
      <c r="AH1399" t="b">
        <v>0</v>
      </c>
      <c r="AI1399" t="b">
        <v>0</v>
      </c>
      <c r="AJ1399">
        <v>50</v>
      </c>
      <c r="AK1399">
        <v>0</v>
      </c>
      <c r="AL1399">
        <v>2000</v>
      </c>
      <c r="AM1399" s="21" t="s">
        <v>400</v>
      </c>
      <c r="AN1399" s="21"/>
      <c r="AO1399" t="b">
        <v>0</v>
      </c>
      <c r="AP1399" s="21"/>
      <c r="AQ1399" s="21"/>
      <c r="AR1399" s="21" t="s">
        <v>375</v>
      </c>
      <c r="AS1399" s="21"/>
      <c r="AT1399" s="21"/>
      <c r="AU1399" s="21"/>
      <c r="AX1399" s="21"/>
      <c r="AY1399">
        <v>8388352</v>
      </c>
      <c r="BE1399" s="21"/>
    </row>
    <row r="1400" spans="1:58" x14ac:dyDescent="0.25">
      <c r="A1400">
        <v>1.7</v>
      </c>
      <c r="B1400" s="21" t="s">
        <v>198</v>
      </c>
      <c r="C1400" s="21" t="s">
        <v>9</v>
      </c>
      <c r="D1400" s="21" t="s">
        <v>14</v>
      </c>
      <c r="E1400" s="21"/>
      <c r="F1400" s="21"/>
      <c r="G1400" s="21" t="s">
        <v>23</v>
      </c>
      <c r="H1400" s="21"/>
      <c r="I1400" s="21" t="s">
        <v>790</v>
      </c>
      <c r="J1400" s="21" t="s">
        <v>662</v>
      </c>
      <c r="K1400" s="21" t="s">
        <v>41</v>
      </c>
      <c r="L1400" t="b">
        <v>0</v>
      </c>
      <c r="M1400" t="b">
        <v>0</v>
      </c>
      <c r="N1400" t="b">
        <v>0</v>
      </c>
      <c r="O1400">
        <v>40</v>
      </c>
      <c r="P1400">
        <v>30</v>
      </c>
      <c r="Q1400">
        <v>0</v>
      </c>
      <c r="R1400" s="21" t="s">
        <v>49</v>
      </c>
      <c r="S1400">
        <v>1000</v>
      </c>
      <c r="T1400">
        <v>100</v>
      </c>
      <c r="U1400" t="b">
        <v>1</v>
      </c>
      <c r="V1400">
        <v>100</v>
      </c>
      <c r="W1400">
        <v>1</v>
      </c>
      <c r="X1400">
        <v>105</v>
      </c>
      <c r="Y1400">
        <v>60</v>
      </c>
      <c r="Z1400">
        <v>0.05</v>
      </c>
      <c r="AA1400" t="b">
        <v>1</v>
      </c>
      <c r="AB1400" s="21" t="s">
        <v>724</v>
      </c>
      <c r="AC1400">
        <v>5</v>
      </c>
      <c r="AD1400">
        <v>9</v>
      </c>
      <c r="AE1400">
        <v>10</v>
      </c>
      <c r="AF1400">
        <v>10</v>
      </c>
      <c r="AG1400" s="21" t="s">
        <v>48</v>
      </c>
      <c r="AH1400" t="b">
        <v>0</v>
      </c>
      <c r="AI1400" t="b">
        <v>0</v>
      </c>
      <c r="AJ1400">
        <v>50</v>
      </c>
      <c r="AK1400">
        <v>0</v>
      </c>
      <c r="AL1400">
        <v>2000</v>
      </c>
      <c r="AM1400" s="21" t="s">
        <v>401</v>
      </c>
      <c r="AN1400" s="21"/>
      <c r="AO1400" t="b">
        <v>0</v>
      </c>
      <c r="AP1400" s="21"/>
      <c r="AQ1400" s="21"/>
      <c r="AR1400" s="21" t="s">
        <v>375</v>
      </c>
      <c r="AS1400" s="21"/>
      <c r="AT1400" s="21"/>
      <c r="AU1400" s="21"/>
      <c r="AX1400" s="21"/>
      <c r="AY1400">
        <v>3329330</v>
      </c>
      <c r="BE1400" s="21"/>
    </row>
    <row r="1401" spans="1:58" x14ac:dyDescent="0.25">
      <c r="A1401">
        <v>1.7</v>
      </c>
      <c r="B1401" s="21" t="s">
        <v>198</v>
      </c>
      <c r="C1401" s="21" t="s">
        <v>9</v>
      </c>
      <c r="D1401" s="21" t="s">
        <v>14</v>
      </c>
      <c r="E1401" s="21"/>
      <c r="F1401" s="21"/>
      <c r="G1401" s="21" t="s">
        <v>23</v>
      </c>
      <c r="H1401" s="21"/>
      <c r="I1401" s="21" t="s">
        <v>790</v>
      </c>
      <c r="J1401" s="21" t="s">
        <v>662</v>
      </c>
      <c r="K1401" s="21" t="s">
        <v>41</v>
      </c>
      <c r="L1401" t="b">
        <v>0</v>
      </c>
      <c r="M1401" t="b">
        <v>0</v>
      </c>
      <c r="N1401" t="b">
        <v>0</v>
      </c>
      <c r="O1401">
        <v>40</v>
      </c>
      <c r="P1401">
        <v>30</v>
      </c>
      <c r="Q1401">
        <v>0</v>
      </c>
      <c r="R1401" s="21" t="s">
        <v>49</v>
      </c>
      <c r="S1401">
        <v>1000</v>
      </c>
      <c r="T1401">
        <v>100</v>
      </c>
      <c r="U1401" t="b">
        <v>1</v>
      </c>
      <c r="V1401">
        <v>100</v>
      </c>
      <c r="W1401">
        <v>1</v>
      </c>
      <c r="X1401">
        <v>105</v>
      </c>
      <c r="Y1401">
        <v>60</v>
      </c>
      <c r="Z1401">
        <v>0.05</v>
      </c>
      <c r="AA1401" t="b">
        <v>1</v>
      </c>
      <c r="AB1401" s="21" t="s">
        <v>724</v>
      </c>
      <c r="AC1401">
        <v>5</v>
      </c>
      <c r="AD1401">
        <v>9</v>
      </c>
      <c r="AE1401">
        <v>10</v>
      </c>
      <c r="AF1401">
        <v>10</v>
      </c>
      <c r="AG1401" s="21" t="s">
        <v>48</v>
      </c>
      <c r="AH1401" t="b">
        <v>0</v>
      </c>
      <c r="AI1401" t="b">
        <v>0</v>
      </c>
      <c r="AJ1401">
        <v>50</v>
      </c>
      <c r="AK1401">
        <v>0</v>
      </c>
      <c r="AL1401">
        <v>2000</v>
      </c>
      <c r="AM1401" s="21" t="s">
        <v>406</v>
      </c>
      <c r="AN1401" s="21"/>
      <c r="AO1401" t="b">
        <v>0</v>
      </c>
      <c r="AP1401" s="21"/>
      <c r="AQ1401" s="21"/>
      <c r="AR1401" s="21" t="s">
        <v>375</v>
      </c>
      <c r="AS1401" s="21"/>
      <c r="AT1401" s="21"/>
      <c r="AU1401" s="21"/>
      <c r="AX1401" s="21"/>
      <c r="AY1401">
        <v>8388736</v>
      </c>
      <c r="BE1401" s="21"/>
    </row>
    <row r="1402" spans="1:58" x14ac:dyDescent="0.25">
      <c r="A1402">
        <v>1.7</v>
      </c>
      <c r="B1402" s="21" t="s">
        <v>198</v>
      </c>
      <c r="C1402" s="21" t="s">
        <v>9</v>
      </c>
      <c r="D1402" s="21" t="s">
        <v>14</v>
      </c>
      <c r="E1402" s="21"/>
      <c r="F1402" s="21"/>
      <c r="G1402" s="21" t="s">
        <v>23</v>
      </c>
      <c r="H1402" s="21"/>
      <c r="I1402" s="21" t="s">
        <v>790</v>
      </c>
      <c r="J1402" s="21" t="s">
        <v>662</v>
      </c>
      <c r="K1402" s="21" t="s">
        <v>41</v>
      </c>
      <c r="L1402" t="b">
        <v>0</v>
      </c>
      <c r="M1402" t="b">
        <v>0</v>
      </c>
      <c r="N1402" t="b">
        <v>0</v>
      </c>
      <c r="O1402">
        <v>40</v>
      </c>
      <c r="P1402">
        <v>30</v>
      </c>
      <c r="Q1402">
        <v>0</v>
      </c>
      <c r="R1402" s="21" t="s">
        <v>49</v>
      </c>
      <c r="S1402">
        <v>1000</v>
      </c>
      <c r="T1402">
        <v>100</v>
      </c>
      <c r="U1402" t="b">
        <v>1</v>
      </c>
      <c r="V1402">
        <v>100</v>
      </c>
      <c r="W1402">
        <v>1</v>
      </c>
      <c r="X1402">
        <v>105</v>
      </c>
      <c r="Y1402">
        <v>60</v>
      </c>
      <c r="Z1402">
        <v>0.05</v>
      </c>
      <c r="AA1402" t="b">
        <v>1</v>
      </c>
      <c r="AB1402" s="21" t="s">
        <v>724</v>
      </c>
      <c r="AC1402">
        <v>5</v>
      </c>
      <c r="AD1402">
        <v>9</v>
      </c>
      <c r="AE1402">
        <v>10</v>
      </c>
      <c r="AF1402">
        <v>10</v>
      </c>
      <c r="AG1402" s="21" t="s">
        <v>48</v>
      </c>
      <c r="AH1402" t="b">
        <v>0</v>
      </c>
      <c r="AI1402" t="b">
        <v>0</v>
      </c>
      <c r="AJ1402">
        <v>50</v>
      </c>
      <c r="AK1402">
        <v>0</v>
      </c>
      <c r="AL1402">
        <v>2000</v>
      </c>
      <c r="AM1402" s="21" t="s">
        <v>407</v>
      </c>
      <c r="AN1402" s="21"/>
      <c r="AO1402" t="b">
        <v>0</v>
      </c>
      <c r="AP1402" s="21"/>
      <c r="AQ1402" s="21"/>
      <c r="AR1402" s="21" t="s">
        <v>375</v>
      </c>
      <c r="AS1402" s="21"/>
      <c r="AT1402" s="21"/>
      <c r="AU1402" s="21"/>
      <c r="AX1402" s="21"/>
      <c r="AY1402">
        <v>14822282</v>
      </c>
      <c r="BE1402" s="21"/>
    </row>
    <row r="1403" spans="1:58" x14ac:dyDescent="0.25">
      <c r="A1403">
        <v>1.7</v>
      </c>
      <c r="B1403" s="21" t="s">
        <v>198</v>
      </c>
      <c r="C1403" s="21" t="s">
        <v>9</v>
      </c>
      <c r="D1403" s="21" t="s">
        <v>14</v>
      </c>
      <c r="E1403" s="21"/>
      <c r="F1403" s="21"/>
      <c r="G1403" s="21" t="s">
        <v>23</v>
      </c>
      <c r="H1403" s="21"/>
      <c r="I1403" s="21" t="s">
        <v>790</v>
      </c>
      <c r="J1403" s="21" t="s">
        <v>662</v>
      </c>
      <c r="K1403" s="21" t="s">
        <v>41</v>
      </c>
      <c r="L1403" t="b">
        <v>0</v>
      </c>
      <c r="M1403" t="b">
        <v>0</v>
      </c>
      <c r="N1403" t="b">
        <v>0</v>
      </c>
      <c r="O1403">
        <v>40</v>
      </c>
      <c r="P1403">
        <v>30</v>
      </c>
      <c r="Q1403">
        <v>0</v>
      </c>
      <c r="R1403" s="21" t="s">
        <v>49</v>
      </c>
      <c r="S1403">
        <v>1000</v>
      </c>
      <c r="T1403">
        <v>100</v>
      </c>
      <c r="U1403" t="b">
        <v>1</v>
      </c>
      <c r="V1403">
        <v>100</v>
      </c>
      <c r="W1403">
        <v>1</v>
      </c>
      <c r="X1403">
        <v>105</v>
      </c>
      <c r="Y1403">
        <v>60</v>
      </c>
      <c r="Z1403">
        <v>0.05</v>
      </c>
      <c r="AA1403" t="b">
        <v>1</v>
      </c>
      <c r="AB1403" s="21" t="s">
        <v>724</v>
      </c>
      <c r="AC1403">
        <v>5</v>
      </c>
      <c r="AD1403">
        <v>9</v>
      </c>
      <c r="AE1403">
        <v>10</v>
      </c>
      <c r="AF1403">
        <v>10</v>
      </c>
      <c r="AG1403" s="21" t="s">
        <v>48</v>
      </c>
      <c r="AH1403" t="b">
        <v>0</v>
      </c>
      <c r="AI1403" t="b">
        <v>0</v>
      </c>
      <c r="AJ1403">
        <v>50</v>
      </c>
      <c r="AK1403">
        <v>0</v>
      </c>
      <c r="AL1403">
        <v>2000</v>
      </c>
      <c r="AM1403" s="21" t="s">
        <v>408</v>
      </c>
      <c r="AN1403" s="21"/>
      <c r="AO1403" t="b">
        <v>0</v>
      </c>
      <c r="AP1403" s="21"/>
      <c r="AQ1403" s="21"/>
      <c r="AR1403" s="21" t="s">
        <v>375</v>
      </c>
      <c r="AS1403" s="21"/>
      <c r="AT1403" s="21"/>
      <c r="AU1403" s="21"/>
      <c r="AX1403" s="21"/>
      <c r="AY1403">
        <v>42495</v>
      </c>
      <c r="BE1403" s="21"/>
    </row>
    <row r="1404" spans="1:58" x14ac:dyDescent="0.25">
      <c r="A1404">
        <v>1.7</v>
      </c>
      <c r="B1404" s="21" t="s">
        <v>198</v>
      </c>
      <c r="C1404" s="21" t="s">
        <v>9</v>
      </c>
      <c r="D1404" s="21" t="s">
        <v>14</v>
      </c>
      <c r="E1404" s="21"/>
      <c r="F1404" s="21"/>
      <c r="G1404" s="21" t="s">
        <v>23</v>
      </c>
      <c r="H1404" s="21"/>
      <c r="I1404" s="21" t="s">
        <v>790</v>
      </c>
      <c r="J1404" s="21" t="s">
        <v>662</v>
      </c>
      <c r="K1404" s="21" t="s">
        <v>41</v>
      </c>
      <c r="L1404" t="b">
        <v>0</v>
      </c>
      <c r="M1404" t="b">
        <v>0</v>
      </c>
      <c r="N1404" t="b">
        <v>0</v>
      </c>
      <c r="O1404">
        <v>40</v>
      </c>
      <c r="P1404">
        <v>30</v>
      </c>
      <c r="Q1404">
        <v>0</v>
      </c>
      <c r="R1404" s="21" t="s">
        <v>49</v>
      </c>
      <c r="S1404">
        <v>1000</v>
      </c>
      <c r="T1404">
        <v>100</v>
      </c>
      <c r="U1404" t="b">
        <v>1</v>
      </c>
      <c r="V1404">
        <v>100</v>
      </c>
      <c r="W1404">
        <v>1</v>
      </c>
      <c r="X1404">
        <v>105</v>
      </c>
      <c r="Y1404">
        <v>60</v>
      </c>
      <c r="Z1404">
        <v>0.05</v>
      </c>
      <c r="AA1404" t="b">
        <v>1</v>
      </c>
      <c r="AB1404" s="21" t="s">
        <v>724</v>
      </c>
      <c r="AC1404">
        <v>5</v>
      </c>
      <c r="AD1404">
        <v>9</v>
      </c>
      <c r="AE1404">
        <v>10</v>
      </c>
      <c r="AF1404">
        <v>10</v>
      </c>
      <c r="AG1404" s="21" t="s">
        <v>48</v>
      </c>
      <c r="AH1404" t="b">
        <v>0</v>
      </c>
      <c r="AI1404" t="b">
        <v>0</v>
      </c>
      <c r="AJ1404">
        <v>50</v>
      </c>
      <c r="AK1404">
        <v>0</v>
      </c>
      <c r="AL1404">
        <v>2000</v>
      </c>
      <c r="AM1404" s="21" t="s">
        <v>409</v>
      </c>
      <c r="AN1404" s="21"/>
      <c r="AO1404" t="b">
        <v>0</v>
      </c>
      <c r="AP1404" s="21"/>
      <c r="AQ1404" s="21"/>
      <c r="AR1404" s="21" t="s">
        <v>375</v>
      </c>
      <c r="AS1404" s="21"/>
      <c r="AT1404" s="21"/>
      <c r="AU1404" s="21"/>
      <c r="AX1404" s="21"/>
      <c r="AY1404">
        <v>8388736</v>
      </c>
      <c r="BE1404" s="21"/>
    </row>
    <row r="1405" spans="1:58" x14ac:dyDescent="0.25">
      <c r="A1405">
        <v>1.7</v>
      </c>
      <c r="B1405" s="21" t="s">
        <v>198</v>
      </c>
      <c r="C1405" s="21" t="s">
        <v>9</v>
      </c>
      <c r="D1405" s="21" t="s">
        <v>14</v>
      </c>
      <c r="E1405" s="21"/>
      <c r="F1405" s="21"/>
      <c r="G1405" s="21" t="s">
        <v>23</v>
      </c>
      <c r="H1405" s="21"/>
      <c r="I1405" s="21" t="s">
        <v>790</v>
      </c>
      <c r="J1405" s="21" t="s">
        <v>662</v>
      </c>
      <c r="K1405" s="21" t="s">
        <v>41</v>
      </c>
      <c r="L1405" t="b">
        <v>0</v>
      </c>
      <c r="M1405" t="b">
        <v>0</v>
      </c>
      <c r="N1405" t="b">
        <v>0</v>
      </c>
      <c r="O1405">
        <v>40</v>
      </c>
      <c r="P1405">
        <v>30</v>
      </c>
      <c r="Q1405">
        <v>0</v>
      </c>
      <c r="R1405" s="21" t="s">
        <v>49</v>
      </c>
      <c r="S1405">
        <v>1000</v>
      </c>
      <c r="T1405">
        <v>100</v>
      </c>
      <c r="U1405" t="b">
        <v>1</v>
      </c>
      <c r="V1405">
        <v>100</v>
      </c>
      <c r="W1405">
        <v>1</v>
      </c>
      <c r="X1405">
        <v>105</v>
      </c>
      <c r="Y1405">
        <v>60</v>
      </c>
      <c r="Z1405">
        <v>0.05</v>
      </c>
      <c r="AA1405" t="b">
        <v>1</v>
      </c>
      <c r="AB1405" s="21" t="s">
        <v>724</v>
      </c>
      <c r="AC1405">
        <v>5</v>
      </c>
      <c r="AD1405">
        <v>9</v>
      </c>
      <c r="AE1405">
        <v>10</v>
      </c>
      <c r="AF1405">
        <v>10</v>
      </c>
      <c r="AG1405" s="21" t="s">
        <v>48</v>
      </c>
      <c r="AH1405" t="b">
        <v>0</v>
      </c>
      <c r="AI1405" t="b">
        <v>0</v>
      </c>
      <c r="AJ1405">
        <v>50</v>
      </c>
      <c r="AK1405">
        <v>0</v>
      </c>
      <c r="AL1405">
        <v>2000</v>
      </c>
      <c r="AM1405" s="21" t="s">
        <v>413</v>
      </c>
      <c r="AN1405" s="21"/>
      <c r="AO1405" t="b">
        <v>0</v>
      </c>
      <c r="AP1405" s="21"/>
      <c r="AQ1405" s="21"/>
      <c r="AR1405" s="21" t="s">
        <v>375</v>
      </c>
      <c r="AS1405" s="21"/>
      <c r="AT1405" s="21"/>
      <c r="AU1405" s="21"/>
      <c r="AX1405" s="21"/>
      <c r="AY1405">
        <v>16711935</v>
      </c>
      <c r="BE1405" s="21"/>
    </row>
    <row r="1406" spans="1:58" x14ac:dyDescent="0.25">
      <c r="A1406">
        <v>1.7</v>
      </c>
      <c r="B1406" s="21" t="s">
        <v>198</v>
      </c>
      <c r="C1406" s="21" t="s">
        <v>9</v>
      </c>
      <c r="D1406" s="21" t="s">
        <v>14</v>
      </c>
      <c r="E1406" s="21"/>
      <c r="F1406" s="21"/>
      <c r="G1406" s="21" t="s">
        <v>23</v>
      </c>
      <c r="H1406" s="21"/>
      <c r="I1406" s="21" t="s">
        <v>790</v>
      </c>
      <c r="J1406" s="21" t="s">
        <v>662</v>
      </c>
      <c r="K1406" s="21" t="s">
        <v>41</v>
      </c>
      <c r="L1406" t="b">
        <v>0</v>
      </c>
      <c r="M1406" t="b">
        <v>0</v>
      </c>
      <c r="N1406" t="b">
        <v>0</v>
      </c>
      <c r="O1406">
        <v>40</v>
      </c>
      <c r="P1406">
        <v>30</v>
      </c>
      <c r="Q1406">
        <v>0</v>
      </c>
      <c r="R1406" s="21" t="s">
        <v>49</v>
      </c>
      <c r="S1406">
        <v>1000</v>
      </c>
      <c r="T1406">
        <v>100</v>
      </c>
      <c r="U1406" t="b">
        <v>1</v>
      </c>
      <c r="V1406">
        <v>100</v>
      </c>
      <c r="W1406">
        <v>1</v>
      </c>
      <c r="X1406">
        <v>105</v>
      </c>
      <c r="Y1406">
        <v>60</v>
      </c>
      <c r="Z1406">
        <v>0.05</v>
      </c>
      <c r="AA1406" t="b">
        <v>1</v>
      </c>
      <c r="AB1406" s="21" t="s">
        <v>724</v>
      </c>
      <c r="AC1406">
        <v>5</v>
      </c>
      <c r="AD1406">
        <v>9</v>
      </c>
      <c r="AE1406">
        <v>10</v>
      </c>
      <c r="AF1406">
        <v>10</v>
      </c>
      <c r="AG1406" s="21" t="s">
        <v>48</v>
      </c>
      <c r="AH1406" t="b">
        <v>0</v>
      </c>
      <c r="AI1406" t="b">
        <v>0</v>
      </c>
      <c r="AJ1406">
        <v>50</v>
      </c>
      <c r="AK1406">
        <v>0</v>
      </c>
      <c r="AL1406">
        <v>2000</v>
      </c>
      <c r="AM1406" s="21" t="s">
        <v>414</v>
      </c>
      <c r="AN1406" s="21"/>
      <c r="AO1406" t="b">
        <v>0</v>
      </c>
      <c r="AP1406" s="21"/>
      <c r="AQ1406" s="21"/>
      <c r="AR1406" s="21" t="s">
        <v>375</v>
      </c>
      <c r="AS1406" s="21"/>
      <c r="AT1406" s="21"/>
      <c r="AU1406" s="21"/>
      <c r="AX1406" s="21"/>
      <c r="AY1406">
        <v>16711935</v>
      </c>
      <c r="BE1406" s="21"/>
    </row>
    <row r="1407" spans="1:58" x14ac:dyDescent="0.25">
      <c r="A1407">
        <v>1.7</v>
      </c>
      <c r="B1407" s="21" t="s">
        <v>198</v>
      </c>
      <c r="C1407" s="21" t="s">
        <v>9</v>
      </c>
      <c r="D1407" s="21" t="s">
        <v>14</v>
      </c>
      <c r="E1407" s="21"/>
      <c r="F1407" s="21"/>
      <c r="G1407" s="21" t="s">
        <v>23</v>
      </c>
      <c r="H1407" s="21"/>
      <c r="I1407" s="21" t="s">
        <v>790</v>
      </c>
      <c r="J1407" s="21" t="s">
        <v>662</v>
      </c>
      <c r="K1407" s="21" t="s">
        <v>41</v>
      </c>
      <c r="L1407" t="b">
        <v>0</v>
      </c>
      <c r="M1407" t="b">
        <v>0</v>
      </c>
      <c r="N1407" t="b">
        <v>0</v>
      </c>
      <c r="O1407">
        <v>40</v>
      </c>
      <c r="P1407">
        <v>30</v>
      </c>
      <c r="Q1407">
        <v>0</v>
      </c>
      <c r="R1407" s="21" t="s">
        <v>49</v>
      </c>
      <c r="S1407">
        <v>1000</v>
      </c>
      <c r="T1407">
        <v>100</v>
      </c>
      <c r="U1407" t="b">
        <v>1</v>
      </c>
      <c r="V1407">
        <v>100</v>
      </c>
      <c r="W1407">
        <v>1</v>
      </c>
      <c r="X1407">
        <v>105</v>
      </c>
      <c r="Y1407">
        <v>60</v>
      </c>
      <c r="Z1407">
        <v>0.05</v>
      </c>
      <c r="AA1407" t="b">
        <v>1</v>
      </c>
      <c r="AB1407" s="21" t="s">
        <v>724</v>
      </c>
      <c r="AC1407">
        <v>5</v>
      </c>
      <c r="AD1407">
        <v>9</v>
      </c>
      <c r="AE1407">
        <v>10</v>
      </c>
      <c r="AF1407">
        <v>10</v>
      </c>
      <c r="AG1407" s="21" t="s">
        <v>48</v>
      </c>
      <c r="AH1407" t="b">
        <v>0</v>
      </c>
      <c r="AI1407" t="b">
        <v>0</v>
      </c>
      <c r="AJ1407">
        <v>50</v>
      </c>
      <c r="AK1407">
        <v>0</v>
      </c>
      <c r="AL1407">
        <v>2000</v>
      </c>
      <c r="AM1407" s="21" t="s">
        <v>415</v>
      </c>
      <c r="AN1407" s="21"/>
      <c r="AO1407" t="b">
        <v>0</v>
      </c>
      <c r="AP1407" s="21"/>
      <c r="AQ1407" s="21"/>
      <c r="AR1407" s="21" t="s">
        <v>375</v>
      </c>
      <c r="AS1407" s="21"/>
      <c r="AT1407" s="21"/>
      <c r="AU1407" s="21"/>
      <c r="AX1407" s="21"/>
      <c r="AY1407">
        <v>16711935</v>
      </c>
      <c r="BE1407" s="21"/>
    </row>
    <row r="1408" spans="1:58" x14ac:dyDescent="0.25">
      <c r="A1408">
        <v>1.7</v>
      </c>
      <c r="B1408" s="21" t="s">
        <v>198</v>
      </c>
      <c r="C1408" s="21" t="s">
        <v>9</v>
      </c>
      <c r="D1408" s="21" t="s">
        <v>14</v>
      </c>
      <c r="E1408" s="21"/>
      <c r="F1408" s="21"/>
      <c r="G1408" s="21" t="s">
        <v>23</v>
      </c>
      <c r="H1408" s="21"/>
      <c r="I1408" s="21" t="s">
        <v>790</v>
      </c>
      <c r="J1408" s="21" t="s">
        <v>662</v>
      </c>
      <c r="K1408" s="21" t="s">
        <v>41</v>
      </c>
      <c r="L1408" t="b">
        <v>0</v>
      </c>
      <c r="M1408" t="b">
        <v>0</v>
      </c>
      <c r="N1408" t="b">
        <v>0</v>
      </c>
      <c r="O1408">
        <v>40</v>
      </c>
      <c r="P1408">
        <v>30</v>
      </c>
      <c r="Q1408">
        <v>0</v>
      </c>
      <c r="R1408" s="21" t="s">
        <v>49</v>
      </c>
      <c r="S1408">
        <v>1000</v>
      </c>
      <c r="T1408">
        <v>100</v>
      </c>
      <c r="U1408" t="b">
        <v>1</v>
      </c>
      <c r="V1408">
        <v>100</v>
      </c>
      <c r="W1408">
        <v>1</v>
      </c>
      <c r="X1408">
        <v>105</v>
      </c>
      <c r="Y1408">
        <v>60</v>
      </c>
      <c r="Z1408">
        <v>0.05</v>
      </c>
      <c r="AA1408" t="b">
        <v>1</v>
      </c>
      <c r="AB1408" s="21" t="s">
        <v>724</v>
      </c>
      <c r="AC1408">
        <v>5</v>
      </c>
      <c r="AD1408">
        <v>9</v>
      </c>
      <c r="AE1408">
        <v>10</v>
      </c>
      <c r="AF1408">
        <v>10</v>
      </c>
      <c r="AG1408" s="21" t="s">
        <v>48</v>
      </c>
      <c r="AH1408" t="b">
        <v>0</v>
      </c>
      <c r="AI1408" t="b">
        <v>0</v>
      </c>
      <c r="AJ1408">
        <v>50</v>
      </c>
      <c r="AK1408">
        <v>0</v>
      </c>
      <c r="AL1408">
        <v>2000</v>
      </c>
      <c r="AM1408" s="21" t="s">
        <v>447</v>
      </c>
      <c r="AN1408" s="21"/>
      <c r="AO1408" t="b">
        <v>0</v>
      </c>
      <c r="AP1408" s="21"/>
      <c r="AQ1408" s="21"/>
      <c r="AR1408" s="21" t="s">
        <v>501</v>
      </c>
      <c r="AS1408" s="21"/>
      <c r="AT1408" s="21"/>
      <c r="AU1408" s="21"/>
      <c r="AW1408">
        <v>2.3152900000000001</v>
      </c>
      <c r="AX1408" s="21"/>
      <c r="AY1408">
        <v>255</v>
      </c>
      <c r="AZ1408">
        <v>0</v>
      </c>
      <c r="BA1408">
        <v>0</v>
      </c>
      <c r="BB1408">
        <v>15</v>
      </c>
      <c r="BC1408">
        <v>0</v>
      </c>
      <c r="BD1408">
        <v>80</v>
      </c>
      <c r="BE1408" s="21"/>
      <c r="BF1408">
        <v>0</v>
      </c>
    </row>
    <row r="1409" spans="1:58" x14ac:dyDescent="0.25">
      <c r="A1409">
        <v>1.7</v>
      </c>
      <c r="B1409" s="21" t="s">
        <v>198</v>
      </c>
      <c r="C1409" s="21" t="s">
        <v>9</v>
      </c>
      <c r="D1409" s="21" t="s">
        <v>14</v>
      </c>
      <c r="E1409" s="21"/>
      <c r="F1409" s="21"/>
      <c r="G1409" s="21" t="s">
        <v>23</v>
      </c>
      <c r="H1409" s="21"/>
      <c r="I1409" s="21" t="s">
        <v>790</v>
      </c>
      <c r="J1409" s="21" t="s">
        <v>662</v>
      </c>
      <c r="K1409" s="21" t="s">
        <v>41</v>
      </c>
      <c r="L1409" t="b">
        <v>0</v>
      </c>
      <c r="M1409" t="b">
        <v>0</v>
      </c>
      <c r="N1409" t="b">
        <v>0</v>
      </c>
      <c r="O1409">
        <v>40</v>
      </c>
      <c r="P1409">
        <v>30</v>
      </c>
      <c r="Q1409">
        <v>0</v>
      </c>
      <c r="R1409" s="21" t="s">
        <v>49</v>
      </c>
      <c r="S1409">
        <v>1000</v>
      </c>
      <c r="T1409">
        <v>100</v>
      </c>
      <c r="U1409" t="b">
        <v>1</v>
      </c>
      <c r="V1409">
        <v>100</v>
      </c>
      <c r="W1409">
        <v>1</v>
      </c>
      <c r="X1409">
        <v>105</v>
      </c>
      <c r="Y1409">
        <v>60</v>
      </c>
      <c r="Z1409">
        <v>0.05</v>
      </c>
      <c r="AA1409" t="b">
        <v>1</v>
      </c>
      <c r="AB1409" s="21" t="s">
        <v>724</v>
      </c>
      <c r="AC1409">
        <v>5</v>
      </c>
      <c r="AD1409">
        <v>9</v>
      </c>
      <c r="AE1409">
        <v>10</v>
      </c>
      <c r="AF1409">
        <v>10</v>
      </c>
      <c r="AG1409" s="21" t="s">
        <v>48</v>
      </c>
      <c r="AH1409" t="b">
        <v>0</v>
      </c>
      <c r="AI1409" t="b">
        <v>0</v>
      </c>
      <c r="AJ1409">
        <v>50</v>
      </c>
      <c r="AK1409">
        <v>0</v>
      </c>
      <c r="AL1409">
        <v>2000</v>
      </c>
      <c r="AM1409" s="21" t="s">
        <v>447</v>
      </c>
      <c r="AN1409" s="21"/>
      <c r="AO1409" t="b">
        <v>0</v>
      </c>
      <c r="AP1409" s="21"/>
      <c r="AQ1409" s="21"/>
      <c r="AR1409" s="21" t="s">
        <v>501</v>
      </c>
      <c r="AS1409" s="21"/>
      <c r="AT1409" s="21"/>
      <c r="AU1409" s="21"/>
      <c r="AW1409">
        <v>2.3152900000000001</v>
      </c>
      <c r="AX1409" s="21"/>
      <c r="AY1409">
        <v>255</v>
      </c>
      <c r="AZ1409">
        <v>0</v>
      </c>
      <c r="BA1409">
        <v>0</v>
      </c>
      <c r="BB1409">
        <v>5</v>
      </c>
      <c r="BC1409">
        <v>20</v>
      </c>
      <c r="BD1409">
        <v>80</v>
      </c>
      <c r="BE1409" s="21"/>
      <c r="BF1409">
        <v>0</v>
      </c>
    </row>
    <row r="1410" spans="1:58" x14ac:dyDescent="0.25">
      <c r="A1410">
        <v>1.7</v>
      </c>
      <c r="B1410" s="21" t="s">
        <v>198</v>
      </c>
      <c r="C1410" s="21" t="s">
        <v>9</v>
      </c>
      <c r="D1410" s="21" t="s">
        <v>14</v>
      </c>
      <c r="E1410" s="21"/>
      <c r="F1410" s="21"/>
      <c r="G1410" s="21" t="s">
        <v>23</v>
      </c>
      <c r="H1410" s="21"/>
      <c r="I1410" s="21" t="s">
        <v>790</v>
      </c>
      <c r="J1410" s="21" t="s">
        <v>662</v>
      </c>
      <c r="K1410" s="21" t="s">
        <v>41</v>
      </c>
      <c r="L1410" t="b">
        <v>0</v>
      </c>
      <c r="M1410" t="b">
        <v>0</v>
      </c>
      <c r="N1410" t="b">
        <v>0</v>
      </c>
      <c r="O1410">
        <v>40</v>
      </c>
      <c r="P1410">
        <v>30</v>
      </c>
      <c r="Q1410">
        <v>0</v>
      </c>
      <c r="R1410" s="21" t="s">
        <v>49</v>
      </c>
      <c r="S1410">
        <v>1000</v>
      </c>
      <c r="T1410">
        <v>100</v>
      </c>
      <c r="U1410" t="b">
        <v>1</v>
      </c>
      <c r="V1410">
        <v>100</v>
      </c>
      <c r="W1410">
        <v>1</v>
      </c>
      <c r="X1410">
        <v>105</v>
      </c>
      <c r="Y1410">
        <v>60</v>
      </c>
      <c r="Z1410">
        <v>0.05</v>
      </c>
      <c r="AA1410" t="b">
        <v>1</v>
      </c>
      <c r="AB1410" s="21" t="s">
        <v>724</v>
      </c>
      <c r="AC1410">
        <v>5</v>
      </c>
      <c r="AD1410">
        <v>9</v>
      </c>
      <c r="AE1410">
        <v>10</v>
      </c>
      <c r="AF1410">
        <v>10</v>
      </c>
      <c r="AG1410" s="21" t="s">
        <v>48</v>
      </c>
      <c r="AH1410" t="b">
        <v>0</v>
      </c>
      <c r="AI1410" t="b">
        <v>0</v>
      </c>
      <c r="AJ1410">
        <v>50</v>
      </c>
      <c r="AK1410">
        <v>0</v>
      </c>
      <c r="AL1410">
        <v>2000</v>
      </c>
      <c r="AM1410" s="21" t="s">
        <v>448</v>
      </c>
      <c r="AN1410" s="21"/>
      <c r="AO1410" t="b">
        <v>0</v>
      </c>
      <c r="AP1410" s="21"/>
      <c r="AQ1410" s="21"/>
      <c r="AR1410" s="21" t="s">
        <v>503</v>
      </c>
      <c r="AS1410" s="21"/>
      <c r="AT1410" s="21"/>
      <c r="AU1410" s="21"/>
      <c r="AW1410">
        <v>3</v>
      </c>
      <c r="AX1410" s="21"/>
      <c r="AY1410">
        <v>12695295</v>
      </c>
      <c r="AZ1410">
        <v>0</v>
      </c>
      <c r="BA1410">
        <v>0</v>
      </c>
      <c r="BB1410">
        <v>35</v>
      </c>
      <c r="BC1410">
        <v>0</v>
      </c>
      <c r="BD1410">
        <v>80</v>
      </c>
      <c r="BE1410" s="21"/>
      <c r="BF1410">
        <v>0</v>
      </c>
    </row>
    <row r="1411" spans="1:58" x14ac:dyDescent="0.25">
      <c r="A1411">
        <v>1.7</v>
      </c>
      <c r="B1411" s="21" t="s">
        <v>198</v>
      </c>
      <c r="C1411" s="21" t="s">
        <v>9</v>
      </c>
      <c r="D1411" s="21" t="s">
        <v>14</v>
      </c>
      <c r="E1411" s="21"/>
      <c r="F1411" s="21"/>
      <c r="G1411" s="21" t="s">
        <v>23</v>
      </c>
      <c r="H1411" s="21"/>
      <c r="I1411" s="21" t="s">
        <v>790</v>
      </c>
      <c r="J1411" s="21" t="s">
        <v>662</v>
      </c>
      <c r="K1411" s="21" t="s">
        <v>41</v>
      </c>
      <c r="L1411" t="b">
        <v>0</v>
      </c>
      <c r="M1411" t="b">
        <v>0</v>
      </c>
      <c r="N1411" t="b">
        <v>0</v>
      </c>
      <c r="O1411">
        <v>40</v>
      </c>
      <c r="P1411">
        <v>30</v>
      </c>
      <c r="Q1411">
        <v>0</v>
      </c>
      <c r="R1411" s="21" t="s">
        <v>49</v>
      </c>
      <c r="S1411">
        <v>1000</v>
      </c>
      <c r="T1411">
        <v>100</v>
      </c>
      <c r="U1411" t="b">
        <v>1</v>
      </c>
      <c r="V1411">
        <v>100</v>
      </c>
      <c r="W1411">
        <v>1</v>
      </c>
      <c r="X1411">
        <v>105</v>
      </c>
      <c r="Y1411">
        <v>60</v>
      </c>
      <c r="Z1411">
        <v>0.05</v>
      </c>
      <c r="AA1411" t="b">
        <v>1</v>
      </c>
      <c r="AB1411" s="21" t="s">
        <v>724</v>
      </c>
      <c r="AC1411">
        <v>5</v>
      </c>
      <c r="AD1411">
        <v>9</v>
      </c>
      <c r="AE1411">
        <v>10</v>
      </c>
      <c r="AF1411">
        <v>10</v>
      </c>
      <c r="AG1411" s="21" t="s">
        <v>48</v>
      </c>
      <c r="AH1411" t="b">
        <v>0</v>
      </c>
      <c r="AI1411" t="b">
        <v>0</v>
      </c>
      <c r="AJ1411">
        <v>50</v>
      </c>
      <c r="AK1411">
        <v>0</v>
      </c>
      <c r="AL1411">
        <v>2000</v>
      </c>
      <c r="AM1411" s="21" t="s">
        <v>449</v>
      </c>
      <c r="AN1411" s="21"/>
      <c r="AO1411" t="b">
        <v>0</v>
      </c>
      <c r="AP1411" s="21"/>
      <c r="AQ1411" s="21"/>
      <c r="AR1411" s="21" t="s">
        <v>503</v>
      </c>
      <c r="AS1411" s="21"/>
      <c r="AT1411" s="21"/>
      <c r="AU1411" s="21"/>
      <c r="AX1411" s="21"/>
      <c r="AY1411">
        <v>12695295</v>
      </c>
      <c r="BE1411" s="21"/>
    </row>
    <row r="1412" spans="1:58" x14ac:dyDescent="0.25">
      <c r="A1412">
        <v>1.7</v>
      </c>
      <c r="B1412" s="21" t="s">
        <v>198</v>
      </c>
      <c r="C1412" s="21" t="s">
        <v>9</v>
      </c>
      <c r="D1412" s="21" t="s">
        <v>14</v>
      </c>
      <c r="E1412" s="21"/>
      <c r="F1412" s="21"/>
      <c r="G1412" s="21" t="s">
        <v>23</v>
      </c>
      <c r="H1412" s="21"/>
      <c r="I1412" s="21" t="s">
        <v>790</v>
      </c>
      <c r="J1412" s="21" t="s">
        <v>662</v>
      </c>
      <c r="K1412" s="21" t="s">
        <v>41</v>
      </c>
      <c r="L1412" t="b">
        <v>0</v>
      </c>
      <c r="M1412" t="b">
        <v>0</v>
      </c>
      <c r="N1412" t="b">
        <v>0</v>
      </c>
      <c r="O1412">
        <v>40</v>
      </c>
      <c r="P1412">
        <v>30</v>
      </c>
      <c r="Q1412">
        <v>0</v>
      </c>
      <c r="R1412" s="21" t="s">
        <v>49</v>
      </c>
      <c r="S1412">
        <v>1000</v>
      </c>
      <c r="T1412">
        <v>100</v>
      </c>
      <c r="U1412" t="b">
        <v>1</v>
      </c>
      <c r="V1412">
        <v>100</v>
      </c>
      <c r="W1412">
        <v>1</v>
      </c>
      <c r="X1412">
        <v>105</v>
      </c>
      <c r="Y1412">
        <v>60</v>
      </c>
      <c r="Z1412">
        <v>0.05</v>
      </c>
      <c r="AA1412" t="b">
        <v>1</v>
      </c>
      <c r="AB1412" s="21" t="s">
        <v>724</v>
      </c>
      <c r="AC1412">
        <v>5</v>
      </c>
      <c r="AD1412">
        <v>9</v>
      </c>
      <c r="AE1412">
        <v>10</v>
      </c>
      <c r="AF1412">
        <v>10</v>
      </c>
      <c r="AG1412" s="21" t="s">
        <v>48</v>
      </c>
      <c r="AH1412" t="b">
        <v>0</v>
      </c>
      <c r="AI1412" t="b">
        <v>0</v>
      </c>
      <c r="AJ1412">
        <v>50</v>
      </c>
      <c r="AK1412">
        <v>0</v>
      </c>
      <c r="AL1412">
        <v>2000</v>
      </c>
      <c r="AM1412" s="21" t="s">
        <v>451</v>
      </c>
      <c r="AN1412" s="21"/>
      <c r="AO1412" t="b">
        <v>0</v>
      </c>
      <c r="AP1412" s="21"/>
      <c r="AQ1412" s="21"/>
      <c r="AR1412" s="21" t="s">
        <v>501</v>
      </c>
      <c r="AS1412" s="21"/>
      <c r="AT1412" s="21"/>
      <c r="AU1412" s="21"/>
      <c r="AX1412" s="21"/>
      <c r="AY1412">
        <v>14524637</v>
      </c>
      <c r="BE1412" s="21"/>
    </row>
    <row r="1413" spans="1:58" x14ac:dyDescent="0.25">
      <c r="A1413">
        <v>1.7</v>
      </c>
      <c r="B1413" s="21" t="s">
        <v>198</v>
      </c>
      <c r="C1413" s="21" t="s">
        <v>9</v>
      </c>
      <c r="D1413" s="21" t="s">
        <v>14</v>
      </c>
      <c r="E1413" s="21"/>
      <c r="F1413" s="21"/>
      <c r="G1413" s="21" t="s">
        <v>23</v>
      </c>
      <c r="H1413" s="21"/>
      <c r="I1413" s="21" t="s">
        <v>790</v>
      </c>
      <c r="J1413" s="21" t="s">
        <v>662</v>
      </c>
      <c r="K1413" s="21" t="s">
        <v>41</v>
      </c>
      <c r="L1413" t="b">
        <v>0</v>
      </c>
      <c r="M1413" t="b">
        <v>0</v>
      </c>
      <c r="N1413" t="b">
        <v>0</v>
      </c>
      <c r="O1413">
        <v>40</v>
      </c>
      <c r="P1413">
        <v>30</v>
      </c>
      <c r="Q1413">
        <v>0</v>
      </c>
      <c r="R1413" s="21" t="s">
        <v>49</v>
      </c>
      <c r="S1413">
        <v>1000</v>
      </c>
      <c r="T1413">
        <v>100</v>
      </c>
      <c r="U1413" t="b">
        <v>1</v>
      </c>
      <c r="V1413">
        <v>100</v>
      </c>
      <c r="W1413">
        <v>1</v>
      </c>
      <c r="X1413">
        <v>105</v>
      </c>
      <c r="Y1413">
        <v>60</v>
      </c>
      <c r="Z1413">
        <v>0.05</v>
      </c>
      <c r="AA1413" t="b">
        <v>1</v>
      </c>
      <c r="AB1413" s="21" t="s">
        <v>724</v>
      </c>
      <c r="AC1413">
        <v>5</v>
      </c>
      <c r="AD1413">
        <v>9</v>
      </c>
      <c r="AE1413">
        <v>10</v>
      </c>
      <c r="AF1413">
        <v>10</v>
      </c>
      <c r="AG1413" s="21" t="s">
        <v>48</v>
      </c>
      <c r="AH1413" t="b">
        <v>0</v>
      </c>
      <c r="AI1413" t="b">
        <v>0</v>
      </c>
      <c r="AJ1413">
        <v>50</v>
      </c>
      <c r="AK1413">
        <v>0</v>
      </c>
      <c r="AL1413">
        <v>2000</v>
      </c>
      <c r="AM1413" s="21" t="s">
        <v>452</v>
      </c>
      <c r="AN1413" s="21"/>
      <c r="AO1413" t="b">
        <v>0</v>
      </c>
      <c r="AP1413" s="21"/>
      <c r="AQ1413" s="21"/>
      <c r="AR1413" s="21" t="s">
        <v>501</v>
      </c>
      <c r="AS1413" s="21"/>
      <c r="AT1413" s="21"/>
      <c r="AU1413" s="21"/>
      <c r="AX1413" s="21"/>
      <c r="AY1413">
        <v>12180223</v>
      </c>
      <c r="BE1413" s="21"/>
    </row>
    <row r="1414" spans="1:58" x14ac:dyDescent="0.25">
      <c r="A1414">
        <v>1.7</v>
      </c>
      <c r="B1414" s="21" t="s">
        <v>198</v>
      </c>
      <c r="C1414" s="21" t="s">
        <v>9</v>
      </c>
      <c r="D1414" s="21" t="s">
        <v>14</v>
      </c>
      <c r="E1414" s="21"/>
      <c r="F1414" s="21"/>
      <c r="G1414" s="21" t="s">
        <v>23</v>
      </c>
      <c r="H1414" s="21"/>
      <c r="I1414" s="21" t="s">
        <v>790</v>
      </c>
      <c r="J1414" s="21" t="s">
        <v>662</v>
      </c>
      <c r="K1414" s="21" t="s">
        <v>41</v>
      </c>
      <c r="L1414" t="b">
        <v>0</v>
      </c>
      <c r="M1414" t="b">
        <v>0</v>
      </c>
      <c r="N1414" t="b">
        <v>0</v>
      </c>
      <c r="O1414">
        <v>40</v>
      </c>
      <c r="P1414">
        <v>30</v>
      </c>
      <c r="Q1414">
        <v>0</v>
      </c>
      <c r="R1414" s="21" t="s">
        <v>49</v>
      </c>
      <c r="S1414">
        <v>1000</v>
      </c>
      <c r="T1414">
        <v>100</v>
      </c>
      <c r="U1414" t="b">
        <v>1</v>
      </c>
      <c r="V1414">
        <v>100</v>
      </c>
      <c r="W1414">
        <v>1</v>
      </c>
      <c r="X1414">
        <v>105</v>
      </c>
      <c r="Y1414">
        <v>60</v>
      </c>
      <c r="Z1414">
        <v>0.05</v>
      </c>
      <c r="AA1414" t="b">
        <v>1</v>
      </c>
      <c r="AB1414" s="21" t="s">
        <v>724</v>
      </c>
      <c r="AC1414">
        <v>5</v>
      </c>
      <c r="AD1414">
        <v>9</v>
      </c>
      <c r="AE1414">
        <v>10</v>
      </c>
      <c r="AF1414">
        <v>10</v>
      </c>
      <c r="AG1414" s="21" t="s">
        <v>48</v>
      </c>
      <c r="AH1414" t="b">
        <v>0</v>
      </c>
      <c r="AI1414" t="b">
        <v>0</v>
      </c>
      <c r="AJ1414">
        <v>50</v>
      </c>
      <c r="AK1414">
        <v>0</v>
      </c>
      <c r="AL1414">
        <v>2000</v>
      </c>
      <c r="AM1414" s="21" t="s">
        <v>247</v>
      </c>
      <c r="AN1414" s="21"/>
      <c r="AO1414" t="b">
        <v>0</v>
      </c>
      <c r="AP1414" s="21"/>
      <c r="AQ1414" s="21"/>
      <c r="AR1414" s="21" t="s">
        <v>244</v>
      </c>
      <c r="AS1414" s="21"/>
      <c r="AT1414" s="21"/>
      <c r="AU1414" s="21"/>
      <c r="AX1414" s="21"/>
      <c r="AY1414">
        <v>7346457</v>
      </c>
      <c r="BE1414" s="21"/>
    </row>
    <row r="1415" spans="1:58" x14ac:dyDescent="0.25">
      <c r="A1415">
        <v>1.7</v>
      </c>
      <c r="B1415" s="21" t="s">
        <v>198</v>
      </c>
      <c r="C1415" s="21" t="s">
        <v>9</v>
      </c>
      <c r="D1415" s="21" t="s">
        <v>14</v>
      </c>
      <c r="E1415" s="21"/>
      <c r="F1415" s="21"/>
      <c r="G1415" s="21" t="s">
        <v>23</v>
      </c>
      <c r="H1415" s="21"/>
      <c r="I1415" s="21" t="s">
        <v>790</v>
      </c>
      <c r="J1415" s="21" t="s">
        <v>662</v>
      </c>
      <c r="K1415" s="21" t="s">
        <v>41</v>
      </c>
      <c r="L1415" t="b">
        <v>0</v>
      </c>
      <c r="M1415" t="b">
        <v>0</v>
      </c>
      <c r="N1415" t="b">
        <v>0</v>
      </c>
      <c r="O1415">
        <v>40</v>
      </c>
      <c r="P1415">
        <v>30</v>
      </c>
      <c r="Q1415">
        <v>0</v>
      </c>
      <c r="R1415" s="21" t="s">
        <v>49</v>
      </c>
      <c r="S1415">
        <v>1000</v>
      </c>
      <c r="T1415">
        <v>100</v>
      </c>
      <c r="U1415" t="b">
        <v>1</v>
      </c>
      <c r="V1415">
        <v>100</v>
      </c>
      <c r="W1415">
        <v>1</v>
      </c>
      <c r="X1415">
        <v>105</v>
      </c>
      <c r="Y1415">
        <v>60</v>
      </c>
      <c r="Z1415">
        <v>0.05</v>
      </c>
      <c r="AA1415" t="b">
        <v>1</v>
      </c>
      <c r="AB1415" s="21" t="s">
        <v>724</v>
      </c>
      <c r="AC1415">
        <v>5</v>
      </c>
      <c r="AD1415">
        <v>9</v>
      </c>
      <c r="AE1415">
        <v>10</v>
      </c>
      <c r="AF1415">
        <v>10</v>
      </c>
      <c r="AG1415" s="21" t="s">
        <v>48</v>
      </c>
      <c r="AH1415" t="b">
        <v>0</v>
      </c>
      <c r="AI1415" t="b">
        <v>0</v>
      </c>
      <c r="AJ1415">
        <v>50</v>
      </c>
      <c r="AK1415">
        <v>0</v>
      </c>
      <c r="AL1415">
        <v>2000</v>
      </c>
      <c r="AM1415" s="21" t="s">
        <v>248</v>
      </c>
      <c r="AN1415" s="21"/>
      <c r="AO1415" t="b">
        <v>0</v>
      </c>
      <c r="AP1415" s="21"/>
      <c r="AQ1415" s="21"/>
      <c r="AR1415" s="21" t="s">
        <v>244</v>
      </c>
      <c r="AS1415" s="21"/>
      <c r="AT1415" s="21"/>
      <c r="AU1415" s="21"/>
      <c r="AX1415" s="21"/>
      <c r="AY1415">
        <v>25600</v>
      </c>
      <c r="BE1415" s="21"/>
    </row>
    <row r="1416" spans="1:58" x14ac:dyDescent="0.25">
      <c r="A1416">
        <v>1.7</v>
      </c>
      <c r="B1416" s="21" t="s">
        <v>198</v>
      </c>
      <c r="C1416" s="21" t="s">
        <v>9</v>
      </c>
      <c r="D1416" s="21" t="s">
        <v>14</v>
      </c>
      <c r="E1416" s="21"/>
      <c r="F1416" s="21"/>
      <c r="G1416" s="21" t="s">
        <v>23</v>
      </c>
      <c r="H1416" s="21"/>
      <c r="I1416" s="21" t="s">
        <v>790</v>
      </c>
      <c r="J1416" s="21" t="s">
        <v>662</v>
      </c>
      <c r="K1416" s="21" t="s">
        <v>41</v>
      </c>
      <c r="L1416" t="b">
        <v>0</v>
      </c>
      <c r="M1416" t="b">
        <v>0</v>
      </c>
      <c r="N1416" t="b">
        <v>0</v>
      </c>
      <c r="O1416">
        <v>40</v>
      </c>
      <c r="P1416">
        <v>30</v>
      </c>
      <c r="Q1416">
        <v>0</v>
      </c>
      <c r="R1416" s="21" t="s">
        <v>49</v>
      </c>
      <c r="S1416">
        <v>1000</v>
      </c>
      <c r="T1416">
        <v>100</v>
      </c>
      <c r="U1416" t="b">
        <v>1</v>
      </c>
      <c r="V1416">
        <v>100</v>
      </c>
      <c r="W1416">
        <v>1</v>
      </c>
      <c r="X1416">
        <v>105</v>
      </c>
      <c r="Y1416">
        <v>60</v>
      </c>
      <c r="Z1416">
        <v>0.05</v>
      </c>
      <c r="AA1416" t="b">
        <v>1</v>
      </c>
      <c r="AB1416" s="21" t="s">
        <v>724</v>
      </c>
      <c r="AC1416">
        <v>5</v>
      </c>
      <c r="AD1416">
        <v>9</v>
      </c>
      <c r="AE1416">
        <v>10</v>
      </c>
      <c r="AF1416">
        <v>10</v>
      </c>
      <c r="AG1416" s="21" t="s">
        <v>48</v>
      </c>
      <c r="AH1416" t="b">
        <v>0</v>
      </c>
      <c r="AI1416" t="b">
        <v>0</v>
      </c>
      <c r="AJ1416">
        <v>50</v>
      </c>
      <c r="AK1416">
        <v>0</v>
      </c>
      <c r="AL1416">
        <v>2000</v>
      </c>
      <c r="AM1416" s="21" t="s">
        <v>252</v>
      </c>
      <c r="AN1416" s="21"/>
      <c r="AO1416" t="b">
        <v>0</v>
      </c>
      <c r="AP1416" s="21"/>
      <c r="AQ1416" s="21"/>
      <c r="AR1416" s="21" t="s">
        <v>244</v>
      </c>
      <c r="AS1416" s="21"/>
      <c r="AT1416" s="21"/>
      <c r="AU1416" s="21"/>
      <c r="AX1416" s="21"/>
      <c r="AY1416">
        <v>13850042</v>
      </c>
      <c r="BE1416" s="21"/>
    </row>
    <row r="1417" spans="1:58" x14ac:dyDescent="0.25">
      <c r="A1417">
        <v>1.7</v>
      </c>
      <c r="B1417" s="21" t="s">
        <v>198</v>
      </c>
      <c r="C1417" s="21" t="s">
        <v>9</v>
      </c>
      <c r="D1417" s="21" t="s">
        <v>14</v>
      </c>
      <c r="E1417" s="21"/>
      <c r="F1417" s="21"/>
      <c r="G1417" s="21" t="s">
        <v>23</v>
      </c>
      <c r="H1417" s="21"/>
      <c r="I1417" s="21" t="s">
        <v>790</v>
      </c>
      <c r="J1417" s="21" t="s">
        <v>662</v>
      </c>
      <c r="K1417" s="21" t="s">
        <v>41</v>
      </c>
      <c r="L1417" t="b">
        <v>0</v>
      </c>
      <c r="M1417" t="b">
        <v>0</v>
      </c>
      <c r="N1417" t="b">
        <v>0</v>
      </c>
      <c r="O1417">
        <v>40</v>
      </c>
      <c r="P1417">
        <v>30</v>
      </c>
      <c r="Q1417">
        <v>0</v>
      </c>
      <c r="R1417" s="21" t="s">
        <v>49</v>
      </c>
      <c r="S1417">
        <v>1000</v>
      </c>
      <c r="T1417">
        <v>100</v>
      </c>
      <c r="U1417" t="b">
        <v>1</v>
      </c>
      <c r="V1417">
        <v>100</v>
      </c>
      <c r="W1417">
        <v>1</v>
      </c>
      <c r="X1417">
        <v>105</v>
      </c>
      <c r="Y1417">
        <v>60</v>
      </c>
      <c r="Z1417">
        <v>0.05</v>
      </c>
      <c r="AA1417" t="b">
        <v>1</v>
      </c>
      <c r="AB1417" s="21" t="s">
        <v>724</v>
      </c>
      <c r="AC1417">
        <v>5</v>
      </c>
      <c r="AD1417">
        <v>9</v>
      </c>
      <c r="AE1417">
        <v>10</v>
      </c>
      <c r="AF1417">
        <v>10</v>
      </c>
      <c r="AG1417" s="21" t="s">
        <v>48</v>
      </c>
      <c r="AH1417" t="b">
        <v>0</v>
      </c>
      <c r="AI1417" t="b">
        <v>0</v>
      </c>
      <c r="AJ1417">
        <v>50</v>
      </c>
      <c r="AK1417">
        <v>0</v>
      </c>
      <c r="AL1417">
        <v>2000</v>
      </c>
      <c r="AM1417" s="21" t="s">
        <v>255</v>
      </c>
      <c r="AN1417" s="21"/>
      <c r="AO1417" t="b">
        <v>0</v>
      </c>
      <c r="AP1417" s="21"/>
      <c r="AQ1417" s="21"/>
      <c r="AR1417" s="21" t="s">
        <v>244</v>
      </c>
      <c r="AS1417" s="21"/>
      <c r="AT1417" s="21"/>
      <c r="AU1417" s="21"/>
      <c r="AX1417" s="21"/>
      <c r="AY1417">
        <v>16776960</v>
      </c>
      <c r="BE1417" s="21"/>
    </row>
    <row r="1418" spans="1:58" x14ac:dyDescent="0.25">
      <c r="A1418">
        <v>1.7</v>
      </c>
      <c r="B1418" s="21" t="s">
        <v>198</v>
      </c>
      <c r="C1418" s="21" t="s">
        <v>9</v>
      </c>
      <c r="D1418" s="21" t="s">
        <v>14</v>
      </c>
      <c r="E1418" s="21"/>
      <c r="F1418" s="21"/>
      <c r="G1418" s="21" t="s">
        <v>23</v>
      </c>
      <c r="H1418" s="21"/>
      <c r="I1418" s="21" t="s">
        <v>790</v>
      </c>
      <c r="J1418" s="21" t="s">
        <v>662</v>
      </c>
      <c r="K1418" s="21" t="s">
        <v>41</v>
      </c>
      <c r="L1418" t="b">
        <v>0</v>
      </c>
      <c r="M1418" t="b">
        <v>0</v>
      </c>
      <c r="N1418" t="b">
        <v>0</v>
      </c>
      <c r="O1418">
        <v>40</v>
      </c>
      <c r="P1418">
        <v>30</v>
      </c>
      <c r="Q1418">
        <v>0</v>
      </c>
      <c r="R1418" s="21" t="s">
        <v>49</v>
      </c>
      <c r="S1418">
        <v>1000</v>
      </c>
      <c r="T1418">
        <v>100</v>
      </c>
      <c r="U1418" t="b">
        <v>1</v>
      </c>
      <c r="V1418">
        <v>100</v>
      </c>
      <c r="W1418">
        <v>1</v>
      </c>
      <c r="X1418">
        <v>105</v>
      </c>
      <c r="Y1418">
        <v>60</v>
      </c>
      <c r="Z1418">
        <v>0.05</v>
      </c>
      <c r="AA1418" t="b">
        <v>1</v>
      </c>
      <c r="AB1418" s="21" t="s">
        <v>724</v>
      </c>
      <c r="AC1418">
        <v>5</v>
      </c>
      <c r="AD1418">
        <v>9</v>
      </c>
      <c r="AE1418">
        <v>10</v>
      </c>
      <c r="AF1418">
        <v>10</v>
      </c>
      <c r="AG1418" s="21" t="s">
        <v>48</v>
      </c>
      <c r="AH1418" t="b">
        <v>0</v>
      </c>
      <c r="AI1418" t="b">
        <v>0</v>
      </c>
      <c r="AJ1418">
        <v>50</v>
      </c>
      <c r="AK1418">
        <v>0</v>
      </c>
      <c r="AL1418">
        <v>2000</v>
      </c>
      <c r="AM1418" s="21" t="s">
        <v>382</v>
      </c>
      <c r="AN1418" s="21"/>
      <c r="AO1418" t="b">
        <v>0</v>
      </c>
      <c r="AP1418" s="21"/>
      <c r="AQ1418" s="21"/>
      <c r="AR1418" s="21" t="s">
        <v>375</v>
      </c>
      <c r="AS1418" s="21"/>
      <c r="AT1418" s="21"/>
      <c r="AU1418" s="21"/>
      <c r="AX1418" s="21"/>
      <c r="AY1418">
        <v>8519755</v>
      </c>
      <c r="BE1418" s="21"/>
    </row>
    <row r="1419" spans="1:58" x14ac:dyDescent="0.25">
      <c r="A1419">
        <v>1.7</v>
      </c>
      <c r="B1419" s="21" t="s">
        <v>198</v>
      </c>
      <c r="C1419" s="21" t="s">
        <v>9</v>
      </c>
      <c r="D1419" s="21" t="s">
        <v>14</v>
      </c>
      <c r="E1419" s="21"/>
      <c r="F1419" s="21"/>
      <c r="G1419" s="21" t="s">
        <v>23</v>
      </c>
      <c r="H1419" s="21"/>
      <c r="I1419" s="21" t="s">
        <v>790</v>
      </c>
      <c r="J1419" s="21" t="s">
        <v>662</v>
      </c>
      <c r="K1419" s="21" t="s">
        <v>41</v>
      </c>
      <c r="L1419" t="b">
        <v>0</v>
      </c>
      <c r="M1419" t="b">
        <v>0</v>
      </c>
      <c r="N1419" t="b">
        <v>0</v>
      </c>
      <c r="O1419">
        <v>40</v>
      </c>
      <c r="P1419">
        <v>30</v>
      </c>
      <c r="Q1419">
        <v>0</v>
      </c>
      <c r="R1419" s="21" t="s">
        <v>49</v>
      </c>
      <c r="S1419">
        <v>1000</v>
      </c>
      <c r="T1419">
        <v>100</v>
      </c>
      <c r="U1419" t="b">
        <v>1</v>
      </c>
      <c r="V1419">
        <v>100</v>
      </c>
      <c r="W1419">
        <v>1</v>
      </c>
      <c r="X1419">
        <v>105</v>
      </c>
      <c r="Y1419">
        <v>60</v>
      </c>
      <c r="Z1419">
        <v>0.05</v>
      </c>
      <c r="AA1419" t="b">
        <v>1</v>
      </c>
      <c r="AB1419" s="21" t="s">
        <v>724</v>
      </c>
      <c r="AC1419">
        <v>5</v>
      </c>
      <c r="AD1419">
        <v>9</v>
      </c>
      <c r="AE1419">
        <v>10</v>
      </c>
      <c r="AF1419">
        <v>10</v>
      </c>
      <c r="AG1419" s="21" t="s">
        <v>48</v>
      </c>
      <c r="AH1419" t="b">
        <v>0</v>
      </c>
      <c r="AI1419" t="b">
        <v>0</v>
      </c>
      <c r="AJ1419">
        <v>50</v>
      </c>
      <c r="AK1419">
        <v>0</v>
      </c>
      <c r="AL1419">
        <v>2000</v>
      </c>
      <c r="AM1419" s="21" t="s">
        <v>383</v>
      </c>
      <c r="AN1419" s="21"/>
      <c r="AO1419" t="b">
        <v>0</v>
      </c>
      <c r="AP1419" s="21"/>
      <c r="AQ1419" s="21"/>
      <c r="AR1419" s="21" t="s">
        <v>375</v>
      </c>
      <c r="AS1419" s="21"/>
      <c r="AT1419" s="21"/>
      <c r="AU1419" s="21"/>
      <c r="AX1419" s="21"/>
      <c r="AY1419">
        <v>8519755</v>
      </c>
      <c r="BE1419" s="21"/>
    </row>
    <row r="1420" spans="1:58" x14ac:dyDescent="0.25">
      <c r="A1420">
        <v>1.7</v>
      </c>
      <c r="B1420" s="21" t="s">
        <v>198</v>
      </c>
      <c r="C1420" s="21" t="s">
        <v>9</v>
      </c>
      <c r="D1420" s="21" t="s">
        <v>14</v>
      </c>
      <c r="E1420" s="21"/>
      <c r="F1420" s="21"/>
      <c r="G1420" s="21" t="s">
        <v>23</v>
      </c>
      <c r="H1420" s="21"/>
      <c r="I1420" s="21" t="s">
        <v>790</v>
      </c>
      <c r="J1420" s="21" t="s">
        <v>662</v>
      </c>
      <c r="K1420" s="21" t="s">
        <v>41</v>
      </c>
      <c r="L1420" t="b">
        <v>0</v>
      </c>
      <c r="M1420" t="b">
        <v>0</v>
      </c>
      <c r="N1420" t="b">
        <v>0</v>
      </c>
      <c r="O1420">
        <v>40</v>
      </c>
      <c r="P1420">
        <v>30</v>
      </c>
      <c r="Q1420">
        <v>0</v>
      </c>
      <c r="R1420" s="21" t="s">
        <v>49</v>
      </c>
      <c r="S1420">
        <v>1000</v>
      </c>
      <c r="T1420">
        <v>100</v>
      </c>
      <c r="U1420" t="b">
        <v>1</v>
      </c>
      <c r="V1420">
        <v>100</v>
      </c>
      <c r="W1420">
        <v>1</v>
      </c>
      <c r="X1420">
        <v>105</v>
      </c>
      <c r="Y1420">
        <v>60</v>
      </c>
      <c r="Z1420">
        <v>0.05</v>
      </c>
      <c r="AA1420" t="b">
        <v>1</v>
      </c>
      <c r="AB1420" s="21" t="s">
        <v>724</v>
      </c>
      <c r="AC1420">
        <v>5</v>
      </c>
      <c r="AD1420">
        <v>9</v>
      </c>
      <c r="AE1420">
        <v>10</v>
      </c>
      <c r="AF1420">
        <v>10</v>
      </c>
      <c r="AG1420" s="21" t="s">
        <v>48</v>
      </c>
      <c r="AH1420" t="b">
        <v>0</v>
      </c>
      <c r="AI1420" t="b">
        <v>0</v>
      </c>
      <c r="AJ1420">
        <v>50</v>
      </c>
      <c r="AK1420">
        <v>0</v>
      </c>
      <c r="AL1420">
        <v>2000</v>
      </c>
      <c r="AM1420" s="21" t="s">
        <v>384</v>
      </c>
      <c r="AN1420" s="21"/>
      <c r="AO1420" t="b">
        <v>0</v>
      </c>
      <c r="AP1420" s="21"/>
      <c r="AQ1420" s="21"/>
      <c r="AR1420" s="21" t="s">
        <v>375</v>
      </c>
      <c r="AS1420" s="21"/>
      <c r="AT1420" s="21"/>
      <c r="AU1420" s="21"/>
      <c r="AX1420" s="21"/>
      <c r="AY1420">
        <v>8519755</v>
      </c>
      <c r="BE1420" s="21"/>
    </row>
    <row r="1421" spans="1:58" x14ac:dyDescent="0.25">
      <c r="A1421">
        <v>1.7</v>
      </c>
      <c r="B1421" s="21" t="s">
        <v>198</v>
      </c>
      <c r="C1421" s="21" t="s">
        <v>9</v>
      </c>
      <c r="D1421" s="21" t="s">
        <v>14</v>
      </c>
      <c r="E1421" s="21"/>
      <c r="F1421" s="21"/>
      <c r="G1421" s="21" t="s">
        <v>23</v>
      </c>
      <c r="H1421" s="21"/>
      <c r="I1421" s="21" t="s">
        <v>790</v>
      </c>
      <c r="J1421" s="21" t="s">
        <v>662</v>
      </c>
      <c r="K1421" s="21" t="s">
        <v>41</v>
      </c>
      <c r="L1421" t="b">
        <v>0</v>
      </c>
      <c r="M1421" t="b">
        <v>0</v>
      </c>
      <c r="N1421" t="b">
        <v>0</v>
      </c>
      <c r="O1421">
        <v>40</v>
      </c>
      <c r="P1421">
        <v>30</v>
      </c>
      <c r="Q1421">
        <v>0</v>
      </c>
      <c r="R1421" s="21" t="s">
        <v>49</v>
      </c>
      <c r="S1421">
        <v>1000</v>
      </c>
      <c r="T1421">
        <v>100</v>
      </c>
      <c r="U1421" t="b">
        <v>1</v>
      </c>
      <c r="V1421">
        <v>100</v>
      </c>
      <c r="W1421">
        <v>1</v>
      </c>
      <c r="X1421">
        <v>105</v>
      </c>
      <c r="Y1421">
        <v>60</v>
      </c>
      <c r="Z1421">
        <v>0.05</v>
      </c>
      <c r="AA1421" t="b">
        <v>1</v>
      </c>
      <c r="AB1421" s="21" t="s">
        <v>724</v>
      </c>
      <c r="AC1421">
        <v>5</v>
      </c>
      <c r="AD1421">
        <v>9</v>
      </c>
      <c r="AE1421">
        <v>10</v>
      </c>
      <c r="AF1421">
        <v>10</v>
      </c>
      <c r="AG1421" s="21" t="s">
        <v>48</v>
      </c>
      <c r="AH1421" t="b">
        <v>0</v>
      </c>
      <c r="AI1421" t="b">
        <v>0</v>
      </c>
      <c r="AJ1421">
        <v>50</v>
      </c>
      <c r="AK1421">
        <v>0</v>
      </c>
      <c r="AL1421">
        <v>2000</v>
      </c>
      <c r="AM1421" s="21" t="s">
        <v>385</v>
      </c>
      <c r="AN1421" s="21"/>
      <c r="AO1421" t="b">
        <v>0</v>
      </c>
      <c r="AP1421" s="21"/>
      <c r="AQ1421" s="21"/>
      <c r="AR1421" s="21" t="s">
        <v>375</v>
      </c>
      <c r="AS1421" s="21"/>
      <c r="AT1421" s="21"/>
      <c r="AU1421" s="21"/>
      <c r="AX1421" s="21"/>
      <c r="AY1421">
        <v>16748574</v>
      </c>
      <c r="BE1421" s="21"/>
    </row>
    <row r="1422" spans="1:58" x14ac:dyDescent="0.25">
      <c r="A1422">
        <v>1.7</v>
      </c>
      <c r="B1422" s="21" t="s">
        <v>198</v>
      </c>
      <c r="C1422" s="21" t="s">
        <v>9</v>
      </c>
      <c r="D1422" s="21" t="s">
        <v>14</v>
      </c>
      <c r="E1422" s="21"/>
      <c r="F1422" s="21"/>
      <c r="G1422" s="21" t="s">
        <v>23</v>
      </c>
      <c r="H1422" s="21"/>
      <c r="I1422" s="21" t="s">
        <v>790</v>
      </c>
      <c r="J1422" s="21" t="s">
        <v>662</v>
      </c>
      <c r="K1422" s="21" t="s">
        <v>41</v>
      </c>
      <c r="L1422" t="b">
        <v>0</v>
      </c>
      <c r="M1422" t="b">
        <v>0</v>
      </c>
      <c r="N1422" t="b">
        <v>0</v>
      </c>
      <c r="O1422">
        <v>40</v>
      </c>
      <c r="P1422">
        <v>30</v>
      </c>
      <c r="Q1422">
        <v>0</v>
      </c>
      <c r="R1422" s="21" t="s">
        <v>49</v>
      </c>
      <c r="S1422">
        <v>1000</v>
      </c>
      <c r="T1422">
        <v>100</v>
      </c>
      <c r="U1422" t="b">
        <v>1</v>
      </c>
      <c r="V1422">
        <v>100</v>
      </c>
      <c r="W1422">
        <v>1</v>
      </c>
      <c r="X1422">
        <v>105</v>
      </c>
      <c r="Y1422">
        <v>60</v>
      </c>
      <c r="Z1422">
        <v>0.05</v>
      </c>
      <c r="AA1422" t="b">
        <v>1</v>
      </c>
      <c r="AB1422" s="21" t="s">
        <v>724</v>
      </c>
      <c r="AC1422">
        <v>5</v>
      </c>
      <c r="AD1422">
        <v>9</v>
      </c>
      <c r="AE1422">
        <v>10</v>
      </c>
      <c r="AF1422">
        <v>10</v>
      </c>
      <c r="AG1422" s="21" t="s">
        <v>48</v>
      </c>
      <c r="AH1422" t="b">
        <v>0</v>
      </c>
      <c r="AI1422" t="b">
        <v>0</v>
      </c>
      <c r="AJ1422">
        <v>50</v>
      </c>
      <c r="AK1422">
        <v>0</v>
      </c>
      <c r="AL1422">
        <v>2000</v>
      </c>
      <c r="AM1422" s="21" t="s">
        <v>386</v>
      </c>
      <c r="AN1422" s="21"/>
      <c r="AO1422" t="b">
        <v>0</v>
      </c>
      <c r="AP1422" s="21"/>
      <c r="AQ1422" s="21"/>
      <c r="AR1422" s="21" t="s">
        <v>375</v>
      </c>
      <c r="AS1422" s="21"/>
      <c r="AT1422" s="21"/>
      <c r="AU1422" s="21"/>
      <c r="AX1422" s="21"/>
      <c r="AY1422">
        <v>16436871</v>
      </c>
      <c r="BE1422" s="21"/>
    </row>
    <row r="1423" spans="1:58" x14ac:dyDescent="0.25">
      <c r="A1423">
        <v>1.7</v>
      </c>
      <c r="B1423" s="21" t="s">
        <v>198</v>
      </c>
      <c r="C1423" s="21" t="s">
        <v>9</v>
      </c>
      <c r="D1423" s="21" t="s">
        <v>14</v>
      </c>
      <c r="E1423" s="21"/>
      <c r="F1423" s="21"/>
      <c r="G1423" s="21" t="s">
        <v>23</v>
      </c>
      <c r="H1423" s="21"/>
      <c r="I1423" s="21" t="s">
        <v>790</v>
      </c>
      <c r="J1423" s="21" t="s">
        <v>662</v>
      </c>
      <c r="K1423" s="21" t="s">
        <v>41</v>
      </c>
      <c r="L1423" t="b">
        <v>0</v>
      </c>
      <c r="M1423" t="b">
        <v>0</v>
      </c>
      <c r="N1423" t="b">
        <v>0</v>
      </c>
      <c r="O1423">
        <v>40</v>
      </c>
      <c r="P1423">
        <v>30</v>
      </c>
      <c r="Q1423">
        <v>0</v>
      </c>
      <c r="R1423" s="21" t="s">
        <v>49</v>
      </c>
      <c r="S1423">
        <v>1000</v>
      </c>
      <c r="T1423">
        <v>100</v>
      </c>
      <c r="U1423" t="b">
        <v>1</v>
      </c>
      <c r="V1423">
        <v>100</v>
      </c>
      <c r="W1423">
        <v>1</v>
      </c>
      <c r="X1423">
        <v>105</v>
      </c>
      <c r="Y1423">
        <v>60</v>
      </c>
      <c r="Z1423">
        <v>0.05</v>
      </c>
      <c r="AA1423" t="b">
        <v>1</v>
      </c>
      <c r="AB1423" s="21" t="s">
        <v>724</v>
      </c>
      <c r="AC1423">
        <v>5</v>
      </c>
      <c r="AD1423">
        <v>9</v>
      </c>
      <c r="AE1423">
        <v>10</v>
      </c>
      <c r="AF1423">
        <v>10</v>
      </c>
      <c r="AG1423" s="21" t="s">
        <v>48</v>
      </c>
      <c r="AH1423" t="b">
        <v>0</v>
      </c>
      <c r="AI1423" t="b">
        <v>0</v>
      </c>
      <c r="AJ1423">
        <v>50</v>
      </c>
      <c r="AK1423">
        <v>0</v>
      </c>
      <c r="AL1423">
        <v>2000</v>
      </c>
      <c r="AM1423" s="21" t="s">
        <v>387</v>
      </c>
      <c r="AN1423" s="21"/>
      <c r="AO1423" t="b">
        <v>0</v>
      </c>
      <c r="AP1423" s="21"/>
      <c r="AQ1423" s="21"/>
      <c r="AR1423" s="21" t="s">
        <v>375</v>
      </c>
      <c r="AS1423" s="21"/>
      <c r="AT1423" s="21"/>
      <c r="AU1423" s="21"/>
      <c r="AX1423" s="21"/>
      <c r="AY1423">
        <v>15128749</v>
      </c>
      <c r="BE1423" s="21"/>
    </row>
    <row r="1424" spans="1:58" x14ac:dyDescent="0.25">
      <c r="A1424">
        <v>1.7</v>
      </c>
      <c r="B1424" s="21" t="s">
        <v>198</v>
      </c>
      <c r="C1424" s="21" t="s">
        <v>9</v>
      </c>
      <c r="D1424" s="21" t="s">
        <v>14</v>
      </c>
      <c r="E1424" s="21"/>
      <c r="F1424" s="21"/>
      <c r="G1424" s="21" t="s">
        <v>23</v>
      </c>
      <c r="H1424" s="21"/>
      <c r="I1424" s="21" t="s">
        <v>790</v>
      </c>
      <c r="J1424" s="21" t="s">
        <v>662</v>
      </c>
      <c r="K1424" s="21" t="s">
        <v>41</v>
      </c>
      <c r="L1424" t="b">
        <v>0</v>
      </c>
      <c r="M1424" t="b">
        <v>0</v>
      </c>
      <c r="N1424" t="b">
        <v>0</v>
      </c>
      <c r="O1424">
        <v>40</v>
      </c>
      <c r="P1424">
        <v>30</v>
      </c>
      <c r="Q1424">
        <v>0</v>
      </c>
      <c r="R1424" s="21" t="s">
        <v>49</v>
      </c>
      <c r="S1424">
        <v>1000</v>
      </c>
      <c r="T1424">
        <v>100</v>
      </c>
      <c r="U1424" t="b">
        <v>1</v>
      </c>
      <c r="V1424">
        <v>100</v>
      </c>
      <c r="W1424">
        <v>1</v>
      </c>
      <c r="X1424">
        <v>105</v>
      </c>
      <c r="Y1424">
        <v>60</v>
      </c>
      <c r="Z1424">
        <v>0.05</v>
      </c>
      <c r="AA1424" t="b">
        <v>1</v>
      </c>
      <c r="AB1424" s="21" t="s">
        <v>724</v>
      </c>
      <c r="AC1424">
        <v>5</v>
      </c>
      <c r="AD1424">
        <v>9</v>
      </c>
      <c r="AE1424">
        <v>10</v>
      </c>
      <c r="AF1424">
        <v>10</v>
      </c>
      <c r="AG1424" s="21" t="s">
        <v>48</v>
      </c>
      <c r="AH1424" t="b">
        <v>0</v>
      </c>
      <c r="AI1424" t="b">
        <v>0</v>
      </c>
      <c r="AJ1424">
        <v>50</v>
      </c>
      <c r="AK1424">
        <v>0</v>
      </c>
      <c r="AL1424">
        <v>2000</v>
      </c>
      <c r="AM1424" s="21" t="s">
        <v>388</v>
      </c>
      <c r="AN1424" s="21"/>
      <c r="AO1424" t="b">
        <v>0</v>
      </c>
      <c r="AP1424" s="21"/>
      <c r="AQ1424" s="21"/>
      <c r="AR1424" s="21" t="s">
        <v>375</v>
      </c>
      <c r="AS1424" s="21"/>
      <c r="AT1424" s="21"/>
      <c r="AU1424" s="21"/>
      <c r="AX1424" s="21"/>
      <c r="AY1424">
        <v>9498256</v>
      </c>
      <c r="BE1424" s="21"/>
    </row>
    <row r="1425" spans="1:57" x14ac:dyDescent="0.25">
      <c r="A1425">
        <v>1.7</v>
      </c>
      <c r="B1425" s="21" t="s">
        <v>198</v>
      </c>
      <c r="C1425" s="21" t="s">
        <v>9</v>
      </c>
      <c r="D1425" s="21" t="s">
        <v>14</v>
      </c>
      <c r="E1425" s="21"/>
      <c r="F1425" s="21"/>
      <c r="G1425" s="21" t="s">
        <v>23</v>
      </c>
      <c r="H1425" s="21"/>
      <c r="I1425" s="21" t="s">
        <v>790</v>
      </c>
      <c r="J1425" s="21" t="s">
        <v>662</v>
      </c>
      <c r="K1425" s="21" t="s">
        <v>41</v>
      </c>
      <c r="L1425" t="b">
        <v>0</v>
      </c>
      <c r="M1425" t="b">
        <v>0</v>
      </c>
      <c r="N1425" t="b">
        <v>0</v>
      </c>
      <c r="O1425">
        <v>40</v>
      </c>
      <c r="P1425">
        <v>30</v>
      </c>
      <c r="Q1425">
        <v>0</v>
      </c>
      <c r="R1425" s="21" t="s">
        <v>49</v>
      </c>
      <c r="S1425">
        <v>1000</v>
      </c>
      <c r="T1425">
        <v>100</v>
      </c>
      <c r="U1425" t="b">
        <v>1</v>
      </c>
      <c r="V1425">
        <v>100</v>
      </c>
      <c r="W1425">
        <v>1</v>
      </c>
      <c r="X1425">
        <v>105</v>
      </c>
      <c r="Y1425">
        <v>60</v>
      </c>
      <c r="Z1425">
        <v>0.05</v>
      </c>
      <c r="AA1425" t="b">
        <v>1</v>
      </c>
      <c r="AB1425" s="21" t="s">
        <v>724</v>
      </c>
      <c r="AC1425">
        <v>5</v>
      </c>
      <c r="AD1425">
        <v>9</v>
      </c>
      <c r="AE1425">
        <v>10</v>
      </c>
      <c r="AF1425">
        <v>10</v>
      </c>
      <c r="AG1425" s="21" t="s">
        <v>48</v>
      </c>
      <c r="AH1425" t="b">
        <v>0</v>
      </c>
      <c r="AI1425" t="b">
        <v>0</v>
      </c>
      <c r="AJ1425">
        <v>50</v>
      </c>
      <c r="AK1425">
        <v>0</v>
      </c>
      <c r="AL1425">
        <v>2000</v>
      </c>
      <c r="AM1425" s="21" t="s">
        <v>390</v>
      </c>
      <c r="AN1425" s="21"/>
      <c r="AO1425" t="b">
        <v>0</v>
      </c>
      <c r="AP1425" s="21"/>
      <c r="AQ1425" s="21"/>
      <c r="AR1425" s="21" t="s">
        <v>375</v>
      </c>
      <c r="AS1425" s="21"/>
      <c r="AT1425" s="21"/>
      <c r="AU1425" s="21"/>
      <c r="AX1425" s="21"/>
      <c r="AY1425">
        <v>8388352</v>
      </c>
      <c r="BE1425" s="21"/>
    </row>
    <row r="1426" spans="1:57" x14ac:dyDescent="0.25">
      <c r="A1426">
        <v>1.7</v>
      </c>
      <c r="B1426" s="21" t="s">
        <v>198</v>
      </c>
      <c r="C1426" s="21" t="s">
        <v>9</v>
      </c>
      <c r="D1426" s="21" t="s">
        <v>14</v>
      </c>
      <c r="E1426" s="21"/>
      <c r="F1426" s="21"/>
      <c r="G1426" s="21" t="s">
        <v>23</v>
      </c>
      <c r="H1426" s="21"/>
      <c r="I1426" s="21" t="s">
        <v>790</v>
      </c>
      <c r="J1426" s="21" t="s">
        <v>662</v>
      </c>
      <c r="K1426" s="21" t="s">
        <v>41</v>
      </c>
      <c r="L1426" t="b">
        <v>0</v>
      </c>
      <c r="M1426" t="b">
        <v>0</v>
      </c>
      <c r="N1426" t="b">
        <v>0</v>
      </c>
      <c r="O1426">
        <v>40</v>
      </c>
      <c r="P1426">
        <v>30</v>
      </c>
      <c r="Q1426">
        <v>0</v>
      </c>
      <c r="R1426" s="21" t="s">
        <v>49</v>
      </c>
      <c r="S1426">
        <v>1000</v>
      </c>
      <c r="T1426">
        <v>100</v>
      </c>
      <c r="U1426" t="b">
        <v>1</v>
      </c>
      <c r="V1426">
        <v>100</v>
      </c>
      <c r="W1426">
        <v>1</v>
      </c>
      <c r="X1426">
        <v>105</v>
      </c>
      <c r="Y1426">
        <v>60</v>
      </c>
      <c r="Z1426">
        <v>0.05</v>
      </c>
      <c r="AA1426" t="b">
        <v>1</v>
      </c>
      <c r="AB1426" s="21" t="s">
        <v>724</v>
      </c>
      <c r="AC1426">
        <v>5</v>
      </c>
      <c r="AD1426">
        <v>9</v>
      </c>
      <c r="AE1426">
        <v>10</v>
      </c>
      <c r="AF1426">
        <v>10</v>
      </c>
      <c r="AG1426" s="21" t="s">
        <v>48</v>
      </c>
      <c r="AH1426" t="b">
        <v>0</v>
      </c>
      <c r="AI1426" t="b">
        <v>0</v>
      </c>
      <c r="AJ1426">
        <v>50</v>
      </c>
      <c r="AK1426">
        <v>0</v>
      </c>
      <c r="AL1426">
        <v>2000</v>
      </c>
      <c r="AM1426" s="21" t="s">
        <v>391</v>
      </c>
      <c r="AN1426" s="21"/>
      <c r="AO1426" t="b">
        <v>0</v>
      </c>
      <c r="AP1426" s="21"/>
      <c r="AQ1426" s="21"/>
      <c r="AR1426" s="21" t="s">
        <v>375</v>
      </c>
      <c r="AS1426" s="21"/>
      <c r="AT1426" s="21"/>
      <c r="AU1426" s="21"/>
      <c r="AX1426" s="21"/>
      <c r="AY1426">
        <v>3329330</v>
      </c>
      <c r="BE1426" s="21"/>
    </row>
    <row r="1427" spans="1:57" x14ac:dyDescent="0.25">
      <c r="A1427">
        <v>1.7</v>
      </c>
      <c r="B1427" s="21" t="s">
        <v>198</v>
      </c>
      <c r="C1427" s="21" t="s">
        <v>9</v>
      </c>
      <c r="D1427" s="21" t="s">
        <v>14</v>
      </c>
      <c r="E1427" s="21"/>
      <c r="F1427" s="21"/>
      <c r="G1427" s="21" t="s">
        <v>23</v>
      </c>
      <c r="H1427" s="21"/>
      <c r="I1427" s="21" t="s">
        <v>790</v>
      </c>
      <c r="J1427" s="21" t="s">
        <v>662</v>
      </c>
      <c r="K1427" s="21" t="s">
        <v>41</v>
      </c>
      <c r="L1427" t="b">
        <v>0</v>
      </c>
      <c r="M1427" t="b">
        <v>0</v>
      </c>
      <c r="N1427" t="b">
        <v>0</v>
      </c>
      <c r="O1427">
        <v>40</v>
      </c>
      <c r="P1427">
        <v>30</v>
      </c>
      <c r="Q1427">
        <v>0</v>
      </c>
      <c r="R1427" s="21" t="s">
        <v>49</v>
      </c>
      <c r="S1427">
        <v>1000</v>
      </c>
      <c r="T1427">
        <v>100</v>
      </c>
      <c r="U1427" t="b">
        <v>1</v>
      </c>
      <c r="V1427">
        <v>100</v>
      </c>
      <c r="W1427">
        <v>1</v>
      </c>
      <c r="X1427">
        <v>105</v>
      </c>
      <c r="Y1427">
        <v>60</v>
      </c>
      <c r="Z1427">
        <v>0.05</v>
      </c>
      <c r="AA1427" t="b">
        <v>1</v>
      </c>
      <c r="AB1427" s="21" t="s">
        <v>724</v>
      </c>
      <c r="AC1427">
        <v>5</v>
      </c>
      <c r="AD1427">
        <v>9</v>
      </c>
      <c r="AE1427">
        <v>10</v>
      </c>
      <c r="AF1427">
        <v>10</v>
      </c>
      <c r="AG1427" s="21" t="s">
        <v>48</v>
      </c>
      <c r="AH1427" t="b">
        <v>0</v>
      </c>
      <c r="AI1427" t="b">
        <v>0</v>
      </c>
      <c r="AJ1427">
        <v>50</v>
      </c>
      <c r="AK1427">
        <v>0</v>
      </c>
      <c r="AL1427">
        <v>2000</v>
      </c>
      <c r="AM1427" s="21" t="s">
        <v>389</v>
      </c>
      <c r="AN1427" s="21"/>
      <c r="AO1427" t="b">
        <v>0</v>
      </c>
      <c r="AP1427" s="21"/>
      <c r="AQ1427" s="21"/>
      <c r="AR1427" s="21" t="s">
        <v>375</v>
      </c>
      <c r="AS1427" s="21"/>
      <c r="AT1427" s="21"/>
      <c r="AU1427" s="21"/>
      <c r="AX1427" s="21"/>
      <c r="AY1427">
        <v>2263842</v>
      </c>
      <c r="BE1427" s="21"/>
    </row>
    <row r="1428" spans="1:57" x14ac:dyDescent="0.25">
      <c r="A1428">
        <v>1.7</v>
      </c>
      <c r="B1428" s="21" t="s">
        <v>198</v>
      </c>
      <c r="C1428" s="21" t="s">
        <v>9</v>
      </c>
      <c r="D1428" s="21" t="s">
        <v>14</v>
      </c>
      <c r="E1428" s="21"/>
      <c r="F1428" s="21"/>
      <c r="G1428" s="21" t="s">
        <v>23</v>
      </c>
      <c r="H1428" s="21"/>
      <c r="I1428" s="21" t="s">
        <v>790</v>
      </c>
      <c r="J1428" s="21" t="s">
        <v>662</v>
      </c>
      <c r="K1428" s="21" t="s">
        <v>41</v>
      </c>
      <c r="L1428" t="b">
        <v>0</v>
      </c>
      <c r="M1428" t="b">
        <v>0</v>
      </c>
      <c r="N1428" t="b">
        <v>0</v>
      </c>
      <c r="O1428">
        <v>40</v>
      </c>
      <c r="P1428">
        <v>30</v>
      </c>
      <c r="Q1428">
        <v>0</v>
      </c>
      <c r="R1428" s="21" t="s">
        <v>49</v>
      </c>
      <c r="S1428">
        <v>1000</v>
      </c>
      <c r="T1428">
        <v>100</v>
      </c>
      <c r="U1428" t="b">
        <v>1</v>
      </c>
      <c r="V1428">
        <v>100</v>
      </c>
      <c r="W1428">
        <v>1</v>
      </c>
      <c r="X1428">
        <v>105</v>
      </c>
      <c r="Y1428">
        <v>60</v>
      </c>
      <c r="Z1428">
        <v>0.05</v>
      </c>
      <c r="AA1428" t="b">
        <v>1</v>
      </c>
      <c r="AB1428" s="21" t="s">
        <v>724</v>
      </c>
      <c r="AC1428">
        <v>5</v>
      </c>
      <c r="AD1428">
        <v>9</v>
      </c>
      <c r="AE1428">
        <v>10</v>
      </c>
      <c r="AF1428">
        <v>10</v>
      </c>
      <c r="AG1428" s="21" t="s">
        <v>48</v>
      </c>
      <c r="AH1428" t="b">
        <v>0</v>
      </c>
      <c r="AI1428" t="b">
        <v>0</v>
      </c>
      <c r="AJ1428">
        <v>50</v>
      </c>
      <c r="AK1428">
        <v>0</v>
      </c>
      <c r="AL1428">
        <v>2000</v>
      </c>
      <c r="AM1428" s="21" t="s">
        <v>402</v>
      </c>
      <c r="AN1428" s="21"/>
      <c r="AO1428" t="b">
        <v>0</v>
      </c>
      <c r="AP1428" s="21"/>
      <c r="AQ1428" s="21"/>
      <c r="AR1428" s="21" t="s">
        <v>375</v>
      </c>
      <c r="AS1428" s="21"/>
      <c r="AT1428" s="21"/>
      <c r="AU1428" s="21"/>
      <c r="AW1428">
        <v>1</v>
      </c>
      <c r="AX1428" s="21"/>
      <c r="AY1428">
        <v>8388736</v>
      </c>
      <c r="BE1428" s="21"/>
    </row>
    <row r="1429" spans="1:57" x14ac:dyDescent="0.25">
      <c r="A1429">
        <v>1.7</v>
      </c>
      <c r="B1429" s="21" t="s">
        <v>198</v>
      </c>
      <c r="C1429" s="21" t="s">
        <v>9</v>
      </c>
      <c r="D1429" s="21" t="s">
        <v>14</v>
      </c>
      <c r="E1429" s="21"/>
      <c r="F1429" s="21"/>
      <c r="G1429" s="21" t="s">
        <v>23</v>
      </c>
      <c r="H1429" s="21"/>
      <c r="I1429" s="21" t="s">
        <v>790</v>
      </c>
      <c r="J1429" s="21" t="s">
        <v>662</v>
      </c>
      <c r="K1429" s="21" t="s">
        <v>41</v>
      </c>
      <c r="L1429" t="b">
        <v>0</v>
      </c>
      <c r="M1429" t="b">
        <v>0</v>
      </c>
      <c r="N1429" t="b">
        <v>0</v>
      </c>
      <c r="O1429">
        <v>40</v>
      </c>
      <c r="P1429">
        <v>30</v>
      </c>
      <c r="Q1429">
        <v>0</v>
      </c>
      <c r="R1429" s="21" t="s">
        <v>49</v>
      </c>
      <c r="S1429">
        <v>1000</v>
      </c>
      <c r="T1429">
        <v>100</v>
      </c>
      <c r="U1429" t="b">
        <v>1</v>
      </c>
      <c r="V1429">
        <v>100</v>
      </c>
      <c r="W1429">
        <v>1</v>
      </c>
      <c r="X1429">
        <v>105</v>
      </c>
      <c r="Y1429">
        <v>60</v>
      </c>
      <c r="Z1429">
        <v>0.05</v>
      </c>
      <c r="AA1429" t="b">
        <v>1</v>
      </c>
      <c r="AB1429" s="21" t="s">
        <v>724</v>
      </c>
      <c r="AC1429">
        <v>5</v>
      </c>
      <c r="AD1429">
        <v>9</v>
      </c>
      <c r="AE1429">
        <v>10</v>
      </c>
      <c r="AF1429">
        <v>10</v>
      </c>
      <c r="AG1429" s="21" t="s">
        <v>48</v>
      </c>
      <c r="AH1429" t="b">
        <v>0</v>
      </c>
      <c r="AI1429" t="b">
        <v>0</v>
      </c>
      <c r="AJ1429">
        <v>50</v>
      </c>
      <c r="AK1429">
        <v>0</v>
      </c>
      <c r="AL1429">
        <v>2000</v>
      </c>
      <c r="AM1429" s="21" t="s">
        <v>403</v>
      </c>
      <c r="AN1429" s="21"/>
      <c r="AO1429" t="b">
        <v>0</v>
      </c>
      <c r="AP1429" s="21"/>
      <c r="AQ1429" s="21"/>
      <c r="AR1429" s="21" t="s">
        <v>375</v>
      </c>
      <c r="AS1429" s="21"/>
      <c r="AT1429" s="21"/>
      <c r="AU1429" s="21"/>
      <c r="AX1429" s="21"/>
      <c r="AY1429">
        <v>14822282</v>
      </c>
      <c r="BE1429" s="21"/>
    </row>
    <row r="1430" spans="1:57" x14ac:dyDescent="0.25">
      <c r="A1430">
        <v>1.7</v>
      </c>
      <c r="B1430" s="21" t="s">
        <v>198</v>
      </c>
      <c r="C1430" s="21" t="s">
        <v>9</v>
      </c>
      <c r="D1430" s="21" t="s">
        <v>14</v>
      </c>
      <c r="E1430" s="21"/>
      <c r="F1430" s="21"/>
      <c r="G1430" s="21" t="s">
        <v>23</v>
      </c>
      <c r="H1430" s="21"/>
      <c r="I1430" s="21" t="s">
        <v>790</v>
      </c>
      <c r="J1430" s="21" t="s">
        <v>662</v>
      </c>
      <c r="K1430" s="21" t="s">
        <v>41</v>
      </c>
      <c r="L1430" t="b">
        <v>0</v>
      </c>
      <c r="M1430" t="b">
        <v>0</v>
      </c>
      <c r="N1430" t="b">
        <v>0</v>
      </c>
      <c r="O1430">
        <v>40</v>
      </c>
      <c r="P1430">
        <v>30</v>
      </c>
      <c r="Q1430">
        <v>0</v>
      </c>
      <c r="R1430" s="21" t="s">
        <v>49</v>
      </c>
      <c r="S1430">
        <v>1000</v>
      </c>
      <c r="T1430">
        <v>100</v>
      </c>
      <c r="U1430" t="b">
        <v>1</v>
      </c>
      <c r="V1430">
        <v>100</v>
      </c>
      <c r="W1430">
        <v>1</v>
      </c>
      <c r="X1430">
        <v>105</v>
      </c>
      <c r="Y1430">
        <v>60</v>
      </c>
      <c r="Z1430">
        <v>0.05</v>
      </c>
      <c r="AA1430" t="b">
        <v>1</v>
      </c>
      <c r="AB1430" s="21" t="s">
        <v>724</v>
      </c>
      <c r="AC1430">
        <v>5</v>
      </c>
      <c r="AD1430">
        <v>9</v>
      </c>
      <c r="AE1430">
        <v>10</v>
      </c>
      <c r="AF1430">
        <v>10</v>
      </c>
      <c r="AG1430" s="21" t="s">
        <v>48</v>
      </c>
      <c r="AH1430" t="b">
        <v>0</v>
      </c>
      <c r="AI1430" t="b">
        <v>0</v>
      </c>
      <c r="AJ1430">
        <v>50</v>
      </c>
      <c r="AK1430">
        <v>0</v>
      </c>
      <c r="AL1430">
        <v>2000</v>
      </c>
      <c r="AM1430" s="21" t="s">
        <v>404</v>
      </c>
      <c r="AN1430" s="21"/>
      <c r="AO1430" t="b">
        <v>0</v>
      </c>
      <c r="AP1430" s="21"/>
      <c r="AQ1430" s="21"/>
      <c r="AR1430" s="21" t="s">
        <v>375</v>
      </c>
      <c r="AS1430" s="21"/>
      <c r="AT1430" s="21"/>
      <c r="AU1430" s="21"/>
      <c r="AX1430" s="21"/>
      <c r="AY1430">
        <v>42495</v>
      </c>
      <c r="BE1430" s="21"/>
    </row>
    <row r="1431" spans="1:57" x14ac:dyDescent="0.25">
      <c r="A1431">
        <v>1.7</v>
      </c>
      <c r="B1431" s="21" t="s">
        <v>198</v>
      </c>
      <c r="C1431" s="21" t="s">
        <v>9</v>
      </c>
      <c r="D1431" s="21" t="s">
        <v>14</v>
      </c>
      <c r="E1431" s="21"/>
      <c r="F1431" s="21"/>
      <c r="G1431" s="21" t="s">
        <v>23</v>
      </c>
      <c r="H1431" s="21"/>
      <c r="I1431" s="21" t="s">
        <v>790</v>
      </c>
      <c r="J1431" s="21" t="s">
        <v>662</v>
      </c>
      <c r="K1431" s="21" t="s">
        <v>41</v>
      </c>
      <c r="L1431" t="b">
        <v>0</v>
      </c>
      <c r="M1431" t="b">
        <v>0</v>
      </c>
      <c r="N1431" t="b">
        <v>0</v>
      </c>
      <c r="O1431">
        <v>40</v>
      </c>
      <c r="P1431">
        <v>30</v>
      </c>
      <c r="Q1431">
        <v>0</v>
      </c>
      <c r="R1431" s="21" t="s">
        <v>49</v>
      </c>
      <c r="S1431">
        <v>1000</v>
      </c>
      <c r="T1431">
        <v>100</v>
      </c>
      <c r="U1431" t="b">
        <v>1</v>
      </c>
      <c r="V1431">
        <v>100</v>
      </c>
      <c r="W1431">
        <v>1</v>
      </c>
      <c r="X1431">
        <v>105</v>
      </c>
      <c r="Y1431">
        <v>60</v>
      </c>
      <c r="Z1431">
        <v>0.05</v>
      </c>
      <c r="AA1431" t="b">
        <v>1</v>
      </c>
      <c r="AB1431" s="21" t="s">
        <v>724</v>
      </c>
      <c r="AC1431">
        <v>5</v>
      </c>
      <c r="AD1431">
        <v>9</v>
      </c>
      <c r="AE1431">
        <v>10</v>
      </c>
      <c r="AF1431">
        <v>10</v>
      </c>
      <c r="AG1431" s="21" t="s">
        <v>48</v>
      </c>
      <c r="AH1431" t="b">
        <v>0</v>
      </c>
      <c r="AI1431" t="b">
        <v>0</v>
      </c>
      <c r="AJ1431">
        <v>50</v>
      </c>
      <c r="AK1431">
        <v>0</v>
      </c>
      <c r="AL1431">
        <v>2000</v>
      </c>
      <c r="AM1431" s="21" t="s">
        <v>405</v>
      </c>
      <c r="AN1431" s="21"/>
      <c r="AO1431" t="b">
        <v>0</v>
      </c>
      <c r="AP1431" s="21"/>
      <c r="AQ1431" s="21"/>
      <c r="AR1431" s="21" t="s">
        <v>375</v>
      </c>
      <c r="AS1431" s="21"/>
      <c r="AT1431" s="21"/>
      <c r="AU1431" s="21"/>
      <c r="AX1431" s="21"/>
      <c r="AY1431">
        <v>8388736</v>
      </c>
      <c r="BE1431" s="21"/>
    </row>
    <row r="1432" spans="1:57" x14ac:dyDescent="0.25">
      <c r="A1432">
        <v>1.7</v>
      </c>
      <c r="B1432" s="21" t="s">
        <v>198</v>
      </c>
      <c r="C1432" s="21" t="s">
        <v>9</v>
      </c>
      <c r="D1432" s="21" t="s">
        <v>14</v>
      </c>
      <c r="E1432" s="21"/>
      <c r="F1432" s="21"/>
      <c r="G1432" s="21" t="s">
        <v>23</v>
      </c>
      <c r="H1432" s="21"/>
      <c r="I1432" s="21" t="s">
        <v>790</v>
      </c>
      <c r="J1432" s="21" t="s">
        <v>662</v>
      </c>
      <c r="K1432" s="21" t="s">
        <v>41</v>
      </c>
      <c r="L1432" t="b">
        <v>0</v>
      </c>
      <c r="M1432" t="b">
        <v>0</v>
      </c>
      <c r="N1432" t="b">
        <v>0</v>
      </c>
      <c r="O1432">
        <v>40</v>
      </c>
      <c r="P1432">
        <v>30</v>
      </c>
      <c r="Q1432">
        <v>0</v>
      </c>
      <c r="R1432" s="21" t="s">
        <v>49</v>
      </c>
      <c r="S1432">
        <v>1000</v>
      </c>
      <c r="T1432">
        <v>100</v>
      </c>
      <c r="U1432" t="b">
        <v>1</v>
      </c>
      <c r="V1432">
        <v>100</v>
      </c>
      <c r="W1432">
        <v>1</v>
      </c>
      <c r="X1432">
        <v>105</v>
      </c>
      <c r="Y1432">
        <v>60</v>
      </c>
      <c r="Z1432">
        <v>0.05</v>
      </c>
      <c r="AA1432" t="b">
        <v>1</v>
      </c>
      <c r="AB1432" s="21" t="s">
        <v>724</v>
      </c>
      <c r="AC1432">
        <v>5</v>
      </c>
      <c r="AD1432">
        <v>9</v>
      </c>
      <c r="AE1432">
        <v>10</v>
      </c>
      <c r="AF1432">
        <v>10</v>
      </c>
      <c r="AG1432" s="21" t="s">
        <v>48</v>
      </c>
      <c r="AH1432" t="b">
        <v>0</v>
      </c>
      <c r="AI1432" t="b">
        <v>0</v>
      </c>
      <c r="AJ1432">
        <v>50</v>
      </c>
      <c r="AK1432">
        <v>0</v>
      </c>
      <c r="AL1432">
        <v>2000</v>
      </c>
      <c r="AM1432" s="21" t="s">
        <v>410</v>
      </c>
      <c r="AN1432" s="21"/>
      <c r="AO1432" t="b">
        <v>0</v>
      </c>
      <c r="AP1432" s="21"/>
      <c r="AQ1432" s="21"/>
      <c r="AR1432" s="21" t="s">
        <v>375</v>
      </c>
      <c r="AS1432" s="21"/>
      <c r="AT1432" s="21"/>
      <c r="AU1432" s="21"/>
      <c r="AX1432" s="21"/>
      <c r="AY1432">
        <v>16711935</v>
      </c>
      <c r="BE1432" s="21"/>
    </row>
    <row r="1433" spans="1:57" x14ac:dyDescent="0.25">
      <c r="A1433">
        <v>1.7</v>
      </c>
      <c r="B1433" s="21" t="s">
        <v>198</v>
      </c>
      <c r="C1433" s="21" t="s">
        <v>9</v>
      </c>
      <c r="D1433" s="21" t="s">
        <v>14</v>
      </c>
      <c r="E1433" s="21"/>
      <c r="F1433" s="21"/>
      <c r="G1433" s="21" t="s">
        <v>23</v>
      </c>
      <c r="H1433" s="21"/>
      <c r="I1433" s="21" t="s">
        <v>790</v>
      </c>
      <c r="J1433" s="21" t="s">
        <v>662</v>
      </c>
      <c r="K1433" s="21" t="s">
        <v>41</v>
      </c>
      <c r="L1433" t="b">
        <v>0</v>
      </c>
      <c r="M1433" t="b">
        <v>0</v>
      </c>
      <c r="N1433" t="b">
        <v>0</v>
      </c>
      <c r="O1433">
        <v>40</v>
      </c>
      <c r="P1433">
        <v>30</v>
      </c>
      <c r="Q1433">
        <v>0</v>
      </c>
      <c r="R1433" s="21" t="s">
        <v>49</v>
      </c>
      <c r="S1433">
        <v>1000</v>
      </c>
      <c r="T1433">
        <v>100</v>
      </c>
      <c r="U1433" t="b">
        <v>1</v>
      </c>
      <c r="V1433">
        <v>100</v>
      </c>
      <c r="W1433">
        <v>1</v>
      </c>
      <c r="X1433">
        <v>105</v>
      </c>
      <c r="Y1433">
        <v>60</v>
      </c>
      <c r="Z1433">
        <v>0.05</v>
      </c>
      <c r="AA1433" t="b">
        <v>1</v>
      </c>
      <c r="AB1433" s="21" t="s">
        <v>724</v>
      </c>
      <c r="AC1433">
        <v>5</v>
      </c>
      <c r="AD1433">
        <v>9</v>
      </c>
      <c r="AE1433">
        <v>10</v>
      </c>
      <c r="AF1433">
        <v>10</v>
      </c>
      <c r="AG1433" s="21" t="s">
        <v>48</v>
      </c>
      <c r="AH1433" t="b">
        <v>0</v>
      </c>
      <c r="AI1433" t="b">
        <v>0</v>
      </c>
      <c r="AJ1433">
        <v>50</v>
      </c>
      <c r="AK1433">
        <v>0</v>
      </c>
      <c r="AL1433">
        <v>2000</v>
      </c>
      <c r="AM1433" s="21" t="s">
        <v>411</v>
      </c>
      <c r="AN1433" s="21"/>
      <c r="AO1433" t="b">
        <v>0</v>
      </c>
      <c r="AP1433" s="21"/>
      <c r="AQ1433" s="21"/>
      <c r="AR1433" s="21" t="s">
        <v>375</v>
      </c>
      <c r="AS1433" s="21"/>
      <c r="AT1433" s="21"/>
      <c r="AU1433" s="21"/>
      <c r="AX1433" s="21"/>
      <c r="AY1433">
        <v>16711935</v>
      </c>
      <c r="BE1433" s="21"/>
    </row>
    <row r="1434" spans="1:57" x14ac:dyDescent="0.25">
      <c r="A1434">
        <v>1.7</v>
      </c>
      <c r="B1434" s="21" t="s">
        <v>198</v>
      </c>
      <c r="C1434" s="21" t="s">
        <v>9</v>
      </c>
      <c r="D1434" s="21" t="s">
        <v>14</v>
      </c>
      <c r="E1434" s="21"/>
      <c r="F1434" s="21"/>
      <c r="G1434" s="21" t="s">
        <v>23</v>
      </c>
      <c r="H1434" s="21"/>
      <c r="I1434" s="21" t="s">
        <v>790</v>
      </c>
      <c r="J1434" s="21" t="s">
        <v>662</v>
      </c>
      <c r="K1434" s="21" t="s">
        <v>41</v>
      </c>
      <c r="L1434" t="b">
        <v>0</v>
      </c>
      <c r="M1434" t="b">
        <v>0</v>
      </c>
      <c r="N1434" t="b">
        <v>0</v>
      </c>
      <c r="O1434">
        <v>40</v>
      </c>
      <c r="P1434">
        <v>30</v>
      </c>
      <c r="Q1434">
        <v>0</v>
      </c>
      <c r="R1434" s="21" t="s">
        <v>49</v>
      </c>
      <c r="S1434">
        <v>1000</v>
      </c>
      <c r="T1434">
        <v>100</v>
      </c>
      <c r="U1434" t="b">
        <v>1</v>
      </c>
      <c r="V1434">
        <v>100</v>
      </c>
      <c r="W1434">
        <v>1</v>
      </c>
      <c r="X1434">
        <v>105</v>
      </c>
      <c r="Y1434">
        <v>60</v>
      </c>
      <c r="Z1434">
        <v>0.05</v>
      </c>
      <c r="AA1434" t="b">
        <v>1</v>
      </c>
      <c r="AB1434" s="21" t="s">
        <v>724</v>
      </c>
      <c r="AC1434">
        <v>5</v>
      </c>
      <c r="AD1434">
        <v>9</v>
      </c>
      <c r="AE1434">
        <v>10</v>
      </c>
      <c r="AF1434">
        <v>10</v>
      </c>
      <c r="AG1434" s="21" t="s">
        <v>48</v>
      </c>
      <c r="AH1434" t="b">
        <v>0</v>
      </c>
      <c r="AI1434" t="b">
        <v>0</v>
      </c>
      <c r="AJ1434">
        <v>50</v>
      </c>
      <c r="AK1434">
        <v>0</v>
      </c>
      <c r="AL1434">
        <v>2000</v>
      </c>
      <c r="AM1434" s="21" t="s">
        <v>412</v>
      </c>
      <c r="AN1434" s="21"/>
      <c r="AO1434" t="b">
        <v>0</v>
      </c>
      <c r="AP1434" s="21"/>
      <c r="AQ1434" s="21"/>
      <c r="AR1434" s="21" t="s">
        <v>375</v>
      </c>
      <c r="AS1434" s="21"/>
      <c r="AT1434" s="21"/>
      <c r="AU1434" s="21"/>
      <c r="AX1434" s="21"/>
      <c r="AY1434">
        <v>16711935</v>
      </c>
      <c r="BE1434" s="21"/>
    </row>
    <row r="1435" spans="1:57" x14ac:dyDescent="0.25">
      <c r="A1435">
        <v>1.7</v>
      </c>
      <c r="B1435" s="21" t="s">
        <v>198</v>
      </c>
      <c r="C1435" s="21" t="s">
        <v>9</v>
      </c>
      <c r="D1435" s="21" t="s">
        <v>14</v>
      </c>
      <c r="E1435" s="21"/>
      <c r="F1435" s="21"/>
      <c r="G1435" s="21" t="s">
        <v>23</v>
      </c>
      <c r="H1435" s="21"/>
      <c r="I1435" s="21" t="s">
        <v>790</v>
      </c>
      <c r="J1435" s="21" t="s">
        <v>662</v>
      </c>
      <c r="K1435" s="21" t="s">
        <v>41</v>
      </c>
      <c r="L1435" t="b">
        <v>0</v>
      </c>
      <c r="M1435" t="b">
        <v>0</v>
      </c>
      <c r="N1435" t="b">
        <v>0</v>
      </c>
      <c r="O1435">
        <v>40</v>
      </c>
      <c r="P1435">
        <v>30</v>
      </c>
      <c r="Q1435">
        <v>0</v>
      </c>
      <c r="R1435" s="21" t="s">
        <v>49</v>
      </c>
      <c r="S1435">
        <v>1000</v>
      </c>
      <c r="T1435">
        <v>100</v>
      </c>
      <c r="U1435" t="b">
        <v>1</v>
      </c>
      <c r="V1435">
        <v>100</v>
      </c>
      <c r="W1435">
        <v>1</v>
      </c>
      <c r="X1435">
        <v>105</v>
      </c>
      <c r="Y1435">
        <v>60</v>
      </c>
      <c r="Z1435">
        <v>0.05</v>
      </c>
      <c r="AA1435" t="b">
        <v>1</v>
      </c>
      <c r="AB1435" s="21" t="s">
        <v>724</v>
      </c>
      <c r="AC1435">
        <v>5</v>
      </c>
      <c r="AD1435">
        <v>9</v>
      </c>
      <c r="AE1435">
        <v>10</v>
      </c>
      <c r="AF1435">
        <v>10</v>
      </c>
      <c r="AG1435" s="21" t="s">
        <v>48</v>
      </c>
      <c r="AH1435" t="b">
        <v>0</v>
      </c>
      <c r="AI1435" t="b">
        <v>0</v>
      </c>
      <c r="AJ1435">
        <v>50</v>
      </c>
      <c r="AK1435">
        <v>0</v>
      </c>
      <c r="AL1435">
        <v>2000</v>
      </c>
      <c r="AM1435" s="21" t="s">
        <v>344</v>
      </c>
      <c r="AN1435" s="21"/>
      <c r="AO1435" t="b">
        <v>0</v>
      </c>
      <c r="AP1435" s="21"/>
      <c r="AQ1435" s="21"/>
      <c r="AR1435" s="21" t="s">
        <v>375</v>
      </c>
      <c r="AS1435" s="21"/>
      <c r="AT1435" s="21"/>
      <c r="AU1435" s="21"/>
      <c r="AX1435" s="21"/>
      <c r="AY1435">
        <v>42495</v>
      </c>
      <c r="BE1435" s="21"/>
    </row>
    <row r="1436" spans="1:57" x14ac:dyDescent="0.25">
      <c r="A1436">
        <v>1.7</v>
      </c>
      <c r="B1436" s="21" t="s">
        <v>198</v>
      </c>
      <c r="C1436" s="21" t="s">
        <v>9</v>
      </c>
      <c r="D1436" s="21" t="s">
        <v>14</v>
      </c>
      <c r="E1436" s="21"/>
      <c r="F1436" s="21"/>
      <c r="G1436" s="21" t="s">
        <v>23</v>
      </c>
      <c r="H1436" s="21"/>
      <c r="I1436" s="21" t="s">
        <v>790</v>
      </c>
      <c r="J1436" s="21" t="s">
        <v>662</v>
      </c>
      <c r="K1436" s="21" t="s">
        <v>41</v>
      </c>
      <c r="L1436" t="b">
        <v>0</v>
      </c>
      <c r="M1436" t="b">
        <v>0</v>
      </c>
      <c r="N1436" t="b">
        <v>0</v>
      </c>
      <c r="O1436">
        <v>40</v>
      </c>
      <c r="P1436">
        <v>30</v>
      </c>
      <c r="Q1436">
        <v>0</v>
      </c>
      <c r="R1436" s="21" t="s">
        <v>49</v>
      </c>
      <c r="S1436">
        <v>1000</v>
      </c>
      <c r="T1436">
        <v>100</v>
      </c>
      <c r="U1436" t="b">
        <v>1</v>
      </c>
      <c r="V1436">
        <v>100</v>
      </c>
      <c r="W1436">
        <v>1</v>
      </c>
      <c r="X1436">
        <v>105</v>
      </c>
      <c r="Y1436">
        <v>60</v>
      </c>
      <c r="Z1436">
        <v>0.05</v>
      </c>
      <c r="AA1436" t="b">
        <v>1</v>
      </c>
      <c r="AB1436" s="21" t="s">
        <v>724</v>
      </c>
      <c r="AC1436">
        <v>5</v>
      </c>
      <c r="AD1436">
        <v>9</v>
      </c>
      <c r="AE1436">
        <v>10</v>
      </c>
      <c r="AF1436">
        <v>10</v>
      </c>
      <c r="AG1436" s="21" t="s">
        <v>48</v>
      </c>
      <c r="AH1436" t="b">
        <v>0</v>
      </c>
      <c r="AI1436" t="b">
        <v>0</v>
      </c>
      <c r="AJ1436">
        <v>50</v>
      </c>
      <c r="AK1436">
        <v>0</v>
      </c>
      <c r="AL1436">
        <v>2000</v>
      </c>
      <c r="AM1436" s="21" t="s">
        <v>329</v>
      </c>
      <c r="AN1436" s="21"/>
      <c r="AO1436" t="b">
        <v>0</v>
      </c>
      <c r="AP1436" s="21"/>
      <c r="AQ1436" s="21"/>
      <c r="AR1436" s="21" t="s">
        <v>375</v>
      </c>
      <c r="AS1436" s="21"/>
      <c r="AT1436" s="21"/>
      <c r="AU1436" s="21"/>
      <c r="AW1436">
        <v>1</v>
      </c>
      <c r="AX1436" s="21"/>
      <c r="AY1436">
        <v>16748574</v>
      </c>
      <c r="BE1436" s="21"/>
    </row>
    <row r="1437" spans="1:57" x14ac:dyDescent="0.25">
      <c r="A1437">
        <v>1.7</v>
      </c>
      <c r="B1437" s="21" t="s">
        <v>198</v>
      </c>
      <c r="C1437" s="21" t="s">
        <v>9</v>
      </c>
      <c r="D1437" s="21" t="s">
        <v>14</v>
      </c>
      <c r="E1437" s="21"/>
      <c r="F1437" s="21"/>
      <c r="G1437" s="21" t="s">
        <v>23</v>
      </c>
      <c r="H1437" s="21"/>
      <c r="I1437" s="21" t="s">
        <v>790</v>
      </c>
      <c r="J1437" s="21" t="s">
        <v>662</v>
      </c>
      <c r="K1437" s="21" t="s">
        <v>41</v>
      </c>
      <c r="L1437" t="b">
        <v>0</v>
      </c>
      <c r="M1437" t="b">
        <v>0</v>
      </c>
      <c r="N1437" t="b">
        <v>0</v>
      </c>
      <c r="O1437">
        <v>40</v>
      </c>
      <c r="P1437">
        <v>30</v>
      </c>
      <c r="Q1437">
        <v>0</v>
      </c>
      <c r="R1437" s="21" t="s">
        <v>49</v>
      </c>
      <c r="S1437">
        <v>1000</v>
      </c>
      <c r="T1437">
        <v>100</v>
      </c>
      <c r="U1437" t="b">
        <v>1</v>
      </c>
      <c r="V1437">
        <v>100</v>
      </c>
      <c r="W1437">
        <v>1</v>
      </c>
      <c r="X1437">
        <v>105</v>
      </c>
      <c r="Y1437">
        <v>60</v>
      </c>
      <c r="Z1437">
        <v>0.05</v>
      </c>
      <c r="AA1437" t="b">
        <v>1</v>
      </c>
      <c r="AB1437" s="21" t="s">
        <v>724</v>
      </c>
      <c r="AC1437">
        <v>5</v>
      </c>
      <c r="AD1437">
        <v>9</v>
      </c>
      <c r="AE1437">
        <v>10</v>
      </c>
      <c r="AF1437">
        <v>10</v>
      </c>
      <c r="AG1437" s="21" t="s">
        <v>48</v>
      </c>
      <c r="AH1437" t="b">
        <v>0</v>
      </c>
      <c r="AI1437" t="b">
        <v>0</v>
      </c>
      <c r="AJ1437">
        <v>50</v>
      </c>
      <c r="AK1437">
        <v>0</v>
      </c>
      <c r="AL1437">
        <v>2000</v>
      </c>
      <c r="AM1437" s="21" t="s">
        <v>330</v>
      </c>
      <c r="AN1437" s="21"/>
      <c r="AO1437" t="b">
        <v>0</v>
      </c>
      <c r="AP1437" s="21"/>
      <c r="AQ1437" s="21"/>
      <c r="AR1437" s="21" t="s">
        <v>375</v>
      </c>
      <c r="AS1437" s="21"/>
      <c r="AT1437" s="21"/>
      <c r="AU1437" s="21"/>
      <c r="AW1437">
        <v>1</v>
      </c>
      <c r="AX1437" s="21"/>
      <c r="AY1437">
        <v>16436871</v>
      </c>
      <c r="BE1437" s="21"/>
    </row>
    <row r="1438" spans="1:57" x14ac:dyDescent="0.25">
      <c r="A1438">
        <v>1.7</v>
      </c>
      <c r="B1438" s="21" t="s">
        <v>198</v>
      </c>
      <c r="C1438" s="21" t="s">
        <v>9</v>
      </c>
      <c r="D1438" s="21" t="s">
        <v>14</v>
      </c>
      <c r="E1438" s="21"/>
      <c r="F1438" s="21"/>
      <c r="G1438" s="21" t="s">
        <v>23</v>
      </c>
      <c r="H1438" s="21"/>
      <c r="I1438" s="21" t="s">
        <v>790</v>
      </c>
      <c r="J1438" s="21" t="s">
        <v>662</v>
      </c>
      <c r="K1438" s="21" t="s">
        <v>41</v>
      </c>
      <c r="L1438" t="b">
        <v>0</v>
      </c>
      <c r="M1438" t="b">
        <v>0</v>
      </c>
      <c r="N1438" t="b">
        <v>0</v>
      </c>
      <c r="O1438">
        <v>40</v>
      </c>
      <c r="P1438">
        <v>30</v>
      </c>
      <c r="Q1438">
        <v>0</v>
      </c>
      <c r="R1438" s="21" t="s">
        <v>49</v>
      </c>
      <c r="S1438">
        <v>1000</v>
      </c>
      <c r="T1438">
        <v>100</v>
      </c>
      <c r="U1438" t="b">
        <v>1</v>
      </c>
      <c r="V1438">
        <v>100</v>
      </c>
      <c r="W1438">
        <v>1</v>
      </c>
      <c r="X1438">
        <v>105</v>
      </c>
      <c r="Y1438">
        <v>60</v>
      </c>
      <c r="Z1438">
        <v>0.05</v>
      </c>
      <c r="AA1438" t="b">
        <v>1</v>
      </c>
      <c r="AB1438" s="21" t="s">
        <v>724</v>
      </c>
      <c r="AC1438">
        <v>5</v>
      </c>
      <c r="AD1438">
        <v>9</v>
      </c>
      <c r="AE1438">
        <v>10</v>
      </c>
      <c r="AF1438">
        <v>10</v>
      </c>
      <c r="AG1438" s="21" t="s">
        <v>48</v>
      </c>
      <c r="AH1438" t="b">
        <v>0</v>
      </c>
      <c r="AI1438" t="b">
        <v>0</v>
      </c>
      <c r="AJ1438">
        <v>50</v>
      </c>
      <c r="AK1438">
        <v>0</v>
      </c>
      <c r="AL1438">
        <v>2000</v>
      </c>
      <c r="AM1438" s="21" t="s">
        <v>331</v>
      </c>
      <c r="AN1438" s="21"/>
      <c r="AO1438" t="b">
        <v>0</v>
      </c>
      <c r="AP1438" s="21"/>
      <c r="AQ1438" s="21"/>
      <c r="AR1438" s="21" t="s">
        <v>375</v>
      </c>
      <c r="AS1438" s="21"/>
      <c r="AT1438" s="21"/>
      <c r="AU1438" s="21"/>
      <c r="AX1438" s="21"/>
      <c r="AY1438">
        <v>15128749</v>
      </c>
      <c r="BE1438" s="21"/>
    </row>
    <row r="1439" spans="1:57" x14ac:dyDescent="0.25">
      <c r="A1439">
        <v>1.7</v>
      </c>
      <c r="B1439" s="21" t="s">
        <v>198</v>
      </c>
      <c r="C1439" s="21" t="s">
        <v>9</v>
      </c>
      <c r="D1439" s="21" t="s">
        <v>14</v>
      </c>
      <c r="E1439" s="21"/>
      <c r="F1439" s="21"/>
      <c r="G1439" s="21" t="s">
        <v>23</v>
      </c>
      <c r="H1439" s="21"/>
      <c r="I1439" s="21" t="s">
        <v>790</v>
      </c>
      <c r="J1439" s="21" t="s">
        <v>662</v>
      </c>
      <c r="K1439" s="21" t="s">
        <v>41</v>
      </c>
      <c r="L1439" t="b">
        <v>0</v>
      </c>
      <c r="M1439" t="b">
        <v>0</v>
      </c>
      <c r="N1439" t="b">
        <v>0</v>
      </c>
      <c r="O1439">
        <v>40</v>
      </c>
      <c r="P1439">
        <v>30</v>
      </c>
      <c r="Q1439">
        <v>0</v>
      </c>
      <c r="R1439" s="21" t="s">
        <v>49</v>
      </c>
      <c r="S1439">
        <v>1000</v>
      </c>
      <c r="T1439">
        <v>100</v>
      </c>
      <c r="U1439" t="b">
        <v>1</v>
      </c>
      <c r="V1439">
        <v>100</v>
      </c>
      <c r="W1439">
        <v>1</v>
      </c>
      <c r="X1439">
        <v>105</v>
      </c>
      <c r="Y1439">
        <v>60</v>
      </c>
      <c r="Z1439">
        <v>0.05</v>
      </c>
      <c r="AA1439" t="b">
        <v>1</v>
      </c>
      <c r="AB1439" s="21" t="s">
        <v>724</v>
      </c>
      <c r="AC1439">
        <v>5</v>
      </c>
      <c r="AD1439">
        <v>9</v>
      </c>
      <c r="AE1439">
        <v>10</v>
      </c>
      <c r="AF1439">
        <v>10</v>
      </c>
      <c r="AG1439" s="21" t="s">
        <v>48</v>
      </c>
      <c r="AH1439" t="b">
        <v>0</v>
      </c>
      <c r="AI1439" t="b">
        <v>0</v>
      </c>
      <c r="AJ1439">
        <v>50</v>
      </c>
      <c r="AK1439">
        <v>0</v>
      </c>
      <c r="AL1439">
        <v>2000</v>
      </c>
      <c r="AM1439" s="21" t="s">
        <v>332</v>
      </c>
      <c r="AN1439" s="21"/>
      <c r="AO1439" t="b">
        <v>0</v>
      </c>
      <c r="AP1439" s="21"/>
      <c r="AQ1439" s="21"/>
      <c r="AR1439" s="21" t="s">
        <v>375</v>
      </c>
      <c r="AS1439" s="21"/>
      <c r="AT1439" s="21"/>
      <c r="AU1439" s="21"/>
      <c r="AW1439">
        <v>2.3377300000000001</v>
      </c>
      <c r="AX1439" s="21"/>
      <c r="AY1439">
        <v>2263842</v>
      </c>
      <c r="BE1439" s="21"/>
    </row>
    <row r="1440" spans="1:57" x14ac:dyDescent="0.25">
      <c r="A1440">
        <v>1.7</v>
      </c>
      <c r="B1440" s="21" t="s">
        <v>198</v>
      </c>
      <c r="C1440" s="21" t="s">
        <v>9</v>
      </c>
      <c r="D1440" s="21" t="s">
        <v>14</v>
      </c>
      <c r="E1440" s="21"/>
      <c r="F1440" s="21"/>
      <c r="G1440" s="21" t="s">
        <v>23</v>
      </c>
      <c r="H1440" s="21"/>
      <c r="I1440" s="21" t="s">
        <v>790</v>
      </c>
      <c r="J1440" s="21" t="s">
        <v>662</v>
      </c>
      <c r="K1440" s="21" t="s">
        <v>41</v>
      </c>
      <c r="L1440" t="b">
        <v>0</v>
      </c>
      <c r="M1440" t="b">
        <v>0</v>
      </c>
      <c r="N1440" t="b">
        <v>0</v>
      </c>
      <c r="O1440">
        <v>40</v>
      </c>
      <c r="P1440">
        <v>30</v>
      </c>
      <c r="Q1440">
        <v>0</v>
      </c>
      <c r="R1440" s="21" t="s">
        <v>49</v>
      </c>
      <c r="S1440">
        <v>1000</v>
      </c>
      <c r="T1440">
        <v>100</v>
      </c>
      <c r="U1440" t="b">
        <v>1</v>
      </c>
      <c r="V1440">
        <v>100</v>
      </c>
      <c r="W1440">
        <v>1</v>
      </c>
      <c r="X1440">
        <v>105</v>
      </c>
      <c r="Y1440">
        <v>60</v>
      </c>
      <c r="Z1440">
        <v>0.05</v>
      </c>
      <c r="AA1440" t="b">
        <v>1</v>
      </c>
      <c r="AB1440" s="21" t="s">
        <v>724</v>
      </c>
      <c r="AC1440">
        <v>5</v>
      </c>
      <c r="AD1440">
        <v>9</v>
      </c>
      <c r="AE1440">
        <v>10</v>
      </c>
      <c r="AF1440">
        <v>10</v>
      </c>
      <c r="AG1440" s="21" t="s">
        <v>48</v>
      </c>
      <c r="AH1440" t="b">
        <v>0</v>
      </c>
      <c r="AI1440" t="b">
        <v>0</v>
      </c>
      <c r="AJ1440">
        <v>50</v>
      </c>
      <c r="AK1440">
        <v>0</v>
      </c>
      <c r="AL1440">
        <v>2000</v>
      </c>
      <c r="AM1440" s="21" t="s">
        <v>333</v>
      </c>
      <c r="AN1440" s="21"/>
      <c r="AO1440" t="b">
        <v>0</v>
      </c>
      <c r="AP1440" s="21"/>
      <c r="AQ1440" s="21"/>
      <c r="AR1440" s="21" t="s">
        <v>375</v>
      </c>
      <c r="AS1440" s="21"/>
      <c r="AT1440" s="21"/>
      <c r="AU1440" s="21"/>
      <c r="AW1440">
        <v>3</v>
      </c>
      <c r="AX1440" s="21"/>
      <c r="AY1440">
        <v>8388352</v>
      </c>
      <c r="BE1440" s="21"/>
    </row>
    <row r="1441" spans="1:58" x14ac:dyDescent="0.25">
      <c r="A1441">
        <v>1.7</v>
      </c>
      <c r="B1441" s="21" t="s">
        <v>198</v>
      </c>
      <c r="C1441" s="21" t="s">
        <v>9</v>
      </c>
      <c r="D1441" s="21" t="s">
        <v>14</v>
      </c>
      <c r="E1441" s="21"/>
      <c r="F1441" s="21"/>
      <c r="G1441" s="21" t="s">
        <v>23</v>
      </c>
      <c r="H1441" s="21"/>
      <c r="I1441" s="21" t="s">
        <v>790</v>
      </c>
      <c r="J1441" s="21" t="s">
        <v>662</v>
      </c>
      <c r="K1441" s="21" t="s">
        <v>41</v>
      </c>
      <c r="L1441" t="b">
        <v>0</v>
      </c>
      <c r="M1441" t="b">
        <v>0</v>
      </c>
      <c r="N1441" t="b">
        <v>0</v>
      </c>
      <c r="O1441">
        <v>40</v>
      </c>
      <c r="P1441">
        <v>30</v>
      </c>
      <c r="Q1441">
        <v>0</v>
      </c>
      <c r="R1441" s="21" t="s">
        <v>49</v>
      </c>
      <c r="S1441">
        <v>1000</v>
      </c>
      <c r="T1441">
        <v>100</v>
      </c>
      <c r="U1441" t="b">
        <v>1</v>
      </c>
      <c r="V1441">
        <v>100</v>
      </c>
      <c r="W1441">
        <v>1</v>
      </c>
      <c r="X1441">
        <v>105</v>
      </c>
      <c r="Y1441">
        <v>60</v>
      </c>
      <c r="Z1441">
        <v>0.05</v>
      </c>
      <c r="AA1441" t="b">
        <v>1</v>
      </c>
      <c r="AB1441" s="21" t="s">
        <v>724</v>
      </c>
      <c r="AC1441">
        <v>5</v>
      </c>
      <c r="AD1441">
        <v>9</v>
      </c>
      <c r="AE1441">
        <v>10</v>
      </c>
      <c r="AF1441">
        <v>10</v>
      </c>
      <c r="AG1441" s="21" t="s">
        <v>48</v>
      </c>
      <c r="AH1441" t="b">
        <v>0</v>
      </c>
      <c r="AI1441" t="b">
        <v>0</v>
      </c>
      <c r="AJ1441">
        <v>50</v>
      </c>
      <c r="AK1441">
        <v>0</v>
      </c>
      <c r="AL1441">
        <v>2000</v>
      </c>
      <c r="AM1441" s="21" t="s">
        <v>334</v>
      </c>
      <c r="AN1441" s="21"/>
      <c r="AO1441" t="b">
        <v>0</v>
      </c>
      <c r="AP1441" s="21"/>
      <c r="AQ1441" s="21"/>
      <c r="AR1441" s="21" t="s">
        <v>375</v>
      </c>
      <c r="AS1441" s="21"/>
      <c r="AT1441" s="21"/>
      <c r="AU1441" s="21"/>
      <c r="AX1441" s="21"/>
      <c r="AY1441">
        <v>3329330</v>
      </c>
      <c r="BE1441" s="21"/>
    </row>
    <row r="1442" spans="1:58" x14ac:dyDescent="0.25">
      <c r="A1442">
        <v>1.7</v>
      </c>
      <c r="B1442" s="21" t="s">
        <v>198</v>
      </c>
      <c r="C1442" s="21" t="s">
        <v>9</v>
      </c>
      <c r="D1442" s="21" t="s">
        <v>14</v>
      </c>
      <c r="E1442" s="21"/>
      <c r="F1442" s="21"/>
      <c r="G1442" s="21" t="s">
        <v>23</v>
      </c>
      <c r="H1442" s="21"/>
      <c r="I1442" s="21" t="s">
        <v>790</v>
      </c>
      <c r="J1442" s="21" t="s">
        <v>662</v>
      </c>
      <c r="K1442" s="21" t="s">
        <v>41</v>
      </c>
      <c r="L1442" t="b">
        <v>0</v>
      </c>
      <c r="M1442" t="b">
        <v>0</v>
      </c>
      <c r="N1442" t="b">
        <v>0</v>
      </c>
      <c r="O1442">
        <v>40</v>
      </c>
      <c r="P1442">
        <v>30</v>
      </c>
      <c r="Q1442">
        <v>0</v>
      </c>
      <c r="R1442" s="21" t="s">
        <v>49</v>
      </c>
      <c r="S1442">
        <v>1000</v>
      </c>
      <c r="T1442">
        <v>100</v>
      </c>
      <c r="U1442" t="b">
        <v>1</v>
      </c>
      <c r="V1442">
        <v>100</v>
      </c>
      <c r="W1442">
        <v>1</v>
      </c>
      <c r="X1442">
        <v>105</v>
      </c>
      <c r="Y1442">
        <v>60</v>
      </c>
      <c r="Z1442">
        <v>0.05</v>
      </c>
      <c r="AA1442" t="b">
        <v>1</v>
      </c>
      <c r="AB1442" s="21" t="s">
        <v>724</v>
      </c>
      <c r="AC1442">
        <v>5</v>
      </c>
      <c r="AD1442">
        <v>9</v>
      </c>
      <c r="AE1442">
        <v>10</v>
      </c>
      <c r="AF1442">
        <v>10</v>
      </c>
      <c r="AG1442" s="21" t="s">
        <v>48</v>
      </c>
      <c r="AH1442" t="b">
        <v>0</v>
      </c>
      <c r="AI1442" t="b">
        <v>0</v>
      </c>
      <c r="AJ1442">
        <v>50</v>
      </c>
      <c r="AK1442">
        <v>0</v>
      </c>
      <c r="AL1442">
        <v>2000</v>
      </c>
      <c r="AM1442" s="21" t="s">
        <v>341</v>
      </c>
      <c r="AN1442" s="21"/>
      <c r="AO1442" t="b">
        <v>0</v>
      </c>
      <c r="AP1442" s="21"/>
      <c r="AQ1442" s="21"/>
      <c r="AR1442" s="21" t="s">
        <v>375</v>
      </c>
      <c r="AS1442" s="21"/>
      <c r="AT1442" s="21"/>
      <c r="AU1442" s="21"/>
      <c r="AX1442" s="21"/>
      <c r="AY1442">
        <v>14822282</v>
      </c>
      <c r="BE1442" s="21"/>
    </row>
    <row r="1443" spans="1:58" x14ac:dyDescent="0.25">
      <c r="A1443">
        <v>1.7</v>
      </c>
      <c r="B1443" s="21" t="s">
        <v>198</v>
      </c>
      <c r="C1443" s="21" t="s">
        <v>9</v>
      </c>
      <c r="D1443" s="21" t="s">
        <v>14</v>
      </c>
      <c r="E1443" s="21"/>
      <c r="F1443" s="21"/>
      <c r="G1443" s="21" t="s">
        <v>23</v>
      </c>
      <c r="H1443" s="21"/>
      <c r="I1443" s="21" t="s">
        <v>790</v>
      </c>
      <c r="J1443" s="21" t="s">
        <v>662</v>
      </c>
      <c r="K1443" s="21" t="s">
        <v>41</v>
      </c>
      <c r="L1443" t="b">
        <v>0</v>
      </c>
      <c r="M1443" t="b">
        <v>0</v>
      </c>
      <c r="N1443" t="b">
        <v>0</v>
      </c>
      <c r="O1443">
        <v>40</v>
      </c>
      <c r="P1443">
        <v>30</v>
      </c>
      <c r="Q1443">
        <v>0</v>
      </c>
      <c r="R1443" s="21" t="s">
        <v>49</v>
      </c>
      <c r="S1443">
        <v>1000</v>
      </c>
      <c r="T1443">
        <v>100</v>
      </c>
      <c r="U1443" t="b">
        <v>1</v>
      </c>
      <c r="V1443">
        <v>100</v>
      </c>
      <c r="W1443">
        <v>1</v>
      </c>
      <c r="X1443">
        <v>105</v>
      </c>
      <c r="Y1443">
        <v>60</v>
      </c>
      <c r="Z1443">
        <v>0.05</v>
      </c>
      <c r="AA1443" t="b">
        <v>1</v>
      </c>
      <c r="AB1443" s="21" t="s">
        <v>724</v>
      </c>
      <c r="AC1443">
        <v>5</v>
      </c>
      <c r="AD1443">
        <v>9</v>
      </c>
      <c r="AE1443">
        <v>10</v>
      </c>
      <c r="AF1443">
        <v>10</v>
      </c>
      <c r="AG1443" s="21" t="s">
        <v>48</v>
      </c>
      <c r="AH1443" t="b">
        <v>0</v>
      </c>
      <c r="AI1443" t="b">
        <v>0</v>
      </c>
      <c r="AJ1443">
        <v>50</v>
      </c>
      <c r="AK1443">
        <v>0</v>
      </c>
      <c r="AL1443">
        <v>2000</v>
      </c>
      <c r="AM1443" s="21" t="s">
        <v>342</v>
      </c>
      <c r="AN1443" s="21"/>
      <c r="AO1443" t="b">
        <v>0</v>
      </c>
      <c r="AP1443" s="21"/>
      <c r="AQ1443" s="21"/>
      <c r="AR1443" s="21" t="s">
        <v>375</v>
      </c>
      <c r="AS1443" s="21"/>
      <c r="AT1443" s="21"/>
      <c r="AU1443" s="21"/>
      <c r="AX1443" s="21"/>
      <c r="AY1443">
        <v>42495</v>
      </c>
      <c r="BE1443" s="21"/>
    </row>
    <row r="1444" spans="1:58" x14ac:dyDescent="0.25">
      <c r="A1444">
        <v>1.7</v>
      </c>
      <c r="B1444" s="21" t="s">
        <v>198</v>
      </c>
      <c r="C1444" s="21" t="s">
        <v>9</v>
      </c>
      <c r="D1444" s="21" t="s">
        <v>14</v>
      </c>
      <c r="E1444" s="21"/>
      <c r="F1444" s="21"/>
      <c r="G1444" s="21" t="s">
        <v>23</v>
      </c>
      <c r="H1444" s="21"/>
      <c r="I1444" s="21" t="s">
        <v>790</v>
      </c>
      <c r="J1444" s="21" t="s">
        <v>662</v>
      </c>
      <c r="K1444" s="21" t="s">
        <v>41</v>
      </c>
      <c r="L1444" t="b">
        <v>0</v>
      </c>
      <c r="M1444" t="b">
        <v>0</v>
      </c>
      <c r="N1444" t="b">
        <v>0</v>
      </c>
      <c r="O1444">
        <v>40</v>
      </c>
      <c r="P1444">
        <v>30</v>
      </c>
      <c r="Q1444">
        <v>0</v>
      </c>
      <c r="R1444" s="21" t="s">
        <v>49</v>
      </c>
      <c r="S1444">
        <v>1000</v>
      </c>
      <c r="T1444">
        <v>100</v>
      </c>
      <c r="U1444" t="b">
        <v>1</v>
      </c>
      <c r="V1444">
        <v>100</v>
      </c>
      <c r="W1444">
        <v>1</v>
      </c>
      <c r="X1444">
        <v>105</v>
      </c>
      <c r="Y1444">
        <v>60</v>
      </c>
      <c r="Z1444">
        <v>0.05</v>
      </c>
      <c r="AA1444" t="b">
        <v>1</v>
      </c>
      <c r="AB1444" s="21" t="s">
        <v>724</v>
      </c>
      <c r="AC1444">
        <v>5</v>
      </c>
      <c r="AD1444">
        <v>9</v>
      </c>
      <c r="AE1444">
        <v>10</v>
      </c>
      <c r="AF1444">
        <v>10</v>
      </c>
      <c r="AG1444" s="21" t="s">
        <v>48</v>
      </c>
      <c r="AH1444" t="b">
        <v>0</v>
      </c>
      <c r="AI1444" t="b">
        <v>0</v>
      </c>
      <c r="AJ1444">
        <v>50</v>
      </c>
      <c r="AK1444">
        <v>0</v>
      </c>
      <c r="AL1444">
        <v>2000</v>
      </c>
      <c r="AM1444" s="21" t="s">
        <v>345</v>
      </c>
      <c r="AN1444" s="21"/>
      <c r="AO1444" t="b">
        <v>0</v>
      </c>
      <c r="AP1444" s="21"/>
      <c r="AQ1444" s="21"/>
      <c r="AR1444" s="21" t="s">
        <v>375</v>
      </c>
      <c r="AS1444" s="21"/>
      <c r="AT1444" s="21"/>
      <c r="AU1444" s="21"/>
      <c r="AX1444" s="21"/>
      <c r="AY1444">
        <v>16711935</v>
      </c>
      <c r="BE1444" s="21"/>
    </row>
    <row r="1445" spans="1:58" x14ac:dyDescent="0.25">
      <c r="A1445">
        <v>1.7</v>
      </c>
      <c r="B1445" s="21" t="s">
        <v>198</v>
      </c>
      <c r="C1445" s="21" t="s">
        <v>9</v>
      </c>
      <c r="D1445" s="21" t="s">
        <v>14</v>
      </c>
      <c r="E1445" s="21"/>
      <c r="F1445" s="21"/>
      <c r="G1445" s="21" t="s">
        <v>23</v>
      </c>
      <c r="H1445" s="21"/>
      <c r="I1445" s="21" t="s">
        <v>790</v>
      </c>
      <c r="J1445" s="21" t="s">
        <v>662</v>
      </c>
      <c r="K1445" s="21" t="s">
        <v>41</v>
      </c>
      <c r="L1445" t="b">
        <v>0</v>
      </c>
      <c r="M1445" t="b">
        <v>0</v>
      </c>
      <c r="N1445" t="b">
        <v>0</v>
      </c>
      <c r="O1445">
        <v>40</v>
      </c>
      <c r="P1445">
        <v>30</v>
      </c>
      <c r="Q1445">
        <v>0</v>
      </c>
      <c r="R1445" s="21" t="s">
        <v>49</v>
      </c>
      <c r="S1445">
        <v>1000</v>
      </c>
      <c r="T1445">
        <v>100</v>
      </c>
      <c r="U1445" t="b">
        <v>1</v>
      </c>
      <c r="V1445">
        <v>100</v>
      </c>
      <c r="W1445">
        <v>1</v>
      </c>
      <c r="X1445">
        <v>105</v>
      </c>
      <c r="Y1445">
        <v>60</v>
      </c>
      <c r="Z1445">
        <v>0.05</v>
      </c>
      <c r="AA1445" t="b">
        <v>1</v>
      </c>
      <c r="AB1445" s="21" t="s">
        <v>724</v>
      </c>
      <c r="AC1445">
        <v>5</v>
      </c>
      <c r="AD1445">
        <v>9</v>
      </c>
      <c r="AE1445">
        <v>10</v>
      </c>
      <c r="AF1445">
        <v>10</v>
      </c>
      <c r="AG1445" s="21" t="s">
        <v>48</v>
      </c>
      <c r="AH1445" t="b">
        <v>0</v>
      </c>
      <c r="AI1445" t="b">
        <v>0</v>
      </c>
      <c r="AJ1445">
        <v>50</v>
      </c>
      <c r="AK1445">
        <v>0</v>
      </c>
      <c r="AL1445">
        <v>2000</v>
      </c>
      <c r="AM1445" s="21" t="s">
        <v>251</v>
      </c>
      <c r="AN1445" s="21"/>
      <c r="AO1445" t="b">
        <v>0</v>
      </c>
      <c r="AP1445" s="21"/>
      <c r="AQ1445" s="21"/>
      <c r="AR1445" s="21" t="s">
        <v>244</v>
      </c>
      <c r="AS1445" s="21"/>
      <c r="AT1445" s="21"/>
      <c r="AU1445" s="21"/>
      <c r="AW1445">
        <v>1</v>
      </c>
      <c r="AX1445" s="21"/>
      <c r="AY1445">
        <v>16776960</v>
      </c>
      <c r="BE1445" s="21"/>
    </row>
    <row r="1446" spans="1:58" x14ac:dyDescent="0.25">
      <c r="A1446">
        <v>1.7</v>
      </c>
      <c r="B1446" s="21" t="s">
        <v>198</v>
      </c>
      <c r="C1446" s="21" t="s">
        <v>9</v>
      </c>
      <c r="D1446" s="21" t="s">
        <v>14</v>
      </c>
      <c r="E1446" s="21"/>
      <c r="F1446" s="21"/>
      <c r="G1446" s="21" t="s">
        <v>23</v>
      </c>
      <c r="H1446" s="21"/>
      <c r="I1446" s="21" t="s">
        <v>790</v>
      </c>
      <c r="J1446" s="21" t="s">
        <v>662</v>
      </c>
      <c r="K1446" s="21" t="s">
        <v>41</v>
      </c>
      <c r="L1446" t="b">
        <v>0</v>
      </c>
      <c r="M1446" t="b">
        <v>0</v>
      </c>
      <c r="N1446" t="b">
        <v>0</v>
      </c>
      <c r="O1446">
        <v>40</v>
      </c>
      <c r="P1446">
        <v>30</v>
      </c>
      <c r="Q1446">
        <v>0</v>
      </c>
      <c r="R1446" s="21" t="s">
        <v>49</v>
      </c>
      <c r="S1446">
        <v>1000</v>
      </c>
      <c r="T1446">
        <v>100</v>
      </c>
      <c r="U1446" t="b">
        <v>1</v>
      </c>
      <c r="V1446">
        <v>100</v>
      </c>
      <c r="W1446">
        <v>1</v>
      </c>
      <c r="X1446">
        <v>105</v>
      </c>
      <c r="Y1446">
        <v>60</v>
      </c>
      <c r="Z1446">
        <v>0.05</v>
      </c>
      <c r="AA1446" t="b">
        <v>1</v>
      </c>
      <c r="AB1446" s="21" t="s">
        <v>724</v>
      </c>
      <c r="AC1446">
        <v>5</v>
      </c>
      <c r="AD1446">
        <v>9</v>
      </c>
      <c r="AE1446">
        <v>10</v>
      </c>
      <c r="AF1446">
        <v>10</v>
      </c>
      <c r="AG1446" s="21" t="s">
        <v>48</v>
      </c>
      <c r="AH1446" t="b">
        <v>0</v>
      </c>
      <c r="AI1446" t="b">
        <v>0</v>
      </c>
      <c r="AJ1446">
        <v>50</v>
      </c>
      <c r="AK1446">
        <v>0</v>
      </c>
      <c r="AL1446">
        <v>2000</v>
      </c>
      <c r="AM1446" s="21" t="s">
        <v>372</v>
      </c>
      <c r="AN1446" s="21"/>
      <c r="AO1446" t="b">
        <v>0</v>
      </c>
      <c r="AP1446" s="21"/>
      <c r="AQ1446" s="21"/>
      <c r="AR1446" s="21" t="s">
        <v>503</v>
      </c>
      <c r="AS1446" s="21"/>
      <c r="AT1446" s="21"/>
      <c r="AU1446" s="21"/>
      <c r="AX1446" s="21"/>
      <c r="AY1446">
        <v>14524637</v>
      </c>
      <c r="BE1446" s="21"/>
    </row>
    <row r="1447" spans="1:58" x14ac:dyDescent="0.25">
      <c r="A1447">
        <v>1.7</v>
      </c>
      <c r="B1447" s="21" t="s">
        <v>198</v>
      </c>
      <c r="C1447" s="21" t="s">
        <v>9</v>
      </c>
      <c r="D1447" s="21" t="s">
        <v>14</v>
      </c>
      <c r="E1447" s="21"/>
      <c r="F1447" s="21"/>
      <c r="G1447" s="21" t="s">
        <v>23</v>
      </c>
      <c r="H1447" s="21"/>
      <c r="I1447" s="21" t="s">
        <v>790</v>
      </c>
      <c r="J1447" s="21" t="s">
        <v>662</v>
      </c>
      <c r="K1447" s="21" t="s">
        <v>41</v>
      </c>
      <c r="L1447" t="b">
        <v>0</v>
      </c>
      <c r="M1447" t="b">
        <v>0</v>
      </c>
      <c r="N1447" t="b">
        <v>0</v>
      </c>
      <c r="O1447">
        <v>40</v>
      </c>
      <c r="P1447">
        <v>30</v>
      </c>
      <c r="Q1447">
        <v>0</v>
      </c>
      <c r="R1447" s="21" t="s">
        <v>49</v>
      </c>
      <c r="S1447">
        <v>1000</v>
      </c>
      <c r="T1447">
        <v>100</v>
      </c>
      <c r="U1447" t="b">
        <v>1</v>
      </c>
      <c r="V1447">
        <v>100</v>
      </c>
      <c r="W1447">
        <v>1</v>
      </c>
      <c r="X1447">
        <v>105</v>
      </c>
      <c r="Y1447">
        <v>60</v>
      </c>
      <c r="Z1447">
        <v>0.05</v>
      </c>
      <c r="AA1447" t="b">
        <v>1</v>
      </c>
      <c r="AB1447" s="21" t="s">
        <v>724</v>
      </c>
      <c r="AC1447">
        <v>5</v>
      </c>
      <c r="AD1447">
        <v>9</v>
      </c>
      <c r="AE1447">
        <v>10</v>
      </c>
      <c r="AF1447">
        <v>10</v>
      </c>
      <c r="AG1447" s="21" t="s">
        <v>48</v>
      </c>
      <c r="AH1447" t="b">
        <v>0</v>
      </c>
      <c r="AI1447" t="b">
        <v>0</v>
      </c>
      <c r="AJ1447">
        <v>50</v>
      </c>
      <c r="AK1447">
        <v>0</v>
      </c>
      <c r="AL1447">
        <v>2000</v>
      </c>
      <c r="AM1447" s="21" t="s">
        <v>324</v>
      </c>
      <c r="AN1447" s="21"/>
      <c r="AO1447" t="b">
        <v>0</v>
      </c>
      <c r="AP1447" s="21"/>
      <c r="AQ1447" s="21"/>
      <c r="AR1447" s="21" t="s">
        <v>503</v>
      </c>
      <c r="AS1447" s="21"/>
      <c r="AT1447" s="21"/>
      <c r="AU1447" s="21"/>
      <c r="AW1447">
        <v>1.74664</v>
      </c>
      <c r="AX1447" s="21"/>
      <c r="AY1447">
        <v>8421376</v>
      </c>
      <c r="AZ1447">
        <v>0</v>
      </c>
      <c r="BA1447">
        <v>0</v>
      </c>
      <c r="BB1447">
        <v>10</v>
      </c>
      <c r="BC1447">
        <v>20</v>
      </c>
      <c r="BD1447">
        <v>50</v>
      </c>
      <c r="BE1447" s="21"/>
      <c r="BF1447">
        <v>0</v>
      </c>
    </row>
    <row r="1448" spans="1:58" x14ac:dyDescent="0.25">
      <c r="A1448">
        <v>1.7</v>
      </c>
      <c r="B1448" s="21" t="s">
        <v>198</v>
      </c>
      <c r="C1448" s="21" t="s">
        <v>9</v>
      </c>
      <c r="D1448" s="21" t="s">
        <v>14</v>
      </c>
      <c r="E1448" s="21"/>
      <c r="F1448" s="21"/>
      <c r="G1448" s="21" t="s">
        <v>23</v>
      </c>
      <c r="H1448" s="21"/>
      <c r="I1448" s="21" t="s">
        <v>790</v>
      </c>
      <c r="J1448" s="21" t="s">
        <v>662</v>
      </c>
      <c r="K1448" s="21" t="s">
        <v>41</v>
      </c>
      <c r="L1448" t="b">
        <v>0</v>
      </c>
      <c r="M1448" t="b">
        <v>0</v>
      </c>
      <c r="N1448" t="b">
        <v>0</v>
      </c>
      <c r="O1448">
        <v>40</v>
      </c>
      <c r="P1448">
        <v>30</v>
      </c>
      <c r="Q1448">
        <v>0</v>
      </c>
      <c r="R1448" s="21" t="s">
        <v>49</v>
      </c>
      <c r="S1448">
        <v>1000</v>
      </c>
      <c r="T1448">
        <v>100</v>
      </c>
      <c r="U1448" t="b">
        <v>1</v>
      </c>
      <c r="V1448">
        <v>100</v>
      </c>
      <c r="W1448">
        <v>1</v>
      </c>
      <c r="X1448">
        <v>105</v>
      </c>
      <c r="Y1448">
        <v>60</v>
      </c>
      <c r="Z1448">
        <v>0.05</v>
      </c>
      <c r="AA1448" t="b">
        <v>1</v>
      </c>
      <c r="AB1448" s="21" t="s">
        <v>724</v>
      </c>
      <c r="AC1448">
        <v>5</v>
      </c>
      <c r="AD1448">
        <v>9</v>
      </c>
      <c r="AE1448">
        <v>10</v>
      </c>
      <c r="AF1448">
        <v>10</v>
      </c>
      <c r="AG1448" s="21" t="s">
        <v>48</v>
      </c>
      <c r="AH1448" t="b">
        <v>0</v>
      </c>
      <c r="AI1448" t="b">
        <v>0</v>
      </c>
      <c r="AJ1448">
        <v>50</v>
      </c>
      <c r="AK1448">
        <v>0</v>
      </c>
      <c r="AL1448">
        <v>2000</v>
      </c>
      <c r="AM1448" s="21" t="s">
        <v>324</v>
      </c>
      <c r="AN1448" s="21"/>
      <c r="AO1448" t="b">
        <v>0</v>
      </c>
      <c r="AP1448" s="21"/>
      <c r="AQ1448" s="21"/>
      <c r="AR1448" s="21" t="s">
        <v>503</v>
      </c>
      <c r="AS1448" s="21"/>
      <c r="AT1448" s="21"/>
      <c r="AU1448" s="21"/>
      <c r="AW1448">
        <v>1.74664</v>
      </c>
      <c r="AX1448" s="21"/>
      <c r="AY1448">
        <v>8421376</v>
      </c>
      <c r="AZ1448">
        <v>0</v>
      </c>
      <c r="BA1448">
        <v>0</v>
      </c>
      <c r="BB1448">
        <v>30</v>
      </c>
      <c r="BC1448">
        <v>5</v>
      </c>
      <c r="BD1448">
        <v>50</v>
      </c>
      <c r="BE1448" s="21"/>
      <c r="BF1448">
        <v>0</v>
      </c>
    </row>
    <row r="1449" spans="1:58" x14ac:dyDescent="0.25">
      <c r="A1449">
        <v>1.7</v>
      </c>
      <c r="B1449" s="21" t="s">
        <v>198</v>
      </c>
      <c r="C1449" s="21" t="s">
        <v>9</v>
      </c>
      <c r="D1449" s="21" t="s">
        <v>14</v>
      </c>
      <c r="E1449" s="21"/>
      <c r="F1449" s="21"/>
      <c r="G1449" s="21" t="s">
        <v>23</v>
      </c>
      <c r="H1449" s="21"/>
      <c r="I1449" s="21" t="s">
        <v>790</v>
      </c>
      <c r="J1449" s="21" t="s">
        <v>662</v>
      </c>
      <c r="K1449" s="21" t="s">
        <v>41</v>
      </c>
      <c r="L1449" t="b">
        <v>0</v>
      </c>
      <c r="M1449" t="b">
        <v>0</v>
      </c>
      <c r="N1449" t="b">
        <v>0</v>
      </c>
      <c r="O1449">
        <v>40</v>
      </c>
      <c r="P1449">
        <v>30</v>
      </c>
      <c r="Q1449">
        <v>0</v>
      </c>
      <c r="R1449" s="21" t="s">
        <v>49</v>
      </c>
      <c r="S1449">
        <v>1000</v>
      </c>
      <c r="T1449">
        <v>100</v>
      </c>
      <c r="U1449" t="b">
        <v>1</v>
      </c>
      <c r="V1449">
        <v>100</v>
      </c>
      <c r="W1449">
        <v>1</v>
      </c>
      <c r="X1449">
        <v>105</v>
      </c>
      <c r="Y1449">
        <v>60</v>
      </c>
      <c r="Z1449">
        <v>0.05</v>
      </c>
      <c r="AA1449" t="b">
        <v>1</v>
      </c>
      <c r="AB1449" s="21" t="s">
        <v>724</v>
      </c>
      <c r="AC1449">
        <v>5</v>
      </c>
      <c r="AD1449">
        <v>9</v>
      </c>
      <c r="AE1449">
        <v>10</v>
      </c>
      <c r="AF1449">
        <v>10</v>
      </c>
      <c r="AG1449" s="21" t="s">
        <v>48</v>
      </c>
      <c r="AH1449" t="b">
        <v>0</v>
      </c>
      <c r="AI1449" t="b">
        <v>0</v>
      </c>
      <c r="AJ1449">
        <v>50</v>
      </c>
      <c r="AK1449">
        <v>0</v>
      </c>
      <c r="AL1449">
        <v>2000</v>
      </c>
      <c r="AM1449" s="21" t="s">
        <v>324</v>
      </c>
      <c r="AN1449" s="21"/>
      <c r="AO1449" t="b">
        <v>0</v>
      </c>
      <c r="AP1449" s="21"/>
      <c r="AQ1449" s="21"/>
      <c r="AR1449" s="21" t="s">
        <v>503</v>
      </c>
      <c r="AS1449" s="21"/>
      <c r="AT1449" s="21"/>
      <c r="AU1449" s="21"/>
      <c r="AW1449">
        <v>1.74664</v>
      </c>
      <c r="AX1449" s="21"/>
      <c r="AY1449">
        <v>8421376</v>
      </c>
      <c r="AZ1449">
        <v>0</v>
      </c>
      <c r="BA1449">
        <v>0</v>
      </c>
      <c r="BB1449">
        <v>45</v>
      </c>
      <c r="BC1449">
        <v>2</v>
      </c>
      <c r="BD1449">
        <v>50</v>
      </c>
      <c r="BE1449" s="21"/>
      <c r="BF1449">
        <v>0</v>
      </c>
    </row>
    <row r="1450" spans="1:58" x14ac:dyDescent="0.25">
      <c r="A1450">
        <v>1.7</v>
      </c>
      <c r="B1450" s="21" t="s">
        <v>198</v>
      </c>
      <c r="C1450" s="21" t="s">
        <v>9</v>
      </c>
      <c r="D1450" s="21" t="s">
        <v>14</v>
      </c>
      <c r="E1450" s="21"/>
      <c r="F1450" s="21"/>
      <c r="G1450" s="21" t="s">
        <v>23</v>
      </c>
      <c r="H1450" s="21"/>
      <c r="I1450" s="21" t="s">
        <v>790</v>
      </c>
      <c r="J1450" s="21" t="s">
        <v>662</v>
      </c>
      <c r="K1450" s="21" t="s">
        <v>41</v>
      </c>
      <c r="L1450" t="b">
        <v>0</v>
      </c>
      <c r="M1450" t="b">
        <v>0</v>
      </c>
      <c r="N1450" t="b">
        <v>0</v>
      </c>
      <c r="O1450">
        <v>40</v>
      </c>
      <c r="P1450">
        <v>30</v>
      </c>
      <c r="Q1450">
        <v>0</v>
      </c>
      <c r="R1450" s="21" t="s">
        <v>49</v>
      </c>
      <c r="S1450">
        <v>1000</v>
      </c>
      <c r="T1450">
        <v>100</v>
      </c>
      <c r="U1450" t="b">
        <v>1</v>
      </c>
      <c r="V1450">
        <v>100</v>
      </c>
      <c r="W1450">
        <v>1</v>
      </c>
      <c r="X1450">
        <v>105</v>
      </c>
      <c r="Y1450">
        <v>60</v>
      </c>
      <c r="Z1450">
        <v>0.05</v>
      </c>
      <c r="AA1450" t="b">
        <v>1</v>
      </c>
      <c r="AB1450" s="21" t="s">
        <v>724</v>
      </c>
      <c r="AC1450">
        <v>5</v>
      </c>
      <c r="AD1450">
        <v>9</v>
      </c>
      <c r="AE1450">
        <v>10</v>
      </c>
      <c r="AF1450">
        <v>10</v>
      </c>
      <c r="AG1450" s="21" t="s">
        <v>48</v>
      </c>
      <c r="AH1450" t="b">
        <v>0</v>
      </c>
      <c r="AI1450" t="b">
        <v>0</v>
      </c>
      <c r="AJ1450">
        <v>50</v>
      </c>
      <c r="AK1450">
        <v>0</v>
      </c>
      <c r="AL1450">
        <v>2000</v>
      </c>
      <c r="AM1450" s="21" t="s">
        <v>325</v>
      </c>
      <c r="AN1450" s="21"/>
      <c r="AO1450" t="b">
        <v>0</v>
      </c>
      <c r="AP1450" s="21"/>
      <c r="AQ1450" s="21"/>
      <c r="AR1450" s="21" t="s">
        <v>503</v>
      </c>
      <c r="AS1450" s="21"/>
      <c r="AT1450" s="21"/>
      <c r="AU1450" s="21"/>
      <c r="AW1450">
        <v>1.66466</v>
      </c>
      <c r="AX1450" s="21"/>
      <c r="AY1450">
        <v>55295</v>
      </c>
      <c r="AZ1450">
        <v>0</v>
      </c>
      <c r="BA1450">
        <v>0</v>
      </c>
      <c r="BB1450">
        <v>10</v>
      </c>
      <c r="BC1450">
        <v>20</v>
      </c>
      <c r="BD1450">
        <v>50</v>
      </c>
      <c r="BE1450" s="21"/>
      <c r="BF1450">
        <v>0</v>
      </c>
    </row>
    <row r="1451" spans="1:58" x14ac:dyDescent="0.25">
      <c r="A1451">
        <v>1.7</v>
      </c>
      <c r="B1451" s="21" t="s">
        <v>198</v>
      </c>
      <c r="C1451" s="21" t="s">
        <v>9</v>
      </c>
      <c r="D1451" s="21" t="s">
        <v>14</v>
      </c>
      <c r="E1451" s="21"/>
      <c r="F1451" s="21"/>
      <c r="G1451" s="21" t="s">
        <v>23</v>
      </c>
      <c r="H1451" s="21"/>
      <c r="I1451" s="21" t="s">
        <v>790</v>
      </c>
      <c r="J1451" s="21" t="s">
        <v>662</v>
      </c>
      <c r="K1451" s="21" t="s">
        <v>41</v>
      </c>
      <c r="L1451" t="b">
        <v>0</v>
      </c>
      <c r="M1451" t="b">
        <v>0</v>
      </c>
      <c r="N1451" t="b">
        <v>0</v>
      </c>
      <c r="O1451">
        <v>40</v>
      </c>
      <c r="P1451">
        <v>30</v>
      </c>
      <c r="Q1451">
        <v>0</v>
      </c>
      <c r="R1451" s="21" t="s">
        <v>49</v>
      </c>
      <c r="S1451">
        <v>1000</v>
      </c>
      <c r="T1451">
        <v>100</v>
      </c>
      <c r="U1451" t="b">
        <v>1</v>
      </c>
      <c r="V1451">
        <v>100</v>
      </c>
      <c r="W1451">
        <v>1</v>
      </c>
      <c r="X1451">
        <v>105</v>
      </c>
      <c r="Y1451">
        <v>60</v>
      </c>
      <c r="Z1451">
        <v>0.05</v>
      </c>
      <c r="AA1451" t="b">
        <v>1</v>
      </c>
      <c r="AB1451" s="21" t="s">
        <v>724</v>
      </c>
      <c r="AC1451">
        <v>5</v>
      </c>
      <c r="AD1451">
        <v>9</v>
      </c>
      <c r="AE1451">
        <v>10</v>
      </c>
      <c r="AF1451">
        <v>10</v>
      </c>
      <c r="AG1451" s="21" t="s">
        <v>48</v>
      </c>
      <c r="AH1451" t="b">
        <v>0</v>
      </c>
      <c r="AI1451" t="b">
        <v>0</v>
      </c>
      <c r="AJ1451">
        <v>50</v>
      </c>
      <c r="AK1451">
        <v>0</v>
      </c>
      <c r="AL1451">
        <v>2000</v>
      </c>
      <c r="AM1451" s="21" t="s">
        <v>325</v>
      </c>
      <c r="AN1451" s="21"/>
      <c r="AO1451" t="b">
        <v>0</v>
      </c>
      <c r="AP1451" s="21"/>
      <c r="AQ1451" s="21"/>
      <c r="AR1451" s="21" t="s">
        <v>503</v>
      </c>
      <c r="AS1451" s="21"/>
      <c r="AT1451" s="21"/>
      <c r="AU1451" s="21"/>
      <c r="AW1451">
        <v>1.66466</v>
      </c>
      <c r="AX1451" s="21"/>
      <c r="AY1451">
        <v>55295</v>
      </c>
      <c r="AZ1451">
        <v>0</v>
      </c>
      <c r="BA1451">
        <v>0</v>
      </c>
      <c r="BB1451">
        <v>30</v>
      </c>
      <c r="BC1451">
        <v>5</v>
      </c>
      <c r="BD1451">
        <v>50</v>
      </c>
      <c r="BE1451" s="21"/>
      <c r="BF1451">
        <v>0</v>
      </c>
    </row>
    <row r="1452" spans="1:58" x14ac:dyDescent="0.25">
      <c r="A1452">
        <v>1.7</v>
      </c>
      <c r="B1452" s="21" t="s">
        <v>198</v>
      </c>
      <c r="C1452" s="21" t="s">
        <v>9</v>
      </c>
      <c r="D1452" s="21" t="s">
        <v>14</v>
      </c>
      <c r="E1452" s="21"/>
      <c r="F1452" s="21"/>
      <c r="G1452" s="21" t="s">
        <v>23</v>
      </c>
      <c r="H1452" s="21"/>
      <c r="I1452" s="21" t="s">
        <v>790</v>
      </c>
      <c r="J1452" s="21" t="s">
        <v>662</v>
      </c>
      <c r="K1452" s="21" t="s">
        <v>41</v>
      </c>
      <c r="L1452" t="b">
        <v>0</v>
      </c>
      <c r="M1452" t="b">
        <v>0</v>
      </c>
      <c r="N1452" t="b">
        <v>0</v>
      </c>
      <c r="O1452">
        <v>40</v>
      </c>
      <c r="P1452">
        <v>30</v>
      </c>
      <c r="Q1452">
        <v>0</v>
      </c>
      <c r="R1452" s="21" t="s">
        <v>49</v>
      </c>
      <c r="S1452">
        <v>1000</v>
      </c>
      <c r="T1452">
        <v>100</v>
      </c>
      <c r="U1452" t="b">
        <v>1</v>
      </c>
      <c r="V1452">
        <v>100</v>
      </c>
      <c r="W1452">
        <v>1</v>
      </c>
      <c r="X1452">
        <v>105</v>
      </c>
      <c r="Y1452">
        <v>60</v>
      </c>
      <c r="Z1452">
        <v>0.05</v>
      </c>
      <c r="AA1452" t="b">
        <v>1</v>
      </c>
      <c r="AB1452" s="21" t="s">
        <v>724</v>
      </c>
      <c r="AC1452">
        <v>5</v>
      </c>
      <c r="AD1452">
        <v>9</v>
      </c>
      <c r="AE1452">
        <v>10</v>
      </c>
      <c r="AF1452">
        <v>10</v>
      </c>
      <c r="AG1452" s="21" t="s">
        <v>48</v>
      </c>
      <c r="AH1452" t="b">
        <v>0</v>
      </c>
      <c r="AI1452" t="b">
        <v>0</v>
      </c>
      <c r="AJ1452">
        <v>50</v>
      </c>
      <c r="AK1452">
        <v>0</v>
      </c>
      <c r="AL1452">
        <v>2000</v>
      </c>
      <c r="AM1452" s="21" t="s">
        <v>325</v>
      </c>
      <c r="AN1452" s="21"/>
      <c r="AO1452" t="b">
        <v>0</v>
      </c>
      <c r="AP1452" s="21"/>
      <c r="AQ1452" s="21"/>
      <c r="AR1452" s="21" t="s">
        <v>503</v>
      </c>
      <c r="AS1452" s="21"/>
      <c r="AT1452" s="21"/>
      <c r="AU1452" s="21"/>
      <c r="AW1452">
        <v>1.66466</v>
      </c>
      <c r="AX1452" s="21"/>
      <c r="AY1452">
        <v>55295</v>
      </c>
      <c r="AZ1452">
        <v>0</v>
      </c>
      <c r="BA1452">
        <v>0</v>
      </c>
      <c r="BB1452">
        <v>45</v>
      </c>
      <c r="BC1452">
        <v>2</v>
      </c>
      <c r="BD1452">
        <v>50</v>
      </c>
      <c r="BE1452" s="21"/>
      <c r="BF1452">
        <v>0</v>
      </c>
    </row>
    <row r="1453" spans="1:58" x14ac:dyDescent="0.25">
      <c r="A1453">
        <v>1.7</v>
      </c>
      <c r="B1453" s="21" t="s">
        <v>198</v>
      </c>
      <c r="C1453" s="21" t="s">
        <v>9</v>
      </c>
      <c r="D1453" s="21" t="s">
        <v>14</v>
      </c>
      <c r="E1453" s="21"/>
      <c r="F1453" s="21"/>
      <c r="G1453" s="21" t="s">
        <v>23</v>
      </c>
      <c r="H1453" s="21"/>
      <c r="I1453" s="21" t="s">
        <v>790</v>
      </c>
      <c r="J1453" s="21" t="s">
        <v>662</v>
      </c>
      <c r="K1453" s="21" t="s">
        <v>41</v>
      </c>
      <c r="L1453" t="b">
        <v>0</v>
      </c>
      <c r="M1453" t="b">
        <v>0</v>
      </c>
      <c r="N1453" t="b">
        <v>0</v>
      </c>
      <c r="O1453">
        <v>40</v>
      </c>
      <c r="P1453">
        <v>30</v>
      </c>
      <c r="Q1453">
        <v>0</v>
      </c>
      <c r="R1453" s="21" t="s">
        <v>49</v>
      </c>
      <c r="S1453">
        <v>1000</v>
      </c>
      <c r="T1453">
        <v>100</v>
      </c>
      <c r="U1453" t="b">
        <v>1</v>
      </c>
      <c r="V1453">
        <v>100</v>
      </c>
      <c r="W1453">
        <v>1</v>
      </c>
      <c r="X1453">
        <v>105</v>
      </c>
      <c r="Y1453">
        <v>60</v>
      </c>
      <c r="Z1453">
        <v>0.05</v>
      </c>
      <c r="AA1453" t="b">
        <v>1</v>
      </c>
      <c r="AB1453" s="21" t="s">
        <v>724</v>
      </c>
      <c r="AC1453">
        <v>5</v>
      </c>
      <c r="AD1453">
        <v>9</v>
      </c>
      <c r="AE1453">
        <v>10</v>
      </c>
      <c r="AF1453">
        <v>10</v>
      </c>
      <c r="AG1453" s="21" t="s">
        <v>48</v>
      </c>
      <c r="AH1453" t="b">
        <v>0</v>
      </c>
      <c r="AI1453" t="b">
        <v>0</v>
      </c>
      <c r="AJ1453">
        <v>50</v>
      </c>
      <c r="AK1453">
        <v>0</v>
      </c>
      <c r="AL1453">
        <v>2000</v>
      </c>
      <c r="AM1453" s="21" t="s">
        <v>359</v>
      </c>
      <c r="AN1453" s="21"/>
      <c r="AO1453" t="b">
        <v>0</v>
      </c>
      <c r="AP1453" s="21"/>
      <c r="AQ1453" s="21"/>
      <c r="AR1453" s="21" t="s">
        <v>501</v>
      </c>
      <c r="AS1453" s="21"/>
      <c r="AT1453" s="21"/>
      <c r="AU1453" s="21"/>
      <c r="AX1453" s="21"/>
      <c r="AY1453">
        <v>49344</v>
      </c>
      <c r="BE1453" s="21"/>
    </row>
    <row r="1454" spans="1:58" x14ac:dyDescent="0.25">
      <c r="A1454">
        <v>1.7</v>
      </c>
      <c r="B1454" s="21" t="s">
        <v>198</v>
      </c>
      <c r="C1454" s="21" t="s">
        <v>9</v>
      </c>
      <c r="D1454" s="21" t="s">
        <v>14</v>
      </c>
      <c r="E1454" s="21"/>
      <c r="F1454" s="21"/>
      <c r="G1454" s="21" t="s">
        <v>23</v>
      </c>
      <c r="H1454" s="21"/>
      <c r="I1454" s="21" t="s">
        <v>790</v>
      </c>
      <c r="J1454" s="21" t="s">
        <v>662</v>
      </c>
      <c r="K1454" s="21" t="s">
        <v>41</v>
      </c>
      <c r="L1454" t="b">
        <v>0</v>
      </c>
      <c r="M1454" t="b">
        <v>0</v>
      </c>
      <c r="N1454" t="b">
        <v>0</v>
      </c>
      <c r="O1454">
        <v>40</v>
      </c>
      <c r="P1454">
        <v>30</v>
      </c>
      <c r="Q1454">
        <v>0</v>
      </c>
      <c r="R1454" s="21" t="s">
        <v>49</v>
      </c>
      <c r="S1454">
        <v>1000</v>
      </c>
      <c r="T1454">
        <v>100</v>
      </c>
      <c r="U1454" t="b">
        <v>1</v>
      </c>
      <c r="V1454">
        <v>100</v>
      </c>
      <c r="W1454">
        <v>1</v>
      </c>
      <c r="X1454">
        <v>105</v>
      </c>
      <c r="Y1454">
        <v>60</v>
      </c>
      <c r="Z1454">
        <v>0.05</v>
      </c>
      <c r="AA1454" t="b">
        <v>1</v>
      </c>
      <c r="AB1454" s="21" t="s">
        <v>724</v>
      </c>
      <c r="AC1454">
        <v>5</v>
      </c>
      <c r="AD1454">
        <v>9</v>
      </c>
      <c r="AE1454">
        <v>10</v>
      </c>
      <c r="AF1454">
        <v>10</v>
      </c>
      <c r="AG1454" s="21" t="s">
        <v>48</v>
      </c>
      <c r="AH1454" t="b">
        <v>0</v>
      </c>
      <c r="AI1454" t="b">
        <v>0</v>
      </c>
      <c r="AJ1454">
        <v>50</v>
      </c>
      <c r="AK1454">
        <v>0</v>
      </c>
      <c r="AL1454">
        <v>2000</v>
      </c>
      <c r="AM1454" s="21" t="s">
        <v>335</v>
      </c>
      <c r="AN1454" s="21"/>
      <c r="AO1454" t="b">
        <v>0</v>
      </c>
      <c r="AP1454" s="21"/>
      <c r="AQ1454" s="21"/>
      <c r="AR1454" s="21" t="s">
        <v>375</v>
      </c>
      <c r="AS1454" s="21"/>
      <c r="AT1454" s="21"/>
      <c r="AU1454" s="21"/>
      <c r="AX1454" s="21"/>
      <c r="AY1454">
        <v>16748574</v>
      </c>
      <c r="BE1454" s="21"/>
    </row>
    <row r="1455" spans="1:58" x14ac:dyDescent="0.25">
      <c r="A1455">
        <v>1.7</v>
      </c>
      <c r="B1455" s="21" t="s">
        <v>198</v>
      </c>
      <c r="C1455" s="21" t="s">
        <v>9</v>
      </c>
      <c r="D1455" s="21" t="s">
        <v>14</v>
      </c>
      <c r="E1455" s="21"/>
      <c r="F1455" s="21"/>
      <c r="G1455" s="21" t="s">
        <v>23</v>
      </c>
      <c r="H1455" s="21"/>
      <c r="I1455" s="21" t="s">
        <v>790</v>
      </c>
      <c r="J1455" s="21" t="s">
        <v>662</v>
      </c>
      <c r="K1455" s="21" t="s">
        <v>41</v>
      </c>
      <c r="L1455" t="b">
        <v>0</v>
      </c>
      <c r="M1455" t="b">
        <v>0</v>
      </c>
      <c r="N1455" t="b">
        <v>0</v>
      </c>
      <c r="O1455">
        <v>40</v>
      </c>
      <c r="P1455">
        <v>30</v>
      </c>
      <c r="Q1455">
        <v>0</v>
      </c>
      <c r="R1455" s="21" t="s">
        <v>49</v>
      </c>
      <c r="S1455">
        <v>1000</v>
      </c>
      <c r="T1455">
        <v>100</v>
      </c>
      <c r="U1455" t="b">
        <v>1</v>
      </c>
      <c r="V1455">
        <v>100</v>
      </c>
      <c r="W1455">
        <v>1</v>
      </c>
      <c r="X1455">
        <v>105</v>
      </c>
      <c r="Y1455">
        <v>60</v>
      </c>
      <c r="Z1455">
        <v>0.05</v>
      </c>
      <c r="AA1455" t="b">
        <v>1</v>
      </c>
      <c r="AB1455" s="21" t="s">
        <v>724</v>
      </c>
      <c r="AC1455">
        <v>5</v>
      </c>
      <c r="AD1455">
        <v>9</v>
      </c>
      <c r="AE1455">
        <v>10</v>
      </c>
      <c r="AF1455">
        <v>10</v>
      </c>
      <c r="AG1455" s="21" t="s">
        <v>48</v>
      </c>
      <c r="AH1455" t="b">
        <v>0</v>
      </c>
      <c r="AI1455" t="b">
        <v>0</v>
      </c>
      <c r="AJ1455">
        <v>50</v>
      </c>
      <c r="AK1455">
        <v>0</v>
      </c>
      <c r="AL1455">
        <v>2000</v>
      </c>
      <c r="AM1455" s="21" t="s">
        <v>336</v>
      </c>
      <c r="AN1455" s="21"/>
      <c r="AO1455" t="b">
        <v>0</v>
      </c>
      <c r="AP1455" s="21"/>
      <c r="AQ1455" s="21"/>
      <c r="AR1455" s="21" t="s">
        <v>375</v>
      </c>
      <c r="AS1455" s="21"/>
      <c r="AT1455" s="21"/>
      <c r="AU1455" s="21"/>
      <c r="AX1455" s="21"/>
      <c r="AY1455">
        <v>16436871</v>
      </c>
      <c r="BE1455" s="21"/>
    </row>
    <row r="1456" spans="1:58" x14ac:dyDescent="0.25">
      <c r="A1456">
        <v>1.7</v>
      </c>
      <c r="B1456" s="21" t="s">
        <v>198</v>
      </c>
      <c r="C1456" s="21" t="s">
        <v>9</v>
      </c>
      <c r="D1456" s="21" t="s">
        <v>14</v>
      </c>
      <c r="E1456" s="21"/>
      <c r="F1456" s="21"/>
      <c r="G1456" s="21" t="s">
        <v>23</v>
      </c>
      <c r="H1456" s="21"/>
      <c r="I1456" s="21" t="s">
        <v>790</v>
      </c>
      <c r="J1456" s="21" t="s">
        <v>662</v>
      </c>
      <c r="K1456" s="21" t="s">
        <v>41</v>
      </c>
      <c r="L1456" t="b">
        <v>0</v>
      </c>
      <c r="M1456" t="b">
        <v>0</v>
      </c>
      <c r="N1456" t="b">
        <v>0</v>
      </c>
      <c r="O1456">
        <v>40</v>
      </c>
      <c r="P1456">
        <v>30</v>
      </c>
      <c r="Q1456">
        <v>0</v>
      </c>
      <c r="R1456" s="21" t="s">
        <v>49</v>
      </c>
      <c r="S1456">
        <v>1000</v>
      </c>
      <c r="T1456">
        <v>100</v>
      </c>
      <c r="U1456" t="b">
        <v>1</v>
      </c>
      <c r="V1456">
        <v>100</v>
      </c>
      <c r="W1456">
        <v>1</v>
      </c>
      <c r="X1456">
        <v>105</v>
      </c>
      <c r="Y1456">
        <v>60</v>
      </c>
      <c r="Z1456">
        <v>0.05</v>
      </c>
      <c r="AA1456" t="b">
        <v>1</v>
      </c>
      <c r="AB1456" s="21" t="s">
        <v>724</v>
      </c>
      <c r="AC1456">
        <v>5</v>
      </c>
      <c r="AD1456">
        <v>9</v>
      </c>
      <c r="AE1456">
        <v>10</v>
      </c>
      <c r="AF1456">
        <v>10</v>
      </c>
      <c r="AG1456" s="21" t="s">
        <v>48</v>
      </c>
      <c r="AH1456" t="b">
        <v>0</v>
      </c>
      <c r="AI1456" t="b">
        <v>0</v>
      </c>
      <c r="AJ1456">
        <v>50</v>
      </c>
      <c r="AK1456">
        <v>0</v>
      </c>
      <c r="AL1456">
        <v>2000</v>
      </c>
      <c r="AM1456" s="21" t="s">
        <v>337</v>
      </c>
      <c r="AN1456" s="21"/>
      <c r="AO1456" t="b">
        <v>0</v>
      </c>
      <c r="AP1456" s="21"/>
      <c r="AQ1456" s="21"/>
      <c r="AR1456" s="21" t="s">
        <v>375</v>
      </c>
      <c r="AS1456" s="21"/>
      <c r="AT1456" s="21"/>
      <c r="AU1456" s="21"/>
      <c r="AX1456" s="21"/>
      <c r="AY1456">
        <v>15128749</v>
      </c>
      <c r="BE1456" s="21"/>
    </row>
    <row r="1457" spans="1:58" x14ac:dyDescent="0.25">
      <c r="A1457">
        <v>1.7</v>
      </c>
      <c r="B1457" s="21" t="s">
        <v>198</v>
      </c>
      <c r="C1457" s="21" t="s">
        <v>9</v>
      </c>
      <c r="D1457" s="21" t="s">
        <v>14</v>
      </c>
      <c r="E1457" s="21"/>
      <c r="F1457" s="21"/>
      <c r="G1457" s="21" t="s">
        <v>23</v>
      </c>
      <c r="H1457" s="21"/>
      <c r="I1457" s="21" t="s">
        <v>790</v>
      </c>
      <c r="J1457" s="21" t="s">
        <v>662</v>
      </c>
      <c r="K1457" s="21" t="s">
        <v>41</v>
      </c>
      <c r="L1457" t="b">
        <v>0</v>
      </c>
      <c r="M1457" t="b">
        <v>0</v>
      </c>
      <c r="N1457" t="b">
        <v>0</v>
      </c>
      <c r="O1457">
        <v>40</v>
      </c>
      <c r="P1457">
        <v>30</v>
      </c>
      <c r="Q1457">
        <v>0</v>
      </c>
      <c r="R1457" s="21" t="s">
        <v>49</v>
      </c>
      <c r="S1457">
        <v>1000</v>
      </c>
      <c r="T1457">
        <v>100</v>
      </c>
      <c r="U1457" t="b">
        <v>1</v>
      </c>
      <c r="V1457">
        <v>100</v>
      </c>
      <c r="W1457">
        <v>1</v>
      </c>
      <c r="X1457">
        <v>105</v>
      </c>
      <c r="Y1457">
        <v>60</v>
      </c>
      <c r="Z1457">
        <v>0.05</v>
      </c>
      <c r="AA1457" t="b">
        <v>1</v>
      </c>
      <c r="AB1457" s="21" t="s">
        <v>724</v>
      </c>
      <c r="AC1457">
        <v>5</v>
      </c>
      <c r="AD1457">
        <v>9</v>
      </c>
      <c r="AE1457">
        <v>10</v>
      </c>
      <c r="AF1457">
        <v>10</v>
      </c>
      <c r="AG1457" s="21" t="s">
        <v>48</v>
      </c>
      <c r="AH1457" t="b">
        <v>0</v>
      </c>
      <c r="AI1457" t="b">
        <v>0</v>
      </c>
      <c r="AJ1457">
        <v>50</v>
      </c>
      <c r="AK1457">
        <v>0</v>
      </c>
      <c r="AL1457">
        <v>2000</v>
      </c>
      <c r="AM1457" s="21" t="s">
        <v>338</v>
      </c>
      <c r="AN1457" s="21"/>
      <c r="AO1457" t="b">
        <v>0</v>
      </c>
      <c r="AP1457" s="21"/>
      <c r="AQ1457" s="21"/>
      <c r="AR1457" s="21" t="s">
        <v>375</v>
      </c>
      <c r="AS1457" s="21"/>
      <c r="AT1457" s="21"/>
      <c r="AU1457" s="21"/>
      <c r="AX1457" s="21"/>
      <c r="AY1457">
        <v>2263842</v>
      </c>
      <c r="BE1457" s="21"/>
    </row>
    <row r="1458" spans="1:58" x14ac:dyDescent="0.25">
      <c r="A1458">
        <v>1.7</v>
      </c>
      <c r="B1458" s="21" t="s">
        <v>198</v>
      </c>
      <c r="C1458" s="21" t="s">
        <v>9</v>
      </c>
      <c r="D1458" s="21" t="s">
        <v>14</v>
      </c>
      <c r="E1458" s="21"/>
      <c r="F1458" s="21"/>
      <c r="G1458" s="21" t="s">
        <v>23</v>
      </c>
      <c r="H1458" s="21"/>
      <c r="I1458" s="21" t="s">
        <v>790</v>
      </c>
      <c r="J1458" s="21" t="s">
        <v>662</v>
      </c>
      <c r="K1458" s="21" t="s">
        <v>41</v>
      </c>
      <c r="L1458" t="b">
        <v>0</v>
      </c>
      <c r="M1458" t="b">
        <v>0</v>
      </c>
      <c r="N1458" t="b">
        <v>0</v>
      </c>
      <c r="O1458">
        <v>40</v>
      </c>
      <c r="P1458">
        <v>30</v>
      </c>
      <c r="Q1458">
        <v>0</v>
      </c>
      <c r="R1458" s="21" t="s">
        <v>49</v>
      </c>
      <c r="S1458">
        <v>1000</v>
      </c>
      <c r="T1458">
        <v>100</v>
      </c>
      <c r="U1458" t="b">
        <v>1</v>
      </c>
      <c r="V1458">
        <v>100</v>
      </c>
      <c r="W1458">
        <v>1</v>
      </c>
      <c r="X1458">
        <v>105</v>
      </c>
      <c r="Y1458">
        <v>60</v>
      </c>
      <c r="Z1458">
        <v>0.05</v>
      </c>
      <c r="AA1458" t="b">
        <v>1</v>
      </c>
      <c r="AB1458" s="21" t="s">
        <v>724</v>
      </c>
      <c r="AC1458">
        <v>5</v>
      </c>
      <c r="AD1458">
        <v>9</v>
      </c>
      <c r="AE1458">
        <v>10</v>
      </c>
      <c r="AF1458">
        <v>10</v>
      </c>
      <c r="AG1458" s="21" t="s">
        <v>48</v>
      </c>
      <c r="AH1458" t="b">
        <v>0</v>
      </c>
      <c r="AI1458" t="b">
        <v>0</v>
      </c>
      <c r="AJ1458">
        <v>50</v>
      </c>
      <c r="AK1458">
        <v>0</v>
      </c>
      <c r="AL1458">
        <v>2000</v>
      </c>
      <c r="AM1458" s="21" t="s">
        <v>339</v>
      </c>
      <c r="AN1458" s="21"/>
      <c r="AO1458" t="b">
        <v>0</v>
      </c>
      <c r="AP1458" s="21"/>
      <c r="AQ1458" s="21"/>
      <c r="AR1458" s="21" t="s">
        <v>375</v>
      </c>
      <c r="AS1458" s="21"/>
      <c r="AT1458" s="21"/>
      <c r="AU1458" s="21"/>
      <c r="AX1458" s="21"/>
      <c r="AY1458">
        <v>8388352</v>
      </c>
      <c r="BE1458" s="21"/>
    </row>
    <row r="1459" spans="1:58" x14ac:dyDescent="0.25">
      <c r="A1459">
        <v>1.7</v>
      </c>
      <c r="B1459" s="21" t="s">
        <v>198</v>
      </c>
      <c r="C1459" s="21" t="s">
        <v>9</v>
      </c>
      <c r="D1459" s="21" t="s">
        <v>14</v>
      </c>
      <c r="E1459" s="21"/>
      <c r="F1459" s="21"/>
      <c r="G1459" s="21" t="s">
        <v>23</v>
      </c>
      <c r="H1459" s="21"/>
      <c r="I1459" s="21" t="s">
        <v>790</v>
      </c>
      <c r="J1459" s="21" t="s">
        <v>662</v>
      </c>
      <c r="K1459" s="21" t="s">
        <v>41</v>
      </c>
      <c r="L1459" t="b">
        <v>0</v>
      </c>
      <c r="M1459" t="b">
        <v>0</v>
      </c>
      <c r="N1459" t="b">
        <v>0</v>
      </c>
      <c r="O1459">
        <v>40</v>
      </c>
      <c r="P1459">
        <v>30</v>
      </c>
      <c r="Q1459">
        <v>0</v>
      </c>
      <c r="R1459" s="21" t="s">
        <v>49</v>
      </c>
      <c r="S1459">
        <v>1000</v>
      </c>
      <c r="T1459">
        <v>100</v>
      </c>
      <c r="U1459" t="b">
        <v>1</v>
      </c>
      <c r="V1459">
        <v>100</v>
      </c>
      <c r="W1459">
        <v>1</v>
      </c>
      <c r="X1459">
        <v>105</v>
      </c>
      <c r="Y1459">
        <v>60</v>
      </c>
      <c r="Z1459">
        <v>0.05</v>
      </c>
      <c r="AA1459" t="b">
        <v>1</v>
      </c>
      <c r="AB1459" s="21" t="s">
        <v>724</v>
      </c>
      <c r="AC1459">
        <v>5</v>
      </c>
      <c r="AD1459">
        <v>9</v>
      </c>
      <c r="AE1459">
        <v>10</v>
      </c>
      <c r="AF1459">
        <v>10</v>
      </c>
      <c r="AG1459" s="21" t="s">
        <v>48</v>
      </c>
      <c r="AH1459" t="b">
        <v>0</v>
      </c>
      <c r="AI1459" t="b">
        <v>0</v>
      </c>
      <c r="AJ1459">
        <v>50</v>
      </c>
      <c r="AK1459">
        <v>0</v>
      </c>
      <c r="AL1459">
        <v>2000</v>
      </c>
      <c r="AM1459" s="21" t="s">
        <v>340</v>
      </c>
      <c r="AN1459" s="21"/>
      <c r="AO1459" t="b">
        <v>0</v>
      </c>
      <c r="AP1459" s="21"/>
      <c r="AQ1459" s="21"/>
      <c r="AR1459" s="21" t="s">
        <v>375</v>
      </c>
      <c r="AS1459" s="21"/>
      <c r="AT1459" s="21"/>
      <c r="AU1459" s="21"/>
      <c r="AX1459" s="21"/>
      <c r="AY1459">
        <v>3329330</v>
      </c>
      <c r="BE1459" s="21"/>
    </row>
    <row r="1460" spans="1:58" x14ac:dyDescent="0.25">
      <c r="A1460">
        <v>1.7</v>
      </c>
      <c r="B1460" s="21" t="s">
        <v>198</v>
      </c>
      <c r="C1460" s="21" t="s">
        <v>9</v>
      </c>
      <c r="D1460" s="21" t="s">
        <v>14</v>
      </c>
      <c r="E1460" s="21"/>
      <c r="F1460" s="21"/>
      <c r="G1460" s="21" t="s">
        <v>23</v>
      </c>
      <c r="H1460" s="21"/>
      <c r="I1460" s="21" t="s">
        <v>790</v>
      </c>
      <c r="J1460" s="21" t="s">
        <v>662</v>
      </c>
      <c r="K1460" s="21" t="s">
        <v>41</v>
      </c>
      <c r="L1460" t="b">
        <v>0</v>
      </c>
      <c r="M1460" t="b">
        <v>0</v>
      </c>
      <c r="N1460" t="b">
        <v>0</v>
      </c>
      <c r="O1460">
        <v>40</v>
      </c>
      <c r="P1460">
        <v>30</v>
      </c>
      <c r="Q1460">
        <v>0</v>
      </c>
      <c r="R1460" s="21" t="s">
        <v>49</v>
      </c>
      <c r="S1460">
        <v>1000</v>
      </c>
      <c r="T1460">
        <v>100</v>
      </c>
      <c r="U1460" t="b">
        <v>1</v>
      </c>
      <c r="V1460">
        <v>100</v>
      </c>
      <c r="W1460">
        <v>1</v>
      </c>
      <c r="X1460">
        <v>105</v>
      </c>
      <c r="Y1460">
        <v>60</v>
      </c>
      <c r="Z1460">
        <v>0.05</v>
      </c>
      <c r="AA1460" t="b">
        <v>1</v>
      </c>
      <c r="AB1460" s="21" t="s">
        <v>724</v>
      </c>
      <c r="AC1460">
        <v>5</v>
      </c>
      <c r="AD1460">
        <v>9</v>
      </c>
      <c r="AE1460">
        <v>10</v>
      </c>
      <c r="AF1460">
        <v>10</v>
      </c>
      <c r="AG1460" s="21" t="s">
        <v>48</v>
      </c>
      <c r="AH1460" t="b">
        <v>0</v>
      </c>
      <c r="AI1460" t="b">
        <v>0</v>
      </c>
      <c r="AJ1460">
        <v>50</v>
      </c>
      <c r="AK1460">
        <v>0</v>
      </c>
      <c r="AL1460">
        <v>2000</v>
      </c>
      <c r="AM1460" s="21" t="s">
        <v>343</v>
      </c>
      <c r="AN1460" s="21"/>
      <c r="AO1460" t="b">
        <v>0</v>
      </c>
      <c r="AP1460" s="21"/>
      <c r="AQ1460" s="21"/>
      <c r="AR1460" s="21" t="s">
        <v>375</v>
      </c>
      <c r="AS1460" s="21"/>
      <c r="AT1460" s="21"/>
      <c r="AU1460" s="21"/>
      <c r="AX1460" s="21"/>
      <c r="AY1460">
        <v>14822282</v>
      </c>
      <c r="BE1460" s="21"/>
    </row>
    <row r="1461" spans="1:58" x14ac:dyDescent="0.25">
      <c r="A1461">
        <v>1.7</v>
      </c>
      <c r="B1461" s="21" t="s">
        <v>198</v>
      </c>
      <c r="C1461" s="21" t="s">
        <v>9</v>
      </c>
      <c r="D1461" s="21" t="s">
        <v>14</v>
      </c>
      <c r="E1461" s="21"/>
      <c r="F1461" s="21"/>
      <c r="G1461" s="21" t="s">
        <v>23</v>
      </c>
      <c r="H1461" s="21"/>
      <c r="I1461" s="21" t="s">
        <v>790</v>
      </c>
      <c r="J1461" s="21" t="s">
        <v>662</v>
      </c>
      <c r="K1461" s="21" t="s">
        <v>41</v>
      </c>
      <c r="L1461" t="b">
        <v>0</v>
      </c>
      <c r="M1461" t="b">
        <v>0</v>
      </c>
      <c r="N1461" t="b">
        <v>0</v>
      </c>
      <c r="O1461">
        <v>40</v>
      </c>
      <c r="P1461">
        <v>30</v>
      </c>
      <c r="Q1461">
        <v>0</v>
      </c>
      <c r="R1461" s="21" t="s">
        <v>49</v>
      </c>
      <c r="S1461">
        <v>1000</v>
      </c>
      <c r="T1461">
        <v>100</v>
      </c>
      <c r="U1461" t="b">
        <v>1</v>
      </c>
      <c r="V1461">
        <v>100</v>
      </c>
      <c r="W1461">
        <v>1</v>
      </c>
      <c r="X1461">
        <v>105</v>
      </c>
      <c r="Y1461">
        <v>60</v>
      </c>
      <c r="Z1461">
        <v>0.05</v>
      </c>
      <c r="AA1461" t="b">
        <v>1</v>
      </c>
      <c r="AB1461" s="21" t="s">
        <v>724</v>
      </c>
      <c r="AC1461">
        <v>5</v>
      </c>
      <c r="AD1461">
        <v>9</v>
      </c>
      <c r="AE1461">
        <v>10</v>
      </c>
      <c r="AF1461">
        <v>10</v>
      </c>
      <c r="AG1461" s="21" t="s">
        <v>48</v>
      </c>
      <c r="AH1461" t="b">
        <v>0</v>
      </c>
      <c r="AI1461" t="b">
        <v>0</v>
      </c>
      <c r="AJ1461">
        <v>50</v>
      </c>
      <c r="AK1461">
        <v>0</v>
      </c>
      <c r="AL1461">
        <v>2000</v>
      </c>
      <c r="AM1461" s="21" t="s">
        <v>264</v>
      </c>
      <c r="AN1461" s="21"/>
      <c r="AO1461" t="b">
        <v>0</v>
      </c>
      <c r="AP1461" s="21"/>
      <c r="AQ1461" s="21"/>
      <c r="AR1461" s="21" t="s">
        <v>375</v>
      </c>
      <c r="AS1461" s="21"/>
      <c r="AT1461" s="21"/>
      <c r="AU1461" s="21"/>
      <c r="AX1461" s="21"/>
      <c r="AY1461">
        <v>16711935</v>
      </c>
      <c r="BE1461" s="21"/>
    </row>
    <row r="1462" spans="1:58" x14ac:dyDescent="0.25">
      <c r="A1462">
        <v>1.7</v>
      </c>
      <c r="B1462" s="21" t="s">
        <v>198</v>
      </c>
      <c r="C1462" s="21" t="s">
        <v>9</v>
      </c>
      <c r="D1462" s="21" t="s">
        <v>14</v>
      </c>
      <c r="E1462" s="21"/>
      <c r="F1462" s="21"/>
      <c r="G1462" s="21" t="s">
        <v>23</v>
      </c>
      <c r="H1462" s="21"/>
      <c r="I1462" s="21" t="s">
        <v>790</v>
      </c>
      <c r="J1462" s="21" t="s">
        <v>662</v>
      </c>
      <c r="K1462" s="21" t="s">
        <v>41</v>
      </c>
      <c r="L1462" t="b">
        <v>0</v>
      </c>
      <c r="M1462" t="b">
        <v>0</v>
      </c>
      <c r="N1462" t="b">
        <v>0</v>
      </c>
      <c r="O1462">
        <v>40</v>
      </c>
      <c r="P1462">
        <v>30</v>
      </c>
      <c r="Q1462">
        <v>0</v>
      </c>
      <c r="R1462" s="21" t="s">
        <v>49</v>
      </c>
      <c r="S1462">
        <v>1000</v>
      </c>
      <c r="T1462">
        <v>100</v>
      </c>
      <c r="U1462" t="b">
        <v>1</v>
      </c>
      <c r="V1462">
        <v>100</v>
      </c>
      <c r="W1462">
        <v>1</v>
      </c>
      <c r="X1462">
        <v>105</v>
      </c>
      <c r="Y1462">
        <v>60</v>
      </c>
      <c r="Z1462">
        <v>0.05</v>
      </c>
      <c r="AA1462" t="b">
        <v>1</v>
      </c>
      <c r="AB1462" s="21" t="s">
        <v>724</v>
      </c>
      <c r="AC1462">
        <v>5</v>
      </c>
      <c r="AD1462">
        <v>9</v>
      </c>
      <c r="AE1462">
        <v>10</v>
      </c>
      <c r="AF1462">
        <v>10</v>
      </c>
      <c r="AG1462" s="21" t="s">
        <v>48</v>
      </c>
      <c r="AH1462" t="b">
        <v>0</v>
      </c>
      <c r="AI1462" t="b">
        <v>0</v>
      </c>
      <c r="AJ1462">
        <v>50</v>
      </c>
      <c r="AK1462">
        <v>0</v>
      </c>
      <c r="AL1462">
        <v>2000</v>
      </c>
      <c r="AM1462" s="21" t="s">
        <v>346</v>
      </c>
      <c r="AN1462" s="21"/>
      <c r="AO1462" t="b">
        <v>0</v>
      </c>
      <c r="AP1462" s="21"/>
      <c r="AQ1462" s="21"/>
      <c r="AR1462" s="21" t="s">
        <v>375</v>
      </c>
      <c r="AS1462" s="21"/>
      <c r="AT1462" s="21"/>
      <c r="AU1462" s="21"/>
      <c r="AX1462" s="21"/>
      <c r="AY1462">
        <v>16711935</v>
      </c>
      <c r="BE1462" s="21"/>
    </row>
    <row r="1463" spans="1:58" x14ac:dyDescent="0.25">
      <c r="A1463">
        <v>1.7</v>
      </c>
      <c r="B1463" s="21" t="s">
        <v>198</v>
      </c>
      <c r="C1463" s="21" t="s">
        <v>9</v>
      </c>
      <c r="D1463" s="21" t="s">
        <v>14</v>
      </c>
      <c r="E1463" s="21"/>
      <c r="F1463" s="21"/>
      <c r="G1463" s="21" t="s">
        <v>23</v>
      </c>
      <c r="H1463" s="21"/>
      <c r="I1463" s="21" t="s">
        <v>790</v>
      </c>
      <c r="J1463" s="21" t="s">
        <v>662</v>
      </c>
      <c r="K1463" s="21" t="s">
        <v>41</v>
      </c>
      <c r="L1463" t="b">
        <v>0</v>
      </c>
      <c r="M1463" t="b">
        <v>0</v>
      </c>
      <c r="N1463" t="b">
        <v>0</v>
      </c>
      <c r="O1463">
        <v>40</v>
      </c>
      <c r="P1463">
        <v>30</v>
      </c>
      <c r="Q1463">
        <v>0</v>
      </c>
      <c r="R1463" s="21" t="s">
        <v>49</v>
      </c>
      <c r="S1463">
        <v>1000</v>
      </c>
      <c r="T1463">
        <v>100</v>
      </c>
      <c r="U1463" t="b">
        <v>1</v>
      </c>
      <c r="V1463">
        <v>100</v>
      </c>
      <c r="W1463">
        <v>1</v>
      </c>
      <c r="X1463">
        <v>105</v>
      </c>
      <c r="Y1463">
        <v>60</v>
      </c>
      <c r="Z1463">
        <v>0.05</v>
      </c>
      <c r="AA1463" t="b">
        <v>1</v>
      </c>
      <c r="AB1463" s="21" t="s">
        <v>724</v>
      </c>
      <c r="AC1463">
        <v>5</v>
      </c>
      <c r="AD1463">
        <v>9</v>
      </c>
      <c r="AE1463">
        <v>10</v>
      </c>
      <c r="AF1463">
        <v>10</v>
      </c>
      <c r="AG1463" s="21" t="s">
        <v>48</v>
      </c>
      <c r="AH1463" t="b">
        <v>0</v>
      </c>
      <c r="AI1463" t="b">
        <v>0</v>
      </c>
      <c r="AJ1463">
        <v>50</v>
      </c>
      <c r="AK1463">
        <v>0</v>
      </c>
      <c r="AL1463">
        <v>2000</v>
      </c>
      <c r="AM1463" s="21" t="s">
        <v>373</v>
      </c>
      <c r="AN1463" s="21"/>
      <c r="AO1463" t="b">
        <v>0</v>
      </c>
      <c r="AP1463" s="21"/>
      <c r="AQ1463" s="21"/>
      <c r="AR1463" s="21" t="s">
        <v>503</v>
      </c>
      <c r="AS1463" s="21"/>
      <c r="AT1463" s="21"/>
      <c r="AU1463" s="21"/>
      <c r="AX1463" s="21"/>
      <c r="AY1463">
        <v>12695295</v>
      </c>
      <c r="BE1463" s="21"/>
    </row>
    <row r="1464" spans="1:58" x14ac:dyDescent="0.25">
      <c r="A1464">
        <v>1.7</v>
      </c>
      <c r="B1464" s="21" t="s">
        <v>198</v>
      </c>
      <c r="C1464" s="21" t="s">
        <v>9</v>
      </c>
      <c r="D1464" s="21" t="s">
        <v>14</v>
      </c>
      <c r="E1464" s="21"/>
      <c r="F1464" s="21"/>
      <c r="G1464" s="21" t="s">
        <v>23</v>
      </c>
      <c r="H1464" s="21"/>
      <c r="I1464" s="21" t="s">
        <v>790</v>
      </c>
      <c r="J1464" s="21" t="s">
        <v>662</v>
      </c>
      <c r="K1464" s="21" t="s">
        <v>41</v>
      </c>
      <c r="L1464" t="b">
        <v>0</v>
      </c>
      <c r="M1464" t="b">
        <v>0</v>
      </c>
      <c r="N1464" t="b">
        <v>0</v>
      </c>
      <c r="O1464">
        <v>40</v>
      </c>
      <c r="P1464">
        <v>30</v>
      </c>
      <c r="Q1464">
        <v>0</v>
      </c>
      <c r="R1464" s="21" t="s">
        <v>49</v>
      </c>
      <c r="S1464">
        <v>1000</v>
      </c>
      <c r="T1464">
        <v>100</v>
      </c>
      <c r="U1464" t="b">
        <v>1</v>
      </c>
      <c r="V1464">
        <v>100</v>
      </c>
      <c r="W1464">
        <v>1</v>
      </c>
      <c r="X1464">
        <v>105</v>
      </c>
      <c r="Y1464">
        <v>60</v>
      </c>
      <c r="Z1464">
        <v>0.05</v>
      </c>
      <c r="AA1464" t="b">
        <v>1</v>
      </c>
      <c r="AB1464" s="21" t="s">
        <v>724</v>
      </c>
      <c r="AC1464">
        <v>5</v>
      </c>
      <c r="AD1464">
        <v>9</v>
      </c>
      <c r="AE1464">
        <v>10</v>
      </c>
      <c r="AF1464">
        <v>10</v>
      </c>
      <c r="AG1464" s="21" t="s">
        <v>48</v>
      </c>
      <c r="AH1464" t="b">
        <v>0</v>
      </c>
      <c r="AI1464" t="b">
        <v>0</v>
      </c>
      <c r="AJ1464">
        <v>50</v>
      </c>
      <c r="AK1464">
        <v>0</v>
      </c>
      <c r="AL1464">
        <v>2000</v>
      </c>
      <c r="AM1464" s="21" t="s">
        <v>374</v>
      </c>
      <c r="AN1464" s="21"/>
      <c r="AO1464" t="b">
        <v>0</v>
      </c>
      <c r="AP1464" s="21"/>
      <c r="AQ1464" s="21"/>
      <c r="AR1464" s="21" t="s">
        <v>503</v>
      </c>
      <c r="AS1464" s="21"/>
      <c r="AT1464" s="21"/>
      <c r="AU1464" s="21"/>
      <c r="AX1464" s="21"/>
      <c r="AY1464">
        <v>12695295</v>
      </c>
      <c r="BE1464" s="21"/>
    </row>
    <row r="1465" spans="1:58" x14ac:dyDescent="0.25">
      <c r="A1465">
        <v>1.7</v>
      </c>
      <c r="B1465" s="21" t="s">
        <v>198</v>
      </c>
      <c r="C1465" s="21" t="s">
        <v>9</v>
      </c>
      <c r="D1465" s="21" t="s">
        <v>14</v>
      </c>
      <c r="E1465" s="21"/>
      <c r="F1465" s="21"/>
      <c r="G1465" s="21" t="s">
        <v>23</v>
      </c>
      <c r="H1465" s="21"/>
      <c r="I1465" s="21" t="s">
        <v>790</v>
      </c>
      <c r="J1465" s="21" t="s">
        <v>662</v>
      </c>
      <c r="K1465" s="21" t="s">
        <v>41</v>
      </c>
      <c r="L1465" t="b">
        <v>0</v>
      </c>
      <c r="M1465" t="b">
        <v>0</v>
      </c>
      <c r="N1465" t="b">
        <v>0</v>
      </c>
      <c r="O1465">
        <v>40</v>
      </c>
      <c r="P1465">
        <v>30</v>
      </c>
      <c r="Q1465">
        <v>0</v>
      </c>
      <c r="R1465" s="21" t="s">
        <v>49</v>
      </c>
      <c r="S1465">
        <v>1000</v>
      </c>
      <c r="T1465">
        <v>100</v>
      </c>
      <c r="U1465" t="b">
        <v>1</v>
      </c>
      <c r="V1465">
        <v>100</v>
      </c>
      <c r="W1465">
        <v>1</v>
      </c>
      <c r="X1465">
        <v>105</v>
      </c>
      <c r="Y1465">
        <v>60</v>
      </c>
      <c r="Z1465">
        <v>0.05</v>
      </c>
      <c r="AA1465" t="b">
        <v>1</v>
      </c>
      <c r="AB1465" s="21" t="s">
        <v>724</v>
      </c>
      <c r="AC1465">
        <v>5</v>
      </c>
      <c r="AD1465">
        <v>9</v>
      </c>
      <c r="AE1465">
        <v>10</v>
      </c>
      <c r="AF1465">
        <v>10</v>
      </c>
      <c r="AG1465" s="21" t="s">
        <v>48</v>
      </c>
      <c r="AH1465" t="b">
        <v>0</v>
      </c>
      <c r="AI1465" t="b">
        <v>0</v>
      </c>
      <c r="AJ1465">
        <v>50</v>
      </c>
      <c r="AK1465">
        <v>0</v>
      </c>
      <c r="AL1465">
        <v>2000</v>
      </c>
      <c r="AM1465" s="21" t="s">
        <v>367</v>
      </c>
      <c r="AN1465" s="21"/>
      <c r="AO1465" t="b">
        <v>0</v>
      </c>
      <c r="AP1465" s="21"/>
      <c r="AQ1465" s="21"/>
      <c r="AR1465" s="21" t="s">
        <v>503</v>
      </c>
      <c r="AS1465" s="21"/>
      <c r="AT1465" s="21"/>
      <c r="AU1465" s="21"/>
      <c r="AX1465" s="21"/>
      <c r="AY1465">
        <v>14524637</v>
      </c>
      <c r="BE1465" s="21"/>
    </row>
    <row r="1466" spans="1:58" x14ac:dyDescent="0.25">
      <c r="A1466">
        <v>1.7</v>
      </c>
      <c r="B1466" s="21" t="s">
        <v>198</v>
      </c>
      <c r="C1466" s="21" t="s">
        <v>9</v>
      </c>
      <c r="D1466" s="21" t="s">
        <v>14</v>
      </c>
      <c r="E1466" s="21"/>
      <c r="F1466" s="21"/>
      <c r="G1466" s="21" t="s">
        <v>23</v>
      </c>
      <c r="H1466" s="21"/>
      <c r="I1466" s="21" t="s">
        <v>790</v>
      </c>
      <c r="J1466" s="21" t="s">
        <v>662</v>
      </c>
      <c r="K1466" s="21" t="s">
        <v>41</v>
      </c>
      <c r="L1466" t="b">
        <v>0</v>
      </c>
      <c r="M1466" t="b">
        <v>0</v>
      </c>
      <c r="N1466" t="b">
        <v>0</v>
      </c>
      <c r="O1466">
        <v>40</v>
      </c>
      <c r="P1466">
        <v>30</v>
      </c>
      <c r="Q1466">
        <v>0</v>
      </c>
      <c r="R1466" s="21" t="s">
        <v>49</v>
      </c>
      <c r="S1466">
        <v>1000</v>
      </c>
      <c r="T1466">
        <v>100</v>
      </c>
      <c r="U1466" t="b">
        <v>1</v>
      </c>
      <c r="V1466">
        <v>100</v>
      </c>
      <c r="W1466">
        <v>1</v>
      </c>
      <c r="X1466">
        <v>105</v>
      </c>
      <c r="Y1466">
        <v>60</v>
      </c>
      <c r="Z1466">
        <v>0.05</v>
      </c>
      <c r="AA1466" t="b">
        <v>1</v>
      </c>
      <c r="AB1466" s="21" t="s">
        <v>724</v>
      </c>
      <c r="AC1466">
        <v>5</v>
      </c>
      <c r="AD1466">
        <v>9</v>
      </c>
      <c r="AE1466">
        <v>10</v>
      </c>
      <c r="AF1466">
        <v>10</v>
      </c>
      <c r="AG1466" s="21" t="s">
        <v>48</v>
      </c>
      <c r="AH1466" t="b">
        <v>0</v>
      </c>
      <c r="AI1466" t="b">
        <v>0</v>
      </c>
      <c r="AJ1466">
        <v>50</v>
      </c>
      <c r="AK1466">
        <v>0</v>
      </c>
      <c r="AL1466">
        <v>2000</v>
      </c>
      <c r="AM1466" s="21" t="s">
        <v>364</v>
      </c>
      <c r="AN1466" s="21"/>
      <c r="AO1466" t="b">
        <v>0</v>
      </c>
      <c r="AP1466" s="21"/>
      <c r="AQ1466" s="21"/>
      <c r="AR1466" s="21" t="s">
        <v>503</v>
      </c>
      <c r="AS1466" s="21"/>
      <c r="AT1466" s="21"/>
      <c r="AU1466" s="21"/>
      <c r="AX1466" s="21"/>
      <c r="AY1466">
        <v>14524637</v>
      </c>
      <c r="BE1466" s="21"/>
    </row>
    <row r="1467" spans="1:58" x14ac:dyDescent="0.25">
      <c r="A1467">
        <v>1.7</v>
      </c>
      <c r="B1467" s="21" t="s">
        <v>198</v>
      </c>
      <c r="C1467" s="21" t="s">
        <v>9</v>
      </c>
      <c r="D1467" s="21" t="s">
        <v>14</v>
      </c>
      <c r="E1467" s="21"/>
      <c r="F1467" s="21"/>
      <c r="G1467" s="21" t="s">
        <v>23</v>
      </c>
      <c r="H1467" s="21"/>
      <c r="I1467" s="21" t="s">
        <v>790</v>
      </c>
      <c r="J1467" s="21" t="s">
        <v>662</v>
      </c>
      <c r="K1467" s="21" t="s">
        <v>41</v>
      </c>
      <c r="L1467" t="b">
        <v>0</v>
      </c>
      <c r="M1467" t="b">
        <v>0</v>
      </c>
      <c r="N1467" t="b">
        <v>0</v>
      </c>
      <c r="O1467">
        <v>40</v>
      </c>
      <c r="P1467">
        <v>30</v>
      </c>
      <c r="Q1467">
        <v>0</v>
      </c>
      <c r="R1467" s="21" t="s">
        <v>49</v>
      </c>
      <c r="S1467">
        <v>1000</v>
      </c>
      <c r="T1467">
        <v>100</v>
      </c>
      <c r="U1467" t="b">
        <v>1</v>
      </c>
      <c r="V1467">
        <v>100</v>
      </c>
      <c r="W1467">
        <v>1</v>
      </c>
      <c r="X1467">
        <v>105</v>
      </c>
      <c r="Y1467">
        <v>60</v>
      </c>
      <c r="Z1467">
        <v>0.05</v>
      </c>
      <c r="AA1467" t="b">
        <v>1</v>
      </c>
      <c r="AB1467" s="21" t="s">
        <v>724</v>
      </c>
      <c r="AC1467">
        <v>5</v>
      </c>
      <c r="AD1467">
        <v>9</v>
      </c>
      <c r="AE1467">
        <v>10</v>
      </c>
      <c r="AF1467">
        <v>10</v>
      </c>
      <c r="AG1467" s="21" t="s">
        <v>48</v>
      </c>
      <c r="AH1467" t="b">
        <v>0</v>
      </c>
      <c r="AI1467" t="b">
        <v>0</v>
      </c>
      <c r="AJ1467">
        <v>50</v>
      </c>
      <c r="AK1467">
        <v>0</v>
      </c>
      <c r="AL1467">
        <v>2000</v>
      </c>
      <c r="AM1467" s="21" t="s">
        <v>323</v>
      </c>
      <c r="AN1467" s="21"/>
      <c r="AO1467" t="b">
        <v>0</v>
      </c>
      <c r="AP1467" s="21"/>
      <c r="AQ1467" s="21"/>
      <c r="AR1467" s="21" t="s">
        <v>503</v>
      </c>
      <c r="AS1467" s="21"/>
      <c r="AT1467" s="21"/>
      <c r="AU1467" s="21"/>
      <c r="AX1467" s="21"/>
      <c r="AY1467">
        <v>14524637</v>
      </c>
      <c r="BE1467" s="21"/>
    </row>
    <row r="1468" spans="1:58" x14ac:dyDescent="0.25">
      <c r="A1468">
        <v>1.7</v>
      </c>
      <c r="B1468" s="21" t="s">
        <v>198</v>
      </c>
      <c r="C1468" s="21" t="s">
        <v>9</v>
      </c>
      <c r="D1468" s="21" t="s">
        <v>14</v>
      </c>
      <c r="E1468" s="21"/>
      <c r="F1468" s="21"/>
      <c r="G1468" s="21" t="s">
        <v>23</v>
      </c>
      <c r="H1468" s="21"/>
      <c r="I1468" s="21" t="s">
        <v>790</v>
      </c>
      <c r="J1468" s="21" t="s">
        <v>662</v>
      </c>
      <c r="K1468" s="21" t="s">
        <v>41</v>
      </c>
      <c r="L1468" t="b">
        <v>0</v>
      </c>
      <c r="M1468" t="b">
        <v>0</v>
      </c>
      <c r="N1468" t="b">
        <v>0</v>
      </c>
      <c r="O1468">
        <v>40</v>
      </c>
      <c r="P1468">
        <v>30</v>
      </c>
      <c r="Q1468">
        <v>0</v>
      </c>
      <c r="R1468" s="21" t="s">
        <v>49</v>
      </c>
      <c r="S1468">
        <v>1000</v>
      </c>
      <c r="T1468">
        <v>100</v>
      </c>
      <c r="U1468" t="b">
        <v>1</v>
      </c>
      <c r="V1468">
        <v>100</v>
      </c>
      <c r="W1468">
        <v>1</v>
      </c>
      <c r="X1468">
        <v>105</v>
      </c>
      <c r="Y1468">
        <v>60</v>
      </c>
      <c r="Z1468">
        <v>0.05</v>
      </c>
      <c r="AA1468" t="b">
        <v>1</v>
      </c>
      <c r="AB1468" s="21" t="s">
        <v>724</v>
      </c>
      <c r="AC1468">
        <v>5</v>
      </c>
      <c r="AD1468">
        <v>9</v>
      </c>
      <c r="AE1468">
        <v>10</v>
      </c>
      <c r="AF1468">
        <v>10</v>
      </c>
      <c r="AG1468" s="21" t="s">
        <v>48</v>
      </c>
      <c r="AH1468" t="b">
        <v>0</v>
      </c>
      <c r="AI1468" t="b">
        <v>0</v>
      </c>
      <c r="AJ1468">
        <v>50</v>
      </c>
      <c r="AK1468">
        <v>0</v>
      </c>
      <c r="AL1468">
        <v>2000</v>
      </c>
      <c r="AM1468" s="21" t="s">
        <v>244</v>
      </c>
      <c r="AN1468" s="21"/>
      <c r="AO1468" t="b">
        <v>0</v>
      </c>
      <c r="AP1468" s="21"/>
      <c r="AQ1468" s="21"/>
      <c r="AR1468" s="21" t="s">
        <v>244</v>
      </c>
      <c r="AS1468" s="21"/>
      <c r="AT1468" s="21"/>
      <c r="AU1468" s="21"/>
      <c r="AX1468" s="21"/>
      <c r="AY1468">
        <v>16776960</v>
      </c>
      <c r="AZ1468">
        <v>0</v>
      </c>
      <c r="BA1468">
        <v>0</v>
      </c>
      <c r="BB1468">
        <v>50</v>
      </c>
      <c r="BC1468">
        <v>0</v>
      </c>
      <c r="BD1468">
        <v>100</v>
      </c>
      <c r="BE1468" s="21"/>
      <c r="BF1468">
        <v>0</v>
      </c>
    </row>
    <row r="1469" spans="1:58" x14ac:dyDescent="0.25">
      <c r="A1469">
        <v>1.7</v>
      </c>
      <c r="B1469" s="21" t="s">
        <v>198</v>
      </c>
      <c r="C1469" s="21" t="s">
        <v>9</v>
      </c>
      <c r="D1469" s="21" t="s">
        <v>14</v>
      </c>
      <c r="E1469" s="21"/>
      <c r="F1469" s="21"/>
      <c r="G1469" s="21" t="s">
        <v>23</v>
      </c>
      <c r="H1469" s="21"/>
      <c r="I1469" s="21" t="s">
        <v>790</v>
      </c>
      <c r="J1469" s="21" t="s">
        <v>662</v>
      </c>
      <c r="K1469" s="21" t="s">
        <v>41</v>
      </c>
      <c r="L1469" t="b">
        <v>0</v>
      </c>
      <c r="M1469" t="b">
        <v>0</v>
      </c>
      <c r="N1469" t="b">
        <v>0</v>
      </c>
      <c r="O1469">
        <v>40</v>
      </c>
      <c r="P1469">
        <v>30</v>
      </c>
      <c r="Q1469">
        <v>0</v>
      </c>
      <c r="R1469" s="21" t="s">
        <v>49</v>
      </c>
      <c r="S1469">
        <v>1000</v>
      </c>
      <c r="T1469">
        <v>100</v>
      </c>
      <c r="U1469" t="b">
        <v>1</v>
      </c>
      <c r="V1469">
        <v>100</v>
      </c>
      <c r="W1469">
        <v>1</v>
      </c>
      <c r="X1469">
        <v>105</v>
      </c>
      <c r="Y1469">
        <v>60</v>
      </c>
      <c r="Z1469">
        <v>0.05</v>
      </c>
      <c r="AA1469" t="b">
        <v>1</v>
      </c>
      <c r="AB1469" s="21" t="s">
        <v>724</v>
      </c>
      <c r="AC1469">
        <v>5</v>
      </c>
      <c r="AD1469">
        <v>9</v>
      </c>
      <c r="AE1469">
        <v>10</v>
      </c>
      <c r="AF1469">
        <v>10</v>
      </c>
      <c r="AG1469" s="21" t="s">
        <v>48</v>
      </c>
      <c r="AH1469" t="b">
        <v>0</v>
      </c>
      <c r="AI1469" t="b">
        <v>0</v>
      </c>
      <c r="AJ1469">
        <v>50</v>
      </c>
      <c r="AK1469">
        <v>0</v>
      </c>
      <c r="AL1469">
        <v>2000</v>
      </c>
      <c r="AM1469" s="21" t="s">
        <v>244</v>
      </c>
      <c r="AN1469" s="21"/>
      <c r="AO1469" t="b">
        <v>0</v>
      </c>
      <c r="AP1469" s="21"/>
      <c r="AQ1469" s="21"/>
      <c r="AR1469" s="21" t="s">
        <v>244</v>
      </c>
      <c r="AS1469" s="21"/>
      <c r="AT1469" s="21"/>
      <c r="AU1469" s="21"/>
      <c r="AX1469" s="21"/>
      <c r="AY1469">
        <v>16776960</v>
      </c>
      <c r="AZ1469">
        <v>0</v>
      </c>
      <c r="BA1469">
        <v>1</v>
      </c>
      <c r="BB1469">
        <v>51</v>
      </c>
      <c r="BC1469">
        <v>100</v>
      </c>
      <c r="BD1469">
        <v>120</v>
      </c>
      <c r="BE1469" s="21"/>
      <c r="BF1469">
        <v>0</v>
      </c>
    </row>
    <row r="1470" spans="1:58" x14ac:dyDescent="0.25">
      <c r="A1470">
        <v>1.7</v>
      </c>
      <c r="B1470" s="21" t="s">
        <v>198</v>
      </c>
      <c r="C1470" s="21" t="s">
        <v>9</v>
      </c>
      <c r="D1470" s="21" t="s">
        <v>14</v>
      </c>
      <c r="E1470" s="21"/>
      <c r="F1470" s="21"/>
      <c r="G1470" s="21" t="s">
        <v>23</v>
      </c>
      <c r="H1470" s="21"/>
      <c r="I1470" s="21" t="s">
        <v>790</v>
      </c>
      <c r="J1470" s="21" t="s">
        <v>662</v>
      </c>
      <c r="K1470" s="21" t="s">
        <v>41</v>
      </c>
      <c r="L1470" t="b">
        <v>0</v>
      </c>
      <c r="M1470" t="b">
        <v>0</v>
      </c>
      <c r="N1470" t="b">
        <v>0</v>
      </c>
      <c r="O1470">
        <v>40</v>
      </c>
      <c r="P1470">
        <v>30</v>
      </c>
      <c r="Q1470">
        <v>0</v>
      </c>
      <c r="R1470" s="21" t="s">
        <v>49</v>
      </c>
      <c r="S1470">
        <v>1000</v>
      </c>
      <c r="T1470">
        <v>100</v>
      </c>
      <c r="U1470" t="b">
        <v>1</v>
      </c>
      <c r="V1470">
        <v>100</v>
      </c>
      <c r="W1470">
        <v>1</v>
      </c>
      <c r="X1470">
        <v>105</v>
      </c>
      <c r="Y1470">
        <v>60</v>
      </c>
      <c r="Z1470">
        <v>0.05</v>
      </c>
      <c r="AA1470" t="b">
        <v>1</v>
      </c>
      <c r="AB1470" s="21" t="s">
        <v>724</v>
      </c>
      <c r="AC1470">
        <v>5</v>
      </c>
      <c r="AD1470">
        <v>9</v>
      </c>
      <c r="AE1470">
        <v>10</v>
      </c>
      <c r="AF1470">
        <v>10</v>
      </c>
      <c r="AG1470" s="21" t="s">
        <v>48</v>
      </c>
      <c r="AH1470" t="b">
        <v>0</v>
      </c>
      <c r="AI1470" t="b">
        <v>0</v>
      </c>
      <c r="AJ1470">
        <v>50</v>
      </c>
      <c r="AK1470">
        <v>0</v>
      </c>
      <c r="AL1470">
        <v>2000</v>
      </c>
      <c r="AM1470" s="21" t="s">
        <v>375</v>
      </c>
      <c r="AN1470" s="21"/>
      <c r="AO1470" t="b">
        <v>0</v>
      </c>
      <c r="AP1470" s="21"/>
      <c r="AQ1470" s="21"/>
      <c r="AR1470" s="21" t="s">
        <v>375</v>
      </c>
      <c r="AS1470" s="21"/>
      <c r="AT1470" s="21"/>
      <c r="AU1470" s="21"/>
      <c r="AX1470" s="21"/>
      <c r="AY1470">
        <v>16711935</v>
      </c>
      <c r="BE1470" s="21"/>
    </row>
    <row r="1471" spans="1:58" x14ac:dyDescent="0.25">
      <c r="A1471">
        <v>1.7</v>
      </c>
      <c r="B1471" s="21" t="s">
        <v>198</v>
      </c>
      <c r="C1471" s="21" t="s">
        <v>9</v>
      </c>
      <c r="D1471" s="21" t="s">
        <v>14</v>
      </c>
      <c r="E1471" s="21"/>
      <c r="F1471" s="21"/>
      <c r="G1471" s="21" t="s">
        <v>23</v>
      </c>
      <c r="H1471" s="21"/>
      <c r="I1471" s="21" t="s">
        <v>790</v>
      </c>
      <c r="J1471" s="21" t="s">
        <v>662</v>
      </c>
      <c r="K1471" s="21" t="s">
        <v>41</v>
      </c>
      <c r="L1471" t="b">
        <v>0</v>
      </c>
      <c r="M1471" t="b">
        <v>0</v>
      </c>
      <c r="N1471" t="b">
        <v>0</v>
      </c>
      <c r="O1471">
        <v>40</v>
      </c>
      <c r="P1471">
        <v>30</v>
      </c>
      <c r="Q1471">
        <v>0</v>
      </c>
      <c r="R1471" s="21" t="s">
        <v>49</v>
      </c>
      <c r="S1471">
        <v>1000</v>
      </c>
      <c r="T1471">
        <v>100</v>
      </c>
      <c r="U1471" t="b">
        <v>1</v>
      </c>
      <c r="V1471">
        <v>100</v>
      </c>
      <c r="W1471">
        <v>1</v>
      </c>
      <c r="X1471">
        <v>105</v>
      </c>
      <c r="Y1471">
        <v>60</v>
      </c>
      <c r="Z1471">
        <v>0.05</v>
      </c>
      <c r="AA1471" t="b">
        <v>1</v>
      </c>
      <c r="AB1471" s="21" t="s">
        <v>724</v>
      </c>
      <c r="AC1471">
        <v>5</v>
      </c>
      <c r="AD1471">
        <v>9</v>
      </c>
      <c r="AE1471">
        <v>10</v>
      </c>
      <c r="AF1471">
        <v>10</v>
      </c>
      <c r="AG1471" s="21" t="s">
        <v>48</v>
      </c>
      <c r="AH1471" t="b">
        <v>0</v>
      </c>
      <c r="AI1471" t="b">
        <v>0</v>
      </c>
      <c r="AJ1471">
        <v>50</v>
      </c>
      <c r="AK1471">
        <v>0</v>
      </c>
      <c r="AL1471">
        <v>2000</v>
      </c>
      <c r="AM1471" s="21" t="s">
        <v>268</v>
      </c>
      <c r="AN1471" s="21"/>
      <c r="AO1471" t="b">
        <v>0</v>
      </c>
      <c r="AP1471" s="21"/>
      <c r="AQ1471" s="21"/>
      <c r="AR1471" s="21" t="s">
        <v>501</v>
      </c>
      <c r="AS1471" s="21"/>
      <c r="AT1471" s="21" t="s">
        <v>791</v>
      </c>
      <c r="AU1471" s="21" t="s">
        <v>507</v>
      </c>
      <c r="AV1471">
        <v>3.2</v>
      </c>
      <c r="AW1471">
        <v>1</v>
      </c>
      <c r="AX1471" s="21"/>
      <c r="AY1471">
        <v>3937500</v>
      </c>
      <c r="AZ1471">
        <v>0</v>
      </c>
      <c r="BA1471">
        <v>0</v>
      </c>
      <c r="BB1471">
        <v>40</v>
      </c>
      <c r="BC1471">
        <v>0</v>
      </c>
      <c r="BD1471">
        <v>50</v>
      </c>
      <c r="BE1471" s="21"/>
      <c r="BF1471">
        <v>0</v>
      </c>
    </row>
    <row r="1472" spans="1:58" x14ac:dyDescent="0.25">
      <c r="A1472">
        <v>1.7</v>
      </c>
      <c r="B1472" s="21" t="s">
        <v>198</v>
      </c>
      <c r="C1472" s="21" t="s">
        <v>9</v>
      </c>
      <c r="D1472" s="21" t="s">
        <v>14</v>
      </c>
      <c r="E1472" s="21"/>
      <c r="F1472" s="21"/>
      <c r="G1472" s="21" t="s">
        <v>23</v>
      </c>
      <c r="H1472" s="21"/>
      <c r="I1472" s="21" t="s">
        <v>790</v>
      </c>
      <c r="J1472" s="21" t="s">
        <v>662</v>
      </c>
      <c r="K1472" s="21" t="s">
        <v>41</v>
      </c>
      <c r="L1472" t="b">
        <v>0</v>
      </c>
      <c r="M1472" t="b">
        <v>0</v>
      </c>
      <c r="N1472" t="b">
        <v>0</v>
      </c>
      <c r="O1472">
        <v>40</v>
      </c>
      <c r="P1472">
        <v>30</v>
      </c>
      <c r="Q1472">
        <v>0</v>
      </c>
      <c r="R1472" s="21" t="s">
        <v>49</v>
      </c>
      <c r="S1472">
        <v>1000</v>
      </c>
      <c r="T1472">
        <v>100</v>
      </c>
      <c r="U1472" t="b">
        <v>1</v>
      </c>
      <c r="V1472">
        <v>100</v>
      </c>
      <c r="W1472">
        <v>1</v>
      </c>
      <c r="X1472">
        <v>105</v>
      </c>
      <c r="Y1472">
        <v>60</v>
      </c>
      <c r="Z1472">
        <v>0.05</v>
      </c>
      <c r="AA1472" t="b">
        <v>1</v>
      </c>
      <c r="AB1472" s="21" t="s">
        <v>724</v>
      </c>
      <c r="AC1472">
        <v>5</v>
      </c>
      <c r="AD1472">
        <v>9</v>
      </c>
      <c r="AE1472">
        <v>10</v>
      </c>
      <c r="AF1472">
        <v>10</v>
      </c>
      <c r="AG1472" s="21" t="s">
        <v>48</v>
      </c>
      <c r="AH1472" t="b">
        <v>0</v>
      </c>
      <c r="AI1472" t="b">
        <v>0</v>
      </c>
      <c r="AJ1472">
        <v>50</v>
      </c>
      <c r="AK1472">
        <v>0</v>
      </c>
      <c r="AL1472">
        <v>2000</v>
      </c>
      <c r="AM1472" s="21" t="s">
        <v>269</v>
      </c>
      <c r="AN1472" s="21"/>
      <c r="AO1472" t="b">
        <v>0</v>
      </c>
      <c r="AP1472" s="21"/>
      <c r="AQ1472" s="21"/>
      <c r="AR1472" s="21" t="s">
        <v>501</v>
      </c>
      <c r="AS1472" s="21"/>
      <c r="AT1472" s="21" t="s">
        <v>792</v>
      </c>
      <c r="AU1472" s="21" t="s">
        <v>507</v>
      </c>
      <c r="AV1472">
        <v>3.2</v>
      </c>
      <c r="AW1472">
        <v>1</v>
      </c>
      <c r="AX1472" s="21"/>
      <c r="AY1472">
        <v>36095</v>
      </c>
      <c r="AZ1472">
        <v>0</v>
      </c>
      <c r="BA1472">
        <v>0</v>
      </c>
      <c r="BB1472">
        <v>40</v>
      </c>
      <c r="BC1472">
        <v>0</v>
      </c>
      <c r="BD1472">
        <v>50</v>
      </c>
      <c r="BE1472" s="21"/>
      <c r="BF1472">
        <v>0</v>
      </c>
    </row>
    <row r="1473" spans="1:58" x14ac:dyDescent="0.25">
      <c r="A1473">
        <v>1.7</v>
      </c>
      <c r="B1473" s="21" t="s">
        <v>198</v>
      </c>
      <c r="C1473" s="21" t="s">
        <v>9</v>
      </c>
      <c r="D1473" s="21" t="s">
        <v>14</v>
      </c>
      <c r="E1473" s="21"/>
      <c r="F1473" s="21"/>
      <c r="G1473" s="21" t="s">
        <v>23</v>
      </c>
      <c r="H1473" s="21"/>
      <c r="I1473" s="21" t="s">
        <v>790</v>
      </c>
      <c r="J1473" s="21" t="s">
        <v>662</v>
      </c>
      <c r="K1473" s="21" t="s">
        <v>41</v>
      </c>
      <c r="L1473" t="b">
        <v>0</v>
      </c>
      <c r="M1473" t="b">
        <v>0</v>
      </c>
      <c r="N1473" t="b">
        <v>0</v>
      </c>
      <c r="O1473">
        <v>40</v>
      </c>
      <c r="P1473">
        <v>30</v>
      </c>
      <c r="Q1473">
        <v>0</v>
      </c>
      <c r="R1473" s="21" t="s">
        <v>49</v>
      </c>
      <c r="S1473">
        <v>1000</v>
      </c>
      <c r="T1473">
        <v>100</v>
      </c>
      <c r="U1473" t="b">
        <v>1</v>
      </c>
      <c r="V1473">
        <v>100</v>
      </c>
      <c r="W1473">
        <v>1</v>
      </c>
      <c r="X1473">
        <v>105</v>
      </c>
      <c r="Y1473">
        <v>60</v>
      </c>
      <c r="Z1473">
        <v>0.05</v>
      </c>
      <c r="AA1473" t="b">
        <v>1</v>
      </c>
      <c r="AB1473" s="21" t="s">
        <v>724</v>
      </c>
      <c r="AC1473">
        <v>5</v>
      </c>
      <c r="AD1473">
        <v>9</v>
      </c>
      <c r="AE1473">
        <v>10</v>
      </c>
      <c r="AF1473">
        <v>10</v>
      </c>
      <c r="AG1473" s="21" t="s">
        <v>48</v>
      </c>
      <c r="AH1473" t="b">
        <v>0</v>
      </c>
      <c r="AI1473" t="b">
        <v>0</v>
      </c>
      <c r="AJ1473">
        <v>50</v>
      </c>
      <c r="AK1473">
        <v>0</v>
      </c>
      <c r="AL1473">
        <v>2000</v>
      </c>
      <c r="AM1473" s="21" t="s">
        <v>326</v>
      </c>
      <c r="AN1473" s="21"/>
      <c r="AO1473" t="b">
        <v>0</v>
      </c>
      <c r="AP1473" s="21"/>
      <c r="AQ1473" s="21"/>
      <c r="AR1473" s="21" t="s">
        <v>375</v>
      </c>
      <c r="AS1473" s="21"/>
      <c r="AT1473" s="21" t="s">
        <v>426</v>
      </c>
      <c r="AU1473" s="21" t="s">
        <v>514</v>
      </c>
      <c r="AV1473">
        <v>1</v>
      </c>
      <c r="AX1473" s="21"/>
      <c r="AY1473">
        <v>16711935</v>
      </c>
      <c r="AZ1473">
        <v>0</v>
      </c>
      <c r="BA1473">
        <v>0</v>
      </c>
      <c r="BB1473">
        <v>50</v>
      </c>
      <c r="BC1473">
        <v>0</v>
      </c>
      <c r="BD1473">
        <v>100</v>
      </c>
      <c r="BE1473" s="21"/>
      <c r="BF1473">
        <v>0</v>
      </c>
    </row>
    <row r="1474" spans="1:58" x14ac:dyDescent="0.25">
      <c r="A1474">
        <v>1.7</v>
      </c>
      <c r="B1474" s="21" t="s">
        <v>198</v>
      </c>
      <c r="C1474" s="21" t="s">
        <v>9</v>
      </c>
      <c r="D1474" s="21" t="s">
        <v>14</v>
      </c>
      <c r="E1474" s="21"/>
      <c r="F1474" s="21"/>
      <c r="G1474" s="21" t="s">
        <v>23</v>
      </c>
      <c r="H1474" s="21"/>
      <c r="I1474" s="21" t="s">
        <v>790</v>
      </c>
      <c r="J1474" s="21" t="s">
        <v>662</v>
      </c>
      <c r="K1474" s="21" t="s">
        <v>41</v>
      </c>
      <c r="L1474" t="b">
        <v>0</v>
      </c>
      <c r="M1474" t="b">
        <v>0</v>
      </c>
      <c r="N1474" t="b">
        <v>0</v>
      </c>
      <c r="O1474">
        <v>40</v>
      </c>
      <c r="P1474">
        <v>30</v>
      </c>
      <c r="Q1474">
        <v>0</v>
      </c>
      <c r="R1474" s="21" t="s">
        <v>49</v>
      </c>
      <c r="S1474">
        <v>1000</v>
      </c>
      <c r="T1474">
        <v>100</v>
      </c>
      <c r="U1474" t="b">
        <v>1</v>
      </c>
      <c r="V1474">
        <v>100</v>
      </c>
      <c r="W1474">
        <v>1</v>
      </c>
      <c r="X1474">
        <v>105</v>
      </c>
      <c r="Y1474">
        <v>60</v>
      </c>
      <c r="Z1474">
        <v>0.05</v>
      </c>
      <c r="AA1474" t="b">
        <v>1</v>
      </c>
      <c r="AB1474" s="21" t="s">
        <v>724</v>
      </c>
      <c r="AC1474">
        <v>5</v>
      </c>
      <c r="AD1474">
        <v>9</v>
      </c>
      <c r="AE1474">
        <v>10</v>
      </c>
      <c r="AF1474">
        <v>10</v>
      </c>
      <c r="AG1474" s="21" t="s">
        <v>48</v>
      </c>
      <c r="AH1474" t="b">
        <v>0</v>
      </c>
      <c r="AI1474" t="b">
        <v>0</v>
      </c>
      <c r="AJ1474">
        <v>50</v>
      </c>
      <c r="AK1474">
        <v>0</v>
      </c>
      <c r="AL1474">
        <v>2000</v>
      </c>
      <c r="AM1474" s="21" t="s">
        <v>326</v>
      </c>
      <c r="AN1474" s="21"/>
      <c r="AO1474" t="b">
        <v>0</v>
      </c>
      <c r="AP1474" s="21"/>
      <c r="AQ1474" s="21"/>
      <c r="AR1474" s="21" t="s">
        <v>375</v>
      </c>
      <c r="AS1474" s="21"/>
      <c r="AT1474" s="21" t="s">
        <v>426</v>
      </c>
      <c r="AU1474" s="21" t="s">
        <v>514</v>
      </c>
      <c r="AV1474">
        <v>1</v>
      </c>
      <c r="AX1474" s="21"/>
      <c r="AY1474">
        <v>16711935</v>
      </c>
      <c r="AZ1474">
        <v>0</v>
      </c>
      <c r="BA1474">
        <v>1</v>
      </c>
      <c r="BB1474">
        <v>51</v>
      </c>
      <c r="BC1474">
        <v>100</v>
      </c>
      <c r="BD1474">
        <v>120</v>
      </c>
      <c r="BE1474" s="21"/>
      <c r="BF1474">
        <v>0</v>
      </c>
    </row>
    <row r="1475" spans="1:58" x14ac:dyDescent="0.25">
      <c r="A1475" t="s">
        <v>721</v>
      </c>
      <c r="B1475" t="s">
        <v>4</v>
      </c>
      <c r="C1475" t="s">
        <v>8</v>
      </c>
      <c r="D1475" t="s">
        <v>13</v>
      </c>
      <c r="E1475" t="s">
        <v>18</v>
      </c>
      <c r="F1475" t="s">
        <v>20</v>
      </c>
      <c r="G1475" t="s">
        <v>22</v>
      </c>
      <c r="H1475" t="s">
        <v>27</v>
      </c>
      <c r="I1475" t="s">
        <v>30</v>
      </c>
      <c r="J1475" t="s">
        <v>31</v>
      </c>
      <c r="K1475" t="s">
        <v>466</v>
      </c>
      <c r="L1475" t="s">
        <v>55</v>
      </c>
      <c r="M1475" t="s">
        <v>57</v>
      </c>
      <c r="N1475" t="s">
        <v>58</v>
      </c>
      <c r="O1475" t="s">
        <v>43</v>
      </c>
      <c r="P1475" t="s">
        <v>45</v>
      </c>
      <c r="Q1475" t="s">
        <v>46</v>
      </c>
      <c r="R1475" t="s">
        <v>47</v>
      </c>
      <c r="S1475" t="s">
        <v>51</v>
      </c>
      <c r="T1475" t="s">
        <v>53</v>
      </c>
      <c r="U1475" t="s">
        <v>75</v>
      </c>
      <c r="V1475" t="s">
        <v>76</v>
      </c>
      <c r="W1475" t="s">
        <v>77</v>
      </c>
      <c r="X1475" t="s">
        <v>78</v>
      </c>
      <c r="Y1475" t="s">
        <v>79</v>
      </c>
      <c r="Z1475" t="s">
        <v>80</v>
      </c>
      <c r="AA1475" t="s">
        <v>81</v>
      </c>
      <c r="AB1475" t="s">
        <v>61</v>
      </c>
      <c r="AC1475" t="s">
        <v>62</v>
      </c>
      <c r="AD1475" t="s">
        <v>64</v>
      </c>
      <c r="AE1475" t="s">
        <v>65</v>
      </c>
      <c r="AF1475" t="s">
        <v>66</v>
      </c>
      <c r="AG1475" t="s">
        <v>67</v>
      </c>
      <c r="AH1475" t="s">
        <v>72</v>
      </c>
      <c r="AI1475" t="s">
        <v>73</v>
      </c>
      <c r="AJ1475" t="s">
        <v>69</v>
      </c>
      <c r="AK1475" t="s">
        <v>70</v>
      </c>
      <c r="AL1475" t="s">
        <v>71</v>
      </c>
      <c r="AM1475" t="s">
        <v>722</v>
      </c>
      <c r="AN1475" t="s">
        <v>102</v>
      </c>
      <c r="AO1475" t="s">
        <v>100</v>
      </c>
      <c r="AP1475" t="s">
        <v>84</v>
      </c>
      <c r="AQ1475" t="s">
        <v>85</v>
      </c>
      <c r="AR1475" t="s">
        <v>86</v>
      </c>
      <c r="AS1475" t="s">
        <v>87</v>
      </c>
      <c r="AW1475" t="s">
        <v>92</v>
      </c>
      <c r="AX1475" t="s">
        <v>94</v>
      </c>
      <c r="AY1475" t="s">
        <v>96</v>
      </c>
      <c r="AZ1475" t="s">
        <v>478</v>
      </c>
      <c r="BA1475" t="s">
        <v>104</v>
      </c>
      <c r="BB1475" t="s">
        <v>105</v>
      </c>
      <c r="BC1475" t="s">
        <v>106</v>
      </c>
      <c r="BD1475" t="s">
        <v>488</v>
      </c>
      <c r="BE1475" t="s">
        <v>107</v>
      </c>
      <c r="BF1475" t="s">
        <v>36</v>
      </c>
    </row>
    <row r="1476" spans="1:58" x14ac:dyDescent="0.25">
      <c r="A1476">
        <v>1.7</v>
      </c>
      <c r="B1476" s="21" t="s">
        <v>192</v>
      </c>
      <c r="C1476" s="21" t="s">
        <v>9</v>
      </c>
      <c r="D1476" s="21" t="s">
        <v>14</v>
      </c>
      <c r="E1476" s="21"/>
      <c r="F1476" s="21"/>
      <c r="G1476" s="21" t="s">
        <v>23</v>
      </c>
      <c r="H1476" s="21"/>
      <c r="I1476" s="21" t="s">
        <v>793</v>
      </c>
      <c r="J1476" s="21" t="s">
        <v>499</v>
      </c>
      <c r="K1476" s="21" t="s">
        <v>41</v>
      </c>
      <c r="L1476" t="b">
        <v>0</v>
      </c>
      <c r="M1476" t="b">
        <v>0</v>
      </c>
      <c r="N1476" t="b">
        <v>1</v>
      </c>
      <c r="O1476">
        <v>40</v>
      </c>
      <c r="P1476">
        <v>30</v>
      </c>
      <c r="Q1476">
        <v>0</v>
      </c>
      <c r="R1476" s="21" t="s">
        <v>49</v>
      </c>
      <c r="S1476">
        <v>1000</v>
      </c>
      <c r="T1476">
        <v>100</v>
      </c>
      <c r="U1476" t="b">
        <v>1</v>
      </c>
      <c r="V1476">
        <v>80</v>
      </c>
      <c r="W1476">
        <v>1</v>
      </c>
      <c r="X1476">
        <v>105</v>
      </c>
      <c r="Y1476">
        <v>60</v>
      </c>
      <c r="Z1476">
        <v>0.05</v>
      </c>
      <c r="AA1476" t="b">
        <v>1</v>
      </c>
      <c r="AB1476" s="21" t="s">
        <v>724</v>
      </c>
      <c r="AC1476">
        <v>5</v>
      </c>
      <c r="AD1476">
        <v>9</v>
      </c>
      <c r="AE1476">
        <v>10</v>
      </c>
      <c r="AF1476">
        <v>10</v>
      </c>
      <c r="AG1476" s="21" t="s">
        <v>48</v>
      </c>
      <c r="AH1476" t="b">
        <v>1</v>
      </c>
      <c r="AI1476" t="b">
        <v>0</v>
      </c>
      <c r="AJ1476">
        <v>100</v>
      </c>
      <c r="AK1476">
        <v>650</v>
      </c>
      <c r="AL1476">
        <v>800</v>
      </c>
      <c r="AM1476" s="21" t="s">
        <v>215</v>
      </c>
      <c r="AN1476" s="21"/>
      <c r="AO1476" t="b">
        <v>0</v>
      </c>
      <c r="AP1476" s="21"/>
      <c r="AQ1476" s="21"/>
      <c r="AR1476" s="21" t="s">
        <v>500</v>
      </c>
      <c r="AS1476" s="21"/>
      <c r="AT1476" s="21"/>
      <c r="AU1476" s="21"/>
      <c r="AV1476" s="21"/>
      <c r="AW1476">
        <v>3</v>
      </c>
      <c r="AX1476" s="21"/>
      <c r="AY1476">
        <v>9639167</v>
      </c>
      <c r="AZ1476">
        <v>0</v>
      </c>
      <c r="BA1476">
        <v>0</v>
      </c>
      <c r="BB1476">
        <v>20</v>
      </c>
      <c r="BC1476">
        <v>0</v>
      </c>
      <c r="BD1476">
        <v>50</v>
      </c>
      <c r="BE1476" s="21"/>
      <c r="BF1476">
        <v>0</v>
      </c>
    </row>
    <row r="1477" spans="1:58" x14ac:dyDescent="0.25">
      <c r="A1477">
        <v>1.7</v>
      </c>
      <c r="B1477" s="21" t="s">
        <v>192</v>
      </c>
      <c r="C1477" s="21" t="s">
        <v>9</v>
      </c>
      <c r="D1477" s="21" t="s">
        <v>14</v>
      </c>
      <c r="E1477" s="21"/>
      <c r="F1477" s="21"/>
      <c r="G1477" s="21" t="s">
        <v>23</v>
      </c>
      <c r="H1477" s="21"/>
      <c r="I1477" s="21" t="s">
        <v>793</v>
      </c>
      <c r="J1477" s="21" t="s">
        <v>499</v>
      </c>
      <c r="K1477" s="21" t="s">
        <v>41</v>
      </c>
      <c r="L1477" t="b">
        <v>0</v>
      </c>
      <c r="M1477" t="b">
        <v>0</v>
      </c>
      <c r="N1477" t="b">
        <v>1</v>
      </c>
      <c r="O1477">
        <v>40</v>
      </c>
      <c r="P1477">
        <v>30</v>
      </c>
      <c r="Q1477">
        <v>0</v>
      </c>
      <c r="R1477" s="21" t="s">
        <v>49</v>
      </c>
      <c r="S1477">
        <v>1000</v>
      </c>
      <c r="T1477">
        <v>100</v>
      </c>
      <c r="U1477" t="b">
        <v>1</v>
      </c>
      <c r="V1477">
        <v>80</v>
      </c>
      <c r="W1477">
        <v>1</v>
      </c>
      <c r="X1477">
        <v>105</v>
      </c>
      <c r="Y1477">
        <v>60</v>
      </c>
      <c r="Z1477">
        <v>0.05</v>
      </c>
      <c r="AA1477" t="b">
        <v>1</v>
      </c>
      <c r="AB1477" s="21" t="s">
        <v>724</v>
      </c>
      <c r="AC1477">
        <v>5</v>
      </c>
      <c r="AD1477">
        <v>9</v>
      </c>
      <c r="AE1477">
        <v>10</v>
      </c>
      <c r="AF1477">
        <v>10</v>
      </c>
      <c r="AG1477" s="21" t="s">
        <v>48</v>
      </c>
      <c r="AH1477" t="b">
        <v>1</v>
      </c>
      <c r="AI1477" t="b">
        <v>0</v>
      </c>
      <c r="AJ1477">
        <v>100</v>
      </c>
      <c r="AK1477">
        <v>650</v>
      </c>
      <c r="AL1477">
        <v>800</v>
      </c>
      <c r="AM1477" s="21" t="s">
        <v>216</v>
      </c>
      <c r="AN1477" s="21"/>
      <c r="AO1477" t="b">
        <v>0</v>
      </c>
      <c r="AP1477" s="21"/>
      <c r="AQ1477" s="21"/>
      <c r="AR1477" s="21" t="s">
        <v>500</v>
      </c>
      <c r="AS1477" s="21"/>
      <c r="AT1477" s="21"/>
      <c r="AU1477" s="21"/>
      <c r="AV1477" s="21"/>
      <c r="AW1477">
        <v>3</v>
      </c>
      <c r="AX1477" s="21"/>
      <c r="AY1477">
        <v>13828244</v>
      </c>
      <c r="AZ1477">
        <v>0</v>
      </c>
      <c r="BA1477">
        <v>0</v>
      </c>
      <c r="BB1477">
        <v>10</v>
      </c>
      <c r="BC1477">
        <v>0</v>
      </c>
      <c r="BD1477">
        <v>50</v>
      </c>
      <c r="BE1477" s="21"/>
      <c r="BF1477">
        <v>0</v>
      </c>
    </row>
    <row r="1478" spans="1:58" x14ac:dyDescent="0.25">
      <c r="A1478">
        <v>1.7</v>
      </c>
      <c r="B1478" s="21" t="s">
        <v>192</v>
      </c>
      <c r="C1478" s="21" t="s">
        <v>9</v>
      </c>
      <c r="D1478" s="21" t="s">
        <v>14</v>
      </c>
      <c r="E1478" s="21"/>
      <c r="F1478" s="21"/>
      <c r="G1478" s="21" t="s">
        <v>23</v>
      </c>
      <c r="H1478" s="21"/>
      <c r="I1478" s="21" t="s">
        <v>793</v>
      </c>
      <c r="J1478" s="21" t="s">
        <v>499</v>
      </c>
      <c r="K1478" s="21" t="s">
        <v>41</v>
      </c>
      <c r="L1478" t="b">
        <v>0</v>
      </c>
      <c r="M1478" t="b">
        <v>0</v>
      </c>
      <c r="N1478" t="b">
        <v>1</v>
      </c>
      <c r="O1478">
        <v>40</v>
      </c>
      <c r="P1478">
        <v>30</v>
      </c>
      <c r="Q1478">
        <v>0</v>
      </c>
      <c r="R1478" s="21" t="s">
        <v>49</v>
      </c>
      <c r="S1478">
        <v>1000</v>
      </c>
      <c r="T1478">
        <v>100</v>
      </c>
      <c r="U1478" t="b">
        <v>1</v>
      </c>
      <c r="V1478">
        <v>80</v>
      </c>
      <c r="W1478">
        <v>1</v>
      </c>
      <c r="X1478">
        <v>105</v>
      </c>
      <c r="Y1478">
        <v>60</v>
      </c>
      <c r="Z1478">
        <v>0.05</v>
      </c>
      <c r="AA1478" t="b">
        <v>1</v>
      </c>
      <c r="AB1478" s="21" t="s">
        <v>724</v>
      </c>
      <c r="AC1478">
        <v>5</v>
      </c>
      <c r="AD1478">
        <v>9</v>
      </c>
      <c r="AE1478">
        <v>10</v>
      </c>
      <c r="AF1478">
        <v>10</v>
      </c>
      <c r="AG1478" s="21" t="s">
        <v>48</v>
      </c>
      <c r="AH1478" t="b">
        <v>1</v>
      </c>
      <c r="AI1478" t="b">
        <v>0</v>
      </c>
      <c r="AJ1478">
        <v>100</v>
      </c>
      <c r="AK1478">
        <v>650</v>
      </c>
      <c r="AL1478">
        <v>800</v>
      </c>
      <c r="AM1478" s="21" t="s">
        <v>222</v>
      </c>
      <c r="AN1478" s="21"/>
      <c r="AO1478" t="b">
        <v>0</v>
      </c>
      <c r="AP1478" s="21"/>
      <c r="AQ1478" s="21"/>
      <c r="AR1478" s="21" t="s">
        <v>501</v>
      </c>
      <c r="AS1478" s="21"/>
      <c r="AT1478" s="21"/>
      <c r="AU1478" s="21"/>
      <c r="AV1478" s="21"/>
      <c r="AW1478">
        <v>1.5009999999999999</v>
      </c>
      <c r="AX1478" s="21"/>
      <c r="AY1478">
        <v>13130346</v>
      </c>
      <c r="BE1478" s="21"/>
    </row>
    <row r="1479" spans="1:58" x14ac:dyDescent="0.25">
      <c r="A1479">
        <v>1.7</v>
      </c>
      <c r="B1479" s="21" t="s">
        <v>192</v>
      </c>
      <c r="C1479" s="21" t="s">
        <v>9</v>
      </c>
      <c r="D1479" s="21" t="s">
        <v>14</v>
      </c>
      <c r="E1479" s="21"/>
      <c r="F1479" s="21"/>
      <c r="G1479" s="21" t="s">
        <v>23</v>
      </c>
      <c r="H1479" s="21"/>
      <c r="I1479" s="21" t="s">
        <v>793</v>
      </c>
      <c r="J1479" s="21" t="s">
        <v>499</v>
      </c>
      <c r="K1479" s="21" t="s">
        <v>41</v>
      </c>
      <c r="L1479" t="b">
        <v>0</v>
      </c>
      <c r="M1479" t="b">
        <v>0</v>
      </c>
      <c r="N1479" t="b">
        <v>1</v>
      </c>
      <c r="O1479">
        <v>40</v>
      </c>
      <c r="P1479">
        <v>30</v>
      </c>
      <c r="Q1479">
        <v>0</v>
      </c>
      <c r="R1479" s="21" t="s">
        <v>49</v>
      </c>
      <c r="S1479">
        <v>1000</v>
      </c>
      <c r="T1479">
        <v>100</v>
      </c>
      <c r="U1479" t="b">
        <v>1</v>
      </c>
      <c r="V1479">
        <v>80</v>
      </c>
      <c r="W1479">
        <v>1</v>
      </c>
      <c r="X1479">
        <v>105</v>
      </c>
      <c r="Y1479">
        <v>60</v>
      </c>
      <c r="Z1479">
        <v>0.05</v>
      </c>
      <c r="AA1479" t="b">
        <v>1</v>
      </c>
      <c r="AB1479" s="21" t="s">
        <v>724</v>
      </c>
      <c r="AC1479">
        <v>5</v>
      </c>
      <c r="AD1479">
        <v>9</v>
      </c>
      <c r="AE1479">
        <v>10</v>
      </c>
      <c r="AF1479">
        <v>10</v>
      </c>
      <c r="AG1479" s="21" t="s">
        <v>48</v>
      </c>
      <c r="AH1479" t="b">
        <v>1</v>
      </c>
      <c r="AI1479" t="b">
        <v>0</v>
      </c>
      <c r="AJ1479">
        <v>100</v>
      </c>
      <c r="AK1479">
        <v>650</v>
      </c>
      <c r="AL1479">
        <v>800</v>
      </c>
      <c r="AM1479" s="21" t="s">
        <v>223</v>
      </c>
      <c r="AN1479" s="21"/>
      <c r="AO1479" t="b">
        <v>0</v>
      </c>
      <c r="AP1479" s="21"/>
      <c r="AQ1479" s="21"/>
      <c r="AR1479" s="21" t="s">
        <v>502</v>
      </c>
      <c r="AS1479" s="21"/>
      <c r="AT1479" s="21"/>
      <c r="AU1479" s="21"/>
      <c r="AV1479" s="21"/>
      <c r="AW1479">
        <v>4.5</v>
      </c>
      <c r="AX1479" s="21"/>
      <c r="AY1479">
        <v>65280</v>
      </c>
      <c r="BE1479" s="21"/>
    </row>
    <row r="1480" spans="1:58" x14ac:dyDescent="0.25">
      <c r="A1480">
        <v>1.7</v>
      </c>
      <c r="B1480" s="21" t="s">
        <v>192</v>
      </c>
      <c r="C1480" s="21" t="s">
        <v>9</v>
      </c>
      <c r="D1480" s="21" t="s">
        <v>14</v>
      </c>
      <c r="E1480" s="21"/>
      <c r="F1480" s="21"/>
      <c r="G1480" s="21" t="s">
        <v>23</v>
      </c>
      <c r="H1480" s="21"/>
      <c r="I1480" s="21" t="s">
        <v>793</v>
      </c>
      <c r="J1480" s="21" t="s">
        <v>499</v>
      </c>
      <c r="K1480" s="21" t="s">
        <v>41</v>
      </c>
      <c r="L1480" t="b">
        <v>0</v>
      </c>
      <c r="M1480" t="b">
        <v>0</v>
      </c>
      <c r="N1480" t="b">
        <v>1</v>
      </c>
      <c r="O1480">
        <v>40</v>
      </c>
      <c r="P1480">
        <v>30</v>
      </c>
      <c r="Q1480">
        <v>0</v>
      </c>
      <c r="R1480" s="21" t="s">
        <v>49</v>
      </c>
      <c r="S1480">
        <v>1000</v>
      </c>
      <c r="T1480">
        <v>100</v>
      </c>
      <c r="U1480" t="b">
        <v>1</v>
      </c>
      <c r="V1480">
        <v>80</v>
      </c>
      <c r="W1480">
        <v>1</v>
      </c>
      <c r="X1480">
        <v>105</v>
      </c>
      <c r="Y1480">
        <v>60</v>
      </c>
      <c r="Z1480">
        <v>0.05</v>
      </c>
      <c r="AA1480" t="b">
        <v>1</v>
      </c>
      <c r="AB1480" s="21" t="s">
        <v>724</v>
      </c>
      <c r="AC1480">
        <v>5</v>
      </c>
      <c r="AD1480">
        <v>9</v>
      </c>
      <c r="AE1480">
        <v>10</v>
      </c>
      <c r="AF1480">
        <v>10</v>
      </c>
      <c r="AG1480" s="21" t="s">
        <v>48</v>
      </c>
      <c r="AH1480" t="b">
        <v>1</v>
      </c>
      <c r="AI1480" t="b">
        <v>0</v>
      </c>
      <c r="AJ1480">
        <v>100</v>
      </c>
      <c r="AK1480">
        <v>650</v>
      </c>
      <c r="AL1480">
        <v>800</v>
      </c>
      <c r="AM1480" s="21" t="s">
        <v>244</v>
      </c>
      <c r="AN1480" s="21"/>
      <c r="AO1480" t="b">
        <v>0</v>
      </c>
      <c r="AP1480" s="21"/>
      <c r="AQ1480" s="21"/>
      <c r="AR1480" s="21" t="s">
        <v>244</v>
      </c>
      <c r="AS1480" s="21"/>
      <c r="AT1480" s="21"/>
      <c r="AU1480" s="21"/>
      <c r="AV1480" s="21"/>
      <c r="AW1480">
        <v>3</v>
      </c>
      <c r="AX1480" s="21"/>
      <c r="AY1480">
        <v>16776960</v>
      </c>
      <c r="AZ1480">
        <v>0</v>
      </c>
      <c r="BA1480">
        <v>0</v>
      </c>
      <c r="BB1480">
        <v>67</v>
      </c>
      <c r="BC1480">
        <v>0</v>
      </c>
      <c r="BD1480">
        <v>100</v>
      </c>
      <c r="BE1480" s="21"/>
      <c r="BF1480">
        <v>0</v>
      </c>
    </row>
    <row r="1481" spans="1:58" x14ac:dyDescent="0.25">
      <c r="A1481">
        <v>1.7</v>
      </c>
      <c r="B1481" s="21" t="s">
        <v>192</v>
      </c>
      <c r="C1481" s="21" t="s">
        <v>9</v>
      </c>
      <c r="D1481" s="21" t="s">
        <v>14</v>
      </c>
      <c r="E1481" s="21"/>
      <c r="F1481" s="21"/>
      <c r="G1481" s="21" t="s">
        <v>23</v>
      </c>
      <c r="H1481" s="21"/>
      <c r="I1481" s="21" t="s">
        <v>793</v>
      </c>
      <c r="J1481" s="21" t="s">
        <v>499</v>
      </c>
      <c r="K1481" s="21" t="s">
        <v>41</v>
      </c>
      <c r="L1481" t="b">
        <v>0</v>
      </c>
      <c r="M1481" t="b">
        <v>0</v>
      </c>
      <c r="N1481" t="b">
        <v>1</v>
      </c>
      <c r="O1481">
        <v>40</v>
      </c>
      <c r="P1481">
        <v>30</v>
      </c>
      <c r="Q1481">
        <v>0</v>
      </c>
      <c r="R1481" s="21" t="s">
        <v>49</v>
      </c>
      <c r="S1481">
        <v>1000</v>
      </c>
      <c r="T1481">
        <v>100</v>
      </c>
      <c r="U1481" t="b">
        <v>1</v>
      </c>
      <c r="V1481">
        <v>80</v>
      </c>
      <c r="W1481">
        <v>1</v>
      </c>
      <c r="X1481">
        <v>105</v>
      </c>
      <c r="Y1481">
        <v>60</v>
      </c>
      <c r="Z1481">
        <v>0.05</v>
      </c>
      <c r="AA1481" t="b">
        <v>1</v>
      </c>
      <c r="AB1481" s="21" t="s">
        <v>724</v>
      </c>
      <c r="AC1481">
        <v>5</v>
      </c>
      <c r="AD1481">
        <v>9</v>
      </c>
      <c r="AE1481">
        <v>10</v>
      </c>
      <c r="AF1481">
        <v>10</v>
      </c>
      <c r="AG1481" s="21" t="s">
        <v>48</v>
      </c>
      <c r="AH1481" t="b">
        <v>1</v>
      </c>
      <c r="AI1481" t="b">
        <v>0</v>
      </c>
      <c r="AJ1481">
        <v>100</v>
      </c>
      <c r="AK1481">
        <v>650</v>
      </c>
      <c r="AL1481">
        <v>800</v>
      </c>
      <c r="AM1481" s="21" t="s">
        <v>244</v>
      </c>
      <c r="AN1481" s="21"/>
      <c r="AO1481" t="b">
        <v>0</v>
      </c>
      <c r="AP1481" s="21"/>
      <c r="AQ1481" s="21"/>
      <c r="AR1481" s="21" t="s">
        <v>244</v>
      </c>
      <c r="AS1481" s="21"/>
      <c r="AT1481" s="21"/>
      <c r="AU1481" s="21"/>
      <c r="AV1481" s="21"/>
      <c r="AW1481">
        <v>3</v>
      </c>
      <c r="AX1481" s="21"/>
      <c r="AY1481">
        <v>16776960</v>
      </c>
      <c r="AZ1481">
        <v>0</v>
      </c>
      <c r="BA1481">
        <v>1</v>
      </c>
      <c r="BB1481">
        <v>69</v>
      </c>
      <c r="BC1481">
        <v>100</v>
      </c>
      <c r="BD1481">
        <v>110</v>
      </c>
      <c r="BE1481" s="21"/>
      <c r="BF1481">
        <v>0</v>
      </c>
    </row>
    <row r="1482" spans="1:58" x14ac:dyDescent="0.25">
      <c r="A1482">
        <v>1.7</v>
      </c>
      <c r="B1482" s="21" t="s">
        <v>192</v>
      </c>
      <c r="C1482" s="21" t="s">
        <v>9</v>
      </c>
      <c r="D1482" s="21" t="s">
        <v>14</v>
      </c>
      <c r="E1482" s="21"/>
      <c r="F1482" s="21"/>
      <c r="G1482" s="21" t="s">
        <v>23</v>
      </c>
      <c r="H1482" s="21"/>
      <c r="I1482" s="21" t="s">
        <v>793</v>
      </c>
      <c r="J1482" s="21" t="s">
        <v>499</v>
      </c>
      <c r="K1482" s="21" t="s">
        <v>41</v>
      </c>
      <c r="L1482" t="b">
        <v>0</v>
      </c>
      <c r="M1482" t="b">
        <v>0</v>
      </c>
      <c r="N1482" t="b">
        <v>1</v>
      </c>
      <c r="O1482">
        <v>40</v>
      </c>
      <c r="P1482">
        <v>30</v>
      </c>
      <c r="Q1482">
        <v>0</v>
      </c>
      <c r="R1482" s="21" t="s">
        <v>49</v>
      </c>
      <c r="S1482">
        <v>1000</v>
      </c>
      <c r="T1482">
        <v>100</v>
      </c>
      <c r="U1482" t="b">
        <v>1</v>
      </c>
      <c r="V1482">
        <v>80</v>
      </c>
      <c r="W1482">
        <v>1</v>
      </c>
      <c r="X1482">
        <v>105</v>
      </c>
      <c r="Y1482">
        <v>60</v>
      </c>
      <c r="Z1482">
        <v>0.05</v>
      </c>
      <c r="AA1482" t="b">
        <v>1</v>
      </c>
      <c r="AB1482" s="21" t="s">
        <v>724</v>
      </c>
      <c r="AC1482">
        <v>5</v>
      </c>
      <c r="AD1482">
        <v>9</v>
      </c>
      <c r="AE1482">
        <v>10</v>
      </c>
      <c r="AF1482">
        <v>10</v>
      </c>
      <c r="AG1482" s="21" t="s">
        <v>48</v>
      </c>
      <c r="AH1482" t="b">
        <v>1</v>
      </c>
      <c r="AI1482" t="b">
        <v>0</v>
      </c>
      <c r="AJ1482">
        <v>100</v>
      </c>
      <c r="AK1482">
        <v>650</v>
      </c>
      <c r="AL1482">
        <v>800</v>
      </c>
      <c r="AM1482" s="21" t="s">
        <v>265</v>
      </c>
      <c r="AN1482" s="21"/>
      <c r="AO1482" t="b">
        <v>0</v>
      </c>
      <c r="AP1482" s="21"/>
      <c r="AQ1482" s="21"/>
      <c r="AR1482" s="21" t="s">
        <v>501</v>
      </c>
      <c r="AS1482" s="21"/>
      <c r="AT1482" s="21"/>
      <c r="AU1482" s="21"/>
      <c r="AV1482" s="21"/>
      <c r="AW1482">
        <v>1.5009999999999999</v>
      </c>
      <c r="AX1482" s="21"/>
      <c r="AY1482">
        <v>32896</v>
      </c>
      <c r="AZ1482">
        <v>0</v>
      </c>
      <c r="BA1482">
        <v>0</v>
      </c>
      <c r="BB1482">
        <v>50</v>
      </c>
      <c r="BC1482">
        <v>0</v>
      </c>
      <c r="BD1482">
        <v>50</v>
      </c>
      <c r="BE1482" s="21"/>
      <c r="BF1482">
        <v>0</v>
      </c>
    </row>
    <row r="1483" spans="1:58" x14ac:dyDescent="0.25">
      <c r="A1483">
        <v>1.7</v>
      </c>
      <c r="B1483" s="21" t="s">
        <v>192</v>
      </c>
      <c r="C1483" s="21" t="s">
        <v>9</v>
      </c>
      <c r="D1483" s="21" t="s">
        <v>14</v>
      </c>
      <c r="E1483" s="21"/>
      <c r="F1483" s="21"/>
      <c r="G1483" s="21" t="s">
        <v>23</v>
      </c>
      <c r="H1483" s="21"/>
      <c r="I1483" s="21" t="s">
        <v>793</v>
      </c>
      <c r="J1483" s="21" t="s">
        <v>499</v>
      </c>
      <c r="K1483" s="21" t="s">
        <v>41</v>
      </c>
      <c r="L1483" t="b">
        <v>0</v>
      </c>
      <c r="M1483" t="b">
        <v>0</v>
      </c>
      <c r="N1483" t="b">
        <v>1</v>
      </c>
      <c r="O1483">
        <v>40</v>
      </c>
      <c r="P1483">
        <v>30</v>
      </c>
      <c r="Q1483">
        <v>0</v>
      </c>
      <c r="R1483" s="21" t="s">
        <v>49</v>
      </c>
      <c r="S1483">
        <v>1000</v>
      </c>
      <c r="T1483">
        <v>100</v>
      </c>
      <c r="U1483" t="b">
        <v>1</v>
      </c>
      <c r="V1483">
        <v>80</v>
      </c>
      <c r="W1483">
        <v>1</v>
      </c>
      <c r="X1483">
        <v>105</v>
      </c>
      <c r="Y1483">
        <v>60</v>
      </c>
      <c r="Z1483">
        <v>0.05</v>
      </c>
      <c r="AA1483" t="b">
        <v>1</v>
      </c>
      <c r="AB1483" s="21" t="s">
        <v>724</v>
      </c>
      <c r="AC1483">
        <v>5</v>
      </c>
      <c r="AD1483">
        <v>9</v>
      </c>
      <c r="AE1483">
        <v>10</v>
      </c>
      <c r="AF1483">
        <v>10</v>
      </c>
      <c r="AG1483" s="21" t="s">
        <v>48</v>
      </c>
      <c r="AH1483" t="b">
        <v>1</v>
      </c>
      <c r="AI1483" t="b">
        <v>0</v>
      </c>
      <c r="AJ1483">
        <v>100</v>
      </c>
      <c r="AK1483">
        <v>650</v>
      </c>
      <c r="AL1483">
        <v>800</v>
      </c>
      <c r="AM1483" s="21" t="s">
        <v>266</v>
      </c>
      <c r="AN1483" s="21"/>
      <c r="AO1483" t="b">
        <v>0</v>
      </c>
      <c r="AP1483" s="21"/>
      <c r="AQ1483" s="21"/>
      <c r="AR1483" s="21" t="s">
        <v>501</v>
      </c>
      <c r="AS1483" s="21"/>
      <c r="AT1483" s="21"/>
      <c r="AU1483" s="21"/>
      <c r="AV1483" s="21"/>
      <c r="AW1483">
        <v>1.5009999999999999</v>
      </c>
      <c r="AX1483" s="21"/>
      <c r="AY1483">
        <v>9221330</v>
      </c>
      <c r="AZ1483">
        <v>0</v>
      </c>
      <c r="BA1483">
        <v>0</v>
      </c>
      <c r="BB1483">
        <v>50</v>
      </c>
      <c r="BC1483">
        <v>0</v>
      </c>
      <c r="BD1483">
        <v>50</v>
      </c>
      <c r="BE1483" s="21"/>
      <c r="BF1483">
        <v>0</v>
      </c>
    </row>
    <row r="1484" spans="1:58" x14ac:dyDescent="0.25">
      <c r="A1484">
        <v>1.7</v>
      </c>
      <c r="B1484" s="21" t="s">
        <v>192</v>
      </c>
      <c r="C1484" s="21" t="s">
        <v>9</v>
      </c>
      <c r="D1484" s="21" t="s">
        <v>14</v>
      </c>
      <c r="E1484" s="21"/>
      <c r="F1484" s="21"/>
      <c r="G1484" s="21" t="s">
        <v>23</v>
      </c>
      <c r="H1484" s="21"/>
      <c r="I1484" s="21" t="s">
        <v>793</v>
      </c>
      <c r="J1484" s="21" t="s">
        <v>499</v>
      </c>
      <c r="K1484" s="21" t="s">
        <v>41</v>
      </c>
      <c r="L1484" t="b">
        <v>0</v>
      </c>
      <c r="M1484" t="b">
        <v>0</v>
      </c>
      <c r="N1484" t="b">
        <v>1</v>
      </c>
      <c r="O1484">
        <v>40</v>
      </c>
      <c r="P1484">
        <v>30</v>
      </c>
      <c r="Q1484">
        <v>0</v>
      </c>
      <c r="R1484" s="21" t="s">
        <v>49</v>
      </c>
      <c r="S1484">
        <v>1000</v>
      </c>
      <c r="T1484">
        <v>100</v>
      </c>
      <c r="U1484" t="b">
        <v>1</v>
      </c>
      <c r="V1484">
        <v>80</v>
      </c>
      <c r="W1484">
        <v>1</v>
      </c>
      <c r="X1484">
        <v>105</v>
      </c>
      <c r="Y1484">
        <v>60</v>
      </c>
      <c r="Z1484">
        <v>0.05</v>
      </c>
      <c r="AA1484" t="b">
        <v>1</v>
      </c>
      <c r="AB1484" s="21" t="s">
        <v>724</v>
      </c>
      <c r="AC1484">
        <v>5</v>
      </c>
      <c r="AD1484">
        <v>9</v>
      </c>
      <c r="AE1484">
        <v>10</v>
      </c>
      <c r="AF1484">
        <v>10</v>
      </c>
      <c r="AG1484" s="21" t="s">
        <v>48</v>
      </c>
      <c r="AH1484" t="b">
        <v>1</v>
      </c>
      <c r="AI1484" t="b">
        <v>0</v>
      </c>
      <c r="AJ1484">
        <v>100</v>
      </c>
      <c r="AK1484">
        <v>650</v>
      </c>
      <c r="AL1484">
        <v>800</v>
      </c>
      <c r="AM1484" s="21" t="s">
        <v>318</v>
      </c>
      <c r="AN1484" s="21"/>
      <c r="AO1484" t="b">
        <v>0</v>
      </c>
      <c r="AP1484" s="21"/>
      <c r="AQ1484" s="21"/>
      <c r="AR1484" s="21" t="s">
        <v>503</v>
      </c>
      <c r="AS1484" s="21"/>
      <c r="AT1484" s="21"/>
      <c r="AU1484" s="21"/>
      <c r="AV1484" s="21"/>
      <c r="AW1484">
        <v>3</v>
      </c>
      <c r="AX1484" s="21"/>
      <c r="AY1484">
        <v>13130346</v>
      </c>
      <c r="AZ1484">
        <v>0</v>
      </c>
      <c r="BA1484">
        <v>0</v>
      </c>
      <c r="BB1484">
        <v>30</v>
      </c>
      <c r="BC1484">
        <v>60</v>
      </c>
      <c r="BD1484">
        <v>50</v>
      </c>
      <c r="BE1484" s="21"/>
      <c r="BF1484">
        <v>0</v>
      </c>
    </row>
    <row r="1485" spans="1:58" x14ac:dyDescent="0.25">
      <c r="A1485">
        <v>1.7</v>
      </c>
      <c r="B1485" s="21" t="s">
        <v>192</v>
      </c>
      <c r="C1485" s="21" t="s">
        <v>9</v>
      </c>
      <c r="D1485" s="21" t="s">
        <v>14</v>
      </c>
      <c r="E1485" s="21"/>
      <c r="F1485" s="21"/>
      <c r="G1485" s="21" t="s">
        <v>23</v>
      </c>
      <c r="H1485" s="21"/>
      <c r="I1485" s="21" t="s">
        <v>793</v>
      </c>
      <c r="J1485" s="21" t="s">
        <v>499</v>
      </c>
      <c r="K1485" s="21" t="s">
        <v>41</v>
      </c>
      <c r="L1485" t="b">
        <v>0</v>
      </c>
      <c r="M1485" t="b">
        <v>0</v>
      </c>
      <c r="N1485" t="b">
        <v>1</v>
      </c>
      <c r="O1485">
        <v>40</v>
      </c>
      <c r="P1485">
        <v>30</v>
      </c>
      <c r="Q1485">
        <v>0</v>
      </c>
      <c r="R1485" s="21" t="s">
        <v>49</v>
      </c>
      <c r="S1485">
        <v>1000</v>
      </c>
      <c r="T1485">
        <v>100</v>
      </c>
      <c r="U1485" t="b">
        <v>1</v>
      </c>
      <c r="V1485">
        <v>80</v>
      </c>
      <c r="W1485">
        <v>1</v>
      </c>
      <c r="X1485">
        <v>105</v>
      </c>
      <c r="Y1485">
        <v>60</v>
      </c>
      <c r="Z1485">
        <v>0.05</v>
      </c>
      <c r="AA1485" t="b">
        <v>1</v>
      </c>
      <c r="AB1485" s="21" t="s">
        <v>724</v>
      </c>
      <c r="AC1485">
        <v>5</v>
      </c>
      <c r="AD1485">
        <v>9</v>
      </c>
      <c r="AE1485">
        <v>10</v>
      </c>
      <c r="AF1485">
        <v>10</v>
      </c>
      <c r="AG1485" s="21" t="s">
        <v>48</v>
      </c>
      <c r="AH1485" t="b">
        <v>1</v>
      </c>
      <c r="AI1485" t="b">
        <v>0</v>
      </c>
      <c r="AJ1485">
        <v>100</v>
      </c>
      <c r="AK1485">
        <v>650</v>
      </c>
      <c r="AL1485">
        <v>800</v>
      </c>
      <c r="AM1485" s="21" t="s">
        <v>318</v>
      </c>
      <c r="AN1485" s="21"/>
      <c r="AO1485" t="b">
        <v>0</v>
      </c>
      <c r="AP1485" s="21"/>
      <c r="AQ1485" s="21"/>
      <c r="AR1485" s="21" t="s">
        <v>503</v>
      </c>
      <c r="AS1485" s="21"/>
      <c r="AT1485" s="21"/>
      <c r="AU1485" s="21"/>
      <c r="AV1485" s="21"/>
      <c r="AW1485">
        <v>3</v>
      </c>
      <c r="AX1485" s="21"/>
      <c r="AY1485">
        <v>13130346</v>
      </c>
      <c r="AZ1485">
        <v>0</v>
      </c>
      <c r="BA1485">
        <v>0</v>
      </c>
      <c r="BB1485">
        <v>55</v>
      </c>
      <c r="BC1485">
        <v>25</v>
      </c>
      <c r="BD1485">
        <v>50</v>
      </c>
      <c r="BE1485" s="21"/>
      <c r="BF1485">
        <v>0</v>
      </c>
    </row>
    <row r="1486" spans="1:58" x14ac:dyDescent="0.25">
      <c r="A1486">
        <v>1.7</v>
      </c>
      <c r="B1486" s="21" t="s">
        <v>192</v>
      </c>
      <c r="C1486" s="21" t="s">
        <v>9</v>
      </c>
      <c r="D1486" s="21" t="s">
        <v>14</v>
      </c>
      <c r="E1486" s="21"/>
      <c r="F1486" s="21"/>
      <c r="G1486" s="21" t="s">
        <v>23</v>
      </c>
      <c r="H1486" s="21"/>
      <c r="I1486" s="21" t="s">
        <v>793</v>
      </c>
      <c r="J1486" s="21" t="s">
        <v>499</v>
      </c>
      <c r="K1486" s="21" t="s">
        <v>41</v>
      </c>
      <c r="L1486" t="b">
        <v>0</v>
      </c>
      <c r="M1486" t="b">
        <v>0</v>
      </c>
      <c r="N1486" t="b">
        <v>1</v>
      </c>
      <c r="O1486">
        <v>40</v>
      </c>
      <c r="P1486">
        <v>30</v>
      </c>
      <c r="Q1486">
        <v>0</v>
      </c>
      <c r="R1486" s="21" t="s">
        <v>49</v>
      </c>
      <c r="S1486">
        <v>1000</v>
      </c>
      <c r="T1486">
        <v>100</v>
      </c>
      <c r="U1486" t="b">
        <v>1</v>
      </c>
      <c r="V1486">
        <v>80</v>
      </c>
      <c r="W1486">
        <v>1</v>
      </c>
      <c r="X1486">
        <v>105</v>
      </c>
      <c r="Y1486">
        <v>60</v>
      </c>
      <c r="Z1486">
        <v>0.05</v>
      </c>
      <c r="AA1486" t="b">
        <v>1</v>
      </c>
      <c r="AB1486" s="21" t="s">
        <v>724</v>
      </c>
      <c r="AC1486">
        <v>5</v>
      </c>
      <c r="AD1486">
        <v>9</v>
      </c>
      <c r="AE1486">
        <v>10</v>
      </c>
      <c r="AF1486">
        <v>10</v>
      </c>
      <c r="AG1486" s="21" t="s">
        <v>48</v>
      </c>
      <c r="AH1486" t="b">
        <v>1</v>
      </c>
      <c r="AI1486" t="b">
        <v>0</v>
      </c>
      <c r="AJ1486">
        <v>100</v>
      </c>
      <c r="AK1486">
        <v>650</v>
      </c>
      <c r="AL1486">
        <v>800</v>
      </c>
      <c r="AM1486" s="21" t="s">
        <v>318</v>
      </c>
      <c r="AN1486" s="21"/>
      <c r="AO1486" t="b">
        <v>0</v>
      </c>
      <c r="AP1486" s="21"/>
      <c r="AQ1486" s="21"/>
      <c r="AR1486" s="21" t="s">
        <v>503</v>
      </c>
      <c r="AS1486" s="21"/>
      <c r="AT1486" s="21"/>
      <c r="AU1486" s="21"/>
      <c r="AV1486" s="21"/>
      <c r="AW1486">
        <v>3</v>
      </c>
      <c r="AX1486" s="21"/>
      <c r="AY1486">
        <v>13130346</v>
      </c>
      <c r="AZ1486">
        <v>0</v>
      </c>
      <c r="BA1486">
        <v>0</v>
      </c>
      <c r="BB1486">
        <v>60</v>
      </c>
      <c r="BC1486">
        <v>15</v>
      </c>
      <c r="BD1486">
        <v>50</v>
      </c>
      <c r="BE1486" s="21"/>
      <c r="BF1486">
        <v>0</v>
      </c>
    </row>
    <row r="1487" spans="1:58" x14ac:dyDescent="0.25">
      <c r="A1487">
        <v>1.7</v>
      </c>
      <c r="B1487" s="21" t="s">
        <v>192</v>
      </c>
      <c r="C1487" s="21" t="s">
        <v>9</v>
      </c>
      <c r="D1487" s="21" t="s">
        <v>14</v>
      </c>
      <c r="E1487" s="21"/>
      <c r="F1487" s="21"/>
      <c r="G1487" s="21" t="s">
        <v>23</v>
      </c>
      <c r="H1487" s="21"/>
      <c r="I1487" s="21" t="s">
        <v>793</v>
      </c>
      <c r="J1487" s="21" t="s">
        <v>499</v>
      </c>
      <c r="K1487" s="21" t="s">
        <v>41</v>
      </c>
      <c r="L1487" t="b">
        <v>0</v>
      </c>
      <c r="M1487" t="b">
        <v>0</v>
      </c>
      <c r="N1487" t="b">
        <v>1</v>
      </c>
      <c r="O1487">
        <v>40</v>
      </c>
      <c r="P1487">
        <v>30</v>
      </c>
      <c r="Q1487">
        <v>0</v>
      </c>
      <c r="R1487" s="21" t="s">
        <v>49</v>
      </c>
      <c r="S1487">
        <v>1000</v>
      </c>
      <c r="T1487">
        <v>100</v>
      </c>
      <c r="U1487" t="b">
        <v>1</v>
      </c>
      <c r="V1487">
        <v>80</v>
      </c>
      <c r="W1487">
        <v>1</v>
      </c>
      <c r="X1487">
        <v>105</v>
      </c>
      <c r="Y1487">
        <v>60</v>
      </c>
      <c r="Z1487">
        <v>0.05</v>
      </c>
      <c r="AA1487" t="b">
        <v>1</v>
      </c>
      <c r="AB1487" s="21" t="s">
        <v>724</v>
      </c>
      <c r="AC1487">
        <v>5</v>
      </c>
      <c r="AD1487">
        <v>9</v>
      </c>
      <c r="AE1487">
        <v>10</v>
      </c>
      <c r="AF1487">
        <v>10</v>
      </c>
      <c r="AG1487" s="21" t="s">
        <v>48</v>
      </c>
      <c r="AH1487" t="b">
        <v>1</v>
      </c>
      <c r="AI1487" t="b">
        <v>0</v>
      </c>
      <c r="AJ1487">
        <v>100</v>
      </c>
      <c r="AK1487">
        <v>650</v>
      </c>
      <c r="AL1487">
        <v>800</v>
      </c>
      <c r="AM1487" s="21" t="s">
        <v>318</v>
      </c>
      <c r="AN1487" s="21"/>
      <c r="AO1487" t="b">
        <v>0</v>
      </c>
      <c r="AP1487" s="21"/>
      <c r="AQ1487" s="21"/>
      <c r="AR1487" s="21" t="s">
        <v>503</v>
      </c>
      <c r="AS1487" s="21"/>
      <c r="AT1487" s="21"/>
      <c r="AU1487" s="21"/>
      <c r="AV1487" s="21"/>
      <c r="AW1487">
        <v>3</v>
      </c>
      <c r="AX1487" s="21"/>
      <c r="AY1487">
        <v>13130346</v>
      </c>
      <c r="AZ1487">
        <v>0</v>
      </c>
      <c r="BA1487">
        <v>0</v>
      </c>
      <c r="BB1487">
        <v>65</v>
      </c>
      <c r="BC1487">
        <v>5</v>
      </c>
      <c r="BD1487">
        <v>50</v>
      </c>
      <c r="BE1487" s="21"/>
      <c r="BF1487">
        <v>0</v>
      </c>
    </row>
    <row r="1488" spans="1:58" x14ac:dyDescent="0.25">
      <c r="A1488">
        <v>1.7</v>
      </c>
      <c r="B1488" s="21" t="s">
        <v>192</v>
      </c>
      <c r="C1488" s="21" t="s">
        <v>9</v>
      </c>
      <c r="D1488" s="21" t="s">
        <v>14</v>
      </c>
      <c r="E1488" s="21"/>
      <c r="F1488" s="21"/>
      <c r="G1488" s="21" t="s">
        <v>23</v>
      </c>
      <c r="H1488" s="21"/>
      <c r="I1488" s="21" t="s">
        <v>793</v>
      </c>
      <c r="J1488" s="21" t="s">
        <v>499</v>
      </c>
      <c r="K1488" s="21" t="s">
        <v>41</v>
      </c>
      <c r="L1488" t="b">
        <v>0</v>
      </c>
      <c r="M1488" t="b">
        <v>0</v>
      </c>
      <c r="N1488" t="b">
        <v>1</v>
      </c>
      <c r="O1488">
        <v>40</v>
      </c>
      <c r="P1488">
        <v>30</v>
      </c>
      <c r="Q1488">
        <v>0</v>
      </c>
      <c r="R1488" s="21" t="s">
        <v>49</v>
      </c>
      <c r="S1488">
        <v>1000</v>
      </c>
      <c r="T1488">
        <v>100</v>
      </c>
      <c r="U1488" t="b">
        <v>1</v>
      </c>
      <c r="V1488">
        <v>80</v>
      </c>
      <c r="W1488">
        <v>1</v>
      </c>
      <c r="X1488">
        <v>105</v>
      </c>
      <c r="Y1488">
        <v>60</v>
      </c>
      <c r="Z1488">
        <v>0.05</v>
      </c>
      <c r="AA1488" t="b">
        <v>1</v>
      </c>
      <c r="AB1488" s="21" t="s">
        <v>724</v>
      </c>
      <c r="AC1488">
        <v>5</v>
      </c>
      <c r="AD1488">
        <v>9</v>
      </c>
      <c r="AE1488">
        <v>10</v>
      </c>
      <c r="AF1488">
        <v>10</v>
      </c>
      <c r="AG1488" s="21" t="s">
        <v>48</v>
      </c>
      <c r="AH1488" t="b">
        <v>1</v>
      </c>
      <c r="AI1488" t="b">
        <v>0</v>
      </c>
      <c r="AJ1488">
        <v>100</v>
      </c>
      <c r="AK1488">
        <v>650</v>
      </c>
      <c r="AL1488">
        <v>800</v>
      </c>
      <c r="AM1488" s="21" t="s">
        <v>326</v>
      </c>
      <c r="AN1488" s="21"/>
      <c r="AO1488" t="b">
        <v>0</v>
      </c>
      <c r="AP1488" s="21"/>
      <c r="AQ1488" s="21"/>
      <c r="AR1488" s="21" t="s">
        <v>375</v>
      </c>
      <c r="AS1488" s="21"/>
      <c r="AT1488" s="21"/>
      <c r="AU1488" s="21"/>
      <c r="AV1488" s="21"/>
      <c r="AW1488">
        <v>3</v>
      </c>
      <c r="AX1488" s="21"/>
      <c r="AY1488">
        <v>15570276</v>
      </c>
      <c r="AZ1488">
        <v>0</v>
      </c>
      <c r="BA1488">
        <v>0</v>
      </c>
      <c r="BB1488">
        <v>64</v>
      </c>
      <c r="BC1488">
        <v>0</v>
      </c>
      <c r="BD1488">
        <v>100</v>
      </c>
      <c r="BE1488" s="21"/>
      <c r="BF1488">
        <v>0</v>
      </c>
    </row>
    <row r="1489" spans="1:58" x14ac:dyDescent="0.25">
      <c r="A1489">
        <v>1.7</v>
      </c>
      <c r="B1489" s="21" t="s">
        <v>192</v>
      </c>
      <c r="C1489" s="21" t="s">
        <v>9</v>
      </c>
      <c r="D1489" s="21" t="s">
        <v>14</v>
      </c>
      <c r="E1489" s="21"/>
      <c r="F1489" s="21"/>
      <c r="G1489" s="21" t="s">
        <v>23</v>
      </c>
      <c r="H1489" s="21"/>
      <c r="I1489" s="21" t="s">
        <v>793</v>
      </c>
      <c r="J1489" s="21" t="s">
        <v>499</v>
      </c>
      <c r="K1489" s="21" t="s">
        <v>41</v>
      </c>
      <c r="L1489" t="b">
        <v>0</v>
      </c>
      <c r="M1489" t="b">
        <v>0</v>
      </c>
      <c r="N1489" t="b">
        <v>1</v>
      </c>
      <c r="O1489">
        <v>40</v>
      </c>
      <c r="P1489">
        <v>30</v>
      </c>
      <c r="Q1489">
        <v>0</v>
      </c>
      <c r="R1489" s="21" t="s">
        <v>49</v>
      </c>
      <c r="S1489">
        <v>1000</v>
      </c>
      <c r="T1489">
        <v>100</v>
      </c>
      <c r="U1489" t="b">
        <v>1</v>
      </c>
      <c r="V1489">
        <v>80</v>
      </c>
      <c r="W1489">
        <v>1</v>
      </c>
      <c r="X1489">
        <v>105</v>
      </c>
      <c r="Y1489">
        <v>60</v>
      </c>
      <c r="Z1489">
        <v>0.05</v>
      </c>
      <c r="AA1489" t="b">
        <v>1</v>
      </c>
      <c r="AB1489" s="21" t="s">
        <v>724</v>
      </c>
      <c r="AC1489">
        <v>5</v>
      </c>
      <c r="AD1489">
        <v>9</v>
      </c>
      <c r="AE1489">
        <v>10</v>
      </c>
      <c r="AF1489">
        <v>10</v>
      </c>
      <c r="AG1489" s="21" t="s">
        <v>48</v>
      </c>
      <c r="AH1489" t="b">
        <v>1</v>
      </c>
      <c r="AI1489" t="b">
        <v>0</v>
      </c>
      <c r="AJ1489">
        <v>100</v>
      </c>
      <c r="AK1489">
        <v>650</v>
      </c>
      <c r="AL1489">
        <v>800</v>
      </c>
      <c r="AM1489" s="21" t="s">
        <v>326</v>
      </c>
      <c r="AN1489" s="21"/>
      <c r="AO1489" t="b">
        <v>0</v>
      </c>
      <c r="AP1489" s="21"/>
      <c r="AQ1489" s="21"/>
      <c r="AR1489" s="21" t="s">
        <v>375</v>
      </c>
      <c r="AS1489" s="21"/>
      <c r="AT1489" s="21"/>
      <c r="AU1489" s="21"/>
      <c r="AV1489" s="21"/>
      <c r="AW1489">
        <v>3</v>
      </c>
      <c r="AX1489" s="21"/>
      <c r="AY1489">
        <v>15570276</v>
      </c>
      <c r="AZ1489">
        <v>0</v>
      </c>
      <c r="BA1489">
        <v>0</v>
      </c>
      <c r="BB1489">
        <v>64</v>
      </c>
      <c r="BC1489">
        <v>0</v>
      </c>
      <c r="BD1489">
        <v>100</v>
      </c>
      <c r="BE1489" s="21"/>
      <c r="BF1489">
        <v>0</v>
      </c>
    </row>
    <row r="1490" spans="1:58" x14ac:dyDescent="0.25">
      <c r="A1490">
        <v>1.7</v>
      </c>
      <c r="B1490" s="21" t="s">
        <v>192</v>
      </c>
      <c r="C1490" s="21" t="s">
        <v>9</v>
      </c>
      <c r="D1490" s="21" t="s">
        <v>14</v>
      </c>
      <c r="E1490" s="21"/>
      <c r="F1490" s="21"/>
      <c r="G1490" s="21" t="s">
        <v>23</v>
      </c>
      <c r="H1490" s="21"/>
      <c r="I1490" s="21" t="s">
        <v>793</v>
      </c>
      <c r="J1490" s="21" t="s">
        <v>499</v>
      </c>
      <c r="K1490" s="21" t="s">
        <v>41</v>
      </c>
      <c r="L1490" t="b">
        <v>0</v>
      </c>
      <c r="M1490" t="b">
        <v>0</v>
      </c>
      <c r="N1490" t="b">
        <v>1</v>
      </c>
      <c r="O1490">
        <v>40</v>
      </c>
      <c r="P1490">
        <v>30</v>
      </c>
      <c r="Q1490">
        <v>0</v>
      </c>
      <c r="R1490" s="21" t="s">
        <v>49</v>
      </c>
      <c r="S1490">
        <v>1000</v>
      </c>
      <c r="T1490">
        <v>100</v>
      </c>
      <c r="U1490" t="b">
        <v>1</v>
      </c>
      <c r="V1490">
        <v>80</v>
      </c>
      <c r="W1490">
        <v>1</v>
      </c>
      <c r="X1490">
        <v>105</v>
      </c>
      <c r="Y1490">
        <v>60</v>
      </c>
      <c r="Z1490">
        <v>0.05</v>
      </c>
      <c r="AA1490" t="b">
        <v>1</v>
      </c>
      <c r="AB1490" s="21" t="s">
        <v>724</v>
      </c>
      <c r="AC1490">
        <v>5</v>
      </c>
      <c r="AD1490">
        <v>9</v>
      </c>
      <c r="AE1490">
        <v>10</v>
      </c>
      <c r="AF1490">
        <v>10</v>
      </c>
      <c r="AG1490" s="21" t="s">
        <v>48</v>
      </c>
      <c r="AH1490" t="b">
        <v>1</v>
      </c>
      <c r="AI1490" t="b">
        <v>0</v>
      </c>
      <c r="AJ1490">
        <v>100</v>
      </c>
      <c r="AK1490">
        <v>650</v>
      </c>
      <c r="AL1490">
        <v>800</v>
      </c>
      <c r="AM1490" s="21" t="s">
        <v>326</v>
      </c>
      <c r="AN1490" s="21"/>
      <c r="AO1490" t="b">
        <v>0</v>
      </c>
      <c r="AP1490" s="21"/>
      <c r="AQ1490" s="21"/>
      <c r="AR1490" s="21" t="s">
        <v>375</v>
      </c>
      <c r="AS1490" s="21"/>
      <c r="AT1490" s="21"/>
      <c r="AU1490" s="21"/>
      <c r="AV1490" s="21"/>
      <c r="AW1490">
        <v>3</v>
      </c>
      <c r="AX1490" s="21"/>
      <c r="AY1490">
        <v>15570276</v>
      </c>
      <c r="AZ1490">
        <v>0</v>
      </c>
      <c r="BA1490">
        <v>1</v>
      </c>
      <c r="BB1490">
        <v>69</v>
      </c>
      <c r="BC1490">
        <v>100</v>
      </c>
      <c r="BD1490">
        <v>120</v>
      </c>
      <c r="BE1490" s="21"/>
      <c r="BF1490">
        <v>0</v>
      </c>
    </row>
    <row r="1491" spans="1:58" x14ac:dyDescent="0.25">
      <c r="A1491">
        <v>1.7</v>
      </c>
      <c r="B1491" s="21" t="s">
        <v>192</v>
      </c>
      <c r="C1491" s="21" t="s">
        <v>9</v>
      </c>
      <c r="D1491" s="21" t="s">
        <v>14</v>
      </c>
      <c r="E1491" s="21"/>
      <c r="F1491" s="21"/>
      <c r="G1491" s="21" t="s">
        <v>23</v>
      </c>
      <c r="H1491" s="21"/>
      <c r="I1491" s="21" t="s">
        <v>793</v>
      </c>
      <c r="J1491" s="21" t="s">
        <v>499</v>
      </c>
      <c r="K1491" s="21" t="s">
        <v>41</v>
      </c>
      <c r="L1491" t="b">
        <v>0</v>
      </c>
      <c r="M1491" t="b">
        <v>0</v>
      </c>
      <c r="N1491" t="b">
        <v>1</v>
      </c>
      <c r="O1491">
        <v>40</v>
      </c>
      <c r="P1491">
        <v>30</v>
      </c>
      <c r="Q1491">
        <v>0</v>
      </c>
      <c r="R1491" s="21" t="s">
        <v>49</v>
      </c>
      <c r="S1491">
        <v>1000</v>
      </c>
      <c r="T1491">
        <v>100</v>
      </c>
      <c r="U1491" t="b">
        <v>1</v>
      </c>
      <c r="V1491">
        <v>80</v>
      </c>
      <c r="W1491">
        <v>1</v>
      </c>
      <c r="X1491">
        <v>105</v>
      </c>
      <c r="Y1491">
        <v>60</v>
      </c>
      <c r="Z1491">
        <v>0.05</v>
      </c>
      <c r="AA1491" t="b">
        <v>1</v>
      </c>
      <c r="AB1491" s="21" t="s">
        <v>724</v>
      </c>
      <c r="AC1491">
        <v>5</v>
      </c>
      <c r="AD1491">
        <v>9</v>
      </c>
      <c r="AE1491">
        <v>10</v>
      </c>
      <c r="AF1491">
        <v>10</v>
      </c>
      <c r="AG1491" s="21" t="s">
        <v>48</v>
      </c>
      <c r="AH1491" t="b">
        <v>1</v>
      </c>
      <c r="AI1491" t="b">
        <v>0</v>
      </c>
      <c r="AJ1491">
        <v>100</v>
      </c>
      <c r="AK1491">
        <v>650</v>
      </c>
      <c r="AL1491">
        <v>800</v>
      </c>
      <c r="AM1491" s="21" t="s">
        <v>349</v>
      </c>
      <c r="AN1491" s="21"/>
      <c r="AO1491" t="b">
        <v>0</v>
      </c>
      <c r="AP1491" s="21"/>
      <c r="AQ1491" s="21"/>
      <c r="AR1491" s="21" t="s">
        <v>503</v>
      </c>
      <c r="AS1491" s="21"/>
      <c r="AT1491" s="21"/>
      <c r="AU1491" s="21"/>
      <c r="AV1491" s="21"/>
      <c r="AW1491">
        <v>3</v>
      </c>
      <c r="AX1491" s="21"/>
      <c r="AY1491">
        <v>2763429</v>
      </c>
      <c r="AZ1491">
        <v>0</v>
      </c>
      <c r="BA1491">
        <v>0</v>
      </c>
      <c r="BB1491">
        <v>30</v>
      </c>
      <c r="BC1491">
        <v>60</v>
      </c>
      <c r="BD1491">
        <v>70</v>
      </c>
      <c r="BE1491" s="21"/>
      <c r="BF1491">
        <v>0</v>
      </c>
    </row>
    <row r="1492" spans="1:58" x14ac:dyDescent="0.25">
      <c r="A1492">
        <v>1.7</v>
      </c>
      <c r="B1492" s="21" t="s">
        <v>192</v>
      </c>
      <c r="C1492" s="21" t="s">
        <v>9</v>
      </c>
      <c r="D1492" s="21" t="s">
        <v>14</v>
      </c>
      <c r="E1492" s="21"/>
      <c r="F1492" s="21"/>
      <c r="G1492" s="21" t="s">
        <v>23</v>
      </c>
      <c r="H1492" s="21"/>
      <c r="I1492" s="21" t="s">
        <v>793</v>
      </c>
      <c r="J1492" s="21" t="s">
        <v>499</v>
      </c>
      <c r="K1492" s="21" t="s">
        <v>41</v>
      </c>
      <c r="L1492" t="b">
        <v>0</v>
      </c>
      <c r="M1492" t="b">
        <v>0</v>
      </c>
      <c r="N1492" t="b">
        <v>1</v>
      </c>
      <c r="O1492">
        <v>40</v>
      </c>
      <c r="P1492">
        <v>30</v>
      </c>
      <c r="Q1492">
        <v>0</v>
      </c>
      <c r="R1492" s="21" t="s">
        <v>49</v>
      </c>
      <c r="S1492">
        <v>1000</v>
      </c>
      <c r="T1492">
        <v>100</v>
      </c>
      <c r="U1492" t="b">
        <v>1</v>
      </c>
      <c r="V1492">
        <v>80</v>
      </c>
      <c r="W1492">
        <v>1</v>
      </c>
      <c r="X1492">
        <v>105</v>
      </c>
      <c r="Y1492">
        <v>60</v>
      </c>
      <c r="Z1492">
        <v>0.05</v>
      </c>
      <c r="AA1492" t="b">
        <v>1</v>
      </c>
      <c r="AB1492" s="21" t="s">
        <v>724</v>
      </c>
      <c r="AC1492">
        <v>5</v>
      </c>
      <c r="AD1492">
        <v>9</v>
      </c>
      <c r="AE1492">
        <v>10</v>
      </c>
      <c r="AF1492">
        <v>10</v>
      </c>
      <c r="AG1492" s="21" t="s">
        <v>48</v>
      </c>
      <c r="AH1492" t="b">
        <v>1</v>
      </c>
      <c r="AI1492" t="b">
        <v>0</v>
      </c>
      <c r="AJ1492">
        <v>100</v>
      </c>
      <c r="AK1492">
        <v>650</v>
      </c>
      <c r="AL1492">
        <v>800</v>
      </c>
      <c r="AM1492" s="21" t="s">
        <v>349</v>
      </c>
      <c r="AN1492" s="21"/>
      <c r="AO1492" t="b">
        <v>0</v>
      </c>
      <c r="AP1492" s="21"/>
      <c r="AQ1492" s="21"/>
      <c r="AR1492" s="21" t="s">
        <v>503</v>
      </c>
      <c r="AS1492" s="21"/>
      <c r="AT1492" s="21"/>
      <c r="AU1492" s="21"/>
      <c r="AV1492" s="21"/>
      <c r="AW1492">
        <v>3</v>
      </c>
      <c r="AX1492" s="21"/>
      <c r="AY1492">
        <v>2763429</v>
      </c>
      <c r="AZ1492">
        <v>0</v>
      </c>
      <c r="BA1492">
        <v>0</v>
      </c>
      <c r="BB1492">
        <v>55</v>
      </c>
      <c r="BC1492">
        <v>25</v>
      </c>
      <c r="BD1492">
        <v>70</v>
      </c>
      <c r="BE1492" s="21"/>
      <c r="BF1492">
        <v>0</v>
      </c>
    </row>
    <row r="1493" spans="1:58" x14ac:dyDescent="0.25">
      <c r="A1493">
        <v>1.7</v>
      </c>
      <c r="B1493" s="21" t="s">
        <v>192</v>
      </c>
      <c r="C1493" s="21" t="s">
        <v>9</v>
      </c>
      <c r="D1493" s="21" t="s">
        <v>14</v>
      </c>
      <c r="E1493" s="21"/>
      <c r="F1493" s="21"/>
      <c r="G1493" s="21" t="s">
        <v>23</v>
      </c>
      <c r="H1493" s="21"/>
      <c r="I1493" s="21" t="s">
        <v>793</v>
      </c>
      <c r="J1493" s="21" t="s">
        <v>499</v>
      </c>
      <c r="K1493" s="21" t="s">
        <v>41</v>
      </c>
      <c r="L1493" t="b">
        <v>0</v>
      </c>
      <c r="M1493" t="b">
        <v>0</v>
      </c>
      <c r="N1493" t="b">
        <v>1</v>
      </c>
      <c r="O1493">
        <v>40</v>
      </c>
      <c r="P1493">
        <v>30</v>
      </c>
      <c r="Q1493">
        <v>0</v>
      </c>
      <c r="R1493" s="21" t="s">
        <v>49</v>
      </c>
      <c r="S1493">
        <v>1000</v>
      </c>
      <c r="T1493">
        <v>100</v>
      </c>
      <c r="U1493" t="b">
        <v>1</v>
      </c>
      <c r="V1493">
        <v>80</v>
      </c>
      <c r="W1493">
        <v>1</v>
      </c>
      <c r="X1493">
        <v>105</v>
      </c>
      <c r="Y1493">
        <v>60</v>
      </c>
      <c r="Z1493">
        <v>0.05</v>
      </c>
      <c r="AA1493" t="b">
        <v>1</v>
      </c>
      <c r="AB1493" s="21" t="s">
        <v>724</v>
      </c>
      <c r="AC1493">
        <v>5</v>
      </c>
      <c r="AD1493">
        <v>9</v>
      </c>
      <c r="AE1493">
        <v>10</v>
      </c>
      <c r="AF1493">
        <v>10</v>
      </c>
      <c r="AG1493" s="21" t="s">
        <v>48</v>
      </c>
      <c r="AH1493" t="b">
        <v>1</v>
      </c>
      <c r="AI1493" t="b">
        <v>0</v>
      </c>
      <c r="AJ1493">
        <v>100</v>
      </c>
      <c r="AK1493">
        <v>650</v>
      </c>
      <c r="AL1493">
        <v>800</v>
      </c>
      <c r="AM1493" s="21" t="s">
        <v>349</v>
      </c>
      <c r="AN1493" s="21"/>
      <c r="AO1493" t="b">
        <v>0</v>
      </c>
      <c r="AP1493" s="21"/>
      <c r="AQ1493" s="21"/>
      <c r="AR1493" s="21" t="s">
        <v>503</v>
      </c>
      <c r="AS1493" s="21"/>
      <c r="AT1493" s="21"/>
      <c r="AU1493" s="21"/>
      <c r="AV1493" s="21"/>
      <c r="AW1493">
        <v>3</v>
      </c>
      <c r="AX1493" s="21"/>
      <c r="AY1493">
        <v>2763429</v>
      </c>
      <c r="AZ1493">
        <v>0</v>
      </c>
      <c r="BA1493">
        <v>0</v>
      </c>
      <c r="BB1493">
        <v>60</v>
      </c>
      <c r="BC1493">
        <v>15</v>
      </c>
      <c r="BD1493">
        <v>70</v>
      </c>
      <c r="BE1493" s="21"/>
      <c r="BF1493">
        <v>0</v>
      </c>
    </row>
    <row r="1494" spans="1:58" x14ac:dyDescent="0.25">
      <c r="A1494">
        <v>1.7</v>
      </c>
      <c r="B1494" s="21" t="s">
        <v>192</v>
      </c>
      <c r="C1494" s="21" t="s">
        <v>9</v>
      </c>
      <c r="D1494" s="21" t="s">
        <v>14</v>
      </c>
      <c r="E1494" s="21"/>
      <c r="F1494" s="21"/>
      <c r="G1494" s="21" t="s">
        <v>23</v>
      </c>
      <c r="H1494" s="21"/>
      <c r="I1494" s="21" t="s">
        <v>793</v>
      </c>
      <c r="J1494" s="21" t="s">
        <v>499</v>
      </c>
      <c r="K1494" s="21" t="s">
        <v>41</v>
      </c>
      <c r="L1494" t="b">
        <v>0</v>
      </c>
      <c r="M1494" t="b">
        <v>0</v>
      </c>
      <c r="N1494" t="b">
        <v>1</v>
      </c>
      <c r="O1494">
        <v>40</v>
      </c>
      <c r="P1494">
        <v>30</v>
      </c>
      <c r="Q1494">
        <v>0</v>
      </c>
      <c r="R1494" s="21" t="s">
        <v>49</v>
      </c>
      <c r="S1494">
        <v>1000</v>
      </c>
      <c r="T1494">
        <v>100</v>
      </c>
      <c r="U1494" t="b">
        <v>1</v>
      </c>
      <c r="V1494">
        <v>80</v>
      </c>
      <c r="W1494">
        <v>1</v>
      </c>
      <c r="X1494">
        <v>105</v>
      </c>
      <c r="Y1494">
        <v>60</v>
      </c>
      <c r="Z1494">
        <v>0.05</v>
      </c>
      <c r="AA1494" t="b">
        <v>1</v>
      </c>
      <c r="AB1494" s="21" t="s">
        <v>724</v>
      </c>
      <c r="AC1494">
        <v>5</v>
      </c>
      <c r="AD1494">
        <v>9</v>
      </c>
      <c r="AE1494">
        <v>10</v>
      </c>
      <c r="AF1494">
        <v>10</v>
      </c>
      <c r="AG1494" s="21" t="s">
        <v>48</v>
      </c>
      <c r="AH1494" t="b">
        <v>1</v>
      </c>
      <c r="AI1494" t="b">
        <v>0</v>
      </c>
      <c r="AJ1494">
        <v>100</v>
      </c>
      <c r="AK1494">
        <v>650</v>
      </c>
      <c r="AL1494">
        <v>800</v>
      </c>
      <c r="AM1494" s="21" t="s">
        <v>349</v>
      </c>
      <c r="AN1494" s="21"/>
      <c r="AO1494" t="b">
        <v>0</v>
      </c>
      <c r="AP1494" s="21"/>
      <c r="AQ1494" s="21"/>
      <c r="AR1494" s="21" t="s">
        <v>503</v>
      </c>
      <c r="AS1494" s="21"/>
      <c r="AT1494" s="21"/>
      <c r="AU1494" s="21"/>
      <c r="AV1494" s="21"/>
      <c r="AW1494">
        <v>3</v>
      </c>
      <c r="AX1494" s="21"/>
      <c r="AY1494">
        <v>2763429</v>
      </c>
      <c r="AZ1494">
        <v>0</v>
      </c>
      <c r="BA1494">
        <v>0</v>
      </c>
      <c r="BB1494">
        <v>65</v>
      </c>
      <c r="BC1494">
        <v>5</v>
      </c>
      <c r="BD1494">
        <v>70</v>
      </c>
      <c r="BE1494" s="21"/>
      <c r="BF1494">
        <v>0</v>
      </c>
    </row>
    <row r="1495" spans="1:58" x14ac:dyDescent="0.25">
      <c r="A1495">
        <v>1.7</v>
      </c>
      <c r="B1495" s="21" t="s">
        <v>192</v>
      </c>
      <c r="C1495" s="21" t="s">
        <v>9</v>
      </c>
      <c r="D1495" s="21" t="s">
        <v>14</v>
      </c>
      <c r="E1495" s="21"/>
      <c r="F1495" s="21"/>
      <c r="G1495" s="21" t="s">
        <v>23</v>
      </c>
      <c r="H1495" s="21"/>
      <c r="I1495" s="21" t="s">
        <v>793</v>
      </c>
      <c r="J1495" s="21" t="s">
        <v>499</v>
      </c>
      <c r="K1495" s="21" t="s">
        <v>41</v>
      </c>
      <c r="L1495" t="b">
        <v>0</v>
      </c>
      <c r="M1495" t="b">
        <v>0</v>
      </c>
      <c r="N1495" t="b">
        <v>1</v>
      </c>
      <c r="O1495">
        <v>40</v>
      </c>
      <c r="P1495">
        <v>30</v>
      </c>
      <c r="Q1495">
        <v>0</v>
      </c>
      <c r="R1495" s="21" t="s">
        <v>49</v>
      </c>
      <c r="S1495">
        <v>1000</v>
      </c>
      <c r="T1495">
        <v>100</v>
      </c>
      <c r="U1495" t="b">
        <v>1</v>
      </c>
      <c r="V1495">
        <v>80</v>
      </c>
      <c r="W1495">
        <v>1</v>
      </c>
      <c r="X1495">
        <v>105</v>
      </c>
      <c r="Y1495">
        <v>60</v>
      </c>
      <c r="Z1495">
        <v>0.05</v>
      </c>
      <c r="AA1495" t="b">
        <v>1</v>
      </c>
      <c r="AB1495" s="21" t="s">
        <v>724</v>
      </c>
      <c r="AC1495">
        <v>5</v>
      </c>
      <c r="AD1495">
        <v>9</v>
      </c>
      <c r="AE1495">
        <v>10</v>
      </c>
      <c r="AF1495">
        <v>10</v>
      </c>
      <c r="AG1495" s="21" t="s">
        <v>48</v>
      </c>
      <c r="AH1495" t="b">
        <v>1</v>
      </c>
      <c r="AI1495" t="b">
        <v>0</v>
      </c>
      <c r="AJ1495">
        <v>100</v>
      </c>
      <c r="AK1495">
        <v>650</v>
      </c>
      <c r="AL1495">
        <v>800</v>
      </c>
      <c r="AM1495" s="21" t="s">
        <v>375</v>
      </c>
      <c r="AN1495" s="21"/>
      <c r="AO1495" t="b">
        <v>0</v>
      </c>
      <c r="AP1495" s="21"/>
      <c r="AQ1495" s="21"/>
      <c r="AR1495" s="21" t="s">
        <v>375</v>
      </c>
      <c r="AS1495" s="21"/>
      <c r="AT1495" s="21"/>
      <c r="AU1495" s="21"/>
      <c r="AV1495" s="21"/>
      <c r="AW1495">
        <v>1.5009999999999999</v>
      </c>
      <c r="AX1495" s="21"/>
      <c r="AY1495">
        <v>15570276</v>
      </c>
      <c r="BE1495" s="21"/>
    </row>
    <row r="1496" spans="1:58" x14ac:dyDescent="0.25">
      <c r="A1496">
        <v>1.7</v>
      </c>
      <c r="B1496" s="21" t="s">
        <v>192</v>
      </c>
      <c r="C1496" s="21" t="s">
        <v>9</v>
      </c>
      <c r="D1496" s="21" t="s">
        <v>14</v>
      </c>
      <c r="E1496" s="21"/>
      <c r="F1496" s="21"/>
      <c r="G1496" s="21" t="s">
        <v>23</v>
      </c>
      <c r="H1496" s="21"/>
      <c r="I1496" s="21" t="s">
        <v>793</v>
      </c>
      <c r="J1496" s="21" t="s">
        <v>499</v>
      </c>
      <c r="K1496" s="21" t="s">
        <v>41</v>
      </c>
      <c r="L1496" t="b">
        <v>0</v>
      </c>
      <c r="M1496" t="b">
        <v>0</v>
      </c>
      <c r="N1496" t="b">
        <v>1</v>
      </c>
      <c r="O1496">
        <v>40</v>
      </c>
      <c r="P1496">
        <v>30</v>
      </c>
      <c r="Q1496">
        <v>0</v>
      </c>
      <c r="R1496" s="21" t="s">
        <v>49</v>
      </c>
      <c r="S1496">
        <v>1000</v>
      </c>
      <c r="T1496">
        <v>100</v>
      </c>
      <c r="U1496" t="b">
        <v>1</v>
      </c>
      <c r="V1496">
        <v>80</v>
      </c>
      <c r="W1496">
        <v>1</v>
      </c>
      <c r="X1496">
        <v>105</v>
      </c>
      <c r="Y1496">
        <v>60</v>
      </c>
      <c r="Z1496">
        <v>0.05</v>
      </c>
      <c r="AA1496" t="b">
        <v>1</v>
      </c>
      <c r="AB1496" s="21" t="s">
        <v>724</v>
      </c>
      <c r="AC1496">
        <v>5</v>
      </c>
      <c r="AD1496">
        <v>9</v>
      </c>
      <c r="AE1496">
        <v>10</v>
      </c>
      <c r="AF1496">
        <v>10</v>
      </c>
      <c r="AG1496" s="21" t="s">
        <v>48</v>
      </c>
      <c r="AH1496" t="b">
        <v>1</v>
      </c>
      <c r="AI1496" t="b">
        <v>0</v>
      </c>
      <c r="AJ1496">
        <v>100</v>
      </c>
      <c r="AK1496">
        <v>650</v>
      </c>
      <c r="AL1496">
        <v>800</v>
      </c>
      <c r="AM1496" s="21" t="s">
        <v>429</v>
      </c>
      <c r="AN1496" s="21"/>
      <c r="AO1496" t="b">
        <v>0</v>
      </c>
      <c r="AP1496" s="21"/>
      <c r="AQ1496" s="21"/>
      <c r="AR1496" s="21" t="s">
        <v>501</v>
      </c>
      <c r="AS1496" s="21"/>
      <c r="AT1496" s="21"/>
      <c r="AU1496" s="21"/>
      <c r="AV1496" s="21"/>
      <c r="AW1496">
        <v>1.5009999999999999</v>
      </c>
      <c r="AX1496" s="21"/>
      <c r="AY1496">
        <v>2763429</v>
      </c>
      <c r="BE1496" s="21"/>
    </row>
    <row r="1497" spans="1:58" x14ac:dyDescent="0.25">
      <c r="A1497" t="s">
        <v>721</v>
      </c>
      <c r="B1497" t="s">
        <v>4</v>
      </c>
      <c r="C1497" t="s">
        <v>8</v>
      </c>
      <c r="D1497" t="s">
        <v>13</v>
      </c>
      <c r="E1497" t="s">
        <v>18</v>
      </c>
      <c r="F1497" t="s">
        <v>20</v>
      </c>
      <c r="G1497" t="s">
        <v>22</v>
      </c>
      <c r="H1497" t="s">
        <v>27</v>
      </c>
      <c r="I1497" t="s">
        <v>30</v>
      </c>
      <c r="J1497" t="s">
        <v>31</v>
      </c>
      <c r="K1497" t="s">
        <v>466</v>
      </c>
      <c r="L1497" t="s">
        <v>55</v>
      </c>
      <c r="M1497" t="s">
        <v>57</v>
      </c>
      <c r="N1497" t="s">
        <v>58</v>
      </c>
      <c r="O1497" t="s">
        <v>43</v>
      </c>
      <c r="P1497" t="s">
        <v>45</v>
      </c>
      <c r="Q1497" t="s">
        <v>46</v>
      </c>
      <c r="R1497" t="s">
        <v>47</v>
      </c>
      <c r="S1497" t="s">
        <v>51</v>
      </c>
      <c r="T1497" t="s">
        <v>53</v>
      </c>
      <c r="U1497" t="s">
        <v>75</v>
      </c>
      <c r="V1497" t="s">
        <v>76</v>
      </c>
      <c r="W1497" t="s">
        <v>77</v>
      </c>
      <c r="X1497" t="s">
        <v>78</v>
      </c>
      <c r="Y1497" t="s">
        <v>79</v>
      </c>
      <c r="Z1497" t="s">
        <v>80</v>
      </c>
      <c r="AA1497" t="s">
        <v>81</v>
      </c>
      <c r="AB1497" t="s">
        <v>61</v>
      </c>
      <c r="AC1497" t="s">
        <v>62</v>
      </c>
      <c r="AD1497" t="s">
        <v>64</v>
      </c>
      <c r="AE1497" t="s">
        <v>65</v>
      </c>
      <c r="AF1497" t="s">
        <v>66</v>
      </c>
      <c r="AG1497" t="s">
        <v>67</v>
      </c>
      <c r="AH1497" t="s">
        <v>72</v>
      </c>
      <c r="AI1497" t="s">
        <v>73</v>
      </c>
      <c r="AJ1497" t="s">
        <v>69</v>
      </c>
      <c r="AK1497" t="s">
        <v>70</v>
      </c>
      <c r="AL1497" t="s">
        <v>71</v>
      </c>
      <c r="AM1497" t="s">
        <v>722</v>
      </c>
      <c r="AN1497" t="s">
        <v>102</v>
      </c>
      <c r="AO1497" t="s">
        <v>100</v>
      </c>
      <c r="AP1497" t="s">
        <v>84</v>
      </c>
      <c r="AQ1497" t="s">
        <v>85</v>
      </c>
      <c r="AR1497" t="s">
        <v>86</v>
      </c>
      <c r="AS1497" t="s">
        <v>87</v>
      </c>
      <c r="AT1497" t="s">
        <v>89</v>
      </c>
      <c r="AU1497" t="s">
        <v>90</v>
      </c>
      <c r="AV1497" t="s">
        <v>91</v>
      </c>
      <c r="AW1497" t="s">
        <v>92</v>
      </c>
      <c r="AX1497" t="s">
        <v>94</v>
      </c>
      <c r="AY1497" t="s">
        <v>96</v>
      </c>
      <c r="AZ1497" t="s">
        <v>478</v>
      </c>
      <c r="BA1497" t="s">
        <v>104</v>
      </c>
      <c r="BB1497" t="s">
        <v>105</v>
      </c>
      <c r="BC1497" t="s">
        <v>106</v>
      </c>
      <c r="BD1497" t="s">
        <v>488</v>
      </c>
      <c r="BE1497" t="s">
        <v>107</v>
      </c>
      <c r="BF1497" t="s">
        <v>36</v>
      </c>
    </row>
    <row r="1498" spans="1:58" x14ac:dyDescent="0.25">
      <c r="A1498">
        <v>1.7</v>
      </c>
      <c r="B1498" s="21" t="s">
        <v>200</v>
      </c>
      <c r="C1498" s="21" t="s">
        <v>9</v>
      </c>
      <c r="D1498" s="21" t="s">
        <v>14</v>
      </c>
      <c r="E1498" s="21"/>
      <c r="F1498" s="21"/>
      <c r="G1498" s="21" t="s">
        <v>23</v>
      </c>
      <c r="H1498" s="21"/>
      <c r="I1498" s="21" t="s">
        <v>794</v>
      </c>
      <c r="J1498" s="21" t="s">
        <v>665</v>
      </c>
      <c r="K1498" s="21" t="s">
        <v>41</v>
      </c>
      <c r="L1498" t="b">
        <v>0</v>
      </c>
      <c r="M1498" t="b">
        <v>0</v>
      </c>
      <c r="N1498" t="b">
        <v>1</v>
      </c>
      <c r="O1498">
        <v>40</v>
      </c>
      <c r="P1498">
        <v>30</v>
      </c>
      <c r="Q1498">
        <v>0</v>
      </c>
      <c r="R1498" s="21" t="s">
        <v>49</v>
      </c>
      <c r="S1498">
        <v>1000</v>
      </c>
      <c r="T1498">
        <v>100</v>
      </c>
      <c r="U1498" t="b">
        <v>1</v>
      </c>
      <c r="V1498">
        <v>80</v>
      </c>
      <c r="W1498">
        <v>1</v>
      </c>
      <c r="X1498">
        <v>105</v>
      </c>
      <c r="Y1498">
        <v>60</v>
      </c>
      <c r="Z1498">
        <v>0.05</v>
      </c>
      <c r="AA1498" t="b">
        <v>1</v>
      </c>
      <c r="AB1498" s="21" t="s">
        <v>724</v>
      </c>
      <c r="AC1498">
        <v>5</v>
      </c>
      <c r="AD1498">
        <v>9</v>
      </c>
      <c r="AE1498">
        <v>10</v>
      </c>
      <c r="AF1498">
        <v>10</v>
      </c>
      <c r="AG1498" s="21" t="s">
        <v>48</v>
      </c>
      <c r="AH1498" t="b">
        <v>0</v>
      </c>
      <c r="AI1498" t="b">
        <v>0</v>
      </c>
      <c r="AJ1498">
        <v>100</v>
      </c>
      <c r="AK1498">
        <v>650</v>
      </c>
      <c r="AL1498">
        <v>800</v>
      </c>
      <c r="AM1498" s="21" t="s">
        <v>215</v>
      </c>
      <c r="AN1498" s="21"/>
      <c r="AO1498" t="b">
        <v>0</v>
      </c>
      <c r="AP1498" s="21"/>
      <c r="AQ1498" s="21"/>
      <c r="AR1498" s="21" t="s">
        <v>500</v>
      </c>
      <c r="AS1498" s="21"/>
      <c r="AU1498" s="21"/>
      <c r="AW1498">
        <v>3</v>
      </c>
      <c r="AX1498" s="21"/>
      <c r="AY1498">
        <v>9639167</v>
      </c>
      <c r="AZ1498">
        <v>0</v>
      </c>
      <c r="BA1498">
        <v>0</v>
      </c>
      <c r="BB1498">
        <v>16</v>
      </c>
      <c r="BC1498">
        <v>0</v>
      </c>
      <c r="BD1498">
        <v>50</v>
      </c>
      <c r="BE1498" s="21"/>
      <c r="BF1498">
        <v>0</v>
      </c>
    </row>
    <row r="1499" spans="1:58" x14ac:dyDescent="0.25">
      <c r="A1499">
        <v>1.7</v>
      </c>
      <c r="B1499" s="21" t="s">
        <v>200</v>
      </c>
      <c r="C1499" s="21" t="s">
        <v>9</v>
      </c>
      <c r="D1499" s="21" t="s">
        <v>14</v>
      </c>
      <c r="E1499" s="21"/>
      <c r="F1499" s="21"/>
      <c r="G1499" s="21" t="s">
        <v>23</v>
      </c>
      <c r="H1499" s="21"/>
      <c r="I1499" s="21" t="s">
        <v>794</v>
      </c>
      <c r="J1499" s="21" t="s">
        <v>665</v>
      </c>
      <c r="K1499" s="21" t="s">
        <v>41</v>
      </c>
      <c r="L1499" t="b">
        <v>0</v>
      </c>
      <c r="M1499" t="b">
        <v>0</v>
      </c>
      <c r="N1499" t="b">
        <v>1</v>
      </c>
      <c r="O1499">
        <v>40</v>
      </c>
      <c r="P1499">
        <v>30</v>
      </c>
      <c r="Q1499">
        <v>0</v>
      </c>
      <c r="R1499" s="21" t="s">
        <v>49</v>
      </c>
      <c r="S1499">
        <v>1000</v>
      </c>
      <c r="T1499">
        <v>100</v>
      </c>
      <c r="U1499" t="b">
        <v>1</v>
      </c>
      <c r="V1499">
        <v>80</v>
      </c>
      <c r="W1499">
        <v>1</v>
      </c>
      <c r="X1499">
        <v>105</v>
      </c>
      <c r="Y1499">
        <v>60</v>
      </c>
      <c r="Z1499">
        <v>0.05</v>
      </c>
      <c r="AA1499" t="b">
        <v>1</v>
      </c>
      <c r="AB1499" s="21" t="s">
        <v>724</v>
      </c>
      <c r="AC1499">
        <v>5</v>
      </c>
      <c r="AD1499">
        <v>9</v>
      </c>
      <c r="AE1499">
        <v>10</v>
      </c>
      <c r="AF1499">
        <v>10</v>
      </c>
      <c r="AG1499" s="21" t="s">
        <v>48</v>
      </c>
      <c r="AH1499" t="b">
        <v>0</v>
      </c>
      <c r="AI1499" t="b">
        <v>0</v>
      </c>
      <c r="AJ1499">
        <v>100</v>
      </c>
      <c r="AK1499">
        <v>650</v>
      </c>
      <c r="AL1499">
        <v>800</v>
      </c>
      <c r="AM1499" s="21" t="s">
        <v>216</v>
      </c>
      <c r="AN1499" s="21"/>
      <c r="AO1499" t="b">
        <v>0</v>
      </c>
      <c r="AP1499" s="21"/>
      <c r="AQ1499" s="21"/>
      <c r="AR1499" s="21" t="s">
        <v>500</v>
      </c>
      <c r="AS1499" s="21"/>
      <c r="AU1499" s="21"/>
      <c r="AW1499">
        <v>3</v>
      </c>
      <c r="AX1499" s="21"/>
      <c r="AY1499">
        <v>13828244</v>
      </c>
      <c r="AZ1499">
        <v>0</v>
      </c>
      <c r="BA1499">
        <v>0</v>
      </c>
      <c r="BB1499">
        <v>8</v>
      </c>
      <c r="BC1499">
        <v>0</v>
      </c>
      <c r="BD1499">
        <v>50</v>
      </c>
      <c r="BE1499" s="21"/>
      <c r="BF1499">
        <v>0</v>
      </c>
    </row>
    <row r="1500" spans="1:58" x14ac:dyDescent="0.25">
      <c r="A1500">
        <v>1.7</v>
      </c>
      <c r="B1500" s="21" t="s">
        <v>200</v>
      </c>
      <c r="C1500" s="21" t="s">
        <v>9</v>
      </c>
      <c r="D1500" s="21" t="s">
        <v>14</v>
      </c>
      <c r="E1500" s="21"/>
      <c r="F1500" s="21"/>
      <c r="G1500" s="21" t="s">
        <v>23</v>
      </c>
      <c r="H1500" s="21"/>
      <c r="I1500" s="21" t="s">
        <v>794</v>
      </c>
      <c r="J1500" s="21" t="s">
        <v>665</v>
      </c>
      <c r="K1500" s="21" t="s">
        <v>41</v>
      </c>
      <c r="L1500" t="b">
        <v>0</v>
      </c>
      <c r="M1500" t="b">
        <v>0</v>
      </c>
      <c r="N1500" t="b">
        <v>1</v>
      </c>
      <c r="O1500">
        <v>40</v>
      </c>
      <c r="P1500">
        <v>30</v>
      </c>
      <c r="Q1500">
        <v>0</v>
      </c>
      <c r="R1500" s="21" t="s">
        <v>49</v>
      </c>
      <c r="S1500">
        <v>1000</v>
      </c>
      <c r="T1500">
        <v>100</v>
      </c>
      <c r="U1500" t="b">
        <v>1</v>
      </c>
      <c r="V1500">
        <v>80</v>
      </c>
      <c r="W1500">
        <v>1</v>
      </c>
      <c r="X1500">
        <v>105</v>
      </c>
      <c r="Y1500">
        <v>60</v>
      </c>
      <c r="Z1500">
        <v>0.05</v>
      </c>
      <c r="AA1500" t="b">
        <v>1</v>
      </c>
      <c r="AB1500" s="21" t="s">
        <v>724</v>
      </c>
      <c r="AC1500">
        <v>5</v>
      </c>
      <c r="AD1500">
        <v>9</v>
      </c>
      <c r="AE1500">
        <v>10</v>
      </c>
      <c r="AF1500">
        <v>10</v>
      </c>
      <c r="AG1500" s="21" t="s">
        <v>48</v>
      </c>
      <c r="AH1500" t="b">
        <v>0</v>
      </c>
      <c r="AI1500" t="b">
        <v>0</v>
      </c>
      <c r="AJ1500">
        <v>100</v>
      </c>
      <c r="AK1500">
        <v>650</v>
      </c>
      <c r="AL1500">
        <v>800</v>
      </c>
      <c r="AM1500" s="21" t="s">
        <v>222</v>
      </c>
      <c r="AN1500" s="21"/>
      <c r="AO1500" t="b">
        <v>0</v>
      </c>
      <c r="AP1500" s="21"/>
      <c r="AQ1500" s="21"/>
      <c r="AR1500" s="21" t="s">
        <v>501</v>
      </c>
      <c r="AS1500" s="21"/>
      <c r="AU1500" s="21"/>
      <c r="AW1500">
        <v>1.5009999999999999</v>
      </c>
      <c r="AX1500" s="21"/>
      <c r="AY1500">
        <v>13130346</v>
      </c>
      <c r="BE1500" s="21"/>
    </row>
    <row r="1501" spans="1:58" x14ac:dyDescent="0.25">
      <c r="A1501">
        <v>1.7</v>
      </c>
      <c r="B1501" s="21" t="s">
        <v>200</v>
      </c>
      <c r="C1501" s="21" t="s">
        <v>9</v>
      </c>
      <c r="D1501" s="21" t="s">
        <v>14</v>
      </c>
      <c r="E1501" s="21"/>
      <c r="F1501" s="21"/>
      <c r="G1501" s="21" t="s">
        <v>23</v>
      </c>
      <c r="H1501" s="21"/>
      <c r="I1501" s="21" t="s">
        <v>794</v>
      </c>
      <c r="J1501" s="21" t="s">
        <v>665</v>
      </c>
      <c r="K1501" s="21" t="s">
        <v>41</v>
      </c>
      <c r="L1501" t="b">
        <v>0</v>
      </c>
      <c r="M1501" t="b">
        <v>0</v>
      </c>
      <c r="N1501" t="b">
        <v>1</v>
      </c>
      <c r="O1501">
        <v>40</v>
      </c>
      <c r="P1501">
        <v>30</v>
      </c>
      <c r="Q1501">
        <v>0</v>
      </c>
      <c r="R1501" s="21" t="s">
        <v>49</v>
      </c>
      <c r="S1501">
        <v>1000</v>
      </c>
      <c r="T1501">
        <v>100</v>
      </c>
      <c r="U1501" t="b">
        <v>1</v>
      </c>
      <c r="V1501">
        <v>80</v>
      </c>
      <c r="W1501">
        <v>1</v>
      </c>
      <c r="X1501">
        <v>105</v>
      </c>
      <c r="Y1501">
        <v>60</v>
      </c>
      <c r="Z1501">
        <v>0.05</v>
      </c>
      <c r="AA1501" t="b">
        <v>1</v>
      </c>
      <c r="AB1501" s="21" t="s">
        <v>724</v>
      </c>
      <c r="AC1501">
        <v>5</v>
      </c>
      <c r="AD1501">
        <v>9</v>
      </c>
      <c r="AE1501">
        <v>10</v>
      </c>
      <c r="AF1501">
        <v>10</v>
      </c>
      <c r="AG1501" s="21" t="s">
        <v>48</v>
      </c>
      <c r="AH1501" t="b">
        <v>0</v>
      </c>
      <c r="AI1501" t="b">
        <v>0</v>
      </c>
      <c r="AJ1501">
        <v>100</v>
      </c>
      <c r="AK1501">
        <v>650</v>
      </c>
      <c r="AL1501">
        <v>800</v>
      </c>
      <c r="AM1501" s="21" t="s">
        <v>223</v>
      </c>
      <c r="AN1501" s="21"/>
      <c r="AO1501" t="b">
        <v>0</v>
      </c>
      <c r="AP1501" s="21"/>
      <c r="AQ1501" s="21"/>
      <c r="AR1501" s="21" t="s">
        <v>502</v>
      </c>
      <c r="AS1501" s="21"/>
      <c r="AU1501" s="21"/>
      <c r="AW1501">
        <v>4.5</v>
      </c>
      <c r="AX1501" s="21"/>
      <c r="AY1501">
        <v>65280</v>
      </c>
      <c r="BE1501" s="21"/>
    </row>
    <row r="1502" spans="1:58" x14ac:dyDescent="0.25">
      <c r="A1502">
        <v>1.7</v>
      </c>
      <c r="B1502" s="21" t="s">
        <v>200</v>
      </c>
      <c r="C1502" s="21" t="s">
        <v>9</v>
      </c>
      <c r="D1502" s="21" t="s">
        <v>14</v>
      </c>
      <c r="E1502" s="21"/>
      <c r="F1502" s="21"/>
      <c r="G1502" s="21" t="s">
        <v>23</v>
      </c>
      <c r="H1502" s="21"/>
      <c r="I1502" s="21" t="s">
        <v>794</v>
      </c>
      <c r="J1502" s="21" t="s">
        <v>665</v>
      </c>
      <c r="K1502" s="21" t="s">
        <v>41</v>
      </c>
      <c r="L1502" t="b">
        <v>0</v>
      </c>
      <c r="M1502" t="b">
        <v>0</v>
      </c>
      <c r="N1502" t="b">
        <v>1</v>
      </c>
      <c r="O1502">
        <v>40</v>
      </c>
      <c r="P1502">
        <v>30</v>
      </c>
      <c r="Q1502">
        <v>0</v>
      </c>
      <c r="R1502" s="21" t="s">
        <v>49</v>
      </c>
      <c r="S1502">
        <v>1000</v>
      </c>
      <c r="T1502">
        <v>100</v>
      </c>
      <c r="U1502" t="b">
        <v>1</v>
      </c>
      <c r="V1502">
        <v>80</v>
      </c>
      <c r="W1502">
        <v>1</v>
      </c>
      <c r="X1502">
        <v>105</v>
      </c>
      <c r="Y1502">
        <v>60</v>
      </c>
      <c r="Z1502">
        <v>0.05</v>
      </c>
      <c r="AA1502" t="b">
        <v>1</v>
      </c>
      <c r="AB1502" s="21" t="s">
        <v>724</v>
      </c>
      <c r="AC1502">
        <v>5</v>
      </c>
      <c r="AD1502">
        <v>9</v>
      </c>
      <c r="AE1502">
        <v>10</v>
      </c>
      <c r="AF1502">
        <v>10</v>
      </c>
      <c r="AG1502" s="21" t="s">
        <v>48</v>
      </c>
      <c r="AH1502" t="b">
        <v>0</v>
      </c>
      <c r="AI1502" t="b">
        <v>0</v>
      </c>
      <c r="AJ1502">
        <v>100</v>
      </c>
      <c r="AK1502">
        <v>650</v>
      </c>
      <c r="AL1502">
        <v>800</v>
      </c>
      <c r="AM1502" s="21" t="s">
        <v>244</v>
      </c>
      <c r="AN1502" s="21"/>
      <c r="AO1502" t="b">
        <v>0</v>
      </c>
      <c r="AP1502" s="21"/>
      <c r="AQ1502" s="21"/>
      <c r="AR1502" s="21" t="s">
        <v>244</v>
      </c>
      <c r="AS1502" s="21"/>
      <c r="AU1502" s="21"/>
      <c r="AW1502">
        <v>3</v>
      </c>
      <c r="AX1502" s="21"/>
      <c r="AY1502">
        <v>16776960</v>
      </c>
      <c r="AZ1502">
        <v>0</v>
      </c>
      <c r="BA1502">
        <v>0</v>
      </c>
      <c r="BB1502">
        <v>41</v>
      </c>
      <c r="BC1502">
        <v>0</v>
      </c>
      <c r="BD1502">
        <v>100</v>
      </c>
      <c r="BE1502" s="21"/>
      <c r="BF1502">
        <v>0</v>
      </c>
    </row>
    <row r="1503" spans="1:58" x14ac:dyDescent="0.25">
      <c r="A1503">
        <v>1.7</v>
      </c>
      <c r="B1503" s="21" t="s">
        <v>200</v>
      </c>
      <c r="C1503" s="21" t="s">
        <v>9</v>
      </c>
      <c r="D1503" s="21" t="s">
        <v>14</v>
      </c>
      <c r="E1503" s="21"/>
      <c r="F1503" s="21"/>
      <c r="G1503" s="21" t="s">
        <v>23</v>
      </c>
      <c r="H1503" s="21"/>
      <c r="I1503" s="21" t="s">
        <v>794</v>
      </c>
      <c r="J1503" s="21" t="s">
        <v>665</v>
      </c>
      <c r="K1503" s="21" t="s">
        <v>41</v>
      </c>
      <c r="L1503" t="b">
        <v>0</v>
      </c>
      <c r="M1503" t="b">
        <v>0</v>
      </c>
      <c r="N1503" t="b">
        <v>1</v>
      </c>
      <c r="O1503">
        <v>40</v>
      </c>
      <c r="P1503">
        <v>30</v>
      </c>
      <c r="Q1503">
        <v>0</v>
      </c>
      <c r="R1503" s="21" t="s">
        <v>49</v>
      </c>
      <c r="S1503">
        <v>1000</v>
      </c>
      <c r="T1503">
        <v>100</v>
      </c>
      <c r="U1503" t="b">
        <v>1</v>
      </c>
      <c r="V1503">
        <v>80</v>
      </c>
      <c r="W1503">
        <v>1</v>
      </c>
      <c r="X1503">
        <v>105</v>
      </c>
      <c r="Y1503">
        <v>60</v>
      </c>
      <c r="Z1503">
        <v>0.05</v>
      </c>
      <c r="AA1503" t="b">
        <v>1</v>
      </c>
      <c r="AB1503" s="21" t="s">
        <v>724</v>
      </c>
      <c r="AC1503">
        <v>5</v>
      </c>
      <c r="AD1503">
        <v>9</v>
      </c>
      <c r="AE1503">
        <v>10</v>
      </c>
      <c r="AF1503">
        <v>10</v>
      </c>
      <c r="AG1503" s="21" t="s">
        <v>48</v>
      </c>
      <c r="AH1503" t="b">
        <v>0</v>
      </c>
      <c r="AI1503" t="b">
        <v>0</v>
      </c>
      <c r="AJ1503">
        <v>100</v>
      </c>
      <c r="AK1503">
        <v>650</v>
      </c>
      <c r="AL1503">
        <v>800</v>
      </c>
      <c r="AM1503" s="21" t="s">
        <v>244</v>
      </c>
      <c r="AN1503" s="21"/>
      <c r="AO1503" t="b">
        <v>0</v>
      </c>
      <c r="AP1503" s="21"/>
      <c r="AQ1503" s="21"/>
      <c r="AR1503" s="21" t="s">
        <v>244</v>
      </c>
      <c r="AS1503" s="21"/>
      <c r="AU1503" s="21"/>
      <c r="AW1503">
        <v>3</v>
      </c>
      <c r="AX1503" s="21"/>
      <c r="AY1503">
        <v>16776960</v>
      </c>
      <c r="AZ1503">
        <v>0</v>
      </c>
      <c r="BA1503">
        <v>1</v>
      </c>
      <c r="BB1503">
        <v>42</v>
      </c>
      <c r="BC1503">
        <v>100</v>
      </c>
      <c r="BD1503">
        <v>120</v>
      </c>
      <c r="BE1503" s="21"/>
      <c r="BF1503">
        <v>0</v>
      </c>
    </row>
    <row r="1504" spans="1:58" x14ac:dyDescent="0.25">
      <c r="A1504">
        <v>1.7</v>
      </c>
      <c r="B1504" s="21" t="s">
        <v>200</v>
      </c>
      <c r="C1504" s="21" t="s">
        <v>9</v>
      </c>
      <c r="D1504" s="21" t="s">
        <v>14</v>
      </c>
      <c r="E1504" s="21"/>
      <c r="F1504" s="21"/>
      <c r="G1504" s="21" t="s">
        <v>23</v>
      </c>
      <c r="H1504" s="21"/>
      <c r="I1504" s="21" t="s">
        <v>794</v>
      </c>
      <c r="J1504" s="21" t="s">
        <v>665</v>
      </c>
      <c r="K1504" s="21" t="s">
        <v>41</v>
      </c>
      <c r="L1504" t="b">
        <v>0</v>
      </c>
      <c r="M1504" t="b">
        <v>0</v>
      </c>
      <c r="N1504" t="b">
        <v>1</v>
      </c>
      <c r="O1504">
        <v>40</v>
      </c>
      <c r="P1504">
        <v>30</v>
      </c>
      <c r="Q1504">
        <v>0</v>
      </c>
      <c r="R1504" s="21" t="s">
        <v>49</v>
      </c>
      <c r="S1504">
        <v>1000</v>
      </c>
      <c r="T1504">
        <v>100</v>
      </c>
      <c r="U1504" t="b">
        <v>1</v>
      </c>
      <c r="V1504">
        <v>80</v>
      </c>
      <c r="W1504">
        <v>1</v>
      </c>
      <c r="X1504">
        <v>105</v>
      </c>
      <c r="Y1504">
        <v>60</v>
      </c>
      <c r="Z1504">
        <v>0.05</v>
      </c>
      <c r="AA1504" t="b">
        <v>1</v>
      </c>
      <c r="AB1504" s="21" t="s">
        <v>724</v>
      </c>
      <c r="AC1504">
        <v>5</v>
      </c>
      <c r="AD1504">
        <v>9</v>
      </c>
      <c r="AE1504">
        <v>10</v>
      </c>
      <c r="AF1504">
        <v>10</v>
      </c>
      <c r="AG1504" s="21" t="s">
        <v>48</v>
      </c>
      <c r="AH1504" t="b">
        <v>0</v>
      </c>
      <c r="AI1504" t="b">
        <v>0</v>
      </c>
      <c r="AJ1504">
        <v>100</v>
      </c>
      <c r="AK1504">
        <v>650</v>
      </c>
      <c r="AL1504">
        <v>800</v>
      </c>
      <c r="AM1504" s="21" t="s">
        <v>265</v>
      </c>
      <c r="AN1504" s="21"/>
      <c r="AO1504" t="b">
        <v>0</v>
      </c>
      <c r="AP1504" s="21"/>
      <c r="AQ1504" s="21"/>
      <c r="AR1504" s="21" t="s">
        <v>501</v>
      </c>
      <c r="AS1504" s="21"/>
      <c r="AU1504" s="21"/>
      <c r="AW1504">
        <v>1.5009999999999999</v>
      </c>
      <c r="AX1504" s="21"/>
      <c r="AY1504">
        <v>32896</v>
      </c>
      <c r="BE1504" s="21"/>
    </row>
    <row r="1505" spans="1:58" x14ac:dyDescent="0.25">
      <c r="A1505">
        <v>1.7</v>
      </c>
      <c r="B1505" s="21" t="s">
        <v>200</v>
      </c>
      <c r="C1505" s="21" t="s">
        <v>9</v>
      </c>
      <c r="D1505" s="21" t="s">
        <v>14</v>
      </c>
      <c r="E1505" s="21"/>
      <c r="F1505" s="21"/>
      <c r="G1505" s="21" t="s">
        <v>23</v>
      </c>
      <c r="H1505" s="21"/>
      <c r="I1505" s="21" t="s">
        <v>794</v>
      </c>
      <c r="J1505" s="21" t="s">
        <v>665</v>
      </c>
      <c r="K1505" s="21" t="s">
        <v>41</v>
      </c>
      <c r="L1505" t="b">
        <v>0</v>
      </c>
      <c r="M1505" t="b">
        <v>0</v>
      </c>
      <c r="N1505" t="b">
        <v>1</v>
      </c>
      <c r="O1505">
        <v>40</v>
      </c>
      <c r="P1505">
        <v>30</v>
      </c>
      <c r="Q1505">
        <v>0</v>
      </c>
      <c r="R1505" s="21" t="s">
        <v>49</v>
      </c>
      <c r="S1505">
        <v>1000</v>
      </c>
      <c r="T1505">
        <v>100</v>
      </c>
      <c r="U1505" t="b">
        <v>1</v>
      </c>
      <c r="V1505">
        <v>80</v>
      </c>
      <c r="W1505">
        <v>1</v>
      </c>
      <c r="X1505">
        <v>105</v>
      </c>
      <c r="Y1505">
        <v>60</v>
      </c>
      <c r="Z1505">
        <v>0.05</v>
      </c>
      <c r="AA1505" t="b">
        <v>1</v>
      </c>
      <c r="AB1505" s="21" t="s">
        <v>724</v>
      </c>
      <c r="AC1505">
        <v>5</v>
      </c>
      <c r="AD1505">
        <v>9</v>
      </c>
      <c r="AE1505">
        <v>10</v>
      </c>
      <c r="AF1505">
        <v>10</v>
      </c>
      <c r="AG1505" s="21" t="s">
        <v>48</v>
      </c>
      <c r="AH1505" t="b">
        <v>0</v>
      </c>
      <c r="AI1505" t="b">
        <v>0</v>
      </c>
      <c r="AJ1505">
        <v>100</v>
      </c>
      <c r="AK1505">
        <v>650</v>
      </c>
      <c r="AL1505">
        <v>800</v>
      </c>
      <c r="AM1505" s="21" t="s">
        <v>266</v>
      </c>
      <c r="AN1505" s="21"/>
      <c r="AO1505" t="b">
        <v>0</v>
      </c>
      <c r="AP1505" s="21"/>
      <c r="AQ1505" s="21"/>
      <c r="AR1505" s="21" t="s">
        <v>501</v>
      </c>
      <c r="AS1505" s="21"/>
      <c r="AU1505" s="21"/>
      <c r="AW1505">
        <v>1.5009999999999999</v>
      </c>
      <c r="AX1505" s="21"/>
      <c r="AY1505">
        <v>9221330</v>
      </c>
      <c r="BE1505" s="21"/>
    </row>
    <row r="1506" spans="1:58" x14ac:dyDescent="0.25">
      <c r="A1506">
        <v>1.7</v>
      </c>
      <c r="B1506" s="21" t="s">
        <v>200</v>
      </c>
      <c r="C1506" s="21" t="s">
        <v>9</v>
      </c>
      <c r="D1506" s="21" t="s">
        <v>14</v>
      </c>
      <c r="E1506" s="21"/>
      <c r="F1506" s="21"/>
      <c r="G1506" s="21" t="s">
        <v>23</v>
      </c>
      <c r="H1506" s="21"/>
      <c r="I1506" s="21" t="s">
        <v>794</v>
      </c>
      <c r="J1506" s="21" t="s">
        <v>665</v>
      </c>
      <c r="K1506" s="21" t="s">
        <v>41</v>
      </c>
      <c r="L1506" t="b">
        <v>0</v>
      </c>
      <c r="M1506" t="b">
        <v>0</v>
      </c>
      <c r="N1506" t="b">
        <v>1</v>
      </c>
      <c r="O1506">
        <v>40</v>
      </c>
      <c r="P1506">
        <v>30</v>
      </c>
      <c r="Q1506">
        <v>0</v>
      </c>
      <c r="R1506" s="21" t="s">
        <v>49</v>
      </c>
      <c r="S1506">
        <v>1000</v>
      </c>
      <c r="T1506">
        <v>100</v>
      </c>
      <c r="U1506" t="b">
        <v>1</v>
      </c>
      <c r="V1506">
        <v>80</v>
      </c>
      <c r="W1506">
        <v>1</v>
      </c>
      <c r="X1506">
        <v>105</v>
      </c>
      <c r="Y1506">
        <v>60</v>
      </c>
      <c r="Z1506">
        <v>0.05</v>
      </c>
      <c r="AA1506" t="b">
        <v>1</v>
      </c>
      <c r="AB1506" s="21" t="s">
        <v>724</v>
      </c>
      <c r="AC1506">
        <v>5</v>
      </c>
      <c r="AD1506">
        <v>9</v>
      </c>
      <c r="AE1506">
        <v>10</v>
      </c>
      <c r="AF1506">
        <v>10</v>
      </c>
      <c r="AG1506" s="21" t="s">
        <v>48</v>
      </c>
      <c r="AH1506" t="b">
        <v>0</v>
      </c>
      <c r="AI1506" t="b">
        <v>0</v>
      </c>
      <c r="AJ1506">
        <v>100</v>
      </c>
      <c r="AK1506">
        <v>650</v>
      </c>
      <c r="AL1506">
        <v>800</v>
      </c>
      <c r="AM1506" s="21" t="s">
        <v>318</v>
      </c>
      <c r="AN1506" s="21"/>
      <c r="AO1506" t="b">
        <v>0</v>
      </c>
      <c r="AP1506" s="21"/>
      <c r="AQ1506" s="21"/>
      <c r="AR1506" s="21" t="s">
        <v>503</v>
      </c>
      <c r="AS1506" s="21"/>
      <c r="AU1506" s="21"/>
      <c r="AW1506">
        <v>3</v>
      </c>
      <c r="AX1506" s="21"/>
      <c r="AY1506">
        <v>13130346</v>
      </c>
      <c r="BE1506" s="21"/>
    </row>
    <row r="1507" spans="1:58" x14ac:dyDescent="0.25">
      <c r="A1507">
        <v>1.7</v>
      </c>
      <c r="B1507" s="21" t="s">
        <v>200</v>
      </c>
      <c r="C1507" s="21" t="s">
        <v>9</v>
      </c>
      <c r="D1507" s="21" t="s">
        <v>14</v>
      </c>
      <c r="E1507" s="21"/>
      <c r="F1507" s="21"/>
      <c r="G1507" s="21" t="s">
        <v>23</v>
      </c>
      <c r="H1507" s="21"/>
      <c r="I1507" s="21" t="s">
        <v>794</v>
      </c>
      <c r="J1507" s="21" t="s">
        <v>665</v>
      </c>
      <c r="K1507" s="21" t="s">
        <v>41</v>
      </c>
      <c r="L1507" t="b">
        <v>0</v>
      </c>
      <c r="M1507" t="b">
        <v>0</v>
      </c>
      <c r="N1507" t="b">
        <v>1</v>
      </c>
      <c r="O1507">
        <v>40</v>
      </c>
      <c r="P1507">
        <v>30</v>
      </c>
      <c r="Q1507">
        <v>0</v>
      </c>
      <c r="R1507" s="21" t="s">
        <v>49</v>
      </c>
      <c r="S1507">
        <v>1000</v>
      </c>
      <c r="T1507">
        <v>100</v>
      </c>
      <c r="U1507" t="b">
        <v>1</v>
      </c>
      <c r="V1507">
        <v>80</v>
      </c>
      <c r="W1507">
        <v>1</v>
      </c>
      <c r="X1507">
        <v>105</v>
      </c>
      <c r="Y1507">
        <v>60</v>
      </c>
      <c r="Z1507">
        <v>0.05</v>
      </c>
      <c r="AA1507" t="b">
        <v>1</v>
      </c>
      <c r="AB1507" s="21" t="s">
        <v>724</v>
      </c>
      <c r="AC1507">
        <v>5</v>
      </c>
      <c r="AD1507">
        <v>9</v>
      </c>
      <c r="AE1507">
        <v>10</v>
      </c>
      <c r="AF1507">
        <v>10</v>
      </c>
      <c r="AG1507" s="21" t="s">
        <v>48</v>
      </c>
      <c r="AH1507" t="b">
        <v>0</v>
      </c>
      <c r="AI1507" t="b">
        <v>0</v>
      </c>
      <c r="AJ1507">
        <v>100</v>
      </c>
      <c r="AK1507">
        <v>650</v>
      </c>
      <c r="AL1507">
        <v>800</v>
      </c>
      <c r="AM1507" s="21" t="s">
        <v>326</v>
      </c>
      <c r="AN1507" s="21"/>
      <c r="AO1507" t="b">
        <v>0</v>
      </c>
      <c r="AP1507" s="21"/>
      <c r="AQ1507" s="21"/>
      <c r="AR1507" s="21" t="s">
        <v>375</v>
      </c>
      <c r="AS1507" s="21"/>
      <c r="AU1507" s="21"/>
      <c r="AW1507">
        <v>3</v>
      </c>
      <c r="AX1507" s="21"/>
      <c r="AY1507">
        <v>16711935</v>
      </c>
      <c r="AZ1507">
        <v>0</v>
      </c>
      <c r="BA1507">
        <v>0</v>
      </c>
      <c r="BB1507">
        <v>39</v>
      </c>
      <c r="BC1507">
        <v>0</v>
      </c>
      <c r="BD1507">
        <v>100</v>
      </c>
      <c r="BE1507" s="21"/>
      <c r="BF1507">
        <v>0</v>
      </c>
    </row>
    <row r="1508" spans="1:58" x14ac:dyDescent="0.25">
      <c r="A1508">
        <v>1.7</v>
      </c>
      <c r="B1508" s="21" t="s">
        <v>200</v>
      </c>
      <c r="C1508" s="21" t="s">
        <v>9</v>
      </c>
      <c r="D1508" s="21" t="s">
        <v>14</v>
      </c>
      <c r="E1508" s="21"/>
      <c r="F1508" s="21"/>
      <c r="G1508" s="21" t="s">
        <v>23</v>
      </c>
      <c r="H1508" s="21"/>
      <c r="I1508" s="21" t="s">
        <v>794</v>
      </c>
      <c r="J1508" s="21" t="s">
        <v>665</v>
      </c>
      <c r="K1508" s="21" t="s">
        <v>41</v>
      </c>
      <c r="L1508" t="b">
        <v>0</v>
      </c>
      <c r="M1508" t="b">
        <v>0</v>
      </c>
      <c r="N1508" t="b">
        <v>1</v>
      </c>
      <c r="O1508">
        <v>40</v>
      </c>
      <c r="P1508">
        <v>30</v>
      </c>
      <c r="Q1508">
        <v>0</v>
      </c>
      <c r="R1508" s="21" t="s">
        <v>49</v>
      </c>
      <c r="S1508">
        <v>1000</v>
      </c>
      <c r="T1508">
        <v>100</v>
      </c>
      <c r="U1508" t="b">
        <v>1</v>
      </c>
      <c r="V1508">
        <v>80</v>
      </c>
      <c r="W1508">
        <v>1</v>
      </c>
      <c r="X1508">
        <v>105</v>
      </c>
      <c r="Y1508">
        <v>60</v>
      </c>
      <c r="Z1508">
        <v>0.05</v>
      </c>
      <c r="AA1508" t="b">
        <v>1</v>
      </c>
      <c r="AB1508" s="21" t="s">
        <v>724</v>
      </c>
      <c r="AC1508">
        <v>5</v>
      </c>
      <c r="AD1508">
        <v>9</v>
      </c>
      <c r="AE1508">
        <v>10</v>
      </c>
      <c r="AF1508">
        <v>10</v>
      </c>
      <c r="AG1508" s="21" t="s">
        <v>48</v>
      </c>
      <c r="AH1508" t="b">
        <v>0</v>
      </c>
      <c r="AI1508" t="b">
        <v>0</v>
      </c>
      <c r="AJ1508">
        <v>100</v>
      </c>
      <c r="AK1508">
        <v>650</v>
      </c>
      <c r="AL1508">
        <v>800</v>
      </c>
      <c r="AM1508" s="21" t="s">
        <v>326</v>
      </c>
      <c r="AN1508" s="21"/>
      <c r="AO1508" t="b">
        <v>0</v>
      </c>
      <c r="AP1508" s="21"/>
      <c r="AQ1508" s="21"/>
      <c r="AR1508" s="21" t="s">
        <v>375</v>
      </c>
      <c r="AS1508" s="21"/>
      <c r="AU1508" s="21"/>
      <c r="AW1508">
        <v>3</v>
      </c>
      <c r="AX1508" s="21"/>
      <c r="AY1508">
        <v>16711935</v>
      </c>
      <c r="AZ1508">
        <v>0</v>
      </c>
      <c r="BA1508">
        <v>0</v>
      </c>
      <c r="BB1508">
        <v>39</v>
      </c>
      <c r="BC1508">
        <v>0</v>
      </c>
      <c r="BD1508">
        <v>100</v>
      </c>
      <c r="BE1508" s="21"/>
      <c r="BF1508">
        <v>0</v>
      </c>
    </row>
    <row r="1509" spans="1:58" x14ac:dyDescent="0.25">
      <c r="A1509">
        <v>1.7</v>
      </c>
      <c r="B1509" s="21" t="s">
        <v>200</v>
      </c>
      <c r="C1509" s="21" t="s">
        <v>9</v>
      </c>
      <c r="D1509" s="21" t="s">
        <v>14</v>
      </c>
      <c r="E1509" s="21"/>
      <c r="F1509" s="21"/>
      <c r="G1509" s="21" t="s">
        <v>23</v>
      </c>
      <c r="H1509" s="21"/>
      <c r="I1509" s="21" t="s">
        <v>794</v>
      </c>
      <c r="J1509" s="21" t="s">
        <v>665</v>
      </c>
      <c r="K1509" s="21" t="s">
        <v>41</v>
      </c>
      <c r="L1509" t="b">
        <v>0</v>
      </c>
      <c r="M1509" t="b">
        <v>0</v>
      </c>
      <c r="N1509" t="b">
        <v>1</v>
      </c>
      <c r="O1509">
        <v>40</v>
      </c>
      <c r="P1509">
        <v>30</v>
      </c>
      <c r="Q1509">
        <v>0</v>
      </c>
      <c r="R1509" s="21" t="s">
        <v>49</v>
      </c>
      <c r="S1509">
        <v>1000</v>
      </c>
      <c r="T1509">
        <v>100</v>
      </c>
      <c r="U1509" t="b">
        <v>1</v>
      </c>
      <c r="V1509">
        <v>80</v>
      </c>
      <c r="W1509">
        <v>1</v>
      </c>
      <c r="X1509">
        <v>105</v>
      </c>
      <c r="Y1509">
        <v>60</v>
      </c>
      <c r="Z1509">
        <v>0.05</v>
      </c>
      <c r="AA1509" t="b">
        <v>1</v>
      </c>
      <c r="AB1509" s="21" t="s">
        <v>724</v>
      </c>
      <c r="AC1509">
        <v>5</v>
      </c>
      <c r="AD1509">
        <v>9</v>
      </c>
      <c r="AE1509">
        <v>10</v>
      </c>
      <c r="AF1509">
        <v>10</v>
      </c>
      <c r="AG1509" s="21" t="s">
        <v>48</v>
      </c>
      <c r="AH1509" t="b">
        <v>0</v>
      </c>
      <c r="AI1509" t="b">
        <v>0</v>
      </c>
      <c r="AJ1509">
        <v>100</v>
      </c>
      <c r="AK1509">
        <v>650</v>
      </c>
      <c r="AL1509">
        <v>800</v>
      </c>
      <c r="AM1509" s="21" t="s">
        <v>326</v>
      </c>
      <c r="AN1509" s="21"/>
      <c r="AO1509" t="b">
        <v>0</v>
      </c>
      <c r="AP1509" s="21"/>
      <c r="AQ1509" s="21"/>
      <c r="AR1509" s="21" t="s">
        <v>375</v>
      </c>
      <c r="AS1509" s="21"/>
      <c r="AU1509" s="21"/>
      <c r="AW1509">
        <v>3</v>
      </c>
      <c r="AX1509" s="21"/>
      <c r="AY1509">
        <v>16711935</v>
      </c>
      <c r="AZ1509">
        <v>0</v>
      </c>
      <c r="BA1509">
        <v>1</v>
      </c>
      <c r="BB1509">
        <v>41</v>
      </c>
      <c r="BC1509">
        <v>100</v>
      </c>
      <c r="BD1509">
        <v>120</v>
      </c>
      <c r="BE1509" s="21"/>
      <c r="BF1509">
        <v>0</v>
      </c>
    </row>
    <row r="1510" spans="1:58" x14ac:dyDescent="0.25">
      <c r="A1510">
        <v>1.7</v>
      </c>
      <c r="B1510" s="21" t="s">
        <v>200</v>
      </c>
      <c r="C1510" s="21" t="s">
        <v>9</v>
      </c>
      <c r="D1510" s="21" t="s">
        <v>14</v>
      </c>
      <c r="E1510" s="21"/>
      <c r="F1510" s="21"/>
      <c r="G1510" s="21" t="s">
        <v>23</v>
      </c>
      <c r="H1510" s="21"/>
      <c r="I1510" s="21" t="s">
        <v>794</v>
      </c>
      <c r="J1510" s="21" t="s">
        <v>665</v>
      </c>
      <c r="K1510" s="21" t="s">
        <v>41</v>
      </c>
      <c r="L1510" t="b">
        <v>0</v>
      </c>
      <c r="M1510" t="b">
        <v>0</v>
      </c>
      <c r="N1510" t="b">
        <v>1</v>
      </c>
      <c r="O1510">
        <v>40</v>
      </c>
      <c r="P1510">
        <v>30</v>
      </c>
      <c r="Q1510">
        <v>0</v>
      </c>
      <c r="R1510" s="21" t="s">
        <v>49</v>
      </c>
      <c r="S1510">
        <v>1000</v>
      </c>
      <c r="T1510">
        <v>100</v>
      </c>
      <c r="U1510" t="b">
        <v>1</v>
      </c>
      <c r="V1510">
        <v>80</v>
      </c>
      <c r="W1510">
        <v>1</v>
      </c>
      <c r="X1510">
        <v>105</v>
      </c>
      <c r="Y1510">
        <v>60</v>
      </c>
      <c r="Z1510">
        <v>0.05</v>
      </c>
      <c r="AA1510" t="b">
        <v>1</v>
      </c>
      <c r="AB1510" s="21" t="s">
        <v>724</v>
      </c>
      <c r="AC1510">
        <v>5</v>
      </c>
      <c r="AD1510">
        <v>9</v>
      </c>
      <c r="AE1510">
        <v>10</v>
      </c>
      <c r="AF1510">
        <v>10</v>
      </c>
      <c r="AG1510" s="21" t="s">
        <v>48</v>
      </c>
      <c r="AH1510" t="b">
        <v>0</v>
      </c>
      <c r="AI1510" t="b">
        <v>0</v>
      </c>
      <c r="AJ1510">
        <v>100</v>
      </c>
      <c r="AK1510">
        <v>650</v>
      </c>
      <c r="AL1510">
        <v>800</v>
      </c>
      <c r="AM1510" s="21" t="s">
        <v>349</v>
      </c>
      <c r="AN1510" s="21"/>
      <c r="AO1510" t="b">
        <v>0</v>
      </c>
      <c r="AP1510" s="21"/>
      <c r="AQ1510" s="21"/>
      <c r="AR1510" s="21" t="s">
        <v>503</v>
      </c>
      <c r="AS1510" s="21"/>
      <c r="AU1510" s="21"/>
      <c r="AW1510">
        <v>3</v>
      </c>
      <c r="AX1510" s="21"/>
      <c r="AY1510">
        <v>2763429</v>
      </c>
      <c r="AZ1510">
        <v>0</v>
      </c>
      <c r="BA1510">
        <v>0</v>
      </c>
      <c r="BB1510">
        <v>15</v>
      </c>
      <c r="BC1510">
        <v>50</v>
      </c>
      <c r="BD1510">
        <v>50</v>
      </c>
      <c r="BE1510" s="21"/>
      <c r="BF1510">
        <v>0</v>
      </c>
    </row>
    <row r="1511" spans="1:58" x14ac:dyDescent="0.25">
      <c r="A1511">
        <v>1.7</v>
      </c>
      <c r="B1511" s="21" t="s">
        <v>200</v>
      </c>
      <c r="C1511" s="21" t="s">
        <v>9</v>
      </c>
      <c r="D1511" s="21" t="s">
        <v>14</v>
      </c>
      <c r="E1511" s="21"/>
      <c r="F1511" s="21"/>
      <c r="G1511" s="21" t="s">
        <v>23</v>
      </c>
      <c r="H1511" s="21"/>
      <c r="I1511" s="21" t="s">
        <v>794</v>
      </c>
      <c r="J1511" s="21" t="s">
        <v>665</v>
      </c>
      <c r="K1511" s="21" t="s">
        <v>41</v>
      </c>
      <c r="L1511" t="b">
        <v>0</v>
      </c>
      <c r="M1511" t="b">
        <v>0</v>
      </c>
      <c r="N1511" t="b">
        <v>1</v>
      </c>
      <c r="O1511">
        <v>40</v>
      </c>
      <c r="P1511">
        <v>30</v>
      </c>
      <c r="Q1511">
        <v>0</v>
      </c>
      <c r="R1511" s="21" t="s">
        <v>49</v>
      </c>
      <c r="S1511">
        <v>1000</v>
      </c>
      <c r="T1511">
        <v>100</v>
      </c>
      <c r="U1511" t="b">
        <v>1</v>
      </c>
      <c r="V1511">
        <v>80</v>
      </c>
      <c r="W1511">
        <v>1</v>
      </c>
      <c r="X1511">
        <v>105</v>
      </c>
      <c r="Y1511">
        <v>60</v>
      </c>
      <c r="Z1511">
        <v>0.05</v>
      </c>
      <c r="AA1511" t="b">
        <v>1</v>
      </c>
      <c r="AB1511" s="21" t="s">
        <v>724</v>
      </c>
      <c r="AC1511">
        <v>5</v>
      </c>
      <c r="AD1511">
        <v>9</v>
      </c>
      <c r="AE1511">
        <v>10</v>
      </c>
      <c r="AF1511">
        <v>10</v>
      </c>
      <c r="AG1511" s="21" t="s">
        <v>48</v>
      </c>
      <c r="AH1511" t="b">
        <v>0</v>
      </c>
      <c r="AI1511" t="b">
        <v>0</v>
      </c>
      <c r="AJ1511">
        <v>100</v>
      </c>
      <c r="AK1511">
        <v>650</v>
      </c>
      <c r="AL1511">
        <v>800</v>
      </c>
      <c r="AM1511" s="21" t="s">
        <v>349</v>
      </c>
      <c r="AN1511" s="21"/>
      <c r="AO1511" t="b">
        <v>0</v>
      </c>
      <c r="AP1511" s="21"/>
      <c r="AQ1511" s="21"/>
      <c r="AR1511" s="21" t="s">
        <v>503</v>
      </c>
      <c r="AS1511" s="21"/>
      <c r="AU1511" s="21"/>
      <c r="AW1511">
        <v>3</v>
      </c>
      <c r="AX1511" s="21"/>
      <c r="AY1511">
        <v>2763429</v>
      </c>
      <c r="AZ1511">
        <v>0</v>
      </c>
      <c r="BA1511">
        <v>0</v>
      </c>
      <c r="BB1511">
        <v>22</v>
      </c>
      <c r="BC1511">
        <v>25</v>
      </c>
      <c r="BD1511">
        <v>50</v>
      </c>
      <c r="BE1511" s="21"/>
      <c r="BF1511">
        <v>0</v>
      </c>
    </row>
    <row r="1512" spans="1:58" x14ac:dyDescent="0.25">
      <c r="A1512">
        <v>1.7</v>
      </c>
      <c r="B1512" s="21" t="s">
        <v>200</v>
      </c>
      <c r="C1512" s="21" t="s">
        <v>9</v>
      </c>
      <c r="D1512" s="21" t="s">
        <v>14</v>
      </c>
      <c r="E1512" s="21"/>
      <c r="F1512" s="21"/>
      <c r="G1512" s="21" t="s">
        <v>23</v>
      </c>
      <c r="H1512" s="21"/>
      <c r="I1512" s="21" t="s">
        <v>794</v>
      </c>
      <c r="J1512" s="21" t="s">
        <v>665</v>
      </c>
      <c r="K1512" s="21" t="s">
        <v>41</v>
      </c>
      <c r="L1512" t="b">
        <v>0</v>
      </c>
      <c r="M1512" t="b">
        <v>0</v>
      </c>
      <c r="N1512" t="b">
        <v>1</v>
      </c>
      <c r="O1512">
        <v>40</v>
      </c>
      <c r="P1512">
        <v>30</v>
      </c>
      <c r="Q1512">
        <v>0</v>
      </c>
      <c r="R1512" s="21" t="s">
        <v>49</v>
      </c>
      <c r="S1512">
        <v>1000</v>
      </c>
      <c r="T1512">
        <v>100</v>
      </c>
      <c r="U1512" t="b">
        <v>1</v>
      </c>
      <c r="V1512">
        <v>80</v>
      </c>
      <c r="W1512">
        <v>1</v>
      </c>
      <c r="X1512">
        <v>105</v>
      </c>
      <c r="Y1512">
        <v>60</v>
      </c>
      <c r="Z1512">
        <v>0.05</v>
      </c>
      <c r="AA1512" t="b">
        <v>1</v>
      </c>
      <c r="AB1512" s="21" t="s">
        <v>724</v>
      </c>
      <c r="AC1512">
        <v>5</v>
      </c>
      <c r="AD1512">
        <v>9</v>
      </c>
      <c r="AE1512">
        <v>10</v>
      </c>
      <c r="AF1512">
        <v>10</v>
      </c>
      <c r="AG1512" s="21" t="s">
        <v>48</v>
      </c>
      <c r="AH1512" t="b">
        <v>0</v>
      </c>
      <c r="AI1512" t="b">
        <v>0</v>
      </c>
      <c r="AJ1512">
        <v>100</v>
      </c>
      <c r="AK1512">
        <v>650</v>
      </c>
      <c r="AL1512">
        <v>800</v>
      </c>
      <c r="AM1512" s="21" t="s">
        <v>349</v>
      </c>
      <c r="AN1512" s="21"/>
      <c r="AO1512" t="b">
        <v>0</v>
      </c>
      <c r="AP1512" s="21"/>
      <c r="AQ1512" s="21"/>
      <c r="AR1512" s="21" t="s">
        <v>503</v>
      </c>
      <c r="AS1512" s="21"/>
      <c r="AU1512" s="21"/>
      <c r="AW1512">
        <v>3</v>
      </c>
      <c r="AX1512" s="21"/>
      <c r="AY1512">
        <v>2763429</v>
      </c>
      <c r="AZ1512">
        <v>0</v>
      </c>
      <c r="BA1512">
        <v>0</v>
      </c>
      <c r="BB1512">
        <v>30</v>
      </c>
      <c r="BC1512">
        <v>15</v>
      </c>
      <c r="BD1512">
        <v>50</v>
      </c>
      <c r="BE1512" s="21"/>
      <c r="BF1512">
        <v>0</v>
      </c>
    </row>
    <row r="1513" spans="1:58" x14ac:dyDescent="0.25">
      <c r="A1513">
        <v>1.7</v>
      </c>
      <c r="B1513" s="21" t="s">
        <v>200</v>
      </c>
      <c r="C1513" s="21" t="s">
        <v>9</v>
      </c>
      <c r="D1513" s="21" t="s">
        <v>14</v>
      </c>
      <c r="E1513" s="21"/>
      <c r="F1513" s="21"/>
      <c r="G1513" s="21" t="s">
        <v>23</v>
      </c>
      <c r="H1513" s="21"/>
      <c r="I1513" s="21" t="s">
        <v>794</v>
      </c>
      <c r="J1513" s="21" t="s">
        <v>665</v>
      </c>
      <c r="K1513" s="21" t="s">
        <v>41</v>
      </c>
      <c r="L1513" t="b">
        <v>0</v>
      </c>
      <c r="M1513" t="b">
        <v>0</v>
      </c>
      <c r="N1513" t="b">
        <v>1</v>
      </c>
      <c r="O1513">
        <v>40</v>
      </c>
      <c r="P1513">
        <v>30</v>
      </c>
      <c r="Q1513">
        <v>0</v>
      </c>
      <c r="R1513" s="21" t="s">
        <v>49</v>
      </c>
      <c r="S1513">
        <v>1000</v>
      </c>
      <c r="T1513">
        <v>100</v>
      </c>
      <c r="U1513" t="b">
        <v>1</v>
      </c>
      <c r="V1513">
        <v>80</v>
      </c>
      <c r="W1513">
        <v>1</v>
      </c>
      <c r="X1513">
        <v>105</v>
      </c>
      <c r="Y1513">
        <v>60</v>
      </c>
      <c r="Z1513">
        <v>0.05</v>
      </c>
      <c r="AA1513" t="b">
        <v>1</v>
      </c>
      <c r="AB1513" s="21" t="s">
        <v>724</v>
      </c>
      <c r="AC1513">
        <v>5</v>
      </c>
      <c r="AD1513">
        <v>9</v>
      </c>
      <c r="AE1513">
        <v>10</v>
      </c>
      <c r="AF1513">
        <v>10</v>
      </c>
      <c r="AG1513" s="21" t="s">
        <v>48</v>
      </c>
      <c r="AH1513" t="b">
        <v>0</v>
      </c>
      <c r="AI1513" t="b">
        <v>0</v>
      </c>
      <c r="AJ1513">
        <v>100</v>
      </c>
      <c r="AK1513">
        <v>650</v>
      </c>
      <c r="AL1513">
        <v>800</v>
      </c>
      <c r="AM1513" s="21" t="s">
        <v>349</v>
      </c>
      <c r="AN1513" s="21"/>
      <c r="AO1513" t="b">
        <v>0</v>
      </c>
      <c r="AP1513" s="21"/>
      <c r="AQ1513" s="21"/>
      <c r="AR1513" s="21" t="s">
        <v>503</v>
      </c>
      <c r="AS1513" s="21"/>
      <c r="AU1513" s="21"/>
      <c r="AW1513">
        <v>3</v>
      </c>
      <c r="AX1513" s="21"/>
      <c r="AY1513">
        <v>2763429</v>
      </c>
      <c r="AZ1513">
        <v>0</v>
      </c>
      <c r="BA1513">
        <v>0</v>
      </c>
      <c r="BB1513">
        <v>35</v>
      </c>
      <c r="BC1513">
        <v>5</v>
      </c>
      <c r="BD1513">
        <v>50</v>
      </c>
      <c r="BE1513" s="21"/>
      <c r="BF1513">
        <v>0</v>
      </c>
    </row>
    <row r="1514" spans="1:58" x14ac:dyDescent="0.25">
      <c r="A1514">
        <v>1.7</v>
      </c>
      <c r="B1514" s="21" t="s">
        <v>200</v>
      </c>
      <c r="C1514" s="21" t="s">
        <v>9</v>
      </c>
      <c r="D1514" s="21" t="s">
        <v>14</v>
      </c>
      <c r="E1514" s="21"/>
      <c r="F1514" s="21"/>
      <c r="G1514" s="21" t="s">
        <v>23</v>
      </c>
      <c r="H1514" s="21"/>
      <c r="I1514" s="21" t="s">
        <v>794</v>
      </c>
      <c r="J1514" s="21" t="s">
        <v>665</v>
      </c>
      <c r="K1514" s="21" t="s">
        <v>41</v>
      </c>
      <c r="L1514" t="b">
        <v>0</v>
      </c>
      <c r="M1514" t="b">
        <v>0</v>
      </c>
      <c r="N1514" t="b">
        <v>1</v>
      </c>
      <c r="O1514">
        <v>40</v>
      </c>
      <c r="P1514">
        <v>30</v>
      </c>
      <c r="Q1514">
        <v>0</v>
      </c>
      <c r="R1514" s="21" t="s">
        <v>49</v>
      </c>
      <c r="S1514">
        <v>1000</v>
      </c>
      <c r="T1514">
        <v>100</v>
      </c>
      <c r="U1514" t="b">
        <v>1</v>
      </c>
      <c r="V1514">
        <v>80</v>
      </c>
      <c r="W1514">
        <v>1</v>
      </c>
      <c r="X1514">
        <v>105</v>
      </c>
      <c r="Y1514">
        <v>60</v>
      </c>
      <c r="Z1514">
        <v>0.05</v>
      </c>
      <c r="AA1514" t="b">
        <v>1</v>
      </c>
      <c r="AB1514" s="21" t="s">
        <v>724</v>
      </c>
      <c r="AC1514">
        <v>5</v>
      </c>
      <c r="AD1514">
        <v>9</v>
      </c>
      <c r="AE1514">
        <v>10</v>
      </c>
      <c r="AF1514">
        <v>10</v>
      </c>
      <c r="AG1514" s="21" t="s">
        <v>48</v>
      </c>
      <c r="AH1514" t="b">
        <v>0</v>
      </c>
      <c r="AI1514" t="b">
        <v>0</v>
      </c>
      <c r="AJ1514">
        <v>100</v>
      </c>
      <c r="AK1514">
        <v>650</v>
      </c>
      <c r="AL1514">
        <v>800</v>
      </c>
      <c r="AM1514" s="21" t="s">
        <v>375</v>
      </c>
      <c r="AN1514" s="21"/>
      <c r="AO1514" t="b">
        <v>0</v>
      </c>
      <c r="AP1514" s="21"/>
      <c r="AQ1514" s="21"/>
      <c r="AR1514" s="21" t="s">
        <v>375</v>
      </c>
      <c r="AS1514" s="21"/>
      <c r="AU1514" s="21"/>
      <c r="AW1514">
        <v>1.5009999999999999</v>
      </c>
      <c r="AX1514" s="21"/>
      <c r="AY1514">
        <v>16711935</v>
      </c>
      <c r="BE1514" s="21"/>
    </row>
    <row r="1515" spans="1:58" x14ac:dyDescent="0.25">
      <c r="A1515">
        <v>1.7</v>
      </c>
      <c r="B1515" s="21" t="s">
        <v>200</v>
      </c>
      <c r="C1515" s="21" t="s">
        <v>9</v>
      </c>
      <c r="D1515" s="21" t="s">
        <v>14</v>
      </c>
      <c r="E1515" s="21"/>
      <c r="F1515" s="21"/>
      <c r="G1515" s="21" t="s">
        <v>23</v>
      </c>
      <c r="H1515" s="21"/>
      <c r="I1515" s="21" t="s">
        <v>794</v>
      </c>
      <c r="J1515" s="21" t="s">
        <v>665</v>
      </c>
      <c r="K1515" s="21" t="s">
        <v>41</v>
      </c>
      <c r="L1515" t="b">
        <v>0</v>
      </c>
      <c r="M1515" t="b">
        <v>0</v>
      </c>
      <c r="N1515" t="b">
        <v>1</v>
      </c>
      <c r="O1515">
        <v>40</v>
      </c>
      <c r="P1515">
        <v>30</v>
      </c>
      <c r="Q1515">
        <v>0</v>
      </c>
      <c r="R1515" s="21" t="s">
        <v>49</v>
      </c>
      <c r="S1515">
        <v>1000</v>
      </c>
      <c r="T1515">
        <v>100</v>
      </c>
      <c r="U1515" t="b">
        <v>1</v>
      </c>
      <c r="V1515">
        <v>80</v>
      </c>
      <c r="W1515">
        <v>1</v>
      </c>
      <c r="X1515">
        <v>105</v>
      </c>
      <c r="Y1515">
        <v>60</v>
      </c>
      <c r="Z1515">
        <v>0.05</v>
      </c>
      <c r="AA1515" t="b">
        <v>1</v>
      </c>
      <c r="AB1515" s="21" t="s">
        <v>724</v>
      </c>
      <c r="AC1515">
        <v>5</v>
      </c>
      <c r="AD1515">
        <v>9</v>
      </c>
      <c r="AE1515">
        <v>10</v>
      </c>
      <c r="AF1515">
        <v>10</v>
      </c>
      <c r="AG1515" s="21" t="s">
        <v>48</v>
      </c>
      <c r="AH1515" t="b">
        <v>0</v>
      </c>
      <c r="AI1515" t="b">
        <v>0</v>
      </c>
      <c r="AJ1515">
        <v>100</v>
      </c>
      <c r="AK1515">
        <v>650</v>
      </c>
      <c r="AL1515">
        <v>800</v>
      </c>
      <c r="AM1515" s="21" t="s">
        <v>429</v>
      </c>
      <c r="AN1515" s="21"/>
      <c r="AO1515" t="b">
        <v>0</v>
      </c>
      <c r="AP1515" s="21"/>
      <c r="AQ1515" s="21"/>
      <c r="AR1515" s="21" t="s">
        <v>501</v>
      </c>
      <c r="AS1515" s="21"/>
      <c r="AU1515" s="21"/>
      <c r="AW1515">
        <v>1.5009999999999999</v>
      </c>
      <c r="AX1515" s="21"/>
      <c r="AY1515">
        <v>2763429</v>
      </c>
      <c r="BE1515" s="21"/>
    </row>
    <row r="1516" spans="1:58" x14ac:dyDescent="0.25">
      <c r="A1516">
        <v>1.7</v>
      </c>
      <c r="B1516" s="21" t="s">
        <v>200</v>
      </c>
      <c r="C1516" s="21" t="s">
        <v>9</v>
      </c>
      <c r="D1516" s="21" t="s">
        <v>14</v>
      </c>
      <c r="E1516" s="21"/>
      <c r="F1516" s="21"/>
      <c r="G1516" s="21" t="s">
        <v>23</v>
      </c>
      <c r="H1516" s="21"/>
      <c r="I1516" s="21" t="s">
        <v>794</v>
      </c>
      <c r="J1516" s="21" t="s">
        <v>665</v>
      </c>
      <c r="K1516" s="21" t="s">
        <v>41</v>
      </c>
      <c r="L1516" t="b">
        <v>0</v>
      </c>
      <c r="M1516" t="b">
        <v>0</v>
      </c>
      <c r="N1516" t="b">
        <v>1</v>
      </c>
      <c r="O1516">
        <v>40</v>
      </c>
      <c r="P1516">
        <v>30</v>
      </c>
      <c r="Q1516">
        <v>0</v>
      </c>
      <c r="R1516" s="21" t="s">
        <v>49</v>
      </c>
      <c r="S1516">
        <v>1000</v>
      </c>
      <c r="T1516">
        <v>100</v>
      </c>
      <c r="U1516" t="b">
        <v>1</v>
      </c>
      <c r="V1516">
        <v>80</v>
      </c>
      <c r="W1516">
        <v>1</v>
      </c>
      <c r="X1516">
        <v>105</v>
      </c>
      <c r="Y1516">
        <v>60</v>
      </c>
      <c r="Z1516">
        <v>0.05</v>
      </c>
      <c r="AA1516" t="b">
        <v>1</v>
      </c>
      <c r="AB1516" s="21" t="s">
        <v>724</v>
      </c>
      <c r="AC1516">
        <v>5</v>
      </c>
      <c r="AD1516">
        <v>9</v>
      </c>
      <c r="AE1516">
        <v>10</v>
      </c>
      <c r="AF1516">
        <v>10</v>
      </c>
      <c r="AG1516" s="21" t="s">
        <v>48</v>
      </c>
      <c r="AH1516" t="b">
        <v>0</v>
      </c>
      <c r="AI1516" t="b">
        <v>0</v>
      </c>
      <c r="AJ1516">
        <v>100</v>
      </c>
      <c r="AK1516">
        <v>650</v>
      </c>
      <c r="AL1516">
        <v>800</v>
      </c>
      <c r="AM1516" s="21" t="s">
        <v>445</v>
      </c>
      <c r="AN1516" s="21"/>
      <c r="AO1516" t="b">
        <v>0</v>
      </c>
      <c r="AP1516" s="21"/>
      <c r="AQ1516" s="21"/>
      <c r="AR1516" s="21" t="s">
        <v>501</v>
      </c>
      <c r="AS1516" s="21"/>
      <c r="AT1516">
        <v>7200</v>
      </c>
      <c r="AU1516" s="21" t="s">
        <v>507</v>
      </c>
      <c r="AV1516">
        <v>3.2</v>
      </c>
      <c r="AW1516">
        <v>1.5009999999999999</v>
      </c>
      <c r="AX1516" s="21"/>
      <c r="AY1516">
        <v>14524637</v>
      </c>
      <c r="AZ1516">
        <v>0</v>
      </c>
      <c r="BA1516">
        <v>0</v>
      </c>
      <c r="BB1516">
        <v>38</v>
      </c>
      <c r="BC1516">
        <v>0</v>
      </c>
      <c r="BD1516">
        <v>50</v>
      </c>
      <c r="BE1516" s="21"/>
      <c r="BF1516">
        <v>0</v>
      </c>
    </row>
    <row r="1517" spans="1:58" x14ac:dyDescent="0.25">
      <c r="A1517" t="s">
        <v>721</v>
      </c>
      <c r="B1517" t="s">
        <v>4</v>
      </c>
      <c r="C1517" t="s">
        <v>8</v>
      </c>
      <c r="D1517" t="s">
        <v>13</v>
      </c>
      <c r="E1517" t="s">
        <v>18</v>
      </c>
      <c r="F1517" t="s">
        <v>20</v>
      </c>
      <c r="G1517" t="s">
        <v>22</v>
      </c>
      <c r="H1517" t="s">
        <v>27</v>
      </c>
      <c r="I1517" t="s">
        <v>30</v>
      </c>
      <c r="J1517" t="s">
        <v>31</v>
      </c>
      <c r="K1517" t="s">
        <v>466</v>
      </c>
      <c r="L1517" t="s">
        <v>55</v>
      </c>
      <c r="M1517" t="s">
        <v>57</v>
      </c>
      <c r="N1517" t="s">
        <v>58</v>
      </c>
      <c r="O1517" t="s">
        <v>43</v>
      </c>
      <c r="P1517" t="s">
        <v>45</v>
      </c>
      <c r="Q1517" t="s">
        <v>46</v>
      </c>
      <c r="R1517" t="s">
        <v>47</v>
      </c>
      <c r="S1517" t="s">
        <v>51</v>
      </c>
      <c r="T1517" t="s">
        <v>53</v>
      </c>
      <c r="U1517" t="s">
        <v>75</v>
      </c>
      <c r="V1517" t="s">
        <v>76</v>
      </c>
      <c r="W1517" t="s">
        <v>77</v>
      </c>
      <c r="X1517" t="s">
        <v>78</v>
      </c>
      <c r="Y1517" t="s">
        <v>79</v>
      </c>
      <c r="Z1517" t="s">
        <v>80</v>
      </c>
      <c r="AA1517" t="s">
        <v>81</v>
      </c>
      <c r="AB1517" t="s">
        <v>61</v>
      </c>
      <c r="AC1517" t="s">
        <v>62</v>
      </c>
      <c r="AD1517" t="s">
        <v>64</v>
      </c>
      <c r="AE1517" t="s">
        <v>65</v>
      </c>
      <c r="AF1517" t="s">
        <v>66</v>
      </c>
      <c r="AG1517" t="s">
        <v>67</v>
      </c>
      <c r="AH1517" t="s">
        <v>72</v>
      </c>
      <c r="AI1517" t="s">
        <v>73</v>
      </c>
      <c r="AJ1517" t="s">
        <v>69</v>
      </c>
      <c r="AK1517" t="s">
        <v>70</v>
      </c>
      <c r="AL1517" t="s">
        <v>71</v>
      </c>
      <c r="AM1517" t="s">
        <v>722</v>
      </c>
      <c r="AN1517" t="s">
        <v>102</v>
      </c>
      <c r="AO1517" t="s">
        <v>100</v>
      </c>
      <c r="AP1517" t="s">
        <v>84</v>
      </c>
      <c r="AQ1517" t="s">
        <v>85</v>
      </c>
      <c r="AR1517" t="s">
        <v>86</v>
      </c>
      <c r="AS1517" t="s">
        <v>87</v>
      </c>
      <c r="AT1517" t="s">
        <v>89</v>
      </c>
      <c r="AU1517" t="s">
        <v>90</v>
      </c>
      <c r="AV1517" t="s">
        <v>91</v>
      </c>
      <c r="AW1517" t="s">
        <v>92</v>
      </c>
      <c r="AX1517" t="s">
        <v>94</v>
      </c>
      <c r="AY1517" t="s">
        <v>96</v>
      </c>
      <c r="AZ1517" t="s">
        <v>478</v>
      </c>
      <c r="BA1517" t="s">
        <v>104</v>
      </c>
      <c r="BB1517" t="s">
        <v>105</v>
      </c>
      <c r="BC1517" t="s">
        <v>106</v>
      </c>
      <c r="BD1517" t="s">
        <v>488</v>
      </c>
      <c r="BE1517" t="s">
        <v>107</v>
      </c>
      <c r="BF1517" t="s">
        <v>36</v>
      </c>
    </row>
    <row r="1518" spans="1:58" x14ac:dyDescent="0.25">
      <c r="A1518">
        <v>1.7</v>
      </c>
      <c r="B1518" s="21" t="s">
        <v>182</v>
      </c>
      <c r="C1518" s="21" t="s">
        <v>9</v>
      </c>
      <c r="D1518" s="21" t="s">
        <v>14</v>
      </c>
      <c r="E1518" s="21"/>
      <c r="F1518" s="21"/>
      <c r="G1518" s="21" t="s">
        <v>23</v>
      </c>
      <c r="H1518" s="21"/>
      <c r="I1518" s="21" t="s">
        <v>795</v>
      </c>
      <c r="J1518" s="21" t="s">
        <v>575</v>
      </c>
      <c r="K1518" s="21" t="s">
        <v>41</v>
      </c>
      <c r="L1518" t="b">
        <v>0</v>
      </c>
      <c r="M1518" t="b">
        <v>0</v>
      </c>
      <c r="N1518" t="b">
        <v>1</v>
      </c>
      <c r="O1518">
        <v>40</v>
      </c>
      <c r="P1518">
        <v>30</v>
      </c>
      <c r="Q1518">
        <v>0</v>
      </c>
      <c r="R1518" s="21" t="s">
        <v>49</v>
      </c>
      <c r="S1518">
        <v>1000</v>
      </c>
      <c r="T1518">
        <v>100</v>
      </c>
      <c r="U1518" t="b">
        <v>0</v>
      </c>
      <c r="V1518">
        <v>80</v>
      </c>
      <c r="W1518">
        <v>1</v>
      </c>
      <c r="X1518">
        <v>105</v>
      </c>
      <c r="Y1518">
        <v>60</v>
      </c>
      <c r="Z1518">
        <v>0.05</v>
      </c>
      <c r="AA1518" t="b">
        <v>1</v>
      </c>
      <c r="AB1518" s="21" t="s">
        <v>724</v>
      </c>
      <c r="AC1518">
        <v>5</v>
      </c>
      <c r="AD1518">
        <v>9</v>
      </c>
      <c r="AE1518">
        <v>10</v>
      </c>
      <c r="AF1518">
        <v>10</v>
      </c>
      <c r="AG1518" s="21" t="s">
        <v>48</v>
      </c>
      <c r="AH1518" t="b">
        <v>0</v>
      </c>
      <c r="AI1518" t="b">
        <v>0</v>
      </c>
      <c r="AJ1518">
        <v>100</v>
      </c>
      <c r="AK1518">
        <v>650</v>
      </c>
      <c r="AL1518">
        <v>800</v>
      </c>
      <c r="AM1518" s="21" t="s">
        <v>315</v>
      </c>
      <c r="AN1518" s="21"/>
      <c r="AO1518" t="b">
        <v>0</v>
      </c>
      <c r="AP1518" s="21"/>
      <c r="AQ1518" s="21"/>
      <c r="AR1518" s="21" t="s">
        <v>244</v>
      </c>
      <c r="AS1518" s="21"/>
      <c r="AT1518" s="21" t="s">
        <v>536</v>
      </c>
      <c r="AU1518" s="21" t="s">
        <v>514</v>
      </c>
      <c r="AV1518">
        <v>1</v>
      </c>
      <c r="AX1518" s="21"/>
      <c r="AY1518">
        <v>9639167</v>
      </c>
      <c r="BE1518" s="21"/>
    </row>
    <row r="1519" spans="1:58" x14ac:dyDescent="0.25">
      <c r="A1519">
        <v>1.7</v>
      </c>
      <c r="B1519" s="21" t="s">
        <v>182</v>
      </c>
      <c r="C1519" s="21" t="s">
        <v>9</v>
      </c>
      <c r="D1519" s="21" t="s">
        <v>14</v>
      </c>
      <c r="E1519" s="21"/>
      <c r="F1519" s="21"/>
      <c r="G1519" s="21" t="s">
        <v>23</v>
      </c>
      <c r="H1519" s="21"/>
      <c r="I1519" s="21" t="s">
        <v>795</v>
      </c>
      <c r="J1519" s="21" t="s">
        <v>575</v>
      </c>
      <c r="K1519" s="21" t="s">
        <v>41</v>
      </c>
      <c r="L1519" t="b">
        <v>0</v>
      </c>
      <c r="M1519" t="b">
        <v>0</v>
      </c>
      <c r="N1519" t="b">
        <v>1</v>
      </c>
      <c r="O1519">
        <v>40</v>
      </c>
      <c r="P1519">
        <v>30</v>
      </c>
      <c r="Q1519">
        <v>0</v>
      </c>
      <c r="R1519" s="21" t="s">
        <v>49</v>
      </c>
      <c r="S1519">
        <v>1000</v>
      </c>
      <c r="T1519">
        <v>100</v>
      </c>
      <c r="U1519" t="b">
        <v>0</v>
      </c>
      <c r="V1519">
        <v>80</v>
      </c>
      <c r="W1519">
        <v>1</v>
      </c>
      <c r="X1519">
        <v>105</v>
      </c>
      <c r="Y1519">
        <v>60</v>
      </c>
      <c r="Z1519">
        <v>0.05</v>
      </c>
      <c r="AA1519" t="b">
        <v>1</v>
      </c>
      <c r="AB1519" s="21" t="s">
        <v>724</v>
      </c>
      <c r="AC1519">
        <v>5</v>
      </c>
      <c r="AD1519">
        <v>9</v>
      </c>
      <c r="AE1519">
        <v>10</v>
      </c>
      <c r="AF1519">
        <v>10</v>
      </c>
      <c r="AG1519" s="21" t="s">
        <v>48</v>
      </c>
      <c r="AH1519" t="b">
        <v>0</v>
      </c>
      <c r="AI1519" t="b">
        <v>0</v>
      </c>
      <c r="AJ1519">
        <v>100</v>
      </c>
      <c r="AK1519">
        <v>650</v>
      </c>
      <c r="AL1519">
        <v>800</v>
      </c>
      <c r="AM1519" s="21" t="s">
        <v>316</v>
      </c>
      <c r="AN1519" s="21"/>
      <c r="AO1519" t="b">
        <v>0</v>
      </c>
      <c r="AP1519" s="21"/>
      <c r="AQ1519" s="21"/>
      <c r="AR1519" s="21" t="s">
        <v>244</v>
      </c>
      <c r="AS1519" s="21"/>
      <c r="AT1519" s="21" t="s">
        <v>536</v>
      </c>
      <c r="AU1519" s="21" t="s">
        <v>514</v>
      </c>
      <c r="AV1519">
        <v>1</v>
      </c>
      <c r="AX1519" s="21"/>
      <c r="AY1519">
        <v>16711935</v>
      </c>
      <c r="BE1519" s="21"/>
    </row>
    <row r="1520" spans="1:58" x14ac:dyDescent="0.25">
      <c r="A1520">
        <v>1.7</v>
      </c>
      <c r="B1520" s="21" t="s">
        <v>182</v>
      </c>
      <c r="C1520" s="21" t="s">
        <v>9</v>
      </c>
      <c r="D1520" s="21" t="s">
        <v>14</v>
      </c>
      <c r="E1520" s="21"/>
      <c r="F1520" s="21"/>
      <c r="G1520" s="21" t="s">
        <v>23</v>
      </c>
      <c r="H1520" s="21"/>
      <c r="I1520" s="21" t="s">
        <v>795</v>
      </c>
      <c r="J1520" s="21" t="s">
        <v>575</v>
      </c>
      <c r="K1520" s="21" t="s">
        <v>41</v>
      </c>
      <c r="L1520" t="b">
        <v>0</v>
      </c>
      <c r="M1520" t="b">
        <v>0</v>
      </c>
      <c r="N1520" t="b">
        <v>1</v>
      </c>
      <c r="O1520">
        <v>40</v>
      </c>
      <c r="P1520">
        <v>30</v>
      </c>
      <c r="Q1520">
        <v>0</v>
      </c>
      <c r="R1520" s="21" t="s">
        <v>49</v>
      </c>
      <c r="S1520">
        <v>1000</v>
      </c>
      <c r="T1520">
        <v>100</v>
      </c>
      <c r="U1520" t="b">
        <v>0</v>
      </c>
      <c r="V1520">
        <v>80</v>
      </c>
      <c r="W1520">
        <v>1</v>
      </c>
      <c r="X1520">
        <v>105</v>
      </c>
      <c r="Y1520">
        <v>60</v>
      </c>
      <c r="Z1520">
        <v>0.05</v>
      </c>
      <c r="AA1520" t="b">
        <v>1</v>
      </c>
      <c r="AB1520" s="21" t="s">
        <v>724</v>
      </c>
      <c r="AC1520">
        <v>5</v>
      </c>
      <c r="AD1520">
        <v>9</v>
      </c>
      <c r="AE1520">
        <v>10</v>
      </c>
      <c r="AF1520">
        <v>10</v>
      </c>
      <c r="AG1520" s="21" t="s">
        <v>48</v>
      </c>
      <c r="AH1520" t="b">
        <v>0</v>
      </c>
      <c r="AI1520" t="b">
        <v>0</v>
      </c>
      <c r="AJ1520">
        <v>100</v>
      </c>
      <c r="AK1520">
        <v>650</v>
      </c>
      <c r="AL1520">
        <v>800</v>
      </c>
      <c r="AM1520" s="21" t="s">
        <v>313</v>
      </c>
      <c r="AN1520" s="21"/>
      <c r="AO1520" t="b">
        <v>0</v>
      </c>
      <c r="AP1520" s="21"/>
      <c r="AQ1520" s="21"/>
      <c r="AR1520" s="21" t="s">
        <v>244</v>
      </c>
      <c r="AS1520" s="21"/>
      <c r="AT1520" s="21" t="s">
        <v>536</v>
      </c>
      <c r="AU1520" s="21" t="s">
        <v>514</v>
      </c>
      <c r="AV1520">
        <v>1</v>
      </c>
      <c r="AX1520" s="21"/>
      <c r="AY1520">
        <v>13828244</v>
      </c>
      <c r="BE1520" s="21"/>
    </row>
    <row r="1521" spans="1:58" x14ac:dyDescent="0.25">
      <c r="A1521">
        <v>1.7</v>
      </c>
      <c r="B1521" s="21" t="s">
        <v>182</v>
      </c>
      <c r="C1521" s="21" t="s">
        <v>9</v>
      </c>
      <c r="D1521" s="21" t="s">
        <v>14</v>
      </c>
      <c r="E1521" s="21"/>
      <c r="F1521" s="21"/>
      <c r="G1521" s="21" t="s">
        <v>23</v>
      </c>
      <c r="H1521" s="21"/>
      <c r="I1521" s="21" t="s">
        <v>795</v>
      </c>
      <c r="J1521" s="21" t="s">
        <v>575</v>
      </c>
      <c r="K1521" s="21" t="s">
        <v>41</v>
      </c>
      <c r="L1521" t="b">
        <v>0</v>
      </c>
      <c r="M1521" t="b">
        <v>0</v>
      </c>
      <c r="N1521" t="b">
        <v>1</v>
      </c>
      <c r="O1521">
        <v>40</v>
      </c>
      <c r="P1521">
        <v>30</v>
      </c>
      <c r="Q1521">
        <v>0</v>
      </c>
      <c r="R1521" s="21" t="s">
        <v>49</v>
      </c>
      <c r="S1521">
        <v>1000</v>
      </c>
      <c r="T1521">
        <v>100</v>
      </c>
      <c r="U1521" t="b">
        <v>0</v>
      </c>
      <c r="V1521">
        <v>80</v>
      </c>
      <c r="W1521">
        <v>1</v>
      </c>
      <c r="X1521">
        <v>105</v>
      </c>
      <c r="Y1521">
        <v>60</v>
      </c>
      <c r="Z1521">
        <v>0.05</v>
      </c>
      <c r="AA1521" t="b">
        <v>1</v>
      </c>
      <c r="AB1521" s="21" t="s">
        <v>724</v>
      </c>
      <c r="AC1521">
        <v>5</v>
      </c>
      <c r="AD1521">
        <v>9</v>
      </c>
      <c r="AE1521">
        <v>10</v>
      </c>
      <c r="AF1521">
        <v>10</v>
      </c>
      <c r="AG1521" s="21" t="s">
        <v>48</v>
      </c>
      <c r="AH1521" t="b">
        <v>0</v>
      </c>
      <c r="AI1521" t="b">
        <v>0</v>
      </c>
      <c r="AJ1521">
        <v>100</v>
      </c>
      <c r="AK1521">
        <v>650</v>
      </c>
      <c r="AL1521">
        <v>800</v>
      </c>
      <c r="AM1521" s="21" t="s">
        <v>314</v>
      </c>
      <c r="AN1521" s="21"/>
      <c r="AO1521" t="b">
        <v>0</v>
      </c>
      <c r="AP1521" s="21"/>
      <c r="AQ1521" s="21"/>
      <c r="AR1521" s="21" t="s">
        <v>244</v>
      </c>
      <c r="AS1521" s="21"/>
      <c r="AT1521" s="21" t="s">
        <v>536</v>
      </c>
      <c r="AU1521" s="21" t="s">
        <v>514</v>
      </c>
      <c r="AV1521">
        <v>1</v>
      </c>
      <c r="AX1521" s="21"/>
      <c r="AY1521">
        <v>16776960</v>
      </c>
      <c r="BE1521" s="21"/>
    </row>
    <row r="1522" spans="1:58" x14ac:dyDescent="0.25">
      <c r="A1522">
        <v>1.7</v>
      </c>
      <c r="B1522" s="21" t="s">
        <v>182</v>
      </c>
      <c r="C1522" s="21" t="s">
        <v>9</v>
      </c>
      <c r="D1522" s="21" t="s">
        <v>14</v>
      </c>
      <c r="E1522" s="21"/>
      <c r="F1522" s="21"/>
      <c r="G1522" s="21" t="s">
        <v>23</v>
      </c>
      <c r="H1522" s="21"/>
      <c r="I1522" s="21" t="s">
        <v>795</v>
      </c>
      <c r="J1522" s="21" t="s">
        <v>575</v>
      </c>
      <c r="K1522" s="21" t="s">
        <v>41</v>
      </c>
      <c r="L1522" t="b">
        <v>0</v>
      </c>
      <c r="M1522" t="b">
        <v>0</v>
      </c>
      <c r="N1522" t="b">
        <v>1</v>
      </c>
      <c r="O1522">
        <v>40</v>
      </c>
      <c r="P1522">
        <v>30</v>
      </c>
      <c r="Q1522">
        <v>0</v>
      </c>
      <c r="R1522" s="21" t="s">
        <v>49</v>
      </c>
      <c r="S1522">
        <v>1000</v>
      </c>
      <c r="T1522">
        <v>100</v>
      </c>
      <c r="U1522" t="b">
        <v>0</v>
      </c>
      <c r="V1522">
        <v>80</v>
      </c>
      <c r="W1522">
        <v>1</v>
      </c>
      <c r="X1522">
        <v>105</v>
      </c>
      <c r="Y1522">
        <v>60</v>
      </c>
      <c r="Z1522">
        <v>0.05</v>
      </c>
      <c r="AA1522" t="b">
        <v>1</v>
      </c>
      <c r="AB1522" s="21" t="s">
        <v>724</v>
      </c>
      <c r="AC1522">
        <v>5</v>
      </c>
      <c r="AD1522">
        <v>9</v>
      </c>
      <c r="AE1522">
        <v>10</v>
      </c>
      <c r="AF1522">
        <v>10</v>
      </c>
      <c r="AG1522" s="21" t="s">
        <v>48</v>
      </c>
      <c r="AH1522" t="b">
        <v>0</v>
      </c>
      <c r="AI1522" t="b">
        <v>0</v>
      </c>
      <c r="AJ1522">
        <v>100</v>
      </c>
      <c r="AK1522">
        <v>650</v>
      </c>
      <c r="AL1522">
        <v>800</v>
      </c>
      <c r="AM1522" s="21" t="s">
        <v>279</v>
      </c>
      <c r="AN1522" s="21"/>
      <c r="AO1522" t="b">
        <v>0</v>
      </c>
      <c r="AP1522" s="21"/>
      <c r="AQ1522" s="21"/>
      <c r="AR1522" s="21" t="s">
        <v>244</v>
      </c>
      <c r="AS1522" s="21"/>
      <c r="AT1522" s="21" t="s">
        <v>536</v>
      </c>
      <c r="AU1522" s="21" t="s">
        <v>514</v>
      </c>
      <c r="AV1522">
        <v>1</v>
      </c>
      <c r="AX1522" s="21"/>
      <c r="AY1522">
        <v>16776960</v>
      </c>
      <c r="BE1522" s="21"/>
    </row>
    <row r="1523" spans="1:58" x14ac:dyDescent="0.25">
      <c r="A1523">
        <v>1.7</v>
      </c>
      <c r="B1523" s="21" t="s">
        <v>182</v>
      </c>
      <c r="C1523" s="21" t="s">
        <v>9</v>
      </c>
      <c r="D1523" s="21" t="s">
        <v>14</v>
      </c>
      <c r="E1523" s="21"/>
      <c r="F1523" s="21"/>
      <c r="G1523" s="21" t="s">
        <v>23</v>
      </c>
      <c r="H1523" s="21"/>
      <c r="I1523" s="21" t="s">
        <v>795</v>
      </c>
      <c r="J1523" s="21" t="s">
        <v>575</v>
      </c>
      <c r="K1523" s="21" t="s">
        <v>41</v>
      </c>
      <c r="L1523" t="b">
        <v>0</v>
      </c>
      <c r="M1523" t="b">
        <v>0</v>
      </c>
      <c r="N1523" t="b">
        <v>1</v>
      </c>
      <c r="O1523">
        <v>40</v>
      </c>
      <c r="P1523">
        <v>30</v>
      </c>
      <c r="Q1523">
        <v>0</v>
      </c>
      <c r="R1523" s="21" t="s">
        <v>49</v>
      </c>
      <c r="S1523">
        <v>1000</v>
      </c>
      <c r="T1523">
        <v>100</v>
      </c>
      <c r="U1523" t="b">
        <v>0</v>
      </c>
      <c r="V1523">
        <v>80</v>
      </c>
      <c r="W1523">
        <v>1</v>
      </c>
      <c r="X1523">
        <v>105</v>
      </c>
      <c r="Y1523">
        <v>60</v>
      </c>
      <c r="Z1523">
        <v>0.05</v>
      </c>
      <c r="AA1523" t="b">
        <v>1</v>
      </c>
      <c r="AB1523" s="21" t="s">
        <v>724</v>
      </c>
      <c r="AC1523">
        <v>5</v>
      </c>
      <c r="AD1523">
        <v>9</v>
      </c>
      <c r="AE1523">
        <v>10</v>
      </c>
      <c r="AF1523">
        <v>10</v>
      </c>
      <c r="AG1523" s="21" t="s">
        <v>48</v>
      </c>
      <c r="AH1523" t="b">
        <v>0</v>
      </c>
      <c r="AI1523" t="b">
        <v>0</v>
      </c>
      <c r="AJ1523">
        <v>100</v>
      </c>
      <c r="AK1523">
        <v>650</v>
      </c>
      <c r="AL1523">
        <v>800</v>
      </c>
      <c r="AM1523" s="21" t="s">
        <v>312</v>
      </c>
      <c r="AN1523" s="21"/>
      <c r="AO1523" t="b">
        <v>0</v>
      </c>
      <c r="AP1523" s="21"/>
      <c r="AQ1523" s="21"/>
      <c r="AR1523" s="21" t="s">
        <v>244</v>
      </c>
      <c r="AS1523" s="21"/>
      <c r="AT1523" s="21" t="s">
        <v>536</v>
      </c>
      <c r="AU1523" s="21" t="s">
        <v>514</v>
      </c>
      <c r="AV1523">
        <v>1</v>
      </c>
      <c r="AX1523" s="21"/>
      <c r="AY1523">
        <v>16679040</v>
      </c>
      <c r="BE1523" s="21"/>
    </row>
    <row r="1524" spans="1:58" x14ac:dyDescent="0.25">
      <c r="A1524">
        <v>1.7</v>
      </c>
      <c r="B1524" s="21" t="s">
        <v>182</v>
      </c>
      <c r="C1524" s="21" t="s">
        <v>9</v>
      </c>
      <c r="D1524" s="21" t="s">
        <v>14</v>
      </c>
      <c r="E1524" s="21"/>
      <c r="F1524" s="21"/>
      <c r="G1524" s="21" t="s">
        <v>23</v>
      </c>
      <c r="H1524" s="21"/>
      <c r="I1524" s="21" t="s">
        <v>795</v>
      </c>
      <c r="J1524" s="21" t="s">
        <v>575</v>
      </c>
      <c r="K1524" s="21" t="s">
        <v>41</v>
      </c>
      <c r="L1524" t="b">
        <v>0</v>
      </c>
      <c r="M1524" t="b">
        <v>0</v>
      </c>
      <c r="N1524" t="b">
        <v>1</v>
      </c>
      <c r="O1524">
        <v>40</v>
      </c>
      <c r="P1524">
        <v>30</v>
      </c>
      <c r="Q1524">
        <v>0</v>
      </c>
      <c r="R1524" s="21" t="s">
        <v>49</v>
      </c>
      <c r="S1524">
        <v>1000</v>
      </c>
      <c r="T1524">
        <v>100</v>
      </c>
      <c r="U1524" t="b">
        <v>0</v>
      </c>
      <c r="V1524">
        <v>80</v>
      </c>
      <c r="W1524">
        <v>1</v>
      </c>
      <c r="X1524">
        <v>105</v>
      </c>
      <c r="Y1524">
        <v>60</v>
      </c>
      <c r="Z1524">
        <v>0.05</v>
      </c>
      <c r="AA1524" t="b">
        <v>1</v>
      </c>
      <c r="AB1524" s="21" t="s">
        <v>724</v>
      </c>
      <c r="AC1524">
        <v>5</v>
      </c>
      <c r="AD1524">
        <v>9</v>
      </c>
      <c r="AE1524">
        <v>10</v>
      </c>
      <c r="AF1524">
        <v>10</v>
      </c>
      <c r="AG1524" s="21" t="s">
        <v>48</v>
      </c>
      <c r="AH1524" t="b">
        <v>0</v>
      </c>
      <c r="AI1524" t="b">
        <v>0</v>
      </c>
      <c r="AJ1524">
        <v>100</v>
      </c>
      <c r="AK1524">
        <v>650</v>
      </c>
      <c r="AL1524">
        <v>800</v>
      </c>
      <c r="AM1524" s="21" t="s">
        <v>311</v>
      </c>
      <c r="AN1524" s="21"/>
      <c r="AO1524" t="b">
        <v>0</v>
      </c>
      <c r="AP1524" s="21"/>
      <c r="AQ1524" s="21"/>
      <c r="AR1524" s="21" t="s">
        <v>244</v>
      </c>
      <c r="AS1524" s="21"/>
      <c r="AT1524" s="21" t="s">
        <v>536</v>
      </c>
      <c r="AU1524" s="21" t="s">
        <v>514</v>
      </c>
      <c r="AV1524">
        <v>1</v>
      </c>
      <c r="AX1524" s="21"/>
      <c r="AY1524">
        <v>16776960</v>
      </c>
      <c r="BE1524" s="21"/>
    </row>
    <row r="1525" spans="1:58" x14ac:dyDescent="0.25">
      <c r="A1525">
        <v>1.7</v>
      </c>
      <c r="B1525" s="21" t="s">
        <v>182</v>
      </c>
      <c r="C1525" s="21" t="s">
        <v>9</v>
      </c>
      <c r="D1525" s="21" t="s">
        <v>14</v>
      </c>
      <c r="E1525" s="21"/>
      <c r="F1525" s="21"/>
      <c r="G1525" s="21" t="s">
        <v>23</v>
      </c>
      <c r="H1525" s="21"/>
      <c r="I1525" s="21" t="s">
        <v>795</v>
      </c>
      <c r="J1525" s="21" t="s">
        <v>575</v>
      </c>
      <c r="K1525" s="21" t="s">
        <v>41</v>
      </c>
      <c r="L1525" t="b">
        <v>0</v>
      </c>
      <c r="M1525" t="b">
        <v>0</v>
      </c>
      <c r="N1525" t="b">
        <v>1</v>
      </c>
      <c r="O1525">
        <v>40</v>
      </c>
      <c r="P1525">
        <v>30</v>
      </c>
      <c r="Q1525">
        <v>0</v>
      </c>
      <c r="R1525" s="21" t="s">
        <v>49</v>
      </c>
      <c r="S1525">
        <v>1000</v>
      </c>
      <c r="T1525">
        <v>100</v>
      </c>
      <c r="U1525" t="b">
        <v>0</v>
      </c>
      <c r="V1525">
        <v>80</v>
      </c>
      <c r="W1525">
        <v>1</v>
      </c>
      <c r="X1525">
        <v>105</v>
      </c>
      <c r="Y1525">
        <v>60</v>
      </c>
      <c r="Z1525">
        <v>0.05</v>
      </c>
      <c r="AA1525" t="b">
        <v>1</v>
      </c>
      <c r="AB1525" s="21" t="s">
        <v>724</v>
      </c>
      <c r="AC1525">
        <v>5</v>
      </c>
      <c r="AD1525">
        <v>9</v>
      </c>
      <c r="AE1525">
        <v>10</v>
      </c>
      <c r="AF1525">
        <v>10</v>
      </c>
      <c r="AG1525" s="21" t="s">
        <v>48</v>
      </c>
      <c r="AH1525" t="b">
        <v>0</v>
      </c>
      <c r="AI1525" t="b">
        <v>0</v>
      </c>
      <c r="AJ1525">
        <v>100</v>
      </c>
      <c r="AK1525">
        <v>650</v>
      </c>
      <c r="AL1525">
        <v>800</v>
      </c>
      <c r="AM1525" s="21" t="s">
        <v>273</v>
      </c>
      <c r="AN1525" s="21"/>
      <c r="AO1525" t="b">
        <v>0</v>
      </c>
      <c r="AP1525" s="21"/>
      <c r="AQ1525" s="21"/>
      <c r="AR1525" s="21" t="s">
        <v>270</v>
      </c>
      <c r="AS1525" s="21"/>
      <c r="AT1525" s="21" t="s">
        <v>515</v>
      </c>
      <c r="AU1525" s="21" t="s">
        <v>514</v>
      </c>
      <c r="AV1525">
        <v>1</v>
      </c>
      <c r="AX1525" s="21"/>
      <c r="AY1525">
        <v>255</v>
      </c>
      <c r="BE1525" s="21"/>
    </row>
    <row r="1526" spans="1:58" x14ac:dyDescent="0.25">
      <c r="A1526">
        <v>1.7</v>
      </c>
      <c r="B1526" s="21" t="s">
        <v>182</v>
      </c>
      <c r="C1526" s="21" t="s">
        <v>9</v>
      </c>
      <c r="D1526" s="21" t="s">
        <v>14</v>
      </c>
      <c r="E1526" s="21"/>
      <c r="F1526" s="21"/>
      <c r="G1526" s="21" t="s">
        <v>23</v>
      </c>
      <c r="H1526" s="21"/>
      <c r="I1526" s="21" t="s">
        <v>795</v>
      </c>
      <c r="J1526" s="21" t="s">
        <v>575</v>
      </c>
      <c r="K1526" s="21" t="s">
        <v>41</v>
      </c>
      <c r="L1526" t="b">
        <v>0</v>
      </c>
      <c r="M1526" t="b">
        <v>0</v>
      </c>
      <c r="N1526" t="b">
        <v>1</v>
      </c>
      <c r="O1526">
        <v>40</v>
      </c>
      <c r="P1526">
        <v>30</v>
      </c>
      <c r="Q1526">
        <v>0</v>
      </c>
      <c r="R1526" s="21" t="s">
        <v>49</v>
      </c>
      <c r="S1526">
        <v>1000</v>
      </c>
      <c r="T1526">
        <v>100</v>
      </c>
      <c r="U1526" t="b">
        <v>0</v>
      </c>
      <c r="V1526">
        <v>80</v>
      </c>
      <c r="W1526">
        <v>1</v>
      </c>
      <c r="X1526">
        <v>105</v>
      </c>
      <c r="Y1526">
        <v>60</v>
      </c>
      <c r="Z1526">
        <v>0.05</v>
      </c>
      <c r="AA1526" t="b">
        <v>1</v>
      </c>
      <c r="AB1526" s="21" t="s">
        <v>724</v>
      </c>
      <c r="AC1526">
        <v>5</v>
      </c>
      <c r="AD1526">
        <v>9</v>
      </c>
      <c r="AE1526">
        <v>10</v>
      </c>
      <c r="AF1526">
        <v>10</v>
      </c>
      <c r="AG1526" s="21" t="s">
        <v>48</v>
      </c>
      <c r="AH1526" t="b">
        <v>0</v>
      </c>
      <c r="AI1526" t="b">
        <v>0</v>
      </c>
      <c r="AJ1526">
        <v>100</v>
      </c>
      <c r="AK1526">
        <v>650</v>
      </c>
      <c r="AL1526">
        <v>800</v>
      </c>
      <c r="AM1526" s="21" t="s">
        <v>212</v>
      </c>
      <c r="AN1526" s="21"/>
      <c r="AO1526" t="b">
        <v>0</v>
      </c>
      <c r="AP1526" s="21"/>
      <c r="AQ1526" s="21"/>
      <c r="AR1526" s="21" t="s">
        <v>244</v>
      </c>
      <c r="AS1526" s="21"/>
      <c r="AT1526" s="21" t="s">
        <v>576</v>
      </c>
      <c r="AU1526" s="21" t="s">
        <v>514</v>
      </c>
      <c r="AV1526">
        <v>1</v>
      </c>
      <c r="AX1526" s="21"/>
      <c r="AY1526">
        <v>16776960</v>
      </c>
      <c r="BE1526" s="21"/>
    </row>
    <row r="1527" spans="1:58" x14ac:dyDescent="0.25">
      <c r="A1527">
        <v>1.7</v>
      </c>
      <c r="B1527" s="21" t="s">
        <v>182</v>
      </c>
      <c r="C1527" s="21" t="s">
        <v>9</v>
      </c>
      <c r="D1527" s="21" t="s">
        <v>14</v>
      </c>
      <c r="E1527" s="21"/>
      <c r="F1527" s="21"/>
      <c r="G1527" s="21" t="s">
        <v>23</v>
      </c>
      <c r="H1527" s="21"/>
      <c r="I1527" s="21" t="s">
        <v>795</v>
      </c>
      <c r="J1527" s="21" t="s">
        <v>575</v>
      </c>
      <c r="K1527" s="21" t="s">
        <v>41</v>
      </c>
      <c r="L1527" t="b">
        <v>0</v>
      </c>
      <c r="M1527" t="b">
        <v>0</v>
      </c>
      <c r="N1527" t="b">
        <v>1</v>
      </c>
      <c r="O1527">
        <v>40</v>
      </c>
      <c r="P1527">
        <v>30</v>
      </c>
      <c r="Q1527">
        <v>0</v>
      </c>
      <c r="R1527" s="21" t="s">
        <v>49</v>
      </c>
      <c r="S1527">
        <v>1000</v>
      </c>
      <c r="T1527">
        <v>100</v>
      </c>
      <c r="U1527" t="b">
        <v>0</v>
      </c>
      <c r="V1527">
        <v>80</v>
      </c>
      <c r="W1527">
        <v>1</v>
      </c>
      <c r="X1527">
        <v>105</v>
      </c>
      <c r="Y1527">
        <v>60</v>
      </c>
      <c r="Z1527">
        <v>0.05</v>
      </c>
      <c r="AA1527" t="b">
        <v>1</v>
      </c>
      <c r="AB1527" s="21" t="s">
        <v>724</v>
      </c>
      <c r="AC1527">
        <v>5</v>
      </c>
      <c r="AD1527">
        <v>9</v>
      </c>
      <c r="AE1527">
        <v>10</v>
      </c>
      <c r="AF1527">
        <v>10</v>
      </c>
      <c r="AG1527" s="21" t="s">
        <v>48</v>
      </c>
      <c r="AH1527" t="b">
        <v>0</v>
      </c>
      <c r="AI1527" t="b">
        <v>0</v>
      </c>
      <c r="AJ1527">
        <v>100</v>
      </c>
      <c r="AK1527">
        <v>650</v>
      </c>
      <c r="AL1527">
        <v>800</v>
      </c>
      <c r="AM1527" s="21" t="s">
        <v>424</v>
      </c>
      <c r="AN1527" s="21"/>
      <c r="AO1527" t="b">
        <v>0</v>
      </c>
      <c r="AP1527" s="21"/>
      <c r="AQ1527" s="21"/>
      <c r="AR1527" s="21" t="s">
        <v>48</v>
      </c>
      <c r="AS1527" s="21"/>
      <c r="AT1527" s="21" t="s">
        <v>539</v>
      </c>
      <c r="AU1527" s="21" t="s">
        <v>514</v>
      </c>
      <c r="AV1527">
        <v>1</v>
      </c>
      <c r="AX1527" s="21"/>
      <c r="AY1527">
        <v>8421631</v>
      </c>
      <c r="BE1527" s="21"/>
    </row>
    <row r="1528" spans="1:58" x14ac:dyDescent="0.25">
      <c r="A1528">
        <v>1.7</v>
      </c>
      <c r="B1528" s="21" t="s">
        <v>182</v>
      </c>
      <c r="C1528" s="21" t="s">
        <v>9</v>
      </c>
      <c r="D1528" s="21" t="s">
        <v>14</v>
      </c>
      <c r="E1528" s="21"/>
      <c r="F1528" s="21"/>
      <c r="G1528" s="21" t="s">
        <v>23</v>
      </c>
      <c r="H1528" s="21"/>
      <c r="I1528" s="21" t="s">
        <v>795</v>
      </c>
      <c r="J1528" s="21" t="s">
        <v>575</v>
      </c>
      <c r="K1528" s="21" t="s">
        <v>41</v>
      </c>
      <c r="L1528" t="b">
        <v>0</v>
      </c>
      <c r="M1528" t="b">
        <v>0</v>
      </c>
      <c r="N1528" t="b">
        <v>1</v>
      </c>
      <c r="O1528">
        <v>40</v>
      </c>
      <c r="P1528">
        <v>30</v>
      </c>
      <c r="Q1528">
        <v>0</v>
      </c>
      <c r="R1528" s="21" t="s">
        <v>49</v>
      </c>
      <c r="S1528">
        <v>1000</v>
      </c>
      <c r="T1528">
        <v>100</v>
      </c>
      <c r="U1528" t="b">
        <v>0</v>
      </c>
      <c r="V1528">
        <v>80</v>
      </c>
      <c r="W1528">
        <v>1</v>
      </c>
      <c r="X1528">
        <v>105</v>
      </c>
      <c r="Y1528">
        <v>60</v>
      </c>
      <c r="Z1528">
        <v>0.05</v>
      </c>
      <c r="AA1528" t="b">
        <v>1</v>
      </c>
      <c r="AB1528" s="21" t="s">
        <v>724</v>
      </c>
      <c r="AC1528">
        <v>5</v>
      </c>
      <c r="AD1528">
        <v>9</v>
      </c>
      <c r="AE1528">
        <v>10</v>
      </c>
      <c r="AF1528">
        <v>10</v>
      </c>
      <c r="AG1528" s="21" t="s">
        <v>48</v>
      </c>
      <c r="AH1528" t="b">
        <v>0</v>
      </c>
      <c r="AI1528" t="b">
        <v>0</v>
      </c>
      <c r="AJ1528">
        <v>100</v>
      </c>
      <c r="AK1528">
        <v>650</v>
      </c>
      <c r="AL1528">
        <v>800</v>
      </c>
      <c r="AM1528" s="21" t="s">
        <v>442</v>
      </c>
      <c r="AN1528" s="21"/>
      <c r="AO1528" t="b">
        <v>0</v>
      </c>
      <c r="AP1528" s="21"/>
      <c r="AQ1528" s="21"/>
      <c r="AR1528" s="21" t="s">
        <v>48</v>
      </c>
      <c r="AS1528" s="21"/>
      <c r="AT1528" s="21" t="s">
        <v>748</v>
      </c>
      <c r="AU1528" s="21" t="s">
        <v>577</v>
      </c>
      <c r="AV1528">
        <v>3.8</v>
      </c>
      <c r="AX1528" s="21"/>
      <c r="AY1528">
        <v>16711680</v>
      </c>
      <c r="BE1528" s="21"/>
    </row>
    <row r="1529" spans="1:58" x14ac:dyDescent="0.25">
      <c r="A1529">
        <v>1.7</v>
      </c>
      <c r="B1529" s="21" t="s">
        <v>182</v>
      </c>
      <c r="C1529" s="21" t="s">
        <v>9</v>
      </c>
      <c r="D1529" s="21" t="s">
        <v>14</v>
      </c>
      <c r="E1529" s="21"/>
      <c r="F1529" s="21"/>
      <c r="G1529" s="21" t="s">
        <v>23</v>
      </c>
      <c r="H1529" s="21"/>
      <c r="I1529" s="21" t="s">
        <v>795</v>
      </c>
      <c r="J1529" s="21" t="s">
        <v>575</v>
      </c>
      <c r="K1529" s="21" t="s">
        <v>41</v>
      </c>
      <c r="L1529" t="b">
        <v>0</v>
      </c>
      <c r="M1529" t="b">
        <v>0</v>
      </c>
      <c r="N1529" t="b">
        <v>1</v>
      </c>
      <c r="O1529">
        <v>40</v>
      </c>
      <c r="P1529">
        <v>30</v>
      </c>
      <c r="Q1529">
        <v>0</v>
      </c>
      <c r="R1529" s="21" t="s">
        <v>49</v>
      </c>
      <c r="S1529">
        <v>1000</v>
      </c>
      <c r="T1529">
        <v>100</v>
      </c>
      <c r="U1529" t="b">
        <v>0</v>
      </c>
      <c r="V1529">
        <v>80</v>
      </c>
      <c r="W1529">
        <v>1</v>
      </c>
      <c r="X1529">
        <v>105</v>
      </c>
      <c r="Y1529">
        <v>60</v>
      </c>
      <c r="Z1529">
        <v>0.05</v>
      </c>
      <c r="AA1529" t="b">
        <v>1</v>
      </c>
      <c r="AB1529" s="21" t="s">
        <v>724</v>
      </c>
      <c r="AC1529">
        <v>5</v>
      </c>
      <c r="AD1529">
        <v>9</v>
      </c>
      <c r="AE1529">
        <v>10</v>
      </c>
      <c r="AF1529">
        <v>10</v>
      </c>
      <c r="AG1529" s="21" t="s">
        <v>48</v>
      </c>
      <c r="AH1529" t="b">
        <v>0</v>
      </c>
      <c r="AI1529" t="b">
        <v>0</v>
      </c>
      <c r="AJ1529">
        <v>100</v>
      </c>
      <c r="AK1529">
        <v>650</v>
      </c>
      <c r="AL1529">
        <v>800</v>
      </c>
      <c r="AM1529" s="21" t="s">
        <v>304</v>
      </c>
      <c r="AN1529" s="21"/>
      <c r="AO1529" t="b">
        <v>0</v>
      </c>
      <c r="AP1529" s="21"/>
      <c r="AQ1529" s="21"/>
      <c r="AR1529" s="21" t="s">
        <v>48</v>
      </c>
      <c r="AS1529" s="21"/>
      <c r="AT1529" s="21" t="s">
        <v>748</v>
      </c>
      <c r="AU1529" s="21" t="s">
        <v>577</v>
      </c>
      <c r="AV1529">
        <v>3.8</v>
      </c>
      <c r="AX1529" s="21"/>
      <c r="AY1529">
        <v>16711680</v>
      </c>
      <c r="BE1529" s="21"/>
    </row>
    <row r="1530" spans="1:58" x14ac:dyDescent="0.25">
      <c r="A1530">
        <v>1.7</v>
      </c>
      <c r="B1530" s="21" t="s">
        <v>182</v>
      </c>
      <c r="C1530" s="21" t="s">
        <v>9</v>
      </c>
      <c r="D1530" s="21" t="s">
        <v>14</v>
      </c>
      <c r="E1530" s="21"/>
      <c r="F1530" s="21"/>
      <c r="G1530" s="21" t="s">
        <v>23</v>
      </c>
      <c r="H1530" s="21"/>
      <c r="I1530" s="21" t="s">
        <v>795</v>
      </c>
      <c r="J1530" s="21" t="s">
        <v>575</v>
      </c>
      <c r="K1530" s="21" t="s">
        <v>41</v>
      </c>
      <c r="L1530" t="b">
        <v>0</v>
      </c>
      <c r="M1530" t="b">
        <v>0</v>
      </c>
      <c r="N1530" t="b">
        <v>1</v>
      </c>
      <c r="O1530">
        <v>40</v>
      </c>
      <c r="P1530">
        <v>30</v>
      </c>
      <c r="Q1530">
        <v>0</v>
      </c>
      <c r="R1530" s="21" t="s">
        <v>49</v>
      </c>
      <c r="S1530">
        <v>1000</v>
      </c>
      <c r="T1530">
        <v>100</v>
      </c>
      <c r="U1530" t="b">
        <v>0</v>
      </c>
      <c r="V1530">
        <v>80</v>
      </c>
      <c r="W1530">
        <v>1</v>
      </c>
      <c r="X1530">
        <v>105</v>
      </c>
      <c r="Y1530">
        <v>60</v>
      </c>
      <c r="Z1530">
        <v>0.05</v>
      </c>
      <c r="AA1530" t="b">
        <v>1</v>
      </c>
      <c r="AB1530" s="21" t="s">
        <v>724</v>
      </c>
      <c r="AC1530">
        <v>5</v>
      </c>
      <c r="AD1530">
        <v>9</v>
      </c>
      <c r="AE1530">
        <v>10</v>
      </c>
      <c r="AF1530">
        <v>10</v>
      </c>
      <c r="AG1530" s="21" t="s">
        <v>48</v>
      </c>
      <c r="AH1530" t="b">
        <v>0</v>
      </c>
      <c r="AI1530" t="b">
        <v>0</v>
      </c>
      <c r="AJ1530">
        <v>100</v>
      </c>
      <c r="AK1530">
        <v>650</v>
      </c>
      <c r="AL1530">
        <v>800</v>
      </c>
      <c r="AM1530" s="21" t="s">
        <v>445</v>
      </c>
      <c r="AN1530" s="21"/>
      <c r="AO1530" t="b">
        <v>0</v>
      </c>
      <c r="AP1530" s="21"/>
      <c r="AQ1530" s="21"/>
      <c r="AR1530" s="21" t="s">
        <v>501</v>
      </c>
      <c r="AS1530" s="21"/>
      <c r="AT1530" s="21" t="s">
        <v>777</v>
      </c>
      <c r="AU1530" s="21" t="s">
        <v>507</v>
      </c>
      <c r="AV1530">
        <v>3.2</v>
      </c>
      <c r="AX1530" s="21"/>
      <c r="AY1530">
        <v>8454143</v>
      </c>
      <c r="AZ1530">
        <v>0</v>
      </c>
      <c r="BA1530">
        <v>0</v>
      </c>
      <c r="BB1530">
        <v>20</v>
      </c>
      <c r="BC1530">
        <v>50</v>
      </c>
      <c r="BD1530">
        <v>50</v>
      </c>
      <c r="BE1530" s="21"/>
      <c r="BF1530">
        <v>0</v>
      </c>
    </row>
    <row r="1531" spans="1:58" x14ac:dyDescent="0.25">
      <c r="A1531">
        <v>1.7</v>
      </c>
      <c r="B1531" s="21" t="s">
        <v>182</v>
      </c>
      <c r="C1531" s="21" t="s">
        <v>9</v>
      </c>
      <c r="D1531" s="21" t="s">
        <v>14</v>
      </c>
      <c r="E1531" s="21"/>
      <c r="F1531" s="21"/>
      <c r="G1531" s="21" t="s">
        <v>23</v>
      </c>
      <c r="H1531" s="21"/>
      <c r="I1531" s="21" t="s">
        <v>795</v>
      </c>
      <c r="J1531" s="21" t="s">
        <v>575</v>
      </c>
      <c r="K1531" s="21" t="s">
        <v>41</v>
      </c>
      <c r="L1531" t="b">
        <v>0</v>
      </c>
      <c r="M1531" t="b">
        <v>0</v>
      </c>
      <c r="N1531" t="b">
        <v>1</v>
      </c>
      <c r="O1531">
        <v>40</v>
      </c>
      <c r="P1531">
        <v>30</v>
      </c>
      <c r="Q1531">
        <v>0</v>
      </c>
      <c r="R1531" s="21" t="s">
        <v>49</v>
      </c>
      <c r="S1531">
        <v>1000</v>
      </c>
      <c r="T1531">
        <v>100</v>
      </c>
      <c r="U1531" t="b">
        <v>0</v>
      </c>
      <c r="V1531">
        <v>80</v>
      </c>
      <c r="W1531">
        <v>1</v>
      </c>
      <c r="X1531">
        <v>105</v>
      </c>
      <c r="Y1531">
        <v>60</v>
      </c>
      <c r="Z1531">
        <v>0.05</v>
      </c>
      <c r="AA1531" t="b">
        <v>1</v>
      </c>
      <c r="AB1531" s="21" t="s">
        <v>724</v>
      </c>
      <c r="AC1531">
        <v>5</v>
      </c>
      <c r="AD1531">
        <v>9</v>
      </c>
      <c r="AE1531">
        <v>10</v>
      </c>
      <c r="AF1531">
        <v>10</v>
      </c>
      <c r="AG1531" s="21" t="s">
        <v>48</v>
      </c>
      <c r="AH1531" t="b">
        <v>0</v>
      </c>
      <c r="AI1531" t="b">
        <v>0</v>
      </c>
      <c r="AJ1531">
        <v>100</v>
      </c>
      <c r="AK1531">
        <v>650</v>
      </c>
      <c r="AL1531">
        <v>800</v>
      </c>
      <c r="AM1531" s="21" t="s">
        <v>445</v>
      </c>
      <c r="AN1531" s="21"/>
      <c r="AO1531" t="b">
        <v>0</v>
      </c>
      <c r="AP1531" s="21"/>
      <c r="AQ1531" s="21"/>
      <c r="AR1531" s="21" t="s">
        <v>501</v>
      </c>
      <c r="AS1531" s="21"/>
      <c r="AT1531" s="21" t="s">
        <v>777</v>
      </c>
      <c r="AU1531" s="21" t="s">
        <v>507</v>
      </c>
      <c r="AV1531">
        <v>3.2</v>
      </c>
      <c r="AX1531" s="21"/>
      <c r="AY1531">
        <v>8454143</v>
      </c>
      <c r="AZ1531">
        <v>0</v>
      </c>
      <c r="BA1531">
        <v>0</v>
      </c>
      <c r="BB1531">
        <v>30</v>
      </c>
      <c r="BC1531">
        <v>25</v>
      </c>
      <c r="BD1531">
        <v>50</v>
      </c>
      <c r="BE1531" s="21"/>
      <c r="BF1531">
        <v>0</v>
      </c>
    </row>
    <row r="1532" spans="1:58" x14ac:dyDescent="0.25">
      <c r="A1532">
        <v>1.7</v>
      </c>
      <c r="B1532" s="21" t="s">
        <v>182</v>
      </c>
      <c r="C1532" s="21" t="s">
        <v>9</v>
      </c>
      <c r="D1532" s="21" t="s">
        <v>14</v>
      </c>
      <c r="E1532" s="21"/>
      <c r="F1532" s="21"/>
      <c r="G1532" s="21" t="s">
        <v>23</v>
      </c>
      <c r="H1532" s="21"/>
      <c r="I1532" s="21" t="s">
        <v>795</v>
      </c>
      <c r="J1532" s="21" t="s">
        <v>575</v>
      </c>
      <c r="K1532" s="21" t="s">
        <v>41</v>
      </c>
      <c r="L1532" t="b">
        <v>0</v>
      </c>
      <c r="M1532" t="b">
        <v>0</v>
      </c>
      <c r="N1532" t="b">
        <v>1</v>
      </c>
      <c r="O1532">
        <v>40</v>
      </c>
      <c r="P1532">
        <v>30</v>
      </c>
      <c r="Q1532">
        <v>0</v>
      </c>
      <c r="R1532" s="21" t="s">
        <v>49</v>
      </c>
      <c r="S1532">
        <v>1000</v>
      </c>
      <c r="T1532">
        <v>100</v>
      </c>
      <c r="U1532" t="b">
        <v>0</v>
      </c>
      <c r="V1532">
        <v>80</v>
      </c>
      <c r="W1532">
        <v>1</v>
      </c>
      <c r="X1532">
        <v>105</v>
      </c>
      <c r="Y1532">
        <v>60</v>
      </c>
      <c r="Z1532">
        <v>0.05</v>
      </c>
      <c r="AA1532" t="b">
        <v>1</v>
      </c>
      <c r="AB1532" s="21" t="s">
        <v>724</v>
      </c>
      <c r="AC1532">
        <v>5</v>
      </c>
      <c r="AD1532">
        <v>9</v>
      </c>
      <c r="AE1532">
        <v>10</v>
      </c>
      <c r="AF1532">
        <v>10</v>
      </c>
      <c r="AG1532" s="21" t="s">
        <v>48</v>
      </c>
      <c r="AH1532" t="b">
        <v>0</v>
      </c>
      <c r="AI1532" t="b">
        <v>0</v>
      </c>
      <c r="AJ1532">
        <v>100</v>
      </c>
      <c r="AK1532">
        <v>650</v>
      </c>
      <c r="AL1532">
        <v>800</v>
      </c>
      <c r="AM1532" s="21" t="s">
        <v>445</v>
      </c>
      <c r="AN1532" s="21"/>
      <c r="AO1532" t="b">
        <v>0</v>
      </c>
      <c r="AP1532" s="21"/>
      <c r="AQ1532" s="21"/>
      <c r="AR1532" s="21" t="s">
        <v>501</v>
      </c>
      <c r="AS1532" s="21"/>
      <c r="AT1532" s="21" t="s">
        <v>777</v>
      </c>
      <c r="AU1532" s="21" t="s">
        <v>507</v>
      </c>
      <c r="AV1532">
        <v>3.2</v>
      </c>
      <c r="AX1532" s="21"/>
      <c r="AY1532">
        <v>8454143</v>
      </c>
      <c r="AZ1532">
        <v>0</v>
      </c>
      <c r="BA1532">
        <v>0</v>
      </c>
      <c r="BB1532">
        <v>33</v>
      </c>
      <c r="BC1532">
        <v>10</v>
      </c>
      <c r="BD1532">
        <v>50</v>
      </c>
      <c r="BE1532" s="21"/>
      <c r="BF1532">
        <v>0</v>
      </c>
    </row>
    <row r="1533" spans="1:58" x14ac:dyDescent="0.25">
      <c r="A1533">
        <v>1.7</v>
      </c>
      <c r="B1533" s="21" t="s">
        <v>182</v>
      </c>
      <c r="C1533" s="21" t="s">
        <v>9</v>
      </c>
      <c r="D1533" s="21" t="s">
        <v>14</v>
      </c>
      <c r="E1533" s="21"/>
      <c r="F1533" s="21"/>
      <c r="G1533" s="21" t="s">
        <v>23</v>
      </c>
      <c r="H1533" s="21"/>
      <c r="I1533" s="21" t="s">
        <v>795</v>
      </c>
      <c r="J1533" s="21" t="s">
        <v>575</v>
      </c>
      <c r="K1533" s="21" t="s">
        <v>41</v>
      </c>
      <c r="L1533" t="b">
        <v>0</v>
      </c>
      <c r="M1533" t="b">
        <v>0</v>
      </c>
      <c r="N1533" t="b">
        <v>1</v>
      </c>
      <c r="O1533">
        <v>40</v>
      </c>
      <c r="P1533">
        <v>30</v>
      </c>
      <c r="Q1533">
        <v>0</v>
      </c>
      <c r="R1533" s="21" t="s">
        <v>49</v>
      </c>
      <c r="S1533">
        <v>1000</v>
      </c>
      <c r="T1533">
        <v>100</v>
      </c>
      <c r="U1533" t="b">
        <v>0</v>
      </c>
      <c r="V1533">
        <v>80</v>
      </c>
      <c r="W1533">
        <v>1</v>
      </c>
      <c r="X1533">
        <v>105</v>
      </c>
      <c r="Y1533">
        <v>60</v>
      </c>
      <c r="Z1533">
        <v>0.05</v>
      </c>
      <c r="AA1533" t="b">
        <v>1</v>
      </c>
      <c r="AB1533" s="21" t="s">
        <v>724</v>
      </c>
      <c r="AC1533">
        <v>5</v>
      </c>
      <c r="AD1533">
        <v>9</v>
      </c>
      <c r="AE1533">
        <v>10</v>
      </c>
      <c r="AF1533">
        <v>10</v>
      </c>
      <c r="AG1533" s="21" t="s">
        <v>48</v>
      </c>
      <c r="AH1533" t="b">
        <v>0</v>
      </c>
      <c r="AI1533" t="b">
        <v>0</v>
      </c>
      <c r="AJ1533">
        <v>100</v>
      </c>
      <c r="AK1533">
        <v>650</v>
      </c>
      <c r="AL1533">
        <v>800</v>
      </c>
      <c r="AM1533" s="21" t="s">
        <v>445</v>
      </c>
      <c r="AN1533" s="21"/>
      <c r="AO1533" t="b">
        <v>0</v>
      </c>
      <c r="AP1533" s="21"/>
      <c r="AQ1533" s="21"/>
      <c r="AR1533" s="21" t="s">
        <v>501</v>
      </c>
      <c r="AS1533" s="21"/>
      <c r="AT1533" s="21" t="s">
        <v>777</v>
      </c>
      <c r="AU1533" s="21" t="s">
        <v>507</v>
      </c>
      <c r="AV1533">
        <v>3.2</v>
      </c>
      <c r="AX1533" s="21"/>
      <c r="AY1533">
        <v>8454143</v>
      </c>
      <c r="AZ1533">
        <v>0</v>
      </c>
      <c r="BA1533">
        <v>0</v>
      </c>
      <c r="BB1533">
        <v>36</v>
      </c>
      <c r="BC1533">
        <v>0</v>
      </c>
      <c r="BD1533">
        <v>50</v>
      </c>
      <c r="BE1533" s="21"/>
      <c r="BF1533">
        <v>0</v>
      </c>
    </row>
    <row r="1534" spans="1:58" x14ac:dyDescent="0.25">
      <c r="A1534">
        <v>1.7</v>
      </c>
      <c r="B1534" s="21" t="s">
        <v>182</v>
      </c>
      <c r="C1534" s="21" t="s">
        <v>9</v>
      </c>
      <c r="D1534" s="21" t="s">
        <v>14</v>
      </c>
      <c r="E1534" s="21"/>
      <c r="F1534" s="21"/>
      <c r="G1534" s="21" t="s">
        <v>23</v>
      </c>
      <c r="H1534" s="21"/>
      <c r="I1534" s="21" t="s">
        <v>795</v>
      </c>
      <c r="J1534" s="21" t="s">
        <v>575</v>
      </c>
      <c r="K1534" s="21" t="s">
        <v>41</v>
      </c>
      <c r="L1534" t="b">
        <v>0</v>
      </c>
      <c r="M1534" t="b">
        <v>0</v>
      </c>
      <c r="N1534" t="b">
        <v>1</v>
      </c>
      <c r="O1534">
        <v>40</v>
      </c>
      <c r="P1534">
        <v>30</v>
      </c>
      <c r="Q1534">
        <v>0</v>
      </c>
      <c r="R1534" s="21" t="s">
        <v>49</v>
      </c>
      <c r="S1534">
        <v>1000</v>
      </c>
      <c r="T1534">
        <v>100</v>
      </c>
      <c r="U1534" t="b">
        <v>0</v>
      </c>
      <c r="V1534">
        <v>80</v>
      </c>
      <c r="W1534">
        <v>1</v>
      </c>
      <c r="X1534">
        <v>105</v>
      </c>
      <c r="Y1534">
        <v>60</v>
      </c>
      <c r="Z1534">
        <v>0.05</v>
      </c>
      <c r="AA1534" t="b">
        <v>1</v>
      </c>
      <c r="AB1534" s="21" t="s">
        <v>724</v>
      </c>
      <c r="AC1534">
        <v>5</v>
      </c>
      <c r="AD1534">
        <v>9</v>
      </c>
      <c r="AE1534">
        <v>10</v>
      </c>
      <c r="AF1534">
        <v>10</v>
      </c>
      <c r="AG1534" s="21" t="s">
        <v>48</v>
      </c>
      <c r="AH1534" t="b">
        <v>0</v>
      </c>
      <c r="AI1534" t="b">
        <v>0</v>
      </c>
      <c r="AJ1534">
        <v>100</v>
      </c>
      <c r="AK1534">
        <v>650</v>
      </c>
      <c r="AL1534">
        <v>800</v>
      </c>
      <c r="AM1534" s="21" t="s">
        <v>382</v>
      </c>
      <c r="AN1534" s="21"/>
      <c r="AO1534" t="b">
        <v>0</v>
      </c>
      <c r="AP1534" s="21"/>
      <c r="AQ1534" s="21"/>
      <c r="AR1534" s="21" t="s">
        <v>375</v>
      </c>
      <c r="AS1534" s="21"/>
      <c r="AT1534" s="21" t="s">
        <v>539</v>
      </c>
      <c r="AU1534" s="21" t="s">
        <v>514</v>
      </c>
      <c r="AV1534">
        <v>1</v>
      </c>
      <c r="AX1534" s="21"/>
      <c r="AY1534">
        <v>16711680</v>
      </c>
      <c r="BE1534" s="21"/>
    </row>
    <row r="1535" spans="1:58" x14ac:dyDescent="0.25">
      <c r="A1535">
        <v>1.7</v>
      </c>
      <c r="B1535" s="21" t="s">
        <v>182</v>
      </c>
      <c r="C1535" s="21" t="s">
        <v>9</v>
      </c>
      <c r="D1535" s="21" t="s">
        <v>14</v>
      </c>
      <c r="E1535" s="21"/>
      <c r="F1535" s="21"/>
      <c r="G1535" s="21" t="s">
        <v>23</v>
      </c>
      <c r="H1535" s="21"/>
      <c r="I1535" s="21" t="s">
        <v>795</v>
      </c>
      <c r="J1535" s="21" t="s">
        <v>575</v>
      </c>
      <c r="K1535" s="21" t="s">
        <v>41</v>
      </c>
      <c r="L1535" t="b">
        <v>0</v>
      </c>
      <c r="M1535" t="b">
        <v>0</v>
      </c>
      <c r="N1535" t="b">
        <v>1</v>
      </c>
      <c r="O1535">
        <v>40</v>
      </c>
      <c r="P1535">
        <v>30</v>
      </c>
      <c r="Q1535">
        <v>0</v>
      </c>
      <c r="R1535" s="21" t="s">
        <v>49</v>
      </c>
      <c r="S1535">
        <v>1000</v>
      </c>
      <c r="T1535">
        <v>100</v>
      </c>
      <c r="U1535" t="b">
        <v>0</v>
      </c>
      <c r="V1535">
        <v>80</v>
      </c>
      <c r="W1535">
        <v>1</v>
      </c>
      <c r="X1535">
        <v>105</v>
      </c>
      <c r="Y1535">
        <v>60</v>
      </c>
      <c r="Z1535">
        <v>0.05</v>
      </c>
      <c r="AA1535" t="b">
        <v>1</v>
      </c>
      <c r="AB1535" s="21" t="s">
        <v>724</v>
      </c>
      <c r="AC1535">
        <v>5</v>
      </c>
      <c r="AD1535">
        <v>9</v>
      </c>
      <c r="AE1535">
        <v>10</v>
      </c>
      <c r="AF1535">
        <v>10</v>
      </c>
      <c r="AG1535" s="21" t="s">
        <v>48</v>
      </c>
      <c r="AH1535" t="b">
        <v>0</v>
      </c>
      <c r="AI1535" t="b">
        <v>0</v>
      </c>
      <c r="AJ1535">
        <v>100</v>
      </c>
      <c r="AK1535">
        <v>650</v>
      </c>
      <c r="AL1535">
        <v>800</v>
      </c>
      <c r="AM1535" s="21" t="s">
        <v>379</v>
      </c>
      <c r="AN1535" s="21"/>
      <c r="AO1535" t="b">
        <v>0</v>
      </c>
      <c r="AP1535" s="21"/>
      <c r="AQ1535" s="21"/>
      <c r="AR1535" s="21" t="s">
        <v>375</v>
      </c>
      <c r="AS1535" s="21"/>
      <c r="AT1535" s="21" t="s">
        <v>578</v>
      </c>
      <c r="AU1535" s="21" t="s">
        <v>514</v>
      </c>
      <c r="AV1535">
        <v>1</v>
      </c>
      <c r="AX1535" s="21"/>
      <c r="AY1535">
        <v>8519755</v>
      </c>
      <c r="BE1535" s="21"/>
    </row>
    <row r="1536" spans="1:58" x14ac:dyDescent="0.25">
      <c r="A1536">
        <v>1.7</v>
      </c>
      <c r="B1536" s="21" t="s">
        <v>182</v>
      </c>
      <c r="C1536" s="21" t="s">
        <v>9</v>
      </c>
      <c r="D1536" s="21" t="s">
        <v>14</v>
      </c>
      <c r="E1536" s="21"/>
      <c r="F1536" s="21"/>
      <c r="G1536" s="21" t="s">
        <v>23</v>
      </c>
      <c r="H1536" s="21"/>
      <c r="I1536" s="21" t="s">
        <v>795</v>
      </c>
      <c r="J1536" s="21" t="s">
        <v>575</v>
      </c>
      <c r="K1536" s="21" t="s">
        <v>41</v>
      </c>
      <c r="L1536" t="b">
        <v>0</v>
      </c>
      <c r="M1536" t="b">
        <v>0</v>
      </c>
      <c r="N1536" t="b">
        <v>1</v>
      </c>
      <c r="O1536">
        <v>40</v>
      </c>
      <c r="P1536">
        <v>30</v>
      </c>
      <c r="Q1536">
        <v>0</v>
      </c>
      <c r="R1536" s="21" t="s">
        <v>49</v>
      </c>
      <c r="S1536">
        <v>1000</v>
      </c>
      <c r="T1536">
        <v>100</v>
      </c>
      <c r="U1536" t="b">
        <v>0</v>
      </c>
      <c r="V1536">
        <v>80</v>
      </c>
      <c r="W1536">
        <v>1</v>
      </c>
      <c r="X1536">
        <v>105</v>
      </c>
      <c r="Y1536">
        <v>60</v>
      </c>
      <c r="Z1536">
        <v>0.05</v>
      </c>
      <c r="AA1536" t="b">
        <v>1</v>
      </c>
      <c r="AB1536" s="21" t="s">
        <v>724</v>
      </c>
      <c r="AC1536">
        <v>5</v>
      </c>
      <c r="AD1536">
        <v>9</v>
      </c>
      <c r="AE1536">
        <v>10</v>
      </c>
      <c r="AF1536">
        <v>10</v>
      </c>
      <c r="AG1536" s="21" t="s">
        <v>48</v>
      </c>
      <c r="AH1536" t="b">
        <v>0</v>
      </c>
      <c r="AI1536" t="b">
        <v>0</v>
      </c>
      <c r="AJ1536">
        <v>100</v>
      </c>
      <c r="AK1536">
        <v>650</v>
      </c>
      <c r="AL1536">
        <v>800</v>
      </c>
      <c r="AM1536" s="21" t="s">
        <v>328</v>
      </c>
      <c r="AN1536" s="21"/>
      <c r="AO1536" t="b">
        <v>0</v>
      </c>
      <c r="AP1536" s="21"/>
      <c r="AQ1536" s="21"/>
      <c r="AR1536" s="21" t="s">
        <v>375</v>
      </c>
      <c r="AS1536" s="21"/>
      <c r="AT1536" s="21" t="s">
        <v>539</v>
      </c>
      <c r="AU1536" s="21" t="s">
        <v>514</v>
      </c>
      <c r="AV1536">
        <v>1</v>
      </c>
      <c r="AX1536" s="21"/>
      <c r="AY1536">
        <v>16711680</v>
      </c>
      <c r="BE1536" s="21"/>
    </row>
    <row r="1537" spans="1:58" x14ac:dyDescent="0.25">
      <c r="A1537">
        <v>1.7</v>
      </c>
      <c r="B1537" s="21" t="s">
        <v>182</v>
      </c>
      <c r="C1537" s="21" t="s">
        <v>9</v>
      </c>
      <c r="D1537" s="21" t="s">
        <v>14</v>
      </c>
      <c r="E1537" s="21"/>
      <c r="F1537" s="21"/>
      <c r="G1537" s="21" t="s">
        <v>23</v>
      </c>
      <c r="H1537" s="21"/>
      <c r="I1537" s="21" t="s">
        <v>795</v>
      </c>
      <c r="J1537" s="21" t="s">
        <v>575</v>
      </c>
      <c r="K1537" s="21" t="s">
        <v>41</v>
      </c>
      <c r="L1537" t="b">
        <v>0</v>
      </c>
      <c r="M1537" t="b">
        <v>0</v>
      </c>
      <c r="N1537" t="b">
        <v>1</v>
      </c>
      <c r="O1537">
        <v>40</v>
      </c>
      <c r="P1537">
        <v>30</v>
      </c>
      <c r="Q1537">
        <v>0</v>
      </c>
      <c r="R1537" s="21" t="s">
        <v>49</v>
      </c>
      <c r="S1537">
        <v>1000</v>
      </c>
      <c r="T1537">
        <v>100</v>
      </c>
      <c r="U1537" t="b">
        <v>0</v>
      </c>
      <c r="V1537">
        <v>80</v>
      </c>
      <c r="W1537">
        <v>1</v>
      </c>
      <c r="X1537">
        <v>105</v>
      </c>
      <c r="Y1537">
        <v>60</v>
      </c>
      <c r="Z1537">
        <v>0.05</v>
      </c>
      <c r="AA1537" t="b">
        <v>1</v>
      </c>
      <c r="AB1537" s="21" t="s">
        <v>724</v>
      </c>
      <c r="AC1537">
        <v>5</v>
      </c>
      <c r="AD1537">
        <v>9</v>
      </c>
      <c r="AE1537">
        <v>10</v>
      </c>
      <c r="AF1537">
        <v>10</v>
      </c>
      <c r="AG1537" s="21" t="s">
        <v>48</v>
      </c>
      <c r="AH1537" t="b">
        <v>0</v>
      </c>
      <c r="AI1537" t="b">
        <v>0</v>
      </c>
      <c r="AJ1537">
        <v>100</v>
      </c>
      <c r="AK1537">
        <v>650</v>
      </c>
      <c r="AL1537">
        <v>800</v>
      </c>
      <c r="AM1537" s="21" t="s">
        <v>327</v>
      </c>
      <c r="AN1537" s="21"/>
      <c r="AO1537" t="b">
        <v>0</v>
      </c>
      <c r="AP1537" s="21"/>
      <c r="AQ1537" s="21"/>
      <c r="AR1537" s="21" t="s">
        <v>375</v>
      </c>
      <c r="AS1537" s="21"/>
      <c r="AT1537" s="21" t="s">
        <v>578</v>
      </c>
      <c r="AU1537" s="21" t="s">
        <v>514</v>
      </c>
      <c r="AV1537">
        <v>1</v>
      </c>
      <c r="AW1537">
        <v>3</v>
      </c>
      <c r="AX1537" s="21"/>
      <c r="AY1537">
        <v>8519755</v>
      </c>
      <c r="AZ1537">
        <v>0</v>
      </c>
      <c r="BA1537">
        <v>0</v>
      </c>
      <c r="BB1537">
        <v>36</v>
      </c>
      <c r="BC1537">
        <v>0</v>
      </c>
      <c r="BD1537">
        <v>100</v>
      </c>
      <c r="BE1537" s="21"/>
      <c r="BF1537">
        <v>0</v>
      </c>
    </row>
    <row r="1538" spans="1:58" x14ac:dyDescent="0.25">
      <c r="A1538">
        <v>1.7</v>
      </c>
      <c r="B1538" s="21" t="s">
        <v>182</v>
      </c>
      <c r="C1538" s="21" t="s">
        <v>9</v>
      </c>
      <c r="D1538" s="21" t="s">
        <v>14</v>
      </c>
      <c r="E1538" s="21"/>
      <c r="F1538" s="21"/>
      <c r="G1538" s="21" t="s">
        <v>23</v>
      </c>
      <c r="H1538" s="21"/>
      <c r="I1538" s="21" t="s">
        <v>795</v>
      </c>
      <c r="J1538" s="21" t="s">
        <v>575</v>
      </c>
      <c r="K1538" s="21" t="s">
        <v>41</v>
      </c>
      <c r="L1538" t="b">
        <v>0</v>
      </c>
      <c r="M1538" t="b">
        <v>0</v>
      </c>
      <c r="N1538" t="b">
        <v>1</v>
      </c>
      <c r="O1538">
        <v>40</v>
      </c>
      <c r="P1538">
        <v>30</v>
      </c>
      <c r="Q1538">
        <v>0</v>
      </c>
      <c r="R1538" s="21" t="s">
        <v>49</v>
      </c>
      <c r="S1538">
        <v>1000</v>
      </c>
      <c r="T1538">
        <v>100</v>
      </c>
      <c r="U1538" t="b">
        <v>0</v>
      </c>
      <c r="V1538">
        <v>80</v>
      </c>
      <c r="W1538">
        <v>1</v>
      </c>
      <c r="X1538">
        <v>105</v>
      </c>
      <c r="Y1538">
        <v>60</v>
      </c>
      <c r="Z1538">
        <v>0.05</v>
      </c>
      <c r="AA1538" t="b">
        <v>1</v>
      </c>
      <c r="AB1538" s="21" t="s">
        <v>724</v>
      </c>
      <c r="AC1538">
        <v>5</v>
      </c>
      <c r="AD1538">
        <v>9</v>
      </c>
      <c r="AE1538">
        <v>10</v>
      </c>
      <c r="AF1538">
        <v>10</v>
      </c>
      <c r="AG1538" s="21" t="s">
        <v>48</v>
      </c>
      <c r="AH1538" t="b">
        <v>0</v>
      </c>
      <c r="AI1538" t="b">
        <v>0</v>
      </c>
      <c r="AJ1538">
        <v>100</v>
      </c>
      <c r="AK1538">
        <v>650</v>
      </c>
      <c r="AL1538">
        <v>800</v>
      </c>
      <c r="AM1538" s="21" t="s">
        <v>327</v>
      </c>
      <c r="AN1538" s="21"/>
      <c r="AO1538" t="b">
        <v>0</v>
      </c>
      <c r="AP1538" s="21"/>
      <c r="AQ1538" s="21"/>
      <c r="AR1538" s="21" t="s">
        <v>375</v>
      </c>
      <c r="AS1538" s="21"/>
      <c r="AT1538" s="21" t="s">
        <v>578</v>
      </c>
      <c r="AU1538" s="21" t="s">
        <v>514</v>
      </c>
      <c r="AV1538">
        <v>1</v>
      </c>
      <c r="AW1538">
        <v>3</v>
      </c>
      <c r="AX1538" s="21"/>
      <c r="AY1538">
        <v>8519755</v>
      </c>
      <c r="AZ1538">
        <v>0</v>
      </c>
      <c r="BA1538">
        <v>1</v>
      </c>
      <c r="BB1538">
        <v>36</v>
      </c>
      <c r="BC1538">
        <v>100</v>
      </c>
      <c r="BD1538">
        <v>120</v>
      </c>
      <c r="BE1538" s="21"/>
      <c r="BF1538">
        <v>0</v>
      </c>
    </row>
    <row r="1539" spans="1:58" x14ac:dyDescent="0.25">
      <c r="A1539">
        <v>1.7</v>
      </c>
      <c r="B1539" s="21" t="s">
        <v>182</v>
      </c>
      <c r="C1539" s="21" t="s">
        <v>9</v>
      </c>
      <c r="D1539" s="21" t="s">
        <v>14</v>
      </c>
      <c r="E1539" s="21"/>
      <c r="F1539" s="21"/>
      <c r="G1539" s="21" t="s">
        <v>23</v>
      </c>
      <c r="H1539" s="21"/>
      <c r="I1539" s="21" t="s">
        <v>795</v>
      </c>
      <c r="J1539" s="21" t="s">
        <v>575</v>
      </c>
      <c r="K1539" s="21" t="s">
        <v>41</v>
      </c>
      <c r="L1539" t="b">
        <v>0</v>
      </c>
      <c r="M1539" t="b">
        <v>0</v>
      </c>
      <c r="N1539" t="b">
        <v>1</v>
      </c>
      <c r="O1539">
        <v>40</v>
      </c>
      <c r="P1539">
        <v>30</v>
      </c>
      <c r="Q1539">
        <v>0</v>
      </c>
      <c r="R1539" s="21" t="s">
        <v>49</v>
      </c>
      <c r="S1539">
        <v>1000</v>
      </c>
      <c r="T1539">
        <v>100</v>
      </c>
      <c r="U1539" t="b">
        <v>0</v>
      </c>
      <c r="V1539">
        <v>80</v>
      </c>
      <c r="W1539">
        <v>1</v>
      </c>
      <c r="X1539">
        <v>105</v>
      </c>
      <c r="Y1539">
        <v>60</v>
      </c>
      <c r="Z1539">
        <v>0.05</v>
      </c>
      <c r="AA1539" t="b">
        <v>1</v>
      </c>
      <c r="AB1539" s="21" t="s">
        <v>724</v>
      </c>
      <c r="AC1539">
        <v>5</v>
      </c>
      <c r="AD1539">
        <v>9</v>
      </c>
      <c r="AE1539">
        <v>10</v>
      </c>
      <c r="AF1539">
        <v>10</v>
      </c>
      <c r="AG1539" s="21" t="s">
        <v>48</v>
      </c>
      <c r="AH1539" t="b">
        <v>0</v>
      </c>
      <c r="AI1539" t="b">
        <v>0</v>
      </c>
      <c r="AJ1539">
        <v>100</v>
      </c>
      <c r="AK1539">
        <v>650</v>
      </c>
      <c r="AL1539">
        <v>800</v>
      </c>
      <c r="AM1539" s="21" t="s">
        <v>284</v>
      </c>
      <c r="AN1539" s="21"/>
      <c r="AO1539" t="b">
        <v>0</v>
      </c>
      <c r="AP1539" s="21"/>
      <c r="AQ1539" s="21"/>
      <c r="AR1539" s="21" t="s">
        <v>501</v>
      </c>
      <c r="AS1539" s="21"/>
      <c r="AT1539" s="21" t="s">
        <v>796</v>
      </c>
      <c r="AU1539" s="21" t="s">
        <v>507</v>
      </c>
      <c r="AV1539">
        <v>3.2</v>
      </c>
      <c r="AX1539" s="21"/>
      <c r="AY1539">
        <v>9408444</v>
      </c>
      <c r="AZ1539">
        <v>0</v>
      </c>
      <c r="BA1539">
        <v>0</v>
      </c>
      <c r="BB1539">
        <v>30</v>
      </c>
      <c r="BC1539">
        <v>60</v>
      </c>
      <c r="BD1539">
        <v>50</v>
      </c>
      <c r="BE1539" s="21"/>
      <c r="BF1539">
        <v>0</v>
      </c>
    </row>
    <row r="1540" spans="1:58" x14ac:dyDescent="0.25">
      <c r="A1540">
        <v>1.7</v>
      </c>
      <c r="B1540" s="21" t="s">
        <v>182</v>
      </c>
      <c r="C1540" s="21" t="s">
        <v>9</v>
      </c>
      <c r="D1540" s="21" t="s">
        <v>14</v>
      </c>
      <c r="E1540" s="21"/>
      <c r="F1540" s="21"/>
      <c r="G1540" s="21" t="s">
        <v>23</v>
      </c>
      <c r="H1540" s="21"/>
      <c r="I1540" s="21" t="s">
        <v>795</v>
      </c>
      <c r="J1540" s="21" t="s">
        <v>575</v>
      </c>
      <c r="K1540" s="21" t="s">
        <v>41</v>
      </c>
      <c r="L1540" t="b">
        <v>0</v>
      </c>
      <c r="M1540" t="b">
        <v>0</v>
      </c>
      <c r="N1540" t="b">
        <v>1</v>
      </c>
      <c r="O1540">
        <v>40</v>
      </c>
      <c r="P1540">
        <v>30</v>
      </c>
      <c r="Q1540">
        <v>0</v>
      </c>
      <c r="R1540" s="21" t="s">
        <v>49</v>
      </c>
      <c r="S1540">
        <v>1000</v>
      </c>
      <c r="T1540">
        <v>100</v>
      </c>
      <c r="U1540" t="b">
        <v>0</v>
      </c>
      <c r="V1540">
        <v>80</v>
      </c>
      <c r="W1540">
        <v>1</v>
      </c>
      <c r="X1540">
        <v>105</v>
      </c>
      <c r="Y1540">
        <v>60</v>
      </c>
      <c r="Z1540">
        <v>0.05</v>
      </c>
      <c r="AA1540" t="b">
        <v>1</v>
      </c>
      <c r="AB1540" s="21" t="s">
        <v>724</v>
      </c>
      <c r="AC1540">
        <v>5</v>
      </c>
      <c r="AD1540">
        <v>9</v>
      </c>
      <c r="AE1540">
        <v>10</v>
      </c>
      <c r="AF1540">
        <v>10</v>
      </c>
      <c r="AG1540" s="21" t="s">
        <v>48</v>
      </c>
      <c r="AH1540" t="b">
        <v>0</v>
      </c>
      <c r="AI1540" t="b">
        <v>0</v>
      </c>
      <c r="AJ1540">
        <v>100</v>
      </c>
      <c r="AK1540">
        <v>650</v>
      </c>
      <c r="AL1540">
        <v>800</v>
      </c>
      <c r="AM1540" s="21" t="s">
        <v>284</v>
      </c>
      <c r="AN1540" s="21"/>
      <c r="AO1540" t="b">
        <v>0</v>
      </c>
      <c r="AP1540" s="21"/>
      <c r="AQ1540" s="21"/>
      <c r="AR1540" s="21" t="s">
        <v>501</v>
      </c>
      <c r="AS1540" s="21"/>
      <c r="AT1540" s="21" t="s">
        <v>796</v>
      </c>
      <c r="AU1540" s="21" t="s">
        <v>507</v>
      </c>
      <c r="AV1540">
        <v>3.2</v>
      </c>
      <c r="AX1540" s="21"/>
      <c r="AY1540">
        <v>9408444</v>
      </c>
      <c r="AZ1540">
        <v>0</v>
      </c>
      <c r="BA1540">
        <v>0</v>
      </c>
      <c r="BB1540">
        <v>34</v>
      </c>
      <c r="BC1540">
        <v>0</v>
      </c>
      <c r="BD1540">
        <v>50</v>
      </c>
      <c r="BE1540" s="21"/>
      <c r="BF1540">
        <v>0</v>
      </c>
    </row>
    <row r="1541" spans="1:58" x14ac:dyDescent="0.25">
      <c r="A1541">
        <v>1.7</v>
      </c>
      <c r="B1541" s="21" t="s">
        <v>182</v>
      </c>
      <c r="C1541" s="21" t="s">
        <v>9</v>
      </c>
      <c r="D1541" s="21" t="s">
        <v>14</v>
      </c>
      <c r="E1541" s="21"/>
      <c r="F1541" s="21"/>
      <c r="G1541" s="21" t="s">
        <v>23</v>
      </c>
      <c r="H1541" s="21"/>
      <c r="I1541" s="21" t="s">
        <v>795</v>
      </c>
      <c r="J1541" s="21" t="s">
        <v>575</v>
      </c>
      <c r="K1541" s="21" t="s">
        <v>41</v>
      </c>
      <c r="L1541" t="b">
        <v>0</v>
      </c>
      <c r="M1541" t="b">
        <v>0</v>
      </c>
      <c r="N1541" t="b">
        <v>1</v>
      </c>
      <c r="O1541">
        <v>40</v>
      </c>
      <c r="P1541">
        <v>30</v>
      </c>
      <c r="Q1541">
        <v>0</v>
      </c>
      <c r="R1541" s="21" t="s">
        <v>49</v>
      </c>
      <c r="S1541">
        <v>1000</v>
      </c>
      <c r="T1541">
        <v>100</v>
      </c>
      <c r="U1541" t="b">
        <v>0</v>
      </c>
      <c r="V1541">
        <v>80</v>
      </c>
      <c r="W1541">
        <v>1</v>
      </c>
      <c r="X1541">
        <v>105</v>
      </c>
      <c r="Y1541">
        <v>60</v>
      </c>
      <c r="Z1541">
        <v>0.05</v>
      </c>
      <c r="AA1541" t="b">
        <v>1</v>
      </c>
      <c r="AB1541" s="21" t="s">
        <v>724</v>
      </c>
      <c r="AC1541">
        <v>5</v>
      </c>
      <c r="AD1541">
        <v>9</v>
      </c>
      <c r="AE1541">
        <v>10</v>
      </c>
      <c r="AF1541">
        <v>10</v>
      </c>
      <c r="AG1541" s="21" t="s">
        <v>48</v>
      </c>
      <c r="AH1541" t="b">
        <v>0</v>
      </c>
      <c r="AI1541" t="b">
        <v>0</v>
      </c>
      <c r="AJ1541">
        <v>100</v>
      </c>
      <c r="AK1541">
        <v>650</v>
      </c>
      <c r="AL1541">
        <v>800</v>
      </c>
      <c r="AM1541" s="21" t="s">
        <v>278</v>
      </c>
      <c r="AN1541" s="21"/>
      <c r="AO1541" t="b">
        <v>0</v>
      </c>
      <c r="AP1541" s="21"/>
      <c r="AQ1541" s="21"/>
      <c r="AR1541" s="21" t="s">
        <v>501</v>
      </c>
      <c r="AS1541" s="21"/>
      <c r="AT1541" s="21" t="s">
        <v>797</v>
      </c>
      <c r="AU1541" s="21" t="s">
        <v>507</v>
      </c>
      <c r="AV1541">
        <v>3.2</v>
      </c>
      <c r="AX1541" s="21"/>
      <c r="AY1541">
        <v>8421631</v>
      </c>
      <c r="AZ1541">
        <v>0</v>
      </c>
      <c r="BA1541">
        <v>0</v>
      </c>
      <c r="BB1541">
        <v>10</v>
      </c>
      <c r="BC1541">
        <v>60</v>
      </c>
      <c r="BD1541">
        <v>50</v>
      </c>
      <c r="BE1541" s="21"/>
      <c r="BF1541">
        <v>0</v>
      </c>
    </row>
    <row r="1542" spans="1:58" x14ac:dyDescent="0.25">
      <c r="A1542">
        <v>1.7</v>
      </c>
      <c r="B1542" s="21" t="s">
        <v>182</v>
      </c>
      <c r="C1542" s="21" t="s">
        <v>9</v>
      </c>
      <c r="D1542" s="21" t="s">
        <v>14</v>
      </c>
      <c r="E1542" s="21"/>
      <c r="F1542" s="21"/>
      <c r="G1542" s="21" t="s">
        <v>23</v>
      </c>
      <c r="H1542" s="21"/>
      <c r="I1542" s="21" t="s">
        <v>795</v>
      </c>
      <c r="J1542" s="21" t="s">
        <v>575</v>
      </c>
      <c r="K1542" s="21" t="s">
        <v>41</v>
      </c>
      <c r="L1542" t="b">
        <v>0</v>
      </c>
      <c r="M1542" t="b">
        <v>0</v>
      </c>
      <c r="N1542" t="b">
        <v>1</v>
      </c>
      <c r="O1542">
        <v>40</v>
      </c>
      <c r="P1542">
        <v>30</v>
      </c>
      <c r="Q1542">
        <v>0</v>
      </c>
      <c r="R1542" s="21" t="s">
        <v>49</v>
      </c>
      <c r="S1542">
        <v>1000</v>
      </c>
      <c r="T1542">
        <v>100</v>
      </c>
      <c r="U1542" t="b">
        <v>0</v>
      </c>
      <c r="V1542">
        <v>80</v>
      </c>
      <c r="W1542">
        <v>1</v>
      </c>
      <c r="X1542">
        <v>105</v>
      </c>
      <c r="Y1542">
        <v>60</v>
      </c>
      <c r="Z1542">
        <v>0.05</v>
      </c>
      <c r="AA1542" t="b">
        <v>1</v>
      </c>
      <c r="AB1542" s="21" t="s">
        <v>724</v>
      </c>
      <c r="AC1542">
        <v>5</v>
      </c>
      <c r="AD1542">
        <v>9</v>
      </c>
      <c r="AE1542">
        <v>10</v>
      </c>
      <c r="AF1542">
        <v>10</v>
      </c>
      <c r="AG1542" s="21" t="s">
        <v>48</v>
      </c>
      <c r="AH1542" t="b">
        <v>0</v>
      </c>
      <c r="AI1542" t="b">
        <v>0</v>
      </c>
      <c r="AJ1542">
        <v>100</v>
      </c>
      <c r="AK1542">
        <v>650</v>
      </c>
      <c r="AL1542">
        <v>800</v>
      </c>
      <c r="AM1542" s="21" t="s">
        <v>278</v>
      </c>
      <c r="AN1542" s="21"/>
      <c r="AO1542" t="b">
        <v>0</v>
      </c>
      <c r="AP1542" s="21"/>
      <c r="AQ1542" s="21"/>
      <c r="AR1542" s="21" t="s">
        <v>501</v>
      </c>
      <c r="AS1542" s="21"/>
      <c r="AT1542" s="21" t="s">
        <v>797</v>
      </c>
      <c r="AU1542" s="21" t="s">
        <v>507</v>
      </c>
      <c r="AV1542">
        <v>3.2</v>
      </c>
      <c r="AX1542" s="21"/>
      <c r="AY1542">
        <v>8421631</v>
      </c>
      <c r="AZ1542">
        <v>0</v>
      </c>
      <c r="BA1542">
        <v>0</v>
      </c>
      <c r="BB1542">
        <v>25</v>
      </c>
      <c r="BC1542">
        <v>35</v>
      </c>
      <c r="BD1542">
        <v>50</v>
      </c>
      <c r="BE1542" s="21"/>
      <c r="BF1542">
        <v>0</v>
      </c>
    </row>
    <row r="1543" spans="1:58" x14ac:dyDescent="0.25">
      <c r="A1543">
        <v>1.7</v>
      </c>
      <c r="B1543" s="21" t="s">
        <v>182</v>
      </c>
      <c r="C1543" s="21" t="s">
        <v>9</v>
      </c>
      <c r="D1543" s="21" t="s">
        <v>14</v>
      </c>
      <c r="E1543" s="21"/>
      <c r="F1543" s="21"/>
      <c r="G1543" s="21" t="s">
        <v>23</v>
      </c>
      <c r="H1543" s="21"/>
      <c r="I1543" s="21" t="s">
        <v>795</v>
      </c>
      <c r="J1543" s="21" t="s">
        <v>575</v>
      </c>
      <c r="K1543" s="21" t="s">
        <v>41</v>
      </c>
      <c r="L1543" t="b">
        <v>0</v>
      </c>
      <c r="M1543" t="b">
        <v>0</v>
      </c>
      <c r="N1543" t="b">
        <v>1</v>
      </c>
      <c r="O1543">
        <v>40</v>
      </c>
      <c r="P1543">
        <v>30</v>
      </c>
      <c r="Q1543">
        <v>0</v>
      </c>
      <c r="R1543" s="21" t="s">
        <v>49</v>
      </c>
      <c r="S1543">
        <v>1000</v>
      </c>
      <c r="T1543">
        <v>100</v>
      </c>
      <c r="U1543" t="b">
        <v>0</v>
      </c>
      <c r="V1543">
        <v>80</v>
      </c>
      <c r="W1543">
        <v>1</v>
      </c>
      <c r="X1543">
        <v>105</v>
      </c>
      <c r="Y1543">
        <v>60</v>
      </c>
      <c r="Z1543">
        <v>0.05</v>
      </c>
      <c r="AA1543" t="b">
        <v>1</v>
      </c>
      <c r="AB1543" s="21" t="s">
        <v>724</v>
      </c>
      <c r="AC1543">
        <v>5</v>
      </c>
      <c r="AD1543">
        <v>9</v>
      </c>
      <c r="AE1543">
        <v>10</v>
      </c>
      <c r="AF1543">
        <v>10</v>
      </c>
      <c r="AG1543" s="21" t="s">
        <v>48</v>
      </c>
      <c r="AH1543" t="b">
        <v>0</v>
      </c>
      <c r="AI1543" t="b">
        <v>0</v>
      </c>
      <c r="AJ1543">
        <v>100</v>
      </c>
      <c r="AK1543">
        <v>650</v>
      </c>
      <c r="AL1543">
        <v>800</v>
      </c>
      <c r="AM1543" s="21" t="s">
        <v>278</v>
      </c>
      <c r="AN1543" s="21"/>
      <c r="AO1543" t="b">
        <v>0</v>
      </c>
      <c r="AP1543" s="21"/>
      <c r="AQ1543" s="21"/>
      <c r="AR1543" s="21" t="s">
        <v>501</v>
      </c>
      <c r="AS1543" s="21"/>
      <c r="AT1543" s="21" t="s">
        <v>797</v>
      </c>
      <c r="AU1543" s="21" t="s">
        <v>507</v>
      </c>
      <c r="AV1543">
        <v>3.2</v>
      </c>
      <c r="AX1543" s="21"/>
      <c r="AY1543">
        <v>8421631</v>
      </c>
      <c r="AZ1543">
        <v>0</v>
      </c>
      <c r="BA1543">
        <v>0</v>
      </c>
      <c r="BB1543">
        <v>30</v>
      </c>
      <c r="BC1543">
        <v>20</v>
      </c>
      <c r="BD1543">
        <v>50</v>
      </c>
      <c r="BE1543" s="21"/>
      <c r="BF1543">
        <v>0</v>
      </c>
    </row>
    <row r="1544" spans="1:58" x14ac:dyDescent="0.25">
      <c r="A1544">
        <v>1.7</v>
      </c>
      <c r="B1544" s="21" t="s">
        <v>182</v>
      </c>
      <c r="C1544" s="21" t="s">
        <v>9</v>
      </c>
      <c r="D1544" s="21" t="s">
        <v>14</v>
      </c>
      <c r="E1544" s="21"/>
      <c r="F1544" s="21"/>
      <c r="G1544" s="21" t="s">
        <v>23</v>
      </c>
      <c r="H1544" s="21"/>
      <c r="I1544" s="21" t="s">
        <v>795</v>
      </c>
      <c r="J1544" s="21" t="s">
        <v>575</v>
      </c>
      <c r="K1544" s="21" t="s">
        <v>41</v>
      </c>
      <c r="L1544" t="b">
        <v>0</v>
      </c>
      <c r="M1544" t="b">
        <v>0</v>
      </c>
      <c r="N1544" t="b">
        <v>1</v>
      </c>
      <c r="O1544">
        <v>40</v>
      </c>
      <c r="P1544">
        <v>30</v>
      </c>
      <c r="Q1544">
        <v>0</v>
      </c>
      <c r="R1544" s="21" t="s">
        <v>49</v>
      </c>
      <c r="S1544">
        <v>1000</v>
      </c>
      <c r="T1544">
        <v>100</v>
      </c>
      <c r="U1544" t="b">
        <v>0</v>
      </c>
      <c r="V1544">
        <v>80</v>
      </c>
      <c r="W1544">
        <v>1</v>
      </c>
      <c r="X1544">
        <v>105</v>
      </c>
      <c r="Y1544">
        <v>60</v>
      </c>
      <c r="Z1544">
        <v>0.05</v>
      </c>
      <c r="AA1544" t="b">
        <v>1</v>
      </c>
      <c r="AB1544" s="21" t="s">
        <v>724</v>
      </c>
      <c r="AC1544">
        <v>5</v>
      </c>
      <c r="AD1544">
        <v>9</v>
      </c>
      <c r="AE1544">
        <v>10</v>
      </c>
      <c r="AF1544">
        <v>10</v>
      </c>
      <c r="AG1544" s="21" t="s">
        <v>48</v>
      </c>
      <c r="AH1544" t="b">
        <v>0</v>
      </c>
      <c r="AI1544" t="b">
        <v>0</v>
      </c>
      <c r="AJ1544">
        <v>100</v>
      </c>
      <c r="AK1544">
        <v>650</v>
      </c>
      <c r="AL1544">
        <v>800</v>
      </c>
      <c r="AM1544" s="21" t="s">
        <v>278</v>
      </c>
      <c r="AN1544" s="21"/>
      <c r="AO1544" t="b">
        <v>0</v>
      </c>
      <c r="AP1544" s="21"/>
      <c r="AQ1544" s="21"/>
      <c r="AR1544" s="21" t="s">
        <v>501</v>
      </c>
      <c r="AS1544" s="21"/>
      <c r="AT1544" s="21" t="s">
        <v>797</v>
      </c>
      <c r="AU1544" s="21" t="s">
        <v>507</v>
      </c>
      <c r="AV1544">
        <v>3.2</v>
      </c>
      <c r="AX1544" s="21"/>
      <c r="AY1544">
        <v>8421631</v>
      </c>
      <c r="AZ1544">
        <v>0</v>
      </c>
      <c r="BA1544">
        <v>0</v>
      </c>
      <c r="BB1544">
        <v>35</v>
      </c>
      <c r="BC1544">
        <v>5</v>
      </c>
      <c r="BD1544">
        <v>50</v>
      </c>
      <c r="BE1544" s="21"/>
      <c r="BF1544">
        <v>0</v>
      </c>
    </row>
    <row r="1545" spans="1:58" x14ac:dyDescent="0.25">
      <c r="A1545">
        <v>1.7</v>
      </c>
      <c r="B1545" s="21" t="s">
        <v>182</v>
      </c>
      <c r="C1545" s="21" t="s">
        <v>9</v>
      </c>
      <c r="D1545" s="21" t="s">
        <v>14</v>
      </c>
      <c r="E1545" s="21"/>
      <c r="F1545" s="21"/>
      <c r="G1545" s="21" t="s">
        <v>23</v>
      </c>
      <c r="H1545" s="21"/>
      <c r="I1545" s="21" t="s">
        <v>795</v>
      </c>
      <c r="J1545" s="21" t="s">
        <v>575</v>
      </c>
      <c r="K1545" s="21" t="s">
        <v>41</v>
      </c>
      <c r="L1545" t="b">
        <v>0</v>
      </c>
      <c r="M1545" t="b">
        <v>0</v>
      </c>
      <c r="N1545" t="b">
        <v>1</v>
      </c>
      <c r="O1545">
        <v>40</v>
      </c>
      <c r="P1545">
        <v>30</v>
      </c>
      <c r="Q1545">
        <v>0</v>
      </c>
      <c r="R1545" s="21" t="s">
        <v>49</v>
      </c>
      <c r="S1545">
        <v>1000</v>
      </c>
      <c r="T1545">
        <v>100</v>
      </c>
      <c r="U1545" t="b">
        <v>0</v>
      </c>
      <c r="V1545">
        <v>80</v>
      </c>
      <c r="W1545">
        <v>1</v>
      </c>
      <c r="X1545">
        <v>105</v>
      </c>
      <c r="Y1545">
        <v>60</v>
      </c>
      <c r="Z1545">
        <v>0.05</v>
      </c>
      <c r="AA1545" t="b">
        <v>1</v>
      </c>
      <c r="AB1545" s="21" t="s">
        <v>724</v>
      </c>
      <c r="AC1545">
        <v>5</v>
      </c>
      <c r="AD1545">
        <v>9</v>
      </c>
      <c r="AE1545">
        <v>10</v>
      </c>
      <c r="AF1545">
        <v>10</v>
      </c>
      <c r="AG1545" s="21" t="s">
        <v>48</v>
      </c>
      <c r="AH1545" t="b">
        <v>0</v>
      </c>
      <c r="AI1545" t="b">
        <v>0</v>
      </c>
      <c r="AJ1545">
        <v>100</v>
      </c>
      <c r="AK1545">
        <v>650</v>
      </c>
      <c r="AL1545">
        <v>800</v>
      </c>
      <c r="AM1545" s="21" t="s">
        <v>277</v>
      </c>
      <c r="AN1545" s="21"/>
      <c r="AO1545" t="b">
        <v>0</v>
      </c>
      <c r="AP1545" s="21"/>
      <c r="AQ1545" s="21"/>
      <c r="AR1545" s="21" t="s">
        <v>501</v>
      </c>
      <c r="AS1545" s="21"/>
      <c r="AT1545" s="21" t="s">
        <v>798</v>
      </c>
      <c r="AU1545" s="21" t="s">
        <v>507</v>
      </c>
      <c r="AV1545">
        <v>3.2</v>
      </c>
      <c r="AX1545" s="21"/>
      <c r="AY1545">
        <v>33023</v>
      </c>
      <c r="AZ1545">
        <v>0</v>
      </c>
      <c r="BA1545">
        <v>0</v>
      </c>
      <c r="BB1545">
        <v>10</v>
      </c>
      <c r="BC1545">
        <v>60</v>
      </c>
      <c r="BD1545">
        <v>50</v>
      </c>
      <c r="BE1545" s="21"/>
      <c r="BF1545">
        <v>0</v>
      </c>
    </row>
    <row r="1546" spans="1:58" x14ac:dyDescent="0.25">
      <c r="A1546">
        <v>1.7</v>
      </c>
      <c r="B1546" s="21" t="s">
        <v>182</v>
      </c>
      <c r="C1546" s="21" t="s">
        <v>9</v>
      </c>
      <c r="D1546" s="21" t="s">
        <v>14</v>
      </c>
      <c r="E1546" s="21"/>
      <c r="F1546" s="21"/>
      <c r="G1546" s="21" t="s">
        <v>23</v>
      </c>
      <c r="H1546" s="21"/>
      <c r="I1546" s="21" t="s">
        <v>795</v>
      </c>
      <c r="J1546" s="21" t="s">
        <v>575</v>
      </c>
      <c r="K1546" s="21" t="s">
        <v>41</v>
      </c>
      <c r="L1546" t="b">
        <v>0</v>
      </c>
      <c r="M1546" t="b">
        <v>0</v>
      </c>
      <c r="N1546" t="b">
        <v>1</v>
      </c>
      <c r="O1546">
        <v>40</v>
      </c>
      <c r="P1546">
        <v>30</v>
      </c>
      <c r="Q1546">
        <v>0</v>
      </c>
      <c r="R1546" s="21" t="s">
        <v>49</v>
      </c>
      <c r="S1546">
        <v>1000</v>
      </c>
      <c r="T1546">
        <v>100</v>
      </c>
      <c r="U1546" t="b">
        <v>0</v>
      </c>
      <c r="V1546">
        <v>80</v>
      </c>
      <c r="W1546">
        <v>1</v>
      </c>
      <c r="X1546">
        <v>105</v>
      </c>
      <c r="Y1546">
        <v>60</v>
      </c>
      <c r="Z1546">
        <v>0.05</v>
      </c>
      <c r="AA1546" t="b">
        <v>1</v>
      </c>
      <c r="AB1546" s="21" t="s">
        <v>724</v>
      </c>
      <c r="AC1546">
        <v>5</v>
      </c>
      <c r="AD1546">
        <v>9</v>
      </c>
      <c r="AE1546">
        <v>10</v>
      </c>
      <c r="AF1546">
        <v>10</v>
      </c>
      <c r="AG1546" s="21" t="s">
        <v>48</v>
      </c>
      <c r="AH1546" t="b">
        <v>0</v>
      </c>
      <c r="AI1546" t="b">
        <v>0</v>
      </c>
      <c r="AJ1546">
        <v>100</v>
      </c>
      <c r="AK1546">
        <v>650</v>
      </c>
      <c r="AL1546">
        <v>800</v>
      </c>
      <c r="AM1546" s="21" t="s">
        <v>277</v>
      </c>
      <c r="AN1546" s="21"/>
      <c r="AO1546" t="b">
        <v>0</v>
      </c>
      <c r="AP1546" s="21"/>
      <c r="AQ1546" s="21"/>
      <c r="AR1546" s="21" t="s">
        <v>501</v>
      </c>
      <c r="AS1546" s="21"/>
      <c r="AT1546" s="21" t="s">
        <v>798</v>
      </c>
      <c r="AU1546" s="21" t="s">
        <v>507</v>
      </c>
      <c r="AV1546">
        <v>3.2</v>
      </c>
      <c r="AX1546" s="21"/>
      <c r="AY1546">
        <v>33023</v>
      </c>
      <c r="AZ1546">
        <v>0</v>
      </c>
      <c r="BA1546">
        <v>0</v>
      </c>
      <c r="BB1546">
        <v>25</v>
      </c>
      <c r="BC1546">
        <v>35</v>
      </c>
      <c r="BD1546">
        <v>50</v>
      </c>
      <c r="BE1546" s="21"/>
      <c r="BF1546">
        <v>0</v>
      </c>
    </row>
    <row r="1547" spans="1:58" x14ac:dyDescent="0.25">
      <c r="A1547">
        <v>1.7</v>
      </c>
      <c r="B1547" s="21" t="s">
        <v>182</v>
      </c>
      <c r="C1547" s="21" t="s">
        <v>9</v>
      </c>
      <c r="D1547" s="21" t="s">
        <v>14</v>
      </c>
      <c r="E1547" s="21"/>
      <c r="F1547" s="21"/>
      <c r="G1547" s="21" t="s">
        <v>23</v>
      </c>
      <c r="H1547" s="21"/>
      <c r="I1547" s="21" t="s">
        <v>795</v>
      </c>
      <c r="J1547" s="21" t="s">
        <v>575</v>
      </c>
      <c r="K1547" s="21" t="s">
        <v>41</v>
      </c>
      <c r="L1547" t="b">
        <v>0</v>
      </c>
      <c r="M1547" t="b">
        <v>0</v>
      </c>
      <c r="N1547" t="b">
        <v>1</v>
      </c>
      <c r="O1547">
        <v>40</v>
      </c>
      <c r="P1547">
        <v>30</v>
      </c>
      <c r="Q1547">
        <v>0</v>
      </c>
      <c r="R1547" s="21" t="s">
        <v>49</v>
      </c>
      <c r="S1547">
        <v>1000</v>
      </c>
      <c r="T1547">
        <v>100</v>
      </c>
      <c r="U1547" t="b">
        <v>0</v>
      </c>
      <c r="V1547">
        <v>80</v>
      </c>
      <c r="W1547">
        <v>1</v>
      </c>
      <c r="X1547">
        <v>105</v>
      </c>
      <c r="Y1547">
        <v>60</v>
      </c>
      <c r="Z1547">
        <v>0.05</v>
      </c>
      <c r="AA1547" t="b">
        <v>1</v>
      </c>
      <c r="AB1547" s="21" t="s">
        <v>724</v>
      </c>
      <c r="AC1547">
        <v>5</v>
      </c>
      <c r="AD1547">
        <v>9</v>
      </c>
      <c r="AE1547">
        <v>10</v>
      </c>
      <c r="AF1547">
        <v>10</v>
      </c>
      <c r="AG1547" s="21" t="s">
        <v>48</v>
      </c>
      <c r="AH1547" t="b">
        <v>0</v>
      </c>
      <c r="AI1547" t="b">
        <v>0</v>
      </c>
      <c r="AJ1547">
        <v>100</v>
      </c>
      <c r="AK1547">
        <v>650</v>
      </c>
      <c r="AL1547">
        <v>800</v>
      </c>
      <c r="AM1547" s="21" t="s">
        <v>277</v>
      </c>
      <c r="AN1547" s="21"/>
      <c r="AO1547" t="b">
        <v>0</v>
      </c>
      <c r="AP1547" s="21"/>
      <c r="AQ1547" s="21"/>
      <c r="AR1547" s="21" t="s">
        <v>501</v>
      </c>
      <c r="AS1547" s="21"/>
      <c r="AT1547" s="21" t="s">
        <v>798</v>
      </c>
      <c r="AU1547" s="21" t="s">
        <v>507</v>
      </c>
      <c r="AV1547">
        <v>3.2</v>
      </c>
      <c r="AX1547" s="21"/>
      <c r="AY1547">
        <v>33023</v>
      </c>
      <c r="AZ1547">
        <v>0</v>
      </c>
      <c r="BA1547">
        <v>0</v>
      </c>
      <c r="BB1547">
        <v>30</v>
      </c>
      <c r="BC1547">
        <v>20</v>
      </c>
      <c r="BD1547">
        <v>50</v>
      </c>
      <c r="BE1547" s="21"/>
      <c r="BF1547">
        <v>0</v>
      </c>
    </row>
    <row r="1548" spans="1:58" x14ac:dyDescent="0.25">
      <c r="A1548">
        <v>1.7</v>
      </c>
      <c r="B1548" s="21" t="s">
        <v>182</v>
      </c>
      <c r="C1548" s="21" t="s">
        <v>9</v>
      </c>
      <c r="D1548" s="21" t="s">
        <v>14</v>
      </c>
      <c r="E1548" s="21"/>
      <c r="F1548" s="21"/>
      <c r="G1548" s="21" t="s">
        <v>23</v>
      </c>
      <c r="H1548" s="21"/>
      <c r="I1548" s="21" t="s">
        <v>795</v>
      </c>
      <c r="J1548" s="21" t="s">
        <v>575</v>
      </c>
      <c r="K1548" s="21" t="s">
        <v>41</v>
      </c>
      <c r="L1548" t="b">
        <v>0</v>
      </c>
      <c r="M1548" t="b">
        <v>0</v>
      </c>
      <c r="N1548" t="b">
        <v>1</v>
      </c>
      <c r="O1548">
        <v>40</v>
      </c>
      <c r="P1548">
        <v>30</v>
      </c>
      <c r="Q1548">
        <v>0</v>
      </c>
      <c r="R1548" s="21" t="s">
        <v>49</v>
      </c>
      <c r="S1548">
        <v>1000</v>
      </c>
      <c r="T1548">
        <v>100</v>
      </c>
      <c r="U1548" t="b">
        <v>0</v>
      </c>
      <c r="V1548">
        <v>80</v>
      </c>
      <c r="W1548">
        <v>1</v>
      </c>
      <c r="X1548">
        <v>105</v>
      </c>
      <c r="Y1548">
        <v>60</v>
      </c>
      <c r="Z1548">
        <v>0.05</v>
      </c>
      <c r="AA1548" t="b">
        <v>1</v>
      </c>
      <c r="AB1548" s="21" t="s">
        <v>724</v>
      </c>
      <c r="AC1548">
        <v>5</v>
      </c>
      <c r="AD1548">
        <v>9</v>
      </c>
      <c r="AE1548">
        <v>10</v>
      </c>
      <c r="AF1548">
        <v>10</v>
      </c>
      <c r="AG1548" s="21" t="s">
        <v>48</v>
      </c>
      <c r="AH1548" t="b">
        <v>0</v>
      </c>
      <c r="AI1548" t="b">
        <v>0</v>
      </c>
      <c r="AJ1548">
        <v>100</v>
      </c>
      <c r="AK1548">
        <v>650</v>
      </c>
      <c r="AL1548">
        <v>800</v>
      </c>
      <c r="AM1548" s="21" t="s">
        <v>277</v>
      </c>
      <c r="AN1548" s="21"/>
      <c r="AO1548" t="b">
        <v>0</v>
      </c>
      <c r="AP1548" s="21"/>
      <c r="AQ1548" s="21"/>
      <c r="AR1548" s="21" t="s">
        <v>501</v>
      </c>
      <c r="AS1548" s="21"/>
      <c r="AT1548" s="21" t="s">
        <v>798</v>
      </c>
      <c r="AU1548" s="21" t="s">
        <v>507</v>
      </c>
      <c r="AV1548">
        <v>3.2</v>
      </c>
      <c r="AX1548" s="21"/>
      <c r="AY1548">
        <v>33023</v>
      </c>
      <c r="AZ1548">
        <v>0</v>
      </c>
      <c r="BA1548">
        <v>0</v>
      </c>
      <c r="BB1548">
        <v>35</v>
      </c>
      <c r="BC1548">
        <v>5</v>
      </c>
      <c r="BD1548">
        <v>50</v>
      </c>
      <c r="BE1548" s="21"/>
      <c r="BF1548">
        <v>0</v>
      </c>
    </row>
    <row r="1549" spans="1:58" x14ac:dyDescent="0.25">
      <c r="A1549">
        <v>1.7</v>
      </c>
      <c r="B1549" s="21" t="s">
        <v>182</v>
      </c>
      <c r="C1549" s="21" t="s">
        <v>9</v>
      </c>
      <c r="D1549" s="21" t="s">
        <v>14</v>
      </c>
      <c r="E1549" s="21"/>
      <c r="F1549" s="21"/>
      <c r="G1549" s="21" t="s">
        <v>23</v>
      </c>
      <c r="H1549" s="21"/>
      <c r="I1549" s="21" t="s">
        <v>795</v>
      </c>
      <c r="J1549" s="21" t="s">
        <v>575</v>
      </c>
      <c r="K1549" s="21" t="s">
        <v>41</v>
      </c>
      <c r="L1549" t="b">
        <v>0</v>
      </c>
      <c r="M1549" t="b">
        <v>0</v>
      </c>
      <c r="N1549" t="b">
        <v>1</v>
      </c>
      <c r="O1549">
        <v>40</v>
      </c>
      <c r="P1549">
        <v>30</v>
      </c>
      <c r="Q1549">
        <v>0</v>
      </c>
      <c r="R1549" s="21" t="s">
        <v>49</v>
      </c>
      <c r="S1549">
        <v>1000</v>
      </c>
      <c r="T1549">
        <v>100</v>
      </c>
      <c r="U1549" t="b">
        <v>0</v>
      </c>
      <c r="V1549">
        <v>80</v>
      </c>
      <c r="W1549">
        <v>1</v>
      </c>
      <c r="X1549">
        <v>105</v>
      </c>
      <c r="Y1549">
        <v>60</v>
      </c>
      <c r="Z1549">
        <v>0.05</v>
      </c>
      <c r="AA1549" t="b">
        <v>1</v>
      </c>
      <c r="AB1549" s="21" t="s">
        <v>724</v>
      </c>
      <c r="AC1549">
        <v>5</v>
      </c>
      <c r="AD1549">
        <v>9</v>
      </c>
      <c r="AE1549">
        <v>10</v>
      </c>
      <c r="AF1549">
        <v>10</v>
      </c>
      <c r="AG1549" s="21" t="s">
        <v>48</v>
      </c>
      <c r="AH1549" t="b">
        <v>0</v>
      </c>
      <c r="AI1549" t="b">
        <v>0</v>
      </c>
      <c r="AJ1549">
        <v>100</v>
      </c>
      <c r="AK1549">
        <v>650</v>
      </c>
      <c r="AL1549">
        <v>800</v>
      </c>
      <c r="AM1549" s="21" t="s">
        <v>272</v>
      </c>
      <c r="AN1549" s="21"/>
      <c r="AO1549" t="b">
        <v>0</v>
      </c>
      <c r="AP1549" s="21"/>
      <c r="AQ1549" s="21"/>
      <c r="AR1549" s="21" t="s">
        <v>270</v>
      </c>
      <c r="AS1549" s="21"/>
      <c r="AT1549" s="21" t="s">
        <v>515</v>
      </c>
      <c r="AU1549" s="21" t="s">
        <v>514</v>
      </c>
      <c r="AV1549">
        <v>1</v>
      </c>
      <c r="AX1549" s="21"/>
      <c r="AY1549">
        <v>255</v>
      </c>
      <c r="BE1549" s="21"/>
    </row>
    <row r="1550" spans="1:58" x14ac:dyDescent="0.25">
      <c r="A1550">
        <v>1.7</v>
      </c>
      <c r="B1550" s="21" t="s">
        <v>182</v>
      </c>
      <c r="C1550" s="21" t="s">
        <v>9</v>
      </c>
      <c r="D1550" s="21" t="s">
        <v>14</v>
      </c>
      <c r="E1550" s="21"/>
      <c r="F1550" s="21"/>
      <c r="G1550" s="21" t="s">
        <v>23</v>
      </c>
      <c r="H1550" s="21"/>
      <c r="I1550" s="21" t="s">
        <v>795</v>
      </c>
      <c r="J1550" s="21" t="s">
        <v>575</v>
      </c>
      <c r="K1550" s="21" t="s">
        <v>41</v>
      </c>
      <c r="L1550" t="b">
        <v>0</v>
      </c>
      <c r="M1550" t="b">
        <v>0</v>
      </c>
      <c r="N1550" t="b">
        <v>1</v>
      </c>
      <c r="O1550">
        <v>40</v>
      </c>
      <c r="P1550">
        <v>30</v>
      </c>
      <c r="Q1550">
        <v>0</v>
      </c>
      <c r="R1550" s="21" t="s">
        <v>49</v>
      </c>
      <c r="S1550">
        <v>1000</v>
      </c>
      <c r="T1550">
        <v>100</v>
      </c>
      <c r="U1550" t="b">
        <v>0</v>
      </c>
      <c r="V1550">
        <v>80</v>
      </c>
      <c r="W1550">
        <v>1</v>
      </c>
      <c r="X1550">
        <v>105</v>
      </c>
      <c r="Y1550">
        <v>60</v>
      </c>
      <c r="Z1550">
        <v>0.05</v>
      </c>
      <c r="AA1550" t="b">
        <v>1</v>
      </c>
      <c r="AB1550" s="21" t="s">
        <v>724</v>
      </c>
      <c r="AC1550">
        <v>5</v>
      </c>
      <c r="AD1550">
        <v>9</v>
      </c>
      <c r="AE1550">
        <v>10</v>
      </c>
      <c r="AF1550">
        <v>10</v>
      </c>
      <c r="AG1550" s="21" t="s">
        <v>48</v>
      </c>
      <c r="AH1550" t="b">
        <v>0</v>
      </c>
      <c r="AI1550" t="b">
        <v>0</v>
      </c>
      <c r="AJ1550">
        <v>100</v>
      </c>
      <c r="AK1550">
        <v>650</v>
      </c>
      <c r="AL1550">
        <v>800</v>
      </c>
      <c r="AM1550" s="21" t="s">
        <v>267</v>
      </c>
      <c r="AN1550" s="21"/>
      <c r="AO1550" t="b">
        <v>0</v>
      </c>
      <c r="AP1550" s="21"/>
      <c r="AQ1550" s="21"/>
      <c r="AR1550" s="21" t="s">
        <v>501</v>
      </c>
      <c r="AS1550" s="21"/>
      <c r="AT1550" s="21" t="s">
        <v>799</v>
      </c>
      <c r="AU1550" s="21" t="s">
        <v>507</v>
      </c>
      <c r="AV1550">
        <v>3.2</v>
      </c>
      <c r="AX1550" s="21"/>
      <c r="AY1550">
        <v>14053594</v>
      </c>
      <c r="AZ1550">
        <v>0</v>
      </c>
      <c r="BA1550">
        <v>0</v>
      </c>
      <c r="BB1550">
        <v>32.4</v>
      </c>
      <c r="BC1550">
        <v>0</v>
      </c>
      <c r="BD1550">
        <v>50</v>
      </c>
      <c r="BE1550" s="21"/>
      <c r="BF1550">
        <v>0</v>
      </c>
    </row>
    <row r="1551" spans="1:58" x14ac:dyDescent="0.25">
      <c r="A1551">
        <v>1.7</v>
      </c>
      <c r="B1551" s="21" t="s">
        <v>182</v>
      </c>
      <c r="C1551" s="21" t="s">
        <v>9</v>
      </c>
      <c r="D1551" s="21" t="s">
        <v>14</v>
      </c>
      <c r="E1551" s="21"/>
      <c r="F1551" s="21"/>
      <c r="G1551" s="21" t="s">
        <v>23</v>
      </c>
      <c r="H1551" s="21"/>
      <c r="I1551" s="21" t="s">
        <v>795</v>
      </c>
      <c r="J1551" s="21" t="s">
        <v>575</v>
      </c>
      <c r="K1551" s="21" t="s">
        <v>41</v>
      </c>
      <c r="L1551" t="b">
        <v>0</v>
      </c>
      <c r="M1551" t="b">
        <v>0</v>
      </c>
      <c r="N1551" t="b">
        <v>1</v>
      </c>
      <c r="O1551">
        <v>40</v>
      </c>
      <c r="P1551">
        <v>30</v>
      </c>
      <c r="Q1551">
        <v>0</v>
      </c>
      <c r="R1551" s="21" t="s">
        <v>49</v>
      </c>
      <c r="S1551">
        <v>1000</v>
      </c>
      <c r="T1551">
        <v>100</v>
      </c>
      <c r="U1551" t="b">
        <v>0</v>
      </c>
      <c r="V1551">
        <v>80</v>
      </c>
      <c r="W1551">
        <v>1</v>
      </c>
      <c r="X1551">
        <v>105</v>
      </c>
      <c r="Y1551">
        <v>60</v>
      </c>
      <c r="Z1551">
        <v>0.05</v>
      </c>
      <c r="AA1551" t="b">
        <v>1</v>
      </c>
      <c r="AB1551" s="21" t="s">
        <v>724</v>
      </c>
      <c r="AC1551">
        <v>5</v>
      </c>
      <c r="AD1551">
        <v>9</v>
      </c>
      <c r="AE1551">
        <v>10</v>
      </c>
      <c r="AF1551">
        <v>10</v>
      </c>
      <c r="AG1551" s="21" t="s">
        <v>48</v>
      </c>
      <c r="AH1551" t="b">
        <v>0</v>
      </c>
      <c r="AI1551" t="b">
        <v>0</v>
      </c>
      <c r="AJ1551">
        <v>100</v>
      </c>
      <c r="AK1551">
        <v>650</v>
      </c>
      <c r="AL1551">
        <v>800</v>
      </c>
      <c r="AM1551" s="21" t="s">
        <v>266</v>
      </c>
      <c r="AN1551" s="21"/>
      <c r="AO1551" t="b">
        <v>0</v>
      </c>
      <c r="AP1551" s="21"/>
      <c r="AQ1551" s="21"/>
      <c r="AR1551" s="21" t="s">
        <v>501</v>
      </c>
      <c r="AS1551" s="21"/>
      <c r="AT1551" s="21" t="s">
        <v>775</v>
      </c>
      <c r="AU1551" s="21" t="s">
        <v>507</v>
      </c>
      <c r="AV1551">
        <v>3.2</v>
      </c>
      <c r="AW1551">
        <v>1.5009999999999999</v>
      </c>
      <c r="AX1551" s="21"/>
      <c r="AY1551">
        <v>9221330</v>
      </c>
      <c r="AZ1551">
        <v>0</v>
      </c>
      <c r="BA1551">
        <v>0</v>
      </c>
      <c r="BB1551">
        <v>32</v>
      </c>
      <c r="BC1551">
        <v>0</v>
      </c>
      <c r="BD1551">
        <v>50</v>
      </c>
      <c r="BE1551" s="21"/>
      <c r="BF1551">
        <v>0</v>
      </c>
    </row>
    <row r="1552" spans="1:58" x14ac:dyDescent="0.25">
      <c r="A1552">
        <v>1.7</v>
      </c>
      <c r="B1552" s="21" t="s">
        <v>182</v>
      </c>
      <c r="C1552" s="21" t="s">
        <v>9</v>
      </c>
      <c r="D1552" s="21" t="s">
        <v>14</v>
      </c>
      <c r="E1552" s="21"/>
      <c r="F1552" s="21"/>
      <c r="G1552" s="21" t="s">
        <v>23</v>
      </c>
      <c r="H1552" s="21"/>
      <c r="I1552" s="21" t="s">
        <v>795</v>
      </c>
      <c r="J1552" s="21" t="s">
        <v>575</v>
      </c>
      <c r="K1552" s="21" t="s">
        <v>41</v>
      </c>
      <c r="L1552" t="b">
        <v>0</v>
      </c>
      <c r="M1552" t="b">
        <v>0</v>
      </c>
      <c r="N1552" t="b">
        <v>1</v>
      </c>
      <c r="O1552">
        <v>40</v>
      </c>
      <c r="P1552">
        <v>30</v>
      </c>
      <c r="Q1552">
        <v>0</v>
      </c>
      <c r="R1552" s="21" t="s">
        <v>49</v>
      </c>
      <c r="S1552">
        <v>1000</v>
      </c>
      <c r="T1552">
        <v>100</v>
      </c>
      <c r="U1552" t="b">
        <v>0</v>
      </c>
      <c r="V1552">
        <v>80</v>
      </c>
      <c r="W1552">
        <v>1</v>
      </c>
      <c r="X1552">
        <v>105</v>
      </c>
      <c r="Y1552">
        <v>60</v>
      </c>
      <c r="Z1552">
        <v>0.05</v>
      </c>
      <c r="AA1552" t="b">
        <v>1</v>
      </c>
      <c r="AB1552" s="21" t="s">
        <v>724</v>
      </c>
      <c r="AC1552">
        <v>5</v>
      </c>
      <c r="AD1552">
        <v>9</v>
      </c>
      <c r="AE1552">
        <v>10</v>
      </c>
      <c r="AF1552">
        <v>10</v>
      </c>
      <c r="AG1552" s="21" t="s">
        <v>48</v>
      </c>
      <c r="AH1552" t="b">
        <v>0</v>
      </c>
      <c r="AI1552" t="b">
        <v>0</v>
      </c>
      <c r="AJ1552">
        <v>100</v>
      </c>
      <c r="AK1552">
        <v>650</v>
      </c>
      <c r="AL1552">
        <v>800</v>
      </c>
      <c r="AM1552" s="21" t="s">
        <v>265</v>
      </c>
      <c r="AN1552" s="21"/>
      <c r="AO1552" t="b">
        <v>0</v>
      </c>
      <c r="AP1552" s="21"/>
      <c r="AQ1552" s="21"/>
      <c r="AR1552" s="21" t="s">
        <v>501</v>
      </c>
      <c r="AS1552" s="21"/>
      <c r="AT1552" s="21" t="s">
        <v>774</v>
      </c>
      <c r="AU1552" s="21" t="s">
        <v>507</v>
      </c>
      <c r="AV1552">
        <v>3.2</v>
      </c>
      <c r="AW1552">
        <v>1.5009999999999999</v>
      </c>
      <c r="AX1552" s="21"/>
      <c r="AY1552">
        <v>32896</v>
      </c>
      <c r="AZ1552">
        <v>0</v>
      </c>
      <c r="BA1552">
        <v>0</v>
      </c>
      <c r="BB1552">
        <v>32</v>
      </c>
      <c r="BC1552">
        <v>0</v>
      </c>
      <c r="BD1552">
        <v>50</v>
      </c>
      <c r="BE1552" s="21"/>
      <c r="BF1552">
        <v>0</v>
      </c>
    </row>
    <row r="1553" spans="1:58" x14ac:dyDescent="0.25">
      <c r="A1553">
        <v>1.7</v>
      </c>
      <c r="B1553" s="21" t="s">
        <v>182</v>
      </c>
      <c r="C1553" s="21" t="s">
        <v>9</v>
      </c>
      <c r="D1553" s="21" t="s">
        <v>14</v>
      </c>
      <c r="E1553" s="21"/>
      <c r="F1553" s="21"/>
      <c r="G1553" s="21" t="s">
        <v>23</v>
      </c>
      <c r="H1553" s="21"/>
      <c r="I1553" s="21" t="s">
        <v>795</v>
      </c>
      <c r="J1553" s="21" t="s">
        <v>575</v>
      </c>
      <c r="K1553" s="21" t="s">
        <v>41</v>
      </c>
      <c r="L1553" t="b">
        <v>0</v>
      </c>
      <c r="M1553" t="b">
        <v>0</v>
      </c>
      <c r="N1553" t="b">
        <v>1</v>
      </c>
      <c r="O1553">
        <v>40</v>
      </c>
      <c r="P1553">
        <v>30</v>
      </c>
      <c r="Q1553">
        <v>0</v>
      </c>
      <c r="R1553" s="21" t="s">
        <v>49</v>
      </c>
      <c r="S1553">
        <v>1000</v>
      </c>
      <c r="T1553">
        <v>100</v>
      </c>
      <c r="U1553" t="b">
        <v>0</v>
      </c>
      <c r="V1553">
        <v>80</v>
      </c>
      <c r="W1553">
        <v>1</v>
      </c>
      <c r="X1553">
        <v>105</v>
      </c>
      <c r="Y1553">
        <v>60</v>
      </c>
      <c r="Z1553">
        <v>0.05</v>
      </c>
      <c r="AA1553" t="b">
        <v>1</v>
      </c>
      <c r="AB1553" s="21" t="s">
        <v>724</v>
      </c>
      <c r="AC1553">
        <v>5</v>
      </c>
      <c r="AD1553">
        <v>9</v>
      </c>
      <c r="AE1553">
        <v>10</v>
      </c>
      <c r="AF1553">
        <v>10</v>
      </c>
      <c r="AG1553" s="21" t="s">
        <v>48</v>
      </c>
      <c r="AH1553" t="b">
        <v>0</v>
      </c>
      <c r="AI1553" t="b">
        <v>0</v>
      </c>
      <c r="AJ1553">
        <v>100</v>
      </c>
      <c r="AK1553">
        <v>650</v>
      </c>
      <c r="AL1553">
        <v>800</v>
      </c>
      <c r="AM1553" s="21" t="s">
        <v>246</v>
      </c>
      <c r="AN1553" s="21"/>
      <c r="AO1553" t="b">
        <v>0</v>
      </c>
      <c r="AP1553" s="21"/>
      <c r="AQ1553" s="21"/>
      <c r="AR1553" s="21" t="s">
        <v>244</v>
      </c>
      <c r="AS1553" s="21"/>
      <c r="AT1553" s="21" t="s">
        <v>576</v>
      </c>
      <c r="AU1553" s="21" t="s">
        <v>514</v>
      </c>
      <c r="AV1553">
        <v>1</v>
      </c>
      <c r="AX1553" s="21"/>
      <c r="AY1553">
        <v>16711680</v>
      </c>
      <c r="BE1553" s="21"/>
    </row>
    <row r="1554" spans="1:58" x14ac:dyDescent="0.25">
      <c r="A1554">
        <v>1.7</v>
      </c>
      <c r="B1554" s="21" t="s">
        <v>182</v>
      </c>
      <c r="C1554" s="21" t="s">
        <v>9</v>
      </c>
      <c r="D1554" s="21" t="s">
        <v>14</v>
      </c>
      <c r="E1554" s="21"/>
      <c r="F1554" s="21"/>
      <c r="G1554" s="21" t="s">
        <v>23</v>
      </c>
      <c r="H1554" s="21"/>
      <c r="I1554" s="21" t="s">
        <v>795</v>
      </c>
      <c r="J1554" s="21" t="s">
        <v>575</v>
      </c>
      <c r="K1554" s="21" t="s">
        <v>41</v>
      </c>
      <c r="L1554" t="b">
        <v>0</v>
      </c>
      <c r="M1554" t="b">
        <v>0</v>
      </c>
      <c r="N1554" t="b">
        <v>1</v>
      </c>
      <c r="O1554">
        <v>40</v>
      </c>
      <c r="P1554">
        <v>30</v>
      </c>
      <c r="Q1554">
        <v>0</v>
      </c>
      <c r="R1554" s="21" t="s">
        <v>49</v>
      </c>
      <c r="S1554">
        <v>1000</v>
      </c>
      <c r="T1554">
        <v>100</v>
      </c>
      <c r="U1554" t="b">
        <v>0</v>
      </c>
      <c r="V1554">
        <v>80</v>
      </c>
      <c r="W1554">
        <v>1</v>
      </c>
      <c r="X1554">
        <v>105</v>
      </c>
      <c r="Y1554">
        <v>60</v>
      </c>
      <c r="Z1554">
        <v>0.05</v>
      </c>
      <c r="AA1554" t="b">
        <v>1</v>
      </c>
      <c r="AB1554" s="21" t="s">
        <v>724</v>
      </c>
      <c r="AC1554">
        <v>5</v>
      </c>
      <c r="AD1554">
        <v>9</v>
      </c>
      <c r="AE1554">
        <v>10</v>
      </c>
      <c r="AF1554">
        <v>10</v>
      </c>
      <c r="AG1554" s="21" t="s">
        <v>48</v>
      </c>
      <c r="AH1554" t="b">
        <v>0</v>
      </c>
      <c r="AI1554" t="b">
        <v>0</v>
      </c>
      <c r="AJ1554">
        <v>100</v>
      </c>
      <c r="AK1554">
        <v>650</v>
      </c>
      <c r="AL1554">
        <v>800</v>
      </c>
      <c r="AM1554" s="21" t="s">
        <v>245</v>
      </c>
      <c r="AN1554" s="21"/>
      <c r="AO1554" t="b">
        <v>0</v>
      </c>
      <c r="AP1554" s="21"/>
      <c r="AQ1554" s="21"/>
      <c r="AR1554" s="21" t="s">
        <v>244</v>
      </c>
      <c r="AS1554" s="21"/>
      <c r="AT1554" s="21" t="s">
        <v>579</v>
      </c>
      <c r="AU1554" s="21" t="s">
        <v>514</v>
      </c>
      <c r="AV1554">
        <v>1</v>
      </c>
      <c r="AX1554" s="21"/>
      <c r="AY1554">
        <v>9145088</v>
      </c>
      <c r="AZ1554">
        <v>0</v>
      </c>
      <c r="BA1554">
        <v>0</v>
      </c>
      <c r="BB1554">
        <v>36</v>
      </c>
      <c r="BC1554">
        <v>0</v>
      </c>
      <c r="BD1554">
        <v>100</v>
      </c>
      <c r="BE1554" s="21"/>
      <c r="BF1554">
        <v>0</v>
      </c>
    </row>
    <row r="1555" spans="1:58" x14ac:dyDescent="0.25">
      <c r="A1555">
        <v>1.7</v>
      </c>
      <c r="B1555" s="21" t="s">
        <v>182</v>
      </c>
      <c r="C1555" s="21" t="s">
        <v>9</v>
      </c>
      <c r="D1555" s="21" t="s">
        <v>14</v>
      </c>
      <c r="E1555" s="21"/>
      <c r="F1555" s="21"/>
      <c r="G1555" s="21" t="s">
        <v>23</v>
      </c>
      <c r="H1555" s="21"/>
      <c r="I1555" s="21" t="s">
        <v>795</v>
      </c>
      <c r="J1555" s="21" t="s">
        <v>575</v>
      </c>
      <c r="K1555" s="21" t="s">
        <v>41</v>
      </c>
      <c r="L1555" t="b">
        <v>0</v>
      </c>
      <c r="M1555" t="b">
        <v>0</v>
      </c>
      <c r="N1555" t="b">
        <v>1</v>
      </c>
      <c r="O1555">
        <v>40</v>
      </c>
      <c r="P1555">
        <v>30</v>
      </c>
      <c r="Q1555">
        <v>0</v>
      </c>
      <c r="R1555" s="21" t="s">
        <v>49</v>
      </c>
      <c r="S1555">
        <v>1000</v>
      </c>
      <c r="T1555">
        <v>100</v>
      </c>
      <c r="U1555" t="b">
        <v>0</v>
      </c>
      <c r="V1555">
        <v>80</v>
      </c>
      <c r="W1555">
        <v>1</v>
      </c>
      <c r="X1555">
        <v>105</v>
      </c>
      <c r="Y1555">
        <v>60</v>
      </c>
      <c r="Z1555">
        <v>0.05</v>
      </c>
      <c r="AA1555" t="b">
        <v>1</v>
      </c>
      <c r="AB1555" s="21" t="s">
        <v>724</v>
      </c>
      <c r="AC1555">
        <v>5</v>
      </c>
      <c r="AD1555">
        <v>9</v>
      </c>
      <c r="AE1555">
        <v>10</v>
      </c>
      <c r="AF1555">
        <v>10</v>
      </c>
      <c r="AG1555" s="21" t="s">
        <v>48</v>
      </c>
      <c r="AH1555" t="b">
        <v>0</v>
      </c>
      <c r="AI1555" t="b">
        <v>0</v>
      </c>
      <c r="AJ1555">
        <v>100</v>
      </c>
      <c r="AK1555">
        <v>650</v>
      </c>
      <c r="AL1555">
        <v>800</v>
      </c>
      <c r="AM1555" s="21" t="s">
        <v>245</v>
      </c>
      <c r="AN1555" s="21"/>
      <c r="AO1555" t="b">
        <v>0</v>
      </c>
      <c r="AP1555" s="21"/>
      <c r="AQ1555" s="21"/>
      <c r="AR1555" s="21" t="s">
        <v>244</v>
      </c>
      <c r="AS1555" s="21"/>
      <c r="AT1555" s="21" t="s">
        <v>579</v>
      </c>
      <c r="AU1555" s="21" t="s">
        <v>514</v>
      </c>
      <c r="AV1555">
        <v>1</v>
      </c>
      <c r="AX1555" s="21"/>
      <c r="AY1555">
        <v>9145088</v>
      </c>
      <c r="AZ1555">
        <v>0</v>
      </c>
      <c r="BA1555">
        <v>1</v>
      </c>
      <c r="BB1555">
        <v>36</v>
      </c>
      <c r="BC1555">
        <v>100</v>
      </c>
      <c r="BD1555">
        <v>120</v>
      </c>
      <c r="BE1555" s="21"/>
      <c r="BF1555">
        <v>0</v>
      </c>
    </row>
    <row r="1556" spans="1:58" x14ac:dyDescent="0.25">
      <c r="A1556">
        <v>1.7</v>
      </c>
      <c r="B1556" s="21" t="s">
        <v>182</v>
      </c>
      <c r="C1556" s="21" t="s">
        <v>9</v>
      </c>
      <c r="D1556" s="21" t="s">
        <v>14</v>
      </c>
      <c r="E1556" s="21"/>
      <c r="F1556" s="21"/>
      <c r="G1556" s="21" t="s">
        <v>23</v>
      </c>
      <c r="H1556" s="21"/>
      <c r="I1556" s="21" t="s">
        <v>795</v>
      </c>
      <c r="J1556" s="21" t="s">
        <v>575</v>
      </c>
      <c r="K1556" s="21" t="s">
        <v>41</v>
      </c>
      <c r="L1556" t="b">
        <v>0</v>
      </c>
      <c r="M1556" t="b">
        <v>0</v>
      </c>
      <c r="N1556" t="b">
        <v>1</v>
      </c>
      <c r="O1556">
        <v>40</v>
      </c>
      <c r="P1556">
        <v>30</v>
      </c>
      <c r="Q1556">
        <v>0</v>
      </c>
      <c r="R1556" s="21" t="s">
        <v>49</v>
      </c>
      <c r="S1556">
        <v>1000</v>
      </c>
      <c r="T1556">
        <v>100</v>
      </c>
      <c r="U1556" t="b">
        <v>0</v>
      </c>
      <c r="V1556">
        <v>80</v>
      </c>
      <c r="W1556">
        <v>1</v>
      </c>
      <c r="X1556">
        <v>105</v>
      </c>
      <c r="Y1556">
        <v>60</v>
      </c>
      <c r="Z1556">
        <v>0.05</v>
      </c>
      <c r="AA1556" t="b">
        <v>1</v>
      </c>
      <c r="AB1556" s="21" t="s">
        <v>724</v>
      </c>
      <c r="AC1556">
        <v>5</v>
      </c>
      <c r="AD1556">
        <v>9</v>
      </c>
      <c r="AE1556">
        <v>10</v>
      </c>
      <c r="AF1556">
        <v>10</v>
      </c>
      <c r="AG1556" s="21" t="s">
        <v>48</v>
      </c>
      <c r="AH1556" t="b">
        <v>0</v>
      </c>
      <c r="AI1556" t="b">
        <v>0</v>
      </c>
      <c r="AJ1556">
        <v>100</v>
      </c>
      <c r="AK1556">
        <v>650</v>
      </c>
      <c r="AL1556">
        <v>800</v>
      </c>
      <c r="AM1556" s="21" t="s">
        <v>348</v>
      </c>
      <c r="AN1556" s="21"/>
      <c r="AO1556" t="b">
        <v>0</v>
      </c>
      <c r="AP1556" s="21"/>
      <c r="AQ1556" s="21"/>
      <c r="AR1556" s="21" t="s">
        <v>503</v>
      </c>
      <c r="AS1556" s="21"/>
      <c r="AT1556" s="21" t="s">
        <v>539</v>
      </c>
      <c r="AU1556" s="21" t="s">
        <v>514</v>
      </c>
      <c r="AV1556">
        <v>1</v>
      </c>
      <c r="AX1556" s="21"/>
      <c r="AY1556">
        <v>16711935</v>
      </c>
      <c r="BE1556" s="21"/>
    </row>
    <row r="1557" spans="1:58" x14ac:dyDescent="0.25">
      <c r="A1557">
        <v>1.7</v>
      </c>
      <c r="B1557" s="21" t="s">
        <v>182</v>
      </c>
      <c r="C1557" s="21" t="s">
        <v>9</v>
      </c>
      <c r="D1557" s="21" t="s">
        <v>14</v>
      </c>
      <c r="E1557" s="21"/>
      <c r="F1557" s="21"/>
      <c r="G1557" s="21" t="s">
        <v>23</v>
      </c>
      <c r="H1557" s="21"/>
      <c r="I1557" s="21" t="s">
        <v>795</v>
      </c>
      <c r="J1557" s="21" t="s">
        <v>575</v>
      </c>
      <c r="K1557" s="21" t="s">
        <v>41</v>
      </c>
      <c r="L1557" t="b">
        <v>0</v>
      </c>
      <c r="M1557" t="b">
        <v>0</v>
      </c>
      <c r="N1557" t="b">
        <v>1</v>
      </c>
      <c r="O1557">
        <v>40</v>
      </c>
      <c r="P1557">
        <v>30</v>
      </c>
      <c r="Q1557">
        <v>0</v>
      </c>
      <c r="R1557" s="21" t="s">
        <v>49</v>
      </c>
      <c r="S1557">
        <v>1000</v>
      </c>
      <c r="T1557">
        <v>100</v>
      </c>
      <c r="U1557" t="b">
        <v>0</v>
      </c>
      <c r="V1557">
        <v>80</v>
      </c>
      <c r="W1557">
        <v>1</v>
      </c>
      <c r="X1557">
        <v>105</v>
      </c>
      <c r="Y1557">
        <v>60</v>
      </c>
      <c r="Z1557">
        <v>0.05</v>
      </c>
      <c r="AA1557" t="b">
        <v>1</v>
      </c>
      <c r="AB1557" s="21" t="s">
        <v>724</v>
      </c>
      <c r="AC1557">
        <v>5</v>
      </c>
      <c r="AD1557">
        <v>9</v>
      </c>
      <c r="AE1557">
        <v>10</v>
      </c>
      <c r="AF1557">
        <v>10</v>
      </c>
      <c r="AG1557" s="21" t="s">
        <v>48</v>
      </c>
      <c r="AH1557" t="b">
        <v>0</v>
      </c>
      <c r="AI1557" t="b">
        <v>0</v>
      </c>
      <c r="AJ1557">
        <v>100</v>
      </c>
      <c r="AK1557">
        <v>650</v>
      </c>
      <c r="AL1557">
        <v>800</v>
      </c>
      <c r="AM1557" s="21" t="s">
        <v>222</v>
      </c>
      <c r="AN1557" s="21"/>
      <c r="AO1557" t="b">
        <v>0</v>
      </c>
      <c r="AP1557" s="21"/>
      <c r="AQ1557" s="21"/>
      <c r="AR1557" s="21" t="s">
        <v>501</v>
      </c>
      <c r="AS1557" s="21"/>
      <c r="AT1557" s="21" t="s">
        <v>771</v>
      </c>
      <c r="AU1557" s="21" t="s">
        <v>507</v>
      </c>
      <c r="AV1557">
        <v>3.2</v>
      </c>
      <c r="AX1557" s="21"/>
      <c r="AY1557">
        <v>13130346</v>
      </c>
      <c r="AZ1557">
        <v>0</v>
      </c>
      <c r="BA1557">
        <v>0</v>
      </c>
      <c r="BB1557">
        <v>36</v>
      </c>
      <c r="BC1557">
        <v>0</v>
      </c>
      <c r="BD1557">
        <v>65</v>
      </c>
      <c r="BE1557" s="21"/>
      <c r="BF1557">
        <v>0</v>
      </c>
    </row>
    <row r="1558" spans="1:58" x14ac:dyDescent="0.25">
      <c r="A1558">
        <v>1.7</v>
      </c>
      <c r="B1558" s="21" t="s">
        <v>182</v>
      </c>
      <c r="C1558" s="21" t="s">
        <v>9</v>
      </c>
      <c r="D1558" s="21" t="s">
        <v>14</v>
      </c>
      <c r="E1558" s="21"/>
      <c r="F1558" s="21"/>
      <c r="G1558" s="21" t="s">
        <v>23</v>
      </c>
      <c r="H1558" s="21"/>
      <c r="I1558" s="21" t="s">
        <v>795</v>
      </c>
      <c r="J1558" s="21" t="s">
        <v>575</v>
      </c>
      <c r="K1558" s="21" t="s">
        <v>41</v>
      </c>
      <c r="L1558" t="b">
        <v>0</v>
      </c>
      <c r="M1558" t="b">
        <v>0</v>
      </c>
      <c r="N1558" t="b">
        <v>1</v>
      </c>
      <c r="O1558">
        <v>40</v>
      </c>
      <c r="P1558">
        <v>30</v>
      </c>
      <c r="Q1558">
        <v>0</v>
      </c>
      <c r="R1558" s="21" t="s">
        <v>49</v>
      </c>
      <c r="S1558">
        <v>1000</v>
      </c>
      <c r="T1558">
        <v>100</v>
      </c>
      <c r="U1558" t="b">
        <v>0</v>
      </c>
      <c r="V1558">
        <v>80</v>
      </c>
      <c r="W1558">
        <v>1</v>
      </c>
      <c r="X1558">
        <v>105</v>
      </c>
      <c r="Y1558">
        <v>60</v>
      </c>
      <c r="Z1558">
        <v>0.05</v>
      </c>
      <c r="AA1558" t="b">
        <v>1</v>
      </c>
      <c r="AB1558" s="21" t="s">
        <v>724</v>
      </c>
      <c r="AC1558">
        <v>5</v>
      </c>
      <c r="AD1558">
        <v>9</v>
      </c>
      <c r="AE1558">
        <v>10</v>
      </c>
      <c r="AF1558">
        <v>10</v>
      </c>
      <c r="AG1558" s="21" t="s">
        <v>48</v>
      </c>
      <c r="AH1558" t="b">
        <v>0</v>
      </c>
      <c r="AI1558" t="b">
        <v>0</v>
      </c>
      <c r="AJ1558">
        <v>100</v>
      </c>
      <c r="AK1558">
        <v>650</v>
      </c>
      <c r="AL1558">
        <v>800</v>
      </c>
      <c r="AM1558" s="21" t="s">
        <v>502</v>
      </c>
      <c r="AN1558" s="21"/>
      <c r="AO1558" t="b">
        <v>0</v>
      </c>
      <c r="AP1558" s="21"/>
      <c r="AQ1558" s="21" t="s">
        <v>580</v>
      </c>
      <c r="AR1558" s="21" t="s">
        <v>502</v>
      </c>
      <c r="AS1558" s="21" t="s">
        <v>581</v>
      </c>
      <c r="AT1558" s="21" t="s">
        <v>502</v>
      </c>
      <c r="AU1558" s="21" t="s">
        <v>514</v>
      </c>
      <c r="AV1558">
        <v>1</v>
      </c>
      <c r="AX1558" s="21"/>
      <c r="AY1558">
        <v>65280</v>
      </c>
      <c r="BE1558" s="21"/>
    </row>
    <row r="1559" spans="1:58" x14ac:dyDescent="0.25">
      <c r="A1559">
        <v>1.7</v>
      </c>
      <c r="B1559" s="21" t="s">
        <v>182</v>
      </c>
      <c r="C1559" s="21" t="s">
        <v>9</v>
      </c>
      <c r="D1559" s="21" t="s">
        <v>14</v>
      </c>
      <c r="E1559" s="21"/>
      <c r="F1559" s="21"/>
      <c r="G1559" s="21" t="s">
        <v>23</v>
      </c>
      <c r="H1559" s="21"/>
      <c r="I1559" s="21" t="s">
        <v>795</v>
      </c>
      <c r="J1559" s="21" t="s">
        <v>575</v>
      </c>
      <c r="K1559" s="21" t="s">
        <v>41</v>
      </c>
      <c r="L1559" t="b">
        <v>0</v>
      </c>
      <c r="M1559" t="b">
        <v>0</v>
      </c>
      <c r="N1559" t="b">
        <v>1</v>
      </c>
      <c r="O1559">
        <v>40</v>
      </c>
      <c r="P1559">
        <v>30</v>
      </c>
      <c r="Q1559">
        <v>0</v>
      </c>
      <c r="R1559" s="21" t="s">
        <v>49</v>
      </c>
      <c r="S1559">
        <v>1000</v>
      </c>
      <c r="T1559">
        <v>100</v>
      </c>
      <c r="U1559" t="b">
        <v>0</v>
      </c>
      <c r="V1559">
        <v>80</v>
      </c>
      <c r="W1559">
        <v>1</v>
      </c>
      <c r="X1559">
        <v>105</v>
      </c>
      <c r="Y1559">
        <v>60</v>
      </c>
      <c r="Z1559">
        <v>0.05</v>
      </c>
      <c r="AA1559" t="b">
        <v>1</v>
      </c>
      <c r="AB1559" s="21" t="s">
        <v>724</v>
      </c>
      <c r="AC1559">
        <v>5</v>
      </c>
      <c r="AD1559">
        <v>9</v>
      </c>
      <c r="AE1559">
        <v>10</v>
      </c>
      <c r="AF1559">
        <v>10</v>
      </c>
      <c r="AG1559" s="21" t="s">
        <v>48</v>
      </c>
      <c r="AH1559" t="b">
        <v>0</v>
      </c>
      <c r="AI1559" t="b">
        <v>0</v>
      </c>
      <c r="AJ1559">
        <v>100</v>
      </c>
      <c r="AK1559">
        <v>650</v>
      </c>
      <c r="AL1559">
        <v>800</v>
      </c>
      <c r="AM1559" s="21" t="s">
        <v>309</v>
      </c>
      <c r="AN1559" s="21"/>
      <c r="AO1559" t="b">
        <v>0</v>
      </c>
      <c r="AP1559" s="21"/>
      <c r="AQ1559" s="21"/>
      <c r="AR1559" s="21" t="s">
        <v>244</v>
      </c>
      <c r="AS1559" s="21"/>
      <c r="AT1559" s="21" t="s">
        <v>536</v>
      </c>
      <c r="AU1559" s="21" t="s">
        <v>514</v>
      </c>
      <c r="AV1559">
        <v>1</v>
      </c>
      <c r="AX1559" s="21"/>
      <c r="AY1559">
        <v>10156544</v>
      </c>
      <c r="BE1559" s="21"/>
    </row>
    <row r="1560" spans="1:58" x14ac:dyDescent="0.25">
      <c r="A1560">
        <v>1.7</v>
      </c>
      <c r="B1560" s="21" t="s">
        <v>182</v>
      </c>
      <c r="C1560" s="21" t="s">
        <v>9</v>
      </c>
      <c r="D1560" s="21" t="s">
        <v>14</v>
      </c>
      <c r="E1560" s="21"/>
      <c r="F1560" s="21"/>
      <c r="G1560" s="21" t="s">
        <v>23</v>
      </c>
      <c r="H1560" s="21"/>
      <c r="I1560" s="21" t="s">
        <v>795</v>
      </c>
      <c r="J1560" s="21" t="s">
        <v>575</v>
      </c>
      <c r="K1560" s="21" t="s">
        <v>41</v>
      </c>
      <c r="L1560" t="b">
        <v>0</v>
      </c>
      <c r="M1560" t="b">
        <v>0</v>
      </c>
      <c r="N1560" t="b">
        <v>1</v>
      </c>
      <c r="O1560">
        <v>40</v>
      </c>
      <c r="P1560">
        <v>30</v>
      </c>
      <c r="Q1560">
        <v>0</v>
      </c>
      <c r="R1560" s="21" t="s">
        <v>49</v>
      </c>
      <c r="S1560">
        <v>1000</v>
      </c>
      <c r="T1560">
        <v>100</v>
      </c>
      <c r="U1560" t="b">
        <v>0</v>
      </c>
      <c r="V1560">
        <v>80</v>
      </c>
      <c r="W1560">
        <v>1</v>
      </c>
      <c r="X1560">
        <v>105</v>
      </c>
      <c r="Y1560">
        <v>60</v>
      </c>
      <c r="Z1560">
        <v>0.05</v>
      </c>
      <c r="AA1560" t="b">
        <v>1</v>
      </c>
      <c r="AB1560" s="21" t="s">
        <v>724</v>
      </c>
      <c r="AC1560">
        <v>5</v>
      </c>
      <c r="AD1560">
        <v>9</v>
      </c>
      <c r="AE1560">
        <v>10</v>
      </c>
      <c r="AF1560">
        <v>10</v>
      </c>
      <c r="AG1560" s="21" t="s">
        <v>48</v>
      </c>
      <c r="AH1560" t="b">
        <v>0</v>
      </c>
      <c r="AI1560" t="b">
        <v>0</v>
      </c>
      <c r="AJ1560">
        <v>100</v>
      </c>
      <c r="AK1560">
        <v>650</v>
      </c>
      <c r="AL1560">
        <v>800</v>
      </c>
      <c r="AM1560" s="21" t="s">
        <v>317</v>
      </c>
      <c r="AN1560" s="21"/>
      <c r="AO1560" t="b">
        <v>0</v>
      </c>
      <c r="AP1560" s="21"/>
      <c r="AQ1560" s="21"/>
      <c r="AR1560" s="21" t="s">
        <v>244</v>
      </c>
      <c r="AS1560" s="21"/>
      <c r="AT1560" s="21" t="s">
        <v>536</v>
      </c>
      <c r="AU1560" s="21" t="s">
        <v>514</v>
      </c>
      <c r="AV1560">
        <v>1</v>
      </c>
      <c r="AX1560" s="21"/>
      <c r="AY1560">
        <v>8421631</v>
      </c>
      <c r="BE1560" s="21"/>
    </row>
    <row r="1561" spans="1:58" x14ac:dyDescent="0.25">
      <c r="A1561">
        <v>1.7</v>
      </c>
      <c r="B1561" s="21" t="s">
        <v>182</v>
      </c>
      <c r="C1561" s="21" t="s">
        <v>9</v>
      </c>
      <c r="D1561" s="21" t="s">
        <v>14</v>
      </c>
      <c r="E1561" s="21"/>
      <c r="F1561" s="21"/>
      <c r="G1561" s="21" t="s">
        <v>23</v>
      </c>
      <c r="H1561" s="21"/>
      <c r="I1561" s="21" t="s">
        <v>795</v>
      </c>
      <c r="J1561" s="21" t="s">
        <v>575</v>
      </c>
      <c r="K1561" s="21" t="s">
        <v>41</v>
      </c>
      <c r="L1561" t="b">
        <v>0</v>
      </c>
      <c r="M1561" t="b">
        <v>0</v>
      </c>
      <c r="N1561" t="b">
        <v>1</v>
      </c>
      <c r="O1561">
        <v>40</v>
      </c>
      <c r="P1561">
        <v>30</v>
      </c>
      <c r="Q1561">
        <v>0</v>
      </c>
      <c r="R1561" s="21" t="s">
        <v>49</v>
      </c>
      <c r="S1561">
        <v>1000</v>
      </c>
      <c r="T1561">
        <v>100</v>
      </c>
      <c r="U1561" t="b">
        <v>0</v>
      </c>
      <c r="V1561">
        <v>80</v>
      </c>
      <c r="W1561">
        <v>1</v>
      </c>
      <c r="X1561">
        <v>105</v>
      </c>
      <c r="Y1561">
        <v>60</v>
      </c>
      <c r="Z1561">
        <v>0.05</v>
      </c>
      <c r="AA1561" t="b">
        <v>1</v>
      </c>
      <c r="AB1561" s="21" t="s">
        <v>724</v>
      </c>
      <c r="AC1561">
        <v>5</v>
      </c>
      <c r="AD1561">
        <v>9</v>
      </c>
      <c r="AE1561">
        <v>10</v>
      </c>
      <c r="AF1561">
        <v>10</v>
      </c>
      <c r="AG1561" s="21" t="s">
        <v>48</v>
      </c>
      <c r="AH1561" t="b">
        <v>0</v>
      </c>
      <c r="AI1561" t="b">
        <v>0</v>
      </c>
      <c r="AJ1561">
        <v>100</v>
      </c>
      <c r="AK1561">
        <v>650</v>
      </c>
      <c r="AL1561">
        <v>800</v>
      </c>
      <c r="AM1561" s="21" t="s">
        <v>310</v>
      </c>
      <c r="AN1561" s="21"/>
      <c r="AO1561" t="b">
        <v>0</v>
      </c>
      <c r="AP1561" s="21"/>
      <c r="AQ1561" s="21"/>
      <c r="AR1561" s="21" t="s">
        <v>535</v>
      </c>
      <c r="AS1561" s="21"/>
      <c r="AT1561" s="21" t="s">
        <v>800</v>
      </c>
      <c r="AU1561" s="21" t="s">
        <v>507</v>
      </c>
      <c r="AV1561">
        <v>3.2</v>
      </c>
      <c r="AX1561" s="21"/>
      <c r="AY1561">
        <v>42495</v>
      </c>
      <c r="BE1561" s="21"/>
    </row>
    <row r="1562" spans="1:58" x14ac:dyDescent="0.25">
      <c r="A1562">
        <v>1.7</v>
      </c>
      <c r="B1562" s="21" t="s">
        <v>182</v>
      </c>
      <c r="C1562" s="21" t="s">
        <v>9</v>
      </c>
      <c r="D1562" s="21" t="s">
        <v>14</v>
      </c>
      <c r="E1562" s="21"/>
      <c r="F1562" s="21"/>
      <c r="G1562" s="21" t="s">
        <v>23</v>
      </c>
      <c r="H1562" s="21"/>
      <c r="I1562" s="21" t="s">
        <v>795</v>
      </c>
      <c r="J1562" s="21" t="s">
        <v>575</v>
      </c>
      <c r="K1562" s="21" t="s">
        <v>41</v>
      </c>
      <c r="L1562" t="b">
        <v>0</v>
      </c>
      <c r="M1562" t="b">
        <v>0</v>
      </c>
      <c r="N1562" t="b">
        <v>1</v>
      </c>
      <c r="O1562">
        <v>40</v>
      </c>
      <c r="P1562">
        <v>30</v>
      </c>
      <c r="Q1562">
        <v>0</v>
      </c>
      <c r="R1562" s="21" t="s">
        <v>49</v>
      </c>
      <c r="S1562">
        <v>1000</v>
      </c>
      <c r="T1562">
        <v>100</v>
      </c>
      <c r="U1562" t="b">
        <v>0</v>
      </c>
      <c r="V1562">
        <v>80</v>
      </c>
      <c r="W1562">
        <v>1</v>
      </c>
      <c r="X1562">
        <v>105</v>
      </c>
      <c r="Y1562">
        <v>60</v>
      </c>
      <c r="Z1562">
        <v>0.05</v>
      </c>
      <c r="AA1562" t="b">
        <v>1</v>
      </c>
      <c r="AB1562" s="21" t="s">
        <v>724</v>
      </c>
      <c r="AC1562">
        <v>5</v>
      </c>
      <c r="AD1562">
        <v>9</v>
      </c>
      <c r="AE1562">
        <v>10</v>
      </c>
      <c r="AF1562">
        <v>10</v>
      </c>
      <c r="AG1562" s="21" t="s">
        <v>48</v>
      </c>
      <c r="AH1562" t="b">
        <v>0</v>
      </c>
      <c r="AI1562" t="b">
        <v>0</v>
      </c>
      <c r="AJ1562">
        <v>100</v>
      </c>
      <c r="AK1562">
        <v>650</v>
      </c>
      <c r="AL1562">
        <v>800</v>
      </c>
      <c r="AM1562" s="21" t="s">
        <v>419</v>
      </c>
      <c r="AN1562" s="21"/>
      <c r="AO1562" t="b">
        <v>0</v>
      </c>
      <c r="AP1562" s="21"/>
      <c r="AQ1562" s="21"/>
      <c r="AR1562" s="21" t="s">
        <v>375</v>
      </c>
      <c r="AS1562" s="21"/>
      <c r="AT1562" s="21" t="s">
        <v>539</v>
      </c>
      <c r="AU1562" s="21" t="s">
        <v>514</v>
      </c>
      <c r="AV1562">
        <v>1</v>
      </c>
      <c r="AX1562" s="21"/>
      <c r="AY1562">
        <v>16711935</v>
      </c>
      <c r="BE1562" s="21"/>
    </row>
    <row r="1563" spans="1:58" x14ac:dyDescent="0.25">
      <c r="A1563">
        <v>1.7</v>
      </c>
      <c r="B1563" s="21" t="s">
        <v>182</v>
      </c>
      <c r="C1563" s="21" t="s">
        <v>9</v>
      </c>
      <c r="D1563" s="21" t="s">
        <v>14</v>
      </c>
      <c r="E1563" s="21"/>
      <c r="F1563" s="21"/>
      <c r="G1563" s="21" t="s">
        <v>23</v>
      </c>
      <c r="H1563" s="21"/>
      <c r="I1563" s="21" t="s">
        <v>795</v>
      </c>
      <c r="J1563" s="21" t="s">
        <v>575</v>
      </c>
      <c r="K1563" s="21" t="s">
        <v>41</v>
      </c>
      <c r="L1563" t="b">
        <v>0</v>
      </c>
      <c r="M1563" t="b">
        <v>0</v>
      </c>
      <c r="N1563" t="b">
        <v>1</v>
      </c>
      <c r="O1563">
        <v>40</v>
      </c>
      <c r="P1563">
        <v>30</v>
      </c>
      <c r="Q1563">
        <v>0</v>
      </c>
      <c r="R1563" s="21" t="s">
        <v>49</v>
      </c>
      <c r="S1563">
        <v>1000</v>
      </c>
      <c r="T1563">
        <v>100</v>
      </c>
      <c r="U1563" t="b">
        <v>0</v>
      </c>
      <c r="V1563">
        <v>80</v>
      </c>
      <c r="W1563">
        <v>1</v>
      </c>
      <c r="X1563">
        <v>105</v>
      </c>
      <c r="Y1563">
        <v>60</v>
      </c>
      <c r="Z1563">
        <v>0.05</v>
      </c>
      <c r="AA1563" t="b">
        <v>1</v>
      </c>
      <c r="AB1563" s="21" t="s">
        <v>724</v>
      </c>
      <c r="AC1563">
        <v>5</v>
      </c>
      <c r="AD1563">
        <v>9</v>
      </c>
      <c r="AE1563">
        <v>10</v>
      </c>
      <c r="AF1563">
        <v>10</v>
      </c>
      <c r="AG1563" s="21" t="s">
        <v>48</v>
      </c>
      <c r="AH1563" t="b">
        <v>0</v>
      </c>
      <c r="AI1563" t="b">
        <v>0</v>
      </c>
      <c r="AJ1563">
        <v>100</v>
      </c>
      <c r="AK1563">
        <v>650</v>
      </c>
      <c r="AL1563">
        <v>800</v>
      </c>
      <c r="AM1563" s="21" t="s">
        <v>258</v>
      </c>
      <c r="AN1563" s="21"/>
      <c r="AO1563" t="b">
        <v>0</v>
      </c>
      <c r="AP1563" s="21"/>
      <c r="AQ1563" s="21"/>
      <c r="AR1563" s="21" t="s">
        <v>535</v>
      </c>
      <c r="AS1563" s="21"/>
      <c r="AT1563" s="21" t="s">
        <v>576</v>
      </c>
      <c r="AU1563" s="21" t="s">
        <v>514</v>
      </c>
      <c r="AV1563">
        <v>1</v>
      </c>
      <c r="AX1563" s="21"/>
      <c r="AY1563">
        <v>9145088</v>
      </c>
      <c r="BE1563" s="21"/>
    </row>
    <row r="1564" spans="1:58" x14ac:dyDescent="0.25">
      <c r="A1564">
        <v>1.7</v>
      </c>
      <c r="B1564" s="21" t="s">
        <v>182</v>
      </c>
      <c r="C1564" s="21" t="s">
        <v>9</v>
      </c>
      <c r="D1564" s="21" t="s">
        <v>14</v>
      </c>
      <c r="E1564" s="21"/>
      <c r="F1564" s="21"/>
      <c r="G1564" s="21" t="s">
        <v>23</v>
      </c>
      <c r="H1564" s="21"/>
      <c r="I1564" s="21" t="s">
        <v>795</v>
      </c>
      <c r="J1564" s="21" t="s">
        <v>575</v>
      </c>
      <c r="K1564" s="21" t="s">
        <v>41</v>
      </c>
      <c r="L1564" t="b">
        <v>0</v>
      </c>
      <c r="M1564" t="b">
        <v>0</v>
      </c>
      <c r="N1564" t="b">
        <v>1</v>
      </c>
      <c r="O1564">
        <v>40</v>
      </c>
      <c r="P1564">
        <v>30</v>
      </c>
      <c r="Q1564">
        <v>0</v>
      </c>
      <c r="R1564" s="21" t="s">
        <v>49</v>
      </c>
      <c r="S1564">
        <v>1000</v>
      </c>
      <c r="T1564">
        <v>100</v>
      </c>
      <c r="U1564" t="b">
        <v>0</v>
      </c>
      <c r="V1564">
        <v>80</v>
      </c>
      <c r="W1564">
        <v>1</v>
      </c>
      <c r="X1564">
        <v>105</v>
      </c>
      <c r="Y1564">
        <v>60</v>
      </c>
      <c r="Z1564">
        <v>0.05</v>
      </c>
      <c r="AA1564" t="b">
        <v>1</v>
      </c>
      <c r="AB1564" s="21" t="s">
        <v>724</v>
      </c>
      <c r="AC1564">
        <v>5</v>
      </c>
      <c r="AD1564">
        <v>9</v>
      </c>
      <c r="AE1564">
        <v>10</v>
      </c>
      <c r="AF1564">
        <v>10</v>
      </c>
      <c r="AG1564" s="21" t="s">
        <v>48</v>
      </c>
      <c r="AH1564" t="b">
        <v>0</v>
      </c>
      <c r="AI1564" t="b">
        <v>0</v>
      </c>
      <c r="AJ1564">
        <v>100</v>
      </c>
      <c r="AK1564">
        <v>650</v>
      </c>
      <c r="AL1564">
        <v>800</v>
      </c>
      <c r="AM1564" s="21" t="s">
        <v>318</v>
      </c>
      <c r="AN1564" s="21"/>
      <c r="AO1564" t="b">
        <v>0</v>
      </c>
      <c r="AP1564" s="21"/>
      <c r="AQ1564" s="21"/>
      <c r="AR1564" s="21" t="s">
        <v>503</v>
      </c>
      <c r="AS1564" s="21"/>
      <c r="AT1564" s="21" t="s">
        <v>537</v>
      </c>
      <c r="AU1564" s="21" t="s">
        <v>514</v>
      </c>
      <c r="AV1564">
        <v>1</v>
      </c>
      <c r="AW1564">
        <v>3</v>
      </c>
      <c r="AX1564" s="21"/>
      <c r="AY1564">
        <v>13130346</v>
      </c>
      <c r="AZ1564">
        <v>0</v>
      </c>
      <c r="BA1564">
        <v>0</v>
      </c>
      <c r="BB1564">
        <v>20</v>
      </c>
      <c r="BC1564">
        <v>60</v>
      </c>
      <c r="BD1564">
        <v>50</v>
      </c>
      <c r="BE1564" s="21"/>
      <c r="BF1564">
        <v>0</v>
      </c>
    </row>
    <row r="1565" spans="1:58" x14ac:dyDescent="0.25">
      <c r="A1565">
        <v>1.7</v>
      </c>
      <c r="B1565" s="21" t="s">
        <v>182</v>
      </c>
      <c r="C1565" s="21" t="s">
        <v>9</v>
      </c>
      <c r="D1565" s="21" t="s">
        <v>14</v>
      </c>
      <c r="E1565" s="21"/>
      <c r="F1565" s="21"/>
      <c r="G1565" s="21" t="s">
        <v>23</v>
      </c>
      <c r="H1565" s="21"/>
      <c r="I1565" s="21" t="s">
        <v>795</v>
      </c>
      <c r="J1565" s="21" t="s">
        <v>575</v>
      </c>
      <c r="K1565" s="21" t="s">
        <v>41</v>
      </c>
      <c r="L1565" t="b">
        <v>0</v>
      </c>
      <c r="M1565" t="b">
        <v>0</v>
      </c>
      <c r="N1565" t="b">
        <v>1</v>
      </c>
      <c r="O1565">
        <v>40</v>
      </c>
      <c r="P1565">
        <v>30</v>
      </c>
      <c r="Q1565">
        <v>0</v>
      </c>
      <c r="R1565" s="21" t="s">
        <v>49</v>
      </c>
      <c r="S1565">
        <v>1000</v>
      </c>
      <c r="T1565">
        <v>100</v>
      </c>
      <c r="U1565" t="b">
        <v>0</v>
      </c>
      <c r="V1565">
        <v>80</v>
      </c>
      <c r="W1565">
        <v>1</v>
      </c>
      <c r="X1565">
        <v>105</v>
      </c>
      <c r="Y1565">
        <v>60</v>
      </c>
      <c r="Z1565">
        <v>0.05</v>
      </c>
      <c r="AA1565" t="b">
        <v>1</v>
      </c>
      <c r="AB1565" s="21" t="s">
        <v>724</v>
      </c>
      <c r="AC1565">
        <v>5</v>
      </c>
      <c r="AD1565">
        <v>9</v>
      </c>
      <c r="AE1565">
        <v>10</v>
      </c>
      <c r="AF1565">
        <v>10</v>
      </c>
      <c r="AG1565" s="21" t="s">
        <v>48</v>
      </c>
      <c r="AH1565" t="b">
        <v>0</v>
      </c>
      <c r="AI1565" t="b">
        <v>0</v>
      </c>
      <c r="AJ1565">
        <v>100</v>
      </c>
      <c r="AK1565">
        <v>650</v>
      </c>
      <c r="AL1565">
        <v>800</v>
      </c>
      <c r="AM1565" s="21" t="s">
        <v>318</v>
      </c>
      <c r="AN1565" s="21"/>
      <c r="AO1565" t="b">
        <v>0</v>
      </c>
      <c r="AP1565" s="21"/>
      <c r="AQ1565" s="21"/>
      <c r="AR1565" s="21" t="s">
        <v>503</v>
      </c>
      <c r="AS1565" s="21"/>
      <c r="AT1565" s="21" t="s">
        <v>537</v>
      </c>
      <c r="AU1565" s="21" t="s">
        <v>514</v>
      </c>
      <c r="AV1565">
        <v>1</v>
      </c>
      <c r="AW1565">
        <v>3</v>
      </c>
      <c r="AX1565" s="21"/>
      <c r="AY1565">
        <v>13130346</v>
      </c>
      <c r="AZ1565">
        <v>0</v>
      </c>
      <c r="BA1565">
        <v>0</v>
      </c>
      <c r="BB1565">
        <v>25</v>
      </c>
      <c r="BC1565">
        <v>35</v>
      </c>
      <c r="BD1565">
        <v>50</v>
      </c>
      <c r="BE1565" s="21"/>
      <c r="BF1565">
        <v>0</v>
      </c>
    </row>
    <row r="1566" spans="1:58" x14ac:dyDescent="0.25">
      <c r="A1566">
        <v>1.7</v>
      </c>
      <c r="B1566" s="21" t="s">
        <v>182</v>
      </c>
      <c r="C1566" s="21" t="s">
        <v>9</v>
      </c>
      <c r="D1566" s="21" t="s">
        <v>14</v>
      </c>
      <c r="E1566" s="21"/>
      <c r="F1566" s="21"/>
      <c r="G1566" s="21" t="s">
        <v>23</v>
      </c>
      <c r="H1566" s="21"/>
      <c r="I1566" s="21" t="s">
        <v>795</v>
      </c>
      <c r="J1566" s="21" t="s">
        <v>575</v>
      </c>
      <c r="K1566" s="21" t="s">
        <v>41</v>
      </c>
      <c r="L1566" t="b">
        <v>0</v>
      </c>
      <c r="M1566" t="b">
        <v>0</v>
      </c>
      <c r="N1566" t="b">
        <v>1</v>
      </c>
      <c r="O1566">
        <v>40</v>
      </c>
      <c r="P1566">
        <v>30</v>
      </c>
      <c r="Q1566">
        <v>0</v>
      </c>
      <c r="R1566" s="21" t="s">
        <v>49</v>
      </c>
      <c r="S1566">
        <v>1000</v>
      </c>
      <c r="T1566">
        <v>100</v>
      </c>
      <c r="U1566" t="b">
        <v>0</v>
      </c>
      <c r="V1566">
        <v>80</v>
      </c>
      <c r="W1566">
        <v>1</v>
      </c>
      <c r="X1566">
        <v>105</v>
      </c>
      <c r="Y1566">
        <v>60</v>
      </c>
      <c r="Z1566">
        <v>0.05</v>
      </c>
      <c r="AA1566" t="b">
        <v>1</v>
      </c>
      <c r="AB1566" s="21" t="s">
        <v>724</v>
      </c>
      <c r="AC1566">
        <v>5</v>
      </c>
      <c r="AD1566">
        <v>9</v>
      </c>
      <c r="AE1566">
        <v>10</v>
      </c>
      <c r="AF1566">
        <v>10</v>
      </c>
      <c r="AG1566" s="21" t="s">
        <v>48</v>
      </c>
      <c r="AH1566" t="b">
        <v>0</v>
      </c>
      <c r="AI1566" t="b">
        <v>0</v>
      </c>
      <c r="AJ1566">
        <v>100</v>
      </c>
      <c r="AK1566">
        <v>650</v>
      </c>
      <c r="AL1566">
        <v>800</v>
      </c>
      <c r="AM1566" s="21" t="s">
        <v>318</v>
      </c>
      <c r="AN1566" s="21"/>
      <c r="AO1566" t="b">
        <v>0</v>
      </c>
      <c r="AP1566" s="21"/>
      <c r="AQ1566" s="21"/>
      <c r="AR1566" s="21" t="s">
        <v>503</v>
      </c>
      <c r="AS1566" s="21"/>
      <c r="AT1566" s="21" t="s">
        <v>537</v>
      </c>
      <c r="AU1566" s="21" t="s">
        <v>514</v>
      </c>
      <c r="AV1566">
        <v>1</v>
      </c>
      <c r="AW1566">
        <v>3</v>
      </c>
      <c r="AX1566" s="21"/>
      <c r="AY1566">
        <v>13130346</v>
      </c>
      <c r="AZ1566">
        <v>0</v>
      </c>
      <c r="BA1566">
        <v>0</v>
      </c>
      <c r="BB1566">
        <v>30</v>
      </c>
      <c r="BC1566">
        <v>20</v>
      </c>
      <c r="BD1566">
        <v>50</v>
      </c>
      <c r="BE1566" s="21"/>
      <c r="BF1566">
        <v>0</v>
      </c>
    </row>
    <row r="1567" spans="1:58" x14ac:dyDescent="0.25">
      <c r="A1567">
        <v>1.7</v>
      </c>
      <c r="B1567" s="21" t="s">
        <v>182</v>
      </c>
      <c r="C1567" s="21" t="s">
        <v>9</v>
      </c>
      <c r="D1567" s="21" t="s">
        <v>14</v>
      </c>
      <c r="E1567" s="21"/>
      <c r="F1567" s="21"/>
      <c r="G1567" s="21" t="s">
        <v>23</v>
      </c>
      <c r="H1567" s="21"/>
      <c r="I1567" s="21" t="s">
        <v>795</v>
      </c>
      <c r="J1567" s="21" t="s">
        <v>575</v>
      </c>
      <c r="K1567" s="21" t="s">
        <v>41</v>
      </c>
      <c r="L1567" t="b">
        <v>0</v>
      </c>
      <c r="M1567" t="b">
        <v>0</v>
      </c>
      <c r="N1567" t="b">
        <v>1</v>
      </c>
      <c r="O1567">
        <v>40</v>
      </c>
      <c r="P1567">
        <v>30</v>
      </c>
      <c r="Q1567">
        <v>0</v>
      </c>
      <c r="R1567" s="21" t="s">
        <v>49</v>
      </c>
      <c r="S1567">
        <v>1000</v>
      </c>
      <c r="T1567">
        <v>100</v>
      </c>
      <c r="U1567" t="b">
        <v>0</v>
      </c>
      <c r="V1567">
        <v>80</v>
      </c>
      <c r="W1567">
        <v>1</v>
      </c>
      <c r="X1567">
        <v>105</v>
      </c>
      <c r="Y1567">
        <v>60</v>
      </c>
      <c r="Z1567">
        <v>0.05</v>
      </c>
      <c r="AA1567" t="b">
        <v>1</v>
      </c>
      <c r="AB1567" s="21" t="s">
        <v>724</v>
      </c>
      <c r="AC1567">
        <v>5</v>
      </c>
      <c r="AD1567">
        <v>9</v>
      </c>
      <c r="AE1567">
        <v>10</v>
      </c>
      <c r="AF1567">
        <v>10</v>
      </c>
      <c r="AG1567" s="21" t="s">
        <v>48</v>
      </c>
      <c r="AH1567" t="b">
        <v>0</v>
      </c>
      <c r="AI1567" t="b">
        <v>0</v>
      </c>
      <c r="AJ1567">
        <v>100</v>
      </c>
      <c r="AK1567">
        <v>650</v>
      </c>
      <c r="AL1567">
        <v>800</v>
      </c>
      <c r="AM1567" s="21" t="s">
        <v>318</v>
      </c>
      <c r="AN1567" s="21"/>
      <c r="AO1567" t="b">
        <v>0</v>
      </c>
      <c r="AP1567" s="21"/>
      <c r="AQ1567" s="21"/>
      <c r="AR1567" s="21" t="s">
        <v>503</v>
      </c>
      <c r="AS1567" s="21"/>
      <c r="AT1567" s="21" t="s">
        <v>537</v>
      </c>
      <c r="AU1567" s="21" t="s">
        <v>514</v>
      </c>
      <c r="AV1567">
        <v>1</v>
      </c>
      <c r="AW1567">
        <v>3</v>
      </c>
      <c r="AX1567" s="21"/>
      <c r="AY1567">
        <v>13130346</v>
      </c>
      <c r="AZ1567">
        <v>0</v>
      </c>
      <c r="BA1567">
        <v>0</v>
      </c>
      <c r="BB1567">
        <v>36</v>
      </c>
      <c r="BC1567">
        <v>0</v>
      </c>
      <c r="BD1567">
        <v>50</v>
      </c>
      <c r="BE1567" s="21"/>
      <c r="BF1567">
        <v>0</v>
      </c>
    </row>
    <row r="1568" spans="1:58" x14ac:dyDescent="0.25">
      <c r="A1568">
        <v>1.7</v>
      </c>
      <c r="B1568" s="21" t="s">
        <v>182</v>
      </c>
      <c r="C1568" s="21" t="s">
        <v>9</v>
      </c>
      <c r="D1568" s="21" t="s">
        <v>14</v>
      </c>
      <c r="E1568" s="21"/>
      <c r="F1568" s="21"/>
      <c r="G1568" s="21" t="s">
        <v>23</v>
      </c>
      <c r="H1568" s="21"/>
      <c r="I1568" s="21" t="s">
        <v>795</v>
      </c>
      <c r="J1568" s="21" t="s">
        <v>575</v>
      </c>
      <c r="K1568" s="21" t="s">
        <v>41</v>
      </c>
      <c r="L1568" t="b">
        <v>0</v>
      </c>
      <c r="M1568" t="b">
        <v>0</v>
      </c>
      <c r="N1568" t="b">
        <v>1</v>
      </c>
      <c r="O1568">
        <v>40</v>
      </c>
      <c r="P1568">
        <v>30</v>
      </c>
      <c r="Q1568">
        <v>0</v>
      </c>
      <c r="R1568" s="21" t="s">
        <v>49</v>
      </c>
      <c r="S1568">
        <v>1000</v>
      </c>
      <c r="T1568">
        <v>100</v>
      </c>
      <c r="U1568" t="b">
        <v>0</v>
      </c>
      <c r="V1568">
        <v>80</v>
      </c>
      <c r="W1568">
        <v>1</v>
      </c>
      <c r="X1568">
        <v>105</v>
      </c>
      <c r="Y1568">
        <v>60</v>
      </c>
      <c r="Z1568">
        <v>0.05</v>
      </c>
      <c r="AA1568" t="b">
        <v>1</v>
      </c>
      <c r="AB1568" s="21" t="s">
        <v>724</v>
      </c>
      <c r="AC1568">
        <v>5</v>
      </c>
      <c r="AD1568">
        <v>9</v>
      </c>
      <c r="AE1568">
        <v>10</v>
      </c>
      <c r="AF1568">
        <v>10</v>
      </c>
      <c r="AG1568" s="21" t="s">
        <v>48</v>
      </c>
      <c r="AH1568" t="b">
        <v>0</v>
      </c>
      <c r="AI1568" t="b">
        <v>0</v>
      </c>
      <c r="AJ1568">
        <v>100</v>
      </c>
      <c r="AK1568">
        <v>650</v>
      </c>
      <c r="AL1568">
        <v>800</v>
      </c>
      <c r="AM1568" s="21" t="s">
        <v>224</v>
      </c>
      <c r="AN1568" s="21"/>
      <c r="AO1568" t="b">
        <v>0</v>
      </c>
      <c r="AP1568" s="21"/>
      <c r="AQ1568" s="21"/>
      <c r="AR1568" s="21" t="s">
        <v>375</v>
      </c>
      <c r="AS1568" s="21"/>
      <c r="AT1568" s="21" t="s">
        <v>500</v>
      </c>
      <c r="AU1568" s="21" t="s">
        <v>514</v>
      </c>
      <c r="AV1568">
        <v>1</v>
      </c>
      <c r="AX1568" s="21"/>
      <c r="AY1568">
        <v>12320699</v>
      </c>
      <c r="AZ1568">
        <v>0</v>
      </c>
      <c r="BA1568">
        <v>0</v>
      </c>
      <c r="BB1568">
        <v>32.4</v>
      </c>
      <c r="BC1568">
        <v>0</v>
      </c>
      <c r="BD1568">
        <v>50</v>
      </c>
      <c r="BE1568" s="21"/>
      <c r="BF1568">
        <v>0</v>
      </c>
    </row>
    <row r="1569" spans="1:58" x14ac:dyDescent="0.25">
      <c r="A1569" t="s">
        <v>721</v>
      </c>
      <c r="B1569" t="s">
        <v>4</v>
      </c>
      <c r="C1569" t="s">
        <v>8</v>
      </c>
      <c r="D1569" t="s">
        <v>13</v>
      </c>
      <c r="E1569" t="s">
        <v>18</v>
      </c>
      <c r="F1569" t="s">
        <v>20</v>
      </c>
      <c r="G1569" t="s">
        <v>22</v>
      </c>
      <c r="H1569" t="s">
        <v>27</v>
      </c>
      <c r="I1569" t="s">
        <v>30</v>
      </c>
      <c r="J1569" t="s">
        <v>31</v>
      </c>
      <c r="K1569" t="s">
        <v>466</v>
      </c>
      <c r="L1569" t="s">
        <v>55</v>
      </c>
      <c r="M1569" t="s">
        <v>57</v>
      </c>
      <c r="N1569" t="s">
        <v>58</v>
      </c>
      <c r="O1569" t="s">
        <v>43</v>
      </c>
      <c r="P1569" t="s">
        <v>45</v>
      </c>
      <c r="Q1569" t="s">
        <v>46</v>
      </c>
      <c r="R1569" t="s">
        <v>47</v>
      </c>
      <c r="S1569" t="s">
        <v>51</v>
      </c>
      <c r="T1569" t="s">
        <v>53</v>
      </c>
      <c r="U1569" t="s">
        <v>75</v>
      </c>
      <c r="V1569" t="s">
        <v>76</v>
      </c>
      <c r="W1569" t="s">
        <v>77</v>
      </c>
      <c r="X1569" t="s">
        <v>78</v>
      </c>
      <c r="Y1569" t="s">
        <v>79</v>
      </c>
      <c r="Z1569" t="s">
        <v>80</v>
      </c>
      <c r="AA1569" t="s">
        <v>81</v>
      </c>
      <c r="AB1569" t="s">
        <v>61</v>
      </c>
      <c r="AC1569" t="s">
        <v>62</v>
      </c>
      <c r="AD1569" t="s">
        <v>64</v>
      </c>
      <c r="AE1569" t="s">
        <v>65</v>
      </c>
      <c r="AF1569" t="s">
        <v>66</v>
      </c>
      <c r="AG1569" t="s">
        <v>67</v>
      </c>
      <c r="AH1569" t="s">
        <v>72</v>
      </c>
      <c r="AI1569" t="s">
        <v>73</v>
      </c>
      <c r="AJ1569" t="s">
        <v>69</v>
      </c>
      <c r="AK1569" t="s">
        <v>70</v>
      </c>
      <c r="AL1569" t="s">
        <v>71</v>
      </c>
      <c r="AM1569" t="s">
        <v>722</v>
      </c>
      <c r="AN1569" t="s">
        <v>102</v>
      </c>
      <c r="AO1569" t="s">
        <v>100</v>
      </c>
      <c r="AP1569" t="s">
        <v>84</v>
      </c>
      <c r="AQ1569" t="s">
        <v>85</v>
      </c>
      <c r="AR1569" t="s">
        <v>86</v>
      </c>
      <c r="AS1569" t="s">
        <v>87</v>
      </c>
      <c r="AT1569" t="s">
        <v>89</v>
      </c>
      <c r="AU1569" t="s">
        <v>90</v>
      </c>
      <c r="AV1569" t="s">
        <v>91</v>
      </c>
      <c r="AW1569" t="s">
        <v>92</v>
      </c>
      <c r="AX1569" t="s">
        <v>94</v>
      </c>
      <c r="AY1569" t="s">
        <v>96</v>
      </c>
      <c r="AZ1569" t="s">
        <v>478</v>
      </c>
      <c r="BA1569" t="s">
        <v>104</v>
      </c>
      <c r="BB1569" t="s">
        <v>105</v>
      </c>
      <c r="BC1569" t="s">
        <v>106</v>
      </c>
      <c r="BD1569" t="s">
        <v>488</v>
      </c>
      <c r="BE1569" t="s">
        <v>107</v>
      </c>
      <c r="BF1569" t="s">
        <v>36</v>
      </c>
    </row>
    <row r="1570" spans="1:58" x14ac:dyDescent="0.25">
      <c r="A1570">
        <v>1.7</v>
      </c>
      <c r="B1570" s="21" t="s">
        <v>196</v>
      </c>
      <c r="C1570" s="21" t="s">
        <v>9</v>
      </c>
      <c r="D1570" s="21" t="s">
        <v>14</v>
      </c>
      <c r="E1570" s="21"/>
      <c r="F1570" s="21"/>
      <c r="G1570" s="21" t="s">
        <v>23</v>
      </c>
      <c r="H1570" s="21"/>
      <c r="I1570" s="21" t="s">
        <v>801</v>
      </c>
      <c r="J1570" s="21" t="s">
        <v>584</v>
      </c>
      <c r="K1570" s="21" t="s">
        <v>41</v>
      </c>
      <c r="L1570" t="b">
        <v>0</v>
      </c>
      <c r="M1570" t="b">
        <v>0</v>
      </c>
      <c r="N1570" t="b">
        <v>0</v>
      </c>
      <c r="O1570">
        <v>40</v>
      </c>
      <c r="P1570">
        <v>30</v>
      </c>
      <c r="Q1570">
        <v>0</v>
      </c>
      <c r="R1570" s="21" t="s">
        <v>49</v>
      </c>
      <c r="S1570">
        <v>1000</v>
      </c>
      <c r="T1570">
        <v>100</v>
      </c>
      <c r="U1570" t="b">
        <v>1</v>
      </c>
      <c r="V1570">
        <v>100</v>
      </c>
      <c r="W1570">
        <v>1</v>
      </c>
      <c r="X1570">
        <v>105</v>
      </c>
      <c r="Y1570">
        <v>60</v>
      </c>
      <c r="Z1570">
        <v>0.05</v>
      </c>
      <c r="AA1570" t="b">
        <v>1</v>
      </c>
      <c r="AB1570" s="21" t="s">
        <v>724</v>
      </c>
      <c r="AC1570">
        <v>5</v>
      </c>
      <c r="AD1570">
        <v>9</v>
      </c>
      <c r="AE1570">
        <v>10</v>
      </c>
      <c r="AF1570">
        <v>10</v>
      </c>
      <c r="AG1570" s="21" t="s">
        <v>48</v>
      </c>
      <c r="AH1570" t="b">
        <v>0</v>
      </c>
      <c r="AI1570" t="b">
        <v>0</v>
      </c>
      <c r="AJ1570">
        <v>50</v>
      </c>
      <c r="AK1570">
        <v>0</v>
      </c>
      <c r="AL1570">
        <v>2000</v>
      </c>
      <c r="AM1570" s="21" t="s">
        <v>220</v>
      </c>
      <c r="AN1570" s="21"/>
      <c r="AO1570" t="b">
        <v>0</v>
      </c>
      <c r="AP1570" s="21"/>
      <c r="AQ1570" s="21"/>
      <c r="AR1570" s="21" t="s">
        <v>500</v>
      </c>
      <c r="AS1570" s="21"/>
      <c r="AU1570" s="21"/>
      <c r="AW1570">
        <v>1</v>
      </c>
      <c r="AX1570" s="21"/>
      <c r="AY1570">
        <v>9639167</v>
      </c>
      <c r="BE1570" s="21"/>
    </row>
    <row r="1571" spans="1:58" x14ac:dyDescent="0.25">
      <c r="A1571">
        <v>1.7</v>
      </c>
      <c r="B1571" s="21" t="s">
        <v>196</v>
      </c>
      <c r="C1571" s="21" t="s">
        <v>9</v>
      </c>
      <c r="D1571" s="21" t="s">
        <v>14</v>
      </c>
      <c r="E1571" s="21"/>
      <c r="F1571" s="21"/>
      <c r="G1571" s="21" t="s">
        <v>23</v>
      </c>
      <c r="H1571" s="21"/>
      <c r="I1571" s="21" t="s">
        <v>801</v>
      </c>
      <c r="J1571" s="21" t="s">
        <v>584</v>
      </c>
      <c r="K1571" s="21" t="s">
        <v>41</v>
      </c>
      <c r="L1571" t="b">
        <v>0</v>
      </c>
      <c r="M1571" t="b">
        <v>0</v>
      </c>
      <c r="N1571" t="b">
        <v>0</v>
      </c>
      <c r="O1571">
        <v>40</v>
      </c>
      <c r="P1571">
        <v>30</v>
      </c>
      <c r="Q1571">
        <v>0</v>
      </c>
      <c r="R1571" s="21" t="s">
        <v>49</v>
      </c>
      <c r="S1571">
        <v>1000</v>
      </c>
      <c r="T1571">
        <v>100</v>
      </c>
      <c r="U1571" t="b">
        <v>1</v>
      </c>
      <c r="V1571">
        <v>100</v>
      </c>
      <c r="W1571">
        <v>1</v>
      </c>
      <c r="X1571">
        <v>105</v>
      </c>
      <c r="Y1571">
        <v>60</v>
      </c>
      <c r="Z1571">
        <v>0.05</v>
      </c>
      <c r="AA1571" t="b">
        <v>1</v>
      </c>
      <c r="AB1571" s="21" t="s">
        <v>724</v>
      </c>
      <c r="AC1571">
        <v>5</v>
      </c>
      <c r="AD1571">
        <v>9</v>
      </c>
      <c r="AE1571">
        <v>10</v>
      </c>
      <c r="AF1571">
        <v>10</v>
      </c>
      <c r="AG1571" s="21" t="s">
        <v>48</v>
      </c>
      <c r="AH1571" t="b">
        <v>0</v>
      </c>
      <c r="AI1571" t="b">
        <v>0</v>
      </c>
      <c r="AJ1571">
        <v>50</v>
      </c>
      <c r="AK1571">
        <v>0</v>
      </c>
      <c r="AL1571">
        <v>2000</v>
      </c>
      <c r="AM1571" s="21" t="s">
        <v>221</v>
      </c>
      <c r="AN1571" s="21"/>
      <c r="AO1571" t="b">
        <v>0</v>
      </c>
      <c r="AP1571" s="21"/>
      <c r="AQ1571" s="21"/>
      <c r="AR1571" s="21" t="s">
        <v>500</v>
      </c>
      <c r="AS1571" s="21"/>
      <c r="AU1571" s="21"/>
      <c r="AW1571">
        <v>1</v>
      </c>
      <c r="AX1571" s="21"/>
      <c r="AY1571">
        <v>9639167</v>
      </c>
      <c r="BE1571" s="21"/>
    </row>
    <row r="1572" spans="1:58" x14ac:dyDescent="0.25">
      <c r="A1572">
        <v>1.7</v>
      </c>
      <c r="B1572" s="21" t="s">
        <v>196</v>
      </c>
      <c r="C1572" s="21" t="s">
        <v>9</v>
      </c>
      <c r="D1572" s="21" t="s">
        <v>14</v>
      </c>
      <c r="E1572" s="21"/>
      <c r="F1572" s="21"/>
      <c r="G1572" s="21" t="s">
        <v>23</v>
      </c>
      <c r="H1572" s="21"/>
      <c r="I1572" s="21" t="s">
        <v>801</v>
      </c>
      <c r="J1572" s="21" t="s">
        <v>584</v>
      </c>
      <c r="K1572" s="21" t="s">
        <v>41</v>
      </c>
      <c r="L1572" t="b">
        <v>0</v>
      </c>
      <c r="M1572" t="b">
        <v>0</v>
      </c>
      <c r="N1572" t="b">
        <v>0</v>
      </c>
      <c r="O1572">
        <v>40</v>
      </c>
      <c r="P1572">
        <v>30</v>
      </c>
      <c r="Q1572">
        <v>0</v>
      </c>
      <c r="R1572" s="21" t="s">
        <v>49</v>
      </c>
      <c r="S1572">
        <v>1000</v>
      </c>
      <c r="T1572">
        <v>100</v>
      </c>
      <c r="U1572" t="b">
        <v>1</v>
      </c>
      <c r="V1572">
        <v>100</v>
      </c>
      <c r="W1572">
        <v>1</v>
      </c>
      <c r="X1572">
        <v>105</v>
      </c>
      <c r="Y1572">
        <v>60</v>
      </c>
      <c r="Z1572">
        <v>0.05</v>
      </c>
      <c r="AA1572" t="b">
        <v>1</v>
      </c>
      <c r="AB1572" s="21" t="s">
        <v>724</v>
      </c>
      <c r="AC1572">
        <v>5</v>
      </c>
      <c r="AD1572">
        <v>9</v>
      </c>
      <c r="AE1572">
        <v>10</v>
      </c>
      <c r="AF1572">
        <v>10</v>
      </c>
      <c r="AG1572" s="21" t="s">
        <v>48</v>
      </c>
      <c r="AH1572" t="b">
        <v>0</v>
      </c>
      <c r="AI1572" t="b">
        <v>0</v>
      </c>
      <c r="AJ1572">
        <v>50</v>
      </c>
      <c r="AK1572">
        <v>0</v>
      </c>
      <c r="AL1572">
        <v>2000</v>
      </c>
      <c r="AM1572" s="21" t="s">
        <v>223</v>
      </c>
      <c r="AN1572" s="21"/>
      <c r="AO1572" t="b">
        <v>0</v>
      </c>
      <c r="AP1572" s="21"/>
      <c r="AQ1572" s="21"/>
      <c r="AR1572" s="21" t="s">
        <v>502</v>
      </c>
      <c r="AS1572" s="21"/>
      <c r="AU1572" s="21"/>
      <c r="AW1572">
        <v>4.5</v>
      </c>
      <c r="AX1572" s="21"/>
      <c r="AY1572">
        <v>65280</v>
      </c>
      <c r="BE1572" s="21"/>
    </row>
    <row r="1573" spans="1:58" x14ac:dyDescent="0.25">
      <c r="A1573">
        <v>1.7</v>
      </c>
      <c r="B1573" s="21" t="s">
        <v>196</v>
      </c>
      <c r="C1573" s="21" t="s">
        <v>9</v>
      </c>
      <c r="D1573" s="21" t="s">
        <v>14</v>
      </c>
      <c r="E1573" s="21"/>
      <c r="F1573" s="21"/>
      <c r="G1573" s="21" t="s">
        <v>23</v>
      </c>
      <c r="H1573" s="21"/>
      <c r="I1573" s="21" t="s">
        <v>801</v>
      </c>
      <c r="J1573" s="21" t="s">
        <v>584</v>
      </c>
      <c r="K1573" s="21" t="s">
        <v>41</v>
      </c>
      <c r="L1573" t="b">
        <v>0</v>
      </c>
      <c r="M1573" t="b">
        <v>0</v>
      </c>
      <c r="N1573" t="b">
        <v>0</v>
      </c>
      <c r="O1573">
        <v>40</v>
      </c>
      <c r="P1573">
        <v>30</v>
      </c>
      <c r="Q1573">
        <v>0</v>
      </c>
      <c r="R1573" s="21" t="s">
        <v>49</v>
      </c>
      <c r="S1573">
        <v>1000</v>
      </c>
      <c r="T1573">
        <v>100</v>
      </c>
      <c r="U1573" t="b">
        <v>1</v>
      </c>
      <c r="V1573">
        <v>100</v>
      </c>
      <c r="W1573">
        <v>1</v>
      </c>
      <c r="X1573">
        <v>105</v>
      </c>
      <c r="Y1573">
        <v>60</v>
      </c>
      <c r="Z1573">
        <v>0.05</v>
      </c>
      <c r="AA1573" t="b">
        <v>1</v>
      </c>
      <c r="AB1573" s="21" t="s">
        <v>724</v>
      </c>
      <c r="AC1573">
        <v>5</v>
      </c>
      <c r="AD1573">
        <v>9</v>
      </c>
      <c r="AE1573">
        <v>10</v>
      </c>
      <c r="AF1573">
        <v>10</v>
      </c>
      <c r="AG1573" s="21" t="s">
        <v>48</v>
      </c>
      <c r="AH1573" t="b">
        <v>0</v>
      </c>
      <c r="AI1573" t="b">
        <v>0</v>
      </c>
      <c r="AJ1573">
        <v>50</v>
      </c>
      <c r="AK1573">
        <v>0</v>
      </c>
      <c r="AL1573">
        <v>2000</v>
      </c>
      <c r="AM1573" s="21" t="s">
        <v>229</v>
      </c>
      <c r="AN1573" s="21"/>
      <c r="AO1573" t="b">
        <v>0</v>
      </c>
      <c r="AP1573" s="21"/>
      <c r="AQ1573" s="21"/>
      <c r="AR1573" s="21" t="s">
        <v>503</v>
      </c>
      <c r="AS1573" s="21"/>
      <c r="AU1573" s="21"/>
      <c r="AW1573">
        <v>1</v>
      </c>
      <c r="AX1573" s="21"/>
      <c r="AY1573">
        <v>14524637</v>
      </c>
      <c r="BE1573" s="21"/>
    </row>
    <row r="1574" spans="1:58" x14ac:dyDescent="0.25">
      <c r="A1574">
        <v>1.7</v>
      </c>
      <c r="B1574" s="21" t="s">
        <v>196</v>
      </c>
      <c r="C1574" s="21" t="s">
        <v>9</v>
      </c>
      <c r="D1574" s="21" t="s">
        <v>14</v>
      </c>
      <c r="E1574" s="21"/>
      <c r="F1574" s="21"/>
      <c r="G1574" s="21" t="s">
        <v>23</v>
      </c>
      <c r="H1574" s="21"/>
      <c r="I1574" s="21" t="s">
        <v>801</v>
      </c>
      <c r="J1574" s="21" t="s">
        <v>584</v>
      </c>
      <c r="K1574" s="21" t="s">
        <v>41</v>
      </c>
      <c r="L1574" t="b">
        <v>0</v>
      </c>
      <c r="M1574" t="b">
        <v>0</v>
      </c>
      <c r="N1574" t="b">
        <v>0</v>
      </c>
      <c r="O1574">
        <v>40</v>
      </c>
      <c r="P1574">
        <v>30</v>
      </c>
      <c r="Q1574">
        <v>0</v>
      </c>
      <c r="R1574" s="21" t="s">
        <v>49</v>
      </c>
      <c r="S1574">
        <v>1000</v>
      </c>
      <c r="T1574">
        <v>100</v>
      </c>
      <c r="U1574" t="b">
        <v>1</v>
      </c>
      <c r="V1574">
        <v>100</v>
      </c>
      <c r="W1574">
        <v>1</v>
      </c>
      <c r="X1574">
        <v>105</v>
      </c>
      <c r="Y1574">
        <v>60</v>
      </c>
      <c r="Z1574">
        <v>0.05</v>
      </c>
      <c r="AA1574" t="b">
        <v>1</v>
      </c>
      <c r="AB1574" s="21" t="s">
        <v>724</v>
      </c>
      <c r="AC1574">
        <v>5</v>
      </c>
      <c r="AD1574">
        <v>9</v>
      </c>
      <c r="AE1574">
        <v>10</v>
      </c>
      <c r="AF1574">
        <v>10</v>
      </c>
      <c r="AG1574" s="21" t="s">
        <v>48</v>
      </c>
      <c r="AH1574" t="b">
        <v>0</v>
      </c>
      <c r="AI1574" t="b">
        <v>0</v>
      </c>
      <c r="AJ1574">
        <v>50</v>
      </c>
      <c r="AK1574">
        <v>0</v>
      </c>
      <c r="AL1574">
        <v>2000</v>
      </c>
      <c r="AM1574" s="21" t="s">
        <v>232</v>
      </c>
      <c r="AN1574" s="21"/>
      <c r="AO1574" t="b">
        <v>0</v>
      </c>
      <c r="AP1574" s="21"/>
      <c r="AQ1574" s="21"/>
      <c r="AR1574" s="21" t="s">
        <v>501</v>
      </c>
      <c r="AS1574" s="21"/>
      <c r="AU1574" s="21"/>
      <c r="AW1574">
        <v>1</v>
      </c>
      <c r="AX1574" s="21"/>
      <c r="AY1574">
        <v>64636</v>
      </c>
      <c r="BE1574" s="21"/>
    </row>
    <row r="1575" spans="1:58" x14ac:dyDescent="0.25">
      <c r="A1575">
        <v>1.7</v>
      </c>
      <c r="B1575" s="21" t="s">
        <v>196</v>
      </c>
      <c r="C1575" s="21" t="s">
        <v>9</v>
      </c>
      <c r="D1575" s="21" t="s">
        <v>14</v>
      </c>
      <c r="E1575" s="21"/>
      <c r="F1575" s="21"/>
      <c r="G1575" s="21" t="s">
        <v>23</v>
      </c>
      <c r="H1575" s="21"/>
      <c r="I1575" s="21" t="s">
        <v>801</v>
      </c>
      <c r="J1575" s="21" t="s">
        <v>584</v>
      </c>
      <c r="K1575" s="21" t="s">
        <v>41</v>
      </c>
      <c r="L1575" t="b">
        <v>0</v>
      </c>
      <c r="M1575" t="b">
        <v>0</v>
      </c>
      <c r="N1575" t="b">
        <v>0</v>
      </c>
      <c r="O1575">
        <v>40</v>
      </c>
      <c r="P1575">
        <v>30</v>
      </c>
      <c r="Q1575">
        <v>0</v>
      </c>
      <c r="R1575" s="21" t="s">
        <v>49</v>
      </c>
      <c r="S1575">
        <v>1000</v>
      </c>
      <c r="T1575">
        <v>100</v>
      </c>
      <c r="U1575" t="b">
        <v>1</v>
      </c>
      <c r="V1575">
        <v>100</v>
      </c>
      <c r="W1575">
        <v>1</v>
      </c>
      <c r="X1575">
        <v>105</v>
      </c>
      <c r="Y1575">
        <v>60</v>
      </c>
      <c r="Z1575">
        <v>0.05</v>
      </c>
      <c r="AA1575" t="b">
        <v>1</v>
      </c>
      <c r="AB1575" s="21" t="s">
        <v>724</v>
      </c>
      <c r="AC1575">
        <v>5</v>
      </c>
      <c r="AD1575">
        <v>9</v>
      </c>
      <c r="AE1575">
        <v>10</v>
      </c>
      <c r="AF1575">
        <v>10</v>
      </c>
      <c r="AG1575" s="21" t="s">
        <v>48</v>
      </c>
      <c r="AH1575" t="b">
        <v>0</v>
      </c>
      <c r="AI1575" t="b">
        <v>0</v>
      </c>
      <c r="AJ1575">
        <v>50</v>
      </c>
      <c r="AK1575">
        <v>0</v>
      </c>
      <c r="AL1575">
        <v>2000</v>
      </c>
      <c r="AM1575" s="21" t="s">
        <v>233</v>
      </c>
      <c r="AN1575" s="21"/>
      <c r="AO1575" t="b">
        <v>0</v>
      </c>
      <c r="AP1575" s="21"/>
      <c r="AQ1575" s="21"/>
      <c r="AR1575" s="21" t="s">
        <v>501</v>
      </c>
      <c r="AS1575" s="21"/>
      <c r="AU1575" s="21"/>
      <c r="AW1575">
        <v>2.1943899999999998</v>
      </c>
      <c r="AX1575" s="21"/>
      <c r="AY1575">
        <v>8388736</v>
      </c>
      <c r="AZ1575">
        <v>0</v>
      </c>
      <c r="BA1575">
        <v>0</v>
      </c>
      <c r="BB1575">
        <v>20</v>
      </c>
      <c r="BC1575">
        <v>0</v>
      </c>
      <c r="BD1575">
        <v>80</v>
      </c>
      <c r="BE1575" s="21"/>
      <c r="BF1575">
        <v>0</v>
      </c>
    </row>
    <row r="1576" spans="1:58" x14ac:dyDescent="0.25">
      <c r="A1576">
        <v>1.7</v>
      </c>
      <c r="B1576" s="21" t="s">
        <v>196</v>
      </c>
      <c r="C1576" s="21" t="s">
        <v>9</v>
      </c>
      <c r="D1576" s="21" t="s">
        <v>14</v>
      </c>
      <c r="E1576" s="21"/>
      <c r="F1576" s="21"/>
      <c r="G1576" s="21" t="s">
        <v>23</v>
      </c>
      <c r="H1576" s="21"/>
      <c r="I1576" s="21" t="s">
        <v>801</v>
      </c>
      <c r="J1576" s="21" t="s">
        <v>584</v>
      </c>
      <c r="K1576" s="21" t="s">
        <v>41</v>
      </c>
      <c r="L1576" t="b">
        <v>0</v>
      </c>
      <c r="M1576" t="b">
        <v>0</v>
      </c>
      <c r="N1576" t="b">
        <v>0</v>
      </c>
      <c r="O1576">
        <v>40</v>
      </c>
      <c r="P1576">
        <v>30</v>
      </c>
      <c r="Q1576">
        <v>0</v>
      </c>
      <c r="R1576" s="21" t="s">
        <v>49</v>
      </c>
      <c r="S1576">
        <v>1000</v>
      </c>
      <c r="T1576">
        <v>100</v>
      </c>
      <c r="U1576" t="b">
        <v>1</v>
      </c>
      <c r="V1576">
        <v>100</v>
      </c>
      <c r="W1576">
        <v>1</v>
      </c>
      <c r="X1576">
        <v>105</v>
      </c>
      <c r="Y1576">
        <v>60</v>
      </c>
      <c r="Z1576">
        <v>0.05</v>
      </c>
      <c r="AA1576" t="b">
        <v>1</v>
      </c>
      <c r="AB1576" s="21" t="s">
        <v>724</v>
      </c>
      <c r="AC1576">
        <v>5</v>
      </c>
      <c r="AD1576">
        <v>9</v>
      </c>
      <c r="AE1576">
        <v>10</v>
      </c>
      <c r="AF1576">
        <v>10</v>
      </c>
      <c r="AG1576" s="21" t="s">
        <v>48</v>
      </c>
      <c r="AH1576" t="b">
        <v>0</v>
      </c>
      <c r="AI1576" t="b">
        <v>0</v>
      </c>
      <c r="AJ1576">
        <v>50</v>
      </c>
      <c r="AK1576">
        <v>0</v>
      </c>
      <c r="AL1576">
        <v>2000</v>
      </c>
      <c r="AM1576" s="21" t="s">
        <v>234</v>
      </c>
      <c r="AN1576" s="21"/>
      <c r="AO1576" t="b">
        <v>0</v>
      </c>
      <c r="AP1576" s="21"/>
      <c r="AQ1576" s="21"/>
      <c r="AR1576" s="21" t="s">
        <v>503</v>
      </c>
      <c r="AS1576" s="21"/>
      <c r="AU1576" s="21"/>
      <c r="AW1576">
        <v>1</v>
      </c>
      <c r="AX1576" s="21"/>
      <c r="AY1576">
        <v>14524637</v>
      </c>
      <c r="BE1576" s="21"/>
    </row>
    <row r="1577" spans="1:58" x14ac:dyDescent="0.25">
      <c r="A1577">
        <v>1.7</v>
      </c>
      <c r="B1577" s="21" t="s">
        <v>196</v>
      </c>
      <c r="C1577" s="21" t="s">
        <v>9</v>
      </c>
      <c r="D1577" s="21" t="s">
        <v>14</v>
      </c>
      <c r="E1577" s="21"/>
      <c r="F1577" s="21"/>
      <c r="G1577" s="21" t="s">
        <v>23</v>
      </c>
      <c r="H1577" s="21"/>
      <c r="I1577" s="21" t="s">
        <v>801</v>
      </c>
      <c r="J1577" s="21" t="s">
        <v>584</v>
      </c>
      <c r="K1577" s="21" t="s">
        <v>41</v>
      </c>
      <c r="L1577" t="b">
        <v>0</v>
      </c>
      <c r="M1577" t="b">
        <v>0</v>
      </c>
      <c r="N1577" t="b">
        <v>0</v>
      </c>
      <c r="O1577">
        <v>40</v>
      </c>
      <c r="P1577">
        <v>30</v>
      </c>
      <c r="Q1577">
        <v>0</v>
      </c>
      <c r="R1577" s="21" t="s">
        <v>49</v>
      </c>
      <c r="S1577">
        <v>1000</v>
      </c>
      <c r="T1577">
        <v>100</v>
      </c>
      <c r="U1577" t="b">
        <v>1</v>
      </c>
      <c r="V1577">
        <v>100</v>
      </c>
      <c r="W1577">
        <v>1</v>
      </c>
      <c r="X1577">
        <v>105</v>
      </c>
      <c r="Y1577">
        <v>60</v>
      </c>
      <c r="Z1577">
        <v>0.05</v>
      </c>
      <c r="AA1577" t="b">
        <v>1</v>
      </c>
      <c r="AB1577" s="21" t="s">
        <v>724</v>
      </c>
      <c r="AC1577">
        <v>5</v>
      </c>
      <c r="AD1577">
        <v>9</v>
      </c>
      <c r="AE1577">
        <v>10</v>
      </c>
      <c r="AF1577">
        <v>10</v>
      </c>
      <c r="AG1577" s="21" t="s">
        <v>48</v>
      </c>
      <c r="AH1577" t="b">
        <v>0</v>
      </c>
      <c r="AI1577" t="b">
        <v>0</v>
      </c>
      <c r="AJ1577">
        <v>50</v>
      </c>
      <c r="AK1577">
        <v>0</v>
      </c>
      <c r="AL1577">
        <v>2000</v>
      </c>
      <c r="AM1577" s="21" t="s">
        <v>241</v>
      </c>
      <c r="AN1577" s="21"/>
      <c r="AO1577" t="b">
        <v>0</v>
      </c>
      <c r="AP1577" s="21"/>
      <c r="AQ1577" s="21"/>
      <c r="AR1577" s="21" t="s">
        <v>501</v>
      </c>
      <c r="AS1577" s="21"/>
      <c r="AU1577" s="21"/>
      <c r="AW1577">
        <v>1</v>
      </c>
      <c r="AX1577" s="21"/>
      <c r="AY1577">
        <v>10526303</v>
      </c>
      <c r="AZ1577">
        <v>0</v>
      </c>
      <c r="BA1577">
        <v>0</v>
      </c>
      <c r="BB1577">
        <v>15</v>
      </c>
      <c r="BC1577">
        <v>20</v>
      </c>
      <c r="BD1577">
        <v>50</v>
      </c>
      <c r="BE1577" s="21"/>
      <c r="BF1577">
        <v>0</v>
      </c>
    </row>
    <row r="1578" spans="1:58" x14ac:dyDescent="0.25">
      <c r="A1578">
        <v>1.7</v>
      </c>
      <c r="B1578" s="21" t="s">
        <v>196</v>
      </c>
      <c r="C1578" s="21" t="s">
        <v>9</v>
      </c>
      <c r="D1578" s="21" t="s">
        <v>14</v>
      </c>
      <c r="E1578" s="21"/>
      <c r="F1578" s="21"/>
      <c r="G1578" s="21" t="s">
        <v>23</v>
      </c>
      <c r="H1578" s="21"/>
      <c r="I1578" s="21" t="s">
        <v>801</v>
      </c>
      <c r="J1578" s="21" t="s">
        <v>584</v>
      </c>
      <c r="K1578" s="21" t="s">
        <v>41</v>
      </c>
      <c r="L1578" t="b">
        <v>0</v>
      </c>
      <c r="M1578" t="b">
        <v>0</v>
      </c>
      <c r="N1578" t="b">
        <v>0</v>
      </c>
      <c r="O1578">
        <v>40</v>
      </c>
      <c r="P1578">
        <v>30</v>
      </c>
      <c r="Q1578">
        <v>0</v>
      </c>
      <c r="R1578" s="21" t="s">
        <v>49</v>
      </c>
      <c r="S1578">
        <v>1000</v>
      </c>
      <c r="T1578">
        <v>100</v>
      </c>
      <c r="U1578" t="b">
        <v>1</v>
      </c>
      <c r="V1578">
        <v>100</v>
      </c>
      <c r="W1578">
        <v>1</v>
      </c>
      <c r="X1578">
        <v>105</v>
      </c>
      <c r="Y1578">
        <v>60</v>
      </c>
      <c r="Z1578">
        <v>0.05</v>
      </c>
      <c r="AA1578" t="b">
        <v>1</v>
      </c>
      <c r="AB1578" s="21" t="s">
        <v>724</v>
      </c>
      <c r="AC1578">
        <v>5</v>
      </c>
      <c r="AD1578">
        <v>9</v>
      </c>
      <c r="AE1578">
        <v>10</v>
      </c>
      <c r="AF1578">
        <v>10</v>
      </c>
      <c r="AG1578" s="21" t="s">
        <v>48</v>
      </c>
      <c r="AH1578" t="b">
        <v>0</v>
      </c>
      <c r="AI1578" t="b">
        <v>0</v>
      </c>
      <c r="AJ1578">
        <v>50</v>
      </c>
      <c r="AK1578">
        <v>0</v>
      </c>
      <c r="AL1578">
        <v>2000</v>
      </c>
      <c r="AM1578" s="21" t="s">
        <v>241</v>
      </c>
      <c r="AN1578" s="21"/>
      <c r="AO1578" t="b">
        <v>0</v>
      </c>
      <c r="AP1578" s="21"/>
      <c r="AQ1578" s="21"/>
      <c r="AR1578" s="21" t="s">
        <v>501</v>
      </c>
      <c r="AS1578" s="21"/>
      <c r="AU1578" s="21"/>
      <c r="AW1578">
        <v>1</v>
      </c>
      <c r="AX1578" s="21"/>
      <c r="AY1578">
        <v>10526303</v>
      </c>
      <c r="AZ1578">
        <v>0</v>
      </c>
      <c r="BA1578">
        <v>0</v>
      </c>
      <c r="BB1578">
        <v>30</v>
      </c>
      <c r="BC1578">
        <v>2</v>
      </c>
      <c r="BD1578">
        <v>50</v>
      </c>
      <c r="BE1578" s="21"/>
      <c r="BF1578">
        <v>0</v>
      </c>
    </row>
    <row r="1579" spans="1:58" x14ac:dyDescent="0.25">
      <c r="A1579">
        <v>1.7</v>
      </c>
      <c r="B1579" s="21" t="s">
        <v>196</v>
      </c>
      <c r="C1579" s="21" t="s">
        <v>9</v>
      </c>
      <c r="D1579" s="21" t="s">
        <v>14</v>
      </c>
      <c r="E1579" s="21"/>
      <c r="F1579" s="21"/>
      <c r="G1579" s="21" t="s">
        <v>23</v>
      </c>
      <c r="H1579" s="21"/>
      <c r="I1579" s="21" t="s">
        <v>801</v>
      </c>
      <c r="J1579" s="21" t="s">
        <v>584</v>
      </c>
      <c r="K1579" s="21" t="s">
        <v>41</v>
      </c>
      <c r="L1579" t="b">
        <v>0</v>
      </c>
      <c r="M1579" t="b">
        <v>0</v>
      </c>
      <c r="N1579" t="b">
        <v>0</v>
      </c>
      <c r="O1579">
        <v>40</v>
      </c>
      <c r="P1579">
        <v>30</v>
      </c>
      <c r="Q1579">
        <v>0</v>
      </c>
      <c r="R1579" s="21" t="s">
        <v>49</v>
      </c>
      <c r="S1579">
        <v>1000</v>
      </c>
      <c r="T1579">
        <v>100</v>
      </c>
      <c r="U1579" t="b">
        <v>1</v>
      </c>
      <c r="V1579">
        <v>100</v>
      </c>
      <c r="W1579">
        <v>1</v>
      </c>
      <c r="X1579">
        <v>105</v>
      </c>
      <c r="Y1579">
        <v>60</v>
      </c>
      <c r="Z1579">
        <v>0.05</v>
      </c>
      <c r="AA1579" t="b">
        <v>1</v>
      </c>
      <c r="AB1579" s="21" t="s">
        <v>724</v>
      </c>
      <c r="AC1579">
        <v>5</v>
      </c>
      <c r="AD1579">
        <v>9</v>
      </c>
      <c r="AE1579">
        <v>10</v>
      </c>
      <c r="AF1579">
        <v>10</v>
      </c>
      <c r="AG1579" s="21" t="s">
        <v>48</v>
      </c>
      <c r="AH1579" t="b">
        <v>0</v>
      </c>
      <c r="AI1579" t="b">
        <v>0</v>
      </c>
      <c r="AJ1579">
        <v>50</v>
      </c>
      <c r="AK1579">
        <v>0</v>
      </c>
      <c r="AL1579">
        <v>2000</v>
      </c>
      <c r="AM1579" s="21" t="s">
        <v>242</v>
      </c>
      <c r="AN1579" s="21"/>
      <c r="AO1579" t="b">
        <v>0</v>
      </c>
      <c r="AP1579" s="21"/>
      <c r="AQ1579" s="21"/>
      <c r="AR1579" s="21" t="s">
        <v>501</v>
      </c>
      <c r="AS1579" s="21"/>
      <c r="AU1579" s="21"/>
      <c r="AW1579">
        <v>1</v>
      </c>
      <c r="AX1579" s="21"/>
      <c r="AY1579">
        <v>2330219</v>
      </c>
      <c r="AZ1579">
        <v>0</v>
      </c>
      <c r="BA1579">
        <v>0</v>
      </c>
      <c r="BB1579">
        <v>15</v>
      </c>
      <c r="BC1579">
        <v>20</v>
      </c>
      <c r="BD1579">
        <v>50</v>
      </c>
      <c r="BE1579" s="21"/>
      <c r="BF1579">
        <v>0</v>
      </c>
    </row>
    <row r="1580" spans="1:58" x14ac:dyDescent="0.25">
      <c r="A1580">
        <v>1.7</v>
      </c>
      <c r="B1580" s="21" t="s">
        <v>196</v>
      </c>
      <c r="C1580" s="21" t="s">
        <v>9</v>
      </c>
      <c r="D1580" s="21" t="s">
        <v>14</v>
      </c>
      <c r="E1580" s="21"/>
      <c r="F1580" s="21"/>
      <c r="G1580" s="21" t="s">
        <v>23</v>
      </c>
      <c r="H1580" s="21"/>
      <c r="I1580" s="21" t="s">
        <v>801</v>
      </c>
      <c r="J1580" s="21" t="s">
        <v>584</v>
      </c>
      <c r="K1580" s="21" t="s">
        <v>41</v>
      </c>
      <c r="L1580" t="b">
        <v>0</v>
      </c>
      <c r="M1580" t="b">
        <v>0</v>
      </c>
      <c r="N1580" t="b">
        <v>0</v>
      </c>
      <c r="O1580">
        <v>40</v>
      </c>
      <c r="P1580">
        <v>30</v>
      </c>
      <c r="Q1580">
        <v>0</v>
      </c>
      <c r="R1580" s="21" t="s">
        <v>49</v>
      </c>
      <c r="S1580">
        <v>1000</v>
      </c>
      <c r="T1580">
        <v>100</v>
      </c>
      <c r="U1580" t="b">
        <v>1</v>
      </c>
      <c r="V1580">
        <v>100</v>
      </c>
      <c r="W1580">
        <v>1</v>
      </c>
      <c r="X1580">
        <v>105</v>
      </c>
      <c r="Y1580">
        <v>60</v>
      </c>
      <c r="Z1580">
        <v>0.05</v>
      </c>
      <c r="AA1580" t="b">
        <v>1</v>
      </c>
      <c r="AB1580" s="21" t="s">
        <v>724</v>
      </c>
      <c r="AC1580">
        <v>5</v>
      </c>
      <c r="AD1580">
        <v>9</v>
      </c>
      <c r="AE1580">
        <v>10</v>
      </c>
      <c r="AF1580">
        <v>10</v>
      </c>
      <c r="AG1580" s="21" t="s">
        <v>48</v>
      </c>
      <c r="AH1580" t="b">
        <v>0</v>
      </c>
      <c r="AI1580" t="b">
        <v>0</v>
      </c>
      <c r="AJ1580">
        <v>50</v>
      </c>
      <c r="AK1580">
        <v>0</v>
      </c>
      <c r="AL1580">
        <v>2000</v>
      </c>
      <c r="AM1580" s="21" t="s">
        <v>242</v>
      </c>
      <c r="AN1580" s="21"/>
      <c r="AO1580" t="b">
        <v>0</v>
      </c>
      <c r="AP1580" s="21"/>
      <c r="AQ1580" s="21"/>
      <c r="AR1580" s="21" t="s">
        <v>501</v>
      </c>
      <c r="AS1580" s="21"/>
      <c r="AU1580" s="21"/>
      <c r="AW1580">
        <v>1</v>
      </c>
      <c r="AX1580" s="21"/>
      <c r="AY1580">
        <v>2330219</v>
      </c>
      <c r="AZ1580">
        <v>0</v>
      </c>
      <c r="BA1580">
        <v>0</v>
      </c>
      <c r="BB1580">
        <v>30</v>
      </c>
      <c r="BC1580">
        <v>2</v>
      </c>
      <c r="BD1580">
        <v>50</v>
      </c>
      <c r="BE1580" s="21"/>
      <c r="BF1580">
        <v>0</v>
      </c>
    </row>
    <row r="1581" spans="1:58" x14ac:dyDescent="0.25">
      <c r="A1581">
        <v>1.7</v>
      </c>
      <c r="B1581" s="21" t="s">
        <v>196</v>
      </c>
      <c r="C1581" s="21" t="s">
        <v>9</v>
      </c>
      <c r="D1581" s="21" t="s">
        <v>14</v>
      </c>
      <c r="E1581" s="21"/>
      <c r="F1581" s="21"/>
      <c r="G1581" s="21" t="s">
        <v>23</v>
      </c>
      <c r="H1581" s="21"/>
      <c r="I1581" s="21" t="s">
        <v>801</v>
      </c>
      <c r="J1581" s="21" t="s">
        <v>584</v>
      </c>
      <c r="K1581" s="21" t="s">
        <v>41</v>
      </c>
      <c r="L1581" t="b">
        <v>0</v>
      </c>
      <c r="M1581" t="b">
        <v>0</v>
      </c>
      <c r="N1581" t="b">
        <v>0</v>
      </c>
      <c r="O1581">
        <v>40</v>
      </c>
      <c r="P1581">
        <v>30</v>
      </c>
      <c r="Q1581">
        <v>0</v>
      </c>
      <c r="R1581" s="21" t="s">
        <v>49</v>
      </c>
      <c r="S1581">
        <v>1000</v>
      </c>
      <c r="T1581">
        <v>100</v>
      </c>
      <c r="U1581" t="b">
        <v>1</v>
      </c>
      <c r="V1581">
        <v>100</v>
      </c>
      <c r="W1581">
        <v>1</v>
      </c>
      <c r="X1581">
        <v>105</v>
      </c>
      <c r="Y1581">
        <v>60</v>
      </c>
      <c r="Z1581">
        <v>0.05</v>
      </c>
      <c r="AA1581" t="b">
        <v>1</v>
      </c>
      <c r="AB1581" s="21" t="s">
        <v>724</v>
      </c>
      <c r="AC1581">
        <v>5</v>
      </c>
      <c r="AD1581">
        <v>9</v>
      </c>
      <c r="AE1581">
        <v>10</v>
      </c>
      <c r="AF1581">
        <v>10</v>
      </c>
      <c r="AG1581" s="21" t="s">
        <v>48</v>
      </c>
      <c r="AH1581" t="b">
        <v>0</v>
      </c>
      <c r="AI1581" t="b">
        <v>0</v>
      </c>
      <c r="AJ1581">
        <v>50</v>
      </c>
      <c r="AK1581">
        <v>0</v>
      </c>
      <c r="AL1581">
        <v>2000</v>
      </c>
      <c r="AM1581" s="21" t="s">
        <v>244</v>
      </c>
      <c r="AN1581" s="21"/>
      <c r="AO1581" t="b">
        <v>0</v>
      </c>
      <c r="AP1581" s="21"/>
      <c r="AQ1581" s="21"/>
      <c r="AR1581" s="21" t="s">
        <v>244</v>
      </c>
      <c r="AS1581" s="21"/>
      <c r="AU1581" s="21"/>
      <c r="AW1581">
        <v>1</v>
      </c>
      <c r="AX1581" s="21"/>
      <c r="AY1581">
        <v>16776960</v>
      </c>
      <c r="BE1581" s="21"/>
    </row>
    <row r="1582" spans="1:58" x14ac:dyDescent="0.25">
      <c r="A1582">
        <v>1.7</v>
      </c>
      <c r="B1582" s="21" t="s">
        <v>196</v>
      </c>
      <c r="C1582" s="21" t="s">
        <v>9</v>
      </c>
      <c r="D1582" s="21" t="s">
        <v>14</v>
      </c>
      <c r="E1582" s="21"/>
      <c r="F1582" s="21"/>
      <c r="G1582" s="21" t="s">
        <v>23</v>
      </c>
      <c r="H1582" s="21"/>
      <c r="I1582" s="21" t="s">
        <v>801</v>
      </c>
      <c r="J1582" s="21" t="s">
        <v>584</v>
      </c>
      <c r="K1582" s="21" t="s">
        <v>41</v>
      </c>
      <c r="L1582" t="b">
        <v>0</v>
      </c>
      <c r="M1582" t="b">
        <v>0</v>
      </c>
      <c r="N1582" t="b">
        <v>0</v>
      </c>
      <c r="O1582">
        <v>40</v>
      </c>
      <c r="P1582">
        <v>30</v>
      </c>
      <c r="Q1582">
        <v>0</v>
      </c>
      <c r="R1582" s="21" t="s">
        <v>49</v>
      </c>
      <c r="S1582">
        <v>1000</v>
      </c>
      <c r="T1582">
        <v>100</v>
      </c>
      <c r="U1582" t="b">
        <v>1</v>
      </c>
      <c r="V1582">
        <v>100</v>
      </c>
      <c r="W1582">
        <v>1</v>
      </c>
      <c r="X1582">
        <v>105</v>
      </c>
      <c r="Y1582">
        <v>60</v>
      </c>
      <c r="Z1582">
        <v>0.05</v>
      </c>
      <c r="AA1582" t="b">
        <v>1</v>
      </c>
      <c r="AB1582" s="21" t="s">
        <v>724</v>
      </c>
      <c r="AC1582">
        <v>5</v>
      </c>
      <c r="AD1582">
        <v>9</v>
      </c>
      <c r="AE1582">
        <v>10</v>
      </c>
      <c r="AF1582">
        <v>10</v>
      </c>
      <c r="AG1582" s="21" t="s">
        <v>48</v>
      </c>
      <c r="AH1582" t="b">
        <v>0</v>
      </c>
      <c r="AI1582" t="b">
        <v>0</v>
      </c>
      <c r="AJ1582">
        <v>50</v>
      </c>
      <c r="AK1582">
        <v>0</v>
      </c>
      <c r="AL1582">
        <v>2000</v>
      </c>
      <c r="AM1582" s="21" t="s">
        <v>247</v>
      </c>
      <c r="AN1582" s="21"/>
      <c r="AO1582" t="b">
        <v>0</v>
      </c>
      <c r="AP1582" s="21"/>
      <c r="AQ1582" s="21"/>
      <c r="AR1582" s="21" t="s">
        <v>244</v>
      </c>
      <c r="AS1582" s="21"/>
      <c r="AU1582" s="21"/>
      <c r="AW1582">
        <v>1</v>
      </c>
      <c r="AX1582" s="21"/>
      <c r="AY1582">
        <v>7346457</v>
      </c>
      <c r="BE1582" s="21"/>
    </row>
    <row r="1583" spans="1:58" x14ac:dyDescent="0.25">
      <c r="A1583">
        <v>1.7</v>
      </c>
      <c r="B1583" s="21" t="s">
        <v>196</v>
      </c>
      <c r="C1583" s="21" t="s">
        <v>9</v>
      </c>
      <c r="D1583" s="21" t="s">
        <v>14</v>
      </c>
      <c r="E1583" s="21"/>
      <c r="F1583" s="21"/>
      <c r="G1583" s="21" t="s">
        <v>23</v>
      </c>
      <c r="H1583" s="21"/>
      <c r="I1583" s="21" t="s">
        <v>801</v>
      </c>
      <c r="J1583" s="21" t="s">
        <v>584</v>
      </c>
      <c r="K1583" s="21" t="s">
        <v>41</v>
      </c>
      <c r="L1583" t="b">
        <v>0</v>
      </c>
      <c r="M1583" t="b">
        <v>0</v>
      </c>
      <c r="N1583" t="b">
        <v>0</v>
      </c>
      <c r="O1583">
        <v>40</v>
      </c>
      <c r="P1583">
        <v>30</v>
      </c>
      <c r="Q1583">
        <v>0</v>
      </c>
      <c r="R1583" s="21" t="s">
        <v>49</v>
      </c>
      <c r="S1583">
        <v>1000</v>
      </c>
      <c r="T1583">
        <v>100</v>
      </c>
      <c r="U1583" t="b">
        <v>1</v>
      </c>
      <c r="V1583">
        <v>100</v>
      </c>
      <c r="W1583">
        <v>1</v>
      </c>
      <c r="X1583">
        <v>105</v>
      </c>
      <c r="Y1583">
        <v>60</v>
      </c>
      <c r="Z1583">
        <v>0.05</v>
      </c>
      <c r="AA1583" t="b">
        <v>1</v>
      </c>
      <c r="AB1583" s="21" t="s">
        <v>724</v>
      </c>
      <c r="AC1583">
        <v>5</v>
      </c>
      <c r="AD1583">
        <v>9</v>
      </c>
      <c r="AE1583">
        <v>10</v>
      </c>
      <c r="AF1583">
        <v>10</v>
      </c>
      <c r="AG1583" s="21" t="s">
        <v>48</v>
      </c>
      <c r="AH1583" t="b">
        <v>0</v>
      </c>
      <c r="AI1583" t="b">
        <v>0</v>
      </c>
      <c r="AJ1583">
        <v>50</v>
      </c>
      <c r="AK1583">
        <v>0</v>
      </c>
      <c r="AL1583">
        <v>2000</v>
      </c>
      <c r="AM1583" s="21" t="s">
        <v>248</v>
      </c>
      <c r="AN1583" s="21"/>
      <c r="AO1583" t="b">
        <v>0</v>
      </c>
      <c r="AP1583" s="21"/>
      <c r="AQ1583" s="21"/>
      <c r="AR1583" s="21" t="s">
        <v>244</v>
      </c>
      <c r="AS1583" s="21"/>
      <c r="AU1583" s="21"/>
      <c r="AW1583">
        <v>1</v>
      </c>
      <c r="AX1583" s="21"/>
      <c r="AY1583">
        <v>25600</v>
      </c>
      <c r="BE1583" s="21"/>
    </row>
    <row r="1584" spans="1:58" x14ac:dyDescent="0.25">
      <c r="A1584">
        <v>1.7</v>
      </c>
      <c r="B1584" s="21" t="s">
        <v>196</v>
      </c>
      <c r="C1584" s="21" t="s">
        <v>9</v>
      </c>
      <c r="D1584" s="21" t="s">
        <v>14</v>
      </c>
      <c r="E1584" s="21"/>
      <c r="F1584" s="21"/>
      <c r="G1584" s="21" t="s">
        <v>23</v>
      </c>
      <c r="H1584" s="21"/>
      <c r="I1584" s="21" t="s">
        <v>801</v>
      </c>
      <c r="J1584" s="21" t="s">
        <v>584</v>
      </c>
      <c r="K1584" s="21" t="s">
        <v>41</v>
      </c>
      <c r="L1584" t="b">
        <v>0</v>
      </c>
      <c r="M1584" t="b">
        <v>0</v>
      </c>
      <c r="N1584" t="b">
        <v>0</v>
      </c>
      <c r="O1584">
        <v>40</v>
      </c>
      <c r="P1584">
        <v>30</v>
      </c>
      <c r="Q1584">
        <v>0</v>
      </c>
      <c r="R1584" s="21" t="s">
        <v>49</v>
      </c>
      <c r="S1584">
        <v>1000</v>
      </c>
      <c r="T1584">
        <v>100</v>
      </c>
      <c r="U1584" t="b">
        <v>1</v>
      </c>
      <c r="V1584">
        <v>100</v>
      </c>
      <c r="W1584">
        <v>1</v>
      </c>
      <c r="X1584">
        <v>105</v>
      </c>
      <c r="Y1584">
        <v>60</v>
      </c>
      <c r="Z1584">
        <v>0.05</v>
      </c>
      <c r="AA1584" t="b">
        <v>1</v>
      </c>
      <c r="AB1584" s="21" t="s">
        <v>724</v>
      </c>
      <c r="AC1584">
        <v>5</v>
      </c>
      <c r="AD1584">
        <v>9</v>
      </c>
      <c r="AE1584">
        <v>10</v>
      </c>
      <c r="AF1584">
        <v>10</v>
      </c>
      <c r="AG1584" s="21" t="s">
        <v>48</v>
      </c>
      <c r="AH1584" t="b">
        <v>0</v>
      </c>
      <c r="AI1584" t="b">
        <v>0</v>
      </c>
      <c r="AJ1584">
        <v>50</v>
      </c>
      <c r="AK1584">
        <v>0</v>
      </c>
      <c r="AL1584">
        <v>2000</v>
      </c>
      <c r="AM1584" s="21" t="s">
        <v>249</v>
      </c>
      <c r="AN1584" s="21"/>
      <c r="AO1584" t="b">
        <v>0</v>
      </c>
      <c r="AP1584" s="21"/>
      <c r="AQ1584" s="21"/>
      <c r="AR1584" s="21" t="s">
        <v>244</v>
      </c>
      <c r="AS1584" s="21"/>
      <c r="AU1584" s="21"/>
      <c r="AW1584">
        <v>1</v>
      </c>
      <c r="AX1584" s="21"/>
      <c r="AY1584">
        <v>7346457</v>
      </c>
      <c r="BE1584" s="21"/>
    </row>
    <row r="1585" spans="1:58" x14ac:dyDescent="0.25">
      <c r="A1585">
        <v>1.7</v>
      </c>
      <c r="B1585" s="21" t="s">
        <v>196</v>
      </c>
      <c r="C1585" s="21" t="s">
        <v>9</v>
      </c>
      <c r="D1585" s="21" t="s">
        <v>14</v>
      </c>
      <c r="E1585" s="21"/>
      <c r="F1585" s="21"/>
      <c r="G1585" s="21" t="s">
        <v>23</v>
      </c>
      <c r="H1585" s="21"/>
      <c r="I1585" s="21" t="s">
        <v>801</v>
      </c>
      <c r="J1585" s="21" t="s">
        <v>584</v>
      </c>
      <c r="K1585" s="21" t="s">
        <v>41</v>
      </c>
      <c r="L1585" t="b">
        <v>0</v>
      </c>
      <c r="M1585" t="b">
        <v>0</v>
      </c>
      <c r="N1585" t="b">
        <v>0</v>
      </c>
      <c r="O1585">
        <v>40</v>
      </c>
      <c r="P1585">
        <v>30</v>
      </c>
      <c r="Q1585">
        <v>0</v>
      </c>
      <c r="R1585" s="21" t="s">
        <v>49</v>
      </c>
      <c r="S1585">
        <v>1000</v>
      </c>
      <c r="T1585">
        <v>100</v>
      </c>
      <c r="U1585" t="b">
        <v>1</v>
      </c>
      <c r="V1585">
        <v>100</v>
      </c>
      <c r="W1585">
        <v>1</v>
      </c>
      <c r="X1585">
        <v>105</v>
      </c>
      <c r="Y1585">
        <v>60</v>
      </c>
      <c r="Z1585">
        <v>0.05</v>
      </c>
      <c r="AA1585" t="b">
        <v>1</v>
      </c>
      <c r="AB1585" s="21" t="s">
        <v>724</v>
      </c>
      <c r="AC1585">
        <v>5</v>
      </c>
      <c r="AD1585">
        <v>9</v>
      </c>
      <c r="AE1585">
        <v>10</v>
      </c>
      <c r="AF1585">
        <v>10</v>
      </c>
      <c r="AG1585" s="21" t="s">
        <v>48</v>
      </c>
      <c r="AH1585" t="b">
        <v>0</v>
      </c>
      <c r="AI1585" t="b">
        <v>0</v>
      </c>
      <c r="AJ1585">
        <v>50</v>
      </c>
      <c r="AK1585">
        <v>0</v>
      </c>
      <c r="AL1585">
        <v>2000</v>
      </c>
      <c r="AM1585" s="21" t="s">
        <v>250</v>
      </c>
      <c r="AN1585" s="21"/>
      <c r="AO1585" t="b">
        <v>0</v>
      </c>
      <c r="AP1585" s="21"/>
      <c r="AQ1585" s="21"/>
      <c r="AR1585" s="21" t="s">
        <v>244</v>
      </c>
      <c r="AS1585" s="21"/>
      <c r="AU1585" s="21"/>
      <c r="AW1585">
        <v>1</v>
      </c>
      <c r="AX1585" s="21"/>
      <c r="AY1585">
        <v>25600</v>
      </c>
      <c r="BE1585" s="21"/>
    </row>
    <row r="1586" spans="1:58" x14ac:dyDescent="0.25">
      <c r="A1586">
        <v>1.7</v>
      </c>
      <c r="B1586" s="21" t="s">
        <v>196</v>
      </c>
      <c r="C1586" s="21" t="s">
        <v>9</v>
      </c>
      <c r="D1586" s="21" t="s">
        <v>14</v>
      </c>
      <c r="E1586" s="21"/>
      <c r="F1586" s="21"/>
      <c r="G1586" s="21" t="s">
        <v>23</v>
      </c>
      <c r="H1586" s="21"/>
      <c r="I1586" s="21" t="s">
        <v>801</v>
      </c>
      <c r="J1586" s="21" t="s">
        <v>584</v>
      </c>
      <c r="K1586" s="21" t="s">
        <v>41</v>
      </c>
      <c r="L1586" t="b">
        <v>0</v>
      </c>
      <c r="M1586" t="b">
        <v>0</v>
      </c>
      <c r="N1586" t="b">
        <v>0</v>
      </c>
      <c r="O1586">
        <v>40</v>
      </c>
      <c r="P1586">
        <v>30</v>
      </c>
      <c r="Q1586">
        <v>0</v>
      </c>
      <c r="R1586" s="21" t="s">
        <v>49</v>
      </c>
      <c r="S1586">
        <v>1000</v>
      </c>
      <c r="T1586">
        <v>100</v>
      </c>
      <c r="U1586" t="b">
        <v>1</v>
      </c>
      <c r="V1586">
        <v>100</v>
      </c>
      <c r="W1586">
        <v>1</v>
      </c>
      <c r="X1586">
        <v>105</v>
      </c>
      <c r="Y1586">
        <v>60</v>
      </c>
      <c r="Z1586">
        <v>0.05</v>
      </c>
      <c r="AA1586" t="b">
        <v>1</v>
      </c>
      <c r="AB1586" s="21" t="s">
        <v>724</v>
      </c>
      <c r="AC1586">
        <v>5</v>
      </c>
      <c r="AD1586">
        <v>9</v>
      </c>
      <c r="AE1586">
        <v>10</v>
      </c>
      <c r="AF1586">
        <v>10</v>
      </c>
      <c r="AG1586" s="21" t="s">
        <v>48</v>
      </c>
      <c r="AH1586" t="b">
        <v>0</v>
      </c>
      <c r="AI1586" t="b">
        <v>0</v>
      </c>
      <c r="AJ1586">
        <v>50</v>
      </c>
      <c r="AK1586">
        <v>0</v>
      </c>
      <c r="AL1586">
        <v>2000</v>
      </c>
      <c r="AM1586" s="21" t="s">
        <v>251</v>
      </c>
      <c r="AN1586" s="21"/>
      <c r="AO1586" t="b">
        <v>0</v>
      </c>
      <c r="AP1586" s="21"/>
      <c r="AQ1586" s="21"/>
      <c r="AR1586" s="21" t="s">
        <v>244</v>
      </c>
      <c r="AS1586" s="21"/>
      <c r="AU1586" s="21"/>
      <c r="AW1586">
        <v>1</v>
      </c>
      <c r="AX1586" s="21"/>
      <c r="AY1586">
        <v>16776960</v>
      </c>
      <c r="BE1586" s="21"/>
    </row>
    <row r="1587" spans="1:58" x14ac:dyDescent="0.25">
      <c r="A1587">
        <v>1.7</v>
      </c>
      <c r="B1587" s="21" t="s">
        <v>196</v>
      </c>
      <c r="C1587" s="21" t="s">
        <v>9</v>
      </c>
      <c r="D1587" s="21" t="s">
        <v>14</v>
      </c>
      <c r="E1587" s="21"/>
      <c r="F1587" s="21"/>
      <c r="G1587" s="21" t="s">
        <v>23</v>
      </c>
      <c r="H1587" s="21"/>
      <c r="I1587" s="21" t="s">
        <v>801</v>
      </c>
      <c r="J1587" s="21" t="s">
        <v>584</v>
      </c>
      <c r="K1587" s="21" t="s">
        <v>41</v>
      </c>
      <c r="L1587" t="b">
        <v>0</v>
      </c>
      <c r="M1587" t="b">
        <v>0</v>
      </c>
      <c r="N1587" t="b">
        <v>0</v>
      </c>
      <c r="O1587">
        <v>40</v>
      </c>
      <c r="P1587">
        <v>30</v>
      </c>
      <c r="Q1587">
        <v>0</v>
      </c>
      <c r="R1587" s="21" t="s">
        <v>49</v>
      </c>
      <c r="S1587">
        <v>1000</v>
      </c>
      <c r="T1587">
        <v>100</v>
      </c>
      <c r="U1587" t="b">
        <v>1</v>
      </c>
      <c r="V1587">
        <v>100</v>
      </c>
      <c r="W1587">
        <v>1</v>
      </c>
      <c r="X1587">
        <v>105</v>
      </c>
      <c r="Y1587">
        <v>60</v>
      </c>
      <c r="Z1587">
        <v>0.05</v>
      </c>
      <c r="AA1587" t="b">
        <v>1</v>
      </c>
      <c r="AB1587" s="21" t="s">
        <v>724</v>
      </c>
      <c r="AC1587">
        <v>5</v>
      </c>
      <c r="AD1587">
        <v>9</v>
      </c>
      <c r="AE1587">
        <v>10</v>
      </c>
      <c r="AF1587">
        <v>10</v>
      </c>
      <c r="AG1587" s="21" t="s">
        <v>48</v>
      </c>
      <c r="AH1587" t="b">
        <v>0</v>
      </c>
      <c r="AI1587" t="b">
        <v>0</v>
      </c>
      <c r="AJ1587">
        <v>50</v>
      </c>
      <c r="AK1587">
        <v>0</v>
      </c>
      <c r="AL1587">
        <v>2000</v>
      </c>
      <c r="AM1587" s="21" t="s">
        <v>252</v>
      </c>
      <c r="AN1587" s="21"/>
      <c r="AO1587" t="b">
        <v>0</v>
      </c>
      <c r="AP1587" s="21"/>
      <c r="AQ1587" s="21"/>
      <c r="AR1587" s="21" t="s">
        <v>244</v>
      </c>
      <c r="AS1587" s="21"/>
      <c r="AU1587" s="21"/>
      <c r="AW1587">
        <v>1</v>
      </c>
      <c r="AX1587" s="21"/>
      <c r="AY1587">
        <v>13850042</v>
      </c>
      <c r="BE1587" s="21"/>
    </row>
    <row r="1588" spans="1:58" x14ac:dyDescent="0.25">
      <c r="A1588">
        <v>1.7</v>
      </c>
      <c r="B1588" s="21" t="s">
        <v>196</v>
      </c>
      <c r="C1588" s="21" t="s">
        <v>9</v>
      </c>
      <c r="D1588" s="21" t="s">
        <v>14</v>
      </c>
      <c r="E1588" s="21"/>
      <c r="F1588" s="21"/>
      <c r="G1588" s="21" t="s">
        <v>23</v>
      </c>
      <c r="H1588" s="21"/>
      <c r="I1588" s="21" t="s">
        <v>801</v>
      </c>
      <c r="J1588" s="21" t="s">
        <v>584</v>
      </c>
      <c r="K1588" s="21" t="s">
        <v>41</v>
      </c>
      <c r="L1588" t="b">
        <v>0</v>
      </c>
      <c r="M1588" t="b">
        <v>0</v>
      </c>
      <c r="N1588" t="b">
        <v>0</v>
      </c>
      <c r="O1588">
        <v>40</v>
      </c>
      <c r="P1588">
        <v>30</v>
      </c>
      <c r="Q1588">
        <v>0</v>
      </c>
      <c r="R1588" s="21" t="s">
        <v>49</v>
      </c>
      <c r="S1588">
        <v>1000</v>
      </c>
      <c r="T1588">
        <v>100</v>
      </c>
      <c r="U1588" t="b">
        <v>1</v>
      </c>
      <c r="V1588">
        <v>100</v>
      </c>
      <c r="W1588">
        <v>1</v>
      </c>
      <c r="X1588">
        <v>105</v>
      </c>
      <c r="Y1588">
        <v>60</v>
      </c>
      <c r="Z1588">
        <v>0.05</v>
      </c>
      <c r="AA1588" t="b">
        <v>1</v>
      </c>
      <c r="AB1588" s="21" t="s">
        <v>724</v>
      </c>
      <c r="AC1588">
        <v>5</v>
      </c>
      <c r="AD1588">
        <v>9</v>
      </c>
      <c r="AE1588">
        <v>10</v>
      </c>
      <c r="AF1588">
        <v>10</v>
      </c>
      <c r="AG1588" s="21" t="s">
        <v>48</v>
      </c>
      <c r="AH1588" t="b">
        <v>0</v>
      </c>
      <c r="AI1588" t="b">
        <v>0</v>
      </c>
      <c r="AJ1588">
        <v>50</v>
      </c>
      <c r="AK1588">
        <v>0</v>
      </c>
      <c r="AL1588">
        <v>2000</v>
      </c>
      <c r="AM1588" s="21" t="s">
        <v>253</v>
      </c>
      <c r="AN1588" s="21"/>
      <c r="AO1588" t="b">
        <v>0</v>
      </c>
      <c r="AP1588" s="21"/>
      <c r="AQ1588" s="21"/>
      <c r="AR1588" s="21" t="s">
        <v>244</v>
      </c>
      <c r="AS1588" s="21"/>
      <c r="AU1588" s="21"/>
      <c r="AW1588">
        <v>1</v>
      </c>
      <c r="AX1588" s="21"/>
      <c r="AY1588">
        <v>13850042</v>
      </c>
      <c r="BE1588" s="21"/>
    </row>
    <row r="1589" spans="1:58" x14ac:dyDescent="0.25">
      <c r="A1589">
        <v>1.7</v>
      </c>
      <c r="B1589" s="21" t="s">
        <v>196</v>
      </c>
      <c r="C1589" s="21" t="s">
        <v>9</v>
      </c>
      <c r="D1589" s="21" t="s">
        <v>14</v>
      </c>
      <c r="E1589" s="21"/>
      <c r="F1589" s="21"/>
      <c r="G1589" s="21" t="s">
        <v>23</v>
      </c>
      <c r="H1589" s="21"/>
      <c r="I1589" s="21" t="s">
        <v>801</v>
      </c>
      <c r="J1589" s="21" t="s">
        <v>584</v>
      </c>
      <c r="K1589" s="21" t="s">
        <v>41</v>
      </c>
      <c r="L1589" t="b">
        <v>0</v>
      </c>
      <c r="M1589" t="b">
        <v>0</v>
      </c>
      <c r="N1589" t="b">
        <v>0</v>
      </c>
      <c r="O1589">
        <v>40</v>
      </c>
      <c r="P1589">
        <v>30</v>
      </c>
      <c r="Q1589">
        <v>0</v>
      </c>
      <c r="R1589" s="21" t="s">
        <v>49</v>
      </c>
      <c r="S1589">
        <v>1000</v>
      </c>
      <c r="T1589">
        <v>100</v>
      </c>
      <c r="U1589" t="b">
        <v>1</v>
      </c>
      <c r="V1589">
        <v>100</v>
      </c>
      <c r="W1589">
        <v>1</v>
      </c>
      <c r="X1589">
        <v>105</v>
      </c>
      <c r="Y1589">
        <v>60</v>
      </c>
      <c r="Z1589">
        <v>0.05</v>
      </c>
      <c r="AA1589" t="b">
        <v>1</v>
      </c>
      <c r="AB1589" s="21" t="s">
        <v>724</v>
      </c>
      <c r="AC1589">
        <v>5</v>
      </c>
      <c r="AD1589">
        <v>9</v>
      </c>
      <c r="AE1589">
        <v>10</v>
      </c>
      <c r="AF1589">
        <v>10</v>
      </c>
      <c r="AG1589" s="21" t="s">
        <v>48</v>
      </c>
      <c r="AH1589" t="b">
        <v>0</v>
      </c>
      <c r="AI1589" t="b">
        <v>0</v>
      </c>
      <c r="AJ1589">
        <v>50</v>
      </c>
      <c r="AK1589">
        <v>0</v>
      </c>
      <c r="AL1589">
        <v>2000</v>
      </c>
      <c r="AM1589" s="21" t="s">
        <v>254</v>
      </c>
      <c r="AN1589" s="21"/>
      <c r="AO1589" t="b">
        <v>0</v>
      </c>
      <c r="AP1589" s="21"/>
      <c r="AQ1589" s="21"/>
      <c r="AR1589" s="21" t="s">
        <v>244</v>
      </c>
      <c r="AS1589" s="21"/>
      <c r="AU1589" s="21"/>
      <c r="AW1589">
        <v>1</v>
      </c>
      <c r="AX1589" s="21"/>
      <c r="AY1589">
        <v>2763429</v>
      </c>
      <c r="BE1589" s="21"/>
    </row>
    <row r="1590" spans="1:58" x14ac:dyDescent="0.25">
      <c r="A1590">
        <v>1.7</v>
      </c>
      <c r="B1590" s="21" t="s">
        <v>196</v>
      </c>
      <c r="C1590" s="21" t="s">
        <v>9</v>
      </c>
      <c r="D1590" s="21" t="s">
        <v>14</v>
      </c>
      <c r="E1590" s="21"/>
      <c r="F1590" s="21"/>
      <c r="G1590" s="21" t="s">
        <v>23</v>
      </c>
      <c r="H1590" s="21"/>
      <c r="I1590" s="21" t="s">
        <v>801</v>
      </c>
      <c r="J1590" s="21" t="s">
        <v>584</v>
      </c>
      <c r="K1590" s="21" t="s">
        <v>41</v>
      </c>
      <c r="L1590" t="b">
        <v>0</v>
      </c>
      <c r="M1590" t="b">
        <v>0</v>
      </c>
      <c r="N1590" t="b">
        <v>0</v>
      </c>
      <c r="O1590">
        <v>40</v>
      </c>
      <c r="P1590">
        <v>30</v>
      </c>
      <c r="Q1590">
        <v>0</v>
      </c>
      <c r="R1590" s="21" t="s">
        <v>49</v>
      </c>
      <c r="S1590">
        <v>1000</v>
      </c>
      <c r="T1590">
        <v>100</v>
      </c>
      <c r="U1590" t="b">
        <v>1</v>
      </c>
      <c r="V1590">
        <v>100</v>
      </c>
      <c r="W1590">
        <v>1</v>
      </c>
      <c r="X1590">
        <v>105</v>
      </c>
      <c r="Y1590">
        <v>60</v>
      </c>
      <c r="Z1590">
        <v>0.05</v>
      </c>
      <c r="AA1590" t="b">
        <v>1</v>
      </c>
      <c r="AB1590" s="21" t="s">
        <v>724</v>
      </c>
      <c r="AC1590">
        <v>5</v>
      </c>
      <c r="AD1590">
        <v>9</v>
      </c>
      <c r="AE1590">
        <v>10</v>
      </c>
      <c r="AF1590">
        <v>10</v>
      </c>
      <c r="AG1590" s="21" t="s">
        <v>48</v>
      </c>
      <c r="AH1590" t="b">
        <v>0</v>
      </c>
      <c r="AI1590" t="b">
        <v>0</v>
      </c>
      <c r="AJ1590">
        <v>50</v>
      </c>
      <c r="AK1590">
        <v>0</v>
      </c>
      <c r="AL1590">
        <v>2000</v>
      </c>
      <c r="AM1590" s="21" t="s">
        <v>255</v>
      </c>
      <c r="AN1590" s="21"/>
      <c r="AO1590" t="b">
        <v>0</v>
      </c>
      <c r="AP1590" s="21"/>
      <c r="AQ1590" s="21"/>
      <c r="AR1590" s="21" t="s">
        <v>244</v>
      </c>
      <c r="AS1590" s="21"/>
      <c r="AU1590" s="21"/>
      <c r="AW1590">
        <v>2.9654699999999998</v>
      </c>
      <c r="AX1590" s="21"/>
      <c r="AY1590">
        <v>16776960</v>
      </c>
      <c r="AZ1590">
        <v>0</v>
      </c>
      <c r="BA1590">
        <v>0</v>
      </c>
      <c r="BB1590">
        <v>66</v>
      </c>
      <c r="BC1590">
        <v>0</v>
      </c>
      <c r="BD1590">
        <v>100</v>
      </c>
      <c r="BE1590" s="21"/>
      <c r="BF1590">
        <v>0</v>
      </c>
    </row>
    <row r="1591" spans="1:58" x14ac:dyDescent="0.25">
      <c r="A1591">
        <v>1.7</v>
      </c>
      <c r="B1591" s="21" t="s">
        <v>196</v>
      </c>
      <c r="C1591" s="21" t="s">
        <v>9</v>
      </c>
      <c r="D1591" s="21" t="s">
        <v>14</v>
      </c>
      <c r="E1591" s="21"/>
      <c r="F1591" s="21"/>
      <c r="G1591" s="21" t="s">
        <v>23</v>
      </c>
      <c r="H1591" s="21"/>
      <c r="I1591" s="21" t="s">
        <v>801</v>
      </c>
      <c r="J1591" s="21" t="s">
        <v>584</v>
      </c>
      <c r="K1591" s="21" t="s">
        <v>41</v>
      </c>
      <c r="L1591" t="b">
        <v>0</v>
      </c>
      <c r="M1591" t="b">
        <v>0</v>
      </c>
      <c r="N1591" t="b">
        <v>0</v>
      </c>
      <c r="O1591">
        <v>40</v>
      </c>
      <c r="P1591">
        <v>30</v>
      </c>
      <c r="Q1591">
        <v>0</v>
      </c>
      <c r="R1591" s="21" t="s">
        <v>49</v>
      </c>
      <c r="S1591">
        <v>1000</v>
      </c>
      <c r="T1591">
        <v>100</v>
      </c>
      <c r="U1591" t="b">
        <v>1</v>
      </c>
      <c r="V1591">
        <v>100</v>
      </c>
      <c r="W1591">
        <v>1</v>
      </c>
      <c r="X1591">
        <v>105</v>
      </c>
      <c r="Y1591">
        <v>60</v>
      </c>
      <c r="Z1591">
        <v>0.05</v>
      </c>
      <c r="AA1591" t="b">
        <v>1</v>
      </c>
      <c r="AB1591" s="21" t="s">
        <v>724</v>
      </c>
      <c r="AC1591">
        <v>5</v>
      </c>
      <c r="AD1591">
        <v>9</v>
      </c>
      <c r="AE1591">
        <v>10</v>
      </c>
      <c r="AF1591">
        <v>10</v>
      </c>
      <c r="AG1591" s="21" t="s">
        <v>48</v>
      </c>
      <c r="AH1591" t="b">
        <v>0</v>
      </c>
      <c r="AI1591" t="b">
        <v>0</v>
      </c>
      <c r="AJ1591">
        <v>50</v>
      </c>
      <c r="AK1591">
        <v>0</v>
      </c>
      <c r="AL1591">
        <v>2000</v>
      </c>
      <c r="AM1591" s="21" t="s">
        <v>255</v>
      </c>
      <c r="AN1591" s="21"/>
      <c r="AO1591" t="b">
        <v>0</v>
      </c>
      <c r="AP1591" s="21"/>
      <c r="AQ1591" s="21"/>
      <c r="AR1591" s="21" t="s">
        <v>244</v>
      </c>
      <c r="AS1591" s="21"/>
      <c r="AU1591" s="21"/>
      <c r="AW1591">
        <v>2.9654699999999998</v>
      </c>
      <c r="AX1591" s="21"/>
      <c r="AY1591">
        <v>16776960</v>
      </c>
      <c r="AZ1591">
        <v>0</v>
      </c>
      <c r="BA1591">
        <v>1</v>
      </c>
      <c r="BB1591">
        <v>67</v>
      </c>
      <c r="BC1591">
        <v>100</v>
      </c>
      <c r="BD1591">
        <v>120</v>
      </c>
      <c r="BE1591" s="21"/>
      <c r="BF1591">
        <v>0</v>
      </c>
    </row>
    <row r="1592" spans="1:58" x14ac:dyDescent="0.25">
      <c r="A1592">
        <v>1.7</v>
      </c>
      <c r="B1592" s="21" t="s">
        <v>196</v>
      </c>
      <c r="C1592" s="21" t="s">
        <v>9</v>
      </c>
      <c r="D1592" s="21" t="s">
        <v>14</v>
      </c>
      <c r="E1592" s="21"/>
      <c r="F1592" s="21"/>
      <c r="G1592" s="21" t="s">
        <v>23</v>
      </c>
      <c r="H1592" s="21"/>
      <c r="I1592" s="21" t="s">
        <v>801</v>
      </c>
      <c r="J1592" s="21" t="s">
        <v>584</v>
      </c>
      <c r="K1592" s="21" t="s">
        <v>41</v>
      </c>
      <c r="L1592" t="b">
        <v>0</v>
      </c>
      <c r="M1592" t="b">
        <v>0</v>
      </c>
      <c r="N1592" t="b">
        <v>0</v>
      </c>
      <c r="O1592">
        <v>40</v>
      </c>
      <c r="P1592">
        <v>30</v>
      </c>
      <c r="Q1592">
        <v>0</v>
      </c>
      <c r="R1592" s="21" t="s">
        <v>49</v>
      </c>
      <c r="S1592">
        <v>1000</v>
      </c>
      <c r="T1592">
        <v>100</v>
      </c>
      <c r="U1592" t="b">
        <v>1</v>
      </c>
      <c r="V1592">
        <v>100</v>
      </c>
      <c r="W1592">
        <v>1</v>
      </c>
      <c r="X1592">
        <v>105</v>
      </c>
      <c r="Y1592">
        <v>60</v>
      </c>
      <c r="Z1592">
        <v>0.05</v>
      </c>
      <c r="AA1592" t="b">
        <v>1</v>
      </c>
      <c r="AB1592" s="21" t="s">
        <v>724</v>
      </c>
      <c r="AC1592">
        <v>5</v>
      </c>
      <c r="AD1592">
        <v>9</v>
      </c>
      <c r="AE1592">
        <v>10</v>
      </c>
      <c r="AF1592">
        <v>10</v>
      </c>
      <c r="AG1592" s="21" t="s">
        <v>48</v>
      </c>
      <c r="AH1592" t="b">
        <v>0</v>
      </c>
      <c r="AI1592" t="b">
        <v>0</v>
      </c>
      <c r="AJ1592">
        <v>50</v>
      </c>
      <c r="AK1592">
        <v>0</v>
      </c>
      <c r="AL1592">
        <v>2000</v>
      </c>
      <c r="AM1592" s="21" t="s">
        <v>256</v>
      </c>
      <c r="AN1592" s="21"/>
      <c r="AO1592" t="b">
        <v>0</v>
      </c>
      <c r="AP1592" s="21"/>
      <c r="AQ1592" s="21"/>
      <c r="AR1592" s="21" t="s">
        <v>244</v>
      </c>
      <c r="AS1592" s="21"/>
      <c r="AU1592" s="21"/>
      <c r="AW1592">
        <v>2.4473699999999998</v>
      </c>
      <c r="AX1592" s="21"/>
      <c r="AY1592">
        <v>16776960</v>
      </c>
      <c r="BE1592" s="21"/>
    </row>
    <row r="1593" spans="1:58" x14ac:dyDescent="0.25">
      <c r="A1593">
        <v>1.7</v>
      </c>
      <c r="B1593" s="21" t="s">
        <v>196</v>
      </c>
      <c r="C1593" s="21" t="s">
        <v>9</v>
      </c>
      <c r="D1593" s="21" t="s">
        <v>14</v>
      </c>
      <c r="E1593" s="21"/>
      <c r="F1593" s="21"/>
      <c r="G1593" s="21" t="s">
        <v>23</v>
      </c>
      <c r="H1593" s="21"/>
      <c r="I1593" s="21" t="s">
        <v>801</v>
      </c>
      <c r="J1593" s="21" t="s">
        <v>584</v>
      </c>
      <c r="K1593" s="21" t="s">
        <v>41</v>
      </c>
      <c r="L1593" t="b">
        <v>0</v>
      </c>
      <c r="M1593" t="b">
        <v>0</v>
      </c>
      <c r="N1593" t="b">
        <v>0</v>
      </c>
      <c r="O1593">
        <v>40</v>
      </c>
      <c r="P1593">
        <v>30</v>
      </c>
      <c r="Q1593">
        <v>0</v>
      </c>
      <c r="R1593" s="21" t="s">
        <v>49</v>
      </c>
      <c r="S1593">
        <v>1000</v>
      </c>
      <c r="T1593">
        <v>100</v>
      </c>
      <c r="U1593" t="b">
        <v>1</v>
      </c>
      <c r="V1593">
        <v>100</v>
      </c>
      <c r="W1593">
        <v>1</v>
      </c>
      <c r="X1593">
        <v>105</v>
      </c>
      <c r="Y1593">
        <v>60</v>
      </c>
      <c r="Z1593">
        <v>0.05</v>
      </c>
      <c r="AA1593" t="b">
        <v>1</v>
      </c>
      <c r="AB1593" s="21" t="s">
        <v>724</v>
      </c>
      <c r="AC1593">
        <v>5</v>
      </c>
      <c r="AD1593">
        <v>9</v>
      </c>
      <c r="AE1593">
        <v>10</v>
      </c>
      <c r="AF1593">
        <v>10</v>
      </c>
      <c r="AG1593" s="21" t="s">
        <v>48</v>
      </c>
      <c r="AH1593" t="b">
        <v>0</v>
      </c>
      <c r="AI1593" t="b">
        <v>0</v>
      </c>
      <c r="AJ1593">
        <v>50</v>
      </c>
      <c r="AK1593">
        <v>0</v>
      </c>
      <c r="AL1593">
        <v>2000</v>
      </c>
      <c r="AM1593" s="21" t="s">
        <v>263</v>
      </c>
      <c r="AN1593" s="21"/>
      <c r="AO1593" t="b">
        <v>0</v>
      </c>
      <c r="AP1593" s="21"/>
      <c r="AQ1593" s="21"/>
      <c r="AR1593" s="21" t="s">
        <v>501</v>
      </c>
      <c r="AS1593" s="21"/>
      <c r="AU1593" s="21"/>
      <c r="AW1593">
        <v>1</v>
      </c>
      <c r="AX1593" s="21"/>
      <c r="AY1593">
        <v>13749760</v>
      </c>
      <c r="BE1593" s="21"/>
    </row>
    <row r="1594" spans="1:58" x14ac:dyDescent="0.25">
      <c r="A1594">
        <v>1.7</v>
      </c>
      <c r="B1594" s="21" t="s">
        <v>196</v>
      </c>
      <c r="C1594" s="21" t="s">
        <v>9</v>
      </c>
      <c r="D1594" s="21" t="s">
        <v>14</v>
      </c>
      <c r="E1594" s="21"/>
      <c r="F1594" s="21"/>
      <c r="G1594" s="21" t="s">
        <v>23</v>
      </c>
      <c r="H1594" s="21"/>
      <c r="I1594" s="21" t="s">
        <v>801</v>
      </c>
      <c r="J1594" s="21" t="s">
        <v>584</v>
      </c>
      <c r="K1594" s="21" t="s">
        <v>41</v>
      </c>
      <c r="L1594" t="b">
        <v>0</v>
      </c>
      <c r="M1594" t="b">
        <v>0</v>
      </c>
      <c r="N1594" t="b">
        <v>0</v>
      </c>
      <c r="O1594">
        <v>40</v>
      </c>
      <c r="P1594">
        <v>30</v>
      </c>
      <c r="Q1594">
        <v>0</v>
      </c>
      <c r="R1594" s="21" t="s">
        <v>49</v>
      </c>
      <c r="S1594">
        <v>1000</v>
      </c>
      <c r="T1594">
        <v>100</v>
      </c>
      <c r="U1594" t="b">
        <v>1</v>
      </c>
      <c r="V1594">
        <v>100</v>
      </c>
      <c r="W1594">
        <v>1</v>
      </c>
      <c r="X1594">
        <v>105</v>
      </c>
      <c r="Y1594">
        <v>60</v>
      </c>
      <c r="Z1594">
        <v>0.05</v>
      </c>
      <c r="AA1594" t="b">
        <v>1</v>
      </c>
      <c r="AB1594" s="21" t="s">
        <v>724</v>
      </c>
      <c r="AC1594">
        <v>5</v>
      </c>
      <c r="AD1594">
        <v>9</v>
      </c>
      <c r="AE1594">
        <v>10</v>
      </c>
      <c r="AF1594">
        <v>10</v>
      </c>
      <c r="AG1594" s="21" t="s">
        <v>48</v>
      </c>
      <c r="AH1594" t="b">
        <v>0</v>
      </c>
      <c r="AI1594" t="b">
        <v>0</v>
      </c>
      <c r="AJ1594">
        <v>50</v>
      </c>
      <c r="AK1594">
        <v>0</v>
      </c>
      <c r="AL1594">
        <v>2000</v>
      </c>
      <c r="AM1594" s="21" t="s">
        <v>264</v>
      </c>
      <c r="AN1594" s="21"/>
      <c r="AO1594" t="b">
        <v>0</v>
      </c>
      <c r="AP1594" s="21"/>
      <c r="AQ1594" s="21"/>
      <c r="AR1594" s="21" t="s">
        <v>375</v>
      </c>
      <c r="AS1594" s="21"/>
      <c r="AU1594" s="21"/>
      <c r="AW1594">
        <v>1</v>
      </c>
      <c r="AX1594" s="21"/>
      <c r="AY1594">
        <v>16711935</v>
      </c>
      <c r="BE1594" s="21"/>
    </row>
    <row r="1595" spans="1:58" x14ac:dyDescent="0.25">
      <c r="A1595">
        <v>1.7</v>
      </c>
      <c r="B1595" s="21" t="s">
        <v>196</v>
      </c>
      <c r="C1595" s="21" t="s">
        <v>9</v>
      </c>
      <c r="D1595" s="21" t="s">
        <v>14</v>
      </c>
      <c r="E1595" s="21"/>
      <c r="F1595" s="21"/>
      <c r="G1595" s="21" t="s">
        <v>23</v>
      </c>
      <c r="H1595" s="21"/>
      <c r="I1595" s="21" t="s">
        <v>801</v>
      </c>
      <c r="J1595" s="21" t="s">
        <v>584</v>
      </c>
      <c r="K1595" s="21" t="s">
        <v>41</v>
      </c>
      <c r="L1595" t="b">
        <v>0</v>
      </c>
      <c r="M1595" t="b">
        <v>0</v>
      </c>
      <c r="N1595" t="b">
        <v>0</v>
      </c>
      <c r="O1595">
        <v>40</v>
      </c>
      <c r="P1595">
        <v>30</v>
      </c>
      <c r="Q1595">
        <v>0</v>
      </c>
      <c r="R1595" s="21" t="s">
        <v>49</v>
      </c>
      <c r="S1595">
        <v>1000</v>
      </c>
      <c r="T1595">
        <v>100</v>
      </c>
      <c r="U1595" t="b">
        <v>1</v>
      </c>
      <c r="V1595">
        <v>100</v>
      </c>
      <c r="W1595">
        <v>1</v>
      </c>
      <c r="X1595">
        <v>105</v>
      </c>
      <c r="Y1595">
        <v>60</v>
      </c>
      <c r="Z1595">
        <v>0.05</v>
      </c>
      <c r="AA1595" t="b">
        <v>1</v>
      </c>
      <c r="AB1595" s="21" t="s">
        <v>724</v>
      </c>
      <c r="AC1595">
        <v>5</v>
      </c>
      <c r="AD1595">
        <v>9</v>
      </c>
      <c r="AE1595">
        <v>10</v>
      </c>
      <c r="AF1595">
        <v>10</v>
      </c>
      <c r="AG1595" s="21" t="s">
        <v>48</v>
      </c>
      <c r="AH1595" t="b">
        <v>0</v>
      </c>
      <c r="AI1595" t="b">
        <v>0</v>
      </c>
      <c r="AJ1595">
        <v>50</v>
      </c>
      <c r="AK1595">
        <v>0</v>
      </c>
      <c r="AL1595">
        <v>2000</v>
      </c>
      <c r="AM1595" s="21" t="s">
        <v>268</v>
      </c>
      <c r="AN1595" s="21"/>
      <c r="AO1595" t="b">
        <v>0</v>
      </c>
      <c r="AP1595" s="21"/>
      <c r="AQ1595" s="21"/>
      <c r="AR1595" s="21" t="s">
        <v>501</v>
      </c>
      <c r="AS1595" s="21"/>
      <c r="AT1595">
        <v>12515</v>
      </c>
      <c r="AU1595" s="21" t="s">
        <v>507</v>
      </c>
      <c r="AV1595">
        <v>3.2</v>
      </c>
      <c r="AW1595">
        <v>1</v>
      </c>
      <c r="AX1595" s="21"/>
      <c r="AY1595">
        <v>3937500</v>
      </c>
      <c r="AZ1595">
        <v>0</v>
      </c>
      <c r="BA1595">
        <v>0</v>
      </c>
      <c r="BB1595">
        <v>40</v>
      </c>
      <c r="BC1595">
        <v>0</v>
      </c>
      <c r="BD1595">
        <v>50</v>
      </c>
      <c r="BE1595" s="21"/>
      <c r="BF1595">
        <v>0</v>
      </c>
    </row>
    <row r="1596" spans="1:58" x14ac:dyDescent="0.25">
      <c r="A1596">
        <v>1.7</v>
      </c>
      <c r="B1596" s="21" t="s">
        <v>196</v>
      </c>
      <c r="C1596" s="21" t="s">
        <v>9</v>
      </c>
      <c r="D1596" s="21" t="s">
        <v>14</v>
      </c>
      <c r="E1596" s="21"/>
      <c r="F1596" s="21"/>
      <c r="G1596" s="21" t="s">
        <v>23</v>
      </c>
      <c r="H1596" s="21"/>
      <c r="I1596" s="21" t="s">
        <v>801</v>
      </c>
      <c r="J1596" s="21" t="s">
        <v>584</v>
      </c>
      <c r="K1596" s="21" t="s">
        <v>41</v>
      </c>
      <c r="L1596" t="b">
        <v>0</v>
      </c>
      <c r="M1596" t="b">
        <v>0</v>
      </c>
      <c r="N1596" t="b">
        <v>0</v>
      </c>
      <c r="O1596">
        <v>40</v>
      </c>
      <c r="P1596">
        <v>30</v>
      </c>
      <c r="Q1596">
        <v>0</v>
      </c>
      <c r="R1596" s="21" t="s">
        <v>49</v>
      </c>
      <c r="S1596">
        <v>1000</v>
      </c>
      <c r="T1596">
        <v>100</v>
      </c>
      <c r="U1596" t="b">
        <v>1</v>
      </c>
      <c r="V1596">
        <v>100</v>
      </c>
      <c r="W1596">
        <v>1</v>
      </c>
      <c r="X1596">
        <v>105</v>
      </c>
      <c r="Y1596">
        <v>60</v>
      </c>
      <c r="Z1596">
        <v>0.05</v>
      </c>
      <c r="AA1596" t="b">
        <v>1</v>
      </c>
      <c r="AB1596" s="21" t="s">
        <v>724</v>
      </c>
      <c r="AC1596">
        <v>5</v>
      </c>
      <c r="AD1596">
        <v>9</v>
      </c>
      <c r="AE1596">
        <v>10</v>
      </c>
      <c r="AF1596">
        <v>10</v>
      </c>
      <c r="AG1596" s="21" t="s">
        <v>48</v>
      </c>
      <c r="AH1596" t="b">
        <v>0</v>
      </c>
      <c r="AI1596" t="b">
        <v>0</v>
      </c>
      <c r="AJ1596">
        <v>50</v>
      </c>
      <c r="AK1596">
        <v>0</v>
      </c>
      <c r="AL1596">
        <v>2000</v>
      </c>
      <c r="AM1596" s="21" t="s">
        <v>269</v>
      </c>
      <c r="AN1596" s="21"/>
      <c r="AO1596" t="b">
        <v>0</v>
      </c>
      <c r="AP1596" s="21"/>
      <c r="AQ1596" s="21"/>
      <c r="AR1596" s="21" t="s">
        <v>501</v>
      </c>
      <c r="AS1596" s="21"/>
      <c r="AT1596">
        <v>12514</v>
      </c>
      <c r="AU1596" s="21" t="s">
        <v>507</v>
      </c>
      <c r="AV1596">
        <v>3.2</v>
      </c>
      <c r="AW1596">
        <v>1</v>
      </c>
      <c r="AX1596" s="21"/>
      <c r="AY1596">
        <v>36095</v>
      </c>
      <c r="AZ1596">
        <v>0</v>
      </c>
      <c r="BA1596">
        <v>0</v>
      </c>
      <c r="BB1596">
        <v>40</v>
      </c>
      <c r="BC1596">
        <v>0</v>
      </c>
      <c r="BD1596">
        <v>50</v>
      </c>
      <c r="BE1596" s="21"/>
      <c r="BF1596">
        <v>0</v>
      </c>
    </row>
    <row r="1597" spans="1:58" x14ac:dyDescent="0.25">
      <c r="A1597">
        <v>1.7</v>
      </c>
      <c r="B1597" s="21" t="s">
        <v>196</v>
      </c>
      <c r="C1597" s="21" t="s">
        <v>9</v>
      </c>
      <c r="D1597" s="21" t="s">
        <v>14</v>
      </c>
      <c r="E1597" s="21"/>
      <c r="F1597" s="21"/>
      <c r="G1597" s="21" t="s">
        <v>23</v>
      </c>
      <c r="H1597" s="21"/>
      <c r="I1597" s="21" t="s">
        <v>801</v>
      </c>
      <c r="J1597" s="21" t="s">
        <v>584</v>
      </c>
      <c r="K1597" s="21" t="s">
        <v>41</v>
      </c>
      <c r="L1597" t="b">
        <v>0</v>
      </c>
      <c r="M1597" t="b">
        <v>0</v>
      </c>
      <c r="N1597" t="b">
        <v>0</v>
      </c>
      <c r="O1597">
        <v>40</v>
      </c>
      <c r="P1597">
        <v>30</v>
      </c>
      <c r="Q1597">
        <v>0</v>
      </c>
      <c r="R1597" s="21" t="s">
        <v>49</v>
      </c>
      <c r="S1597">
        <v>1000</v>
      </c>
      <c r="T1597">
        <v>100</v>
      </c>
      <c r="U1597" t="b">
        <v>1</v>
      </c>
      <c r="V1597">
        <v>100</v>
      </c>
      <c r="W1597">
        <v>1</v>
      </c>
      <c r="X1597">
        <v>105</v>
      </c>
      <c r="Y1597">
        <v>60</v>
      </c>
      <c r="Z1597">
        <v>0.05</v>
      </c>
      <c r="AA1597" t="b">
        <v>1</v>
      </c>
      <c r="AB1597" s="21" t="s">
        <v>724</v>
      </c>
      <c r="AC1597">
        <v>5</v>
      </c>
      <c r="AD1597">
        <v>9</v>
      </c>
      <c r="AE1597">
        <v>10</v>
      </c>
      <c r="AF1597">
        <v>10</v>
      </c>
      <c r="AG1597" s="21" t="s">
        <v>48</v>
      </c>
      <c r="AH1597" t="b">
        <v>0</v>
      </c>
      <c r="AI1597" t="b">
        <v>0</v>
      </c>
      <c r="AJ1597">
        <v>50</v>
      </c>
      <c r="AK1597">
        <v>0</v>
      </c>
      <c r="AL1597">
        <v>2000</v>
      </c>
      <c r="AM1597" s="21" t="s">
        <v>270</v>
      </c>
      <c r="AN1597" s="21"/>
      <c r="AO1597" t="b">
        <v>0</v>
      </c>
      <c r="AP1597" s="21"/>
      <c r="AQ1597" s="21"/>
      <c r="AR1597" s="21" t="s">
        <v>270</v>
      </c>
      <c r="AS1597" s="21"/>
      <c r="AU1597" s="21"/>
      <c r="AW1597">
        <v>1</v>
      </c>
      <c r="AX1597" s="21"/>
      <c r="AY1597">
        <v>255</v>
      </c>
      <c r="BE1597" s="21"/>
    </row>
    <row r="1598" spans="1:58" x14ac:dyDescent="0.25">
      <c r="A1598">
        <v>1.7</v>
      </c>
      <c r="B1598" s="21" t="s">
        <v>196</v>
      </c>
      <c r="C1598" s="21" t="s">
        <v>9</v>
      </c>
      <c r="D1598" s="21" t="s">
        <v>14</v>
      </c>
      <c r="E1598" s="21"/>
      <c r="F1598" s="21"/>
      <c r="G1598" s="21" t="s">
        <v>23</v>
      </c>
      <c r="H1598" s="21"/>
      <c r="I1598" s="21" t="s">
        <v>801</v>
      </c>
      <c r="J1598" s="21" t="s">
        <v>584</v>
      </c>
      <c r="K1598" s="21" t="s">
        <v>41</v>
      </c>
      <c r="L1598" t="b">
        <v>0</v>
      </c>
      <c r="M1598" t="b">
        <v>0</v>
      </c>
      <c r="N1598" t="b">
        <v>0</v>
      </c>
      <c r="O1598">
        <v>40</v>
      </c>
      <c r="P1598">
        <v>30</v>
      </c>
      <c r="Q1598">
        <v>0</v>
      </c>
      <c r="R1598" s="21" t="s">
        <v>49</v>
      </c>
      <c r="S1598">
        <v>1000</v>
      </c>
      <c r="T1598">
        <v>100</v>
      </c>
      <c r="U1598" t="b">
        <v>1</v>
      </c>
      <c r="V1598">
        <v>100</v>
      </c>
      <c r="W1598">
        <v>1</v>
      </c>
      <c r="X1598">
        <v>105</v>
      </c>
      <c r="Y1598">
        <v>60</v>
      </c>
      <c r="Z1598">
        <v>0.05</v>
      </c>
      <c r="AA1598" t="b">
        <v>1</v>
      </c>
      <c r="AB1598" s="21" t="s">
        <v>724</v>
      </c>
      <c r="AC1598">
        <v>5</v>
      </c>
      <c r="AD1598">
        <v>9</v>
      </c>
      <c r="AE1598">
        <v>10</v>
      </c>
      <c r="AF1598">
        <v>10</v>
      </c>
      <c r="AG1598" s="21" t="s">
        <v>48</v>
      </c>
      <c r="AH1598" t="b">
        <v>0</v>
      </c>
      <c r="AI1598" t="b">
        <v>0</v>
      </c>
      <c r="AJ1598">
        <v>50</v>
      </c>
      <c r="AK1598">
        <v>0</v>
      </c>
      <c r="AL1598">
        <v>2000</v>
      </c>
      <c r="AM1598" s="21" t="s">
        <v>271</v>
      </c>
      <c r="AN1598" s="21"/>
      <c r="AO1598" t="b">
        <v>0</v>
      </c>
      <c r="AP1598" s="21"/>
      <c r="AQ1598" s="21"/>
      <c r="AR1598" s="21" t="s">
        <v>535</v>
      </c>
      <c r="AS1598" s="21"/>
      <c r="AU1598" s="21"/>
      <c r="AW1598">
        <v>1</v>
      </c>
      <c r="AX1598" s="21"/>
      <c r="AY1598">
        <v>255</v>
      </c>
      <c r="BE1598" s="21"/>
    </row>
    <row r="1599" spans="1:58" x14ac:dyDescent="0.25">
      <c r="A1599">
        <v>1.7</v>
      </c>
      <c r="B1599" s="21" t="s">
        <v>196</v>
      </c>
      <c r="C1599" s="21" t="s">
        <v>9</v>
      </c>
      <c r="D1599" s="21" t="s">
        <v>14</v>
      </c>
      <c r="E1599" s="21"/>
      <c r="F1599" s="21"/>
      <c r="G1599" s="21" t="s">
        <v>23</v>
      </c>
      <c r="H1599" s="21"/>
      <c r="I1599" s="21" t="s">
        <v>801</v>
      </c>
      <c r="J1599" s="21" t="s">
        <v>584</v>
      </c>
      <c r="K1599" s="21" t="s">
        <v>41</v>
      </c>
      <c r="L1599" t="b">
        <v>0</v>
      </c>
      <c r="M1599" t="b">
        <v>0</v>
      </c>
      <c r="N1599" t="b">
        <v>0</v>
      </c>
      <c r="O1599">
        <v>40</v>
      </c>
      <c r="P1599">
        <v>30</v>
      </c>
      <c r="Q1599">
        <v>0</v>
      </c>
      <c r="R1599" s="21" t="s">
        <v>49</v>
      </c>
      <c r="S1599">
        <v>1000</v>
      </c>
      <c r="T1599">
        <v>100</v>
      </c>
      <c r="U1599" t="b">
        <v>1</v>
      </c>
      <c r="V1599">
        <v>100</v>
      </c>
      <c r="W1599">
        <v>1</v>
      </c>
      <c r="X1599">
        <v>105</v>
      </c>
      <c r="Y1599">
        <v>60</v>
      </c>
      <c r="Z1599">
        <v>0.05</v>
      </c>
      <c r="AA1599" t="b">
        <v>1</v>
      </c>
      <c r="AB1599" s="21" t="s">
        <v>724</v>
      </c>
      <c r="AC1599">
        <v>5</v>
      </c>
      <c r="AD1599">
        <v>9</v>
      </c>
      <c r="AE1599">
        <v>10</v>
      </c>
      <c r="AF1599">
        <v>10</v>
      </c>
      <c r="AG1599" s="21" t="s">
        <v>48</v>
      </c>
      <c r="AH1599" t="b">
        <v>0</v>
      </c>
      <c r="AI1599" t="b">
        <v>0</v>
      </c>
      <c r="AJ1599">
        <v>50</v>
      </c>
      <c r="AK1599">
        <v>0</v>
      </c>
      <c r="AL1599">
        <v>2000</v>
      </c>
      <c r="AM1599" s="21" t="s">
        <v>275</v>
      </c>
      <c r="AN1599" s="21"/>
      <c r="AO1599" t="b">
        <v>0</v>
      </c>
      <c r="AP1599" s="21"/>
      <c r="AQ1599" s="21"/>
      <c r="AR1599" s="21" t="s">
        <v>270</v>
      </c>
      <c r="AS1599" s="21"/>
      <c r="AU1599" s="21"/>
      <c r="AW1599">
        <v>1</v>
      </c>
      <c r="AX1599" s="21"/>
      <c r="AY1599">
        <v>255</v>
      </c>
      <c r="BE1599" s="21"/>
    </row>
    <row r="1600" spans="1:58" x14ac:dyDescent="0.25">
      <c r="A1600">
        <v>1.7</v>
      </c>
      <c r="B1600" s="21" t="s">
        <v>196</v>
      </c>
      <c r="C1600" s="21" t="s">
        <v>9</v>
      </c>
      <c r="D1600" s="21" t="s">
        <v>14</v>
      </c>
      <c r="E1600" s="21"/>
      <c r="F1600" s="21"/>
      <c r="G1600" s="21" t="s">
        <v>23</v>
      </c>
      <c r="H1600" s="21"/>
      <c r="I1600" s="21" t="s">
        <v>801</v>
      </c>
      <c r="J1600" s="21" t="s">
        <v>584</v>
      </c>
      <c r="K1600" s="21" t="s">
        <v>41</v>
      </c>
      <c r="L1600" t="b">
        <v>0</v>
      </c>
      <c r="M1600" t="b">
        <v>0</v>
      </c>
      <c r="N1600" t="b">
        <v>0</v>
      </c>
      <c r="O1600">
        <v>40</v>
      </c>
      <c r="P1600">
        <v>30</v>
      </c>
      <c r="Q1600">
        <v>0</v>
      </c>
      <c r="R1600" s="21" t="s">
        <v>49</v>
      </c>
      <c r="S1600">
        <v>1000</v>
      </c>
      <c r="T1600">
        <v>100</v>
      </c>
      <c r="U1600" t="b">
        <v>1</v>
      </c>
      <c r="V1600">
        <v>100</v>
      </c>
      <c r="W1600">
        <v>1</v>
      </c>
      <c r="X1600">
        <v>105</v>
      </c>
      <c r="Y1600">
        <v>60</v>
      </c>
      <c r="Z1600">
        <v>0.05</v>
      </c>
      <c r="AA1600" t="b">
        <v>1</v>
      </c>
      <c r="AB1600" s="21" t="s">
        <v>724</v>
      </c>
      <c r="AC1600">
        <v>5</v>
      </c>
      <c r="AD1600">
        <v>9</v>
      </c>
      <c r="AE1600">
        <v>10</v>
      </c>
      <c r="AF1600">
        <v>10</v>
      </c>
      <c r="AG1600" s="21" t="s">
        <v>48</v>
      </c>
      <c r="AH1600" t="b">
        <v>0</v>
      </c>
      <c r="AI1600" t="b">
        <v>0</v>
      </c>
      <c r="AJ1600">
        <v>50</v>
      </c>
      <c r="AK1600">
        <v>0</v>
      </c>
      <c r="AL1600">
        <v>2000</v>
      </c>
      <c r="AM1600" s="21" t="s">
        <v>585</v>
      </c>
      <c r="AN1600" s="21"/>
      <c r="AO1600" t="b">
        <v>0</v>
      </c>
      <c r="AP1600" s="21"/>
      <c r="AQ1600" s="21"/>
      <c r="AR1600" s="21" t="s">
        <v>501</v>
      </c>
      <c r="AS1600" s="21"/>
      <c r="AU1600" s="21"/>
      <c r="AW1600">
        <v>2.0521500000000001</v>
      </c>
      <c r="AX1600" s="21"/>
      <c r="AY1600">
        <v>14524637</v>
      </c>
      <c r="AZ1600">
        <v>0</v>
      </c>
      <c r="BA1600">
        <v>0</v>
      </c>
      <c r="BB1600">
        <v>20</v>
      </c>
      <c r="BC1600">
        <v>20</v>
      </c>
      <c r="BD1600">
        <v>50</v>
      </c>
      <c r="BE1600" s="21"/>
      <c r="BF1600">
        <v>0</v>
      </c>
    </row>
    <row r="1601" spans="1:58" x14ac:dyDescent="0.25">
      <c r="A1601">
        <v>1.7</v>
      </c>
      <c r="B1601" s="21" t="s">
        <v>196</v>
      </c>
      <c r="C1601" s="21" t="s">
        <v>9</v>
      </c>
      <c r="D1601" s="21" t="s">
        <v>14</v>
      </c>
      <c r="E1601" s="21"/>
      <c r="F1601" s="21"/>
      <c r="G1601" s="21" t="s">
        <v>23</v>
      </c>
      <c r="H1601" s="21"/>
      <c r="I1601" s="21" t="s">
        <v>801</v>
      </c>
      <c r="J1601" s="21" t="s">
        <v>584</v>
      </c>
      <c r="K1601" s="21" t="s">
        <v>41</v>
      </c>
      <c r="L1601" t="b">
        <v>0</v>
      </c>
      <c r="M1601" t="b">
        <v>0</v>
      </c>
      <c r="N1601" t="b">
        <v>0</v>
      </c>
      <c r="O1601">
        <v>40</v>
      </c>
      <c r="P1601">
        <v>30</v>
      </c>
      <c r="Q1601">
        <v>0</v>
      </c>
      <c r="R1601" s="21" t="s">
        <v>49</v>
      </c>
      <c r="S1601">
        <v>1000</v>
      </c>
      <c r="T1601">
        <v>100</v>
      </c>
      <c r="U1601" t="b">
        <v>1</v>
      </c>
      <c r="V1601">
        <v>100</v>
      </c>
      <c r="W1601">
        <v>1</v>
      </c>
      <c r="X1601">
        <v>105</v>
      </c>
      <c r="Y1601">
        <v>60</v>
      </c>
      <c r="Z1601">
        <v>0.05</v>
      </c>
      <c r="AA1601" t="b">
        <v>1</v>
      </c>
      <c r="AB1601" s="21" t="s">
        <v>724</v>
      </c>
      <c r="AC1601">
        <v>5</v>
      </c>
      <c r="AD1601">
        <v>9</v>
      </c>
      <c r="AE1601">
        <v>10</v>
      </c>
      <c r="AF1601">
        <v>10</v>
      </c>
      <c r="AG1601" s="21" t="s">
        <v>48</v>
      </c>
      <c r="AH1601" t="b">
        <v>0</v>
      </c>
      <c r="AI1601" t="b">
        <v>0</v>
      </c>
      <c r="AJ1601">
        <v>50</v>
      </c>
      <c r="AK1601">
        <v>0</v>
      </c>
      <c r="AL1601">
        <v>2000</v>
      </c>
      <c r="AM1601" s="21" t="s">
        <v>585</v>
      </c>
      <c r="AN1601" s="21"/>
      <c r="AO1601" t="b">
        <v>0</v>
      </c>
      <c r="AP1601" s="21"/>
      <c r="AQ1601" s="21"/>
      <c r="AR1601" s="21" t="s">
        <v>501</v>
      </c>
      <c r="AS1601" s="21"/>
      <c r="AU1601" s="21"/>
      <c r="AW1601">
        <v>2.0521500000000001</v>
      </c>
      <c r="AX1601" s="21"/>
      <c r="AY1601">
        <v>14524637</v>
      </c>
      <c r="AZ1601">
        <v>0</v>
      </c>
      <c r="BA1601">
        <v>0</v>
      </c>
      <c r="BB1601">
        <v>54</v>
      </c>
      <c r="BC1601">
        <v>2</v>
      </c>
      <c r="BD1601">
        <v>50</v>
      </c>
      <c r="BE1601" s="21"/>
      <c r="BF1601">
        <v>0</v>
      </c>
    </row>
    <row r="1602" spans="1:58" x14ac:dyDescent="0.25">
      <c r="A1602">
        <v>1.7</v>
      </c>
      <c r="B1602" s="21" t="s">
        <v>196</v>
      </c>
      <c r="C1602" s="21" t="s">
        <v>9</v>
      </c>
      <c r="D1602" s="21" t="s">
        <v>14</v>
      </c>
      <c r="E1602" s="21"/>
      <c r="F1602" s="21"/>
      <c r="G1602" s="21" t="s">
        <v>23</v>
      </c>
      <c r="H1602" s="21"/>
      <c r="I1602" s="21" t="s">
        <v>801</v>
      </c>
      <c r="J1602" s="21" t="s">
        <v>584</v>
      </c>
      <c r="K1602" s="21" t="s">
        <v>41</v>
      </c>
      <c r="L1602" t="b">
        <v>0</v>
      </c>
      <c r="M1602" t="b">
        <v>0</v>
      </c>
      <c r="N1602" t="b">
        <v>0</v>
      </c>
      <c r="O1602">
        <v>40</v>
      </c>
      <c r="P1602">
        <v>30</v>
      </c>
      <c r="Q1602">
        <v>0</v>
      </c>
      <c r="R1602" s="21" t="s">
        <v>49</v>
      </c>
      <c r="S1602">
        <v>1000</v>
      </c>
      <c r="T1602">
        <v>100</v>
      </c>
      <c r="U1602" t="b">
        <v>1</v>
      </c>
      <c r="V1602">
        <v>100</v>
      </c>
      <c r="W1602">
        <v>1</v>
      </c>
      <c r="X1602">
        <v>105</v>
      </c>
      <c r="Y1602">
        <v>60</v>
      </c>
      <c r="Z1602">
        <v>0.05</v>
      </c>
      <c r="AA1602" t="b">
        <v>1</v>
      </c>
      <c r="AB1602" s="21" t="s">
        <v>724</v>
      </c>
      <c r="AC1602">
        <v>5</v>
      </c>
      <c r="AD1602">
        <v>9</v>
      </c>
      <c r="AE1602">
        <v>10</v>
      </c>
      <c r="AF1602">
        <v>10</v>
      </c>
      <c r="AG1602" s="21" t="s">
        <v>48</v>
      </c>
      <c r="AH1602" t="b">
        <v>0</v>
      </c>
      <c r="AI1602" t="b">
        <v>0</v>
      </c>
      <c r="AJ1602">
        <v>50</v>
      </c>
      <c r="AK1602">
        <v>0</v>
      </c>
      <c r="AL1602">
        <v>2000</v>
      </c>
      <c r="AM1602" s="21" t="s">
        <v>286</v>
      </c>
      <c r="AN1602" s="21"/>
      <c r="AO1602" t="b">
        <v>0</v>
      </c>
      <c r="AP1602" s="21"/>
      <c r="AQ1602" s="21"/>
      <c r="AR1602" s="21" t="s">
        <v>501</v>
      </c>
      <c r="AS1602" s="21"/>
      <c r="AU1602" s="21"/>
      <c r="AW1602">
        <v>1</v>
      </c>
      <c r="AX1602" s="21"/>
      <c r="AY1602">
        <v>14524637</v>
      </c>
      <c r="BE1602" s="21"/>
    </row>
    <row r="1603" spans="1:58" x14ac:dyDescent="0.25">
      <c r="A1603">
        <v>1.7</v>
      </c>
      <c r="B1603" s="21" t="s">
        <v>196</v>
      </c>
      <c r="C1603" s="21" t="s">
        <v>9</v>
      </c>
      <c r="D1603" s="21" t="s">
        <v>14</v>
      </c>
      <c r="E1603" s="21"/>
      <c r="F1603" s="21"/>
      <c r="G1603" s="21" t="s">
        <v>23</v>
      </c>
      <c r="H1603" s="21"/>
      <c r="I1603" s="21" t="s">
        <v>801</v>
      </c>
      <c r="J1603" s="21" t="s">
        <v>584</v>
      </c>
      <c r="K1603" s="21" t="s">
        <v>41</v>
      </c>
      <c r="L1603" t="b">
        <v>0</v>
      </c>
      <c r="M1603" t="b">
        <v>0</v>
      </c>
      <c r="N1603" t="b">
        <v>0</v>
      </c>
      <c r="O1603">
        <v>40</v>
      </c>
      <c r="P1603">
        <v>30</v>
      </c>
      <c r="Q1603">
        <v>0</v>
      </c>
      <c r="R1603" s="21" t="s">
        <v>49</v>
      </c>
      <c r="S1603">
        <v>1000</v>
      </c>
      <c r="T1603">
        <v>100</v>
      </c>
      <c r="U1603" t="b">
        <v>1</v>
      </c>
      <c r="V1603">
        <v>100</v>
      </c>
      <c r="W1603">
        <v>1</v>
      </c>
      <c r="X1603">
        <v>105</v>
      </c>
      <c r="Y1603">
        <v>60</v>
      </c>
      <c r="Z1603">
        <v>0.05</v>
      </c>
      <c r="AA1603" t="b">
        <v>1</v>
      </c>
      <c r="AB1603" s="21" t="s">
        <v>724</v>
      </c>
      <c r="AC1603">
        <v>5</v>
      </c>
      <c r="AD1603">
        <v>9</v>
      </c>
      <c r="AE1603">
        <v>10</v>
      </c>
      <c r="AF1603">
        <v>10</v>
      </c>
      <c r="AG1603" s="21" t="s">
        <v>48</v>
      </c>
      <c r="AH1603" t="b">
        <v>0</v>
      </c>
      <c r="AI1603" t="b">
        <v>0</v>
      </c>
      <c r="AJ1603">
        <v>50</v>
      </c>
      <c r="AK1603">
        <v>0</v>
      </c>
      <c r="AL1603">
        <v>2000</v>
      </c>
      <c r="AM1603" s="21" t="s">
        <v>289</v>
      </c>
      <c r="AN1603" s="21"/>
      <c r="AO1603" t="b">
        <v>0</v>
      </c>
      <c r="AP1603" s="21"/>
      <c r="AQ1603" s="21"/>
      <c r="AR1603" s="21" t="s">
        <v>501</v>
      </c>
      <c r="AS1603" s="21"/>
      <c r="AU1603" s="21"/>
      <c r="AW1603">
        <v>1</v>
      </c>
      <c r="AX1603" s="21"/>
      <c r="AY1603">
        <v>65535</v>
      </c>
      <c r="AZ1603">
        <v>0</v>
      </c>
      <c r="BA1603">
        <v>0</v>
      </c>
      <c r="BB1603">
        <v>5</v>
      </c>
      <c r="BC1603">
        <v>0</v>
      </c>
      <c r="BD1603">
        <v>70</v>
      </c>
      <c r="BE1603" s="21"/>
      <c r="BF1603">
        <v>0</v>
      </c>
    </row>
    <row r="1604" spans="1:58" x14ac:dyDescent="0.25">
      <c r="A1604">
        <v>1.7</v>
      </c>
      <c r="B1604" s="21" t="s">
        <v>196</v>
      </c>
      <c r="C1604" s="21" t="s">
        <v>9</v>
      </c>
      <c r="D1604" s="21" t="s">
        <v>14</v>
      </c>
      <c r="E1604" s="21"/>
      <c r="F1604" s="21"/>
      <c r="G1604" s="21" t="s">
        <v>23</v>
      </c>
      <c r="H1604" s="21"/>
      <c r="I1604" s="21" t="s">
        <v>801</v>
      </c>
      <c r="J1604" s="21" t="s">
        <v>584</v>
      </c>
      <c r="K1604" s="21" t="s">
        <v>41</v>
      </c>
      <c r="L1604" t="b">
        <v>0</v>
      </c>
      <c r="M1604" t="b">
        <v>0</v>
      </c>
      <c r="N1604" t="b">
        <v>0</v>
      </c>
      <c r="O1604">
        <v>40</v>
      </c>
      <c r="P1604">
        <v>30</v>
      </c>
      <c r="Q1604">
        <v>0</v>
      </c>
      <c r="R1604" s="21" t="s">
        <v>49</v>
      </c>
      <c r="S1604">
        <v>1000</v>
      </c>
      <c r="T1604">
        <v>100</v>
      </c>
      <c r="U1604" t="b">
        <v>1</v>
      </c>
      <c r="V1604">
        <v>100</v>
      </c>
      <c r="W1604">
        <v>1</v>
      </c>
      <c r="X1604">
        <v>105</v>
      </c>
      <c r="Y1604">
        <v>60</v>
      </c>
      <c r="Z1604">
        <v>0.05</v>
      </c>
      <c r="AA1604" t="b">
        <v>1</v>
      </c>
      <c r="AB1604" s="21" t="s">
        <v>724</v>
      </c>
      <c r="AC1604">
        <v>5</v>
      </c>
      <c r="AD1604">
        <v>9</v>
      </c>
      <c r="AE1604">
        <v>10</v>
      </c>
      <c r="AF1604">
        <v>10</v>
      </c>
      <c r="AG1604" s="21" t="s">
        <v>48</v>
      </c>
      <c r="AH1604" t="b">
        <v>0</v>
      </c>
      <c r="AI1604" t="b">
        <v>0</v>
      </c>
      <c r="AJ1604">
        <v>50</v>
      </c>
      <c r="AK1604">
        <v>0</v>
      </c>
      <c r="AL1604">
        <v>2000</v>
      </c>
      <c r="AM1604" s="21" t="s">
        <v>290</v>
      </c>
      <c r="AN1604" s="21"/>
      <c r="AO1604" t="b">
        <v>0</v>
      </c>
      <c r="AP1604" s="21"/>
      <c r="AQ1604" s="21"/>
      <c r="AR1604" s="21" t="s">
        <v>501</v>
      </c>
      <c r="AS1604" s="21"/>
      <c r="AU1604" s="21"/>
      <c r="AW1604">
        <v>1</v>
      </c>
      <c r="AX1604" s="21"/>
      <c r="AY1604">
        <v>11186720</v>
      </c>
      <c r="AZ1604">
        <v>0</v>
      </c>
      <c r="BA1604">
        <v>0</v>
      </c>
      <c r="BB1604">
        <v>5</v>
      </c>
      <c r="BC1604">
        <v>0</v>
      </c>
      <c r="BD1604">
        <v>70</v>
      </c>
      <c r="BE1604" s="21"/>
      <c r="BF1604">
        <v>0</v>
      </c>
    </row>
    <row r="1605" spans="1:58" x14ac:dyDescent="0.25">
      <c r="A1605">
        <v>1.7</v>
      </c>
      <c r="B1605" s="21" t="s">
        <v>196</v>
      </c>
      <c r="C1605" s="21" t="s">
        <v>9</v>
      </c>
      <c r="D1605" s="21" t="s">
        <v>14</v>
      </c>
      <c r="E1605" s="21"/>
      <c r="F1605" s="21"/>
      <c r="G1605" s="21" t="s">
        <v>23</v>
      </c>
      <c r="H1605" s="21"/>
      <c r="I1605" s="21" t="s">
        <v>801</v>
      </c>
      <c r="J1605" s="21" t="s">
        <v>584</v>
      </c>
      <c r="K1605" s="21" t="s">
        <v>41</v>
      </c>
      <c r="L1605" t="b">
        <v>0</v>
      </c>
      <c r="M1605" t="b">
        <v>0</v>
      </c>
      <c r="N1605" t="b">
        <v>0</v>
      </c>
      <c r="O1605">
        <v>40</v>
      </c>
      <c r="P1605">
        <v>30</v>
      </c>
      <c r="Q1605">
        <v>0</v>
      </c>
      <c r="R1605" s="21" t="s">
        <v>49</v>
      </c>
      <c r="S1605">
        <v>1000</v>
      </c>
      <c r="T1605">
        <v>100</v>
      </c>
      <c r="U1605" t="b">
        <v>1</v>
      </c>
      <c r="V1605">
        <v>100</v>
      </c>
      <c r="W1605">
        <v>1</v>
      </c>
      <c r="X1605">
        <v>105</v>
      </c>
      <c r="Y1605">
        <v>60</v>
      </c>
      <c r="Z1605">
        <v>0.05</v>
      </c>
      <c r="AA1605" t="b">
        <v>1</v>
      </c>
      <c r="AB1605" s="21" t="s">
        <v>724</v>
      </c>
      <c r="AC1605">
        <v>5</v>
      </c>
      <c r="AD1605">
        <v>9</v>
      </c>
      <c r="AE1605">
        <v>10</v>
      </c>
      <c r="AF1605">
        <v>10</v>
      </c>
      <c r="AG1605" s="21" t="s">
        <v>48</v>
      </c>
      <c r="AH1605" t="b">
        <v>0</v>
      </c>
      <c r="AI1605" t="b">
        <v>0</v>
      </c>
      <c r="AJ1605">
        <v>50</v>
      </c>
      <c r="AK1605">
        <v>0</v>
      </c>
      <c r="AL1605">
        <v>2000</v>
      </c>
      <c r="AM1605" s="21" t="s">
        <v>308</v>
      </c>
      <c r="AN1605" s="21"/>
      <c r="AO1605" t="b">
        <v>0</v>
      </c>
      <c r="AP1605" s="21"/>
      <c r="AQ1605" s="21"/>
      <c r="AR1605" s="21" t="s">
        <v>501</v>
      </c>
      <c r="AS1605" s="21"/>
      <c r="AU1605" s="21"/>
      <c r="AW1605">
        <v>1</v>
      </c>
      <c r="AX1605" s="21"/>
      <c r="AY1605">
        <v>1262987</v>
      </c>
      <c r="BE1605" s="21"/>
    </row>
    <row r="1606" spans="1:58" x14ac:dyDescent="0.25">
      <c r="A1606">
        <v>1.7</v>
      </c>
      <c r="B1606" s="21" t="s">
        <v>196</v>
      </c>
      <c r="C1606" s="21" t="s">
        <v>9</v>
      </c>
      <c r="D1606" s="21" t="s">
        <v>14</v>
      </c>
      <c r="E1606" s="21"/>
      <c r="F1606" s="21"/>
      <c r="G1606" s="21" t="s">
        <v>23</v>
      </c>
      <c r="H1606" s="21"/>
      <c r="I1606" s="21" t="s">
        <v>801</v>
      </c>
      <c r="J1606" s="21" t="s">
        <v>584</v>
      </c>
      <c r="K1606" s="21" t="s">
        <v>41</v>
      </c>
      <c r="L1606" t="b">
        <v>0</v>
      </c>
      <c r="M1606" t="b">
        <v>0</v>
      </c>
      <c r="N1606" t="b">
        <v>0</v>
      </c>
      <c r="O1606">
        <v>40</v>
      </c>
      <c r="P1606">
        <v>30</v>
      </c>
      <c r="Q1606">
        <v>0</v>
      </c>
      <c r="R1606" s="21" t="s">
        <v>49</v>
      </c>
      <c r="S1606">
        <v>1000</v>
      </c>
      <c r="T1606">
        <v>100</v>
      </c>
      <c r="U1606" t="b">
        <v>1</v>
      </c>
      <c r="V1606">
        <v>100</v>
      </c>
      <c r="W1606">
        <v>1</v>
      </c>
      <c r="X1606">
        <v>105</v>
      </c>
      <c r="Y1606">
        <v>60</v>
      </c>
      <c r="Z1606">
        <v>0.05</v>
      </c>
      <c r="AA1606" t="b">
        <v>1</v>
      </c>
      <c r="AB1606" s="21" t="s">
        <v>724</v>
      </c>
      <c r="AC1606">
        <v>5</v>
      </c>
      <c r="AD1606">
        <v>9</v>
      </c>
      <c r="AE1606">
        <v>10</v>
      </c>
      <c r="AF1606">
        <v>10</v>
      </c>
      <c r="AG1606" s="21" t="s">
        <v>48</v>
      </c>
      <c r="AH1606" t="b">
        <v>0</v>
      </c>
      <c r="AI1606" t="b">
        <v>0</v>
      </c>
      <c r="AJ1606">
        <v>50</v>
      </c>
      <c r="AK1606">
        <v>0</v>
      </c>
      <c r="AL1606">
        <v>2000</v>
      </c>
      <c r="AM1606" s="21" t="s">
        <v>323</v>
      </c>
      <c r="AN1606" s="21"/>
      <c r="AO1606" t="b">
        <v>0</v>
      </c>
      <c r="AP1606" s="21"/>
      <c r="AQ1606" s="21"/>
      <c r="AR1606" s="21" t="s">
        <v>503</v>
      </c>
      <c r="AS1606" s="21"/>
      <c r="AU1606" s="21"/>
      <c r="AW1606">
        <v>1</v>
      </c>
      <c r="AX1606" s="21"/>
      <c r="AY1606">
        <v>14524637</v>
      </c>
      <c r="BE1606" s="21"/>
    </row>
    <row r="1607" spans="1:58" x14ac:dyDescent="0.25">
      <c r="A1607">
        <v>1.7</v>
      </c>
      <c r="B1607" s="21" t="s">
        <v>196</v>
      </c>
      <c r="C1607" s="21" t="s">
        <v>9</v>
      </c>
      <c r="D1607" s="21" t="s">
        <v>14</v>
      </c>
      <c r="E1607" s="21"/>
      <c r="F1607" s="21"/>
      <c r="G1607" s="21" t="s">
        <v>23</v>
      </c>
      <c r="H1607" s="21"/>
      <c r="I1607" s="21" t="s">
        <v>801</v>
      </c>
      <c r="J1607" s="21" t="s">
        <v>584</v>
      </c>
      <c r="K1607" s="21" t="s">
        <v>41</v>
      </c>
      <c r="L1607" t="b">
        <v>0</v>
      </c>
      <c r="M1607" t="b">
        <v>0</v>
      </c>
      <c r="N1607" t="b">
        <v>0</v>
      </c>
      <c r="O1607">
        <v>40</v>
      </c>
      <c r="P1607">
        <v>30</v>
      </c>
      <c r="Q1607">
        <v>0</v>
      </c>
      <c r="R1607" s="21" t="s">
        <v>49</v>
      </c>
      <c r="S1607">
        <v>1000</v>
      </c>
      <c r="T1607">
        <v>100</v>
      </c>
      <c r="U1607" t="b">
        <v>1</v>
      </c>
      <c r="V1607">
        <v>100</v>
      </c>
      <c r="W1607">
        <v>1</v>
      </c>
      <c r="X1607">
        <v>105</v>
      </c>
      <c r="Y1607">
        <v>60</v>
      </c>
      <c r="Z1607">
        <v>0.05</v>
      </c>
      <c r="AA1607" t="b">
        <v>1</v>
      </c>
      <c r="AB1607" s="21" t="s">
        <v>724</v>
      </c>
      <c r="AC1607">
        <v>5</v>
      </c>
      <c r="AD1607">
        <v>9</v>
      </c>
      <c r="AE1607">
        <v>10</v>
      </c>
      <c r="AF1607">
        <v>10</v>
      </c>
      <c r="AG1607" s="21" t="s">
        <v>48</v>
      </c>
      <c r="AH1607" t="b">
        <v>0</v>
      </c>
      <c r="AI1607" t="b">
        <v>0</v>
      </c>
      <c r="AJ1607">
        <v>50</v>
      </c>
      <c r="AK1607">
        <v>0</v>
      </c>
      <c r="AL1607">
        <v>2000</v>
      </c>
      <c r="AM1607" s="21" t="s">
        <v>324</v>
      </c>
      <c r="AN1607" s="21"/>
      <c r="AO1607" t="b">
        <v>0</v>
      </c>
      <c r="AP1607" s="21"/>
      <c r="AQ1607" s="21"/>
      <c r="AR1607" s="21" t="s">
        <v>503</v>
      </c>
      <c r="AS1607" s="21"/>
      <c r="AU1607" s="21"/>
      <c r="AW1607">
        <v>1.74664</v>
      </c>
      <c r="AX1607" s="21"/>
      <c r="AY1607">
        <v>8421376</v>
      </c>
      <c r="AZ1607">
        <v>0</v>
      </c>
      <c r="BA1607">
        <v>0</v>
      </c>
      <c r="BB1607">
        <v>10</v>
      </c>
      <c r="BC1607">
        <v>20</v>
      </c>
      <c r="BD1607">
        <v>60</v>
      </c>
      <c r="BE1607" s="21"/>
      <c r="BF1607">
        <v>0</v>
      </c>
    </row>
    <row r="1608" spans="1:58" x14ac:dyDescent="0.25">
      <c r="A1608">
        <v>1.7</v>
      </c>
      <c r="B1608" s="21" t="s">
        <v>196</v>
      </c>
      <c r="C1608" s="21" t="s">
        <v>9</v>
      </c>
      <c r="D1608" s="21" t="s">
        <v>14</v>
      </c>
      <c r="E1608" s="21"/>
      <c r="F1608" s="21"/>
      <c r="G1608" s="21" t="s">
        <v>23</v>
      </c>
      <c r="H1608" s="21"/>
      <c r="I1608" s="21" t="s">
        <v>801</v>
      </c>
      <c r="J1608" s="21" t="s">
        <v>584</v>
      </c>
      <c r="K1608" s="21" t="s">
        <v>41</v>
      </c>
      <c r="L1608" t="b">
        <v>0</v>
      </c>
      <c r="M1608" t="b">
        <v>0</v>
      </c>
      <c r="N1608" t="b">
        <v>0</v>
      </c>
      <c r="O1608">
        <v>40</v>
      </c>
      <c r="P1608">
        <v>30</v>
      </c>
      <c r="Q1608">
        <v>0</v>
      </c>
      <c r="R1608" s="21" t="s">
        <v>49</v>
      </c>
      <c r="S1608">
        <v>1000</v>
      </c>
      <c r="T1608">
        <v>100</v>
      </c>
      <c r="U1608" t="b">
        <v>1</v>
      </c>
      <c r="V1608">
        <v>100</v>
      </c>
      <c r="W1608">
        <v>1</v>
      </c>
      <c r="X1608">
        <v>105</v>
      </c>
      <c r="Y1608">
        <v>60</v>
      </c>
      <c r="Z1608">
        <v>0.05</v>
      </c>
      <c r="AA1608" t="b">
        <v>1</v>
      </c>
      <c r="AB1608" s="21" t="s">
        <v>724</v>
      </c>
      <c r="AC1608">
        <v>5</v>
      </c>
      <c r="AD1608">
        <v>9</v>
      </c>
      <c r="AE1608">
        <v>10</v>
      </c>
      <c r="AF1608">
        <v>10</v>
      </c>
      <c r="AG1608" s="21" t="s">
        <v>48</v>
      </c>
      <c r="AH1608" t="b">
        <v>0</v>
      </c>
      <c r="AI1608" t="b">
        <v>0</v>
      </c>
      <c r="AJ1608">
        <v>50</v>
      </c>
      <c r="AK1608">
        <v>0</v>
      </c>
      <c r="AL1608">
        <v>2000</v>
      </c>
      <c r="AM1608" s="21" t="s">
        <v>324</v>
      </c>
      <c r="AN1608" s="21"/>
      <c r="AO1608" t="b">
        <v>0</v>
      </c>
      <c r="AP1608" s="21"/>
      <c r="AQ1608" s="21"/>
      <c r="AR1608" s="21" t="s">
        <v>503</v>
      </c>
      <c r="AS1608" s="21"/>
      <c r="AU1608" s="21"/>
      <c r="AW1608">
        <v>1.74664</v>
      </c>
      <c r="AX1608" s="21"/>
      <c r="AY1608">
        <v>8421376</v>
      </c>
      <c r="AZ1608">
        <v>0</v>
      </c>
      <c r="BA1608">
        <v>0</v>
      </c>
      <c r="BB1608">
        <v>30</v>
      </c>
      <c r="BC1608">
        <v>5</v>
      </c>
      <c r="BD1608">
        <v>60</v>
      </c>
      <c r="BE1608" s="21"/>
      <c r="BF1608">
        <v>0</v>
      </c>
    </row>
    <row r="1609" spans="1:58" x14ac:dyDescent="0.25">
      <c r="A1609">
        <v>1.7</v>
      </c>
      <c r="B1609" s="21" t="s">
        <v>196</v>
      </c>
      <c r="C1609" s="21" t="s">
        <v>9</v>
      </c>
      <c r="D1609" s="21" t="s">
        <v>14</v>
      </c>
      <c r="E1609" s="21"/>
      <c r="F1609" s="21"/>
      <c r="G1609" s="21" t="s">
        <v>23</v>
      </c>
      <c r="H1609" s="21"/>
      <c r="I1609" s="21" t="s">
        <v>801</v>
      </c>
      <c r="J1609" s="21" t="s">
        <v>584</v>
      </c>
      <c r="K1609" s="21" t="s">
        <v>41</v>
      </c>
      <c r="L1609" t="b">
        <v>0</v>
      </c>
      <c r="M1609" t="b">
        <v>0</v>
      </c>
      <c r="N1609" t="b">
        <v>0</v>
      </c>
      <c r="O1609">
        <v>40</v>
      </c>
      <c r="P1609">
        <v>30</v>
      </c>
      <c r="Q1609">
        <v>0</v>
      </c>
      <c r="R1609" s="21" t="s">
        <v>49</v>
      </c>
      <c r="S1609">
        <v>1000</v>
      </c>
      <c r="T1609">
        <v>100</v>
      </c>
      <c r="U1609" t="b">
        <v>1</v>
      </c>
      <c r="V1609">
        <v>100</v>
      </c>
      <c r="W1609">
        <v>1</v>
      </c>
      <c r="X1609">
        <v>105</v>
      </c>
      <c r="Y1609">
        <v>60</v>
      </c>
      <c r="Z1609">
        <v>0.05</v>
      </c>
      <c r="AA1609" t="b">
        <v>1</v>
      </c>
      <c r="AB1609" s="21" t="s">
        <v>724</v>
      </c>
      <c r="AC1609">
        <v>5</v>
      </c>
      <c r="AD1609">
        <v>9</v>
      </c>
      <c r="AE1609">
        <v>10</v>
      </c>
      <c r="AF1609">
        <v>10</v>
      </c>
      <c r="AG1609" s="21" t="s">
        <v>48</v>
      </c>
      <c r="AH1609" t="b">
        <v>0</v>
      </c>
      <c r="AI1609" t="b">
        <v>0</v>
      </c>
      <c r="AJ1609">
        <v>50</v>
      </c>
      <c r="AK1609">
        <v>0</v>
      </c>
      <c r="AL1609">
        <v>2000</v>
      </c>
      <c r="AM1609" s="21" t="s">
        <v>324</v>
      </c>
      <c r="AN1609" s="21"/>
      <c r="AO1609" t="b">
        <v>0</v>
      </c>
      <c r="AP1609" s="21"/>
      <c r="AQ1609" s="21"/>
      <c r="AR1609" s="21" t="s">
        <v>503</v>
      </c>
      <c r="AS1609" s="21"/>
      <c r="AU1609" s="21"/>
      <c r="AW1609">
        <v>1.74664</v>
      </c>
      <c r="AX1609" s="21"/>
      <c r="AY1609">
        <v>8421376</v>
      </c>
      <c r="AZ1609">
        <v>0</v>
      </c>
      <c r="BA1609">
        <v>0</v>
      </c>
      <c r="BB1609">
        <v>50</v>
      </c>
      <c r="BC1609">
        <v>2</v>
      </c>
      <c r="BD1609">
        <v>60</v>
      </c>
      <c r="BE1609" s="21"/>
      <c r="BF1609">
        <v>0</v>
      </c>
    </row>
    <row r="1610" spans="1:58" x14ac:dyDescent="0.25">
      <c r="A1610">
        <v>1.7</v>
      </c>
      <c r="B1610" s="21" t="s">
        <v>196</v>
      </c>
      <c r="C1610" s="21" t="s">
        <v>9</v>
      </c>
      <c r="D1610" s="21" t="s">
        <v>14</v>
      </c>
      <c r="E1610" s="21"/>
      <c r="F1610" s="21"/>
      <c r="G1610" s="21" t="s">
        <v>23</v>
      </c>
      <c r="H1610" s="21"/>
      <c r="I1610" s="21" t="s">
        <v>801</v>
      </c>
      <c r="J1610" s="21" t="s">
        <v>584</v>
      </c>
      <c r="K1610" s="21" t="s">
        <v>41</v>
      </c>
      <c r="L1610" t="b">
        <v>0</v>
      </c>
      <c r="M1610" t="b">
        <v>0</v>
      </c>
      <c r="N1610" t="b">
        <v>0</v>
      </c>
      <c r="O1610">
        <v>40</v>
      </c>
      <c r="P1610">
        <v>30</v>
      </c>
      <c r="Q1610">
        <v>0</v>
      </c>
      <c r="R1610" s="21" t="s">
        <v>49</v>
      </c>
      <c r="S1610">
        <v>1000</v>
      </c>
      <c r="T1610">
        <v>100</v>
      </c>
      <c r="U1610" t="b">
        <v>1</v>
      </c>
      <c r="V1610">
        <v>100</v>
      </c>
      <c r="W1610">
        <v>1</v>
      </c>
      <c r="X1610">
        <v>105</v>
      </c>
      <c r="Y1610">
        <v>60</v>
      </c>
      <c r="Z1610">
        <v>0.05</v>
      </c>
      <c r="AA1610" t="b">
        <v>1</v>
      </c>
      <c r="AB1610" s="21" t="s">
        <v>724</v>
      </c>
      <c r="AC1610">
        <v>5</v>
      </c>
      <c r="AD1610">
        <v>9</v>
      </c>
      <c r="AE1610">
        <v>10</v>
      </c>
      <c r="AF1610">
        <v>10</v>
      </c>
      <c r="AG1610" s="21" t="s">
        <v>48</v>
      </c>
      <c r="AH1610" t="b">
        <v>0</v>
      </c>
      <c r="AI1610" t="b">
        <v>0</v>
      </c>
      <c r="AJ1610">
        <v>50</v>
      </c>
      <c r="AK1610">
        <v>0</v>
      </c>
      <c r="AL1610">
        <v>2000</v>
      </c>
      <c r="AM1610" s="21" t="s">
        <v>325</v>
      </c>
      <c r="AN1610" s="21"/>
      <c r="AO1610" t="b">
        <v>0</v>
      </c>
      <c r="AP1610" s="21"/>
      <c r="AQ1610" s="21"/>
      <c r="AR1610" s="21" t="s">
        <v>503</v>
      </c>
      <c r="AS1610" s="21"/>
      <c r="AU1610" s="21"/>
      <c r="AW1610">
        <v>1.66466</v>
      </c>
      <c r="AX1610" s="21"/>
      <c r="AY1610">
        <v>55295</v>
      </c>
      <c r="AZ1610">
        <v>0</v>
      </c>
      <c r="BA1610">
        <v>0</v>
      </c>
      <c r="BB1610">
        <v>10</v>
      </c>
      <c r="BC1610">
        <v>20</v>
      </c>
      <c r="BD1610">
        <v>60</v>
      </c>
      <c r="BE1610" s="21"/>
      <c r="BF1610">
        <v>0</v>
      </c>
    </row>
    <row r="1611" spans="1:58" x14ac:dyDescent="0.25">
      <c r="A1611">
        <v>1.7</v>
      </c>
      <c r="B1611" s="21" t="s">
        <v>196</v>
      </c>
      <c r="C1611" s="21" t="s">
        <v>9</v>
      </c>
      <c r="D1611" s="21" t="s">
        <v>14</v>
      </c>
      <c r="E1611" s="21"/>
      <c r="F1611" s="21"/>
      <c r="G1611" s="21" t="s">
        <v>23</v>
      </c>
      <c r="H1611" s="21"/>
      <c r="I1611" s="21" t="s">
        <v>801</v>
      </c>
      <c r="J1611" s="21" t="s">
        <v>584</v>
      </c>
      <c r="K1611" s="21" t="s">
        <v>41</v>
      </c>
      <c r="L1611" t="b">
        <v>0</v>
      </c>
      <c r="M1611" t="b">
        <v>0</v>
      </c>
      <c r="N1611" t="b">
        <v>0</v>
      </c>
      <c r="O1611">
        <v>40</v>
      </c>
      <c r="P1611">
        <v>30</v>
      </c>
      <c r="Q1611">
        <v>0</v>
      </c>
      <c r="R1611" s="21" t="s">
        <v>49</v>
      </c>
      <c r="S1611">
        <v>1000</v>
      </c>
      <c r="T1611">
        <v>100</v>
      </c>
      <c r="U1611" t="b">
        <v>1</v>
      </c>
      <c r="V1611">
        <v>100</v>
      </c>
      <c r="W1611">
        <v>1</v>
      </c>
      <c r="X1611">
        <v>105</v>
      </c>
      <c r="Y1611">
        <v>60</v>
      </c>
      <c r="Z1611">
        <v>0.05</v>
      </c>
      <c r="AA1611" t="b">
        <v>1</v>
      </c>
      <c r="AB1611" s="21" t="s">
        <v>724</v>
      </c>
      <c r="AC1611">
        <v>5</v>
      </c>
      <c r="AD1611">
        <v>9</v>
      </c>
      <c r="AE1611">
        <v>10</v>
      </c>
      <c r="AF1611">
        <v>10</v>
      </c>
      <c r="AG1611" s="21" t="s">
        <v>48</v>
      </c>
      <c r="AH1611" t="b">
        <v>0</v>
      </c>
      <c r="AI1611" t="b">
        <v>0</v>
      </c>
      <c r="AJ1611">
        <v>50</v>
      </c>
      <c r="AK1611">
        <v>0</v>
      </c>
      <c r="AL1611">
        <v>2000</v>
      </c>
      <c r="AM1611" s="21" t="s">
        <v>325</v>
      </c>
      <c r="AN1611" s="21"/>
      <c r="AO1611" t="b">
        <v>0</v>
      </c>
      <c r="AP1611" s="21"/>
      <c r="AQ1611" s="21"/>
      <c r="AR1611" s="21" t="s">
        <v>503</v>
      </c>
      <c r="AS1611" s="21"/>
      <c r="AU1611" s="21"/>
      <c r="AW1611">
        <v>1.66466</v>
      </c>
      <c r="AX1611" s="21"/>
      <c r="AY1611">
        <v>55295</v>
      </c>
      <c r="AZ1611">
        <v>0</v>
      </c>
      <c r="BA1611">
        <v>0</v>
      </c>
      <c r="BB1611">
        <v>30</v>
      </c>
      <c r="BC1611">
        <v>5</v>
      </c>
      <c r="BD1611">
        <v>60</v>
      </c>
      <c r="BE1611" s="21"/>
      <c r="BF1611">
        <v>0</v>
      </c>
    </row>
    <row r="1612" spans="1:58" x14ac:dyDescent="0.25">
      <c r="A1612">
        <v>1.7</v>
      </c>
      <c r="B1612" s="21" t="s">
        <v>196</v>
      </c>
      <c r="C1612" s="21" t="s">
        <v>9</v>
      </c>
      <c r="D1612" s="21" t="s">
        <v>14</v>
      </c>
      <c r="E1612" s="21"/>
      <c r="F1612" s="21"/>
      <c r="G1612" s="21" t="s">
        <v>23</v>
      </c>
      <c r="H1612" s="21"/>
      <c r="I1612" s="21" t="s">
        <v>801</v>
      </c>
      <c r="J1612" s="21" t="s">
        <v>584</v>
      </c>
      <c r="K1612" s="21" t="s">
        <v>41</v>
      </c>
      <c r="L1612" t="b">
        <v>0</v>
      </c>
      <c r="M1612" t="b">
        <v>0</v>
      </c>
      <c r="N1612" t="b">
        <v>0</v>
      </c>
      <c r="O1612">
        <v>40</v>
      </c>
      <c r="P1612">
        <v>30</v>
      </c>
      <c r="Q1612">
        <v>0</v>
      </c>
      <c r="R1612" s="21" t="s">
        <v>49</v>
      </c>
      <c r="S1612">
        <v>1000</v>
      </c>
      <c r="T1612">
        <v>100</v>
      </c>
      <c r="U1612" t="b">
        <v>1</v>
      </c>
      <c r="V1612">
        <v>100</v>
      </c>
      <c r="W1612">
        <v>1</v>
      </c>
      <c r="X1612">
        <v>105</v>
      </c>
      <c r="Y1612">
        <v>60</v>
      </c>
      <c r="Z1612">
        <v>0.05</v>
      </c>
      <c r="AA1612" t="b">
        <v>1</v>
      </c>
      <c r="AB1612" s="21" t="s">
        <v>724</v>
      </c>
      <c r="AC1612">
        <v>5</v>
      </c>
      <c r="AD1612">
        <v>9</v>
      </c>
      <c r="AE1612">
        <v>10</v>
      </c>
      <c r="AF1612">
        <v>10</v>
      </c>
      <c r="AG1612" s="21" t="s">
        <v>48</v>
      </c>
      <c r="AH1612" t="b">
        <v>0</v>
      </c>
      <c r="AI1612" t="b">
        <v>0</v>
      </c>
      <c r="AJ1612">
        <v>50</v>
      </c>
      <c r="AK1612">
        <v>0</v>
      </c>
      <c r="AL1612">
        <v>2000</v>
      </c>
      <c r="AM1612" s="21" t="s">
        <v>325</v>
      </c>
      <c r="AN1612" s="21"/>
      <c r="AO1612" t="b">
        <v>0</v>
      </c>
      <c r="AP1612" s="21"/>
      <c r="AQ1612" s="21"/>
      <c r="AR1612" s="21" t="s">
        <v>503</v>
      </c>
      <c r="AS1612" s="21"/>
      <c r="AU1612" s="21"/>
      <c r="AW1612">
        <v>1.66466</v>
      </c>
      <c r="AX1612" s="21"/>
      <c r="AY1612">
        <v>55295</v>
      </c>
      <c r="AZ1612">
        <v>0</v>
      </c>
      <c r="BA1612">
        <v>0</v>
      </c>
      <c r="BB1612">
        <v>50</v>
      </c>
      <c r="BC1612">
        <v>2</v>
      </c>
      <c r="BD1612">
        <v>60</v>
      </c>
      <c r="BE1612" s="21"/>
      <c r="BF1612">
        <v>0</v>
      </c>
    </row>
    <row r="1613" spans="1:58" x14ac:dyDescent="0.25">
      <c r="A1613">
        <v>1.7</v>
      </c>
      <c r="B1613" s="21" t="s">
        <v>196</v>
      </c>
      <c r="C1613" s="21" t="s">
        <v>9</v>
      </c>
      <c r="D1613" s="21" t="s">
        <v>14</v>
      </c>
      <c r="E1613" s="21"/>
      <c r="F1613" s="21"/>
      <c r="G1613" s="21" t="s">
        <v>23</v>
      </c>
      <c r="H1613" s="21"/>
      <c r="I1613" s="21" t="s">
        <v>801</v>
      </c>
      <c r="J1613" s="21" t="s">
        <v>584</v>
      </c>
      <c r="K1613" s="21" t="s">
        <v>41</v>
      </c>
      <c r="L1613" t="b">
        <v>0</v>
      </c>
      <c r="M1613" t="b">
        <v>0</v>
      </c>
      <c r="N1613" t="b">
        <v>0</v>
      </c>
      <c r="O1613">
        <v>40</v>
      </c>
      <c r="P1613">
        <v>30</v>
      </c>
      <c r="Q1613">
        <v>0</v>
      </c>
      <c r="R1613" s="21" t="s">
        <v>49</v>
      </c>
      <c r="S1613">
        <v>1000</v>
      </c>
      <c r="T1613">
        <v>100</v>
      </c>
      <c r="U1613" t="b">
        <v>1</v>
      </c>
      <c r="V1613">
        <v>100</v>
      </c>
      <c r="W1613">
        <v>1</v>
      </c>
      <c r="X1613">
        <v>105</v>
      </c>
      <c r="Y1613">
        <v>60</v>
      </c>
      <c r="Z1613">
        <v>0.05</v>
      </c>
      <c r="AA1613" t="b">
        <v>1</v>
      </c>
      <c r="AB1613" s="21" t="s">
        <v>724</v>
      </c>
      <c r="AC1613">
        <v>5</v>
      </c>
      <c r="AD1613">
        <v>9</v>
      </c>
      <c r="AE1613">
        <v>10</v>
      </c>
      <c r="AF1613">
        <v>10</v>
      </c>
      <c r="AG1613" s="21" t="s">
        <v>48</v>
      </c>
      <c r="AH1613" t="b">
        <v>0</v>
      </c>
      <c r="AI1613" t="b">
        <v>0</v>
      </c>
      <c r="AJ1613">
        <v>50</v>
      </c>
      <c r="AK1613">
        <v>0</v>
      </c>
      <c r="AL1613">
        <v>2000</v>
      </c>
      <c r="AM1613" s="21" t="s">
        <v>329</v>
      </c>
      <c r="AN1613" s="21"/>
      <c r="AO1613" t="b">
        <v>0</v>
      </c>
      <c r="AP1613" s="21"/>
      <c r="AQ1613" s="21"/>
      <c r="AR1613" s="21" t="s">
        <v>375</v>
      </c>
      <c r="AS1613" s="21"/>
      <c r="AU1613" s="21"/>
      <c r="AW1613">
        <v>1</v>
      </c>
      <c r="AX1613" s="21"/>
      <c r="AY1613">
        <v>16748574</v>
      </c>
      <c r="AZ1613">
        <v>0</v>
      </c>
      <c r="BA1613">
        <v>0</v>
      </c>
      <c r="BB1613">
        <v>58</v>
      </c>
      <c r="BC1613">
        <v>0</v>
      </c>
      <c r="BD1613">
        <v>100</v>
      </c>
      <c r="BE1613" s="21"/>
      <c r="BF1613">
        <v>0</v>
      </c>
    </row>
    <row r="1614" spans="1:58" x14ac:dyDescent="0.25">
      <c r="A1614">
        <v>1.7</v>
      </c>
      <c r="B1614" s="21" t="s">
        <v>196</v>
      </c>
      <c r="C1614" s="21" t="s">
        <v>9</v>
      </c>
      <c r="D1614" s="21" t="s">
        <v>14</v>
      </c>
      <c r="E1614" s="21"/>
      <c r="F1614" s="21"/>
      <c r="G1614" s="21" t="s">
        <v>23</v>
      </c>
      <c r="H1614" s="21"/>
      <c r="I1614" s="21" t="s">
        <v>801</v>
      </c>
      <c r="J1614" s="21" t="s">
        <v>584</v>
      </c>
      <c r="K1614" s="21" t="s">
        <v>41</v>
      </c>
      <c r="L1614" t="b">
        <v>0</v>
      </c>
      <c r="M1614" t="b">
        <v>0</v>
      </c>
      <c r="N1614" t="b">
        <v>0</v>
      </c>
      <c r="O1614">
        <v>40</v>
      </c>
      <c r="P1614">
        <v>30</v>
      </c>
      <c r="Q1614">
        <v>0</v>
      </c>
      <c r="R1614" s="21" t="s">
        <v>49</v>
      </c>
      <c r="S1614">
        <v>1000</v>
      </c>
      <c r="T1614">
        <v>100</v>
      </c>
      <c r="U1614" t="b">
        <v>1</v>
      </c>
      <c r="V1614">
        <v>100</v>
      </c>
      <c r="W1614">
        <v>1</v>
      </c>
      <c r="X1614">
        <v>105</v>
      </c>
      <c r="Y1614">
        <v>60</v>
      </c>
      <c r="Z1614">
        <v>0.05</v>
      </c>
      <c r="AA1614" t="b">
        <v>1</v>
      </c>
      <c r="AB1614" s="21" t="s">
        <v>724</v>
      </c>
      <c r="AC1614">
        <v>5</v>
      </c>
      <c r="AD1614">
        <v>9</v>
      </c>
      <c r="AE1614">
        <v>10</v>
      </c>
      <c r="AF1614">
        <v>10</v>
      </c>
      <c r="AG1614" s="21" t="s">
        <v>48</v>
      </c>
      <c r="AH1614" t="b">
        <v>0</v>
      </c>
      <c r="AI1614" t="b">
        <v>0</v>
      </c>
      <c r="AJ1614">
        <v>50</v>
      </c>
      <c r="AK1614">
        <v>0</v>
      </c>
      <c r="AL1614">
        <v>2000</v>
      </c>
      <c r="AM1614" s="21" t="s">
        <v>329</v>
      </c>
      <c r="AN1614" s="21"/>
      <c r="AO1614" t="b">
        <v>0</v>
      </c>
      <c r="AP1614" s="21"/>
      <c r="AQ1614" s="21"/>
      <c r="AR1614" s="21" t="s">
        <v>375</v>
      </c>
      <c r="AS1614" s="21"/>
      <c r="AU1614" s="21"/>
      <c r="AW1614">
        <v>1</v>
      </c>
      <c r="AX1614" s="21"/>
      <c r="AY1614">
        <v>16748574</v>
      </c>
      <c r="AZ1614">
        <v>0</v>
      </c>
      <c r="BA1614">
        <v>0</v>
      </c>
      <c r="BB1614">
        <v>54</v>
      </c>
      <c r="BC1614">
        <v>5</v>
      </c>
      <c r="BD1614">
        <v>100</v>
      </c>
      <c r="BE1614" s="21"/>
      <c r="BF1614">
        <v>0</v>
      </c>
    </row>
    <row r="1615" spans="1:58" x14ac:dyDescent="0.25">
      <c r="A1615">
        <v>1.7</v>
      </c>
      <c r="B1615" s="21" t="s">
        <v>196</v>
      </c>
      <c r="C1615" s="21" t="s">
        <v>9</v>
      </c>
      <c r="D1615" s="21" t="s">
        <v>14</v>
      </c>
      <c r="E1615" s="21"/>
      <c r="F1615" s="21"/>
      <c r="G1615" s="21" t="s">
        <v>23</v>
      </c>
      <c r="H1615" s="21"/>
      <c r="I1615" s="21" t="s">
        <v>801</v>
      </c>
      <c r="J1615" s="21" t="s">
        <v>584</v>
      </c>
      <c r="K1615" s="21" t="s">
        <v>41</v>
      </c>
      <c r="L1615" t="b">
        <v>0</v>
      </c>
      <c r="M1615" t="b">
        <v>0</v>
      </c>
      <c r="N1615" t="b">
        <v>0</v>
      </c>
      <c r="O1615">
        <v>40</v>
      </c>
      <c r="P1615">
        <v>30</v>
      </c>
      <c r="Q1615">
        <v>0</v>
      </c>
      <c r="R1615" s="21" t="s">
        <v>49</v>
      </c>
      <c r="S1615">
        <v>1000</v>
      </c>
      <c r="T1615">
        <v>100</v>
      </c>
      <c r="U1615" t="b">
        <v>1</v>
      </c>
      <c r="V1615">
        <v>100</v>
      </c>
      <c r="W1615">
        <v>1</v>
      </c>
      <c r="X1615">
        <v>105</v>
      </c>
      <c r="Y1615">
        <v>60</v>
      </c>
      <c r="Z1615">
        <v>0.05</v>
      </c>
      <c r="AA1615" t="b">
        <v>1</v>
      </c>
      <c r="AB1615" s="21" t="s">
        <v>724</v>
      </c>
      <c r="AC1615">
        <v>5</v>
      </c>
      <c r="AD1615">
        <v>9</v>
      </c>
      <c r="AE1615">
        <v>10</v>
      </c>
      <c r="AF1615">
        <v>10</v>
      </c>
      <c r="AG1615" s="21" t="s">
        <v>48</v>
      </c>
      <c r="AH1615" t="b">
        <v>0</v>
      </c>
      <c r="AI1615" t="b">
        <v>0</v>
      </c>
      <c r="AJ1615">
        <v>50</v>
      </c>
      <c r="AK1615">
        <v>0</v>
      </c>
      <c r="AL1615">
        <v>2000</v>
      </c>
      <c r="AM1615" s="21" t="s">
        <v>329</v>
      </c>
      <c r="AN1615" s="21"/>
      <c r="AO1615" t="b">
        <v>0</v>
      </c>
      <c r="AP1615" s="21"/>
      <c r="AQ1615" s="21"/>
      <c r="AR1615" s="21" t="s">
        <v>375</v>
      </c>
      <c r="AS1615" s="21"/>
      <c r="AU1615" s="21"/>
      <c r="AW1615">
        <v>1</v>
      </c>
      <c r="AX1615" s="21"/>
      <c r="AY1615">
        <v>16748574</v>
      </c>
      <c r="AZ1615">
        <v>0</v>
      </c>
      <c r="BA1615">
        <v>1</v>
      </c>
      <c r="BB1615">
        <v>55</v>
      </c>
      <c r="BC1615">
        <v>100</v>
      </c>
      <c r="BD1615">
        <v>120</v>
      </c>
      <c r="BE1615" s="21"/>
      <c r="BF1615">
        <v>0</v>
      </c>
    </row>
    <row r="1616" spans="1:58" x14ac:dyDescent="0.25">
      <c r="A1616">
        <v>1.7</v>
      </c>
      <c r="B1616" s="21" t="s">
        <v>196</v>
      </c>
      <c r="C1616" s="21" t="s">
        <v>9</v>
      </c>
      <c r="D1616" s="21" t="s">
        <v>14</v>
      </c>
      <c r="E1616" s="21"/>
      <c r="F1616" s="21"/>
      <c r="G1616" s="21" t="s">
        <v>23</v>
      </c>
      <c r="H1616" s="21"/>
      <c r="I1616" s="21" t="s">
        <v>801</v>
      </c>
      <c r="J1616" s="21" t="s">
        <v>584</v>
      </c>
      <c r="K1616" s="21" t="s">
        <v>41</v>
      </c>
      <c r="L1616" t="b">
        <v>0</v>
      </c>
      <c r="M1616" t="b">
        <v>0</v>
      </c>
      <c r="N1616" t="b">
        <v>0</v>
      </c>
      <c r="O1616">
        <v>40</v>
      </c>
      <c r="P1616">
        <v>30</v>
      </c>
      <c r="Q1616">
        <v>0</v>
      </c>
      <c r="R1616" s="21" t="s">
        <v>49</v>
      </c>
      <c r="S1616">
        <v>1000</v>
      </c>
      <c r="T1616">
        <v>100</v>
      </c>
      <c r="U1616" t="b">
        <v>1</v>
      </c>
      <c r="V1616">
        <v>100</v>
      </c>
      <c r="W1616">
        <v>1</v>
      </c>
      <c r="X1616">
        <v>105</v>
      </c>
      <c r="Y1616">
        <v>60</v>
      </c>
      <c r="Z1616">
        <v>0.05</v>
      </c>
      <c r="AA1616" t="b">
        <v>1</v>
      </c>
      <c r="AB1616" s="21" t="s">
        <v>724</v>
      </c>
      <c r="AC1616">
        <v>5</v>
      </c>
      <c r="AD1616">
        <v>9</v>
      </c>
      <c r="AE1616">
        <v>10</v>
      </c>
      <c r="AF1616">
        <v>10</v>
      </c>
      <c r="AG1616" s="21" t="s">
        <v>48</v>
      </c>
      <c r="AH1616" t="b">
        <v>0</v>
      </c>
      <c r="AI1616" t="b">
        <v>0</v>
      </c>
      <c r="AJ1616">
        <v>50</v>
      </c>
      <c r="AK1616">
        <v>0</v>
      </c>
      <c r="AL1616">
        <v>2000</v>
      </c>
      <c r="AM1616" s="21" t="s">
        <v>330</v>
      </c>
      <c r="AN1616" s="21"/>
      <c r="AO1616" t="b">
        <v>0</v>
      </c>
      <c r="AP1616" s="21"/>
      <c r="AQ1616" s="21"/>
      <c r="AR1616" s="21" t="s">
        <v>375</v>
      </c>
      <c r="AS1616" s="21"/>
      <c r="AU1616" s="21"/>
      <c r="AW1616">
        <v>1</v>
      </c>
      <c r="AX1616" s="21"/>
      <c r="AY1616">
        <v>16436871</v>
      </c>
      <c r="AZ1616">
        <v>0</v>
      </c>
      <c r="BA1616">
        <v>0</v>
      </c>
      <c r="BB1616">
        <v>54</v>
      </c>
      <c r="BC1616">
        <v>0</v>
      </c>
      <c r="BD1616">
        <v>100</v>
      </c>
      <c r="BE1616" s="21"/>
      <c r="BF1616">
        <v>0</v>
      </c>
    </row>
    <row r="1617" spans="1:58" x14ac:dyDescent="0.25">
      <c r="A1617">
        <v>1.7</v>
      </c>
      <c r="B1617" s="21" t="s">
        <v>196</v>
      </c>
      <c r="C1617" s="21" t="s">
        <v>9</v>
      </c>
      <c r="D1617" s="21" t="s">
        <v>14</v>
      </c>
      <c r="E1617" s="21"/>
      <c r="F1617" s="21"/>
      <c r="G1617" s="21" t="s">
        <v>23</v>
      </c>
      <c r="H1617" s="21"/>
      <c r="I1617" s="21" t="s">
        <v>801</v>
      </c>
      <c r="J1617" s="21" t="s">
        <v>584</v>
      </c>
      <c r="K1617" s="21" t="s">
        <v>41</v>
      </c>
      <c r="L1617" t="b">
        <v>0</v>
      </c>
      <c r="M1617" t="b">
        <v>0</v>
      </c>
      <c r="N1617" t="b">
        <v>0</v>
      </c>
      <c r="O1617">
        <v>40</v>
      </c>
      <c r="P1617">
        <v>30</v>
      </c>
      <c r="Q1617">
        <v>0</v>
      </c>
      <c r="R1617" s="21" t="s">
        <v>49</v>
      </c>
      <c r="S1617">
        <v>1000</v>
      </c>
      <c r="T1617">
        <v>100</v>
      </c>
      <c r="U1617" t="b">
        <v>1</v>
      </c>
      <c r="V1617">
        <v>100</v>
      </c>
      <c r="W1617">
        <v>1</v>
      </c>
      <c r="X1617">
        <v>105</v>
      </c>
      <c r="Y1617">
        <v>60</v>
      </c>
      <c r="Z1617">
        <v>0.05</v>
      </c>
      <c r="AA1617" t="b">
        <v>1</v>
      </c>
      <c r="AB1617" s="21" t="s">
        <v>724</v>
      </c>
      <c r="AC1617">
        <v>5</v>
      </c>
      <c r="AD1617">
        <v>9</v>
      </c>
      <c r="AE1617">
        <v>10</v>
      </c>
      <c r="AF1617">
        <v>10</v>
      </c>
      <c r="AG1617" s="21" t="s">
        <v>48</v>
      </c>
      <c r="AH1617" t="b">
        <v>0</v>
      </c>
      <c r="AI1617" t="b">
        <v>0</v>
      </c>
      <c r="AJ1617">
        <v>50</v>
      </c>
      <c r="AK1617">
        <v>0</v>
      </c>
      <c r="AL1617">
        <v>2000</v>
      </c>
      <c r="AM1617" s="21" t="s">
        <v>330</v>
      </c>
      <c r="AN1617" s="21"/>
      <c r="AO1617" t="b">
        <v>0</v>
      </c>
      <c r="AP1617" s="21"/>
      <c r="AQ1617" s="21"/>
      <c r="AR1617" s="21" t="s">
        <v>375</v>
      </c>
      <c r="AS1617" s="21"/>
      <c r="AU1617" s="21"/>
      <c r="AW1617">
        <v>1</v>
      </c>
      <c r="AX1617" s="21"/>
      <c r="AY1617">
        <v>16436871</v>
      </c>
      <c r="AZ1617">
        <v>0</v>
      </c>
      <c r="BA1617">
        <v>1</v>
      </c>
      <c r="BB1617">
        <v>55</v>
      </c>
      <c r="BC1617">
        <v>100</v>
      </c>
      <c r="BD1617">
        <v>120</v>
      </c>
      <c r="BE1617" s="21"/>
      <c r="BF1617">
        <v>0</v>
      </c>
    </row>
    <row r="1618" spans="1:58" x14ac:dyDescent="0.25">
      <c r="A1618">
        <v>1.7</v>
      </c>
      <c r="B1618" s="21" t="s">
        <v>196</v>
      </c>
      <c r="C1618" s="21" t="s">
        <v>9</v>
      </c>
      <c r="D1618" s="21" t="s">
        <v>14</v>
      </c>
      <c r="E1618" s="21"/>
      <c r="F1618" s="21"/>
      <c r="G1618" s="21" t="s">
        <v>23</v>
      </c>
      <c r="H1618" s="21"/>
      <c r="I1618" s="21" t="s">
        <v>801</v>
      </c>
      <c r="J1618" s="21" t="s">
        <v>584</v>
      </c>
      <c r="K1618" s="21" t="s">
        <v>41</v>
      </c>
      <c r="L1618" t="b">
        <v>0</v>
      </c>
      <c r="M1618" t="b">
        <v>0</v>
      </c>
      <c r="N1618" t="b">
        <v>0</v>
      </c>
      <c r="O1618">
        <v>40</v>
      </c>
      <c r="P1618">
        <v>30</v>
      </c>
      <c r="Q1618">
        <v>0</v>
      </c>
      <c r="R1618" s="21" t="s">
        <v>49</v>
      </c>
      <c r="S1618">
        <v>1000</v>
      </c>
      <c r="T1618">
        <v>100</v>
      </c>
      <c r="U1618" t="b">
        <v>1</v>
      </c>
      <c r="V1618">
        <v>100</v>
      </c>
      <c r="W1618">
        <v>1</v>
      </c>
      <c r="X1618">
        <v>105</v>
      </c>
      <c r="Y1618">
        <v>60</v>
      </c>
      <c r="Z1618">
        <v>0.05</v>
      </c>
      <c r="AA1618" t="b">
        <v>1</v>
      </c>
      <c r="AB1618" s="21" t="s">
        <v>724</v>
      </c>
      <c r="AC1618">
        <v>5</v>
      </c>
      <c r="AD1618">
        <v>9</v>
      </c>
      <c r="AE1618">
        <v>10</v>
      </c>
      <c r="AF1618">
        <v>10</v>
      </c>
      <c r="AG1618" s="21" t="s">
        <v>48</v>
      </c>
      <c r="AH1618" t="b">
        <v>0</v>
      </c>
      <c r="AI1618" t="b">
        <v>0</v>
      </c>
      <c r="AJ1618">
        <v>50</v>
      </c>
      <c r="AK1618">
        <v>0</v>
      </c>
      <c r="AL1618">
        <v>2000</v>
      </c>
      <c r="AM1618" s="21" t="s">
        <v>331</v>
      </c>
      <c r="AN1618" s="21"/>
      <c r="AO1618" t="b">
        <v>0</v>
      </c>
      <c r="AP1618" s="21"/>
      <c r="AQ1618" s="21"/>
      <c r="AR1618" s="21" t="s">
        <v>375</v>
      </c>
      <c r="AS1618" s="21"/>
      <c r="AU1618" s="21"/>
      <c r="AW1618">
        <v>1</v>
      </c>
      <c r="AX1618" s="21"/>
      <c r="AY1618">
        <v>15128749</v>
      </c>
      <c r="BE1618" s="21"/>
    </row>
    <row r="1619" spans="1:58" x14ac:dyDescent="0.25">
      <c r="A1619">
        <v>1.7</v>
      </c>
      <c r="B1619" s="21" t="s">
        <v>196</v>
      </c>
      <c r="C1619" s="21" t="s">
        <v>9</v>
      </c>
      <c r="D1619" s="21" t="s">
        <v>14</v>
      </c>
      <c r="E1619" s="21"/>
      <c r="F1619" s="21"/>
      <c r="G1619" s="21" t="s">
        <v>23</v>
      </c>
      <c r="H1619" s="21"/>
      <c r="I1619" s="21" t="s">
        <v>801</v>
      </c>
      <c r="J1619" s="21" t="s">
        <v>584</v>
      </c>
      <c r="K1619" s="21" t="s">
        <v>41</v>
      </c>
      <c r="L1619" t="b">
        <v>0</v>
      </c>
      <c r="M1619" t="b">
        <v>0</v>
      </c>
      <c r="N1619" t="b">
        <v>0</v>
      </c>
      <c r="O1619">
        <v>40</v>
      </c>
      <c r="P1619">
        <v>30</v>
      </c>
      <c r="Q1619">
        <v>0</v>
      </c>
      <c r="R1619" s="21" t="s">
        <v>49</v>
      </c>
      <c r="S1619">
        <v>1000</v>
      </c>
      <c r="T1619">
        <v>100</v>
      </c>
      <c r="U1619" t="b">
        <v>1</v>
      </c>
      <c r="V1619">
        <v>100</v>
      </c>
      <c r="W1619">
        <v>1</v>
      </c>
      <c r="X1619">
        <v>105</v>
      </c>
      <c r="Y1619">
        <v>60</v>
      </c>
      <c r="Z1619">
        <v>0.05</v>
      </c>
      <c r="AA1619" t="b">
        <v>1</v>
      </c>
      <c r="AB1619" s="21" t="s">
        <v>724</v>
      </c>
      <c r="AC1619">
        <v>5</v>
      </c>
      <c r="AD1619">
        <v>9</v>
      </c>
      <c r="AE1619">
        <v>10</v>
      </c>
      <c r="AF1619">
        <v>10</v>
      </c>
      <c r="AG1619" s="21" t="s">
        <v>48</v>
      </c>
      <c r="AH1619" t="b">
        <v>0</v>
      </c>
      <c r="AI1619" t="b">
        <v>0</v>
      </c>
      <c r="AJ1619">
        <v>50</v>
      </c>
      <c r="AK1619">
        <v>0</v>
      </c>
      <c r="AL1619">
        <v>2000</v>
      </c>
      <c r="AM1619" s="21" t="s">
        <v>332</v>
      </c>
      <c r="AN1619" s="21"/>
      <c r="AO1619" t="b">
        <v>0</v>
      </c>
      <c r="AP1619" s="21"/>
      <c r="AQ1619" s="21"/>
      <c r="AR1619" s="21" t="s">
        <v>375</v>
      </c>
      <c r="AS1619" s="21"/>
      <c r="AU1619" s="21"/>
      <c r="AW1619">
        <v>2.3377300000000001</v>
      </c>
      <c r="AX1619" s="21"/>
      <c r="AY1619">
        <v>2263842</v>
      </c>
      <c r="AZ1619">
        <v>0</v>
      </c>
      <c r="BA1619">
        <v>0</v>
      </c>
      <c r="BB1619">
        <v>54</v>
      </c>
      <c r="BC1619">
        <v>5</v>
      </c>
      <c r="BD1619">
        <v>100</v>
      </c>
      <c r="BE1619" s="21"/>
      <c r="BF1619">
        <v>0</v>
      </c>
    </row>
    <row r="1620" spans="1:58" x14ac:dyDescent="0.25">
      <c r="A1620">
        <v>1.7</v>
      </c>
      <c r="B1620" s="21" t="s">
        <v>196</v>
      </c>
      <c r="C1620" s="21" t="s">
        <v>9</v>
      </c>
      <c r="D1620" s="21" t="s">
        <v>14</v>
      </c>
      <c r="E1620" s="21"/>
      <c r="F1620" s="21"/>
      <c r="G1620" s="21" t="s">
        <v>23</v>
      </c>
      <c r="H1620" s="21"/>
      <c r="I1620" s="21" t="s">
        <v>801</v>
      </c>
      <c r="J1620" s="21" t="s">
        <v>584</v>
      </c>
      <c r="K1620" s="21" t="s">
        <v>41</v>
      </c>
      <c r="L1620" t="b">
        <v>0</v>
      </c>
      <c r="M1620" t="b">
        <v>0</v>
      </c>
      <c r="N1620" t="b">
        <v>0</v>
      </c>
      <c r="O1620">
        <v>40</v>
      </c>
      <c r="P1620">
        <v>30</v>
      </c>
      <c r="Q1620">
        <v>0</v>
      </c>
      <c r="R1620" s="21" t="s">
        <v>49</v>
      </c>
      <c r="S1620">
        <v>1000</v>
      </c>
      <c r="T1620">
        <v>100</v>
      </c>
      <c r="U1620" t="b">
        <v>1</v>
      </c>
      <c r="V1620">
        <v>100</v>
      </c>
      <c r="W1620">
        <v>1</v>
      </c>
      <c r="X1620">
        <v>105</v>
      </c>
      <c r="Y1620">
        <v>60</v>
      </c>
      <c r="Z1620">
        <v>0.05</v>
      </c>
      <c r="AA1620" t="b">
        <v>1</v>
      </c>
      <c r="AB1620" s="21" t="s">
        <v>724</v>
      </c>
      <c r="AC1620">
        <v>5</v>
      </c>
      <c r="AD1620">
        <v>9</v>
      </c>
      <c r="AE1620">
        <v>10</v>
      </c>
      <c r="AF1620">
        <v>10</v>
      </c>
      <c r="AG1620" s="21" t="s">
        <v>48</v>
      </c>
      <c r="AH1620" t="b">
        <v>0</v>
      </c>
      <c r="AI1620" t="b">
        <v>0</v>
      </c>
      <c r="AJ1620">
        <v>50</v>
      </c>
      <c r="AK1620">
        <v>0</v>
      </c>
      <c r="AL1620">
        <v>2000</v>
      </c>
      <c r="AM1620" s="21" t="s">
        <v>332</v>
      </c>
      <c r="AN1620" s="21"/>
      <c r="AO1620" t="b">
        <v>0</v>
      </c>
      <c r="AP1620" s="21"/>
      <c r="AQ1620" s="21"/>
      <c r="AR1620" s="21" t="s">
        <v>375</v>
      </c>
      <c r="AS1620" s="21"/>
      <c r="AU1620" s="21"/>
      <c r="AW1620">
        <v>2.3377300000000001</v>
      </c>
      <c r="AX1620" s="21"/>
      <c r="AY1620">
        <v>2263842</v>
      </c>
      <c r="AZ1620">
        <v>0</v>
      </c>
      <c r="BA1620">
        <v>0</v>
      </c>
      <c r="BB1620">
        <v>58</v>
      </c>
      <c r="BC1620">
        <v>0</v>
      </c>
      <c r="BD1620">
        <v>100</v>
      </c>
      <c r="BE1620" s="21"/>
      <c r="BF1620">
        <v>0</v>
      </c>
    </row>
    <row r="1621" spans="1:58" x14ac:dyDescent="0.25">
      <c r="A1621">
        <v>1.7</v>
      </c>
      <c r="B1621" s="21" t="s">
        <v>196</v>
      </c>
      <c r="C1621" s="21" t="s">
        <v>9</v>
      </c>
      <c r="D1621" s="21" t="s">
        <v>14</v>
      </c>
      <c r="E1621" s="21"/>
      <c r="F1621" s="21"/>
      <c r="G1621" s="21" t="s">
        <v>23</v>
      </c>
      <c r="H1621" s="21"/>
      <c r="I1621" s="21" t="s">
        <v>801</v>
      </c>
      <c r="J1621" s="21" t="s">
        <v>584</v>
      </c>
      <c r="K1621" s="21" t="s">
        <v>41</v>
      </c>
      <c r="L1621" t="b">
        <v>0</v>
      </c>
      <c r="M1621" t="b">
        <v>0</v>
      </c>
      <c r="N1621" t="b">
        <v>0</v>
      </c>
      <c r="O1621">
        <v>40</v>
      </c>
      <c r="P1621">
        <v>30</v>
      </c>
      <c r="Q1621">
        <v>0</v>
      </c>
      <c r="R1621" s="21" t="s">
        <v>49</v>
      </c>
      <c r="S1621">
        <v>1000</v>
      </c>
      <c r="T1621">
        <v>100</v>
      </c>
      <c r="U1621" t="b">
        <v>1</v>
      </c>
      <c r="V1621">
        <v>100</v>
      </c>
      <c r="W1621">
        <v>1</v>
      </c>
      <c r="X1621">
        <v>105</v>
      </c>
      <c r="Y1621">
        <v>60</v>
      </c>
      <c r="Z1621">
        <v>0.05</v>
      </c>
      <c r="AA1621" t="b">
        <v>1</v>
      </c>
      <c r="AB1621" s="21" t="s">
        <v>724</v>
      </c>
      <c r="AC1621">
        <v>5</v>
      </c>
      <c r="AD1621">
        <v>9</v>
      </c>
      <c r="AE1621">
        <v>10</v>
      </c>
      <c r="AF1621">
        <v>10</v>
      </c>
      <c r="AG1621" s="21" t="s">
        <v>48</v>
      </c>
      <c r="AH1621" t="b">
        <v>0</v>
      </c>
      <c r="AI1621" t="b">
        <v>0</v>
      </c>
      <c r="AJ1621">
        <v>50</v>
      </c>
      <c r="AK1621">
        <v>0</v>
      </c>
      <c r="AL1621">
        <v>2000</v>
      </c>
      <c r="AM1621" s="21" t="s">
        <v>332</v>
      </c>
      <c r="AN1621" s="21"/>
      <c r="AO1621" t="b">
        <v>0</v>
      </c>
      <c r="AP1621" s="21"/>
      <c r="AQ1621" s="21"/>
      <c r="AR1621" s="21" t="s">
        <v>375</v>
      </c>
      <c r="AS1621" s="21"/>
      <c r="AU1621" s="21"/>
      <c r="AW1621">
        <v>2.3377300000000001</v>
      </c>
      <c r="AX1621" s="21"/>
      <c r="AY1621">
        <v>2263842</v>
      </c>
      <c r="AZ1621">
        <v>0</v>
      </c>
      <c r="BA1621">
        <v>1</v>
      </c>
      <c r="BB1621">
        <v>55</v>
      </c>
      <c r="BC1621">
        <v>100</v>
      </c>
      <c r="BD1621">
        <v>120</v>
      </c>
      <c r="BE1621" s="21"/>
      <c r="BF1621">
        <v>0</v>
      </c>
    </row>
    <row r="1622" spans="1:58" x14ac:dyDescent="0.25">
      <c r="A1622">
        <v>1.7</v>
      </c>
      <c r="B1622" s="21" t="s">
        <v>196</v>
      </c>
      <c r="C1622" s="21" t="s">
        <v>9</v>
      </c>
      <c r="D1622" s="21" t="s">
        <v>14</v>
      </c>
      <c r="E1622" s="21"/>
      <c r="F1622" s="21"/>
      <c r="G1622" s="21" t="s">
        <v>23</v>
      </c>
      <c r="H1622" s="21"/>
      <c r="I1622" s="21" t="s">
        <v>801</v>
      </c>
      <c r="J1622" s="21" t="s">
        <v>584</v>
      </c>
      <c r="K1622" s="21" t="s">
        <v>41</v>
      </c>
      <c r="L1622" t="b">
        <v>0</v>
      </c>
      <c r="M1622" t="b">
        <v>0</v>
      </c>
      <c r="N1622" t="b">
        <v>0</v>
      </c>
      <c r="O1622">
        <v>40</v>
      </c>
      <c r="P1622">
        <v>30</v>
      </c>
      <c r="Q1622">
        <v>0</v>
      </c>
      <c r="R1622" s="21" t="s">
        <v>49</v>
      </c>
      <c r="S1622">
        <v>1000</v>
      </c>
      <c r="T1622">
        <v>100</v>
      </c>
      <c r="U1622" t="b">
        <v>1</v>
      </c>
      <c r="V1622">
        <v>100</v>
      </c>
      <c r="W1622">
        <v>1</v>
      </c>
      <c r="X1622">
        <v>105</v>
      </c>
      <c r="Y1622">
        <v>60</v>
      </c>
      <c r="Z1622">
        <v>0.05</v>
      </c>
      <c r="AA1622" t="b">
        <v>1</v>
      </c>
      <c r="AB1622" s="21" t="s">
        <v>724</v>
      </c>
      <c r="AC1622">
        <v>5</v>
      </c>
      <c r="AD1622">
        <v>9</v>
      </c>
      <c r="AE1622">
        <v>10</v>
      </c>
      <c r="AF1622">
        <v>10</v>
      </c>
      <c r="AG1622" s="21" t="s">
        <v>48</v>
      </c>
      <c r="AH1622" t="b">
        <v>0</v>
      </c>
      <c r="AI1622" t="b">
        <v>0</v>
      </c>
      <c r="AJ1622">
        <v>50</v>
      </c>
      <c r="AK1622">
        <v>0</v>
      </c>
      <c r="AL1622">
        <v>2000</v>
      </c>
      <c r="AM1622" s="21" t="s">
        <v>333</v>
      </c>
      <c r="AN1622" s="21"/>
      <c r="AO1622" t="b">
        <v>0</v>
      </c>
      <c r="AP1622" s="21"/>
      <c r="AQ1622" s="21"/>
      <c r="AR1622" s="21" t="s">
        <v>375</v>
      </c>
      <c r="AS1622" s="21"/>
      <c r="AU1622" s="21"/>
      <c r="AW1622">
        <v>3</v>
      </c>
      <c r="AX1622" s="21"/>
      <c r="AY1622">
        <v>8388352</v>
      </c>
      <c r="AZ1622">
        <v>0</v>
      </c>
      <c r="BA1622">
        <v>0</v>
      </c>
      <c r="BB1622">
        <v>54</v>
      </c>
      <c r="BC1622">
        <v>0</v>
      </c>
      <c r="BD1622">
        <v>100</v>
      </c>
      <c r="BE1622" s="21"/>
      <c r="BF1622">
        <v>0</v>
      </c>
    </row>
    <row r="1623" spans="1:58" x14ac:dyDescent="0.25">
      <c r="A1623">
        <v>1.7</v>
      </c>
      <c r="B1623" s="21" t="s">
        <v>196</v>
      </c>
      <c r="C1623" s="21" t="s">
        <v>9</v>
      </c>
      <c r="D1623" s="21" t="s">
        <v>14</v>
      </c>
      <c r="E1623" s="21"/>
      <c r="F1623" s="21"/>
      <c r="G1623" s="21" t="s">
        <v>23</v>
      </c>
      <c r="H1623" s="21"/>
      <c r="I1623" s="21" t="s">
        <v>801</v>
      </c>
      <c r="J1623" s="21" t="s">
        <v>584</v>
      </c>
      <c r="K1623" s="21" t="s">
        <v>41</v>
      </c>
      <c r="L1623" t="b">
        <v>0</v>
      </c>
      <c r="M1623" t="b">
        <v>0</v>
      </c>
      <c r="N1623" t="b">
        <v>0</v>
      </c>
      <c r="O1623">
        <v>40</v>
      </c>
      <c r="P1623">
        <v>30</v>
      </c>
      <c r="Q1623">
        <v>0</v>
      </c>
      <c r="R1623" s="21" t="s">
        <v>49</v>
      </c>
      <c r="S1623">
        <v>1000</v>
      </c>
      <c r="T1623">
        <v>100</v>
      </c>
      <c r="U1623" t="b">
        <v>1</v>
      </c>
      <c r="V1623">
        <v>100</v>
      </c>
      <c r="W1623">
        <v>1</v>
      </c>
      <c r="X1623">
        <v>105</v>
      </c>
      <c r="Y1623">
        <v>60</v>
      </c>
      <c r="Z1623">
        <v>0.05</v>
      </c>
      <c r="AA1623" t="b">
        <v>1</v>
      </c>
      <c r="AB1623" s="21" t="s">
        <v>724</v>
      </c>
      <c r="AC1623">
        <v>5</v>
      </c>
      <c r="AD1623">
        <v>9</v>
      </c>
      <c r="AE1623">
        <v>10</v>
      </c>
      <c r="AF1623">
        <v>10</v>
      </c>
      <c r="AG1623" s="21" t="s">
        <v>48</v>
      </c>
      <c r="AH1623" t="b">
        <v>0</v>
      </c>
      <c r="AI1623" t="b">
        <v>0</v>
      </c>
      <c r="AJ1623">
        <v>50</v>
      </c>
      <c r="AK1623">
        <v>0</v>
      </c>
      <c r="AL1623">
        <v>2000</v>
      </c>
      <c r="AM1623" s="21" t="s">
        <v>333</v>
      </c>
      <c r="AN1623" s="21"/>
      <c r="AO1623" t="b">
        <v>0</v>
      </c>
      <c r="AP1623" s="21"/>
      <c r="AQ1623" s="21"/>
      <c r="AR1623" s="21" t="s">
        <v>375</v>
      </c>
      <c r="AS1623" s="21"/>
      <c r="AU1623" s="21"/>
      <c r="AW1623">
        <v>3</v>
      </c>
      <c r="AX1623" s="21"/>
      <c r="AY1623">
        <v>8388352</v>
      </c>
      <c r="AZ1623">
        <v>0</v>
      </c>
      <c r="BA1623">
        <v>1</v>
      </c>
      <c r="BB1623">
        <v>55</v>
      </c>
      <c r="BC1623">
        <v>100</v>
      </c>
      <c r="BD1623">
        <v>120</v>
      </c>
      <c r="BE1623" s="21"/>
      <c r="BF1623">
        <v>0</v>
      </c>
    </row>
    <row r="1624" spans="1:58" x14ac:dyDescent="0.25">
      <c r="A1624">
        <v>1.7</v>
      </c>
      <c r="B1624" s="21" t="s">
        <v>196</v>
      </c>
      <c r="C1624" s="21" t="s">
        <v>9</v>
      </c>
      <c r="D1624" s="21" t="s">
        <v>14</v>
      </c>
      <c r="E1624" s="21"/>
      <c r="F1624" s="21"/>
      <c r="G1624" s="21" t="s">
        <v>23</v>
      </c>
      <c r="H1624" s="21"/>
      <c r="I1624" s="21" t="s">
        <v>801</v>
      </c>
      <c r="J1624" s="21" t="s">
        <v>584</v>
      </c>
      <c r="K1624" s="21" t="s">
        <v>41</v>
      </c>
      <c r="L1624" t="b">
        <v>0</v>
      </c>
      <c r="M1624" t="b">
        <v>0</v>
      </c>
      <c r="N1624" t="b">
        <v>0</v>
      </c>
      <c r="O1624">
        <v>40</v>
      </c>
      <c r="P1624">
        <v>30</v>
      </c>
      <c r="Q1624">
        <v>0</v>
      </c>
      <c r="R1624" s="21" t="s">
        <v>49</v>
      </c>
      <c r="S1624">
        <v>1000</v>
      </c>
      <c r="T1624">
        <v>100</v>
      </c>
      <c r="U1624" t="b">
        <v>1</v>
      </c>
      <c r="V1624">
        <v>100</v>
      </c>
      <c r="W1624">
        <v>1</v>
      </c>
      <c r="X1624">
        <v>105</v>
      </c>
      <c r="Y1624">
        <v>60</v>
      </c>
      <c r="Z1624">
        <v>0.05</v>
      </c>
      <c r="AA1624" t="b">
        <v>1</v>
      </c>
      <c r="AB1624" s="21" t="s">
        <v>724</v>
      </c>
      <c r="AC1624">
        <v>5</v>
      </c>
      <c r="AD1624">
        <v>9</v>
      </c>
      <c r="AE1624">
        <v>10</v>
      </c>
      <c r="AF1624">
        <v>10</v>
      </c>
      <c r="AG1624" s="21" t="s">
        <v>48</v>
      </c>
      <c r="AH1624" t="b">
        <v>0</v>
      </c>
      <c r="AI1624" t="b">
        <v>0</v>
      </c>
      <c r="AJ1624">
        <v>50</v>
      </c>
      <c r="AK1624">
        <v>0</v>
      </c>
      <c r="AL1624">
        <v>2000</v>
      </c>
      <c r="AM1624" s="21" t="s">
        <v>334</v>
      </c>
      <c r="AN1624" s="21"/>
      <c r="AO1624" t="b">
        <v>0</v>
      </c>
      <c r="AP1624" s="21"/>
      <c r="AQ1624" s="21"/>
      <c r="AR1624" s="21" t="s">
        <v>375</v>
      </c>
      <c r="AS1624" s="21"/>
      <c r="AU1624" s="21"/>
      <c r="AW1624">
        <v>1</v>
      </c>
      <c r="AX1624" s="21"/>
      <c r="AY1624">
        <v>3329330</v>
      </c>
      <c r="BE1624" s="21"/>
    </row>
    <row r="1625" spans="1:58" x14ac:dyDescent="0.25">
      <c r="A1625">
        <v>1.7</v>
      </c>
      <c r="B1625" s="21" t="s">
        <v>196</v>
      </c>
      <c r="C1625" s="21" t="s">
        <v>9</v>
      </c>
      <c r="D1625" s="21" t="s">
        <v>14</v>
      </c>
      <c r="E1625" s="21"/>
      <c r="F1625" s="21"/>
      <c r="G1625" s="21" t="s">
        <v>23</v>
      </c>
      <c r="H1625" s="21"/>
      <c r="I1625" s="21" t="s">
        <v>801</v>
      </c>
      <c r="J1625" s="21" t="s">
        <v>584</v>
      </c>
      <c r="K1625" s="21" t="s">
        <v>41</v>
      </c>
      <c r="L1625" t="b">
        <v>0</v>
      </c>
      <c r="M1625" t="b">
        <v>0</v>
      </c>
      <c r="N1625" t="b">
        <v>0</v>
      </c>
      <c r="O1625">
        <v>40</v>
      </c>
      <c r="P1625">
        <v>30</v>
      </c>
      <c r="Q1625">
        <v>0</v>
      </c>
      <c r="R1625" s="21" t="s">
        <v>49</v>
      </c>
      <c r="S1625">
        <v>1000</v>
      </c>
      <c r="T1625">
        <v>100</v>
      </c>
      <c r="U1625" t="b">
        <v>1</v>
      </c>
      <c r="V1625">
        <v>100</v>
      </c>
      <c r="W1625">
        <v>1</v>
      </c>
      <c r="X1625">
        <v>105</v>
      </c>
      <c r="Y1625">
        <v>60</v>
      </c>
      <c r="Z1625">
        <v>0.05</v>
      </c>
      <c r="AA1625" t="b">
        <v>1</v>
      </c>
      <c r="AB1625" s="21" t="s">
        <v>724</v>
      </c>
      <c r="AC1625">
        <v>5</v>
      </c>
      <c r="AD1625">
        <v>9</v>
      </c>
      <c r="AE1625">
        <v>10</v>
      </c>
      <c r="AF1625">
        <v>10</v>
      </c>
      <c r="AG1625" s="21" t="s">
        <v>48</v>
      </c>
      <c r="AH1625" t="b">
        <v>0</v>
      </c>
      <c r="AI1625" t="b">
        <v>0</v>
      </c>
      <c r="AJ1625">
        <v>50</v>
      </c>
      <c r="AK1625">
        <v>0</v>
      </c>
      <c r="AL1625">
        <v>2000</v>
      </c>
      <c r="AM1625" s="21" t="s">
        <v>335</v>
      </c>
      <c r="AN1625" s="21"/>
      <c r="AO1625" t="b">
        <v>0</v>
      </c>
      <c r="AP1625" s="21"/>
      <c r="AQ1625" s="21"/>
      <c r="AR1625" s="21" t="s">
        <v>375</v>
      </c>
      <c r="AS1625" s="21"/>
      <c r="AU1625" s="21"/>
      <c r="AW1625">
        <v>1</v>
      </c>
      <c r="AX1625" s="21"/>
      <c r="AY1625">
        <v>16748574</v>
      </c>
      <c r="BE1625" s="21"/>
    </row>
    <row r="1626" spans="1:58" x14ac:dyDescent="0.25">
      <c r="A1626">
        <v>1.7</v>
      </c>
      <c r="B1626" s="21" t="s">
        <v>196</v>
      </c>
      <c r="C1626" s="21" t="s">
        <v>9</v>
      </c>
      <c r="D1626" s="21" t="s">
        <v>14</v>
      </c>
      <c r="E1626" s="21"/>
      <c r="F1626" s="21"/>
      <c r="G1626" s="21" t="s">
        <v>23</v>
      </c>
      <c r="H1626" s="21"/>
      <c r="I1626" s="21" t="s">
        <v>801</v>
      </c>
      <c r="J1626" s="21" t="s">
        <v>584</v>
      </c>
      <c r="K1626" s="21" t="s">
        <v>41</v>
      </c>
      <c r="L1626" t="b">
        <v>0</v>
      </c>
      <c r="M1626" t="b">
        <v>0</v>
      </c>
      <c r="N1626" t="b">
        <v>0</v>
      </c>
      <c r="O1626">
        <v>40</v>
      </c>
      <c r="P1626">
        <v>30</v>
      </c>
      <c r="Q1626">
        <v>0</v>
      </c>
      <c r="R1626" s="21" t="s">
        <v>49</v>
      </c>
      <c r="S1626">
        <v>1000</v>
      </c>
      <c r="T1626">
        <v>100</v>
      </c>
      <c r="U1626" t="b">
        <v>1</v>
      </c>
      <c r="V1626">
        <v>100</v>
      </c>
      <c r="W1626">
        <v>1</v>
      </c>
      <c r="X1626">
        <v>105</v>
      </c>
      <c r="Y1626">
        <v>60</v>
      </c>
      <c r="Z1626">
        <v>0.05</v>
      </c>
      <c r="AA1626" t="b">
        <v>1</v>
      </c>
      <c r="AB1626" s="21" t="s">
        <v>724</v>
      </c>
      <c r="AC1626">
        <v>5</v>
      </c>
      <c r="AD1626">
        <v>9</v>
      </c>
      <c r="AE1626">
        <v>10</v>
      </c>
      <c r="AF1626">
        <v>10</v>
      </c>
      <c r="AG1626" s="21" t="s">
        <v>48</v>
      </c>
      <c r="AH1626" t="b">
        <v>0</v>
      </c>
      <c r="AI1626" t="b">
        <v>0</v>
      </c>
      <c r="AJ1626">
        <v>50</v>
      </c>
      <c r="AK1626">
        <v>0</v>
      </c>
      <c r="AL1626">
        <v>2000</v>
      </c>
      <c r="AM1626" s="21" t="s">
        <v>336</v>
      </c>
      <c r="AN1626" s="21"/>
      <c r="AO1626" t="b">
        <v>0</v>
      </c>
      <c r="AP1626" s="21"/>
      <c r="AQ1626" s="21"/>
      <c r="AR1626" s="21" t="s">
        <v>375</v>
      </c>
      <c r="AS1626" s="21"/>
      <c r="AU1626" s="21"/>
      <c r="AW1626">
        <v>1</v>
      </c>
      <c r="AX1626" s="21"/>
      <c r="AY1626">
        <v>16436871</v>
      </c>
      <c r="BE1626" s="21"/>
    </row>
    <row r="1627" spans="1:58" x14ac:dyDescent="0.25">
      <c r="A1627">
        <v>1.7</v>
      </c>
      <c r="B1627" s="21" t="s">
        <v>196</v>
      </c>
      <c r="C1627" s="21" t="s">
        <v>9</v>
      </c>
      <c r="D1627" s="21" t="s">
        <v>14</v>
      </c>
      <c r="E1627" s="21"/>
      <c r="F1627" s="21"/>
      <c r="G1627" s="21" t="s">
        <v>23</v>
      </c>
      <c r="H1627" s="21"/>
      <c r="I1627" s="21" t="s">
        <v>801</v>
      </c>
      <c r="J1627" s="21" t="s">
        <v>584</v>
      </c>
      <c r="K1627" s="21" t="s">
        <v>41</v>
      </c>
      <c r="L1627" t="b">
        <v>0</v>
      </c>
      <c r="M1627" t="b">
        <v>0</v>
      </c>
      <c r="N1627" t="b">
        <v>0</v>
      </c>
      <c r="O1627">
        <v>40</v>
      </c>
      <c r="P1627">
        <v>30</v>
      </c>
      <c r="Q1627">
        <v>0</v>
      </c>
      <c r="R1627" s="21" t="s">
        <v>49</v>
      </c>
      <c r="S1627">
        <v>1000</v>
      </c>
      <c r="T1627">
        <v>100</v>
      </c>
      <c r="U1627" t="b">
        <v>1</v>
      </c>
      <c r="V1627">
        <v>100</v>
      </c>
      <c r="W1627">
        <v>1</v>
      </c>
      <c r="X1627">
        <v>105</v>
      </c>
      <c r="Y1627">
        <v>60</v>
      </c>
      <c r="Z1627">
        <v>0.05</v>
      </c>
      <c r="AA1627" t="b">
        <v>1</v>
      </c>
      <c r="AB1627" s="21" t="s">
        <v>724</v>
      </c>
      <c r="AC1627">
        <v>5</v>
      </c>
      <c r="AD1627">
        <v>9</v>
      </c>
      <c r="AE1627">
        <v>10</v>
      </c>
      <c r="AF1627">
        <v>10</v>
      </c>
      <c r="AG1627" s="21" t="s">
        <v>48</v>
      </c>
      <c r="AH1627" t="b">
        <v>0</v>
      </c>
      <c r="AI1627" t="b">
        <v>0</v>
      </c>
      <c r="AJ1627">
        <v>50</v>
      </c>
      <c r="AK1627">
        <v>0</v>
      </c>
      <c r="AL1627">
        <v>2000</v>
      </c>
      <c r="AM1627" s="21" t="s">
        <v>337</v>
      </c>
      <c r="AN1627" s="21"/>
      <c r="AO1627" t="b">
        <v>0</v>
      </c>
      <c r="AP1627" s="21"/>
      <c r="AQ1627" s="21"/>
      <c r="AR1627" s="21" t="s">
        <v>375</v>
      </c>
      <c r="AS1627" s="21"/>
      <c r="AU1627" s="21"/>
      <c r="AW1627">
        <v>1</v>
      </c>
      <c r="AX1627" s="21"/>
      <c r="AY1627">
        <v>15128749</v>
      </c>
      <c r="BE1627" s="21"/>
    </row>
    <row r="1628" spans="1:58" x14ac:dyDescent="0.25">
      <c r="A1628">
        <v>1.7</v>
      </c>
      <c r="B1628" s="21" t="s">
        <v>196</v>
      </c>
      <c r="C1628" s="21" t="s">
        <v>9</v>
      </c>
      <c r="D1628" s="21" t="s">
        <v>14</v>
      </c>
      <c r="E1628" s="21"/>
      <c r="F1628" s="21"/>
      <c r="G1628" s="21" t="s">
        <v>23</v>
      </c>
      <c r="H1628" s="21"/>
      <c r="I1628" s="21" t="s">
        <v>801</v>
      </c>
      <c r="J1628" s="21" t="s">
        <v>584</v>
      </c>
      <c r="K1628" s="21" t="s">
        <v>41</v>
      </c>
      <c r="L1628" t="b">
        <v>0</v>
      </c>
      <c r="M1628" t="b">
        <v>0</v>
      </c>
      <c r="N1628" t="b">
        <v>0</v>
      </c>
      <c r="O1628">
        <v>40</v>
      </c>
      <c r="P1628">
        <v>30</v>
      </c>
      <c r="Q1628">
        <v>0</v>
      </c>
      <c r="R1628" s="21" t="s">
        <v>49</v>
      </c>
      <c r="S1628">
        <v>1000</v>
      </c>
      <c r="T1628">
        <v>100</v>
      </c>
      <c r="U1628" t="b">
        <v>1</v>
      </c>
      <c r="V1628">
        <v>100</v>
      </c>
      <c r="W1628">
        <v>1</v>
      </c>
      <c r="X1628">
        <v>105</v>
      </c>
      <c r="Y1628">
        <v>60</v>
      </c>
      <c r="Z1628">
        <v>0.05</v>
      </c>
      <c r="AA1628" t="b">
        <v>1</v>
      </c>
      <c r="AB1628" s="21" t="s">
        <v>724</v>
      </c>
      <c r="AC1628">
        <v>5</v>
      </c>
      <c r="AD1628">
        <v>9</v>
      </c>
      <c r="AE1628">
        <v>10</v>
      </c>
      <c r="AF1628">
        <v>10</v>
      </c>
      <c r="AG1628" s="21" t="s">
        <v>48</v>
      </c>
      <c r="AH1628" t="b">
        <v>0</v>
      </c>
      <c r="AI1628" t="b">
        <v>0</v>
      </c>
      <c r="AJ1628">
        <v>50</v>
      </c>
      <c r="AK1628">
        <v>0</v>
      </c>
      <c r="AL1628">
        <v>2000</v>
      </c>
      <c r="AM1628" s="21" t="s">
        <v>338</v>
      </c>
      <c r="AN1628" s="21"/>
      <c r="AO1628" t="b">
        <v>0</v>
      </c>
      <c r="AP1628" s="21"/>
      <c r="AQ1628" s="21"/>
      <c r="AR1628" s="21" t="s">
        <v>375</v>
      </c>
      <c r="AS1628" s="21"/>
      <c r="AU1628" s="21"/>
      <c r="AW1628">
        <v>1</v>
      </c>
      <c r="AX1628" s="21"/>
      <c r="AY1628">
        <v>2263842</v>
      </c>
      <c r="BE1628" s="21"/>
    </row>
    <row r="1629" spans="1:58" x14ac:dyDescent="0.25">
      <c r="A1629">
        <v>1.7</v>
      </c>
      <c r="B1629" s="21" t="s">
        <v>196</v>
      </c>
      <c r="C1629" s="21" t="s">
        <v>9</v>
      </c>
      <c r="D1629" s="21" t="s">
        <v>14</v>
      </c>
      <c r="E1629" s="21"/>
      <c r="F1629" s="21"/>
      <c r="G1629" s="21" t="s">
        <v>23</v>
      </c>
      <c r="H1629" s="21"/>
      <c r="I1629" s="21" t="s">
        <v>801</v>
      </c>
      <c r="J1629" s="21" t="s">
        <v>584</v>
      </c>
      <c r="K1629" s="21" t="s">
        <v>41</v>
      </c>
      <c r="L1629" t="b">
        <v>0</v>
      </c>
      <c r="M1629" t="b">
        <v>0</v>
      </c>
      <c r="N1629" t="b">
        <v>0</v>
      </c>
      <c r="O1629">
        <v>40</v>
      </c>
      <c r="P1629">
        <v>30</v>
      </c>
      <c r="Q1629">
        <v>0</v>
      </c>
      <c r="R1629" s="21" t="s">
        <v>49</v>
      </c>
      <c r="S1629">
        <v>1000</v>
      </c>
      <c r="T1629">
        <v>100</v>
      </c>
      <c r="U1629" t="b">
        <v>1</v>
      </c>
      <c r="V1629">
        <v>100</v>
      </c>
      <c r="W1629">
        <v>1</v>
      </c>
      <c r="X1629">
        <v>105</v>
      </c>
      <c r="Y1629">
        <v>60</v>
      </c>
      <c r="Z1629">
        <v>0.05</v>
      </c>
      <c r="AA1629" t="b">
        <v>1</v>
      </c>
      <c r="AB1629" s="21" t="s">
        <v>724</v>
      </c>
      <c r="AC1629">
        <v>5</v>
      </c>
      <c r="AD1629">
        <v>9</v>
      </c>
      <c r="AE1629">
        <v>10</v>
      </c>
      <c r="AF1629">
        <v>10</v>
      </c>
      <c r="AG1629" s="21" t="s">
        <v>48</v>
      </c>
      <c r="AH1629" t="b">
        <v>0</v>
      </c>
      <c r="AI1629" t="b">
        <v>0</v>
      </c>
      <c r="AJ1629">
        <v>50</v>
      </c>
      <c r="AK1629">
        <v>0</v>
      </c>
      <c r="AL1629">
        <v>2000</v>
      </c>
      <c r="AM1629" s="21" t="s">
        <v>339</v>
      </c>
      <c r="AN1629" s="21"/>
      <c r="AO1629" t="b">
        <v>0</v>
      </c>
      <c r="AP1629" s="21"/>
      <c r="AQ1629" s="21"/>
      <c r="AR1629" s="21" t="s">
        <v>375</v>
      </c>
      <c r="AS1629" s="21"/>
      <c r="AU1629" s="21"/>
      <c r="AW1629">
        <v>1</v>
      </c>
      <c r="AX1629" s="21"/>
      <c r="AY1629">
        <v>8388352</v>
      </c>
      <c r="BE1629" s="21"/>
    </row>
    <row r="1630" spans="1:58" x14ac:dyDescent="0.25">
      <c r="A1630">
        <v>1.7</v>
      </c>
      <c r="B1630" s="21" t="s">
        <v>196</v>
      </c>
      <c r="C1630" s="21" t="s">
        <v>9</v>
      </c>
      <c r="D1630" s="21" t="s">
        <v>14</v>
      </c>
      <c r="E1630" s="21"/>
      <c r="F1630" s="21"/>
      <c r="G1630" s="21" t="s">
        <v>23</v>
      </c>
      <c r="H1630" s="21"/>
      <c r="I1630" s="21" t="s">
        <v>801</v>
      </c>
      <c r="J1630" s="21" t="s">
        <v>584</v>
      </c>
      <c r="K1630" s="21" t="s">
        <v>41</v>
      </c>
      <c r="L1630" t="b">
        <v>0</v>
      </c>
      <c r="M1630" t="b">
        <v>0</v>
      </c>
      <c r="N1630" t="b">
        <v>0</v>
      </c>
      <c r="O1630">
        <v>40</v>
      </c>
      <c r="P1630">
        <v>30</v>
      </c>
      <c r="Q1630">
        <v>0</v>
      </c>
      <c r="R1630" s="21" t="s">
        <v>49</v>
      </c>
      <c r="S1630">
        <v>1000</v>
      </c>
      <c r="T1630">
        <v>100</v>
      </c>
      <c r="U1630" t="b">
        <v>1</v>
      </c>
      <c r="V1630">
        <v>100</v>
      </c>
      <c r="W1630">
        <v>1</v>
      </c>
      <c r="X1630">
        <v>105</v>
      </c>
      <c r="Y1630">
        <v>60</v>
      </c>
      <c r="Z1630">
        <v>0.05</v>
      </c>
      <c r="AA1630" t="b">
        <v>1</v>
      </c>
      <c r="AB1630" s="21" t="s">
        <v>724</v>
      </c>
      <c r="AC1630">
        <v>5</v>
      </c>
      <c r="AD1630">
        <v>9</v>
      </c>
      <c r="AE1630">
        <v>10</v>
      </c>
      <c r="AF1630">
        <v>10</v>
      </c>
      <c r="AG1630" s="21" t="s">
        <v>48</v>
      </c>
      <c r="AH1630" t="b">
        <v>0</v>
      </c>
      <c r="AI1630" t="b">
        <v>0</v>
      </c>
      <c r="AJ1630">
        <v>50</v>
      </c>
      <c r="AK1630">
        <v>0</v>
      </c>
      <c r="AL1630">
        <v>2000</v>
      </c>
      <c r="AM1630" s="21" t="s">
        <v>340</v>
      </c>
      <c r="AN1630" s="21"/>
      <c r="AO1630" t="b">
        <v>0</v>
      </c>
      <c r="AP1630" s="21"/>
      <c r="AQ1630" s="21"/>
      <c r="AR1630" s="21" t="s">
        <v>375</v>
      </c>
      <c r="AS1630" s="21"/>
      <c r="AU1630" s="21"/>
      <c r="AW1630">
        <v>1</v>
      </c>
      <c r="AX1630" s="21"/>
      <c r="AY1630">
        <v>3329330</v>
      </c>
      <c r="BE1630" s="21"/>
    </row>
    <row r="1631" spans="1:58" x14ac:dyDescent="0.25">
      <c r="A1631">
        <v>1.7</v>
      </c>
      <c r="B1631" s="21" t="s">
        <v>196</v>
      </c>
      <c r="C1631" s="21" t="s">
        <v>9</v>
      </c>
      <c r="D1631" s="21" t="s">
        <v>14</v>
      </c>
      <c r="E1631" s="21"/>
      <c r="F1631" s="21"/>
      <c r="G1631" s="21" t="s">
        <v>23</v>
      </c>
      <c r="H1631" s="21"/>
      <c r="I1631" s="21" t="s">
        <v>801</v>
      </c>
      <c r="J1631" s="21" t="s">
        <v>584</v>
      </c>
      <c r="K1631" s="21" t="s">
        <v>41</v>
      </c>
      <c r="L1631" t="b">
        <v>0</v>
      </c>
      <c r="M1631" t="b">
        <v>0</v>
      </c>
      <c r="N1631" t="b">
        <v>0</v>
      </c>
      <c r="O1631">
        <v>40</v>
      </c>
      <c r="P1631">
        <v>30</v>
      </c>
      <c r="Q1631">
        <v>0</v>
      </c>
      <c r="R1631" s="21" t="s">
        <v>49</v>
      </c>
      <c r="S1631">
        <v>1000</v>
      </c>
      <c r="T1631">
        <v>100</v>
      </c>
      <c r="U1631" t="b">
        <v>1</v>
      </c>
      <c r="V1631">
        <v>100</v>
      </c>
      <c r="W1631">
        <v>1</v>
      </c>
      <c r="X1631">
        <v>105</v>
      </c>
      <c r="Y1631">
        <v>60</v>
      </c>
      <c r="Z1631">
        <v>0.05</v>
      </c>
      <c r="AA1631" t="b">
        <v>1</v>
      </c>
      <c r="AB1631" s="21" t="s">
        <v>724</v>
      </c>
      <c r="AC1631">
        <v>5</v>
      </c>
      <c r="AD1631">
        <v>9</v>
      </c>
      <c r="AE1631">
        <v>10</v>
      </c>
      <c r="AF1631">
        <v>10</v>
      </c>
      <c r="AG1631" s="21" t="s">
        <v>48</v>
      </c>
      <c r="AH1631" t="b">
        <v>0</v>
      </c>
      <c r="AI1631" t="b">
        <v>0</v>
      </c>
      <c r="AJ1631">
        <v>50</v>
      </c>
      <c r="AK1631">
        <v>0</v>
      </c>
      <c r="AL1631">
        <v>2000</v>
      </c>
      <c r="AM1631" s="21" t="s">
        <v>341</v>
      </c>
      <c r="AN1631" s="21"/>
      <c r="AO1631" t="b">
        <v>0</v>
      </c>
      <c r="AP1631" s="21"/>
      <c r="AQ1631" s="21"/>
      <c r="AR1631" s="21" t="s">
        <v>375</v>
      </c>
      <c r="AS1631" s="21"/>
      <c r="AU1631" s="21"/>
      <c r="AW1631">
        <v>2.4418299999999999</v>
      </c>
      <c r="AX1631" s="21"/>
      <c r="AY1631">
        <v>14822282</v>
      </c>
      <c r="AZ1631">
        <v>0</v>
      </c>
      <c r="BA1631">
        <v>0</v>
      </c>
      <c r="BB1631">
        <v>60</v>
      </c>
      <c r="BC1631">
        <v>5</v>
      </c>
      <c r="BD1631">
        <v>100</v>
      </c>
      <c r="BE1631" s="21"/>
      <c r="BF1631">
        <v>0</v>
      </c>
    </row>
    <row r="1632" spans="1:58" x14ac:dyDescent="0.25">
      <c r="A1632">
        <v>1.7</v>
      </c>
      <c r="B1632" s="21" t="s">
        <v>196</v>
      </c>
      <c r="C1632" s="21" t="s">
        <v>9</v>
      </c>
      <c r="D1632" s="21" t="s">
        <v>14</v>
      </c>
      <c r="E1632" s="21"/>
      <c r="F1632" s="21"/>
      <c r="G1632" s="21" t="s">
        <v>23</v>
      </c>
      <c r="H1632" s="21"/>
      <c r="I1632" s="21" t="s">
        <v>801</v>
      </c>
      <c r="J1632" s="21" t="s">
        <v>584</v>
      </c>
      <c r="K1632" s="21" t="s">
        <v>41</v>
      </c>
      <c r="L1632" t="b">
        <v>0</v>
      </c>
      <c r="M1632" t="b">
        <v>0</v>
      </c>
      <c r="N1632" t="b">
        <v>0</v>
      </c>
      <c r="O1632">
        <v>40</v>
      </c>
      <c r="P1632">
        <v>30</v>
      </c>
      <c r="Q1632">
        <v>0</v>
      </c>
      <c r="R1632" s="21" t="s">
        <v>49</v>
      </c>
      <c r="S1632">
        <v>1000</v>
      </c>
      <c r="T1632">
        <v>100</v>
      </c>
      <c r="U1632" t="b">
        <v>1</v>
      </c>
      <c r="V1632">
        <v>100</v>
      </c>
      <c r="W1632">
        <v>1</v>
      </c>
      <c r="X1632">
        <v>105</v>
      </c>
      <c r="Y1632">
        <v>60</v>
      </c>
      <c r="Z1632">
        <v>0.05</v>
      </c>
      <c r="AA1632" t="b">
        <v>1</v>
      </c>
      <c r="AB1632" s="21" t="s">
        <v>724</v>
      </c>
      <c r="AC1632">
        <v>5</v>
      </c>
      <c r="AD1632">
        <v>9</v>
      </c>
      <c r="AE1632">
        <v>10</v>
      </c>
      <c r="AF1632">
        <v>10</v>
      </c>
      <c r="AG1632" s="21" t="s">
        <v>48</v>
      </c>
      <c r="AH1632" t="b">
        <v>0</v>
      </c>
      <c r="AI1632" t="b">
        <v>0</v>
      </c>
      <c r="AJ1632">
        <v>50</v>
      </c>
      <c r="AK1632">
        <v>0</v>
      </c>
      <c r="AL1632">
        <v>2000</v>
      </c>
      <c r="AM1632" s="21" t="s">
        <v>341</v>
      </c>
      <c r="AN1632" s="21"/>
      <c r="AO1632" t="b">
        <v>0</v>
      </c>
      <c r="AP1632" s="21"/>
      <c r="AQ1632" s="21"/>
      <c r="AR1632" s="21" t="s">
        <v>375</v>
      </c>
      <c r="AS1632" s="21"/>
      <c r="AU1632" s="21"/>
      <c r="AW1632">
        <v>2.4418299999999999</v>
      </c>
      <c r="AX1632" s="21"/>
      <c r="AY1632">
        <v>14822282</v>
      </c>
      <c r="AZ1632">
        <v>0</v>
      </c>
      <c r="BA1632">
        <v>0</v>
      </c>
      <c r="BB1632">
        <v>63</v>
      </c>
      <c r="BC1632">
        <v>0</v>
      </c>
      <c r="BD1632">
        <v>100</v>
      </c>
      <c r="BE1632" s="21"/>
      <c r="BF1632">
        <v>0</v>
      </c>
    </row>
    <row r="1633" spans="1:58" x14ac:dyDescent="0.25">
      <c r="A1633">
        <v>1.7</v>
      </c>
      <c r="B1633" s="21" t="s">
        <v>196</v>
      </c>
      <c r="C1633" s="21" t="s">
        <v>9</v>
      </c>
      <c r="D1633" s="21" t="s">
        <v>14</v>
      </c>
      <c r="E1633" s="21"/>
      <c r="F1633" s="21"/>
      <c r="G1633" s="21" t="s">
        <v>23</v>
      </c>
      <c r="H1633" s="21"/>
      <c r="I1633" s="21" t="s">
        <v>801</v>
      </c>
      <c r="J1633" s="21" t="s">
        <v>584</v>
      </c>
      <c r="K1633" s="21" t="s">
        <v>41</v>
      </c>
      <c r="L1633" t="b">
        <v>0</v>
      </c>
      <c r="M1633" t="b">
        <v>0</v>
      </c>
      <c r="N1633" t="b">
        <v>0</v>
      </c>
      <c r="O1633">
        <v>40</v>
      </c>
      <c r="P1633">
        <v>30</v>
      </c>
      <c r="Q1633">
        <v>0</v>
      </c>
      <c r="R1633" s="21" t="s">
        <v>49</v>
      </c>
      <c r="S1633">
        <v>1000</v>
      </c>
      <c r="T1633">
        <v>100</v>
      </c>
      <c r="U1633" t="b">
        <v>1</v>
      </c>
      <c r="V1633">
        <v>100</v>
      </c>
      <c r="W1633">
        <v>1</v>
      </c>
      <c r="X1633">
        <v>105</v>
      </c>
      <c r="Y1633">
        <v>60</v>
      </c>
      <c r="Z1633">
        <v>0.05</v>
      </c>
      <c r="AA1633" t="b">
        <v>1</v>
      </c>
      <c r="AB1633" s="21" t="s">
        <v>724</v>
      </c>
      <c r="AC1633">
        <v>5</v>
      </c>
      <c r="AD1633">
        <v>9</v>
      </c>
      <c r="AE1633">
        <v>10</v>
      </c>
      <c r="AF1633">
        <v>10</v>
      </c>
      <c r="AG1633" s="21" t="s">
        <v>48</v>
      </c>
      <c r="AH1633" t="b">
        <v>0</v>
      </c>
      <c r="AI1633" t="b">
        <v>0</v>
      </c>
      <c r="AJ1633">
        <v>50</v>
      </c>
      <c r="AK1633">
        <v>0</v>
      </c>
      <c r="AL1633">
        <v>2000</v>
      </c>
      <c r="AM1633" s="21" t="s">
        <v>341</v>
      </c>
      <c r="AN1633" s="21"/>
      <c r="AO1633" t="b">
        <v>0</v>
      </c>
      <c r="AP1633" s="21"/>
      <c r="AQ1633" s="21"/>
      <c r="AR1633" s="21" t="s">
        <v>375</v>
      </c>
      <c r="AS1633" s="21"/>
      <c r="AU1633" s="21"/>
      <c r="AW1633">
        <v>2.4418299999999999</v>
      </c>
      <c r="AX1633" s="21"/>
      <c r="AY1633">
        <v>14822282</v>
      </c>
      <c r="AZ1633">
        <v>0</v>
      </c>
      <c r="BA1633">
        <v>1</v>
      </c>
      <c r="BB1633">
        <v>61</v>
      </c>
      <c r="BC1633">
        <v>100</v>
      </c>
      <c r="BD1633">
        <v>120</v>
      </c>
      <c r="BE1633" s="21"/>
      <c r="BF1633">
        <v>0</v>
      </c>
    </row>
    <row r="1634" spans="1:58" x14ac:dyDescent="0.25">
      <c r="A1634">
        <v>1.7</v>
      </c>
      <c r="B1634" s="21" t="s">
        <v>196</v>
      </c>
      <c r="C1634" s="21" t="s">
        <v>9</v>
      </c>
      <c r="D1634" s="21" t="s">
        <v>14</v>
      </c>
      <c r="E1634" s="21"/>
      <c r="F1634" s="21"/>
      <c r="G1634" s="21" t="s">
        <v>23</v>
      </c>
      <c r="H1634" s="21"/>
      <c r="I1634" s="21" t="s">
        <v>801</v>
      </c>
      <c r="J1634" s="21" t="s">
        <v>584</v>
      </c>
      <c r="K1634" s="21" t="s">
        <v>41</v>
      </c>
      <c r="L1634" t="b">
        <v>0</v>
      </c>
      <c r="M1634" t="b">
        <v>0</v>
      </c>
      <c r="N1634" t="b">
        <v>0</v>
      </c>
      <c r="O1634">
        <v>40</v>
      </c>
      <c r="P1634">
        <v>30</v>
      </c>
      <c r="Q1634">
        <v>0</v>
      </c>
      <c r="R1634" s="21" t="s">
        <v>49</v>
      </c>
      <c r="S1634">
        <v>1000</v>
      </c>
      <c r="T1634">
        <v>100</v>
      </c>
      <c r="U1634" t="b">
        <v>1</v>
      </c>
      <c r="V1634">
        <v>100</v>
      </c>
      <c r="W1634">
        <v>1</v>
      </c>
      <c r="X1634">
        <v>105</v>
      </c>
      <c r="Y1634">
        <v>60</v>
      </c>
      <c r="Z1634">
        <v>0.05</v>
      </c>
      <c r="AA1634" t="b">
        <v>1</v>
      </c>
      <c r="AB1634" s="21" t="s">
        <v>724</v>
      </c>
      <c r="AC1634">
        <v>5</v>
      </c>
      <c r="AD1634">
        <v>9</v>
      </c>
      <c r="AE1634">
        <v>10</v>
      </c>
      <c r="AF1634">
        <v>10</v>
      </c>
      <c r="AG1634" s="21" t="s">
        <v>48</v>
      </c>
      <c r="AH1634" t="b">
        <v>0</v>
      </c>
      <c r="AI1634" t="b">
        <v>0</v>
      </c>
      <c r="AJ1634">
        <v>50</v>
      </c>
      <c r="AK1634">
        <v>0</v>
      </c>
      <c r="AL1634">
        <v>2000</v>
      </c>
      <c r="AM1634" s="21" t="s">
        <v>342</v>
      </c>
      <c r="AN1634" s="21"/>
      <c r="AO1634" t="b">
        <v>0</v>
      </c>
      <c r="AP1634" s="21"/>
      <c r="AQ1634" s="21"/>
      <c r="AR1634" s="21" t="s">
        <v>375</v>
      </c>
      <c r="AS1634" s="21"/>
      <c r="AU1634" s="21"/>
      <c r="AW1634">
        <v>3</v>
      </c>
      <c r="AX1634" s="21"/>
      <c r="AY1634">
        <v>42495</v>
      </c>
      <c r="AZ1634">
        <v>0</v>
      </c>
      <c r="BA1634">
        <v>0</v>
      </c>
      <c r="BB1634">
        <v>60</v>
      </c>
      <c r="BC1634">
        <v>0</v>
      </c>
      <c r="BD1634">
        <v>100</v>
      </c>
      <c r="BE1634" s="21"/>
      <c r="BF1634">
        <v>0</v>
      </c>
    </row>
    <row r="1635" spans="1:58" x14ac:dyDescent="0.25">
      <c r="A1635">
        <v>1.7</v>
      </c>
      <c r="B1635" s="21" t="s">
        <v>196</v>
      </c>
      <c r="C1635" s="21" t="s">
        <v>9</v>
      </c>
      <c r="D1635" s="21" t="s">
        <v>14</v>
      </c>
      <c r="E1635" s="21"/>
      <c r="F1635" s="21"/>
      <c r="G1635" s="21" t="s">
        <v>23</v>
      </c>
      <c r="H1635" s="21"/>
      <c r="I1635" s="21" t="s">
        <v>801</v>
      </c>
      <c r="J1635" s="21" t="s">
        <v>584</v>
      </c>
      <c r="K1635" s="21" t="s">
        <v>41</v>
      </c>
      <c r="L1635" t="b">
        <v>0</v>
      </c>
      <c r="M1635" t="b">
        <v>0</v>
      </c>
      <c r="N1635" t="b">
        <v>0</v>
      </c>
      <c r="O1635">
        <v>40</v>
      </c>
      <c r="P1635">
        <v>30</v>
      </c>
      <c r="Q1635">
        <v>0</v>
      </c>
      <c r="R1635" s="21" t="s">
        <v>49</v>
      </c>
      <c r="S1635">
        <v>1000</v>
      </c>
      <c r="T1635">
        <v>100</v>
      </c>
      <c r="U1635" t="b">
        <v>1</v>
      </c>
      <c r="V1635">
        <v>100</v>
      </c>
      <c r="W1635">
        <v>1</v>
      </c>
      <c r="X1635">
        <v>105</v>
      </c>
      <c r="Y1635">
        <v>60</v>
      </c>
      <c r="Z1635">
        <v>0.05</v>
      </c>
      <c r="AA1635" t="b">
        <v>1</v>
      </c>
      <c r="AB1635" s="21" t="s">
        <v>724</v>
      </c>
      <c r="AC1635">
        <v>5</v>
      </c>
      <c r="AD1635">
        <v>9</v>
      </c>
      <c r="AE1635">
        <v>10</v>
      </c>
      <c r="AF1635">
        <v>10</v>
      </c>
      <c r="AG1635" s="21" t="s">
        <v>48</v>
      </c>
      <c r="AH1635" t="b">
        <v>0</v>
      </c>
      <c r="AI1635" t="b">
        <v>0</v>
      </c>
      <c r="AJ1635">
        <v>50</v>
      </c>
      <c r="AK1635">
        <v>0</v>
      </c>
      <c r="AL1635">
        <v>2000</v>
      </c>
      <c r="AM1635" s="21" t="s">
        <v>342</v>
      </c>
      <c r="AN1635" s="21"/>
      <c r="AO1635" t="b">
        <v>0</v>
      </c>
      <c r="AP1635" s="21"/>
      <c r="AQ1635" s="21"/>
      <c r="AR1635" s="21" t="s">
        <v>375</v>
      </c>
      <c r="AS1635" s="21"/>
      <c r="AU1635" s="21"/>
      <c r="AW1635">
        <v>3</v>
      </c>
      <c r="AX1635" s="21"/>
      <c r="AY1635">
        <v>42495</v>
      </c>
      <c r="AZ1635">
        <v>0</v>
      </c>
      <c r="BA1635">
        <v>1</v>
      </c>
      <c r="BB1635">
        <v>61</v>
      </c>
      <c r="BC1635">
        <v>100</v>
      </c>
      <c r="BD1635">
        <v>120</v>
      </c>
      <c r="BE1635" s="21"/>
      <c r="BF1635">
        <v>0</v>
      </c>
    </row>
    <row r="1636" spans="1:58" x14ac:dyDescent="0.25">
      <c r="A1636">
        <v>1.7</v>
      </c>
      <c r="B1636" s="21" t="s">
        <v>196</v>
      </c>
      <c r="C1636" s="21" t="s">
        <v>9</v>
      </c>
      <c r="D1636" s="21" t="s">
        <v>14</v>
      </c>
      <c r="E1636" s="21"/>
      <c r="F1636" s="21"/>
      <c r="G1636" s="21" t="s">
        <v>23</v>
      </c>
      <c r="H1636" s="21"/>
      <c r="I1636" s="21" t="s">
        <v>801</v>
      </c>
      <c r="J1636" s="21" t="s">
        <v>584</v>
      </c>
      <c r="K1636" s="21" t="s">
        <v>41</v>
      </c>
      <c r="L1636" t="b">
        <v>0</v>
      </c>
      <c r="M1636" t="b">
        <v>0</v>
      </c>
      <c r="N1636" t="b">
        <v>0</v>
      </c>
      <c r="O1636">
        <v>40</v>
      </c>
      <c r="P1636">
        <v>30</v>
      </c>
      <c r="Q1636">
        <v>0</v>
      </c>
      <c r="R1636" s="21" t="s">
        <v>49</v>
      </c>
      <c r="S1636">
        <v>1000</v>
      </c>
      <c r="T1636">
        <v>100</v>
      </c>
      <c r="U1636" t="b">
        <v>1</v>
      </c>
      <c r="V1636">
        <v>100</v>
      </c>
      <c r="W1636">
        <v>1</v>
      </c>
      <c r="X1636">
        <v>105</v>
      </c>
      <c r="Y1636">
        <v>60</v>
      </c>
      <c r="Z1636">
        <v>0.05</v>
      </c>
      <c r="AA1636" t="b">
        <v>1</v>
      </c>
      <c r="AB1636" s="21" t="s">
        <v>724</v>
      </c>
      <c r="AC1636">
        <v>5</v>
      </c>
      <c r="AD1636">
        <v>9</v>
      </c>
      <c r="AE1636">
        <v>10</v>
      </c>
      <c r="AF1636">
        <v>10</v>
      </c>
      <c r="AG1636" s="21" t="s">
        <v>48</v>
      </c>
      <c r="AH1636" t="b">
        <v>0</v>
      </c>
      <c r="AI1636" t="b">
        <v>0</v>
      </c>
      <c r="AJ1636">
        <v>50</v>
      </c>
      <c r="AK1636">
        <v>0</v>
      </c>
      <c r="AL1636">
        <v>2000</v>
      </c>
      <c r="AM1636" s="21" t="s">
        <v>343</v>
      </c>
      <c r="AN1636" s="21"/>
      <c r="AO1636" t="b">
        <v>0</v>
      </c>
      <c r="AP1636" s="21"/>
      <c r="AQ1636" s="21"/>
      <c r="AR1636" s="21" t="s">
        <v>375</v>
      </c>
      <c r="AS1636" s="21"/>
      <c r="AU1636" s="21"/>
      <c r="AW1636">
        <v>1</v>
      </c>
      <c r="AX1636" s="21"/>
      <c r="AY1636">
        <v>14822282</v>
      </c>
      <c r="BE1636" s="21"/>
    </row>
    <row r="1637" spans="1:58" x14ac:dyDescent="0.25">
      <c r="A1637">
        <v>1.7</v>
      </c>
      <c r="B1637" s="21" t="s">
        <v>196</v>
      </c>
      <c r="C1637" s="21" t="s">
        <v>9</v>
      </c>
      <c r="D1637" s="21" t="s">
        <v>14</v>
      </c>
      <c r="E1637" s="21"/>
      <c r="F1637" s="21"/>
      <c r="G1637" s="21" t="s">
        <v>23</v>
      </c>
      <c r="H1637" s="21"/>
      <c r="I1637" s="21" t="s">
        <v>801</v>
      </c>
      <c r="J1637" s="21" t="s">
        <v>584</v>
      </c>
      <c r="K1637" s="21" t="s">
        <v>41</v>
      </c>
      <c r="L1637" t="b">
        <v>0</v>
      </c>
      <c r="M1637" t="b">
        <v>0</v>
      </c>
      <c r="N1637" t="b">
        <v>0</v>
      </c>
      <c r="O1637">
        <v>40</v>
      </c>
      <c r="P1637">
        <v>30</v>
      </c>
      <c r="Q1637">
        <v>0</v>
      </c>
      <c r="R1637" s="21" t="s">
        <v>49</v>
      </c>
      <c r="S1637">
        <v>1000</v>
      </c>
      <c r="T1637">
        <v>100</v>
      </c>
      <c r="U1637" t="b">
        <v>1</v>
      </c>
      <c r="V1637">
        <v>100</v>
      </c>
      <c r="W1637">
        <v>1</v>
      </c>
      <c r="X1637">
        <v>105</v>
      </c>
      <c r="Y1637">
        <v>60</v>
      </c>
      <c r="Z1637">
        <v>0.05</v>
      </c>
      <c r="AA1637" t="b">
        <v>1</v>
      </c>
      <c r="AB1637" s="21" t="s">
        <v>724</v>
      </c>
      <c r="AC1637">
        <v>5</v>
      </c>
      <c r="AD1637">
        <v>9</v>
      </c>
      <c r="AE1637">
        <v>10</v>
      </c>
      <c r="AF1637">
        <v>10</v>
      </c>
      <c r="AG1637" s="21" t="s">
        <v>48</v>
      </c>
      <c r="AH1637" t="b">
        <v>0</v>
      </c>
      <c r="AI1637" t="b">
        <v>0</v>
      </c>
      <c r="AJ1637">
        <v>50</v>
      </c>
      <c r="AK1637">
        <v>0</v>
      </c>
      <c r="AL1637">
        <v>2000</v>
      </c>
      <c r="AM1637" s="21" t="s">
        <v>344</v>
      </c>
      <c r="AN1637" s="21"/>
      <c r="AO1637" t="b">
        <v>0</v>
      </c>
      <c r="AP1637" s="21"/>
      <c r="AQ1637" s="21"/>
      <c r="AR1637" s="21" t="s">
        <v>375</v>
      </c>
      <c r="AS1637" s="21"/>
      <c r="AU1637" s="21"/>
      <c r="AW1637">
        <v>1</v>
      </c>
      <c r="AX1637" s="21"/>
      <c r="AY1637">
        <v>42495</v>
      </c>
      <c r="BE1637" s="21"/>
    </row>
    <row r="1638" spans="1:58" x14ac:dyDescent="0.25">
      <c r="A1638">
        <v>1.7</v>
      </c>
      <c r="B1638" s="21" t="s">
        <v>196</v>
      </c>
      <c r="C1638" s="21" t="s">
        <v>9</v>
      </c>
      <c r="D1638" s="21" t="s">
        <v>14</v>
      </c>
      <c r="E1638" s="21"/>
      <c r="F1638" s="21"/>
      <c r="G1638" s="21" t="s">
        <v>23</v>
      </c>
      <c r="H1638" s="21"/>
      <c r="I1638" s="21" t="s">
        <v>801</v>
      </c>
      <c r="J1638" s="21" t="s">
        <v>584</v>
      </c>
      <c r="K1638" s="21" t="s">
        <v>41</v>
      </c>
      <c r="L1638" t="b">
        <v>0</v>
      </c>
      <c r="M1638" t="b">
        <v>0</v>
      </c>
      <c r="N1638" t="b">
        <v>0</v>
      </c>
      <c r="O1638">
        <v>40</v>
      </c>
      <c r="P1638">
        <v>30</v>
      </c>
      <c r="Q1638">
        <v>0</v>
      </c>
      <c r="R1638" s="21" t="s">
        <v>49</v>
      </c>
      <c r="S1638">
        <v>1000</v>
      </c>
      <c r="T1638">
        <v>100</v>
      </c>
      <c r="U1638" t="b">
        <v>1</v>
      </c>
      <c r="V1638">
        <v>100</v>
      </c>
      <c r="W1638">
        <v>1</v>
      </c>
      <c r="X1638">
        <v>105</v>
      </c>
      <c r="Y1638">
        <v>60</v>
      </c>
      <c r="Z1638">
        <v>0.05</v>
      </c>
      <c r="AA1638" t="b">
        <v>1</v>
      </c>
      <c r="AB1638" s="21" t="s">
        <v>724</v>
      </c>
      <c r="AC1638">
        <v>5</v>
      </c>
      <c r="AD1638">
        <v>9</v>
      </c>
      <c r="AE1638">
        <v>10</v>
      </c>
      <c r="AF1638">
        <v>10</v>
      </c>
      <c r="AG1638" s="21" t="s">
        <v>48</v>
      </c>
      <c r="AH1638" t="b">
        <v>0</v>
      </c>
      <c r="AI1638" t="b">
        <v>0</v>
      </c>
      <c r="AJ1638">
        <v>50</v>
      </c>
      <c r="AK1638">
        <v>0</v>
      </c>
      <c r="AL1638">
        <v>2000</v>
      </c>
      <c r="AM1638" s="21" t="s">
        <v>345</v>
      </c>
      <c r="AN1638" s="21"/>
      <c r="AO1638" t="b">
        <v>0</v>
      </c>
      <c r="AP1638" s="21"/>
      <c r="AQ1638" s="21"/>
      <c r="AR1638" s="21" t="s">
        <v>375</v>
      </c>
      <c r="AS1638" s="21"/>
      <c r="AU1638" s="21"/>
      <c r="AW1638">
        <v>3</v>
      </c>
      <c r="AX1638" s="21"/>
      <c r="AY1638">
        <v>16711935</v>
      </c>
      <c r="AZ1638">
        <v>0</v>
      </c>
      <c r="BA1638">
        <v>0</v>
      </c>
      <c r="BB1638">
        <v>66</v>
      </c>
      <c r="BC1638">
        <v>0</v>
      </c>
      <c r="BD1638">
        <v>100</v>
      </c>
      <c r="BE1638" s="21"/>
      <c r="BF1638">
        <v>0</v>
      </c>
    </row>
    <row r="1639" spans="1:58" x14ac:dyDescent="0.25">
      <c r="A1639">
        <v>1.7</v>
      </c>
      <c r="B1639" s="21" t="s">
        <v>196</v>
      </c>
      <c r="C1639" s="21" t="s">
        <v>9</v>
      </c>
      <c r="D1639" s="21" t="s">
        <v>14</v>
      </c>
      <c r="E1639" s="21"/>
      <c r="F1639" s="21"/>
      <c r="G1639" s="21" t="s">
        <v>23</v>
      </c>
      <c r="H1639" s="21"/>
      <c r="I1639" s="21" t="s">
        <v>801</v>
      </c>
      <c r="J1639" s="21" t="s">
        <v>584</v>
      </c>
      <c r="K1639" s="21" t="s">
        <v>41</v>
      </c>
      <c r="L1639" t="b">
        <v>0</v>
      </c>
      <c r="M1639" t="b">
        <v>0</v>
      </c>
      <c r="N1639" t="b">
        <v>0</v>
      </c>
      <c r="O1639">
        <v>40</v>
      </c>
      <c r="P1639">
        <v>30</v>
      </c>
      <c r="Q1639">
        <v>0</v>
      </c>
      <c r="R1639" s="21" t="s">
        <v>49</v>
      </c>
      <c r="S1639">
        <v>1000</v>
      </c>
      <c r="T1639">
        <v>100</v>
      </c>
      <c r="U1639" t="b">
        <v>1</v>
      </c>
      <c r="V1639">
        <v>100</v>
      </c>
      <c r="W1639">
        <v>1</v>
      </c>
      <c r="X1639">
        <v>105</v>
      </c>
      <c r="Y1639">
        <v>60</v>
      </c>
      <c r="Z1639">
        <v>0.05</v>
      </c>
      <c r="AA1639" t="b">
        <v>1</v>
      </c>
      <c r="AB1639" s="21" t="s">
        <v>724</v>
      </c>
      <c r="AC1639">
        <v>5</v>
      </c>
      <c r="AD1639">
        <v>9</v>
      </c>
      <c r="AE1639">
        <v>10</v>
      </c>
      <c r="AF1639">
        <v>10</v>
      </c>
      <c r="AG1639" s="21" t="s">
        <v>48</v>
      </c>
      <c r="AH1639" t="b">
        <v>0</v>
      </c>
      <c r="AI1639" t="b">
        <v>0</v>
      </c>
      <c r="AJ1639">
        <v>50</v>
      </c>
      <c r="AK1639">
        <v>0</v>
      </c>
      <c r="AL1639">
        <v>2000</v>
      </c>
      <c r="AM1639" s="21" t="s">
        <v>345</v>
      </c>
      <c r="AN1639" s="21"/>
      <c r="AO1639" t="b">
        <v>0</v>
      </c>
      <c r="AP1639" s="21"/>
      <c r="AQ1639" s="21"/>
      <c r="AR1639" s="21" t="s">
        <v>375</v>
      </c>
      <c r="AS1639" s="21"/>
      <c r="AU1639" s="21"/>
      <c r="AW1639">
        <v>3</v>
      </c>
      <c r="AX1639" s="21"/>
      <c r="AY1639">
        <v>16711935</v>
      </c>
      <c r="AZ1639">
        <v>0</v>
      </c>
      <c r="BA1639">
        <v>1</v>
      </c>
      <c r="BB1639">
        <v>67</v>
      </c>
      <c r="BC1639">
        <v>100</v>
      </c>
      <c r="BD1639">
        <v>140</v>
      </c>
      <c r="BE1639" s="21"/>
      <c r="BF1639">
        <v>0</v>
      </c>
    </row>
    <row r="1640" spans="1:58" x14ac:dyDescent="0.25">
      <c r="A1640">
        <v>1.7</v>
      </c>
      <c r="B1640" s="21" t="s">
        <v>196</v>
      </c>
      <c r="C1640" s="21" t="s">
        <v>9</v>
      </c>
      <c r="D1640" s="21" t="s">
        <v>14</v>
      </c>
      <c r="E1640" s="21"/>
      <c r="F1640" s="21"/>
      <c r="G1640" s="21" t="s">
        <v>23</v>
      </c>
      <c r="H1640" s="21"/>
      <c r="I1640" s="21" t="s">
        <v>801</v>
      </c>
      <c r="J1640" s="21" t="s">
        <v>584</v>
      </c>
      <c r="K1640" s="21" t="s">
        <v>41</v>
      </c>
      <c r="L1640" t="b">
        <v>0</v>
      </c>
      <c r="M1640" t="b">
        <v>0</v>
      </c>
      <c r="N1640" t="b">
        <v>0</v>
      </c>
      <c r="O1640">
        <v>40</v>
      </c>
      <c r="P1640">
        <v>30</v>
      </c>
      <c r="Q1640">
        <v>0</v>
      </c>
      <c r="R1640" s="21" t="s">
        <v>49</v>
      </c>
      <c r="S1640">
        <v>1000</v>
      </c>
      <c r="T1640">
        <v>100</v>
      </c>
      <c r="U1640" t="b">
        <v>1</v>
      </c>
      <c r="V1640">
        <v>100</v>
      </c>
      <c r="W1640">
        <v>1</v>
      </c>
      <c r="X1640">
        <v>105</v>
      </c>
      <c r="Y1640">
        <v>60</v>
      </c>
      <c r="Z1640">
        <v>0.05</v>
      </c>
      <c r="AA1640" t="b">
        <v>1</v>
      </c>
      <c r="AB1640" s="21" t="s">
        <v>724</v>
      </c>
      <c r="AC1640">
        <v>5</v>
      </c>
      <c r="AD1640">
        <v>9</v>
      </c>
      <c r="AE1640">
        <v>10</v>
      </c>
      <c r="AF1640">
        <v>10</v>
      </c>
      <c r="AG1640" s="21" t="s">
        <v>48</v>
      </c>
      <c r="AH1640" t="b">
        <v>0</v>
      </c>
      <c r="AI1640" t="b">
        <v>0</v>
      </c>
      <c r="AJ1640">
        <v>50</v>
      </c>
      <c r="AK1640">
        <v>0</v>
      </c>
      <c r="AL1640">
        <v>2000</v>
      </c>
      <c r="AM1640" s="21" t="s">
        <v>346</v>
      </c>
      <c r="AN1640" s="21"/>
      <c r="AO1640" t="b">
        <v>0</v>
      </c>
      <c r="AP1640" s="21"/>
      <c r="AQ1640" s="21"/>
      <c r="AR1640" s="21" t="s">
        <v>375</v>
      </c>
      <c r="AS1640" s="21"/>
      <c r="AU1640" s="21"/>
      <c r="AW1640">
        <v>1</v>
      </c>
      <c r="AX1640" s="21"/>
      <c r="AY1640">
        <v>16711935</v>
      </c>
      <c r="BE1640" s="21"/>
    </row>
    <row r="1641" spans="1:58" x14ac:dyDescent="0.25">
      <c r="A1641">
        <v>1.7</v>
      </c>
      <c r="B1641" s="21" t="s">
        <v>196</v>
      </c>
      <c r="C1641" s="21" t="s">
        <v>9</v>
      </c>
      <c r="D1641" s="21" t="s">
        <v>14</v>
      </c>
      <c r="E1641" s="21"/>
      <c r="F1641" s="21"/>
      <c r="G1641" s="21" t="s">
        <v>23</v>
      </c>
      <c r="H1641" s="21"/>
      <c r="I1641" s="21" t="s">
        <v>801</v>
      </c>
      <c r="J1641" s="21" t="s">
        <v>584</v>
      </c>
      <c r="K1641" s="21" t="s">
        <v>41</v>
      </c>
      <c r="L1641" t="b">
        <v>0</v>
      </c>
      <c r="M1641" t="b">
        <v>0</v>
      </c>
      <c r="N1641" t="b">
        <v>0</v>
      </c>
      <c r="O1641">
        <v>40</v>
      </c>
      <c r="P1641">
        <v>30</v>
      </c>
      <c r="Q1641">
        <v>0</v>
      </c>
      <c r="R1641" s="21" t="s">
        <v>49</v>
      </c>
      <c r="S1641">
        <v>1000</v>
      </c>
      <c r="T1641">
        <v>100</v>
      </c>
      <c r="U1641" t="b">
        <v>1</v>
      </c>
      <c r="V1641">
        <v>100</v>
      </c>
      <c r="W1641">
        <v>1</v>
      </c>
      <c r="X1641">
        <v>105</v>
      </c>
      <c r="Y1641">
        <v>60</v>
      </c>
      <c r="Z1641">
        <v>0.05</v>
      </c>
      <c r="AA1641" t="b">
        <v>1</v>
      </c>
      <c r="AB1641" s="21" t="s">
        <v>724</v>
      </c>
      <c r="AC1641">
        <v>5</v>
      </c>
      <c r="AD1641">
        <v>9</v>
      </c>
      <c r="AE1641">
        <v>10</v>
      </c>
      <c r="AF1641">
        <v>10</v>
      </c>
      <c r="AG1641" s="21" t="s">
        <v>48</v>
      </c>
      <c r="AH1641" t="b">
        <v>0</v>
      </c>
      <c r="AI1641" t="b">
        <v>0</v>
      </c>
      <c r="AJ1641">
        <v>50</v>
      </c>
      <c r="AK1641">
        <v>0</v>
      </c>
      <c r="AL1641">
        <v>2000</v>
      </c>
      <c r="AM1641" s="21" t="s">
        <v>351</v>
      </c>
      <c r="AN1641" s="21"/>
      <c r="AO1641" t="b">
        <v>0</v>
      </c>
      <c r="AP1641" s="21"/>
      <c r="AQ1641" s="21"/>
      <c r="AR1641" s="21" t="s">
        <v>501</v>
      </c>
      <c r="AS1641" s="21"/>
      <c r="AU1641" s="21"/>
      <c r="AW1641">
        <v>1</v>
      </c>
      <c r="AX1641" s="21"/>
      <c r="AY1641">
        <v>6333684</v>
      </c>
      <c r="AZ1641">
        <v>0</v>
      </c>
      <c r="BA1641">
        <v>0</v>
      </c>
      <c r="BB1641">
        <v>40</v>
      </c>
      <c r="BC1641">
        <v>0</v>
      </c>
      <c r="BD1641">
        <v>50</v>
      </c>
      <c r="BE1641" s="21"/>
      <c r="BF1641">
        <v>0</v>
      </c>
    </row>
    <row r="1642" spans="1:58" x14ac:dyDescent="0.25">
      <c r="A1642">
        <v>1.7</v>
      </c>
      <c r="B1642" s="21" t="s">
        <v>196</v>
      </c>
      <c r="C1642" s="21" t="s">
        <v>9</v>
      </c>
      <c r="D1642" s="21" t="s">
        <v>14</v>
      </c>
      <c r="E1642" s="21"/>
      <c r="F1642" s="21"/>
      <c r="G1642" s="21" t="s">
        <v>23</v>
      </c>
      <c r="H1642" s="21"/>
      <c r="I1642" s="21" t="s">
        <v>801</v>
      </c>
      <c r="J1642" s="21" t="s">
        <v>584</v>
      </c>
      <c r="K1642" s="21" t="s">
        <v>41</v>
      </c>
      <c r="L1642" t="b">
        <v>0</v>
      </c>
      <c r="M1642" t="b">
        <v>0</v>
      </c>
      <c r="N1642" t="b">
        <v>0</v>
      </c>
      <c r="O1642">
        <v>40</v>
      </c>
      <c r="P1642">
        <v>30</v>
      </c>
      <c r="Q1642">
        <v>0</v>
      </c>
      <c r="R1642" s="21" t="s">
        <v>49</v>
      </c>
      <c r="S1642">
        <v>1000</v>
      </c>
      <c r="T1642">
        <v>100</v>
      </c>
      <c r="U1642" t="b">
        <v>1</v>
      </c>
      <c r="V1642">
        <v>100</v>
      </c>
      <c r="W1642">
        <v>1</v>
      </c>
      <c r="X1642">
        <v>105</v>
      </c>
      <c r="Y1642">
        <v>60</v>
      </c>
      <c r="Z1642">
        <v>0.05</v>
      </c>
      <c r="AA1642" t="b">
        <v>1</v>
      </c>
      <c r="AB1642" s="21" t="s">
        <v>724</v>
      </c>
      <c r="AC1642">
        <v>5</v>
      </c>
      <c r="AD1642">
        <v>9</v>
      </c>
      <c r="AE1642">
        <v>10</v>
      </c>
      <c r="AF1642">
        <v>10</v>
      </c>
      <c r="AG1642" s="21" t="s">
        <v>48</v>
      </c>
      <c r="AH1642" t="b">
        <v>0</v>
      </c>
      <c r="AI1642" t="b">
        <v>0</v>
      </c>
      <c r="AJ1642">
        <v>50</v>
      </c>
      <c r="AK1642">
        <v>0</v>
      </c>
      <c r="AL1642">
        <v>2000</v>
      </c>
      <c r="AM1642" s="21" t="s">
        <v>352</v>
      </c>
      <c r="AN1642" s="21"/>
      <c r="AO1642" t="b">
        <v>0</v>
      </c>
      <c r="AP1642" s="21"/>
      <c r="AQ1642" s="21"/>
      <c r="AR1642" s="21" t="s">
        <v>501</v>
      </c>
      <c r="AS1642" s="21"/>
      <c r="AU1642" s="21"/>
      <c r="AW1642">
        <v>1</v>
      </c>
      <c r="AX1642" s="21"/>
      <c r="AY1642">
        <v>5275647</v>
      </c>
      <c r="AZ1642">
        <v>0</v>
      </c>
      <c r="BA1642">
        <v>0</v>
      </c>
      <c r="BB1642">
        <v>45</v>
      </c>
      <c r="BC1642">
        <v>0</v>
      </c>
      <c r="BD1642">
        <v>50</v>
      </c>
      <c r="BE1642" s="21"/>
      <c r="BF1642">
        <v>0</v>
      </c>
    </row>
    <row r="1643" spans="1:58" x14ac:dyDescent="0.25">
      <c r="A1643">
        <v>1.7</v>
      </c>
      <c r="B1643" s="21" t="s">
        <v>196</v>
      </c>
      <c r="C1643" s="21" t="s">
        <v>9</v>
      </c>
      <c r="D1643" s="21" t="s">
        <v>14</v>
      </c>
      <c r="E1643" s="21"/>
      <c r="F1643" s="21"/>
      <c r="G1643" s="21" t="s">
        <v>23</v>
      </c>
      <c r="H1643" s="21"/>
      <c r="I1643" s="21" t="s">
        <v>801</v>
      </c>
      <c r="J1643" s="21" t="s">
        <v>584</v>
      </c>
      <c r="K1643" s="21" t="s">
        <v>41</v>
      </c>
      <c r="L1643" t="b">
        <v>0</v>
      </c>
      <c r="M1643" t="b">
        <v>0</v>
      </c>
      <c r="N1643" t="b">
        <v>0</v>
      </c>
      <c r="O1643">
        <v>40</v>
      </c>
      <c r="P1643">
        <v>30</v>
      </c>
      <c r="Q1643">
        <v>0</v>
      </c>
      <c r="R1643" s="21" t="s">
        <v>49</v>
      </c>
      <c r="S1643">
        <v>1000</v>
      </c>
      <c r="T1643">
        <v>100</v>
      </c>
      <c r="U1643" t="b">
        <v>1</v>
      </c>
      <c r="V1643">
        <v>100</v>
      </c>
      <c r="W1643">
        <v>1</v>
      </c>
      <c r="X1643">
        <v>105</v>
      </c>
      <c r="Y1643">
        <v>60</v>
      </c>
      <c r="Z1643">
        <v>0.05</v>
      </c>
      <c r="AA1643" t="b">
        <v>1</v>
      </c>
      <c r="AB1643" s="21" t="s">
        <v>724</v>
      </c>
      <c r="AC1643">
        <v>5</v>
      </c>
      <c r="AD1643">
        <v>9</v>
      </c>
      <c r="AE1643">
        <v>10</v>
      </c>
      <c r="AF1643">
        <v>10</v>
      </c>
      <c r="AG1643" s="21" t="s">
        <v>48</v>
      </c>
      <c r="AH1643" t="b">
        <v>0</v>
      </c>
      <c r="AI1643" t="b">
        <v>0</v>
      </c>
      <c r="AJ1643">
        <v>50</v>
      </c>
      <c r="AK1643">
        <v>0</v>
      </c>
      <c r="AL1643">
        <v>2000</v>
      </c>
      <c r="AM1643" s="21" t="s">
        <v>353</v>
      </c>
      <c r="AN1643" s="21"/>
      <c r="AO1643" t="b">
        <v>0</v>
      </c>
      <c r="AP1643" s="21"/>
      <c r="AQ1643" s="21"/>
      <c r="AR1643" s="21" t="s">
        <v>503</v>
      </c>
      <c r="AS1643" s="21"/>
      <c r="AU1643" s="21"/>
      <c r="AW1643">
        <v>1</v>
      </c>
      <c r="AX1643" s="21"/>
      <c r="AY1643">
        <v>14524637</v>
      </c>
      <c r="BE1643" s="21"/>
    </row>
    <row r="1644" spans="1:58" x14ac:dyDescent="0.25">
      <c r="A1644">
        <v>1.7</v>
      </c>
      <c r="B1644" s="21" t="s">
        <v>196</v>
      </c>
      <c r="C1644" s="21" t="s">
        <v>9</v>
      </c>
      <c r="D1644" s="21" t="s">
        <v>14</v>
      </c>
      <c r="E1644" s="21"/>
      <c r="F1644" s="21"/>
      <c r="G1644" s="21" t="s">
        <v>23</v>
      </c>
      <c r="H1644" s="21"/>
      <c r="I1644" s="21" t="s">
        <v>801</v>
      </c>
      <c r="J1644" s="21" t="s">
        <v>584</v>
      </c>
      <c r="K1644" s="21" t="s">
        <v>41</v>
      </c>
      <c r="L1644" t="b">
        <v>0</v>
      </c>
      <c r="M1644" t="b">
        <v>0</v>
      </c>
      <c r="N1644" t="b">
        <v>0</v>
      </c>
      <c r="O1644">
        <v>40</v>
      </c>
      <c r="P1644">
        <v>30</v>
      </c>
      <c r="Q1644">
        <v>0</v>
      </c>
      <c r="R1644" s="21" t="s">
        <v>49</v>
      </c>
      <c r="S1644">
        <v>1000</v>
      </c>
      <c r="T1644">
        <v>100</v>
      </c>
      <c r="U1644" t="b">
        <v>1</v>
      </c>
      <c r="V1644">
        <v>100</v>
      </c>
      <c r="W1644">
        <v>1</v>
      </c>
      <c r="X1644">
        <v>105</v>
      </c>
      <c r="Y1644">
        <v>60</v>
      </c>
      <c r="Z1644">
        <v>0.05</v>
      </c>
      <c r="AA1644" t="b">
        <v>1</v>
      </c>
      <c r="AB1644" s="21" t="s">
        <v>724</v>
      </c>
      <c r="AC1644">
        <v>5</v>
      </c>
      <c r="AD1644">
        <v>9</v>
      </c>
      <c r="AE1644">
        <v>10</v>
      </c>
      <c r="AF1644">
        <v>10</v>
      </c>
      <c r="AG1644" s="21" t="s">
        <v>48</v>
      </c>
      <c r="AH1644" t="b">
        <v>0</v>
      </c>
      <c r="AI1644" t="b">
        <v>0</v>
      </c>
      <c r="AJ1644">
        <v>50</v>
      </c>
      <c r="AK1644">
        <v>0</v>
      </c>
      <c r="AL1644">
        <v>2000</v>
      </c>
      <c r="AM1644" s="21" t="s">
        <v>354</v>
      </c>
      <c r="AN1644" s="21"/>
      <c r="AO1644" t="b">
        <v>0</v>
      </c>
      <c r="AP1644" s="21"/>
      <c r="AQ1644" s="21"/>
      <c r="AR1644" s="21" t="s">
        <v>501</v>
      </c>
      <c r="AS1644" s="21"/>
      <c r="AU1644" s="21"/>
      <c r="AW1644">
        <v>1</v>
      </c>
      <c r="AX1644" s="21"/>
      <c r="AY1644">
        <v>55295</v>
      </c>
      <c r="AZ1644">
        <v>0</v>
      </c>
      <c r="BA1644">
        <v>0</v>
      </c>
      <c r="BB1644">
        <v>45</v>
      </c>
      <c r="BC1644">
        <v>0</v>
      </c>
      <c r="BD1644">
        <v>50</v>
      </c>
      <c r="BE1644" s="21"/>
      <c r="BF1644">
        <v>0</v>
      </c>
    </row>
    <row r="1645" spans="1:58" x14ac:dyDescent="0.25">
      <c r="A1645">
        <v>1.7</v>
      </c>
      <c r="B1645" s="21" t="s">
        <v>196</v>
      </c>
      <c r="C1645" s="21" t="s">
        <v>9</v>
      </c>
      <c r="D1645" s="21" t="s">
        <v>14</v>
      </c>
      <c r="E1645" s="21"/>
      <c r="F1645" s="21"/>
      <c r="G1645" s="21" t="s">
        <v>23</v>
      </c>
      <c r="H1645" s="21"/>
      <c r="I1645" s="21" t="s">
        <v>801</v>
      </c>
      <c r="J1645" s="21" t="s">
        <v>584</v>
      </c>
      <c r="K1645" s="21" t="s">
        <v>41</v>
      </c>
      <c r="L1645" t="b">
        <v>0</v>
      </c>
      <c r="M1645" t="b">
        <v>0</v>
      </c>
      <c r="N1645" t="b">
        <v>0</v>
      </c>
      <c r="O1645">
        <v>40</v>
      </c>
      <c r="P1645">
        <v>30</v>
      </c>
      <c r="Q1645">
        <v>0</v>
      </c>
      <c r="R1645" s="21" t="s">
        <v>49</v>
      </c>
      <c r="S1645">
        <v>1000</v>
      </c>
      <c r="T1645">
        <v>100</v>
      </c>
      <c r="U1645" t="b">
        <v>1</v>
      </c>
      <c r="V1645">
        <v>100</v>
      </c>
      <c r="W1645">
        <v>1</v>
      </c>
      <c r="X1645">
        <v>105</v>
      </c>
      <c r="Y1645">
        <v>60</v>
      </c>
      <c r="Z1645">
        <v>0.05</v>
      </c>
      <c r="AA1645" t="b">
        <v>1</v>
      </c>
      <c r="AB1645" s="21" t="s">
        <v>724</v>
      </c>
      <c r="AC1645">
        <v>5</v>
      </c>
      <c r="AD1645">
        <v>9</v>
      </c>
      <c r="AE1645">
        <v>10</v>
      </c>
      <c r="AF1645">
        <v>10</v>
      </c>
      <c r="AG1645" s="21" t="s">
        <v>48</v>
      </c>
      <c r="AH1645" t="b">
        <v>0</v>
      </c>
      <c r="AI1645" t="b">
        <v>0</v>
      </c>
      <c r="AJ1645">
        <v>50</v>
      </c>
      <c r="AK1645">
        <v>0</v>
      </c>
      <c r="AL1645">
        <v>2000</v>
      </c>
      <c r="AM1645" s="21" t="s">
        <v>357</v>
      </c>
      <c r="AN1645" s="21"/>
      <c r="AO1645" t="b">
        <v>0</v>
      </c>
      <c r="AP1645" s="21"/>
      <c r="AQ1645" s="21"/>
      <c r="AR1645" s="21" t="s">
        <v>501</v>
      </c>
      <c r="AS1645" s="21"/>
      <c r="AU1645" s="21"/>
      <c r="AW1645">
        <v>1.6040399999999999</v>
      </c>
      <c r="AX1645" s="21"/>
      <c r="AY1645">
        <v>3937500</v>
      </c>
      <c r="AZ1645">
        <v>0</v>
      </c>
      <c r="BA1645">
        <v>0</v>
      </c>
      <c r="BB1645">
        <v>40</v>
      </c>
      <c r="BC1645">
        <v>0</v>
      </c>
      <c r="BD1645">
        <v>50</v>
      </c>
      <c r="BE1645" s="21"/>
      <c r="BF1645">
        <v>0</v>
      </c>
    </row>
    <row r="1646" spans="1:58" x14ac:dyDescent="0.25">
      <c r="A1646">
        <v>1.7</v>
      </c>
      <c r="B1646" s="21" t="s">
        <v>196</v>
      </c>
      <c r="C1646" s="21" t="s">
        <v>9</v>
      </c>
      <c r="D1646" s="21" t="s">
        <v>14</v>
      </c>
      <c r="E1646" s="21"/>
      <c r="F1646" s="21"/>
      <c r="G1646" s="21" t="s">
        <v>23</v>
      </c>
      <c r="H1646" s="21"/>
      <c r="I1646" s="21" t="s">
        <v>801</v>
      </c>
      <c r="J1646" s="21" t="s">
        <v>584</v>
      </c>
      <c r="K1646" s="21" t="s">
        <v>41</v>
      </c>
      <c r="L1646" t="b">
        <v>0</v>
      </c>
      <c r="M1646" t="b">
        <v>0</v>
      </c>
      <c r="N1646" t="b">
        <v>0</v>
      </c>
      <c r="O1646">
        <v>40</v>
      </c>
      <c r="P1646">
        <v>30</v>
      </c>
      <c r="Q1646">
        <v>0</v>
      </c>
      <c r="R1646" s="21" t="s">
        <v>49</v>
      </c>
      <c r="S1646">
        <v>1000</v>
      </c>
      <c r="T1646">
        <v>100</v>
      </c>
      <c r="U1646" t="b">
        <v>1</v>
      </c>
      <c r="V1646">
        <v>100</v>
      </c>
      <c r="W1646">
        <v>1</v>
      </c>
      <c r="X1646">
        <v>105</v>
      </c>
      <c r="Y1646">
        <v>60</v>
      </c>
      <c r="Z1646">
        <v>0.05</v>
      </c>
      <c r="AA1646" t="b">
        <v>1</v>
      </c>
      <c r="AB1646" s="21" t="s">
        <v>724</v>
      </c>
      <c r="AC1646">
        <v>5</v>
      </c>
      <c r="AD1646">
        <v>9</v>
      </c>
      <c r="AE1646">
        <v>10</v>
      </c>
      <c r="AF1646">
        <v>10</v>
      </c>
      <c r="AG1646" s="21" t="s">
        <v>48</v>
      </c>
      <c r="AH1646" t="b">
        <v>0</v>
      </c>
      <c r="AI1646" t="b">
        <v>0</v>
      </c>
      <c r="AJ1646">
        <v>50</v>
      </c>
      <c r="AK1646">
        <v>0</v>
      </c>
      <c r="AL1646">
        <v>2000</v>
      </c>
      <c r="AM1646" s="21" t="s">
        <v>358</v>
      </c>
      <c r="AN1646" s="21"/>
      <c r="AO1646" t="b">
        <v>0</v>
      </c>
      <c r="AP1646" s="21"/>
      <c r="AQ1646" s="21"/>
      <c r="AR1646" s="21" t="s">
        <v>501</v>
      </c>
      <c r="AS1646" s="21"/>
      <c r="AU1646" s="21"/>
      <c r="AW1646">
        <v>1.5968</v>
      </c>
      <c r="AX1646" s="21"/>
      <c r="AY1646">
        <v>36095</v>
      </c>
      <c r="AZ1646">
        <v>0</v>
      </c>
      <c r="BA1646">
        <v>0</v>
      </c>
      <c r="BB1646">
        <v>40</v>
      </c>
      <c r="BC1646">
        <v>0</v>
      </c>
      <c r="BD1646">
        <v>50</v>
      </c>
      <c r="BE1646" s="21"/>
      <c r="BF1646">
        <v>0</v>
      </c>
    </row>
    <row r="1647" spans="1:58" x14ac:dyDescent="0.25">
      <c r="A1647">
        <v>1.7</v>
      </c>
      <c r="B1647" s="21" t="s">
        <v>196</v>
      </c>
      <c r="C1647" s="21" t="s">
        <v>9</v>
      </c>
      <c r="D1647" s="21" t="s">
        <v>14</v>
      </c>
      <c r="E1647" s="21"/>
      <c r="F1647" s="21"/>
      <c r="G1647" s="21" t="s">
        <v>23</v>
      </c>
      <c r="H1647" s="21"/>
      <c r="I1647" s="21" t="s">
        <v>801</v>
      </c>
      <c r="J1647" s="21" t="s">
        <v>584</v>
      </c>
      <c r="K1647" s="21" t="s">
        <v>41</v>
      </c>
      <c r="L1647" t="b">
        <v>0</v>
      </c>
      <c r="M1647" t="b">
        <v>0</v>
      </c>
      <c r="N1647" t="b">
        <v>0</v>
      </c>
      <c r="O1647">
        <v>40</v>
      </c>
      <c r="P1647">
        <v>30</v>
      </c>
      <c r="Q1647">
        <v>0</v>
      </c>
      <c r="R1647" s="21" t="s">
        <v>49</v>
      </c>
      <c r="S1647">
        <v>1000</v>
      </c>
      <c r="T1647">
        <v>100</v>
      </c>
      <c r="U1647" t="b">
        <v>1</v>
      </c>
      <c r="V1647">
        <v>100</v>
      </c>
      <c r="W1647">
        <v>1</v>
      </c>
      <c r="X1647">
        <v>105</v>
      </c>
      <c r="Y1647">
        <v>60</v>
      </c>
      <c r="Z1647">
        <v>0.05</v>
      </c>
      <c r="AA1647" t="b">
        <v>1</v>
      </c>
      <c r="AB1647" s="21" t="s">
        <v>724</v>
      </c>
      <c r="AC1647">
        <v>5</v>
      </c>
      <c r="AD1647">
        <v>9</v>
      </c>
      <c r="AE1647">
        <v>10</v>
      </c>
      <c r="AF1647">
        <v>10</v>
      </c>
      <c r="AG1647" s="21" t="s">
        <v>48</v>
      </c>
      <c r="AH1647" t="b">
        <v>0</v>
      </c>
      <c r="AI1647" t="b">
        <v>0</v>
      </c>
      <c r="AJ1647">
        <v>50</v>
      </c>
      <c r="AK1647">
        <v>0</v>
      </c>
      <c r="AL1647">
        <v>2000</v>
      </c>
      <c r="AM1647" s="21" t="s">
        <v>359</v>
      </c>
      <c r="AN1647" s="21"/>
      <c r="AO1647" t="b">
        <v>0</v>
      </c>
      <c r="AP1647" s="21"/>
      <c r="AQ1647" s="21"/>
      <c r="AR1647" s="21" t="s">
        <v>501</v>
      </c>
      <c r="AS1647" s="21"/>
      <c r="AU1647" s="21"/>
      <c r="AW1647">
        <v>1</v>
      </c>
      <c r="AX1647" s="21"/>
      <c r="AY1647">
        <v>49344</v>
      </c>
      <c r="BE1647" s="21"/>
    </row>
    <row r="1648" spans="1:58" x14ac:dyDescent="0.25">
      <c r="A1648">
        <v>1.7</v>
      </c>
      <c r="B1648" s="21" t="s">
        <v>196</v>
      </c>
      <c r="C1648" s="21" t="s">
        <v>9</v>
      </c>
      <c r="D1648" s="21" t="s">
        <v>14</v>
      </c>
      <c r="E1648" s="21"/>
      <c r="F1648" s="21"/>
      <c r="G1648" s="21" t="s">
        <v>23</v>
      </c>
      <c r="H1648" s="21"/>
      <c r="I1648" s="21" t="s">
        <v>801</v>
      </c>
      <c r="J1648" s="21" t="s">
        <v>584</v>
      </c>
      <c r="K1648" s="21" t="s">
        <v>41</v>
      </c>
      <c r="L1648" t="b">
        <v>0</v>
      </c>
      <c r="M1648" t="b">
        <v>0</v>
      </c>
      <c r="N1648" t="b">
        <v>0</v>
      </c>
      <c r="O1648">
        <v>40</v>
      </c>
      <c r="P1648">
        <v>30</v>
      </c>
      <c r="Q1648">
        <v>0</v>
      </c>
      <c r="R1648" s="21" t="s">
        <v>49</v>
      </c>
      <c r="S1648">
        <v>1000</v>
      </c>
      <c r="T1648">
        <v>100</v>
      </c>
      <c r="U1648" t="b">
        <v>1</v>
      </c>
      <c r="V1648">
        <v>100</v>
      </c>
      <c r="W1648">
        <v>1</v>
      </c>
      <c r="X1648">
        <v>105</v>
      </c>
      <c r="Y1648">
        <v>60</v>
      </c>
      <c r="Z1648">
        <v>0.05</v>
      </c>
      <c r="AA1648" t="b">
        <v>1</v>
      </c>
      <c r="AB1648" s="21" t="s">
        <v>724</v>
      </c>
      <c r="AC1648">
        <v>5</v>
      </c>
      <c r="AD1648">
        <v>9</v>
      </c>
      <c r="AE1648">
        <v>10</v>
      </c>
      <c r="AF1648">
        <v>10</v>
      </c>
      <c r="AG1648" s="21" t="s">
        <v>48</v>
      </c>
      <c r="AH1648" t="b">
        <v>0</v>
      </c>
      <c r="AI1648" t="b">
        <v>0</v>
      </c>
      <c r="AJ1648">
        <v>50</v>
      </c>
      <c r="AK1648">
        <v>0</v>
      </c>
      <c r="AL1648">
        <v>2000</v>
      </c>
      <c r="AM1648" s="21" t="s">
        <v>360</v>
      </c>
      <c r="AN1648" s="21"/>
      <c r="AO1648" t="b">
        <v>0</v>
      </c>
      <c r="AP1648" s="21"/>
      <c r="AQ1648" s="21"/>
      <c r="AR1648" s="21" t="s">
        <v>501</v>
      </c>
      <c r="AS1648" s="21"/>
      <c r="AU1648" s="21"/>
      <c r="AW1648">
        <v>1</v>
      </c>
      <c r="AX1648" s="21"/>
      <c r="AY1648">
        <v>8421376</v>
      </c>
      <c r="BE1648" s="21"/>
    </row>
    <row r="1649" spans="1:58" x14ac:dyDescent="0.25">
      <c r="A1649">
        <v>1.7</v>
      </c>
      <c r="B1649" s="21" t="s">
        <v>196</v>
      </c>
      <c r="C1649" s="21" t="s">
        <v>9</v>
      </c>
      <c r="D1649" s="21" t="s">
        <v>14</v>
      </c>
      <c r="E1649" s="21"/>
      <c r="F1649" s="21"/>
      <c r="G1649" s="21" t="s">
        <v>23</v>
      </c>
      <c r="H1649" s="21"/>
      <c r="I1649" s="21" t="s">
        <v>801</v>
      </c>
      <c r="J1649" s="21" t="s">
        <v>584</v>
      </c>
      <c r="K1649" s="21" t="s">
        <v>41</v>
      </c>
      <c r="L1649" t="b">
        <v>0</v>
      </c>
      <c r="M1649" t="b">
        <v>0</v>
      </c>
      <c r="N1649" t="b">
        <v>0</v>
      </c>
      <c r="O1649">
        <v>40</v>
      </c>
      <c r="P1649">
        <v>30</v>
      </c>
      <c r="Q1649">
        <v>0</v>
      </c>
      <c r="R1649" s="21" t="s">
        <v>49</v>
      </c>
      <c r="S1649">
        <v>1000</v>
      </c>
      <c r="T1649">
        <v>100</v>
      </c>
      <c r="U1649" t="b">
        <v>1</v>
      </c>
      <c r="V1649">
        <v>100</v>
      </c>
      <c r="W1649">
        <v>1</v>
      </c>
      <c r="X1649">
        <v>105</v>
      </c>
      <c r="Y1649">
        <v>60</v>
      </c>
      <c r="Z1649">
        <v>0.05</v>
      </c>
      <c r="AA1649" t="b">
        <v>1</v>
      </c>
      <c r="AB1649" s="21" t="s">
        <v>724</v>
      </c>
      <c r="AC1649">
        <v>5</v>
      </c>
      <c r="AD1649">
        <v>9</v>
      </c>
      <c r="AE1649">
        <v>10</v>
      </c>
      <c r="AF1649">
        <v>10</v>
      </c>
      <c r="AG1649" s="21" t="s">
        <v>48</v>
      </c>
      <c r="AH1649" t="b">
        <v>0</v>
      </c>
      <c r="AI1649" t="b">
        <v>0</v>
      </c>
      <c r="AJ1649">
        <v>50</v>
      </c>
      <c r="AK1649">
        <v>0</v>
      </c>
      <c r="AL1649">
        <v>2000</v>
      </c>
      <c r="AM1649" s="21" t="s">
        <v>361</v>
      </c>
      <c r="AN1649" s="21"/>
      <c r="AO1649" t="b">
        <v>0</v>
      </c>
      <c r="AP1649" s="21"/>
      <c r="AQ1649" s="21"/>
      <c r="AR1649" s="21" t="s">
        <v>501</v>
      </c>
      <c r="AS1649" s="21"/>
      <c r="AU1649" s="21"/>
      <c r="AW1649">
        <v>1.74664</v>
      </c>
      <c r="AX1649" s="21"/>
      <c r="AY1649">
        <v>8421376</v>
      </c>
      <c r="BE1649" s="21"/>
    </row>
    <row r="1650" spans="1:58" x14ac:dyDescent="0.25">
      <c r="A1650">
        <v>1.7</v>
      </c>
      <c r="B1650" s="21" t="s">
        <v>196</v>
      </c>
      <c r="C1650" s="21" t="s">
        <v>9</v>
      </c>
      <c r="D1650" s="21" t="s">
        <v>14</v>
      </c>
      <c r="E1650" s="21"/>
      <c r="F1650" s="21"/>
      <c r="G1650" s="21" t="s">
        <v>23</v>
      </c>
      <c r="H1650" s="21"/>
      <c r="I1650" s="21" t="s">
        <v>801</v>
      </c>
      <c r="J1650" s="21" t="s">
        <v>584</v>
      </c>
      <c r="K1650" s="21" t="s">
        <v>41</v>
      </c>
      <c r="L1650" t="b">
        <v>0</v>
      </c>
      <c r="M1650" t="b">
        <v>0</v>
      </c>
      <c r="N1650" t="b">
        <v>0</v>
      </c>
      <c r="O1650">
        <v>40</v>
      </c>
      <c r="P1650">
        <v>30</v>
      </c>
      <c r="Q1650">
        <v>0</v>
      </c>
      <c r="R1650" s="21" t="s">
        <v>49</v>
      </c>
      <c r="S1650">
        <v>1000</v>
      </c>
      <c r="T1650">
        <v>100</v>
      </c>
      <c r="U1650" t="b">
        <v>1</v>
      </c>
      <c r="V1650">
        <v>100</v>
      </c>
      <c r="W1650">
        <v>1</v>
      </c>
      <c r="X1650">
        <v>105</v>
      </c>
      <c r="Y1650">
        <v>60</v>
      </c>
      <c r="Z1650">
        <v>0.05</v>
      </c>
      <c r="AA1650" t="b">
        <v>1</v>
      </c>
      <c r="AB1650" s="21" t="s">
        <v>724</v>
      </c>
      <c r="AC1650">
        <v>5</v>
      </c>
      <c r="AD1650">
        <v>9</v>
      </c>
      <c r="AE1650">
        <v>10</v>
      </c>
      <c r="AF1650">
        <v>10</v>
      </c>
      <c r="AG1650" s="21" t="s">
        <v>48</v>
      </c>
      <c r="AH1650" t="b">
        <v>0</v>
      </c>
      <c r="AI1650" t="b">
        <v>0</v>
      </c>
      <c r="AJ1650">
        <v>50</v>
      </c>
      <c r="AK1650">
        <v>0</v>
      </c>
      <c r="AL1650">
        <v>2000</v>
      </c>
      <c r="AM1650" s="21" t="s">
        <v>362</v>
      </c>
      <c r="AN1650" s="21"/>
      <c r="AO1650" t="b">
        <v>0</v>
      </c>
      <c r="AP1650" s="21"/>
      <c r="AQ1650" s="21"/>
      <c r="AR1650" s="21" t="s">
        <v>501</v>
      </c>
      <c r="AS1650" s="21"/>
      <c r="AU1650" s="21"/>
      <c r="AW1650">
        <v>1</v>
      </c>
      <c r="AX1650" s="21"/>
      <c r="AY1650">
        <v>55295</v>
      </c>
      <c r="BE1650" s="21"/>
    </row>
    <row r="1651" spans="1:58" x14ac:dyDescent="0.25">
      <c r="A1651">
        <v>1.7</v>
      </c>
      <c r="B1651" s="21" t="s">
        <v>196</v>
      </c>
      <c r="C1651" s="21" t="s">
        <v>9</v>
      </c>
      <c r="D1651" s="21" t="s">
        <v>14</v>
      </c>
      <c r="E1651" s="21"/>
      <c r="F1651" s="21"/>
      <c r="G1651" s="21" t="s">
        <v>23</v>
      </c>
      <c r="H1651" s="21"/>
      <c r="I1651" s="21" t="s">
        <v>801</v>
      </c>
      <c r="J1651" s="21" t="s">
        <v>584</v>
      </c>
      <c r="K1651" s="21" t="s">
        <v>41</v>
      </c>
      <c r="L1651" t="b">
        <v>0</v>
      </c>
      <c r="M1651" t="b">
        <v>0</v>
      </c>
      <c r="N1651" t="b">
        <v>0</v>
      </c>
      <c r="O1651">
        <v>40</v>
      </c>
      <c r="P1651">
        <v>30</v>
      </c>
      <c r="Q1651">
        <v>0</v>
      </c>
      <c r="R1651" s="21" t="s">
        <v>49</v>
      </c>
      <c r="S1651">
        <v>1000</v>
      </c>
      <c r="T1651">
        <v>100</v>
      </c>
      <c r="U1651" t="b">
        <v>1</v>
      </c>
      <c r="V1651">
        <v>100</v>
      </c>
      <c r="W1651">
        <v>1</v>
      </c>
      <c r="X1651">
        <v>105</v>
      </c>
      <c r="Y1651">
        <v>60</v>
      </c>
      <c r="Z1651">
        <v>0.05</v>
      </c>
      <c r="AA1651" t="b">
        <v>1</v>
      </c>
      <c r="AB1651" s="21" t="s">
        <v>724</v>
      </c>
      <c r="AC1651">
        <v>5</v>
      </c>
      <c r="AD1651">
        <v>9</v>
      </c>
      <c r="AE1651">
        <v>10</v>
      </c>
      <c r="AF1651">
        <v>10</v>
      </c>
      <c r="AG1651" s="21" t="s">
        <v>48</v>
      </c>
      <c r="AH1651" t="b">
        <v>0</v>
      </c>
      <c r="AI1651" t="b">
        <v>0</v>
      </c>
      <c r="AJ1651">
        <v>50</v>
      </c>
      <c r="AK1651">
        <v>0</v>
      </c>
      <c r="AL1651">
        <v>2000</v>
      </c>
      <c r="AM1651" s="21" t="s">
        <v>363</v>
      </c>
      <c r="AN1651" s="21"/>
      <c r="AO1651" t="b">
        <v>0</v>
      </c>
      <c r="AP1651" s="21"/>
      <c r="AQ1651" s="21"/>
      <c r="AR1651" s="21" t="s">
        <v>501</v>
      </c>
      <c r="AS1651" s="21"/>
      <c r="AU1651" s="21"/>
      <c r="AW1651">
        <v>1.66466</v>
      </c>
      <c r="AX1651" s="21"/>
      <c r="AY1651">
        <v>55295</v>
      </c>
      <c r="BE1651" s="21"/>
    </row>
    <row r="1652" spans="1:58" x14ac:dyDescent="0.25">
      <c r="A1652">
        <v>1.7</v>
      </c>
      <c r="B1652" s="21" t="s">
        <v>196</v>
      </c>
      <c r="C1652" s="21" t="s">
        <v>9</v>
      </c>
      <c r="D1652" s="21" t="s">
        <v>14</v>
      </c>
      <c r="E1652" s="21"/>
      <c r="F1652" s="21"/>
      <c r="G1652" s="21" t="s">
        <v>23</v>
      </c>
      <c r="H1652" s="21"/>
      <c r="I1652" s="21" t="s">
        <v>801</v>
      </c>
      <c r="J1652" s="21" t="s">
        <v>584</v>
      </c>
      <c r="K1652" s="21" t="s">
        <v>41</v>
      </c>
      <c r="L1652" t="b">
        <v>0</v>
      </c>
      <c r="M1652" t="b">
        <v>0</v>
      </c>
      <c r="N1652" t="b">
        <v>0</v>
      </c>
      <c r="O1652">
        <v>40</v>
      </c>
      <c r="P1652">
        <v>30</v>
      </c>
      <c r="Q1652">
        <v>0</v>
      </c>
      <c r="R1652" s="21" t="s">
        <v>49</v>
      </c>
      <c r="S1652">
        <v>1000</v>
      </c>
      <c r="T1652">
        <v>100</v>
      </c>
      <c r="U1652" t="b">
        <v>1</v>
      </c>
      <c r="V1652">
        <v>100</v>
      </c>
      <c r="W1652">
        <v>1</v>
      </c>
      <c r="X1652">
        <v>105</v>
      </c>
      <c r="Y1652">
        <v>60</v>
      </c>
      <c r="Z1652">
        <v>0.05</v>
      </c>
      <c r="AA1652" t="b">
        <v>1</v>
      </c>
      <c r="AB1652" s="21" t="s">
        <v>724</v>
      </c>
      <c r="AC1652">
        <v>5</v>
      </c>
      <c r="AD1652">
        <v>9</v>
      </c>
      <c r="AE1652">
        <v>10</v>
      </c>
      <c r="AF1652">
        <v>10</v>
      </c>
      <c r="AG1652" s="21" t="s">
        <v>48</v>
      </c>
      <c r="AH1652" t="b">
        <v>0</v>
      </c>
      <c r="AI1652" t="b">
        <v>0</v>
      </c>
      <c r="AJ1652">
        <v>50</v>
      </c>
      <c r="AK1652">
        <v>0</v>
      </c>
      <c r="AL1652">
        <v>2000</v>
      </c>
      <c r="AM1652" s="21" t="s">
        <v>364</v>
      </c>
      <c r="AN1652" s="21"/>
      <c r="AO1652" t="b">
        <v>0</v>
      </c>
      <c r="AP1652" s="21"/>
      <c r="AQ1652" s="21"/>
      <c r="AR1652" s="21" t="s">
        <v>503</v>
      </c>
      <c r="AS1652" s="21"/>
      <c r="AU1652" s="21"/>
      <c r="AW1652">
        <v>1</v>
      </c>
      <c r="AX1652" s="21"/>
      <c r="AY1652">
        <v>14524637</v>
      </c>
      <c r="BE1652" s="21"/>
    </row>
    <row r="1653" spans="1:58" x14ac:dyDescent="0.25">
      <c r="A1653">
        <v>1.7</v>
      </c>
      <c r="B1653" s="21" t="s">
        <v>196</v>
      </c>
      <c r="C1653" s="21" t="s">
        <v>9</v>
      </c>
      <c r="D1653" s="21" t="s">
        <v>14</v>
      </c>
      <c r="E1653" s="21"/>
      <c r="F1653" s="21"/>
      <c r="G1653" s="21" t="s">
        <v>23</v>
      </c>
      <c r="H1653" s="21"/>
      <c r="I1653" s="21" t="s">
        <v>801</v>
      </c>
      <c r="J1653" s="21" t="s">
        <v>584</v>
      </c>
      <c r="K1653" s="21" t="s">
        <v>41</v>
      </c>
      <c r="L1653" t="b">
        <v>0</v>
      </c>
      <c r="M1653" t="b">
        <v>0</v>
      </c>
      <c r="N1653" t="b">
        <v>0</v>
      </c>
      <c r="O1653">
        <v>40</v>
      </c>
      <c r="P1653">
        <v>30</v>
      </c>
      <c r="Q1653">
        <v>0</v>
      </c>
      <c r="R1653" s="21" t="s">
        <v>49</v>
      </c>
      <c r="S1653">
        <v>1000</v>
      </c>
      <c r="T1653">
        <v>100</v>
      </c>
      <c r="U1653" t="b">
        <v>1</v>
      </c>
      <c r="V1653">
        <v>100</v>
      </c>
      <c r="W1653">
        <v>1</v>
      </c>
      <c r="X1653">
        <v>105</v>
      </c>
      <c r="Y1653">
        <v>60</v>
      </c>
      <c r="Z1653">
        <v>0.05</v>
      </c>
      <c r="AA1653" t="b">
        <v>1</v>
      </c>
      <c r="AB1653" s="21" t="s">
        <v>724</v>
      </c>
      <c r="AC1653">
        <v>5</v>
      </c>
      <c r="AD1653">
        <v>9</v>
      </c>
      <c r="AE1653">
        <v>10</v>
      </c>
      <c r="AF1653">
        <v>10</v>
      </c>
      <c r="AG1653" s="21" t="s">
        <v>48</v>
      </c>
      <c r="AH1653" t="b">
        <v>0</v>
      </c>
      <c r="AI1653" t="b">
        <v>0</v>
      </c>
      <c r="AJ1653">
        <v>50</v>
      </c>
      <c r="AK1653">
        <v>0</v>
      </c>
      <c r="AL1653">
        <v>2000</v>
      </c>
      <c r="AM1653" s="21" t="s">
        <v>367</v>
      </c>
      <c r="AN1653" s="21"/>
      <c r="AO1653" t="b">
        <v>0</v>
      </c>
      <c r="AP1653" s="21"/>
      <c r="AQ1653" s="21"/>
      <c r="AR1653" s="21" t="s">
        <v>503</v>
      </c>
      <c r="AS1653" s="21"/>
      <c r="AU1653" s="21"/>
      <c r="AW1653">
        <v>1</v>
      </c>
      <c r="AX1653" s="21"/>
      <c r="AY1653">
        <v>14524637</v>
      </c>
      <c r="BE1653" s="21"/>
    </row>
    <row r="1654" spans="1:58" x14ac:dyDescent="0.25">
      <c r="A1654">
        <v>1.7</v>
      </c>
      <c r="B1654" s="21" t="s">
        <v>196</v>
      </c>
      <c r="C1654" s="21" t="s">
        <v>9</v>
      </c>
      <c r="D1654" s="21" t="s">
        <v>14</v>
      </c>
      <c r="E1654" s="21"/>
      <c r="F1654" s="21"/>
      <c r="G1654" s="21" t="s">
        <v>23</v>
      </c>
      <c r="H1654" s="21"/>
      <c r="I1654" s="21" t="s">
        <v>801</v>
      </c>
      <c r="J1654" s="21" t="s">
        <v>584</v>
      </c>
      <c r="K1654" s="21" t="s">
        <v>41</v>
      </c>
      <c r="L1654" t="b">
        <v>0</v>
      </c>
      <c r="M1654" t="b">
        <v>0</v>
      </c>
      <c r="N1654" t="b">
        <v>0</v>
      </c>
      <c r="O1654">
        <v>40</v>
      </c>
      <c r="P1654">
        <v>30</v>
      </c>
      <c r="Q1654">
        <v>0</v>
      </c>
      <c r="R1654" s="21" t="s">
        <v>49</v>
      </c>
      <c r="S1654">
        <v>1000</v>
      </c>
      <c r="T1654">
        <v>100</v>
      </c>
      <c r="U1654" t="b">
        <v>1</v>
      </c>
      <c r="V1654">
        <v>100</v>
      </c>
      <c r="W1654">
        <v>1</v>
      </c>
      <c r="X1654">
        <v>105</v>
      </c>
      <c r="Y1654">
        <v>60</v>
      </c>
      <c r="Z1654">
        <v>0.05</v>
      </c>
      <c r="AA1654" t="b">
        <v>1</v>
      </c>
      <c r="AB1654" s="21" t="s">
        <v>724</v>
      </c>
      <c r="AC1654">
        <v>5</v>
      </c>
      <c r="AD1654">
        <v>9</v>
      </c>
      <c r="AE1654">
        <v>10</v>
      </c>
      <c r="AF1654">
        <v>10</v>
      </c>
      <c r="AG1654" s="21" t="s">
        <v>48</v>
      </c>
      <c r="AH1654" t="b">
        <v>0</v>
      </c>
      <c r="AI1654" t="b">
        <v>0</v>
      </c>
      <c r="AJ1654">
        <v>50</v>
      </c>
      <c r="AK1654">
        <v>0</v>
      </c>
      <c r="AL1654">
        <v>2000</v>
      </c>
      <c r="AM1654" s="21" t="s">
        <v>372</v>
      </c>
      <c r="AN1654" s="21"/>
      <c r="AO1654" t="b">
        <v>0</v>
      </c>
      <c r="AP1654" s="21"/>
      <c r="AQ1654" s="21"/>
      <c r="AR1654" s="21" t="s">
        <v>503</v>
      </c>
      <c r="AS1654" s="21"/>
      <c r="AU1654" s="21"/>
      <c r="AW1654">
        <v>1</v>
      </c>
      <c r="AX1654" s="21"/>
      <c r="AY1654">
        <v>14524637</v>
      </c>
      <c r="BE1654" s="21"/>
    </row>
    <row r="1655" spans="1:58" x14ac:dyDescent="0.25">
      <c r="A1655">
        <v>1.7</v>
      </c>
      <c r="B1655" s="21" t="s">
        <v>196</v>
      </c>
      <c r="C1655" s="21" t="s">
        <v>9</v>
      </c>
      <c r="D1655" s="21" t="s">
        <v>14</v>
      </c>
      <c r="E1655" s="21"/>
      <c r="F1655" s="21"/>
      <c r="G1655" s="21" t="s">
        <v>23</v>
      </c>
      <c r="H1655" s="21"/>
      <c r="I1655" s="21" t="s">
        <v>801</v>
      </c>
      <c r="J1655" s="21" t="s">
        <v>584</v>
      </c>
      <c r="K1655" s="21" t="s">
        <v>41</v>
      </c>
      <c r="L1655" t="b">
        <v>0</v>
      </c>
      <c r="M1655" t="b">
        <v>0</v>
      </c>
      <c r="N1655" t="b">
        <v>0</v>
      </c>
      <c r="O1655">
        <v>40</v>
      </c>
      <c r="P1655">
        <v>30</v>
      </c>
      <c r="Q1655">
        <v>0</v>
      </c>
      <c r="R1655" s="21" t="s">
        <v>49</v>
      </c>
      <c r="S1655">
        <v>1000</v>
      </c>
      <c r="T1655">
        <v>100</v>
      </c>
      <c r="U1655" t="b">
        <v>1</v>
      </c>
      <c r="V1655">
        <v>100</v>
      </c>
      <c r="W1655">
        <v>1</v>
      </c>
      <c r="X1655">
        <v>105</v>
      </c>
      <c r="Y1655">
        <v>60</v>
      </c>
      <c r="Z1655">
        <v>0.05</v>
      </c>
      <c r="AA1655" t="b">
        <v>1</v>
      </c>
      <c r="AB1655" s="21" t="s">
        <v>724</v>
      </c>
      <c r="AC1655">
        <v>5</v>
      </c>
      <c r="AD1655">
        <v>9</v>
      </c>
      <c r="AE1655">
        <v>10</v>
      </c>
      <c r="AF1655">
        <v>10</v>
      </c>
      <c r="AG1655" s="21" t="s">
        <v>48</v>
      </c>
      <c r="AH1655" t="b">
        <v>0</v>
      </c>
      <c r="AI1655" t="b">
        <v>0</v>
      </c>
      <c r="AJ1655">
        <v>50</v>
      </c>
      <c r="AK1655">
        <v>0</v>
      </c>
      <c r="AL1655">
        <v>2000</v>
      </c>
      <c r="AM1655" s="21" t="s">
        <v>373</v>
      </c>
      <c r="AN1655" s="21"/>
      <c r="AO1655" t="b">
        <v>0</v>
      </c>
      <c r="AP1655" s="21"/>
      <c r="AQ1655" s="21"/>
      <c r="AR1655" s="21" t="s">
        <v>503</v>
      </c>
      <c r="AS1655" s="21"/>
      <c r="AU1655" s="21"/>
      <c r="AW1655">
        <v>3</v>
      </c>
      <c r="AX1655" s="21"/>
      <c r="AY1655">
        <v>12695295</v>
      </c>
      <c r="AZ1655">
        <v>0</v>
      </c>
      <c r="BA1655">
        <v>0</v>
      </c>
      <c r="BB1655">
        <v>35</v>
      </c>
      <c r="BC1655">
        <v>0</v>
      </c>
      <c r="BD1655">
        <v>80</v>
      </c>
      <c r="BE1655" s="21"/>
      <c r="BF1655">
        <v>0</v>
      </c>
    </row>
    <row r="1656" spans="1:58" x14ac:dyDescent="0.25">
      <c r="A1656">
        <v>1.7</v>
      </c>
      <c r="B1656" s="21" t="s">
        <v>196</v>
      </c>
      <c r="C1656" s="21" t="s">
        <v>9</v>
      </c>
      <c r="D1656" s="21" t="s">
        <v>14</v>
      </c>
      <c r="E1656" s="21"/>
      <c r="F1656" s="21"/>
      <c r="G1656" s="21" t="s">
        <v>23</v>
      </c>
      <c r="H1656" s="21"/>
      <c r="I1656" s="21" t="s">
        <v>801</v>
      </c>
      <c r="J1656" s="21" t="s">
        <v>584</v>
      </c>
      <c r="K1656" s="21" t="s">
        <v>41</v>
      </c>
      <c r="L1656" t="b">
        <v>0</v>
      </c>
      <c r="M1656" t="b">
        <v>0</v>
      </c>
      <c r="N1656" t="b">
        <v>0</v>
      </c>
      <c r="O1656">
        <v>40</v>
      </c>
      <c r="P1656">
        <v>30</v>
      </c>
      <c r="Q1656">
        <v>0</v>
      </c>
      <c r="R1656" s="21" t="s">
        <v>49</v>
      </c>
      <c r="S1656">
        <v>1000</v>
      </c>
      <c r="T1656">
        <v>100</v>
      </c>
      <c r="U1656" t="b">
        <v>1</v>
      </c>
      <c r="V1656">
        <v>100</v>
      </c>
      <c r="W1656">
        <v>1</v>
      </c>
      <c r="X1656">
        <v>105</v>
      </c>
      <c r="Y1656">
        <v>60</v>
      </c>
      <c r="Z1656">
        <v>0.05</v>
      </c>
      <c r="AA1656" t="b">
        <v>1</v>
      </c>
      <c r="AB1656" s="21" t="s">
        <v>724</v>
      </c>
      <c r="AC1656">
        <v>5</v>
      </c>
      <c r="AD1656">
        <v>9</v>
      </c>
      <c r="AE1656">
        <v>10</v>
      </c>
      <c r="AF1656">
        <v>10</v>
      </c>
      <c r="AG1656" s="21" t="s">
        <v>48</v>
      </c>
      <c r="AH1656" t="b">
        <v>0</v>
      </c>
      <c r="AI1656" t="b">
        <v>0</v>
      </c>
      <c r="AJ1656">
        <v>50</v>
      </c>
      <c r="AK1656">
        <v>0</v>
      </c>
      <c r="AL1656">
        <v>2000</v>
      </c>
      <c r="AM1656" s="21" t="s">
        <v>374</v>
      </c>
      <c r="AN1656" s="21"/>
      <c r="AO1656" t="b">
        <v>0</v>
      </c>
      <c r="AP1656" s="21"/>
      <c r="AQ1656" s="21"/>
      <c r="AR1656" s="21" t="s">
        <v>503</v>
      </c>
      <c r="AS1656" s="21"/>
      <c r="AU1656" s="21"/>
      <c r="AW1656">
        <v>1</v>
      </c>
      <c r="AX1656" s="21"/>
      <c r="AY1656">
        <v>12695295</v>
      </c>
      <c r="BE1656" s="21"/>
    </row>
    <row r="1657" spans="1:58" x14ac:dyDescent="0.25">
      <c r="A1657">
        <v>1.7</v>
      </c>
      <c r="B1657" s="21" t="s">
        <v>196</v>
      </c>
      <c r="C1657" s="21" t="s">
        <v>9</v>
      </c>
      <c r="D1657" s="21" t="s">
        <v>14</v>
      </c>
      <c r="E1657" s="21"/>
      <c r="F1657" s="21"/>
      <c r="G1657" s="21" t="s">
        <v>23</v>
      </c>
      <c r="H1657" s="21"/>
      <c r="I1657" s="21" t="s">
        <v>801</v>
      </c>
      <c r="J1657" s="21" t="s">
        <v>584</v>
      </c>
      <c r="K1657" s="21" t="s">
        <v>41</v>
      </c>
      <c r="L1657" t="b">
        <v>0</v>
      </c>
      <c r="M1657" t="b">
        <v>0</v>
      </c>
      <c r="N1657" t="b">
        <v>0</v>
      </c>
      <c r="O1657">
        <v>40</v>
      </c>
      <c r="P1657">
        <v>30</v>
      </c>
      <c r="Q1657">
        <v>0</v>
      </c>
      <c r="R1657" s="21" t="s">
        <v>49</v>
      </c>
      <c r="S1657">
        <v>1000</v>
      </c>
      <c r="T1657">
        <v>100</v>
      </c>
      <c r="U1657" t="b">
        <v>1</v>
      </c>
      <c r="V1657">
        <v>100</v>
      </c>
      <c r="W1657">
        <v>1</v>
      </c>
      <c r="X1657">
        <v>105</v>
      </c>
      <c r="Y1657">
        <v>60</v>
      </c>
      <c r="Z1657">
        <v>0.05</v>
      </c>
      <c r="AA1657" t="b">
        <v>1</v>
      </c>
      <c r="AB1657" s="21" t="s">
        <v>724</v>
      </c>
      <c r="AC1657">
        <v>5</v>
      </c>
      <c r="AD1657">
        <v>9</v>
      </c>
      <c r="AE1657">
        <v>10</v>
      </c>
      <c r="AF1657">
        <v>10</v>
      </c>
      <c r="AG1657" s="21" t="s">
        <v>48</v>
      </c>
      <c r="AH1657" t="b">
        <v>0</v>
      </c>
      <c r="AI1657" t="b">
        <v>0</v>
      </c>
      <c r="AJ1657">
        <v>50</v>
      </c>
      <c r="AK1657">
        <v>0</v>
      </c>
      <c r="AL1657">
        <v>2000</v>
      </c>
      <c r="AM1657" s="21" t="s">
        <v>375</v>
      </c>
      <c r="AN1657" s="21"/>
      <c r="AO1657" t="b">
        <v>0</v>
      </c>
      <c r="AP1657" s="21"/>
      <c r="AQ1657" s="21"/>
      <c r="AR1657" s="21" t="s">
        <v>375</v>
      </c>
      <c r="AS1657" s="21"/>
      <c r="AU1657" s="21"/>
      <c r="AW1657">
        <v>1</v>
      </c>
      <c r="AX1657" s="21"/>
      <c r="AY1657">
        <v>16711935</v>
      </c>
      <c r="BE1657" s="21"/>
    </row>
    <row r="1658" spans="1:58" x14ac:dyDescent="0.25">
      <c r="A1658">
        <v>1.7</v>
      </c>
      <c r="B1658" s="21" t="s">
        <v>196</v>
      </c>
      <c r="C1658" s="21" t="s">
        <v>9</v>
      </c>
      <c r="D1658" s="21" t="s">
        <v>14</v>
      </c>
      <c r="E1658" s="21"/>
      <c r="F1658" s="21"/>
      <c r="G1658" s="21" t="s">
        <v>23</v>
      </c>
      <c r="H1658" s="21"/>
      <c r="I1658" s="21" t="s">
        <v>801</v>
      </c>
      <c r="J1658" s="21" t="s">
        <v>584</v>
      </c>
      <c r="K1658" s="21" t="s">
        <v>41</v>
      </c>
      <c r="L1658" t="b">
        <v>0</v>
      </c>
      <c r="M1658" t="b">
        <v>0</v>
      </c>
      <c r="N1658" t="b">
        <v>0</v>
      </c>
      <c r="O1658">
        <v>40</v>
      </c>
      <c r="P1658">
        <v>30</v>
      </c>
      <c r="Q1658">
        <v>0</v>
      </c>
      <c r="R1658" s="21" t="s">
        <v>49</v>
      </c>
      <c r="S1658">
        <v>1000</v>
      </c>
      <c r="T1658">
        <v>100</v>
      </c>
      <c r="U1658" t="b">
        <v>1</v>
      </c>
      <c r="V1658">
        <v>100</v>
      </c>
      <c r="W1658">
        <v>1</v>
      </c>
      <c r="X1658">
        <v>105</v>
      </c>
      <c r="Y1658">
        <v>60</v>
      </c>
      <c r="Z1658">
        <v>0.05</v>
      </c>
      <c r="AA1658" t="b">
        <v>1</v>
      </c>
      <c r="AB1658" s="21" t="s">
        <v>724</v>
      </c>
      <c r="AC1658">
        <v>5</v>
      </c>
      <c r="AD1658">
        <v>9</v>
      </c>
      <c r="AE1658">
        <v>10</v>
      </c>
      <c r="AF1658">
        <v>10</v>
      </c>
      <c r="AG1658" s="21" t="s">
        <v>48</v>
      </c>
      <c r="AH1658" t="b">
        <v>0</v>
      </c>
      <c r="AI1658" t="b">
        <v>0</v>
      </c>
      <c r="AJ1658">
        <v>50</v>
      </c>
      <c r="AK1658">
        <v>0</v>
      </c>
      <c r="AL1658">
        <v>2000</v>
      </c>
      <c r="AM1658" s="21" t="s">
        <v>382</v>
      </c>
      <c r="AN1658" s="21"/>
      <c r="AO1658" t="b">
        <v>0</v>
      </c>
      <c r="AP1658" s="21"/>
      <c r="AQ1658" s="21"/>
      <c r="AR1658" s="21" t="s">
        <v>375</v>
      </c>
      <c r="AS1658" s="21"/>
      <c r="AU1658" s="21"/>
      <c r="AW1658">
        <v>1</v>
      </c>
      <c r="AX1658" s="21"/>
      <c r="AY1658">
        <v>8519755</v>
      </c>
      <c r="BE1658" s="21"/>
    </row>
    <row r="1659" spans="1:58" x14ac:dyDescent="0.25">
      <c r="A1659">
        <v>1.7</v>
      </c>
      <c r="B1659" s="21" t="s">
        <v>196</v>
      </c>
      <c r="C1659" s="21" t="s">
        <v>9</v>
      </c>
      <c r="D1659" s="21" t="s">
        <v>14</v>
      </c>
      <c r="E1659" s="21"/>
      <c r="F1659" s="21"/>
      <c r="G1659" s="21" t="s">
        <v>23</v>
      </c>
      <c r="H1659" s="21"/>
      <c r="I1659" s="21" t="s">
        <v>801</v>
      </c>
      <c r="J1659" s="21" t="s">
        <v>584</v>
      </c>
      <c r="K1659" s="21" t="s">
        <v>41</v>
      </c>
      <c r="L1659" t="b">
        <v>0</v>
      </c>
      <c r="M1659" t="b">
        <v>0</v>
      </c>
      <c r="N1659" t="b">
        <v>0</v>
      </c>
      <c r="O1659">
        <v>40</v>
      </c>
      <c r="P1659">
        <v>30</v>
      </c>
      <c r="Q1659">
        <v>0</v>
      </c>
      <c r="R1659" s="21" t="s">
        <v>49</v>
      </c>
      <c r="S1659">
        <v>1000</v>
      </c>
      <c r="T1659">
        <v>100</v>
      </c>
      <c r="U1659" t="b">
        <v>1</v>
      </c>
      <c r="V1659">
        <v>100</v>
      </c>
      <c r="W1659">
        <v>1</v>
      </c>
      <c r="X1659">
        <v>105</v>
      </c>
      <c r="Y1659">
        <v>60</v>
      </c>
      <c r="Z1659">
        <v>0.05</v>
      </c>
      <c r="AA1659" t="b">
        <v>1</v>
      </c>
      <c r="AB1659" s="21" t="s">
        <v>724</v>
      </c>
      <c r="AC1659">
        <v>5</v>
      </c>
      <c r="AD1659">
        <v>9</v>
      </c>
      <c r="AE1659">
        <v>10</v>
      </c>
      <c r="AF1659">
        <v>10</v>
      </c>
      <c r="AG1659" s="21" t="s">
        <v>48</v>
      </c>
      <c r="AH1659" t="b">
        <v>0</v>
      </c>
      <c r="AI1659" t="b">
        <v>0</v>
      </c>
      <c r="AJ1659">
        <v>50</v>
      </c>
      <c r="AK1659">
        <v>0</v>
      </c>
      <c r="AL1659">
        <v>2000</v>
      </c>
      <c r="AM1659" s="21" t="s">
        <v>383</v>
      </c>
      <c r="AN1659" s="21"/>
      <c r="AO1659" t="b">
        <v>0</v>
      </c>
      <c r="AP1659" s="21"/>
      <c r="AQ1659" s="21"/>
      <c r="AR1659" s="21" t="s">
        <v>375</v>
      </c>
      <c r="AS1659" s="21"/>
      <c r="AU1659" s="21"/>
      <c r="AW1659">
        <v>1</v>
      </c>
      <c r="AX1659" s="21"/>
      <c r="AY1659">
        <v>8519755</v>
      </c>
      <c r="BE1659" s="21"/>
    </row>
    <row r="1660" spans="1:58" x14ac:dyDescent="0.25">
      <c r="A1660">
        <v>1.7</v>
      </c>
      <c r="B1660" s="21" t="s">
        <v>196</v>
      </c>
      <c r="C1660" s="21" t="s">
        <v>9</v>
      </c>
      <c r="D1660" s="21" t="s">
        <v>14</v>
      </c>
      <c r="E1660" s="21"/>
      <c r="F1660" s="21"/>
      <c r="G1660" s="21" t="s">
        <v>23</v>
      </c>
      <c r="H1660" s="21"/>
      <c r="I1660" s="21" t="s">
        <v>801</v>
      </c>
      <c r="J1660" s="21" t="s">
        <v>584</v>
      </c>
      <c r="K1660" s="21" t="s">
        <v>41</v>
      </c>
      <c r="L1660" t="b">
        <v>0</v>
      </c>
      <c r="M1660" t="b">
        <v>0</v>
      </c>
      <c r="N1660" t="b">
        <v>0</v>
      </c>
      <c r="O1660">
        <v>40</v>
      </c>
      <c r="P1660">
        <v>30</v>
      </c>
      <c r="Q1660">
        <v>0</v>
      </c>
      <c r="R1660" s="21" t="s">
        <v>49</v>
      </c>
      <c r="S1660">
        <v>1000</v>
      </c>
      <c r="T1660">
        <v>100</v>
      </c>
      <c r="U1660" t="b">
        <v>1</v>
      </c>
      <c r="V1660">
        <v>100</v>
      </c>
      <c r="W1660">
        <v>1</v>
      </c>
      <c r="X1660">
        <v>105</v>
      </c>
      <c r="Y1660">
        <v>60</v>
      </c>
      <c r="Z1660">
        <v>0.05</v>
      </c>
      <c r="AA1660" t="b">
        <v>1</v>
      </c>
      <c r="AB1660" s="21" t="s">
        <v>724</v>
      </c>
      <c r="AC1660">
        <v>5</v>
      </c>
      <c r="AD1660">
        <v>9</v>
      </c>
      <c r="AE1660">
        <v>10</v>
      </c>
      <c r="AF1660">
        <v>10</v>
      </c>
      <c r="AG1660" s="21" t="s">
        <v>48</v>
      </c>
      <c r="AH1660" t="b">
        <v>0</v>
      </c>
      <c r="AI1660" t="b">
        <v>0</v>
      </c>
      <c r="AJ1660">
        <v>50</v>
      </c>
      <c r="AK1660">
        <v>0</v>
      </c>
      <c r="AL1660">
        <v>2000</v>
      </c>
      <c r="AM1660" s="21" t="s">
        <v>384</v>
      </c>
      <c r="AN1660" s="21"/>
      <c r="AO1660" t="b">
        <v>0</v>
      </c>
      <c r="AP1660" s="21"/>
      <c r="AQ1660" s="21"/>
      <c r="AR1660" s="21" t="s">
        <v>375</v>
      </c>
      <c r="AS1660" s="21"/>
      <c r="AU1660" s="21"/>
      <c r="AW1660">
        <v>1</v>
      </c>
      <c r="AX1660" s="21"/>
      <c r="AY1660">
        <v>8519755</v>
      </c>
      <c r="BE1660" s="21"/>
    </row>
    <row r="1661" spans="1:58" x14ac:dyDescent="0.25">
      <c r="A1661">
        <v>1.7</v>
      </c>
      <c r="B1661" s="21" t="s">
        <v>196</v>
      </c>
      <c r="C1661" s="21" t="s">
        <v>9</v>
      </c>
      <c r="D1661" s="21" t="s">
        <v>14</v>
      </c>
      <c r="E1661" s="21"/>
      <c r="F1661" s="21"/>
      <c r="G1661" s="21" t="s">
        <v>23</v>
      </c>
      <c r="H1661" s="21"/>
      <c r="I1661" s="21" t="s">
        <v>801</v>
      </c>
      <c r="J1661" s="21" t="s">
        <v>584</v>
      </c>
      <c r="K1661" s="21" t="s">
        <v>41</v>
      </c>
      <c r="L1661" t="b">
        <v>0</v>
      </c>
      <c r="M1661" t="b">
        <v>0</v>
      </c>
      <c r="N1661" t="b">
        <v>0</v>
      </c>
      <c r="O1661">
        <v>40</v>
      </c>
      <c r="P1661">
        <v>30</v>
      </c>
      <c r="Q1661">
        <v>0</v>
      </c>
      <c r="R1661" s="21" t="s">
        <v>49</v>
      </c>
      <c r="S1661">
        <v>1000</v>
      </c>
      <c r="T1661">
        <v>100</v>
      </c>
      <c r="U1661" t="b">
        <v>1</v>
      </c>
      <c r="V1661">
        <v>100</v>
      </c>
      <c r="W1661">
        <v>1</v>
      </c>
      <c r="X1661">
        <v>105</v>
      </c>
      <c r="Y1661">
        <v>60</v>
      </c>
      <c r="Z1661">
        <v>0.05</v>
      </c>
      <c r="AA1661" t="b">
        <v>1</v>
      </c>
      <c r="AB1661" s="21" t="s">
        <v>724</v>
      </c>
      <c r="AC1661">
        <v>5</v>
      </c>
      <c r="AD1661">
        <v>9</v>
      </c>
      <c r="AE1661">
        <v>10</v>
      </c>
      <c r="AF1661">
        <v>10</v>
      </c>
      <c r="AG1661" s="21" t="s">
        <v>48</v>
      </c>
      <c r="AH1661" t="b">
        <v>0</v>
      </c>
      <c r="AI1661" t="b">
        <v>0</v>
      </c>
      <c r="AJ1661">
        <v>50</v>
      </c>
      <c r="AK1661">
        <v>0</v>
      </c>
      <c r="AL1661">
        <v>2000</v>
      </c>
      <c r="AM1661" s="21" t="s">
        <v>385</v>
      </c>
      <c r="AN1661" s="21"/>
      <c r="AO1661" t="b">
        <v>0</v>
      </c>
      <c r="AP1661" s="21"/>
      <c r="AQ1661" s="21"/>
      <c r="AR1661" s="21" t="s">
        <v>375</v>
      </c>
      <c r="AS1661" s="21"/>
      <c r="AU1661" s="21"/>
      <c r="AW1661">
        <v>1</v>
      </c>
      <c r="AX1661" s="21"/>
      <c r="AY1661">
        <v>16748574</v>
      </c>
      <c r="BE1661" s="21"/>
    </row>
    <row r="1662" spans="1:58" x14ac:dyDescent="0.25">
      <c r="A1662">
        <v>1.7</v>
      </c>
      <c r="B1662" s="21" t="s">
        <v>196</v>
      </c>
      <c r="C1662" s="21" t="s">
        <v>9</v>
      </c>
      <c r="D1662" s="21" t="s">
        <v>14</v>
      </c>
      <c r="E1662" s="21"/>
      <c r="F1662" s="21"/>
      <c r="G1662" s="21" t="s">
        <v>23</v>
      </c>
      <c r="H1662" s="21"/>
      <c r="I1662" s="21" t="s">
        <v>801</v>
      </c>
      <c r="J1662" s="21" t="s">
        <v>584</v>
      </c>
      <c r="K1662" s="21" t="s">
        <v>41</v>
      </c>
      <c r="L1662" t="b">
        <v>0</v>
      </c>
      <c r="M1662" t="b">
        <v>0</v>
      </c>
      <c r="N1662" t="b">
        <v>0</v>
      </c>
      <c r="O1662">
        <v>40</v>
      </c>
      <c r="P1662">
        <v>30</v>
      </c>
      <c r="Q1662">
        <v>0</v>
      </c>
      <c r="R1662" s="21" t="s">
        <v>49</v>
      </c>
      <c r="S1662">
        <v>1000</v>
      </c>
      <c r="T1662">
        <v>100</v>
      </c>
      <c r="U1662" t="b">
        <v>1</v>
      </c>
      <c r="V1662">
        <v>100</v>
      </c>
      <c r="W1662">
        <v>1</v>
      </c>
      <c r="X1662">
        <v>105</v>
      </c>
      <c r="Y1662">
        <v>60</v>
      </c>
      <c r="Z1662">
        <v>0.05</v>
      </c>
      <c r="AA1662" t="b">
        <v>1</v>
      </c>
      <c r="AB1662" s="21" t="s">
        <v>724</v>
      </c>
      <c r="AC1662">
        <v>5</v>
      </c>
      <c r="AD1662">
        <v>9</v>
      </c>
      <c r="AE1662">
        <v>10</v>
      </c>
      <c r="AF1662">
        <v>10</v>
      </c>
      <c r="AG1662" s="21" t="s">
        <v>48</v>
      </c>
      <c r="AH1662" t="b">
        <v>0</v>
      </c>
      <c r="AI1662" t="b">
        <v>0</v>
      </c>
      <c r="AJ1662">
        <v>50</v>
      </c>
      <c r="AK1662">
        <v>0</v>
      </c>
      <c r="AL1662">
        <v>2000</v>
      </c>
      <c r="AM1662" s="21" t="s">
        <v>386</v>
      </c>
      <c r="AN1662" s="21"/>
      <c r="AO1662" t="b">
        <v>0</v>
      </c>
      <c r="AP1662" s="21"/>
      <c r="AQ1662" s="21"/>
      <c r="AR1662" s="21" t="s">
        <v>375</v>
      </c>
      <c r="AS1662" s="21"/>
      <c r="AU1662" s="21"/>
      <c r="AW1662">
        <v>1</v>
      </c>
      <c r="AX1662" s="21"/>
      <c r="AY1662">
        <v>16436871</v>
      </c>
      <c r="BE1662" s="21"/>
    </row>
    <row r="1663" spans="1:58" x14ac:dyDescent="0.25">
      <c r="A1663">
        <v>1.7</v>
      </c>
      <c r="B1663" s="21" t="s">
        <v>196</v>
      </c>
      <c r="C1663" s="21" t="s">
        <v>9</v>
      </c>
      <c r="D1663" s="21" t="s">
        <v>14</v>
      </c>
      <c r="E1663" s="21"/>
      <c r="F1663" s="21"/>
      <c r="G1663" s="21" t="s">
        <v>23</v>
      </c>
      <c r="H1663" s="21"/>
      <c r="I1663" s="21" t="s">
        <v>801</v>
      </c>
      <c r="J1663" s="21" t="s">
        <v>584</v>
      </c>
      <c r="K1663" s="21" t="s">
        <v>41</v>
      </c>
      <c r="L1663" t="b">
        <v>0</v>
      </c>
      <c r="M1663" t="b">
        <v>0</v>
      </c>
      <c r="N1663" t="b">
        <v>0</v>
      </c>
      <c r="O1663">
        <v>40</v>
      </c>
      <c r="P1663">
        <v>30</v>
      </c>
      <c r="Q1663">
        <v>0</v>
      </c>
      <c r="R1663" s="21" t="s">
        <v>49</v>
      </c>
      <c r="S1663">
        <v>1000</v>
      </c>
      <c r="T1663">
        <v>100</v>
      </c>
      <c r="U1663" t="b">
        <v>1</v>
      </c>
      <c r="V1663">
        <v>100</v>
      </c>
      <c r="W1663">
        <v>1</v>
      </c>
      <c r="X1663">
        <v>105</v>
      </c>
      <c r="Y1663">
        <v>60</v>
      </c>
      <c r="Z1663">
        <v>0.05</v>
      </c>
      <c r="AA1663" t="b">
        <v>1</v>
      </c>
      <c r="AB1663" s="21" t="s">
        <v>724</v>
      </c>
      <c r="AC1663">
        <v>5</v>
      </c>
      <c r="AD1663">
        <v>9</v>
      </c>
      <c r="AE1663">
        <v>10</v>
      </c>
      <c r="AF1663">
        <v>10</v>
      </c>
      <c r="AG1663" s="21" t="s">
        <v>48</v>
      </c>
      <c r="AH1663" t="b">
        <v>0</v>
      </c>
      <c r="AI1663" t="b">
        <v>0</v>
      </c>
      <c r="AJ1663">
        <v>50</v>
      </c>
      <c r="AK1663">
        <v>0</v>
      </c>
      <c r="AL1663">
        <v>2000</v>
      </c>
      <c r="AM1663" s="21" t="s">
        <v>387</v>
      </c>
      <c r="AN1663" s="21"/>
      <c r="AO1663" t="b">
        <v>0</v>
      </c>
      <c r="AP1663" s="21"/>
      <c r="AQ1663" s="21"/>
      <c r="AR1663" s="21" t="s">
        <v>375</v>
      </c>
      <c r="AS1663" s="21"/>
      <c r="AU1663" s="21"/>
      <c r="AW1663">
        <v>1</v>
      </c>
      <c r="AX1663" s="21"/>
      <c r="AY1663">
        <v>15128749</v>
      </c>
      <c r="BE1663" s="21"/>
    </row>
    <row r="1664" spans="1:58" x14ac:dyDescent="0.25">
      <c r="A1664">
        <v>1.7</v>
      </c>
      <c r="B1664" s="21" t="s">
        <v>196</v>
      </c>
      <c r="C1664" s="21" t="s">
        <v>9</v>
      </c>
      <c r="D1664" s="21" t="s">
        <v>14</v>
      </c>
      <c r="E1664" s="21"/>
      <c r="F1664" s="21"/>
      <c r="G1664" s="21" t="s">
        <v>23</v>
      </c>
      <c r="H1664" s="21"/>
      <c r="I1664" s="21" t="s">
        <v>801</v>
      </c>
      <c r="J1664" s="21" t="s">
        <v>584</v>
      </c>
      <c r="K1664" s="21" t="s">
        <v>41</v>
      </c>
      <c r="L1664" t="b">
        <v>0</v>
      </c>
      <c r="M1664" t="b">
        <v>0</v>
      </c>
      <c r="N1664" t="b">
        <v>0</v>
      </c>
      <c r="O1664">
        <v>40</v>
      </c>
      <c r="P1664">
        <v>30</v>
      </c>
      <c r="Q1664">
        <v>0</v>
      </c>
      <c r="R1664" s="21" t="s">
        <v>49</v>
      </c>
      <c r="S1664">
        <v>1000</v>
      </c>
      <c r="T1664">
        <v>100</v>
      </c>
      <c r="U1664" t="b">
        <v>1</v>
      </c>
      <c r="V1664">
        <v>100</v>
      </c>
      <c r="W1664">
        <v>1</v>
      </c>
      <c r="X1664">
        <v>105</v>
      </c>
      <c r="Y1664">
        <v>60</v>
      </c>
      <c r="Z1664">
        <v>0.05</v>
      </c>
      <c r="AA1664" t="b">
        <v>1</v>
      </c>
      <c r="AB1664" s="21" t="s">
        <v>724</v>
      </c>
      <c r="AC1664">
        <v>5</v>
      </c>
      <c r="AD1664">
        <v>9</v>
      </c>
      <c r="AE1664">
        <v>10</v>
      </c>
      <c r="AF1664">
        <v>10</v>
      </c>
      <c r="AG1664" s="21" t="s">
        <v>48</v>
      </c>
      <c r="AH1664" t="b">
        <v>0</v>
      </c>
      <c r="AI1664" t="b">
        <v>0</v>
      </c>
      <c r="AJ1664">
        <v>50</v>
      </c>
      <c r="AK1664">
        <v>0</v>
      </c>
      <c r="AL1664">
        <v>2000</v>
      </c>
      <c r="AM1664" s="21" t="s">
        <v>388</v>
      </c>
      <c r="AN1664" s="21"/>
      <c r="AO1664" t="b">
        <v>0</v>
      </c>
      <c r="AP1664" s="21"/>
      <c r="AQ1664" s="21"/>
      <c r="AR1664" s="21" t="s">
        <v>375</v>
      </c>
      <c r="AS1664" s="21"/>
      <c r="AU1664" s="21"/>
      <c r="AW1664">
        <v>1</v>
      </c>
      <c r="AX1664" s="21"/>
      <c r="AY1664">
        <v>9498256</v>
      </c>
      <c r="BE1664" s="21"/>
    </row>
    <row r="1665" spans="1:57" x14ac:dyDescent="0.25">
      <c r="A1665">
        <v>1.7</v>
      </c>
      <c r="B1665" s="21" t="s">
        <v>196</v>
      </c>
      <c r="C1665" s="21" t="s">
        <v>9</v>
      </c>
      <c r="D1665" s="21" t="s">
        <v>14</v>
      </c>
      <c r="E1665" s="21"/>
      <c r="F1665" s="21"/>
      <c r="G1665" s="21" t="s">
        <v>23</v>
      </c>
      <c r="H1665" s="21"/>
      <c r="I1665" s="21" t="s">
        <v>801</v>
      </c>
      <c r="J1665" s="21" t="s">
        <v>584</v>
      </c>
      <c r="K1665" s="21" t="s">
        <v>41</v>
      </c>
      <c r="L1665" t="b">
        <v>0</v>
      </c>
      <c r="M1665" t="b">
        <v>0</v>
      </c>
      <c r="N1665" t="b">
        <v>0</v>
      </c>
      <c r="O1665">
        <v>40</v>
      </c>
      <c r="P1665">
        <v>30</v>
      </c>
      <c r="Q1665">
        <v>0</v>
      </c>
      <c r="R1665" s="21" t="s">
        <v>49</v>
      </c>
      <c r="S1665">
        <v>1000</v>
      </c>
      <c r="T1665">
        <v>100</v>
      </c>
      <c r="U1665" t="b">
        <v>1</v>
      </c>
      <c r="V1665">
        <v>100</v>
      </c>
      <c r="W1665">
        <v>1</v>
      </c>
      <c r="X1665">
        <v>105</v>
      </c>
      <c r="Y1665">
        <v>60</v>
      </c>
      <c r="Z1665">
        <v>0.05</v>
      </c>
      <c r="AA1665" t="b">
        <v>1</v>
      </c>
      <c r="AB1665" s="21" t="s">
        <v>724</v>
      </c>
      <c r="AC1665">
        <v>5</v>
      </c>
      <c r="AD1665">
        <v>9</v>
      </c>
      <c r="AE1665">
        <v>10</v>
      </c>
      <c r="AF1665">
        <v>10</v>
      </c>
      <c r="AG1665" s="21" t="s">
        <v>48</v>
      </c>
      <c r="AH1665" t="b">
        <v>0</v>
      </c>
      <c r="AI1665" t="b">
        <v>0</v>
      </c>
      <c r="AJ1665">
        <v>50</v>
      </c>
      <c r="AK1665">
        <v>0</v>
      </c>
      <c r="AL1665">
        <v>2000</v>
      </c>
      <c r="AM1665" s="21" t="s">
        <v>389</v>
      </c>
      <c r="AN1665" s="21"/>
      <c r="AO1665" t="b">
        <v>0</v>
      </c>
      <c r="AP1665" s="21"/>
      <c r="AQ1665" s="21"/>
      <c r="AR1665" s="21" t="s">
        <v>375</v>
      </c>
      <c r="AS1665" s="21"/>
      <c r="AU1665" s="21"/>
      <c r="AW1665">
        <v>2.3377300000000001</v>
      </c>
      <c r="AX1665" s="21"/>
      <c r="AY1665">
        <v>2263842</v>
      </c>
      <c r="BE1665" s="21"/>
    </row>
    <row r="1666" spans="1:57" x14ac:dyDescent="0.25">
      <c r="A1666">
        <v>1.7</v>
      </c>
      <c r="B1666" s="21" t="s">
        <v>196</v>
      </c>
      <c r="C1666" s="21" t="s">
        <v>9</v>
      </c>
      <c r="D1666" s="21" t="s">
        <v>14</v>
      </c>
      <c r="E1666" s="21"/>
      <c r="F1666" s="21"/>
      <c r="G1666" s="21" t="s">
        <v>23</v>
      </c>
      <c r="H1666" s="21"/>
      <c r="I1666" s="21" t="s">
        <v>801</v>
      </c>
      <c r="J1666" s="21" t="s">
        <v>584</v>
      </c>
      <c r="K1666" s="21" t="s">
        <v>41</v>
      </c>
      <c r="L1666" t="b">
        <v>0</v>
      </c>
      <c r="M1666" t="b">
        <v>0</v>
      </c>
      <c r="N1666" t="b">
        <v>0</v>
      </c>
      <c r="O1666">
        <v>40</v>
      </c>
      <c r="P1666">
        <v>30</v>
      </c>
      <c r="Q1666">
        <v>0</v>
      </c>
      <c r="R1666" s="21" t="s">
        <v>49</v>
      </c>
      <c r="S1666">
        <v>1000</v>
      </c>
      <c r="T1666">
        <v>100</v>
      </c>
      <c r="U1666" t="b">
        <v>1</v>
      </c>
      <c r="V1666">
        <v>100</v>
      </c>
      <c r="W1666">
        <v>1</v>
      </c>
      <c r="X1666">
        <v>105</v>
      </c>
      <c r="Y1666">
        <v>60</v>
      </c>
      <c r="Z1666">
        <v>0.05</v>
      </c>
      <c r="AA1666" t="b">
        <v>1</v>
      </c>
      <c r="AB1666" s="21" t="s">
        <v>724</v>
      </c>
      <c r="AC1666">
        <v>5</v>
      </c>
      <c r="AD1666">
        <v>9</v>
      </c>
      <c r="AE1666">
        <v>10</v>
      </c>
      <c r="AF1666">
        <v>10</v>
      </c>
      <c r="AG1666" s="21" t="s">
        <v>48</v>
      </c>
      <c r="AH1666" t="b">
        <v>0</v>
      </c>
      <c r="AI1666" t="b">
        <v>0</v>
      </c>
      <c r="AJ1666">
        <v>50</v>
      </c>
      <c r="AK1666">
        <v>0</v>
      </c>
      <c r="AL1666">
        <v>2000</v>
      </c>
      <c r="AM1666" s="21" t="s">
        <v>390</v>
      </c>
      <c r="AN1666" s="21"/>
      <c r="AO1666" t="b">
        <v>0</v>
      </c>
      <c r="AP1666" s="21"/>
      <c r="AQ1666" s="21"/>
      <c r="AR1666" s="21" t="s">
        <v>375</v>
      </c>
      <c r="AS1666" s="21"/>
      <c r="AU1666" s="21"/>
      <c r="AW1666">
        <v>3</v>
      </c>
      <c r="AX1666" s="21"/>
      <c r="AY1666">
        <v>8388352</v>
      </c>
      <c r="BE1666" s="21"/>
    </row>
    <row r="1667" spans="1:57" x14ac:dyDescent="0.25">
      <c r="A1667">
        <v>1.7</v>
      </c>
      <c r="B1667" s="21" t="s">
        <v>196</v>
      </c>
      <c r="C1667" s="21" t="s">
        <v>9</v>
      </c>
      <c r="D1667" s="21" t="s">
        <v>14</v>
      </c>
      <c r="E1667" s="21"/>
      <c r="F1667" s="21"/>
      <c r="G1667" s="21" t="s">
        <v>23</v>
      </c>
      <c r="H1667" s="21"/>
      <c r="I1667" s="21" t="s">
        <v>801</v>
      </c>
      <c r="J1667" s="21" t="s">
        <v>584</v>
      </c>
      <c r="K1667" s="21" t="s">
        <v>41</v>
      </c>
      <c r="L1667" t="b">
        <v>0</v>
      </c>
      <c r="M1667" t="b">
        <v>0</v>
      </c>
      <c r="N1667" t="b">
        <v>0</v>
      </c>
      <c r="O1667">
        <v>40</v>
      </c>
      <c r="P1667">
        <v>30</v>
      </c>
      <c r="Q1667">
        <v>0</v>
      </c>
      <c r="R1667" s="21" t="s">
        <v>49</v>
      </c>
      <c r="S1667">
        <v>1000</v>
      </c>
      <c r="T1667">
        <v>100</v>
      </c>
      <c r="U1667" t="b">
        <v>1</v>
      </c>
      <c r="V1667">
        <v>100</v>
      </c>
      <c r="W1667">
        <v>1</v>
      </c>
      <c r="X1667">
        <v>105</v>
      </c>
      <c r="Y1667">
        <v>60</v>
      </c>
      <c r="Z1667">
        <v>0.05</v>
      </c>
      <c r="AA1667" t="b">
        <v>1</v>
      </c>
      <c r="AB1667" s="21" t="s">
        <v>724</v>
      </c>
      <c r="AC1667">
        <v>5</v>
      </c>
      <c r="AD1667">
        <v>9</v>
      </c>
      <c r="AE1667">
        <v>10</v>
      </c>
      <c r="AF1667">
        <v>10</v>
      </c>
      <c r="AG1667" s="21" t="s">
        <v>48</v>
      </c>
      <c r="AH1667" t="b">
        <v>0</v>
      </c>
      <c r="AI1667" t="b">
        <v>0</v>
      </c>
      <c r="AJ1667">
        <v>50</v>
      </c>
      <c r="AK1667">
        <v>0</v>
      </c>
      <c r="AL1667">
        <v>2000</v>
      </c>
      <c r="AM1667" s="21" t="s">
        <v>391</v>
      </c>
      <c r="AN1667" s="21"/>
      <c r="AO1667" t="b">
        <v>0</v>
      </c>
      <c r="AP1667" s="21"/>
      <c r="AQ1667" s="21"/>
      <c r="AR1667" s="21" t="s">
        <v>375</v>
      </c>
      <c r="AS1667" s="21"/>
      <c r="AU1667" s="21"/>
      <c r="AW1667">
        <v>1</v>
      </c>
      <c r="AX1667" s="21"/>
      <c r="AY1667">
        <v>3329330</v>
      </c>
      <c r="BE1667" s="21"/>
    </row>
    <row r="1668" spans="1:57" x14ac:dyDescent="0.25">
      <c r="A1668">
        <v>1.7</v>
      </c>
      <c r="B1668" s="21" t="s">
        <v>196</v>
      </c>
      <c r="C1668" s="21" t="s">
        <v>9</v>
      </c>
      <c r="D1668" s="21" t="s">
        <v>14</v>
      </c>
      <c r="E1668" s="21"/>
      <c r="F1668" s="21"/>
      <c r="G1668" s="21" t="s">
        <v>23</v>
      </c>
      <c r="H1668" s="21"/>
      <c r="I1668" s="21" t="s">
        <v>801</v>
      </c>
      <c r="J1668" s="21" t="s">
        <v>584</v>
      </c>
      <c r="K1668" s="21" t="s">
        <v>41</v>
      </c>
      <c r="L1668" t="b">
        <v>0</v>
      </c>
      <c r="M1668" t="b">
        <v>0</v>
      </c>
      <c r="N1668" t="b">
        <v>0</v>
      </c>
      <c r="O1668">
        <v>40</v>
      </c>
      <c r="P1668">
        <v>30</v>
      </c>
      <c r="Q1668">
        <v>0</v>
      </c>
      <c r="R1668" s="21" t="s">
        <v>49</v>
      </c>
      <c r="S1668">
        <v>1000</v>
      </c>
      <c r="T1668">
        <v>100</v>
      </c>
      <c r="U1668" t="b">
        <v>1</v>
      </c>
      <c r="V1668">
        <v>100</v>
      </c>
      <c r="W1668">
        <v>1</v>
      </c>
      <c r="X1668">
        <v>105</v>
      </c>
      <c r="Y1668">
        <v>60</v>
      </c>
      <c r="Z1668">
        <v>0.05</v>
      </c>
      <c r="AA1668" t="b">
        <v>1</v>
      </c>
      <c r="AB1668" s="21" t="s">
        <v>724</v>
      </c>
      <c r="AC1668">
        <v>5</v>
      </c>
      <c r="AD1668">
        <v>9</v>
      </c>
      <c r="AE1668">
        <v>10</v>
      </c>
      <c r="AF1668">
        <v>10</v>
      </c>
      <c r="AG1668" s="21" t="s">
        <v>48</v>
      </c>
      <c r="AH1668" t="b">
        <v>0</v>
      </c>
      <c r="AI1668" t="b">
        <v>0</v>
      </c>
      <c r="AJ1668">
        <v>50</v>
      </c>
      <c r="AK1668">
        <v>0</v>
      </c>
      <c r="AL1668">
        <v>2000</v>
      </c>
      <c r="AM1668" s="21" t="s">
        <v>392</v>
      </c>
      <c r="AN1668" s="21"/>
      <c r="AO1668" t="b">
        <v>0</v>
      </c>
      <c r="AP1668" s="21"/>
      <c r="AQ1668" s="21"/>
      <c r="AR1668" s="21" t="s">
        <v>375</v>
      </c>
      <c r="AS1668" s="21"/>
      <c r="AU1668" s="21"/>
      <c r="AW1668">
        <v>1</v>
      </c>
      <c r="AX1668" s="21"/>
      <c r="AY1668">
        <v>8519755</v>
      </c>
      <c r="BE1668" s="21"/>
    </row>
    <row r="1669" spans="1:57" x14ac:dyDescent="0.25">
      <c r="A1669">
        <v>1.7</v>
      </c>
      <c r="B1669" s="21" t="s">
        <v>196</v>
      </c>
      <c r="C1669" s="21" t="s">
        <v>9</v>
      </c>
      <c r="D1669" s="21" t="s">
        <v>14</v>
      </c>
      <c r="E1669" s="21"/>
      <c r="F1669" s="21"/>
      <c r="G1669" s="21" t="s">
        <v>23</v>
      </c>
      <c r="H1669" s="21"/>
      <c r="I1669" s="21" t="s">
        <v>801</v>
      </c>
      <c r="J1669" s="21" t="s">
        <v>584</v>
      </c>
      <c r="K1669" s="21" t="s">
        <v>41</v>
      </c>
      <c r="L1669" t="b">
        <v>0</v>
      </c>
      <c r="M1669" t="b">
        <v>0</v>
      </c>
      <c r="N1669" t="b">
        <v>0</v>
      </c>
      <c r="O1669">
        <v>40</v>
      </c>
      <c r="P1669">
        <v>30</v>
      </c>
      <c r="Q1669">
        <v>0</v>
      </c>
      <c r="R1669" s="21" t="s">
        <v>49</v>
      </c>
      <c r="S1669">
        <v>1000</v>
      </c>
      <c r="T1669">
        <v>100</v>
      </c>
      <c r="U1669" t="b">
        <v>1</v>
      </c>
      <c r="V1669">
        <v>100</v>
      </c>
      <c r="W1669">
        <v>1</v>
      </c>
      <c r="X1669">
        <v>105</v>
      </c>
      <c r="Y1669">
        <v>60</v>
      </c>
      <c r="Z1669">
        <v>0.05</v>
      </c>
      <c r="AA1669" t="b">
        <v>1</v>
      </c>
      <c r="AB1669" s="21" t="s">
        <v>724</v>
      </c>
      <c r="AC1669">
        <v>5</v>
      </c>
      <c r="AD1669">
        <v>9</v>
      </c>
      <c r="AE1669">
        <v>10</v>
      </c>
      <c r="AF1669">
        <v>10</v>
      </c>
      <c r="AG1669" s="21" t="s">
        <v>48</v>
      </c>
      <c r="AH1669" t="b">
        <v>0</v>
      </c>
      <c r="AI1669" t="b">
        <v>0</v>
      </c>
      <c r="AJ1669">
        <v>50</v>
      </c>
      <c r="AK1669">
        <v>0</v>
      </c>
      <c r="AL1669">
        <v>2000</v>
      </c>
      <c r="AM1669" s="21" t="s">
        <v>393</v>
      </c>
      <c r="AN1669" s="21"/>
      <c r="AO1669" t="b">
        <v>0</v>
      </c>
      <c r="AP1669" s="21"/>
      <c r="AQ1669" s="21"/>
      <c r="AR1669" s="21" t="s">
        <v>375</v>
      </c>
      <c r="AS1669" s="21"/>
      <c r="AU1669" s="21"/>
      <c r="AW1669">
        <v>1</v>
      </c>
      <c r="AX1669" s="21"/>
      <c r="AY1669">
        <v>8519755</v>
      </c>
      <c r="BE1669" s="21"/>
    </row>
    <row r="1670" spans="1:57" x14ac:dyDescent="0.25">
      <c r="A1670">
        <v>1.7</v>
      </c>
      <c r="B1670" s="21" t="s">
        <v>196</v>
      </c>
      <c r="C1670" s="21" t="s">
        <v>9</v>
      </c>
      <c r="D1670" s="21" t="s">
        <v>14</v>
      </c>
      <c r="E1670" s="21"/>
      <c r="F1670" s="21"/>
      <c r="G1670" s="21" t="s">
        <v>23</v>
      </c>
      <c r="H1670" s="21"/>
      <c r="I1670" s="21" t="s">
        <v>801</v>
      </c>
      <c r="J1670" s="21" t="s">
        <v>584</v>
      </c>
      <c r="K1670" s="21" t="s">
        <v>41</v>
      </c>
      <c r="L1670" t="b">
        <v>0</v>
      </c>
      <c r="M1670" t="b">
        <v>0</v>
      </c>
      <c r="N1670" t="b">
        <v>0</v>
      </c>
      <c r="O1670">
        <v>40</v>
      </c>
      <c r="P1670">
        <v>30</v>
      </c>
      <c r="Q1670">
        <v>0</v>
      </c>
      <c r="R1670" s="21" t="s">
        <v>49</v>
      </c>
      <c r="S1670">
        <v>1000</v>
      </c>
      <c r="T1670">
        <v>100</v>
      </c>
      <c r="U1670" t="b">
        <v>1</v>
      </c>
      <c r="V1670">
        <v>100</v>
      </c>
      <c r="W1670">
        <v>1</v>
      </c>
      <c r="X1670">
        <v>105</v>
      </c>
      <c r="Y1670">
        <v>60</v>
      </c>
      <c r="Z1670">
        <v>0.05</v>
      </c>
      <c r="AA1670" t="b">
        <v>1</v>
      </c>
      <c r="AB1670" s="21" t="s">
        <v>724</v>
      </c>
      <c r="AC1670">
        <v>5</v>
      </c>
      <c r="AD1670">
        <v>9</v>
      </c>
      <c r="AE1670">
        <v>10</v>
      </c>
      <c r="AF1670">
        <v>10</v>
      </c>
      <c r="AG1670" s="21" t="s">
        <v>48</v>
      </c>
      <c r="AH1670" t="b">
        <v>0</v>
      </c>
      <c r="AI1670" t="b">
        <v>0</v>
      </c>
      <c r="AJ1670">
        <v>50</v>
      </c>
      <c r="AK1670">
        <v>0</v>
      </c>
      <c r="AL1670">
        <v>2000</v>
      </c>
      <c r="AM1670" s="21" t="s">
        <v>394</v>
      </c>
      <c r="AN1670" s="21"/>
      <c r="AO1670" t="b">
        <v>0</v>
      </c>
      <c r="AP1670" s="21"/>
      <c r="AQ1670" s="21"/>
      <c r="AR1670" s="21" t="s">
        <v>375</v>
      </c>
      <c r="AS1670" s="21"/>
      <c r="AU1670" s="21"/>
      <c r="AW1670">
        <v>1</v>
      </c>
      <c r="AX1670" s="21"/>
      <c r="AY1670">
        <v>8519755</v>
      </c>
      <c r="BE1670" s="21"/>
    </row>
    <row r="1671" spans="1:57" x14ac:dyDescent="0.25">
      <c r="A1671">
        <v>1.7</v>
      </c>
      <c r="B1671" s="21" t="s">
        <v>196</v>
      </c>
      <c r="C1671" s="21" t="s">
        <v>9</v>
      </c>
      <c r="D1671" s="21" t="s">
        <v>14</v>
      </c>
      <c r="E1671" s="21"/>
      <c r="F1671" s="21"/>
      <c r="G1671" s="21" t="s">
        <v>23</v>
      </c>
      <c r="H1671" s="21"/>
      <c r="I1671" s="21" t="s">
        <v>801</v>
      </c>
      <c r="J1671" s="21" t="s">
        <v>584</v>
      </c>
      <c r="K1671" s="21" t="s">
        <v>41</v>
      </c>
      <c r="L1671" t="b">
        <v>0</v>
      </c>
      <c r="M1671" t="b">
        <v>0</v>
      </c>
      <c r="N1671" t="b">
        <v>0</v>
      </c>
      <c r="O1671">
        <v>40</v>
      </c>
      <c r="P1671">
        <v>30</v>
      </c>
      <c r="Q1671">
        <v>0</v>
      </c>
      <c r="R1671" s="21" t="s">
        <v>49</v>
      </c>
      <c r="S1671">
        <v>1000</v>
      </c>
      <c r="T1671">
        <v>100</v>
      </c>
      <c r="U1671" t="b">
        <v>1</v>
      </c>
      <c r="V1671">
        <v>100</v>
      </c>
      <c r="W1671">
        <v>1</v>
      </c>
      <c r="X1671">
        <v>105</v>
      </c>
      <c r="Y1671">
        <v>60</v>
      </c>
      <c r="Z1671">
        <v>0.05</v>
      </c>
      <c r="AA1671" t="b">
        <v>1</v>
      </c>
      <c r="AB1671" s="21" t="s">
        <v>724</v>
      </c>
      <c r="AC1671">
        <v>5</v>
      </c>
      <c r="AD1671">
        <v>9</v>
      </c>
      <c r="AE1671">
        <v>10</v>
      </c>
      <c r="AF1671">
        <v>10</v>
      </c>
      <c r="AG1671" s="21" t="s">
        <v>48</v>
      </c>
      <c r="AH1671" t="b">
        <v>0</v>
      </c>
      <c r="AI1671" t="b">
        <v>0</v>
      </c>
      <c r="AJ1671">
        <v>50</v>
      </c>
      <c r="AK1671">
        <v>0</v>
      </c>
      <c r="AL1671">
        <v>2000</v>
      </c>
      <c r="AM1671" s="21" t="s">
        <v>395</v>
      </c>
      <c r="AN1671" s="21"/>
      <c r="AO1671" t="b">
        <v>0</v>
      </c>
      <c r="AP1671" s="21"/>
      <c r="AQ1671" s="21"/>
      <c r="AR1671" s="21" t="s">
        <v>375</v>
      </c>
      <c r="AS1671" s="21"/>
      <c r="AU1671" s="21"/>
      <c r="AW1671">
        <v>3</v>
      </c>
      <c r="AX1671" s="21"/>
      <c r="AY1671">
        <v>16748574</v>
      </c>
      <c r="BE1671" s="21"/>
    </row>
    <row r="1672" spans="1:57" x14ac:dyDescent="0.25">
      <c r="A1672">
        <v>1.7</v>
      </c>
      <c r="B1672" s="21" t="s">
        <v>196</v>
      </c>
      <c r="C1672" s="21" t="s">
        <v>9</v>
      </c>
      <c r="D1672" s="21" t="s">
        <v>14</v>
      </c>
      <c r="E1672" s="21"/>
      <c r="F1672" s="21"/>
      <c r="G1672" s="21" t="s">
        <v>23</v>
      </c>
      <c r="H1672" s="21"/>
      <c r="I1672" s="21" t="s">
        <v>801</v>
      </c>
      <c r="J1672" s="21" t="s">
        <v>584</v>
      </c>
      <c r="K1672" s="21" t="s">
        <v>41</v>
      </c>
      <c r="L1672" t="b">
        <v>0</v>
      </c>
      <c r="M1672" t="b">
        <v>0</v>
      </c>
      <c r="N1672" t="b">
        <v>0</v>
      </c>
      <c r="O1672">
        <v>40</v>
      </c>
      <c r="P1672">
        <v>30</v>
      </c>
      <c r="Q1672">
        <v>0</v>
      </c>
      <c r="R1672" s="21" t="s">
        <v>49</v>
      </c>
      <c r="S1672">
        <v>1000</v>
      </c>
      <c r="T1672">
        <v>100</v>
      </c>
      <c r="U1672" t="b">
        <v>1</v>
      </c>
      <c r="V1672">
        <v>100</v>
      </c>
      <c r="W1672">
        <v>1</v>
      </c>
      <c r="X1672">
        <v>105</v>
      </c>
      <c r="Y1672">
        <v>60</v>
      </c>
      <c r="Z1672">
        <v>0.05</v>
      </c>
      <c r="AA1672" t="b">
        <v>1</v>
      </c>
      <c r="AB1672" s="21" t="s">
        <v>724</v>
      </c>
      <c r="AC1672">
        <v>5</v>
      </c>
      <c r="AD1672">
        <v>9</v>
      </c>
      <c r="AE1672">
        <v>10</v>
      </c>
      <c r="AF1672">
        <v>10</v>
      </c>
      <c r="AG1672" s="21" t="s">
        <v>48</v>
      </c>
      <c r="AH1672" t="b">
        <v>0</v>
      </c>
      <c r="AI1672" t="b">
        <v>0</v>
      </c>
      <c r="AJ1672">
        <v>50</v>
      </c>
      <c r="AK1672">
        <v>0</v>
      </c>
      <c r="AL1672">
        <v>2000</v>
      </c>
      <c r="AM1672" s="21" t="s">
        <v>396</v>
      </c>
      <c r="AN1672" s="21"/>
      <c r="AO1672" t="b">
        <v>0</v>
      </c>
      <c r="AP1672" s="21"/>
      <c r="AQ1672" s="21"/>
      <c r="AR1672" s="21" t="s">
        <v>375</v>
      </c>
      <c r="AS1672" s="21"/>
      <c r="AU1672" s="21"/>
      <c r="AW1672">
        <v>3</v>
      </c>
      <c r="AX1672" s="21"/>
      <c r="AY1672">
        <v>16436871</v>
      </c>
      <c r="BE1672" s="21"/>
    </row>
    <row r="1673" spans="1:57" x14ac:dyDescent="0.25">
      <c r="A1673">
        <v>1.7</v>
      </c>
      <c r="B1673" s="21" t="s">
        <v>196</v>
      </c>
      <c r="C1673" s="21" t="s">
        <v>9</v>
      </c>
      <c r="D1673" s="21" t="s">
        <v>14</v>
      </c>
      <c r="E1673" s="21"/>
      <c r="F1673" s="21"/>
      <c r="G1673" s="21" t="s">
        <v>23</v>
      </c>
      <c r="H1673" s="21"/>
      <c r="I1673" s="21" t="s">
        <v>801</v>
      </c>
      <c r="J1673" s="21" t="s">
        <v>584</v>
      </c>
      <c r="K1673" s="21" t="s">
        <v>41</v>
      </c>
      <c r="L1673" t="b">
        <v>0</v>
      </c>
      <c r="M1673" t="b">
        <v>0</v>
      </c>
      <c r="N1673" t="b">
        <v>0</v>
      </c>
      <c r="O1673">
        <v>40</v>
      </c>
      <c r="P1673">
        <v>30</v>
      </c>
      <c r="Q1673">
        <v>0</v>
      </c>
      <c r="R1673" s="21" t="s">
        <v>49</v>
      </c>
      <c r="S1673">
        <v>1000</v>
      </c>
      <c r="T1673">
        <v>100</v>
      </c>
      <c r="U1673" t="b">
        <v>1</v>
      </c>
      <c r="V1673">
        <v>100</v>
      </c>
      <c r="W1673">
        <v>1</v>
      </c>
      <c r="X1673">
        <v>105</v>
      </c>
      <c r="Y1673">
        <v>60</v>
      </c>
      <c r="Z1673">
        <v>0.05</v>
      </c>
      <c r="AA1673" t="b">
        <v>1</v>
      </c>
      <c r="AB1673" s="21" t="s">
        <v>724</v>
      </c>
      <c r="AC1673">
        <v>5</v>
      </c>
      <c r="AD1673">
        <v>9</v>
      </c>
      <c r="AE1673">
        <v>10</v>
      </c>
      <c r="AF1673">
        <v>10</v>
      </c>
      <c r="AG1673" s="21" t="s">
        <v>48</v>
      </c>
      <c r="AH1673" t="b">
        <v>0</v>
      </c>
      <c r="AI1673" t="b">
        <v>0</v>
      </c>
      <c r="AJ1673">
        <v>50</v>
      </c>
      <c r="AK1673">
        <v>0</v>
      </c>
      <c r="AL1673">
        <v>2000</v>
      </c>
      <c r="AM1673" s="21" t="s">
        <v>397</v>
      </c>
      <c r="AN1673" s="21"/>
      <c r="AO1673" t="b">
        <v>0</v>
      </c>
      <c r="AP1673" s="21"/>
      <c r="AQ1673" s="21"/>
      <c r="AR1673" s="21" t="s">
        <v>375</v>
      </c>
      <c r="AS1673" s="21"/>
      <c r="AU1673" s="21"/>
      <c r="AW1673">
        <v>1</v>
      </c>
      <c r="AX1673" s="21"/>
      <c r="AY1673">
        <v>15128749</v>
      </c>
      <c r="BE1673" s="21"/>
    </row>
    <row r="1674" spans="1:57" x14ac:dyDescent="0.25">
      <c r="A1674">
        <v>1.7</v>
      </c>
      <c r="B1674" s="21" t="s">
        <v>196</v>
      </c>
      <c r="C1674" s="21" t="s">
        <v>9</v>
      </c>
      <c r="D1674" s="21" t="s">
        <v>14</v>
      </c>
      <c r="E1674" s="21"/>
      <c r="F1674" s="21"/>
      <c r="G1674" s="21" t="s">
        <v>23</v>
      </c>
      <c r="H1674" s="21"/>
      <c r="I1674" s="21" t="s">
        <v>801</v>
      </c>
      <c r="J1674" s="21" t="s">
        <v>584</v>
      </c>
      <c r="K1674" s="21" t="s">
        <v>41</v>
      </c>
      <c r="L1674" t="b">
        <v>0</v>
      </c>
      <c r="M1674" t="b">
        <v>0</v>
      </c>
      <c r="N1674" t="b">
        <v>0</v>
      </c>
      <c r="O1674">
        <v>40</v>
      </c>
      <c r="P1674">
        <v>30</v>
      </c>
      <c r="Q1674">
        <v>0</v>
      </c>
      <c r="R1674" s="21" t="s">
        <v>49</v>
      </c>
      <c r="S1674">
        <v>1000</v>
      </c>
      <c r="T1674">
        <v>100</v>
      </c>
      <c r="U1674" t="b">
        <v>1</v>
      </c>
      <c r="V1674">
        <v>100</v>
      </c>
      <c r="W1674">
        <v>1</v>
      </c>
      <c r="X1674">
        <v>105</v>
      </c>
      <c r="Y1674">
        <v>60</v>
      </c>
      <c r="Z1674">
        <v>0.05</v>
      </c>
      <c r="AA1674" t="b">
        <v>1</v>
      </c>
      <c r="AB1674" s="21" t="s">
        <v>724</v>
      </c>
      <c r="AC1674">
        <v>5</v>
      </c>
      <c r="AD1674">
        <v>9</v>
      </c>
      <c r="AE1674">
        <v>10</v>
      </c>
      <c r="AF1674">
        <v>10</v>
      </c>
      <c r="AG1674" s="21" t="s">
        <v>48</v>
      </c>
      <c r="AH1674" t="b">
        <v>0</v>
      </c>
      <c r="AI1674" t="b">
        <v>0</v>
      </c>
      <c r="AJ1674">
        <v>50</v>
      </c>
      <c r="AK1674">
        <v>0</v>
      </c>
      <c r="AL1674">
        <v>2000</v>
      </c>
      <c r="AM1674" s="21" t="s">
        <v>398</v>
      </c>
      <c r="AN1674" s="21"/>
      <c r="AO1674" t="b">
        <v>0</v>
      </c>
      <c r="AP1674" s="21"/>
      <c r="AQ1674" s="21"/>
      <c r="AR1674" s="21" t="s">
        <v>375</v>
      </c>
      <c r="AS1674" s="21"/>
      <c r="AU1674" s="21"/>
      <c r="AW1674">
        <v>1</v>
      </c>
      <c r="AX1674" s="21"/>
      <c r="AY1674">
        <v>9498256</v>
      </c>
      <c r="BE1674" s="21"/>
    </row>
    <row r="1675" spans="1:57" x14ac:dyDescent="0.25">
      <c r="A1675">
        <v>1.7</v>
      </c>
      <c r="B1675" s="21" t="s">
        <v>196</v>
      </c>
      <c r="C1675" s="21" t="s">
        <v>9</v>
      </c>
      <c r="D1675" s="21" t="s">
        <v>14</v>
      </c>
      <c r="E1675" s="21"/>
      <c r="F1675" s="21"/>
      <c r="G1675" s="21" t="s">
        <v>23</v>
      </c>
      <c r="H1675" s="21"/>
      <c r="I1675" s="21" t="s">
        <v>801</v>
      </c>
      <c r="J1675" s="21" t="s">
        <v>584</v>
      </c>
      <c r="K1675" s="21" t="s">
        <v>41</v>
      </c>
      <c r="L1675" t="b">
        <v>0</v>
      </c>
      <c r="M1675" t="b">
        <v>0</v>
      </c>
      <c r="N1675" t="b">
        <v>0</v>
      </c>
      <c r="O1675">
        <v>40</v>
      </c>
      <c r="P1675">
        <v>30</v>
      </c>
      <c r="Q1675">
        <v>0</v>
      </c>
      <c r="R1675" s="21" t="s">
        <v>49</v>
      </c>
      <c r="S1675">
        <v>1000</v>
      </c>
      <c r="T1675">
        <v>100</v>
      </c>
      <c r="U1675" t="b">
        <v>1</v>
      </c>
      <c r="V1675">
        <v>100</v>
      </c>
      <c r="W1675">
        <v>1</v>
      </c>
      <c r="X1675">
        <v>105</v>
      </c>
      <c r="Y1675">
        <v>60</v>
      </c>
      <c r="Z1675">
        <v>0.05</v>
      </c>
      <c r="AA1675" t="b">
        <v>1</v>
      </c>
      <c r="AB1675" s="21" t="s">
        <v>724</v>
      </c>
      <c r="AC1675">
        <v>5</v>
      </c>
      <c r="AD1675">
        <v>9</v>
      </c>
      <c r="AE1675">
        <v>10</v>
      </c>
      <c r="AF1675">
        <v>10</v>
      </c>
      <c r="AG1675" s="21" t="s">
        <v>48</v>
      </c>
      <c r="AH1675" t="b">
        <v>0</v>
      </c>
      <c r="AI1675" t="b">
        <v>0</v>
      </c>
      <c r="AJ1675">
        <v>50</v>
      </c>
      <c r="AK1675">
        <v>0</v>
      </c>
      <c r="AL1675">
        <v>2000</v>
      </c>
      <c r="AM1675" s="21" t="s">
        <v>399</v>
      </c>
      <c r="AN1675" s="21"/>
      <c r="AO1675" t="b">
        <v>0</v>
      </c>
      <c r="AP1675" s="21"/>
      <c r="AQ1675" s="21"/>
      <c r="AR1675" s="21" t="s">
        <v>375</v>
      </c>
      <c r="AS1675" s="21"/>
      <c r="AU1675" s="21"/>
      <c r="AW1675">
        <v>2.35398</v>
      </c>
      <c r="AX1675" s="21"/>
      <c r="AY1675">
        <v>2263842</v>
      </c>
      <c r="BE1675" s="21"/>
    </row>
    <row r="1676" spans="1:57" x14ac:dyDescent="0.25">
      <c r="A1676">
        <v>1.7</v>
      </c>
      <c r="B1676" s="21" t="s">
        <v>196</v>
      </c>
      <c r="C1676" s="21" t="s">
        <v>9</v>
      </c>
      <c r="D1676" s="21" t="s">
        <v>14</v>
      </c>
      <c r="E1676" s="21"/>
      <c r="F1676" s="21"/>
      <c r="G1676" s="21" t="s">
        <v>23</v>
      </c>
      <c r="H1676" s="21"/>
      <c r="I1676" s="21" t="s">
        <v>801</v>
      </c>
      <c r="J1676" s="21" t="s">
        <v>584</v>
      </c>
      <c r="K1676" s="21" t="s">
        <v>41</v>
      </c>
      <c r="L1676" t="b">
        <v>0</v>
      </c>
      <c r="M1676" t="b">
        <v>0</v>
      </c>
      <c r="N1676" t="b">
        <v>0</v>
      </c>
      <c r="O1676">
        <v>40</v>
      </c>
      <c r="P1676">
        <v>30</v>
      </c>
      <c r="Q1676">
        <v>0</v>
      </c>
      <c r="R1676" s="21" t="s">
        <v>49</v>
      </c>
      <c r="S1676">
        <v>1000</v>
      </c>
      <c r="T1676">
        <v>100</v>
      </c>
      <c r="U1676" t="b">
        <v>1</v>
      </c>
      <c r="V1676">
        <v>100</v>
      </c>
      <c r="W1676">
        <v>1</v>
      </c>
      <c r="X1676">
        <v>105</v>
      </c>
      <c r="Y1676">
        <v>60</v>
      </c>
      <c r="Z1676">
        <v>0.05</v>
      </c>
      <c r="AA1676" t="b">
        <v>1</v>
      </c>
      <c r="AB1676" s="21" t="s">
        <v>724</v>
      </c>
      <c r="AC1676">
        <v>5</v>
      </c>
      <c r="AD1676">
        <v>9</v>
      </c>
      <c r="AE1676">
        <v>10</v>
      </c>
      <c r="AF1676">
        <v>10</v>
      </c>
      <c r="AG1676" s="21" t="s">
        <v>48</v>
      </c>
      <c r="AH1676" t="b">
        <v>0</v>
      </c>
      <c r="AI1676" t="b">
        <v>0</v>
      </c>
      <c r="AJ1676">
        <v>50</v>
      </c>
      <c r="AK1676">
        <v>0</v>
      </c>
      <c r="AL1676">
        <v>2000</v>
      </c>
      <c r="AM1676" s="21" t="s">
        <v>400</v>
      </c>
      <c r="AN1676" s="21"/>
      <c r="AO1676" t="b">
        <v>0</v>
      </c>
      <c r="AP1676" s="21"/>
      <c r="AQ1676" s="21"/>
      <c r="AR1676" s="21" t="s">
        <v>375</v>
      </c>
      <c r="AS1676" s="21"/>
      <c r="AU1676" s="21"/>
      <c r="AW1676">
        <v>3</v>
      </c>
      <c r="AX1676" s="21"/>
      <c r="AY1676">
        <v>8388352</v>
      </c>
      <c r="BE1676" s="21"/>
    </row>
    <row r="1677" spans="1:57" x14ac:dyDescent="0.25">
      <c r="A1677">
        <v>1.7</v>
      </c>
      <c r="B1677" s="21" t="s">
        <v>196</v>
      </c>
      <c r="C1677" s="21" t="s">
        <v>9</v>
      </c>
      <c r="D1677" s="21" t="s">
        <v>14</v>
      </c>
      <c r="E1677" s="21"/>
      <c r="F1677" s="21"/>
      <c r="G1677" s="21" t="s">
        <v>23</v>
      </c>
      <c r="H1677" s="21"/>
      <c r="I1677" s="21" t="s">
        <v>801</v>
      </c>
      <c r="J1677" s="21" t="s">
        <v>584</v>
      </c>
      <c r="K1677" s="21" t="s">
        <v>41</v>
      </c>
      <c r="L1677" t="b">
        <v>0</v>
      </c>
      <c r="M1677" t="b">
        <v>0</v>
      </c>
      <c r="N1677" t="b">
        <v>0</v>
      </c>
      <c r="O1677">
        <v>40</v>
      </c>
      <c r="P1677">
        <v>30</v>
      </c>
      <c r="Q1677">
        <v>0</v>
      </c>
      <c r="R1677" s="21" t="s">
        <v>49</v>
      </c>
      <c r="S1677">
        <v>1000</v>
      </c>
      <c r="T1677">
        <v>100</v>
      </c>
      <c r="U1677" t="b">
        <v>1</v>
      </c>
      <c r="V1677">
        <v>100</v>
      </c>
      <c r="W1677">
        <v>1</v>
      </c>
      <c r="X1677">
        <v>105</v>
      </c>
      <c r="Y1677">
        <v>60</v>
      </c>
      <c r="Z1677">
        <v>0.05</v>
      </c>
      <c r="AA1677" t="b">
        <v>1</v>
      </c>
      <c r="AB1677" s="21" t="s">
        <v>724</v>
      </c>
      <c r="AC1677">
        <v>5</v>
      </c>
      <c r="AD1677">
        <v>9</v>
      </c>
      <c r="AE1677">
        <v>10</v>
      </c>
      <c r="AF1677">
        <v>10</v>
      </c>
      <c r="AG1677" s="21" t="s">
        <v>48</v>
      </c>
      <c r="AH1677" t="b">
        <v>0</v>
      </c>
      <c r="AI1677" t="b">
        <v>0</v>
      </c>
      <c r="AJ1677">
        <v>50</v>
      </c>
      <c r="AK1677">
        <v>0</v>
      </c>
      <c r="AL1677">
        <v>2000</v>
      </c>
      <c r="AM1677" s="21" t="s">
        <v>401</v>
      </c>
      <c r="AN1677" s="21"/>
      <c r="AO1677" t="b">
        <v>0</v>
      </c>
      <c r="AP1677" s="21"/>
      <c r="AQ1677" s="21"/>
      <c r="AR1677" s="21" t="s">
        <v>375</v>
      </c>
      <c r="AS1677" s="21"/>
      <c r="AU1677" s="21"/>
      <c r="AW1677">
        <v>1</v>
      </c>
      <c r="AX1677" s="21"/>
      <c r="AY1677">
        <v>3329330</v>
      </c>
      <c r="BE1677" s="21"/>
    </row>
    <row r="1678" spans="1:57" x14ac:dyDescent="0.25">
      <c r="A1678">
        <v>1.7</v>
      </c>
      <c r="B1678" s="21" t="s">
        <v>196</v>
      </c>
      <c r="C1678" s="21" t="s">
        <v>9</v>
      </c>
      <c r="D1678" s="21" t="s">
        <v>14</v>
      </c>
      <c r="E1678" s="21"/>
      <c r="F1678" s="21"/>
      <c r="G1678" s="21" t="s">
        <v>23</v>
      </c>
      <c r="H1678" s="21"/>
      <c r="I1678" s="21" t="s">
        <v>801</v>
      </c>
      <c r="J1678" s="21" t="s">
        <v>584</v>
      </c>
      <c r="K1678" s="21" t="s">
        <v>41</v>
      </c>
      <c r="L1678" t="b">
        <v>0</v>
      </c>
      <c r="M1678" t="b">
        <v>0</v>
      </c>
      <c r="N1678" t="b">
        <v>0</v>
      </c>
      <c r="O1678">
        <v>40</v>
      </c>
      <c r="P1678">
        <v>30</v>
      </c>
      <c r="Q1678">
        <v>0</v>
      </c>
      <c r="R1678" s="21" t="s">
        <v>49</v>
      </c>
      <c r="S1678">
        <v>1000</v>
      </c>
      <c r="T1678">
        <v>100</v>
      </c>
      <c r="U1678" t="b">
        <v>1</v>
      </c>
      <c r="V1678">
        <v>100</v>
      </c>
      <c r="W1678">
        <v>1</v>
      </c>
      <c r="X1678">
        <v>105</v>
      </c>
      <c r="Y1678">
        <v>60</v>
      </c>
      <c r="Z1678">
        <v>0.05</v>
      </c>
      <c r="AA1678" t="b">
        <v>1</v>
      </c>
      <c r="AB1678" s="21" t="s">
        <v>724</v>
      </c>
      <c r="AC1678">
        <v>5</v>
      </c>
      <c r="AD1678">
        <v>9</v>
      </c>
      <c r="AE1678">
        <v>10</v>
      </c>
      <c r="AF1678">
        <v>10</v>
      </c>
      <c r="AG1678" s="21" t="s">
        <v>48</v>
      </c>
      <c r="AH1678" t="b">
        <v>0</v>
      </c>
      <c r="AI1678" t="b">
        <v>0</v>
      </c>
      <c r="AJ1678">
        <v>50</v>
      </c>
      <c r="AK1678">
        <v>0</v>
      </c>
      <c r="AL1678">
        <v>2000</v>
      </c>
      <c r="AM1678" s="21" t="s">
        <v>402</v>
      </c>
      <c r="AN1678" s="21"/>
      <c r="AO1678" t="b">
        <v>0</v>
      </c>
      <c r="AP1678" s="21"/>
      <c r="AQ1678" s="21"/>
      <c r="AR1678" s="21" t="s">
        <v>375</v>
      </c>
      <c r="AS1678" s="21"/>
      <c r="AU1678" s="21"/>
      <c r="AW1678">
        <v>1</v>
      </c>
      <c r="AX1678" s="21"/>
      <c r="AY1678">
        <v>8388736</v>
      </c>
      <c r="BE1678" s="21"/>
    </row>
    <row r="1679" spans="1:57" x14ac:dyDescent="0.25">
      <c r="A1679">
        <v>1.7</v>
      </c>
      <c r="B1679" s="21" t="s">
        <v>196</v>
      </c>
      <c r="C1679" s="21" t="s">
        <v>9</v>
      </c>
      <c r="D1679" s="21" t="s">
        <v>14</v>
      </c>
      <c r="E1679" s="21"/>
      <c r="F1679" s="21"/>
      <c r="G1679" s="21" t="s">
        <v>23</v>
      </c>
      <c r="H1679" s="21"/>
      <c r="I1679" s="21" t="s">
        <v>801</v>
      </c>
      <c r="J1679" s="21" t="s">
        <v>584</v>
      </c>
      <c r="K1679" s="21" t="s">
        <v>41</v>
      </c>
      <c r="L1679" t="b">
        <v>0</v>
      </c>
      <c r="M1679" t="b">
        <v>0</v>
      </c>
      <c r="N1679" t="b">
        <v>0</v>
      </c>
      <c r="O1679">
        <v>40</v>
      </c>
      <c r="P1679">
        <v>30</v>
      </c>
      <c r="Q1679">
        <v>0</v>
      </c>
      <c r="R1679" s="21" t="s">
        <v>49</v>
      </c>
      <c r="S1679">
        <v>1000</v>
      </c>
      <c r="T1679">
        <v>100</v>
      </c>
      <c r="U1679" t="b">
        <v>1</v>
      </c>
      <c r="V1679">
        <v>100</v>
      </c>
      <c r="W1679">
        <v>1</v>
      </c>
      <c r="X1679">
        <v>105</v>
      </c>
      <c r="Y1679">
        <v>60</v>
      </c>
      <c r="Z1679">
        <v>0.05</v>
      </c>
      <c r="AA1679" t="b">
        <v>1</v>
      </c>
      <c r="AB1679" s="21" t="s">
        <v>724</v>
      </c>
      <c r="AC1679">
        <v>5</v>
      </c>
      <c r="AD1679">
        <v>9</v>
      </c>
      <c r="AE1679">
        <v>10</v>
      </c>
      <c r="AF1679">
        <v>10</v>
      </c>
      <c r="AG1679" s="21" t="s">
        <v>48</v>
      </c>
      <c r="AH1679" t="b">
        <v>0</v>
      </c>
      <c r="AI1679" t="b">
        <v>0</v>
      </c>
      <c r="AJ1679">
        <v>50</v>
      </c>
      <c r="AK1679">
        <v>0</v>
      </c>
      <c r="AL1679">
        <v>2000</v>
      </c>
      <c r="AM1679" s="21" t="s">
        <v>403</v>
      </c>
      <c r="AN1679" s="21"/>
      <c r="AO1679" t="b">
        <v>0</v>
      </c>
      <c r="AP1679" s="21"/>
      <c r="AQ1679" s="21"/>
      <c r="AR1679" s="21" t="s">
        <v>375</v>
      </c>
      <c r="AS1679" s="21"/>
      <c r="AU1679" s="21"/>
      <c r="AW1679">
        <v>2.4418299999999999</v>
      </c>
      <c r="AX1679" s="21"/>
      <c r="AY1679">
        <v>14822282</v>
      </c>
      <c r="BE1679" s="21"/>
    </row>
    <row r="1680" spans="1:57" x14ac:dyDescent="0.25">
      <c r="A1680">
        <v>1.7</v>
      </c>
      <c r="B1680" s="21" t="s">
        <v>196</v>
      </c>
      <c r="C1680" s="21" t="s">
        <v>9</v>
      </c>
      <c r="D1680" s="21" t="s">
        <v>14</v>
      </c>
      <c r="E1680" s="21"/>
      <c r="F1680" s="21"/>
      <c r="G1680" s="21" t="s">
        <v>23</v>
      </c>
      <c r="H1680" s="21"/>
      <c r="I1680" s="21" t="s">
        <v>801</v>
      </c>
      <c r="J1680" s="21" t="s">
        <v>584</v>
      </c>
      <c r="K1680" s="21" t="s">
        <v>41</v>
      </c>
      <c r="L1680" t="b">
        <v>0</v>
      </c>
      <c r="M1680" t="b">
        <v>0</v>
      </c>
      <c r="N1680" t="b">
        <v>0</v>
      </c>
      <c r="O1680">
        <v>40</v>
      </c>
      <c r="P1680">
        <v>30</v>
      </c>
      <c r="Q1680">
        <v>0</v>
      </c>
      <c r="R1680" s="21" t="s">
        <v>49</v>
      </c>
      <c r="S1680">
        <v>1000</v>
      </c>
      <c r="T1680">
        <v>100</v>
      </c>
      <c r="U1680" t="b">
        <v>1</v>
      </c>
      <c r="V1680">
        <v>100</v>
      </c>
      <c r="W1680">
        <v>1</v>
      </c>
      <c r="X1680">
        <v>105</v>
      </c>
      <c r="Y1680">
        <v>60</v>
      </c>
      <c r="Z1680">
        <v>0.05</v>
      </c>
      <c r="AA1680" t="b">
        <v>1</v>
      </c>
      <c r="AB1680" s="21" t="s">
        <v>724</v>
      </c>
      <c r="AC1680">
        <v>5</v>
      </c>
      <c r="AD1680">
        <v>9</v>
      </c>
      <c r="AE1680">
        <v>10</v>
      </c>
      <c r="AF1680">
        <v>10</v>
      </c>
      <c r="AG1680" s="21" t="s">
        <v>48</v>
      </c>
      <c r="AH1680" t="b">
        <v>0</v>
      </c>
      <c r="AI1680" t="b">
        <v>0</v>
      </c>
      <c r="AJ1680">
        <v>50</v>
      </c>
      <c r="AK1680">
        <v>0</v>
      </c>
      <c r="AL1680">
        <v>2000</v>
      </c>
      <c r="AM1680" s="21" t="s">
        <v>404</v>
      </c>
      <c r="AN1680" s="21"/>
      <c r="AO1680" t="b">
        <v>0</v>
      </c>
      <c r="AP1680" s="21"/>
      <c r="AQ1680" s="21"/>
      <c r="AR1680" s="21" t="s">
        <v>375</v>
      </c>
      <c r="AS1680" s="21"/>
      <c r="AU1680" s="21"/>
      <c r="AW1680">
        <v>3</v>
      </c>
      <c r="AX1680" s="21"/>
      <c r="AY1680">
        <v>42495</v>
      </c>
      <c r="BE1680" s="21"/>
    </row>
    <row r="1681" spans="1:58" x14ac:dyDescent="0.25">
      <c r="A1681">
        <v>1.7</v>
      </c>
      <c r="B1681" s="21" t="s">
        <v>196</v>
      </c>
      <c r="C1681" s="21" t="s">
        <v>9</v>
      </c>
      <c r="D1681" s="21" t="s">
        <v>14</v>
      </c>
      <c r="E1681" s="21"/>
      <c r="F1681" s="21"/>
      <c r="G1681" s="21" t="s">
        <v>23</v>
      </c>
      <c r="H1681" s="21"/>
      <c r="I1681" s="21" t="s">
        <v>801</v>
      </c>
      <c r="J1681" s="21" t="s">
        <v>584</v>
      </c>
      <c r="K1681" s="21" t="s">
        <v>41</v>
      </c>
      <c r="L1681" t="b">
        <v>0</v>
      </c>
      <c r="M1681" t="b">
        <v>0</v>
      </c>
      <c r="N1681" t="b">
        <v>0</v>
      </c>
      <c r="O1681">
        <v>40</v>
      </c>
      <c r="P1681">
        <v>30</v>
      </c>
      <c r="Q1681">
        <v>0</v>
      </c>
      <c r="R1681" s="21" t="s">
        <v>49</v>
      </c>
      <c r="S1681">
        <v>1000</v>
      </c>
      <c r="T1681">
        <v>100</v>
      </c>
      <c r="U1681" t="b">
        <v>1</v>
      </c>
      <c r="V1681">
        <v>100</v>
      </c>
      <c r="W1681">
        <v>1</v>
      </c>
      <c r="X1681">
        <v>105</v>
      </c>
      <c r="Y1681">
        <v>60</v>
      </c>
      <c r="Z1681">
        <v>0.05</v>
      </c>
      <c r="AA1681" t="b">
        <v>1</v>
      </c>
      <c r="AB1681" s="21" t="s">
        <v>724</v>
      </c>
      <c r="AC1681">
        <v>5</v>
      </c>
      <c r="AD1681">
        <v>9</v>
      </c>
      <c r="AE1681">
        <v>10</v>
      </c>
      <c r="AF1681">
        <v>10</v>
      </c>
      <c r="AG1681" s="21" t="s">
        <v>48</v>
      </c>
      <c r="AH1681" t="b">
        <v>0</v>
      </c>
      <c r="AI1681" t="b">
        <v>0</v>
      </c>
      <c r="AJ1681">
        <v>50</v>
      </c>
      <c r="AK1681">
        <v>0</v>
      </c>
      <c r="AL1681">
        <v>2000</v>
      </c>
      <c r="AM1681" s="21" t="s">
        <v>405</v>
      </c>
      <c r="AN1681" s="21"/>
      <c r="AO1681" t="b">
        <v>0</v>
      </c>
      <c r="AP1681" s="21"/>
      <c r="AQ1681" s="21"/>
      <c r="AR1681" s="21" t="s">
        <v>375</v>
      </c>
      <c r="AS1681" s="21"/>
      <c r="AU1681" s="21"/>
      <c r="AW1681">
        <v>1</v>
      </c>
      <c r="AX1681" s="21"/>
      <c r="AY1681">
        <v>8388736</v>
      </c>
      <c r="BE1681" s="21"/>
    </row>
    <row r="1682" spans="1:58" x14ac:dyDescent="0.25">
      <c r="A1682">
        <v>1.7</v>
      </c>
      <c r="B1682" s="21" t="s">
        <v>196</v>
      </c>
      <c r="C1682" s="21" t="s">
        <v>9</v>
      </c>
      <c r="D1682" s="21" t="s">
        <v>14</v>
      </c>
      <c r="E1682" s="21"/>
      <c r="F1682" s="21"/>
      <c r="G1682" s="21" t="s">
        <v>23</v>
      </c>
      <c r="H1682" s="21"/>
      <c r="I1682" s="21" t="s">
        <v>801</v>
      </c>
      <c r="J1682" s="21" t="s">
        <v>584</v>
      </c>
      <c r="K1682" s="21" t="s">
        <v>41</v>
      </c>
      <c r="L1682" t="b">
        <v>0</v>
      </c>
      <c r="M1682" t="b">
        <v>0</v>
      </c>
      <c r="N1682" t="b">
        <v>0</v>
      </c>
      <c r="O1682">
        <v>40</v>
      </c>
      <c r="P1682">
        <v>30</v>
      </c>
      <c r="Q1682">
        <v>0</v>
      </c>
      <c r="R1682" s="21" t="s">
        <v>49</v>
      </c>
      <c r="S1682">
        <v>1000</v>
      </c>
      <c r="T1682">
        <v>100</v>
      </c>
      <c r="U1682" t="b">
        <v>1</v>
      </c>
      <c r="V1682">
        <v>100</v>
      </c>
      <c r="W1682">
        <v>1</v>
      </c>
      <c r="X1682">
        <v>105</v>
      </c>
      <c r="Y1682">
        <v>60</v>
      </c>
      <c r="Z1682">
        <v>0.05</v>
      </c>
      <c r="AA1682" t="b">
        <v>1</v>
      </c>
      <c r="AB1682" s="21" t="s">
        <v>724</v>
      </c>
      <c r="AC1682">
        <v>5</v>
      </c>
      <c r="AD1682">
        <v>9</v>
      </c>
      <c r="AE1682">
        <v>10</v>
      </c>
      <c r="AF1682">
        <v>10</v>
      </c>
      <c r="AG1682" s="21" t="s">
        <v>48</v>
      </c>
      <c r="AH1682" t="b">
        <v>0</v>
      </c>
      <c r="AI1682" t="b">
        <v>0</v>
      </c>
      <c r="AJ1682">
        <v>50</v>
      </c>
      <c r="AK1682">
        <v>0</v>
      </c>
      <c r="AL1682">
        <v>2000</v>
      </c>
      <c r="AM1682" s="21" t="s">
        <v>406</v>
      </c>
      <c r="AN1682" s="21"/>
      <c r="AO1682" t="b">
        <v>0</v>
      </c>
      <c r="AP1682" s="21"/>
      <c r="AQ1682" s="21"/>
      <c r="AR1682" s="21" t="s">
        <v>375</v>
      </c>
      <c r="AS1682" s="21"/>
      <c r="AU1682" s="21"/>
      <c r="AW1682">
        <v>1.00739</v>
      </c>
      <c r="AX1682" s="21"/>
      <c r="AY1682">
        <v>8388736</v>
      </c>
      <c r="BE1682" s="21"/>
    </row>
    <row r="1683" spans="1:58" x14ac:dyDescent="0.25">
      <c r="A1683">
        <v>1.7</v>
      </c>
      <c r="B1683" s="21" t="s">
        <v>196</v>
      </c>
      <c r="C1683" s="21" t="s">
        <v>9</v>
      </c>
      <c r="D1683" s="21" t="s">
        <v>14</v>
      </c>
      <c r="E1683" s="21"/>
      <c r="F1683" s="21"/>
      <c r="G1683" s="21" t="s">
        <v>23</v>
      </c>
      <c r="H1683" s="21"/>
      <c r="I1683" s="21" t="s">
        <v>801</v>
      </c>
      <c r="J1683" s="21" t="s">
        <v>584</v>
      </c>
      <c r="K1683" s="21" t="s">
        <v>41</v>
      </c>
      <c r="L1683" t="b">
        <v>0</v>
      </c>
      <c r="M1683" t="b">
        <v>0</v>
      </c>
      <c r="N1683" t="b">
        <v>0</v>
      </c>
      <c r="O1683">
        <v>40</v>
      </c>
      <c r="P1683">
        <v>30</v>
      </c>
      <c r="Q1683">
        <v>0</v>
      </c>
      <c r="R1683" s="21" t="s">
        <v>49</v>
      </c>
      <c r="S1683">
        <v>1000</v>
      </c>
      <c r="T1683">
        <v>100</v>
      </c>
      <c r="U1683" t="b">
        <v>1</v>
      </c>
      <c r="V1683">
        <v>100</v>
      </c>
      <c r="W1683">
        <v>1</v>
      </c>
      <c r="X1683">
        <v>105</v>
      </c>
      <c r="Y1683">
        <v>60</v>
      </c>
      <c r="Z1683">
        <v>0.05</v>
      </c>
      <c r="AA1683" t="b">
        <v>1</v>
      </c>
      <c r="AB1683" s="21" t="s">
        <v>724</v>
      </c>
      <c r="AC1683">
        <v>5</v>
      </c>
      <c r="AD1683">
        <v>9</v>
      </c>
      <c r="AE1683">
        <v>10</v>
      </c>
      <c r="AF1683">
        <v>10</v>
      </c>
      <c r="AG1683" s="21" t="s">
        <v>48</v>
      </c>
      <c r="AH1683" t="b">
        <v>0</v>
      </c>
      <c r="AI1683" t="b">
        <v>0</v>
      </c>
      <c r="AJ1683">
        <v>50</v>
      </c>
      <c r="AK1683">
        <v>0</v>
      </c>
      <c r="AL1683">
        <v>2000</v>
      </c>
      <c r="AM1683" s="21" t="s">
        <v>407</v>
      </c>
      <c r="AN1683" s="21"/>
      <c r="AO1683" t="b">
        <v>0</v>
      </c>
      <c r="AP1683" s="21"/>
      <c r="AQ1683" s="21"/>
      <c r="AR1683" s="21" t="s">
        <v>375</v>
      </c>
      <c r="AS1683" s="21"/>
      <c r="AU1683" s="21"/>
      <c r="AW1683">
        <v>1</v>
      </c>
      <c r="AX1683" s="21"/>
      <c r="AY1683">
        <v>14822282</v>
      </c>
      <c r="BE1683" s="21"/>
    </row>
    <row r="1684" spans="1:58" x14ac:dyDescent="0.25">
      <c r="A1684">
        <v>1.7</v>
      </c>
      <c r="B1684" s="21" t="s">
        <v>196</v>
      </c>
      <c r="C1684" s="21" t="s">
        <v>9</v>
      </c>
      <c r="D1684" s="21" t="s">
        <v>14</v>
      </c>
      <c r="E1684" s="21"/>
      <c r="F1684" s="21"/>
      <c r="G1684" s="21" t="s">
        <v>23</v>
      </c>
      <c r="H1684" s="21"/>
      <c r="I1684" s="21" t="s">
        <v>801</v>
      </c>
      <c r="J1684" s="21" t="s">
        <v>584</v>
      </c>
      <c r="K1684" s="21" t="s">
        <v>41</v>
      </c>
      <c r="L1684" t="b">
        <v>0</v>
      </c>
      <c r="M1684" t="b">
        <v>0</v>
      </c>
      <c r="N1684" t="b">
        <v>0</v>
      </c>
      <c r="O1684">
        <v>40</v>
      </c>
      <c r="P1684">
        <v>30</v>
      </c>
      <c r="Q1684">
        <v>0</v>
      </c>
      <c r="R1684" s="21" t="s">
        <v>49</v>
      </c>
      <c r="S1684">
        <v>1000</v>
      </c>
      <c r="T1684">
        <v>100</v>
      </c>
      <c r="U1684" t="b">
        <v>1</v>
      </c>
      <c r="V1684">
        <v>100</v>
      </c>
      <c r="W1684">
        <v>1</v>
      </c>
      <c r="X1684">
        <v>105</v>
      </c>
      <c r="Y1684">
        <v>60</v>
      </c>
      <c r="Z1684">
        <v>0.05</v>
      </c>
      <c r="AA1684" t="b">
        <v>1</v>
      </c>
      <c r="AB1684" s="21" t="s">
        <v>724</v>
      </c>
      <c r="AC1684">
        <v>5</v>
      </c>
      <c r="AD1684">
        <v>9</v>
      </c>
      <c r="AE1684">
        <v>10</v>
      </c>
      <c r="AF1684">
        <v>10</v>
      </c>
      <c r="AG1684" s="21" t="s">
        <v>48</v>
      </c>
      <c r="AH1684" t="b">
        <v>0</v>
      </c>
      <c r="AI1684" t="b">
        <v>0</v>
      </c>
      <c r="AJ1684">
        <v>50</v>
      </c>
      <c r="AK1684">
        <v>0</v>
      </c>
      <c r="AL1684">
        <v>2000</v>
      </c>
      <c r="AM1684" s="21" t="s">
        <v>408</v>
      </c>
      <c r="AN1684" s="21"/>
      <c r="AO1684" t="b">
        <v>0</v>
      </c>
      <c r="AP1684" s="21"/>
      <c r="AQ1684" s="21"/>
      <c r="AR1684" s="21" t="s">
        <v>375</v>
      </c>
      <c r="AS1684" s="21"/>
      <c r="AU1684" s="21"/>
      <c r="AW1684">
        <v>1</v>
      </c>
      <c r="AX1684" s="21"/>
      <c r="AY1684">
        <v>42495</v>
      </c>
      <c r="BE1684" s="21"/>
    </row>
    <row r="1685" spans="1:58" x14ac:dyDescent="0.25">
      <c r="A1685">
        <v>1.7</v>
      </c>
      <c r="B1685" s="21" t="s">
        <v>196</v>
      </c>
      <c r="C1685" s="21" t="s">
        <v>9</v>
      </c>
      <c r="D1685" s="21" t="s">
        <v>14</v>
      </c>
      <c r="E1685" s="21"/>
      <c r="F1685" s="21"/>
      <c r="G1685" s="21" t="s">
        <v>23</v>
      </c>
      <c r="H1685" s="21"/>
      <c r="I1685" s="21" t="s">
        <v>801</v>
      </c>
      <c r="J1685" s="21" t="s">
        <v>584</v>
      </c>
      <c r="K1685" s="21" t="s">
        <v>41</v>
      </c>
      <c r="L1685" t="b">
        <v>0</v>
      </c>
      <c r="M1685" t="b">
        <v>0</v>
      </c>
      <c r="N1685" t="b">
        <v>0</v>
      </c>
      <c r="O1685">
        <v>40</v>
      </c>
      <c r="P1685">
        <v>30</v>
      </c>
      <c r="Q1685">
        <v>0</v>
      </c>
      <c r="R1685" s="21" t="s">
        <v>49</v>
      </c>
      <c r="S1685">
        <v>1000</v>
      </c>
      <c r="T1685">
        <v>100</v>
      </c>
      <c r="U1685" t="b">
        <v>1</v>
      </c>
      <c r="V1685">
        <v>100</v>
      </c>
      <c r="W1685">
        <v>1</v>
      </c>
      <c r="X1685">
        <v>105</v>
      </c>
      <c r="Y1685">
        <v>60</v>
      </c>
      <c r="Z1685">
        <v>0.05</v>
      </c>
      <c r="AA1685" t="b">
        <v>1</v>
      </c>
      <c r="AB1685" s="21" t="s">
        <v>724</v>
      </c>
      <c r="AC1685">
        <v>5</v>
      </c>
      <c r="AD1685">
        <v>9</v>
      </c>
      <c r="AE1685">
        <v>10</v>
      </c>
      <c r="AF1685">
        <v>10</v>
      </c>
      <c r="AG1685" s="21" t="s">
        <v>48</v>
      </c>
      <c r="AH1685" t="b">
        <v>0</v>
      </c>
      <c r="AI1685" t="b">
        <v>0</v>
      </c>
      <c r="AJ1685">
        <v>50</v>
      </c>
      <c r="AK1685">
        <v>0</v>
      </c>
      <c r="AL1685">
        <v>2000</v>
      </c>
      <c r="AM1685" s="21" t="s">
        <v>409</v>
      </c>
      <c r="AN1685" s="21"/>
      <c r="AO1685" t="b">
        <v>0</v>
      </c>
      <c r="AP1685" s="21"/>
      <c r="AQ1685" s="21"/>
      <c r="AR1685" s="21" t="s">
        <v>375</v>
      </c>
      <c r="AS1685" s="21"/>
      <c r="AU1685" s="21"/>
      <c r="AW1685">
        <v>1</v>
      </c>
      <c r="AX1685" s="21"/>
      <c r="AY1685">
        <v>8388736</v>
      </c>
      <c r="BE1685" s="21"/>
    </row>
    <row r="1686" spans="1:58" x14ac:dyDescent="0.25">
      <c r="A1686">
        <v>1.7</v>
      </c>
      <c r="B1686" s="21" t="s">
        <v>196</v>
      </c>
      <c r="C1686" s="21" t="s">
        <v>9</v>
      </c>
      <c r="D1686" s="21" t="s">
        <v>14</v>
      </c>
      <c r="E1686" s="21"/>
      <c r="F1686" s="21"/>
      <c r="G1686" s="21" t="s">
        <v>23</v>
      </c>
      <c r="H1686" s="21"/>
      <c r="I1686" s="21" t="s">
        <v>801</v>
      </c>
      <c r="J1686" s="21" t="s">
        <v>584</v>
      </c>
      <c r="K1686" s="21" t="s">
        <v>41</v>
      </c>
      <c r="L1686" t="b">
        <v>0</v>
      </c>
      <c r="M1686" t="b">
        <v>0</v>
      </c>
      <c r="N1686" t="b">
        <v>0</v>
      </c>
      <c r="O1686">
        <v>40</v>
      </c>
      <c r="P1686">
        <v>30</v>
      </c>
      <c r="Q1686">
        <v>0</v>
      </c>
      <c r="R1686" s="21" t="s">
        <v>49</v>
      </c>
      <c r="S1686">
        <v>1000</v>
      </c>
      <c r="T1686">
        <v>100</v>
      </c>
      <c r="U1686" t="b">
        <v>1</v>
      </c>
      <c r="V1686">
        <v>100</v>
      </c>
      <c r="W1686">
        <v>1</v>
      </c>
      <c r="X1686">
        <v>105</v>
      </c>
      <c r="Y1686">
        <v>60</v>
      </c>
      <c r="Z1686">
        <v>0.05</v>
      </c>
      <c r="AA1686" t="b">
        <v>1</v>
      </c>
      <c r="AB1686" s="21" t="s">
        <v>724</v>
      </c>
      <c r="AC1686">
        <v>5</v>
      </c>
      <c r="AD1686">
        <v>9</v>
      </c>
      <c r="AE1686">
        <v>10</v>
      </c>
      <c r="AF1686">
        <v>10</v>
      </c>
      <c r="AG1686" s="21" t="s">
        <v>48</v>
      </c>
      <c r="AH1686" t="b">
        <v>0</v>
      </c>
      <c r="AI1686" t="b">
        <v>0</v>
      </c>
      <c r="AJ1686">
        <v>50</v>
      </c>
      <c r="AK1686">
        <v>0</v>
      </c>
      <c r="AL1686">
        <v>2000</v>
      </c>
      <c r="AM1686" s="21" t="s">
        <v>410</v>
      </c>
      <c r="AN1686" s="21"/>
      <c r="AO1686" t="b">
        <v>0</v>
      </c>
      <c r="AP1686" s="21"/>
      <c r="AQ1686" s="21"/>
      <c r="AR1686" s="21" t="s">
        <v>375</v>
      </c>
      <c r="AS1686" s="21"/>
      <c r="AU1686" s="21"/>
      <c r="AW1686">
        <v>1</v>
      </c>
      <c r="AX1686" s="21"/>
      <c r="AY1686">
        <v>16711935</v>
      </c>
      <c r="BE1686" s="21"/>
    </row>
    <row r="1687" spans="1:58" x14ac:dyDescent="0.25">
      <c r="A1687">
        <v>1.7</v>
      </c>
      <c r="B1687" s="21" t="s">
        <v>196</v>
      </c>
      <c r="C1687" s="21" t="s">
        <v>9</v>
      </c>
      <c r="D1687" s="21" t="s">
        <v>14</v>
      </c>
      <c r="E1687" s="21"/>
      <c r="F1687" s="21"/>
      <c r="G1687" s="21" t="s">
        <v>23</v>
      </c>
      <c r="H1687" s="21"/>
      <c r="I1687" s="21" t="s">
        <v>801</v>
      </c>
      <c r="J1687" s="21" t="s">
        <v>584</v>
      </c>
      <c r="K1687" s="21" t="s">
        <v>41</v>
      </c>
      <c r="L1687" t="b">
        <v>0</v>
      </c>
      <c r="M1687" t="b">
        <v>0</v>
      </c>
      <c r="N1687" t="b">
        <v>0</v>
      </c>
      <c r="O1687">
        <v>40</v>
      </c>
      <c r="P1687">
        <v>30</v>
      </c>
      <c r="Q1687">
        <v>0</v>
      </c>
      <c r="R1687" s="21" t="s">
        <v>49</v>
      </c>
      <c r="S1687">
        <v>1000</v>
      </c>
      <c r="T1687">
        <v>100</v>
      </c>
      <c r="U1687" t="b">
        <v>1</v>
      </c>
      <c r="V1687">
        <v>100</v>
      </c>
      <c r="W1687">
        <v>1</v>
      </c>
      <c r="X1687">
        <v>105</v>
      </c>
      <c r="Y1687">
        <v>60</v>
      </c>
      <c r="Z1687">
        <v>0.05</v>
      </c>
      <c r="AA1687" t="b">
        <v>1</v>
      </c>
      <c r="AB1687" s="21" t="s">
        <v>724</v>
      </c>
      <c r="AC1687">
        <v>5</v>
      </c>
      <c r="AD1687">
        <v>9</v>
      </c>
      <c r="AE1687">
        <v>10</v>
      </c>
      <c r="AF1687">
        <v>10</v>
      </c>
      <c r="AG1687" s="21" t="s">
        <v>48</v>
      </c>
      <c r="AH1687" t="b">
        <v>0</v>
      </c>
      <c r="AI1687" t="b">
        <v>0</v>
      </c>
      <c r="AJ1687">
        <v>50</v>
      </c>
      <c r="AK1687">
        <v>0</v>
      </c>
      <c r="AL1687">
        <v>2000</v>
      </c>
      <c r="AM1687" s="21" t="s">
        <v>411</v>
      </c>
      <c r="AN1687" s="21"/>
      <c r="AO1687" t="b">
        <v>0</v>
      </c>
      <c r="AP1687" s="21"/>
      <c r="AQ1687" s="21"/>
      <c r="AR1687" s="21" t="s">
        <v>375</v>
      </c>
      <c r="AS1687" s="21"/>
      <c r="AU1687" s="21"/>
      <c r="AW1687">
        <v>1</v>
      </c>
      <c r="AX1687" s="21"/>
      <c r="AY1687">
        <v>16711935</v>
      </c>
      <c r="BE1687" s="21"/>
    </row>
    <row r="1688" spans="1:58" x14ac:dyDescent="0.25">
      <c r="A1688">
        <v>1.7</v>
      </c>
      <c r="B1688" s="21" t="s">
        <v>196</v>
      </c>
      <c r="C1688" s="21" t="s">
        <v>9</v>
      </c>
      <c r="D1688" s="21" t="s">
        <v>14</v>
      </c>
      <c r="E1688" s="21"/>
      <c r="F1688" s="21"/>
      <c r="G1688" s="21" t="s">
        <v>23</v>
      </c>
      <c r="H1688" s="21"/>
      <c r="I1688" s="21" t="s">
        <v>801</v>
      </c>
      <c r="J1688" s="21" t="s">
        <v>584</v>
      </c>
      <c r="K1688" s="21" t="s">
        <v>41</v>
      </c>
      <c r="L1688" t="b">
        <v>0</v>
      </c>
      <c r="M1688" t="b">
        <v>0</v>
      </c>
      <c r="N1688" t="b">
        <v>0</v>
      </c>
      <c r="O1688">
        <v>40</v>
      </c>
      <c r="P1688">
        <v>30</v>
      </c>
      <c r="Q1688">
        <v>0</v>
      </c>
      <c r="R1688" s="21" t="s">
        <v>49</v>
      </c>
      <c r="S1688">
        <v>1000</v>
      </c>
      <c r="T1688">
        <v>100</v>
      </c>
      <c r="U1688" t="b">
        <v>1</v>
      </c>
      <c r="V1688">
        <v>100</v>
      </c>
      <c r="W1688">
        <v>1</v>
      </c>
      <c r="X1688">
        <v>105</v>
      </c>
      <c r="Y1688">
        <v>60</v>
      </c>
      <c r="Z1688">
        <v>0.05</v>
      </c>
      <c r="AA1688" t="b">
        <v>1</v>
      </c>
      <c r="AB1688" s="21" t="s">
        <v>724</v>
      </c>
      <c r="AC1688">
        <v>5</v>
      </c>
      <c r="AD1688">
        <v>9</v>
      </c>
      <c r="AE1688">
        <v>10</v>
      </c>
      <c r="AF1688">
        <v>10</v>
      </c>
      <c r="AG1688" s="21" t="s">
        <v>48</v>
      </c>
      <c r="AH1688" t="b">
        <v>0</v>
      </c>
      <c r="AI1688" t="b">
        <v>0</v>
      </c>
      <c r="AJ1688">
        <v>50</v>
      </c>
      <c r="AK1688">
        <v>0</v>
      </c>
      <c r="AL1688">
        <v>2000</v>
      </c>
      <c r="AM1688" s="21" t="s">
        <v>412</v>
      </c>
      <c r="AN1688" s="21"/>
      <c r="AO1688" t="b">
        <v>0</v>
      </c>
      <c r="AP1688" s="21"/>
      <c r="AQ1688" s="21"/>
      <c r="AR1688" s="21" t="s">
        <v>375</v>
      </c>
      <c r="AS1688" s="21"/>
      <c r="AU1688" s="21"/>
      <c r="AW1688">
        <v>3</v>
      </c>
      <c r="AX1688" s="21"/>
      <c r="AY1688">
        <v>16711935</v>
      </c>
      <c r="BE1688" s="21"/>
    </row>
    <row r="1689" spans="1:58" x14ac:dyDescent="0.25">
      <c r="A1689">
        <v>1.7</v>
      </c>
      <c r="B1689" s="21" t="s">
        <v>196</v>
      </c>
      <c r="C1689" s="21" t="s">
        <v>9</v>
      </c>
      <c r="D1689" s="21" t="s">
        <v>14</v>
      </c>
      <c r="E1689" s="21"/>
      <c r="F1689" s="21"/>
      <c r="G1689" s="21" t="s">
        <v>23</v>
      </c>
      <c r="H1689" s="21"/>
      <c r="I1689" s="21" t="s">
        <v>801</v>
      </c>
      <c r="J1689" s="21" t="s">
        <v>584</v>
      </c>
      <c r="K1689" s="21" t="s">
        <v>41</v>
      </c>
      <c r="L1689" t="b">
        <v>0</v>
      </c>
      <c r="M1689" t="b">
        <v>0</v>
      </c>
      <c r="N1689" t="b">
        <v>0</v>
      </c>
      <c r="O1689">
        <v>40</v>
      </c>
      <c r="P1689">
        <v>30</v>
      </c>
      <c r="Q1689">
        <v>0</v>
      </c>
      <c r="R1689" s="21" t="s">
        <v>49</v>
      </c>
      <c r="S1689">
        <v>1000</v>
      </c>
      <c r="T1689">
        <v>100</v>
      </c>
      <c r="U1689" t="b">
        <v>1</v>
      </c>
      <c r="V1689">
        <v>100</v>
      </c>
      <c r="W1689">
        <v>1</v>
      </c>
      <c r="X1689">
        <v>105</v>
      </c>
      <c r="Y1689">
        <v>60</v>
      </c>
      <c r="Z1689">
        <v>0.05</v>
      </c>
      <c r="AA1689" t="b">
        <v>1</v>
      </c>
      <c r="AB1689" s="21" t="s">
        <v>724</v>
      </c>
      <c r="AC1689">
        <v>5</v>
      </c>
      <c r="AD1689">
        <v>9</v>
      </c>
      <c r="AE1689">
        <v>10</v>
      </c>
      <c r="AF1689">
        <v>10</v>
      </c>
      <c r="AG1689" s="21" t="s">
        <v>48</v>
      </c>
      <c r="AH1689" t="b">
        <v>0</v>
      </c>
      <c r="AI1689" t="b">
        <v>0</v>
      </c>
      <c r="AJ1689">
        <v>50</v>
      </c>
      <c r="AK1689">
        <v>0</v>
      </c>
      <c r="AL1689">
        <v>2000</v>
      </c>
      <c r="AM1689" s="21" t="s">
        <v>413</v>
      </c>
      <c r="AN1689" s="21"/>
      <c r="AO1689" t="b">
        <v>0</v>
      </c>
      <c r="AP1689" s="21"/>
      <c r="AQ1689" s="21"/>
      <c r="AR1689" s="21" t="s">
        <v>375</v>
      </c>
      <c r="AS1689" s="21"/>
      <c r="AU1689" s="21"/>
      <c r="AW1689">
        <v>1</v>
      </c>
      <c r="AX1689" s="21"/>
      <c r="AY1689">
        <v>16711935</v>
      </c>
      <c r="BE1689" s="21"/>
    </row>
    <row r="1690" spans="1:58" x14ac:dyDescent="0.25">
      <c r="A1690">
        <v>1.7</v>
      </c>
      <c r="B1690" s="21" t="s">
        <v>196</v>
      </c>
      <c r="C1690" s="21" t="s">
        <v>9</v>
      </c>
      <c r="D1690" s="21" t="s">
        <v>14</v>
      </c>
      <c r="E1690" s="21"/>
      <c r="F1690" s="21"/>
      <c r="G1690" s="21" t="s">
        <v>23</v>
      </c>
      <c r="H1690" s="21"/>
      <c r="I1690" s="21" t="s">
        <v>801</v>
      </c>
      <c r="J1690" s="21" t="s">
        <v>584</v>
      </c>
      <c r="K1690" s="21" t="s">
        <v>41</v>
      </c>
      <c r="L1690" t="b">
        <v>0</v>
      </c>
      <c r="M1690" t="b">
        <v>0</v>
      </c>
      <c r="N1690" t="b">
        <v>0</v>
      </c>
      <c r="O1690">
        <v>40</v>
      </c>
      <c r="P1690">
        <v>30</v>
      </c>
      <c r="Q1690">
        <v>0</v>
      </c>
      <c r="R1690" s="21" t="s">
        <v>49</v>
      </c>
      <c r="S1690">
        <v>1000</v>
      </c>
      <c r="T1690">
        <v>100</v>
      </c>
      <c r="U1690" t="b">
        <v>1</v>
      </c>
      <c r="V1690">
        <v>100</v>
      </c>
      <c r="W1690">
        <v>1</v>
      </c>
      <c r="X1690">
        <v>105</v>
      </c>
      <c r="Y1690">
        <v>60</v>
      </c>
      <c r="Z1690">
        <v>0.05</v>
      </c>
      <c r="AA1690" t="b">
        <v>1</v>
      </c>
      <c r="AB1690" s="21" t="s">
        <v>724</v>
      </c>
      <c r="AC1690">
        <v>5</v>
      </c>
      <c r="AD1690">
        <v>9</v>
      </c>
      <c r="AE1690">
        <v>10</v>
      </c>
      <c r="AF1690">
        <v>10</v>
      </c>
      <c r="AG1690" s="21" t="s">
        <v>48</v>
      </c>
      <c r="AH1690" t="b">
        <v>0</v>
      </c>
      <c r="AI1690" t="b">
        <v>0</v>
      </c>
      <c r="AJ1690">
        <v>50</v>
      </c>
      <c r="AK1690">
        <v>0</v>
      </c>
      <c r="AL1690">
        <v>2000</v>
      </c>
      <c r="AM1690" s="21" t="s">
        <v>414</v>
      </c>
      <c r="AN1690" s="21"/>
      <c r="AO1690" t="b">
        <v>0</v>
      </c>
      <c r="AP1690" s="21"/>
      <c r="AQ1690" s="21"/>
      <c r="AR1690" s="21" t="s">
        <v>375</v>
      </c>
      <c r="AS1690" s="21"/>
      <c r="AU1690" s="21"/>
      <c r="AW1690">
        <v>1</v>
      </c>
      <c r="AX1690" s="21"/>
      <c r="AY1690">
        <v>16711935</v>
      </c>
      <c r="BE1690" s="21"/>
    </row>
    <row r="1691" spans="1:58" x14ac:dyDescent="0.25">
      <c r="A1691">
        <v>1.7</v>
      </c>
      <c r="B1691" s="21" t="s">
        <v>196</v>
      </c>
      <c r="C1691" s="21" t="s">
        <v>9</v>
      </c>
      <c r="D1691" s="21" t="s">
        <v>14</v>
      </c>
      <c r="E1691" s="21"/>
      <c r="F1691" s="21"/>
      <c r="G1691" s="21" t="s">
        <v>23</v>
      </c>
      <c r="H1691" s="21"/>
      <c r="I1691" s="21" t="s">
        <v>801</v>
      </c>
      <c r="J1691" s="21" t="s">
        <v>584</v>
      </c>
      <c r="K1691" s="21" t="s">
        <v>41</v>
      </c>
      <c r="L1691" t="b">
        <v>0</v>
      </c>
      <c r="M1691" t="b">
        <v>0</v>
      </c>
      <c r="N1691" t="b">
        <v>0</v>
      </c>
      <c r="O1691">
        <v>40</v>
      </c>
      <c r="P1691">
        <v>30</v>
      </c>
      <c r="Q1691">
        <v>0</v>
      </c>
      <c r="R1691" s="21" t="s">
        <v>49</v>
      </c>
      <c r="S1691">
        <v>1000</v>
      </c>
      <c r="T1691">
        <v>100</v>
      </c>
      <c r="U1691" t="b">
        <v>1</v>
      </c>
      <c r="V1691">
        <v>100</v>
      </c>
      <c r="W1691">
        <v>1</v>
      </c>
      <c r="X1691">
        <v>105</v>
      </c>
      <c r="Y1691">
        <v>60</v>
      </c>
      <c r="Z1691">
        <v>0.05</v>
      </c>
      <c r="AA1691" t="b">
        <v>1</v>
      </c>
      <c r="AB1691" s="21" t="s">
        <v>724</v>
      </c>
      <c r="AC1691">
        <v>5</v>
      </c>
      <c r="AD1691">
        <v>9</v>
      </c>
      <c r="AE1691">
        <v>10</v>
      </c>
      <c r="AF1691">
        <v>10</v>
      </c>
      <c r="AG1691" s="21" t="s">
        <v>48</v>
      </c>
      <c r="AH1691" t="b">
        <v>0</v>
      </c>
      <c r="AI1691" t="b">
        <v>0</v>
      </c>
      <c r="AJ1691">
        <v>50</v>
      </c>
      <c r="AK1691">
        <v>0</v>
      </c>
      <c r="AL1691">
        <v>2000</v>
      </c>
      <c r="AM1691" s="21" t="s">
        <v>415</v>
      </c>
      <c r="AN1691" s="21"/>
      <c r="AO1691" t="b">
        <v>0</v>
      </c>
      <c r="AP1691" s="21"/>
      <c r="AQ1691" s="21"/>
      <c r="AR1691" s="21" t="s">
        <v>375</v>
      </c>
      <c r="AS1691" s="21"/>
      <c r="AU1691" s="21"/>
      <c r="AW1691">
        <v>3</v>
      </c>
      <c r="AX1691" s="21"/>
      <c r="AY1691">
        <v>16711935</v>
      </c>
      <c r="BE1691" s="21"/>
    </row>
    <row r="1692" spans="1:58" x14ac:dyDescent="0.25">
      <c r="A1692">
        <v>1.7</v>
      </c>
      <c r="B1692" s="21" t="s">
        <v>196</v>
      </c>
      <c r="C1692" s="21" t="s">
        <v>9</v>
      </c>
      <c r="D1692" s="21" t="s">
        <v>14</v>
      </c>
      <c r="E1692" s="21"/>
      <c r="F1692" s="21"/>
      <c r="G1692" s="21" t="s">
        <v>23</v>
      </c>
      <c r="H1692" s="21"/>
      <c r="I1692" s="21" t="s">
        <v>801</v>
      </c>
      <c r="J1692" s="21" t="s">
        <v>584</v>
      </c>
      <c r="K1692" s="21" t="s">
        <v>41</v>
      </c>
      <c r="L1692" t="b">
        <v>0</v>
      </c>
      <c r="M1692" t="b">
        <v>0</v>
      </c>
      <c r="N1692" t="b">
        <v>0</v>
      </c>
      <c r="O1692">
        <v>40</v>
      </c>
      <c r="P1692">
        <v>30</v>
      </c>
      <c r="Q1692">
        <v>0</v>
      </c>
      <c r="R1692" s="21" t="s">
        <v>49</v>
      </c>
      <c r="S1692">
        <v>1000</v>
      </c>
      <c r="T1692">
        <v>100</v>
      </c>
      <c r="U1692" t="b">
        <v>1</v>
      </c>
      <c r="V1692">
        <v>100</v>
      </c>
      <c r="W1692">
        <v>1</v>
      </c>
      <c r="X1692">
        <v>105</v>
      </c>
      <c r="Y1692">
        <v>60</v>
      </c>
      <c r="Z1692">
        <v>0.05</v>
      </c>
      <c r="AA1692" t="b">
        <v>1</v>
      </c>
      <c r="AB1692" s="21" t="s">
        <v>724</v>
      </c>
      <c r="AC1692">
        <v>5</v>
      </c>
      <c r="AD1692">
        <v>9</v>
      </c>
      <c r="AE1692">
        <v>10</v>
      </c>
      <c r="AF1692">
        <v>10</v>
      </c>
      <c r="AG1692" s="21" t="s">
        <v>48</v>
      </c>
      <c r="AH1692" t="b">
        <v>0</v>
      </c>
      <c r="AI1692" t="b">
        <v>0</v>
      </c>
      <c r="AJ1692">
        <v>50</v>
      </c>
      <c r="AK1692">
        <v>0</v>
      </c>
      <c r="AL1692">
        <v>2000</v>
      </c>
      <c r="AM1692" s="21" t="s">
        <v>447</v>
      </c>
      <c r="AN1692" s="21"/>
      <c r="AO1692" t="b">
        <v>0</v>
      </c>
      <c r="AP1692" s="21"/>
      <c r="AQ1692" s="21"/>
      <c r="AR1692" s="21" t="s">
        <v>501</v>
      </c>
      <c r="AS1692" s="21"/>
      <c r="AU1692" s="21"/>
      <c r="AW1692">
        <v>2.3152900000000001</v>
      </c>
      <c r="AX1692" s="21"/>
      <c r="AY1692">
        <v>255</v>
      </c>
      <c r="AZ1692">
        <v>0</v>
      </c>
      <c r="BA1692">
        <v>0</v>
      </c>
      <c r="BB1692">
        <v>5</v>
      </c>
      <c r="BC1692">
        <v>20</v>
      </c>
      <c r="BD1692">
        <v>80</v>
      </c>
      <c r="BE1692" s="21"/>
      <c r="BF1692">
        <v>0</v>
      </c>
    </row>
    <row r="1693" spans="1:58" x14ac:dyDescent="0.25">
      <c r="A1693">
        <v>1.7</v>
      </c>
      <c r="B1693" s="21" t="s">
        <v>196</v>
      </c>
      <c r="C1693" s="21" t="s">
        <v>9</v>
      </c>
      <c r="D1693" s="21" t="s">
        <v>14</v>
      </c>
      <c r="E1693" s="21"/>
      <c r="F1693" s="21"/>
      <c r="G1693" s="21" t="s">
        <v>23</v>
      </c>
      <c r="H1693" s="21"/>
      <c r="I1693" s="21" t="s">
        <v>801</v>
      </c>
      <c r="J1693" s="21" t="s">
        <v>584</v>
      </c>
      <c r="K1693" s="21" t="s">
        <v>41</v>
      </c>
      <c r="L1693" t="b">
        <v>0</v>
      </c>
      <c r="M1693" t="b">
        <v>0</v>
      </c>
      <c r="N1693" t="b">
        <v>0</v>
      </c>
      <c r="O1693">
        <v>40</v>
      </c>
      <c r="P1693">
        <v>30</v>
      </c>
      <c r="Q1693">
        <v>0</v>
      </c>
      <c r="R1693" s="21" t="s">
        <v>49</v>
      </c>
      <c r="S1693">
        <v>1000</v>
      </c>
      <c r="T1693">
        <v>100</v>
      </c>
      <c r="U1693" t="b">
        <v>1</v>
      </c>
      <c r="V1693">
        <v>100</v>
      </c>
      <c r="W1693">
        <v>1</v>
      </c>
      <c r="X1693">
        <v>105</v>
      </c>
      <c r="Y1693">
        <v>60</v>
      </c>
      <c r="Z1693">
        <v>0.05</v>
      </c>
      <c r="AA1693" t="b">
        <v>1</v>
      </c>
      <c r="AB1693" s="21" t="s">
        <v>724</v>
      </c>
      <c r="AC1693">
        <v>5</v>
      </c>
      <c r="AD1693">
        <v>9</v>
      </c>
      <c r="AE1693">
        <v>10</v>
      </c>
      <c r="AF1693">
        <v>10</v>
      </c>
      <c r="AG1693" s="21" t="s">
        <v>48</v>
      </c>
      <c r="AH1693" t="b">
        <v>0</v>
      </c>
      <c r="AI1693" t="b">
        <v>0</v>
      </c>
      <c r="AJ1693">
        <v>50</v>
      </c>
      <c r="AK1693">
        <v>0</v>
      </c>
      <c r="AL1693">
        <v>2000</v>
      </c>
      <c r="AM1693" s="21" t="s">
        <v>447</v>
      </c>
      <c r="AN1693" s="21"/>
      <c r="AO1693" t="b">
        <v>0</v>
      </c>
      <c r="AP1693" s="21"/>
      <c r="AQ1693" s="21"/>
      <c r="AR1693" s="21" t="s">
        <v>501</v>
      </c>
      <c r="AS1693" s="21"/>
      <c r="AU1693" s="21"/>
      <c r="AW1693">
        <v>2.3152900000000001</v>
      </c>
      <c r="AX1693" s="21"/>
      <c r="AY1693">
        <v>255</v>
      </c>
      <c r="AZ1693">
        <v>0</v>
      </c>
      <c r="BA1693">
        <v>0</v>
      </c>
      <c r="BB1693">
        <v>15</v>
      </c>
      <c r="BC1693">
        <v>0</v>
      </c>
      <c r="BD1693">
        <v>80</v>
      </c>
      <c r="BE1693" s="21"/>
      <c r="BF1693">
        <v>0</v>
      </c>
    </row>
    <row r="1694" spans="1:58" x14ac:dyDescent="0.25">
      <c r="A1694">
        <v>1.7</v>
      </c>
      <c r="B1694" s="21" t="s">
        <v>196</v>
      </c>
      <c r="C1694" s="21" t="s">
        <v>9</v>
      </c>
      <c r="D1694" s="21" t="s">
        <v>14</v>
      </c>
      <c r="E1694" s="21"/>
      <c r="F1694" s="21"/>
      <c r="G1694" s="21" t="s">
        <v>23</v>
      </c>
      <c r="H1694" s="21"/>
      <c r="I1694" s="21" t="s">
        <v>801</v>
      </c>
      <c r="J1694" s="21" t="s">
        <v>584</v>
      </c>
      <c r="K1694" s="21" t="s">
        <v>41</v>
      </c>
      <c r="L1694" t="b">
        <v>0</v>
      </c>
      <c r="M1694" t="b">
        <v>0</v>
      </c>
      <c r="N1694" t="b">
        <v>0</v>
      </c>
      <c r="O1694">
        <v>40</v>
      </c>
      <c r="P1694">
        <v>30</v>
      </c>
      <c r="Q1694">
        <v>0</v>
      </c>
      <c r="R1694" s="21" t="s">
        <v>49</v>
      </c>
      <c r="S1694">
        <v>1000</v>
      </c>
      <c r="T1694">
        <v>100</v>
      </c>
      <c r="U1694" t="b">
        <v>1</v>
      </c>
      <c r="V1694">
        <v>100</v>
      </c>
      <c r="W1694">
        <v>1</v>
      </c>
      <c r="X1694">
        <v>105</v>
      </c>
      <c r="Y1694">
        <v>60</v>
      </c>
      <c r="Z1694">
        <v>0.05</v>
      </c>
      <c r="AA1694" t="b">
        <v>1</v>
      </c>
      <c r="AB1694" s="21" t="s">
        <v>724</v>
      </c>
      <c r="AC1694">
        <v>5</v>
      </c>
      <c r="AD1694">
        <v>9</v>
      </c>
      <c r="AE1694">
        <v>10</v>
      </c>
      <c r="AF1694">
        <v>10</v>
      </c>
      <c r="AG1694" s="21" t="s">
        <v>48</v>
      </c>
      <c r="AH1694" t="b">
        <v>0</v>
      </c>
      <c r="AI1694" t="b">
        <v>0</v>
      </c>
      <c r="AJ1694">
        <v>50</v>
      </c>
      <c r="AK1694">
        <v>0</v>
      </c>
      <c r="AL1694">
        <v>2000</v>
      </c>
      <c r="AM1694" s="21" t="s">
        <v>448</v>
      </c>
      <c r="AN1694" s="21"/>
      <c r="AO1694" t="b">
        <v>0</v>
      </c>
      <c r="AP1694" s="21"/>
      <c r="AQ1694" s="21"/>
      <c r="AR1694" s="21" t="s">
        <v>503</v>
      </c>
      <c r="AS1694" s="21"/>
      <c r="AU1694" s="21"/>
      <c r="AW1694">
        <v>3</v>
      </c>
      <c r="AX1694" s="21"/>
      <c r="AY1694">
        <v>12695295</v>
      </c>
      <c r="AZ1694">
        <v>0</v>
      </c>
      <c r="BA1694">
        <v>0</v>
      </c>
      <c r="BB1694">
        <v>35</v>
      </c>
      <c r="BC1694">
        <v>0</v>
      </c>
      <c r="BD1694">
        <v>80</v>
      </c>
      <c r="BE1694" s="21"/>
      <c r="BF1694">
        <v>0</v>
      </c>
    </row>
    <row r="1695" spans="1:58" x14ac:dyDescent="0.25">
      <c r="A1695">
        <v>1.7</v>
      </c>
      <c r="B1695" s="21" t="s">
        <v>196</v>
      </c>
      <c r="C1695" s="21" t="s">
        <v>9</v>
      </c>
      <c r="D1695" s="21" t="s">
        <v>14</v>
      </c>
      <c r="E1695" s="21"/>
      <c r="F1695" s="21"/>
      <c r="G1695" s="21" t="s">
        <v>23</v>
      </c>
      <c r="H1695" s="21"/>
      <c r="I1695" s="21" t="s">
        <v>801</v>
      </c>
      <c r="J1695" s="21" t="s">
        <v>584</v>
      </c>
      <c r="K1695" s="21" t="s">
        <v>41</v>
      </c>
      <c r="L1695" t="b">
        <v>0</v>
      </c>
      <c r="M1695" t="b">
        <v>0</v>
      </c>
      <c r="N1695" t="b">
        <v>0</v>
      </c>
      <c r="O1695">
        <v>40</v>
      </c>
      <c r="P1695">
        <v>30</v>
      </c>
      <c r="Q1695">
        <v>0</v>
      </c>
      <c r="R1695" s="21" t="s">
        <v>49</v>
      </c>
      <c r="S1695">
        <v>1000</v>
      </c>
      <c r="T1695">
        <v>100</v>
      </c>
      <c r="U1695" t="b">
        <v>1</v>
      </c>
      <c r="V1695">
        <v>100</v>
      </c>
      <c r="W1695">
        <v>1</v>
      </c>
      <c r="X1695">
        <v>105</v>
      </c>
      <c r="Y1695">
        <v>60</v>
      </c>
      <c r="Z1695">
        <v>0.05</v>
      </c>
      <c r="AA1695" t="b">
        <v>1</v>
      </c>
      <c r="AB1695" s="21" t="s">
        <v>724</v>
      </c>
      <c r="AC1695">
        <v>5</v>
      </c>
      <c r="AD1695">
        <v>9</v>
      </c>
      <c r="AE1695">
        <v>10</v>
      </c>
      <c r="AF1695">
        <v>10</v>
      </c>
      <c r="AG1695" s="21" t="s">
        <v>48</v>
      </c>
      <c r="AH1695" t="b">
        <v>0</v>
      </c>
      <c r="AI1695" t="b">
        <v>0</v>
      </c>
      <c r="AJ1695">
        <v>50</v>
      </c>
      <c r="AK1695">
        <v>0</v>
      </c>
      <c r="AL1695">
        <v>2000</v>
      </c>
      <c r="AM1695" s="21" t="s">
        <v>449</v>
      </c>
      <c r="AN1695" s="21"/>
      <c r="AO1695" t="b">
        <v>0</v>
      </c>
      <c r="AP1695" s="21"/>
      <c r="AQ1695" s="21"/>
      <c r="AR1695" s="21" t="s">
        <v>503</v>
      </c>
      <c r="AS1695" s="21"/>
      <c r="AU1695" s="21"/>
      <c r="AW1695">
        <v>1</v>
      </c>
      <c r="AX1695" s="21"/>
      <c r="AY1695">
        <v>12695295</v>
      </c>
      <c r="BE1695" s="21"/>
    </row>
    <row r="1696" spans="1:58" x14ac:dyDescent="0.25">
      <c r="A1696">
        <v>1.7</v>
      </c>
      <c r="B1696" s="21" t="s">
        <v>196</v>
      </c>
      <c r="C1696" s="21" t="s">
        <v>9</v>
      </c>
      <c r="D1696" s="21" t="s">
        <v>14</v>
      </c>
      <c r="E1696" s="21"/>
      <c r="F1696" s="21"/>
      <c r="G1696" s="21" t="s">
        <v>23</v>
      </c>
      <c r="H1696" s="21"/>
      <c r="I1696" s="21" t="s">
        <v>801</v>
      </c>
      <c r="J1696" s="21" t="s">
        <v>584</v>
      </c>
      <c r="K1696" s="21" t="s">
        <v>41</v>
      </c>
      <c r="L1696" t="b">
        <v>0</v>
      </c>
      <c r="M1696" t="b">
        <v>0</v>
      </c>
      <c r="N1696" t="b">
        <v>0</v>
      </c>
      <c r="O1696">
        <v>40</v>
      </c>
      <c r="P1696">
        <v>30</v>
      </c>
      <c r="Q1696">
        <v>0</v>
      </c>
      <c r="R1696" s="21" t="s">
        <v>49</v>
      </c>
      <c r="S1696">
        <v>1000</v>
      </c>
      <c r="T1696">
        <v>100</v>
      </c>
      <c r="U1696" t="b">
        <v>1</v>
      </c>
      <c r="V1696">
        <v>100</v>
      </c>
      <c r="W1696">
        <v>1</v>
      </c>
      <c r="X1696">
        <v>105</v>
      </c>
      <c r="Y1696">
        <v>60</v>
      </c>
      <c r="Z1696">
        <v>0.05</v>
      </c>
      <c r="AA1696" t="b">
        <v>1</v>
      </c>
      <c r="AB1696" s="21" t="s">
        <v>724</v>
      </c>
      <c r="AC1696">
        <v>5</v>
      </c>
      <c r="AD1696">
        <v>9</v>
      </c>
      <c r="AE1696">
        <v>10</v>
      </c>
      <c r="AF1696">
        <v>10</v>
      </c>
      <c r="AG1696" s="21" t="s">
        <v>48</v>
      </c>
      <c r="AH1696" t="b">
        <v>0</v>
      </c>
      <c r="AI1696" t="b">
        <v>0</v>
      </c>
      <c r="AJ1696">
        <v>50</v>
      </c>
      <c r="AK1696">
        <v>0</v>
      </c>
      <c r="AL1696">
        <v>2000</v>
      </c>
      <c r="AM1696" s="21" t="s">
        <v>451</v>
      </c>
      <c r="AN1696" s="21"/>
      <c r="AO1696" t="b">
        <v>0</v>
      </c>
      <c r="AP1696" s="21"/>
      <c r="AQ1696" s="21"/>
      <c r="AR1696" s="21" t="s">
        <v>501</v>
      </c>
      <c r="AS1696" s="21"/>
      <c r="AU1696" s="21"/>
      <c r="AW1696">
        <v>1</v>
      </c>
      <c r="AX1696" s="21"/>
      <c r="AY1696">
        <v>14524637</v>
      </c>
      <c r="BE1696" s="21"/>
    </row>
    <row r="1697" spans="1:58" x14ac:dyDescent="0.25">
      <c r="A1697">
        <v>1.7</v>
      </c>
      <c r="B1697" s="21" t="s">
        <v>196</v>
      </c>
      <c r="C1697" s="21" t="s">
        <v>9</v>
      </c>
      <c r="D1697" s="21" t="s">
        <v>14</v>
      </c>
      <c r="E1697" s="21"/>
      <c r="F1697" s="21"/>
      <c r="G1697" s="21" t="s">
        <v>23</v>
      </c>
      <c r="H1697" s="21"/>
      <c r="I1697" s="21" t="s">
        <v>801</v>
      </c>
      <c r="J1697" s="21" t="s">
        <v>584</v>
      </c>
      <c r="K1697" s="21" t="s">
        <v>41</v>
      </c>
      <c r="L1697" t="b">
        <v>0</v>
      </c>
      <c r="M1697" t="b">
        <v>0</v>
      </c>
      <c r="N1697" t="b">
        <v>0</v>
      </c>
      <c r="O1697">
        <v>40</v>
      </c>
      <c r="P1697">
        <v>30</v>
      </c>
      <c r="Q1697">
        <v>0</v>
      </c>
      <c r="R1697" s="21" t="s">
        <v>49</v>
      </c>
      <c r="S1697">
        <v>1000</v>
      </c>
      <c r="T1697">
        <v>100</v>
      </c>
      <c r="U1697" t="b">
        <v>1</v>
      </c>
      <c r="V1697">
        <v>100</v>
      </c>
      <c r="W1697">
        <v>1</v>
      </c>
      <c r="X1697">
        <v>105</v>
      </c>
      <c r="Y1697">
        <v>60</v>
      </c>
      <c r="Z1697">
        <v>0.05</v>
      </c>
      <c r="AA1697" t="b">
        <v>1</v>
      </c>
      <c r="AB1697" s="21" t="s">
        <v>724</v>
      </c>
      <c r="AC1697">
        <v>5</v>
      </c>
      <c r="AD1697">
        <v>9</v>
      </c>
      <c r="AE1697">
        <v>10</v>
      </c>
      <c r="AF1697">
        <v>10</v>
      </c>
      <c r="AG1697" s="21" t="s">
        <v>48</v>
      </c>
      <c r="AH1697" t="b">
        <v>0</v>
      </c>
      <c r="AI1697" t="b">
        <v>0</v>
      </c>
      <c r="AJ1697">
        <v>50</v>
      </c>
      <c r="AK1697">
        <v>0</v>
      </c>
      <c r="AL1697">
        <v>2000</v>
      </c>
      <c r="AM1697" s="21" t="s">
        <v>452</v>
      </c>
      <c r="AN1697" s="21"/>
      <c r="AO1697" t="b">
        <v>0</v>
      </c>
      <c r="AP1697" s="21"/>
      <c r="AQ1697" s="21"/>
      <c r="AR1697" s="21" t="s">
        <v>501</v>
      </c>
      <c r="AS1697" s="21"/>
      <c r="AU1697" s="21"/>
      <c r="AW1697">
        <v>1</v>
      </c>
      <c r="AX1697" s="21"/>
      <c r="AY1697">
        <v>12180223</v>
      </c>
      <c r="BE1697" s="21"/>
    </row>
    <row r="1698" spans="1:58" x14ac:dyDescent="0.25">
      <c r="A1698" t="s">
        <v>721</v>
      </c>
      <c r="B1698" t="s">
        <v>4</v>
      </c>
      <c r="C1698" t="s">
        <v>8</v>
      </c>
      <c r="D1698" t="s">
        <v>13</v>
      </c>
      <c r="E1698" t="s">
        <v>18</v>
      </c>
      <c r="F1698" t="s">
        <v>20</v>
      </c>
      <c r="G1698" t="s">
        <v>22</v>
      </c>
      <c r="H1698" t="s">
        <v>27</v>
      </c>
      <c r="I1698" t="s">
        <v>30</v>
      </c>
      <c r="J1698" t="s">
        <v>31</v>
      </c>
      <c r="K1698" t="s">
        <v>466</v>
      </c>
      <c r="L1698" t="s">
        <v>55</v>
      </c>
      <c r="M1698" t="s">
        <v>57</v>
      </c>
      <c r="N1698" t="s">
        <v>58</v>
      </c>
      <c r="O1698" t="s">
        <v>43</v>
      </c>
      <c r="P1698" t="s">
        <v>45</v>
      </c>
      <c r="Q1698" t="s">
        <v>46</v>
      </c>
      <c r="R1698" t="s">
        <v>47</v>
      </c>
      <c r="S1698" t="s">
        <v>51</v>
      </c>
      <c r="T1698" t="s">
        <v>53</v>
      </c>
      <c r="U1698" t="s">
        <v>75</v>
      </c>
      <c r="V1698" t="s">
        <v>76</v>
      </c>
      <c r="W1698" t="s">
        <v>77</v>
      </c>
      <c r="X1698" t="s">
        <v>78</v>
      </c>
      <c r="Y1698" t="s">
        <v>79</v>
      </c>
      <c r="Z1698" t="s">
        <v>80</v>
      </c>
      <c r="AA1698" t="s">
        <v>81</v>
      </c>
      <c r="AB1698" t="s">
        <v>61</v>
      </c>
      <c r="AC1698" t="s">
        <v>62</v>
      </c>
      <c r="AD1698" t="s">
        <v>64</v>
      </c>
      <c r="AE1698" t="s">
        <v>65</v>
      </c>
      <c r="AF1698" t="s">
        <v>66</v>
      </c>
      <c r="AG1698" t="s">
        <v>67</v>
      </c>
      <c r="AH1698" t="s">
        <v>72</v>
      </c>
      <c r="AI1698" t="s">
        <v>73</v>
      </c>
      <c r="AJ1698" t="s">
        <v>69</v>
      </c>
      <c r="AK1698" t="s">
        <v>70</v>
      </c>
      <c r="AL1698" t="s">
        <v>71</v>
      </c>
      <c r="AM1698" t="s">
        <v>722</v>
      </c>
      <c r="AN1698" t="s">
        <v>102</v>
      </c>
      <c r="AO1698" t="s">
        <v>100</v>
      </c>
      <c r="AP1698" t="s">
        <v>84</v>
      </c>
      <c r="AQ1698" t="s">
        <v>85</v>
      </c>
      <c r="AR1698" t="s">
        <v>86</v>
      </c>
      <c r="AS1698" t="s">
        <v>87</v>
      </c>
      <c r="AW1698" t="s">
        <v>92</v>
      </c>
      <c r="AX1698" t="s">
        <v>94</v>
      </c>
      <c r="AY1698" t="s">
        <v>96</v>
      </c>
      <c r="AZ1698" t="s">
        <v>478</v>
      </c>
      <c r="BA1698" t="s">
        <v>104</v>
      </c>
      <c r="BB1698" t="s">
        <v>105</v>
      </c>
      <c r="BC1698" t="s">
        <v>106</v>
      </c>
      <c r="BD1698" t="s">
        <v>488</v>
      </c>
      <c r="BE1698" t="s">
        <v>107</v>
      </c>
      <c r="BF1698" t="s">
        <v>36</v>
      </c>
    </row>
    <row r="1699" spans="1:58" x14ac:dyDescent="0.25">
      <c r="A1699">
        <v>1.7</v>
      </c>
      <c r="B1699" s="21" t="s">
        <v>184</v>
      </c>
      <c r="C1699" s="21" t="s">
        <v>9</v>
      </c>
      <c r="D1699" s="21" t="s">
        <v>14</v>
      </c>
      <c r="E1699" s="21"/>
      <c r="F1699" s="21"/>
      <c r="G1699" s="21" t="s">
        <v>23</v>
      </c>
      <c r="H1699" s="21"/>
      <c r="I1699" s="21" t="s">
        <v>802</v>
      </c>
      <c r="J1699" s="21" t="s">
        <v>572</v>
      </c>
      <c r="K1699" s="21" t="s">
        <v>41</v>
      </c>
      <c r="L1699" t="b">
        <v>0</v>
      </c>
      <c r="M1699" t="b">
        <v>0</v>
      </c>
      <c r="N1699" t="b">
        <v>1</v>
      </c>
      <c r="O1699">
        <v>40</v>
      </c>
      <c r="P1699">
        <v>30</v>
      </c>
      <c r="Q1699">
        <v>0</v>
      </c>
      <c r="R1699" s="21" t="s">
        <v>49</v>
      </c>
      <c r="S1699">
        <v>1000</v>
      </c>
      <c r="T1699">
        <v>100</v>
      </c>
      <c r="U1699" t="b">
        <v>1</v>
      </c>
      <c r="V1699">
        <v>80</v>
      </c>
      <c r="W1699">
        <v>1</v>
      </c>
      <c r="X1699">
        <v>105</v>
      </c>
      <c r="Y1699">
        <v>60</v>
      </c>
      <c r="Z1699">
        <v>0.05</v>
      </c>
      <c r="AA1699" t="b">
        <v>1</v>
      </c>
      <c r="AB1699" s="21" t="s">
        <v>724</v>
      </c>
      <c r="AC1699">
        <v>5</v>
      </c>
      <c r="AD1699">
        <v>9</v>
      </c>
      <c r="AE1699">
        <v>10</v>
      </c>
      <c r="AF1699">
        <v>10</v>
      </c>
      <c r="AG1699" s="21" t="s">
        <v>48</v>
      </c>
      <c r="AH1699" t="b">
        <v>1</v>
      </c>
      <c r="AI1699" t="b">
        <v>0</v>
      </c>
      <c r="AJ1699">
        <v>100</v>
      </c>
      <c r="AK1699">
        <v>650</v>
      </c>
      <c r="AL1699">
        <v>1200</v>
      </c>
      <c r="AM1699" s="21" t="s">
        <v>215</v>
      </c>
      <c r="AN1699" s="21"/>
      <c r="AO1699" t="b">
        <v>0</v>
      </c>
      <c r="AP1699" s="21"/>
      <c r="AQ1699" s="21"/>
      <c r="AR1699" s="21" t="s">
        <v>500</v>
      </c>
      <c r="AS1699" s="21"/>
      <c r="AT1699" s="21"/>
      <c r="AU1699" s="21"/>
      <c r="AV1699" s="21"/>
      <c r="AW1699">
        <v>3</v>
      </c>
      <c r="AX1699" s="21"/>
      <c r="AY1699">
        <v>9639167</v>
      </c>
      <c r="AZ1699">
        <v>0</v>
      </c>
      <c r="BA1699">
        <v>0</v>
      </c>
      <c r="BB1699">
        <v>20</v>
      </c>
      <c r="BC1699">
        <v>0</v>
      </c>
      <c r="BD1699">
        <v>50</v>
      </c>
      <c r="BE1699" s="21"/>
      <c r="BF1699">
        <v>0</v>
      </c>
    </row>
    <row r="1700" spans="1:58" x14ac:dyDescent="0.25">
      <c r="A1700">
        <v>1.7</v>
      </c>
      <c r="B1700" s="21" t="s">
        <v>184</v>
      </c>
      <c r="C1700" s="21" t="s">
        <v>9</v>
      </c>
      <c r="D1700" s="21" t="s">
        <v>14</v>
      </c>
      <c r="E1700" s="21"/>
      <c r="F1700" s="21"/>
      <c r="G1700" s="21" t="s">
        <v>23</v>
      </c>
      <c r="H1700" s="21"/>
      <c r="I1700" s="21" t="s">
        <v>802</v>
      </c>
      <c r="J1700" s="21" t="s">
        <v>572</v>
      </c>
      <c r="K1700" s="21" t="s">
        <v>41</v>
      </c>
      <c r="L1700" t="b">
        <v>0</v>
      </c>
      <c r="M1700" t="b">
        <v>0</v>
      </c>
      <c r="N1700" t="b">
        <v>1</v>
      </c>
      <c r="O1700">
        <v>40</v>
      </c>
      <c r="P1700">
        <v>30</v>
      </c>
      <c r="Q1700">
        <v>0</v>
      </c>
      <c r="R1700" s="21" t="s">
        <v>49</v>
      </c>
      <c r="S1700">
        <v>1000</v>
      </c>
      <c r="T1700">
        <v>100</v>
      </c>
      <c r="U1700" t="b">
        <v>1</v>
      </c>
      <c r="V1700">
        <v>80</v>
      </c>
      <c r="W1700">
        <v>1</v>
      </c>
      <c r="X1700">
        <v>105</v>
      </c>
      <c r="Y1700">
        <v>60</v>
      </c>
      <c r="Z1700">
        <v>0.05</v>
      </c>
      <c r="AA1700" t="b">
        <v>1</v>
      </c>
      <c r="AB1700" s="21" t="s">
        <v>724</v>
      </c>
      <c r="AC1700">
        <v>5</v>
      </c>
      <c r="AD1700">
        <v>9</v>
      </c>
      <c r="AE1700">
        <v>10</v>
      </c>
      <c r="AF1700">
        <v>10</v>
      </c>
      <c r="AG1700" s="21" t="s">
        <v>48</v>
      </c>
      <c r="AH1700" t="b">
        <v>1</v>
      </c>
      <c r="AI1700" t="b">
        <v>0</v>
      </c>
      <c r="AJ1700">
        <v>100</v>
      </c>
      <c r="AK1700">
        <v>650</v>
      </c>
      <c r="AL1700">
        <v>1200</v>
      </c>
      <c r="AM1700" s="21" t="s">
        <v>216</v>
      </c>
      <c r="AN1700" s="21"/>
      <c r="AO1700" t="b">
        <v>0</v>
      </c>
      <c r="AP1700" s="21"/>
      <c r="AQ1700" s="21"/>
      <c r="AR1700" s="21" t="s">
        <v>500</v>
      </c>
      <c r="AS1700" s="21"/>
      <c r="AT1700" s="21"/>
      <c r="AU1700" s="21"/>
      <c r="AV1700" s="21"/>
      <c r="AW1700">
        <v>3</v>
      </c>
      <c r="AX1700" s="21"/>
      <c r="AY1700">
        <v>13828244</v>
      </c>
      <c r="AZ1700">
        <v>0</v>
      </c>
      <c r="BA1700">
        <v>0</v>
      </c>
      <c r="BB1700">
        <v>10</v>
      </c>
      <c r="BC1700">
        <v>0</v>
      </c>
      <c r="BD1700">
        <v>50</v>
      </c>
      <c r="BE1700" s="21"/>
      <c r="BF1700">
        <v>0</v>
      </c>
    </row>
    <row r="1701" spans="1:58" x14ac:dyDescent="0.25">
      <c r="A1701">
        <v>1.7</v>
      </c>
      <c r="B1701" s="21" t="s">
        <v>184</v>
      </c>
      <c r="C1701" s="21" t="s">
        <v>9</v>
      </c>
      <c r="D1701" s="21" t="s">
        <v>14</v>
      </c>
      <c r="E1701" s="21"/>
      <c r="F1701" s="21"/>
      <c r="G1701" s="21" t="s">
        <v>23</v>
      </c>
      <c r="H1701" s="21"/>
      <c r="I1701" s="21" t="s">
        <v>802</v>
      </c>
      <c r="J1701" s="21" t="s">
        <v>572</v>
      </c>
      <c r="K1701" s="21" t="s">
        <v>41</v>
      </c>
      <c r="L1701" t="b">
        <v>0</v>
      </c>
      <c r="M1701" t="b">
        <v>0</v>
      </c>
      <c r="N1701" t="b">
        <v>1</v>
      </c>
      <c r="O1701">
        <v>40</v>
      </c>
      <c r="P1701">
        <v>30</v>
      </c>
      <c r="Q1701">
        <v>0</v>
      </c>
      <c r="R1701" s="21" t="s">
        <v>49</v>
      </c>
      <c r="S1701">
        <v>1000</v>
      </c>
      <c r="T1701">
        <v>100</v>
      </c>
      <c r="U1701" t="b">
        <v>1</v>
      </c>
      <c r="V1701">
        <v>80</v>
      </c>
      <c r="W1701">
        <v>1</v>
      </c>
      <c r="X1701">
        <v>105</v>
      </c>
      <c r="Y1701">
        <v>60</v>
      </c>
      <c r="Z1701">
        <v>0.05</v>
      </c>
      <c r="AA1701" t="b">
        <v>1</v>
      </c>
      <c r="AB1701" s="21" t="s">
        <v>724</v>
      </c>
      <c r="AC1701">
        <v>5</v>
      </c>
      <c r="AD1701">
        <v>9</v>
      </c>
      <c r="AE1701">
        <v>10</v>
      </c>
      <c r="AF1701">
        <v>10</v>
      </c>
      <c r="AG1701" s="21" t="s">
        <v>48</v>
      </c>
      <c r="AH1701" t="b">
        <v>1</v>
      </c>
      <c r="AI1701" t="b">
        <v>0</v>
      </c>
      <c r="AJ1701">
        <v>100</v>
      </c>
      <c r="AK1701">
        <v>650</v>
      </c>
      <c r="AL1701">
        <v>1200</v>
      </c>
      <c r="AM1701" s="21" t="s">
        <v>222</v>
      </c>
      <c r="AN1701" s="21"/>
      <c r="AO1701" t="b">
        <v>0</v>
      </c>
      <c r="AP1701" s="21"/>
      <c r="AQ1701" s="21"/>
      <c r="AR1701" s="21" t="s">
        <v>501</v>
      </c>
      <c r="AS1701" s="21"/>
      <c r="AT1701" s="21"/>
      <c r="AU1701" s="21"/>
      <c r="AV1701" s="21"/>
      <c r="AW1701">
        <v>1.5009999999999999</v>
      </c>
      <c r="AX1701" s="21"/>
      <c r="AY1701">
        <v>13130346</v>
      </c>
      <c r="BE1701" s="21"/>
    </row>
    <row r="1702" spans="1:58" x14ac:dyDescent="0.25">
      <c r="A1702">
        <v>1.7</v>
      </c>
      <c r="B1702" s="21" t="s">
        <v>184</v>
      </c>
      <c r="C1702" s="21" t="s">
        <v>9</v>
      </c>
      <c r="D1702" s="21" t="s">
        <v>14</v>
      </c>
      <c r="E1702" s="21"/>
      <c r="F1702" s="21"/>
      <c r="G1702" s="21" t="s">
        <v>23</v>
      </c>
      <c r="H1702" s="21"/>
      <c r="I1702" s="21" t="s">
        <v>802</v>
      </c>
      <c r="J1702" s="21" t="s">
        <v>572</v>
      </c>
      <c r="K1702" s="21" t="s">
        <v>41</v>
      </c>
      <c r="L1702" t="b">
        <v>0</v>
      </c>
      <c r="M1702" t="b">
        <v>0</v>
      </c>
      <c r="N1702" t="b">
        <v>1</v>
      </c>
      <c r="O1702">
        <v>40</v>
      </c>
      <c r="P1702">
        <v>30</v>
      </c>
      <c r="Q1702">
        <v>0</v>
      </c>
      <c r="R1702" s="21" t="s">
        <v>49</v>
      </c>
      <c r="S1702">
        <v>1000</v>
      </c>
      <c r="T1702">
        <v>100</v>
      </c>
      <c r="U1702" t="b">
        <v>1</v>
      </c>
      <c r="V1702">
        <v>80</v>
      </c>
      <c r="W1702">
        <v>1</v>
      </c>
      <c r="X1702">
        <v>105</v>
      </c>
      <c r="Y1702">
        <v>60</v>
      </c>
      <c r="Z1702">
        <v>0.05</v>
      </c>
      <c r="AA1702" t="b">
        <v>1</v>
      </c>
      <c r="AB1702" s="21" t="s">
        <v>724</v>
      </c>
      <c r="AC1702">
        <v>5</v>
      </c>
      <c r="AD1702">
        <v>9</v>
      </c>
      <c r="AE1702">
        <v>10</v>
      </c>
      <c r="AF1702">
        <v>10</v>
      </c>
      <c r="AG1702" s="21" t="s">
        <v>48</v>
      </c>
      <c r="AH1702" t="b">
        <v>1</v>
      </c>
      <c r="AI1702" t="b">
        <v>0</v>
      </c>
      <c r="AJ1702">
        <v>100</v>
      </c>
      <c r="AK1702">
        <v>650</v>
      </c>
      <c r="AL1702">
        <v>1200</v>
      </c>
      <c r="AM1702" s="21" t="s">
        <v>223</v>
      </c>
      <c r="AN1702" s="21"/>
      <c r="AO1702" t="b">
        <v>0</v>
      </c>
      <c r="AP1702" s="21"/>
      <c r="AQ1702" s="21"/>
      <c r="AR1702" s="21" t="s">
        <v>502</v>
      </c>
      <c r="AS1702" s="21"/>
      <c r="AT1702" s="21"/>
      <c r="AU1702" s="21"/>
      <c r="AV1702" s="21"/>
      <c r="AW1702">
        <v>4.5</v>
      </c>
      <c r="AX1702" s="21"/>
      <c r="AY1702">
        <v>65280</v>
      </c>
      <c r="BE1702" s="21"/>
    </row>
    <row r="1703" spans="1:58" x14ac:dyDescent="0.25">
      <c r="A1703">
        <v>1.7</v>
      </c>
      <c r="B1703" s="21" t="s">
        <v>184</v>
      </c>
      <c r="C1703" s="21" t="s">
        <v>9</v>
      </c>
      <c r="D1703" s="21" t="s">
        <v>14</v>
      </c>
      <c r="E1703" s="21"/>
      <c r="F1703" s="21"/>
      <c r="G1703" s="21" t="s">
        <v>23</v>
      </c>
      <c r="H1703" s="21"/>
      <c r="I1703" s="21" t="s">
        <v>802</v>
      </c>
      <c r="J1703" s="21" t="s">
        <v>572</v>
      </c>
      <c r="K1703" s="21" t="s">
        <v>41</v>
      </c>
      <c r="L1703" t="b">
        <v>0</v>
      </c>
      <c r="M1703" t="b">
        <v>0</v>
      </c>
      <c r="N1703" t="b">
        <v>1</v>
      </c>
      <c r="O1703">
        <v>40</v>
      </c>
      <c r="P1703">
        <v>30</v>
      </c>
      <c r="Q1703">
        <v>0</v>
      </c>
      <c r="R1703" s="21" t="s">
        <v>49</v>
      </c>
      <c r="S1703">
        <v>1000</v>
      </c>
      <c r="T1703">
        <v>100</v>
      </c>
      <c r="U1703" t="b">
        <v>1</v>
      </c>
      <c r="V1703">
        <v>80</v>
      </c>
      <c r="W1703">
        <v>1</v>
      </c>
      <c r="X1703">
        <v>105</v>
      </c>
      <c r="Y1703">
        <v>60</v>
      </c>
      <c r="Z1703">
        <v>0.05</v>
      </c>
      <c r="AA1703" t="b">
        <v>1</v>
      </c>
      <c r="AB1703" s="21" t="s">
        <v>724</v>
      </c>
      <c r="AC1703">
        <v>5</v>
      </c>
      <c r="AD1703">
        <v>9</v>
      </c>
      <c r="AE1703">
        <v>10</v>
      </c>
      <c r="AF1703">
        <v>10</v>
      </c>
      <c r="AG1703" s="21" t="s">
        <v>48</v>
      </c>
      <c r="AH1703" t="b">
        <v>1</v>
      </c>
      <c r="AI1703" t="b">
        <v>0</v>
      </c>
      <c r="AJ1703">
        <v>100</v>
      </c>
      <c r="AK1703">
        <v>650</v>
      </c>
      <c r="AL1703">
        <v>1200</v>
      </c>
      <c r="AM1703" s="21" t="s">
        <v>244</v>
      </c>
      <c r="AN1703" s="21"/>
      <c r="AO1703" t="b">
        <v>0</v>
      </c>
      <c r="AP1703" s="21"/>
      <c r="AQ1703" s="21"/>
      <c r="AR1703" s="21" t="s">
        <v>244</v>
      </c>
      <c r="AS1703" s="21"/>
      <c r="AT1703" s="21"/>
      <c r="AU1703" s="21"/>
      <c r="AV1703" s="21"/>
      <c r="AW1703">
        <v>3</v>
      </c>
      <c r="AX1703" s="21"/>
      <c r="AY1703">
        <v>16776960</v>
      </c>
      <c r="AZ1703">
        <v>0</v>
      </c>
      <c r="BA1703">
        <v>0</v>
      </c>
      <c r="BB1703">
        <v>61</v>
      </c>
      <c r="BC1703">
        <v>0</v>
      </c>
      <c r="BD1703">
        <v>100</v>
      </c>
      <c r="BE1703" s="21"/>
      <c r="BF1703">
        <v>0</v>
      </c>
    </row>
    <row r="1704" spans="1:58" x14ac:dyDescent="0.25">
      <c r="A1704">
        <v>1.7</v>
      </c>
      <c r="B1704" s="21" t="s">
        <v>184</v>
      </c>
      <c r="C1704" s="21" t="s">
        <v>9</v>
      </c>
      <c r="D1704" s="21" t="s">
        <v>14</v>
      </c>
      <c r="E1704" s="21"/>
      <c r="F1704" s="21"/>
      <c r="G1704" s="21" t="s">
        <v>23</v>
      </c>
      <c r="H1704" s="21"/>
      <c r="I1704" s="21" t="s">
        <v>802</v>
      </c>
      <c r="J1704" s="21" t="s">
        <v>572</v>
      </c>
      <c r="K1704" s="21" t="s">
        <v>41</v>
      </c>
      <c r="L1704" t="b">
        <v>0</v>
      </c>
      <c r="M1704" t="b">
        <v>0</v>
      </c>
      <c r="N1704" t="b">
        <v>1</v>
      </c>
      <c r="O1704">
        <v>40</v>
      </c>
      <c r="P1704">
        <v>30</v>
      </c>
      <c r="Q1704">
        <v>0</v>
      </c>
      <c r="R1704" s="21" t="s">
        <v>49</v>
      </c>
      <c r="S1704">
        <v>1000</v>
      </c>
      <c r="T1704">
        <v>100</v>
      </c>
      <c r="U1704" t="b">
        <v>1</v>
      </c>
      <c r="V1704">
        <v>80</v>
      </c>
      <c r="W1704">
        <v>1</v>
      </c>
      <c r="X1704">
        <v>105</v>
      </c>
      <c r="Y1704">
        <v>60</v>
      </c>
      <c r="Z1704">
        <v>0.05</v>
      </c>
      <c r="AA1704" t="b">
        <v>1</v>
      </c>
      <c r="AB1704" s="21" t="s">
        <v>724</v>
      </c>
      <c r="AC1704">
        <v>5</v>
      </c>
      <c r="AD1704">
        <v>9</v>
      </c>
      <c r="AE1704">
        <v>10</v>
      </c>
      <c r="AF1704">
        <v>10</v>
      </c>
      <c r="AG1704" s="21" t="s">
        <v>48</v>
      </c>
      <c r="AH1704" t="b">
        <v>1</v>
      </c>
      <c r="AI1704" t="b">
        <v>0</v>
      </c>
      <c r="AJ1704">
        <v>100</v>
      </c>
      <c r="AK1704">
        <v>650</v>
      </c>
      <c r="AL1704">
        <v>1200</v>
      </c>
      <c r="AM1704" s="21" t="s">
        <v>244</v>
      </c>
      <c r="AN1704" s="21"/>
      <c r="AO1704" t="b">
        <v>0</v>
      </c>
      <c r="AP1704" s="21"/>
      <c r="AQ1704" s="21"/>
      <c r="AR1704" s="21" t="s">
        <v>244</v>
      </c>
      <c r="AS1704" s="21"/>
      <c r="AT1704" s="21"/>
      <c r="AU1704" s="21"/>
      <c r="AV1704" s="21"/>
      <c r="AW1704">
        <v>3</v>
      </c>
      <c r="AX1704" s="21"/>
      <c r="AY1704">
        <v>16776960</v>
      </c>
      <c r="AZ1704">
        <v>0</v>
      </c>
      <c r="BA1704">
        <v>1</v>
      </c>
      <c r="BB1704">
        <v>62.5</v>
      </c>
      <c r="BC1704">
        <v>100</v>
      </c>
      <c r="BD1704">
        <v>110</v>
      </c>
      <c r="BE1704" s="21"/>
      <c r="BF1704">
        <v>0</v>
      </c>
    </row>
    <row r="1705" spans="1:58" x14ac:dyDescent="0.25">
      <c r="A1705">
        <v>1.7</v>
      </c>
      <c r="B1705" s="21" t="s">
        <v>184</v>
      </c>
      <c r="C1705" s="21" t="s">
        <v>9</v>
      </c>
      <c r="D1705" s="21" t="s">
        <v>14</v>
      </c>
      <c r="E1705" s="21"/>
      <c r="F1705" s="21"/>
      <c r="G1705" s="21" t="s">
        <v>23</v>
      </c>
      <c r="H1705" s="21"/>
      <c r="I1705" s="21" t="s">
        <v>802</v>
      </c>
      <c r="J1705" s="21" t="s">
        <v>572</v>
      </c>
      <c r="K1705" s="21" t="s">
        <v>41</v>
      </c>
      <c r="L1705" t="b">
        <v>0</v>
      </c>
      <c r="M1705" t="b">
        <v>0</v>
      </c>
      <c r="N1705" t="b">
        <v>1</v>
      </c>
      <c r="O1705">
        <v>40</v>
      </c>
      <c r="P1705">
        <v>30</v>
      </c>
      <c r="Q1705">
        <v>0</v>
      </c>
      <c r="R1705" s="21" t="s">
        <v>49</v>
      </c>
      <c r="S1705">
        <v>1000</v>
      </c>
      <c r="T1705">
        <v>100</v>
      </c>
      <c r="U1705" t="b">
        <v>1</v>
      </c>
      <c r="V1705">
        <v>80</v>
      </c>
      <c r="W1705">
        <v>1</v>
      </c>
      <c r="X1705">
        <v>105</v>
      </c>
      <c r="Y1705">
        <v>60</v>
      </c>
      <c r="Z1705">
        <v>0.05</v>
      </c>
      <c r="AA1705" t="b">
        <v>1</v>
      </c>
      <c r="AB1705" s="21" t="s">
        <v>724</v>
      </c>
      <c r="AC1705">
        <v>5</v>
      </c>
      <c r="AD1705">
        <v>9</v>
      </c>
      <c r="AE1705">
        <v>10</v>
      </c>
      <c r="AF1705">
        <v>10</v>
      </c>
      <c r="AG1705" s="21" t="s">
        <v>48</v>
      </c>
      <c r="AH1705" t="b">
        <v>1</v>
      </c>
      <c r="AI1705" t="b">
        <v>0</v>
      </c>
      <c r="AJ1705">
        <v>100</v>
      </c>
      <c r="AK1705">
        <v>650</v>
      </c>
      <c r="AL1705">
        <v>1200</v>
      </c>
      <c r="AM1705" s="21" t="s">
        <v>265</v>
      </c>
      <c r="AN1705" s="21"/>
      <c r="AO1705" t="b">
        <v>0</v>
      </c>
      <c r="AP1705" s="21"/>
      <c r="AQ1705" s="21"/>
      <c r="AR1705" s="21" t="s">
        <v>501</v>
      </c>
      <c r="AS1705" s="21"/>
      <c r="AT1705" s="21"/>
      <c r="AU1705" s="21"/>
      <c r="AV1705" s="21"/>
      <c r="AW1705">
        <v>1.5009999999999999</v>
      </c>
      <c r="AX1705" s="21"/>
      <c r="AY1705">
        <v>32896</v>
      </c>
      <c r="AZ1705">
        <v>0</v>
      </c>
      <c r="BA1705">
        <v>0</v>
      </c>
      <c r="BB1705">
        <v>30</v>
      </c>
      <c r="BC1705">
        <v>0</v>
      </c>
      <c r="BD1705">
        <v>50</v>
      </c>
      <c r="BE1705" s="21"/>
      <c r="BF1705">
        <v>0</v>
      </c>
    </row>
    <row r="1706" spans="1:58" x14ac:dyDescent="0.25">
      <c r="A1706">
        <v>1.7</v>
      </c>
      <c r="B1706" s="21" t="s">
        <v>184</v>
      </c>
      <c r="C1706" s="21" t="s">
        <v>9</v>
      </c>
      <c r="D1706" s="21" t="s">
        <v>14</v>
      </c>
      <c r="E1706" s="21"/>
      <c r="F1706" s="21"/>
      <c r="G1706" s="21" t="s">
        <v>23</v>
      </c>
      <c r="H1706" s="21"/>
      <c r="I1706" s="21" t="s">
        <v>802</v>
      </c>
      <c r="J1706" s="21" t="s">
        <v>572</v>
      </c>
      <c r="K1706" s="21" t="s">
        <v>41</v>
      </c>
      <c r="L1706" t="b">
        <v>0</v>
      </c>
      <c r="M1706" t="b">
        <v>0</v>
      </c>
      <c r="N1706" t="b">
        <v>1</v>
      </c>
      <c r="O1706">
        <v>40</v>
      </c>
      <c r="P1706">
        <v>30</v>
      </c>
      <c r="Q1706">
        <v>0</v>
      </c>
      <c r="R1706" s="21" t="s">
        <v>49</v>
      </c>
      <c r="S1706">
        <v>1000</v>
      </c>
      <c r="T1706">
        <v>100</v>
      </c>
      <c r="U1706" t="b">
        <v>1</v>
      </c>
      <c r="V1706">
        <v>80</v>
      </c>
      <c r="W1706">
        <v>1</v>
      </c>
      <c r="X1706">
        <v>105</v>
      </c>
      <c r="Y1706">
        <v>60</v>
      </c>
      <c r="Z1706">
        <v>0.05</v>
      </c>
      <c r="AA1706" t="b">
        <v>1</v>
      </c>
      <c r="AB1706" s="21" t="s">
        <v>724</v>
      </c>
      <c r="AC1706">
        <v>5</v>
      </c>
      <c r="AD1706">
        <v>9</v>
      </c>
      <c r="AE1706">
        <v>10</v>
      </c>
      <c r="AF1706">
        <v>10</v>
      </c>
      <c r="AG1706" s="21" t="s">
        <v>48</v>
      </c>
      <c r="AH1706" t="b">
        <v>1</v>
      </c>
      <c r="AI1706" t="b">
        <v>0</v>
      </c>
      <c r="AJ1706">
        <v>100</v>
      </c>
      <c r="AK1706">
        <v>650</v>
      </c>
      <c r="AL1706">
        <v>1200</v>
      </c>
      <c r="AM1706" s="21" t="s">
        <v>266</v>
      </c>
      <c r="AN1706" s="21"/>
      <c r="AO1706" t="b">
        <v>0</v>
      </c>
      <c r="AP1706" s="21"/>
      <c r="AQ1706" s="21"/>
      <c r="AR1706" s="21" t="s">
        <v>501</v>
      </c>
      <c r="AS1706" s="21"/>
      <c r="AT1706" s="21"/>
      <c r="AU1706" s="21"/>
      <c r="AV1706" s="21"/>
      <c r="AW1706">
        <v>1.5009999999999999</v>
      </c>
      <c r="AX1706" s="21"/>
      <c r="AY1706">
        <v>9221330</v>
      </c>
      <c r="AZ1706">
        <v>0</v>
      </c>
      <c r="BA1706">
        <v>0</v>
      </c>
      <c r="BB1706">
        <v>30</v>
      </c>
      <c r="BC1706">
        <v>0</v>
      </c>
      <c r="BD1706">
        <v>50</v>
      </c>
      <c r="BE1706" s="21"/>
      <c r="BF1706">
        <v>0</v>
      </c>
    </row>
    <row r="1707" spans="1:58" x14ac:dyDescent="0.25">
      <c r="A1707">
        <v>1.7</v>
      </c>
      <c r="B1707" s="21" t="s">
        <v>184</v>
      </c>
      <c r="C1707" s="21" t="s">
        <v>9</v>
      </c>
      <c r="D1707" s="21" t="s">
        <v>14</v>
      </c>
      <c r="E1707" s="21"/>
      <c r="F1707" s="21"/>
      <c r="G1707" s="21" t="s">
        <v>23</v>
      </c>
      <c r="H1707" s="21"/>
      <c r="I1707" s="21" t="s">
        <v>802</v>
      </c>
      <c r="J1707" s="21" t="s">
        <v>572</v>
      </c>
      <c r="K1707" s="21" t="s">
        <v>41</v>
      </c>
      <c r="L1707" t="b">
        <v>0</v>
      </c>
      <c r="M1707" t="b">
        <v>0</v>
      </c>
      <c r="N1707" t="b">
        <v>1</v>
      </c>
      <c r="O1707">
        <v>40</v>
      </c>
      <c r="P1707">
        <v>30</v>
      </c>
      <c r="Q1707">
        <v>0</v>
      </c>
      <c r="R1707" s="21" t="s">
        <v>49</v>
      </c>
      <c r="S1707">
        <v>1000</v>
      </c>
      <c r="T1707">
        <v>100</v>
      </c>
      <c r="U1707" t="b">
        <v>1</v>
      </c>
      <c r="V1707">
        <v>80</v>
      </c>
      <c r="W1707">
        <v>1</v>
      </c>
      <c r="X1707">
        <v>105</v>
      </c>
      <c r="Y1707">
        <v>60</v>
      </c>
      <c r="Z1707">
        <v>0.05</v>
      </c>
      <c r="AA1707" t="b">
        <v>1</v>
      </c>
      <c r="AB1707" s="21" t="s">
        <v>724</v>
      </c>
      <c r="AC1707">
        <v>5</v>
      </c>
      <c r="AD1707">
        <v>9</v>
      </c>
      <c r="AE1707">
        <v>10</v>
      </c>
      <c r="AF1707">
        <v>10</v>
      </c>
      <c r="AG1707" s="21" t="s">
        <v>48</v>
      </c>
      <c r="AH1707" t="b">
        <v>1</v>
      </c>
      <c r="AI1707" t="b">
        <v>0</v>
      </c>
      <c r="AJ1707">
        <v>100</v>
      </c>
      <c r="AK1707">
        <v>650</v>
      </c>
      <c r="AL1707">
        <v>1200</v>
      </c>
      <c r="AM1707" s="21" t="s">
        <v>318</v>
      </c>
      <c r="AN1707" s="21"/>
      <c r="AO1707" t="b">
        <v>0</v>
      </c>
      <c r="AP1707" s="21"/>
      <c r="AQ1707" s="21"/>
      <c r="AR1707" s="21" t="s">
        <v>503</v>
      </c>
      <c r="AS1707" s="21"/>
      <c r="AT1707" s="21"/>
      <c r="AU1707" s="21"/>
      <c r="AV1707" s="21"/>
      <c r="AW1707">
        <v>3</v>
      </c>
      <c r="AX1707" s="21"/>
      <c r="AY1707">
        <v>13130346</v>
      </c>
      <c r="AZ1707">
        <v>0</v>
      </c>
      <c r="BA1707">
        <v>0</v>
      </c>
      <c r="BB1707">
        <v>25</v>
      </c>
      <c r="BC1707">
        <v>60</v>
      </c>
      <c r="BD1707">
        <v>50</v>
      </c>
      <c r="BE1707" s="21"/>
      <c r="BF1707">
        <v>0</v>
      </c>
    </row>
    <row r="1708" spans="1:58" x14ac:dyDescent="0.25">
      <c r="A1708">
        <v>1.7</v>
      </c>
      <c r="B1708" s="21" t="s">
        <v>184</v>
      </c>
      <c r="C1708" s="21" t="s">
        <v>9</v>
      </c>
      <c r="D1708" s="21" t="s">
        <v>14</v>
      </c>
      <c r="E1708" s="21"/>
      <c r="F1708" s="21"/>
      <c r="G1708" s="21" t="s">
        <v>23</v>
      </c>
      <c r="H1708" s="21"/>
      <c r="I1708" s="21" t="s">
        <v>802</v>
      </c>
      <c r="J1708" s="21" t="s">
        <v>572</v>
      </c>
      <c r="K1708" s="21" t="s">
        <v>41</v>
      </c>
      <c r="L1708" t="b">
        <v>0</v>
      </c>
      <c r="M1708" t="b">
        <v>0</v>
      </c>
      <c r="N1708" t="b">
        <v>1</v>
      </c>
      <c r="O1708">
        <v>40</v>
      </c>
      <c r="P1708">
        <v>30</v>
      </c>
      <c r="Q1708">
        <v>0</v>
      </c>
      <c r="R1708" s="21" t="s">
        <v>49</v>
      </c>
      <c r="S1708">
        <v>1000</v>
      </c>
      <c r="T1708">
        <v>100</v>
      </c>
      <c r="U1708" t="b">
        <v>1</v>
      </c>
      <c r="V1708">
        <v>80</v>
      </c>
      <c r="W1708">
        <v>1</v>
      </c>
      <c r="X1708">
        <v>105</v>
      </c>
      <c r="Y1708">
        <v>60</v>
      </c>
      <c r="Z1708">
        <v>0.05</v>
      </c>
      <c r="AA1708" t="b">
        <v>1</v>
      </c>
      <c r="AB1708" s="21" t="s">
        <v>724</v>
      </c>
      <c r="AC1708">
        <v>5</v>
      </c>
      <c r="AD1708">
        <v>9</v>
      </c>
      <c r="AE1708">
        <v>10</v>
      </c>
      <c r="AF1708">
        <v>10</v>
      </c>
      <c r="AG1708" s="21" t="s">
        <v>48</v>
      </c>
      <c r="AH1708" t="b">
        <v>1</v>
      </c>
      <c r="AI1708" t="b">
        <v>0</v>
      </c>
      <c r="AJ1708">
        <v>100</v>
      </c>
      <c r="AK1708">
        <v>650</v>
      </c>
      <c r="AL1708">
        <v>1200</v>
      </c>
      <c r="AM1708" s="21" t="s">
        <v>318</v>
      </c>
      <c r="AN1708" s="21"/>
      <c r="AO1708" t="b">
        <v>0</v>
      </c>
      <c r="AP1708" s="21"/>
      <c r="AQ1708" s="21"/>
      <c r="AR1708" s="21" t="s">
        <v>503</v>
      </c>
      <c r="AS1708" s="21"/>
      <c r="AT1708" s="21"/>
      <c r="AU1708" s="21"/>
      <c r="AV1708" s="21"/>
      <c r="AW1708">
        <v>3</v>
      </c>
      <c r="AX1708" s="21"/>
      <c r="AY1708">
        <v>13130346</v>
      </c>
      <c r="AZ1708">
        <v>0</v>
      </c>
      <c r="BA1708">
        <v>0</v>
      </c>
      <c r="BB1708">
        <v>45</v>
      </c>
      <c r="BC1708">
        <v>25</v>
      </c>
      <c r="BD1708">
        <v>50</v>
      </c>
      <c r="BE1708" s="21"/>
      <c r="BF1708">
        <v>0</v>
      </c>
    </row>
    <row r="1709" spans="1:58" x14ac:dyDescent="0.25">
      <c r="A1709">
        <v>1.7</v>
      </c>
      <c r="B1709" s="21" t="s">
        <v>184</v>
      </c>
      <c r="C1709" s="21" t="s">
        <v>9</v>
      </c>
      <c r="D1709" s="21" t="s">
        <v>14</v>
      </c>
      <c r="E1709" s="21"/>
      <c r="F1709" s="21"/>
      <c r="G1709" s="21" t="s">
        <v>23</v>
      </c>
      <c r="H1709" s="21"/>
      <c r="I1709" s="21" t="s">
        <v>802</v>
      </c>
      <c r="J1709" s="21" t="s">
        <v>572</v>
      </c>
      <c r="K1709" s="21" t="s">
        <v>41</v>
      </c>
      <c r="L1709" t="b">
        <v>0</v>
      </c>
      <c r="M1709" t="b">
        <v>0</v>
      </c>
      <c r="N1709" t="b">
        <v>1</v>
      </c>
      <c r="O1709">
        <v>40</v>
      </c>
      <c r="P1709">
        <v>30</v>
      </c>
      <c r="Q1709">
        <v>0</v>
      </c>
      <c r="R1709" s="21" t="s">
        <v>49</v>
      </c>
      <c r="S1709">
        <v>1000</v>
      </c>
      <c r="T1709">
        <v>100</v>
      </c>
      <c r="U1709" t="b">
        <v>1</v>
      </c>
      <c r="V1709">
        <v>80</v>
      </c>
      <c r="W1709">
        <v>1</v>
      </c>
      <c r="X1709">
        <v>105</v>
      </c>
      <c r="Y1709">
        <v>60</v>
      </c>
      <c r="Z1709">
        <v>0.05</v>
      </c>
      <c r="AA1709" t="b">
        <v>1</v>
      </c>
      <c r="AB1709" s="21" t="s">
        <v>724</v>
      </c>
      <c r="AC1709">
        <v>5</v>
      </c>
      <c r="AD1709">
        <v>9</v>
      </c>
      <c r="AE1709">
        <v>10</v>
      </c>
      <c r="AF1709">
        <v>10</v>
      </c>
      <c r="AG1709" s="21" t="s">
        <v>48</v>
      </c>
      <c r="AH1709" t="b">
        <v>1</v>
      </c>
      <c r="AI1709" t="b">
        <v>0</v>
      </c>
      <c r="AJ1709">
        <v>100</v>
      </c>
      <c r="AK1709">
        <v>650</v>
      </c>
      <c r="AL1709">
        <v>1200</v>
      </c>
      <c r="AM1709" s="21" t="s">
        <v>318</v>
      </c>
      <c r="AN1709" s="21"/>
      <c r="AO1709" t="b">
        <v>0</v>
      </c>
      <c r="AP1709" s="21"/>
      <c r="AQ1709" s="21"/>
      <c r="AR1709" s="21" t="s">
        <v>503</v>
      </c>
      <c r="AS1709" s="21"/>
      <c r="AT1709" s="21"/>
      <c r="AU1709" s="21"/>
      <c r="AV1709" s="21"/>
      <c r="AW1709">
        <v>3</v>
      </c>
      <c r="AX1709" s="21"/>
      <c r="AY1709">
        <v>13130346</v>
      </c>
      <c r="AZ1709">
        <v>0</v>
      </c>
      <c r="BA1709">
        <v>0</v>
      </c>
      <c r="BB1709">
        <v>50</v>
      </c>
      <c r="BC1709">
        <v>15</v>
      </c>
      <c r="BD1709">
        <v>50</v>
      </c>
      <c r="BE1709" s="21"/>
      <c r="BF1709">
        <v>0</v>
      </c>
    </row>
    <row r="1710" spans="1:58" x14ac:dyDescent="0.25">
      <c r="A1710">
        <v>1.7</v>
      </c>
      <c r="B1710" s="21" t="s">
        <v>184</v>
      </c>
      <c r="C1710" s="21" t="s">
        <v>9</v>
      </c>
      <c r="D1710" s="21" t="s">
        <v>14</v>
      </c>
      <c r="E1710" s="21"/>
      <c r="F1710" s="21"/>
      <c r="G1710" s="21" t="s">
        <v>23</v>
      </c>
      <c r="H1710" s="21"/>
      <c r="I1710" s="21" t="s">
        <v>802</v>
      </c>
      <c r="J1710" s="21" t="s">
        <v>572</v>
      </c>
      <c r="K1710" s="21" t="s">
        <v>41</v>
      </c>
      <c r="L1710" t="b">
        <v>0</v>
      </c>
      <c r="M1710" t="b">
        <v>0</v>
      </c>
      <c r="N1710" t="b">
        <v>1</v>
      </c>
      <c r="O1710">
        <v>40</v>
      </c>
      <c r="P1710">
        <v>30</v>
      </c>
      <c r="Q1710">
        <v>0</v>
      </c>
      <c r="R1710" s="21" t="s">
        <v>49</v>
      </c>
      <c r="S1710">
        <v>1000</v>
      </c>
      <c r="T1710">
        <v>100</v>
      </c>
      <c r="U1710" t="b">
        <v>1</v>
      </c>
      <c r="V1710">
        <v>80</v>
      </c>
      <c r="W1710">
        <v>1</v>
      </c>
      <c r="X1710">
        <v>105</v>
      </c>
      <c r="Y1710">
        <v>60</v>
      </c>
      <c r="Z1710">
        <v>0.05</v>
      </c>
      <c r="AA1710" t="b">
        <v>1</v>
      </c>
      <c r="AB1710" s="21" t="s">
        <v>724</v>
      </c>
      <c r="AC1710">
        <v>5</v>
      </c>
      <c r="AD1710">
        <v>9</v>
      </c>
      <c r="AE1710">
        <v>10</v>
      </c>
      <c r="AF1710">
        <v>10</v>
      </c>
      <c r="AG1710" s="21" t="s">
        <v>48</v>
      </c>
      <c r="AH1710" t="b">
        <v>1</v>
      </c>
      <c r="AI1710" t="b">
        <v>0</v>
      </c>
      <c r="AJ1710">
        <v>100</v>
      </c>
      <c r="AK1710">
        <v>650</v>
      </c>
      <c r="AL1710">
        <v>1200</v>
      </c>
      <c r="AM1710" s="21" t="s">
        <v>318</v>
      </c>
      <c r="AN1710" s="21"/>
      <c r="AO1710" t="b">
        <v>0</v>
      </c>
      <c r="AP1710" s="21"/>
      <c r="AQ1710" s="21"/>
      <c r="AR1710" s="21" t="s">
        <v>503</v>
      </c>
      <c r="AS1710" s="21"/>
      <c r="AT1710" s="21"/>
      <c r="AU1710" s="21"/>
      <c r="AV1710" s="21"/>
      <c r="AW1710">
        <v>3</v>
      </c>
      <c r="AX1710" s="21"/>
      <c r="AY1710">
        <v>13130346</v>
      </c>
      <c r="AZ1710">
        <v>0</v>
      </c>
      <c r="BA1710">
        <v>0</v>
      </c>
      <c r="BB1710">
        <v>55</v>
      </c>
      <c r="BC1710">
        <v>5</v>
      </c>
      <c r="BD1710">
        <v>50</v>
      </c>
      <c r="BE1710" s="21"/>
      <c r="BF1710">
        <v>0</v>
      </c>
    </row>
    <row r="1711" spans="1:58" x14ac:dyDescent="0.25">
      <c r="A1711">
        <v>1.7</v>
      </c>
      <c r="B1711" s="21" t="s">
        <v>184</v>
      </c>
      <c r="C1711" s="21" t="s">
        <v>9</v>
      </c>
      <c r="D1711" s="21" t="s">
        <v>14</v>
      </c>
      <c r="E1711" s="21"/>
      <c r="F1711" s="21"/>
      <c r="G1711" s="21" t="s">
        <v>23</v>
      </c>
      <c r="H1711" s="21"/>
      <c r="I1711" s="21" t="s">
        <v>802</v>
      </c>
      <c r="J1711" s="21" t="s">
        <v>572</v>
      </c>
      <c r="K1711" s="21" t="s">
        <v>41</v>
      </c>
      <c r="L1711" t="b">
        <v>0</v>
      </c>
      <c r="M1711" t="b">
        <v>0</v>
      </c>
      <c r="N1711" t="b">
        <v>1</v>
      </c>
      <c r="O1711">
        <v>40</v>
      </c>
      <c r="P1711">
        <v>30</v>
      </c>
      <c r="Q1711">
        <v>0</v>
      </c>
      <c r="R1711" s="21" t="s">
        <v>49</v>
      </c>
      <c r="S1711">
        <v>1000</v>
      </c>
      <c r="T1711">
        <v>100</v>
      </c>
      <c r="U1711" t="b">
        <v>1</v>
      </c>
      <c r="V1711">
        <v>80</v>
      </c>
      <c r="W1711">
        <v>1</v>
      </c>
      <c r="X1711">
        <v>105</v>
      </c>
      <c r="Y1711">
        <v>60</v>
      </c>
      <c r="Z1711">
        <v>0.05</v>
      </c>
      <c r="AA1711" t="b">
        <v>1</v>
      </c>
      <c r="AB1711" s="21" t="s">
        <v>724</v>
      </c>
      <c r="AC1711">
        <v>5</v>
      </c>
      <c r="AD1711">
        <v>9</v>
      </c>
      <c r="AE1711">
        <v>10</v>
      </c>
      <c r="AF1711">
        <v>10</v>
      </c>
      <c r="AG1711" s="21" t="s">
        <v>48</v>
      </c>
      <c r="AH1711" t="b">
        <v>1</v>
      </c>
      <c r="AI1711" t="b">
        <v>0</v>
      </c>
      <c r="AJ1711">
        <v>100</v>
      </c>
      <c r="AK1711">
        <v>650</v>
      </c>
      <c r="AL1711">
        <v>1200</v>
      </c>
      <c r="AM1711" s="21" t="s">
        <v>326</v>
      </c>
      <c r="AN1711" s="21"/>
      <c r="AO1711" t="b">
        <v>0</v>
      </c>
      <c r="AP1711" s="21"/>
      <c r="AQ1711" s="21"/>
      <c r="AR1711" s="21" t="s">
        <v>375</v>
      </c>
      <c r="AS1711" s="21"/>
      <c r="AT1711" s="21"/>
      <c r="AU1711" s="21"/>
      <c r="AV1711" s="21"/>
      <c r="AW1711">
        <v>3</v>
      </c>
      <c r="AX1711" s="21"/>
      <c r="AY1711">
        <v>16711935</v>
      </c>
      <c r="AZ1711">
        <v>0</v>
      </c>
      <c r="BA1711">
        <v>0</v>
      </c>
      <c r="BB1711">
        <v>58.5</v>
      </c>
      <c r="BC1711">
        <v>0</v>
      </c>
      <c r="BD1711">
        <v>100</v>
      </c>
      <c r="BE1711" s="21"/>
      <c r="BF1711">
        <v>0</v>
      </c>
    </row>
    <row r="1712" spans="1:58" x14ac:dyDescent="0.25">
      <c r="A1712">
        <v>1.7</v>
      </c>
      <c r="B1712" s="21" t="s">
        <v>184</v>
      </c>
      <c r="C1712" s="21" t="s">
        <v>9</v>
      </c>
      <c r="D1712" s="21" t="s">
        <v>14</v>
      </c>
      <c r="E1712" s="21"/>
      <c r="F1712" s="21"/>
      <c r="G1712" s="21" t="s">
        <v>23</v>
      </c>
      <c r="H1712" s="21"/>
      <c r="I1712" s="21" t="s">
        <v>802</v>
      </c>
      <c r="J1712" s="21" t="s">
        <v>572</v>
      </c>
      <c r="K1712" s="21" t="s">
        <v>41</v>
      </c>
      <c r="L1712" t="b">
        <v>0</v>
      </c>
      <c r="M1712" t="b">
        <v>0</v>
      </c>
      <c r="N1712" t="b">
        <v>1</v>
      </c>
      <c r="O1712">
        <v>40</v>
      </c>
      <c r="P1712">
        <v>30</v>
      </c>
      <c r="Q1712">
        <v>0</v>
      </c>
      <c r="R1712" s="21" t="s">
        <v>49</v>
      </c>
      <c r="S1712">
        <v>1000</v>
      </c>
      <c r="T1712">
        <v>100</v>
      </c>
      <c r="U1712" t="b">
        <v>1</v>
      </c>
      <c r="V1712">
        <v>80</v>
      </c>
      <c r="W1712">
        <v>1</v>
      </c>
      <c r="X1712">
        <v>105</v>
      </c>
      <c r="Y1712">
        <v>60</v>
      </c>
      <c r="Z1712">
        <v>0.05</v>
      </c>
      <c r="AA1712" t="b">
        <v>1</v>
      </c>
      <c r="AB1712" s="21" t="s">
        <v>724</v>
      </c>
      <c r="AC1712">
        <v>5</v>
      </c>
      <c r="AD1712">
        <v>9</v>
      </c>
      <c r="AE1712">
        <v>10</v>
      </c>
      <c r="AF1712">
        <v>10</v>
      </c>
      <c r="AG1712" s="21" t="s">
        <v>48</v>
      </c>
      <c r="AH1712" t="b">
        <v>1</v>
      </c>
      <c r="AI1712" t="b">
        <v>0</v>
      </c>
      <c r="AJ1712">
        <v>100</v>
      </c>
      <c r="AK1712">
        <v>650</v>
      </c>
      <c r="AL1712">
        <v>1200</v>
      </c>
      <c r="AM1712" s="21" t="s">
        <v>326</v>
      </c>
      <c r="AN1712" s="21"/>
      <c r="AO1712" t="b">
        <v>0</v>
      </c>
      <c r="AP1712" s="21"/>
      <c r="AQ1712" s="21"/>
      <c r="AR1712" s="21" t="s">
        <v>375</v>
      </c>
      <c r="AS1712" s="21"/>
      <c r="AT1712" s="21"/>
      <c r="AU1712" s="21"/>
      <c r="AV1712" s="21"/>
      <c r="AW1712">
        <v>3</v>
      </c>
      <c r="AX1712" s="21"/>
      <c r="AY1712">
        <v>16711935</v>
      </c>
      <c r="AZ1712">
        <v>0</v>
      </c>
      <c r="BA1712">
        <v>0</v>
      </c>
      <c r="BB1712">
        <v>58.5</v>
      </c>
      <c r="BC1712">
        <v>0</v>
      </c>
      <c r="BD1712">
        <v>100</v>
      </c>
      <c r="BE1712" s="21"/>
      <c r="BF1712">
        <v>0</v>
      </c>
    </row>
    <row r="1713" spans="1:58" x14ac:dyDescent="0.25">
      <c r="A1713">
        <v>1.7</v>
      </c>
      <c r="B1713" s="21" t="s">
        <v>184</v>
      </c>
      <c r="C1713" s="21" t="s">
        <v>9</v>
      </c>
      <c r="D1713" s="21" t="s">
        <v>14</v>
      </c>
      <c r="E1713" s="21"/>
      <c r="F1713" s="21"/>
      <c r="G1713" s="21" t="s">
        <v>23</v>
      </c>
      <c r="H1713" s="21"/>
      <c r="I1713" s="21" t="s">
        <v>802</v>
      </c>
      <c r="J1713" s="21" t="s">
        <v>572</v>
      </c>
      <c r="K1713" s="21" t="s">
        <v>41</v>
      </c>
      <c r="L1713" t="b">
        <v>0</v>
      </c>
      <c r="M1713" t="b">
        <v>0</v>
      </c>
      <c r="N1713" t="b">
        <v>1</v>
      </c>
      <c r="O1713">
        <v>40</v>
      </c>
      <c r="P1713">
        <v>30</v>
      </c>
      <c r="Q1713">
        <v>0</v>
      </c>
      <c r="R1713" s="21" t="s">
        <v>49</v>
      </c>
      <c r="S1713">
        <v>1000</v>
      </c>
      <c r="T1713">
        <v>100</v>
      </c>
      <c r="U1713" t="b">
        <v>1</v>
      </c>
      <c r="V1713">
        <v>80</v>
      </c>
      <c r="W1713">
        <v>1</v>
      </c>
      <c r="X1713">
        <v>105</v>
      </c>
      <c r="Y1713">
        <v>60</v>
      </c>
      <c r="Z1713">
        <v>0.05</v>
      </c>
      <c r="AA1713" t="b">
        <v>1</v>
      </c>
      <c r="AB1713" s="21" t="s">
        <v>724</v>
      </c>
      <c r="AC1713">
        <v>5</v>
      </c>
      <c r="AD1713">
        <v>9</v>
      </c>
      <c r="AE1713">
        <v>10</v>
      </c>
      <c r="AF1713">
        <v>10</v>
      </c>
      <c r="AG1713" s="21" t="s">
        <v>48</v>
      </c>
      <c r="AH1713" t="b">
        <v>1</v>
      </c>
      <c r="AI1713" t="b">
        <v>0</v>
      </c>
      <c r="AJ1713">
        <v>100</v>
      </c>
      <c r="AK1713">
        <v>650</v>
      </c>
      <c r="AL1713">
        <v>1200</v>
      </c>
      <c r="AM1713" s="21" t="s">
        <v>326</v>
      </c>
      <c r="AN1713" s="21"/>
      <c r="AO1713" t="b">
        <v>0</v>
      </c>
      <c r="AP1713" s="21"/>
      <c r="AQ1713" s="21"/>
      <c r="AR1713" s="21" t="s">
        <v>375</v>
      </c>
      <c r="AS1713" s="21"/>
      <c r="AT1713" s="21"/>
      <c r="AU1713" s="21"/>
      <c r="AV1713" s="21"/>
      <c r="AW1713">
        <v>3</v>
      </c>
      <c r="AX1713" s="21"/>
      <c r="AY1713">
        <v>16711935</v>
      </c>
      <c r="AZ1713">
        <v>0</v>
      </c>
      <c r="BA1713">
        <v>1</v>
      </c>
      <c r="BB1713">
        <v>62.5</v>
      </c>
      <c r="BC1713">
        <v>100</v>
      </c>
      <c r="BD1713">
        <v>120</v>
      </c>
      <c r="BE1713" s="21"/>
      <c r="BF1713">
        <v>0</v>
      </c>
    </row>
    <row r="1714" spans="1:58" x14ac:dyDescent="0.25">
      <c r="A1714">
        <v>1.7</v>
      </c>
      <c r="B1714" s="21" t="s">
        <v>184</v>
      </c>
      <c r="C1714" s="21" t="s">
        <v>9</v>
      </c>
      <c r="D1714" s="21" t="s">
        <v>14</v>
      </c>
      <c r="E1714" s="21"/>
      <c r="F1714" s="21"/>
      <c r="G1714" s="21" t="s">
        <v>23</v>
      </c>
      <c r="H1714" s="21"/>
      <c r="I1714" s="21" t="s">
        <v>802</v>
      </c>
      <c r="J1714" s="21" t="s">
        <v>572</v>
      </c>
      <c r="K1714" s="21" t="s">
        <v>41</v>
      </c>
      <c r="L1714" t="b">
        <v>0</v>
      </c>
      <c r="M1714" t="b">
        <v>0</v>
      </c>
      <c r="N1714" t="b">
        <v>1</v>
      </c>
      <c r="O1714">
        <v>40</v>
      </c>
      <c r="P1714">
        <v>30</v>
      </c>
      <c r="Q1714">
        <v>0</v>
      </c>
      <c r="R1714" s="21" t="s">
        <v>49</v>
      </c>
      <c r="S1714">
        <v>1000</v>
      </c>
      <c r="T1714">
        <v>100</v>
      </c>
      <c r="U1714" t="b">
        <v>1</v>
      </c>
      <c r="V1714">
        <v>80</v>
      </c>
      <c r="W1714">
        <v>1</v>
      </c>
      <c r="X1714">
        <v>105</v>
      </c>
      <c r="Y1714">
        <v>60</v>
      </c>
      <c r="Z1714">
        <v>0.05</v>
      </c>
      <c r="AA1714" t="b">
        <v>1</v>
      </c>
      <c r="AB1714" s="21" t="s">
        <v>724</v>
      </c>
      <c r="AC1714">
        <v>5</v>
      </c>
      <c r="AD1714">
        <v>9</v>
      </c>
      <c r="AE1714">
        <v>10</v>
      </c>
      <c r="AF1714">
        <v>10</v>
      </c>
      <c r="AG1714" s="21" t="s">
        <v>48</v>
      </c>
      <c r="AH1714" t="b">
        <v>1</v>
      </c>
      <c r="AI1714" t="b">
        <v>0</v>
      </c>
      <c r="AJ1714">
        <v>100</v>
      </c>
      <c r="AK1714">
        <v>650</v>
      </c>
      <c r="AL1714">
        <v>1200</v>
      </c>
      <c r="AM1714" s="21" t="s">
        <v>349</v>
      </c>
      <c r="AN1714" s="21"/>
      <c r="AO1714" t="b">
        <v>0</v>
      </c>
      <c r="AP1714" s="21"/>
      <c r="AQ1714" s="21"/>
      <c r="AR1714" s="21" t="s">
        <v>503</v>
      </c>
      <c r="AS1714" s="21"/>
      <c r="AT1714" s="21"/>
      <c r="AU1714" s="21"/>
      <c r="AV1714" s="21"/>
      <c r="AW1714">
        <v>3</v>
      </c>
      <c r="AX1714" s="21"/>
      <c r="AY1714">
        <v>2763429</v>
      </c>
      <c r="AZ1714">
        <v>0</v>
      </c>
      <c r="BA1714">
        <v>0</v>
      </c>
      <c r="BB1714">
        <v>25</v>
      </c>
      <c r="BC1714">
        <v>60</v>
      </c>
      <c r="BD1714">
        <v>70</v>
      </c>
      <c r="BE1714" s="21"/>
      <c r="BF1714">
        <v>0</v>
      </c>
    </row>
    <row r="1715" spans="1:58" x14ac:dyDescent="0.25">
      <c r="A1715">
        <v>1.7</v>
      </c>
      <c r="B1715" s="21" t="s">
        <v>184</v>
      </c>
      <c r="C1715" s="21" t="s">
        <v>9</v>
      </c>
      <c r="D1715" s="21" t="s">
        <v>14</v>
      </c>
      <c r="E1715" s="21"/>
      <c r="F1715" s="21"/>
      <c r="G1715" s="21" t="s">
        <v>23</v>
      </c>
      <c r="H1715" s="21"/>
      <c r="I1715" s="21" t="s">
        <v>802</v>
      </c>
      <c r="J1715" s="21" t="s">
        <v>572</v>
      </c>
      <c r="K1715" s="21" t="s">
        <v>41</v>
      </c>
      <c r="L1715" t="b">
        <v>0</v>
      </c>
      <c r="M1715" t="b">
        <v>0</v>
      </c>
      <c r="N1715" t="b">
        <v>1</v>
      </c>
      <c r="O1715">
        <v>40</v>
      </c>
      <c r="P1715">
        <v>30</v>
      </c>
      <c r="Q1715">
        <v>0</v>
      </c>
      <c r="R1715" s="21" t="s">
        <v>49</v>
      </c>
      <c r="S1715">
        <v>1000</v>
      </c>
      <c r="T1715">
        <v>100</v>
      </c>
      <c r="U1715" t="b">
        <v>1</v>
      </c>
      <c r="V1715">
        <v>80</v>
      </c>
      <c r="W1715">
        <v>1</v>
      </c>
      <c r="X1715">
        <v>105</v>
      </c>
      <c r="Y1715">
        <v>60</v>
      </c>
      <c r="Z1715">
        <v>0.05</v>
      </c>
      <c r="AA1715" t="b">
        <v>1</v>
      </c>
      <c r="AB1715" s="21" t="s">
        <v>724</v>
      </c>
      <c r="AC1715">
        <v>5</v>
      </c>
      <c r="AD1715">
        <v>9</v>
      </c>
      <c r="AE1715">
        <v>10</v>
      </c>
      <c r="AF1715">
        <v>10</v>
      </c>
      <c r="AG1715" s="21" t="s">
        <v>48</v>
      </c>
      <c r="AH1715" t="b">
        <v>1</v>
      </c>
      <c r="AI1715" t="b">
        <v>0</v>
      </c>
      <c r="AJ1715">
        <v>100</v>
      </c>
      <c r="AK1715">
        <v>650</v>
      </c>
      <c r="AL1715">
        <v>1200</v>
      </c>
      <c r="AM1715" s="21" t="s">
        <v>349</v>
      </c>
      <c r="AN1715" s="21"/>
      <c r="AO1715" t="b">
        <v>0</v>
      </c>
      <c r="AP1715" s="21"/>
      <c r="AQ1715" s="21"/>
      <c r="AR1715" s="21" t="s">
        <v>503</v>
      </c>
      <c r="AS1715" s="21"/>
      <c r="AT1715" s="21"/>
      <c r="AU1715" s="21"/>
      <c r="AV1715" s="21"/>
      <c r="AW1715">
        <v>3</v>
      </c>
      <c r="AX1715" s="21"/>
      <c r="AY1715">
        <v>2763429</v>
      </c>
      <c r="AZ1715">
        <v>0</v>
      </c>
      <c r="BA1715">
        <v>0</v>
      </c>
      <c r="BB1715">
        <v>45</v>
      </c>
      <c r="BC1715">
        <v>25</v>
      </c>
      <c r="BD1715">
        <v>70</v>
      </c>
      <c r="BE1715" s="21"/>
      <c r="BF1715">
        <v>0</v>
      </c>
    </row>
    <row r="1716" spans="1:58" x14ac:dyDescent="0.25">
      <c r="A1716">
        <v>1.7</v>
      </c>
      <c r="B1716" s="21" t="s">
        <v>184</v>
      </c>
      <c r="C1716" s="21" t="s">
        <v>9</v>
      </c>
      <c r="D1716" s="21" t="s">
        <v>14</v>
      </c>
      <c r="E1716" s="21"/>
      <c r="F1716" s="21"/>
      <c r="G1716" s="21" t="s">
        <v>23</v>
      </c>
      <c r="H1716" s="21"/>
      <c r="I1716" s="21" t="s">
        <v>802</v>
      </c>
      <c r="J1716" s="21" t="s">
        <v>572</v>
      </c>
      <c r="K1716" s="21" t="s">
        <v>41</v>
      </c>
      <c r="L1716" t="b">
        <v>0</v>
      </c>
      <c r="M1716" t="b">
        <v>0</v>
      </c>
      <c r="N1716" t="b">
        <v>1</v>
      </c>
      <c r="O1716">
        <v>40</v>
      </c>
      <c r="P1716">
        <v>30</v>
      </c>
      <c r="Q1716">
        <v>0</v>
      </c>
      <c r="R1716" s="21" t="s">
        <v>49</v>
      </c>
      <c r="S1716">
        <v>1000</v>
      </c>
      <c r="T1716">
        <v>100</v>
      </c>
      <c r="U1716" t="b">
        <v>1</v>
      </c>
      <c r="V1716">
        <v>80</v>
      </c>
      <c r="W1716">
        <v>1</v>
      </c>
      <c r="X1716">
        <v>105</v>
      </c>
      <c r="Y1716">
        <v>60</v>
      </c>
      <c r="Z1716">
        <v>0.05</v>
      </c>
      <c r="AA1716" t="b">
        <v>1</v>
      </c>
      <c r="AB1716" s="21" t="s">
        <v>724</v>
      </c>
      <c r="AC1716">
        <v>5</v>
      </c>
      <c r="AD1716">
        <v>9</v>
      </c>
      <c r="AE1716">
        <v>10</v>
      </c>
      <c r="AF1716">
        <v>10</v>
      </c>
      <c r="AG1716" s="21" t="s">
        <v>48</v>
      </c>
      <c r="AH1716" t="b">
        <v>1</v>
      </c>
      <c r="AI1716" t="b">
        <v>0</v>
      </c>
      <c r="AJ1716">
        <v>100</v>
      </c>
      <c r="AK1716">
        <v>650</v>
      </c>
      <c r="AL1716">
        <v>1200</v>
      </c>
      <c r="AM1716" s="21" t="s">
        <v>349</v>
      </c>
      <c r="AN1716" s="21"/>
      <c r="AO1716" t="b">
        <v>0</v>
      </c>
      <c r="AP1716" s="21"/>
      <c r="AQ1716" s="21"/>
      <c r="AR1716" s="21" t="s">
        <v>503</v>
      </c>
      <c r="AS1716" s="21"/>
      <c r="AT1716" s="21"/>
      <c r="AU1716" s="21"/>
      <c r="AV1716" s="21"/>
      <c r="AW1716">
        <v>3</v>
      </c>
      <c r="AX1716" s="21"/>
      <c r="AY1716">
        <v>2763429</v>
      </c>
      <c r="AZ1716">
        <v>0</v>
      </c>
      <c r="BA1716">
        <v>0</v>
      </c>
      <c r="BB1716">
        <v>50</v>
      </c>
      <c r="BC1716">
        <v>15</v>
      </c>
      <c r="BD1716">
        <v>70</v>
      </c>
      <c r="BE1716" s="21"/>
      <c r="BF1716">
        <v>0</v>
      </c>
    </row>
    <row r="1717" spans="1:58" x14ac:dyDescent="0.25">
      <c r="A1717">
        <v>1.7</v>
      </c>
      <c r="B1717" s="21" t="s">
        <v>184</v>
      </c>
      <c r="C1717" s="21" t="s">
        <v>9</v>
      </c>
      <c r="D1717" s="21" t="s">
        <v>14</v>
      </c>
      <c r="E1717" s="21"/>
      <c r="F1717" s="21"/>
      <c r="G1717" s="21" t="s">
        <v>23</v>
      </c>
      <c r="H1717" s="21"/>
      <c r="I1717" s="21" t="s">
        <v>802</v>
      </c>
      <c r="J1717" s="21" t="s">
        <v>572</v>
      </c>
      <c r="K1717" s="21" t="s">
        <v>41</v>
      </c>
      <c r="L1717" t="b">
        <v>0</v>
      </c>
      <c r="M1717" t="b">
        <v>0</v>
      </c>
      <c r="N1717" t="b">
        <v>1</v>
      </c>
      <c r="O1717">
        <v>40</v>
      </c>
      <c r="P1717">
        <v>30</v>
      </c>
      <c r="Q1717">
        <v>0</v>
      </c>
      <c r="R1717" s="21" t="s">
        <v>49</v>
      </c>
      <c r="S1717">
        <v>1000</v>
      </c>
      <c r="T1717">
        <v>100</v>
      </c>
      <c r="U1717" t="b">
        <v>1</v>
      </c>
      <c r="V1717">
        <v>80</v>
      </c>
      <c r="W1717">
        <v>1</v>
      </c>
      <c r="X1717">
        <v>105</v>
      </c>
      <c r="Y1717">
        <v>60</v>
      </c>
      <c r="Z1717">
        <v>0.05</v>
      </c>
      <c r="AA1717" t="b">
        <v>1</v>
      </c>
      <c r="AB1717" s="21" t="s">
        <v>724</v>
      </c>
      <c r="AC1717">
        <v>5</v>
      </c>
      <c r="AD1717">
        <v>9</v>
      </c>
      <c r="AE1717">
        <v>10</v>
      </c>
      <c r="AF1717">
        <v>10</v>
      </c>
      <c r="AG1717" s="21" t="s">
        <v>48</v>
      </c>
      <c r="AH1717" t="b">
        <v>1</v>
      </c>
      <c r="AI1717" t="b">
        <v>0</v>
      </c>
      <c r="AJ1717">
        <v>100</v>
      </c>
      <c r="AK1717">
        <v>650</v>
      </c>
      <c r="AL1717">
        <v>1200</v>
      </c>
      <c r="AM1717" s="21" t="s">
        <v>349</v>
      </c>
      <c r="AN1717" s="21"/>
      <c r="AO1717" t="b">
        <v>0</v>
      </c>
      <c r="AP1717" s="21"/>
      <c r="AQ1717" s="21"/>
      <c r="AR1717" s="21" t="s">
        <v>503</v>
      </c>
      <c r="AS1717" s="21"/>
      <c r="AT1717" s="21"/>
      <c r="AU1717" s="21"/>
      <c r="AV1717" s="21"/>
      <c r="AW1717">
        <v>3</v>
      </c>
      <c r="AX1717" s="21"/>
      <c r="AY1717">
        <v>2763429</v>
      </c>
      <c r="AZ1717">
        <v>0</v>
      </c>
      <c r="BA1717">
        <v>0</v>
      </c>
      <c r="BB1717">
        <v>55</v>
      </c>
      <c r="BC1717">
        <v>5</v>
      </c>
      <c r="BD1717">
        <v>70</v>
      </c>
      <c r="BE1717" s="21"/>
      <c r="BF1717">
        <v>0</v>
      </c>
    </row>
    <row r="1718" spans="1:58" x14ac:dyDescent="0.25">
      <c r="A1718">
        <v>1.7</v>
      </c>
      <c r="B1718" s="21" t="s">
        <v>184</v>
      </c>
      <c r="C1718" s="21" t="s">
        <v>9</v>
      </c>
      <c r="D1718" s="21" t="s">
        <v>14</v>
      </c>
      <c r="E1718" s="21"/>
      <c r="F1718" s="21"/>
      <c r="G1718" s="21" t="s">
        <v>23</v>
      </c>
      <c r="H1718" s="21"/>
      <c r="I1718" s="21" t="s">
        <v>802</v>
      </c>
      <c r="J1718" s="21" t="s">
        <v>572</v>
      </c>
      <c r="K1718" s="21" t="s">
        <v>41</v>
      </c>
      <c r="L1718" t="b">
        <v>0</v>
      </c>
      <c r="M1718" t="b">
        <v>0</v>
      </c>
      <c r="N1718" t="b">
        <v>1</v>
      </c>
      <c r="O1718">
        <v>40</v>
      </c>
      <c r="P1718">
        <v>30</v>
      </c>
      <c r="Q1718">
        <v>0</v>
      </c>
      <c r="R1718" s="21" t="s">
        <v>49</v>
      </c>
      <c r="S1718">
        <v>1000</v>
      </c>
      <c r="T1718">
        <v>100</v>
      </c>
      <c r="U1718" t="b">
        <v>1</v>
      </c>
      <c r="V1718">
        <v>80</v>
      </c>
      <c r="W1718">
        <v>1</v>
      </c>
      <c r="X1718">
        <v>105</v>
      </c>
      <c r="Y1718">
        <v>60</v>
      </c>
      <c r="Z1718">
        <v>0.05</v>
      </c>
      <c r="AA1718" t="b">
        <v>1</v>
      </c>
      <c r="AB1718" s="21" t="s">
        <v>724</v>
      </c>
      <c r="AC1718">
        <v>5</v>
      </c>
      <c r="AD1718">
        <v>9</v>
      </c>
      <c r="AE1718">
        <v>10</v>
      </c>
      <c r="AF1718">
        <v>10</v>
      </c>
      <c r="AG1718" s="21" t="s">
        <v>48</v>
      </c>
      <c r="AH1718" t="b">
        <v>1</v>
      </c>
      <c r="AI1718" t="b">
        <v>0</v>
      </c>
      <c r="AJ1718">
        <v>100</v>
      </c>
      <c r="AK1718">
        <v>650</v>
      </c>
      <c r="AL1718">
        <v>1200</v>
      </c>
      <c r="AM1718" s="21" t="s">
        <v>375</v>
      </c>
      <c r="AN1718" s="21"/>
      <c r="AO1718" t="b">
        <v>0</v>
      </c>
      <c r="AP1718" s="21"/>
      <c r="AQ1718" s="21"/>
      <c r="AR1718" s="21" t="s">
        <v>375</v>
      </c>
      <c r="AS1718" s="21"/>
      <c r="AT1718" s="21"/>
      <c r="AU1718" s="21"/>
      <c r="AV1718" s="21"/>
      <c r="AW1718">
        <v>1.5009999999999999</v>
      </c>
      <c r="AX1718" s="21"/>
      <c r="AY1718">
        <v>16711935</v>
      </c>
      <c r="BE1718" s="21"/>
    </row>
    <row r="1719" spans="1:58" x14ac:dyDescent="0.25">
      <c r="A1719">
        <v>1.7</v>
      </c>
      <c r="B1719" s="21" t="s">
        <v>184</v>
      </c>
      <c r="C1719" s="21" t="s">
        <v>9</v>
      </c>
      <c r="D1719" s="21" t="s">
        <v>14</v>
      </c>
      <c r="E1719" s="21"/>
      <c r="F1719" s="21"/>
      <c r="G1719" s="21" t="s">
        <v>23</v>
      </c>
      <c r="H1719" s="21"/>
      <c r="I1719" s="21" t="s">
        <v>802</v>
      </c>
      <c r="J1719" s="21" t="s">
        <v>572</v>
      </c>
      <c r="K1719" s="21" t="s">
        <v>41</v>
      </c>
      <c r="L1719" t="b">
        <v>0</v>
      </c>
      <c r="M1719" t="b">
        <v>0</v>
      </c>
      <c r="N1719" t="b">
        <v>1</v>
      </c>
      <c r="O1719">
        <v>40</v>
      </c>
      <c r="P1719">
        <v>30</v>
      </c>
      <c r="Q1719">
        <v>0</v>
      </c>
      <c r="R1719" s="21" t="s">
        <v>49</v>
      </c>
      <c r="S1719">
        <v>1000</v>
      </c>
      <c r="T1719">
        <v>100</v>
      </c>
      <c r="U1719" t="b">
        <v>1</v>
      </c>
      <c r="V1719">
        <v>80</v>
      </c>
      <c r="W1719">
        <v>1</v>
      </c>
      <c r="X1719">
        <v>105</v>
      </c>
      <c r="Y1719">
        <v>60</v>
      </c>
      <c r="Z1719">
        <v>0.05</v>
      </c>
      <c r="AA1719" t="b">
        <v>1</v>
      </c>
      <c r="AB1719" s="21" t="s">
        <v>724</v>
      </c>
      <c r="AC1719">
        <v>5</v>
      </c>
      <c r="AD1719">
        <v>9</v>
      </c>
      <c r="AE1719">
        <v>10</v>
      </c>
      <c r="AF1719">
        <v>10</v>
      </c>
      <c r="AG1719" s="21" t="s">
        <v>48</v>
      </c>
      <c r="AH1719" t="b">
        <v>1</v>
      </c>
      <c r="AI1719" t="b">
        <v>0</v>
      </c>
      <c r="AJ1719">
        <v>100</v>
      </c>
      <c r="AK1719">
        <v>650</v>
      </c>
      <c r="AL1719">
        <v>1200</v>
      </c>
      <c r="AM1719" s="21" t="s">
        <v>429</v>
      </c>
      <c r="AN1719" s="21"/>
      <c r="AO1719" t="b">
        <v>0</v>
      </c>
      <c r="AP1719" s="21"/>
      <c r="AQ1719" s="21"/>
      <c r="AR1719" s="21" t="s">
        <v>501</v>
      </c>
      <c r="AS1719" s="21"/>
      <c r="AT1719" s="21"/>
      <c r="AU1719" s="21"/>
      <c r="AV1719" s="21"/>
      <c r="AW1719">
        <v>1.5009999999999999</v>
      </c>
      <c r="AX1719" s="21"/>
      <c r="AY1719">
        <v>2763429</v>
      </c>
      <c r="BE1719" s="21"/>
    </row>
    <row r="1720" spans="1:58" x14ac:dyDescent="0.25">
      <c r="A1720" t="s">
        <v>721</v>
      </c>
      <c r="B1720" t="s">
        <v>4</v>
      </c>
      <c r="C1720" t="s">
        <v>8</v>
      </c>
      <c r="D1720" t="s">
        <v>13</v>
      </c>
      <c r="E1720" t="s">
        <v>18</v>
      </c>
      <c r="F1720" t="s">
        <v>20</v>
      </c>
      <c r="G1720" t="s">
        <v>22</v>
      </c>
      <c r="H1720" t="s">
        <v>27</v>
      </c>
      <c r="I1720" t="s">
        <v>30</v>
      </c>
      <c r="J1720" t="s">
        <v>31</v>
      </c>
      <c r="K1720" t="s">
        <v>466</v>
      </c>
      <c r="L1720" t="s">
        <v>55</v>
      </c>
      <c r="M1720" t="s">
        <v>57</v>
      </c>
      <c r="N1720" t="s">
        <v>58</v>
      </c>
      <c r="O1720" t="s">
        <v>43</v>
      </c>
      <c r="P1720" t="s">
        <v>45</v>
      </c>
      <c r="Q1720" t="s">
        <v>46</v>
      </c>
      <c r="R1720" t="s">
        <v>47</v>
      </c>
      <c r="S1720" t="s">
        <v>51</v>
      </c>
      <c r="T1720" t="s">
        <v>53</v>
      </c>
      <c r="U1720" t="s">
        <v>75</v>
      </c>
      <c r="V1720" t="s">
        <v>76</v>
      </c>
      <c r="W1720" t="s">
        <v>77</v>
      </c>
      <c r="X1720" t="s">
        <v>78</v>
      </c>
      <c r="Y1720" t="s">
        <v>79</v>
      </c>
      <c r="Z1720" t="s">
        <v>80</v>
      </c>
      <c r="AA1720" t="s">
        <v>81</v>
      </c>
      <c r="AB1720" t="s">
        <v>61</v>
      </c>
      <c r="AC1720" t="s">
        <v>62</v>
      </c>
      <c r="AD1720" t="s">
        <v>64</v>
      </c>
      <c r="AE1720" t="s">
        <v>65</v>
      </c>
      <c r="AF1720" t="s">
        <v>66</v>
      </c>
      <c r="AG1720" t="s">
        <v>67</v>
      </c>
      <c r="AH1720" t="s">
        <v>72</v>
      </c>
      <c r="AI1720" t="s">
        <v>73</v>
      </c>
      <c r="AJ1720" t="s">
        <v>69</v>
      </c>
      <c r="AK1720" t="s">
        <v>70</v>
      </c>
      <c r="AL1720" t="s">
        <v>71</v>
      </c>
      <c r="AM1720" t="s">
        <v>722</v>
      </c>
      <c r="AN1720" t="s">
        <v>102</v>
      </c>
      <c r="AO1720" t="s">
        <v>100</v>
      </c>
      <c r="AP1720" t="s">
        <v>84</v>
      </c>
      <c r="AQ1720" t="s">
        <v>85</v>
      </c>
      <c r="AR1720" t="s">
        <v>86</v>
      </c>
      <c r="AS1720" t="s">
        <v>87</v>
      </c>
      <c r="AT1720" t="s">
        <v>89</v>
      </c>
      <c r="AU1720" t="s">
        <v>90</v>
      </c>
      <c r="AV1720" t="s">
        <v>91</v>
      </c>
      <c r="AW1720" t="s">
        <v>92</v>
      </c>
      <c r="AX1720" t="s">
        <v>94</v>
      </c>
      <c r="AY1720" t="s">
        <v>96</v>
      </c>
      <c r="AZ1720" t="s">
        <v>478</v>
      </c>
      <c r="BA1720" t="s">
        <v>104</v>
      </c>
      <c r="BB1720" t="s">
        <v>105</v>
      </c>
      <c r="BC1720" t="s">
        <v>106</v>
      </c>
      <c r="BD1720" t="s">
        <v>488</v>
      </c>
      <c r="BE1720" t="s">
        <v>107</v>
      </c>
      <c r="BF1720" t="s">
        <v>36</v>
      </c>
    </row>
    <row r="1721" spans="1:58" x14ac:dyDescent="0.25">
      <c r="A1721">
        <v>1.7</v>
      </c>
      <c r="B1721" s="21" t="s">
        <v>194</v>
      </c>
      <c r="C1721" s="21" t="s">
        <v>9</v>
      </c>
      <c r="D1721" s="21" t="s">
        <v>14</v>
      </c>
      <c r="E1721" s="21"/>
      <c r="F1721" s="21"/>
      <c r="G1721" s="21" t="s">
        <v>23</v>
      </c>
      <c r="H1721" s="21"/>
      <c r="I1721" s="21" t="s">
        <v>803</v>
      </c>
      <c r="J1721" s="21" t="s">
        <v>673</v>
      </c>
      <c r="K1721" s="21" t="s">
        <v>41</v>
      </c>
      <c r="L1721" t="b">
        <v>0</v>
      </c>
      <c r="M1721" t="b">
        <v>0</v>
      </c>
      <c r="N1721" t="b">
        <v>0</v>
      </c>
      <c r="O1721">
        <v>40</v>
      </c>
      <c r="P1721">
        <v>30</v>
      </c>
      <c r="Q1721">
        <v>0</v>
      </c>
      <c r="R1721" s="21" t="s">
        <v>49</v>
      </c>
      <c r="S1721">
        <v>1000</v>
      </c>
      <c r="T1721">
        <v>100</v>
      </c>
      <c r="U1721" t="b">
        <v>1</v>
      </c>
      <c r="V1721">
        <v>100</v>
      </c>
      <c r="W1721">
        <v>1</v>
      </c>
      <c r="X1721">
        <v>105</v>
      </c>
      <c r="Y1721">
        <v>60</v>
      </c>
      <c r="Z1721">
        <v>0.05</v>
      </c>
      <c r="AA1721" t="b">
        <v>1</v>
      </c>
      <c r="AB1721" s="21" t="s">
        <v>724</v>
      </c>
      <c r="AC1721">
        <v>5</v>
      </c>
      <c r="AD1721">
        <v>9</v>
      </c>
      <c r="AE1721">
        <v>10</v>
      </c>
      <c r="AF1721">
        <v>10</v>
      </c>
      <c r="AG1721" s="21" t="s">
        <v>48</v>
      </c>
      <c r="AH1721" t="b">
        <v>0</v>
      </c>
      <c r="AI1721" t="b">
        <v>0</v>
      </c>
      <c r="AJ1721">
        <v>50</v>
      </c>
      <c r="AK1721">
        <v>0</v>
      </c>
      <c r="AL1721">
        <v>2000</v>
      </c>
      <c r="AM1721" s="21" t="s">
        <v>220</v>
      </c>
      <c r="AN1721" s="21"/>
      <c r="AO1721" t="b">
        <v>0</v>
      </c>
      <c r="AP1721" s="21"/>
      <c r="AQ1721" s="21"/>
      <c r="AR1721" s="21" t="s">
        <v>500</v>
      </c>
      <c r="AS1721" s="21"/>
      <c r="AU1721" s="21"/>
      <c r="AW1721">
        <v>1</v>
      </c>
      <c r="AX1721" s="21"/>
      <c r="AY1721">
        <v>9639167</v>
      </c>
      <c r="BE1721" s="21"/>
    </row>
    <row r="1722" spans="1:58" x14ac:dyDescent="0.25">
      <c r="A1722">
        <v>1.7</v>
      </c>
      <c r="B1722" s="21" t="s">
        <v>194</v>
      </c>
      <c r="C1722" s="21" t="s">
        <v>9</v>
      </c>
      <c r="D1722" s="21" t="s">
        <v>14</v>
      </c>
      <c r="E1722" s="21"/>
      <c r="F1722" s="21"/>
      <c r="G1722" s="21" t="s">
        <v>23</v>
      </c>
      <c r="H1722" s="21"/>
      <c r="I1722" s="21" t="s">
        <v>803</v>
      </c>
      <c r="J1722" s="21" t="s">
        <v>673</v>
      </c>
      <c r="K1722" s="21" t="s">
        <v>41</v>
      </c>
      <c r="L1722" t="b">
        <v>0</v>
      </c>
      <c r="M1722" t="b">
        <v>0</v>
      </c>
      <c r="N1722" t="b">
        <v>0</v>
      </c>
      <c r="O1722">
        <v>40</v>
      </c>
      <c r="P1722">
        <v>30</v>
      </c>
      <c r="Q1722">
        <v>0</v>
      </c>
      <c r="R1722" s="21" t="s">
        <v>49</v>
      </c>
      <c r="S1722">
        <v>1000</v>
      </c>
      <c r="T1722">
        <v>100</v>
      </c>
      <c r="U1722" t="b">
        <v>1</v>
      </c>
      <c r="V1722">
        <v>100</v>
      </c>
      <c r="W1722">
        <v>1</v>
      </c>
      <c r="X1722">
        <v>105</v>
      </c>
      <c r="Y1722">
        <v>60</v>
      </c>
      <c r="Z1722">
        <v>0.05</v>
      </c>
      <c r="AA1722" t="b">
        <v>1</v>
      </c>
      <c r="AB1722" s="21" t="s">
        <v>724</v>
      </c>
      <c r="AC1722">
        <v>5</v>
      </c>
      <c r="AD1722">
        <v>9</v>
      </c>
      <c r="AE1722">
        <v>10</v>
      </c>
      <c r="AF1722">
        <v>10</v>
      </c>
      <c r="AG1722" s="21" t="s">
        <v>48</v>
      </c>
      <c r="AH1722" t="b">
        <v>0</v>
      </c>
      <c r="AI1722" t="b">
        <v>0</v>
      </c>
      <c r="AJ1722">
        <v>50</v>
      </c>
      <c r="AK1722">
        <v>0</v>
      </c>
      <c r="AL1722">
        <v>2000</v>
      </c>
      <c r="AM1722" s="21" t="s">
        <v>221</v>
      </c>
      <c r="AN1722" s="21"/>
      <c r="AO1722" t="b">
        <v>0</v>
      </c>
      <c r="AP1722" s="21"/>
      <c r="AQ1722" s="21"/>
      <c r="AR1722" s="21" t="s">
        <v>500</v>
      </c>
      <c r="AS1722" s="21"/>
      <c r="AU1722" s="21"/>
      <c r="AW1722">
        <v>1</v>
      </c>
      <c r="AX1722" s="21"/>
      <c r="AY1722">
        <v>9639167</v>
      </c>
      <c r="BE1722" s="21"/>
    </row>
    <row r="1723" spans="1:58" x14ac:dyDescent="0.25">
      <c r="A1723">
        <v>1.7</v>
      </c>
      <c r="B1723" s="21" t="s">
        <v>194</v>
      </c>
      <c r="C1723" s="21" t="s">
        <v>9</v>
      </c>
      <c r="D1723" s="21" t="s">
        <v>14</v>
      </c>
      <c r="E1723" s="21"/>
      <c r="F1723" s="21"/>
      <c r="G1723" s="21" t="s">
        <v>23</v>
      </c>
      <c r="H1723" s="21"/>
      <c r="I1723" s="21" t="s">
        <v>803</v>
      </c>
      <c r="J1723" s="21" t="s">
        <v>673</v>
      </c>
      <c r="K1723" s="21" t="s">
        <v>41</v>
      </c>
      <c r="L1723" t="b">
        <v>0</v>
      </c>
      <c r="M1723" t="b">
        <v>0</v>
      </c>
      <c r="N1723" t="b">
        <v>0</v>
      </c>
      <c r="O1723">
        <v>40</v>
      </c>
      <c r="P1723">
        <v>30</v>
      </c>
      <c r="Q1723">
        <v>0</v>
      </c>
      <c r="R1723" s="21" t="s">
        <v>49</v>
      </c>
      <c r="S1723">
        <v>1000</v>
      </c>
      <c r="T1723">
        <v>100</v>
      </c>
      <c r="U1723" t="b">
        <v>1</v>
      </c>
      <c r="V1723">
        <v>100</v>
      </c>
      <c r="W1723">
        <v>1</v>
      </c>
      <c r="X1723">
        <v>105</v>
      </c>
      <c r="Y1723">
        <v>60</v>
      </c>
      <c r="Z1723">
        <v>0.05</v>
      </c>
      <c r="AA1723" t="b">
        <v>1</v>
      </c>
      <c r="AB1723" s="21" t="s">
        <v>724</v>
      </c>
      <c r="AC1723">
        <v>5</v>
      </c>
      <c r="AD1723">
        <v>9</v>
      </c>
      <c r="AE1723">
        <v>10</v>
      </c>
      <c r="AF1723">
        <v>10</v>
      </c>
      <c r="AG1723" s="21" t="s">
        <v>48</v>
      </c>
      <c r="AH1723" t="b">
        <v>0</v>
      </c>
      <c r="AI1723" t="b">
        <v>0</v>
      </c>
      <c r="AJ1723">
        <v>50</v>
      </c>
      <c r="AK1723">
        <v>0</v>
      </c>
      <c r="AL1723">
        <v>2000</v>
      </c>
      <c r="AM1723" s="21" t="s">
        <v>223</v>
      </c>
      <c r="AN1723" s="21"/>
      <c r="AO1723" t="b">
        <v>0</v>
      </c>
      <c r="AP1723" s="21"/>
      <c r="AQ1723" s="21"/>
      <c r="AR1723" s="21" t="s">
        <v>502</v>
      </c>
      <c r="AS1723" s="21"/>
      <c r="AU1723" s="21"/>
      <c r="AW1723">
        <v>4.5</v>
      </c>
      <c r="AX1723" s="21"/>
      <c r="AY1723">
        <v>65280</v>
      </c>
      <c r="BE1723" s="21"/>
    </row>
    <row r="1724" spans="1:58" x14ac:dyDescent="0.25">
      <c r="A1724">
        <v>1.7</v>
      </c>
      <c r="B1724" s="21" t="s">
        <v>194</v>
      </c>
      <c r="C1724" s="21" t="s">
        <v>9</v>
      </c>
      <c r="D1724" s="21" t="s">
        <v>14</v>
      </c>
      <c r="E1724" s="21"/>
      <c r="F1724" s="21"/>
      <c r="G1724" s="21" t="s">
        <v>23</v>
      </c>
      <c r="H1724" s="21"/>
      <c r="I1724" s="21" t="s">
        <v>803</v>
      </c>
      <c r="J1724" s="21" t="s">
        <v>673</v>
      </c>
      <c r="K1724" s="21" t="s">
        <v>41</v>
      </c>
      <c r="L1724" t="b">
        <v>0</v>
      </c>
      <c r="M1724" t="b">
        <v>0</v>
      </c>
      <c r="N1724" t="b">
        <v>0</v>
      </c>
      <c r="O1724">
        <v>40</v>
      </c>
      <c r="P1724">
        <v>30</v>
      </c>
      <c r="Q1724">
        <v>0</v>
      </c>
      <c r="R1724" s="21" t="s">
        <v>49</v>
      </c>
      <c r="S1724">
        <v>1000</v>
      </c>
      <c r="T1724">
        <v>100</v>
      </c>
      <c r="U1724" t="b">
        <v>1</v>
      </c>
      <c r="V1724">
        <v>100</v>
      </c>
      <c r="W1724">
        <v>1</v>
      </c>
      <c r="X1724">
        <v>105</v>
      </c>
      <c r="Y1724">
        <v>60</v>
      </c>
      <c r="Z1724">
        <v>0.05</v>
      </c>
      <c r="AA1724" t="b">
        <v>1</v>
      </c>
      <c r="AB1724" s="21" t="s">
        <v>724</v>
      </c>
      <c r="AC1724">
        <v>5</v>
      </c>
      <c r="AD1724">
        <v>9</v>
      </c>
      <c r="AE1724">
        <v>10</v>
      </c>
      <c r="AF1724">
        <v>10</v>
      </c>
      <c r="AG1724" s="21" t="s">
        <v>48</v>
      </c>
      <c r="AH1724" t="b">
        <v>0</v>
      </c>
      <c r="AI1724" t="b">
        <v>0</v>
      </c>
      <c r="AJ1724">
        <v>50</v>
      </c>
      <c r="AK1724">
        <v>0</v>
      </c>
      <c r="AL1724">
        <v>2000</v>
      </c>
      <c r="AM1724" s="21" t="s">
        <v>229</v>
      </c>
      <c r="AN1724" s="21"/>
      <c r="AO1724" t="b">
        <v>0</v>
      </c>
      <c r="AP1724" s="21"/>
      <c r="AQ1724" s="21"/>
      <c r="AR1724" s="21" t="s">
        <v>503</v>
      </c>
      <c r="AS1724" s="21"/>
      <c r="AU1724" s="21"/>
      <c r="AW1724">
        <v>1</v>
      </c>
      <c r="AX1724" s="21"/>
      <c r="AY1724">
        <v>14524637</v>
      </c>
      <c r="BE1724" s="21"/>
    </row>
    <row r="1725" spans="1:58" x14ac:dyDescent="0.25">
      <c r="A1725">
        <v>1.7</v>
      </c>
      <c r="B1725" s="21" t="s">
        <v>194</v>
      </c>
      <c r="C1725" s="21" t="s">
        <v>9</v>
      </c>
      <c r="D1725" s="21" t="s">
        <v>14</v>
      </c>
      <c r="E1725" s="21"/>
      <c r="F1725" s="21"/>
      <c r="G1725" s="21" t="s">
        <v>23</v>
      </c>
      <c r="H1725" s="21"/>
      <c r="I1725" s="21" t="s">
        <v>803</v>
      </c>
      <c r="J1725" s="21" t="s">
        <v>673</v>
      </c>
      <c r="K1725" s="21" t="s">
        <v>41</v>
      </c>
      <c r="L1725" t="b">
        <v>0</v>
      </c>
      <c r="M1725" t="b">
        <v>0</v>
      </c>
      <c r="N1725" t="b">
        <v>0</v>
      </c>
      <c r="O1725">
        <v>40</v>
      </c>
      <c r="P1725">
        <v>30</v>
      </c>
      <c r="Q1725">
        <v>0</v>
      </c>
      <c r="R1725" s="21" t="s">
        <v>49</v>
      </c>
      <c r="S1725">
        <v>1000</v>
      </c>
      <c r="T1725">
        <v>100</v>
      </c>
      <c r="U1725" t="b">
        <v>1</v>
      </c>
      <c r="V1725">
        <v>100</v>
      </c>
      <c r="W1725">
        <v>1</v>
      </c>
      <c r="X1725">
        <v>105</v>
      </c>
      <c r="Y1725">
        <v>60</v>
      </c>
      <c r="Z1725">
        <v>0.05</v>
      </c>
      <c r="AA1725" t="b">
        <v>1</v>
      </c>
      <c r="AB1725" s="21" t="s">
        <v>724</v>
      </c>
      <c r="AC1725">
        <v>5</v>
      </c>
      <c r="AD1725">
        <v>9</v>
      </c>
      <c r="AE1725">
        <v>10</v>
      </c>
      <c r="AF1725">
        <v>10</v>
      </c>
      <c r="AG1725" s="21" t="s">
        <v>48</v>
      </c>
      <c r="AH1725" t="b">
        <v>0</v>
      </c>
      <c r="AI1725" t="b">
        <v>0</v>
      </c>
      <c r="AJ1725">
        <v>50</v>
      </c>
      <c r="AK1725">
        <v>0</v>
      </c>
      <c r="AL1725">
        <v>2000</v>
      </c>
      <c r="AM1725" s="21" t="s">
        <v>232</v>
      </c>
      <c r="AN1725" s="21"/>
      <c r="AO1725" t="b">
        <v>0</v>
      </c>
      <c r="AP1725" s="21"/>
      <c r="AQ1725" s="21"/>
      <c r="AR1725" s="21" t="s">
        <v>501</v>
      </c>
      <c r="AS1725" s="21"/>
      <c r="AU1725" s="21"/>
      <c r="AW1725">
        <v>1</v>
      </c>
      <c r="AX1725" s="21"/>
      <c r="AY1725">
        <v>64636</v>
      </c>
      <c r="BE1725" s="21"/>
    </row>
    <row r="1726" spans="1:58" x14ac:dyDescent="0.25">
      <c r="A1726">
        <v>1.7</v>
      </c>
      <c r="B1726" s="21" t="s">
        <v>194</v>
      </c>
      <c r="C1726" s="21" t="s">
        <v>9</v>
      </c>
      <c r="D1726" s="21" t="s">
        <v>14</v>
      </c>
      <c r="E1726" s="21"/>
      <c r="F1726" s="21"/>
      <c r="G1726" s="21" t="s">
        <v>23</v>
      </c>
      <c r="H1726" s="21"/>
      <c r="I1726" s="21" t="s">
        <v>803</v>
      </c>
      <c r="J1726" s="21" t="s">
        <v>673</v>
      </c>
      <c r="K1726" s="21" t="s">
        <v>41</v>
      </c>
      <c r="L1726" t="b">
        <v>0</v>
      </c>
      <c r="M1726" t="b">
        <v>0</v>
      </c>
      <c r="N1726" t="b">
        <v>0</v>
      </c>
      <c r="O1726">
        <v>40</v>
      </c>
      <c r="P1726">
        <v>30</v>
      </c>
      <c r="Q1726">
        <v>0</v>
      </c>
      <c r="R1726" s="21" t="s">
        <v>49</v>
      </c>
      <c r="S1726">
        <v>1000</v>
      </c>
      <c r="T1726">
        <v>100</v>
      </c>
      <c r="U1726" t="b">
        <v>1</v>
      </c>
      <c r="V1726">
        <v>100</v>
      </c>
      <c r="W1726">
        <v>1</v>
      </c>
      <c r="X1726">
        <v>105</v>
      </c>
      <c r="Y1726">
        <v>60</v>
      </c>
      <c r="Z1726">
        <v>0.05</v>
      </c>
      <c r="AA1726" t="b">
        <v>1</v>
      </c>
      <c r="AB1726" s="21" t="s">
        <v>724</v>
      </c>
      <c r="AC1726">
        <v>5</v>
      </c>
      <c r="AD1726">
        <v>9</v>
      </c>
      <c r="AE1726">
        <v>10</v>
      </c>
      <c r="AF1726">
        <v>10</v>
      </c>
      <c r="AG1726" s="21" t="s">
        <v>48</v>
      </c>
      <c r="AH1726" t="b">
        <v>0</v>
      </c>
      <c r="AI1726" t="b">
        <v>0</v>
      </c>
      <c r="AJ1726">
        <v>50</v>
      </c>
      <c r="AK1726">
        <v>0</v>
      </c>
      <c r="AL1726">
        <v>2000</v>
      </c>
      <c r="AM1726" s="21" t="s">
        <v>233</v>
      </c>
      <c r="AN1726" s="21"/>
      <c r="AO1726" t="b">
        <v>0</v>
      </c>
      <c r="AP1726" s="21"/>
      <c r="AQ1726" s="21"/>
      <c r="AR1726" s="21" t="s">
        <v>501</v>
      </c>
      <c r="AS1726" s="21"/>
      <c r="AU1726" s="21"/>
      <c r="AW1726">
        <v>2.1943899999999998</v>
      </c>
      <c r="AX1726" s="21"/>
      <c r="AY1726">
        <v>8388736</v>
      </c>
      <c r="AZ1726">
        <v>0</v>
      </c>
      <c r="BA1726">
        <v>0</v>
      </c>
      <c r="BB1726">
        <v>20</v>
      </c>
      <c r="BC1726">
        <v>0</v>
      </c>
      <c r="BD1726">
        <v>80</v>
      </c>
      <c r="BE1726" s="21"/>
      <c r="BF1726">
        <v>0</v>
      </c>
    </row>
    <row r="1727" spans="1:58" x14ac:dyDescent="0.25">
      <c r="A1727">
        <v>1.7</v>
      </c>
      <c r="B1727" s="21" t="s">
        <v>194</v>
      </c>
      <c r="C1727" s="21" t="s">
        <v>9</v>
      </c>
      <c r="D1727" s="21" t="s">
        <v>14</v>
      </c>
      <c r="E1727" s="21"/>
      <c r="F1727" s="21"/>
      <c r="G1727" s="21" t="s">
        <v>23</v>
      </c>
      <c r="H1727" s="21"/>
      <c r="I1727" s="21" t="s">
        <v>803</v>
      </c>
      <c r="J1727" s="21" t="s">
        <v>673</v>
      </c>
      <c r="K1727" s="21" t="s">
        <v>41</v>
      </c>
      <c r="L1727" t="b">
        <v>0</v>
      </c>
      <c r="M1727" t="b">
        <v>0</v>
      </c>
      <c r="N1727" t="b">
        <v>0</v>
      </c>
      <c r="O1727">
        <v>40</v>
      </c>
      <c r="P1727">
        <v>30</v>
      </c>
      <c r="Q1727">
        <v>0</v>
      </c>
      <c r="R1727" s="21" t="s">
        <v>49</v>
      </c>
      <c r="S1727">
        <v>1000</v>
      </c>
      <c r="T1727">
        <v>100</v>
      </c>
      <c r="U1727" t="b">
        <v>1</v>
      </c>
      <c r="V1727">
        <v>100</v>
      </c>
      <c r="W1727">
        <v>1</v>
      </c>
      <c r="X1727">
        <v>105</v>
      </c>
      <c r="Y1727">
        <v>60</v>
      </c>
      <c r="Z1727">
        <v>0.05</v>
      </c>
      <c r="AA1727" t="b">
        <v>1</v>
      </c>
      <c r="AB1727" s="21" t="s">
        <v>724</v>
      </c>
      <c r="AC1727">
        <v>5</v>
      </c>
      <c r="AD1727">
        <v>9</v>
      </c>
      <c r="AE1727">
        <v>10</v>
      </c>
      <c r="AF1727">
        <v>10</v>
      </c>
      <c r="AG1727" s="21" t="s">
        <v>48</v>
      </c>
      <c r="AH1727" t="b">
        <v>0</v>
      </c>
      <c r="AI1727" t="b">
        <v>0</v>
      </c>
      <c r="AJ1727">
        <v>50</v>
      </c>
      <c r="AK1727">
        <v>0</v>
      </c>
      <c r="AL1727">
        <v>2000</v>
      </c>
      <c r="AM1727" s="21" t="s">
        <v>234</v>
      </c>
      <c r="AN1727" s="21"/>
      <c r="AO1727" t="b">
        <v>0</v>
      </c>
      <c r="AP1727" s="21"/>
      <c r="AQ1727" s="21"/>
      <c r="AR1727" s="21" t="s">
        <v>503</v>
      </c>
      <c r="AS1727" s="21"/>
      <c r="AU1727" s="21"/>
      <c r="AW1727">
        <v>1</v>
      </c>
      <c r="AX1727" s="21"/>
      <c r="AY1727">
        <v>14524637</v>
      </c>
      <c r="BE1727" s="21"/>
    </row>
    <row r="1728" spans="1:58" x14ac:dyDescent="0.25">
      <c r="A1728">
        <v>1.7</v>
      </c>
      <c r="B1728" s="21" t="s">
        <v>194</v>
      </c>
      <c r="C1728" s="21" t="s">
        <v>9</v>
      </c>
      <c r="D1728" s="21" t="s">
        <v>14</v>
      </c>
      <c r="E1728" s="21"/>
      <c r="F1728" s="21"/>
      <c r="G1728" s="21" t="s">
        <v>23</v>
      </c>
      <c r="H1728" s="21"/>
      <c r="I1728" s="21" t="s">
        <v>803</v>
      </c>
      <c r="J1728" s="21" t="s">
        <v>673</v>
      </c>
      <c r="K1728" s="21" t="s">
        <v>41</v>
      </c>
      <c r="L1728" t="b">
        <v>0</v>
      </c>
      <c r="M1728" t="b">
        <v>0</v>
      </c>
      <c r="N1728" t="b">
        <v>0</v>
      </c>
      <c r="O1728">
        <v>40</v>
      </c>
      <c r="P1728">
        <v>30</v>
      </c>
      <c r="Q1728">
        <v>0</v>
      </c>
      <c r="R1728" s="21" t="s">
        <v>49</v>
      </c>
      <c r="S1728">
        <v>1000</v>
      </c>
      <c r="T1728">
        <v>100</v>
      </c>
      <c r="U1728" t="b">
        <v>1</v>
      </c>
      <c r="V1728">
        <v>100</v>
      </c>
      <c r="W1728">
        <v>1</v>
      </c>
      <c r="X1728">
        <v>105</v>
      </c>
      <c r="Y1728">
        <v>60</v>
      </c>
      <c r="Z1728">
        <v>0.05</v>
      </c>
      <c r="AA1728" t="b">
        <v>1</v>
      </c>
      <c r="AB1728" s="21" t="s">
        <v>724</v>
      </c>
      <c r="AC1728">
        <v>5</v>
      </c>
      <c r="AD1728">
        <v>9</v>
      </c>
      <c r="AE1728">
        <v>10</v>
      </c>
      <c r="AF1728">
        <v>10</v>
      </c>
      <c r="AG1728" s="21" t="s">
        <v>48</v>
      </c>
      <c r="AH1728" t="b">
        <v>0</v>
      </c>
      <c r="AI1728" t="b">
        <v>0</v>
      </c>
      <c r="AJ1728">
        <v>50</v>
      </c>
      <c r="AK1728">
        <v>0</v>
      </c>
      <c r="AL1728">
        <v>2000</v>
      </c>
      <c r="AM1728" s="21" t="s">
        <v>241</v>
      </c>
      <c r="AN1728" s="21"/>
      <c r="AO1728" t="b">
        <v>0</v>
      </c>
      <c r="AP1728" s="21"/>
      <c r="AQ1728" s="21"/>
      <c r="AR1728" s="21" t="s">
        <v>501</v>
      </c>
      <c r="AS1728" s="21"/>
      <c r="AU1728" s="21"/>
      <c r="AW1728">
        <v>1</v>
      </c>
      <c r="AX1728" s="21"/>
      <c r="AY1728">
        <v>10526303</v>
      </c>
      <c r="AZ1728">
        <v>0</v>
      </c>
      <c r="BA1728">
        <v>0</v>
      </c>
      <c r="BB1728">
        <v>15</v>
      </c>
      <c r="BC1728">
        <v>20</v>
      </c>
      <c r="BD1728">
        <v>50</v>
      </c>
      <c r="BE1728" s="21"/>
      <c r="BF1728">
        <v>0</v>
      </c>
    </row>
    <row r="1729" spans="1:58" x14ac:dyDescent="0.25">
      <c r="A1729">
        <v>1.7</v>
      </c>
      <c r="B1729" s="21" t="s">
        <v>194</v>
      </c>
      <c r="C1729" s="21" t="s">
        <v>9</v>
      </c>
      <c r="D1729" s="21" t="s">
        <v>14</v>
      </c>
      <c r="E1729" s="21"/>
      <c r="F1729" s="21"/>
      <c r="G1729" s="21" t="s">
        <v>23</v>
      </c>
      <c r="H1729" s="21"/>
      <c r="I1729" s="21" t="s">
        <v>803</v>
      </c>
      <c r="J1729" s="21" t="s">
        <v>673</v>
      </c>
      <c r="K1729" s="21" t="s">
        <v>41</v>
      </c>
      <c r="L1729" t="b">
        <v>0</v>
      </c>
      <c r="M1729" t="b">
        <v>0</v>
      </c>
      <c r="N1729" t="b">
        <v>0</v>
      </c>
      <c r="O1729">
        <v>40</v>
      </c>
      <c r="P1729">
        <v>30</v>
      </c>
      <c r="Q1729">
        <v>0</v>
      </c>
      <c r="R1729" s="21" t="s">
        <v>49</v>
      </c>
      <c r="S1729">
        <v>1000</v>
      </c>
      <c r="T1729">
        <v>100</v>
      </c>
      <c r="U1729" t="b">
        <v>1</v>
      </c>
      <c r="V1729">
        <v>100</v>
      </c>
      <c r="W1729">
        <v>1</v>
      </c>
      <c r="X1729">
        <v>105</v>
      </c>
      <c r="Y1729">
        <v>60</v>
      </c>
      <c r="Z1729">
        <v>0.05</v>
      </c>
      <c r="AA1729" t="b">
        <v>1</v>
      </c>
      <c r="AB1729" s="21" t="s">
        <v>724</v>
      </c>
      <c r="AC1729">
        <v>5</v>
      </c>
      <c r="AD1729">
        <v>9</v>
      </c>
      <c r="AE1729">
        <v>10</v>
      </c>
      <c r="AF1729">
        <v>10</v>
      </c>
      <c r="AG1729" s="21" t="s">
        <v>48</v>
      </c>
      <c r="AH1729" t="b">
        <v>0</v>
      </c>
      <c r="AI1729" t="b">
        <v>0</v>
      </c>
      <c r="AJ1729">
        <v>50</v>
      </c>
      <c r="AK1729">
        <v>0</v>
      </c>
      <c r="AL1729">
        <v>2000</v>
      </c>
      <c r="AM1729" s="21" t="s">
        <v>241</v>
      </c>
      <c r="AN1729" s="21"/>
      <c r="AO1729" t="b">
        <v>0</v>
      </c>
      <c r="AP1729" s="21"/>
      <c r="AQ1729" s="21"/>
      <c r="AR1729" s="21" t="s">
        <v>501</v>
      </c>
      <c r="AS1729" s="21"/>
      <c r="AU1729" s="21"/>
      <c r="AW1729">
        <v>1</v>
      </c>
      <c r="AX1729" s="21"/>
      <c r="AY1729">
        <v>10526303</v>
      </c>
      <c r="AZ1729">
        <v>0</v>
      </c>
      <c r="BA1729">
        <v>0</v>
      </c>
      <c r="BB1729">
        <v>30</v>
      </c>
      <c r="BC1729">
        <v>2</v>
      </c>
      <c r="BD1729">
        <v>50</v>
      </c>
      <c r="BE1729" s="21"/>
      <c r="BF1729">
        <v>0</v>
      </c>
    </row>
    <row r="1730" spans="1:58" x14ac:dyDescent="0.25">
      <c r="A1730">
        <v>1.7</v>
      </c>
      <c r="B1730" s="21" t="s">
        <v>194</v>
      </c>
      <c r="C1730" s="21" t="s">
        <v>9</v>
      </c>
      <c r="D1730" s="21" t="s">
        <v>14</v>
      </c>
      <c r="E1730" s="21"/>
      <c r="F1730" s="21"/>
      <c r="G1730" s="21" t="s">
        <v>23</v>
      </c>
      <c r="H1730" s="21"/>
      <c r="I1730" s="21" t="s">
        <v>803</v>
      </c>
      <c r="J1730" s="21" t="s">
        <v>673</v>
      </c>
      <c r="K1730" s="21" t="s">
        <v>41</v>
      </c>
      <c r="L1730" t="b">
        <v>0</v>
      </c>
      <c r="M1730" t="b">
        <v>0</v>
      </c>
      <c r="N1730" t="b">
        <v>0</v>
      </c>
      <c r="O1730">
        <v>40</v>
      </c>
      <c r="P1730">
        <v>30</v>
      </c>
      <c r="Q1730">
        <v>0</v>
      </c>
      <c r="R1730" s="21" t="s">
        <v>49</v>
      </c>
      <c r="S1730">
        <v>1000</v>
      </c>
      <c r="T1730">
        <v>100</v>
      </c>
      <c r="U1730" t="b">
        <v>1</v>
      </c>
      <c r="V1730">
        <v>100</v>
      </c>
      <c r="W1730">
        <v>1</v>
      </c>
      <c r="X1730">
        <v>105</v>
      </c>
      <c r="Y1730">
        <v>60</v>
      </c>
      <c r="Z1730">
        <v>0.05</v>
      </c>
      <c r="AA1730" t="b">
        <v>1</v>
      </c>
      <c r="AB1730" s="21" t="s">
        <v>724</v>
      </c>
      <c r="AC1730">
        <v>5</v>
      </c>
      <c r="AD1730">
        <v>9</v>
      </c>
      <c r="AE1730">
        <v>10</v>
      </c>
      <c r="AF1730">
        <v>10</v>
      </c>
      <c r="AG1730" s="21" t="s">
        <v>48</v>
      </c>
      <c r="AH1730" t="b">
        <v>0</v>
      </c>
      <c r="AI1730" t="b">
        <v>0</v>
      </c>
      <c r="AJ1730">
        <v>50</v>
      </c>
      <c r="AK1730">
        <v>0</v>
      </c>
      <c r="AL1730">
        <v>2000</v>
      </c>
      <c r="AM1730" s="21" t="s">
        <v>242</v>
      </c>
      <c r="AN1730" s="21"/>
      <c r="AO1730" t="b">
        <v>0</v>
      </c>
      <c r="AP1730" s="21"/>
      <c r="AQ1730" s="21"/>
      <c r="AR1730" s="21" t="s">
        <v>501</v>
      </c>
      <c r="AS1730" s="21"/>
      <c r="AU1730" s="21"/>
      <c r="AW1730">
        <v>1</v>
      </c>
      <c r="AX1730" s="21"/>
      <c r="AY1730">
        <v>2330219</v>
      </c>
      <c r="AZ1730">
        <v>0</v>
      </c>
      <c r="BA1730">
        <v>0</v>
      </c>
      <c r="BB1730">
        <v>15</v>
      </c>
      <c r="BC1730">
        <v>20</v>
      </c>
      <c r="BD1730">
        <v>50</v>
      </c>
      <c r="BE1730" s="21"/>
      <c r="BF1730">
        <v>0</v>
      </c>
    </row>
    <row r="1731" spans="1:58" x14ac:dyDescent="0.25">
      <c r="A1731">
        <v>1.7</v>
      </c>
      <c r="B1731" s="21" t="s">
        <v>194</v>
      </c>
      <c r="C1731" s="21" t="s">
        <v>9</v>
      </c>
      <c r="D1731" s="21" t="s">
        <v>14</v>
      </c>
      <c r="E1731" s="21"/>
      <c r="F1731" s="21"/>
      <c r="G1731" s="21" t="s">
        <v>23</v>
      </c>
      <c r="H1731" s="21"/>
      <c r="I1731" s="21" t="s">
        <v>803</v>
      </c>
      <c r="J1731" s="21" t="s">
        <v>673</v>
      </c>
      <c r="K1731" s="21" t="s">
        <v>41</v>
      </c>
      <c r="L1731" t="b">
        <v>0</v>
      </c>
      <c r="M1731" t="b">
        <v>0</v>
      </c>
      <c r="N1731" t="b">
        <v>0</v>
      </c>
      <c r="O1731">
        <v>40</v>
      </c>
      <c r="P1731">
        <v>30</v>
      </c>
      <c r="Q1731">
        <v>0</v>
      </c>
      <c r="R1731" s="21" t="s">
        <v>49</v>
      </c>
      <c r="S1731">
        <v>1000</v>
      </c>
      <c r="T1731">
        <v>100</v>
      </c>
      <c r="U1731" t="b">
        <v>1</v>
      </c>
      <c r="V1731">
        <v>100</v>
      </c>
      <c r="W1731">
        <v>1</v>
      </c>
      <c r="X1731">
        <v>105</v>
      </c>
      <c r="Y1731">
        <v>60</v>
      </c>
      <c r="Z1731">
        <v>0.05</v>
      </c>
      <c r="AA1731" t="b">
        <v>1</v>
      </c>
      <c r="AB1731" s="21" t="s">
        <v>724</v>
      </c>
      <c r="AC1731">
        <v>5</v>
      </c>
      <c r="AD1731">
        <v>9</v>
      </c>
      <c r="AE1731">
        <v>10</v>
      </c>
      <c r="AF1731">
        <v>10</v>
      </c>
      <c r="AG1731" s="21" t="s">
        <v>48</v>
      </c>
      <c r="AH1731" t="b">
        <v>0</v>
      </c>
      <c r="AI1731" t="b">
        <v>0</v>
      </c>
      <c r="AJ1731">
        <v>50</v>
      </c>
      <c r="AK1731">
        <v>0</v>
      </c>
      <c r="AL1731">
        <v>2000</v>
      </c>
      <c r="AM1731" s="21" t="s">
        <v>242</v>
      </c>
      <c r="AN1731" s="21"/>
      <c r="AO1731" t="b">
        <v>0</v>
      </c>
      <c r="AP1731" s="21"/>
      <c r="AQ1731" s="21"/>
      <c r="AR1731" s="21" t="s">
        <v>501</v>
      </c>
      <c r="AS1731" s="21"/>
      <c r="AU1731" s="21"/>
      <c r="AW1731">
        <v>1</v>
      </c>
      <c r="AX1731" s="21"/>
      <c r="AY1731">
        <v>2330219</v>
      </c>
      <c r="AZ1731">
        <v>0</v>
      </c>
      <c r="BA1731">
        <v>0</v>
      </c>
      <c r="BB1731">
        <v>30</v>
      </c>
      <c r="BC1731">
        <v>2</v>
      </c>
      <c r="BD1731">
        <v>50</v>
      </c>
      <c r="BE1731" s="21"/>
      <c r="BF1731">
        <v>0</v>
      </c>
    </row>
    <row r="1732" spans="1:58" x14ac:dyDescent="0.25">
      <c r="A1732">
        <v>1.7</v>
      </c>
      <c r="B1732" s="21" t="s">
        <v>194</v>
      </c>
      <c r="C1732" s="21" t="s">
        <v>9</v>
      </c>
      <c r="D1732" s="21" t="s">
        <v>14</v>
      </c>
      <c r="E1732" s="21"/>
      <c r="F1732" s="21"/>
      <c r="G1732" s="21" t="s">
        <v>23</v>
      </c>
      <c r="H1732" s="21"/>
      <c r="I1732" s="21" t="s">
        <v>803</v>
      </c>
      <c r="J1732" s="21" t="s">
        <v>673</v>
      </c>
      <c r="K1732" s="21" t="s">
        <v>41</v>
      </c>
      <c r="L1732" t="b">
        <v>0</v>
      </c>
      <c r="M1732" t="b">
        <v>0</v>
      </c>
      <c r="N1732" t="b">
        <v>0</v>
      </c>
      <c r="O1732">
        <v>40</v>
      </c>
      <c r="P1732">
        <v>30</v>
      </c>
      <c r="Q1732">
        <v>0</v>
      </c>
      <c r="R1732" s="21" t="s">
        <v>49</v>
      </c>
      <c r="S1732">
        <v>1000</v>
      </c>
      <c r="T1732">
        <v>100</v>
      </c>
      <c r="U1732" t="b">
        <v>1</v>
      </c>
      <c r="V1732">
        <v>100</v>
      </c>
      <c r="W1732">
        <v>1</v>
      </c>
      <c r="X1732">
        <v>105</v>
      </c>
      <c r="Y1732">
        <v>60</v>
      </c>
      <c r="Z1732">
        <v>0.05</v>
      </c>
      <c r="AA1732" t="b">
        <v>1</v>
      </c>
      <c r="AB1732" s="21" t="s">
        <v>724</v>
      </c>
      <c r="AC1732">
        <v>5</v>
      </c>
      <c r="AD1732">
        <v>9</v>
      </c>
      <c r="AE1732">
        <v>10</v>
      </c>
      <c r="AF1732">
        <v>10</v>
      </c>
      <c r="AG1732" s="21" t="s">
        <v>48</v>
      </c>
      <c r="AH1732" t="b">
        <v>0</v>
      </c>
      <c r="AI1732" t="b">
        <v>0</v>
      </c>
      <c r="AJ1732">
        <v>50</v>
      </c>
      <c r="AK1732">
        <v>0</v>
      </c>
      <c r="AL1732">
        <v>2000</v>
      </c>
      <c r="AM1732" s="21" t="s">
        <v>244</v>
      </c>
      <c r="AN1732" s="21"/>
      <c r="AO1732" t="b">
        <v>0</v>
      </c>
      <c r="AP1732" s="21"/>
      <c r="AQ1732" s="21"/>
      <c r="AR1732" s="21" t="s">
        <v>244</v>
      </c>
      <c r="AS1732" s="21"/>
      <c r="AU1732" s="21"/>
      <c r="AW1732">
        <v>1</v>
      </c>
      <c r="AX1732" s="21"/>
      <c r="AY1732">
        <v>16776960</v>
      </c>
      <c r="BE1732" s="21"/>
    </row>
    <row r="1733" spans="1:58" x14ac:dyDescent="0.25">
      <c r="A1733">
        <v>1.7</v>
      </c>
      <c r="B1733" s="21" t="s">
        <v>194</v>
      </c>
      <c r="C1733" s="21" t="s">
        <v>9</v>
      </c>
      <c r="D1733" s="21" t="s">
        <v>14</v>
      </c>
      <c r="E1733" s="21"/>
      <c r="F1733" s="21"/>
      <c r="G1733" s="21" t="s">
        <v>23</v>
      </c>
      <c r="H1733" s="21"/>
      <c r="I1733" s="21" t="s">
        <v>803</v>
      </c>
      <c r="J1733" s="21" t="s">
        <v>673</v>
      </c>
      <c r="K1733" s="21" t="s">
        <v>41</v>
      </c>
      <c r="L1733" t="b">
        <v>0</v>
      </c>
      <c r="M1733" t="b">
        <v>0</v>
      </c>
      <c r="N1733" t="b">
        <v>0</v>
      </c>
      <c r="O1733">
        <v>40</v>
      </c>
      <c r="P1733">
        <v>30</v>
      </c>
      <c r="Q1733">
        <v>0</v>
      </c>
      <c r="R1733" s="21" t="s">
        <v>49</v>
      </c>
      <c r="S1733">
        <v>1000</v>
      </c>
      <c r="T1733">
        <v>100</v>
      </c>
      <c r="U1733" t="b">
        <v>1</v>
      </c>
      <c r="V1733">
        <v>100</v>
      </c>
      <c r="W1733">
        <v>1</v>
      </c>
      <c r="X1733">
        <v>105</v>
      </c>
      <c r="Y1733">
        <v>60</v>
      </c>
      <c r="Z1733">
        <v>0.05</v>
      </c>
      <c r="AA1733" t="b">
        <v>1</v>
      </c>
      <c r="AB1733" s="21" t="s">
        <v>724</v>
      </c>
      <c r="AC1733">
        <v>5</v>
      </c>
      <c r="AD1733">
        <v>9</v>
      </c>
      <c r="AE1733">
        <v>10</v>
      </c>
      <c r="AF1733">
        <v>10</v>
      </c>
      <c r="AG1733" s="21" t="s">
        <v>48</v>
      </c>
      <c r="AH1733" t="b">
        <v>0</v>
      </c>
      <c r="AI1733" t="b">
        <v>0</v>
      </c>
      <c r="AJ1733">
        <v>50</v>
      </c>
      <c r="AK1733">
        <v>0</v>
      </c>
      <c r="AL1733">
        <v>2000</v>
      </c>
      <c r="AM1733" s="21" t="s">
        <v>247</v>
      </c>
      <c r="AN1733" s="21"/>
      <c r="AO1733" t="b">
        <v>0</v>
      </c>
      <c r="AP1733" s="21"/>
      <c r="AQ1733" s="21"/>
      <c r="AR1733" s="21" t="s">
        <v>244</v>
      </c>
      <c r="AS1733" s="21"/>
      <c r="AU1733" s="21"/>
      <c r="AW1733">
        <v>1</v>
      </c>
      <c r="AX1733" s="21"/>
      <c r="AY1733">
        <v>7346457</v>
      </c>
      <c r="BE1733" s="21"/>
    </row>
    <row r="1734" spans="1:58" x14ac:dyDescent="0.25">
      <c r="A1734">
        <v>1.7</v>
      </c>
      <c r="B1734" s="21" t="s">
        <v>194</v>
      </c>
      <c r="C1734" s="21" t="s">
        <v>9</v>
      </c>
      <c r="D1734" s="21" t="s">
        <v>14</v>
      </c>
      <c r="E1734" s="21"/>
      <c r="F1734" s="21"/>
      <c r="G1734" s="21" t="s">
        <v>23</v>
      </c>
      <c r="H1734" s="21"/>
      <c r="I1734" s="21" t="s">
        <v>803</v>
      </c>
      <c r="J1734" s="21" t="s">
        <v>673</v>
      </c>
      <c r="K1734" s="21" t="s">
        <v>41</v>
      </c>
      <c r="L1734" t="b">
        <v>0</v>
      </c>
      <c r="M1734" t="b">
        <v>0</v>
      </c>
      <c r="N1734" t="b">
        <v>0</v>
      </c>
      <c r="O1734">
        <v>40</v>
      </c>
      <c r="P1734">
        <v>30</v>
      </c>
      <c r="Q1734">
        <v>0</v>
      </c>
      <c r="R1734" s="21" t="s">
        <v>49</v>
      </c>
      <c r="S1734">
        <v>1000</v>
      </c>
      <c r="T1734">
        <v>100</v>
      </c>
      <c r="U1734" t="b">
        <v>1</v>
      </c>
      <c r="V1734">
        <v>100</v>
      </c>
      <c r="W1734">
        <v>1</v>
      </c>
      <c r="X1734">
        <v>105</v>
      </c>
      <c r="Y1734">
        <v>60</v>
      </c>
      <c r="Z1734">
        <v>0.05</v>
      </c>
      <c r="AA1734" t="b">
        <v>1</v>
      </c>
      <c r="AB1734" s="21" t="s">
        <v>724</v>
      </c>
      <c r="AC1734">
        <v>5</v>
      </c>
      <c r="AD1734">
        <v>9</v>
      </c>
      <c r="AE1734">
        <v>10</v>
      </c>
      <c r="AF1734">
        <v>10</v>
      </c>
      <c r="AG1734" s="21" t="s">
        <v>48</v>
      </c>
      <c r="AH1734" t="b">
        <v>0</v>
      </c>
      <c r="AI1734" t="b">
        <v>0</v>
      </c>
      <c r="AJ1734">
        <v>50</v>
      </c>
      <c r="AK1734">
        <v>0</v>
      </c>
      <c r="AL1734">
        <v>2000</v>
      </c>
      <c r="AM1734" s="21" t="s">
        <v>248</v>
      </c>
      <c r="AN1734" s="21"/>
      <c r="AO1734" t="b">
        <v>0</v>
      </c>
      <c r="AP1734" s="21"/>
      <c r="AQ1734" s="21"/>
      <c r="AR1734" s="21" t="s">
        <v>244</v>
      </c>
      <c r="AS1734" s="21"/>
      <c r="AU1734" s="21"/>
      <c r="AW1734">
        <v>1</v>
      </c>
      <c r="AX1734" s="21"/>
      <c r="AY1734">
        <v>25600</v>
      </c>
      <c r="BE1734" s="21"/>
    </row>
    <row r="1735" spans="1:58" x14ac:dyDescent="0.25">
      <c r="A1735">
        <v>1.7</v>
      </c>
      <c r="B1735" s="21" t="s">
        <v>194</v>
      </c>
      <c r="C1735" s="21" t="s">
        <v>9</v>
      </c>
      <c r="D1735" s="21" t="s">
        <v>14</v>
      </c>
      <c r="E1735" s="21"/>
      <c r="F1735" s="21"/>
      <c r="G1735" s="21" t="s">
        <v>23</v>
      </c>
      <c r="H1735" s="21"/>
      <c r="I1735" s="21" t="s">
        <v>803</v>
      </c>
      <c r="J1735" s="21" t="s">
        <v>673</v>
      </c>
      <c r="K1735" s="21" t="s">
        <v>41</v>
      </c>
      <c r="L1735" t="b">
        <v>0</v>
      </c>
      <c r="M1735" t="b">
        <v>0</v>
      </c>
      <c r="N1735" t="b">
        <v>0</v>
      </c>
      <c r="O1735">
        <v>40</v>
      </c>
      <c r="P1735">
        <v>30</v>
      </c>
      <c r="Q1735">
        <v>0</v>
      </c>
      <c r="R1735" s="21" t="s">
        <v>49</v>
      </c>
      <c r="S1735">
        <v>1000</v>
      </c>
      <c r="T1735">
        <v>100</v>
      </c>
      <c r="U1735" t="b">
        <v>1</v>
      </c>
      <c r="V1735">
        <v>100</v>
      </c>
      <c r="W1735">
        <v>1</v>
      </c>
      <c r="X1735">
        <v>105</v>
      </c>
      <c r="Y1735">
        <v>60</v>
      </c>
      <c r="Z1735">
        <v>0.05</v>
      </c>
      <c r="AA1735" t="b">
        <v>1</v>
      </c>
      <c r="AB1735" s="21" t="s">
        <v>724</v>
      </c>
      <c r="AC1735">
        <v>5</v>
      </c>
      <c r="AD1735">
        <v>9</v>
      </c>
      <c r="AE1735">
        <v>10</v>
      </c>
      <c r="AF1735">
        <v>10</v>
      </c>
      <c r="AG1735" s="21" t="s">
        <v>48</v>
      </c>
      <c r="AH1735" t="b">
        <v>0</v>
      </c>
      <c r="AI1735" t="b">
        <v>0</v>
      </c>
      <c r="AJ1735">
        <v>50</v>
      </c>
      <c r="AK1735">
        <v>0</v>
      </c>
      <c r="AL1735">
        <v>2000</v>
      </c>
      <c r="AM1735" s="21" t="s">
        <v>249</v>
      </c>
      <c r="AN1735" s="21"/>
      <c r="AO1735" t="b">
        <v>0</v>
      </c>
      <c r="AP1735" s="21"/>
      <c r="AQ1735" s="21"/>
      <c r="AR1735" s="21" t="s">
        <v>244</v>
      </c>
      <c r="AS1735" s="21"/>
      <c r="AU1735" s="21"/>
      <c r="AW1735">
        <v>1</v>
      </c>
      <c r="AX1735" s="21"/>
      <c r="AY1735">
        <v>7346457</v>
      </c>
      <c r="BE1735" s="21"/>
    </row>
    <row r="1736" spans="1:58" x14ac:dyDescent="0.25">
      <c r="A1736">
        <v>1.7</v>
      </c>
      <c r="B1736" s="21" t="s">
        <v>194</v>
      </c>
      <c r="C1736" s="21" t="s">
        <v>9</v>
      </c>
      <c r="D1736" s="21" t="s">
        <v>14</v>
      </c>
      <c r="E1736" s="21"/>
      <c r="F1736" s="21"/>
      <c r="G1736" s="21" t="s">
        <v>23</v>
      </c>
      <c r="H1736" s="21"/>
      <c r="I1736" s="21" t="s">
        <v>803</v>
      </c>
      <c r="J1736" s="21" t="s">
        <v>673</v>
      </c>
      <c r="K1736" s="21" t="s">
        <v>41</v>
      </c>
      <c r="L1736" t="b">
        <v>0</v>
      </c>
      <c r="M1736" t="b">
        <v>0</v>
      </c>
      <c r="N1736" t="b">
        <v>0</v>
      </c>
      <c r="O1736">
        <v>40</v>
      </c>
      <c r="P1736">
        <v>30</v>
      </c>
      <c r="Q1736">
        <v>0</v>
      </c>
      <c r="R1736" s="21" t="s">
        <v>49</v>
      </c>
      <c r="S1736">
        <v>1000</v>
      </c>
      <c r="T1736">
        <v>100</v>
      </c>
      <c r="U1736" t="b">
        <v>1</v>
      </c>
      <c r="V1736">
        <v>100</v>
      </c>
      <c r="W1736">
        <v>1</v>
      </c>
      <c r="X1736">
        <v>105</v>
      </c>
      <c r="Y1736">
        <v>60</v>
      </c>
      <c r="Z1736">
        <v>0.05</v>
      </c>
      <c r="AA1736" t="b">
        <v>1</v>
      </c>
      <c r="AB1736" s="21" t="s">
        <v>724</v>
      </c>
      <c r="AC1736">
        <v>5</v>
      </c>
      <c r="AD1736">
        <v>9</v>
      </c>
      <c r="AE1736">
        <v>10</v>
      </c>
      <c r="AF1736">
        <v>10</v>
      </c>
      <c r="AG1736" s="21" t="s">
        <v>48</v>
      </c>
      <c r="AH1736" t="b">
        <v>0</v>
      </c>
      <c r="AI1736" t="b">
        <v>0</v>
      </c>
      <c r="AJ1736">
        <v>50</v>
      </c>
      <c r="AK1736">
        <v>0</v>
      </c>
      <c r="AL1736">
        <v>2000</v>
      </c>
      <c r="AM1736" s="21" t="s">
        <v>250</v>
      </c>
      <c r="AN1736" s="21"/>
      <c r="AO1736" t="b">
        <v>0</v>
      </c>
      <c r="AP1736" s="21"/>
      <c r="AQ1736" s="21"/>
      <c r="AR1736" s="21" t="s">
        <v>244</v>
      </c>
      <c r="AS1736" s="21"/>
      <c r="AU1736" s="21"/>
      <c r="AW1736">
        <v>1</v>
      </c>
      <c r="AX1736" s="21"/>
      <c r="AY1736">
        <v>25600</v>
      </c>
      <c r="BE1736" s="21"/>
    </row>
    <row r="1737" spans="1:58" x14ac:dyDescent="0.25">
      <c r="A1737">
        <v>1.7</v>
      </c>
      <c r="B1737" s="21" t="s">
        <v>194</v>
      </c>
      <c r="C1737" s="21" t="s">
        <v>9</v>
      </c>
      <c r="D1737" s="21" t="s">
        <v>14</v>
      </c>
      <c r="E1737" s="21"/>
      <c r="F1737" s="21"/>
      <c r="G1737" s="21" t="s">
        <v>23</v>
      </c>
      <c r="H1737" s="21"/>
      <c r="I1737" s="21" t="s">
        <v>803</v>
      </c>
      <c r="J1737" s="21" t="s">
        <v>673</v>
      </c>
      <c r="K1737" s="21" t="s">
        <v>41</v>
      </c>
      <c r="L1737" t="b">
        <v>0</v>
      </c>
      <c r="M1737" t="b">
        <v>0</v>
      </c>
      <c r="N1737" t="b">
        <v>0</v>
      </c>
      <c r="O1737">
        <v>40</v>
      </c>
      <c r="P1737">
        <v>30</v>
      </c>
      <c r="Q1737">
        <v>0</v>
      </c>
      <c r="R1737" s="21" t="s">
        <v>49</v>
      </c>
      <c r="S1737">
        <v>1000</v>
      </c>
      <c r="T1737">
        <v>100</v>
      </c>
      <c r="U1737" t="b">
        <v>1</v>
      </c>
      <c r="V1737">
        <v>100</v>
      </c>
      <c r="W1737">
        <v>1</v>
      </c>
      <c r="X1737">
        <v>105</v>
      </c>
      <c r="Y1737">
        <v>60</v>
      </c>
      <c r="Z1737">
        <v>0.05</v>
      </c>
      <c r="AA1737" t="b">
        <v>1</v>
      </c>
      <c r="AB1737" s="21" t="s">
        <v>724</v>
      </c>
      <c r="AC1737">
        <v>5</v>
      </c>
      <c r="AD1737">
        <v>9</v>
      </c>
      <c r="AE1737">
        <v>10</v>
      </c>
      <c r="AF1737">
        <v>10</v>
      </c>
      <c r="AG1737" s="21" t="s">
        <v>48</v>
      </c>
      <c r="AH1737" t="b">
        <v>0</v>
      </c>
      <c r="AI1737" t="b">
        <v>0</v>
      </c>
      <c r="AJ1737">
        <v>50</v>
      </c>
      <c r="AK1737">
        <v>0</v>
      </c>
      <c r="AL1737">
        <v>2000</v>
      </c>
      <c r="AM1737" s="21" t="s">
        <v>251</v>
      </c>
      <c r="AN1737" s="21"/>
      <c r="AO1737" t="b">
        <v>0</v>
      </c>
      <c r="AP1737" s="21"/>
      <c r="AQ1737" s="21"/>
      <c r="AR1737" s="21" t="s">
        <v>244</v>
      </c>
      <c r="AS1737" s="21"/>
      <c r="AU1737" s="21"/>
      <c r="AW1737">
        <v>1</v>
      </c>
      <c r="AX1737" s="21"/>
      <c r="AY1737">
        <v>16776960</v>
      </c>
      <c r="AZ1737">
        <v>0</v>
      </c>
      <c r="BA1737">
        <v>0</v>
      </c>
      <c r="BB1737">
        <v>60</v>
      </c>
      <c r="BC1737">
        <v>0</v>
      </c>
      <c r="BD1737">
        <v>100</v>
      </c>
      <c r="BE1737" s="21"/>
      <c r="BF1737">
        <v>0</v>
      </c>
    </row>
    <row r="1738" spans="1:58" x14ac:dyDescent="0.25">
      <c r="A1738">
        <v>1.7</v>
      </c>
      <c r="B1738" s="21" t="s">
        <v>194</v>
      </c>
      <c r="C1738" s="21" t="s">
        <v>9</v>
      </c>
      <c r="D1738" s="21" t="s">
        <v>14</v>
      </c>
      <c r="E1738" s="21"/>
      <c r="F1738" s="21"/>
      <c r="G1738" s="21" t="s">
        <v>23</v>
      </c>
      <c r="H1738" s="21"/>
      <c r="I1738" s="21" t="s">
        <v>803</v>
      </c>
      <c r="J1738" s="21" t="s">
        <v>673</v>
      </c>
      <c r="K1738" s="21" t="s">
        <v>41</v>
      </c>
      <c r="L1738" t="b">
        <v>0</v>
      </c>
      <c r="M1738" t="b">
        <v>0</v>
      </c>
      <c r="N1738" t="b">
        <v>0</v>
      </c>
      <c r="O1738">
        <v>40</v>
      </c>
      <c r="P1738">
        <v>30</v>
      </c>
      <c r="Q1738">
        <v>0</v>
      </c>
      <c r="R1738" s="21" t="s">
        <v>49</v>
      </c>
      <c r="S1738">
        <v>1000</v>
      </c>
      <c r="T1738">
        <v>100</v>
      </c>
      <c r="U1738" t="b">
        <v>1</v>
      </c>
      <c r="V1738">
        <v>100</v>
      </c>
      <c r="W1738">
        <v>1</v>
      </c>
      <c r="X1738">
        <v>105</v>
      </c>
      <c r="Y1738">
        <v>60</v>
      </c>
      <c r="Z1738">
        <v>0.05</v>
      </c>
      <c r="AA1738" t="b">
        <v>1</v>
      </c>
      <c r="AB1738" s="21" t="s">
        <v>724</v>
      </c>
      <c r="AC1738">
        <v>5</v>
      </c>
      <c r="AD1738">
        <v>9</v>
      </c>
      <c r="AE1738">
        <v>10</v>
      </c>
      <c r="AF1738">
        <v>10</v>
      </c>
      <c r="AG1738" s="21" t="s">
        <v>48</v>
      </c>
      <c r="AH1738" t="b">
        <v>0</v>
      </c>
      <c r="AI1738" t="b">
        <v>0</v>
      </c>
      <c r="AJ1738">
        <v>50</v>
      </c>
      <c r="AK1738">
        <v>0</v>
      </c>
      <c r="AL1738">
        <v>2000</v>
      </c>
      <c r="AM1738" s="21" t="s">
        <v>251</v>
      </c>
      <c r="AN1738" s="21"/>
      <c r="AO1738" t="b">
        <v>0</v>
      </c>
      <c r="AP1738" s="21"/>
      <c r="AQ1738" s="21"/>
      <c r="AR1738" s="21" t="s">
        <v>244</v>
      </c>
      <c r="AS1738" s="21"/>
      <c r="AU1738" s="21"/>
      <c r="AW1738">
        <v>1</v>
      </c>
      <c r="AX1738" s="21"/>
      <c r="AY1738">
        <v>16776960</v>
      </c>
      <c r="AZ1738">
        <v>0</v>
      </c>
      <c r="BA1738">
        <v>1</v>
      </c>
      <c r="BB1738">
        <v>61</v>
      </c>
      <c r="BC1738">
        <v>100</v>
      </c>
      <c r="BD1738">
        <v>120</v>
      </c>
      <c r="BE1738" s="21"/>
      <c r="BF1738">
        <v>0</v>
      </c>
    </row>
    <row r="1739" spans="1:58" x14ac:dyDescent="0.25">
      <c r="A1739">
        <v>1.7</v>
      </c>
      <c r="B1739" s="21" t="s">
        <v>194</v>
      </c>
      <c r="C1739" s="21" t="s">
        <v>9</v>
      </c>
      <c r="D1739" s="21" t="s">
        <v>14</v>
      </c>
      <c r="E1739" s="21"/>
      <c r="F1739" s="21"/>
      <c r="G1739" s="21" t="s">
        <v>23</v>
      </c>
      <c r="H1739" s="21"/>
      <c r="I1739" s="21" t="s">
        <v>803</v>
      </c>
      <c r="J1739" s="21" t="s">
        <v>673</v>
      </c>
      <c r="K1739" s="21" t="s">
        <v>41</v>
      </c>
      <c r="L1739" t="b">
        <v>0</v>
      </c>
      <c r="M1739" t="b">
        <v>0</v>
      </c>
      <c r="N1739" t="b">
        <v>0</v>
      </c>
      <c r="O1739">
        <v>40</v>
      </c>
      <c r="P1739">
        <v>30</v>
      </c>
      <c r="Q1739">
        <v>0</v>
      </c>
      <c r="R1739" s="21" t="s">
        <v>49</v>
      </c>
      <c r="S1739">
        <v>1000</v>
      </c>
      <c r="T1739">
        <v>100</v>
      </c>
      <c r="U1739" t="b">
        <v>1</v>
      </c>
      <c r="V1739">
        <v>100</v>
      </c>
      <c r="W1739">
        <v>1</v>
      </c>
      <c r="X1739">
        <v>105</v>
      </c>
      <c r="Y1739">
        <v>60</v>
      </c>
      <c r="Z1739">
        <v>0.05</v>
      </c>
      <c r="AA1739" t="b">
        <v>1</v>
      </c>
      <c r="AB1739" s="21" t="s">
        <v>724</v>
      </c>
      <c r="AC1739">
        <v>5</v>
      </c>
      <c r="AD1739">
        <v>9</v>
      </c>
      <c r="AE1739">
        <v>10</v>
      </c>
      <c r="AF1739">
        <v>10</v>
      </c>
      <c r="AG1739" s="21" t="s">
        <v>48</v>
      </c>
      <c r="AH1739" t="b">
        <v>0</v>
      </c>
      <c r="AI1739" t="b">
        <v>0</v>
      </c>
      <c r="AJ1739">
        <v>50</v>
      </c>
      <c r="AK1739">
        <v>0</v>
      </c>
      <c r="AL1739">
        <v>2000</v>
      </c>
      <c r="AM1739" s="21" t="s">
        <v>252</v>
      </c>
      <c r="AN1739" s="21"/>
      <c r="AO1739" t="b">
        <v>0</v>
      </c>
      <c r="AP1739" s="21"/>
      <c r="AQ1739" s="21"/>
      <c r="AR1739" s="21" t="s">
        <v>244</v>
      </c>
      <c r="AS1739" s="21"/>
      <c r="AU1739" s="21"/>
      <c r="AW1739">
        <v>1</v>
      </c>
      <c r="AX1739" s="21"/>
      <c r="AY1739">
        <v>13850042</v>
      </c>
      <c r="BE1739" s="21"/>
    </row>
    <row r="1740" spans="1:58" x14ac:dyDescent="0.25">
      <c r="A1740">
        <v>1.7</v>
      </c>
      <c r="B1740" s="21" t="s">
        <v>194</v>
      </c>
      <c r="C1740" s="21" t="s">
        <v>9</v>
      </c>
      <c r="D1740" s="21" t="s">
        <v>14</v>
      </c>
      <c r="E1740" s="21"/>
      <c r="F1740" s="21"/>
      <c r="G1740" s="21" t="s">
        <v>23</v>
      </c>
      <c r="H1740" s="21"/>
      <c r="I1740" s="21" t="s">
        <v>803</v>
      </c>
      <c r="J1740" s="21" t="s">
        <v>673</v>
      </c>
      <c r="K1740" s="21" t="s">
        <v>41</v>
      </c>
      <c r="L1740" t="b">
        <v>0</v>
      </c>
      <c r="M1740" t="b">
        <v>0</v>
      </c>
      <c r="N1740" t="b">
        <v>0</v>
      </c>
      <c r="O1740">
        <v>40</v>
      </c>
      <c r="P1740">
        <v>30</v>
      </c>
      <c r="Q1740">
        <v>0</v>
      </c>
      <c r="R1740" s="21" t="s">
        <v>49</v>
      </c>
      <c r="S1740">
        <v>1000</v>
      </c>
      <c r="T1740">
        <v>100</v>
      </c>
      <c r="U1740" t="b">
        <v>1</v>
      </c>
      <c r="V1740">
        <v>100</v>
      </c>
      <c r="W1740">
        <v>1</v>
      </c>
      <c r="X1740">
        <v>105</v>
      </c>
      <c r="Y1740">
        <v>60</v>
      </c>
      <c r="Z1740">
        <v>0.05</v>
      </c>
      <c r="AA1740" t="b">
        <v>1</v>
      </c>
      <c r="AB1740" s="21" t="s">
        <v>724</v>
      </c>
      <c r="AC1740">
        <v>5</v>
      </c>
      <c r="AD1740">
        <v>9</v>
      </c>
      <c r="AE1740">
        <v>10</v>
      </c>
      <c r="AF1740">
        <v>10</v>
      </c>
      <c r="AG1740" s="21" t="s">
        <v>48</v>
      </c>
      <c r="AH1740" t="b">
        <v>0</v>
      </c>
      <c r="AI1740" t="b">
        <v>0</v>
      </c>
      <c r="AJ1740">
        <v>50</v>
      </c>
      <c r="AK1740">
        <v>0</v>
      </c>
      <c r="AL1740">
        <v>2000</v>
      </c>
      <c r="AM1740" s="21" t="s">
        <v>253</v>
      </c>
      <c r="AN1740" s="21"/>
      <c r="AO1740" t="b">
        <v>0</v>
      </c>
      <c r="AP1740" s="21"/>
      <c r="AQ1740" s="21"/>
      <c r="AR1740" s="21" t="s">
        <v>244</v>
      </c>
      <c r="AS1740" s="21"/>
      <c r="AU1740" s="21"/>
      <c r="AW1740">
        <v>1</v>
      </c>
      <c r="AX1740" s="21"/>
      <c r="AY1740">
        <v>13850042</v>
      </c>
      <c r="BE1740" s="21"/>
    </row>
    <row r="1741" spans="1:58" x14ac:dyDescent="0.25">
      <c r="A1741">
        <v>1.7</v>
      </c>
      <c r="B1741" s="21" t="s">
        <v>194</v>
      </c>
      <c r="C1741" s="21" t="s">
        <v>9</v>
      </c>
      <c r="D1741" s="21" t="s">
        <v>14</v>
      </c>
      <c r="E1741" s="21"/>
      <c r="F1741" s="21"/>
      <c r="G1741" s="21" t="s">
        <v>23</v>
      </c>
      <c r="H1741" s="21"/>
      <c r="I1741" s="21" t="s">
        <v>803</v>
      </c>
      <c r="J1741" s="21" t="s">
        <v>673</v>
      </c>
      <c r="K1741" s="21" t="s">
        <v>41</v>
      </c>
      <c r="L1741" t="b">
        <v>0</v>
      </c>
      <c r="M1741" t="b">
        <v>0</v>
      </c>
      <c r="N1741" t="b">
        <v>0</v>
      </c>
      <c r="O1741">
        <v>40</v>
      </c>
      <c r="P1741">
        <v>30</v>
      </c>
      <c r="Q1741">
        <v>0</v>
      </c>
      <c r="R1741" s="21" t="s">
        <v>49</v>
      </c>
      <c r="S1741">
        <v>1000</v>
      </c>
      <c r="T1741">
        <v>100</v>
      </c>
      <c r="U1741" t="b">
        <v>1</v>
      </c>
      <c r="V1741">
        <v>100</v>
      </c>
      <c r="W1741">
        <v>1</v>
      </c>
      <c r="X1741">
        <v>105</v>
      </c>
      <c r="Y1741">
        <v>60</v>
      </c>
      <c r="Z1741">
        <v>0.05</v>
      </c>
      <c r="AA1741" t="b">
        <v>1</v>
      </c>
      <c r="AB1741" s="21" t="s">
        <v>724</v>
      </c>
      <c r="AC1741">
        <v>5</v>
      </c>
      <c r="AD1741">
        <v>9</v>
      </c>
      <c r="AE1741">
        <v>10</v>
      </c>
      <c r="AF1741">
        <v>10</v>
      </c>
      <c r="AG1741" s="21" t="s">
        <v>48</v>
      </c>
      <c r="AH1741" t="b">
        <v>0</v>
      </c>
      <c r="AI1741" t="b">
        <v>0</v>
      </c>
      <c r="AJ1741">
        <v>50</v>
      </c>
      <c r="AK1741">
        <v>0</v>
      </c>
      <c r="AL1741">
        <v>2000</v>
      </c>
      <c r="AM1741" s="21" t="s">
        <v>254</v>
      </c>
      <c r="AN1741" s="21"/>
      <c r="AO1741" t="b">
        <v>0</v>
      </c>
      <c r="AP1741" s="21"/>
      <c r="AQ1741" s="21"/>
      <c r="AR1741" s="21" t="s">
        <v>244</v>
      </c>
      <c r="AS1741" s="21"/>
      <c r="AU1741" s="21"/>
      <c r="AW1741">
        <v>1</v>
      </c>
      <c r="AX1741" s="21"/>
      <c r="AY1741">
        <v>2763429</v>
      </c>
      <c r="BE1741" s="21"/>
    </row>
    <row r="1742" spans="1:58" x14ac:dyDescent="0.25">
      <c r="A1742">
        <v>1.7</v>
      </c>
      <c r="B1742" s="21" t="s">
        <v>194</v>
      </c>
      <c r="C1742" s="21" t="s">
        <v>9</v>
      </c>
      <c r="D1742" s="21" t="s">
        <v>14</v>
      </c>
      <c r="E1742" s="21"/>
      <c r="F1742" s="21"/>
      <c r="G1742" s="21" t="s">
        <v>23</v>
      </c>
      <c r="H1742" s="21"/>
      <c r="I1742" s="21" t="s">
        <v>803</v>
      </c>
      <c r="J1742" s="21" t="s">
        <v>673</v>
      </c>
      <c r="K1742" s="21" t="s">
        <v>41</v>
      </c>
      <c r="L1742" t="b">
        <v>0</v>
      </c>
      <c r="M1742" t="b">
        <v>0</v>
      </c>
      <c r="N1742" t="b">
        <v>0</v>
      </c>
      <c r="O1742">
        <v>40</v>
      </c>
      <c r="P1742">
        <v>30</v>
      </c>
      <c r="Q1742">
        <v>0</v>
      </c>
      <c r="R1742" s="21" t="s">
        <v>49</v>
      </c>
      <c r="S1742">
        <v>1000</v>
      </c>
      <c r="T1742">
        <v>100</v>
      </c>
      <c r="U1742" t="b">
        <v>1</v>
      </c>
      <c r="V1742">
        <v>100</v>
      </c>
      <c r="W1742">
        <v>1</v>
      </c>
      <c r="X1742">
        <v>105</v>
      </c>
      <c r="Y1742">
        <v>60</v>
      </c>
      <c r="Z1742">
        <v>0.05</v>
      </c>
      <c r="AA1742" t="b">
        <v>1</v>
      </c>
      <c r="AB1742" s="21" t="s">
        <v>724</v>
      </c>
      <c r="AC1742">
        <v>5</v>
      </c>
      <c r="AD1742">
        <v>9</v>
      </c>
      <c r="AE1742">
        <v>10</v>
      </c>
      <c r="AF1742">
        <v>10</v>
      </c>
      <c r="AG1742" s="21" t="s">
        <v>48</v>
      </c>
      <c r="AH1742" t="b">
        <v>0</v>
      </c>
      <c r="AI1742" t="b">
        <v>0</v>
      </c>
      <c r="AJ1742">
        <v>50</v>
      </c>
      <c r="AK1742">
        <v>0</v>
      </c>
      <c r="AL1742">
        <v>2000</v>
      </c>
      <c r="AM1742" s="21" t="s">
        <v>255</v>
      </c>
      <c r="AN1742" s="21"/>
      <c r="AO1742" t="b">
        <v>0</v>
      </c>
      <c r="AP1742" s="21"/>
      <c r="AQ1742" s="21"/>
      <c r="AR1742" s="21" t="s">
        <v>244</v>
      </c>
      <c r="AS1742" s="21"/>
      <c r="AU1742" s="21"/>
      <c r="AW1742">
        <v>2.9654699999999998</v>
      </c>
      <c r="AX1742" s="21"/>
      <c r="AY1742">
        <v>16776960</v>
      </c>
      <c r="BE1742" s="21"/>
    </row>
    <row r="1743" spans="1:58" x14ac:dyDescent="0.25">
      <c r="A1743">
        <v>1.7</v>
      </c>
      <c r="B1743" s="21" t="s">
        <v>194</v>
      </c>
      <c r="C1743" s="21" t="s">
        <v>9</v>
      </c>
      <c r="D1743" s="21" t="s">
        <v>14</v>
      </c>
      <c r="E1743" s="21"/>
      <c r="F1743" s="21"/>
      <c r="G1743" s="21" t="s">
        <v>23</v>
      </c>
      <c r="H1743" s="21"/>
      <c r="I1743" s="21" t="s">
        <v>803</v>
      </c>
      <c r="J1743" s="21" t="s">
        <v>673</v>
      </c>
      <c r="K1743" s="21" t="s">
        <v>41</v>
      </c>
      <c r="L1743" t="b">
        <v>0</v>
      </c>
      <c r="M1743" t="b">
        <v>0</v>
      </c>
      <c r="N1743" t="b">
        <v>0</v>
      </c>
      <c r="O1743">
        <v>40</v>
      </c>
      <c r="P1743">
        <v>30</v>
      </c>
      <c r="Q1743">
        <v>0</v>
      </c>
      <c r="R1743" s="21" t="s">
        <v>49</v>
      </c>
      <c r="S1743">
        <v>1000</v>
      </c>
      <c r="T1743">
        <v>100</v>
      </c>
      <c r="U1743" t="b">
        <v>1</v>
      </c>
      <c r="V1743">
        <v>100</v>
      </c>
      <c r="W1743">
        <v>1</v>
      </c>
      <c r="X1743">
        <v>105</v>
      </c>
      <c r="Y1743">
        <v>60</v>
      </c>
      <c r="Z1743">
        <v>0.05</v>
      </c>
      <c r="AA1743" t="b">
        <v>1</v>
      </c>
      <c r="AB1743" s="21" t="s">
        <v>724</v>
      </c>
      <c r="AC1743">
        <v>5</v>
      </c>
      <c r="AD1743">
        <v>9</v>
      </c>
      <c r="AE1743">
        <v>10</v>
      </c>
      <c r="AF1743">
        <v>10</v>
      </c>
      <c r="AG1743" s="21" t="s">
        <v>48</v>
      </c>
      <c r="AH1743" t="b">
        <v>0</v>
      </c>
      <c r="AI1743" t="b">
        <v>0</v>
      </c>
      <c r="AJ1743">
        <v>50</v>
      </c>
      <c r="AK1743">
        <v>0</v>
      </c>
      <c r="AL1743">
        <v>2000</v>
      </c>
      <c r="AM1743" s="21" t="s">
        <v>256</v>
      </c>
      <c r="AN1743" s="21"/>
      <c r="AO1743" t="b">
        <v>0</v>
      </c>
      <c r="AP1743" s="21"/>
      <c r="AQ1743" s="21"/>
      <c r="AR1743" s="21" t="s">
        <v>244</v>
      </c>
      <c r="AS1743" s="21"/>
      <c r="AU1743" s="21"/>
      <c r="AW1743">
        <v>2.4473699999999998</v>
      </c>
      <c r="AX1743" s="21"/>
      <c r="AY1743">
        <v>16776960</v>
      </c>
      <c r="BE1743" s="21"/>
    </row>
    <row r="1744" spans="1:58" x14ac:dyDescent="0.25">
      <c r="A1744">
        <v>1.7</v>
      </c>
      <c r="B1744" s="21" t="s">
        <v>194</v>
      </c>
      <c r="C1744" s="21" t="s">
        <v>9</v>
      </c>
      <c r="D1744" s="21" t="s">
        <v>14</v>
      </c>
      <c r="E1744" s="21"/>
      <c r="F1744" s="21"/>
      <c r="G1744" s="21" t="s">
        <v>23</v>
      </c>
      <c r="H1744" s="21"/>
      <c r="I1744" s="21" t="s">
        <v>803</v>
      </c>
      <c r="J1744" s="21" t="s">
        <v>673</v>
      </c>
      <c r="K1744" s="21" t="s">
        <v>41</v>
      </c>
      <c r="L1744" t="b">
        <v>0</v>
      </c>
      <c r="M1744" t="b">
        <v>0</v>
      </c>
      <c r="N1744" t="b">
        <v>0</v>
      </c>
      <c r="O1744">
        <v>40</v>
      </c>
      <c r="P1744">
        <v>30</v>
      </c>
      <c r="Q1744">
        <v>0</v>
      </c>
      <c r="R1744" s="21" t="s">
        <v>49</v>
      </c>
      <c r="S1744">
        <v>1000</v>
      </c>
      <c r="T1744">
        <v>100</v>
      </c>
      <c r="U1744" t="b">
        <v>1</v>
      </c>
      <c r="V1744">
        <v>100</v>
      </c>
      <c r="W1744">
        <v>1</v>
      </c>
      <c r="X1744">
        <v>105</v>
      </c>
      <c r="Y1744">
        <v>60</v>
      </c>
      <c r="Z1744">
        <v>0.05</v>
      </c>
      <c r="AA1744" t="b">
        <v>1</v>
      </c>
      <c r="AB1744" s="21" t="s">
        <v>724</v>
      </c>
      <c r="AC1744">
        <v>5</v>
      </c>
      <c r="AD1744">
        <v>9</v>
      </c>
      <c r="AE1744">
        <v>10</v>
      </c>
      <c r="AF1744">
        <v>10</v>
      </c>
      <c r="AG1744" s="21" t="s">
        <v>48</v>
      </c>
      <c r="AH1744" t="b">
        <v>0</v>
      </c>
      <c r="AI1744" t="b">
        <v>0</v>
      </c>
      <c r="AJ1744">
        <v>50</v>
      </c>
      <c r="AK1744">
        <v>0</v>
      </c>
      <c r="AL1744">
        <v>2000</v>
      </c>
      <c r="AM1744" s="21" t="s">
        <v>263</v>
      </c>
      <c r="AN1744" s="21"/>
      <c r="AO1744" t="b">
        <v>0</v>
      </c>
      <c r="AP1744" s="21"/>
      <c r="AQ1744" s="21"/>
      <c r="AR1744" s="21" t="s">
        <v>501</v>
      </c>
      <c r="AS1744" s="21"/>
      <c r="AU1744" s="21"/>
      <c r="AW1744">
        <v>1</v>
      </c>
      <c r="AX1744" s="21"/>
      <c r="AY1744">
        <v>13749760</v>
      </c>
      <c r="BE1744" s="21"/>
    </row>
    <row r="1745" spans="1:58" x14ac:dyDescent="0.25">
      <c r="A1745">
        <v>1.7</v>
      </c>
      <c r="B1745" s="21" t="s">
        <v>194</v>
      </c>
      <c r="C1745" s="21" t="s">
        <v>9</v>
      </c>
      <c r="D1745" s="21" t="s">
        <v>14</v>
      </c>
      <c r="E1745" s="21"/>
      <c r="F1745" s="21"/>
      <c r="G1745" s="21" t="s">
        <v>23</v>
      </c>
      <c r="H1745" s="21"/>
      <c r="I1745" s="21" t="s">
        <v>803</v>
      </c>
      <c r="J1745" s="21" t="s">
        <v>673</v>
      </c>
      <c r="K1745" s="21" t="s">
        <v>41</v>
      </c>
      <c r="L1745" t="b">
        <v>0</v>
      </c>
      <c r="M1745" t="b">
        <v>0</v>
      </c>
      <c r="N1745" t="b">
        <v>0</v>
      </c>
      <c r="O1745">
        <v>40</v>
      </c>
      <c r="P1745">
        <v>30</v>
      </c>
      <c r="Q1745">
        <v>0</v>
      </c>
      <c r="R1745" s="21" t="s">
        <v>49</v>
      </c>
      <c r="S1745">
        <v>1000</v>
      </c>
      <c r="T1745">
        <v>100</v>
      </c>
      <c r="U1745" t="b">
        <v>1</v>
      </c>
      <c r="V1745">
        <v>100</v>
      </c>
      <c r="W1745">
        <v>1</v>
      </c>
      <c r="X1745">
        <v>105</v>
      </c>
      <c r="Y1745">
        <v>60</v>
      </c>
      <c r="Z1745">
        <v>0.05</v>
      </c>
      <c r="AA1745" t="b">
        <v>1</v>
      </c>
      <c r="AB1745" s="21" t="s">
        <v>724</v>
      </c>
      <c r="AC1745">
        <v>5</v>
      </c>
      <c r="AD1745">
        <v>9</v>
      </c>
      <c r="AE1745">
        <v>10</v>
      </c>
      <c r="AF1745">
        <v>10</v>
      </c>
      <c r="AG1745" s="21" t="s">
        <v>48</v>
      </c>
      <c r="AH1745" t="b">
        <v>0</v>
      </c>
      <c r="AI1745" t="b">
        <v>0</v>
      </c>
      <c r="AJ1745">
        <v>50</v>
      </c>
      <c r="AK1745">
        <v>0</v>
      </c>
      <c r="AL1745">
        <v>2000</v>
      </c>
      <c r="AM1745" s="21" t="s">
        <v>264</v>
      </c>
      <c r="AN1745" s="21"/>
      <c r="AO1745" t="b">
        <v>0</v>
      </c>
      <c r="AP1745" s="21"/>
      <c r="AQ1745" s="21"/>
      <c r="AR1745" s="21" t="s">
        <v>375</v>
      </c>
      <c r="AS1745" s="21"/>
      <c r="AU1745" s="21"/>
      <c r="AW1745">
        <v>1</v>
      </c>
      <c r="AX1745" s="21"/>
      <c r="AY1745">
        <v>16711935</v>
      </c>
      <c r="BE1745" s="21"/>
    </row>
    <row r="1746" spans="1:58" x14ac:dyDescent="0.25">
      <c r="A1746">
        <v>1.7</v>
      </c>
      <c r="B1746" s="21" t="s">
        <v>194</v>
      </c>
      <c r="C1746" s="21" t="s">
        <v>9</v>
      </c>
      <c r="D1746" s="21" t="s">
        <v>14</v>
      </c>
      <c r="E1746" s="21"/>
      <c r="F1746" s="21"/>
      <c r="G1746" s="21" t="s">
        <v>23</v>
      </c>
      <c r="H1746" s="21"/>
      <c r="I1746" s="21" t="s">
        <v>803</v>
      </c>
      <c r="J1746" s="21" t="s">
        <v>673</v>
      </c>
      <c r="K1746" s="21" t="s">
        <v>41</v>
      </c>
      <c r="L1746" t="b">
        <v>0</v>
      </c>
      <c r="M1746" t="b">
        <v>0</v>
      </c>
      <c r="N1746" t="b">
        <v>0</v>
      </c>
      <c r="O1746">
        <v>40</v>
      </c>
      <c r="P1746">
        <v>30</v>
      </c>
      <c r="Q1746">
        <v>0</v>
      </c>
      <c r="R1746" s="21" t="s">
        <v>49</v>
      </c>
      <c r="S1746">
        <v>1000</v>
      </c>
      <c r="T1746">
        <v>100</v>
      </c>
      <c r="U1746" t="b">
        <v>1</v>
      </c>
      <c r="V1746">
        <v>100</v>
      </c>
      <c r="W1746">
        <v>1</v>
      </c>
      <c r="X1746">
        <v>105</v>
      </c>
      <c r="Y1746">
        <v>60</v>
      </c>
      <c r="Z1746">
        <v>0.05</v>
      </c>
      <c r="AA1746" t="b">
        <v>1</v>
      </c>
      <c r="AB1746" s="21" t="s">
        <v>724</v>
      </c>
      <c r="AC1746">
        <v>5</v>
      </c>
      <c r="AD1746">
        <v>9</v>
      </c>
      <c r="AE1746">
        <v>10</v>
      </c>
      <c r="AF1746">
        <v>10</v>
      </c>
      <c r="AG1746" s="21" t="s">
        <v>48</v>
      </c>
      <c r="AH1746" t="b">
        <v>0</v>
      </c>
      <c r="AI1746" t="b">
        <v>0</v>
      </c>
      <c r="AJ1746">
        <v>50</v>
      </c>
      <c r="AK1746">
        <v>0</v>
      </c>
      <c r="AL1746">
        <v>2000</v>
      </c>
      <c r="AM1746" s="21" t="s">
        <v>268</v>
      </c>
      <c r="AN1746" s="21"/>
      <c r="AO1746" t="b">
        <v>0</v>
      </c>
      <c r="AP1746" s="21"/>
      <c r="AQ1746" s="21"/>
      <c r="AR1746" s="21" t="s">
        <v>501</v>
      </c>
      <c r="AS1746" s="21"/>
      <c r="AT1746">
        <v>12515</v>
      </c>
      <c r="AU1746" s="21" t="s">
        <v>507</v>
      </c>
      <c r="AV1746">
        <v>3.2</v>
      </c>
      <c r="AW1746">
        <v>1</v>
      </c>
      <c r="AX1746" s="21"/>
      <c r="AY1746">
        <v>3937500</v>
      </c>
      <c r="AZ1746">
        <v>0</v>
      </c>
      <c r="BA1746">
        <v>0</v>
      </c>
      <c r="BB1746">
        <v>40</v>
      </c>
      <c r="BC1746">
        <v>0</v>
      </c>
      <c r="BD1746">
        <v>50</v>
      </c>
      <c r="BE1746" s="21"/>
      <c r="BF1746">
        <v>0</v>
      </c>
    </row>
    <row r="1747" spans="1:58" x14ac:dyDescent="0.25">
      <c r="A1747">
        <v>1.7</v>
      </c>
      <c r="B1747" s="21" t="s">
        <v>194</v>
      </c>
      <c r="C1747" s="21" t="s">
        <v>9</v>
      </c>
      <c r="D1747" s="21" t="s">
        <v>14</v>
      </c>
      <c r="E1747" s="21"/>
      <c r="F1747" s="21"/>
      <c r="G1747" s="21" t="s">
        <v>23</v>
      </c>
      <c r="H1747" s="21"/>
      <c r="I1747" s="21" t="s">
        <v>803</v>
      </c>
      <c r="J1747" s="21" t="s">
        <v>673</v>
      </c>
      <c r="K1747" s="21" t="s">
        <v>41</v>
      </c>
      <c r="L1747" t="b">
        <v>0</v>
      </c>
      <c r="M1747" t="b">
        <v>0</v>
      </c>
      <c r="N1747" t="b">
        <v>0</v>
      </c>
      <c r="O1747">
        <v>40</v>
      </c>
      <c r="P1747">
        <v>30</v>
      </c>
      <c r="Q1747">
        <v>0</v>
      </c>
      <c r="R1747" s="21" t="s">
        <v>49</v>
      </c>
      <c r="S1747">
        <v>1000</v>
      </c>
      <c r="T1747">
        <v>100</v>
      </c>
      <c r="U1747" t="b">
        <v>1</v>
      </c>
      <c r="V1747">
        <v>100</v>
      </c>
      <c r="W1747">
        <v>1</v>
      </c>
      <c r="X1747">
        <v>105</v>
      </c>
      <c r="Y1747">
        <v>60</v>
      </c>
      <c r="Z1747">
        <v>0.05</v>
      </c>
      <c r="AA1747" t="b">
        <v>1</v>
      </c>
      <c r="AB1747" s="21" t="s">
        <v>724</v>
      </c>
      <c r="AC1747">
        <v>5</v>
      </c>
      <c r="AD1747">
        <v>9</v>
      </c>
      <c r="AE1747">
        <v>10</v>
      </c>
      <c r="AF1747">
        <v>10</v>
      </c>
      <c r="AG1747" s="21" t="s">
        <v>48</v>
      </c>
      <c r="AH1747" t="b">
        <v>0</v>
      </c>
      <c r="AI1747" t="b">
        <v>0</v>
      </c>
      <c r="AJ1747">
        <v>50</v>
      </c>
      <c r="AK1747">
        <v>0</v>
      </c>
      <c r="AL1747">
        <v>2000</v>
      </c>
      <c r="AM1747" s="21" t="s">
        <v>269</v>
      </c>
      <c r="AN1747" s="21"/>
      <c r="AO1747" t="b">
        <v>0</v>
      </c>
      <c r="AP1747" s="21"/>
      <c r="AQ1747" s="21"/>
      <c r="AR1747" s="21" t="s">
        <v>501</v>
      </c>
      <c r="AS1747" s="21"/>
      <c r="AT1747">
        <v>12514</v>
      </c>
      <c r="AU1747" s="21" t="s">
        <v>507</v>
      </c>
      <c r="AV1747">
        <v>3.2</v>
      </c>
      <c r="AW1747">
        <v>1</v>
      </c>
      <c r="AX1747" s="21"/>
      <c r="AY1747">
        <v>36095</v>
      </c>
      <c r="AZ1747">
        <v>0</v>
      </c>
      <c r="BA1747">
        <v>0</v>
      </c>
      <c r="BB1747">
        <v>40</v>
      </c>
      <c r="BC1747">
        <v>0</v>
      </c>
      <c r="BD1747">
        <v>50</v>
      </c>
      <c r="BE1747" s="21"/>
      <c r="BF1747">
        <v>0</v>
      </c>
    </row>
    <row r="1748" spans="1:58" x14ac:dyDescent="0.25">
      <c r="A1748">
        <v>1.7</v>
      </c>
      <c r="B1748" s="21" t="s">
        <v>194</v>
      </c>
      <c r="C1748" s="21" t="s">
        <v>9</v>
      </c>
      <c r="D1748" s="21" t="s">
        <v>14</v>
      </c>
      <c r="E1748" s="21"/>
      <c r="F1748" s="21"/>
      <c r="G1748" s="21" t="s">
        <v>23</v>
      </c>
      <c r="H1748" s="21"/>
      <c r="I1748" s="21" t="s">
        <v>803</v>
      </c>
      <c r="J1748" s="21" t="s">
        <v>673</v>
      </c>
      <c r="K1748" s="21" t="s">
        <v>41</v>
      </c>
      <c r="L1748" t="b">
        <v>0</v>
      </c>
      <c r="M1748" t="b">
        <v>0</v>
      </c>
      <c r="N1748" t="b">
        <v>0</v>
      </c>
      <c r="O1748">
        <v>40</v>
      </c>
      <c r="P1748">
        <v>30</v>
      </c>
      <c r="Q1748">
        <v>0</v>
      </c>
      <c r="R1748" s="21" t="s">
        <v>49</v>
      </c>
      <c r="S1748">
        <v>1000</v>
      </c>
      <c r="T1748">
        <v>100</v>
      </c>
      <c r="U1748" t="b">
        <v>1</v>
      </c>
      <c r="V1748">
        <v>100</v>
      </c>
      <c r="W1748">
        <v>1</v>
      </c>
      <c r="X1748">
        <v>105</v>
      </c>
      <c r="Y1748">
        <v>60</v>
      </c>
      <c r="Z1748">
        <v>0.05</v>
      </c>
      <c r="AA1748" t="b">
        <v>1</v>
      </c>
      <c r="AB1748" s="21" t="s">
        <v>724</v>
      </c>
      <c r="AC1748">
        <v>5</v>
      </c>
      <c r="AD1748">
        <v>9</v>
      </c>
      <c r="AE1748">
        <v>10</v>
      </c>
      <c r="AF1748">
        <v>10</v>
      </c>
      <c r="AG1748" s="21" t="s">
        <v>48</v>
      </c>
      <c r="AH1748" t="b">
        <v>0</v>
      </c>
      <c r="AI1748" t="b">
        <v>0</v>
      </c>
      <c r="AJ1748">
        <v>50</v>
      </c>
      <c r="AK1748">
        <v>0</v>
      </c>
      <c r="AL1748">
        <v>2000</v>
      </c>
      <c r="AM1748" s="21" t="s">
        <v>270</v>
      </c>
      <c r="AN1748" s="21"/>
      <c r="AO1748" t="b">
        <v>0</v>
      </c>
      <c r="AP1748" s="21"/>
      <c r="AQ1748" s="21"/>
      <c r="AR1748" s="21" t="s">
        <v>270</v>
      </c>
      <c r="AS1748" s="21"/>
      <c r="AU1748" s="21"/>
      <c r="AW1748">
        <v>1</v>
      </c>
      <c r="AX1748" s="21"/>
      <c r="AY1748">
        <v>255</v>
      </c>
      <c r="BE1748" s="21"/>
    </row>
    <row r="1749" spans="1:58" x14ac:dyDescent="0.25">
      <c r="A1749">
        <v>1.7</v>
      </c>
      <c r="B1749" s="21" t="s">
        <v>194</v>
      </c>
      <c r="C1749" s="21" t="s">
        <v>9</v>
      </c>
      <c r="D1749" s="21" t="s">
        <v>14</v>
      </c>
      <c r="E1749" s="21"/>
      <c r="F1749" s="21"/>
      <c r="G1749" s="21" t="s">
        <v>23</v>
      </c>
      <c r="H1749" s="21"/>
      <c r="I1749" s="21" t="s">
        <v>803</v>
      </c>
      <c r="J1749" s="21" t="s">
        <v>673</v>
      </c>
      <c r="K1749" s="21" t="s">
        <v>41</v>
      </c>
      <c r="L1749" t="b">
        <v>0</v>
      </c>
      <c r="M1749" t="b">
        <v>0</v>
      </c>
      <c r="N1749" t="b">
        <v>0</v>
      </c>
      <c r="O1749">
        <v>40</v>
      </c>
      <c r="P1749">
        <v>30</v>
      </c>
      <c r="Q1749">
        <v>0</v>
      </c>
      <c r="R1749" s="21" t="s">
        <v>49</v>
      </c>
      <c r="S1749">
        <v>1000</v>
      </c>
      <c r="T1749">
        <v>100</v>
      </c>
      <c r="U1749" t="b">
        <v>1</v>
      </c>
      <c r="V1749">
        <v>100</v>
      </c>
      <c r="W1749">
        <v>1</v>
      </c>
      <c r="X1749">
        <v>105</v>
      </c>
      <c r="Y1749">
        <v>60</v>
      </c>
      <c r="Z1749">
        <v>0.05</v>
      </c>
      <c r="AA1749" t="b">
        <v>1</v>
      </c>
      <c r="AB1749" s="21" t="s">
        <v>724</v>
      </c>
      <c r="AC1749">
        <v>5</v>
      </c>
      <c r="AD1749">
        <v>9</v>
      </c>
      <c r="AE1749">
        <v>10</v>
      </c>
      <c r="AF1749">
        <v>10</v>
      </c>
      <c r="AG1749" s="21" t="s">
        <v>48</v>
      </c>
      <c r="AH1749" t="b">
        <v>0</v>
      </c>
      <c r="AI1749" t="b">
        <v>0</v>
      </c>
      <c r="AJ1749">
        <v>50</v>
      </c>
      <c r="AK1749">
        <v>0</v>
      </c>
      <c r="AL1749">
        <v>2000</v>
      </c>
      <c r="AM1749" s="21" t="s">
        <v>271</v>
      </c>
      <c r="AN1749" s="21"/>
      <c r="AO1749" t="b">
        <v>0</v>
      </c>
      <c r="AP1749" s="21"/>
      <c r="AQ1749" s="21"/>
      <c r="AR1749" s="21" t="s">
        <v>535</v>
      </c>
      <c r="AS1749" s="21"/>
      <c r="AU1749" s="21"/>
      <c r="AW1749">
        <v>1</v>
      </c>
      <c r="AX1749" s="21"/>
      <c r="AY1749">
        <v>255</v>
      </c>
      <c r="BE1749" s="21"/>
    </row>
    <row r="1750" spans="1:58" x14ac:dyDescent="0.25">
      <c r="A1750">
        <v>1.7</v>
      </c>
      <c r="B1750" s="21" t="s">
        <v>194</v>
      </c>
      <c r="C1750" s="21" t="s">
        <v>9</v>
      </c>
      <c r="D1750" s="21" t="s">
        <v>14</v>
      </c>
      <c r="E1750" s="21"/>
      <c r="F1750" s="21"/>
      <c r="G1750" s="21" t="s">
        <v>23</v>
      </c>
      <c r="H1750" s="21"/>
      <c r="I1750" s="21" t="s">
        <v>803</v>
      </c>
      <c r="J1750" s="21" t="s">
        <v>673</v>
      </c>
      <c r="K1750" s="21" t="s">
        <v>41</v>
      </c>
      <c r="L1750" t="b">
        <v>0</v>
      </c>
      <c r="M1750" t="b">
        <v>0</v>
      </c>
      <c r="N1750" t="b">
        <v>0</v>
      </c>
      <c r="O1750">
        <v>40</v>
      </c>
      <c r="P1750">
        <v>30</v>
      </c>
      <c r="Q1750">
        <v>0</v>
      </c>
      <c r="R1750" s="21" t="s">
        <v>49</v>
      </c>
      <c r="S1750">
        <v>1000</v>
      </c>
      <c r="T1750">
        <v>100</v>
      </c>
      <c r="U1750" t="b">
        <v>1</v>
      </c>
      <c r="V1750">
        <v>100</v>
      </c>
      <c r="W1750">
        <v>1</v>
      </c>
      <c r="X1750">
        <v>105</v>
      </c>
      <c r="Y1750">
        <v>60</v>
      </c>
      <c r="Z1750">
        <v>0.05</v>
      </c>
      <c r="AA1750" t="b">
        <v>1</v>
      </c>
      <c r="AB1750" s="21" t="s">
        <v>724</v>
      </c>
      <c r="AC1750">
        <v>5</v>
      </c>
      <c r="AD1750">
        <v>9</v>
      </c>
      <c r="AE1750">
        <v>10</v>
      </c>
      <c r="AF1750">
        <v>10</v>
      </c>
      <c r="AG1750" s="21" t="s">
        <v>48</v>
      </c>
      <c r="AH1750" t="b">
        <v>0</v>
      </c>
      <c r="AI1750" t="b">
        <v>0</v>
      </c>
      <c r="AJ1750">
        <v>50</v>
      </c>
      <c r="AK1750">
        <v>0</v>
      </c>
      <c r="AL1750">
        <v>2000</v>
      </c>
      <c r="AM1750" s="21" t="s">
        <v>275</v>
      </c>
      <c r="AN1750" s="21"/>
      <c r="AO1750" t="b">
        <v>0</v>
      </c>
      <c r="AP1750" s="21"/>
      <c r="AQ1750" s="21"/>
      <c r="AR1750" s="21" t="s">
        <v>270</v>
      </c>
      <c r="AS1750" s="21"/>
      <c r="AU1750" s="21"/>
      <c r="AW1750">
        <v>1</v>
      </c>
      <c r="AX1750" s="21"/>
      <c r="AY1750">
        <v>255</v>
      </c>
      <c r="BE1750" s="21"/>
    </row>
    <row r="1751" spans="1:58" x14ac:dyDescent="0.25">
      <c r="A1751">
        <v>1.7</v>
      </c>
      <c r="B1751" s="21" t="s">
        <v>194</v>
      </c>
      <c r="C1751" s="21" t="s">
        <v>9</v>
      </c>
      <c r="D1751" s="21" t="s">
        <v>14</v>
      </c>
      <c r="E1751" s="21"/>
      <c r="F1751" s="21"/>
      <c r="G1751" s="21" t="s">
        <v>23</v>
      </c>
      <c r="H1751" s="21"/>
      <c r="I1751" s="21" t="s">
        <v>803</v>
      </c>
      <c r="J1751" s="21" t="s">
        <v>673</v>
      </c>
      <c r="K1751" s="21" t="s">
        <v>41</v>
      </c>
      <c r="L1751" t="b">
        <v>0</v>
      </c>
      <c r="M1751" t="b">
        <v>0</v>
      </c>
      <c r="N1751" t="b">
        <v>0</v>
      </c>
      <c r="O1751">
        <v>40</v>
      </c>
      <c r="P1751">
        <v>30</v>
      </c>
      <c r="Q1751">
        <v>0</v>
      </c>
      <c r="R1751" s="21" t="s">
        <v>49</v>
      </c>
      <c r="S1751">
        <v>1000</v>
      </c>
      <c r="T1751">
        <v>100</v>
      </c>
      <c r="U1751" t="b">
        <v>1</v>
      </c>
      <c r="V1751">
        <v>100</v>
      </c>
      <c r="W1751">
        <v>1</v>
      </c>
      <c r="X1751">
        <v>105</v>
      </c>
      <c r="Y1751">
        <v>60</v>
      </c>
      <c r="Z1751">
        <v>0.05</v>
      </c>
      <c r="AA1751" t="b">
        <v>1</v>
      </c>
      <c r="AB1751" s="21" t="s">
        <v>724</v>
      </c>
      <c r="AC1751">
        <v>5</v>
      </c>
      <c r="AD1751">
        <v>9</v>
      </c>
      <c r="AE1751">
        <v>10</v>
      </c>
      <c r="AF1751">
        <v>10</v>
      </c>
      <c r="AG1751" s="21" t="s">
        <v>48</v>
      </c>
      <c r="AH1751" t="b">
        <v>0</v>
      </c>
      <c r="AI1751" t="b">
        <v>0</v>
      </c>
      <c r="AJ1751">
        <v>50</v>
      </c>
      <c r="AK1751">
        <v>0</v>
      </c>
      <c r="AL1751">
        <v>2000</v>
      </c>
      <c r="AM1751" s="21" t="s">
        <v>585</v>
      </c>
      <c r="AN1751" s="21"/>
      <c r="AO1751" t="b">
        <v>0</v>
      </c>
      <c r="AP1751" s="21"/>
      <c r="AQ1751" s="21"/>
      <c r="AR1751" s="21" t="s">
        <v>501</v>
      </c>
      <c r="AS1751" s="21"/>
      <c r="AU1751" s="21"/>
      <c r="AW1751">
        <v>2.0521500000000001</v>
      </c>
      <c r="AX1751" s="21"/>
      <c r="AY1751">
        <v>14524637</v>
      </c>
      <c r="AZ1751">
        <v>0</v>
      </c>
      <c r="BA1751">
        <v>0</v>
      </c>
      <c r="BB1751">
        <v>20</v>
      </c>
      <c r="BC1751">
        <v>20</v>
      </c>
      <c r="BD1751">
        <v>50</v>
      </c>
      <c r="BE1751" s="21"/>
      <c r="BF1751">
        <v>0</v>
      </c>
    </row>
    <row r="1752" spans="1:58" x14ac:dyDescent="0.25">
      <c r="A1752">
        <v>1.7</v>
      </c>
      <c r="B1752" s="21" t="s">
        <v>194</v>
      </c>
      <c r="C1752" s="21" t="s">
        <v>9</v>
      </c>
      <c r="D1752" s="21" t="s">
        <v>14</v>
      </c>
      <c r="E1752" s="21"/>
      <c r="F1752" s="21"/>
      <c r="G1752" s="21" t="s">
        <v>23</v>
      </c>
      <c r="H1752" s="21"/>
      <c r="I1752" s="21" t="s">
        <v>803</v>
      </c>
      <c r="J1752" s="21" t="s">
        <v>673</v>
      </c>
      <c r="K1752" s="21" t="s">
        <v>41</v>
      </c>
      <c r="L1752" t="b">
        <v>0</v>
      </c>
      <c r="M1752" t="b">
        <v>0</v>
      </c>
      <c r="N1752" t="b">
        <v>0</v>
      </c>
      <c r="O1752">
        <v>40</v>
      </c>
      <c r="P1752">
        <v>30</v>
      </c>
      <c r="Q1752">
        <v>0</v>
      </c>
      <c r="R1752" s="21" t="s">
        <v>49</v>
      </c>
      <c r="S1752">
        <v>1000</v>
      </c>
      <c r="T1752">
        <v>100</v>
      </c>
      <c r="U1752" t="b">
        <v>1</v>
      </c>
      <c r="V1752">
        <v>100</v>
      </c>
      <c r="W1752">
        <v>1</v>
      </c>
      <c r="X1752">
        <v>105</v>
      </c>
      <c r="Y1752">
        <v>60</v>
      </c>
      <c r="Z1752">
        <v>0.05</v>
      </c>
      <c r="AA1752" t="b">
        <v>1</v>
      </c>
      <c r="AB1752" s="21" t="s">
        <v>724</v>
      </c>
      <c r="AC1752">
        <v>5</v>
      </c>
      <c r="AD1752">
        <v>9</v>
      </c>
      <c r="AE1752">
        <v>10</v>
      </c>
      <c r="AF1752">
        <v>10</v>
      </c>
      <c r="AG1752" s="21" t="s">
        <v>48</v>
      </c>
      <c r="AH1752" t="b">
        <v>0</v>
      </c>
      <c r="AI1752" t="b">
        <v>0</v>
      </c>
      <c r="AJ1752">
        <v>50</v>
      </c>
      <c r="AK1752">
        <v>0</v>
      </c>
      <c r="AL1752">
        <v>2000</v>
      </c>
      <c r="AM1752" s="21" t="s">
        <v>585</v>
      </c>
      <c r="AN1752" s="21"/>
      <c r="AO1752" t="b">
        <v>0</v>
      </c>
      <c r="AP1752" s="21"/>
      <c r="AQ1752" s="21"/>
      <c r="AR1752" s="21" t="s">
        <v>501</v>
      </c>
      <c r="AS1752" s="21"/>
      <c r="AU1752" s="21"/>
      <c r="AW1752">
        <v>2.0521500000000001</v>
      </c>
      <c r="AX1752" s="21"/>
      <c r="AY1752">
        <v>14524637</v>
      </c>
      <c r="AZ1752">
        <v>0</v>
      </c>
      <c r="BA1752">
        <v>0</v>
      </c>
      <c r="BB1752">
        <v>54</v>
      </c>
      <c r="BC1752">
        <v>2</v>
      </c>
      <c r="BD1752">
        <v>50</v>
      </c>
      <c r="BE1752" s="21"/>
      <c r="BF1752">
        <v>0</v>
      </c>
    </row>
    <row r="1753" spans="1:58" x14ac:dyDescent="0.25">
      <c r="A1753">
        <v>1.7</v>
      </c>
      <c r="B1753" s="21" t="s">
        <v>194</v>
      </c>
      <c r="C1753" s="21" t="s">
        <v>9</v>
      </c>
      <c r="D1753" s="21" t="s">
        <v>14</v>
      </c>
      <c r="E1753" s="21"/>
      <c r="F1753" s="21"/>
      <c r="G1753" s="21" t="s">
        <v>23</v>
      </c>
      <c r="H1753" s="21"/>
      <c r="I1753" s="21" t="s">
        <v>803</v>
      </c>
      <c r="J1753" s="21" t="s">
        <v>673</v>
      </c>
      <c r="K1753" s="21" t="s">
        <v>41</v>
      </c>
      <c r="L1753" t="b">
        <v>0</v>
      </c>
      <c r="M1753" t="b">
        <v>0</v>
      </c>
      <c r="N1753" t="b">
        <v>0</v>
      </c>
      <c r="O1753">
        <v>40</v>
      </c>
      <c r="P1753">
        <v>30</v>
      </c>
      <c r="Q1753">
        <v>0</v>
      </c>
      <c r="R1753" s="21" t="s">
        <v>49</v>
      </c>
      <c r="S1753">
        <v>1000</v>
      </c>
      <c r="T1753">
        <v>100</v>
      </c>
      <c r="U1753" t="b">
        <v>1</v>
      </c>
      <c r="V1753">
        <v>100</v>
      </c>
      <c r="W1753">
        <v>1</v>
      </c>
      <c r="X1753">
        <v>105</v>
      </c>
      <c r="Y1753">
        <v>60</v>
      </c>
      <c r="Z1753">
        <v>0.05</v>
      </c>
      <c r="AA1753" t="b">
        <v>1</v>
      </c>
      <c r="AB1753" s="21" t="s">
        <v>724</v>
      </c>
      <c r="AC1753">
        <v>5</v>
      </c>
      <c r="AD1753">
        <v>9</v>
      </c>
      <c r="AE1753">
        <v>10</v>
      </c>
      <c r="AF1753">
        <v>10</v>
      </c>
      <c r="AG1753" s="21" t="s">
        <v>48</v>
      </c>
      <c r="AH1753" t="b">
        <v>0</v>
      </c>
      <c r="AI1753" t="b">
        <v>0</v>
      </c>
      <c r="AJ1753">
        <v>50</v>
      </c>
      <c r="AK1753">
        <v>0</v>
      </c>
      <c r="AL1753">
        <v>2000</v>
      </c>
      <c r="AM1753" s="21" t="s">
        <v>286</v>
      </c>
      <c r="AN1753" s="21"/>
      <c r="AO1753" t="b">
        <v>0</v>
      </c>
      <c r="AP1753" s="21"/>
      <c r="AQ1753" s="21"/>
      <c r="AR1753" s="21" t="s">
        <v>501</v>
      </c>
      <c r="AS1753" s="21"/>
      <c r="AU1753" s="21"/>
      <c r="AW1753">
        <v>1</v>
      </c>
      <c r="AX1753" s="21"/>
      <c r="AY1753">
        <v>14524637</v>
      </c>
      <c r="BE1753" s="21"/>
    </row>
    <row r="1754" spans="1:58" x14ac:dyDescent="0.25">
      <c r="A1754">
        <v>1.7</v>
      </c>
      <c r="B1754" s="21" t="s">
        <v>194</v>
      </c>
      <c r="C1754" s="21" t="s">
        <v>9</v>
      </c>
      <c r="D1754" s="21" t="s">
        <v>14</v>
      </c>
      <c r="E1754" s="21"/>
      <c r="F1754" s="21"/>
      <c r="G1754" s="21" t="s">
        <v>23</v>
      </c>
      <c r="H1754" s="21"/>
      <c r="I1754" s="21" t="s">
        <v>803</v>
      </c>
      <c r="J1754" s="21" t="s">
        <v>673</v>
      </c>
      <c r="K1754" s="21" t="s">
        <v>41</v>
      </c>
      <c r="L1754" t="b">
        <v>0</v>
      </c>
      <c r="M1754" t="b">
        <v>0</v>
      </c>
      <c r="N1754" t="b">
        <v>0</v>
      </c>
      <c r="O1754">
        <v>40</v>
      </c>
      <c r="P1754">
        <v>30</v>
      </c>
      <c r="Q1754">
        <v>0</v>
      </c>
      <c r="R1754" s="21" t="s">
        <v>49</v>
      </c>
      <c r="S1754">
        <v>1000</v>
      </c>
      <c r="T1754">
        <v>100</v>
      </c>
      <c r="U1754" t="b">
        <v>1</v>
      </c>
      <c r="V1754">
        <v>100</v>
      </c>
      <c r="W1754">
        <v>1</v>
      </c>
      <c r="X1754">
        <v>105</v>
      </c>
      <c r="Y1754">
        <v>60</v>
      </c>
      <c r="Z1754">
        <v>0.05</v>
      </c>
      <c r="AA1754" t="b">
        <v>1</v>
      </c>
      <c r="AB1754" s="21" t="s">
        <v>724</v>
      </c>
      <c r="AC1754">
        <v>5</v>
      </c>
      <c r="AD1754">
        <v>9</v>
      </c>
      <c r="AE1754">
        <v>10</v>
      </c>
      <c r="AF1754">
        <v>10</v>
      </c>
      <c r="AG1754" s="21" t="s">
        <v>48</v>
      </c>
      <c r="AH1754" t="b">
        <v>0</v>
      </c>
      <c r="AI1754" t="b">
        <v>0</v>
      </c>
      <c r="AJ1754">
        <v>50</v>
      </c>
      <c r="AK1754">
        <v>0</v>
      </c>
      <c r="AL1754">
        <v>2000</v>
      </c>
      <c r="AM1754" s="21" t="s">
        <v>289</v>
      </c>
      <c r="AN1754" s="21"/>
      <c r="AO1754" t="b">
        <v>0</v>
      </c>
      <c r="AP1754" s="21"/>
      <c r="AQ1754" s="21"/>
      <c r="AR1754" s="21" t="s">
        <v>501</v>
      </c>
      <c r="AS1754" s="21"/>
      <c r="AU1754" s="21"/>
      <c r="AW1754">
        <v>1</v>
      </c>
      <c r="AX1754" s="21"/>
      <c r="AY1754">
        <v>65535</v>
      </c>
      <c r="AZ1754">
        <v>0</v>
      </c>
      <c r="BA1754">
        <v>0</v>
      </c>
      <c r="BB1754">
        <v>5</v>
      </c>
      <c r="BC1754">
        <v>0</v>
      </c>
      <c r="BD1754">
        <v>70</v>
      </c>
      <c r="BE1754" s="21"/>
      <c r="BF1754">
        <v>0</v>
      </c>
    </row>
    <row r="1755" spans="1:58" x14ac:dyDescent="0.25">
      <c r="A1755">
        <v>1.7</v>
      </c>
      <c r="B1755" s="21" t="s">
        <v>194</v>
      </c>
      <c r="C1755" s="21" t="s">
        <v>9</v>
      </c>
      <c r="D1755" s="21" t="s">
        <v>14</v>
      </c>
      <c r="E1755" s="21"/>
      <c r="F1755" s="21"/>
      <c r="G1755" s="21" t="s">
        <v>23</v>
      </c>
      <c r="H1755" s="21"/>
      <c r="I1755" s="21" t="s">
        <v>803</v>
      </c>
      <c r="J1755" s="21" t="s">
        <v>673</v>
      </c>
      <c r="K1755" s="21" t="s">
        <v>41</v>
      </c>
      <c r="L1755" t="b">
        <v>0</v>
      </c>
      <c r="M1755" t="b">
        <v>0</v>
      </c>
      <c r="N1755" t="b">
        <v>0</v>
      </c>
      <c r="O1755">
        <v>40</v>
      </c>
      <c r="P1755">
        <v>30</v>
      </c>
      <c r="Q1755">
        <v>0</v>
      </c>
      <c r="R1755" s="21" t="s">
        <v>49</v>
      </c>
      <c r="S1755">
        <v>1000</v>
      </c>
      <c r="T1755">
        <v>100</v>
      </c>
      <c r="U1755" t="b">
        <v>1</v>
      </c>
      <c r="V1755">
        <v>100</v>
      </c>
      <c r="W1755">
        <v>1</v>
      </c>
      <c r="X1755">
        <v>105</v>
      </c>
      <c r="Y1755">
        <v>60</v>
      </c>
      <c r="Z1755">
        <v>0.05</v>
      </c>
      <c r="AA1755" t="b">
        <v>1</v>
      </c>
      <c r="AB1755" s="21" t="s">
        <v>724</v>
      </c>
      <c r="AC1755">
        <v>5</v>
      </c>
      <c r="AD1755">
        <v>9</v>
      </c>
      <c r="AE1755">
        <v>10</v>
      </c>
      <c r="AF1755">
        <v>10</v>
      </c>
      <c r="AG1755" s="21" t="s">
        <v>48</v>
      </c>
      <c r="AH1755" t="b">
        <v>0</v>
      </c>
      <c r="AI1755" t="b">
        <v>0</v>
      </c>
      <c r="AJ1755">
        <v>50</v>
      </c>
      <c r="AK1755">
        <v>0</v>
      </c>
      <c r="AL1755">
        <v>2000</v>
      </c>
      <c r="AM1755" s="21" t="s">
        <v>290</v>
      </c>
      <c r="AN1755" s="21"/>
      <c r="AO1755" t="b">
        <v>0</v>
      </c>
      <c r="AP1755" s="21"/>
      <c r="AQ1755" s="21"/>
      <c r="AR1755" s="21" t="s">
        <v>501</v>
      </c>
      <c r="AS1755" s="21"/>
      <c r="AU1755" s="21"/>
      <c r="AW1755">
        <v>1</v>
      </c>
      <c r="AX1755" s="21"/>
      <c r="AY1755">
        <v>11186720</v>
      </c>
      <c r="AZ1755">
        <v>0</v>
      </c>
      <c r="BA1755">
        <v>0</v>
      </c>
      <c r="BB1755">
        <v>5</v>
      </c>
      <c r="BC1755">
        <v>0</v>
      </c>
      <c r="BD1755">
        <v>70</v>
      </c>
      <c r="BE1755" s="21"/>
      <c r="BF1755">
        <v>0</v>
      </c>
    </row>
    <row r="1756" spans="1:58" x14ac:dyDescent="0.25">
      <c r="A1756">
        <v>1.7</v>
      </c>
      <c r="B1756" s="21" t="s">
        <v>194</v>
      </c>
      <c r="C1756" s="21" t="s">
        <v>9</v>
      </c>
      <c r="D1756" s="21" t="s">
        <v>14</v>
      </c>
      <c r="E1756" s="21"/>
      <c r="F1756" s="21"/>
      <c r="G1756" s="21" t="s">
        <v>23</v>
      </c>
      <c r="H1756" s="21"/>
      <c r="I1756" s="21" t="s">
        <v>803</v>
      </c>
      <c r="J1756" s="21" t="s">
        <v>673</v>
      </c>
      <c r="K1756" s="21" t="s">
        <v>41</v>
      </c>
      <c r="L1756" t="b">
        <v>0</v>
      </c>
      <c r="M1756" t="b">
        <v>0</v>
      </c>
      <c r="N1756" t="b">
        <v>0</v>
      </c>
      <c r="O1756">
        <v>40</v>
      </c>
      <c r="P1756">
        <v>30</v>
      </c>
      <c r="Q1756">
        <v>0</v>
      </c>
      <c r="R1756" s="21" t="s">
        <v>49</v>
      </c>
      <c r="S1756">
        <v>1000</v>
      </c>
      <c r="T1756">
        <v>100</v>
      </c>
      <c r="U1756" t="b">
        <v>1</v>
      </c>
      <c r="V1756">
        <v>100</v>
      </c>
      <c r="W1756">
        <v>1</v>
      </c>
      <c r="X1756">
        <v>105</v>
      </c>
      <c r="Y1756">
        <v>60</v>
      </c>
      <c r="Z1756">
        <v>0.05</v>
      </c>
      <c r="AA1756" t="b">
        <v>1</v>
      </c>
      <c r="AB1756" s="21" t="s">
        <v>724</v>
      </c>
      <c r="AC1756">
        <v>5</v>
      </c>
      <c r="AD1756">
        <v>9</v>
      </c>
      <c r="AE1756">
        <v>10</v>
      </c>
      <c r="AF1756">
        <v>10</v>
      </c>
      <c r="AG1756" s="21" t="s">
        <v>48</v>
      </c>
      <c r="AH1756" t="b">
        <v>0</v>
      </c>
      <c r="AI1756" t="b">
        <v>0</v>
      </c>
      <c r="AJ1756">
        <v>50</v>
      </c>
      <c r="AK1756">
        <v>0</v>
      </c>
      <c r="AL1756">
        <v>2000</v>
      </c>
      <c r="AM1756" s="21" t="s">
        <v>308</v>
      </c>
      <c r="AN1756" s="21"/>
      <c r="AO1756" t="b">
        <v>0</v>
      </c>
      <c r="AP1756" s="21"/>
      <c r="AQ1756" s="21"/>
      <c r="AR1756" s="21" t="s">
        <v>501</v>
      </c>
      <c r="AS1756" s="21"/>
      <c r="AU1756" s="21"/>
      <c r="AW1756">
        <v>1</v>
      </c>
      <c r="AX1756" s="21"/>
      <c r="AY1756">
        <v>1262987</v>
      </c>
      <c r="BE1756" s="21"/>
    </row>
    <row r="1757" spans="1:58" x14ac:dyDescent="0.25">
      <c r="A1757">
        <v>1.7</v>
      </c>
      <c r="B1757" s="21" t="s">
        <v>194</v>
      </c>
      <c r="C1757" s="21" t="s">
        <v>9</v>
      </c>
      <c r="D1757" s="21" t="s">
        <v>14</v>
      </c>
      <c r="E1757" s="21"/>
      <c r="F1757" s="21"/>
      <c r="G1757" s="21" t="s">
        <v>23</v>
      </c>
      <c r="H1757" s="21"/>
      <c r="I1757" s="21" t="s">
        <v>803</v>
      </c>
      <c r="J1757" s="21" t="s">
        <v>673</v>
      </c>
      <c r="K1757" s="21" t="s">
        <v>41</v>
      </c>
      <c r="L1757" t="b">
        <v>0</v>
      </c>
      <c r="M1757" t="b">
        <v>0</v>
      </c>
      <c r="N1757" t="b">
        <v>0</v>
      </c>
      <c r="O1757">
        <v>40</v>
      </c>
      <c r="P1757">
        <v>30</v>
      </c>
      <c r="Q1757">
        <v>0</v>
      </c>
      <c r="R1757" s="21" t="s">
        <v>49</v>
      </c>
      <c r="S1757">
        <v>1000</v>
      </c>
      <c r="T1757">
        <v>100</v>
      </c>
      <c r="U1757" t="b">
        <v>1</v>
      </c>
      <c r="V1757">
        <v>100</v>
      </c>
      <c r="W1757">
        <v>1</v>
      </c>
      <c r="X1757">
        <v>105</v>
      </c>
      <c r="Y1757">
        <v>60</v>
      </c>
      <c r="Z1757">
        <v>0.05</v>
      </c>
      <c r="AA1757" t="b">
        <v>1</v>
      </c>
      <c r="AB1757" s="21" t="s">
        <v>724</v>
      </c>
      <c r="AC1757">
        <v>5</v>
      </c>
      <c r="AD1757">
        <v>9</v>
      </c>
      <c r="AE1757">
        <v>10</v>
      </c>
      <c r="AF1757">
        <v>10</v>
      </c>
      <c r="AG1757" s="21" t="s">
        <v>48</v>
      </c>
      <c r="AH1757" t="b">
        <v>0</v>
      </c>
      <c r="AI1757" t="b">
        <v>0</v>
      </c>
      <c r="AJ1757">
        <v>50</v>
      </c>
      <c r="AK1757">
        <v>0</v>
      </c>
      <c r="AL1757">
        <v>2000</v>
      </c>
      <c r="AM1757" s="21" t="s">
        <v>323</v>
      </c>
      <c r="AN1757" s="21"/>
      <c r="AO1757" t="b">
        <v>0</v>
      </c>
      <c r="AP1757" s="21"/>
      <c r="AQ1757" s="21"/>
      <c r="AR1757" s="21" t="s">
        <v>503</v>
      </c>
      <c r="AS1757" s="21"/>
      <c r="AU1757" s="21"/>
      <c r="AW1757">
        <v>1</v>
      </c>
      <c r="AX1757" s="21"/>
      <c r="AY1757">
        <v>14524637</v>
      </c>
      <c r="BE1757" s="21"/>
    </row>
    <row r="1758" spans="1:58" x14ac:dyDescent="0.25">
      <c r="A1758">
        <v>1.7</v>
      </c>
      <c r="B1758" s="21" t="s">
        <v>194</v>
      </c>
      <c r="C1758" s="21" t="s">
        <v>9</v>
      </c>
      <c r="D1758" s="21" t="s">
        <v>14</v>
      </c>
      <c r="E1758" s="21"/>
      <c r="F1758" s="21"/>
      <c r="G1758" s="21" t="s">
        <v>23</v>
      </c>
      <c r="H1758" s="21"/>
      <c r="I1758" s="21" t="s">
        <v>803</v>
      </c>
      <c r="J1758" s="21" t="s">
        <v>673</v>
      </c>
      <c r="K1758" s="21" t="s">
        <v>41</v>
      </c>
      <c r="L1758" t="b">
        <v>0</v>
      </c>
      <c r="M1758" t="b">
        <v>0</v>
      </c>
      <c r="N1758" t="b">
        <v>0</v>
      </c>
      <c r="O1758">
        <v>40</v>
      </c>
      <c r="P1758">
        <v>30</v>
      </c>
      <c r="Q1758">
        <v>0</v>
      </c>
      <c r="R1758" s="21" t="s">
        <v>49</v>
      </c>
      <c r="S1758">
        <v>1000</v>
      </c>
      <c r="T1758">
        <v>100</v>
      </c>
      <c r="U1758" t="b">
        <v>1</v>
      </c>
      <c r="V1758">
        <v>100</v>
      </c>
      <c r="W1758">
        <v>1</v>
      </c>
      <c r="X1758">
        <v>105</v>
      </c>
      <c r="Y1758">
        <v>60</v>
      </c>
      <c r="Z1758">
        <v>0.05</v>
      </c>
      <c r="AA1758" t="b">
        <v>1</v>
      </c>
      <c r="AB1758" s="21" t="s">
        <v>724</v>
      </c>
      <c r="AC1758">
        <v>5</v>
      </c>
      <c r="AD1758">
        <v>9</v>
      </c>
      <c r="AE1758">
        <v>10</v>
      </c>
      <c r="AF1758">
        <v>10</v>
      </c>
      <c r="AG1758" s="21" t="s">
        <v>48</v>
      </c>
      <c r="AH1758" t="b">
        <v>0</v>
      </c>
      <c r="AI1758" t="b">
        <v>0</v>
      </c>
      <c r="AJ1758">
        <v>50</v>
      </c>
      <c r="AK1758">
        <v>0</v>
      </c>
      <c r="AL1758">
        <v>2000</v>
      </c>
      <c r="AM1758" s="21" t="s">
        <v>324</v>
      </c>
      <c r="AN1758" s="21"/>
      <c r="AO1758" t="b">
        <v>0</v>
      </c>
      <c r="AP1758" s="21"/>
      <c r="AQ1758" s="21"/>
      <c r="AR1758" s="21" t="s">
        <v>503</v>
      </c>
      <c r="AS1758" s="21"/>
      <c r="AU1758" s="21"/>
      <c r="AW1758">
        <v>1.74664</v>
      </c>
      <c r="AX1758" s="21"/>
      <c r="AY1758">
        <v>8421376</v>
      </c>
      <c r="AZ1758">
        <v>0</v>
      </c>
      <c r="BA1758">
        <v>0</v>
      </c>
      <c r="BB1758">
        <v>10</v>
      </c>
      <c r="BC1758">
        <v>20</v>
      </c>
      <c r="BD1758">
        <v>50</v>
      </c>
      <c r="BE1758" s="21"/>
      <c r="BF1758">
        <v>0</v>
      </c>
    </row>
    <row r="1759" spans="1:58" x14ac:dyDescent="0.25">
      <c r="A1759">
        <v>1.7</v>
      </c>
      <c r="B1759" s="21" t="s">
        <v>194</v>
      </c>
      <c r="C1759" s="21" t="s">
        <v>9</v>
      </c>
      <c r="D1759" s="21" t="s">
        <v>14</v>
      </c>
      <c r="E1759" s="21"/>
      <c r="F1759" s="21"/>
      <c r="G1759" s="21" t="s">
        <v>23</v>
      </c>
      <c r="H1759" s="21"/>
      <c r="I1759" s="21" t="s">
        <v>803</v>
      </c>
      <c r="J1759" s="21" t="s">
        <v>673</v>
      </c>
      <c r="K1759" s="21" t="s">
        <v>41</v>
      </c>
      <c r="L1759" t="b">
        <v>0</v>
      </c>
      <c r="M1759" t="b">
        <v>0</v>
      </c>
      <c r="N1759" t="b">
        <v>0</v>
      </c>
      <c r="O1759">
        <v>40</v>
      </c>
      <c r="P1759">
        <v>30</v>
      </c>
      <c r="Q1759">
        <v>0</v>
      </c>
      <c r="R1759" s="21" t="s">
        <v>49</v>
      </c>
      <c r="S1759">
        <v>1000</v>
      </c>
      <c r="T1759">
        <v>100</v>
      </c>
      <c r="U1759" t="b">
        <v>1</v>
      </c>
      <c r="V1759">
        <v>100</v>
      </c>
      <c r="W1759">
        <v>1</v>
      </c>
      <c r="X1759">
        <v>105</v>
      </c>
      <c r="Y1759">
        <v>60</v>
      </c>
      <c r="Z1759">
        <v>0.05</v>
      </c>
      <c r="AA1759" t="b">
        <v>1</v>
      </c>
      <c r="AB1759" s="21" t="s">
        <v>724</v>
      </c>
      <c r="AC1759">
        <v>5</v>
      </c>
      <c r="AD1759">
        <v>9</v>
      </c>
      <c r="AE1759">
        <v>10</v>
      </c>
      <c r="AF1759">
        <v>10</v>
      </c>
      <c r="AG1759" s="21" t="s">
        <v>48</v>
      </c>
      <c r="AH1759" t="b">
        <v>0</v>
      </c>
      <c r="AI1759" t="b">
        <v>0</v>
      </c>
      <c r="AJ1759">
        <v>50</v>
      </c>
      <c r="AK1759">
        <v>0</v>
      </c>
      <c r="AL1759">
        <v>2000</v>
      </c>
      <c r="AM1759" s="21" t="s">
        <v>324</v>
      </c>
      <c r="AN1759" s="21"/>
      <c r="AO1759" t="b">
        <v>0</v>
      </c>
      <c r="AP1759" s="21"/>
      <c r="AQ1759" s="21"/>
      <c r="AR1759" s="21" t="s">
        <v>503</v>
      </c>
      <c r="AS1759" s="21"/>
      <c r="AU1759" s="21"/>
      <c r="AW1759">
        <v>1.74664</v>
      </c>
      <c r="AX1759" s="21"/>
      <c r="AY1759">
        <v>8421376</v>
      </c>
      <c r="AZ1759">
        <v>0</v>
      </c>
      <c r="BA1759">
        <v>0</v>
      </c>
      <c r="BB1759">
        <v>30</v>
      </c>
      <c r="BC1759">
        <v>5</v>
      </c>
      <c r="BD1759">
        <v>50</v>
      </c>
      <c r="BE1759" s="21"/>
      <c r="BF1759">
        <v>0</v>
      </c>
    </row>
    <row r="1760" spans="1:58" x14ac:dyDescent="0.25">
      <c r="A1760">
        <v>1.7</v>
      </c>
      <c r="B1760" s="21" t="s">
        <v>194</v>
      </c>
      <c r="C1760" s="21" t="s">
        <v>9</v>
      </c>
      <c r="D1760" s="21" t="s">
        <v>14</v>
      </c>
      <c r="E1760" s="21"/>
      <c r="F1760" s="21"/>
      <c r="G1760" s="21" t="s">
        <v>23</v>
      </c>
      <c r="H1760" s="21"/>
      <c r="I1760" s="21" t="s">
        <v>803</v>
      </c>
      <c r="J1760" s="21" t="s">
        <v>673</v>
      </c>
      <c r="K1760" s="21" t="s">
        <v>41</v>
      </c>
      <c r="L1760" t="b">
        <v>0</v>
      </c>
      <c r="M1760" t="b">
        <v>0</v>
      </c>
      <c r="N1760" t="b">
        <v>0</v>
      </c>
      <c r="O1760">
        <v>40</v>
      </c>
      <c r="P1760">
        <v>30</v>
      </c>
      <c r="Q1760">
        <v>0</v>
      </c>
      <c r="R1760" s="21" t="s">
        <v>49</v>
      </c>
      <c r="S1760">
        <v>1000</v>
      </c>
      <c r="T1760">
        <v>100</v>
      </c>
      <c r="U1760" t="b">
        <v>1</v>
      </c>
      <c r="V1760">
        <v>100</v>
      </c>
      <c r="W1760">
        <v>1</v>
      </c>
      <c r="X1760">
        <v>105</v>
      </c>
      <c r="Y1760">
        <v>60</v>
      </c>
      <c r="Z1760">
        <v>0.05</v>
      </c>
      <c r="AA1760" t="b">
        <v>1</v>
      </c>
      <c r="AB1760" s="21" t="s">
        <v>724</v>
      </c>
      <c r="AC1760">
        <v>5</v>
      </c>
      <c r="AD1760">
        <v>9</v>
      </c>
      <c r="AE1760">
        <v>10</v>
      </c>
      <c r="AF1760">
        <v>10</v>
      </c>
      <c r="AG1760" s="21" t="s">
        <v>48</v>
      </c>
      <c r="AH1760" t="b">
        <v>0</v>
      </c>
      <c r="AI1760" t="b">
        <v>0</v>
      </c>
      <c r="AJ1760">
        <v>50</v>
      </c>
      <c r="AK1760">
        <v>0</v>
      </c>
      <c r="AL1760">
        <v>2000</v>
      </c>
      <c r="AM1760" s="21" t="s">
        <v>324</v>
      </c>
      <c r="AN1760" s="21"/>
      <c r="AO1760" t="b">
        <v>0</v>
      </c>
      <c r="AP1760" s="21"/>
      <c r="AQ1760" s="21"/>
      <c r="AR1760" s="21" t="s">
        <v>503</v>
      </c>
      <c r="AS1760" s="21"/>
      <c r="AU1760" s="21"/>
      <c r="AW1760">
        <v>1.74664</v>
      </c>
      <c r="AX1760" s="21"/>
      <c r="AY1760">
        <v>8421376</v>
      </c>
      <c r="AZ1760">
        <v>0</v>
      </c>
      <c r="BA1760">
        <v>0</v>
      </c>
      <c r="BB1760">
        <v>50</v>
      </c>
      <c r="BC1760">
        <v>2</v>
      </c>
      <c r="BD1760">
        <v>50</v>
      </c>
      <c r="BE1760" s="21"/>
      <c r="BF1760">
        <v>0</v>
      </c>
    </row>
    <row r="1761" spans="1:58" x14ac:dyDescent="0.25">
      <c r="A1761">
        <v>1.7</v>
      </c>
      <c r="B1761" s="21" t="s">
        <v>194</v>
      </c>
      <c r="C1761" s="21" t="s">
        <v>9</v>
      </c>
      <c r="D1761" s="21" t="s">
        <v>14</v>
      </c>
      <c r="E1761" s="21"/>
      <c r="F1761" s="21"/>
      <c r="G1761" s="21" t="s">
        <v>23</v>
      </c>
      <c r="H1761" s="21"/>
      <c r="I1761" s="21" t="s">
        <v>803</v>
      </c>
      <c r="J1761" s="21" t="s">
        <v>673</v>
      </c>
      <c r="K1761" s="21" t="s">
        <v>41</v>
      </c>
      <c r="L1761" t="b">
        <v>0</v>
      </c>
      <c r="M1761" t="b">
        <v>0</v>
      </c>
      <c r="N1761" t="b">
        <v>0</v>
      </c>
      <c r="O1761">
        <v>40</v>
      </c>
      <c r="P1761">
        <v>30</v>
      </c>
      <c r="Q1761">
        <v>0</v>
      </c>
      <c r="R1761" s="21" t="s">
        <v>49</v>
      </c>
      <c r="S1761">
        <v>1000</v>
      </c>
      <c r="T1761">
        <v>100</v>
      </c>
      <c r="U1761" t="b">
        <v>1</v>
      </c>
      <c r="V1761">
        <v>100</v>
      </c>
      <c r="W1761">
        <v>1</v>
      </c>
      <c r="X1761">
        <v>105</v>
      </c>
      <c r="Y1761">
        <v>60</v>
      </c>
      <c r="Z1761">
        <v>0.05</v>
      </c>
      <c r="AA1761" t="b">
        <v>1</v>
      </c>
      <c r="AB1761" s="21" t="s">
        <v>724</v>
      </c>
      <c r="AC1761">
        <v>5</v>
      </c>
      <c r="AD1761">
        <v>9</v>
      </c>
      <c r="AE1761">
        <v>10</v>
      </c>
      <c r="AF1761">
        <v>10</v>
      </c>
      <c r="AG1761" s="21" t="s">
        <v>48</v>
      </c>
      <c r="AH1761" t="b">
        <v>0</v>
      </c>
      <c r="AI1761" t="b">
        <v>0</v>
      </c>
      <c r="AJ1761">
        <v>50</v>
      </c>
      <c r="AK1761">
        <v>0</v>
      </c>
      <c r="AL1761">
        <v>2000</v>
      </c>
      <c r="AM1761" s="21" t="s">
        <v>325</v>
      </c>
      <c r="AN1761" s="21"/>
      <c r="AO1761" t="b">
        <v>0</v>
      </c>
      <c r="AP1761" s="21"/>
      <c r="AQ1761" s="21"/>
      <c r="AR1761" s="21" t="s">
        <v>503</v>
      </c>
      <c r="AS1761" s="21"/>
      <c r="AU1761" s="21"/>
      <c r="AW1761">
        <v>1.66466</v>
      </c>
      <c r="AX1761" s="21"/>
      <c r="AY1761">
        <v>55295</v>
      </c>
      <c r="AZ1761">
        <v>0</v>
      </c>
      <c r="BA1761">
        <v>0</v>
      </c>
      <c r="BB1761">
        <v>10</v>
      </c>
      <c r="BC1761">
        <v>20</v>
      </c>
      <c r="BD1761">
        <v>50</v>
      </c>
      <c r="BE1761" s="21"/>
      <c r="BF1761">
        <v>0</v>
      </c>
    </row>
    <row r="1762" spans="1:58" x14ac:dyDescent="0.25">
      <c r="A1762">
        <v>1.7</v>
      </c>
      <c r="B1762" s="21" t="s">
        <v>194</v>
      </c>
      <c r="C1762" s="21" t="s">
        <v>9</v>
      </c>
      <c r="D1762" s="21" t="s">
        <v>14</v>
      </c>
      <c r="E1762" s="21"/>
      <c r="F1762" s="21"/>
      <c r="G1762" s="21" t="s">
        <v>23</v>
      </c>
      <c r="H1762" s="21"/>
      <c r="I1762" s="21" t="s">
        <v>803</v>
      </c>
      <c r="J1762" s="21" t="s">
        <v>673</v>
      </c>
      <c r="K1762" s="21" t="s">
        <v>41</v>
      </c>
      <c r="L1762" t="b">
        <v>0</v>
      </c>
      <c r="M1762" t="b">
        <v>0</v>
      </c>
      <c r="N1762" t="b">
        <v>0</v>
      </c>
      <c r="O1762">
        <v>40</v>
      </c>
      <c r="P1762">
        <v>30</v>
      </c>
      <c r="Q1762">
        <v>0</v>
      </c>
      <c r="R1762" s="21" t="s">
        <v>49</v>
      </c>
      <c r="S1762">
        <v>1000</v>
      </c>
      <c r="T1762">
        <v>100</v>
      </c>
      <c r="U1762" t="b">
        <v>1</v>
      </c>
      <c r="V1762">
        <v>100</v>
      </c>
      <c r="W1762">
        <v>1</v>
      </c>
      <c r="X1762">
        <v>105</v>
      </c>
      <c r="Y1762">
        <v>60</v>
      </c>
      <c r="Z1762">
        <v>0.05</v>
      </c>
      <c r="AA1762" t="b">
        <v>1</v>
      </c>
      <c r="AB1762" s="21" t="s">
        <v>724</v>
      </c>
      <c r="AC1762">
        <v>5</v>
      </c>
      <c r="AD1762">
        <v>9</v>
      </c>
      <c r="AE1762">
        <v>10</v>
      </c>
      <c r="AF1762">
        <v>10</v>
      </c>
      <c r="AG1762" s="21" t="s">
        <v>48</v>
      </c>
      <c r="AH1762" t="b">
        <v>0</v>
      </c>
      <c r="AI1762" t="b">
        <v>0</v>
      </c>
      <c r="AJ1762">
        <v>50</v>
      </c>
      <c r="AK1762">
        <v>0</v>
      </c>
      <c r="AL1762">
        <v>2000</v>
      </c>
      <c r="AM1762" s="21" t="s">
        <v>325</v>
      </c>
      <c r="AN1762" s="21"/>
      <c r="AO1762" t="b">
        <v>0</v>
      </c>
      <c r="AP1762" s="21"/>
      <c r="AQ1762" s="21"/>
      <c r="AR1762" s="21" t="s">
        <v>503</v>
      </c>
      <c r="AS1762" s="21"/>
      <c r="AU1762" s="21"/>
      <c r="AW1762">
        <v>1.66466</v>
      </c>
      <c r="AX1762" s="21"/>
      <c r="AY1762">
        <v>55295</v>
      </c>
      <c r="AZ1762">
        <v>0</v>
      </c>
      <c r="BA1762">
        <v>0</v>
      </c>
      <c r="BB1762">
        <v>30</v>
      </c>
      <c r="BC1762">
        <v>5</v>
      </c>
      <c r="BD1762">
        <v>50</v>
      </c>
      <c r="BE1762" s="21"/>
      <c r="BF1762">
        <v>0</v>
      </c>
    </row>
    <row r="1763" spans="1:58" x14ac:dyDescent="0.25">
      <c r="A1763">
        <v>1.7</v>
      </c>
      <c r="B1763" s="21" t="s">
        <v>194</v>
      </c>
      <c r="C1763" s="21" t="s">
        <v>9</v>
      </c>
      <c r="D1763" s="21" t="s">
        <v>14</v>
      </c>
      <c r="E1763" s="21"/>
      <c r="F1763" s="21"/>
      <c r="G1763" s="21" t="s">
        <v>23</v>
      </c>
      <c r="H1763" s="21"/>
      <c r="I1763" s="21" t="s">
        <v>803</v>
      </c>
      <c r="J1763" s="21" t="s">
        <v>673</v>
      </c>
      <c r="K1763" s="21" t="s">
        <v>41</v>
      </c>
      <c r="L1763" t="b">
        <v>0</v>
      </c>
      <c r="M1763" t="b">
        <v>0</v>
      </c>
      <c r="N1763" t="b">
        <v>0</v>
      </c>
      <c r="O1763">
        <v>40</v>
      </c>
      <c r="P1763">
        <v>30</v>
      </c>
      <c r="Q1763">
        <v>0</v>
      </c>
      <c r="R1763" s="21" t="s">
        <v>49</v>
      </c>
      <c r="S1763">
        <v>1000</v>
      </c>
      <c r="T1763">
        <v>100</v>
      </c>
      <c r="U1763" t="b">
        <v>1</v>
      </c>
      <c r="V1763">
        <v>100</v>
      </c>
      <c r="W1763">
        <v>1</v>
      </c>
      <c r="X1763">
        <v>105</v>
      </c>
      <c r="Y1763">
        <v>60</v>
      </c>
      <c r="Z1763">
        <v>0.05</v>
      </c>
      <c r="AA1763" t="b">
        <v>1</v>
      </c>
      <c r="AB1763" s="21" t="s">
        <v>724</v>
      </c>
      <c r="AC1763">
        <v>5</v>
      </c>
      <c r="AD1763">
        <v>9</v>
      </c>
      <c r="AE1763">
        <v>10</v>
      </c>
      <c r="AF1763">
        <v>10</v>
      </c>
      <c r="AG1763" s="21" t="s">
        <v>48</v>
      </c>
      <c r="AH1763" t="b">
        <v>0</v>
      </c>
      <c r="AI1763" t="b">
        <v>0</v>
      </c>
      <c r="AJ1763">
        <v>50</v>
      </c>
      <c r="AK1763">
        <v>0</v>
      </c>
      <c r="AL1763">
        <v>2000</v>
      </c>
      <c r="AM1763" s="21" t="s">
        <v>325</v>
      </c>
      <c r="AN1763" s="21"/>
      <c r="AO1763" t="b">
        <v>0</v>
      </c>
      <c r="AP1763" s="21"/>
      <c r="AQ1763" s="21"/>
      <c r="AR1763" s="21" t="s">
        <v>503</v>
      </c>
      <c r="AS1763" s="21"/>
      <c r="AU1763" s="21"/>
      <c r="AW1763">
        <v>1.66466</v>
      </c>
      <c r="AX1763" s="21"/>
      <c r="AY1763">
        <v>55295</v>
      </c>
      <c r="AZ1763">
        <v>0</v>
      </c>
      <c r="BA1763">
        <v>0</v>
      </c>
      <c r="BB1763">
        <v>50</v>
      </c>
      <c r="BC1763">
        <v>2</v>
      </c>
      <c r="BD1763">
        <v>50</v>
      </c>
      <c r="BE1763" s="21"/>
      <c r="BF1763">
        <v>0</v>
      </c>
    </row>
    <row r="1764" spans="1:58" x14ac:dyDescent="0.25">
      <c r="A1764">
        <v>1.7</v>
      </c>
      <c r="B1764" s="21" t="s">
        <v>194</v>
      </c>
      <c r="C1764" s="21" t="s">
        <v>9</v>
      </c>
      <c r="D1764" s="21" t="s">
        <v>14</v>
      </c>
      <c r="E1764" s="21"/>
      <c r="F1764" s="21"/>
      <c r="G1764" s="21" t="s">
        <v>23</v>
      </c>
      <c r="H1764" s="21"/>
      <c r="I1764" s="21" t="s">
        <v>803</v>
      </c>
      <c r="J1764" s="21" t="s">
        <v>673</v>
      </c>
      <c r="K1764" s="21" t="s">
        <v>41</v>
      </c>
      <c r="L1764" t="b">
        <v>0</v>
      </c>
      <c r="M1764" t="b">
        <v>0</v>
      </c>
      <c r="N1764" t="b">
        <v>0</v>
      </c>
      <c r="O1764">
        <v>40</v>
      </c>
      <c r="P1764">
        <v>30</v>
      </c>
      <c r="Q1764">
        <v>0</v>
      </c>
      <c r="R1764" s="21" t="s">
        <v>49</v>
      </c>
      <c r="S1764">
        <v>1000</v>
      </c>
      <c r="T1764">
        <v>100</v>
      </c>
      <c r="U1764" t="b">
        <v>1</v>
      </c>
      <c r="V1764">
        <v>100</v>
      </c>
      <c r="W1764">
        <v>1</v>
      </c>
      <c r="X1764">
        <v>105</v>
      </c>
      <c r="Y1764">
        <v>60</v>
      </c>
      <c r="Z1764">
        <v>0.05</v>
      </c>
      <c r="AA1764" t="b">
        <v>1</v>
      </c>
      <c r="AB1764" s="21" t="s">
        <v>724</v>
      </c>
      <c r="AC1764">
        <v>5</v>
      </c>
      <c r="AD1764">
        <v>9</v>
      </c>
      <c r="AE1764">
        <v>10</v>
      </c>
      <c r="AF1764">
        <v>10</v>
      </c>
      <c r="AG1764" s="21" t="s">
        <v>48</v>
      </c>
      <c r="AH1764" t="b">
        <v>0</v>
      </c>
      <c r="AI1764" t="b">
        <v>0</v>
      </c>
      <c r="AJ1764">
        <v>50</v>
      </c>
      <c r="AK1764">
        <v>0</v>
      </c>
      <c r="AL1764">
        <v>2000</v>
      </c>
      <c r="AM1764" s="21" t="s">
        <v>329</v>
      </c>
      <c r="AN1764" s="21"/>
      <c r="AO1764" t="b">
        <v>0</v>
      </c>
      <c r="AP1764" s="21"/>
      <c r="AQ1764" s="21"/>
      <c r="AR1764" s="21" t="s">
        <v>375</v>
      </c>
      <c r="AS1764" s="21"/>
      <c r="AU1764" s="21"/>
      <c r="AW1764">
        <v>1</v>
      </c>
      <c r="AX1764" s="21"/>
      <c r="AY1764">
        <v>16748574</v>
      </c>
      <c r="AZ1764">
        <v>0</v>
      </c>
      <c r="BA1764">
        <v>0</v>
      </c>
      <c r="BB1764">
        <v>54</v>
      </c>
      <c r="BC1764">
        <v>5</v>
      </c>
      <c r="BD1764">
        <v>100</v>
      </c>
      <c r="BE1764" s="21"/>
      <c r="BF1764">
        <v>0</v>
      </c>
    </row>
    <row r="1765" spans="1:58" x14ac:dyDescent="0.25">
      <c r="A1765">
        <v>1.7</v>
      </c>
      <c r="B1765" s="21" t="s">
        <v>194</v>
      </c>
      <c r="C1765" s="21" t="s">
        <v>9</v>
      </c>
      <c r="D1765" s="21" t="s">
        <v>14</v>
      </c>
      <c r="E1765" s="21"/>
      <c r="F1765" s="21"/>
      <c r="G1765" s="21" t="s">
        <v>23</v>
      </c>
      <c r="H1765" s="21"/>
      <c r="I1765" s="21" t="s">
        <v>803</v>
      </c>
      <c r="J1765" s="21" t="s">
        <v>673</v>
      </c>
      <c r="K1765" s="21" t="s">
        <v>41</v>
      </c>
      <c r="L1765" t="b">
        <v>0</v>
      </c>
      <c r="M1765" t="b">
        <v>0</v>
      </c>
      <c r="N1765" t="b">
        <v>0</v>
      </c>
      <c r="O1765">
        <v>40</v>
      </c>
      <c r="P1765">
        <v>30</v>
      </c>
      <c r="Q1765">
        <v>0</v>
      </c>
      <c r="R1765" s="21" t="s">
        <v>49</v>
      </c>
      <c r="S1765">
        <v>1000</v>
      </c>
      <c r="T1765">
        <v>100</v>
      </c>
      <c r="U1765" t="b">
        <v>1</v>
      </c>
      <c r="V1765">
        <v>100</v>
      </c>
      <c r="W1765">
        <v>1</v>
      </c>
      <c r="X1765">
        <v>105</v>
      </c>
      <c r="Y1765">
        <v>60</v>
      </c>
      <c r="Z1765">
        <v>0.05</v>
      </c>
      <c r="AA1765" t="b">
        <v>1</v>
      </c>
      <c r="AB1765" s="21" t="s">
        <v>724</v>
      </c>
      <c r="AC1765">
        <v>5</v>
      </c>
      <c r="AD1765">
        <v>9</v>
      </c>
      <c r="AE1765">
        <v>10</v>
      </c>
      <c r="AF1765">
        <v>10</v>
      </c>
      <c r="AG1765" s="21" t="s">
        <v>48</v>
      </c>
      <c r="AH1765" t="b">
        <v>0</v>
      </c>
      <c r="AI1765" t="b">
        <v>0</v>
      </c>
      <c r="AJ1765">
        <v>50</v>
      </c>
      <c r="AK1765">
        <v>0</v>
      </c>
      <c r="AL1765">
        <v>2000</v>
      </c>
      <c r="AM1765" s="21" t="s">
        <v>329</v>
      </c>
      <c r="AN1765" s="21"/>
      <c r="AO1765" t="b">
        <v>0</v>
      </c>
      <c r="AP1765" s="21"/>
      <c r="AQ1765" s="21"/>
      <c r="AR1765" s="21" t="s">
        <v>375</v>
      </c>
      <c r="AS1765" s="21"/>
      <c r="AU1765" s="21"/>
      <c r="AW1765">
        <v>1</v>
      </c>
      <c r="AX1765" s="21"/>
      <c r="AY1765">
        <v>16748574</v>
      </c>
      <c r="AZ1765">
        <v>0</v>
      </c>
      <c r="BA1765">
        <v>0</v>
      </c>
      <c r="BB1765">
        <v>58</v>
      </c>
      <c r="BC1765">
        <v>0</v>
      </c>
      <c r="BD1765">
        <v>100</v>
      </c>
      <c r="BE1765" s="21"/>
      <c r="BF1765">
        <v>0</v>
      </c>
    </row>
    <row r="1766" spans="1:58" x14ac:dyDescent="0.25">
      <c r="A1766">
        <v>1.7</v>
      </c>
      <c r="B1766" s="21" t="s">
        <v>194</v>
      </c>
      <c r="C1766" s="21" t="s">
        <v>9</v>
      </c>
      <c r="D1766" s="21" t="s">
        <v>14</v>
      </c>
      <c r="E1766" s="21"/>
      <c r="F1766" s="21"/>
      <c r="G1766" s="21" t="s">
        <v>23</v>
      </c>
      <c r="H1766" s="21"/>
      <c r="I1766" s="21" t="s">
        <v>803</v>
      </c>
      <c r="J1766" s="21" t="s">
        <v>673</v>
      </c>
      <c r="K1766" s="21" t="s">
        <v>41</v>
      </c>
      <c r="L1766" t="b">
        <v>0</v>
      </c>
      <c r="M1766" t="b">
        <v>0</v>
      </c>
      <c r="N1766" t="b">
        <v>0</v>
      </c>
      <c r="O1766">
        <v>40</v>
      </c>
      <c r="P1766">
        <v>30</v>
      </c>
      <c r="Q1766">
        <v>0</v>
      </c>
      <c r="R1766" s="21" t="s">
        <v>49</v>
      </c>
      <c r="S1766">
        <v>1000</v>
      </c>
      <c r="T1766">
        <v>100</v>
      </c>
      <c r="U1766" t="b">
        <v>1</v>
      </c>
      <c r="V1766">
        <v>100</v>
      </c>
      <c r="W1766">
        <v>1</v>
      </c>
      <c r="X1766">
        <v>105</v>
      </c>
      <c r="Y1766">
        <v>60</v>
      </c>
      <c r="Z1766">
        <v>0.05</v>
      </c>
      <c r="AA1766" t="b">
        <v>1</v>
      </c>
      <c r="AB1766" s="21" t="s">
        <v>724</v>
      </c>
      <c r="AC1766">
        <v>5</v>
      </c>
      <c r="AD1766">
        <v>9</v>
      </c>
      <c r="AE1766">
        <v>10</v>
      </c>
      <c r="AF1766">
        <v>10</v>
      </c>
      <c r="AG1766" s="21" t="s">
        <v>48</v>
      </c>
      <c r="AH1766" t="b">
        <v>0</v>
      </c>
      <c r="AI1766" t="b">
        <v>0</v>
      </c>
      <c r="AJ1766">
        <v>50</v>
      </c>
      <c r="AK1766">
        <v>0</v>
      </c>
      <c r="AL1766">
        <v>2000</v>
      </c>
      <c r="AM1766" s="21" t="s">
        <v>329</v>
      </c>
      <c r="AN1766" s="21"/>
      <c r="AO1766" t="b">
        <v>0</v>
      </c>
      <c r="AP1766" s="21"/>
      <c r="AQ1766" s="21"/>
      <c r="AR1766" s="21" t="s">
        <v>375</v>
      </c>
      <c r="AS1766" s="21"/>
      <c r="AU1766" s="21"/>
      <c r="AW1766">
        <v>1</v>
      </c>
      <c r="AX1766" s="21"/>
      <c r="AY1766">
        <v>16748574</v>
      </c>
      <c r="AZ1766">
        <v>0</v>
      </c>
      <c r="BA1766">
        <v>1</v>
      </c>
      <c r="BB1766">
        <v>55</v>
      </c>
      <c r="BC1766">
        <v>100</v>
      </c>
      <c r="BD1766">
        <v>120</v>
      </c>
      <c r="BE1766" s="21"/>
      <c r="BF1766">
        <v>0</v>
      </c>
    </row>
    <row r="1767" spans="1:58" x14ac:dyDescent="0.25">
      <c r="A1767">
        <v>1.7</v>
      </c>
      <c r="B1767" s="21" t="s">
        <v>194</v>
      </c>
      <c r="C1767" s="21" t="s">
        <v>9</v>
      </c>
      <c r="D1767" s="21" t="s">
        <v>14</v>
      </c>
      <c r="E1767" s="21"/>
      <c r="F1767" s="21"/>
      <c r="G1767" s="21" t="s">
        <v>23</v>
      </c>
      <c r="H1767" s="21"/>
      <c r="I1767" s="21" t="s">
        <v>803</v>
      </c>
      <c r="J1767" s="21" t="s">
        <v>673</v>
      </c>
      <c r="K1767" s="21" t="s">
        <v>41</v>
      </c>
      <c r="L1767" t="b">
        <v>0</v>
      </c>
      <c r="M1767" t="b">
        <v>0</v>
      </c>
      <c r="N1767" t="b">
        <v>0</v>
      </c>
      <c r="O1767">
        <v>40</v>
      </c>
      <c r="P1767">
        <v>30</v>
      </c>
      <c r="Q1767">
        <v>0</v>
      </c>
      <c r="R1767" s="21" t="s">
        <v>49</v>
      </c>
      <c r="S1767">
        <v>1000</v>
      </c>
      <c r="T1767">
        <v>100</v>
      </c>
      <c r="U1767" t="b">
        <v>1</v>
      </c>
      <c r="V1767">
        <v>100</v>
      </c>
      <c r="W1767">
        <v>1</v>
      </c>
      <c r="X1767">
        <v>105</v>
      </c>
      <c r="Y1767">
        <v>60</v>
      </c>
      <c r="Z1767">
        <v>0.05</v>
      </c>
      <c r="AA1767" t="b">
        <v>1</v>
      </c>
      <c r="AB1767" s="21" t="s">
        <v>724</v>
      </c>
      <c r="AC1767">
        <v>5</v>
      </c>
      <c r="AD1767">
        <v>9</v>
      </c>
      <c r="AE1767">
        <v>10</v>
      </c>
      <c r="AF1767">
        <v>10</v>
      </c>
      <c r="AG1767" s="21" t="s">
        <v>48</v>
      </c>
      <c r="AH1767" t="b">
        <v>0</v>
      </c>
      <c r="AI1767" t="b">
        <v>0</v>
      </c>
      <c r="AJ1767">
        <v>50</v>
      </c>
      <c r="AK1767">
        <v>0</v>
      </c>
      <c r="AL1767">
        <v>2000</v>
      </c>
      <c r="AM1767" s="21" t="s">
        <v>330</v>
      </c>
      <c r="AN1767" s="21"/>
      <c r="AO1767" t="b">
        <v>0</v>
      </c>
      <c r="AP1767" s="21"/>
      <c r="AQ1767" s="21"/>
      <c r="AR1767" s="21" t="s">
        <v>375</v>
      </c>
      <c r="AS1767" s="21"/>
      <c r="AU1767" s="21"/>
      <c r="AW1767">
        <v>1</v>
      </c>
      <c r="AX1767" s="21"/>
      <c r="AY1767">
        <v>16436871</v>
      </c>
      <c r="AZ1767">
        <v>0</v>
      </c>
      <c r="BA1767">
        <v>0</v>
      </c>
      <c r="BB1767">
        <v>54</v>
      </c>
      <c r="BC1767">
        <v>0</v>
      </c>
      <c r="BD1767">
        <v>100</v>
      </c>
      <c r="BE1767" s="21"/>
      <c r="BF1767">
        <v>0</v>
      </c>
    </row>
    <row r="1768" spans="1:58" x14ac:dyDescent="0.25">
      <c r="A1768">
        <v>1.7</v>
      </c>
      <c r="B1768" s="21" t="s">
        <v>194</v>
      </c>
      <c r="C1768" s="21" t="s">
        <v>9</v>
      </c>
      <c r="D1768" s="21" t="s">
        <v>14</v>
      </c>
      <c r="E1768" s="21"/>
      <c r="F1768" s="21"/>
      <c r="G1768" s="21" t="s">
        <v>23</v>
      </c>
      <c r="H1768" s="21"/>
      <c r="I1768" s="21" t="s">
        <v>803</v>
      </c>
      <c r="J1768" s="21" t="s">
        <v>673</v>
      </c>
      <c r="K1768" s="21" t="s">
        <v>41</v>
      </c>
      <c r="L1768" t="b">
        <v>0</v>
      </c>
      <c r="M1768" t="b">
        <v>0</v>
      </c>
      <c r="N1768" t="b">
        <v>0</v>
      </c>
      <c r="O1768">
        <v>40</v>
      </c>
      <c r="P1768">
        <v>30</v>
      </c>
      <c r="Q1768">
        <v>0</v>
      </c>
      <c r="R1768" s="21" t="s">
        <v>49</v>
      </c>
      <c r="S1768">
        <v>1000</v>
      </c>
      <c r="T1768">
        <v>100</v>
      </c>
      <c r="U1768" t="b">
        <v>1</v>
      </c>
      <c r="V1768">
        <v>100</v>
      </c>
      <c r="W1768">
        <v>1</v>
      </c>
      <c r="X1768">
        <v>105</v>
      </c>
      <c r="Y1768">
        <v>60</v>
      </c>
      <c r="Z1768">
        <v>0.05</v>
      </c>
      <c r="AA1768" t="b">
        <v>1</v>
      </c>
      <c r="AB1768" s="21" t="s">
        <v>724</v>
      </c>
      <c r="AC1768">
        <v>5</v>
      </c>
      <c r="AD1768">
        <v>9</v>
      </c>
      <c r="AE1768">
        <v>10</v>
      </c>
      <c r="AF1768">
        <v>10</v>
      </c>
      <c r="AG1768" s="21" t="s">
        <v>48</v>
      </c>
      <c r="AH1768" t="b">
        <v>0</v>
      </c>
      <c r="AI1768" t="b">
        <v>0</v>
      </c>
      <c r="AJ1768">
        <v>50</v>
      </c>
      <c r="AK1768">
        <v>0</v>
      </c>
      <c r="AL1768">
        <v>2000</v>
      </c>
      <c r="AM1768" s="21" t="s">
        <v>330</v>
      </c>
      <c r="AN1768" s="21"/>
      <c r="AO1768" t="b">
        <v>0</v>
      </c>
      <c r="AP1768" s="21"/>
      <c r="AQ1768" s="21"/>
      <c r="AR1768" s="21" t="s">
        <v>375</v>
      </c>
      <c r="AS1768" s="21"/>
      <c r="AU1768" s="21"/>
      <c r="AW1768">
        <v>1</v>
      </c>
      <c r="AX1768" s="21"/>
      <c r="AY1768">
        <v>16436871</v>
      </c>
      <c r="AZ1768">
        <v>0</v>
      </c>
      <c r="BA1768">
        <v>1</v>
      </c>
      <c r="BB1768">
        <v>55</v>
      </c>
      <c r="BC1768">
        <v>100</v>
      </c>
      <c r="BD1768">
        <v>120</v>
      </c>
      <c r="BE1768" s="21"/>
      <c r="BF1768">
        <v>0</v>
      </c>
    </row>
    <row r="1769" spans="1:58" x14ac:dyDescent="0.25">
      <c r="A1769">
        <v>1.7</v>
      </c>
      <c r="B1769" s="21" t="s">
        <v>194</v>
      </c>
      <c r="C1769" s="21" t="s">
        <v>9</v>
      </c>
      <c r="D1769" s="21" t="s">
        <v>14</v>
      </c>
      <c r="E1769" s="21"/>
      <c r="F1769" s="21"/>
      <c r="G1769" s="21" t="s">
        <v>23</v>
      </c>
      <c r="H1769" s="21"/>
      <c r="I1769" s="21" t="s">
        <v>803</v>
      </c>
      <c r="J1769" s="21" t="s">
        <v>673</v>
      </c>
      <c r="K1769" s="21" t="s">
        <v>41</v>
      </c>
      <c r="L1769" t="b">
        <v>0</v>
      </c>
      <c r="M1769" t="b">
        <v>0</v>
      </c>
      <c r="N1769" t="b">
        <v>0</v>
      </c>
      <c r="O1769">
        <v>40</v>
      </c>
      <c r="P1769">
        <v>30</v>
      </c>
      <c r="Q1769">
        <v>0</v>
      </c>
      <c r="R1769" s="21" t="s">
        <v>49</v>
      </c>
      <c r="S1769">
        <v>1000</v>
      </c>
      <c r="T1769">
        <v>100</v>
      </c>
      <c r="U1769" t="b">
        <v>1</v>
      </c>
      <c r="V1769">
        <v>100</v>
      </c>
      <c r="W1769">
        <v>1</v>
      </c>
      <c r="X1769">
        <v>105</v>
      </c>
      <c r="Y1769">
        <v>60</v>
      </c>
      <c r="Z1769">
        <v>0.05</v>
      </c>
      <c r="AA1769" t="b">
        <v>1</v>
      </c>
      <c r="AB1769" s="21" t="s">
        <v>724</v>
      </c>
      <c r="AC1769">
        <v>5</v>
      </c>
      <c r="AD1769">
        <v>9</v>
      </c>
      <c r="AE1769">
        <v>10</v>
      </c>
      <c r="AF1769">
        <v>10</v>
      </c>
      <c r="AG1769" s="21" t="s">
        <v>48</v>
      </c>
      <c r="AH1769" t="b">
        <v>0</v>
      </c>
      <c r="AI1769" t="b">
        <v>0</v>
      </c>
      <c r="AJ1769">
        <v>50</v>
      </c>
      <c r="AK1769">
        <v>0</v>
      </c>
      <c r="AL1769">
        <v>2000</v>
      </c>
      <c r="AM1769" s="21" t="s">
        <v>331</v>
      </c>
      <c r="AN1769" s="21"/>
      <c r="AO1769" t="b">
        <v>0</v>
      </c>
      <c r="AP1769" s="21"/>
      <c r="AQ1769" s="21"/>
      <c r="AR1769" s="21" t="s">
        <v>375</v>
      </c>
      <c r="AS1769" s="21"/>
      <c r="AU1769" s="21"/>
      <c r="AW1769">
        <v>1</v>
      </c>
      <c r="AX1769" s="21"/>
      <c r="AY1769">
        <v>15128749</v>
      </c>
      <c r="BE1769" s="21"/>
    </row>
    <row r="1770" spans="1:58" x14ac:dyDescent="0.25">
      <c r="A1770">
        <v>1.7</v>
      </c>
      <c r="B1770" s="21" t="s">
        <v>194</v>
      </c>
      <c r="C1770" s="21" t="s">
        <v>9</v>
      </c>
      <c r="D1770" s="21" t="s">
        <v>14</v>
      </c>
      <c r="E1770" s="21"/>
      <c r="F1770" s="21"/>
      <c r="G1770" s="21" t="s">
        <v>23</v>
      </c>
      <c r="H1770" s="21"/>
      <c r="I1770" s="21" t="s">
        <v>803</v>
      </c>
      <c r="J1770" s="21" t="s">
        <v>673</v>
      </c>
      <c r="K1770" s="21" t="s">
        <v>41</v>
      </c>
      <c r="L1770" t="b">
        <v>0</v>
      </c>
      <c r="M1770" t="b">
        <v>0</v>
      </c>
      <c r="N1770" t="b">
        <v>0</v>
      </c>
      <c r="O1770">
        <v>40</v>
      </c>
      <c r="P1770">
        <v>30</v>
      </c>
      <c r="Q1770">
        <v>0</v>
      </c>
      <c r="R1770" s="21" t="s">
        <v>49</v>
      </c>
      <c r="S1770">
        <v>1000</v>
      </c>
      <c r="T1770">
        <v>100</v>
      </c>
      <c r="U1770" t="b">
        <v>1</v>
      </c>
      <c r="V1770">
        <v>100</v>
      </c>
      <c r="W1770">
        <v>1</v>
      </c>
      <c r="X1770">
        <v>105</v>
      </c>
      <c r="Y1770">
        <v>60</v>
      </c>
      <c r="Z1770">
        <v>0.05</v>
      </c>
      <c r="AA1770" t="b">
        <v>1</v>
      </c>
      <c r="AB1770" s="21" t="s">
        <v>724</v>
      </c>
      <c r="AC1770">
        <v>5</v>
      </c>
      <c r="AD1770">
        <v>9</v>
      </c>
      <c r="AE1770">
        <v>10</v>
      </c>
      <c r="AF1770">
        <v>10</v>
      </c>
      <c r="AG1770" s="21" t="s">
        <v>48</v>
      </c>
      <c r="AH1770" t="b">
        <v>0</v>
      </c>
      <c r="AI1770" t="b">
        <v>0</v>
      </c>
      <c r="AJ1770">
        <v>50</v>
      </c>
      <c r="AK1770">
        <v>0</v>
      </c>
      <c r="AL1770">
        <v>2000</v>
      </c>
      <c r="AM1770" s="21" t="s">
        <v>332</v>
      </c>
      <c r="AN1770" s="21"/>
      <c r="AO1770" t="b">
        <v>0</v>
      </c>
      <c r="AP1770" s="21"/>
      <c r="AQ1770" s="21"/>
      <c r="AR1770" s="21" t="s">
        <v>375</v>
      </c>
      <c r="AS1770" s="21"/>
      <c r="AU1770" s="21"/>
      <c r="AW1770">
        <v>2.3377300000000001</v>
      </c>
      <c r="AX1770" s="21"/>
      <c r="AY1770">
        <v>2263842</v>
      </c>
      <c r="AZ1770">
        <v>0</v>
      </c>
      <c r="BA1770">
        <v>0</v>
      </c>
      <c r="BB1770">
        <v>54</v>
      </c>
      <c r="BC1770">
        <v>5</v>
      </c>
      <c r="BD1770">
        <v>100</v>
      </c>
      <c r="BE1770" s="21"/>
      <c r="BF1770">
        <v>0</v>
      </c>
    </row>
    <row r="1771" spans="1:58" x14ac:dyDescent="0.25">
      <c r="A1771">
        <v>1.7</v>
      </c>
      <c r="B1771" s="21" t="s">
        <v>194</v>
      </c>
      <c r="C1771" s="21" t="s">
        <v>9</v>
      </c>
      <c r="D1771" s="21" t="s">
        <v>14</v>
      </c>
      <c r="E1771" s="21"/>
      <c r="F1771" s="21"/>
      <c r="G1771" s="21" t="s">
        <v>23</v>
      </c>
      <c r="H1771" s="21"/>
      <c r="I1771" s="21" t="s">
        <v>803</v>
      </c>
      <c r="J1771" s="21" t="s">
        <v>673</v>
      </c>
      <c r="K1771" s="21" t="s">
        <v>41</v>
      </c>
      <c r="L1771" t="b">
        <v>0</v>
      </c>
      <c r="M1771" t="b">
        <v>0</v>
      </c>
      <c r="N1771" t="b">
        <v>0</v>
      </c>
      <c r="O1771">
        <v>40</v>
      </c>
      <c r="P1771">
        <v>30</v>
      </c>
      <c r="Q1771">
        <v>0</v>
      </c>
      <c r="R1771" s="21" t="s">
        <v>49</v>
      </c>
      <c r="S1771">
        <v>1000</v>
      </c>
      <c r="T1771">
        <v>100</v>
      </c>
      <c r="U1771" t="b">
        <v>1</v>
      </c>
      <c r="V1771">
        <v>100</v>
      </c>
      <c r="W1771">
        <v>1</v>
      </c>
      <c r="X1771">
        <v>105</v>
      </c>
      <c r="Y1771">
        <v>60</v>
      </c>
      <c r="Z1771">
        <v>0.05</v>
      </c>
      <c r="AA1771" t="b">
        <v>1</v>
      </c>
      <c r="AB1771" s="21" t="s">
        <v>724</v>
      </c>
      <c r="AC1771">
        <v>5</v>
      </c>
      <c r="AD1771">
        <v>9</v>
      </c>
      <c r="AE1771">
        <v>10</v>
      </c>
      <c r="AF1771">
        <v>10</v>
      </c>
      <c r="AG1771" s="21" t="s">
        <v>48</v>
      </c>
      <c r="AH1771" t="b">
        <v>0</v>
      </c>
      <c r="AI1771" t="b">
        <v>0</v>
      </c>
      <c r="AJ1771">
        <v>50</v>
      </c>
      <c r="AK1771">
        <v>0</v>
      </c>
      <c r="AL1771">
        <v>2000</v>
      </c>
      <c r="AM1771" s="21" t="s">
        <v>332</v>
      </c>
      <c r="AN1771" s="21"/>
      <c r="AO1771" t="b">
        <v>0</v>
      </c>
      <c r="AP1771" s="21"/>
      <c r="AQ1771" s="21"/>
      <c r="AR1771" s="21" t="s">
        <v>375</v>
      </c>
      <c r="AS1771" s="21"/>
      <c r="AU1771" s="21"/>
      <c r="AW1771">
        <v>2.3377300000000001</v>
      </c>
      <c r="AX1771" s="21"/>
      <c r="AY1771">
        <v>2263842</v>
      </c>
      <c r="AZ1771">
        <v>0</v>
      </c>
      <c r="BA1771">
        <v>0</v>
      </c>
      <c r="BB1771">
        <v>58</v>
      </c>
      <c r="BC1771">
        <v>0</v>
      </c>
      <c r="BD1771">
        <v>100</v>
      </c>
      <c r="BE1771" s="21"/>
      <c r="BF1771">
        <v>0</v>
      </c>
    </row>
    <row r="1772" spans="1:58" x14ac:dyDescent="0.25">
      <c r="A1772">
        <v>1.7</v>
      </c>
      <c r="B1772" s="21" t="s">
        <v>194</v>
      </c>
      <c r="C1772" s="21" t="s">
        <v>9</v>
      </c>
      <c r="D1772" s="21" t="s">
        <v>14</v>
      </c>
      <c r="E1772" s="21"/>
      <c r="F1772" s="21"/>
      <c r="G1772" s="21" t="s">
        <v>23</v>
      </c>
      <c r="H1772" s="21"/>
      <c r="I1772" s="21" t="s">
        <v>803</v>
      </c>
      <c r="J1772" s="21" t="s">
        <v>673</v>
      </c>
      <c r="K1772" s="21" t="s">
        <v>41</v>
      </c>
      <c r="L1772" t="b">
        <v>0</v>
      </c>
      <c r="M1772" t="b">
        <v>0</v>
      </c>
      <c r="N1772" t="b">
        <v>0</v>
      </c>
      <c r="O1772">
        <v>40</v>
      </c>
      <c r="P1772">
        <v>30</v>
      </c>
      <c r="Q1772">
        <v>0</v>
      </c>
      <c r="R1772" s="21" t="s">
        <v>49</v>
      </c>
      <c r="S1772">
        <v>1000</v>
      </c>
      <c r="T1772">
        <v>100</v>
      </c>
      <c r="U1772" t="b">
        <v>1</v>
      </c>
      <c r="V1772">
        <v>100</v>
      </c>
      <c r="W1772">
        <v>1</v>
      </c>
      <c r="X1772">
        <v>105</v>
      </c>
      <c r="Y1772">
        <v>60</v>
      </c>
      <c r="Z1772">
        <v>0.05</v>
      </c>
      <c r="AA1772" t="b">
        <v>1</v>
      </c>
      <c r="AB1772" s="21" t="s">
        <v>724</v>
      </c>
      <c r="AC1772">
        <v>5</v>
      </c>
      <c r="AD1772">
        <v>9</v>
      </c>
      <c r="AE1772">
        <v>10</v>
      </c>
      <c r="AF1772">
        <v>10</v>
      </c>
      <c r="AG1772" s="21" t="s">
        <v>48</v>
      </c>
      <c r="AH1772" t="b">
        <v>0</v>
      </c>
      <c r="AI1772" t="b">
        <v>0</v>
      </c>
      <c r="AJ1772">
        <v>50</v>
      </c>
      <c r="AK1772">
        <v>0</v>
      </c>
      <c r="AL1772">
        <v>2000</v>
      </c>
      <c r="AM1772" s="21" t="s">
        <v>332</v>
      </c>
      <c r="AN1772" s="21"/>
      <c r="AO1772" t="b">
        <v>0</v>
      </c>
      <c r="AP1772" s="21"/>
      <c r="AQ1772" s="21"/>
      <c r="AR1772" s="21" t="s">
        <v>375</v>
      </c>
      <c r="AS1772" s="21"/>
      <c r="AU1772" s="21"/>
      <c r="AW1772">
        <v>2.3377300000000001</v>
      </c>
      <c r="AX1772" s="21"/>
      <c r="AY1772">
        <v>2263842</v>
      </c>
      <c r="AZ1772">
        <v>0</v>
      </c>
      <c r="BA1772">
        <v>1</v>
      </c>
      <c r="BB1772">
        <v>55</v>
      </c>
      <c r="BC1772">
        <v>100</v>
      </c>
      <c r="BD1772">
        <v>120</v>
      </c>
      <c r="BE1772" s="21"/>
      <c r="BF1772">
        <v>0</v>
      </c>
    </row>
    <row r="1773" spans="1:58" x14ac:dyDescent="0.25">
      <c r="A1773">
        <v>1.7</v>
      </c>
      <c r="B1773" s="21" t="s">
        <v>194</v>
      </c>
      <c r="C1773" s="21" t="s">
        <v>9</v>
      </c>
      <c r="D1773" s="21" t="s">
        <v>14</v>
      </c>
      <c r="E1773" s="21"/>
      <c r="F1773" s="21"/>
      <c r="G1773" s="21" t="s">
        <v>23</v>
      </c>
      <c r="H1773" s="21"/>
      <c r="I1773" s="21" t="s">
        <v>803</v>
      </c>
      <c r="J1773" s="21" t="s">
        <v>673</v>
      </c>
      <c r="K1773" s="21" t="s">
        <v>41</v>
      </c>
      <c r="L1773" t="b">
        <v>0</v>
      </c>
      <c r="M1773" t="b">
        <v>0</v>
      </c>
      <c r="N1773" t="b">
        <v>0</v>
      </c>
      <c r="O1773">
        <v>40</v>
      </c>
      <c r="P1773">
        <v>30</v>
      </c>
      <c r="Q1773">
        <v>0</v>
      </c>
      <c r="R1773" s="21" t="s">
        <v>49</v>
      </c>
      <c r="S1773">
        <v>1000</v>
      </c>
      <c r="T1773">
        <v>100</v>
      </c>
      <c r="U1773" t="b">
        <v>1</v>
      </c>
      <c r="V1773">
        <v>100</v>
      </c>
      <c r="W1773">
        <v>1</v>
      </c>
      <c r="X1773">
        <v>105</v>
      </c>
      <c r="Y1773">
        <v>60</v>
      </c>
      <c r="Z1773">
        <v>0.05</v>
      </c>
      <c r="AA1773" t="b">
        <v>1</v>
      </c>
      <c r="AB1773" s="21" t="s">
        <v>724</v>
      </c>
      <c r="AC1773">
        <v>5</v>
      </c>
      <c r="AD1773">
        <v>9</v>
      </c>
      <c r="AE1773">
        <v>10</v>
      </c>
      <c r="AF1773">
        <v>10</v>
      </c>
      <c r="AG1773" s="21" t="s">
        <v>48</v>
      </c>
      <c r="AH1773" t="b">
        <v>0</v>
      </c>
      <c r="AI1773" t="b">
        <v>0</v>
      </c>
      <c r="AJ1773">
        <v>50</v>
      </c>
      <c r="AK1773">
        <v>0</v>
      </c>
      <c r="AL1773">
        <v>2000</v>
      </c>
      <c r="AM1773" s="21" t="s">
        <v>333</v>
      </c>
      <c r="AN1773" s="21"/>
      <c r="AO1773" t="b">
        <v>0</v>
      </c>
      <c r="AP1773" s="21"/>
      <c r="AQ1773" s="21"/>
      <c r="AR1773" s="21" t="s">
        <v>375</v>
      </c>
      <c r="AS1773" s="21"/>
      <c r="AU1773" s="21"/>
      <c r="AW1773">
        <v>3</v>
      </c>
      <c r="AX1773" s="21"/>
      <c r="AY1773">
        <v>8388352</v>
      </c>
      <c r="AZ1773">
        <v>0</v>
      </c>
      <c r="BA1773">
        <v>0</v>
      </c>
      <c r="BB1773">
        <v>54</v>
      </c>
      <c r="BC1773">
        <v>0</v>
      </c>
      <c r="BD1773">
        <v>100</v>
      </c>
      <c r="BE1773" s="21"/>
      <c r="BF1773">
        <v>0</v>
      </c>
    </row>
    <row r="1774" spans="1:58" x14ac:dyDescent="0.25">
      <c r="A1774">
        <v>1.7</v>
      </c>
      <c r="B1774" s="21" t="s">
        <v>194</v>
      </c>
      <c r="C1774" s="21" t="s">
        <v>9</v>
      </c>
      <c r="D1774" s="21" t="s">
        <v>14</v>
      </c>
      <c r="E1774" s="21"/>
      <c r="F1774" s="21"/>
      <c r="G1774" s="21" t="s">
        <v>23</v>
      </c>
      <c r="H1774" s="21"/>
      <c r="I1774" s="21" t="s">
        <v>803</v>
      </c>
      <c r="J1774" s="21" t="s">
        <v>673</v>
      </c>
      <c r="K1774" s="21" t="s">
        <v>41</v>
      </c>
      <c r="L1774" t="b">
        <v>0</v>
      </c>
      <c r="M1774" t="b">
        <v>0</v>
      </c>
      <c r="N1774" t="b">
        <v>0</v>
      </c>
      <c r="O1774">
        <v>40</v>
      </c>
      <c r="P1774">
        <v>30</v>
      </c>
      <c r="Q1774">
        <v>0</v>
      </c>
      <c r="R1774" s="21" t="s">
        <v>49</v>
      </c>
      <c r="S1774">
        <v>1000</v>
      </c>
      <c r="T1774">
        <v>100</v>
      </c>
      <c r="U1774" t="b">
        <v>1</v>
      </c>
      <c r="V1774">
        <v>100</v>
      </c>
      <c r="W1774">
        <v>1</v>
      </c>
      <c r="X1774">
        <v>105</v>
      </c>
      <c r="Y1774">
        <v>60</v>
      </c>
      <c r="Z1774">
        <v>0.05</v>
      </c>
      <c r="AA1774" t="b">
        <v>1</v>
      </c>
      <c r="AB1774" s="21" t="s">
        <v>724</v>
      </c>
      <c r="AC1774">
        <v>5</v>
      </c>
      <c r="AD1774">
        <v>9</v>
      </c>
      <c r="AE1774">
        <v>10</v>
      </c>
      <c r="AF1774">
        <v>10</v>
      </c>
      <c r="AG1774" s="21" t="s">
        <v>48</v>
      </c>
      <c r="AH1774" t="b">
        <v>0</v>
      </c>
      <c r="AI1774" t="b">
        <v>0</v>
      </c>
      <c r="AJ1774">
        <v>50</v>
      </c>
      <c r="AK1774">
        <v>0</v>
      </c>
      <c r="AL1774">
        <v>2000</v>
      </c>
      <c r="AM1774" s="21" t="s">
        <v>333</v>
      </c>
      <c r="AN1774" s="21"/>
      <c r="AO1774" t="b">
        <v>0</v>
      </c>
      <c r="AP1774" s="21"/>
      <c r="AQ1774" s="21"/>
      <c r="AR1774" s="21" t="s">
        <v>375</v>
      </c>
      <c r="AS1774" s="21"/>
      <c r="AU1774" s="21"/>
      <c r="AW1774">
        <v>3</v>
      </c>
      <c r="AX1774" s="21"/>
      <c r="AY1774">
        <v>8388352</v>
      </c>
      <c r="AZ1774">
        <v>0</v>
      </c>
      <c r="BA1774">
        <v>1</v>
      </c>
      <c r="BB1774">
        <v>55</v>
      </c>
      <c r="BC1774">
        <v>100</v>
      </c>
      <c r="BD1774">
        <v>120</v>
      </c>
      <c r="BE1774" s="21"/>
      <c r="BF1774">
        <v>0</v>
      </c>
    </row>
    <row r="1775" spans="1:58" x14ac:dyDescent="0.25">
      <c r="A1775">
        <v>1.7</v>
      </c>
      <c r="B1775" s="21" t="s">
        <v>194</v>
      </c>
      <c r="C1775" s="21" t="s">
        <v>9</v>
      </c>
      <c r="D1775" s="21" t="s">
        <v>14</v>
      </c>
      <c r="E1775" s="21"/>
      <c r="F1775" s="21"/>
      <c r="G1775" s="21" t="s">
        <v>23</v>
      </c>
      <c r="H1775" s="21"/>
      <c r="I1775" s="21" t="s">
        <v>803</v>
      </c>
      <c r="J1775" s="21" t="s">
        <v>673</v>
      </c>
      <c r="K1775" s="21" t="s">
        <v>41</v>
      </c>
      <c r="L1775" t="b">
        <v>0</v>
      </c>
      <c r="M1775" t="b">
        <v>0</v>
      </c>
      <c r="N1775" t="b">
        <v>0</v>
      </c>
      <c r="O1775">
        <v>40</v>
      </c>
      <c r="P1775">
        <v>30</v>
      </c>
      <c r="Q1775">
        <v>0</v>
      </c>
      <c r="R1775" s="21" t="s">
        <v>49</v>
      </c>
      <c r="S1775">
        <v>1000</v>
      </c>
      <c r="T1775">
        <v>100</v>
      </c>
      <c r="U1775" t="b">
        <v>1</v>
      </c>
      <c r="V1775">
        <v>100</v>
      </c>
      <c r="W1775">
        <v>1</v>
      </c>
      <c r="X1775">
        <v>105</v>
      </c>
      <c r="Y1775">
        <v>60</v>
      </c>
      <c r="Z1775">
        <v>0.05</v>
      </c>
      <c r="AA1775" t="b">
        <v>1</v>
      </c>
      <c r="AB1775" s="21" t="s">
        <v>724</v>
      </c>
      <c r="AC1775">
        <v>5</v>
      </c>
      <c r="AD1775">
        <v>9</v>
      </c>
      <c r="AE1775">
        <v>10</v>
      </c>
      <c r="AF1775">
        <v>10</v>
      </c>
      <c r="AG1775" s="21" t="s">
        <v>48</v>
      </c>
      <c r="AH1775" t="b">
        <v>0</v>
      </c>
      <c r="AI1775" t="b">
        <v>0</v>
      </c>
      <c r="AJ1775">
        <v>50</v>
      </c>
      <c r="AK1775">
        <v>0</v>
      </c>
      <c r="AL1775">
        <v>2000</v>
      </c>
      <c r="AM1775" s="21" t="s">
        <v>334</v>
      </c>
      <c r="AN1775" s="21"/>
      <c r="AO1775" t="b">
        <v>0</v>
      </c>
      <c r="AP1775" s="21"/>
      <c r="AQ1775" s="21"/>
      <c r="AR1775" s="21" t="s">
        <v>375</v>
      </c>
      <c r="AS1775" s="21"/>
      <c r="AU1775" s="21"/>
      <c r="AW1775">
        <v>1</v>
      </c>
      <c r="AX1775" s="21"/>
      <c r="AY1775">
        <v>3329330</v>
      </c>
      <c r="BE1775" s="21"/>
    </row>
    <row r="1776" spans="1:58" x14ac:dyDescent="0.25">
      <c r="A1776">
        <v>1.7</v>
      </c>
      <c r="B1776" s="21" t="s">
        <v>194</v>
      </c>
      <c r="C1776" s="21" t="s">
        <v>9</v>
      </c>
      <c r="D1776" s="21" t="s">
        <v>14</v>
      </c>
      <c r="E1776" s="21"/>
      <c r="F1776" s="21"/>
      <c r="G1776" s="21" t="s">
        <v>23</v>
      </c>
      <c r="H1776" s="21"/>
      <c r="I1776" s="21" t="s">
        <v>803</v>
      </c>
      <c r="J1776" s="21" t="s">
        <v>673</v>
      </c>
      <c r="K1776" s="21" t="s">
        <v>41</v>
      </c>
      <c r="L1776" t="b">
        <v>0</v>
      </c>
      <c r="M1776" t="b">
        <v>0</v>
      </c>
      <c r="N1776" t="b">
        <v>0</v>
      </c>
      <c r="O1776">
        <v>40</v>
      </c>
      <c r="P1776">
        <v>30</v>
      </c>
      <c r="Q1776">
        <v>0</v>
      </c>
      <c r="R1776" s="21" t="s">
        <v>49</v>
      </c>
      <c r="S1776">
        <v>1000</v>
      </c>
      <c r="T1776">
        <v>100</v>
      </c>
      <c r="U1776" t="b">
        <v>1</v>
      </c>
      <c r="V1776">
        <v>100</v>
      </c>
      <c r="W1776">
        <v>1</v>
      </c>
      <c r="X1776">
        <v>105</v>
      </c>
      <c r="Y1776">
        <v>60</v>
      </c>
      <c r="Z1776">
        <v>0.05</v>
      </c>
      <c r="AA1776" t="b">
        <v>1</v>
      </c>
      <c r="AB1776" s="21" t="s">
        <v>724</v>
      </c>
      <c r="AC1776">
        <v>5</v>
      </c>
      <c r="AD1776">
        <v>9</v>
      </c>
      <c r="AE1776">
        <v>10</v>
      </c>
      <c r="AF1776">
        <v>10</v>
      </c>
      <c r="AG1776" s="21" t="s">
        <v>48</v>
      </c>
      <c r="AH1776" t="b">
        <v>0</v>
      </c>
      <c r="AI1776" t="b">
        <v>0</v>
      </c>
      <c r="AJ1776">
        <v>50</v>
      </c>
      <c r="AK1776">
        <v>0</v>
      </c>
      <c r="AL1776">
        <v>2000</v>
      </c>
      <c r="AM1776" s="21" t="s">
        <v>335</v>
      </c>
      <c r="AN1776" s="21"/>
      <c r="AO1776" t="b">
        <v>0</v>
      </c>
      <c r="AP1776" s="21"/>
      <c r="AQ1776" s="21"/>
      <c r="AR1776" s="21" t="s">
        <v>375</v>
      </c>
      <c r="AS1776" s="21"/>
      <c r="AU1776" s="21"/>
      <c r="AW1776">
        <v>1</v>
      </c>
      <c r="AX1776" s="21"/>
      <c r="AY1776">
        <v>16748574</v>
      </c>
      <c r="BE1776" s="21"/>
    </row>
    <row r="1777" spans="1:58" x14ac:dyDescent="0.25">
      <c r="A1777">
        <v>1.7</v>
      </c>
      <c r="B1777" s="21" t="s">
        <v>194</v>
      </c>
      <c r="C1777" s="21" t="s">
        <v>9</v>
      </c>
      <c r="D1777" s="21" t="s">
        <v>14</v>
      </c>
      <c r="E1777" s="21"/>
      <c r="F1777" s="21"/>
      <c r="G1777" s="21" t="s">
        <v>23</v>
      </c>
      <c r="H1777" s="21"/>
      <c r="I1777" s="21" t="s">
        <v>803</v>
      </c>
      <c r="J1777" s="21" t="s">
        <v>673</v>
      </c>
      <c r="K1777" s="21" t="s">
        <v>41</v>
      </c>
      <c r="L1777" t="b">
        <v>0</v>
      </c>
      <c r="M1777" t="b">
        <v>0</v>
      </c>
      <c r="N1777" t="b">
        <v>0</v>
      </c>
      <c r="O1777">
        <v>40</v>
      </c>
      <c r="P1777">
        <v>30</v>
      </c>
      <c r="Q1777">
        <v>0</v>
      </c>
      <c r="R1777" s="21" t="s">
        <v>49</v>
      </c>
      <c r="S1777">
        <v>1000</v>
      </c>
      <c r="T1777">
        <v>100</v>
      </c>
      <c r="U1777" t="b">
        <v>1</v>
      </c>
      <c r="V1777">
        <v>100</v>
      </c>
      <c r="W1777">
        <v>1</v>
      </c>
      <c r="X1777">
        <v>105</v>
      </c>
      <c r="Y1777">
        <v>60</v>
      </c>
      <c r="Z1777">
        <v>0.05</v>
      </c>
      <c r="AA1777" t="b">
        <v>1</v>
      </c>
      <c r="AB1777" s="21" t="s">
        <v>724</v>
      </c>
      <c r="AC1777">
        <v>5</v>
      </c>
      <c r="AD1777">
        <v>9</v>
      </c>
      <c r="AE1777">
        <v>10</v>
      </c>
      <c r="AF1777">
        <v>10</v>
      </c>
      <c r="AG1777" s="21" t="s">
        <v>48</v>
      </c>
      <c r="AH1777" t="b">
        <v>0</v>
      </c>
      <c r="AI1777" t="b">
        <v>0</v>
      </c>
      <c r="AJ1777">
        <v>50</v>
      </c>
      <c r="AK1777">
        <v>0</v>
      </c>
      <c r="AL1777">
        <v>2000</v>
      </c>
      <c r="AM1777" s="21" t="s">
        <v>336</v>
      </c>
      <c r="AN1777" s="21"/>
      <c r="AO1777" t="b">
        <v>0</v>
      </c>
      <c r="AP1777" s="21"/>
      <c r="AQ1777" s="21"/>
      <c r="AR1777" s="21" t="s">
        <v>375</v>
      </c>
      <c r="AS1777" s="21"/>
      <c r="AU1777" s="21"/>
      <c r="AW1777">
        <v>1</v>
      </c>
      <c r="AX1777" s="21"/>
      <c r="AY1777">
        <v>16436871</v>
      </c>
      <c r="BE1777" s="21"/>
    </row>
    <row r="1778" spans="1:58" x14ac:dyDescent="0.25">
      <c r="A1778">
        <v>1.7</v>
      </c>
      <c r="B1778" s="21" t="s">
        <v>194</v>
      </c>
      <c r="C1778" s="21" t="s">
        <v>9</v>
      </c>
      <c r="D1778" s="21" t="s">
        <v>14</v>
      </c>
      <c r="E1778" s="21"/>
      <c r="F1778" s="21"/>
      <c r="G1778" s="21" t="s">
        <v>23</v>
      </c>
      <c r="H1778" s="21"/>
      <c r="I1778" s="21" t="s">
        <v>803</v>
      </c>
      <c r="J1778" s="21" t="s">
        <v>673</v>
      </c>
      <c r="K1778" s="21" t="s">
        <v>41</v>
      </c>
      <c r="L1778" t="b">
        <v>0</v>
      </c>
      <c r="M1778" t="b">
        <v>0</v>
      </c>
      <c r="N1778" t="b">
        <v>0</v>
      </c>
      <c r="O1778">
        <v>40</v>
      </c>
      <c r="P1778">
        <v>30</v>
      </c>
      <c r="Q1778">
        <v>0</v>
      </c>
      <c r="R1778" s="21" t="s">
        <v>49</v>
      </c>
      <c r="S1778">
        <v>1000</v>
      </c>
      <c r="T1778">
        <v>100</v>
      </c>
      <c r="U1778" t="b">
        <v>1</v>
      </c>
      <c r="V1778">
        <v>100</v>
      </c>
      <c r="W1778">
        <v>1</v>
      </c>
      <c r="X1778">
        <v>105</v>
      </c>
      <c r="Y1778">
        <v>60</v>
      </c>
      <c r="Z1778">
        <v>0.05</v>
      </c>
      <c r="AA1778" t="b">
        <v>1</v>
      </c>
      <c r="AB1778" s="21" t="s">
        <v>724</v>
      </c>
      <c r="AC1778">
        <v>5</v>
      </c>
      <c r="AD1778">
        <v>9</v>
      </c>
      <c r="AE1778">
        <v>10</v>
      </c>
      <c r="AF1778">
        <v>10</v>
      </c>
      <c r="AG1778" s="21" t="s">
        <v>48</v>
      </c>
      <c r="AH1778" t="b">
        <v>0</v>
      </c>
      <c r="AI1778" t="b">
        <v>0</v>
      </c>
      <c r="AJ1778">
        <v>50</v>
      </c>
      <c r="AK1778">
        <v>0</v>
      </c>
      <c r="AL1778">
        <v>2000</v>
      </c>
      <c r="AM1778" s="21" t="s">
        <v>337</v>
      </c>
      <c r="AN1778" s="21"/>
      <c r="AO1778" t="b">
        <v>0</v>
      </c>
      <c r="AP1778" s="21"/>
      <c r="AQ1778" s="21"/>
      <c r="AR1778" s="21" t="s">
        <v>375</v>
      </c>
      <c r="AS1778" s="21"/>
      <c r="AU1778" s="21"/>
      <c r="AW1778">
        <v>1</v>
      </c>
      <c r="AX1778" s="21"/>
      <c r="AY1778">
        <v>15128749</v>
      </c>
      <c r="BE1778" s="21"/>
    </row>
    <row r="1779" spans="1:58" x14ac:dyDescent="0.25">
      <c r="A1779">
        <v>1.7</v>
      </c>
      <c r="B1779" s="21" t="s">
        <v>194</v>
      </c>
      <c r="C1779" s="21" t="s">
        <v>9</v>
      </c>
      <c r="D1779" s="21" t="s">
        <v>14</v>
      </c>
      <c r="E1779" s="21"/>
      <c r="F1779" s="21"/>
      <c r="G1779" s="21" t="s">
        <v>23</v>
      </c>
      <c r="H1779" s="21"/>
      <c r="I1779" s="21" t="s">
        <v>803</v>
      </c>
      <c r="J1779" s="21" t="s">
        <v>673</v>
      </c>
      <c r="K1779" s="21" t="s">
        <v>41</v>
      </c>
      <c r="L1779" t="b">
        <v>0</v>
      </c>
      <c r="M1779" t="b">
        <v>0</v>
      </c>
      <c r="N1779" t="b">
        <v>0</v>
      </c>
      <c r="O1779">
        <v>40</v>
      </c>
      <c r="P1779">
        <v>30</v>
      </c>
      <c r="Q1779">
        <v>0</v>
      </c>
      <c r="R1779" s="21" t="s">
        <v>49</v>
      </c>
      <c r="S1779">
        <v>1000</v>
      </c>
      <c r="T1779">
        <v>100</v>
      </c>
      <c r="U1779" t="b">
        <v>1</v>
      </c>
      <c r="V1779">
        <v>100</v>
      </c>
      <c r="W1779">
        <v>1</v>
      </c>
      <c r="X1779">
        <v>105</v>
      </c>
      <c r="Y1779">
        <v>60</v>
      </c>
      <c r="Z1779">
        <v>0.05</v>
      </c>
      <c r="AA1779" t="b">
        <v>1</v>
      </c>
      <c r="AB1779" s="21" t="s">
        <v>724</v>
      </c>
      <c r="AC1779">
        <v>5</v>
      </c>
      <c r="AD1779">
        <v>9</v>
      </c>
      <c r="AE1779">
        <v>10</v>
      </c>
      <c r="AF1779">
        <v>10</v>
      </c>
      <c r="AG1779" s="21" t="s">
        <v>48</v>
      </c>
      <c r="AH1779" t="b">
        <v>0</v>
      </c>
      <c r="AI1779" t="b">
        <v>0</v>
      </c>
      <c r="AJ1779">
        <v>50</v>
      </c>
      <c r="AK1779">
        <v>0</v>
      </c>
      <c r="AL1779">
        <v>2000</v>
      </c>
      <c r="AM1779" s="21" t="s">
        <v>338</v>
      </c>
      <c r="AN1779" s="21"/>
      <c r="AO1779" t="b">
        <v>0</v>
      </c>
      <c r="AP1779" s="21"/>
      <c r="AQ1779" s="21"/>
      <c r="AR1779" s="21" t="s">
        <v>375</v>
      </c>
      <c r="AS1779" s="21"/>
      <c r="AU1779" s="21"/>
      <c r="AW1779">
        <v>1</v>
      </c>
      <c r="AX1779" s="21"/>
      <c r="AY1779">
        <v>2263842</v>
      </c>
      <c r="BE1779" s="21"/>
    </row>
    <row r="1780" spans="1:58" x14ac:dyDescent="0.25">
      <c r="A1780">
        <v>1.7</v>
      </c>
      <c r="B1780" s="21" t="s">
        <v>194</v>
      </c>
      <c r="C1780" s="21" t="s">
        <v>9</v>
      </c>
      <c r="D1780" s="21" t="s">
        <v>14</v>
      </c>
      <c r="E1780" s="21"/>
      <c r="F1780" s="21"/>
      <c r="G1780" s="21" t="s">
        <v>23</v>
      </c>
      <c r="H1780" s="21"/>
      <c r="I1780" s="21" t="s">
        <v>803</v>
      </c>
      <c r="J1780" s="21" t="s">
        <v>673</v>
      </c>
      <c r="K1780" s="21" t="s">
        <v>41</v>
      </c>
      <c r="L1780" t="b">
        <v>0</v>
      </c>
      <c r="M1780" t="b">
        <v>0</v>
      </c>
      <c r="N1780" t="b">
        <v>0</v>
      </c>
      <c r="O1780">
        <v>40</v>
      </c>
      <c r="P1780">
        <v>30</v>
      </c>
      <c r="Q1780">
        <v>0</v>
      </c>
      <c r="R1780" s="21" t="s">
        <v>49</v>
      </c>
      <c r="S1780">
        <v>1000</v>
      </c>
      <c r="T1780">
        <v>100</v>
      </c>
      <c r="U1780" t="b">
        <v>1</v>
      </c>
      <c r="V1780">
        <v>100</v>
      </c>
      <c r="W1780">
        <v>1</v>
      </c>
      <c r="X1780">
        <v>105</v>
      </c>
      <c r="Y1780">
        <v>60</v>
      </c>
      <c r="Z1780">
        <v>0.05</v>
      </c>
      <c r="AA1780" t="b">
        <v>1</v>
      </c>
      <c r="AB1780" s="21" t="s">
        <v>724</v>
      </c>
      <c r="AC1780">
        <v>5</v>
      </c>
      <c r="AD1780">
        <v>9</v>
      </c>
      <c r="AE1780">
        <v>10</v>
      </c>
      <c r="AF1780">
        <v>10</v>
      </c>
      <c r="AG1780" s="21" t="s">
        <v>48</v>
      </c>
      <c r="AH1780" t="b">
        <v>0</v>
      </c>
      <c r="AI1780" t="b">
        <v>0</v>
      </c>
      <c r="AJ1780">
        <v>50</v>
      </c>
      <c r="AK1780">
        <v>0</v>
      </c>
      <c r="AL1780">
        <v>2000</v>
      </c>
      <c r="AM1780" s="21" t="s">
        <v>339</v>
      </c>
      <c r="AN1780" s="21"/>
      <c r="AO1780" t="b">
        <v>0</v>
      </c>
      <c r="AP1780" s="21"/>
      <c r="AQ1780" s="21"/>
      <c r="AR1780" s="21" t="s">
        <v>375</v>
      </c>
      <c r="AS1780" s="21"/>
      <c r="AU1780" s="21"/>
      <c r="AW1780">
        <v>1</v>
      </c>
      <c r="AX1780" s="21"/>
      <c r="AY1780">
        <v>8388352</v>
      </c>
      <c r="BE1780" s="21"/>
    </row>
    <row r="1781" spans="1:58" x14ac:dyDescent="0.25">
      <c r="A1781">
        <v>1.7</v>
      </c>
      <c r="B1781" s="21" t="s">
        <v>194</v>
      </c>
      <c r="C1781" s="21" t="s">
        <v>9</v>
      </c>
      <c r="D1781" s="21" t="s">
        <v>14</v>
      </c>
      <c r="E1781" s="21"/>
      <c r="F1781" s="21"/>
      <c r="G1781" s="21" t="s">
        <v>23</v>
      </c>
      <c r="H1781" s="21"/>
      <c r="I1781" s="21" t="s">
        <v>803</v>
      </c>
      <c r="J1781" s="21" t="s">
        <v>673</v>
      </c>
      <c r="K1781" s="21" t="s">
        <v>41</v>
      </c>
      <c r="L1781" t="b">
        <v>0</v>
      </c>
      <c r="M1781" t="b">
        <v>0</v>
      </c>
      <c r="N1781" t="b">
        <v>0</v>
      </c>
      <c r="O1781">
        <v>40</v>
      </c>
      <c r="P1781">
        <v>30</v>
      </c>
      <c r="Q1781">
        <v>0</v>
      </c>
      <c r="R1781" s="21" t="s">
        <v>49</v>
      </c>
      <c r="S1781">
        <v>1000</v>
      </c>
      <c r="T1781">
        <v>100</v>
      </c>
      <c r="U1781" t="b">
        <v>1</v>
      </c>
      <c r="V1781">
        <v>100</v>
      </c>
      <c r="W1781">
        <v>1</v>
      </c>
      <c r="X1781">
        <v>105</v>
      </c>
      <c r="Y1781">
        <v>60</v>
      </c>
      <c r="Z1781">
        <v>0.05</v>
      </c>
      <c r="AA1781" t="b">
        <v>1</v>
      </c>
      <c r="AB1781" s="21" t="s">
        <v>724</v>
      </c>
      <c r="AC1781">
        <v>5</v>
      </c>
      <c r="AD1781">
        <v>9</v>
      </c>
      <c r="AE1781">
        <v>10</v>
      </c>
      <c r="AF1781">
        <v>10</v>
      </c>
      <c r="AG1781" s="21" t="s">
        <v>48</v>
      </c>
      <c r="AH1781" t="b">
        <v>0</v>
      </c>
      <c r="AI1781" t="b">
        <v>0</v>
      </c>
      <c r="AJ1781">
        <v>50</v>
      </c>
      <c r="AK1781">
        <v>0</v>
      </c>
      <c r="AL1781">
        <v>2000</v>
      </c>
      <c r="AM1781" s="21" t="s">
        <v>340</v>
      </c>
      <c r="AN1781" s="21"/>
      <c r="AO1781" t="b">
        <v>0</v>
      </c>
      <c r="AP1781" s="21"/>
      <c r="AQ1781" s="21"/>
      <c r="AR1781" s="21" t="s">
        <v>375</v>
      </c>
      <c r="AS1781" s="21"/>
      <c r="AU1781" s="21"/>
      <c r="AW1781">
        <v>1</v>
      </c>
      <c r="AX1781" s="21"/>
      <c r="AY1781">
        <v>3329330</v>
      </c>
      <c r="BE1781" s="21"/>
    </row>
    <row r="1782" spans="1:58" x14ac:dyDescent="0.25">
      <c r="A1782">
        <v>1.7</v>
      </c>
      <c r="B1782" s="21" t="s">
        <v>194</v>
      </c>
      <c r="C1782" s="21" t="s">
        <v>9</v>
      </c>
      <c r="D1782" s="21" t="s">
        <v>14</v>
      </c>
      <c r="E1782" s="21"/>
      <c r="F1782" s="21"/>
      <c r="G1782" s="21" t="s">
        <v>23</v>
      </c>
      <c r="H1782" s="21"/>
      <c r="I1782" s="21" t="s">
        <v>803</v>
      </c>
      <c r="J1782" s="21" t="s">
        <v>673</v>
      </c>
      <c r="K1782" s="21" t="s">
        <v>41</v>
      </c>
      <c r="L1782" t="b">
        <v>0</v>
      </c>
      <c r="M1782" t="b">
        <v>0</v>
      </c>
      <c r="N1782" t="b">
        <v>0</v>
      </c>
      <c r="O1782">
        <v>40</v>
      </c>
      <c r="P1782">
        <v>30</v>
      </c>
      <c r="Q1782">
        <v>0</v>
      </c>
      <c r="R1782" s="21" t="s">
        <v>49</v>
      </c>
      <c r="S1782">
        <v>1000</v>
      </c>
      <c r="T1782">
        <v>100</v>
      </c>
      <c r="U1782" t="b">
        <v>1</v>
      </c>
      <c r="V1782">
        <v>100</v>
      </c>
      <c r="W1782">
        <v>1</v>
      </c>
      <c r="X1782">
        <v>105</v>
      </c>
      <c r="Y1782">
        <v>60</v>
      </c>
      <c r="Z1782">
        <v>0.05</v>
      </c>
      <c r="AA1782" t="b">
        <v>1</v>
      </c>
      <c r="AB1782" s="21" t="s">
        <v>724</v>
      </c>
      <c r="AC1782">
        <v>5</v>
      </c>
      <c r="AD1782">
        <v>9</v>
      </c>
      <c r="AE1782">
        <v>10</v>
      </c>
      <c r="AF1782">
        <v>10</v>
      </c>
      <c r="AG1782" s="21" t="s">
        <v>48</v>
      </c>
      <c r="AH1782" t="b">
        <v>0</v>
      </c>
      <c r="AI1782" t="b">
        <v>0</v>
      </c>
      <c r="AJ1782">
        <v>50</v>
      </c>
      <c r="AK1782">
        <v>0</v>
      </c>
      <c r="AL1782">
        <v>2000</v>
      </c>
      <c r="AM1782" s="21" t="s">
        <v>341</v>
      </c>
      <c r="AN1782" s="21"/>
      <c r="AO1782" t="b">
        <v>0</v>
      </c>
      <c r="AP1782" s="21"/>
      <c r="AQ1782" s="21"/>
      <c r="AR1782" s="21" t="s">
        <v>375</v>
      </c>
      <c r="AS1782" s="21"/>
      <c r="AU1782" s="21"/>
      <c r="AW1782">
        <v>1</v>
      </c>
      <c r="AX1782" s="21"/>
      <c r="AY1782">
        <v>14822282</v>
      </c>
      <c r="BE1782" s="21"/>
    </row>
    <row r="1783" spans="1:58" x14ac:dyDescent="0.25">
      <c r="A1783">
        <v>1.7</v>
      </c>
      <c r="B1783" s="21" t="s">
        <v>194</v>
      </c>
      <c r="C1783" s="21" t="s">
        <v>9</v>
      </c>
      <c r="D1783" s="21" t="s">
        <v>14</v>
      </c>
      <c r="E1783" s="21"/>
      <c r="F1783" s="21"/>
      <c r="G1783" s="21" t="s">
        <v>23</v>
      </c>
      <c r="H1783" s="21"/>
      <c r="I1783" s="21" t="s">
        <v>803</v>
      </c>
      <c r="J1783" s="21" t="s">
        <v>673</v>
      </c>
      <c r="K1783" s="21" t="s">
        <v>41</v>
      </c>
      <c r="L1783" t="b">
        <v>0</v>
      </c>
      <c r="M1783" t="b">
        <v>0</v>
      </c>
      <c r="N1783" t="b">
        <v>0</v>
      </c>
      <c r="O1783">
        <v>40</v>
      </c>
      <c r="P1783">
        <v>30</v>
      </c>
      <c r="Q1783">
        <v>0</v>
      </c>
      <c r="R1783" s="21" t="s">
        <v>49</v>
      </c>
      <c r="S1783">
        <v>1000</v>
      </c>
      <c r="T1783">
        <v>100</v>
      </c>
      <c r="U1783" t="b">
        <v>1</v>
      </c>
      <c r="V1783">
        <v>100</v>
      </c>
      <c r="W1783">
        <v>1</v>
      </c>
      <c r="X1783">
        <v>105</v>
      </c>
      <c r="Y1783">
        <v>60</v>
      </c>
      <c r="Z1783">
        <v>0.05</v>
      </c>
      <c r="AA1783" t="b">
        <v>1</v>
      </c>
      <c r="AB1783" s="21" t="s">
        <v>724</v>
      </c>
      <c r="AC1783">
        <v>5</v>
      </c>
      <c r="AD1783">
        <v>9</v>
      </c>
      <c r="AE1783">
        <v>10</v>
      </c>
      <c r="AF1783">
        <v>10</v>
      </c>
      <c r="AG1783" s="21" t="s">
        <v>48</v>
      </c>
      <c r="AH1783" t="b">
        <v>0</v>
      </c>
      <c r="AI1783" t="b">
        <v>0</v>
      </c>
      <c r="AJ1783">
        <v>50</v>
      </c>
      <c r="AK1783">
        <v>0</v>
      </c>
      <c r="AL1783">
        <v>2000</v>
      </c>
      <c r="AM1783" s="21" t="s">
        <v>342</v>
      </c>
      <c r="AN1783" s="21"/>
      <c r="AO1783" t="b">
        <v>0</v>
      </c>
      <c r="AP1783" s="21"/>
      <c r="AQ1783" s="21"/>
      <c r="AR1783" s="21" t="s">
        <v>375</v>
      </c>
      <c r="AS1783" s="21"/>
      <c r="AU1783" s="21"/>
      <c r="AW1783">
        <v>1</v>
      </c>
      <c r="AX1783" s="21"/>
      <c r="AY1783">
        <v>42495</v>
      </c>
      <c r="BE1783" s="21"/>
    </row>
    <row r="1784" spans="1:58" x14ac:dyDescent="0.25">
      <c r="A1784">
        <v>1.7</v>
      </c>
      <c r="B1784" s="21" t="s">
        <v>194</v>
      </c>
      <c r="C1784" s="21" t="s">
        <v>9</v>
      </c>
      <c r="D1784" s="21" t="s">
        <v>14</v>
      </c>
      <c r="E1784" s="21"/>
      <c r="F1784" s="21"/>
      <c r="G1784" s="21" t="s">
        <v>23</v>
      </c>
      <c r="H1784" s="21"/>
      <c r="I1784" s="21" t="s">
        <v>803</v>
      </c>
      <c r="J1784" s="21" t="s">
        <v>673</v>
      </c>
      <c r="K1784" s="21" t="s">
        <v>41</v>
      </c>
      <c r="L1784" t="b">
        <v>0</v>
      </c>
      <c r="M1784" t="b">
        <v>0</v>
      </c>
      <c r="N1784" t="b">
        <v>0</v>
      </c>
      <c r="O1784">
        <v>40</v>
      </c>
      <c r="P1784">
        <v>30</v>
      </c>
      <c r="Q1784">
        <v>0</v>
      </c>
      <c r="R1784" s="21" t="s">
        <v>49</v>
      </c>
      <c r="S1784">
        <v>1000</v>
      </c>
      <c r="T1784">
        <v>100</v>
      </c>
      <c r="U1784" t="b">
        <v>1</v>
      </c>
      <c r="V1784">
        <v>100</v>
      </c>
      <c r="W1784">
        <v>1</v>
      </c>
      <c r="X1784">
        <v>105</v>
      </c>
      <c r="Y1784">
        <v>60</v>
      </c>
      <c r="Z1784">
        <v>0.05</v>
      </c>
      <c r="AA1784" t="b">
        <v>1</v>
      </c>
      <c r="AB1784" s="21" t="s">
        <v>724</v>
      </c>
      <c r="AC1784">
        <v>5</v>
      </c>
      <c r="AD1784">
        <v>9</v>
      </c>
      <c r="AE1784">
        <v>10</v>
      </c>
      <c r="AF1784">
        <v>10</v>
      </c>
      <c r="AG1784" s="21" t="s">
        <v>48</v>
      </c>
      <c r="AH1784" t="b">
        <v>0</v>
      </c>
      <c r="AI1784" t="b">
        <v>0</v>
      </c>
      <c r="AJ1784">
        <v>50</v>
      </c>
      <c r="AK1784">
        <v>0</v>
      </c>
      <c r="AL1784">
        <v>2000</v>
      </c>
      <c r="AM1784" s="21" t="s">
        <v>343</v>
      </c>
      <c r="AN1784" s="21"/>
      <c r="AO1784" t="b">
        <v>0</v>
      </c>
      <c r="AP1784" s="21"/>
      <c r="AQ1784" s="21"/>
      <c r="AR1784" s="21" t="s">
        <v>375</v>
      </c>
      <c r="AS1784" s="21"/>
      <c r="AU1784" s="21"/>
      <c r="AW1784">
        <v>1</v>
      </c>
      <c r="AX1784" s="21"/>
      <c r="AY1784">
        <v>14822282</v>
      </c>
      <c r="BE1784" s="21"/>
    </row>
    <row r="1785" spans="1:58" x14ac:dyDescent="0.25">
      <c r="A1785">
        <v>1.7</v>
      </c>
      <c r="B1785" s="21" t="s">
        <v>194</v>
      </c>
      <c r="C1785" s="21" t="s">
        <v>9</v>
      </c>
      <c r="D1785" s="21" t="s">
        <v>14</v>
      </c>
      <c r="E1785" s="21"/>
      <c r="F1785" s="21"/>
      <c r="G1785" s="21" t="s">
        <v>23</v>
      </c>
      <c r="H1785" s="21"/>
      <c r="I1785" s="21" t="s">
        <v>803</v>
      </c>
      <c r="J1785" s="21" t="s">
        <v>673</v>
      </c>
      <c r="K1785" s="21" t="s">
        <v>41</v>
      </c>
      <c r="L1785" t="b">
        <v>0</v>
      </c>
      <c r="M1785" t="b">
        <v>0</v>
      </c>
      <c r="N1785" t="b">
        <v>0</v>
      </c>
      <c r="O1785">
        <v>40</v>
      </c>
      <c r="P1785">
        <v>30</v>
      </c>
      <c r="Q1785">
        <v>0</v>
      </c>
      <c r="R1785" s="21" t="s">
        <v>49</v>
      </c>
      <c r="S1785">
        <v>1000</v>
      </c>
      <c r="T1785">
        <v>100</v>
      </c>
      <c r="U1785" t="b">
        <v>1</v>
      </c>
      <c r="V1785">
        <v>100</v>
      </c>
      <c r="W1785">
        <v>1</v>
      </c>
      <c r="X1785">
        <v>105</v>
      </c>
      <c r="Y1785">
        <v>60</v>
      </c>
      <c r="Z1785">
        <v>0.05</v>
      </c>
      <c r="AA1785" t="b">
        <v>1</v>
      </c>
      <c r="AB1785" s="21" t="s">
        <v>724</v>
      </c>
      <c r="AC1785">
        <v>5</v>
      </c>
      <c r="AD1785">
        <v>9</v>
      </c>
      <c r="AE1785">
        <v>10</v>
      </c>
      <c r="AF1785">
        <v>10</v>
      </c>
      <c r="AG1785" s="21" t="s">
        <v>48</v>
      </c>
      <c r="AH1785" t="b">
        <v>0</v>
      </c>
      <c r="AI1785" t="b">
        <v>0</v>
      </c>
      <c r="AJ1785">
        <v>50</v>
      </c>
      <c r="AK1785">
        <v>0</v>
      </c>
      <c r="AL1785">
        <v>2000</v>
      </c>
      <c r="AM1785" s="21" t="s">
        <v>344</v>
      </c>
      <c r="AN1785" s="21"/>
      <c r="AO1785" t="b">
        <v>0</v>
      </c>
      <c r="AP1785" s="21"/>
      <c r="AQ1785" s="21"/>
      <c r="AR1785" s="21" t="s">
        <v>375</v>
      </c>
      <c r="AS1785" s="21"/>
      <c r="AU1785" s="21"/>
      <c r="AW1785">
        <v>1</v>
      </c>
      <c r="AX1785" s="21"/>
      <c r="AY1785">
        <v>42495</v>
      </c>
      <c r="BE1785" s="21"/>
    </row>
    <row r="1786" spans="1:58" x14ac:dyDescent="0.25">
      <c r="A1786">
        <v>1.7</v>
      </c>
      <c r="B1786" s="21" t="s">
        <v>194</v>
      </c>
      <c r="C1786" s="21" t="s">
        <v>9</v>
      </c>
      <c r="D1786" s="21" t="s">
        <v>14</v>
      </c>
      <c r="E1786" s="21"/>
      <c r="F1786" s="21"/>
      <c r="G1786" s="21" t="s">
        <v>23</v>
      </c>
      <c r="H1786" s="21"/>
      <c r="I1786" s="21" t="s">
        <v>803</v>
      </c>
      <c r="J1786" s="21" t="s">
        <v>673</v>
      </c>
      <c r="K1786" s="21" t="s">
        <v>41</v>
      </c>
      <c r="L1786" t="b">
        <v>0</v>
      </c>
      <c r="M1786" t="b">
        <v>0</v>
      </c>
      <c r="N1786" t="b">
        <v>0</v>
      </c>
      <c r="O1786">
        <v>40</v>
      </c>
      <c r="P1786">
        <v>30</v>
      </c>
      <c r="Q1786">
        <v>0</v>
      </c>
      <c r="R1786" s="21" t="s">
        <v>49</v>
      </c>
      <c r="S1786">
        <v>1000</v>
      </c>
      <c r="T1786">
        <v>100</v>
      </c>
      <c r="U1786" t="b">
        <v>1</v>
      </c>
      <c r="V1786">
        <v>100</v>
      </c>
      <c r="W1786">
        <v>1</v>
      </c>
      <c r="X1786">
        <v>105</v>
      </c>
      <c r="Y1786">
        <v>60</v>
      </c>
      <c r="Z1786">
        <v>0.05</v>
      </c>
      <c r="AA1786" t="b">
        <v>1</v>
      </c>
      <c r="AB1786" s="21" t="s">
        <v>724</v>
      </c>
      <c r="AC1786">
        <v>5</v>
      </c>
      <c r="AD1786">
        <v>9</v>
      </c>
      <c r="AE1786">
        <v>10</v>
      </c>
      <c r="AF1786">
        <v>10</v>
      </c>
      <c r="AG1786" s="21" t="s">
        <v>48</v>
      </c>
      <c r="AH1786" t="b">
        <v>0</v>
      </c>
      <c r="AI1786" t="b">
        <v>0</v>
      </c>
      <c r="AJ1786">
        <v>50</v>
      </c>
      <c r="AK1786">
        <v>0</v>
      </c>
      <c r="AL1786">
        <v>2000</v>
      </c>
      <c r="AM1786" s="21" t="s">
        <v>345</v>
      </c>
      <c r="AN1786" s="21"/>
      <c r="AO1786" t="b">
        <v>0</v>
      </c>
      <c r="AP1786" s="21"/>
      <c r="AQ1786" s="21"/>
      <c r="AR1786" s="21" t="s">
        <v>375</v>
      </c>
      <c r="AS1786" s="21"/>
      <c r="AU1786" s="21"/>
      <c r="AW1786">
        <v>1</v>
      </c>
      <c r="AX1786" s="21"/>
      <c r="AY1786">
        <v>16711935</v>
      </c>
      <c r="BE1786" s="21"/>
    </row>
    <row r="1787" spans="1:58" x14ac:dyDescent="0.25">
      <c r="A1787">
        <v>1.7</v>
      </c>
      <c r="B1787" s="21" t="s">
        <v>194</v>
      </c>
      <c r="C1787" s="21" t="s">
        <v>9</v>
      </c>
      <c r="D1787" s="21" t="s">
        <v>14</v>
      </c>
      <c r="E1787" s="21"/>
      <c r="F1787" s="21"/>
      <c r="G1787" s="21" t="s">
        <v>23</v>
      </c>
      <c r="H1787" s="21"/>
      <c r="I1787" s="21" t="s">
        <v>803</v>
      </c>
      <c r="J1787" s="21" t="s">
        <v>673</v>
      </c>
      <c r="K1787" s="21" t="s">
        <v>41</v>
      </c>
      <c r="L1787" t="b">
        <v>0</v>
      </c>
      <c r="M1787" t="b">
        <v>0</v>
      </c>
      <c r="N1787" t="b">
        <v>0</v>
      </c>
      <c r="O1787">
        <v>40</v>
      </c>
      <c r="P1787">
        <v>30</v>
      </c>
      <c r="Q1787">
        <v>0</v>
      </c>
      <c r="R1787" s="21" t="s">
        <v>49</v>
      </c>
      <c r="S1787">
        <v>1000</v>
      </c>
      <c r="T1787">
        <v>100</v>
      </c>
      <c r="U1787" t="b">
        <v>1</v>
      </c>
      <c r="V1787">
        <v>100</v>
      </c>
      <c r="W1787">
        <v>1</v>
      </c>
      <c r="X1787">
        <v>105</v>
      </c>
      <c r="Y1787">
        <v>60</v>
      </c>
      <c r="Z1787">
        <v>0.05</v>
      </c>
      <c r="AA1787" t="b">
        <v>1</v>
      </c>
      <c r="AB1787" s="21" t="s">
        <v>724</v>
      </c>
      <c r="AC1787">
        <v>5</v>
      </c>
      <c r="AD1787">
        <v>9</v>
      </c>
      <c r="AE1787">
        <v>10</v>
      </c>
      <c r="AF1787">
        <v>10</v>
      </c>
      <c r="AG1787" s="21" t="s">
        <v>48</v>
      </c>
      <c r="AH1787" t="b">
        <v>0</v>
      </c>
      <c r="AI1787" t="b">
        <v>0</v>
      </c>
      <c r="AJ1787">
        <v>50</v>
      </c>
      <c r="AK1787">
        <v>0</v>
      </c>
      <c r="AL1787">
        <v>2000</v>
      </c>
      <c r="AM1787" s="21" t="s">
        <v>346</v>
      </c>
      <c r="AN1787" s="21"/>
      <c r="AO1787" t="b">
        <v>0</v>
      </c>
      <c r="AP1787" s="21"/>
      <c r="AQ1787" s="21"/>
      <c r="AR1787" s="21" t="s">
        <v>375</v>
      </c>
      <c r="AS1787" s="21"/>
      <c r="AU1787" s="21"/>
      <c r="AW1787">
        <v>1</v>
      </c>
      <c r="AX1787" s="21"/>
      <c r="AY1787">
        <v>16711935</v>
      </c>
      <c r="BE1787" s="21"/>
    </row>
    <row r="1788" spans="1:58" x14ac:dyDescent="0.25">
      <c r="A1788">
        <v>1.7</v>
      </c>
      <c r="B1788" s="21" t="s">
        <v>194</v>
      </c>
      <c r="C1788" s="21" t="s">
        <v>9</v>
      </c>
      <c r="D1788" s="21" t="s">
        <v>14</v>
      </c>
      <c r="E1788" s="21"/>
      <c r="F1788" s="21"/>
      <c r="G1788" s="21" t="s">
        <v>23</v>
      </c>
      <c r="H1788" s="21"/>
      <c r="I1788" s="21" t="s">
        <v>803</v>
      </c>
      <c r="J1788" s="21" t="s">
        <v>673</v>
      </c>
      <c r="K1788" s="21" t="s">
        <v>41</v>
      </c>
      <c r="L1788" t="b">
        <v>0</v>
      </c>
      <c r="M1788" t="b">
        <v>0</v>
      </c>
      <c r="N1788" t="b">
        <v>0</v>
      </c>
      <c r="O1788">
        <v>40</v>
      </c>
      <c r="P1788">
        <v>30</v>
      </c>
      <c r="Q1788">
        <v>0</v>
      </c>
      <c r="R1788" s="21" t="s">
        <v>49</v>
      </c>
      <c r="S1788">
        <v>1000</v>
      </c>
      <c r="T1788">
        <v>100</v>
      </c>
      <c r="U1788" t="b">
        <v>1</v>
      </c>
      <c r="V1788">
        <v>100</v>
      </c>
      <c r="W1788">
        <v>1</v>
      </c>
      <c r="X1788">
        <v>105</v>
      </c>
      <c r="Y1788">
        <v>60</v>
      </c>
      <c r="Z1788">
        <v>0.05</v>
      </c>
      <c r="AA1788" t="b">
        <v>1</v>
      </c>
      <c r="AB1788" s="21" t="s">
        <v>724</v>
      </c>
      <c r="AC1788">
        <v>5</v>
      </c>
      <c r="AD1788">
        <v>9</v>
      </c>
      <c r="AE1788">
        <v>10</v>
      </c>
      <c r="AF1788">
        <v>10</v>
      </c>
      <c r="AG1788" s="21" t="s">
        <v>48</v>
      </c>
      <c r="AH1788" t="b">
        <v>0</v>
      </c>
      <c r="AI1788" t="b">
        <v>0</v>
      </c>
      <c r="AJ1788">
        <v>50</v>
      </c>
      <c r="AK1788">
        <v>0</v>
      </c>
      <c r="AL1788">
        <v>2000</v>
      </c>
      <c r="AM1788" s="21" t="s">
        <v>351</v>
      </c>
      <c r="AN1788" s="21"/>
      <c r="AO1788" t="b">
        <v>0</v>
      </c>
      <c r="AP1788" s="21"/>
      <c r="AQ1788" s="21"/>
      <c r="AR1788" s="21" t="s">
        <v>501</v>
      </c>
      <c r="AS1788" s="21"/>
      <c r="AU1788" s="21"/>
      <c r="AW1788">
        <v>1</v>
      </c>
      <c r="AX1788" s="21"/>
      <c r="AY1788">
        <v>6333684</v>
      </c>
      <c r="AZ1788">
        <v>0</v>
      </c>
      <c r="BA1788">
        <v>0</v>
      </c>
      <c r="BB1788">
        <v>40</v>
      </c>
      <c r="BC1788">
        <v>0</v>
      </c>
      <c r="BD1788">
        <v>50</v>
      </c>
      <c r="BE1788" s="21"/>
      <c r="BF1788">
        <v>0</v>
      </c>
    </row>
    <row r="1789" spans="1:58" x14ac:dyDescent="0.25">
      <c r="A1789">
        <v>1.7</v>
      </c>
      <c r="B1789" s="21" t="s">
        <v>194</v>
      </c>
      <c r="C1789" s="21" t="s">
        <v>9</v>
      </c>
      <c r="D1789" s="21" t="s">
        <v>14</v>
      </c>
      <c r="E1789" s="21"/>
      <c r="F1789" s="21"/>
      <c r="G1789" s="21" t="s">
        <v>23</v>
      </c>
      <c r="H1789" s="21"/>
      <c r="I1789" s="21" t="s">
        <v>803</v>
      </c>
      <c r="J1789" s="21" t="s">
        <v>673</v>
      </c>
      <c r="K1789" s="21" t="s">
        <v>41</v>
      </c>
      <c r="L1789" t="b">
        <v>0</v>
      </c>
      <c r="M1789" t="b">
        <v>0</v>
      </c>
      <c r="N1789" t="b">
        <v>0</v>
      </c>
      <c r="O1789">
        <v>40</v>
      </c>
      <c r="P1789">
        <v>30</v>
      </c>
      <c r="Q1789">
        <v>0</v>
      </c>
      <c r="R1789" s="21" t="s">
        <v>49</v>
      </c>
      <c r="S1789">
        <v>1000</v>
      </c>
      <c r="T1789">
        <v>100</v>
      </c>
      <c r="U1789" t="b">
        <v>1</v>
      </c>
      <c r="V1789">
        <v>100</v>
      </c>
      <c r="W1789">
        <v>1</v>
      </c>
      <c r="X1789">
        <v>105</v>
      </c>
      <c r="Y1789">
        <v>60</v>
      </c>
      <c r="Z1789">
        <v>0.05</v>
      </c>
      <c r="AA1789" t="b">
        <v>1</v>
      </c>
      <c r="AB1789" s="21" t="s">
        <v>724</v>
      </c>
      <c r="AC1789">
        <v>5</v>
      </c>
      <c r="AD1789">
        <v>9</v>
      </c>
      <c r="AE1789">
        <v>10</v>
      </c>
      <c r="AF1789">
        <v>10</v>
      </c>
      <c r="AG1789" s="21" t="s">
        <v>48</v>
      </c>
      <c r="AH1789" t="b">
        <v>0</v>
      </c>
      <c r="AI1789" t="b">
        <v>0</v>
      </c>
      <c r="AJ1789">
        <v>50</v>
      </c>
      <c r="AK1789">
        <v>0</v>
      </c>
      <c r="AL1789">
        <v>2000</v>
      </c>
      <c r="AM1789" s="21" t="s">
        <v>352</v>
      </c>
      <c r="AN1789" s="21"/>
      <c r="AO1789" t="b">
        <v>0</v>
      </c>
      <c r="AP1789" s="21"/>
      <c r="AQ1789" s="21"/>
      <c r="AR1789" s="21" t="s">
        <v>501</v>
      </c>
      <c r="AS1789" s="21"/>
      <c r="AU1789" s="21"/>
      <c r="AW1789">
        <v>1</v>
      </c>
      <c r="AX1789" s="21"/>
      <c r="AY1789">
        <v>5275647</v>
      </c>
      <c r="AZ1789">
        <v>0</v>
      </c>
      <c r="BA1789">
        <v>0</v>
      </c>
      <c r="BB1789">
        <v>45</v>
      </c>
      <c r="BC1789">
        <v>0</v>
      </c>
      <c r="BD1789">
        <v>50</v>
      </c>
      <c r="BE1789" s="21"/>
      <c r="BF1789">
        <v>0</v>
      </c>
    </row>
    <row r="1790" spans="1:58" x14ac:dyDescent="0.25">
      <c r="A1790">
        <v>1.7</v>
      </c>
      <c r="B1790" s="21" t="s">
        <v>194</v>
      </c>
      <c r="C1790" s="21" t="s">
        <v>9</v>
      </c>
      <c r="D1790" s="21" t="s">
        <v>14</v>
      </c>
      <c r="E1790" s="21"/>
      <c r="F1790" s="21"/>
      <c r="G1790" s="21" t="s">
        <v>23</v>
      </c>
      <c r="H1790" s="21"/>
      <c r="I1790" s="21" t="s">
        <v>803</v>
      </c>
      <c r="J1790" s="21" t="s">
        <v>673</v>
      </c>
      <c r="K1790" s="21" t="s">
        <v>41</v>
      </c>
      <c r="L1790" t="b">
        <v>0</v>
      </c>
      <c r="M1790" t="b">
        <v>0</v>
      </c>
      <c r="N1790" t="b">
        <v>0</v>
      </c>
      <c r="O1790">
        <v>40</v>
      </c>
      <c r="P1790">
        <v>30</v>
      </c>
      <c r="Q1790">
        <v>0</v>
      </c>
      <c r="R1790" s="21" t="s">
        <v>49</v>
      </c>
      <c r="S1790">
        <v>1000</v>
      </c>
      <c r="T1790">
        <v>100</v>
      </c>
      <c r="U1790" t="b">
        <v>1</v>
      </c>
      <c r="V1790">
        <v>100</v>
      </c>
      <c r="W1790">
        <v>1</v>
      </c>
      <c r="X1790">
        <v>105</v>
      </c>
      <c r="Y1790">
        <v>60</v>
      </c>
      <c r="Z1790">
        <v>0.05</v>
      </c>
      <c r="AA1790" t="b">
        <v>1</v>
      </c>
      <c r="AB1790" s="21" t="s">
        <v>724</v>
      </c>
      <c r="AC1790">
        <v>5</v>
      </c>
      <c r="AD1790">
        <v>9</v>
      </c>
      <c r="AE1790">
        <v>10</v>
      </c>
      <c r="AF1790">
        <v>10</v>
      </c>
      <c r="AG1790" s="21" t="s">
        <v>48</v>
      </c>
      <c r="AH1790" t="b">
        <v>0</v>
      </c>
      <c r="AI1790" t="b">
        <v>0</v>
      </c>
      <c r="AJ1790">
        <v>50</v>
      </c>
      <c r="AK1790">
        <v>0</v>
      </c>
      <c r="AL1790">
        <v>2000</v>
      </c>
      <c r="AM1790" s="21" t="s">
        <v>353</v>
      </c>
      <c r="AN1790" s="21"/>
      <c r="AO1790" t="b">
        <v>0</v>
      </c>
      <c r="AP1790" s="21"/>
      <c r="AQ1790" s="21"/>
      <c r="AR1790" s="21" t="s">
        <v>503</v>
      </c>
      <c r="AS1790" s="21"/>
      <c r="AU1790" s="21"/>
      <c r="AW1790">
        <v>1</v>
      </c>
      <c r="AX1790" s="21"/>
      <c r="AY1790">
        <v>14524637</v>
      </c>
      <c r="BE1790" s="21"/>
    </row>
    <row r="1791" spans="1:58" x14ac:dyDescent="0.25">
      <c r="A1791">
        <v>1.7</v>
      </c>
      <c r="B1791" s="21" t="s">
        <v>194</v>
      </c>
      <c r="C1791" s="21" t="s">
        <v>9</v>
      </c>
      <c r="D1791" s="21" t="s">
        <v>14</v>
      </c>
      <c r="E1791" s="21"/>
      <c r="F1791" s="21"/>
      <c r="G1791" s="21" t="s">
        <v>23</v>
      </c>
      <c r="H1791" s="21"/>
      <c r="I1791" s="21" t="s">
        <v>803</v>
      </c>
      <c r="J1791" s="21" t="s">
        <v>673</v>
      </c>
      <c r="K1791" s="21" t="s">
        <v>41</v>
      </c>
      <c r="L1791" t="b">
        <v>0</v>
      </c>
      <c r="M1791" t="b">
        <v>0</v>
      </c>
      <c r="N1791" t="b">
        <v>0</v>
      </c>
      <c r="O1791">
        <v>40</v>
      </c>
      <c r="P1791">
        <v>30</v>
      </c>
      <c r="Q1791">
        <v>0</v>
      </c>
      <c r="R1791" s="21" t="s">
        <v>49</v>
      </c>
      <c r="S1791">
        <v>1000</v>
      </c>
      <c r="T1791">
        <v>100</v>
      </c>
      <c r="U1791" t="b">
        <v>1</v>
      </c>
      <c r="V1791">
        <v>100</v>
      </c>
      <c r="W1791">
        <v>1</v>
      </c>
      <c r="X1791">
        <v>105</v>
      </c>
      <c r="Y1791">
        <v>60</v>
      </c>
      <c r="Z1791">
        <v>0.05</v>
      </c>
      <c r="AA1791" t="b">
        <v>1</v>
      </c>
      <c r="AB1791" s="21" t="s">
        <v>724</v>
      </c>
      <c r="AC1791">
        <v>5</v>
      </c>
      <c r="AD1791">
        <v>9</v>
      </c>
      <c r="AE1791">
        <v>10</v>
      </c>
      <c r="AF1791">
        <v>10</v>
      </c>
      <c r="AG1791" s="21" t="s">
        <v>48</v>
      </c>
      <c r="AH1791" t="b">
        <v>0</v>
      </c>
      <c r="AI1791" t="b">
        <v>0</v>
      </c>
      <c r="AJ1791">
        <v>50</v>
      </c>
      <c r="AK1791">
        <v>0</v>
      </c>
      <c r="AL1791">
        <v>2000</v>
      </c>
      <c r="AM1791" s="21" t="s">
        <v>354</v>
      </c>
      <c r="AN1791" s="21"/>
      <c r="AO1791" t="b">
        <v>0</v>
      </c>
      <c r="AP1791" s="21"/>
      <c r="AQ1791" s="21"/>
      <c r="AR1791" s="21" t="s">
        <v>501</v>
      </c>
      <c r="AS1791" s="21"/>
      <c r="AU1791" s="21"/>
      <c r="AW1791">
        <v>1</v>
      </c>
      <c r="AX1791" s="21"/>
      <c r="AY1791">
        <v>55295</v>
      </c>
      <c r="AZ1791">
        <v>0</v>
      </c>
      <c r="BA1791">
        <v>0</v>
      </c>
      <c r="BB1791">
        <v>45</v>
      </c>
      <c r="BC1791">
        <v>0</v>
      </c>
      <c r="BD1791">
        <v>50</v>
      </c>
      <c r="BE1791" s="21"/>
      <c r="BF1791">
        <v>0</v>
      </c>
    </row>
    <row r="1792" spans="1:58" x14ac:dyDescent="0.25">
      <c r="A1792">
        <v>1.7</v>
      </c>
      <c r="B1792" s="21" t="s">
        <v>194</v>
      </c>
      <c r="C1792" s="21" t="s">
        <v>9</v>
      </c>
      <c r="D1792" s="21" t="s">
        <v>14</v>
      </c>
      <c r="E1792" s="21"/>
      <c r="F1792" s="21"/>
      <c r="G1792" s="21" t="s">
        <v>23</v>
      </c>
      <c r="H1792" s="21"/>
      <c r="I1792" s="21" t="s">
        <v>803</v>
      </c>
      <c r="J1792" s="21" t="s">
        <v>673</v>
      </c>
      <c r="K1792" s="21" t="s">
        <v>41</v>
      </c>
      <c r="L1792" t="b">
        <v>0</v>
      </c>
      <c r="M1792" t="b">
        <v>0</v>
      </c>
      <c r="N1792" t="b">
        <v>0</v>
      </c>
      <c r="O1792">
        <v>40</v>
      </c>
      <c r="P1792">
        <v>30</v>
      </c>
      <c r="Q1792">
        <v>0</v>
      </c>
      <c r="R1792" s="21" t="s">
        <v>49</v>
      </c>
      <c r="S1792">
        <v>1000</v>
      </c>
      <c r="T1792">
        <v>100</v>
      </c>
      <c r="U1792" t="b">
        <v>1</v>
      </c>
      <c r="V1792">
        <v>100</v>
      </c>
      <c r="W1792">
        <v>1</v>
      </c>
      <c r="X1792">
        <v>105</v>
      </c>
      <c r="Y1792">
        <v>60</v>
      </c>
      <c r="Z1792">
        <v>0.05</v>
      </c>
      <c r="AA1792" t="b">
        <v>1</v>
      </c>
      <c r="AB1792" s="21" t="s">
        <v>724</v>
      </c>
      <c r="AC1792">
        <v>5</v>
      </c>
      <c r="AD1792">
        <v>9</v>
      </c>
      <c r="AE1792">
        <v>10</v>
      </c>
      <c r="AF1792">
        <v>10</v>
      </c>
      <c r="AG1792" s="21" t="s">
        <v>48</v>
      </c>
      <c r="AH1792" t="b">
        <v>0</v>
      </c>
      <c r="AI1792" t="b">
        <v>0</v>
      </c>
      <c r="AJ1792">
        <v>50</v>
      </c>
      <c r="AK1792">
        <v>0</v>
      </c>
      <c r="AL1792">
        <v>2000</v>
      </c>
      <c r="AM1792" s="21" t="s">
        <v>357</v>
      </c>
      <c r="AN1792" s="21"/>
      <c r="AO1792" t="b">
        <v>0</v>
      </c>
      <c r="AP1792" s="21"/>
      <c r="AQ1792" s="21"/>
      <c r="AR1792" s="21" t="s">
        <v>501</v>
      </c>
      <c r="AS1792" s="21"/>
      <c r="AU1792" s="21"/>
      <c r="AW1792">
        <v>1.6040399999999999</v>
      </c>
      <c r="AX1792" s="21"/>
      <c r="AY1792">
        <v>3937500</v>
      </c>
      <c r="BE1792" s="21"/>
    </row>
    <row r="1793" spans="1:57" x14ac:dyDescent="0.25">
      <c r="A1793">
        <v>1.7</v>
      </c>
      <c r="B1793" s="21" t="s">
        <v>194</v>
      </c>
      <c r="C1793" s="21" t="s">
        <v>9</v>
      </c>
      <c r="D1793" s="21" t="s">
        <v>14</v>
      </c>
      <c r="E1793" s="21"/>
      <c r="F1793" s="21"/>
      <c r="G1793" s="21" t="s">
        <v>23</v>
      </c>
      <c r="H1793" s="21"/>
      <c r="I1793" s="21" t="s">
        <v>803</v>
      </c>
      <c r="J1793" s="21" t="s">
        <v>673</v>
      </c>
      <c r="K1793" s="21" t="s">
        <v>41</v>
      </c>
      <c r="L1793" t="b">
        <v>0</v>
      </c>
      <c r="M1793" t="b">
        <v>0</v>
      </c>
      <c r="N1793" t="b">
        <v>0</v>
      </c>
      <c r="O1793">
        <v>40</v>
      </c>
      <c r="P1793">
        <v>30</v>
      </c>
      <c r="Q1793">
        <v>0</v>
      </c>
      <c r="R1793" s="21" t="s">
        <v>49</v>
      </c>
      <c r="S1793">
        <v>1000</v>
      </c>
      <c r="T1793">
        <v>100</v>
      </c>
      <c r="U1793" t="b">
        <v>1</v>
      </c>
      <c r="V1793">
        <v>100</v>
      </c>
      <c r="W1793">
        <v>1</v>
      </c>
      <c r="X1793">
        <v>105</v>
      </c>
      <c r="Y1793">
        <v>60</v>
      </c>
      <c r="Z1793">
        <v>0.05</v>
      </c>
      <c r="AA1793" t="b">
        <v>1</v>
      </c>
      <c r="AB1793" s="21" t="s">
        <v>724</v>
      </c>
      <c r="AC1793">
        <v>5</v>
      </c>
      <c r="AD1793">
        <v>9</v>
      </c>
      <c r="AE1793">
        <v>10</v>
      </c>
      <c r="AF1793">
        <v>10</v>
      </c>
      <c r="AG1793" s="21" t="s">
        <v>48</v>
      </c>
      <c r="AH1793" t="b">
        <v>0</v>
      </c>
      <c r="AI1793" t="b">
        <v>0</v>
      </c>
      <c r="AJ1793">
        <v>50</v>
      </c>
      <c r="AK1793">
        <v>0</v>
      </c>
      <c r="AL1793">
        <v>2000</v>
      </c>
      <c r="AM1793" s="21" t="s">
        <v>358</v>
      </c>
      <c r="AN1793" s="21"/>
      <c r="AO1793" t="b">
        <v>0</v>
      </c>
      <c r="AP1793" s="21"/>
      <c r="AQ1793" s="21"/>
      <c r="AR1793" s="21" t="s">
        <v>501</v>
      </c>
      <c r="AS1793" s="21"/>
      <c r="AU1793" s="21"/>
      <c r="AW1793">
        <v>1.5968</v>
      </c>
      <c r="AX1793" s="21"/>
      <c r="AY1793">
        <v>36095</v>
      </c>
      <c r="BE1793" s="21"/>
    </row>
    <row r="1794" spans="1:57" x14ac:dyDescent="0.25">
      <c r="A1794">
        <v>1.7</v>
      </c>
      <c r="B1794" s="21" t="s">
        <v>194</v>
      </c>
      <c r="C1794" s="21" t="s">
        <v>9</v>
      </c>
      <c r="D1794" s="21" t="s">
        <v>14</v>
      </c>
      <c r="E1794" s="21"/>
      <c r="F1794" s="21"/>
      <c r="G1794" s="21" t="s">
        <v>23</v>
      </c>
      <c r="H1794" s="21"/>
      <c r="I1794" s="21" t="s">
        <v>803</v>
      </c>
      <c r="J1794" s="21" t="s">
        <v>673</v>
      </c>
      <c r="K1794" s="21" t="s">
        <v>41</v>
      </c>
      <c r="L1794" t="b">
        <v>0</v>
      </c>
      <c r="M1794" t="b">
        <v>0</v>
      </c>
      <c r="N1794" t="b">
        <v>0</v>
      </c>
      <c r="O1794">
        <v>40</v>
      </c>
      <c r="P1794">
        <v>30</v>
      </c>
      <c r="Q1794">
        <v>0</v>
      </c>
      <c r="R1794" s="21" t="s">
        <v>49</v>
      </c>
      <c r="S1794">
        <v>1000</v>
      </c>
      <c r="T1794">
        <v>100</v>
      </c>
      <c r="U1794" t="b">
        <v>1</v>
      </c>
      <c r="V1794">
        <v>100</v>
      </c>
      <c r="W1794">
        <v>1</v>
      </c>
      <c r="X1794">
        <v>105</v>
      </c>
      <c r="Y1794">
        <v>60</v>
      </c>
      <c r="Z1794">
        <v>0.05</v>
      </c>
      <c r="AA1794" t="b">
        <v>1</v>
      </c>
      <c r="AB1794" s="21" t="s">
        <v>724</v>
      </c>
      <c r="AC1794">
        <v>5</v>
      </c>
      <c r="AD1794">
        <v>9</v>
      </c>
      <c r="AE1794">
        <v>10</v>
      </c>
      <c r="AF1794">
        <v>10</v>
      </c>
      <c r="AG1794" s="21" t="s">
        <v>48</v>
      </c>
      <c r="AH1794" t="b">
        <v>0</v>
      </c>
      <c r="AI1794" t="b">
        <v>0</v>
      </c>
      <c r="AJ1794">
        <v>50</v>
      </c>
      <c r="AK1794">
        <v>0</v>
      </c>
      <c r="AL1794">
        <v>2000</v>
      </c>
      <c r="AM1794" s="21" t="s">
        <v>359</v>
      </c>
      <c r="AN1794" s="21"/>
      <c r="AO1794" t="b">
        <v>0</v>
      </c>
      <c r="AP1794" s="21"/>
      <c r="AQ1794" s="21"/>
      <c r="AR1794" s="21" t="s">
        <v>501</v>
      </c>
      <c r="AS1794" s="21"/>
      <c r="AU1794" s="21"/>
      <c r="AW1794">
        <v>1</v>
      </c>
      <c r="AX1794" s="21"/>
      <c r="AY1794">
        <v>49344</v>
      </c>
      <c r="BE1794" s="21"/>
    </row>
    <row r="1795" spans="1:57" x14ac:dyDescent="0.25">
      <c r="A1795">
        <v>1.7</v>
      </c>
      <c r="B1795" s="21" t="s">
        <v>194</v>
      </c>
      <c r="C1795" s="21" t="s">
        <v>9</v>
      </c>
      <c r="D1795" s="21" t="s">
        <v>14</v>
      </c>
      <c r="E1795" s="21"/>
      <c r="F1795" s="21"/>
      <c r="G1795" s="21" t="s">
        <v>23</v>
      </c>
      <c r="H1795" s="21"/>
      <c r="I1795" s="21" t="s">
        <v>803</v>
      </c>
      <c r="J1795" s="21" t="s">
        <v>673</v>
      </c>
      <c r="K1795" s="21" t="s">
        <v>41</v>
      </c>
      <c r="L1795" t="b">
        <v>0</v>
      </c>
      <c r="M1795" t="b">
        <v>0</v>
      </c>
      <c r="N1795" t="b">
        <v>0</v>
      </c>
      <c r="O1795">
        <v>40</v>
      </c>
      <c r="P1795">
        <v>30</v>
      </c>
      <c r="Q1795">
        <v>0</v>
      </c>
      <c r="R1795" s="21" t="s">
        <v>49</v>
      </c>
      <c r="S1795">
        <v>1000</v>
      </c>
      <c r="T1795">
        <v>100</v>
      </c>
      <c r="U1795" t="b">
        <v>1</v>
      </c>
      <c r="V1795">
        <v>100</v>
      </c>
      <c r="W1795">
        <v>1</v>
      </c>
      <c r="X1795">
        <v>105</v>
      </c>
      <c r="Y1795">
        <v>60</v>
      </c>
      <c r="Z1795">
        <v>0.05</v>
      </c>
      <c r="AA1795" t="b">
        <v>1</v>
      </c>
      <c r="AB1795" s="21" t="s">
        <v>724</v>
      </c>
      <c r="AC1795">
        <v>5</v>
      </c>
      <c r="AD1795">
        <v>9</v>
      </c>
      <c r="AE1795">
        <v>10</v>
      </c>
      <c r="AF1795">
        <v>10</v>
      </c>
      <c r="AG1795" s="21" t="s">
        <v>48</v>
      </c>
      <c r="AH1795" t="b">
        <v>0</v>
      </c>
      <c r="AI1795" t="b">
        <v>0</v>
      </c>
      <c r="AJ1795">
        <v>50</v>
      </c>
      <c r="AK1795">
        <v>0</v>
      </c>
      <c r="AL1795">
        <v>2000</v>
      </c>
      <c r="AM1795" s="21" t="s">
        <v>360</v>
      </c>
      <c r="AN1795" s="21"/>
      <c r="AO1795" t="b">
        <v>0</v>
      </c>
      <c r="AP1795" s="21"/>
      <c r="AQ1795" s="21"/>
      <c r="AR1795" s="21" t="s">
        <v>501</v>
      </c>
      <c r="AS1795" s="21"/>
      <c r="AU1795" s="21"/>
      <c r="AW1795">
        <v>1</v>
      </c>
      <c r="AX1795" s="21"/>
      <c r="AY1795">
        <v>8421376</v>
      </c>
      <c r="BE1795" s="21"/>
    </row>
    <row r="1796" spans="1:57" x14ac:dyDescent="0.25">
      <c r="A1796">
        <v>1.7</v>
      </c>
      <c r="B1796" s="21" t="s">
        <v>194</v>
      </c>
      <c r="C1796" s="21" t="s">
        <v>9</v>
      </c>
      <c r="D1796" s="21" t="s">
        <v>14</v>
      </c>
      <c r="E1796" s="21"/>
      <c r="F1796" s="21"/>
      <c r="G1796" s="21" t="s">
        <v>23</v>
      </c>
      <c r="H1796" s="21"/>
      <c r="I1796" s="21" t="s">
        <v>803</v>
      </c>
      <c r="J1796" s="21" t="s">
        <v>673</v>
      </c>
      <c r="K1796" s="21" t="s">
        <v>41</v>
      </c>
      <c r="L1796" t="b">
        <v>0</v>
      </c>
      <c r="M1796" t="b">
        <v>0</v>
      </c>
      <c r="N1796" t="b">
        <v>0</v>
      </c>
      <c r="O1796">
        <v>40</v>
      </c>
      <c r="P1796">
        <v>30</v>
      </c>
      <c r="Q1796">
        <v>0</v>
      </c>
      <c r="R1796" s="21" t="s">
        <v>49</v>
      </c>
      <c r="S1796">
        <v>1000</v>
      </c>
      <c r="T1796">
        <v>100</v>
      </c>
      <c r="U1796" t="b">
        <v>1</v>
      </c>
      <c r="V1796">
        <v>100</v>
      </c>
      <c r="W1796">
        <v>1</v>
      </c>
      <c r="X1796">
        <v>105</v>
      </c>
      <c r="Y1796">
        <v>60</v>
      </c>
      <c r="Z1796">
        <v>0.05</v>
      </c>
      <c r="AA1796" t="b">
        <v>1</v>
      </c>
      <c r="AB1796" s="21" t="s">
        <v>724</v>
      </c>
      <c r="AC1796">
        <v>5</v>
      </c>
      <c r="AD1796">
        <v>9</v>
      </c>
      <c r="AE1796">
        <v>10</v>
      </c>
      <c r="AF1796">
        <v>10</v>
      </c>
      <c r="AG1796" s="21" t="s">
        <v>48</v>
      </c>
      <c r="AH1796" t="b">
        <v>0</v>
      </c>
      <c r="AI1796" t="b">
        <v>0</v>
      </c>
      <c r="AJ1796">
        <v>50</v>
      </c>
      <c r="AK1796">
        <v>0</v>
      </c>
      <c r="AL1796">
        <v>2000</v>
      </c>
      <c r="AM1796" s="21" t="s">
        <v>361</v>
      </c>
      <c r="AN1796" s="21"/>
      <c r="AO1796" t="b">
        <v>0</v>
      </c>
      <c r="AP1796" s="21"/>
      <c r="AQ1796" s="21"/>
      <c r="AR1796" s="21" t="s">
        <v>501</v>
      </c>
      <c r="AS1796" s="21"/>
      <c r="AU1796" s="21"/>
      <c r="AW1796">
        <v>1.74664</v>
      </c>
      <c r="AX1796" s="21"/>
      <c r="AY1796">
        <v>8421376</v>
      </c>
      <c r="BE1796" s="21"/>
    </row>
    <row r="1797" spans="1:57" x14ac:dyDescent="0.25">
      <c r="A1797">
        <v>1.7</v>
      </c>
      <c r="B1797" s="21" t="s">
        <v>194</v>
      </c>
      <c r="C1797" s="21" t="s">
        <v>9</v>
      </c>
      <c r="D1797" s="21" t="s">
        <v>14</v>
      </c>
      <c r="E1797" s="21"/>
      <c r="F1797" s="21"/>
      <c r="G1797" s="21" t="s">
        <v>23</v>
      </c>
      <c r="H1797" s="21"/>
      <c r="I1797" s="21" t="s">
        <v>803</v>
      </c>
      <c r="J1797" s="21" t="s">
        <v>673</v>
      </c>
      <c r="K1797" s="21" t="s">
        <v>41</v>
      </c>
      <c r="L1797" t="b">
        <v>0</v>
      </c>
      <c r="M1797" t="b">
        <v>0</v>
      </c>
      <c r="N1797" t="b">
        <v>0</v>
      </c>
      <c r="O1797">
        <v>40</v>
      </c>
      <c r="P1797">
        <v>30</v>
      </c>
      <c r="Q1797">
        <v>0</v>
      </c>
      <c r="R1797" s="21" t="s">
        <v>49</v>
      </c>
      <c r="S1797">
        <v>1000</v>
      </c>
      <c r="T1797">
        <v>100</v>
      </c>
      <c r="U1797" t="b">
        <v>1</v>
      </c>
      <c r="V1797">
        <v>100</v>
      </c>
      <c r="W1797">
        <v>1</v>
      </c>
      <c r="X1797">
        <v>105</v>
      </c>
      <c r="Y1797">
        <v>60</v>
      </c>
      <c r="Z1797">
        <v>0.05</v>
      </c>
      <c r="AA1797" t="b">
        <v>1</v>
      </c>
      <c r="AB1797" s="21" t="s">
        <v>724</v>
      </c>
      <c r="AC1797">
        <v>5</v>
      </c>
      <c r="AD1797">
        <v>9</v>
      </c>
      <c r="AE1797">
        <v>10</v>
      </c>
      <c r="AF1797">
        <v>10</v>
      </c>
      <c r="AG1797" s="21" t="s">
        <v>48</v>
      </c>
      <c r="AH1797" t="b">
        <v>0</v>
      </c>
      <c r="AI1797" t="b">
        <v>0</v>
      </c>
      <c r="AJ1797">
        <v>50</v>
      </c>
      <c r="AK1797">
        <v>0</v>
      </c>
      <c r="AL1797">
        <v>2000</v>
      </c>
      <c r="AM1797" s="21" t="s">
        <v>362</v>
      </c>
      <c r="AN1797" s="21"/>
      <c r="AO1797" t="b">
        <v>0</v>
      </c>
      <c r="AP1797" s="21"/>
      <c r="AQ1797" s="21"/>
      <c r="AR1797" s="21" t="s">
        <v>501</v>
      </c>
      <c r="AS1797" s="21"/>
      <c r="AU1797" s="21"/>
      <c r="AW1797">
        <v>1</v>
      </c>
      <c r="AX1797" s="21"/>
      <c r="AY1797">
        <v>55295</v>
      </c>
      <c r="BE1797" s="21"/>
    </row>
    <row r="1798" spans="1:57" x14ac:dyDescent="0.25">
      <c r="A1798">
        <v>1.7</v>
      </c>
      <c r="B1798" s="21" t="s">
        <v>194</v>
      </c>
      <c r="C1798" s="21" t="s">
        <v>9</v>
      </c>
      <c r="D1798" s="21" t="s">
        <v>14</v>
      </c>
      <c r="E1798" s="21"/>
      <c r="F1798" s="21"/>
      <c r="G1798" s="21" t="s">
        <v>23</v>
      </c>
      <c r="H1798" s="21"/>
      <c r="I1798" s="21" t="s">
        <v>803</v>
      </c>
      <c r="J1798" s="21" t="s">
        <v>673</v>
      </c>
      <c r="K1798" s="21" t="s">
        <v>41</v>
      </c>
      <c r="L1798" t="b">
        <v>0</v>
      </c>
      <c r="M1798" t="b">
        <v>0</v>
      </c>
      <c r="N1798" t="b">
        <v>0</v>
      </c>
      <c r="O1798">
        <v>40</v>
      </c>
      <c r="P1798">
        <v>30</v>
      </c>
      <c r="Q1798">
        <v>0</v>
      </c>
      <c r="R1798" s="21" t="s">
        <v>49</v>
      </c>
      <c r="S1798">
        <v>1000</v>
      </c>
      <c r="T1798">
        <v>100</v>
      </c>
      <c r="U1798" t="b">
        <v>1</v>
      </c>
      <c r="V1798">
        <v>100</v>
      </c>
      <c r="W1798">
        <v>1</v>
      </c>
      <c r="X1798">
        <v>105</v>
      </c>
      <c r="Y1798">
        <v>60</v>
      </c>
      <c r="Z1798">
        <v>0.05</v>
      </c>
      <c r="AA1798" t="b">
        <v>1</v>
      </c>
      <c r="AB1798" s="21" t="s">
        <v>724</v>
      </c>
      <c r="AC1798">
        <v>5</v>
      </c>
      <c r="AD1798">
        <v>9</v>
      </c>
      <c r="AE1798">
        <v>10</v>
      </c>
      <c r="AF1798">
        <v>10</v>
      </c>
      <c r="AG1798" s="21" t="s">
        <v>48</v>
      </c>
      <c r="AH1798" t="b">
        <v>0</v>
      </c>
      <c r="AI1798" t="b">
        <v>0</v>
      </c>
      <c r="AJ1798">
        <v>50</v>
      </c>
      <c r="AK1798">
        <v>0</v>
      </c>
      <c r="AL1798">
        <v>2000</v>
      </c>
      <c r="AM1798" s="21" t="s">
        <v>363</v>
      </c>
      <c r="AN1798" s="21"/>
      <c r="AO1798" t="b">
        <v>0</v>
      </c>
      <c r="AP1798" s="21"/>
      <c r="AQ1798" s="21"/>
      <c r="AR1798" s="21" t="s">
        <v>501</v>
      </c>
      <c r="AS1798" s="21"/>
      <c r="AU1798" s="21"/>
      <c r="AW1798">
        <v>1.66466</v>
      </c>
      <c r="AX1798" s="21"/>
      <c r="AY1798">
        <v>55295</v>
      </c>
      <c r="BE1798" s="21"/>
    </row>
    <row r="1799" spans="1:57" x14ac:dyDescent="0.25">
      <c r="A1799">
        <v>1.7</v>
      </c>
      <c r="B1799" s="21" t="s">
        <v>194</v>
      </c>
      <c r="C1799" s="21" t="s">
        <v>9</v>
      </c>
      <c r="D1799" s="21" t="s">
        <v>14</v>
      </c>
      <c r="E1799" s="21"/>
      <c r="F1799" s="21"/>
      <c r="G1799" s="21" t="s">
        <v>23</v>
      </c>
      <c r="H1799" s="21"/>
      <c r="I1799" s="21" t="s">
        <v>803</v>
      </c>
      <c r="J1799" s="21" t="s">
        <v>673</v>
      </c>
      <c r="K1799" s="21" t="s">
        <v>41</v>
      </c>
      <c r="L1799" t="b">
        <v>0</v>
      </c>
      <c r="M1799" t="b">
        <v>0</v>
      </c>
      <c r="N1799" t="b">
        <v>0</v>
      </c>
      <c r="O1799">
        <v>40</v>
      </c>
      <c r="P1799">
        <v>30</v>
      </c>
      <c r="Q1799">
        <v>0</v>
      </c>
      <c r="R1799" s="21" t="s">
        <v>49</v>
      </c>
      <c r="S1799">
        <v>1000</v>
      </c>
      <c r="T1799">
        <v>100</v>
      </c>
      <c r="U1799" t="b">
        <v>1</v>
      </c>
      <c r="V1799">
        <v>100</v>
      </c>
      <c r="W1799">
        <v>1</v>
      </c>
      <c r="X1799">
        <v>105</v>
      </c>
      <c r="Y1799">
        <v>60</v>
      </c>
      <c r="Z1799">
        <v>0.05</v>
      </c>
      <c r="AA1799" t="b">
        <v>1</v>
      </c>
      <c r="AB1799" s="21" t="s">
        <v>724</v>
      </c>
      <c r="AC1799">
        <v>5</v>
      </c>
      <c r="AD1799">
        <v>9</v>
      </c>
      <c r="AE1799">
        <v>10</v>
      </c>
      <c r="AF1799">
        <v>10</v>
      </c>
      <c r="AG1799" s="21" t="s">
        <v>48</v>
      </c>
      <c r="AH1799" t="b">
        <v>0</v>
      </c>
      <c r="AI1799" t="b">
        <v>0</v>
      </c>
      <c r="AJ1799">
        <v>50</v>
      </c>
      <c r="AK1799">
        <v>0</v>
      </c>
      <c r="AL1799">
        <v>2000</v>
      </c>
      <c r="AM1799" s="21" t="s">
        <v>364</v>
      </c>
      <c r="AN1799" s="21"/>
      <c r="AO1799" t="b">
        <v>0</v>
      </c>
      <c r="AP1799" s="21"/>
      <c r="AQ1799" s="21"/>
      <c r="AR1799" s="21" t="s">
        <v>503</v>
      </c>
      <c r="AS1799" s="21"/>
      <c r="AU1799" s="21"/>
      <c r="AW1799">
        <v>1</v>
      </c>
      <c r="AX1799" s="21"/>
      <c r="AY1799">
        <v>14524637</v>
      </c>
      <c r="BE1799" s="21"/>
    </row>
    <row r="1800" spans="1:57" x14ac:dyDescent="0.25">
      <c r="A1800">
        <v>1.7</v>
      </c>
      <c r="B1800" s="21" t="s">
        <v>194</v>
      </c>
      <c r="C1800" s="21" t="s">
        <v>9</v>
      </c>
      <c r="D1800" s="21" t="s">
        <v>14</v>
      </c>
      <c r="E1800" s="21"/>
      <c r="F1800" s="21"/>
      <c r="G1800" s="21" t="s">
        <v>23</v>
      </c>
      <c r="H1800" s="21"/>
      <c r="I1800" s="21" t="s">
        <v>803</v>
      </c>
      <c r="J1800" s="21" t="s">
        <v>673</v>
      </c>
      <c r="K1800" s="21" t="s">
        <v>41</v>
      </c>
      <c r="L1800" t="b">
        <v>0</v>
      </c>
      <c r="M1800" t="b">
        <v>0</v>
      </c>
      <c r="N1800" t="b">
        <v>0</v>
      </c>
      <c r="O1800">
        <v>40</v>
      </c>
      <c r="P1800">
        <v>30</v>
      </c>
      <c r="Q1800">
        <v>0</v>
      </c>
      <c r="R1800" s="21" t="s">
        <v>49</v>
      </c>
      <c r="S1800">
        <v>1000</v>
      </c>
      <c r="T1800">
        <v>100</v>
      </c>
      <c r="U1800" t="b">
        <v>1</v>
      </c>
      <c r="V1800">
        <v>100</v>
      </c>
      <c r="W1800">
        <v>1</v>
      </c>
      <c r="X1800">
        <v>105</v>
      </c>
      <c r="Y1800">
        <v>60</v>
      </c>
      <c r="Z1800">
        <v>0.05</v>
      </c>
      <c r="AA1800" t="b">
        <v>1</v>
      </c>
      <c r="AB1800" s="21" t="s">
        <v>724</v>
      </c>
      <c r="AC1800">
        <v>5</v>
      </c>
      <c r="AD1800">
        <v>9</v>
      </c>
      <c r="AE1800">
        <v>10</v>
      </c>
      <c r="AF1800">
        <v>10</v>
      </c>
      <c r="AG1800" s="21" t="s">
        <v>48</v>
      </c>
      <c r="AH1800" t="b">
        <v>0</v>
      </c>
      <c r="AI1800" t="b">
        <v>0</v>
      </c>
      <c r="AJ1800">
        <v>50</v>
      </c>
      <c r="AK1800">
        <v>0</v>
      </c>
      <c r="AL1800">
        <v>2000</v>
      </c>
      <c r="AM1800" s="21" t="s">
        <v>367</v>
      </c>
      <c r="AN1800" s="21"/>
      <c r="AO1800" t="b">
        <v>0</v>
      </c>
      <c r="AP1800" s="21"/>
      <c r="AQ1800" s="21"/>
      <c r="AR1800" s="21" t="s">
        <v>503</v>
      </c>
      <c r="AS1800" s="21"/>
      <c r="AU1800" s="21"/>
      <c r="AW1800">
        <v>1</v>
      </c>
      <c r="AX1800" s="21"/>
      <c r="AY1800">
        <v>14524637</v>
      </c>
      <c r="BE1800" s="21"/>
    </row>
    <row r="1801" spans="1:57" x14ac:dyDescent="0.25">
      <c r="A1801">
        <v>1.7</v>
      </c>
      <c r="B1801" s="21" t="s">
        <v>194</v>
      </c>
      <c r="C1801" s="21" t="s">
        <v>9</v>
      </c>
      <c r="D1801" s="21" t="s">
        <v>14</v>
      </c>
      <c r="E1801" s="21"/>
      <c r="F1801" s="21"/>
      <c r="G1801" s="21" t="s">
        <v>23</v>
      </c>
      <c r="H1801" s="21"/>
      <c r="I1801" s="21" t="s">
        <v>803</v>
      </c>
      <c r="J1801" s="21" t="s">
        <v>673</v>
      </c>
      <c r="K1801" s="21" t="s">
        <v>41</v>
      </c>
      <c r="L1801" t="b">
        <v>0</v>
      </c>
      <c r="M1801" t="b">
        <v>0</v>
      </c>
      <c r="N1801" t="b">
        <v>0</v>
      </c>
      <c r="O1801">
        <v>40</v>
      </c>
      <c r="P1801">
        <v>30</v>
      </c>
      <c r="Q1801">
        <v>0</v>
      </c>
      <c r="R1801" s="21" t="s">
        <v>49</v>
      </c>
      <c r="S1801">
        <v>1000</v>
      </c>
      <c r="T1801">
        <v>100</v>
      </c>
      <c r="U1801" t="b">
        <v>1</v>
      </c>
      <c r="V1801">
        <v>100</v>
      </c>
      <c r="W1801">
        <v>1</v>
      </c>
      <c r="X1801">
        <v>105</v>
      </c>
      <c r="Y1801">
        <v>60</v>
      </c>
      <c r="Z1801">
        <v>0.05</v>
      </c>
      <c r="AA1801" t="b">
        <v>1</v>
      </c>
      <c r="AB1801" s="21" t="s">
        <v>724</v>
      </c>
      <c r="AC1801">
        <v>5</v>
      </c>
      <c r="AD1801">
        <v>9</v>
      </c>
      <c r="AE1801">
        <v>10</v>
      </c>
      <c r="AF1801">
        <v>10</v>
      </c>
      <c r="AG1801" s="21" t="s">
        <v>48</v>
      </c>
      <c r="AH1801" t="b">
        <v>0</v>
      </c>
      <c r="AI1801" t="b">
        <v>0</v>
      </c>
      <c r="AJ1801">
        <v>50</v>
      </c>
      <c r="AK1801">
        <v>0</v>
      </c>
      <c r="AL1801">
        <v>2000</v>
      </c>
      <c r="AM1801" s="21" t="s">
        <v>372</v>
      </c>
      <c r="AN1801" s="21"/>
      <c r="AO1801" t="b">
        <v>0</v>
      </c>
      <c r="AP1801" s="21"/>
      <c r="AQ1801" s="21"/>
      <c r="AR1801" s="21" t="s">
        <v>503</v>
      </c>
      <c r="AS1801" s="21"/>
      <c r="AU1801" s="21"/>
      <c r="AW1801">
        <v>1</v>
      </c>
      <c r="AX1801" s="21"/>
      <c r="AY1801">
        <v>14524637</v>
      </c>
      <c r="BE1801" s="21"/>
    </row>
    <row r="1802" spans="1:57" x14ac:dyDescent="0.25">
      <c r="A1802">
        <v>1.7</v>
      </c>
      <c r="B1802" s="21" t="s">
        <v>194</v>
      </c>
      <c r="C1802" s="21" t="s">
        <v>9</v>
      </c>
      <c r="D1802" s="21" t="s">
        <v>14</v>
      </c>
      <c r="E1802" s="21"/>
      <c r="F1802" s="21"/>
      <c r="G1802" s="21" t="s">
        <v>23</v>
      </c>
      <c r="H1802" s="21"/>
      <c r="I1802" s="21" t="s">
        <v>803</v>
      </c>
      <c r="J1802" s="21" t="s">
        <v>673</v>
      </c>
      <c r="K1802" s="21" t="s">
        <v>41</v>
      </c>
      <c r="L1802" t="b">
        <v>0</v>
      </c>
      <c r="M1802" t="b">
        <v>0</v>
      </c>
      <c r="N1802" t="b">
        <v>0</v>
      </c>
      <c r="O1802">
        <v>40</v>
      </c>
      <c r="P1802">
        <v>30</v>
      </c>
      <c r="Q1802">
        <v>0</v>
      </c>
      <c r="R1802" s="21" t="s">
        <v>49</v>
      </c>
      <c r="S1802">
        <v>1000</v>
      </c>
      <c r="T1802">
        <v>100</v>
      </c>
      <c r="U1802" t="b">
        <v>1</v>
      </c>
      <c r="V1802">
        <v>100</v>
      </c>
      <c r="W1802">
        <v>1</v>
      </c>
      <c r="X1802">
        <v>105</v>
      </c>
      <c r="Y1802">
        <v>60</v>
      </c>
      <c r="Z1802">
        <v>0.05</v>
      </c>
      <c r="AA1802" t="b">
        <v>1</v>
      </c>
      <c r="AB1802" s="21" t="s">
        <v>724</v>
      </c>
      <c r="AC1802">
        <v>5</v>
      </c>
      <c r="AD1802">
        <v>9</v>
      </c>
      <c r="AE1802">
        <v>10</v>
      </c>
      <c r="AF1802">
        <v>10</v>
      </c>
      <c r="AG1802" s="21" t="s">
        <v>48</v>
      </c>
      <c r="AH1802" t="b">
        <v>0</v>
      </c>
      <c r="AI1802" t="b">
        <v>0</v>
      </c>
      <c r="AJ1802">
        <v>50</v>
      </c>
      <c r="AK1802">
        <v>0</v>
      </c>
      <c r="AL1802">
        <v>2000</v>
      </c>
      <c r="AM1802" s="21" t="s">
        <v>373</v>
      </c>
      <c r="AN1802" s="21"/>
      <c r="AO1802" t="b">
        <v>0</v>
      </c>
      <c r="AP1802" s="21"/>
      <c r="AQ1802" s="21"/>
      <c r="AR1802" s="21" t="s">
        <v>503</v>
      </c>
      <c r="AS1802" s="21"/>
      <c r="AU1802" s="21"/>
      <c r="AW1802">
        <v>1</v>
      </c>
      <c r="AX1802" s="21"/>
      <c r="AY1802">
        <v>12695295</v>
      </c>
      <c r="BE1802" s="21"/>
    </row>
    <row r="1803" spans="1:57" x14ac:dyDescent="0.25">
      <c r="A1803">
        <v>1.7</v>
      </c>
      <c r="B1803" s="21" t="s">
        <v>194</v>
      </c>
      <c r="C1803" s="21" t="s">
        <v>9</v>
      </c>
      <c r="D1803" s="21" t="s">
        <v>14</v>
      </c>
      <c r="E1803" s="21"/>
      <c r="F1803" s="21"/>
      <c r="G1803" s="21" t="s">
        <v>23</v>
      </c>
      <c r="H1803" s="21"/>
      <c r="I1803" s="21" t="s">
        <v>803</v>
      </c>
      <c r="J1803" s="21" t="s">
        <v>673</v>
      </c>
      <c r="K1803" s="21" t="s">
        <v>41</v>
      </c>
      <c r="L1803" t="b">
        <v>0</v>
      </c>
      <c r="M1803" t="b">
        <v>0</v>
      </c>
      <c r="N1803" t="b">
        <v>0</v>
      </c>
      <c r="O1803">
        <v>40</v>
      </c>
      <c r="P1803">
        <v>30</v>
      </c>
      <c r="Q1803">
        <v>0</v>
      </c>
      <c r="R1803" s="21" t="s">
        <v>49</v>
      </c>
      <c r="S1803">
        <v>1000</v>
      </c>
      <c r="T1803">
        <v>100</v>
      </c>
      <c r="U1803" t="b">
        <v>1</v>
      </c>
      <c r="V1803">
        <v>100</v>
      </c>
      <c r="W1803">
        <v>1</v>
      </c>
      <c r="X1803">
        <v>105</v>
      </c>
      <c r="Y1803">
        <v>60</v>
      </c>
      <c r="Z1803">
        <v>0.05</v>
      </c>
      <c r="AA1803" t="b">
        <v>1</v>
      </c>
      <c r="AB1803" s="21" t="s">
        <v>724</v>
      </c>
      <c r="AC1803">
        <v>5</v>
      </c>
      <c r="AD1803">
        <v>9</v>
      </c>
      <c r="AE1803">
        <v>10</v>
      </c>
      <c r="AF1803">
        <v>10</v>
      </c>
      <c r="AG1803" s="21" t="s">
        <v>48</v>
      </c>
      <c r="AH1803" t="b">
        <v>0</v>
      </c>
      <c r="AI1803" t="b">
        <v>0</v>
      </c>
      <c r="AJ1803">
        <v>50</v>
      </c>
      <c r="AK1803">
        <v>0</v>
      </c>
      <c r="AL1803">
        <v>2000</v>
      </c>
      <c r="AM1803" s="21" t="s">
        <v>374</v>
      </c>
      <c r="AN1803" s="21"/>
      <c r="AO1803" t="b">
        <v>0</v>
      </c>
      <c r="AP1803" s="21"/>
      <c r="AQ1803" s="21"/>
      <c r="AR1803" s="21" t="s">
        <v>503</v>
      </c>
      <c r="AS1803" s="21"/>
      <c r="AU1803" s="21"/>
      <c r="AW1803">
        <v>1</v>
      </c>
      <c r="AX1803" s="21"/>
      <c r="AY1803">
        <v>12695295</v>
      </c>
      <c r="BE1803" s="21"/>
    </row>
    <row r="1804" spans="1:57" x14ac:dyDescent="0.25">
      <c r="A1804">
        <v>1.7</v>
      </c>
      <c r="B1804" s="21" t="s">
        <v>194</v>
      </c>
      <c r="C1804" s="21" t="s">
        <v>9</v>
      </c>
      <c r="D1804" s="21" t="s">
        <v>14</v>
      </c>
      <c r="E1804" s="21"/>
      <c r="F1804" s="21"/>
      <c r="G1804" s="21" t="s">
        <v>23</v>
      </c>
      <c r="H1804" s="21"/>
      <c r="I1804" s="21" t="s">
        <v>803</v>
      </c>
      <c r="J1804" s="21" t="s">
        <v>673</v>
      </c>
      <c r="K1804" s="21" t="s">
        <v>41</v>
      </c>
      <c r="L1804" t="b">
        <v>0</v>
      </c>
      <c r="M1804" t="b">
        <v>0</v>
      </c>
      <c r="N1804" t="b">
        <v>0</v>
      </c>
      <c r="O1804">
        <v>40</v>
      </c>
      <c r="P1804">
        <v>30</v>
      </c>
      <c r="Q1804">
        <v>0</v>
      </c>
      <c r="R1804" s="21" t="s">
        <v>49</v>
      </c>
      <c r="S1804">
        <v>1000</v>
      </c>
      <c r="T1804">
        <v>100</v>
      </c>
      <c r="U1804" t="b">
        <v>1</v>
      </c>
      <c r="V1804">
        <v>100</v>
      </c>
      <c r="W1804">
        <v>1</v>
      </c>
      <c r="X1804">
        <v>105</v>
      </c>
      <c r="Y1804">
        <v>60</v>
      </c>
      <c r="Z1804">
        <v>0.05</v>
      </c>
      <c r="AA1804" t="b">
        <v>1</v>
      </c>
      <c r="AB1804" s="21" t="s">
        <v>724</v>
      </c>
      <c r="AC1804">
        <v>5</v>
      </c>
      <c r="AD1804">
        <v>9</v>
      </c>
      <c r="AE1804">
        <v>10</v>
      </c>
      <c r="AF1804">
        <v>10</v>
      </c>
      <c r="AG1804" s="21" t="s">
        <v>48</v>
      </c>
      <c r="AH1804" t="b">
        <v>0</v>
      </c>
      <c r="AI1804" t="b">
        <v>0</v>
      </c>
      <c r="AJ1804">
        <v>50</v>
      </c>
      <c r="AK1804">
        <v>0</v>
      </c>
      <c r="AL1804">
        <v>2000</v>
      </c>
      <c r="AM1804" s="21" t="s">
        <v>375</v>
      </c>
      <c r="AN1804" s="21"/>
      <c r="AO1804" t="b">
        <v>0</v>
      </c>
      <c r="AP1804" s="21"/>
      <c r="AQ1804" s="21"/>
      <c r="AR1804" s="21" t="s">
        <v>375</v>
      </c>
      <c r="AS1804" s="21"/>
      <c r="AU1804" s="21"/>
      <c r="AW1804">
        <v>1</v>
      </c>
      <c r="AX1804" s="21"/>
      <c r="AY1804">
        <v>16711935</v>
      </c>
      <c r="BE1804" s="21"/>
    </row>
    <row r="1805" spans="1:57" x14ac:dyDescent="0.25">
      <c r="A1805">
        <v>1.7</v>
      </c>
      <c r="B1805" s="21" t="s">
        <v>194</v>
      </c>
      <c r="C1805" s="21" t="s">
        <v>9</v>
      </c>
      <c r="D1805" s="21" t="s">
        <v>14</v>
      </c>
      <c r="E1805" s="21"/>
      <c r="F1805" s="21"/>
      <c r="G1805" s="21" t="s">
        <v>23</v>
      </c>
      <c r="H1805" s="21"/>
      <c r="I1805" s="21" t="s">
        <v>803</v>
      </c>
      <c r="J1805" s="21" t="s">
        <v>673</v>
      </c>
      <c r="K1805" s="21" t="s">
        <v>41</v>
      </c>
      <c r="L1805" t="b">
        <v>0</v>
      </c>
      <c r="M1805" t="b">
        <v>0</v>
      </c>
      <c r="N1805" t="b">
        <v>0</v>
      </c>
      <c r="O1805">
        <v>40</v>
      </c>
      <c r="P1805">
        <v>30</v>
      </c>
      <c r="Q1805">
        <v>0</v>
      </c>
      <c r="R1805" s="21" t="s">
        <v>49</v>
      </c>
      <c r="S1805">
        <v>1000</v>
      </c>
      <c r="T1805">
        <v>100</v>
      </c>
      <c r="U1805" t="b">
        <v>1</v>
      </c>
      <c r="V1805">
        <v>100</v>
      </c>
      <c r="W1805">
        <v>1</v>
      </c>
      <c r="X1805">
        <v>105</v>
      </c>
      <c r="Y1805">
        <v>60</v>
      </c>
      <c r="Z1805">
        <v>0.05</v>
      </c>
      <c r="AA1805" t="b">
        <v>1</v>
      </c>
      <c r="AB1805" s="21" t="s">
        <v>724</v>
      </c>
      <c r="AC1805">
        <v>5</v>
      </c>
      <c r="AD1805">
        <v>9</v>
      </c>
      <c r="AE1805">
        <v>10</v>
      </c>
      <c r="AF1805">
        <v>10</v>
      </c>
      <c r="AG1805" s="21" t="s">
        <v>48</v>
      </c>
      <c r="AH1805" t="b">
        <v>0</v>
      </c>
      <c r="AI1805" t="b">
        <v>0</v>
      </c>
      <c r="AJ1805">
        <v>50</v>
      </c>
      <c r="AK1805">
        <v>0</v>
      </c>
      <c r="AL1805">
        <v>2000</v>
      </c>
      <c r="AM1805" s="21" t="s">
        <v>382</v>
      </c>
      <c r="AN1805" s="21"/>
      <c r="AO1805" t="b">
        <v>0</v>
      </c>
      <c r="AP1805" s="21"/>
      <c r="AQ1805" s="21"/>
      <c r="AR1805" s="21" t="s">
        <v>375</v>
      </c>
      <c r="AS1805" s="21"/>
      <c r="AU1805" s="21"/>
      <c r="AW1805">
        <v>1</v>
      </c>
      <c r="AX1805" s="21"/>
      <c r="AY1805">
        <v>8519755</v>
      </c>
      <c r="BE1805" s="21"/>
    </row>
    <row r="1806" spans="1:57" x14ac:dyDescent="0.25">
      <c r="A1806">
        <v>1.7</v>
      </c>
      <c r="B1806" s="21" t="s">
        <v>194</v>
      </c>
      <c r="C1806" s="21" t="s">
        <v>9</v>
      </c>
      <c r="D1806" s="21" t="s">
        <v>14</v>
      </c>
      <c r="E1806" s="21"/>
      <c r="F1806" s="21"/>
      <c r="G1806" s="21" t="s">
        <v>23</v>
      </c>
      <c r="H1806" s="21"/>
      <c r="I1806" s="21" t="s">
        <v>803</v>
      </c>
      <c r="J1806" s="21" t="s">
        <v>673</v>
      </c>
      <c r="K1806" s="21" t="s">
        <v>41</v>
      </c>
      <c r="L1806" t="b">
        <v>0</v>
      </c>
      <c r="M1806" t="b">
        <v>0</v>
      </c>
      <c r="N1806" t="b">
        <v>0</v>
      </c>
      <c r="O1806">
        <v>40</v>
      </c>
      <c r="P1806">
        <v>30</v>
      </c>
      <c r="Q1806">
        <v>0</v>
      </c>
      <c r="R1806" s="21" t="s">
        <v>49</v>
      </c>
      <c r="S1806">
        <v>1000</v>
      </c>
      <c r="T1806">
        <v>100</v>
      </c>
      <c r="U1806" t="b">
        <v>1</v>
      </c>
      <c r="V1806">
        <v>100</v>
      </c>
      <c r="W1806">
        <v>1</v>
      </c>
      <c r="X1806">
        <v>105</v>
      </c>
      <c r="Y1806">
        <v>60</v>
      </c>
      <c r="Z1806">
        <v>0.05</v>
      </c>
      <c r="AA1806" t="b">
        <v>1</v>
      </c>
      <c r="AB1806" s="21" t="s">
        <v>724</v>
      </c>
      <c r="AC1806">
        <v>5</v>
      </c>
      <c r="AD1806">
        <v>9</v>
      </c>
      <c r="AE1806">
        <v>10</v>
      </c>
      <c r="AF1806">
        <v>10</v>
      </c>
      <c r="AG1806" s="21" t="s">
        <v>48</v>
      </c>
      <c r="AH1806" t="b">
        <v>0</v>
      </c>
      <c r="AI1806" t="b">
        <v>0</v>
      </c>
      <c r="AJ1806">
        <v>50</v>
      </c>
      <c r="AK1806">
        <v>0</v>
      </c>
      <c r="AL1806">
        <v>2000</v>
      </c>
      <c r="AM1806" s="21" t="s">
        <v>383</v>
      </c>
      <c r="AN1806" s="21"/>
      <c r="AO1806" t="b">
        <v>0</v>
      </c>
      <c r="AP1806" s="21"/>
      <c r="AQ1806" s="21"/>
      <c r="AR1806" s="21" t="s">
        <v>375</v>
      </c>
      <c r="AS1806" s="21"/>
      <c r="AU1806" s="21"/>
      <c r="AW1806">
        <v>1</v>
      </c>
      <c r="AX1806" s="21"/>
      <c r="AY1806">
        <v>8519755</v>
      </c>
      <c r="BE1806" s="21"/>
    </row>
    <row r="1807" spans="1:57" x14ac:dyDescent="0.25">
      <c r="A1807">
        <v>1.7</v>
      </c>
      <c r="B1807" s="21" t="s">
        <v>194</v>
      </c>
      <c r="C1807" s="21" t="s">
        <v>9</v>
      </c>
      <c r="D1807" s="21" t="s">
        <v>14</v>
      </c>
      <c r="E1807" s="21"/>
      <c r="F1807" s="21"/>
      <c r="G1807" s="21" t="s">
        <v>23</v>
      </c>
      <c r="H1807" s="21"/>
      <c r="I1807" s="21" t="s">
        <v>803</v>
      </c>
      <c r="J1807" s="21" t="s">
        <v>673</v>
      </c>
      <c r="K1807" s="21" t="s">
        <v>41</v>
      </c>
      <c r="L1807" t="b">
        <v>0</v>
      </c>
      <c r="M1807" t="b">
        <v>0</v>
      </c>
      <c r="N1807" t="b">
        <v>0</v>
      </c>
      <c r="O1807">
        <v>40</v>
      </c>
      <c r="P1807">
        <v>30</v>
      </c>
      <c r="Q1807">
        <v>0</v>
      </c>
      <c r="R1807" s="21" t="s">
        <v>49</v>
      </c>
      <c r="S1807">
        <v>1000</v>
      </c>
      <c r="T1807">
        <v>100</v>
      </c>
      <c r="U1807" t="b">
        <v>1</v>
      </c>
      <c r="V1807">
        <v>100</v>
      </c>
      <c r="W1807">
        <v>1</v>
      </c>
      <c r="X1807">
        <v>105</v>
      </c>
      <c r="Y1807">
        <v>60</v>
      </c>
      <c r="Z1807">
        <v>0.05</v>
      </c>
      <c r="AA1807" t="b">
        <v>1</v>
      </c>
      <c r="AB1807" s="21" t="s">
        <v>724</v>
      </c>
      <c r="AC1807">
        <v>5</v>
      </c>
      <c r="AD1807">
        <v>9</v>
      </c>
      <c r="AE1807">
        <v>10</v>
      </c>
      <c r="AF1807">
        <v>10</v>
      </c>
      <c r="AG1807" s="21" t="s">
        <v>48</v>
      </c>
      <c r="AH1807" t="b">
        <v>0</v>
      </c>
      <c r="AI1807" t="b">
        <v>0</v>
      </c>
      <c r="AJ1807">
        <v>50</v>
      </c>
      <c r="AK1807">
        <v>0</v>
      </c>
      <c r="AL1807">
        <v>2000</v>
      </c>
      <c r="AM1807" s="21" t="s">
        <v>384</v>
      </c>
      <c r="AN1807" s="21"/>
      <c r="AO1807" t="b">
        <v>0</v>
      </c>
      <c r="AP1807" s="21"/>
      <c r="AQ1807" s="21"/>
      <c r="AR1807" s="21" t="s">
        <v>375</v>
      </c>
      <c r="AS1807" s="21"/>
      <c r="AU1807" s="21"/>
      <c r="AW1807">
        <v>1</v>
      </c>
      <c r="AX1807" s="21"/>
      <c r="AY1807">
        <v>8519755</v>
      </c>
      <c r="BE1807" s="21"/>
    </row>
    <row r="1808" spans="1:57" x14ac:dyDescent="0.25">
      <c r="A1808">
        <v>1.7</v>
      </c>
      <c r="B1808" s="21" t="s">
        <v>194</v>
      </c>
      <c r="C1808" s="21" t="s">
        <v>9</v>
      </c>
      <c r="D1808" s="21" t="s">
        <v>14</v>
      </c>
      <c r="E1808" s="21"/>
      <c r="F1808" s="21"/>
      <c r="G1808" s="21" t="s">
        <v>23</v>
      </c>
      <c r="H1808" s="21"/>
      <c r="I1808" s="21" t="s">
        <v>803</v>
      </c>
      <c r="J1808" s="21" t="s">
        <v>673</v>
      </c>
      <c r="K1808" s="21" t="s">
        <v>41</v>
      </c>
      <c r="L1808" t="b">
        <v>0</v>
      </c>
      <c r="M1808" t="b">
        <v>0</v>
      </c>
      <c r="N1808" t="b">
        <v>0</v>
      </c>
      <c r="O1808">
        <v>40</v>
      </c>
      <c r="P1808">
        <v>30</v>
      </c>
      <c r="Q1808">
        <v>0</v>
      </c>
      <c r="R1808" s="21" t="s">
        <v>49</v>
      </c>
      <c r="S1808">
        <v>1000</v>
      </c>
      <c r="T1808">
        <v>100</v>
      </c>
      <c r="U1808" t="b">
        <v>1</v>
      </c>
      <c r="V1808">
        <v>100</v>
      </c>
      <c r="W1808">
        <v>1</v>
      </c>
      <c r="X1808">
        <v>105</v>
      </c>
      <c r="Y1808">
        <v>60</v>
      </c>
      <c r="Z1808">
        <v>0.05</v>
      </c>
      <c r="AA1808" t="b">
        <v>1</v>
      </c>
      <c r="AB1808" s="21" t="s">
        <v>724</v>
      </c>
      <c r="AC1808">
        <v>5</v>
      </c>
      <c r="AD1808">
        <v>9</v>
      </c>
      <c r="AE1808">
        <v>10</v>
      </c>
      <c r="AF1808">
        <v>10</v>
      </c>
      <c r="AG1808" s="21" t="s">
        <v>48</v>
      </c>
      <c r="AH1808" t="b">
        <v>0</v>
      </c>
      <c r="AI1808" t="b">
        <v>0</v>
      </c>
      <c r="AJ1808">
        <v>50</v>
      </c>
      <c r="AK1808">
        <v>0</v>
      </c>
      <c r="AL1808">
        <v>2000</v>
      </c>
      <c r="AM1808" s="21" t="s">
        <v>385</v>
      </c>
      <c r="AN1808" s="21"/>
      <c r="AO1808" t="b">
        <v>0</v>
      </c>
      <c r="AP1808" s="21"/>
      <c r="AQ1808" s="21"/>
      <c r="AR1808" s="21" t="s">
        <v>375</v>
      </c>
      <c r="AS1808" s="21"/>
      <c r="AU1808" s="21"/>
      <c r="AW1808">
        <v>1</v>
      </c>
      <c r="AX1808" s="21"/>
      <c r="AY1808">
        <v>16748574</v>
      </c>
      <c r="BE1808" s="21"/>
    </row>
    <row r="1809" spans="1:57" x14ac:dyDescent="0.25">
      <c r="A1809">
        <v>1.7</v>
      </c>
      <c r="B1809" s="21" t="s">
        <v>194</v>
      </c>
      <c r="C1809" s="21" t="s">
        <v>9</v>
      </c>
      <c r="D1809" s="21" t="s">
        <v>14</v>
      </c>
      <c r="E1809" s="21"/>
      <c r="F1809" s="21"/>
      <c r="G1809" s="21" t="s">
        <v>23</v>
      </c>
      <c r="H1809" s="21"/>
      <c r="I1809" s="21" t="s">
        <v>803</v>
      </c>
      <c r="J1809" s="21" t="s">
        <v>673</v>
      </c>
      <c r="K1809" s="21" t="s">
        <v>41</v>
      </c>
      <c r="L1809" t="b">
        <v>0</v>
      </c>
      <c r="M1809" t="b">
        <v>0</v>
      </c>
      <c r="N1809" t="b">
        <v>0</v>
      </c>
      <c r="O1809">
        <v>40</v>
      </c>
      <c r="P1809">
        <v>30</v>
      </c>
      <c r="Q1809">
        <v>0</v>
      </c>
      <c r="R1809" s="21" t="s">
        <v>49</v>
      </c>
      <c r="S1809">
        <v>1000</v>
      </c>
      <c r="T1809">
        <v>100</v>
      </c>
      <c r="U1809" t="b">
        <v>1</v>
      </c>
      <c r="V1809">
        <v>100</v>
      </c>
      <c r="W1809">
        <v>1</v>
      </c>
      <c r="X1809">
        <v>105</v>
      </c>
      <c r="Y1809">
        <v>60</v>
      </c>
      <c r="Z1809">
        <v>0.05</v>
      </c>
      <c r="AA1809" t="b">
        <v>1</v>
      </c>
      <c r="AB1809" s="21" t="s">
        <v>724</v>
      </c>
      <c r="AC1809">
        <v>5</v>
      </c>
      <c r="AD1809">
        <v>9</v>
      </c>
      <c r="AE1809">
        <v>10</v>
      </c>
      <c r="AF1809">
        <v>10</v>
      </c>
      <c r="AG1809" s="21" t="s">
        <v>48</v>
      </c>
      <c r="AH1809" t="b">
        <v>0</v>
      </c>
      <c r="AI1809" t="b">
        <v>0</v>
      </c>
      <c r="AJ1809">
        <v>50</v>
      </c>
      <c r="AK1809">
        <v>0</v>
      </c>
      <c r="AL1809">
        <v>2000</v>
      </c>
      <c r="AM1809" s="21" t="s">
        <v>386</v>
      </c>
      <c r="AN1809" s="21"/>
      <c r="AO1809" t="b">
        <v>0</v>
      </c>
      <c r="AP1809" s="21"/>
      <c r="AQ1809" s="21"/>
      <c r="AR1809" s="21" t="s">
        <v>375</v>
      </c>
      <c r="AS1809" s="21"/>
      <c r="AU1809" s="21"/>
      <c r="AW1809">
        <v>1</v>
      </c>
      <c r="AX1809" s="21"/>
      <c r="AY1809">
        <v>16436871</v>
      </c>
      <c r="BE1809" s="21"/>
    </row>
    <row r="1810" spans="1:57" x14ac:dyDescent="0.25">
      <c r="A1810">
        <v>1.7</v>
      </c>
      <c r="B1810" s="21" t="s">
        <v>194</v>
      </c>
      <c r="C1810" s="21" t="s">
        <v>9</v>
      </c>
      <c r="D1810" s="21" t="s">
        <v>14</v>
      </c>
      <c r="E1810" s="21"/>
      <c r="F1810" s="21"/>
      <c r="G1810" s="21" t="s">
        <v>23</v>
      </c>
      <c r="H1810" s="21"/>
      <c r="I1810" s="21" t="s">
        <v>803</v>
      </c>
      <c r="J1810" s="21" t="s">
        <v>673</v>
      </c>
      <c r="K1810" s="21" t="s">
        <v>41</v>
      </c>
      <c r="L1810" t="b">
        <v>0</v>
      </c>
      <c r="M1810" t="b">
        <v>0</v>
      </c>
      <c r="N1810" t="b">
        <v>0</v>
      </c>
      <c r="O1810">
        <v>40</v>
      </c>
      <c r="P1810">
        <v>30</v>
      </c>
      <c r="Q1810">
        <v>0</v>
      </c>
      <c r="R1810" s="21" t="s">
        <v>49</v>
      </c>
      <c r="S1810">
        <v>1000</v>
      </c>
      <c r="T1810">
        <v>100</v>
      </c>
      <c r="U1810" t="b">
        <v>1</v>
      </c>
      <c r="V1810">
        <v>100</v>
      </c>
      <c r="W1810">
        <v>1</v>
      </c>
      <c r="X1810">
        <v>105</v>
      </c>
      <c r="Y1810">
        <v>60</v>
      </c>
      <c r="Z1810">
        <v>0.05</v>
      </c>
      <c r="AA1810" t="b">
        <v>1</v>
      </c>
      <c r="AB1810" s="21" t="s">
        <v>724</v>
      </c>
      <c r="AC1810">
        <v>5</v>
      </c>
      <c r="AD1810">
        <v>9</v>
      </c>
      <c r="AE1810">
        <v>10</v>
      </c>
      <c r="AF1810">
        <v>10</v>
      </c>
      <c r="AG1810" s="21" t="s">
        <v>48</v>
      </c>
      <c r="AH1810" t="b">
        <v>0</v>
      </c>
      <c r="AI1810" t="b">
        <v>0</v>
      </c>
      <c r="AJ1810">
        <v>50</v>
      </c>
      <c r="AK1810">
        <v>0</v>
      </c>
      <c r="AL1810">
        <v>2000</v>
      </c>
      <c r="AM1810" s="21" t="s">
        <v>387</v>
      </c>
      <c r="AN1810" s="21"/>
      <c r="AO1810" t="b">
        <v>0</v>
      </c>
      <c r="AP1810" s="21"/>
      <c r="AQ1810" s="21"/>
      <c r="AR1810" s="21" t="s">
        <v>375</v>
      </c>
      <c r="AS1810" s="21"/>
      <c r="AU1810" s="21"/>
      <c r="AW1810">
        <v>1</v>
      </c>
      <c r="AX1810" s="21"/>
      <c r="AY1810">
        <v>15128749</v>
      </c>
      <c r="BE1810" s="21"/>
    </row>
    <row r="1811" spans="1:57" x14ac:dyDescent="0.25">
      <c r="A1811">
        <v>1.7</v>
      </c>
      <c r="B1811" s="21" t="s">
        <v>194</v>
      </c>
      <c r="C1811" s="21" t="s">
        <v>9</v>
      </c>
      <c r="D1811" s="21" t="s">
        <v>14</v>
      </c>
      <c r="E1811" s="21"/>
      <c r="F1811" s="21"/>
      <c r="G1811" s="21" t="s">
        <v>23</v>
      </c>
      <c r="H1811" s="21"/>
      <c r="I1811" s="21" t="s">
        <v>803</v>
      </c>
      <c r="J1811" s="21" t="s">
        <v>673</v>
      </c>
      <c r="K1811" s="21" t="s">
        <v>41</v>
      </c>
      <c r="L1811" t="b">
        <v>0</v>
      </c>
      <c r="M1811" t="b">
        <v>0</v>
      </c>
      <c r="N1811" t="b">
        <v>0</v>
      </c>
      <c r="O1811">
        <v>40</v>
      </c>
      <c r="P1811">
        <v>30</v>
      </c>
      <c r="Q1811">
        <v>0</v>
      </c>
      <c r="R1811" s="21" t="s">
        <v>49</v>
      </c>
      <c r="S1811">
        <v>1000</v>
      </c>
      <c r="T1811">
        <v>100</v>
      </c>
      <c r="U1811" t="b">
        <v>1</v>
      </c>
      <c r="V1811">
        <v>100</v>
      </c>
      <c r="W1811">
        <v>1</v>
      </c>
      <c r="X1811">
        <v>105</v>
      </c>
      <c r="Y1811">
        <v>60</v>
      </c>
      <c r="Z1811">
        <v>0.05</v>
      </c>
      <c r="AA1811" t="b">
        <v>1</v>
      </c>
      <c r="AB1811" s="21" t="s">
        <v>724</v>
      </c>
      <c r="AC1811">
        <v>5</v>
      </c>
      <c r="AD1811">
        <v>9</v>
      </c>
      <c r="AE1811">
        <v>10</v>
      </c>
      <c r="AF1811">
        <v>10</v>
      </c>
      <c r="AG1811" s="21" t="s">
        <v>48</v>
      </c>
      <c r="AH1811" t="b">
        <v>0</v>
      </c>
      <c r="AI1811" t="b">
        <v>0</v>
      </c>
      <c r="AJ1811">
        <v>50</v>
      </c>
      <c r="AK1811">
        <v>0</v>
      </c>
      <c r="AL1811">
        <v>2000</v>
      </c>
      <c r="AM1811" s="21" t="s">
        <v>388</v>
      </c>
      <c r="AN1811" s="21"/>
      <c r="AO1811" t="b">
        <v>0</v>
      </c>
      <c r="AP1811" s="21"/>
      <c r="AQ1811" s="21"/>
      <c r="AR1811" s="21" t="s">
        <v>375</v>
      </c>
      <c r="AS1811" s="21"/>
      <c r="AU1811" s="21"/>
      <c r="AW1811">
        <v>1</v>
      </c>
      <c r="AX1811" s="21"/>
      <c r="AY1811">
        <v>9498256</v>
      </c>
      <c r="BE1811" s="21"/>
    </row>
    <row r="1812" spans="1:57" x14ac:dyDescent="0.25">
      <c r="A1812">
        <v>1.7</v>
      </c>
      <c r="B1812" s="21" t="s">
        <v>194</v>
      </c>
      <c r="C1812" s="21" t="s">
        <v>9</v>
      </c>
      <c r="D1812" s="21" t="s">
        <v>14</v>
      </c>
      <c r="E1812" s="21"/>
      <c r="F1812" s="21"/>
      <c r="G1812" s="21" t="s">
        <v>23</v>
      </c>
      <c r="H1812" s="21"/>
      <c r="I1812" s="21" t="s">
        <v>803</v>
      </c>
      <c r="J1812" s="21" t="s">
        <v>673</v>
      </c>
      <c r="K1812" s="21" t="s">
        <v>41</v>
      </c>
      <c r="L1812" t="b">
        <v>0</v>
      </c>
      <c r="M1812" t="b">
        <v>0</v>
      </c>
      <c r="N1812" t="b">
        <v>0</v>
      </c>
      <c r="O1812">
        <v>40</v>
      </c>
      <c r="P1812">
        <v>30</v>
      </c>
      <c r="Q1812">
        <v>0</v>
      </c>
      <c r="R1812" s="21" t="s">
        <v>49</v>
      </c>
      <c r="S1812">
        <v>1000</v>
      </c>
      <c r="T1812">
        <v>100</v>
      </c>
      <c r="U1812" t="b">
        <v>1</v>
      </c>
      <c r="V1812">
        <v>100</v>
      </c>
      <c r="W1812">
        <v>1</v>
      </c>
      <c r="X1812">
        <v>105</v>
      </c>
      <c r="Y1812">
        <v>60</v>
      </c>
      <c r="Z1812">
        <v>0.05</v>
      </c>
      <c r="AA1812" t="b">
        <v>1</v>
      </c>
      <c r="AB1812" s="21" t="s">
        <v>724</v>
      </c>
      <c r="AC1812">
        <v>5</v>
      </c>
      <c r="AD1812">
        <v>9</v>
      </c>
      <c r="AE1812">
        <v>10</v>
      </c>
      <c r="AF1812">
        <v>10</v>
      </c>
      <c r="AG1812" s="21" t="s">
        <v>48</v>
      </c>
      <c r="AH1812" t="b">
        <v>0</v>
      </c>
      <c r="AI1812" t="b">
        <v>0</v>
      </c>
      <c r="AJ1812">
        <v>50</v>
      </c>
      <c r="AK1812">
        <v>0</v>
      </c>
      <c r="AL1812">
        <v>2000</v>
      </c>
      <c r="AM1812" s="21" t="s">
        <v>389</v>
      </c>
      <c r="AN1812" s="21"/>
      <c r="AO1812" t="b">
        <v>0</v>
      </c>
      <c r="AP1812" s="21"/>
      <c r="AQ1812" s="21"/>
      <c r="AR1812" s="21" t="s">
        <v>375</v>
      </c>
      <c r="AS1812" s="21"/>
      <c r="AU1812" s="21"/>
      <c r="AW1812">
        <v>2.3377300000000001</v>
      </c>
      <c r="AX1812" s="21"/>
      <c r="AY1812">
        <v>2263842</v>
      </c>
      <c r="BE1812" s="21"/>
    </row>
    <row r="1813" spans="1:57" x14ac:dyDescent="0.25">
      <c r="A1813">
        <v>1.7</v>
      </c>
      <c r="B1813" s="21" t="s">
        <v>194</v>
      </c>
      <c r="C1813" s="21" t="s">
        <v>9</v>
      </c>
      <c r="D1813" s="21" t="s">
        <v>14</v>
      </c>
      <c r="E1813" s="21"/>
      <c r="F1813" s="21"/>
      <c r="G1813" s="21" t="s">
        <v>23</v>
      </c>
      <c r="H1813" s="21"/>
      <c r="I1813" s="21" t="s">
        <v>803</v>
      </c>
      <c r="J1813" s="21" t="s">
        <v>673</v>
      </c>
      <c r="K1813" s="21" t="s">
        <v>41</v>
      </c>
      <c r="L1813" t="b">
        <v>0</v>
      </c>
      <c r="M1813" t="b">
        <v>0</v>
      </c>
      <c r="N1813" t="b">
        <v>0</v>
      </c>
      <c r="O1813">
        <v>40</v>
      </c>
      <c r="P1813">
        <v>30</v>
      </c>
      <c r="Q1813">
        <v>0</v>
      </c>
      <c r="R1813" s="21" t="s">
        <v>49</v>
      </c>
      <c r="S1813">
        <v>1000</v>
      </c>
      <c r="T1813">
        <v>100</v>
      </c>
      <c r="U1813" t="b">
        <v>1</v>
      </c>
      <c r="V1813">
        <v>100</v>
      </c>
      <c r="W1813">
        <v>1</v>
      </c>
      <c r="X1813">
        <v>105</v>
      </c>
      <c r="Y1813">
        <v>60</v>
      </c>
      <c r="Z1813">
        <v>0.05</v>
      </c>
      <c r="AA1813" t="b">
        <v>1</v>
      </c>
      <c r="AB1813" s="21" t="s">
        <v>724</v>
      </c>
      <c r="AC1813">
        <v>5</v>
      </c>
      <c r="AD1813">
        <v>9</v>
      </c>
      <c r="AE1813">
        <v>10</v>
      </c>
      <c r="AF1813">
        <v>10</v>
      </c>
      <c r="AG1813" s="21" t="s">
        <v>48</v>
      </c>
      <c r="AH1813" t="b">
        <v>0</v>
      </c>
      <c r="AI1813" t="b">
        <v>0</v>
      </c>
      <c r="AJ1813">
        <v>50</v>
      </c>
      <c r="AK1813">
        <v>0</v>
      </c>
      <c r="AL1813">
        <v>2000</v>
      </c>
      <c r="AM1813" s="21" t="s">
        <v>390</v>
      </c>
      <c r="AN1813" s="21"/>
      <c r="AO1813" t="b">
        <v>0</v>
      </c>
      <c r="AP1813" s="21"/>
      <c r="AQ1813" s="21"/>
      <c r="AR1813" s="21" t="s">
        <v>375</v>
      </c>
      <c r="AS1813" s="21"/>
      <c r="AU1813" s="21"/>
      <c r="AW1813">
        <v>3</v>
      </c>
      <c r="AX1813" s="21"/>
      <c r="AY1813">
        <v>8388352</v>
      </c>
      <c r="BE1813" s="21"/>
    </row>
    <row r="1814" spans="1:57" x14ac:dyDescent="0.25">
      <c r="A1814">
        <v>1.7</v>
      </c>
      <c r="B1814" s="21" t="s">
        <v>194</v>
      </c>
      <c r="C1814" s="21" t="s">
        <v>9</v>
      </c>
      <c r="D1814" s="21" t="s">
        <v>14</v>
      </c>
      <c r="E1814" s="21"/>
      <c r="F1814" s="21"/>
      <c r="G1814" s="21" t="s">
        <v>23</v>
      </c>
      <c r="H1814" s="21"/>
      <c r="I1814" s="21" t="s">
        <v>803</v>
      </c>
      <c r="J1814" s="21" t="s">
        <v>673</v>
      </c>
      <c r="K1814" s="21" t="s">
        <v>41</v>
      </c>
      <c r="L1814" t="b">
        <v>0</v>
      </c>
      <c r="M1814" t="b">
        <v>0</v>
      </c>
      <c r="N1814" t="b">
        <v>0</v>
      </c>
      <c r="O1814">
        <v>40</v>
      </c>
      <c r="P1814">
        <v>30</v>
      </c>
      <c r="Q1814">
        <v>0</v>
      </c>
      <c r="R1814" s="21" t="s">
        <v>49</v>
      </c>
      <c r="S1814">
        <v>1000</v>
      </c>
      <c r="T1814">
        <v>100</v>
      </c>
      <c r="U1814" t="b">
        <v>1</v>
      </c>
      <c r="V1814">
        <v>100</v>
      </c>
      <c r="W1814">
        <v>1</v>
      </c>
      <c r="X1814">
        <v>105</v>
      </c>
      <c r="Y1814">
        <v>60</v>
      </c>
      <c r="Z1814">
        <v>0.05</v>
      </c>
      <c r="AA1814" t="b">
        <v>1</v>
      </c>
      <c r="AB1814" s="21" t="s">
        <v>724</v>
      </c>
      <c r="AC1814">
        <v>5</v>
      </c>
      <c r="AD1814">
        <v>9</v>
      </c>
      <c r="AE1814">
        <v>10</v>
      </c>
      <c r="AF1814">
        <v>10</v>
      </c>
      <c r="AG1814" s="21" t="s">
        <v>48</v>
      </c>
      <c r="AH1814" t="b">
        <v>0</v>
      </c>
      <c r="AI1814" t="b">
        <v>0</v>
      </c>
      <c r="AJ1814">
        <v>50</v>
      </c>
      <c r="AK1814">
        <v>0</v>
      </c>
      <c r="AL1814">
        <v>2000</v>
      </c>
      <c r="AM1814" s="21" t="s">
        <v>391</v>
      </c>
      <c r="AN1814" s="21"/>
      <c r="AO1814" t="b">
        <v>0</v>
      </c>
      <c r="AP1814" s="21"/>
      <c r="AQ1814" s="21"/>
      <c r="AR1814" s="21" t="s">
        <v>375</v>
      </c>
      <c r="AS1814" s="21"/>
      <c r="AU1814" s="21"/>
      <c r="AW1814">
        <v>1</v>
      </c>
      <c r="AX1814" s="21"/>
      <c r="AY1814">
        <v>3329330</v>
      </c>
      <c r="BE1814" s="21"/>
    </row>
    <row r="1815" spans="1:57" x14ac:dyDescent="0.25">
      <c r="A1815">
        <v>1.7</v>
      </c>
      <c r="B1815" s="21" t="s">
        <v>194</v>
      </c>
      <c r="C1815" s="21" t="s">
        <v>9</v>
      </c>
      <c r="D1815" s="21" t="s">
        <v>14</v>
      </c>
      <c r="E1815" s="21"/>
      <c r="F1815" s="21"/>
      <c r="G1815" s="21" t="s">
        <v>23</v>
      </c>
      <c r="H1815" s="21"/>
      <c r="I1815" s="21" t="s">
        <v>803</v>
      </c>
      <c r="J1815" s="21" t="s">
        <v>673</v>
      </c>
      <c r="K1815" s="21" t="s">
        <v>41</v>
      </c>
      <c r="L1815" t="b">
        <v>0</v>
      </c>
      <c r="M1815" t="b">
        <v>0</v>
      </c>
      <c r="N1815" t="b">
        <v>0</v>
      </c>
      <c r="O1815">
        <v>40</v>
      </c>
      <c r="P1815">
        <v>30</v>
      </c>
      <c r="Q1815">
        <v>0</v>
      </c>
      <c r="R1815" s="21" t="s">
        <v>49</v>
      </c>
      <c r="S1815">
        <v>1000</v>
      </c>
      <c r="T1815">
        <v>100</v>
      </c>
      <c r="U1815" t="b">
        <v>1</v>
      </c>
      <c r="V1815">
        <v>100</v>
      </c>
      <c r="W1815">
        <v>1</v>
      </c>
      <c r="X1815">
        <v>105</v>
      </c>
      <c r="Y1815">
        <v>60</v>
      </c>
      <c r="Z1815">
        <v>0.05</v>
      </c>
      <c r="AA1815" t="b">
        <v>1</v>
      </c>
      <c r="AB1815" s="21" t="s">
        <v>724</v>
      </c>
      <c r="AC1815">
        <v>5</v>
      </c>
      <c r="AD1815">
        <v>9</v>
      </c>
      <c r="AE1815">
        <v>10</v>
      </c>
      <c r="AF1815">
        <v>10</v>
      </c>
      <c r="AG1815" s="21" t="s">
        <v>48</v>
      </c>
      <c r="AH1815" t="b">
        <v>0</v>
      </c>
      <c r="AI1815" t="b">
        <v>0</v>
      </c>
      <c r="AJ1815">
        <v>50</v>
      </c>
      <c r="AK1815">
        <v>0</v>
      </c>
      <c r="AL1815">
        <v>2000</v>
      </c>
      <c r="AM1815" s="21" t="s">
        <v>392</v>
      </c>
      <c r="AN1815" s="21"/>
      <c r="AO1815" t="b">
        <v>0</v>
      </c>
      <c r="AP1815" s="21"/>
      <c r="AQ1815" s="21"/>
      <c r="AR1815" s="21" t="s">
        <v>375</v>
      </c>
      <c r="AS1815" s="21"/>
      <c r="AU1815" s="21"/>
      <c r="AW1815">
        <v>1</v>
      </c>
      <c r="AX1815" s="21"/>
      <c r="AY1815">
        <v>8519755</v>
      </c>
      <c r="BE1815" s="21"/>
    </row>
    <row r="1816" spans="1:57" x14ac:dyDescent="0.25">
      <c r="A1816">
        <v>1.7</v>
      </c>
      <c r="B1816" s="21" t="s">
        <v>194</v>
      </c>
      <c r="C1816" s="21" t="s">
        <v>9</v>
      </c>
      <c r="D1816" s="21" t="s">
        <v>14</v>
      </c>
      <c r="E1816" s="21"/>
      <c r="F1816" s="21"/>
      <c r="G1816" s="21" t="s">
        <v>23</v>
      </c>
      <c r="H1816" s="21"/>
      <c r="I1816" s="21" t="s">
        <v>803</v>
      </c>
      <c r="J1816" s="21" t="s">
        <v>673</v>
      </c>
      <c r="K1816" s="21" t="s">
        <v>41</v>
      </c>
      <c r="L1816" t="b">
        <v>0</v>
      </c>
      <c r="M1816" t="b">
        <v>0</v>
      </c>
      <c r="N1816" t="b">
        <v>0</v>
      </c>
      <c r="O1816">
        <v>40</v>
      </c>
      <c r="P1816">
        <v>30</v>
      </c>
      <c r="Q1816">
        <v>0</v>
      </c>
      <c r="R1816" s="21" t="s">
        <v>49</v>
      </c>
      <c r="S1816">
        <v>1000</v>
      </c>
      <c r="T1816">
        <v>100</v>
      </c>
      <c r="U1816" t="b">
        <v>1</v>
      </c>
      <c r="V1816">
        <v>100</v>
      </c>
      <c r="W1816">
        <v>1</v>
      </c>
      <c r="X1816">
        <v>105</v>
      </c>
      <c r="Y1816">
        <v>60</v>
      </c>
      <c r="Z1816">
        <v>0.05</v>
      </c>
      <c r="AA1816" t="b">
        <v>1</v>
      </c>
      <c r="AB1816" s="21" t="s">
        <v>724</v>
      </c>
      <c r="AC1816">
        <v>5</v>
      </c>
      <c r="AD1816">
        <v>9</v>
      </c>
      <c r="AE1816">
        <v>10</v>
      </c>
      <c r="AF1816">
        <v>10</v>
      </c>
      <c r="AG1816" s="21" t="s">
        <v>48</v>
      </c>
      <c r="AH1816" t="b">
        <v>0</v>
      </c>
      <c r="AI1816" t="b">
        <v>0</v>
      </c>
      <c r="AJ1816">
        <v>50</v>
      </c>
      <c r="AK1816">
        <v>0</v>
      </c>
      <c r="AL1816">
        <v>2000</v>
      </c>
      <c r="AM1816" s="21" t="s">
        <v>393</v>
      </c>
      <c r="AN1816" s="21"/>
      <c r="AO1816" t="b">
        <v>0</v>
      </c>
      <c r="AP1816" s="21"/>
      <c r="AQ1816" s="21"/>
      <c r="AR1816" s="21" t="s">
        <v>375</v>
      </c>
      <c r="AS1816" s="21"/>
      <c r="AU1816" s="21"/>
      <c r="AW1816">
        <v>1</v>
      </c>
      <c r="AX1816" s="21"/>
      <c r="AY1816">
        <v>8519755</v>
      </c>
      <c r="BE1816" s="21"/>
    </row>
    <row r="1817" spans="1:57" x14ac:dyDescent="0.25">
      <c r="A1817">
        <v>1.7</v>
      </c>
      <c r="B1817" s="21" t="s">
        <v>194</v>
      </c>
      <c r="C1817" s="21" t="s">
        <v>9</v>
      </c>
      <c r="D1817" s="21" t="s">
        <v>14</v>
      </c>
      <c r="E1817" s="21"/>
      <c r="F1817" s="21"/>
      <c r="G1817" s="21" t="s">
        <v>23</v>
      </c>
      <c r="H1817" s="21"/>
      <c r="I1817" s="21" t="s">
        <v>803</v>
      </c>
      <c r="J1817" s="21" t="s">
        <v>673</v>
      </c>
      <c r="K1817" s="21" t="s">
        <v>41</v>
      </c>
      <c r="L1817" t="b">
        <v>0</v>
      </c>
      <c r="M1817" t="b">
        <v>0</v>
      </c>
      <c r="N1817" t="b">
        <v>0</v>
      </c>
      <c r="O1817">
        <v>40</v>
      </c>
      <c r="P1817">
        <v>30</v>
      </c>
      <c r="Q1817">
        <v>0</v>
      </c>
      <c r="R1817" s="21" t="s">
        <v>49</v>
      </c>
      <c r="S1817">
        <v>1000</v>
      </c>
      <c r="T1817">
        <v>100</v>
      </c>
      <c r="U1817" t="b">
        <v>1</v>
      </c>
      <c r="V1817">
        <v>100</v>
      </c>
      <c r="W1817">
        <v>1</v>
      </c>
      <c r="X1817">
        <v>105</v>
      </c>
      <c r="Y1817">
        <v>60</v>
      </c>
      <c r="Z1817">
        <v>0.05</v>
      </c>
      <c r="AA1817" t="b">
        <v>1</v>
      </c>
      <c r="AB1817" s="21" t="s">
        <v>724</v>
      </c>
      <c r="AC1817">
        <v>5</v>
      </c>
      <c r="AD1817">
        <v>9</v>
      </c>
      <c r="AE1817">
        <v>10</v>
      </c>
      <c r="AF1817">
        <v>10</v>
      </c>
      <c r="AG1817" s="21" t="s">
        <v>48</v>
      </c>
      <c r="AH1817" t="b">
        <v>0</v>
      </c>
      <c r="AI1817" t="b">
        <v>0</v>
      </c>
      <c r="AJ1817">
        <v>50</v>
      </c>
      <c r="AK1817">
        <v>0</v>
      </c>
      <c r="AL1817">
        <v>2000</v>
      </c>
      <c r="AM1817" s="21" t="s">
        <v>394</v>
      </c>
      <c r="AN1817" s="21"/>
      <c r="AO1817" t="b">
        <v>0</v>
      </c>
      <c r="AP1817" s="21"/>
      <c r="AQ1817" s="21"/>
      <c r="AR1817" s="21" t="s">
        <v>375</v>
      </c>
      <c r="AS1817" s="21"/>
      <c r="AU1817" s="21"/>
      <c r="AW1817">
        <v>1</v>
      </c>
      <c r="AX1817" s="21"/>
      <c r="AY1817">
        <v>8519755</v>
      </c>
      <c r="BE1817" s="21"/>
    </row>
    <row r="1818" spans="1:57" x14ac:dyDescent="0.25">
      <c r="A1818">
        <v>1.7</v>
      </c>
      <c r="B1818" s="21" t="s">
        <v>194</v>
      </c>
      <c r="C1818" s="21" t="s">
        <v>9</v>
      </c>
      <c r="D1818" s="21" t="s">
        <v>14</v>
      </c>
      <c r="E1818" s="21"/>
      <c r="F1818" s="21"/>
      <c r="G1818" s="21" t="s">
        <v>23</v>
      </c>
      <c r="H1818" s="21"/>
      <c r="I1818" s="21" t="s">
        <v>803</v>
      </c>
      <c r="J1818" s="21" t="s">
        <v>673</v>
      </c>
      <c r="K1818" s="21" t="s">
        <v>41</v>
      </c>
      <c r="L1818" t="b">
        <v>0</v>
      </c>
      <c r="M1818" t="b">
        <v>0</v>
      </c>
      <c r="N1818" t="b">
        <v>0</v>
      </c>
      <c r="O1818">
        <v>40</v>
      </c>
      <c r="P1818">
        <v>30</v>
      </c>
      <c r="Q1818">
        <v>0</v>
      </c>
      <c r="R1818" s="21" t="s">
        <v>49</v>
      </c>
      <c r="S1818">
        <v>1000</v>
      </c>
      <c r="T1818">
        <v>100</v>
      </c>
      <c r="U1818" t="b">
        <v>1</v>
      </c>
      <c r="V1818">
        <v>100</v>
      </c>
      <c r="W1818">
        <v>1</v>
      </c>
      <c r="X1818">
        <v>105</v>
      </c>
      <c r="Y1818">
        <v>60</v>
      </c>
      <c r="Z1818">
        <v>0.05</v>
      </c>
      <c r="AA1818" t="b">
        <v>1</v>
      </c>
      <c r="AB1818" s="21" t="s">
        <v>724</v>
      </c>
      <c r="AC1818">
        <v>5</v>
      </c>
      <c r="AD1818">
        <v>9</v>
      </c>
      <c r="AE1818">
        <v>10</v>
      </c>
      <c r="AF1818">
        <v>10</v>
      </c>
      <c r="AG1818" s="21" t="s">
        <v>48</v>
      </c>
      <c r="AH1818" t="b">
        <v>0</v>
      </c>
      <c r="AI1818" t="b">
        <v>0</v>
      </c>
      <c r="AJ1818">
        <v>50</v>
      </c>
      <c r="AK1818">
        <v>0</v>
      </c>
      <c r="AL1818">
        <v>2000</v>
      </c>
      <c r="AM1818" s="21" t="s">
        <v>395</v>
      </c>
      <c r="AN1818" s="21"/>
      <c r="AO1818" t="b">
        <v>0</v>
      </c>
      <c r="AP1818" s="21"/>
      <c r="AQ1818" s="21"/>
      <c r="AR1818" s="21" t="s">
        <v>375</v>
      </c>
      <c r="AS1818" s="21"/>
      <c r="AU1818" s="21"/>
      <c r="AW1818">
        <v>3</v>
      </c>
      <c r="AX1818" s="21"/>
      <c r="AY1818">
        <v>16748574</v>
      </c>
      <c r="BE1818" s="21"/>
    </row>
    <row r="1819" spans="1:57" x14ac:dyDescent="0.25">
      <c r="A1819">
        <v>1.7</v>
      </c>
      <c r="B1819" s="21" t="s">
        <v>194</v>
      </c>
      <c r="C1819" s="21" t="s">
        <v>9</v>
      </c>
      <c r="D1819" s="21" t="s">
        <v>14</v>
      </c>
      <c r="E1819" s="21"/>
      <c r="F1819" s="21"/>
      <c r="G1819" s="21" t="s">
        <v>23</v>
      </c>
      <c r="H1819" s="21"/>
      <c r="I1819" s="21" t="s">
        <v>803</v>
      </c>
      <c r="J1819" s="21" t="s">
        <v>673</v>
      </c>
      <c r="K1819" s="21" t="s">
        <v>41</v>
      </c>
      <c r="L1819" t="b">
        <v>0</v>
      </c>
      <c r="M1819" t="b">
        <v>0</v>
      </c>
      <c r="N1819" t="b">
        <v>0</v>
      </c>
      <c r="O1819">
        <v>40</v>
      </c>
      <c r="P1819">
        <v>30</v>
      </c>
      <c r="Q1819">
        <v>0</v>
      </c>
      <c r="R1819" s="21" t="s">
        <v>49</v>
      </c>
      <c r="S1819">
        <v>1000</v>
      </c>
      <c r="T1819">
        <v>100</v>
      </c>
      <c r="U1819" t="b">
        <v>1</v>
      </c>
      <c r="V1819">
        <v>100</v>
      </c>
      <c r="W1819">
        <v>1</v>
      </c>
      <c r="X1819">
        <v>105</v>
      </c>
      <c r="Y1819">
        <v>60</v>
      </c>
      <c r="Z1819">
        <v>0.05</v>
      </c>
      <c r="AA1819" t="b">
        <v>1</v>
      </c>
      <c r="AB1819" s="21" t="s">
        <v>724</v>
      </c>
      <c r="AC1819">
        <v>5</v>
      </c>
      <c r="AD1819">
        <v>9</v>
      </c>
      <c r="AE1819">
        <v>10</v>
      </c>
      <c r="AF1819">
        <v>10</v>
      </c>
      <c r="AG1819" s="21" t="s">
        <v>48</v>
      </c>
      <c r="AH1819" t="b">
        <v>0</v>
      </c>
      <c r="AI1819" t="b">
        <v>0</v>
      </c>
      <c r="AJ1819">
        <v>50</v>
      </c>
      <c r="AK1819">
        <v>0</v>
      </c>
      <c r="AL1819">
        <v>2000</v>
      </c>
      <c r="AM1819" s="21" t="s">
        <v>396</v>
      </c>
      <c r="AN1819" s="21"/>
      <c r="AO1819" t="b">
        <v>0</v>
      </c>
      <c r="AP1819" s="21"/>
      <c r="AQ1819" s="21"/>
      <c r="AR1819" s="21" t="s">
        <v>375</v>
      </c>
      <c r="AS1819" s="21"/>
      <c r="AU1819" s="21"/>
      <c r="AW1819">
        <v>3</v>
      </c>
      <c r="AX1819" s="21"/>
      <c r="AY1819">
        <v>16436871</v>
      </c>
      <c r="BE1819" s="21"/>
    </row>
    <row r="1820" spans="1:57" x14ac:dyDescent="0.25">
      <c r="A1820">
        <v>1.7</v>
      </c>
      <c r="B1820" s="21" t="s">
        <v>194</v>
      </c>
      <c r="C1820" s="21" t="s">
        <v>9</v>
      </c>
      <c r="D1820" s="21" t="s">
        <v>14</v>
      </c>
      <c r="E1820" s="21"/>
      <c r="F1820" s="21"/>
      <c r="G1820" s="21" t="s">
        <v>23</v>
      </c>
      <c r="H1820" s="21"/>
      <c r="I1820" s="21" t="s">
        <v>803</v>
      </c>
      <c r="J1820" s="21" t="s">
        <v>673</v>
      </c>
      <c r="K1820" s="21" t="s">
        <v>41</v>
      </c>
      <c r="L1820" t="b">
        <v>0</v>
      </c>
      <c r="M1820" t="b">
        <v>0</v>
      </c>
      <c r="N1820" t="b">
        <v>0</v>
      </c>
      <c r="O1820">
        <v>40</v>
      </c>
      <c r="P1820">
        <v>30</v>
      </c>
      <c r="Q1820">
        <v>0</v>
      </c>
      <c r="R1820" s="21" t="s">
        <v>49</v>
      </c>
      <c r="S1820">
        <v>1000</v>
      </c>
      <c r="T1820">
        <v>100</v>
      </c>
      <c r="U1820" t="b">
        <v>1</v>
      </c>
      <c r="V1820">
        <v>100</v>
      </c>
      <c r="W1820">
        <v>1</v>
      </c>
      <c r="X1820">
        <v>105</v>
      </c>
      <c r="Y1820">
        <v>60</v>
      </c>
      <c r="Z1820">
        <v>0.05</v>
      </c>
      <c r="AA1820" t="b">
        <v>1</v>
      </c>
      <c r="AB1820" s="21" t="s">
        <v>724</v>
      </c>
      <c r="AC1820">
        <v>5</v>
      </c>
      <c r="AD1820">
        <v>9</v>
      </c>
      <c r="AE1820">
        <v>10</v>
      </c>
      <c r="AF1820">
        <v>10</v>
      </c>
      <c r="AG1820" s="21" t="s">
        <v>48</v>
      </c>
      <c r="AH1820" t="b">
        <v>0</v>
      </c>
      <c r="AI1820" t="b">
        <v>0</v>
      </c>
      <c r="AJ1820">
        <v>50</v>
      </c>
      <c r="AK1820">
        <v>0</v>
      </c>
      <c r="AL1820">
        <v>2000</v>
      </c>
      <c r="AM1820" s="21" t="s">
        <v>397</v>
      </c>
      <c r="AN1820" s="21"/>
      <c r="AO1820" t="b">
        <v>0</v>
      </c>
      <c r="AP1820" s="21"/>
      <c r="AQ1820" s="21"/>
      <c r="AR1820" s="21" t="s">
        <v>375</v>
      </c>
      <c r="AS1820" s="21"/>
      <c r="AU1820" s="21"/>
      <c r="AW1820">
        <v>1</v>
      </c>
      <c r="AX1820" s="21"/>
      <c r="AY1820">
        <v>15128749</v>
      </c>
      <c r="BE1820" s="21"/>
    </row>
    <row r="1821" spans="1:57" x14ac:dyDescent="0.25">
      <c r="A1821">
        <v>1.7</v>
      </c>
      <c r="B1821" s="21" t="s">
        <v>194</v>
      </c>
      <c r="C1821" s="21" t="s">
        <v>9</v>
      </c>
      <c r="D1821" s="21" t="s">
        <v>14</v>
      </c>
      <c r="E1821" s="21"/>
      <c r="F1821" s="21"/>
      <c r="G1821" s="21" t="s">
        <v>23</v>
      </c>
      <c r="H1821" s="21"/>
      <c r="I1821" s="21" t="s">
        <v>803</v>
      </c>
      <c r="J1821" s="21" t="s">
        <v>673</v>
      </c>
      <c r="K1821" s="21" t="s">
        <v>41</v>
      </c>
      <c r="L1821" t="b">
        <v>0</v>
      </c>
      <c r="M1821" t="b">
        <v>0</v>
      </c>
      <c r="N1821" t="b">
        <v>0</v>
      </c>
      <c r="O1821">
        <v>40</v>
      </c>
      <c r="P1821">
        <v>30</v>
      </c>
      <c r="Q1821">
        <v>0</v>
      </c>
      <c r="R1821" s="21" t="s">
        <v>49</v>
      </c>
      <c r="S1821">
        <v>1000</v>
      </c>
      <c r="T1821">
        <v>100</v>
      </c>
      <c r="U1821" t="b">
        <v>1</v>
      </c>
      <c r="V1821">
        <v>100</v>
      </c>
      <c r="W1821">
        <v>1</v>
      </c>
      <c r="X1821">
        <v>105</v>
      </c>
      <c r="Y1821">
        <v>60</v>
      </c>
      <c r="Z1821">
        <v>0.05</v>
      </c>
      <c r="AA1821" t="b">
        <v>1</v>
      </c>
      <c r="AB1821" s="21" t="s">
        <v>724</v>
      </c>
      <c r="AC1821">
        <v>5</v>
      </c>
      <c r="AD1821">
        <v>9</v>
      </c>
      <c r="AE1821">
        <v>10</v>
      </c>
      <c r="AF1821">
        <v>10</v>
      </c>
      <c r="AG1821" s="21" t="s">
        <v>48</v>
      </c>
      <c r="AH1821" t="b">
        <v>0</v>
      </c>
      <c r="AI1821" t="b">
        <v>0</v>
      </c>
      <c r="AJ1821">
        <v>50</v>
      </c>
      <c r="AK1821">
        <v>0</v>
      </c>
      <c r="AL1821">
        <v>2000</v>
      </c>
      <c r="AM1821" s="21" t="s">
        <v>398</v>
      </c>
      <c r="AN1821" s="21"/>
      <c r="AO1821" t="b">
        <v>0</v>
      </c>
      <c r="AP1821" s="21"/>
      <c r="AQ1821" s="21"/>
      <c r="AR1821" s="21" t="s">
        <v>375</v>
      </c>
      <c r="AS1821" s="21"/>
      <c r="AU1821" s="21"/>
      <c r="AW1821">
        <v>1</v>
      </c>
      <c r="AX1821" s="21"/>
      <c r="AY1821">
        <v>9498256</v>
      </c>
      <c r="BE1821" s="21"/>
    </row>
    <row r="1822" spans="1:57" x14ac:dyDescent="0.25">
      <c r="A1822">
        <v>1.7</v>
      </c>
      <c r="B1822" s="21" t="s">
        <v>194</v>
      </c>
      <c r="C1822" s="21" t="s">
        <v>9</v>
      </c>
      <c r="D1822" s="21" t="s">
        <v>14</v>
      </c>
      <c r="E1822" s="21"/>
      <c r="F1822" s="21"/>
      <c r="G1822" s="21" t="s">
        <v>23</v>
      </c>
      <c r="H1822" s="21"/>
      <c r="I1822" s="21" t="s">
        <v>803</v>
      </c>
      <c r="J1822" s="21" t="s">
        <v>673</v>
      </c>
      <c r="K1822" s="21" t="s">
        <v>41</v>
      </c>
      <c r="L1822" t="b">
        <v>0</v>
      </c>
      <c r="M1822" t="b">
        <v>0</v>
      </c>
      <c r="N1822" t="b">
        <v>0</v>
      </c>
      <c r="O1822">
        <v>40</v>
      </c>
      <c r="P1822">
        <v>30</v>
      </c>
      <c r="Q1822">
        <v>0</v>
      </c>
      <c r="R1822" s="21" t="s">
        <v>49</v>
      </c>
      <c r="S1822">
        <v>1000</v>
      </c>
      <c r="T1822">
        <v>100</v>
      </c>
      <c r="U1822" t="b">
        <v>1</v>
      </c>
      <c r="V1822">
        <v>100</v>
      </c>
      <c r="W1822">
        <v>1</v>
      </c>
      <c r="X1822">
        <v>105</v>
      </c>
      <c r="Y1822">
        <v>60</v>
      </c>
      <c r="Z1822">
        <v>0.05</v>
      </c>
      <c r="AA1822" t="b">
        <v>1</v>
      </c>
      <c r="AB1822" s="21" t="s">
        <v>724</v>
      </c>
      <c r="AC1822">
        <v>5</v>
      </c>
      <c r="AD1822">
        <v>9</v>
      </c>
      <c r="AE1822">
        <v>10</v>
      </c>
      <c r="AF1822">
        <v>10</v>
      </c>
      <c r="AG1822" s="21" t="s">
        <v>48</v>
      </c>
      <c r="AH1822" t="b">
        <v>0</v>
      </c>
      <c r="AI1822" t="b">
        <v>0</v>
      </c>
      <c r="AJ1822">
        <v>50</v>
      </c>
      <c r="AK1822">
        <v>0</v>
      </c>
      <c r="AL1822">
        <v>2000</v>
      </c>
      <c r="AM1822" s="21" t="s">
        <v>399</v>
      </c>
      <c r="AN1822" s="21"/>
      <c r="AO1822" t="b">
        <v>0</v>
      </c>
      <c r="AP1822" s="21"/>
      <c r="AQ1822" s="21"/>
      <c r="AR1822" s="21" t="s">
        <v>375</v>
      </c>
      <c r="AS1822" s="21"/>
      <c r="AU1822" s="21"/>
      <c r="AW1822">
        <v>2.35398</v>
      </c>
      <c r="AX1822" s="21"/>
      <c r="AY1822">
        <v>2263842</v>
      </c>
      <c r="BE1822" s="21"/>
    </row>
    <row r="1823" spans="1:57" x14ac:dyDescent="0.25">
      <c r="A1823">
        <v>1.7</v>
      </c>
      <c r="B1823" s="21" t="s">
        <v>194</v>
      </c>
      <c r="C1823" s="21" t="s">
        <v>9</v>
      </c>
      <c r="D1823" s="21" t="s">
        <v>14</v>
      </c>
      <c r="E1823" s="21"/>
      <c r="F1823" s="21"/>
      <c r="G1823" s="21" t="s">
        <v>23</v>
      </c>
      <c r="H1823" s="21"/>
      <c r="I1823" s="21" t="s">
        <v>803</v>
      </c>
      <c r="J1823" s="21" t="s">
        <v>673</v>
      </c>
      <c r="K1823" s="21" t="s">
        <v>41</v>
      </c>
      <c r="L1823" t="b">
        <v>0</v>
      </c>
      <c r="M1823" t="b">
        <v>0</v>
      </c>
      <c r="N1823" t="b">
        <v>0</v>
      </c>
      <c r="O1823">
        <v>40</v>
      </c>
      <c r="P1823">
        <v>30</v>
      </c>
      <c r="Q1823">
        <v>0</v>
      </c>
      <c r="R1823" s="21" t="s">
        <v>49</v>
      </c>
      <c r="S1823">
        <v>1000</v>
      </c>
      <c r="T1823">
        <v>100</v>
      </c>
      <c r="U1823" t="b">
        <v>1</v>
      </c>
      <c r="V1823">
        <v>100</v>
      </c>
      <c r="W1823">
        <v>1</v>
      </c>
      <c r="X1823">
        <v>105</v>
      </c>
      <c r="Y1823">
        <v>60</v>
      </c>
      <c r="Z1823">
        <v>0.05</v>
      </c>
      <c r="AA1823" t="b">
        <v>1</v>
      </c>
      <c r="AB1823" s="21" t="s">
        <v>724</v>
      </c>
      <c r="AC1823">
        <v>5</v>
      </c>
      <c r="AD1823">
        <v>9</v>
      </c>
      <c r="AE1823">
        <v>10</v>
      </c>
      <c r="AF1823">
        <v>10</v>
      </c>
      <c r="AG1823" s="21" t="s">
        <v>48</v>
      </c>
      <c r="AH1823" t="b">
        <v>0</v>
      </c>
      <c r="AI1823" t="b">
        <v>0</v>
      </c>
      <c r="AJ1823">
        <v>50</v>
      </c>
      <c r="AK1823">
        <v>0</v>
      </c>
      <c r="AL1823">
        <v>2000</v>
      </c>
      <c r="AM1823" s="21" t="s">
        <v>400</v>
      </c>
      <c r="AN1823" s="21"/>
      <c r="AO1823" t="b">
        <v>0</v>
      </c>
      <c r="AP1823" s="21"/>
      <c r="AQ1823" s="21"/>
      <c r="AR1823" s="21" t="s">
        <v>375</v>
      </c>
      <c r="AS1823" s="21"/>
      <c r="AU1823" s="21"/>
      <c r="AW1823">
        <v>3</v>
      </c>
      <c r="AX1823" s="21"/>
      <c r="AY1823">
        <v>8388352</v>
      </c>
      <c r="BE1823" s="21"/>
    </row>
    <row r="1824" spans="1:57" x14ac:dyDescent="0.25">
      <c r="A1824">
        <v>1.7</v>
      </c>
      <c r="B1824" s="21" t="s">
        <v>194</v>
      </c>
      <c r="C1824" s="21" t="s">
        <v>9</v>
      </c>
      <c r="D1824" s="21" t="s">
        <v>14</v>
      </c>
      <c r="E1824" s="21"/>
      <c r="F1824" s="21"/>
      <c r="G1824" s="21" t="s">
        <v>23</v>
      </c>
      <c r="H1824" s="21"/>
      <c r="I1824" s="21" t="s">
        <v>803</v>
      </c>
      <c r="J1824" s="21" t="s">
        <v>673</v>
      </c>
      <c r="K1824" s="21" t="s">
        <v>41</v>
      </c>
      <c r="L1824" t="b">
        <v>0</v>
      </c>
      <c r="M1824" t="b">
        <v>0</v>
      </c>
      <c r="N1824" t="b">
        <v>0</v>
      </c>
      <c r="O1824">
        <v>40</v>
      </c>
      <c r="P1824">
        <v>30</v>
      </c>
      <c r="Q1824">
        <v>0</v>
      </c>
      <c r="R1824" s="21" t="s">
        <v>49</v>
      </c>
      <c r="S1824">
        <v>1000</v>
      </c>
      <c r="T1824">
        <v>100</v>
      </c>
      <c r="U1824" t="b">
        <v>1</v>
      </c>
      <c r="V1824">
        <v>100</v>
      </c>
      <c r="W1824">
        <v>1</v>
      </c>
      <c r="X1824">
        <v>105</v>
      </c>
      <c r="Y1824">
        <v>60</v>
      </c>
      <c r="Z1824">
        <v>0.05</v>
      </c>
      <c r="AA1824" t="b">
        <v>1</v>
      </c>
      <c r="AB1824" s="21" t="s">
        <v>724</v>
      </c>
      <c r="AC1824">
        <v>5</v>
      </c>
      <c r="AD1824">
        <v>9</v>
      </c>
      <c r="AE1824">
        <v>10</v>
      </c>
      <c r="AF1824">
        <v>10</v>
      </c>
      <c r="AG1824" s="21" t="s">
        <v>48</v>
      </c>
      <c r="AH1824" t="b">
        <v>0</v>
      </c>
      <c r="AI1824" t="b">
        <v>0</v>
      </c>
      <c r="AJ1824">
        <v>50</v>
      </c>
      <c r="AK1824">
        <v>0</v>
      </c>
      <c r="AL1824">
        <v>2000</v>
      </c>
      <c r="AM1824" s="21" t="s">
        <v>401</v>
      </c>
      <c r="AN1824" s="21"/>
      <c r="AO1824" t="b">
        <v>0</v>
      </c>
      <c r="AP1824" s="21"/>
      <c r="AQ1824" s="21"/>
      <c r="AR1824" s="21" t="s">
        <v>375</v>
      </c>
      <c r="AS1824" s="21"/>
      <c r="AU1824" s="21"/>
      <c r="AW1824">
        <v>1</v>
      </c>
      <c r="AX1824" s="21"/>
      <c r="AY1824">
        <v>3329330</v>
      </c>
      <c r="BE1824" s="21"/>
    </row>
    <row r="1825" spans="1:58" x14ac:dyDescent="0.25">
      <c r="A1825">
        <v>1.7</v>
      </c>
      <c r="B1825" s="21" t="s">
        <v>194</v>
      </c>
      <c r="C1825" s="21" t="s">
        <v>9</v>
      </c>
      <c r="D1825" s="21" t="s">
        <v>14</v>
      </c>
      <c r="E1825" s="21"/>
      <c r="F1825" s="21"/>
      <c r="G1825" s="21" t="s">
        <v>23</v>
      </c>
      <c r="H1825" s="21"/>
      <c r="I1825" s="21" t="s">
        <v>803</v>
      </c>
      <c r="J1825" s="21" t="s">
        <v>673</v>
      </c>
      <c r="K1825" s="21" t="s">
        <v>41</v>
      </c>
      <c r="L1825" t="b">
        <v>0</v>
      </c>
      <c r="M1825" t="b">
        <v>0</v>
      </c>
      <c r="N1825" t="b">
        <v>0</v>
      </c>
      <c r="O1825">
        <v>40</v>
      </c>
      <c r="P1825">
        <v>30</v>
      </c>
      <c r="Q1825">
        <v>0</v>
      </c>
      <c r="R1825" s="21" t="s">
        <v>49</v>
      </c>
      <c r="S1825">
        <v>1000</v>
      </c>
      <c r="T1825">
        <v>100</v>
      </c>
      <c r="U1825" t="b">
        <v>1</v>
      </c>
      <c r="V1825">
        <v>100</v>
      </c>
      <c r="W1825">
        <v>1</v>
      </c>
      <c r="X1825">
        <v>105</v>
      </c>
      <c r="Y1825">
        <v>60</v>
      </c>
      <c r="Z1825">
        <v>0.05</v>
      </c>
      <c r="AA1825" t="b">
        <v>1</v>
      </c>
      <c r="AB1825" s="21" t="s">
        <v>724</v>
      </c>
      <c r="AC1825">
        <v>5</v>
      </c>
      <c r="AD1825">
        <v>9</v>
      </c>
      <c r="AE1825">
        <v>10</v>
      </c>
      <c r="AF1825">
        <v>10</v>
      </c>
      <c r="AG1825" s="21" t="s">
        <v>48</v>
      </c>
      <c r="AH1825" t="b">
        <v>0</v>
      </c>
      <c r="AI1825" t="b">
        <v>0</v>
      </c>
      <c r="AJ1825">
        <v>50</v>
      </c>
      <c r="AK1825">
        <v>0</v>
      </c>
      <c r="AL1825">
        <v>2000</v>
      </c>
      <c r="AM1825" s="21" t="s">
        <v>402</v>
      </c>
      <c r="AN1825" s="21"/>
      <c r="AO1825" t="b">
        <v>0</v>
      </c>
      <c r="AP1825" s="21"/>
      <c r="AQ1825" s="21"/>
      <c r="AR1825" s="21" t="s">
        <v>375</v>
      </c>
      <c r="AS1825" s="21"/>
      <c r="AU1825" s="21"/>
      <c r="AW1825">
        <v>1</v>
      </c>
      <c r="AX1825" s="21"/>
      <c r="AY1825">
        <v>8388736</v>
      </c>
      <c r="AZ1825">
        <v>0</v>
      </c>
      <c r="BA1825">
        <v>0</v>
      </c>
      <c r="BB1825">
        <v>60</v>
      </c>
      <c r="BC1825">
        <v>0</v>
      </c>
      <c r="BD1825">
        <v>100</v>
      </c>
      <c r="BE1825" s="21"/>
      <c r="BF1825">
        <v>0</v>
      </c>
    </row>
    <row r="1826" spans="1:58" x14ac:dyDescent="0.25">
      <c r="A1826">
        <v>1.7</v>
      </c>
      <c r="B1826" s="21" t="s">
        <v>194</v>
      </c>
      <c r="C1826" s="21" t="s">
        <v>9</v>
      </c>
      <c r="D1826" s="21" t="s">
        <v>14</v>
      </c>
      <c r="E1826" s="21"/>
      <c r="F1826" s="21"/>
      <c r="G1826" s="21" t="s">
        <v>23</v>
      </c>
      <c r="H1826" s="21"/>
      <c r="I1826" s="21" t="s">
        <v>803</v>
      </c>
      <c r="J1826" s="21" t="s">
        <v>673</v>
      </c>
      <c r="K1826" s="21" t="s">
        <v>41</v>
      </c>
      <c r="L1826" t="b">
        <v>0</v>
      </c>
      <c r="M1826" t="b">
        <v>0</v>
      </c>
      <c r="N1826" t="b">
        <v>0</v>
      </c>
      <c r="O1826">
        <v>40</v>
      </c>
      <c r="P1826">
        <v>30</v>
      </c>
      <c r="Q1826">
        <v>0</v>
      </c>
      <c r="R1826" s="21" t="s">
        <v>49</v>
      </c>
      <c r="S1826">
        <v>1000</v>
      </c>
      <c r="T1826">
        <v>100</v>
      </c>
      <c r="U1826" t="b">
        <v>1</v>
      </c>
      <c r="V1826">
        <v>100</v>
      </c>
      <c r="W1826">
        <v>1</v>
      </c>
      <c r="X1826">
        <v>105</v>
      </c>
      <c r="Y1826">
        <v>60</v>
      </c>
      <c r="Z1826">
        <v>0.05</v>
      </c>
      <c r="AA1826" t="b">
        <v>1</v>
      </c>
      <c r="AB1826" s="21" t="s">
        <v>724</v>
      </c>
      <c r="AC1826">
        <v>5</v>
      </c>
      <c r="AD1826">
        <v>9</v>
      </c>
      <c r="AE1826">
        <v>10</v>
      </c>
      <c r="AF1826">
        <v>10</v>
      </c>
      <c r="AG1826" s="21" t="s">
        <v>48</v>
      </c>
      <c r="AH1826" t="b">
        <v>0</v>
      </c>
      <c r="AI1826" t="b">
        <v>0</v>
      </c>
      <c r="AJ1826">
        <v>50</v>
      </c>
      <c r="AK1826">
        <v>0</v>
      </c>
      <c r="AL1826">
        <v>2000</v>
      </c>
      <c r="AM1826" s="21" t="s">
        <v>402</v>
      </c>
      <c r="AN1826" s="21"/>
      <c r="AO1826" t="b">
        <v>0</v>
      </c>
      <c r="AP1826" s="21"/>
      <c r="AQ1826" s="21"/>
      <c r="AR1826" s="21" t="s">
        <v>375</v>
      </c>
      <c r="AS1826" s="21"/>
      <c r="AU1826" s="21"/>
      <c r="AW1826">
        <v>1</v>
      </c>
      <c r="AX1826" s="21"/>
      <c r="AY1826">
        <v>8388736</v>
      </c>
      <c r="AZ1826">
        <v>0</v>
      </c>
      <c r="BA1826">
        <v>1</v>
      </c>
      <c r="BB1826">
        <v>61</v>
      </c>
      <c r="BC1826">
        <v>100</v>
      </c>
      <c r="BD1826">
        <v>140</v>
      </c>
      <c r="BE1826" s="21"/>
      <c r="BF1826">
        <v>0</v>
      </c>
    </row>
    <row r="1827" spans="1:58" x14ac:dyDescent="0.25">
      <c r="A1827">
        <v>1.7</v>
      </c>
      <c r="B1827" s="21" t="s">
        <v>194</v>
      </c>
      <c r="C1827" s="21" t="s">
        <v>9</v>
      </c>
      <c r="D1827" s="21" t="s">
        <v>14</v>
      </c>
      <c r="E1827" s="21"/>
      <c r="F1827" s="21"/>
      <c r="G1827" s="21" t="s">
        <v>23</v>
      </c>
      <c r="H1827" s="21"/>
      <c r="I1827" s="21" t="s">
        <v>803</v>
      </c>
      <c r="J1827" s="21" t="s">
        <v>673</v>
      </c>
      <c r="K1827" s="21" t="s">
        <v>41</v>
      </c>
      <c r="L1827" t="b">
        <v>0</v>
      </c>
      <c r="M1827" t="b">
        <v>0</v>
      </c>
      <c r="N1827" t="b">
        <v>0</v>
      </c>
      <c r="O1827">
        <v>40</v>
      </c>
      <c r="P1827">
        <v>30</v>
      </c>
      <c r="Q1827">
        <v>0</v>
      </c>
      <c r="R1827" s="21" t="s">
        <v>49</v>
      </c>
      <c r="S1827">
        <v>1000</v>
      </c>
      <c r="T1827">
        <v>100</v>
      </c>
      <c r="U1827" t="b">
        <v>1</v>
      </c>
      <c r="V1827">
        <v>100</v>
      </c>
      <c r="W1827">
        <v>1</v>
      </c>
      <c r="X1827">
        <v>105</v>
      </c>
      <c r="Y1827">
        <v>60</v>
      </c>
      <c r="Z1827">
        <v>0.05</v>
      </c>
      <c r="AA1827" t="b">
        <v>1</v>
      </c>
      <c r="AB1827" s="21" t="s">
        <v>724</v>
      </c>
      <c r="AC1827">
        <v>5</v>
      </c>
      <c r="AD1827">
        <v>9</v>
      </c>
      <c r="AE1827">
        <v>10</v>
      </c>
      <c r="AF1827">
        <v>10</v>
      </c>
      <c r="AG1827" s="21" t="s">
        <v>48</v>
      </c>
      <c r="AH1827" t="b">
        <v>0</v>
      </c>
      <c r="AI1827" t="b">
        <v>0</v>
      </c>
      <c r="AJ1827">
        <v>50</v>
      </c>
      <c r="AK1827">
        <v>0</v>
      </c>
      <c r="AL1827">
        <v>2000</v>
      </c>
      <c r="AM1827" s="21" t="s">
        <v>403</v>
      </c>
      <c r="AN1827" s="21"/>
      <c r="AO1827" t="b">
        <v>0</v>
      </c>
      <c r="AP1827" s="21"/>
      <c r="AQ1827" s="21"/>
      <c r="AR1827" s="21" t="s">
        <v>375</v>
      </c>
      <c r="AS1827" s="21"/>
      <c r="AU1827" s="21"/>
      <c r="AW1827">
        <v>2.4418299999999999</v>
      </c>
      <c r="AX1827" s="21"/>
      <c r="AY1827">
        <v>14822282</v>
      </c>
      <c r="BE1827" s="21"/>
    </row>
    <row r="1828" spans="1:58" x14ac:dyDescent="0.25">
      <c r="A1828">
        <v>1.7</v>
      </c>
      <c r="B1828" s="21" t="s">
        <v>194</v>
      </c>
      <c r="C1828" s="21" t="s">
        <v>9</v>
      </c>
      <c r="D1828" s="21" t="s">
        <v>14</v>
      </c>
      <c r="E1828" s="21"/>
      <c r="F1828" s="21"/>
      <c r="G1828" s="21" t="s">
        <v>23</v>
      </c>
      <c r="H1828" s="21"/>
      <c r="I1828" s="21" t="s">
        <v>803</v>
      </c>
      <c r="J1828" s="21" t="s">
        <v>673</v>
      </c>
      <c r="K1828" s="21" t="s">
        <v>41</v>
      </c>
      <c r="L1828" t="b">
        <v>0</v>
      </c>
      <c r="M1828" t="b">
        <v>0</v>
      </c>
      <c r="N1828" t="b">
        <v>0</v>
      </c>
      <c r="O1828">
        <v>40</v>
      </c>
      <c r="P1828">
        <v>30</v>
      </c>
      <c r="Q1828">
        <v>0</v>
      </c>
      <c r="R1828" s="21" t="s">
        <v>49</v>
      </c>
      <c r="S1828">
        <v>1000</v>
      </c>
      <c r="T1828">
        <v>100</v>
      </c>
      <c r="U1828" t="b">
        <v>1</v>
      </c>
      <c r="V1828">
        <v>100</v>
      </c>
      <c r="W1828">
        <v>1</v>
      </c>
      <c r="X1828">
        <v>105</v>
      </c>
      <c r="Y1828">
        <v>60</v>
      </c>
      <c r="Z1828">
        <v>0.05</v>
      </c>
      <c r="AA1828" t="b">
        <v>1</v>
      </c>
      <c r="AB1828" s="21" t="s">
        <v>724</v>
      </c>
      <c r="AC1828">
        <v>5</v>
      </c>
      <c r="AD1828">
        <v>9</v>
      </c>
      <c r="AE1828">
        <v>10</v>
      </c>
      <c r="AF1828">
        <v>10</v>
      </c>
      <c r="AG1828" s="21" t="s">
        <v>48</v>
      </c>
      <c r="AH1828" t="b">
        <v>0</v>
      </c>
      <c r="AI1828" t="b">
        <v>0</v>
      </c>
      <c r="AJ1828">
        <v>50</v>
      </c>
      <c r="AK1828">
        <v>0</v>
      </c>
      <c r="AL1828">
        <v>2000</v>
      </c>
      <c r="AM1828" s="21" t="s">
        <v>404</v>
      </c>
      <c r="AN1828" s="21"/>
      <c r="AO1828" t="b">
        <v>0</v>
      </c>
      <c r="AP1828" s="21"/>
      <c r="AQ1828" s="21"/>
      <c r="AR1828" s="21" t="s">
        <v>375</v>
      </c>
      <c r="AS1828" s="21"/>
      <c r="AU1828" s="21"/>
      <c r="AW1828">
        <v>3</v>
      </c>
      <c r="AX1828" s="21"/>
      <c r="AY1828">
        <v>42495</v>
      </c>
      <c r="BE1828" s="21"/>
    </row>
    <row r="1829" spans="1:58" x14ac:dyDescent="0.25">
      <c r="A1829">
        <v>1.7</v>
      </c>
      <c r="B1829" s="21" t="s">
        <v>194</v>
      </c>
      <c r="C1829" s="21" t="s">
        <v>9</v>
      </c>
      <c r="D1829" s="21" t="s">
        <v>14</v>
      </c>
      <c r="E1829" s="21"/>
      <c r="F1829" s="21"/>
      <c r="G1829" s="21" t="s">
        <v>23</v>
      </c>
      <c r="H1829" s="21"/>
      <c r="I1829" s="21" t="s">
        <v>803</v>
      </c>
      <c r="J1829" s="21" t="s">
        <v>673</v>
      </c>
      <c r="K1829" s="21" t="s">
        <v>41</v>
      </c>
      <c r="L1829" t="b">
        <v>0</v>
      </c>
      <c r="M1829" t="b">
        <v>0</v>
      </c>
      <c r="N1829" t="b">
        <v>0</v>
      </c>
      <c r="O1829">
        <v>40</v>
      </c>
      <c r="P1829">
        <v>30</v>
      </c>
      <c r="Q1829">
        <v>0</v>
      </c>
      <c r="R1829" s="21" t="s">
        <v>49</v>
      </c>
      <c r="S1829">
        <v>1000</v>
      </c>
      <c r="T1829">
        <v>100</v>
      </c>
      <c r="U1829" t="b">
        <v>1</v>
      </c>
      <c r="V1829">
        <v>100</v>
      </c>
      <c r="W1829">
        <v>1</v>
      </c>
      <c r="X1829">
        <v>105</v>
      </c>
      <c r="Y1829">
        <v>60</v>
      </c>
      <c r="Z1829">
        <v>0.05</v>
      </c>
      <c r="AA1829" t="b">
        <v>1</v>
      </c>
      <c r="AB1829" s="21" t="s">
        <v>724</v>
      </c>
      <c r="AC1829">
        <v>5</v>
      </c>
      <c r="AD1829">
        <v>9</v>
      </c>
      <c r="AE1829">
        <v>10</v>
      </c>
      <c r="AF1829">
        <v>10</v>
      </c>
      <c r="AG1829" s="21" t="s">
        <v>48</v>
      </c>
      <c r="AH1829" t="b">
        <v>0</v>
      </c>
      <c r="AI1829" t="b">
        <v>0</v>
      </c>
      <c r="AJ1829">
        <v>50</v>
      </c>
      <c r="AK1829">
        <v>0</v>
      </c>
      <c r="AL1829">
        <v>2000</v>
      </c>
      <c r="AM1829" s="21" t="s">
        <v>405</v>
      </c>
      <c r="AN1829" s="21"/>
      <c r="AO1829" t="b">
        <v>0</v>
      </c>
      <c r="AP1829" s="21"/>
      <c r="AQ1829" s="21"/>
      <c r="AR1829" s="21" t="s">
        <v>375</v>
      </c>
      <c r="AS1829" s="21"/>
      <c r="AU1829" s="21"/>
      <c r="AW1829">
        <v>1</v>
      </c>
      <c r="AX1829" s="21"/>
      <c r="AY1829">
        <v>8388736</v>
      </c>
      <c r="BE1829" s="21"/>
    </row>
    <row r="1830" spans="1:58" x14ac:dyDescent="0.25">
      <c r="A1830">
        <v>1.7</v>
      </c>
      <c r="B1830" s="21" t="s">
        <v>194</v>
      </c>
      <c r="C1830" s="21" t="s">
        <v>9</v>
      </c>
      <c r="D1830" s="21" t="s">
        <v>14</v>
      </c>
      <c r="E1830" s="21"/>
      <c r="F1830" s="21"/>
      <c r="G1830" s="21" t="s">
        <v>23</v>
      </c>
      <c r="H1830" s="21"/>
      <c r="I1830" s="21" t="s">
        <v>803</v>
      </c>
      <c r="J1830" s="21" t="s">
        <v>673</v>
      </c>
      <c r="K1830" s="21" t="s">
        <v>41</v>
      </c>
      <c r="L1830" t="b">
        <v>0</v>
      </c>
      <c r="M1830" t="b">
        <v>0</v>
      </c>
      <c r="N1830" t="b">
        <v>0</v>
      </c>
      <c r="O1830">
        <v>40</v>
      </c>
      <c r="P1830">
        <v>30</v>
      </c>
      <c r="Q1830">
        <v>0</v>
      </c>
      <c r="R1830" s="21" t="s">
        <v>49</v>
      </c>
      <c r="S1830">
        <v>1000</v>
      </c>
      <c r="T1830">
        <v>100</v>
      </c>
      <c r="U1830" t="b">
        <v>1</v>
      </c>
      <c r="V1830">
        <v>100</v>
      </c>
      <c r="W1830">
        <v>1</v>
      </c>
      <c r="X1830">
        <v>105</v>
      </c>
      <c r="Y1830">
        <v>60</v>
      </c>
      <c r="Z1830">
        <v>0.05</v>
      </c>
      <c r="AA1830" t="b">
        <v>1</v>
      </c>
      <c r="AB1830" s="21" t="s">
        <v>724</v>
      </c>
      <c r="AC1830">
        <v>5</v>
      </c>
      <c r="AD1830">
        <v>9</v>
      </c>
      <c r="AE1830">
        <v>10</v>
      </c>
      <c r="AF1830">
        <v>10</v>
      </c>
      <c r="AG1830" s="21" t="s">
        <v>48</v>
      </c>
      <c r="AH1830" t="b">
        <v>0</v>
      </c>
      <c r="AI1830" t="b">
        <v>0</v>
      </c>
      <c r="AJ1830">
        <v>50</v>
      </c>
      <c r="AK1830">
        <v>0</v>
      </c>
      <c r="AL1830">
        <v>2000</v>
      </c>
      <c r="AM1830" s="21" t="s">
        <v>406</v>
      </c>
      <c r="AN1830" s="21"/>
      <c r="AO1830" t="b">
        <v>0</v>
      </c>
      <c r="AP1830" s="21"/>
      <c r="AQ1830" s="21"/>
      <c r="AR1830" s="21" t="s">
        <v>375</v>
      </c>
      <c r="AS1830" s="21"/>
      <c r="AU1830" s="21"/>
      <c r="AW1830">
        <v>1.00739</v>
      </c>
      <c r="AX1830" s="21"/>
      <c r="AY1830">
        <v>8388736</v>
      </c>
      <c r="BE1830" s="21"/>
    </row>
    <row r="1831" spans="1:58" x14ac:dyDescent="0.25">
      <c r="A1831">
        <v>1.7</v>
      </c>
      <c r="B1831" s="21" t="s">
        <v>194</v>
      </c>
      <c r="C1831" s="21" t="s">
        <v>9</v>
      </c>
      <c r="D1831" s="21" t="s">
        <v>14</v>
      </c>
      <c r="E1831" s="21"/>
      <c r="F1831" s="21"/>
      <c r="G1831" s="21" t="s">
        <v>23</v>
      </c>
      <c r="H1831" s="21"/>
      <c r="I1831" s="21" t="s">
        <v>803</v>
      </c>
      <c r="J1831" s="21" t="s">
        <v>673</v>
      </c>
      <c r="K1831" s="21" t="s">
        <v>41</v>
      </c>
      <c r="L1831" t="b">
        <v>0</v>
      </c>
      <c r="M1831" t="b">
        <v>0</v>
      </c>
      <c r="N1831" t="b">
        <v>0</v>
      </c>
      <c r="O1831">
        <v>40</v>
      </c>
      <c r="P1831">
        <v>30</v>
      </c>
      <c r="Q1831">
        <v>0</v>
      </c>
      <c r="R1831" s="21" t="s">
        <v>49</v>
      </c>
      <c r="S1831">
        <v>1000</v>
      </c>
      <c r="T1831">
        <v>100</v>
      </c>
      <c r="U1831" t="b">
        <v>1</v>
      </c>
      <c r="V1831">
        <v>100</v>
      </c>
      <c r="W1831">
        <v>1</v>
      </c>
      <c r="X1831">
        <v>105</v>
      </c>
      <c r="Y1831">
        <v>60</v>
      </c>
      <c r="Z1831">
        <v>0.05</v>
      </c>
      <c r="AA1831" t="b">
        <v>1</v>
      </c>
      <c r="AB1831" s="21" t="s">
        <v>724</v>
      </c>
      <c r="AC1831">
        <v>5</v>
      </c>
      <c r="AD1831">
        <v>9</v>
      </c>
      <c r="AE1831">
        <v>10</v>
      </c>
      <c r="AF1831">
        <v>10</v>
      </c>
      <c r="AG1831" s="21" t="s">
        <v>48</v>
      </c>
      <c r="AH1831" t="b">
        <v>0</v>
      </c>
      <c r="AI1831" t="b">
        <v>0</v>
      </c>
      <c r="AJ1831">
        <v>50</v>
      </c>
      <c r="AK1831">
        <v>0</v>
      </c>
      <c r="AL1831">
        <v>2000</v>
      </c>
      <c r="AM1831" s="21" t="s">
        <v>407</v>
      </c>
      <c r="AN1831" s="21"/>
      <c r="AO1831" t="b">
        <v>0</v>
      </c>
      <c r="AP1831" s="21"/>
      <c r="AQ1831" s="21"/>
      <c r="AR1831" s="21" t="s">
        <v>375</v>
      </c>
      <c r="AS1831" s="21"/>
      <c r="AU1831" s="21"/>
      <c r="AW1831">
        <v>1</v>
      </c>
      <c r="AX1831" s="21"/>
      <c r="AY1831">
        <v>14822282</v>
      </c>
      <c r="BE1831" s="21"/>
    </row>
    <row r="1832" spans="1:58" x14ac:dyDescent="0.25">
      <c r="A1832">
        <v>1.7</v>
      </c>
      <c r="B1832" s="21" t="s">
        <v>194</v>
      </c>
      <c r="C1832" s="21" t="s">
        <v>9</v>
      </c>
      <c r="D1832" s="21" t="s">
        <v>14</v>
      </c>
      <c r="E1832" s="21"/>
      <c r="F1832" s="21"/>
      <c r="G1832" s="21" t="s">
        <v>23</v>
      </c>
      <c r="H1832" s="21"/>
      <c r="I1832" s="21" t="s">
        <v>803</v>
      </c>
      <c r="J1832" s="21" t="s">
        <v>673</v>
      </c>
      <c r="K1832" s="21" t="s">
        <v>41</v>
      </c>
      <c r="L1832" t="b">
        <v>0</v>
      </c>
      <c r="M1832" t="b">
        <v>0</v>
      </c>
      <c r="N1832" t="b">
        <v>0</v>
      </c>
      <c r="O1832">
        <v>40</v>
      </c>
      <c r="P1832">
        <v>30</v>
      </c>
      <c r="Q1832">
        <v>0</v>
      </c>
      <c r="R1832" s="21" t="s">
        <v>49</v>
      </c>
      <c r="S1832">
        <v>1000</v>
      </c>
      <c r="T1832">
        <v>100</v>
      </c>
      <c r="U1832" t="b">
        <v>1</v>
      </c>
      <c r="V1832">
        <v>100</v>
      </c>
      <c r="W1832">
        <v>1</v>
      </c>
      <c r="X1832">
        <v>105</v>
      </c>
      <c r="Y1832">
        <v>60</v>
      </c>
      <c r="Z1832">
        <v>0.05</v>
      </c>
      <c r="AA1832" t="b">
        <v>1</v>
      </c>
      <c r="AB1832" s="21" t="s">
        <v>724</v>
      </c>
      <c r="AC1832">
        <v>5</v>
      </c>
      <c r="AD1832">
        <v>9</v>
      </c>
      <c r="AE1832">
        <v>10</v>
      </c>
      <c r="AF1832">
        <v>10</v>
      </c>
      <c r="AG1832" s="21" t="s">
        <v>48</v>
      </c>
      <c r="AH1832" t="b">
        <v>0</v>
      </c>
      <c r="AI1832" t="b">
        <v>0</v>
      </c>
      <c r="AJ1832">
        <v>50</v>
      </c>
      <c r="AK1832">
        <v>0</v>
      </c>
      <c r="AL1832">
        <v>2000</v>
      </c>
      <c r="AM1832" s="21" t="s">
        <v>408</v>
      </c>
      <c r="AN1832" s="21"/>
      <c r="AO1832" t="b">
        <v>0</v>
      </c>
      <c r="AP1832" s="21"/>
      <c r="AQ1832" s="21"/>
      <c r="AR1832" s="21" t="s">
        <v>375</v>
      </c>
      <c r="AS1832" s="21"/>
      <c r="AU1832" s="21"/>
      <c r="AW1832">
        <v>1</v>
      </c>
      <c r="AX1832" s="21"/>
      <c r="AY1832">
        <v>42495</v>
      </c>
      <c r="BE1832" s="21"/>
    </row>
    <row r="1833" spans="1:58" x14ac:dyDescent="0.25">
      <c r="A1833">
        <v>1.7</v>
      </c>
      <c r="B1833" s="21" t="s">
        <v>194</v>
      </c>
      <c r="C1833" s="21" t="s">
        <v>9</v>
      </c>
      <c r="D1833" s="21" t="s">
        <v>14</v>
      </c>
      <c r="E1833" s="21"/>
      <c r="F1833" s="21"/>
      <c r="G1833" s="21" t="s">
        <v>23</v>
      </c>
      <c r="H1833" s="21"/>
      <c r="I1833" s="21" t="s">
        <v>803</v>
      </c>
      <c r="J1833" s="21" t="s">
        <v>673</v>
      </c>
      <c r="K1833" s="21" t="s">
        <v>41</v>
      </c>
      <c r="L1833" t="b">
        <v>0</v>
      </c>
      <c r="M1833" t="b">
        <v>0</v>
      </c>
      <c r="N1833" t="b">
        <v>0</v>
      </c>
      <c r="O1833">
        <v>40</v>
      </c>
      <c r="P1833">
        <v>30</v>
      </c>
      <c r="Q1833">
        <v>0</v>
      </c>
      <c r="R1833" s="21" t="s">
        <v>49</v>
      </c>
      <c r="S1833">
        <v>1000</v>
      </c>
      <c r="T1833">
        <v>100</v>
      </c>
      <c r="U1833" t="b">
        <v>1</v>
      </c>
      <c r="V1833">
        <v>100</v>
      </c>
      <c r="W1833">
        <v>1</v>
      </c>
      <c r="X1833">
        <v>105</v>
      </c>
      <c r="Y1833">
        <v>60</v>
      </c>
      <c r="Z1833">
        <v>0.05</v>
      </c>
      <c r="AA1833" t="b">
        <v>1</v>
      </c>
      <c r="AB1833" s="21" t="s">
        <v>724</v>
      </c>
      <c r="AC1833">
        <v>5</v>
      </c>
      <c r="AD1833">
        <v>9</v>
      </c>
      <c r="AE1833">
        <v>10</v>
      </c>
      <c r="AF1833">
        <v>10</v>
      </c>
      <c r="AG1833" s="21" t="s">
        <v>48</v>
      </c>
      <c r="AH1833" t="b">
        <v>0</v>
      </c>
      <c r="AI1833" t="b">
        <v>0</v>
      </c>
      <c r="AJ1833">
        <v>50</v>
      </c>
      <c r="AK1833">
        <v>0</v>
      </c>
      <c r="AL1833">
        <v>2000</v>
      </c>
      <c r="AM1833" s="21" t="s">
        <v>409</v>
      </c>
      <c r="AN1833" s="21"/>
      <c r="AO1833" t="b">
        <v>0</v>
      </c>
      <c r="AP1833" s="21"/>
      <c r="AQ1833" s="21"/>
      <c r="AR1833" s="21" t="s">
        <v>375</v>
      </c>
      <c r="AS1833" s="21"/>
      <c r="AU1833" s="21"/>
      <c r="AW1833">
        <v>1</v>
      </c>
      <c r="AX1833" s="21"/>
      <c r="AY1833">
        <v>8388736</v>
      </c>
      <c r="BE1833" s="21"/>
    </row>
    <row r="1834" spans="1:58" x14ac:dyDescent="0.25">
      <c r="A1834">
        <v>1.7</v>
      </c>
      <c r="B1834" s="21" t="s">
        <v>194</v>
      </c>
      <c r="C1834" s="21" t="s">
        <v>9</v>
      </c>
      <c r="D1834" s="21" t="s">
        <v>14</v>
      </c>
      <c r="E1834" s="21"/>
      <c r="F1834" s="21"/>
      <c r="G1834" s="21" t="s">
        <v>23</v>
      </c>
      <c r="H1834" s="21"/>
      <c r="I1834" s="21" t="s">
        <v>803</v>
      </c>
      <c r="J1834" s="21" t="s">
        <v>673</v>
      </c>
      <c r="K1834" s="21" t="s">
        <v>41</v>
      </c>
      <c r="L1834" t="b">
        <v>0</v>
      </c>
      <c r="M1834" t="b">
        <v>0</v>
      </c>
      <c r="N1834" t="b">
        <v>0</v>
      </c>
      <c r="O1834">
        <v>40</v>
      </c>
      <c r="P1834">
        <v>30</v>
      </c>
      <c r="Q1834">
        <v>0</v>
      </c>
      <c r="R1834" s="21" t="s">
        <v>49</v>
      </c>
      <c r="S1834">
        <v>1000</v>
      </c>
      <c r="T1834">
        <v>100</v>
      </c>
      <c r="U1834" t="b">
        <v>1</v>
      </c>
      <c r="V1834">
        <v>100</v>
      </c>
      <c r="W1834">
        <v>1</v>
      </c>
      <c r="X1834">
        <v>105</v>
      </c>
      <c r="Y1834">
        <v>60</v>
      </c>
      <c r="Z1834">
        <v>0.05</v>
      </c>
      <c r="AA1834" t="b">
        <v>1</v>
      </c>
      <c r="AB1834" s="21" t="s">
        <v>724</v>
      </c>
      <c r="AC1834">
        <v>5</v>
      </c>
      <c r="AD1834">
        <v>9</v>
      </c>
      <c r="AE1834">
        <v>10</v>
      </c>
      <c r="AF1834">
        <v>10</v>
      </c>
      <c r="AG1834" s="21" t="s">
        <v>48</v>
      </c>
      <c r="AH1834" t="b">
        <v>0</v>
      </c>
      <c r="AI1834" t="b">
        <v>0</v>
      </c>
      <c r="AJ1834">
        <v>50</v>
      </c>
      <c r="AK1834">
        <v>0</v>
      </c>
      <c r="AL1834">
        <v>2000</v>
      </c>
      <c r="AM1834" s="21" t="s">
        <v>410</v>
      </c>
      <c r="AN1834" s="21"/>
      <c r="AO1834" t="b">
        <v>0</v>
      </c>
      <c r="AP1834" s="21"/>
      <c r="AQ1834" s="21"/>
      <c r="AR1834" s="21" t="s">
        <v>375</v>
      </c>
      <c r="AS1834" s="21"/>
      <c r="AU1834" s="21"/>
      <c r="AW1834">
        <v>1</v>
      </c>
      <c r="AX1834" s="21"/>
      <c r="AY1834">
        <v>16711935</v>
      </c>
      <c r="BE1834" s="21"/>
    </row>
    <row r="1835" spans="1:58" x14ac:dyDescent="0.25">
      <c r="A1835">
        <v>1.7</v>
      </c>
      <c r="B1835" s="21" t="s">
        <v>194</v>
      </c>
      <c r="C1835" s="21" t="s">
        <v>9</v>
      </c>
      <c r="D1835" s="21" t="s">
        <v>14</v>
      </c>
      <c r="E1835" s="21"/>
      <c r="F1835" s="21"/>
      <c r="G1835" s="21" t="s">
        <v>23</v>
      </c>
      <c r="H1835" s="21"/>
      <c r="I1835" s="21" t="s">
        <v>803</v>
      </c>
      <c r="J1835" s="21" t="s">
        <v>673</v>
      </c>
      <c r="K1835" s="21" t="s">
        <v>41</v>
      </c>
      <c r="L1835" t="b">
        <v>0</v>
      </c>
      <c r="M1835" t="b">
        <v>0</v>
      </c>
      <c r="N1835" t="b">
        <v>0</v>
      </c>
      <c r="O1835">
        <v>40</v>
      </c>
      <c r="P1835">
        <v>30</v>
      </c>
      <c r="Q1835">
        <v>0</v>
      </c>
      <c r="R1835" s="21" t="s">
        <v>49</v>
      </c>
      <c r="S1835">
        <v>1000</v>
      </c>
      <c r="T1835">
        <v>100</v>
      </c>
      <c r="U1835" t="b">
        <v>1</v>
      </c>
      <c r="V1835">
        <v>100</v>
      </c>
      <c r="W1835">
        <v>1</v>
      </c>
      <c r="X1835">
        <v>105</v>
      </c>
      <c r="Y1835">
        <v>60</v>
      </c>
      <c r="Z1835">
        <v>0.05</v>
      </c>
      <c r="AA1835" t="b">
        <v>1</v>
      </c>
      <c r="AB1835" s="21" t="s">
        <v>724</v>
      </c>
      <c r="AC1835">
        <v>5</v>
      </c>
      <c r="AD1835">
        <v>9</v>
      </c>
      <c r="AE1835">
        <v>10</v>
      </c>
      <c r="AF1835">
        <v>10</v>
      </c>
      <c r="AG1835" s="21" t="s">
        <v>48</v>
      </c>
      <c r="AH1835" t="b">
        <v>0</v>
      </c>
      <c r="AI1835" t="b">
        <v>0</v>
      </c>
      <c r="AJ1835">
        <v>50</v>
      </c>
      <c r="AK1835">
        <v>0</v>
      </c>
      <c r="AL1835">
        <v>2000</v>
      </c>
      <c r="AM1835" s="21" t="s">
        <v>411</v>
      </c>
      <c r="AN1835" s="21"/>
      <c r="AO1835" t="b">
        <v>0</v>
      </c>
      <c r="AP1835" s="21"/>
      <c r="AQ1835" s="21"/>
      <c r="AR1835" s="21" t="s">
        <v>375</v>
      </c>
      <c r="AS1835" s="21"/>
      <c r="AU1835" s="21"/>
      <c r="AW1835">
        <v>1</v>
      </c>
      <c r="AX1835" s="21"/>
      <c r="AY1835">
        <v>16711935</v>
      </c>
      <c r="BE1835" s="21"/>
    </row>
    <row r="1836" spans="1:58" x14ac:dyDescent="0.25">
      <c r="A1836">
        <v>1.7</v>
      </c>
      <c r="B1836" s="21" t="s">
        <v>194</v>
      </c>
      <c r="C1836" s="21" t="s">
        <v>9</v>
      </c>
      <c r="D1836" s="21" t="s">
        <v>14</v>
      </c>
      <c r="E1836" s="21"/>
      <c r="F1836" s="21"/>
      <c r="G1836" s="21" t="s">
        <v>23</v>
      </c>
      <c r="H1836" s="21"/>
      <c r="I1836" s="21" t="s">
        <v>803</v>
      </c>
      <c r="J1836" s="21" t="s">
        <v>673</v>
      </c>
      <c r="K1836" s="21" t="s">
        <v>41</v>
      </c>
      <c r="L1836" t="b">
        <v>0</v>
      </c>
      <c r="M1836" t="b">
        <v>0</v>
      </c>
      <c r="N1836" t="b">
        <v>0</v>
      </c>
      <c r="O1836">
        <v>40</v>
      </c>
      <c r="P1836">
        <v>30</v>
      </c>
      <c r="Q1836">
        <v>0</v>
      </c>
      <c r="R1836" s="21" t="s">
        <v>49</v>
      </c>
      <c r="S1836">
        <v>1000</v>
      </c>
      <c r="T1836">
        <v>100</v>
      </c>
      <c r="U1836" t="b">
        <v>1</v>
      </c>
      <c r="V1836">
        <v>100</v>
      </c>
      <c r="W1836">
        <v>1</v>
      </c>
      <c r="X1836">
        <v>105</v>
      </c>
      <c r="Y1836">
        <v>60</v>
      </c>
      <c r="Z1836">
        <v>0.05</v>
      </c>
      <c r="AA1836" t="b">
        <v>1</v>
      </c>
      <c r="AB1836" s="21" t="s">
        <v>724</v>
      </c>
      <c r="AC1836">
        <v>5</v>
      </c>
      <c r="AD1836">
        <v>9</v>
      </c>
      <c r="AE1836">
        <v>10</v>
      </c>
      <c r="AF1836">
        <v>10</v>
      </c>
      <c r="AG1836" s="21" t="s">
        <v>48</v>
      </c>
      <c r="AH1836" t="b">
        <v>0</v>
      </c>
      <c r="AI1836" t="b">
        <v>0</v>
      </c>
      <c r="AJ1836">
        <v>50</v>
      </c>
      <c r="AK1836">
        <v>0</v>
      </c>
      <c r="AL1836">
        <v>2000</v>
      </c>
      <c r="AM1836" s="21" t="s">
        <v>412</v>
      </c>
      <c r="AN1836" s="21"/>
      <c r="AO1836" t="b">
        <v>0</v>
      </c>
      <c r="AP1836" s="21"/>
      <c r="AQ1836" s="21"/>
      <c r="AR1836" s="21" t="s">
        <v>375</v>
      </c>
      <c r="AS1836" s="21"/>
      <c r="AU1836" s="21"/>
      <c r="AW1836">
        <v>3</v>
      </c>
      <c r="AX1836" s="21"/>
      <c r="AY1836">
        <v>16711935</v>
      </c>
      <c r="BE1836" s="21"/>
    </row>
    <row r="1837" spans="1:58" x14ac:dyDescent="0.25">
      <c r="A1837">
        <v>1.7</v>
      </c>
      <c r="B1837" s="21" t="s">
        <v>194</v>
      </c>
      <c r="C1837" s="21" t="s">
        <v>9</v>
      </c>
      <c r="D1837" s="21" t="s">
        <v>14</v>
      </c>
      <c r="E1837" s="21"/>
      <c r="F1837" s="21"/>
      <c r="G1837" s="21" t="s">
        <v>23</v>
      </c>
      <c r="H1837" s="21"/>
      <c r="I1837" s="21" t="s">
        <v>803</v>
      </c>
      <c r="J1837" s="21" t="s">
        <v>673</v>
      </c>
      <c r="K1837" s="21" t="s">
        <v>41</v>
      </c>
      <c r="L1837" t="b">
        <v>0</v>
      </c>
      <c r="M1837" t="b">
        <v>0</v>
      </c>
      <c r="N1837" t="b">
        <v>0</v>
      </c>
      <c r="O1837">
        <v>40</v>
      </c>
      <c r="P1837">
        <v>30</v>
      </c>
      <c r="Q1837">
        <v>0</v>
      </c>
      <c r="R1837" s="21" t="s">
        <v>49</v>
      </c>
      <c r="S1837">
        <v>1000</v>
      </c>
      <c r="T1837">
        <v>100</v>
      </c>
      <c r="U1837" t="b">
        <v>1</v>
      </c>
      <c r="V1837">
        <v>100</v>
      </c>
      <c r="W1837">
        <v>1</v>
      </c>
      <c r="X1837">
        <v>105</v>
      </c>
      <c r="Y1837">
        <v>60</v>
      </c>
      <c r="Z1837">
        <v>0.05</v>
      </c>
      <c r="AA1837" t="b">
        <v>1</v>
      </c>
      <c r="AB1837" s="21" t="s">
        <v>724</v>
      </c>
      <c r="AC1837">
        <v>5</v>
      </c>
      <c r="AD1837">
        <v>9</v>
      </c>
      <c r="AE1837">
        <v>10</v>
      </c>
      <c r="AF1837">
        <v>10</v>
      </c>
      <c r="AG1837" s="21" t="s">
        <v>48</v>
      </c>
      <c r="AH1837" t="b">
        <v>0</v>
      </c>
      <c r="AI1837" t="b">
        <v>0</v>
      </c>
      <c r="AJ1837">
        <v>50</v>
      </c>
      <c r="AK1837">
        <v>0</v>
      </c>
      <c r="AL1837">
        <v>2000</v>
      </c>
      <c r="AM1837" s="21" t="s">
        <v>413</v>
      </c>
      <c r="AN1837" s="21"/>
      <c r="AO1837" t="b">
        <v>0</v>
      </c>
      <c r="AP1837" s="21"/>
      <c r="AQ1837" s="21"/>
      <c r="AR1837" s="21" t="s">
        <v>375</v>
      </c>
      <c r="AS1837" s="21"/>
      <c r="AU1837" s="21"/>
      <c r="AW1837">
        <v>1</v>
      </c>
      <c r="AX1837" s="21"/>
      <c r="AY1837">
        <v>16711935</v>
      </c>
      <c r="BE1837" s="21"/>
    </row>
    <row r="1838" spans="1:58" x14ac:dyDescent="0.25">
      <c r="A1838">
        <v>1.7</v>
      </c>
      <c r="B1838" s="21" t="s">
        <v>194</v>
      </c>
      <c r="C1838" s="21" t="s">
        <v>9</v>
      </c>
      <c r="D1838" s="21" t="s">
        <v>14</v>
      </c>
      <c r="E1838" s="21"/>
      <c r="F1838" s="21"/>
      <c r="G1838" s="21" t="s">
        <v>23</v>
      </c>
      <c r="H1838" s="21"/>
      <c r="I1838" s="21" t="s">
        <v>803</v>
      </c>
      <c r="J1838" s="21" t="s">
        <v>673</v>
      </c>
      <c r="K1838" s="21" t="s">
        <v>41</v>
      </c>
      <c r="L1838" t="b">
        <v>0</v>
      </c>
      <c r="M1838" t="b">
        <v>0</v>
      </c>
      <c r="N1838" t="b">
        <v>0</v>
      </c>
      <c r="O1838">
        <v>40</v>
      </c>
      <c r="P1838">
        <v>30</v>
      </c>
      <c r="Q1838">
        <v>0</v>
      </c>
      <c r="R1838" s="21" t="s">
        <v>49</v>
      </c>
      <c r="S1838">
        <v>1000</v>
      </c>
      <c r="T1838">
        <v>100</v>
      </c>
      <c r="U1838" t="b">
        <v>1</v>
      </c>
      <c r="V1838">
        <v>100</v>
      </c>
      <c r="W1838">
        <v>1</v>
      </c>
      <c r="X1838">
        <v>105</v>
      </c>
      <c r="Y1838">
        <v>60</v>
      </c>
      <c r="Z1838">
        <v>0.05</v>
      </c>
      <c r="AA1838" t="b">
        <v>1</v>
      </c>
      <c r="AB1838" s="21" t="s">
        <v>724</v>
      </c>
      <c r="AC1838">
        <v>5</v>
      </c>
      <c r="AD1838">
        <v>9</v>
      </c>
      <c r="AE1838">
        <v>10</v>
      </c>
      <c r="AF1838">
        <v>10</v>
      </c>
      <c r="AG1838" s="21" t="s">
        <v>48</v>
      </c>
      <c r="AH1838" t="b">
        <v>0</v>
      </c>
      <c r="AI1838" t="b">
        <v>0</v>
      </c>
      <c r="AJ1838">
        <v>50</v>
      </c>
      <c r="AK1838">
        <v>0</v>
      </c>
      <c r="AL1838">
        <v>2000</v>
      </c>
      <c r="AM1838" s="21" t="s">
        <v>414</v>
      </c>
      <c r="AN1838" s="21"/>
      <c r="AO1838" t="b">
        <v>0</v>
      </c>
      <c r="AP1838" s="21"/>
      <c r="AQ1838" s="21"/>
      <c r="AR1838" s="21" t="s">
        <v>375</v>
      </c>
      <c r="AS1838" s="21"/>
      <c r="AU1838" s="21"/>
      <c r="AW1838">
        <v>1</v>
      </c>
      <c r="AX1838" s="21"/>
      <c r="AY1838">
        <v>16711935</v>
      </c>
      <c r="BE1838" s="21"/>
    </row>
    <row r="1839" spans="1:58" x14ac:dyDescent="0.25">
      <c r="A1839">
        <v>1.7</v>
      </c>
      <c r="B1839" s="21" t="s">
        <v>194</v>
      </c>
      <c r="C1839" s="21" t="s">
        <v>9</v>
      </c>
      <c r="D1839" s="21" t="s">
        <v>14</v>
      </c>
      <c r="E1839" s="21"/>
      <c r="F1839" s="21"/>
      <c r="G1839" s="21" t="s">
        <v>23</v>
      </c>
      <c r="H1839" s="21"/>
      <c r="I1839" s="21" t="s">
        <v>803</v>
      </c>
      <c r="J1839" s="21" t="s">
        <v>673</v>
      </c>
      <c r="K1839" s="21" t="s">
        <v>41</v>
      </c>
      <c r="L1839" t="b">
        <v>0</v>
      </c>
      <c r="M1839" t="b">
        <v>0</v>
      </c>
      <c r="N1839" t="b">
        <v>0</v>
      </c>
      <c r="O1839">
        <v>40</v>
      </c>
      <c r="P1839">
        <v>30</v>
      </c>
      <c r="Q1839">
        <v>0</v>
      </c>
      <c r="R1839" s="21" t="s">
        <v>49</v>
      </c>
      <c r="S1839">
        <v>1000</v>
      </c>
      <c r="T1839">
        <v>100</v>
      </c>
      <c r="U1839" t="b">
        <v>1</v>
      </c>
      <c r="V1839">
        <v>100</v>
      </c>
      <c r="W1839">
        <v>1</v>
      </c>
      <c r="X1839">
        <v>105</v>
      </c>
      <c r="Y1839">
        <v>60</v>
      </c>
      <c r="Z1839">
        <v>0.05</v>
      </c>
      <c r="AA1839" t="b">
        <v>1</v>
      </c>
      <c r="AB1839" s="21" t="s">
        <v>724</v>
      </c>
      <c r="AC1839">
        <v>5</v>
      </c>
      <c r="AD1839">
        <v>9</v>
      </c>
      <c r="AE1839">
        <v>10</v>
      </c>
      <c r="AF1839">
        <v>10</v>
      </c>
      <c r="AG1839" s="21" t="s">
        <v>48</v>
      </c>
      <c r="AH1839" t="b">
        <v>0</v>
      </c>
      <c r="AI1839" t="b">
        <v>0</v>
      </c>
      <c r="AJ1839">
        <v>50</v>
      </c>
      <c r="AK1839">
        <v>0</v>
      </c>
      <c r="AL1839">
        <v>2000</v>
      </c>
      <c r="AM1839" s="21" t="s">
        <v>415</v>
      </c>
      <c r="AN1839" s="21"/>
      <c r="AO1839" t="b">
        <v>0</v>
      </c>
      <c r="AP1839" s="21"/>
      <c r="AQ1839" s="21"/>
      <c r="AR1839" s="21" t="s">
        <v>375</v>
      </c>
      <c r="AS1839" s="21"/>
      <c r="AU1839" s="21"/>
      <c r="AW1839">
        <v>3</v>
      </c>
      <c r="AX1839" s="21"/>
      <c r="AY1839">
        <v>16711935</v>
      </c>
      <c r="BE1839" s="21"/>
    </row>
    <row r="1840" spans="1:58" x14ac:dyDescent="0.25">
      <c r="A1840">
        <v>1.7</v>
      </c>
      <c r="B1840" s="21" t="s">
        <v>194</v>
      </c>
      <c r="C1840" s="21" t="s">
        <v>9</v>
      </c>
      <c r="D1840" s="21" t="s">
        <v>14</v>
      </c>
      <c r="E1840" s="21"/>
      <c r="F1840" s="21"/>
      <c r="G1840" s="21" t="s">
        <v>23</v>
      </c>
      <c r="H1840" s="21"/>
      <c r="I1840" s="21" t="s">
        <v>803</v>
      </c>
      <c r="J1840" s="21" t="s">
        <v>673</v>
      </c>
      <c r="K1840" s="21" t="s">
        <v>41</v>
      </c>
      <c r="L1840" t="b">
        <v>0</v>
      </c>
      <c r="M1840" t="b">
        <v>0</v>
      </c>
      <c r="N1840" t="b">
        <v>0</v>
      </c>
      <c r="O1840">
        <v>40</v>
      </c>
      <c r="P1840">
        <v>30</v>
      </c>
      <c r="Q1840">
        <v>0</v>
      </c>
      <c r="R1840" s="21" t="s">
        <v>49</v>
      </c>
      <c r="S1840">
        <v>1000</v>
      </c>
      <c r="T1840">
        <v>100</v>
      </c>
      <c r="U1840" t="b">
        <v>1</v>
      </c>
      <c r="V1840">
        <v>100</v>
      </c>
      <c r="W1840">
        <v>1</v>
      </c>
      <c r="X1840">
        <v>105</v>
      </c>
      <c r="Y1840">
        <v>60</v>
      </c>
      <c r="Z1840">
        <v>0.05</v>
      </c>
      <c r="AA1840" t="b">
        <v>1</v>
      </c>
      <c r="AB1840" s="21" t="s">
        <v>724</v>
      </c>
      <c r="AC1840">
        <v>5</v>
      </c>
      <c r="AD1840">
        <v>9</v>
      </c>
      <c r="AE1840">
        <v>10</v>
      </c>
      <c r="AF1840">
        <v>10</v>
      </c>
      <c r="AG1840" s="21" t="s">
        <v>48</v>
      </c>
      <c r="AH1840" t="b">
        <v>0</v>
      </c>
      <c r="AI1840" t="b">
        <v>0</v>
      </c>
      <c r="AJ1840">
        <v>50</v>
      </c>
      <c r="AK1840">
        <v>0</v>
      </c>
      <c r="AL1840">
        <v>2000</v>
      </c>
      <c r="AM1840" s="21" t="s">
        <v>447</v>
      </c>
      <c r="AN1840" s="21"/>
      <c r="AO1840" t="b">
        <v>0</v>
      </c>
      <c r="AP1840" s="21"/>
      <c r="AQ1840" s="21"/>
      <c r="AR1840" s="21" t="s">
        <v>501</v>
      </c>
      <c r="AS1840" s="21"/>
      <c r="AU1840" s="21"/>
      <c r="AW1840">
        <v>2.3152900000000001</v>
      </c>
      <c r="AX1840" s="21"/>
      <c r="AY1840">
        <v>255</v>
      </c>
      <c r="AZ1840">
        <v>0</v>
      </c>
      <c r="BA1840">
        <v>0</v>
      </c>
      <c r="BB1840">
        <v>15</v>
      </c>
      <c r="BC1840">
        <v>0</v>
      </c>
      <c r="BD1840">
        <v>80</v>
      </c>
      <c r="BE1840" s="21"/>
      <c r="BF1840">
        <v>0</v>
      </c>
    </row>
    <row r="1841" spans="1:58" x14ac:dyDescent="0.25">
      <c r="A1841">
        <v>1.7</v>
      </c>
      <c r="B1841" s="21" t="s">
        <v>194</v>
      </c>
      <c r="C1841" s="21" t="s">
        <v>9</v>
      </c>
      <c r="D1841" s="21" t="s">
        <v>14</v>
      </c>
      <c r="E1841" s="21"/>
      <c r="F1841" s="21"/>
      <c r="G1841" s="21" t="s">
        <v>23</v>
      </c>
      <c r="H1841" s="21"/>
      <c r="I1841" s="21" t="s">
        <v>803</v>
      </c>
      <c r="J1841" s="21" t="s">
        <v>673</v>
      </c>
      <c r="K1841" s="21" t="s">
        <v>41</v>
      </c>
      <c r="L1841" t="b">
        <v>0</v>
      </c>
      <c r="M1841" t="b">
        <v>0</v>
      </c>
      <c r="N1841" t="b">
        <v>0</v>
      </c>
      <c r="O1841">
        <v>40</v>
      </c>
      <c r="P1841">
        <v>30</v>
      </c>
      <c r="Q1841">
        <v>0</v>
      </c>
      <c r="R1841" s="21" t="s">
        <v>49</v>
      </c>
      <c r="S1841">
        <v>1000</v>
      </c>
      <c r="T1841">
        <v>100</v>
      </c>
      <c r="U1841" t="b">
        <v>1</v>
      </c>
      <c r="V1841">
        <v>100</v>
      </c>
      <c r="W1841">
        <v>1</v>
      </c>
      <c r="X1841">
        <v>105</v>
      </c>
      <c r="Y1841">
        <v>60</v>
      </c>
      <c r="Z1841">
        <v>0.05</v>
      </c>
      <c r="AA1841" t="b">
        <v>1</v>
      </c>
      <c r="AB1841" s="21" t="s">
        <v>724</v>
      </c>
      <c r="AC1841">
        <v>5</v>
      </c>
      <c r="AD1841">
        <v>9</v>
      </c>
      <c r="AE1841">
        <v>10</v>
      </c>
      <c r="AF1841">
        <v>10</v>
      </c>
      <c r="AG1841" s="21" t="s">
        <v>48</v>
      </c>
      <c r="AH1841" t="b">
        <v>0</v>
      </c>
      <c r="AI1841" t="b">
        <v>0</v>
      </c>
      <c r="AJ1841">
        <v>50</v>
      </c>
      <c r="AK1841">
        <v>0</v>
      </c>
      <c r="AL1841">
        <v>2000</v>
      </c>
      <c r="AM1841" s="21" t="s">
        <v>447</v>
      </c>
      <c r="AN1841" s="21"/>
      <c r="AO1841" t="b">
        <v>0</v>
      </c>
      <c r="AP1841" s="21"/>
      <c r="AQ1841" s="21"/>
      <c r="AR1841" s="21" t="s">
        <v>501</v>
      </c>
      <c r="AS1841" s="21"/>
      <c r="AU1841" s="21"/>
      <c r="AW1841">
        <v>2.3152900000000001</v>
      </c>
      <c r="AX1841" s="21"/>
      <c r="AY1841">
        <v>255</v>
      </c>
      <c r="AZ1841">
        <v>0</v>
      </c>
      <c r="BA1841">
        <v>0</v>
      </c>
      <c r="BB1841">
        <v>5</v>
      </c>
      <c r="BC1841">
        <v>20</v>
      </c>
      <c r="BD1841">
        <v>80</v>
      </c>
      <c r="BE1841" s="21"/>
      <c r="BF1841">
        <v>0</v>
      </c>
    </row>
    <row r="1842" spans="1:58" x14ac:dyDescent="0.25">
      <c r="A1842">
        <v>1.7</v>
      </c>
      <c r="B1842" s="21" t="s">
        <v>194</v>
      </c>
      <c r="C1842" s="21" t="s">
        <v>9</v>
      </c>
      <c r="D1842" s="21" t="s">
        <v>14</v>
      </c>
      <c r="E1842" s="21"/>
      <c r="F1842" s="21"/>
      <c r="G1842" s="21" t="s">
        <v>23</v>
      </c>
      <c r="H1842" s="21"/>
      <c r="I1842" s="21" t="s">
        <v>803</v>
      </c>
      <c r="J1842" s="21" t="s">
        <v>673</v>
      </c>
      <c r="K1842" s="21" t="s">
        <v>41</v>
      </c>
      <c r="L1842" t="b">
        <v>0</v>
      </c>
      <c r="M1842" t="b">
        <v>0</v>
      </c>
      <c r="N1842" t="b">
        <v>0</v>
      </c>
      <c r="O1842">
        <v>40</v>
      </c>
      <c r="P1842">
        <v>30</v>
      </c>
      <c r="Q1842">
        <v>0</v>
      </c>
      <c r="R1842" s="21" t="s">
        <v>49</v>
      </c>
      <c r="S1842">
        <v>1000</v>
      </c>
      <c r="T1842">
        <v>100</v>
      </c>
      <c r="U1842" t="b">
        <v>1</v>
      </c>
      <c r="V1842">
        <v>100</v>
      </c>
      <c r="W1842">
        <v>1</v>
      </c>
      <c r="X1842">
        <v>105</v>
      </c>
      <c r="Y1842">
        <v>60</v>
      </c>
      <c r="Z1842">
        <v>0.05</v>
      </c>
      <c r="AA1842" t="b">
        <v>1</v>
      </c>
      <c r="AB1842" s="21" t="s">
        <v>724</v>
      </c>
      <c r="AC1842">
        <v>5</v>
      </c>
      <c r="AD1842">
        <v>9</v>
      </c>
      <c r="AE1842">
        <v>10</v>
      </c>
      <c r="AF1842">
        <v>10</v>
      </c>
      <c r="AG1842" s="21" t="s">
        <v>48</v>
      </c>
      <c r="AH1842" t="b">
        <v>0</v>
      </c>
      <c r="AI1842" t="b">
        <v>0</v>
      </c>
      <c r="AJ1842">
        <v>50</v>
      </c>
      <c r="AK1842">
        <v>0</v>
      </c>
      <c r="AL1842">
        <v>2000</v>
      </c>
      <c r="AM1842" s="21" t="s">
        <v>448</v>
      </c>
      <c r="AN1842" s="21"/>
      <c r="AO1842" t="b">
        <v>0</v>
      </c>
      <c r="AP1842" s="21"/>
      <c r="AQ1842" s="21"/>
      <c r="AR1842" s="21" t="s">
        <v>503</v>
      </c>
      <c r="AS1842" s="21"/>
      <c r="AU1842" s="21"/>
      <c r="AW1842">
        <v>3</v>
      </c>
      <c r="AX1842" s="21"/>
      <c r="AY1842">
        <v>12695295</v>
      </c>
      <c r="AZ1842">
        <v>0</v>
      </c>
      <c r="BA1842">
        <v>0</v>
      </c>
      <c r="BB1842">
        <v>35</v>
      </c>
      <c r="BC1842">
        <v>0</v>
      </c>
      <c r="BD1842">
        <v>80</v>
      </c>
      <c r="BE1842" s="21"/>
      <c r="BF1842">
        <v>0</v>
      </c>
    </row>
    <row r="1843" spans="1:58" x14ac:dyDescent="0.25">
      <c r="A1843">
        <v>1.7</v>
      </c>
      <c r="B1843" s="21" t="s">
        <v>194</v>
      </c>
      <c r="C1843" s="21" t="s">
        <v>9</v>
      </c>
      <c r="D1843" s="21" t="s">
        <v>14</v>
      </c>
      <c r="E1843" s="21"/>
      <c r="F1843" s="21"/>
      <c r="G1843" s="21" t="s">
        <v>23</v>
      </c>
      <c r="H1843" s="21"/>
      <c r="I1843" s="21" t="s">
        <v>803</v>
      </c>
      <c r="J1843" s="21" t="s">
        <v>673</v>
      </c>
      <c r="K1843" s="21" t="s">
        <v>41</v>
      </c>
      <c r="L1843" t="b">
        <v>0</v>
      </c>
      <c r="M1843" t="b">
        <v>0</v>
      </c>
      <c r="N1843" t="b">
        <v>0</v>
      </c>
      <c r="O1843">
        <v>40</v>
      </c>
      <c r="P1843">
        <v>30</v>
      </c>
      <c r="Q1843">
        <v>0</v>
      </c>
      <c r="R1843" s="21" t="s">
        <v>49</v>
      </c>
      <c r="S1843">
        <v>1000</v>
      </c>
      <c r="T1843">
        <v>100</v>
      </c>
      <c r="U1843" t="b">
        <v>1</v>
      </c>
      <c r="V1843">
        <v>100</v>
      </c>
      <c r="W1843">
        <v>1</v>
      </c>
      <c r="X1843">
        <v>105</v>
      </c>
      <c r="Y1843">
        <v>60</v>
      </c>
      <c r="Z1843">
        <v>0.05</v>
      </c>
      <c r="AA1843" t="b">
        <v>1</v>
      </c>
      <c r="AB1843" s="21" t="s">
        <v>724</v>
      </c>
      <c r="AC1843">
        <v>5</v>
      </c>
      <c r="AD1843">
        <v>9</v>
      </c>
      <c r="AE1843">
        <v>10</v>
      </c>
      <c r="AF1843">
        <v>10</v>
      </c>
      <c r="AG1843" s="21" t="s">
        <v>48</v>
      </c>
      <c r="AH1843" t="b">
        <v>0</v>
      </c>
      <c r="AI1843" t="b">
        <v>0</v>
      </c>
      <c r="AJ1843">
        <v>50</v>
      </c>
      <c r="AK1843">
        <v>0</v>
      </c>
      <c r="AL1843">
        <v>2000</v>
      </c>
      <c r="AM1843" s="21" t="s">
        <v>449</v>
      </c>
      <c r="AN1843" s="21"/>
      <c r="AO1843" t="b">
        <v>0</v>
      </c>
      <c r="AP1843" s="21"/>
      <c r="AQ1843" s="21"/>
      <c r="AR1843" s="21" t="s">
        <v>503</v>
      </c>
      <c r="AS1843" s="21"/>
      <c r="AU1843" s="21"/>
      <c r="AW1843">
        <v>1</v>
      </c>
      <c r="AX1843" s="21"/>
      <c r="AY1843">
        <v>12695295</v>
      </c>
      <c r="BE1843" s="21"/>
    </row>
    <row r="1844" spans="1:58" x14ac:dyDescent="0.25">
      <c r="A1844">
        <v>1.7</v>
      </c>
      <c r="B1844" s="21" t="s">
        <v>194</v>
      </c>
      <c r="C1844" s="21" t="s">
        <v>9</v>
      </c>
      <c r="D1844" s="21" t="s">
        <v>14</v>
      </c>
      <c r="E1844" s="21"/>
      <c r="F1844" s="21"/>
      <c r="G1844" s="21" t="s">
        <v>23</v>
      </c>
      <c r="H1844" s="21"/>
      <c r="I1844" s="21" t="s">
        <v>803</v>
      </c>
      <c r="J1844" s="21" t="s">
        <v>673</v>
      </c>
      <c r="K1844" s="21" t="s">
        <v>41</v>
      </c>
      <c r="L1844" t="b">
        <v>0</v>
      </c>
      <c r="M1844" t="b">
        <v>0</v>
      </c>
      <c r="N1844" t="b">
        <v>0</v>
      </c>
      <c r="O1844">
        <v>40</v>
      </c>
      <c r="P1844">
        <v>30</v>
      </c>
      <c r="Q1844">
        <v>0</v>
      </c>
      <c r="R1844" s="21" t="s">
        <v>49</v>
      </c>
      <c r="S1844">
        <v>1000</v>
      </c>
      <c r="T1844">
        <v>100</v>
      </c>
      <c r="U1844" t="b">
        <v>1</v>
      </c>
      <c r="V1844">
        <v>100</v>
      </c>
      <c r="W1844">
        <v>1</v>
      </c>
      <c r="X1844">
        <v>105</v>
      </c>
      <c r="Y1844">
        <v>60</v>
      </c>
      <c r="Z1844">
        <v>0.05</v>
      </c>
      <c r="AA1844" t="b">
        <v>1</v>
      </c>
      <c r="AB1844" s="21" t="s">
        <v>724</v>
      </c>
      <c r="AC1844">
        <v>5</v>
      </c>
      <c r="AD1844">
        <v>9</v>
      </c>
      <c r="AE1844">
        <v>10</v>
      </c>
      <c r="AF1844">
        <v>10</v>
      </c>
      <c r="AG1844" s="21" t="s">
        <v>48</v>
      </c>
      <c r="AH1844" t="b">
        <v>0</v>
      </c>
      <c r="AI1844" t="b">
        <v>0</v>
      </c>
      <c r="AJ1844">
        <v>50</v>
      </c>
      <c r="AK1844">
        <v>0</v>
      </c>
      <c r="AL1844">
        <v>2000</v>
      </c>
      <c r="AM1844" s="21" t="s">
        <v>451</v>
      </c>
      <c r="AN1844" s="21"/>
      <c r="AO1844" t="b">
        <v>0</v>
      </c>
      <c r="AP1844" s="21"/>
      <c r="AQ1844" s="21"/>
      <c r="AR1844" s="21" t="s">
        <v>501</v>
      </c>
      <c r="AS1844" s="21"/>
      <c r="AU1844" s="21"/>
      <c r="AW1844">
        <v>1</v>
      </c>
      <c r="AX1844" s="21"/>
      <c r="AY1844">
        <v>14524637</v>
      </c>
      <c r="BE1844" s="21"/>
    </row>
    <row r="1845" spans="1:58" x14ac:dyDescent="0.25">
      <c r="A1845">
        <v>1.7</v>
      </c>
      <c r="B1845" s="21" t="s">
        <v>194</v>
      </c>
      <c r="C1845" s="21" t="s">
        <v>9</v>
      </c>
      <c r="D1845" s="21" t="s">
        <v>14</v>
      </c>
      <c r="E1845" s="21"/>
      <c r="F1845" s="21"/>
      <c r="G1845" s="21" t="s">
        <v>23</v>
      </c>
      <c r="H1845" s="21"/>
      <c r="I1845" s="21" t="s">
        <v>803</v>
      </c>
      <c r="J1845" s="21" t="s">
        <v>673</v>
      </c>
      <c r="K1845" s="21" t="s">
        <v>41</v>
      </c>
      <c r="L1845" t="b">
        <v>0</v>
      </c>
      <c r="M1845" t="b">
        <v>0</v>
      </c>
      <c r="N1845" t="b">
        <v>0</v>
      </c>
      <c r="O1845">
        <v>40</v>
      </c>
      <c r="P1845">
        <v>30</v>
      </c>
      <c r="Q1845">
        <v>0</v>
      </c>
      <c r="R1845" s="21" t="s">
        <v>49</v>
      </c>
      <c r="S1845">
        <v>1000</v>
      </c>
      <c r="T1845">
        <v>100</v>
      </c>
      <c r="U1845" t="b">
        <v>1</v>
      </c>
      <c r="V1845">
        <v>100</v>
      </c>
      <c r="W1845">
        <v>1</v>
      </c>
      <c r="X1845">
        <v>105</v>
      </c>
      <c r="Y1845">
        <v>60</v>
      </c>
      <c r="Z1845">
        <v>0.05</v>
      </c>
      <c r="AA1845" t="b">
        <v>1</v>
      </c>
      <c r="AB1845" s="21" t="s">
        <v>724</v>
      </c>
      <c r="AC1845">
        <v>5</v>
      </c>
      <c r="AD1845">
        <v>9</v>
      </c>
      <c r="AE1845">
        <v>10</v>
      </c>
      <c r="AF1845">
        <v>10</v>
      </c>
      <c r="AG1845" s="21" t="s">
        <v>48</v>
      </c>
      <c r="AH1845" t="b">
        <v>0</v>
      </c>
      <c r="AI1845" t="b">
        <v>0</v>
      </c>
      <c r="AJ1845">
        <v>50</v>
      </c>
      <c r="AK1845">
        <v>0</v>
      </c>
      <c r="AL1845">
        <v>2000</v>
      </c>
      <c r="AM1845" s="21" t="s">
        <v>452</v>
      </c>
      <c r="AN1845" s="21"/>
      <c r="AO1845" t="b">
        <v>0</v>
      </c>
      <c r="AP1845" s="21"/>
      <c r="AQ1845" s="21"/>
      <c r="AR1845" s="21" t="s">
        <v>501</v>
      </c>
      <c r="AS1845" s="21"/>
      <c r="AU1845" s="21"/>
      <c r="AW1845">
        <v>1</v>
      </c>
      <c r="AX1845" s="21"/>
      <c r="AY1845">
        <v>12180223</v>
      </c>
      <c r="BE1845" s="21"/>
    </row>
    <row r="1846" spans="1:58" x14ac:dyDescent="0.25">
      <c r="A1846" t="s">
        <v>721</v>
      </c>
      <c r="B1846" t="s">
        <v>4</v>
      </c>
      <c r="C1846" t="s">
        <v>8</v>
      </c>
      <c r="D1846" t="s">
        <v>13</v>
      </c>
      <c r="E1846" t="s">
        <v>18</v>
      </c>
      <c r="F1846" t="s">
        <v>20</v>
      </c>
      <c r="G1846" t="s">
        <v>22</v>
      </c>
      <c r="H1846" t="s">
        <v>27</v>
      </c>
      <c r="I1846" t="s">
        <v>30</v>
      </c>
      <c r="J1846" t="s">
        <v>31</v>
      </c>
      <c r="K1846" t="s">
        <v>466</v>
      </c>
      <c r="L1846" t="s">
        <v>55</v>
      </c>
      <c r="M1846" t="s">
        <v>57</v>
      </c>
      <c r="N1846" t="s">
        <v>58</v>
      </c>
      <c r="O1846" t="s">
        <v>43</v>
      </c>
      <c r="P1846" t="s">
        <v>45</v>
      </c>
      <c r="Q1846" t="s">
        <v>46</v>
      </c>
      <c r="R1846" t="s">
        <v>47</v>
      </c>
      <c r="S1846" t="s">
        <v>51</v>
      </c>
      <c r="T1846" t="s">
        <v>53</v>
      </c>
      <c r="U1846" t="s">
        <v>75</v>
      </c>
      <c r="V1846" t="s">
        <v>76</v>
      </c>
      <c r="W1846" t="s">
        <v>77</v>
      </c>
      <c r="X1846" t="s">
        <v>78</v>
      </c>
      <c r="Y1846" t="s">
        <v>79</v>
      </c>
      <c r="Z1846" t="s">
        <v>80</v>
      </c>
      <c r="AA1846" t="s">
        <v>81</v>
      </c>
      <c r="AB1846" t="s">
        <v>61</v>
      </c>
      <c r="AC1846" t="s">
        <v>62</v>
      </c>
      <c r="AD1846" t="s">
        <v>64</v>
      </c>
      <c r="AE1846" t="s">
        <v>65</v>
      </c>
      <c r="AF1846" t="s">
        <v>66</v>
      </c>
      <c r="AG1846" t="s">
        <v>67</v>
      </c>
      <c r="AH1846" t="s">
        <v>72</v>
      </c>
      <c r="AI1846" t="s">
        <v>73</v>
      </c>
      <c r="AJ1846" t="s">
        <v>69</v>
      </c>
      <c r="AK1846" t="s">
        <v>70</v>
      </c>
      <c r="AL1846" t="s">
        <v>71</v>
      </c>
      <c r="AM1846" t="s">
        <v>722</v>
      </c>
      <c r="AN1846" t="s">
        <v>102</v>
      </c>
      <c r="AO1846" t="s">
        <v>100</v>
      </c>
      <c r="AP1846" t="s">
        <v>84</v>
      </c>
      <c r="AQ1846" t="s">
        <v>85</v>
      </c>
      <c r="AR1846" t="s">
        <v>86</v>
      </c>
      <c r="AS1846" t="s">
        <v>87</v>
      </c>
      <c r="AT1846" t="s">
        <v>89</v>
      </c>
      <c r="AU1846" t="s">
        <v>90</v>
      </c>
      <c r="AV1846" t="s">
        <v>91</v>
      </c>
      <c r="AW1846" t="s">
        <v>92</v>
      </c>
      <c r="AX1846" t="s">
        <v>94</v>
      </c>
      <c r="AY1846" t="s">
        <v>96</v>
      </c>
      <c r="AZ1846" t="s">
        <v>478</v>
      </c>
      <c r="BA1846" t="s">
        <v>104</v>
      </c>
      <c r="BB1846" t="s">
        <v>105</v>
      </c>
      <c r="BC1846" t="s">
        <v>106</v>
      </c>
      <c r="BD1846" t="s">
        <v>488</v>
      </c>
      <c r="BE1846" t="s">
        <v>107</v>
      </c>
      <c r="BF1846" t="s">
        <v>36</v>
      </c>
    </row>
    <row r="1847" spans="1:58" x14ac:dyDescent="0.25">
      <c r="A1847">
        <v>1.7</v>
      </c>
      <c r="B1847" s="21" t="s">
        <v>188</v>
      </c>
      <c r="C1847" s="21" t="s">
        <v>9</v>
      </c>
      <c r="D1847" s="21" t="s">
        <v>14</v>
      </c>
      <c r="E1847" s="21"/>
      <c r="F1847" s="21"/>
      <c r="G1847" s="21" t="s">
        <v>23</v>
      </c>
      <c r="H1847" s="21"/>
      <c r="I1847" s="21" t="s">
        <v>804</v>
      </c>
      <c r="J1847" s="21" t="s">
        <v>613</v>
      </c>
      <c r="K1847" s="21" t="s">
        <v>41</v>
      </c>
      <c r="L1847" t="b">
        <v>0</v>
      </c>
      <c r="M1847" t="b">
        <v>0</v>
      </c>
      <c r="N1847" t="b">
        <v>0</v>
      </c>
      <c r="O1847">
        <v>40</v>
      </c>
      <c r="P1847">
        <v>30</v>
      </c>
      <c r="Q1847">
        <v>0</v>
      </c>
      <c r="R1847" s="21" t="s">
        <v>49</v>
      </c>
      <c r="S1847">
        <v>1000</v>
      </c>
      <c r="T1847">
        <v>100</v>
      </c>
      <c r="U1847" t="b">
        <v>1</v>
      </c>
      <c r="V1847">
        <v>80</v>
      </c>
      <c r="W1847">
        <v>0.3</v>
      </c>
      <c r="X1847">
        <v>103</v>
      </c>
      <c r="Y1847">
        <v>40</v>
      </c>
      <c r="Z1847">
        <v>7.0000000000000007E-2</v>
      </c>
      <c r="AA1847" t="b">
        <v>1</v>
      </c>
      <c r="AB1847" s="21" t="s">
        <v>724</v>
      </c>
      <c r="AC1847">
        <v>5</v>
      </c>
      <c r="AD1847">
        <v>9</v>
      </c>
      <c r="AE1847">
        <v>10</v>
      </c>
      <c r="AF1847">
        <v>10</v>
      </c>
      <c r="AG1847" s="21" t="s">
        <v>48</v>
      </c>
      <c r="AH1847" t="b">
        <v>0</v>
      </c>
      <c r="AI1847" t="b">
        <v>0</v>
      </c>
      <c r="AJ1847">
        <v>100</v>
      </c>
      <c r="AK1847">
        <v>0</v>
      </c>
      <c r="AL1847">
        <v>5000</v>
      </c>
      <c r="AM1847" s="21" t="s">
        <v>502</v>
      </c>
      <c r="AN1847" s="21"/>
      <c r="AO1847" t="b">
        <v>0</v>
      </c>
      <c r="AP1847" s="21"/>
      <c r="AQ1847" s="21"/>
      <c r="AR1847" s="21" t="s">
        <v>502</v>
      </c>
      <c r="AS1847" s="21"/>
      <c r="AT1847" s="21" t="s">
        <v>502</v>
      </c>
      <c r="AU1847" s="21" t="s">
        <v>514</v>
      </c>
      <c r="AV1847">
        <v>1</v>
      </c>
      <c r="AX1847" s="21"/>
      <c r="AY1847">
        <v>65280</v>
      </c>
      <c r="BE1847" s="21"/>
    </row>
    <row r="1848" spans="1:58" x14ac:dyDescent="0.25">
      <c r="A1848">
        <v>1.7</v>
      </c>
      <c r="B1848" s="21" t="s">
        <v>188</v>
      </c>
      <c r="C1848" s="21" t="s">
        <v>9</v>
      </c>
      <c r="D1848" s="21" t="s">
        <v>14</v>
      </c>
      <c r="E1848" s="21"/>
      <c r="F1848" s="21"/>
      <c r="G1848" s="21" t="s">
        <v>23</v>
      </c>
      <c r="H1848" s="21"/>
      <c r="I1848" s="21" t="s">
        <v>804</v>
      </c>
      <c r="J1848" s="21" t="s">
        <v>613</v>
      </c>
      <c r="K1848" s="21" t="s">
        <v>41</v>
      </c>
      <c r="L1848" t="b">
        <v>0</v>
      </c>
      <c r="M1848" t="b">
        <v>0</v>
      </c>
      <c r="N1848" t="b">
        <v>0</v>
      </c>
      <c r="O1848">
        <v>40</v>
      </c>
      <c r="P1848">
        <v>30</v>
      </c>
      <c r="Q1848">
        <v>0</v>
      </c>
      <c r="R1848" s="21" t="s">
        <v>49</v>
      </c>
      <c r="S1848">
        <v>1000</v>
      </c>
      <c r="T1848">
        <v>100</v>
      </c>
      <c r="U1848" t="b">
        <v>1</v>
      </c>
      <c r="V1848">
        <v>80</v>
      </c>
      <c r="W1848">
        <v>0.3</v>
      </c>
      <c r="X1848">
        <v>103</v>
      </c>
      <c r="Y1848">
        <v>40</v>
      </c>
      <c r="Z1848">
        <v>7.0000000000000007E-2</v>
      </c>
      <c r="AA1848" t="b">
        <v>1</v>
      </c>
      <c r="AB1848" s="21" t="s">
        <v>724</v>
      </c>
      <c r="AC1848">
        <v>5</v>
      </c>
      <c r="AD1848">
        <v>9</v>
      </c>
      <c r="AE1848">
        <v>10</v>
      </c>
      <c r="AF1848">
        <v>10</v>
      </c>
      <c r="AG1848" s="21" t="s">
        <v>48</v>
      </c>
      <c r="AH1848" t="b">
        <v>0</v>
      </c>
      <c r="AI1848" t="b">
        <v>0</v>
      </c>
      <c r="AJ1848">
        <v>100</v>
      </c>
      <c r="AK1848">
        <v>0</v>
      </c>
      <c r="AL1848">
        <v>5000</v>
      </c>
      <c r="AM1848" s="21" t="s">
        <v>230</v>
      </c>
      <c r="AN1848" s="21"/>
      <c r="AO1848" t="b">
        <v>0</v>
      </c>
      <c r="AP1848" s="21"/>
      <c r="AQ1848" s="21"/>
      <c r="AR1848" s="21" t="s">
        <v>501</v>
      </c>
      <c r="AS1848" s="21"/>
      <c r="AT1848" s="21" t="s">
        <v>754</v>
      </c>
      <c r="AU1848" s="21" t="s">
        <v>507</v>
      </c>
      <c r="AV1848">
        <v>3.2</v>
      </c>
      <c r="AX1848" s="21"/>
      <c r="AY1848">
        <v>16748574</v>
      </c>
      <c r="BE1848" s="21"/>
    </row>
    <row r="1849" spans="1:58" x14ac:dyDescent="0.25">
      <c r="A1849">
        <v>1.7</v>
      </c>
      <c r="B1849" s="21" t="s">
        <v>188</v>
      </c>
      <c r="C1849" s="21" t="s">
        <v>9</v>
      </c>
      <c r="D1849" s="21" t="s">
        <v>14</v>
      </c>
      <c r="E1849" s="21"/>
      <c r="F1849" s="21"/>
      <c r="G1849" s="21" t="s">
        <v>23</v>
      </c>
      <c r="H1849" s="21"/>
      <c r="I1849" s="21" t="s">
        <v>804</v>
      </c>
      <c r="J1849" s="21" t="s">
        <v>613</v>
      </c>
      <c r="K1849" s="21" t="s">
        <v>41</v>
      </c>
      <c r="L1849" t="b">
        <v>0</v>
      </c>
      <c r="M1849" t="b">
        <v>0</v>
      </c>
      <c r="N1849" t="b">
        <v>0</v>
      </c>
      <c r="O1849">
        <v>40</v>
      </c>
      <c r="P1849">
        <v>30</v>
      </c>
      <c r="Q1849">
        <v>0</v>
      </c>
      <c r="R1849" s="21" t="s">
        <v>49</v>
      </c>
      <c r="S1849">
        <v>1000</v>
      </c>
      <c r="T1849">
        <v>100</v>
      </c>
      <c r="U1849" t="b">
        <v>1</v>
      </c>
      <c r="V1849">
        <v>80</v>
      </c>
      <c r="W1849">
        <v>0.3</v>
      </c>
      <c r="X1849">
        <v>103</v>
      </c>
      <c r="Y1849">
        <v>40</v>
      </c>
      <c r="Z1849">
        <v>7.0000000000000007E-2</v>
      </c>
      <c r="AA1849" t="b">
        <v>1</v>
      </c>
      <c r="AB1849" s="21" t="s">
        <v>724</v>
      </c>
      <c r="AC1849">
        <v>5</v>
      </c>
      <c r="AD1849">
        <v>9</v>
      </c>
      <c r="AE1849">
        <v>10</v>
      </c>
      <c r="AF1849">
        <v>10</v>
      </c>
      <c r="AG1849" s="21" t="s">
        <v>48</v>
      </c>
      <c r="AH1849" t="b">
        <v>0</v>
      </c>
      <c r="AI1849" t="b">
        <v>0</v>
      </c>
      <c r="AJ1849">
        <v>100</v>
      </c>
      <c r="AK1849">
        <v>0</v>
      </c>
      <c r="AL1849">
        <v>5000</v>
      </c>
      <c r="AM1849" s="21" t="s">
        <v>231</v>
      </c>
      <c r="AN1849" s="21"/>
      <c r="AO1849" t="b">
        <v>0</v>
      </c>
      <c r="AP1849" s="21"/>
      <c r="AQ1849" s="21"/>
      <c r="AR1849" s="21" t="s">
        <v>501</v>
      </c>
      <c r="AS1849" s="21"/>
      <c r="AT1849" s="21" t="s">
        <v>755</v>
      </c>
      <c r="AU1849" s="21" t="s">
        <v>507</v>
      </c>
      <c r="AV1849">
        <v>3.2</v>
      </c>
      <c r="AX1849" s="21"/>
      <c r="AY1849">
        <v>32896</v>
      </c>
      <c r="BE1849" s="21"/>
    </row>
    <row r="1850" spans="1:58" x14ac:dyDescent="0.25">
      <c r="A1850">
        <v>1.7</v>
      </c>
      <c r="B1850" s="21" t="s">
        <v>188</v>
      </c>
      <c r="C1850" s="21" t="s">
        <v>9</v>
      </c>
      <c r="D1850" s="21" t="s">
        <v>14</v>
      </c>
      <c r="E1850" s="21"/>
      <c r="F1850" s="21"/>
      <c r="G1850" s="21" t="s">
        <v>23</v>
      </c>
      <c r="H1850" s="21"/>
      <c r="I1850" s="21" t="s">
        <v>804</v>
      </c>
      <c r="J1850" s="21" t="s">
        <v>613</v>
      </c>
      <c r="K1850" s="21" t="s">
        <v>41</v>
      </c>
      <c r="L1850" t="b">
        <v>0</v>
      </c>
      <c r="M1850" t="b">
        <v>0</v>
      </c>
      <c r="N1850" t="b">
        <v>0</v>
      </c>
      <c r="O1850">
        <v>40</v>
      </c>
      <c r="P1850">
        <v>30</v>
      </c>
      <c r="Q1850">
        <v>0</v>
      </c>
      <c r="R1850" s="21" t="s">
        <v>49</v>
      </c>
      <c r="S1850">
        <v>1000</v>
      </c>
      <c r="T1850">
        <v>100</v>
      </c>
      <c r="U1850" t="b">
        <v>1</v>
      </c>
      <c r="V1850">
        <v>80</v>
      </c>
      <c r="W1850">
        <v>0.3</v>
      </c>
      <c r="X1850">
        <v>103</v>
      </c>
      <c r="Y1850">
        <v>40</v>
      </c>
      <c r="Z1850">
        <v>7.0000000000000007E-2</v>
      </c>
      <c r="AA1850" t="b">
        <v>1</v>
      </c>
      <c r="AB1850" s="21" t="s">
        <v>724</v>
      </c>
      <c r="AC1850">
        <v>5</v>
      </c>
      <c r="AD1850">
        <v>9</v>
      </c>
      <c r="AE1850">
        <v>10</v>
      </c>
      <c r="AF1850">
        <v>10</v>
      </c>
      <c r="AG1850" s="21" t="s">
        <v>48</v>
      </c>
      <c r="AH1850" t="b">
        <v>0</v>
      </c>
      <c r="AI1850" t="b">
        <v>0</v>
      </c>
      <c r="AJ1850">
        <v>100</v>
      </c>
      <c r="AK1850">
        <v>0</v>
      </c>
      <c r="AL1850">
        <v>5000</v>
      </c>
      <c r="AM1850" s="21" t="s">
        <v>238</v>
      </c>
      <c r="AN1850" s="21"/>
      <c r="AO1850" t="b">
        <v>0</v>
      </c>
      <c r="AP1850" s="21"/>
      <c r="AQ1850" s="21"/>
      <c r="AR1850" s="21" t="s">
        <v>501</v>
      </c>
      <c r="AS1850" s="21"/>
      <c r="AT1850" s="21" t="s">
        <v>756</v>
      </c>
      <c r="AU1850" s="21" t="s">
        <v>507</v>
      </c>
      <c r="AV1850">
        <v>3.2</v>
      </c>
      <c r="AX1850" s="21"/>
      <c r="AY1850">
        <v>16760576</v>
      </c>
      <c r="BE1850" s="21"/>
    </row>
    <row r="1851" spans="1:58" x14ac:dyDescent="0.25">
      <c r="A1851">
        <v>1.7</v>
      </c>
      <c r="B1851" s="21" t="s">
        <v>188</v>
      </c>
      <c r="C1851" s="21" t="s">
        <v>9</v>
      </c>
      <c r="D1851" s="21" t="s">
        <v>14</v>
      </c>
      <c r="E1851" s="21"/>
      <c r="F1851" s="21"/>
      <c r="G1851" s="21" t="s">
        <v>23</v>
      </c>
      <c r="H1851" s="21"/>
      <c r="I1851" s="21" t="s">
        <v>804</v>
      </c>
      <c r="J1851" s="21" t="s">
        <v>613</v>
      </c>
      <c r="K1851" s="21" t="s">
        <v>41</v>
      </c>
      <c r="L1851" t="b">
        <v>0</v>
      </c>
      <c r="M1851" t="b">
        <v>0</v>
      </c>
      <c r="N1851" t="b">
        <v>0</v>
      </c>
      <c r="O1851">
        <v>40</v>
      </c>
      <c r="P1851">
        <v>30</v>
      </c>
      <c r="Q1851">
        <v>0</v>
      </c>
      <c r="R1851" s="21" t="s">
        <v>49</v>
      </c>
      <c r="S1851">
        <v>1000</v>
      </c>
      <c r="T1851">
        <v>100</v>
      </c>
      <c r="U1851" t="b">
        <v>1</v>
      </c>
      <c r="V1851">
        <v>80</v>
      </c>
      <c r="W1851">
        <v>0.3</v>
      </c>
      <c r="X1851">
        <v>103</v>
      </c>
      <c r="Y1851">
        <v>40</v>
      </c>
      <c r="Z1851">
        <v>7.0000000000000007E-2</v>
      </c>
      <c r="AA1851" t="b">
        <v>1</v>
      </c>
      <c r="AB1851" s="21" t="s">
        <v>724</v>
      </c>
      <c r="AC1851">
        <v>5</v>
      </c>
      <c r="AD1851">
        <v>9</v>
      </c>
      <c r="AE1851">
        <v>10</v>
      </c>
      <c r="AF1851">
        <v>10</v>
      </c>
      <c r="AG1851" s="21" t="s">
        <v>48</v>
      </c>
      <c r="AH1851" t="b">
        <v>0</v>
      </c>
      <c r="AI1851" t="b">
        <v>0</v>
      </c>
      <c r="AJ1851">
        <v>100</v>
      </c>
      <c r="AK1851">
        <v>0</v>
      </c>
      <c r="AL1851">
        <v>5000</v>
      </c>
      <c r="AM1851" s="21" t="s">
        <v>244</v>
      </c>
      <c r="AN1851" s="21"/>
      <c r="AO1851" t="b">
        <v>0</v>
      </c>
      <c r="AP1851" s="21"/>
      <c r="AQ1851" s="21"/>
      <c r="AR1851" s="21" t="s">
        <v>244</v>
      </c>
      <c r="AS1851" s="21"/>
      <c r="AT1851" s="21" t="s">
        <v>260</v>
      </c>
      <c r="AU1851" s="21" t="s">
        <v>514</v>
      </c>
      <c r="AV1851">
        <v>1</v>
      </c>
      <c r="AX1851" s="21"/>
      <c r="AY1851">
        <v>16776960</v>
      </c>
      <c r="BE1851" s="21"/>
    </row>
    <row r="1852" spans="1:58" x14ac:dyDescent="0.25">
      <c r="A1852">
        <v>1.7</v>
      </c>
      <c r="B1852" s="21" t="s">
        <v>188</v>
      </c>
      <c r="C1852" s="21" t="s">
        <v>9</v>
      </c>
      <c r="D1852" s="21" t="s">
        <v>14</v>
      </c>
      <c r="E1852" s="21"/>
      <c r="F1852" s="21"/>
      <c r="G1852" s="21" t="s">
        <v>23</v>
      </c>
      <c r="H1852" s="21"/>
      <c r="I1852" s="21" t="s">
        <v>804</v>
      </c>
      <c r="J1852" s="21" t="s">
        <v>613</v>
      </c>
      <c r="K1852" s="21" t="s">
        <v>41</v>
      </c>
      <c r="L1852" t="b">
        <v>0</v>
      </c>
      <c r="M1852" t="b">
        <v>0</v>
      </c>
      <c r="N1852" t="b">
        <v>0</v>
      </c>
      <c r="O1852">
        <v>40</v>
      </c>
      <c r="P1852">
        <v>30</v>
      </c>
      <c r="Q1852">
        <v>0</v>
      </c>
      <c r="R1852" s="21" t="s">
        <v>49</v>
      </c>
      <c r="S1852">
        <v>1000</v>
      </c>
      <c r="T1852">
        <v>100</v>
      </c>
      <c r="U1852" t="b">
        <v>1</v>
      </c>
      <c r="V1852">
        <v>80</v>
      </c>
      <c r="W1852">
        <v>0.3</v>
      </c>
      <c r="X1852">
        <v>103</v>
      </c>
      <c r="Y1852">
        <v>40</v>
      </c>
      <c r="Z1852">
        <v>7.0000000000000007E-2</v>
      </c>
      <c r="AA1852" t="b">
        <v>1</v>
      </c>
      <c r="AB1852" s="21" t="s">
        <v>724</v>
      </c>
      <c r="AC1852">
        <v>5</v>
      </c>
      <c r="AD1852">
        <v>9</v>
      </c>
      <c r="AE1852">
        <v>10</v>
      </c>
      <c r="AF1852">
        <v>10</v>
      </c>
      <c r="AG1852" s="21" t="s">
        <v>48</v>
      </c>
      <c r="AH1852" t="b">
        <v>0</v>
      </c>
      <c r="AI1852" t="b">
        <v>0</v>
      </c>
      <c r="AJ1852">
        <v>100</v>
      </c>
      <c r="AK1852">
        <v>0</v>
      </c>
      <c r="AL1852">
        <v>5000</v>
      </c>
      <c r="AM1852" s="21" t="s">
        <v>263</v>
      </c>
      <c r="AN1852" s="21"/>
      <c r="AO1852" t="b">
        <v>0</v>
      </c>
      <c r="AP1852" s="21"/>
      <c r="AQ1852" s="21"/>
      <c r="AR1852" s="21" t="s">
        <v>501</v>
      </c>
      <c r="AS1852" s="21"/>
      <c r="AT1852" s="21" t="s">
        <v>749</v>
      </c>
      <c r="AU1852" s="21" t="s">
        <v>507</v>
      </c>
      <c r="AV1852">
        <v>3.2</v>
      </c>
      <c r="AW1852">
        <v>2.4014700000000002</v>
      </c>
      <c r="AX1852" s="21"/>
      <c r="AY1852">
        <v>13749760</v>
      </c>
      <c r="AZ1852">
        <v>0</v>
      </c>
      <c r="BA1852">
        <v>0</v>
      </c>
      <c r="BB1852">
        <v>55</v>
      </c>
      <c r="BC1852">
        <v>0</v>
      </c>
      <c r="BD1852">
        <v>100</v>
      </c>
      <c r="BE1852" s="21"/>
      <c r="BF1852">
        <v>0</v>
      </c>
    </row>
    <row r="1853" spans="1:58" x14ac:dyDescent="0.25">
      <c r="A1853">
        <v>1.7</v>
      </c>
      <c r="B1853" s="21" t="s">
        <v>188</v>
      </c>
      <c r="C1853" s="21" t="s">
        <v>9</v>
      </c>
      <c r="D1853" s="21" t="s">
        <v>14</v>
      </c>
      <c r="E1853" s="21"/>
      <c r="F1853" s="21"/>
      <c r="G1853" s="21" t="s">
        <v>23</v>
      </c>
      <c r="H1853" s="21"/>
      <c r="I1853" s="21" t="s">
        <v>804</v>
      </c>
      <c r="J1853" s="21" t="s">
        <v>613</v>
      </c>
      <c r="K1853" s="21" t="s">
        <v>41</v>
      </c>
      <c r="L1853" t="b">
        <v>0</v>
      </c>
      <c r="M1853" t="b">
        <v>0</v>
      </c>
      <c r="N1853" t="b">
        <v>0</v>
      </c>
      <c r="O1853">
        <v>40</v>
      </c>
      <c r="P1853">
        <v>30</v>
      </c>
      <c r="Q1853">
        <v>0</v>
      </c>
      <c r="R1853" s="21" t="s">
        <v>49</v>
      </c>
      <c r="S1853">
        <v>1000</v>
      </c>
      <c r="T1853">
        <v>100</v>
      </c>
      <c r="U1853" t="b">
        <v>1</v>
      </c>
      <c r="V1853">
        <v>80</v>
      </c>
      <c r="W1853">
        <v>0.3</v>
      </c>
      <c r="X1853">
        <v>103</v>
      </c>
      <c r="Y1853">
        <v>40</v>
      </c>
      <c r="Z1853">
        <v>7.0000000000000007E-2</v>
      </c>
      <c r="AA1853" t="b">
        <v>1</v>
      </c>
      <c r="AB1853" s="21" t="s">
        <v>724</v>
      </c>
      <c r="AC1853">
        <v>5</v>
      </c>
      <c r="AD1853">
        <v>9</v>
      </c>
      <c r="AE1853">
        <v>10</v>
      </c>
      <c r="AF1853">
        <v>10</v>
      </c>
      <c r="AG1853" s="21" t="s">
        <v>48</v>
      </c>
      <c r="AH1853" t="b">
        <v>0</v>
      </c>
      <c r="AI1853" t="b">
        <v>0</v>
      </c>
      <c r="AJ1853">
        <v>100</v>
      </c>
      <c r="AK1853">
        <v>0</v>
      </c>
      <c r="AL1853">
        <v>5000</v>
      </c>
      <c r="AM1853" s="21" t="s">
        <v>263</v>
      </c>
      <c r="AN1853" s="21"/>
      <c r="AO1853" t="b">
        <v>0</v>
      </c>
      <c r="AP1853" s="21"/>
      <c r="AQ1853" s="21"/>
      <c r="AR1853" s="21" t="s">
        <v>501</v>
      </c>
      <c r="AS1853" s="21"/>
      <c r="AT1853" s="21" t="s">
        <v>749</v>
      </c>
      <c r="AU1853" s="21" t="s">
        <v>507</v>
      </c>
      <c r="AV1853">
        <v>3.2</v>
      </c>
      <c r="AW1853">
        <v>2.4014700000000002</v>
      </c>
      <c r="AX1853" s="21"/>
      <c r="AY1853">
        <v>13749760</v>
      </c>
      <c r="AZ1853">
        <v>0</v>
      </c>
      <c r="BA1853">
        <v>0</v>
      </c>
      <c r="BB1853">
        <v>45</v>
      </c>
      <c r="BC1853">
        <v>15</v>
      </c>
      <c r="BD1853">
        <v>100</v>
      </c>
      <c r="BE1853" s="21"/>
      <c r="BF1853">
        <v>0</v>
      </c>
    </row>
    <row r="1854" spans="1:58" x14ac:dyDescent="0.25">
      <c r="A1854">
        <v>1.7</v>
      </c>
      <c r="B1854" s="21" t="s">
        <v>188</v>
      </c>
      <c r="C1854" s="21" t="s">
        <v>9</v>
      </c>
      <c r="D1854" s="21" t="s">
        <v>14</v>
      </c>
      <c r="E1854" s="21"/>
      <c r="F1854" s="21"/>
      <c r="G1854" s="21" t="s">
        <v>23</v>
      </c>
      <c r="H1854" s="21"/>
      <c r="I1854" s="21" t="s">
        <v>804</v>
      </c>
      <c r="J1854" s="21" t="s">
        <v>613</v>
      </c>
      <c r="K1854" s="21" t="s">
        <v>41</v>
      </c>
      <c r="L1854" t="b">
        <v>0</v>
      </c>
      <c r="M1854" t="b">
        <v>0</v>
      </c>
      <c r="N1854" t="b">
        <v>0</v>
      </c>
      <c r="O1854">
        <v>40</v>
      </c>
      <c r="P1854">
        <v>30</v>
      </c>
      <c r="Q1854">
        <v>0</v>
      </c>
      <c r="R1854" s="21" t="s">
        <v>49</v>
      </c>
      <c r="S1854">
        <v>1000</v>
      </c>
      <c r="T1854">
        <v>100</v>
      </c>
      <c r="U1854" t="b">
        <v>1</v>
      </c>
      <c r="V1854">
        <v>80</v>
      </c>
      <c r="W1854">
        <v>0.3</v>
      </c>
      <c r="X1854">
        <v>103</v>
      </c>
      <c r="Y1854">
        <v>40</v>
      </c>
      <c r="Z1854">
        <v>7.0000000000000007E-2</v>
      </c>
      <c r="AA1854" t="b">
        <v>1</v>
      </c>
      <c r="AB1854" s="21" t="s">
        <v>724</v>
      </c>
      <c r="AC1854">
        <v>5</v>
      </c>
      <c r="AD1854">
        <v>9</v>
      </c>
      <c r="AE1854">
        <v>10</v>
      </c>
      <c r="AF1854">
        <v>10</v>
      </c>
      <c r="AG1854" s="21" t="s">
        <v>48</v>
      </c>
      <c r="AH1854" t="b">
        <v>0</v>
      </c>
      <c r="AI1854" t="b">
        <v>0</v>
      </c>
      <c r="AJ1854">
        <v>100</v>
      </c>
      <c r="AK1854">
        <v>0</v>
      </c>
      <c r="AL1854">
        <v>5000</v>
      </c>
      <c r="AM1854" s="21" t="s">
        <v>274</v>
      </c>
      <c r="AN1854" s="21"/>
      <c r="AO1854" t="b">
        <v>0</v>
      </c>
      <c r="AP1854" s="21"/>
      <c r="AQ1854" s="21"/>
      <c r="AR1854" s="21" t="s">
        <v>501</v>
      </c>
      <c r="AS1854" s="21"/>
      <c r="AT1854" s="21" t="s">
        <v>743</v>
      </c>
      <c r="AU1854" s="21" t="s">
        <v>507</v>
      </c>
      <c r="AV1854">
        <v>3.2</v>
      </c>
      <c r="AX1854" s="21"/>
      <c r="AY1854">
        <v>8388736</v>
      </c>
      <c r="BE1854" s="21"/>
    </row>
    <row r="1855" spans="1:58" x14ac:dyDescent="0.25">
      <c r="A1855">
        <v>1.7</v>
      </c>
      <c r="B1855" s="21" t="s">
        <v>188</v>
      </c>
      <c r="C1855" s="21" t="s">
        <v>9</v>
      </c>
      <c r="D1855" s="21" t="s">
        <v>14</v>
      </c>
      <c r="E1855" s="21"/>
      <c r="F1855" s="21"/>
      <c r="G1855" s="21" t="s">
        <v>23</v>
      </c>
      <c r="H1855" s="21"/>
      <c r="I1855" s="21" t="s">
        <v>804</v>
      </c>
      <c r="J1855" s="21" t="s">
        <v>613</v>
      </c>
      <c r="K1855" s="21" t="s">
        <v>41</v>
      </c>
      <c r="L1855" t="b">
        <v>0</v>
      </c>
      <c r="M1855" t="b">
        <v>0</v>
      </c>
      <c r="N1855" t="b">
        <v>0</v>
      </c>
      <c r="O1855">
        <v>40</v>
      </c>
      <c r="P1855">
        <v>30</v>
      </c>
      <c r="Q1855">
        <v>0</v>
      </c>
      <c r="R1855" s="21" t="s">
        <v>49</v>
      </c>
      <c r="S1855">
        <v>1000</v>
      </c>
      <c r="T1855">
        <v>100</v>
      </c>
      <c r="U1855" t="b">
        <v>1</v>
      </c>
      <c r="V1855">
        <v>80</v>
      </c>
      <c r="W1855">
        <v>0.3</v>
      </c>
      <c r="X1855">
        <v>103</v>
      </c>
      <c r="Y1855">
        <v>40</v>
      </c>
      <c r="Z1855">
        <v>7.0000000000000007E-2</v>
      </c>
      <c r="AA1855" t="b">
        <v>1</v>
      </c>
      <c r="AB1855" s="21" t="s">
        <v>724</v>
      </c>
      <c r="AC1855">
        <v>5</v>
      </c>
      <c r="AD1855">
        <v>9</v>
      </c>
      <c r="AE1855">
        <v>10</v>
      </c>
      <c r="AF1855">
        <v>10</v>
      </c>
      <c r="AG1855" s="21" t="s">
        <v>48</v>
      </c>
      <c r="AH1855" t="b">
        <v>0</v>
      </c>
      <c r="AI1855" t="b">
        <v>0</v>
      </c>
      <c r="AJ1855">
        <v>100</v>
      </c>
      <c r="AK1855">
        <v>0</v>
      </c>
      <c r="AL1855">
        <v>5000</v>
      </c>
      <c r="AM1855" s="21" t="s">
        <v>276</v>
      </c>
      <c r="AN1855" s="21"/>
      <c r="AO1855" t="b">
        <v>0</v>
      </c>
      <c r="AP1855" s="21"/>
      <c r="AQ1855" s="21"/>
      <c r="AR1855" s="21" t="s">
        <v>270</v>
      </c>
      <c r="AS1855" s="21"/>
      <c r="AT1855" s="21" t="s">
        <v>515</v>
      </c>
      <c r="AU1855" s="21" t="s">
        <v>514</v>
      </c>
      <c r="AV1855">
        <v>1</v>
      </c>
      <c r="AX1855" s="21"/>
      <c r="AY1855">
        <v>255</v>
      </c>
      <c r="BE1855" s="21"/>
    </row>
    <row r="1856" spans="1:58" x14ac:dyDescent="0.25">
      <c r="A1856">
        <v>1.7</v>
      </c>
      <c r="B1856" s="21" t="s">
        <v>188</v>
      </c>
      <c r="C1856" s="21" t="s">
        <v>9</v>
      </c>
      <c r="D1856" s="21" t="s">
        <v>14</v>
      </c>
      <c r="E1856" s="21"/>
      <c r="F1856" s="21"/>
      <c r="G1856" s="21" t="s">
        <v>23</v>
      </c>
      <c r="H1856" s="21"/>
      <c r="I1856" s="21" t="s">
        <v>804</v>
      </c>
      <c r="J1856" s="21" t="s">
        <v>613</v>
      </c>
      <c r="K1856" s="21" t="s">
        <v>41</v>
      </c>
      <c r="L1856" t="b">
        <v>0</v>
      </c>
      <c r="M1856" t="b">
        <v>0</v>
      </c>
      <c r="N1856" t="b">
        <v>0</v>
      </c>
      <c r="O1856">
        <v>40</v>
      </c>
      <c r="P1856">
        <v>30</v>
      </c>
      <c r="Q1856">
        <v>0</v>
      </c>
      <c r="R1856" s="21" t="s">
        <v>49</v>
      </c>
      <c r="S1856">
        <v>1000</v>
      </c>
      <c r="T1856">
        <v>100</v>
      </c>
      <c r="U1856" t="b">
        <v>1</v>
      </c>
      <c r="V1856">
        <v>80</v>
      </c>
      <c r="W1856">
        <v>0.3</v>
      </c>
      <c r="X1856">
        <v>103</v>
      </c>
      <c r="Y1856">
        <v>40</v>
      </c>
      <c r="Z1856">
        <v>7.0000000000000007E-2</v>
      </c>
      <c r="AA1856" t="b">
        <v>1</v>
      </c>
      <c r="AB1856" s="21" t="s">
        <v>724</v>
      </c>
      <c r="AC1856">
        <v>5</v>
      </c>
      <c r="AD1856">
        <v>9</v>
      </c>
      <c r="AE1856">
        <v>10</v>
      </c>
      <c r="AF1856">
        <v>10</v>
      </c>
      <c r="AG1856" s="21" t="s">
        <v>48</v>
      </c>
      <c r="AH1856" t="b">
        <v>0</v>
      </c>
      <c r="AI1856" t="b">
        <v>0</v>
      </c>
      <c r="AJ1856">
        <v>100</v>
      </c>
      <c r="AK1856">
        <v>0</v>
      </c>
      <c r="AL1856">
        <v>5000</v>
      </c>
      <c r="AM1856" s="21" t="s">
        <v>280</v>
      </c>
      <c r="AN1856" s="21"/>
      <c r="AO1856" t="b">
        <v>0</v>
      </c>
      <c r="AP1856" s="21"/>
      <c r="AQ1856" s="21"/>
      <c r="AR1856" s="21" t="s">
        <v>244</v>
      </c>
      <c r="AS1856" s="21"/>
      <c r="AT1856" s="21" t="s">
        <v>280</v>
      </c>
      <c r="AU1856" s="21" t="s">
        <v>514</v>
      </c>
      <c r="AV1856">
        <v>1</v>
      </c>
      <c r="AW1856">
        <v>2.4178500000000001</v>
      </c>
      <c r="AX1856" s="21"/>
      <c r="AY1856">
        <v>16776960</v>
      </c>
      <c r="AZ1856">
        <v>0</v>
      </c>
      <c r="BA1856">
        <v>0</v>
      </c>
      <c r="BB1856">
        <v>55</v>
      </c>
      <c r="BC1856">
        <v>0</v>
      </c>
      <c r="BD1856">
        <v>100</v>
      </c>
      <c r="BE1856" s="21"/>
      <c r="BF1856">
        <v>0</v>
      </c>
    </row>
    <row r="1857" spans="1:58" x14ac:dyDescent="0.25">
      <c r="A1857">
        <v>1.7</v>
      </c>
      <c r="B1857" s="21" t="s">
        <v>188</v>
      </c>
      <c r="C1857" s="21" t="s">
        <v>9</v>
      </c>
      <c r="D1857" s="21" t="s">
        <v>14</v>
      </c>
      <c r="E1857" s="21"/>
      <c r="F1857" s="21"/>
      <c r="G1857" s="21" t="s">
        <v>23</v>
      </c>
      <c r="H1857" s="21"/>
      <c r="I1857" s="21" t="s">
        <v>804</v>
      </c>
      <c r="J1857" s="21" t="s">
        <v>613</v>
      </c>
      <c r="K1857" s="21" t="s">
        <v>41</v>
      </c>
      <c r="L1857" t="b">
        <v>0</v>
      </c>
      <c r="M1857" t="b">
        <v>0</v>
      </c>
      <c r="N1857" t="b">
        <v>0</v>
      </c>
      <c r="O1857">
        <v>40</v>
      </c>
      <c r="P1857">
        <v>30</v>
      </c>
      <c r="Q1857">
        <v>0</v>
      </c>
      <c r="R1857" s="21" t="s">
        <v>49</v>
      </c>
      <c r="S1857">
        <v>1000</v>
      </c>
      <c r="T1857">
        <v>100</v>
      </c>
      <c r="U1857" t="b">
        <v>1</v>
      </c>
      <c r="V1857">
        <v>80</v>
      </c>
      <c r="W1857">
        <v>0.3</v>
      </c>
      <c r="X1857">
        <v>103</v>
      </c>
      <c r="Y1857">
        <v>40</v>
      </c>
      <c r="Z1857">
        <v>7.0000000000000007E-2</v>
      </c>
      <c r="AA1857" t="b">
        <v>1</v>
      </c>
      <c r="AB1857" s="21" t="s">
        <v>724</v>
      </c>
      <c r="AC1857">
        <v>5</v>
      </c>
      <c r="AD1857">
        <v>9</v>
      </c>
      <c r="AE1857">
        <v>10</v>
      </c>
      <c r="AF1857">
        <v>10</v>
      </c>
      <c r="AG1857" s="21" t="s">
        <v>48</v>
      </c>
      <c r="AH1857" t="b">
        <v>0</v>
      </c>
      <c r="AI1857" t="b">
        <v>0</v>
      </c>
      <c r="AJ1857">
        <v>100</v>
      </c>
      <c r="AK1857">
        <v>0</v>
      </c>
      <c r="AL1857">
        <v>5000</v>
      </c>
      <c r="AM1857" s="21" t="s">
        <v>280</v>
      </c>
      <c r="AN1857" s="21"/>
      <c r="AO1857" t="b">
        <v>0</v>
      </c>
      <c r="AP1857" s="21"/>
      <c r="AQ1857" s="21"/>
      <c r="AR1857" s="21" t="s">
        <v>244</v>
      </c>
      <c r="AS1857" s="21"/>
      <c r="AT1857" s="21" t="s">
        <v>280</v>
      </c>
      <c r="AU1857" s="21" t="s">
        <v>514</v>
      </c>
      <c r="AV1857">
        <v>1</v>
      </c>
      <c r="AW1857">
        <v>2.4178500000000001</v>
      </c>
      <c r="AX1857" s="21"/>
      <c r="AY1857">
        <v>16776960</v>
      </c>
      <c r="AZ1857">
        <v>0</v>
      </c>
      <c r="BA1857">
        <v>1</v>
      </c>
      <c r="BB1857">
        <v>55</v>
      </c>
      <c r="BC1857">
        <v>100</v>
      </c>
      <c r="BD1857">
        <v>120</v>
      </c>
      <c r="BE1857" s="21"/>
      <c r="BF1857">
        <v>0</v>
      </c>
    </row>
    <row r="1858" spans="1:58" x14ac:dyDescent="0.25">
      <c r="A1858">
        <v>1.7</v>
      </c>
      <c r="B1858" s="21" t="s">
        <v>188</v>
      </c>
      <c r="C1858" s="21" t="s">
        <v>9</v>
      </c>
      <c r="D1858" s="21" t="s">
        <v>14</v>
      </c>
      <c r="E1858" s="21"/>
      <c r="F1858" s="21"/>
      <c r="G1858" s="21" t="s">
        <v>23</v>
      </c>
      <c r="H1858" s="21"/>
      <c r="I1858" s="21" t="s">
        <v>804</v>
      </c>
      <c r="J1858" s="21" t="s">
        <v>613</v>
      </c>
      <c r="K1858" s="21" t="s">
        <v>41</v>
      </c>
      <c r="L1858" t="b">
        <v>0</v>
      </c>
      <c r="M1858" t="b">
        <v>0</v>
      </c>
      <c r="N1858" t="b">
        <v>0</v>
      </c>
      <c r="O1858">
        <v>40</v>
      </c>
      <c r="P1858">
        <v>30</v>
      </c>
      <c r="Q1858">
        <v>0</v>
      </c>
      <c r="R1858" s="21" t="s">
        <v>49</v>
      </c>
      <c r="S1858">
        <v>1000</v>
      </c>
      <c r="T1858">
        <v>100</v>
      </c>
      <c r="U1858" t="b">
        <v>1</v>
      </c>
      <c r="V1858">
        <v>80</v>
      </c>
      <c r="W1858">
        <v>0.3</v>
      </c>
      <c r="X1858">
        <v>103</v>
      </c>
      <c r="Y1858">
        <v>40</v>
      </c>
      <c r="Z1858">
        <v>7.0000000000000007E-2</v>
      </c>
      <c r="AA1858" t="b">
        <v>1</v>
      </c>
      <c r="AB1858" s="21" t="s">
        <v>724</v>
      </c>
      <c r="AC1858">
        <v>5</v>
      </c>
      <c r="AD1858">
        <v>9</v>
      </c>
      <c r="AE1858">
        <v>10</v>
      </c>
      <c r="AF1858">
        <v>10</v>
      </c>
      <c r="AG1858" s="21" t="s">
        <v>48</v>
      </c>
      <c r="AH1858" t="b">
        <v>0</v>
      </c>
      <c r="AI1858" t="b">
        <v>0</v>
      </c>
      <c r="AJ1858">
        <v>100</v>
      </c>
      <c r="AK1858">
        <v>0</v>
      </c>
      <c r="AL1858">
        <v>5000</v>
      </c>
      <c r="AM1858" s="21" t="s">
        <v>305</v>
      </c>
      <c r="AN1858" s="21"/>
      <c r="AO1858" t="b">
        <v>0</v>
      </c>
      <c r="AP1858" s="21"/>
      <c r="AQ1858" s="21"/>
      <c r="AR1858" s="21" t="s">
        <v>501</v>
      </c>
      <c r="AS1858" s="21"/>
      <c r="AT1858" s="21" t="s">
        <v>742</v>
      </c>
      <c r="AU1858" s="21" t="s">
        <v>507</v>
      </c>
      <c r="AV1858">
        <v>3.2</v>
      </c>
      <c r="AW1858">
        <v>3</v>
      </c>
      <c r="AX1858" s="21"/>
      <c r="AY1858">
        <v>2139610</v>
      </c>
      <c r="AZ1858">
        <v>0</v>
      </c>
      <c r="BA1858">
        <v>0</v>
      </c>
      <c r="BB1858">
        <v>16</v>
      </c>
      <c r="BC1858">
        <v>20</v>
      </c>
      <c r="BD1858">
        <v>100</v>
      </c>
      <c r="BE1858" s="21"/>
      <c r="BF1858">
        <v>0</v>
      </c>
    </row>
    <row r="1859" spans="1:58" x14ac:dyDescent="0.25">
      <c r="A1859">
        <v>1.7</v>
      </c>
      <c r="B1859" s="21" t="s">
        <v>188</v>
      </c>
      <c r="C1859" s="21" t="s">
        <v>9</v>
      </c>
      <c r="D1859" s="21" t="s">
        <v>14</v>
      </c>
      <c r="E1859" s="21"/>
      <c r="F1859" s="21"/>
      <c r="G1859" s="21" t="s">
        <v>23</v>
      </c>
      <c r="H1859" s="21"/>
      <c r="I1859" s="21" t="s">
        <v>804</v>
      </c>
      <c r="J1859" s="21" t="s">
        <v>613</v>
      </c>
      <c r="K1859" s="21" t="s">
        <v>41</v>
      </c>
      <c r="L1859" t="b">
        <v>0</v>
      </c>
      <c r="M1859" t="b">
        <v>0</v>
      </c>
      <c r="N1859" t="b">
        <v>0</v>
      </c>
      <c r="O1859">
        <v>40</v>
      </c>
      <c r="P1859">
        <v>30</v>
      </c>
      <c r="Q1859">
        <v>0</v>
      </c>
      <c r="R1859" s="21" t="s">
        <v>49</v>
      </c>
      <c r="S1859">
        <v>1000</v>
      </c>
      <c r="T1859">
        <v>100</v>
      </c>
      <c r="U1859" t="b">
        <v>1</v>
      </c>
      <c r="V1859">
        <v>80</v>
      </c>
      <c r="W1859">
        <v>0.3</v>
      </c>
      <c r="X1859">
        <v>103</v>
      </c>
      <c r="Y1859">
        <v>40</v>
      </c>
      <c r="Z1859">
        <v>7.0000000000000007E-2</v>
      </c>
      <c r="AA1859" t="b">
        <v>1</v>
      </c>
      <c r="AB1859" s="21" t="s">
        <v>724</v>
      </c>
      <c r="AC1859">
        <v>5</v>
      </c>
      <c r="AD1859">
        <v>9</v>
      </c>
      <c r="AE1859">
        <v>10</v>
      </c>
      <c r="AF1859">
        <v>10</v>
      </c>
      <c r="AG1859" s="21" t="s">
        <v>48</v>
      </c>
      <c r="AH1859" t="b">
        <v>0</v>
      </c>
      <c r="AI1859" t="b">
        <v>0</v>
      </c>
      <c r="AJ1859">
        <v>100</v>
      </c>
      <c r="AK1859">
        <v>0</v>
      </c>
      <c r="AL1859">
        <v>5000</v>
      </c>
      <c r="AM1859" s="21" t="s">
        <v>305</v>
      </c>
      <c r="AN1859" s="21"/>
      <c r="AO1859" t="b">
        <v>0</v>
      </c>
      <c r="AP1859" s="21"/>
      <c r="AQ1859" s="21"/>
      <c r="AR1859" s="21" t="s">
        <v>501</v>
      </c>
      <c r="AS1859" s="21"/>
      <c r="AT1859" s="21" t="s">
        <v>742</v>
      </c>
      <c r="AU1859" s="21" t="s">
        <v>507</v>
      </c>
      <c r="AV1859">
        <v>3.2</v>
      </c>
      <c r="AW1859">
        <v>3</v>
      </c>
      <c r="AX1859" s="21"/>
      <c r="AY1859">
        <v>2139610</v>
      </c>
      <c r="AZ1859">
        <v>0</v>
      </c>
      <c r="BA1859">
        <v>0</v>
      </c>
      <c r="BB1859">
        <v>5</v>
      </c>
      <c r="BC1859">
        <v>50</v>
      </c>
      <c r="BD1859">
        <v>100</v>
      </c>
      <c r="BE1859" s="21"/>
      <c r="BF1859">
        <v>0</v>
      </c>
    </row>
    <row r="1860" spans="1:58" x14ac:dyDescent="0.25">
      <c r="A1860">
        <v>1.7</v>
      </c>
      <c r="B1860" s="21" t="s">
        <v>188</v>
      </c>
      <c r="C1860" s="21" t="s">
        <v>9</v>
      </c>
      <c r="D1860" s="21" t="s">
        <v>14</v>
      </c>
      <c r="E1860" s="21"/>
      <c r="F1860" s="21"/>
      <c r="G1860" s="21" t="s">
        <v>23</v>
      </c>
      <c r="H1860" s="21"/>
      <c r="I1860" s="21" t="s">
        <v>804</v>
      </c>
      <c r="J1860" s="21" t="s">
        <v>613</v>
      </c>
      <c r="K1860" s="21" t="s">
        <v>41</v>
      </c>
      <c r="L1860" t="b">
        <v>0</v>
      </c>
      <c r="M1860" t="b">
        <v>0</v>
      </c>
      <c r="N1860" t="b">
        <v>0</v>
      </c>
      <c r="O1860">
        <v>40</v>
      </c>
      <c r="P1860">
        <v>30</v>
      </c>
      <c r="Q1860">
        <v>0</v>
      </c>
      <c r="R1860" s="21" t="s">
        <v>49</v>
      </c>
      <c r="S1860">
        <v>1000</v>
      </c>
      <c r="T1860">
        <v>100</v>
      </c>
      <c r="U1860" t="b">
        <v>1</v>
      </c>
      <c r="V1860">
        <v>80</v>
      </c>
      <c r="W1860">
        <v>0.3</v>
      </c>
      <c r="X1860">
        <v>103</v>
      </c>
      <c r="Y1860">
        <v>40</v>
      </c>
      <c r="Z1860">
        <v>7.0000000000000007E-2</v>
      </c>
      <c r="AA1860" t="b">
        <v>1</v>
      </c>
      <c r="AB1860" s="21" t="s">
        <v>724</v>
      </c>
      <c r="AC1860">
        <v>5</v>
      </c>
      <c r="AD1860">
        <v>9</v>
      </c>
      <c r="AE1860">
        <v>10</v>
      </c>
      <c r="AF1860">
        <v>10</v>
      </c>
      <c r="AG1860" s="21" t="s">
        <v>48</v>
      </c>
      <c r="AH1860" t="b">
        <v>0</v>
      </c>
      <c r="AI1860" t="b">
        <v>0</v>
      </c>
      <c r="AJ1860">
        <v>100</v>
      </c>
      <c r="AK1860">
        <v>0</v>
      </c>
      <c r="AL1860">
        <v>5000</v>
      </c>
      <c r="AM1860" s="21" t="s">
        <v>306</v>
      </c>
      <c r="AN1860" s="21"/>
      <c r="AO1860" t="b">
        <v>0</v>
      </c>
      <c r="AP1860" s="21"/>
      <c r="AQ1860" s="21"/>
      <c r="AR1860" s="21" t="s">
        <v>501</v>
      </c>
      <c r="AS1860" s="21"/>
      <c r="AT1860" s="21" t="s">
        <v>740</v>
      </c>
      <c r="AU1860" s="21" t="s">
        <v>507</v>
      </c>
      <c r="AV1860">
        <v>3.2</v>
      </c>
      <c r="AX1860" s="21"/>
      <c r="AY1860">
        <v>16777184</v>
      </c>
      <c r="BE1860" s="21"/>
    </row>
    <row r="1861" spans="1:58" x14ac:dyDescent="0.25">
      <c r="A1861">
        <v>1.7</v>
      </c>
      <c r="B1861" s="21" t="s">
        <v>188</v>
      </c>
      <c r="C1861" s="21" t="s">
        <v>9</v>
      </c>
      <c r="D1861" s="21" t="s">
        <v>14</v>
      </c>
      <c r="E1861" s="21"/>
      <c r="F1861" s="21"/>
      <c r="G1861" s="21" t="s">
        <v>23</v>
      </c>
      <c r="H1861" s="21"/>
      <c r="I1861" s="21" t="s">
        <v>804</v>
      </c>
      <c r="J1861" s="21" t="s">
        <v>613</v>
      </c>
      <c r="K1861" s="21" t="s">
        <v>41</v>
      </c>
      <c r="L1861" t="b">
        <v>0</v>
      </c>
      <c r="M1861" t="b">
        <v>0</v>
      </c>
      <c r="N1861" t="b">
        <v>0</v>
      </c>
      <c r="O1861">
        <v>40</v>
      </c>
      <c r="P1861">
        <v>30</v>
      </c>
      <c r="Q1861">
        <v>0</v>
      </c>
      <c r="R1861" s="21" t="s">
        <v>49</v>
      </c>
      <c r="S1861">
        <v>1000</v>
      </c>
      <c r="T1861">
        <v>100</v>
      </c>
      <c r="U1861" t="b">
        <v>1</v>
      </c>
      <c r="V1861">
        <v>80</v>
      </c>
      <c r="W1861">
        <v>0.3</v>
      </c>
      <c r="X1861">
        <v>103</v>
      </c>
      <c r="Y1861">
        <v>40</v>
      </c>
      <c r="Z1861">
        <v>7.0000000000000007E-2</v>
      </c>
      <c r="AA1861" t="b">
        <v>1</v>
      </c>
      <c r="AB1861" s="21" t="s">
        <v>724</v>
      </c>
      <c r="AC1861">
        <v>5</v>
      </c>
      <c r="AD1861">
        <v>9</v>
      </c>
      <c r="AE1861">
        <v>10</v>
      </c>
      <c r="AF1861">
        <v>10</v>
      </c>
      <c r="AG1861" s="21" t="s">
        <v>48</v>
      </c>
      <c r="AH1861" t="b">
        <v>0</v>
      </c>
      <c r="AI1861" t="b">
        <v>0</v>
      </c>
      <c r="AJ1861">
        <v>100</v>
      </c>
      <c r="AK1861">
        <v>0</v>
      </c>
      <c r="AL1861">
        <v>5000</v>
      </c>
      <c r="AM1861" s="21" t="s">
        <v>307</v>
      </c>
      <c r="AN1861" s="21"/>
      <c r="AO1861" t="b">
        <v>0</v>
      </c>
      <c r="AP1861" s="21"/>
      <c r="AQ1861" s="21"/>
      <c r="AR1861" s="21" t="s">
        <v>501</v>
      </c>
      <c r="AS1861" s="21"/>
      <c r="AT1861" s="21" t="s">
        <v>741</v>
      </c>
      <c r="AU1861" s="21" t="s">
        <v>507</v>
      </c>
      <c r="AV1861">
        <v>3.2</v>
      </c>
      <c r="AX1861" s="21"/>
      <c r="AY1861">
        <v>12180223</v>
      </c>
      <c r="BE1861" s="21"/>
    </row>
    <row r="1862" spans="1:58" x14ac:dyDescent="0.25">
      <c r="A1862">
        <v>1.7</v>
      </c>
      <c r="B1862" s="21" t="s">
        <v>188</v>
      </c>
      <c r="C1862" s="21" t="s">
        <v>9</v>
      </c>
      <c r="D1862" s="21" t="s">
        <v>14</v>
      </c>
      <c r="E1862" s="21"/>
      <c r="F1862" s="21"/>
      <c r="G1862" s="21" t="s">
        <v>23</v>
      </c>
      <c r="H1862" s="21"/>
      <c r="I1862" s="21" t="s">
        <v>804</v>
      </c>
      <c r="J1862" s="21" t="s">
        <v>613</v>
      </c>
      <c r="K1862" s="21" t="s">
        <v>41</v>
      </c>
      <c r="L1862" t="b">
        <v>0</v>
      </c>
      <c r="M1862" t="b">
        <v>0</v>
      </c>
      <c r="N1862" t="b">
        <v>0</v>
      </c>
      <c r="O1862">
        <v>40</v>
      </c>
      <c r="P1862">
        <v>30</v>
      </c>
      <c r="Q1862">
        <v>0</v>
      </c>
      <c r="R1862" s="21" t="s">
        <v>49</v>
      </c>
      <c r="S1862">
        <v>1000</v>
      </c>
      <c r="T1862">
        <v>100</v>
      </c>
      <c r="U1862" t="b">
        <v>1</v>
      </c>
      <c r="V1862">
        <v>80</v>
      </c>
      <c r="W1862">
        <v>0.3</v>
      </c>
      <c r="X1862">
        <v>103</v>
      </c>
      <c r="Y1862">
        <v>40</v>
      </c>
      <c r="Z1862">
        <v>7.0000000000000007E-2</v>
      </c>
      <c r="AA1862" t="b">
        <v>1</v>
      </c>
      <c r="AB1862" s="21" t="s">
        <v>724</v>
      </c>
      <c r="AC1862">
        <v>5</v>
      </c>
      <c r="AD1862">
        <v>9</v>
      </c>
      <c r="AE1862">
        <v>10</v>
      </c>
      <c r="AF1862">
        <v>10</v>
      </c>
      <c r="AG1862" s="21" t="s">
        <v>48</v>
      </c>
      <c r="AH1862" t="b">
        <v>0</v>
      </c>
      <c r="AI1862" t="b">
        <v>0</v>
      </c>
      <c r="AJ1862">
        <v>100</v>
      </c>
      <c r="AK1862">
        <v>0</v>
      </c>
      <c r="AL1862">
        <v>5000</v>
      </c>
      <c r="AM1862" s="21" t="s">
        <v>326</v>
      </c>
      <c r="AN1862" s="21"/>
      <c r="AO1862" t="b">
        <v>0</v>
      </c>
      <c r="AP1862" s="21"/>
      <c r="AQ1862" s="21"/>
      <c r="AR1862" s="21" t="s">
        <v>375</v>
      </c>
      <c r="AS1862" s="21"/>
      <c r="AT1862" s="21" t="s">
        <v>426</v>
      </c>
      <c r="AU1862" s="21" t="s">
        <v>514</v>
      </c>
      <c r="AV1862">
        <v>1</v>
      </c>
      <c r="AW1862">
        <v>3</v>
      </c>
      <c r="AX1862" s="21"/>
      <c r="AY1862">
        <v>16711935</v>
      </c>
      <c r="BE1862" s="21"/>
    </row>
    <row r="1863" spans="1:58" x14ac:dyDescent="0.25">
      <c r="A1863">
        <v>1.7</v>
      </c>
      <c r="B1863" s="21" t="s">
        <v>188</v>
      </c>
      <c r="C1863" s="21" t="s">
        <v>9</v>
      </c>
      <c r="D1863" s="21" t="s">
        <v>14</v>
      </c>
      <c r="E1863" s="21"/>
      <c r="F1863" s="21"/>
      <c r="G1863" s="21" t="s">
        <v>23</v>
      </c>
      <c r="H1863" s="21"/>
      <c r="I1863" s="21" t="s">
        <v>804</v>
      </c>
      <c r="J1863" s="21" t="s">
        <v>613</v>
      </c>
      <c r="K1863" s="21" t="s">
        <v>41</v>
      </c>
      <c r="L1863" t="b">
        <v>0</v>
      </c>
      <c r="M1863" t="b">
        <v>0</v>
      </c>
      <c r="N1863" t="b">
        <v>0</v>
      </c>
      <c r="O1863">
        <v>40</v>
      </c>
      <c r="P1863">
        <v>30</v>
      </c>
      <c r="Q1863">
        <v>0</v>
      </c>
      <c r="R1863" s="21" t="s">
        <v>49</v>
      </c>
      <c r="S1863">
        <v>1000</v>
      </c>
      <c r="T1863">
        <v>100</v>
      </c>
      <c r="U1863" t="b">
        <v>1</v>
      </c>
      <c r="V1863">
        <v>80</v>
      </c>
      <c r="W1863">
        <v>0.3</v>
      </c>
      <c r="X1863">
        <v>103</v>
      </c>
      <c r="Y1863">
        <v>40</v>
      </c>
      <c r="Z1863">
        <v>7.0000000000000007E-2</v>
      </c>
      <c r="AA1863" t="b">
        <v>1</v>
      </c>
      <c r="AB1863" s="21" t="s">
        <v>724</v>
      </c>
      <c r="AC1863">
        <v>5</v>
      </c>
      <c r="AD1863">
        <v>9</v>
      </c>
      <c r="AE1863">
        <v>10</v>
      </c>
      <c r="AF1863">
        <v>10</v>
      </c>
      <c r="AG1863" s="21" t="s">
        <v>48</v>
      </c>
      <c r="AH1863" t="b">
        <v>0</v>
      </c>
      <c r="AI1863" t="b">
        <v>0</v>
      </c>
      <c r="AJ1863">
        <v>100</v>
      </c>
      <c r="AK1863">
        <v>0</v>
      </c>
      <c r="AL1863">
        <v>5000</v>
      </c>
      <c r="AM1863" s="21" t="s">
        <v>373</v>
      </c>
      <c r="AN1863" s="21"/>
      <c r="AO1863" t="b">
        <v>0</v>
      </c>
      <c r="AP1863" s="21"/>
      <c r="AQ1863" s="21"/>
      <c r="AR1863" s="21" t="s">
        <v>503</v>
      </c>
      <c r="AS1863" s="21"/>
      <c r="AT1863" s="21" t="s">
        <v>516</v>
      </c>
      <c r="AU1863" s="21" t="s">
        <v>514</v>
      </c>
      <c r="AV1863">
        <v>1</v>
      </c>
      <c r="AX1863" s="21"/>
      <c r="AY1863">
        <v>12695295</v>
      </c>
      <c r="BE1863" s="21"/>
    </row>
    <row r="1864" spans="1:58" x14ac:dyDescent="0.25">
      <c r="A1864">
        <v>1.7</v>
      </c>
      <c r="B1864" s="21" t="s">
        <v>188</v>
      </c>
      <c r="C1864" s="21" t="s">
        <v>9</v>
      </c>
      <c r="D1864" s="21" t="s">
        <v>14</v>
      </c>
      <c r="E1864" s="21"/>
      <c r="F1864" s="21"/>
      <c r="G1864" s="21" t="s">
        <v>23</v>
      </c>
      <c r="H1864" s="21"/>
      <c r="I1864" s="21" t="s">
        <v>804</v>
      </c>
      <c r="J1864" s="21" t="s">
        <v>613</v>
      </c>
      <c r="K1864" s="21" t="s">
        <v>41</v>
      </c>
      <c r="L1864" t="b">
        <v>0</v>
      </c>
      <c r="M1864" t="b">
        <v>0</v>
      </c>
      <c r="N1864" t="b">
        <v>0</v>
      </c>
      <c r="O1864">
        <v>40</v>
      </c>
      <c r="P1864">
        <v>30</v>
      </c>
      <c r="Q1864">
        <v>0</v>
      </c>
      <c r="R1864" s="21" t="s">
        <v>49</v>
      </c>
      <c r="S1864">
        <v>1000</v>
      </c>
      <c r="T1864">
        <v>100</v>
      </c>
      <c r="U1864" t="b">
        <v>1</v>
      </c>
      <c r="V1864">
        <v>80</v>
      </c>
      <c r="W1864">
        <v>0.3</v>
      </c>
      <c r="X1864">
        <v>103</v>
      </c>
      <c r="Y1864">
        <v>40</v>
      </c>
      <c r="Z1864">
        <v>7.0000000000000007E-2</v>
      </c>
      <c r="AA1864" t="b">
        <v>1</v>
      </c>
      <c r="AB1864" s="21" t="s">
        <v>724</v>
      </c>
      <c r="AC1864">
        <v>5</v>
      </c>
      <c r="AD1864">
        <v>9</v>
      </c>
      <c r="AE1864">
        <v>10</v>
      </c>
      <c r="AF1864">
        <v>10</v>
      </c>
      <c r="AG1864" s="21" t="s">
        <v>48</v>
      </c>
      <c r="AH1864" t="b">
        <v>0</v>
      </c>
      <c r="AI1864" t="b">
        <v>0</v>
      </c>
      <c r="AJ1864">
        <v>100</v>
      </c>
      <c r="AK1864">
        <v>0</v>
      </c>
      <c r="AL1864">
        <v>5000</v>
      </c>
      <c r="AM1864" s="21" t="s">
        <v>375</v>
      </c>
      <c r="AN1864" s="21"/>
      <c r="AO1864" t="b">
        <v>0</v>
      </c>
      <c r="AP1864" s="21"/>
      <c r="AQ1864" s="21"/>
      <c r="AR1864" s="21" t="s">
        <v>375</v>
      </c>
      <c r="AS1864" s="21"/>
      <c r="AT1864" s="21" t="s">
        <v>426</v>
      </c>
      <c r="AU1864" s="21" t="s">
        <v>514</v>
      </c>
      <c r="AV1864">
        <v>1</v>
      </c>
      <c r="AX1864" s="21"/>
      <c r="AY1864">
        <v>16711935</v>
      </c>
      <c r="AZ1864">
        <v>0</v>
      </c>
      <c r="BA1864">
        <v>0</v>
      </c>
      <c r="BB1864">
        <v>55</v>
      </c>
      <c r="BC1864">
        <v>0</v>
      </c>
      <c r="BD1864">
        <v>100</v>
      </c>
      <c r="BE1864" s="21"/>
      <c r="BF1864">
        <v>0</v>
      </c>
    </row>
    <row r="1865" spans="1:58" x14ac:dyDescent="0.25">
      <c r="A1865">
        <v>1.7</v>
      </c>
      <c r="B1865" s="21" t="s">
        <v>188</v>
      </c>
      <c r="C1865" s="21" t="s">
        <v>9</v>
      </c>
      <c r="D1865" s="21" t="s">
        <v>14</v>
      </c>
      <c r="E1865" s="21"/>
      <c r="F1865" s="21"/>
      <c r="G1865" s="21" t="s">
        <v>23</v>
      </c>
      <c r="H1865" s="21"/>
      <c r="I1865" s="21" t="s">
        <v>804</v>
      </c>
      <c r="J1865" s="21" t="s">
        <v>613</v>
      </c>
      <c r="K1865" s="21" t="s">
        <v>41</v>
      </c>
      <c r="L1865" t="b">
        <v>0</v>
      </c>
      <c r="M1865" t="b">
        <v>0</v>
      </c>
      <c r="N1865" t="b">
        <v>0</v>
      </c>
      <c r="O1865">
        <v>40</v>
      </c>
      <c r="P1865">
        <v>30</v>
      </c>
      <c r="Q1865">
        <v>0</v>
      </c>
      <c r="R1865" s="21" t="s">
        <v>49</v>
      </c>
      <c r="S1865">
        <v>1000</v>
      </c>
      <c r="T1865">
        <v>100</v>
      </c>
      <c r="U1865" t="b">
        <v>1</v>
      </c>
      <c r="V1865">
        <v>80</v>
      </c>
      <c r="W1865">
        <v>0.3</v>
      </c>
      <c r="X1865">
        <v>103</v>
      </c>
      <c r="Y1865">
        <v>40</v>
      </c>
      <c r="Z1865">
        <v>7.0000000000000007E-2</v>
      </c>
      <c r="AA1865" t="b">
        <v>1</v>
      </c>
      <c r="AB1865" s="21" t="s">
        <v>724</v>
      </c>
      <c r="AC1865">
        <v>5</v>
      </c>
      <c r="AD1865">
        <v>9</v>
      </c>
      <c r="AE1865">
        <v>10</v>
      </c>
      <c r="AF1865">
        <v>10</v>
      </c>
      <c r="AG1865" s="21" t="s">
        <v>48</v>
      </c>
      <c r="AH1865" t="b">
        <v>0</v>
      </c>
      <c r="AI1865" t="b">
        <v>0</v>
      </c>
      <c r="AJ1865">
        <v>100</v>
      </c>
      <c r="AK1865">
        <v>0</v>
      </c>
      <c r="AL1865">
        <v>5000</v>
      </c>
      <c r="AM1865" s="21" t="s">
        <v>375</v>
      </c>
      <c r="AN1865" s="21"/>
      <c r="AO1865" t="b">
        <v>0</v>
      </c>
      <c r="AP1865" s="21"/>
      <c r="AQ1865" s="21"/>
      <c r="AR1865" s="21" t="s">
        <v>375</v>
      </c>
      <c r="AS1865" s="21"/>
      <c r="AT1865" s="21" t="s">
        <v>426</v>
      </c>
      <c r="AU1865" s="21" t="s">
        <v>514</v>
      </c>
      <c r="AV1865">
        <v>1</v>
      </c>
      <c r="AX1865" s="21"/>
      <c r="AY1865">
        <v>16711935</v>
      </c>
      <c r="AZ1865">
        <v>0</v>
      </c>
      <c r="BA1865">
        <v>1</v>
      </c>
      <c r="BB1865">
        <v>55</v>
      </c>
      <c r="BC1865">
        <v>100</v>
      </c>
      <c r="BD1865">
        <v>120</v>
      </c>
      <c r="BE1865" s="21"/>
      <c r="BF1865">
        <v>0</v>
      </c>
    </row>
    <row r="1866" spans="1:58" x14ac:dyDescent="0.25">
      <c r="A1866">
        <v>1.7</v>
      </c>
      <c r="B1866" s="21" t="s">
        <v>188</v>
      </c>
      <c r="C1866" s="21" t="s">
        <v>9</v>
      </c>
      <c r="D1866" s="21" t="s">
        <v>14</v>
      </c>
      <c r="E1866" s="21"/>
      <c r="F1866" s="21"/>
      <c r="G1866" s="21" t="s">
        <v>23</v>
      </c>
      <c r="H1866" s="21"/>
      <c r="I1866" s="21" t="s">
        <v>804</v>
      </c>
      <c r="J1866" s="21" t="s">
        <v>613</v>
      </c>
      <c r="K1866" s="21" t="s">
        <v>41</v>
      </c>
      <c r="L1866" t="b">
        <v>0</v>
      </c>
      <c r="M1866" t="b">
        <v>0</v>
      </c>
      <c r="N1866" t="b">
        <v>0</v>
      </c>
      <c r="O1866">
        <v>40</v>
      </c>
      <c r="P1866">
        <v>30</v>
      </c>
      <c r="Q1866">
        <v>0</v>
      </c>
      <c r="R1866" s="21" t="s">
        <v>49</v>
      </c>
      <c r="S1866">
        <v>1000</v>
      </c>
      <c r="T1866">
        <v>100</v>
      </c>
      <c r="U1866" t="b">
        <v>1</v>
      </c>
      <c r="V1866">
        <v>80</v>
      </c>
      <c r="W1866">
        <v>0.3</v>
      </c>
      <c r="X1866">
        <v>103</v>
      </c>
      <c r="Y1866">
        <v>40</v>
      </c>
      <c r="Z1866">
        <v>7.0000000000000007E-2</v>
      </c>
      <c r="AA1866" t="b">
        <v>1</v>
      </c>
      <c r="AB1866" s="21" t="s">
        <v>724</v>
      </c>
      <c r="AC1866">
        <v>5</v>
      </c>
      <c r="AD1866">
        <v>9</v>
      </c>
      <c r="AE1866">
        <v>10</v>
      </c>
      <c r="AF1866">
        <v>10</v>
      </c>
      <c r="AG1866" s="21" t="s">
        <v>48</v>
      </c>
      <c r="AH1866" t="b">
        <v>0</v>
      </c>
      <c r="AI1866" t="b">
        <v>0</v>
      </c>
      <c r="AJ1866">
        <v>100</v>
      </c>
      <c r="AK1866">
        <v>0</v>
      </c>
      <c r="AL1866">
        <v>5000</v>
      </c>
      <c r="AM1866" s="21" t="s">
        <v>444</v>
      </c>
      <c r="AN1866" s="21"/>
      <c r="AO1866" t="b">
        <v>0</v>
      </c>
      <c r="AP1866" s="21"/>
      <c r="AQ1866" s="21"/>
      <c r="AR1866" s="21" t="s">
        <v>501</v>
      </c>
      <c r="AS1866" s="21"/>
      <c r="AT1866" s="21" t="s">
        <v>757</v>
      </c>
      <c r="AU1866" s="21" t="s">
        <v>507</v>
      </c>
      <c r="AV1866">
        <v>3.2</v>
      </c>
      <c r="AX1866" s="21"/>
      <c r="AY1866">
        <v>15794160</v>
      </c>
      <c r="BE1866" s="21"/>
    </row>
    <row r="1867" spans="1:58" x14ac:dyDescent="0.25">
      <c r="A1867">
        <v>1.7</v>
      </c>
      <c r="B1867" s="21" t="s">
        <v>188</v>
      </c>
      <c r="C1867" s="21" t="s">
        <v>9</v>
      </c>
      <c r="D1867" s="21" t="s">
        <v>14</v>
      </c>
      <c r="E1867" s="21"/>
      <c r="F1867" s="21"/>
      <c r="G1867" s="21" t="s">
        <v>23</v>
      </c>
      <c r="H1867" s="21"/>
      <c r="I1867" s="21" t="s">
        <v>804</v>
      </c>
      <c r="J1867" s="21" t="s">
        <v>613</v>
      </c>
      <c r="K1867" s="21" t="s">
        <v>41</v>
      </c>
      <c r="L1867" t="b">
        <v>0</v>
      </c>
      <c r="M1867" t="b">
        <v>0</v>
      </c>
      <c r="N1867" t="b">
        <v>0</v>
      </c>
      <c r="O1867">
        <v>40</v>
      </c>
      <c r="P1867">
        <v>30</v>
      </c>
      <c r="Q1867">
        <v>0</v>
      </c>
      <c r="R1867" s="21" t="s">
        <v>49</v>
      </c>
      <c r="S1867">
        <v>1000</v>
      </c>
      <c r="T1867">
        <v>100</v>
      </c>
      <c r="U1867" t="b">
        <v>1</v>
      </c>
      <c r="V1867">
        <v>80</v>
      </c>
      <c r="W1867">
        <v>0.3</v>
      </c>
      <c r="X1867">
        <v>103</v>
      </c>
      <c r="Y1867">
        <v>40</v>
      </c>
      <c r="Z1867">
        <v>7.0000000000000007E-2</v>
      </c>
      <c r="AA1867" t="b">
        <v>1</v>
      </c>
      <c r="AB1867" s="21" t="s">
        <v>724</v>
      </c>
      <c r="AC1867">
        <v>5</v>
      </c>
      <c r="AD1867">
        <v>9</v>
      </c>
      <c r="AE1867">
        <v>10</v>
      </c>
      <c r="AF1867">
        <v>10</v>
      </c>
      <c r="AG1867" s="21" t="s">
        <v>48</v>
      </c>
      <c r="AH1867" t="b">
        <v>0</v>
      </c>
      <c r="AI1867" t="b">
        <v>0</v>
      </c>
      <c r="AJ1867">
        <v>100</v>
      </c>
      <c r="AK1867">
        <v>0</v>
      </c>
      <c r="AL1867">
        <v>5000</v>
      </c>
      <c r="AM1867" s="21" t="s">
        <v>446</v>
      </c>
      <c r="AN1867" s="21"/>
      <c r="AO1867" t="b">
        <v>0</v>
      </c>
      <c r="AP1867" s="21"/>
      <c r="AQ1867" s="21"/>
      <c r="AR1867" s="21" t="s">
        <v>501</v>
      </c>
      <c r="AS1867" s="21"/>
      <c r="AT1867" s="21" t="s">
        <v>744</v>
      </c>
      <c r="AU1867" s="21" t="s">
        <v>507</v>
      </c>
      <c r="AV1867">
        <v>3.2</v>
      </c>
      <c r="AW1867">
        <v>2.4093300000000002</v>
      </c>
      <c r="AX1867" s="21"/>
      <c r="AY1867">
        <v>255</v>
      </c>
      <c r="AZ1867">
        <v>0</v>
      </c>
      <c r="BA1867">
        <v>0</v>
      </c>
      <c r="BB1867">
        <v>20</v>
      </c>
      <c r="BC1867">
        <v>0</v>
      </c>
      <c r="BD1867">
        <v>60</v>
      </c>
      <c r="BE1867" s="21"/>
      <c r="BF1867">
        <v>0</v>
      </c>
    </row>
    <row r="1868" spans="1:58" x14ac:dyDescent="0.25">
      <c r="A1868">
        <v>1.7</v>
      </c>
      <c r="B1868" s="21" t="s">
        <v>188</v>
      </c>
      <c r="C1868" s="21" t="s">
        <v>9</v>
      </c>
      <c r="D1868" s="21" t="s">
        <v>14</v>
      </c>
      <c r="E1868" s="21"/>
      <c r="F1868" s="21"/>
      <c r="G1868" s="21" t="s">
        <v>23</v>
      </c>
      <c r="H1868" s="21"/>
      <c r="I1868" s="21" t="s">
        <v>804</v>
      </c>
      <c r="J1868" s="21" t="s">
        <v>613</v>
      </c>
      <c r="K1868" s="21" t="s">
        <v>41</v>
      </c>
      <c r="L1868" t="b">
        <v>0</v>
      </c>
      <c r="M1868" t="b">
        <v>0</v>
      </c>
      <c r="N1868" t="b">
        <v>0</v>
      </c>
      <c r="O1868">
        <v>40</v>
      </c>
      <c r="P1868">
        <v>30</v>
      </c>
      <c r="Q1868">
        <v>0</v>
      </c>
      <c r="R1868" s="21" t="s">
        <v>49</v>
      </c>
      <c r="S1868">
        <v>1000</v>
      </c>
      <c r="T1868">
        <v>100</v>
      </c>
      <c r="U1868" t="b">
        <v>1</v>
      </c>
      <c r="V1868">
        <v>80</v>
      </c>
      <c r="W1868">
        <v>0.3</v>
      </c>
      <c r="X1868">
        <v>103</v>
      </c>
      <c r="Y1868">
        <v>40</v>
      </c>
      <c r="Z1868">
        <v>7.0000000000000007E-2</v>
      </c>
      <c r="AA1868" t="b">
        <v>1</v>
      </c>
      <c r="AB1868" s="21" t="s">
        <v>724</v>
      </c>
      <c r="AC1868">
        <v>5</v>
      </c>
      <c r="AD1868">
        <v>9</v>
      </c>
      <c r="AE1868">
        <v>10</v>
      </c>
      <c r="AF1868">
        <v>10</v>
      </c>
      <c r="AG1868" s="21" t="s">
        <v>48</v>
      </c>
      <c r="AH1868" t="b">
        <v>0</v>
      </c>
      <c r="AI1868" t="b">
        <v>0</v>
      </c>
      <c r="AJ1868">
        <v>100</v>
      </c>
      <c r="AK1868">
        <v>0</v>
      </c>
      <c r="AL1868">
        <v>5000</v>
      </c>
      <c r="AM1868" s="21" t="s">
        <v>454</v>
      </c>
      <c r="AN1868" s="21"/>
      <c r="AO1868" t="b">
        <v>0</v>
      </c>
      <c r="AP1868" s="21"/>
      <c r="AQ1868" s="21"/>
      <c r="AR1868" s="21" t="s">
        <v>501</v>
      </c>
      <c r="AS1868" s="21"/>
      <c r="AT1868" s="21" t="s">
        <v>758</v>
      </c>
      <c r="AU1868" s="21" t="s">
        <v>507</v>
      </c>
      <c r="AV1868">
        <v>3.2</v>
      </c>
      <c r="AX1868" s="21"/>
      <c r="AY1868">
        <v>64636</v>
      </c>
      <c r="BE1868" s="21"/>
    </row>
    <row r="1869" spans="1:58" x14ac:dyDescent="0.25">
      <c r="A1869">
        <v>1.7</v>
      </c>
      <c r="B1869" s="21" t="s">
        <v>188</v>
      </c>
      <c r="C1869" s="21" t="s">
        <v>9</v>
      </c>
      <c r="D1869" s="21" t="s">
        <v>14</v>
      </c>
      <c r="E1869" s="21"/>
      <c r="F1869" s="21"/>
      <c r="G1869" s="21" t="s">
        <v>23</v>
      </c>
      <c r="H1869" s="21"/>
      <c r="I1869" s="21" t="s">
        <v>804</v>
      </c>
      <c r="J1869" s="21" t="s">
        <v>613</v>
      </c>
      <c r="K1869" s="21" t="s">
        <v>41</v>
      </c>
      <c r="L1869" t="b">
        <v>0</v>
      </c>
      <c r="M1869" t="b">
        <v>0</v>
      </c>
      <c r="N1869" t="b">
        <v>0</v>
      </c>
      <c r="O1869">
        <v>40</v>
      </c>
      <c r="P1869">
        <v>30</v>
      </c>
      <c r="Q1869">
        <v>0</v>
      </c>
      <c r="R1869" s="21" t="s">
        <v>49</v>
      </c>
      <c r="S1869">
        <v>1000</v>
      </c>
      <c r="T1869">
        <v>100</v>
      </c>
      <c r="U1869" t="b">
        <v>1</v>
      </c>
      <c r="V1869">
        <v>80</v>
      </c>
      <c r="W1869">
        <v>0.3</v>
      </c>
      <c r="X1869">
        <v>103</v>
      </c>
      <c r="Y1869">
        <v>40</v>
      </c>
      <c r="Z1869">
        <v>7.0000000000000007E-2</v>
      </c>
      <c r="AA1869" t="b">
        <v>1</v>
      </c>
      <c r="AB1869" s="21" t="s">
        <v>724</v>
      </c>
      <c r="AC1869">
        <v>5</v>
      </c>
      <c r="AD1869">
        <v>9</v>
      </c>
      <c r="AE1869">
        <v>10</v>
      </c>
      <c r="AF1869">
        <v>10</v>
      </c>
      <c r="AG1869" s="21" t="s">
        <v>48</v>
      </c>
      <c r="AH1869" t="b">
        <v>0</v>
      </c>
      <c r="AI1869" t="b">
        <v>0</v>
      </c>
      <c r="AJ1869">
        <v>100</v>
      </c>
      <c r="AK1869">
        <v>0</v>
      </c>
      <c r="AL1869">
        <v>5000</v>
      </c>
      <c r="AM1869" s="21" t="s">
        <v>213</v>
      </c>
      <c r="AN1869" s="21"/>
      <c r="AO1869" t="b">
        <v>0</v>
      </c>
      <c r="AP1869" s="21"/>
      <c r="AQ1869" s="21"/>
      <c r="AR1869" s="21" t="s">
        <v>501</v>
      </c>
      <c r="AS1869" s="21"/>
      <c r="AT1869" s="21" t="s">
        <v>759</v>
      </c>
      <c r="AU1869" s="21" t="s">
        <v>507</v>
      </c>
      <c r="AV1869">
        <v>3.2</v>
      </c>
      <c r="AX1869" s="21"/>
      <c r="AY1869">
        <v>42495</v>
      </c>
      <c r="BE1869" s="21"/>
    </row>
    <row r="1870" spans="1:58" x14ac:dyDescent="0.25">
      <c r="A1870">
        <v>1.7</v>
      </c>
      <c r="B1870" s="21" t="s">
        <v>188</v>
      </c>
      <c r="C1870" s="21" t="s">
        <v>9</v>
      </c>
      <c r="D1870" s="21" t="s">
        <v>14</v>
      </c>
      <c r="E1870" s="21"/>
      <c r="F1870" s="21"/>
      <c r="G1870" s="21" t="s">
        <v>23</v>
      </c>
      <c r="H1870" s="21"/>
      <c r="I1870" s="21" t="s">
        <v>804</v>
      </c>
      <c r="J1870" s="21" t="s">
        <v>613</v>
      </c>
      <c r="K1870" s="21" t="s">
        <v>41</v>
      </c>
      <c r="L1870" t="b">
        <v>0</v>
      </c>
      <c r="M1870" t="b">
        <v>0</v>
      </c>
      <c r="N1870" t="b">
        <v>0</v>
      </c>
      <c r="O1870">
        <v>40</v>
      </c>
      <c r="P1870">
        <v>30</v>
      </c>
      <c r="Q1870">
        <v>0</v>
      </c>
      <c r="R1870" s="21" t="s">
        <v>49</v>
      </c>
      <c r="S1870">
        <v>1000</v>
      </c>
      <c r="T1870">
        <v>100</v>
      </c>
      <c r="U1870" t="b">
        <v>1</v>
      </c>
      <c r="V1870">
        <v>80</v>
      </c>
      <c r="W1870">
        <v>0.3</v>
      </c>
      <c r="X1870">
        <v>103</v>
      </c>
      <c r="Y1870">
        <v>40</v>
      </c>
      <c r="Z1870">
        <v>7.0000000000000007E-2</v>
      </c>
      <c r="AA1870" t="b">
        <v>1</v>
      </c>
      <c r="AB1870" s="21" t="s">
        <v>724</v>
      </c>
      <c r="AC1870">
        <v>5</v>
      </c>
      <c r="AD1870">
        <v>9</v>
      </c>
      <c r="AE1870">
        <v>10</v>
      </c>
      <c r="AF1870">
        <v>10</v>
      </c>
      <c r="AG1870" s="21" t="s">
        <v>48</v>
      </c>
      <c r="AH1870" t="b">
        <v>0</v>
      </c>
      <c r="AI1870" t="b">
        <v>0</v>
      </c>
      <c r="AJ1870">
        <v>100</v>
      </c>
      <c r="AK1870">
        <v>0</v>
      </c>
      <c r="AL1870">
        <v>5000</v>
      </c>
      <c r="AM1870" s="21" t="s">
        <v>225</v>
      </c>
      <c r="AN1870" s="21"/>
      <c r="AO1870" t="b">
        <v>0</v>
      </c>
      <c r="AP1870" s="21"/>
      <c r="AQ1870" s="21"/>
      <c r="AR1870" s="21" t="s">
        <v>503</v>
      </c>
      <c r="AS1870" s="21"/>
      <c r="AT1870" s="21" t="s">
        <v>517</v>
      </c>
      <c r="AU1870" s="21" t="s">
        <v>514</v>
      </c>
      <c r="AV1870">
        <v>1</v>
      </c>
      <c r="AX1870" s="21"/>
      <c r="AY1870">
        <v>15570276</v>
      </c>
      <c r="BE1870" s="21"/>
    </row>
    <row r="1871" spans="1:58" x14ac:dyDescent="0.25">
      <c r="A1871">
        <v>1.7</v>
      </c>
      <c r="B1871" s="21" t="s">
        <v>188</v>
      </c>
      <c r="C1871" s="21" t="s">
        <v>9</v>
      </c>
      <c r="D1871" s="21" t="s">
        <v>14</v>
      </c>
      <c r="E1871" s="21"/>
      <c r="F1871" s="21"/>
      <c r="G1871" s="21" t="s">
        <v>23</v>
      </c>
      <c r="H1871" s="21"/>
      <c r="I1871" s="21" t="s">
        <v>804</v>
      </c>
      <c r="J1871" s="21" t="s">
        <v>613</v>
      </c>
      <c r="K1871" s="21" t="s">
        <v>41</v>
      </c>
      <c r="L1871" t="b">
        <v>0</v>
      </c>
      <c r="M1871" t="b">
        <v>0</v>
      </c>
      <c r="N1871" t="b">
        <v>0</v>
      </c>
      <c r="O1871">
        <v>40</v>
      </c>
      <c r="P1871">
        <v>30</v>
      </c>
      <c r="Q1871">
        <v>0</v>
      </c>
      <c r="R1871" s="21" t="s">
        <v>49</v>
      </c>
      <c r="S1871">
        <v>1000</v>
      </c>
      <c r="T1871">
        <v>100</v>
      </c>
      <c r="U1871" t="b">
        <v>1</v>
      </c>
      <c r="V1871">
        <v>80</v>
      </c>
      <c r="W1871">
        <v>0.3</v>
      </c>
      <c r="X1871">
        <v>103</v>
      </c>
      <c r="Y1871">
        <v>40</v>
      </c>
      <c r="Z1871">
        <v>7.0000000000000007E-2</v>
      </c>
      <c r="AA1871" t="b">
        <v>1</v>
      </c>
      <c r="AB1871" s="21" t="s">
        <v>724</v>
      </c>
      <c r="AC1871">
        <v>5</v>
      </c>
      <c r="AD1871">
        <v>9</v>
      </c>
      <c r="AE1871">
        <v>10</v>
      </c>
      <c r="AF1871">
        <v>10</v>
      </c>
      <c r="AG1871" s="21" t="s">
        <v>48</v>
      </c>
      <c r="AH1871" t="b">
        <v>0</v>
      </c>
      <c r="AI1871" t="b">
        <v>0</v>
      </c>
      <c r="AJ1871">
        <v>100</v>
      </c>
      <c r="AK1871">
        <v>0</v>
      </c>
      <c r="AL1871">
        <v>5000</v>
      </c>
      <c r="AM1871" s="21" t="s">
        <v>235</v>
      </c>
      <c r="AN1871" s="21"/>
      <c r="AO1871" t="b">
        <v>0</v>
      </c>
      <c r="AP1871" s="21"/>
      <c r="AQ1871" s="21"/>
      <c r="AR1871" s="21" t="s">
        <v>501</v>
      </c>
      <c r="AS1871" s="21"/>
      <c r="AT1871" s="21" t="s">
        <v>760</v>
      </c>
      <c r="AU1871" s="21" t="s">
        <v>507</v>
      </c>
      <c r="AV1871">
        <v>3.2</v>
      </c>
      <c r="AX1871" s="21"/>
      <c r="AY1871">
        <v>5275647</v>
      </c>
      <c r="BE1871" s="21"/>
    </row>
    <row r="1872" spans="1:58" x14ac:dyDescent="0.25">
      <c r="A1872">
        <v>1.7</v>
      </c>
      <c r="B1872" s="21" t="s">
        <v>188</v>
      </c>
      <c r="C1872" s="21" t="s">
        <v>9</v>
      </c>
      <c r="D1872" s="21" t="s">
        <v>14</v>
      </c>
      <c r="E1872" s="21"/>
      <c r="F1872" s="21"/>
      <c r="G1872" s="21" t="s">
        <v>23</v>
      </c>
      <c r="H1872" s="21"/>
      <c r="I1872" s="21" t="s">
        <v>804</v>
      </c>
      <c r="J1872" s="21" t="s">
        <v>613</v>
      </c>
      <c r="K1872" s="21" t="s">
        <v>41</v>
      </c>
      <c r="L1872" t="b">
        <v>0</v>
      </c>
      <c r="M1872" t="b">
        <v>0</v>
      </c>
      <c r="N1872" t="b">
        <v>0</v>
      </c>
      <c r="O1872">
        <v>40</v>
      </c>
      <c r="P1872">
        <v>30</v>
      </c>
      <c r="Q1872">
        <v>0</v>
      </c>
      <c r="R1872" s="21" t="s">
        <v>49</v>
      </c>
      <c r="S1872">
        <v>1000</v>
      </c>
      <c r="T1872">
        <v>100</v>
      </c>
      <c r="U1872" t="b">
        <v>1</v>
      </c>
      <c r="V1872">
        <v>80</v>
      </c>
      <c r="W1872">
        <v>0.3</v>
      </c>
      <c r="X1872">
        <v>103</v>
      </c>
      <c r="Y1872">
        <v>40</v>
      </c>
      <c r="Z1872">
        <v>7.0000000000000007E-2</v>
      </c>
      <c r="AA1872" t="b">
        <v>1</v>
      </c>
      <c r="AB1872" s="21" t="s">
        <v>724</v>
      </c>
      <c r="AC1872">
        <v>5</v>
      </c>
      <c r="AD1872">
        <v>9</v>
      </c>
      <c r="AE1872">
        <v>10</v>
      </c>
      <c r="AF1872">
        <v>10</v>
      </c>
      <c r="AG1872" s="21" t="s">
        <v>48</v>
      </c>
      <c r="AH1872" t="b">
        <v>0</v>
      </c>
      <c r="AI1872" t="b">
        <v>0</v>
      </c>
      <c r="AJ1872">
        <v>100</v>
      </c>
      <c r="AK1872">
        <v>0</v>
      </c>
      <c r="AL1872">
        <v>5000</v>
      </c>
      <c r="AM1872" s="21" t="s">
        <v>261</v>
      </c>
      <c r="AN1872" s="21"/>
      <c r="AO1872" t="b">
        <v>0</v>
      </c>
      <c r="AP1872" s="21"/>
      <c r="AQ1872" s="21"/>
      <c r="AR1872" s="21" t="s">
        <v>518</v>
      </c>
      <c r="AS1872" s="21"/>
      <c r="AT1872" s="21" t="s">
        <v>105</v>
      </c>
      <c r="AU1872" s="21" t="s">
        <v>514</v>
      </c>
      <c r="AV1872">
        <v>1</v>
      </c>
      <c r="AX1872" s="21"/>
      <c r="AY1872">
        <v>65535</v>
      </c>
      <c r="BE1872" s="21"/>
    </row>
    <row r="1873" spans="1:58" x14ac:dyDescent="0.25">
      <c r="A1873">
        <v>1.7</v>
      </c>
      <c r="B1873" s="21" t="s">
        <v>188</v>
      </c>
      <c r="C1873" s="21" t="s">
        <v>9</v>
      </c>
      <c r="D1873" s="21" t="s">
        <v>14</v>
      </c>
      <c r="E1873" s="21"/>
      <c r="F1873" s="21"/>
      <c r="G1873" s="21" t="s">
        <v>23</v>
      </c>
      <c r="H1873" s="21"/>
      <c r="I1873" s="21" t="s">
        <v>804</v>
      </c>
      <c r="J1873" s="21" t="s">
        <v>613</v>
      </c>
      <c r="K1873" s="21" t="s">
        <v>41</v>
      </c>
      <c r="L1873" t="b">
        <v>0</v>
      </c>
      <c r="M1873" t="b">
        <v>0</v>
      </c>
      <c r="N1873" t="b">
        <v>0</v>
      </c>
      <c r="O1873">
        <v>40</v>
      </c>
      <c r="P1873">
        <v>30</v>
      </c>
      <c r="Q1873">
        <v>0</v>
      </c>
      <c r="R1873" s="21" t="s">
        <v>49</v>
      </c>
      <c r="S1873">
        <v>1000</v>
      </c>
      <c r="T1873">
        <v>100</v>
      </c>
      <c r="U1873" t="b">
        <v>1</v>
      </c>
      <c r="V1873">
        <v>80</v>
      </c>
      <c r="W1873">
        <v>0.3</v>
      </c>
      <c r="X1873">
        <v>103</v>
      </c>
      <c r="Y1873">
        <v>40</v>
      </c>
      <c r="Z1873">
        <v>7.0000000000000007E-2</v>
      </c>
      <c r="AA1873" t="b">
        <v>1</v>
      </c>
      <c r="AB1873" s="21" t="s">
        <v>724</v>
      </c>
      <c r="AC1873">
        <v>5</v>
      </c>
      <c r="AD1873">
        <v>9</v>
      </c>
      <c r="AE1873">
        <v>10</v>
      </c>
      <c r="AF1873">
        <v>10</v>
      </c>
      <c r="AG1873" s="21" t="s">
        <v>48</v>
      </c>
      <c r="AH1873" t="b">
        <v>0</v>
      </c>
      <c r="AI1873" t="b">
        <v>0</v>
      </c>
      <c r="AJ1873">
        <v>100</v>
      </c>
      <c r="AK1873">
        <v>0</v>
      </c>
      <c r="AL1873">
        <v>5000</v>
      </c>
      <c r="AM1873" s="21" t="s">
        <v>292</v>
      </c>
      <c r="AN1873" s="21"/>
      <c r="AO1873" t="b">
        <v>0</v>
      </c>
      <c r="AP1873" s="21"/>
      <c r="AQ1873" s="21"/>
      <c r="AR1873" s="21" t="s">
        <v>501</v>
      </c>
      <c r="AS1873" s="21"/>
      <c r="AT1873" s="21" t="s">
        <v>747</v>
      </c>
      <c r="AU1873" s="21" t="s">
        <v>507</v>
      </c>
      <c r="AV1873">
        <v>3.2</v>
      </c>
      <c r="AX1873" s="21"/>
      <c r="AY1873">
        <v>65535</v>
      </c>
      <c r="BE1873" s="21"/>
    </row>
    <row r="1874" spans="1:58" x14ac:dyDescent="0.25">
      <c r="A1874">
        <v>1.7</v>
      </c>
      <c r="B1874" s="21" t="s">
        <v>188</v>
      </c>
      <c r="C1874" s="21" t="s">
        <v>9</v>
      </c>
      <c r="D1874" s="21" t="s">
        <v>14</v>
      </c>
      <c r="E1874" s="21"/>
      <c r="F1874" s="21"/>
      <c r="G1874" s="21" t="s">
        <v>23</v>
      </c>
      <c r="H1874" s="21"/>
      <c r="I1874" s="21" t="s">
        <v>804</v>
      </c>
      <c r="J1874" s="21" t="s">
        <v>613</v>
      </c>
      <c r="K1874" s="21" t="s">
        <v>41</v>
      </c>
      <c r="L1874" t="b">
        <v>0</v>
      </c>
      <c r="M1874" t="b">
        <v>0</v>
      </c>
      <c r="N1874" t="b">
        <v>0</v>
      </c>
      <c r="O1874">
        <v>40</v>
      </c>
      <c r="P1874">
        <v>30</v>
      </c>
      <c r="Q1874">
        <v>0</v>
      </c>
      <c r="R1874" s="21" t="s">
        <v>49</v>
      </c>
      <c r="S1874">
        <v>1000</v>
      </c>
      <c r="T1874">
        <v>100</v>
      </c>
      <c r="U1874" t="b">
        <v>1</v>
      </c>
      <c r="V1874">
        <v>80</v>
      </c>
      <c r="W1874">
        <v>0.3</v>
      </c>
      <c r="X1874">
        <v>103</v>
      </c>
      <c r="Y1874">
        <v>40</v>
      </c>
      <c r="Z1874">
        <v>7.0000000000000007E-2</v>
      </c>
      <c r="AA1874" t="b">
        <v>1</v>
      </c>
      <c r="AB1874" s="21" t="s">
        <v>724</v>
      </c>
      <c r="AC1874">
        <v>5</v>
      </c>
      <c r="AD1874">
        <v>9</v>
      </c>
      <c r="AE1874">
        <v>10</v>
      </c>
      <c r="AF1874">
        <v>10</v>
      </c>
      <c r="AG1874" s="21" t="s">
        <v>48</v>
      </c>
      <c r="AH1874" t="b">
        <v>0</v>
      </c>
      <c r="AI1874" t="b">
        <v>0</v>
      </c>
      <c r="AJ1874">
        <v>100</v>
      </c>
      <c r="AK1874">
        <v>0</v>
      </c>
      <c r="AL1874">
        <v>5000</v>
      </c>
      <c r="AM1874" s="21" t="s">
        <v>370</v>
      </c>
      <c r="AN1874" s="21"/>
      <c r="AO1874" t="b">
        <v>0</v>
      </c>
      <c r="AP1874" s="21"/>
      <c r="AQ1874" s="21"/>
      <c r="AR1874" s="21" t="s">
        <v>503</v>
      </c>
      <c r="AS1874" s="21"/>
      <c r="AT1874" s="21" t="s">
        <v>500</v>
      </c>
      <c r="AU1874" s="21" t="s">
        <v>514</v>
      </c>
      <c r="AV1874">
        <v>1</v>
      </c>
      <c r="AX1874" s="21"/>
      <c r="AY1874">
        <v>14524637</v>
      </c>
      <c r="BE1874" s="21"/>
    </row>
    <row r="1875" spans="1:58" x14ac:dyDescent="0.25">
      <c r="A1875">
        <v>1.7</v>
      </c>
      <c r="B1875" s="21" t="s">
        <v>188</v>
      </c>
      <c r="C1875" s="21" t="s">
        <v>9</v>
      </c>
      <c r="D1875" s="21" t="s">
        <v>14</v>
      </c>
      <c r="E1875" s="21"/>
      <c r="F1875" s="21"/>
      <c r="G1875" s="21" t="s">
        <v>23</v>
      </c>
      <c r="H1875" s="21"/>
      <c r="I1875" s="21" t="s">
        <v>804</v>
      </c>
      <c r="J1875" s="21" t="s">
        <v>613</v>
      </c>
      <c r="K1875" s="21" t="s">
        <v>41</v>
      </c>
      <c r="L1875" t="b">
        <v>0</v>
      </c>
      <c r="M1875" t="b">
        <v>0</v>
      </c>
      <c r="N1875" t="b">
        <v>0</v>
      </c>
      <c r="O1875">
        <v>40</v>
      </c>
      <c r="P1875">
        <v>30</v>
      </c>
      <c r="Q1875">
        <v>0</v>
      </c>
      <c r="R1875" s="21" t="s">
        <v>49</v>
      </c>
      <c r="S1875">
        <v>1000</v>
      </c>
      <c r="T1875">
        <v>100</v>
      </c>
      <c r="U1875" t="b">
        <v>1</v>
      </c>
      <c r="V1875">
        <v>80</v>
      </c>
      <c r="W1875">
        <v>0.3</v>
      </c>
      <c r="X1875">
        <v>103</v>
      </c>
      <c r="Y1875">
        <v>40</v>
      </c>
      <c r="Z1875">
        <v>7.0000000000000007E-2</v>
      </c>
      <c r="AA1875" t="b">
        <v>1</v>
      </c>
      <c r="AB1875" s="21" t="s">
        <v>724</v>
      </c>
      <c r="AC1875">
        <v>5</v>
      </c>
      <c r="AD1875">
        <v>9</v>
      </c>
      <c r="AE1875">
        <v>10</v>
      </c>
      <c r="AF1875">
        <v>10</v>
      </c>
      <c r="AG1875" s="21" t="s">
        <v>48</v>
      </c>
      <c r="AH1875" t="b">
        <v>0</v>
      </c>
      <c r="AI1875" t="b">
        <v>0</v>
      </c>
      <c r="AJ1875">
        <v>100</v>
      </c>
      <c r="AK1875">
        <v>0</v>
      </c>
      <c r="AL1875">
        <v>5000</v>
      </c>
      <c r="AM1875" s="21" t="s">
        <v>416</v>
      </c>
      <c r="AN1875" s="21"/>
      <c r="AO1875" t="b">
        <v>0</v>
      </c>
      <c r="AP1875" s="21"/>
      <c r="AQ1875" s="21"/>
      <c r="AR1875" s="21" t="s">
        <v>500</v>
      </c>
      <c r="AS1875" s="21"/>
      <c r="AT1875" s="21" t="s">
        <v>519</v>
      </c>
      <c r="AU1875" s="21" t="s">
        <v>514</v>
      </c>
      <c r="AV1875">
        <v>1</v>
      </c>
      <c r="AX1875" s="21"/>
      <c r="AY1875">
        <v>65280</v>
      </c>
      <c r="BE1875" s="21"/>
    </row>
    <row r="1876" spans="1:58" x14ac:dyDescent="0.25">
      <c r="A1876">
        <v>1.7</v>
      </c>
      <c r="B1876" s="21" t="s">
        <v>188</v>
      </c>
      <c r="C1876" s="21" t="s">
        <v>9</v>
      </c>
      <c r="D1876" s="21" t="s">
        <v>14</v>
      </c>
      <c r="E1876" s="21"/>
      <c r="F1876" s="21"/>
      <c r="G1876" s="21" t="s">
        <v>23</v>
      </c>
      <c r="H1876" s="21"/>
      <c r="I1876" s="21" t="s">
        <v>804</v>
      </c>
      <c r="J1876" s="21" t="s">
        <v>613</v>
      </c>
      <c r="K1876" s="21" t="s">
        <v>41</v>
      </c>
      <c r="L1876" t="b">
        <v>0</v>
      </c>
      <c r="M1876" t="b">
        <v>0</v>
      </c>
      <c r="N1876" t="b">
        <v>0</v>
      </c>
      <c r="O1876">
        <v>40</v>
      </c>
      <c r="P1876">
        <v>30</v>
      </c>
      <c r="Q1876">
        <v>0</v>
      </c>
      <c r="R1876" s="21" t="s">
        <v>49</v>
      </c>
      <c r="S1876">
        <v>1000</v>
      </c>
      <c r="T1876">
        <v>100</v>
      </c>
      <c r="U1876" t="b">
        <v>1</v>
      </c>
      <c r="V1876">
        <v>80</v>
      </c>
      <c r="W1876">
        <v>0.3</v>
      </c>
      <c r="X1876">
        <v>103</v>
      </c>
      <c r="Y1876">
        <v>40</v>
      </c>
      <c r="Z1876">
        <v>7.0000000000000007E-2</v>
      </c>
      <c r="AA1876" t="b">
        <v>1</v>
      </c>
      <c r="AB1876" s="21" t="s">
        <v>724</v>
      </c>
      <c r="AC1876">
        <v>5</v>
      </c>
      <c r="AD1876">
        <v>9</v>
      </c>
      <c r="AE1876">
        <v>10</v>
      </c>
      <c r="AF1876">
        <v>10</v>
      </c>
      <c r="AG1876" s="21" t="s">
        <v>48</v>
      </c>
      <c r="AH1876" t="b">
        <v>0</v>
      </c>
      <c r="AI1876" t="b">
        <v>0</v>
      </c>
      <c r="AJ1876">
        <v>100</v>
      </c>
      <c r="AK1876">
        <v>0</v>
      </c>
      <c r="AL1876">
        <v>5000</v>
      </c>
      <c r="AM1876" s="21" t="s">
        <v>427</v>
      </c>
      <c r="AN1876" s="21"/>
      <c r="AO1876" t="b">
        <v>0</v>
      </c>
      <c r="AP1876" s="21"/>
      <c r="AQ1876" s="21"/>
      <c r="AR1876" s="21" t="s">
        <v>501</v>
      </c>
      <c r="AS1876" s="21"/>
      <c r="AT1876" s="21" t="s">
        <v>761</v>
      </c>
      <c r="AU1876" s="21" t="s">
        <v>507</v>
      </c>
      <c r="AV1876">
        <v>3.2</v>
      </c>
      <c r="AX1876" s="21"/>
      <c r="AY1876">
        <v>8421376</v>
      </c>
      <c r="BE1876" s="21"/>
    </row>
    <row r="1877" spans="1:58" x14ac:dyDescent="0.25">
      <c r="A1877">
        <v>1.7</v>
      </c>
      <c r="B1877" s="21" t="s">
        <v>188</v>
      </c>
      <c r="C1877" s="21" t="s">
        <v>9</v>
      </c>
      <c r="D1877" s="21" t="s">
        <v>14</v>
      </c>
      <c r="E1877" s="21"/>
      <c r="F1877" s="21"/>
      <c r="G1877" s="21" t="s">
        <v>23</v>
      </c>
      <c r="H1877" s="21"/>
      <c r="I1877" s="21" t="s">
        <v>804</v>
      </c>
      <c r="J1877" s="21" t="s">
        <v>613</v>
      </c>
      <c r="K1877" s="21" t="s">
        <v>41</v>
      </c>
      <c r="L1877" t="b">
        <v>0</v>
      </c>
      <c r="M1877" t="b">
        <v>0</v>
      </c>
      <c r="N1877" t="b">
        <v>0</v>
      </c>
      <c r="O1877">
        <v>40</v>
      </c>
      <c r="P1877">
        <v>30</v>
      </c>
      <c r="Q1877">
        <v>0</v>
      </c>
      <c r="R1877" s="21" t="s">
        <v>49</v>
      </c>
      <c r="S1877">
        <v>1000</v>
      </c>
      <c r="T1877">
        <v>100</v>
      </c>
      <c r="U1877" t="b">
        <v>1</v>
      </c>
      <c r="V1877">
        <v>80</v>
      </c>
      <c r="W1877">
        <v>0.3</v>
      </c>
      <c r="X1877">
        <v>103</v>
      </c>
      <c r="Y1877">
        <v>40</v>
      </c>
      <c r="Z1877">
        <v>7.0000000000000007E-2</v>
      </c>
      <c r="AA1877" t="b">
        <v>1</v>
      </c>
      <c r="AB1877" s="21" t="s">
        <v>724</v>
      </c>
      <c r="AC1877">
        <v>5</v>
      </c>
      <c r="AD1877">
        <v>9</v>
      </c>
      <c r="AE1877">
        <v>10</v>
      </c>
      <c r="AF1877">
        <v>10</v>
      </c>
      <c r="AG1877" s="21" t="s">
        <v>48</v>
      </c>
      <c r="AH1877" t="b">
        <v>0</v>
      </c>
      <c r="AI1877" t="b">
        <v>0</v>
      </c>
      <c r="AJ1877">
        <v>100</v>
      </c>
      <c r="AK1877">
        <v>0</v>
      </c>
      <c r="AL1877">
        <v>5000</v>
      </c>
      <c r="AM1877" s="21" t="s">
        <v>450</v>
      </c>
      <c r="AN1877" s="21"/>
      <c r="AO1877" t="b">
        <v>0</v>
      </c>
      <c r="AP1877" s="21"/>
      <c r="AQ1877" s="21"/>
      <c r="AR1877" s="21" t="s">
        <v>501</v>
      </c>
      <c r="AS1877" s="21"/>
      <c r="AT1877" s="21" t="s">
        <v>762</v>
      </c>
      <c r="AU1877" s="21" t="s">
        <v>507</v>
      </c>
      <c r="AV1877">
        <v>3.2</v>
      </c>
      <c r="AX1877" s="21"/>
      <c r="AY1877">
        <v>25600</v>
      </c>
      <c r="BE1877" s="21"/>
    </row>
    <row r="1878" spans="1:58" x14ac:dyDescent="0.25">
      <c r="A1878" t="s">
        <v>721</v>
      </c>
      <c r="B1878" t="s">
        <v>4</v>
      </c>
      <c r="C1878" t="s">
        <v>8</v>
      </c>
      <c r="D1878" t="s">
        <v>13</v>
      </c>
      <c r="E1878" t="s">
        <v>18</v>
      </c>
      <c r="F1878" t="s">
        <v>20</v>
      </c>
      <c r="G1878" t="s">
        <v>22</v>
      </c>
      <c r="H1878" t="s">
        <v>27</v>
      </c>
      <c r="I1878" t="s">
        <v>30</v>
      </c>
      <c r="J1878" t="s">
        <v>31</v>
      </c>
      <c r="K1878" t="s">
        <v>466</v>
      </c>
      <c r="L1878" t="s">
        <v>55</v>
      </c>
      <c r="M1878" t="s">
        <v>57</v>
      </c>
      <c r="N1878" t="s">
        <v>58</v>
      </c>
      <c r="O1878" t="s">
        <v>43</v>
      </c>
      <c r="P1878" t="s">
        <v>45</v>
      </c>
      <c r="Q1878" t="s">
        <v>46</v>
      </c>
      <c r="R1878" t="s">
        <v>47</v>
      </c>
      <c r="S1878" t="s">
        <v>51</v>
      </c>
      <c r="T1878" t="s">
        <v>53</v>
      </c>
      <c r="U1878" t="s">
        <v>75</v>
      </c>
      <c r="V1878" t="s">
        <v>76</v>
      </c>
      <c r="W1878" t="s">
        <v>77</v>
      </c>
      <c r="X1878" t="s">
        <v>78</v>
      </c>
      <c r="Y1878" t="s">
        <v>79</v>
      </c>
      <c r="Z1878" t="s">
        <v>80</v>
      </c>
      <c r="AA1878" t="s">
        <v>81</v>
      </c>
      <c r="AB1878" t="s">
        <v>61</v>
      </c>
      <c r="AC1878" t="s">
        <v>62</v>
      </c>
      <c r="AD1878" t="s">
        <v>64</v>
      </c>
      <c r="AE1878" t="s">
        <v>65</v>
      </c>
      <c r="AF1878" t="s">
        <v>66</v>
      </c>
      <c r="AG1878" t="s">
        <v>67</v>
      </c>
      <c r="AH1878" t="s">
        <v>72</v>
      </c>
      <c r="AI1878" t="s">
        <v>73</v>
      </c>
      <c r="AJ1878" t="s">
        <v>69</v>
      </c>
      <c r="AK1878" t="s">
        <v>70</v>
      </c>
      <c r="AL1878" t="s">
        <v>71</v>
      </c>
      <c r="AM1878" t="s">
        <v>722</v>
      </c>
      <c r="AN1878" t="s">
        <v>102</v>
      </c>
      <c r="AO1878" t="s">
        <v>100</v>
      </c>
      <c r="AP1878" t="s">
        <v>84</v>
      </c>
      <c r="AQ1878" t="s">
        <v>85</v>
      </c>
      <c r="AR1878" t="s">
        <v>86</v>
      </c>
      <c r="AS1878" t="s">
        <v>87</v>
      </c>
      <c r="AT1878" t="s">
        <v>89</v>
      </c>
      <c r="AU1878" t="s">
        <v>90</v>
      </c>
      <c r="AV1878" t="s">
        <v>91</v>
      </c>
      <c r="AW1878" t="s">
        <v>92</v>
      </c>
      <c r="AX1878" t="s">
        <v>94</v>
      </c>
      <c r="AY1878" t="s">
        <v>96</v>
      </c>
      <c r="AZ1878" t="s">
        <v>478</v>
      </c>
      <c r="BA1878" t="s">
        <v>104</v>
      </c>
      <c r="BB1878" t="s">
        <v>105</v>
      </c>
      <c r="BC1878" t="s">
        <v>106</v>
      </c>
      <c r="BD1878" t="s">
        <v>488</v>
      </c>
      <c r="BE1878" t="s">
        <v>107</v>
      </c>
      <c r="BF1878" t="s">
        <v>36</v>
      </c>
    </row>
    <row r="1879" spans="1:58" x14ac:dyDescent="0.25">
      <c r="A1879">
        <v>1.7</v>
      </c>
      <c r="B1879" s="21" t="s">
        <v>175</v>
      </c>
      <c r="C1879" s="21" t="s">
        <v>9</v>
      </c>
      <c r="D1879" s="21" t="s">
        <v>14</v>
      </c>
      <c r="E1879" s="21"/>
      <c r="F1879" s="21"/>
      <c r="G1879" s="21" t="s">
        <v>23</v>
      </c>
      <c r="H1879" s="21"/>
      <c r="I1879" s="21" t="s">
        <v>723</v>
      </c>
      <c r="J1879" s="21" t="s">
        <v>522</v>
      </c>
      <c r="K1879" s="21" t="s">
        <v>41</v>
      </c>
      <c r="L1879" t="b">
        <v>0</v>
      </c>
      <c r="M1879" t="b">
        <v>0</v>
      </c>
      <c r="N1879" t="b">
        <v>0</v>
      </c>
      <c r="O1879">
        <v>40</v>
      </c>
      <c r="P1879">
        <v>30</v>
      </c>
      <c r="Q1879">
        <v>0</v>
      </c>
      <c r="R1879" s="21" t="s">
        <v>49</v>
      </c>
      <c r="S1879">
        <v>1000</v>
      </c>
      <c r="T1879">
        <v>100</v>
      </c>
      <c r="U1879" t="b">
        <v>1</v>
      </c>
      <c r="V1879">
        <v>100</v>
      </c>
      <c r="W1879">
        <v>1</v>
      </c>
      <c r="X1879">
        <v>105</v>
      </c>
      <c r="Y1879">
        <v>60</v>
      </c>
      <c r="Z1879">
        <v>0.05</v>
      </c>
      <c r="AA1879" t="b">
        <v>1</v>
      </c>
      <c r="AB1879" s="21" t="s">
        <v>724</v>
      </c>
      <c r="AC1879">
        <v>5</v>
      </c>
      <c r="AD1879">
        <v>9</v>
      </c>
      <c r="AE1879">
        <v>10</v>
      </c>
      <c r="AF1879">
        <v>10</v>
      </c>
      <c r="AG1879" s="21" t="s">
        <v>48</v>
      </c>
      <c r="AH1879" t="b">
        <v>0</v>
      </c>
      <c r="AI1879" t="b">
        <v>0</v>
      </c>
      <c r="AJ1879">
        <v>0</v>
      </c>
      <c r="AK1879">
        <v>0</v>
      </c>
      <c r="AL1879">
        <v>295</v>
      </c>
      <c r="AM1879" s="21" t="s">
        <v>217</v>
      </c>
      <c r="AN1879" s="21"/>
      <c r="AO1879" t="b">
        <v>0</v>
      </c>
      <c r="AP1879" s="21"/>
      <c r="AQ1879" s="21"/>
      <c r="AR1879" s="21" t="s">
        <v>500</v>
      </c>
      <c r="AS1879" s="21"/>
      <c r="AU1879" s="21"/>
      <c r="AW1879">
        <v>1.52674</v>
      </c>
      <c r="AX1879" s="21"/>
      <c r="AY1879">
        <v>9639167</v>
      </c>
      <c r="BE1879" s="21"/>
    </row>
    <row r="1880" spans="1:58" x14ac:dyDescent="0.25">
      <c r="A1880">
        <v>1.7</v>
      </c>
      <c r="B1880" s="21" t="s">
        <v>175</v>
      </c>
      <c r="C1880" s="21" t="s">
        <v>9</v>
      </c>
      <c r="D1880" s="21" t="s">
        <v>14</v>
      </c>
      <c r="E1880" s="21"/>
      <c r="F1880" s="21"/>
      <c r="G1880" s="21" t="s">
        <v>23</v>
      </c>
      <c r="H1880" s="21"/>
      <c r="I1880" s="21" t="s">
        <v>723</v>
      </c>
      <c r="J1880" s="21" t="s">
        <v>522</v>
      </c>
      <c r="K1880" s="21" t="s">
        <v>41</v>
      </c>
      <c r="L1880" t="b">
        <v>0</v>
      </c>
      <c r="M1880" t="b">
        <v>0</v>
      </c>
      <c r="N1880" t="b">
        <v>0</v>
      </c>
      <c r="O1880">
        <v>40</v>
      </c>
      <c r="P1880">
        <v>30</v>
      </c>
      <c r="Q1880">
        <v>0</v>
      </c>
      <c r="R1880" s="21" t="s">
        <v>49</v>
      </c>
      <c r="S1880">
        <v>1000</v>
      </c>
      <c r="T1880">
        <v>100</v>
      </c>
      <c r="U1880" t="b">
        <v>1</v>
      </c>
      <c r="V1880">
        <v>100</v>
      </c>
      <c r="W1880">
        <v>1</v>
      </c>
      <c r="X1880">
        <v>105</v>
      </c>
      <c r="Y1880">
        <v>60</v>
      </c>
      <c r="Z1880">
        <v>0.05</v>
      </c>
      <c r="AA1880" t="b">
        <v>1</v>
      </c>
      <c r="AB1880" s="21" t="s">
        <v>724</v>
      </c>
      <c r="AC1880">
        <v>5</v>
      </c>
      <c r="AD1880">
        <v>9</v>
      </c>
      <c r="AE1880">
        <v>10</v>
      </c>
      <c r="AF1880">
        <v>10</v>
      </c>
      <c r="AG1880" s="21" t="s">
        <v>48</v>
      </c>
      <c r="AH1880" t="b">
        <v>0</v>
      </c>
      <c r="AI1880" t="b">
        <v>0</v>
      </c>
      <c r="AJ1880">
        <v>0</v>
      </c>
      <c r="AK1880">
        <v>0</v>
      </c>
      <c r="AL1880">
        <v>295</v>
      </c>
      <c r="AM1880" s="21" t="s">
        <v>218</v>
      </c>
      <c r="AN1880" s="21"/>
      <c r="AO1880" t="b">
        <v>0</v>
      </c>
      <c r="AP1880" s="21"/>
      <c r="AQ1880" s="21"/>
      <c r="AR1880" s="21" t="s">
        <v>500</v>
      </c>
      <c r="AS1880" s="21"/>
      <c r="AU1880" s="21"/>
      <c r="AW1880">
        <v>1.52674</v>
      </c>
      <c r="AX1880" s="21"/>
      <c r="AY1880">
        <v>13828244</v>
      </c>
      <c r="BE1880" s="21"/>
    </row>
    <row r="1881" spans="1:58" x14ac:dyDescent="0.25">
      <c r="A1881">
        <v>1.7</v>
      </c>
      <c r="B1881" s="21" t="s">
        <v>175</v>
      </c>
      <c r="C1881" s="21" t="s">
        <v>9</v>
      </c>
      <c r="D1881" s="21" t="s">
        <v>14</v>
      </c>
      <c r="E1881" s="21"/>
      <c r="F1881" s="21"/>
      <c r="G1881" s="21" t="s">
        <v>23</v>
      </c>
      <c r="H1881" s="21"/>
      <c r="I1881" s="21" t="s">
        <v>723</v>
      </c>
      <c r="J1881" s="21" t="s">
        <v>522</v>
      </c>
      <c r="K1881" s="21" t="s">
        <v>41</v>
      </c>
      <c r="L1881" t="b">
        <v>0</v>
      </c>
      <c r="M1881" t="b">
        <v>0</v>
      </c>
      <c r="N1881" t="b">
        <v>0</v>
      </c>
      <c r="O1881">
        <v>40</v>
      </c>
      <c r="P1881">
        <v>30</v>
      </c>
      <c r="Q1881">
        <v>0</v>
      </c>
      <c r="R1881" s="21" t="s">
        <v>49</v>
      </c>
      <c r="S1881">
        <v>1000</v>
      </c>
      <c r="T1881">
        <v>100</v>
      </c>
      <c r="U1881" t="b">
        <v>1</v>
      </c>
      <c r="V1881">
        <v>100</v>
      </c>
      <c r="W1881">
        <v>1</v>
      </c>
      <c r="X1881">
        <v>105</v>
      </c>
      <c r="Y1881">
        <v>60</v>
      </c>
      <c r="Z1881">
        <v>0.05</v>
      </c>
      <c r="AA1881" t="b">
        <v>1</v>
      </c>
      <c r="AB1881" s="21" t="s">
        <v>724</v>
      </c>
      <c r="AC1881">
        <v>5</v>
      </c>
      <c r="AD1881">
        <v>9</v>
      </c>
      <c r="AE1881">
        <v>10</v>
      </c>
      <c r="AF1881">
        <v>10</v>
      </c>
      <c r="AG1881" s="21" t="s">
        <v>48</v>
      </c>
      <c r="AH1881" t="b">
        <v>0</v>
      </c>
      <c r="AI1881" t="b">
        <v>0</v>
      </c>
      <c r="AJ1881">
        <v>0</v>
      </c>
      <c r="AK1881">
        <v>0</v>
      </c>
      <c r="AL1881">
        <v>295</v>
      </c>
      <c r="AM1881" s="21" t="s">
        <v>219</v>
      </c>
      <c r="AN1881" s="21"/>
      <c r="AO1881" t="b">
        <v>0</v>
      </c>
      <c r="AP1881" s="21"/>
      <c r="AQ1881" s="21"/>
      <c r="AR1881" s="21" t="s">
        <v>500</v>
      </c>
      <c r="AS1881" s="21"/>
      <c r="AU1881" s="21"/>
      <c r="AW1881">
        <v>1.52674</v>
      </c>
      <c r="AX1881" s="21"/>
      <c r="AY1881">
        <v>9639167</v>
      </c>
      <c r="BE1881" s="21"/>
    </row>
    <row r="1882" spans="1:58" x14ac:dyDescent="0.25">
      <c r="A1882">
        <v>1.7</v>
      </c>
      <c r="B1882" s="21" t="s">
        <v>175</v>
      </c>
      <c r="C1882" s="21" t="s">
        <v>9</v>
      </c>
      <c r="D1882" s="21" t="s">
        <v>14</v>
      </c>
      <c r="E1882" s="21"/>
      <c r="F1882" s="21"/>
      <c r="G1882" s="21" t="s">
        <v>23</v>
      </c>
      <c r="H1882" s="21"/>
      <c r="I1882" s="21" t="s">
        <v>723</v>
      </c>
      <c r="J1882" s="21" t="s">
        <v>522</v>
      </c>
      <c r="K1882" s="21" t="s">
        <v>41</v>
      </c>
      <c r="L1882" t="b">
        <v>0</v>
      </c>
      <c r="M1882" t="b">
        <v>0</v>
      </c>
      <c r="N1882" t="b">
        <v>0</v>
      </c>
      <c r="O1882">
        <v>40</v>
      </c>
      <c r="P1882">
        <v>30</v>
      </c>
      <c r="Q1882">
        <v>0</v>
      </c>
      <c r="R1882" s="21" t="s">
        <v>49</v>
      </c>
      <c r="S1882">
        <v>1000</v>
      </c>
      <c r="T1882">
        <v>100</v>
      </c>
      <c r="U1882" t="b">
        <v>1</v>
      </c>
      <c r="V1882">
        <v>100</v>
      </c>
      <c r="W1882">
        <v>1</v>
      </c>
      <c r="X1882">
        <v>105</v>
      </c>
      <c r="Y1882">
        <v>60</v>
      </c>
      <c r="Z1882">
        <v>0.05</v>
      </c>
      <c r="AA1882" t="b">
        <v>1</v>
      </c>
      <c r="AB1882" s="21" t="s">
        <v>724</v>
      </c>
      <c r="AC1882">
        <v>5</v>
      </c>
      <c r="AD1882">
        <v>9</v>
      </c>
      <c r="AE1882">
        <v>10</v>
      </c>
      <c r="AF1882">
        <v>10</v>
      </c>
      <c r="AG1882" s="21" t="s">
        <v>48</v>
      </c>
      <c r="AH1882" t="b">
        <v>0</v>
      </c>
      <c r="AI1882" t="b">
        <v>0</v>
      </c>
      <c r="AJ1882">
        <v>0</v>
      </c>
      <c r="AK1882">
        <v>0</v>
      </c>
      <c r="AL1882">
        <v>295</v>
      </c>
      <c r="AM1882" s="21" t="s">
        <v>223</v>
      </c>
      <c r="AN1882" s="21"/>
      <c r="AO1882" t="b">
        <v>0</v>
      </c>
      <c r="AP1882" s="21"/>
      <c r="AQ1882" s="21"/>
      <c r="AR1882" s="21" t="s">
        <v>502</v>
      </c>
      <c r="AS1882" s="21"/>
      <c r="AU1882" s="21"/>
      <c r="AW1882">
        <v>4.5</v>
      </c>
      <c r="AX1882" s="21"/>
      <c r="AY1882">
        <v>65280</v>
      </c>
      <c r="BE1882" s="21"/>
    </row>
    <row r="1883" spans="1:58" x14ac:dyDescent="0.25">
      <c r="A1883">
        <v>1.7</v>
      </c>
      <c r="B1883" s="21" t="s">
        <v>175</v>
      </c>
      <c r="C1883" s="21" t="s">
        <v>9</v>
      </c>
      <c r="D1883" s="21" t="s">
        <v>14</v>
      </c>
      <c r="E1883" s="21"/>
      <c r="F1883" s="21"/>
      <c r="G1883" s="21" t="s">
        <v>23</v>
      </c>
      <c r="H1883" s="21"/>
      <c r="I1883" s="21" t="s">
        <v>723</v>
      </c>
      <c r="J1883" s="21" t="s">
        <v>522</v>
      </c>
      <c r="K1883" s="21" t="s">
        <v>41</v>
      </c>
      <c r="L1883" t="b">
        <v>0</v>
      </c>
      <c r="M1883" t="b">
        <v>0</v>
      </c>
      <c r="N1883" t="b">
        <v>0</v>
      </c>
      <c r="O1883">
        <v>40</v>
      </c>
      <c r="P1883">
        <v>30</v>
      </c>
      <c r="Q1883">
        <v>0</v>
      </c>
      <c r="R1883" s="21" t="s">
        <v>49</v>
      </c>
      <c r="S1883">
        <v>1000</v>
      </c>
      <c r="T1883">
        <v>100</v>
      </c>
      <c r="U1883" t="b">
        <v>1</v>
      </c>
      <c r="V1883">
        <v>100</v>
      </c>
      <c r="W1883">
        <v>1</v>
      </c>
      <c r="X1883">
        <v>105</v>
      </c>
      <c r="Y1883">
        <v>60</v>
      </c>
      <c r="Z1883">
        <v>0.05</v>
      </c>
      <c r="AA1883" t="b">
        <v>1</v>
      </c>
      <c r="AB1883" s="21" t="s">
        <v>724</v>
      </c>
      <c r="AC1883">
        <v>5</v>
      </c>
      <c r="AD1883">
        <v>9</v>
      </c>
      <c r="AE1883">
        <v>10</v>
      </c>
      <c r="AF1883">
        <v>10</v>
      </c>
      <c r="AG1883" s="21" t="s">
        <v>48</v>
      </c>
      <c r="AH1883" t="b">
        <v>0</v>
      </c>
      <c r="AI1883" t="b">
        <v>0</v>
      </c>
      <c r="AJ1883">
        <v>0</v>
      </c>
      <c r="AK1883">
        <v>0</v>
      </c>
      <c r="AL1883">
        <v>295</v>
      </c>
      <c r="AM1883" s="21" t="s">
        <v>232</v>
      </c>
      <c r="AN1883" s="21"/>
      <c r="AO1883" t="b">
        <v>0</v>
      </c>
      <c r="AP1883" s="21"/>
      <c r="AQ1883" s="21"/>
      <c r="AR1883" s="21" t="s">
        <v>501</v>
      </c>
      <c r="AS1883" s="21"/>
      <c r="AU1883" s="21"/>
      <c r="AW1883">
        <v>1.52674</v>
      </c>
      <c r="AX1883" s="21"/>
      <c r="AY1883">
        <v>64636</v>
      </c>
      <c r="BE1883" s="21"/>
    </row>
    <row r="1884" spans="1:58" x14ac:dyDescent="0.25">
      <c r="A1884">
        <v>1.7</v>
      </c>
      <c r="B1884" s="21" t="s">
        <v>175</v>
      </c>
      <c r="C1884" s="21" t="s">
        <v>9</v>
      </c>
      <c r="D1884" s="21" t="s">
        <v>14</v>
      </c>
      <c r="E1884" s="21"/>
      <c r="F1884" s="21"/>
      <c r="G1884" s="21" t="s">
        <v>23</v>
      </c>
      <c r="H1884" s="21"/>
      <c r="I1884" s="21" t="s">
        <v>723</v>
      </c>
      <c r="J1884" s="21" t="s">
        <v>522</v>
      </c>
      <c r="K1884" s="21" t="s">
        <v>41</v>
      </c>
      <c r="L1884" t="b">
        <v>0</v>
      </c>
      <c r="M1884" t="b">
        <v>0</v>
      </c>
      <c r="N1884" t="b">
        <v>0</v>
      </c>
      <c r="O1884">
        <v>40</v>
      </c>
      <c r="P1884">
        <v>30</v>
      </c>
      <c r="Q1884">
        <v>0</v>
      </c>
      <c r="R1884" s="21" t="s">
        <v>49</v>
      </c>
      <c r="S1884">
        <v>1000</v>
      </c>
      <c r="T1884">
        <v>100</v>
      </c>
      <c r="U1884" t="b">
        <v>1</v>
      </c>
      <c r="V1884">
        <v>100</v>
      </c>
      <c r="W1884">
        <v>1</v>
      </c>
      <c r="X1884">
        <v>105</v>
      </c>
      <c r="Y1884">
        <v>60</v>
      </c>
      <c r="Z1884">
        <v>0.05</v>
      </c>
      <c r="AA1884" t="b">
        <v>1</v>
      </c>
      <c r="AB1884" s="21" t="s">
        <v>724</v>
      </c>
      <c r="AC1884">
        <v>5</v>
      </c>
      <c r="AD1884">
        <v>9</v>
      </c>
      <c r="AE1884">
        <v>10</v>
      </c>
      <c r="AF1884">
        <v>10</v>
      </c>
      <c r="AG1884" s="21" t="s">
        <v>48</v>
      </c>
      <c r="AH1884" t="b">
        <v>0</v>
      </c>
      <c r="AI1884" t="b">
        <v>0</v>
      </c>
      <c r="AJ1884">
        <v>0</v>
      </c>
      <c r="AK1884">
        <v>0</v>
      </c>
      <c r="AL1884">
        <v>295</v>
      </c>
      <c r="AM1884" s="21" t="s">
        <v>233</v>
      </c>
      <c r="AN1884" s="21"/>
      <c r="AO1884" t="b">
        <v>0</v>
      </c>
      <c r="AP1884" s="21"/>
      <c r="AQ1884" s="21"/>
      <c r="AR1884" s="21" t="s">
        <v>501</v>
      </c>
      <c r="AS1884" s="21"/>
      <c r="AU1884" s="21"/>
      <c r="AW1884">
        <v>2.51688</v>
      </c>
      <c r="AX1884" s="21"/>
      <c r="AY1884">
        <v>8388736</v>
      </c>
      <c r="AZ1884">
        <v>0</v>
      </c>
      <c r="BA1884">
        <v>0</v>
      </c>
      <c r="BB1884">
        <v>30</v>
      </c>
      <c r="BC1884">
        <v>0</v>
      </c>
      <c r="BD1884">
        <v>50</v>
      </c>
      <c r="BE1884" s="21"/>
      <c r="BF1884">
        <v>0</v>
      </c>
    </row>
    <row r="1885" spans="1:58" x14ac:dyDescent="0.25">
      <c r="A1885">
        <v>1.7</v>
      </c>
      <c r="B1885" s="21" t="s">
        <v>175</v>
      </c>
      <c r="C1885" s="21" t="s">
        <v>9</v>
      </c>
      <c r="D1885" s="21" t="s">
        <v>14</v>
      </c>
      <c r="E1885" s="21"/>
      <c r="F1885" s="21"/>
      <c r="G1885" s="21" t="s">
        <v>23</v>
      </c>
      <c r="H1885" s="21"/>
      <c r="I1885" s="21" t="s">
        <v>723</v>
      </c>
      <c r="J1885" s="21" t="s">
        <v>522</v>
      </c>
      <c r="K1885" s="21" t="s">
        <v>41</v>
      </c>
      <c r="L1885" t="b">
        <v>0</v>
      </c>
      <c r="M1885" t="b">
        <v>0</v>
      </c>
      <c r="N1885" t="b">
        <v>0</v>
      </c>
      <c r="O1885">
        <v>40</v>
      </c>
      <c r="P1885">
        <v>30</v>
      </c>
      <c r="Q1885">
        <v>0</v>
      </c>
      <c r="R1885" s="21" t="s">
        <v>49</v>
      </c>
      <c r="S1885">
        <v>1000</v>
      </c>
      <c r="T1885">
        <v>100</v>
      </c>
      <c r="U1885" t="b">
        <v>1</v>
      </c>
      <c r="V1885">
        <v>100</v>
      </c>
      <c r="W1885">
        <v>1</v>
      </c>
      <c r="X1885">
        <v>105</v>
      </c>
      <c r="Y1885">
        <v>60</v>
      </c>
      <c r="Z1885">
        <v>0.05</v>
      </c>
      <c r="AA1885" t="b">
        <v>1</v>
      </c>
      <c r="AB1885" s="21" t="s">
        <v>724</v>
      </c>
      <c r="AC1885">
        <v>5</v>
      </c>
      <c r="AD1885">
        <v>9</v>
      </c>
      <c r="AE1885">
        <v>10</v>
      </c>
      <c r="AF1885">
        <v>10</v>
      </c>
      <c r="AG1885" s="21" t="s">
        <v>48</v>
      </c>
      <c r="AH1885" t="b">
        <v>0</v>
      </c>
      <c r="AI1885" t="b">
        <v>0</v>
      </c>
      <c r="AJ1885">
        <v>0</v>
      </c>
      <c r="AK1885">
        <v>0</v>
      </c>
      <c r="AL1885">
        <v>295</v>
      </c>
      <c r="AM1885" s="21" t="s">
        <v>241</v>
      </c>
      <c r="AN1885" s="21"/>
      <c r="AO1885" t="b">
        <v>0</v>
      </c>
      <c r="AP1885" s="21"/>
      <c r="AQ1885" s="21"/>
      <c r="AR1885" s="21" t="s">
        <v>501</v>
      </c>
      <c r="AS1885" s="21"/>
      <c r="AU1885" s="21"/>
      <c r="AW1885">
        <v>1.52674</v>
      </c>
      <c r="AX1885" s="21"/>
      <c r="AY1885">
        <v>10526303</v>
      </c>
      <c r="BE1885" s="21"/>
    </row>
    <row r="1886" spans="1:58" x14ac:dyDescent="0.25">
      <c r="A1886">
        <v>1.7</v>
      </c>
      <c r="B1886" s="21" t="s">
        <v>175</v>
      </c>
      <c r="C1886" s="21" t="s">
        <v>9</v>
      </c>
      <c r="D1886" s="21" t="s">
        <v>14</v>
      </c>
      <c r="E1886" s="21"/>
      <c r="F1886" s="21"/>
      <c r="G1886" s="21" t="s">
        <v>23</v>
      </c>
      <c r="H1886" s="21"/>
      <c r="I1886" s="21" t="s">
        <v>723</v>
      </c>
      <c r="J1886" s="21" t="s">
        <v>522</v>
      </c>
      <c r="K1886" s="21" t="s">
        <v>41</v>
      </c>
      <c r="L1886" t="b">
        <v>0</v>
      </c>
      <c r="M1886" t="b">
        <v>0</v>
      </c>
      <c r="N1886" t="b">
        <v>0</v>
      </c>
      <c r="O1886">
        <v>40</v>
      </c>
      <c r="P1886">
        <v>30</v>
      </c>
      <c r="Q1886">
        <v>0</v>
      </c>
      <c r="R1886" s="21" t="s">
        <v>49</v>
      </c>
      <c r="S1886">
        <v>1000</v>
      </c>
      <c r="T1886">
        <v>100</v>
      </c>
      <c r="U1886" t="b">
        <v>1</v>
      </c>
      <c r="V1886">
        <v>100</v>
      </c>
      <c r="W1886">
        <v>1</v>
      </c>
      <c r="X1886">
        <v>105</v>
      </c>
      <c r="Y1886">
        <v>60</v>
      </c>
      <c r="Z1886">
        <v>0.05</v>
      </c>
      <c r="AA1886" t="b">
        <v>1</v>
      </c>
      <c r="AB1886" s="21" t="s">
        <v>724</v>
      </c>
      <c r="AC1886">
        <v>5</v>
      </c>
      <c r="AD1886">
        <v>9</v>
      </c>
      <c r="AE1886">
        <v>10</v>
      </c>
      <c r="AF1886">
        <v>10</v>
      </c>
      <c r="AG1886" s="21" t="s">
        <v>48</v>
      </c>
      <c r="AH1886" t="b">
        <v>0</v>
      </c>
      <c r="AI1886" t="b">
        <v>0</v>
      </c>
      <c r="AJ1886">
        <v>0</v>
      </c>
      <c r="AK1886">
        <v>0</v>
      </c>
      <c r="AL1886">
        <v>295</v>
      </c>
      <c r="AM1886" s="21" t="s">
        <v>242</v>
      </c>
      <c r="AN1886" s="21"/>
      <c r="AO1886" t="b">
        <v>0</v>
      </c>
      <c r="AP1886" s="21"/>
      <c r="AQ1886" s="21"/>
      <c r="AR1886" s="21" t="s">
        <v>501</v>
      </c>
      <c r="AS1886" s="21"/>
      <c r="AU1886" s="21"/>
      <c r="AW1886">
        <v>1.52674</v>
      </c>
      <c r="AX1886" s="21"/>
      <c r="AY1886">
        <v>2330219</v>
      </c>
      <c r="BE1886" s="21"/>
    </row>
    <row r="1887" spans="1:58" x14ac:dyDescent="0.25">
      <c r="A1887">
        <v>1.7</v>
      </c>
      <c r="B1887" s="21" t="s">
        <v>175</v>
      </c>
      <c r="C1887" s="21" t="s">
        <v>9</v>
      </c>
      <c r="D1887" s="21" t="s">
        <v>14</v>
      </c>
      <c r="E1887" s="21"/>
      <c r="F1887" s="21"/>
      <c r="G1887" s="21" t="s">
        <v>23</v>
      </c>
      <c r="H1887" s="21"/>
      <c r="I1887" s="21" t="s">
        <v>723</v>
      </c>
      <c r="J1887" s="21" t="s">
        <v>522</v>
      </c>
      <c r="K1887" s="21" t="s">
        <v>41</v>
      </c>
      <c r="L1887" t="b">
        <v>0</v>
      </c>
      <c r="M1887" t="b">
        <v>0</v>
      </c>
      <c r="N1887" t="b">
        <v>0</v>
      </c>
      <c r="O1887">
        <v>40</v>
      </c>
      <c r="P1887">
        <v>30</v>
      </c>
      <c r="Q1887">
        <v>0</v>
      </c>
      <c r="R1887" s="21" t="s">
        <v>49</v>
      </c>
      <c r="S1887">
        <v>1000</v>
      </c>
      <c r="T1887">
        <v>100</v>
      </c>
      <c r="U1887" t="b">
        <v>1</v>
      </c>
      <c r="V1887">
        <v>100</v>
      </c>
      <c r="W1887">
        <v>1</v>
      </c>
      <c r="X1887">
        <v>105</v>
      </c>
      <c r="Y1887">
        <v>60</v>
      </c>
      <c r="Z1887">
        <v>0.05</v>
      </c>
      <c r="AA1887" t="b">
        <v>1</v>
      </c>
      <c r="AB1887" s="21" t="s">
        <v>724</v>
      </c>
      <c r="AC1887">
        <v>5</v>
      </c>
      <c r="AD1887">
        <v>9</v>
      </c>
      <c r="AE1887">
        <v>10</v>
      </c>
      <c r="AF1887">
        <v>10</v>
      </c>
      <c r="AG1887" s="21" t="s">
        <v>48</v>
      </c>
      <c r="AH1887" t="b">
        <v>0</v>
      </c>
      <c r="AI1887" t="b">
        <v>0</v>
      </c>
      <c r="AJ1887">
        <v>0</v>
      </c>
      <c r="AK1887">
        <v>0</v>
      </c>
      <c r="AL1887">
        <v>295</v>
      </c>
      <c r="AM1887" s="21" t="s">
        <v>244</v>
      </c>
      <c r="AN1887" s="21"/>
      <c r="AO1887" t="b">
        <v>0</v>
      </c>
      <c r="AP1887" s="21"/>
      <c r="AQ1887" s="21"/>
      <c r="AR1887" s="21" t="s">
        <v>244</v>
      </c>
      <c r="AS1887" s="21"/>
      <c r="AU1887" s="21"/>
      <c r="AW1887">
        <v>3</v>
      </c>
      <c r="AX1887" s="21"/>
      <c r="AY1887">
        <v>16776960</v>
      </c>
      <c r="AZ1887">
        <v>0</v>
      </c>
      <c r="BA1887">
        <v>0</v>
      </c>
      <c r="BB1887">
        <v>60</v>
      </c>
      <c r="BC1887">
        <v>0</v>
      </c>
      <c r="BD1887">
        <v>100</v>
      </c>
      <c r="BE1887" s="21"/>
      <c r="BF1887">
        <v>0</v>
      </c>
    </row>
    <row r="1888" spans="1:58" x14ac:dyDescent="0.25">
      <c r="A1888">
        <v>1.7</v>
      </c>
      <c r="B1888" s="21" t="s">
        <v>175</v>
      </c>
      <c r="C1888" s="21" t="s">
        <v>9</v>
      </c>
      <c r="D1888" s="21" t="s">
        <v>14</v>
      </c>
      <c r="E1888" s="21"/>
      <c r="F1888" s="21"/>
      <c r="G1888" s="21" t="s">
        <v>23</v>
      </c>
      <c r="H1888" s="21"/>
      <c r="I1888" s="21" t="s">
        <v>723</v>
      </c>
      <c r="J1888" s="21" t="s">
        <v>522</v>
      </c>
      <c r="K1888" s="21" t="s">
        <v>41</v>
      </c>
      <c r="L1888" t="b">
        <v>0</v>
      </c>
      <c r="M1888" t="b">
        <v>0</v>
      </c>
      <c r="N1888" t="b">
        <v>0</v>
      </c>
      <c r="O1888">
        <v>40</v>
      </c>
      <c r="P1888">
        <v>30</v>
      </c>
      <c r="Q1888">
        <v>0</v>
      </c>
      <c r="R1888" s="21" t="s">
        <v>49</v>
      </c>
      <c r="S1888">
        <v>1000</v>
      </c>
      <c r="T1888">
        <v>100</v>
      </c>
      <c r="U1888" t="b">
        <v>1</v>
      </c>
      <c r="V1888">
        <v>100</v>
      </c>
      <c r="W1888">
        <v>1</v>
      </c>
      <c r="X1888">
        <v>105</v>
      </c>
      <c r="Y1888">
        <v>60</v>
      </c>
      <c r="Z1888">
        <v>0.05</v>
      </c>
      <c r="AA1888" t="b">
        <v>1</v>
      </c>
      <c r="AB1888" s="21" t="s">
        <v>724</v>
      </c>
      <c r="AC1888">
        <v>5</v>
      </c>
      <c r="AD1888">
        <v>9</v>
      </c>
      <c r="AE1888">
        <v>10</v>
      </c>
      <c r="AF1888">
        <v>10</v>
      </c>
      <c r="AG1888" s="21" t="s">
        <v>48</v>
      </c>
      <c r="AH1888" t="b">
        <v>0</v>
      </c>
      <c r="AI1888" t="b">
        <v>0</v>
      </c>
      <c r="AJ1888">
        <v>0</v>
      </c>
      <c r="AK1888">
        <v>0</v>
      </c>
      <c r="AL1888">
        <v>295</v>
      </c>
      <c r="AM1888" s="21" t="s">
        <v>244</v>
      </c>
      <c r="AN1888" s="21"/>
      <c r="AO1888" t="b">
        <v>0</v>
      </c>
      <c r="AP1888" s="21"/>
      <c r="AQ1888" s="21"/>
      <c r="AR1888" s="21" t="s">
        <v>244</v>
      </c>
      <c r="AS1888" s="21"/>
      <c r="AU1888" s="21"/>
      <c r="AW1888">
        <v>3</v>
      </c>
      <c r="AX1888" s="21"/>
      <c r="AY1888">
        <v>16776960</v>
      </c>
      <c r="AZ1888">
        <v>0</v>
      </c>
      <c r="BA1888">
        <v>1</v>
      </c>
      <c r="BB1888">
        <v>60</v>
      </c>
      <c r="BC1888">
        <v>100</v>
      </c>
      <c r="BD1888">
        <v>120</v>
      </c>
      <c r="BE1888" s="21"/>
      <c r="BF1888">
        <v>0</v>
      </c>
    </row>
    <row r="1889" spans="1:58" x14ac:dyDescent="0.25">
      <c r="A1889">
        <v>1.7</v>
      </c>
      <c r="B1889" s="21" t="s">
        <v>175</v>
      </c>
      <c r="C1889" s="21" t="s">
        <v>9</v>
      </c>
      <c r="D1889" s="21" t="s">
        <v>14</v>
      </c>
      <c r="E1889" s="21"/>
      <c r="F1889" s="21"/>
      <c r="G1889" s="21" t="s">
        <v>23</v>
      </c>
      <c r="H1889" s="21"/>
      <c r="I1889" s="21" t="s">
        <v>723</v>
      </c>
      <c r="J1889" s="21" t="s">
        <v>522</v>
      </c>
      <c r="K1889" s="21" t="s">
        <v>41</v>
      </c>
      <c r="L1889" t="b">
        <v>0</v>
      </c>
      <c r="M1889" t="b">
        <v>0</v>
      </c>
      <c r="N1889" t="b">
        <v>0</v>
      </c>
      <c r="O1889">
        <v>40</v>
      </c>
      <c r="P1889">
        <v>30</v>
      </c>
      <c r="Q1889">
        <v>0</v>
      </c>
      <c r="R1889" s="21" t="s">
        <v>49</v>
      </c>
      <c r="S1889">
        <v>1000</v>
      </c>
      <c r="T1889">
        <v>100</v>
      </c>
      <c r="U1889" t="b">
        <v>1</v>
      </c>
      <c r="V1889">
        <v>100</v>
      </c>
      <c r="W1889">
        <v>1</v>
      </c>
      <c r="X1889">
        <v>105</v>
      </c>
      <c r="Y1889">
        <v>60</v>
      </c>
      <c r="Z1889">
        <v>0.05</v>
      </c>
      <c r="AA1889" t="b">
        <v>1</v>
      </c>
      <c r="AB1889" s="21" t="s">
        <v>724</v>
      </c>
      <c r="AC1889">
        <v>5</v>
      </c>
      <c r="AD1889">
        <v>9</v>
      </c>
      <c r="AE1889">
        <v>10</v>
      </c>
      <c r="AF1889">
        <v>10</v>
      </c>
      <c r="AG1889" s="21" t="s">
        <v>48</v>
      </c>
      <c r="AH1889" t="b">
        <v>0</v>
      </c>
      <c r="AI1889" t="b">
        <v>0</v>
      </c>
      <c r="AJ1889">
        <v>0</v>
      </c>
      <c r="AK1889">
        <v>0</v>
      </c>
      <c r="AL1889">
        <v>295</v>
      </c>
      <c r="AM1889" s="21" t="s">
        <v>268</v>
      </c>
      <c r="AN1889" s="21"/>
      <c r="AO1889" t="b">
        <v>0</v>
      </c>
      <c r="AP1889" s="21"/>
      <c r="AQ1889" s="21"/>
      <c r="AR1889" s="21" t="s">
        <v>501</v>
      </c>
      <c r="AS1889" s="21"/>
      <c r="AT1889">
        <v>12515</v>
      </c>
      <c r="AU1889" s="21" t="s">
        <v>507</v>
      </c>
      <c r="AV1889">
        <v>3.2</v>
      </c>
      <c r="AW1889">
        <v>1.52674</v>
      </c>
      <c r="AX1889" s="21"/>
      <c r="AY1889">
        <v>3937500</v>
      </c>
      <c r="AZ1889">
        <v>0</v>
      </c>
      <c r="BA1889">
        <v>0</v>
      </c>
      <c r="BB1889">
        <v>20</v>
      </c>
      <c r="BC1889">
        <v>0</v>
      </c>
      <c r="BD1889">
        <v>50</v>
      </c>
      <c r="BE1889" s="21"/>
      <c r="BF1889">
        <v>0</v>
      </c>
    </row>
    <row r="1890" spans="1:58" x14ac:dyDescent="0.25">
      <c r="A1890">
        <v>1.7</v>
      </c>
      <c r="B1890" s="21" t="s">
        <v>175</v>
      </c>
      <c r="C1890" s="21" t="s">
        <v>9</v>
      </c>
      <c r="D1890" s="21" t="s">
        <v>14</v>
      </c>
      <c r="E1890" s="21"/>
      <c r="F1890" s="21"/>
      <c r="G1890" s="21" t="s">
        <v>23</v>
      </c>
      <c r="H1890" s="21"/>
      <c r="I1890" s="21" t="s">
        <v>723</v>
      </c>
      <c r="J1890" s="21" t="s">
        <v>522</v>
      </c>
      <c r="K1890" s="21" t="s">
        <v>41</v>
      </c>
      <c r="L1890" t="b">
        <v>0</v>
      </c>
      <c r="M1890" t="b">
        <v>0</v>
      </c>
      <c r="N1890" t="b">
        <v>0</v>
      </c>
      <c r="O1890">
        <v>40</v>
      </c>
      <c r="P1890">
        <v>30</v>
      </c>
      <c r="Q1890">
        <v>0</v>
      </c>
      <c r="R1890" s="21" t="s">
        <v>49</v>
      </c>
      <c r="S1890">
        <v>1000</v>
      </c>
      <c r="T1890">
        <v>100</v>
      </c>
      <c r="U1890" t="b">
        <v>1</v>
      </c>
      <c r="V1890">
        <v>100</v>
      </c>
      <c r="W1890">
        <v>1</v>
      </c>
      <c r="X1890">
        <v>105</v>
      </c>
      <c r="Y1890">
        <v>60</v>
      </c>
      <c r="Z1890">
        <v>0.05</v>
      </c>
      <c r="AA1890" t="b">
        <v>1</v>
      </c>
      <c r="AB1890" s="21" t="s">
        <v>724</v>
      </c>
      <c r="AC1890">
        <v>5</v>
      </c>
      <c r="AD1890">
        <v>9</v>
      </c>
      <c r="AE1890">
        <v>10</v>
      </c>
      <c r="AF1890">
        <v>10</v>
      </c>
      <c r="AG1890" s="21" t="s">
        <v>48</v>
      </c>
      <c r="AH1890" t="b">
        <v>0</v>
      </c>
      <c r="AI1890" t="b">
        <v>0</v>
      </c>
      <c r="AJ1890">
        <v>0</v>
      </c>
      <c r="AK1890">
        <v>0</v>
      </c>
      <c r="AL1890">
        <v>295</v>
      </c>
      <c r="AM1890" s="21" t="s">
        <v>269</v>
      </c>
      <c r="AN1890" s="21"/>
      <c r="AO1890" t="b">
        <v>0</v>
      </c>
      <c r="AP1890" s="21"/>
      <c r="AQ1890" s="21"/>
      <c r="AR1890" s="21" t="s">
        <v>501</v>
      </c>
      <c r="AS1890" s="21"/>
      <c r="AT1890">
        <v>12514</v>
      </c>
      <c r="AU1890" s="21" t="s">
        <v>507</v>
      </c>
      <c r="AV1890">
        <v>3.2</v>
      </c>
      <c r="AW1890">
        <v>1.52674</v>
      </c>
      <c r="AX1890" s="21"/>
      <c r="AY1890">
        <v>36095</v>
      </c>
      <c r="AZ1890">
        <v>0</v>
      </c>
      <c r="BA1890">
        <v>0</v>
      </c>
      <c r="BB1890">
        <v>20</v>
      </c>
      <c r="BC1890">
        <v>0</v>
      </c>
      <c r="BD1890">
        <v>50</v>
      </c>
      <c r="BE1890" s="21"/>
      <c r="BF1890">
        <v>0</v>
      </c>
    </row>
    <row r="1891" spans="1:58" x14ac:dyDescent="0.25">
      <c r="A1891">
        <v>1.7</v>
      </c>
      <c r="B1891" s="21" t="s">
        <v>175</v>
      </c>
      <c r="C1891" s="21" t="s">
        <v>9</v>
      </c>
      <c r="D1891" s="21" t="s">
        <v>14</v>
      </c>
      <c r="E1891" s="21"/>
      <c r="F1891" s="21"/>
      <c r="G1891" s="21" t="s">
        <v>23</v>
      </c>
      <c r="H1891" s="21"/>
      <c r="I1891" s="21" t="s">
        <v>723</v>
      </c>
      <c r="J1891" s="21" t="s">
        <v>522</v>
      </c>
      <c r="K1891" s="21" t="s">
        <v>41</v>
      </c>
      <c r="L1891" t="b">
        <v>0</v>
      </c>
      <c r="M1891" t="b">
        <v>0</v>
      </c>
      <c r="N1891" t="b">
        <v>0</v>
      </c>
      <c r="O1891">
        <v>40</v>
      </c>
      <c r="P1891">
        <v>30</v>
      </c>
      <c r="Q1891">
        <v>0</v>
      </c>
      <c r="R1891" s="21" t="s">
        <v>49</v>
      </c>
      <c r="S1891">
        <v>1000</v>
      </c>
      <c r="T1891">
        <v>100</v>
      </c>
      <c r="U1891" t="b">
        <v>1</v>
      </c>
      <c r="V1891">
        <v>100</v>
      </c>
      <c r="W1891">
        <v>1</v>
      </c>
      <c r="X1891">
        <v>105</v>
      </c>
      <c r="Y1891">
        <v>60</v>
      </c>
      <c r="Z1891">
        <v>0.05</v>
      </c>
      <c r="AA1891" t="b">
        <v>1</v>
      </c>
      <c r="AB1891" s="21" t="s">
        <v>724</v>
      </c>
      <c r="AC1891">
        <v>5</v>
      </c>
      <c r="AD1891">
        <v>9</v>
      </c>
      <c r="AE1891">
        <v>10</v>
      </c>
      <c r="AF1891">
        <v>10</v>
      </c>
      <c r="AG1891" s="21" t="s">
        <v>48</v>
      </c>
      <c r="AH1891" t="b">
        <v>0</v>
      </c>
      <c r="AI1891" t="b">
        <v>0</v>
      </c>
      <c r="AJ1891">
        <v>0</v>
      </c>
      <c r="AK1891">
        <v>0</v>
      </c>
      <c r="AL1891">
        <v>295</v>
      </c>
      <c r="AM1891" s="21" t="s">
        <v>270</v>
      </c>
      <c r="AN1891" s="21"/>
      <c r="AO1891" t="b">
        <v>0</v>
      </c>
      <c r="AP1891" s="21"/>
      <c r="AQ1891" s="21"/>
      <c r="AR1891" s="21" t="s">
        <v>270</v>
      </c>
      <c r="AS1891" s="21"/>
      <c r="AU1891" s="21"/>
      <c r="AW1891">
        <v>1.52674</v>
      </c>
      <c r="AX1891" s="21"/>
      <c r="AY1891">
        <v>255</v>
      </c>
      <c r="BE1891" s="21"/>
    </row>
    <row r="1892" spans="1:58" x14ac:dyDescent="0.25">
      <c r="A1892">
        <v>1.7</v>
      </c>
      <c r="B1892" s="21" t="s">
        <v>175</v>
      </c>
      <c r="C1892" s="21" t="s">
        <v>9</v>
      </c>
      <c r="D1892" s="21" t="s">
        <v>14</v>
      </c>
      <c r="E1892" s="21"/>
      <c r="F1892" s="21"/>
      <c r="G1892" s="21" t="s">
        <v>23</v>
      </c>
      <c r="H1892" s="21"/>
      <c r="I1892" s="21" t="s">
        <v>723</v>
      </c>
      <c r="J1892" s="21" t="s">
        <v>522</v>
      </c>
      <c r="K1892" s="21" t="s">
        <v>41</v>
      </c>
      <c r="L1892" t="b">
        <v>0</v>
      </c>
      <c r="M1892" t="b">
        <v>0</v>
      </c>
      <c r="N1892" t="b">
        <v>0</v>
      </c>
      <c r="O1892">
        <v>40</v>
      </c>
      <c r="P1892">
        <v>30</v>
      </c>
      <c r="Q1892">
        <v>0</v>
      </c>
      <c r="R1892" s="21" t="s">
        <v>49</v>
      </c>
      <c r="S1892">
        <v>1000</v>
      </c>
      <c r="T1892">
        <v>100</v>
      </c>
      <c r="U1892" t="b">
        <v>1</v>
      </c>
      <c r="V1892">
        <v>100</v>
      </c>
      <c r="W1892">
        <v>1</v>
      </c>
      <c r="X1892">
        <v>105</v>
      </c>
      <c r="Y1892">
        <v>60</v>
      </c>
      <c r="Z1892">
        <v>0.05</v>
      </c>
      <c r="AA1892" t="b">
        <v>1</v>
      </c>
      <c r="AB1892" s="21" t="s">
        <v>724</v>
      </c>
      <c r="AC1892">
        <v>5</v>
      </c>
      <c r="AD1892">
        <v>9</v>
      </c>
      <c r="AE1892">
        <v>10</v>
      </c>
      <c r="AF1892">
        <v>10</v>
      </c>
      <c r="AG1892" s="21" t="s">
        <v>48</v>
      </c>
      <c r="AH1892" t="b">
        <v>0</v>
      </c>
      <c r="AI1892" t="b">
        <v>0</v>
      </c>
      <c r="AJ1892">
        <v>0</v>
      </c>
      <c r="AK1892">
        <v>0</v>
      </c>
      <c r="AL1892">
        <v>295</v>
      </c>
      <c r="AM1892" s="21" t="s">
        <v>289</v>
      </c>
      <c r="AN1892" s="21"/>
      <c r="AO1892" t="b">
        <v>0</v>
      </c>
      <c r="AP1892" s="21"/>
      <c r="AQ1892" s="21"/>
      <c r="AR1892" s="21" t="s">
        <v>501</v>
      </c>
      <c r="AS1892" s="21"/>
      <c r="AU1892" s="21"/>
      <c r="AW1892">
        <v>1</v>
      </c>
      <c r="AX1892" s="21"/>
      <c r="AY1892">
        <v>65535</v>
      </c>
      <c r="AZ1892">
        <v>0</v>
      </c>
      <c r="BA1892">
        <v>0</v>
      </c>
      <c r="BB1892">
        <v>2.5</v>
      </c>
      <c r="BC1892">
        <v>0</v>
      </c>
      <c r="BD1892">
        <v>50</v>
      </c>
      <c r="BE1892" s="21"/>
      <c r="BF1892">
        <v>0</v>
      </c>
    </row>
    <row r="1893" spans="1:58" x14ac:dyDescent="0.25">
      <c r="A1893">
        <v>1.7</v>
      </c>
      <c r="B1893" s="21" t="s">
        <v>175</v>
      </c>
      <c r="C1893" s="21" t="s">
        <v>9</v>
      </c>
      <c r="D1893" s="21" t="s">
        <v>14</v>
      </c>
      <c r="E1893" s="21"/>
      <c r="F1893" s="21"/>
      <c r="G1893" s="21" t="s">
        <v>23</v>
      </c>
      <c r="H1893" s="21"/>
      <c r="I1893" s="21" t="s">
        <v>723</v>
      </c>
      <c r="J1893" s="21" t="s">
        <v>522</v>
      </c>
      <c r="K1893" s="21" t="s">
        <v>41</v>
      </c>
      <c r="L1893" t="b">
        <v>0</v>
      </c>
      <c r="M1893" t="b">
        <v>0</v>
      </c>
      <c r="N1893" t="b">
        <v>0</v>
      </c>
      <c r="O1893">
        <v>40</v>
      </c>
      <c r="P1893">
        <v>30</v>
      </c>
      <c r="Q1893">
        <v>0</v>
      </c>
      <c r="R1893" s="21" t="s">
        <v>49</v>
      </c>
      <c r="S1893">
        <v>1000</v>
      </c>
      <c r="T1893">
        <v>100</v>
      </c>
      <c r="U1893" t="b">
        <v>1</v>
      </c>
      <c r="V1893">
        <v>100</v>
      </c>
      <c r="W1893">
        <v>1</v>
      </c>
      <c r="X1893">
        <v>105</v>
      </c>
      <c r="Y1893">
        <v>60</v>
      </c>
      <c r="Z1893">
        <v>0.05</v>
      </c>
      <c r="AA1893" t="b">
        <v>1</v>
      </c>
      <c r="AB1893" s="21" t="s">
        <v>724</v>
      </c>
      <c r="AC1893">
        <v>5</v>
      </c>
      <c r="AD1893">
        <v>9</v>
      </c>
      <c r="AE1893">
        <v>10</v>
      </c>
      <c r="AF1893">
        <v>10</v>
      </c>
      <c r="AG1893" s="21" t="s">
        <v>48</v>
      </c>
      <c r="AH1893" t="b">
        <v>0</v>
      </c>
      <c r="AI1893" t="b">
        <v>0</v>
      </c>
      <c r="AJ1893">
        <v>0</v>
      </c>
      <c r="AK1893">
        <v>0</v>
      </c>
      <c r="AL1893">
        <v>295</v>
      </c>
      <c r="AM1893" s="21" t="s">
        <v>290</v>
      </c>
      <c r="AN1893" s="21"/>
      <c r="AO1893" t="b">
        <v>0</v>
      </c>
      <c r="AP1893" s="21"/>
      <c r="AQ1893" s="21"/>
      <c r="AR1893" s="21" t="s">
        <v>501</v>
      </c>
      <c r="AS1893" s="21"/>
      <c r="AU1893" s="21"/>
      <c r="AW1893">
        <v>1</v>
      </c>
      <c r="AX1893" s="21"/>
      <c r="AY1893">
        <v>11186720</v>
      </c>
      <c r="AZ1893">
        <v>0</v>
      </c>
      <c r="BA1893">
        <v>0</v>
      </c>
      <c r="BB1893">
        <v>2.5</v>
      </c>
      <c r="BC1893">
        <v>0</v>
      </c>
      <c r="BD1893">
        <v>50</v>
      </c>
      <c r="BE1893" s="21"/>
      <c r="BF1893">
        <v>0</v>
      </c>
    </row>
    <row r="1894" spans="1:58" x14ac:dyDescent="0.25">
      <c r="A1894">
        <v>1.7</v>
      </c>
      <c r="B1894" s="21" t="s">
        <v>175</v>
      </c>
      <c r="C1894" s="21" t="s">
        <v>9</v>
      </c>
      <c r="D1894" s="21" t="s">
        <v>14</v>
      </c>
      <c r="E1894" s="21"/>
      <c r="F1894" s="21"/>
      <c r="G1894" s="21" t="s">
        <v>23</v>
      </c>
      <c r="H1894" s="21"/>
      <c r="I1894" s="21" t="s">
        <v>723</v>
      </c>
      <c r="J1894" s="21" t="s">
        <v>522</v>
      </c>
      <c r="K1894" s="21" t="s">
        <v>41</v>
      </c>
      <c r="L1894" t="b">
        <v>0</v>
      </c>
      <c r="M1894" t="b">
        <v>0</v>
      </c>
      <c r="N1894" t="b">
        <v>0</v>
      </c>
      <c r="O1894">
        <v>40</v>
      </c>
      <c r="P1894">
        <v>30</v>
      </c>
      <c r="Q1894">
        <v>0</v>
      </c>
      <c r="R1894" s="21" t="s">
        <v>49</v>
      </c>
      <c r="S1894">
        <v>1000</v>
      </c>
      <c r="T1894">
        <v>100</v>
      </c>
      <c r="U1894" t="b">
        <v>1</v>
      </c>
      <c r="V1894">
        <v>100</v>
      </c>
      <c r="W1894">
        <v>1</v>
      </c>
      <c r="X1894">
        <v>105</v>
      </c>
      <c r="Y1894">
        <v>60</v>
      </c>
      <c r="Z1894">
        <v>0.05</v>
      </c>
      <c r="AA1894" t="b">
        <v>1</v>
      </c>
      <c r="AB1894" s="21" t="s">
        <v>724</v>
      </c>
      <c r="AC1894">
        <v>5</v>
      </c>
      <c r="AD1894">
        <v>9</v>
      </c>
      <c r="AE1894">
        <v>10</v>
      </c>
      <c r="AF1894">
        <v>10</v>
      </c>
      <c r="AG1894" s="21" t="s">
        <v>48</v>
      </c>
      <c r="AH1894" t="b">
        <v>0</v>
      </c>
      <c r="AI1894" t="b">
        <v>0</v>
      </c>
      <c r="AJ1894">
        <v>0</v>
      </c>
      <c r="AK1894">
        <v>0</v>
      </c>
      <c r="AL1894">
        <v>295</v>
      </c>
      <c r="AM1894" s="21" t="s">
        <v>321</v>
      </c>
      <c r="AN1894" s="21"/>
      <c r="AO1894" t="b">
        <v>0</v>
      </c>
      <c r="AP1894" s="21"/>
      <c r="AQ1894" s="21"/>
      <c r="AR1894" s="21" t="s">
        <v>503</v>
      </c>
      <c r="AS1894" s="21"/>
      <c r="AU1894" s="21"/>
      <c r="AW1894">
        <v>1.52674</v>
      </c>
      <c r="AX1894" s="21"/>
      <c r="AY1894">
        <v>64636</v>
      </c>
      <c r="BE1894" s="21"/>
    </row>
    <row r="1895" spans="1:58" x14ac:dyDescent="0.25">
      <c r="A1895">
        <v>1.7</v>
      </c>
      <c r="B1895" s="21" t="s">
        <v>175</v>
      </c>
      <c r="C1895" s="21" t="s">
        <v>9</v>
      </c>
      <c r="D1895" s="21" t="s">
        <v>14</v>
      </c>
      <c r="E1895" s="21"/>
      <c r="F1895" s="21"/>
      <c r="G1895" s="21" t="s">
        <v>23</v>
      </c>
      <c r="H1895" s="21"/>
      <c r="I1895" s="21" t="s">
        <v>723</v>
      </c>
      <c r="J1895" s="21" t="s">
        <v>522</v>
      </c>
      <c r="K1895" s="21" t="s">
        <v>41</v>
      </c>
      <c r="L1895" t="b">
        <v>0</v>
      </c>
      <c r="M1895" t="b">
        <v>0</v>
      </c>
      <c r="N1895" t="b">
        <v>0</v>
      </c>
      <c r="O1895">
        <v>40</v>
      </c>
      <c r="P1895">
        <v>30</v>
      </c>
      <c r="Q1895">
        <v>0</v>
      </c>
      <c r="R1895" s="21" t="s">
        <v>49</v>
      </c>
      <c r="S1895">
        <v>1000</v>
      </c>
      <c r="T1895">
        <v>100</v>
      </c>
      <c r="U1895" t="b">
        <v>1</v>
      </c>
      <c r="V1895">
        <v>100</v>
      </c>
      <c r="W1895">
        <v>1</v>
      </c>
      <c r="X1895">
        <v>105</v>
      </c>
      <c r="Y1895">
        <v>60</v>
      </c>
      <c r="Z1895">
        <v>0.05</v>
      </c>
      <c r="AA1895" t="b">
        <v>1</v>
      </c>
      <c r="AB1895" s="21" t="s">
        <v>724</v>
      </c>
      <c r="AC1895">
        <v>5</v>
      </c>
      <c r="AD1895">
        <v>9</v>
      </c>
      <c r="AE1895">
        <v>10</v>
      </c>
      <c r="AF1895">
        <v>10</v>
      </c>
      <c r="AG1895" s="21" t="s">
        <v>48</v>
      </c>
      <c r="AH1895" t="b">
        <v>0</v>
      </c>
      <c r="AI1895" t="b">
        <v>0</v>
      </c>
      <c r="AJ1895">
        <v>0</v>
      </c>
      <c r="AK1895">
        <v>0</v>
      </c>
      <c r="AL1895">
        <v>295</v>
      </c>
      <c r="AM1895" s="21" t="s">
        <v>322</v>
      </c>
      <c r="AN1895" s="21"/>
      <c r="AO1895" t="b">
        <v>0</v>
      </c>
      <c r="AP1895" s="21"/>
      <c r="AQ1895" s="21"/>
      <c r="AR1895" s="21" t="s">
        <v>503</v>
      </c>
      <c r="AS1895" s="21"/>
      <c r="AU1895" s="21"/>
      <c r="AW1895">
        <v>1.52674</v>
      </c>
      <c r="AX1895" s="21"/>
      <c r="AY1895">
        <v>9639167</v>
      </c>
      <c r="BE1895" s="21"/>
    </row>
    <row r="1896" spans="1:58" x14ac:dyDescent="0.25">
      <c r="A1896">
        <v>1.7</v>
      </c>
      <c r="B1896" s="21" t="s">
        <v>175</v>
      </c>
      <c r="C1896" s="21" t="s">
        <v>9</v>
      </c>
      <c r="D1896" s="21" t="s">
        <v>14</v>
      </c>
      <c r="E1896" s="21"/>
      <c r="F1896" s="21"/>
      <c r="G1896" s="21" t="s">
        <v>23</v>
      </c>
      <c r="H1896" s="21"/>
      <c r="I1896" s="21" t="s">
        <v>723</v>
      </c>
      <c r="J1896" s="21" t="s">
        <v>522</v>
      </c>
      <c r="K1896" s="21" t="s">
        <v>41</v>
      </c>
      <c r="L1896" t="b">
        <v>0</v>
      </c>
      <c r="M1896" t="b">
        <v>0</v>
      </c>
      <c r="N1896" t="b">
        <v>0</v>
      </c>
      <c r="O1896">
        <v>40</v>
      </c>
      <c r="P1896">
        <v>30</v>
      </c>
      <c r="Q1896">
        <v>0</v>
      </c>
      <c r="R1896" s="21" t="s">
        <v>49</v>
      </c>
      <c r="S1896">
        <v>1000</v>
      </c>
      <c r="T1896">
        <v>100</v>
      </c>
      <c r="U1896" t="b">
        <v>1</v>
      </c>
      <c r="V1896">
        <v>100</v>
      </c>
      <c r="W1896">
        <v>1</v>
      </c>
      <c r="X1896">
        <v>105</v>
      </c>
      <c r="Y1896">
        <v>60</v>
      </c>
      <c r="Z1896">
        <v>0.05</v>
      </c>
      <c r="AA1896" t="b">
        <v>1</v>
      </c>
      <c r="AB1896" s="21" t="s">
        <v>724</v>
      </c>
      <c r="AC1896">
        <v>5</v>
      </c>
      <c r="AD1896">
        <v>9</v>
      </c>
      <c r="AE1896">
        <v>10</v>
      </c>
      <c r="AF1896">
        <v>10</v>
      </c>
      <c r="AG1896" s="21" t="s">
        <v>48</v>
      </c>
      <c r="AH1896" t="b">
        <v>0</v>
      </c>
      <c r="AI1896" t="b">
        <v>0</v>
      </c>
      <c r="AJ1896">
        <v>0</v>
      </c>
      <c r="AK1896">
        <v>0</v>
      </c>
      <c r="AL1896">
        <v>295</v>
      </c>
      <c r="AM1896" s="21" t="s">
        <v>326</v>
      </c>
      <c r="AN1896" s="21"/>
      <c r="AO1896" t="b">
        <v>0</v>
      </c>
      <c r="AP1896" s="21"/>
      <c r="AQ1896" s="21"/>
      <c r="AR1896" s="21" t="s">
        <v>375</v>
      </c>
      <c r="AS1896" s="21"/>
      <c r="AU1896" s="21"/>
      <c r="AW1896">
        <v>3</v>
      </c>
      <c r="AX1896" s="21"/>
      <c r="AY1896">
        <v>15570276</v>
      </c>
      <c r="AZ1896">
        <v>0</v>
      </c>
      <c r="BA1896">
        <v>0</v>
      </c>
      <c r="BB1896">
        <v>60</v>
      </c>
      <c r="BC1896">
        <v>0</v>
      </c>
      <c r="BD1896">
        <v>110</v>
      </c>
      <c r="BE1896" s="21"/>
      <c r="BF1896">
        <v>0</v>
      </c>
    </row>
    <row r="1897" spans="1:58" x14ac:dyDescent="0.25">
      <c r="A1897">
        <v>1.7</v>
      </c>
      <c r="B1897" s="21" t="s">
        <v>175</v>
      </c>
      <c r="C1897" s="21" t="s">
        <v>9</v>
      </c>
      <c r="D1897" s="21" t="s">
        <v>14</v>
      </c>
      <c r="E1897" s="21"/>
      <c r="F1897" s="21"/>
      <c r="G1897" s="21" t="s">
        <v>23</v>
      </c>
      <c r="H1897" s="21"/>
      <c r="I1897" s="21" t="s">
        <v>723</v>
      </c>
      <c r="J1897" s="21" t="s">
        <v>522</v>
      </c>
      <c r="K1897" s="21" t="s">
        <v>41</v>
      </c>
      <c r="L1897" t="b">
        <v>0</v>
      </c>
      <c r="M1897" t="b">
        <v>0</v>
      </c>
      <c r="N1897" t="b">
        <v>0</v>
      </c>
      <c r="O1897">
        <v>40</v>
      </c>
      <c r="P1897">
        <v>30</v>
      </c>
      <c r="Q1897">
        <v>0</v>
      </c>
      <c r="R1897" s="21" t="s">
        <v>49</v>
      </c>
      <c r="S1897">
        <v>1000</v>
      </c>
      <c r="T1897">
        <v>100</v>
      </c>
      <c r="U1897" t="b">
        <v>1</v>
      </c>
      <c r="V1897">
        <v>100</v>
      </c>
      <c r="W1897">
        <v>1</v>
      </c>
      <c r="X1897">
        <v>105</v>
      </c>
      <c r="Y1897">
        <v>60</v>
      </c>
      <c r="Z1897">
        <v>0.05</v>
      </c>
      <c r="AA1897" t="b">
        <v>1</v>
      </c>
      <c r="AB1897" s="21" t="s">
        <v>724</v>
      </c>
      <c r="AC1897">
        <v>5</v>
      </c>
      <c r="AD1897">
        <v>9</v>
      </c>
      <c r="AE1897">
        <v>10</v>
      </c>
      <c r="AF1897">
        <v>10</v>
      </c>
      <c r="AG1897" s="21" t="s">
        <v>48</v>
      </c>
      <c r="AH1897" t="b">
        <v>0</v>
      </c>
      <c r="AI1897" t="b">
        <v>0</v>
      </c>
      <c r="AJ1897">
        <v>0</v>
      </c>
      <c r="AK1897">
        <v>0</v>
      </c>
      <c r="AL1897">
        <v>295</v>
      </c>
      <c r="AM1897" s="21" t="s">
        <v>326</v>
      </c>
      <c r="AN1897" s="21"/>
      <c r="AO1897" t="b">
        <v>0</v>
      </c>
      <c r="AP1897" s="21"/>
      <c r="AQ1897" s="21"/>
      <c r="AR1897" s="21" t="s">
        <v>375</v>
      </c>
      <c r="AS1897" s="21"/>
      <c r="AU1897" s="21"/>
      <c r="AW1897">
        <v>3</v>
      </c>
      <c r="AX1897" s="21"/>
      <c r="AY1897">
        <v>15570276</v>
      </c>
      <c r="AZ1897">
        <v>0</v>
      </c>
      <c r="BA1897">
        <v>1</v>
      </c>
      <c r="BB1897">
        <v>60</v>
      </c>
      <c r="BC1897">
        <v>100</v>
      </c>
      <c r="BD1897">
        <v>120</v>
      </c>
      <c r="BE1897" s="21"/>
      <c r="BF1897">
        <v>0</v>
      </c>
    </row>
    <row r="1898" spans="1:58" x14ac:dyDescent="0.25">
      <c r="A1898">
        <v>1.7</v>
      </c>
      <c r="B1898" s="21" t="s">
        <v>175</v>
      </c>
      <c r="C1898" s="21" t="s">
        <v>9</v>
      </c>
      <c r="D1898" s="21" t="s">
        <v>14</v>
      </c>
      <c r="E1898" s="21"/>
      <c r="F1898" s="21"/>
      <c r="G1898" s="21" t="s">
        <v>23</v>
      </c>
      <c r="H1898" s="21"/>
      <c r="I1898" s="21" t="s">
        <v>723</v>
      </c>
      <c r="J1898" s="21" t="s">
        <v>522</v>
      </c>
      <c r="K1898" s="21" t="s">
        <v>41</v>
      </c>
      <c r="L1898" t="b">
        <v>0</v>
      </c>
      <c r="M1898" t="b">
        <v>0</v>
      </c>
      <c r="N1898" t="b">
        <v>0</v>
      </c>
      <c r="O1898">
        <v>40</v>
      </c>
      <c r="P1898">
        <v>30</v>
      </c>
      <c r="Q1898">
        <v>0</v>
      </c>
      <c r="R1898" s="21" t="s">
        <v>49</v>
      </c>
      <c r="S1898">
        <v>1000</v>
      </c>
      <c r="T1898">
        <v>100</v>
      </c>
      <c r="U1898" t="b">
        <v>1</v>
      </c>
      <c r="V1898">
        <v>100</v>
      </c>
      <c r="W1898">
        <v>1</v>
      </c>
      <c r="X1898">
        <v>105</v>
      </c>
      <c r="Y1898">
        <v>60</v>
      </c>
      <c r="Z1898">
        <v>0.05</v>
      </c>
      <c r="AA1898" t="b">
        <v>1</v>
      </c>
      <c r="AB1898" s="21" t="s">
        <v>724</v>
      </c>
      <c r="AC1898">
        <v>5</v>
      </c>
      <c r="AD1898">
        <v>9</v>
      </c>
      <c r="AE1898">
        <v>10</v>
      </c>
      <c r="AF1898">
        <v>10</v>
      </c>
      <c r="AG1898" s="21" t="s">
        <v>48</v>
      </c>
      <c r="AH1898" t="b">
        <v>0</v>
      </c>
      <c r="AI1898" t="b">
        <v>0</v>
      </c>
      <c r="AJ1898">
        <v>0</v>
      </c>
      <c r="AK1898">
        <v>0</v>
      </c>
      <c r="AL1898">
        <v>295</v>
      </c>
      <c r="AM1898" s="21" t="s">
        <v>351</v>
      </c>
      <c r="AN1898" s="21"/>
      <c r="AO1898" t="b">
        <v>0</v>
      </c>
      <c r="AP1898" s="21"/>
      <c r="AQ1898" s="21"/>
      <c r="AR1898" s="21" t="s">
        <v>501</v>
      </c>
      <c r="AS1898" s="21"/>
      <c r="AU1898" s="21"/>
      <c r="AW1898">
        <v>1</v>
      </c>
      <c r="AX1898" s="21"/>
      <c r="AY1898">
        <v>6333684</v>
      </c>
      <c r="AZ1898">
        <v>0</v>
      </c>
      <c r="BA1898">
        <v>0</v>
      </c>
      <c r="BB1898">
        <v>30</v>
      </c>
      <c r="BC1898">
        <v>0</v>
      </c>
      <c r="BD1898">
        <v>50</v>
      </c>
      <c r="BE1898" s="21"/>
      <c r="BF1898">
        <v>0</v>
      </c>
    </row>
    <row r="1899" spans="1:58" x14ac:dyDescent="0.25">
      <c r="A1899">
        <v>1.7</v>
      </c>
      <c r="B1899" s="21" t="s">
        <v>175</v>
      </c>
      <c r="C1899" s="21" t="s">
        <v>9</v>
      </c>
      <c r="D1899" s="21" t="s">
        <v>14</v>
      </c>
      <c r="E1899" s="21"/>
      <c r="F1899" s="21"/>
      <c r="G1899" s="21" t="s">
        <v>23</v>
      </c>
      <c r="H1899" s="21"/>
      <c r="I1899" s="21" t="s">
        <v>723</v>
      </c>
      <c r="J1899" s="21" t="s">
        <v>522</v>
      </c>
      <c r="K1899" s="21" t="s">
        <v>41</v>
      </c>
      <c r="L1899" t="b">
        <v>0</v>
      </c>
      <c r="M1899" t="b">
        <v>0</v>
      </c>
      <c r="N1899" t="b">
        <v>0</v>
      </c>
      <c r="O1899">
        <v>40</v>
      </c>
      <c r="P1899">
        <v>30</v>
      </c>
      <c r="Q1899">
        <v>0</v>
      </c>
      <c r="R1899" s="21" t="s">
        <v>49</v>
      </c>
      <c r="S1899">
        <v>1000</v>
      </c>
      <c r="T1899">
        <v>100</v>
      </c>
      <c r="U1899" t="b">
        <v>1</v>
      </c>
      <c r="V1899">
        <v>100</v>
      </c>
      <c r="W1899">
        <v>1</v>
      </c>
      <c r="X1899">
        <v>105</v>
      </c>
      <c r="Y1899">
        <v>60</v>
      </c>
      <c r="Z1899">
        <v>0.05</v>
      </c>
      <c r="AA1899" t="b">
        <v>1</v>
      </c>
      <c r="AB1899" s="21" t="s">
        <v>724</v>
      </c>
      <c r="AC1899">
        <v>5</v>
      </c>
      <c r="AD1899">
        <v>9</v>
      </c>
      <c r="AE1899">
        <v>10</v>
      </c>
      <c r="AF1899">
        <v>10</v>
      </c>
      <c r="AG1899" s="21" t="s">
        <v>48</v>
      </c>
      <c r="AH1899" t="b">
        <v>0</v>
      </c>
      <c r="AI1899" t="b">
        <v>0</v>
      </c>
      <c r="AJ1899">
        <v>0</v>
      </c>
      <c r="AK1899">
        <v>0</v>
      </c>
      <c r="AL1899">
        <v>295</v>
      </c>
      <c r="AM1899" s="21" t="s">
        <v>352</v>
      </c>
      <c r="AN1899" s="21"/>
      <c r="AO1899" t="b">
        <v>0</v>
      </c>
      <c r="AP1899" s="21"/>
      <c r="AQ1899" s="21"/>
      <c r="AR1899" s="21" t="s">
        <v>501</v>
      </c>
      <c r="AS1899" s="21"/>
      <c r="AU1899" s="21"/>
      <c r="AW1899">
        <v>1</v>
      </c>
      <c r="AX1899" s="21"/>
      <c r="AY1899">
        <v>5275647</v>
      </c>
      <c r="AZ1899">
        <v>0</v>
      </c>
      <c r="BA1899">
        <v>0</v>
      </c>
      <c r="BB1899">
        <v>30</v>
      </c>
      <c r="BC1899">
        <v>0</v>
      </c>
      <c r="BD1899">
        <v>50</v>
      </c>
      <c r="BE1899" s="21"/>
      <c r="BF1899">
        <v>0</v>
      </c>
    </row>
    <row r="1900" spans="1:58" x14ac:dyDescent="0.25">
      <c r="A1900">
        <v>1.7</v>
      </c>
      <c r="B1900" s="21" t="s">
        <v>175</v>
      </c>
      <c r="C1900" s="21" t="s">
        <v>9</v>
      </c>
      <c r="D1900" s="21" t="s">
        <v>14</v>
      </c>
      <c r="E1900" s="21"/>
      <c r="F1900" s="21"/>
      <c r="G1900" s="21" t="s">
        <v>23</v>
      </c>
      <c r="H1900" s="21"/>
      <c r="I1900" s="21" t="s">
        <v>723</v>
      </c>
      <c r="J1900" s="21" t="s">
        <v>522</v>
      </c>
      <c r="K1900" s="21" t="s">
        <v>41</v>
      </c>
      <c r="L1900" t="b">
        <v>0</v>
      </c>
      <c r="M1900" t="b">
        <v>0</v>
      </c>
      <c r="N1900" t="b">
        <v>0</v>
      </c>
      <c r="O1900">
        <v>40</v>
      </c>
      <c r="P1900">
        <v>30</v>
      </c>
      <c r="Q1900">
        <v>0</v>
      </c>
      <c r="R1900" s="21" t="s">
        <v>49</v>
      </c>
      <c r="S1900">
        <v>1000</v>
      </c>
      <c r="T1900">
        <v>100</v>
      </c>
      <c r="U1900" t="b">
        <v>1</v>
      </c>
      <c r="V1900">
        <v>100</v>
      </c>
      <c r="W1900">
        <v>1</v>
      </c>
      <c r="X1900">
        <v>105</v>
      </c>
      <c r="Y1900">
        <v>60</v>
      </c>
      <c r="Z1900">
        <v>0.05</v>
      </c>
      <c r="AA1900" t="b">
        <v>1</v>
      </c>
      <c r="AB1900" s="21" t="s">
        <v>724</v>
      </c>
      <c r="AC1900">
        <v>5</v>
      </c>
      <c r="AD1900">
        <v>9</v>
      </c>
      <c r="AE1900">
        <v>10</v>
      </c>
      <c r="AF1900">
        <v>10</v>
      </c>
      <c r="AG1900" s="21" t="s">
        <v>48</v>
      </c>
      <c r="AH1900" t="b">
        <v>0</v>
      </c>
      <c r="AI1900" t="b">
        <v>0</v>
      </c>
      <c r="AJ1900">
        <v>0</v>
      </c>
      <c r="AK1900">
        <v>0</v>
      </c>
      <c r="AL1900">
        <v>295</v>
      </c>
      <c r="AM1900" s="21" t="s">
        <v>354</v>
      </c>
      <c r="AN1900" s="21"/>
      <c r="AO1900" t="b">
        <v>0</v>
      </c>
      <c r="AP1900" s="21"/>
      <c r="AQ1900" s="21"/>
      <c r="AR1900" s="21" t="s">
        <v>501</v>
      </c>
      <c r="AS1900" s="21"/>
      <c r="AU1900" s="21"/>
      <c r="AW1900">
        <v>1</v>
      </c>
      <c r="AX1900" s="21"/>
      <c r="AY1900">
        <v>55295</v>
      </c>
      <c r="AZ1900">
        <v>0</v>
      </c>
      <c r="BA1900">
        <v>0</v>
      </c>
      <c r="BB1900">
        <v>30</v>
      </c>
      <c r="BC1900">
        <v>0</v>
      </c>
      <c r="BD1900">
        <v>50</v>
      </c>
      <c r="BE1900" s="21"/>
      <c r="BF1900">
        <v>0</v>
      </c>
    </row>
    <row r="1901" spans="1:58" x14ac:dyDescent="0.25">
      <c r="A1901">
        <v>1.7</v>
      </c>
      <c r="B1901" s="21" t="s">
        <v>175</v>
      </c>
      <c r="C1901" s="21" t="s">
        <v>9</v>
      </c>
      <c r="D1901" s="21" t="s">
        <v>14</v>
      </c>
      <c r="E1901" s="21"/>
      <c r="F1901" s="21"/>
      <c r="G1901" s="21" t="s">
        <v>23</v>
      </c>
      <c r="H1901" s="21"/>
      <c r="I1901" s="21" t="s">
        <v>723</v>
      </c>
      <c r="J1901" s="21" t="s">
        <v>522</v>
      </c>
      <c r="K1901" s="21" t="s">
        <v>41</v>
      </c>
      <c r="L1901" t="b">
        <v>0</v>
      </c>
      <c r="M1901" t="b">
        <v>0</v>
      </c>
      <c r="N1901" t="b">
        <v>0</v>
      </c>
      <c r="O1901">
        <v>40</v>
      </c>
      <c r="P1901">
        <v>30</v>
      </c>
      <c r="Q1901">
        <v>0</v>
      </c>
      <c r="R1901" s="21" t="s">
        <v>49</v>
      </c>
      <c r="S1901">
        <v>1000</v>
      </c>
      <c r="T1901">
        <v>100</v>
      </c>
      <c r="U1901" t="b">
        <v>1</v>
      </c>
      <c r="V1901">
        <v>100</v>
      </c>
      <c r="W1901">
        <v>1</v>
      </c>
      <c r="X1901">
        <v>105</v>
      </c>
      <c r="Y1901">
        <v>60</v>
      </c>
      <c r="Z1901">
        <v>0.05</v>
      </c>
      <c r="AA1901" t="b">
        <v>1</v>
      </c>
      <c r="AB1901" s="21" t="s">
        <v>724</v>
      </c>
      <c r="AC1901">
        <v>5</v>
      </c>
      <c r="AD1901">
        <v>9</v>
      </c>
      <c r="AE1901">
        <v>10</v>
      </c>
      <c r="AF1901">
        <v>10</v>
      </c>
      <c r="AG1901" s="21" t="s">
        <v>48</v>
      </c>
      <c r="AH1901" t="b">
        <v>0</v>
      </c>
      <c r="AI1901" t="b">
        <v>0</v>
      </c>
      <c r="AJ1901">
        <v>0</v>
      </c>
      <c r="AK1901">
        <v>0</v>
      </c>
      <c r="AL1901">
        <v>295</v>
      </c>
      <c r="AM1901" s="21" t="s">
        <v>357</v>
      </c>
      <c r="AN1901" s="21"/>
      <c r="AO1901" t="b">
        <v>0</v>
      </c>
      <c r="AP1901" s="21"/>
      <c r="AQ1901" s="21"/>
      <c r="AR1901" s="21" t="s">
        <v>48</v>
      </c>
      <c r="AS1901" s="21"/>
      <c r="AU1901" s="21"/>
      <c r="AW1901">
        <v>1.46692</v>
      </c>
      <c r="AX1901" s="21"/>
      <c r="AY1901">
        <v>3937500</v>
      </c>
      <c r="BE1901" s="21"/>
    </row>
    <row r="1902" spans="1:58" x14ac:dyDescent="0.25">
      <c r="A1902">
        <v>1.7</v>
      </c>
      <c r="B1902" s="21" t="s">
        <v>175</v>
      </c>
      <c r="C1902" s="21" t="s">
        <v>9</v>
      </c>
      <c r="D1902" s="21" t="s">
        <v>14</v>
      </c>
      <c r="E1902" s="21"/>
      <c r="F1902" s="21"/>
      <c r="G1902" s="21" t="s">
        <v>23</v>
      </c>
      <c r="H1902" s="21"/>
      <c r="I1902" s="21" t="s">
        <v>723</v>
      </c>
      <c r="J1902" s="21" t="s">
        <v>522</v>
      </c>
      <c r="K1902" s="21" t="s">
        <v>41</v>
      </c>
      <c r="L1902" t="b">
        <v>0</v>
      </c>
      <c r="M1902" t="b">
        <v>0</v>
      </c>
      <c r="N1902" t="b">
        <v>0</v>
      </c>
      <c r="O1902">
        <v>40</v>
      </c>
      <c r="P1902">
        <v>30</v>
      </c>
      <c r="Q1902">
        <v>0</v>
      </c>
      <c r="R1902" s="21" t="s">
        <v>49</v>
      </c>
      <c r="S1902">
        <v>1000</v>
      </c>
      <c r="T1902">
        <v>100</v>
      </c>
      <c r="U1902" t="b">
        <v>1</v>
      </c>
      <c r="V1902">
        <v>100</v>
      </c>
      <c r="W1902">
        <v>1</v>
      </c>
      <c r="X1902">
        <v>105</v>
      </c>
      <c r="Y1902">
        <v>60</v>
      </c>
      <c r="Z1902">
        <v>0.05</v>
      </c>
      <c r="AA1902" t="b">
        <v>1</v>
      </c>
      <c r="AB1902" s="21" t="s">
        <v>724</v>
      </c>
      <c r="AC1902">
        <v>5</v>
      </c>
      <c r="AD1902">
        <v>9</v>
      </c>
      <c r="AE1902">
        <v>10</v>
      </c>
      <c r="AF1902">
        <v>10</v>
      </c>
      <c r="AG1902" s="21" t="s">
        <v>48</v>
      </c>
      <c r="AH1902" t="b">
        <v>0</v>
      </c>
      <c r="AI1902" t="b">
        <v>0</v>
      </c>
      <c r="AJ1902">
        <v>0</v>
      </c>
      <c r="AK1902">
        <v>0</v>
      </c>
      <c r="AL1902">
        <v>295</v>
      </c>
      <c r="AM1902" s="21" t="s">
        <v>358</v>
      </c>
      <c r="AN1902" s="21"/>
      <c r="AO1902" t="b">
        <v>0</v>
      </c>
      <c r="AP1902" s="21"/>
      <c r="AQ1902" s="21"/>
      <c r="AR1902" s="21" t="s">
        <v>501</v>
      </c>
      <c r="AS1902" s="21"/>
      <c r="AU1902" s="21"/>
      <c r="AW1902">
        <v>1.5466</v>
      </c>
      <c r="AX1902" s="21"/>
      <c r="AY1902">
        <v>36095</v>
      </c>
      <c r="BE1902" s="21"/>
    </row>
    <row r="1903" spans="1:58" x14ac:dyDescent="0.25">
      <c r="A1903">
        <v>1.7</v>
      </c>
      <c r="B1903" s="21" t="s">
        <v>175</v>
      </c>
      <c r="C1903" s="21" t="s">
        <v>9</v>
      </c>
      <c r="D1903" s="21" t="s">
        <v>14</v>
      </c>
      <c r="E1903" s="21"/>
      <c r="F1903" s="21"/>
      <c r="G1903" s="21" t="s">
        <v>23</v>
      </c>
      <c r="H1903" s="21"/>
      <c r="I1903" s="21" t="s">
        <v>723</v>
      </c>
      <c r="J1903" s="21" t="s">
        <v>522</v>
      </c>
      <c r="K1903" s="21" t="s">
        <v>41</v>
      </c>
      <c r="L1903" t="b">
        <v>0</v>
      </c>
      <c r="M1903" t="b">
        <v>0</v>
      </c>
      <c r="N1903" t="b">
        <v>0</v>
      </c>
      <c r="O1903">
        <v>40</v>
      </c>
      <c r="P1903">
        <v>30</v>
      </c>
      <c r="Q1903">
        <v>0</v>
      </c>
      <c r="R1903" s="21" t="s">
        <v>49</v>
      </c>
      <c r="S1903">
        <v>1000</v>
      </c>
      <c r="T1903">
        <v>100</v>
      </c>
      <c r="U1903" t="b">
        <v>1</v>
      </c>
      <c r="V1903">
        <v>100</v>
      </c>
      <c r="W1903">
        <v>1</v>
      </c>
      <c r="X1903">
        <v>105</v>
      </c>
      <c r="Y1903">
        <v>60</v>
      </c>
      <c r="Z1903">
        <v>0.05</v>
      </c>
      <c r="AA1903" t="b">
        <v>1</v>
      </c>
      <c r="AB1903" s="21" t="s">
        <v>724</v>
      </c>
      <c r="AC1903">
        <v>5</v>
      </c>
      <c r="AD1903">
        <v>9</v>
      </c>
      <c r="AE1903">
        <v>10</v>
      </c>
      <c r="AF1903">
        <v>10</v>
      </c>
      <c r="AG1903" s="21" t="s">
        <v>48</v>
      </c>
      <c r="AH1903" t="b">
        <v>0</v>
      </c>
      <c r="AI1903" t="b">
        <v>0</v>
      </c>
      <c r="AJ1903">
        <v>0</v>
      </c>
      <c r="AK1903">
        <v>0</v>
      </c>
      <c r="AL1903">
        <v>295</v>
      </c>
      <c r="AM1903" s="21" t="s">
        <v>371</v>
      </c>
      <c r="AN1903" s="21"/>
      <c r="AO1903" t="b">
        <v>0</v>
      </c>
      <c r="AP1903" s="21"/>
      <c r="AQ1903" s="21"/>
      <c r="AR1903" s="21" t="s">
        <v>503</v>
      </c>
      <c r="AS1903" s="21"/>
      <c r="AU1903" s="21"/>
      <c r="AW1903">
        <v>1.52674</v>
      </c>
      <c r="AX1903" s="21"/>
      <c r="AY1903">
        <v>14524637</v>
      </c>
      <c r="BE1903" s="21"/>
    </row>
    <row r="1904" spans="1:58" x14ac:dyDescent="0.25">
      <c r="A1904">
        <v>1.7</v>
      </c>
      <c r="B1904" s="21" t="s">
        <v>175</v>
      </c>
      <c r="C1904" s="21" t="s">
        <v>9</v>
      </c>
      <c r="D1904" s="21" t="s">
        <v>14</v>
      </c>
      <c r="E1904" s="21"/>
      <c r="F1904" s="21"/>
      <c r="G1904" s="21" t="s">
        <v>23</v>
      </c>
      <c r="H1904" s="21"/>
      <c r="I1904" s="21" t="s">
        <v>723</v>
      </c>
      <c r="J1904" s="21" t="s">
        <v>522</v>
      </c>
      <c r="K1904" s="21" t="s">
        <v>41</v>
      </c>
      <c r="L1904" t="b">
        <v>0</v>
      </c>
      <c r="M1904" t="b">
        <v>0</v>
      </c>
      <c r="N1904" t="b">
        <v>0</v>
      </c>
      <c r="O1904">
        <v>40</v>
      </c>
      <c r="P1904">
        <v>30</v>
      </c>
      <c r="Q1904">
        <v>0</v>
      </c>
      <c r="R1904" s="21" t="s">
        <v>49</v>
      </c>
      <c r="S1904">
        <v>1000</v>
      </c>
      <c r="T1904">
        <v>100</v>
      </c>
      <c r="U1904" t="b">
        <v>1</v>
      </c>
      <c r="V1904">
        <v>100</v>
      </c>
      <c r="W1904">
        <v>1</v>
      </c>
      <c r="X1904">
        <v>105</v>
      </c>
      <c r="Y1904">
        <v>60</v>
      </c>
      <c r="Z1904">
        <v>0.05</v>
      </c>
      <c r="AA1904" t="b">
        <v>1</v>
      </c>
      <c r="AB1904" s="21" t="s">
        <v>724</v>
      </c>
      <c r="AC1904">
        <v>5</v>
      </c>
      <c r="AD1904">
        <v>9</v>
      </c>
      <c r="AE1904">
        <v>10</v>
      </c>
      <c r="AF1904">
        <v>10</v>
      </c>
      <c r="AG1904" s="21" t="s">
        <v>48</v>
      </c>
      <c r="AH1904" t="b">
        <v>0</v>
      </c>
      <c r="AI1904" t="b">
        <v>0</v>
      </c>
      <c r="AJ1904">
        <v>0</v>
      </c>
      <c r="AK1904">
        <v>0</v>
      </c>
      <c r="AL1904">
        <v>295</v>
      </c>
      <c r="AM1904" s="21" t="s">
        <v>372</v>
      </c>
      <c r="AN1904" s="21"/>
      <c r="AO1904" t="b">
        <v>0</v>
      </c>
      <c r="AP1904" s="21"/>
      <c r="AQ1904" s="21"/>
      <c r="AR1904" s="21" t="s">
        <v>503</v>
      </c>
      <c r="AS1904" s="21"/>
      <c r="AU1904" s="21"/>
      <c r="AW1904">
        <v>1.52674</v>
      </c>
      <c r="AX1904" s="21"/>
      <c r="AY1904">
        <v>14524637</v>
      </c>
      <c r="BE1904" s="21"/>
    </row>
    <row r="1905" spans="1:58" x14ac:dyDescent="0.25">
      <c r="A1905">
        <v>1.7</v>
      </c>
      <c r="B1905" s="21" t="s">
        <v>175</v>
      </c>
      <c r="C1905" s="21" t="s">
        <v>9</v>
      </c>
      <c r="D1905" s="21" t="s">
        <v>14</v>
      </c>
      <c r="E1905" s="21"/>
      <c r="F1905" s="21"/>
      <c r="G1905" s="21" t="s">
        <v>23</v>
      </c>
      <c r="H1905" s="21"/>
      <c r="I1905" s="21" t="s">
        <v>723</v>
      </c>
      <c r="J1905" s="21" t="s">
        <v>522</v>
      </c>
      <c r="K1905" s="21" t="s">
        <v>41</v>
      </c>
      <c r="L1905" t="b">
        <v>0</v>
      </c>
      <c r="M1905" t="b">
        <v>0</v>
      </c>
      <c r="N1905" t="b">
        <v>0</v>
      </c>
      <c r="O1905">
        <v>40</v>
      </c>
      <c r="P1905">
        <v>30</v>
      </c>
      <c r="Q1905">
        <v>0</v>
      </c>
      <c r="R1905" s="21" t="s">
        <v>49</v>
      </c>
      <c r="S1905">
        <v>1000</v>
      </c>
      <c r="T1905">
        <v>100</v>
      </c>
      <c r="U1905" t="b">
        <v>1</v>
      </c>
      <c r="V1905">
        <v>100</v>
      </c>
      <c r="W1905">
        <v>1</v>
      </c>
      <c r="X1905">
        <v>105</v>
      </c>
      <c r="Y1905">
        <v>60</v>
      </c>
      <c r="Z1905">
        <v>0.05</v>
      </c>
      <c r="AA1905" t="b">
        <v>1</v>
      </c>
      <c r="AB1905" s="21" t="s">
        <v>724</v>
      </c>
      <c r="AC1905">
        <v>5</v>
      </c>
      <c r="AD1905">
        <v>9</v>
      </c>
      <c r="AE1905">
        <v>10</v>
      </c>
      <c r="AF1905">
        <v>10</v>
      </c>
      <c r="AG1905" s="21" t="s">
        <v>48</v>
      </c>
      <c r="AH1905" t="b">
        <v>0</v>
      </c>
      <c r="AI1905" t="b">
        <v>0</v>
      </c>
      <c r="AJ1905">
        <v>0</v>
      </c>
      <c r="AK1905">
        <v>0</v>
      </c>
      <c r="AL1905">
        <v>295</v>
      </c>
      <c r="AM1905" s="21" t="s">
        <v>373</v>
      </c>
      <c r="AN1905" s="21"/>
      <c r="AO1905" t="b">
        <v>0</v>
      </c>
      <c r="AP1905" s="21"/>
      <c r="AQ1905" s="21"/>
      <c r="AR1905" s="21" t="s">
        <v>503</v>
      </c>
      <c r="AS1905" s="21"/>
      <c r="AU1905" s="21"/>
      <c r="AW1905">
        <v>1.52674</v>
      </c>
      <c r="AX1905" s="21"/>
      <c r="AY1905">
        <v>12695295</v>
      </c>
      <c r="BE1905" s="21"/>
    </row>
    <row r="1906" spans="1:58" x14ac:dyDescent="0.25">
      <c r="A1906">
        <v>1.7</v>
      </c>
      <c r="B1906" s="21" t="s">
        <v>175</v>
      </c>
      <c r="C1906" s="21" t="s">
        <v>9</v>
      </c>
      <c r="D1906" s="21" t="s">
        <v>14</v>
      </c>
      <c r="E1906" s="21"/>
      <c r="F1906" s="21"/>
      <c r="G1906" s="21" t="s">
        <v>23</v>
      </c>
      <c r="H1906" s="21"/>
      <c r="I1906" s="21" t="s">
        <v>723</v>
      </c>
      <c r="J1906" s="21" t="s">
        <v>522</v>
      </c>
      <c r="K1906" s="21" t="s">
        <v>41</v>
      </c>
      <c r="L1906" t="b">
        <v>0</v>
      </c>
      <c r="M1906" t="b">
        <v>0</v>
      </c>
      <c r="N1906" t="b">
        <v>0</v>
      </c>
      <c r="O1906">
        <v>40</v>
      </c>
      <c r="P1906">
        <v>30</v>
      </c>
      <c r="Q1906">
        <v>0</v>
      </c>
      <c r="R1906" s="21" t="s">
        <v>49</v>
      </c>
      <c r="S1906">
        <v>1000</v>
      </c>
      <c r="T1906">
        <v>100</v>
      </c>
      <c r="U1906" t="b">
        <v>1</v>
      </c>
      <c r="V1906">
        <v>100</v>
      </c>
      <c r="W1906">
        <v>1</v>
      </c>
      <c r="X1906">
        <v>105</v>
      </c>
      <c r="Y1906">
        <v>60</v>
      </c>
      <c r="Z1906">
        <v>0.05</v>
      </c>
      <c r="AA1906" t="b">
        <v>1</v>
      </c>
      <c r="AB1906" s="21" t="s">
        <v>724</v>
      </c>
      <c r="AC1906">
        <v>5</v>
      </c>
      <c r="AD1906">
        <v>9</v>
      </c>
      <c r="AE1906">
        <v>10</v>
      </c>
      <c r="AF1906">
        <v>10</v>
      </c>
      <c r="AG1906" s="21" t="s">
        <v>48</v>
      </c>
      <c r="AH1906" t="b">
        <v>0</v>
      </c>
      <c r="AI1906" t="b">
        <v>0</v>
      </c>
      <c r="AJ1906">
        <v>0</v>
      </c>
      <c r="AK1906">
        <v>0</v>
      </c>
      <c r="AL1906">
        <v>295</v>
      </c>
      <c r="AM1906" s="21" t="s">
        <v>375</v>
      </c>
      <c r="AN1906" s="21"/>
      <c r="AO1906" t="b">
        <v>0</v>
      </c>
      <c r="AP1906" s="21"/>
      <c r="AQ1906" s="21"/>
      <c r="AR1906" s="21" t="s">
        <v>375</v>
      </c>
      <c r="AS1906" s="21"/>
      <c r="AU1906" s="21"/>
      <c r="AW1906">
        <v>1.52674</v>
      </c>
      <c r="AX1906" s="21"/>
      <c r="AY1906">
        <v>15570276</v>
      </c>
      <c r="BE1906" s="21"/>
    </row>
    <row r="1907" spans="1:58" x14ac:dyDescent="0.25">
      <c r="A1907">
        <v>1.7</v>
      </c>
      <c r="B1907" s="21" t="s">
        <v>175</v>
      </c>
      <c r="C1907" s="21" t="s">
        <v>9</v>
      </c>
      <c r="D1907" s="21" t="s">
        <v>14</v>
      </c>
      <c r="E1907" s="21"/>
      <c r="F1907" s="21"/>
      <c r="G1907" s="21" t="s">
        <v>23</v>
      </c>
      <c r="H1907" s="21"/>
      <c r="I1907" s="21" t="s">
        <v>723</v>
      </c>
      <c r="J1907" s="21" t="s">
        <v>522</v>
      </c>
      <c r="K1907" s="21" t="s">
        <v>41</v>
      </c>
      <c r="L1907" t="b">
        <v>0</v>
      </c>
      <c r="M1907" t="b">
        <v>0</v>
      </c>
      <c r="N1907" t="b">
        <v>0</v>
      </c>
      <c r="O1907">
        <v>40</v>
      </c>
      <c r="P1907">
        <v>30</v>
      </c>
      <c r="Q1907">
        <v>0</v>
      </c>
      <c r="R1907" s="21" t="s">
        <v>49</v>
      </c>
      <c r="S1907">
        <v>1000</v>
      </c>
      <c r="T1907">
        <v>100</v>
      </c>
      <c r="U1907" t="b">
        <v>1</v>
      </c>
      <c r="V1907">
        <v>100</v>
      </c>
      <c r="W1907">
        <v>1</v>
      </c>
      <c r="X1907">
        <v>105</v>
      </c>
      <c r="Y1907">
        <v>60</v>
      </c>
      <c r="Z1907">
        <v>0.05</v>
      </c>
      <c r="AA1907" t="b">
        <v>1</v>
      </c>
      <c r="AB1907" s="21" t="s">
        <v>724</v>
      </c>
      <c r="AC1907">
        <v>5</v>
      </c>
      <c r="AD1907">
        <v>9</v>
      </c>
      <c r="AE1907">
        <v>10</v>
      </c>
      <c r="AF1907">
        <v>10</v>
      </c>
      <c r="AG1907" s="21" t="s">
        <v>48</v>
      </c>
      <c r="AH1907" t="b">
        <v>0</v>
      </c>
      <c r="AI1907" t="b">
        <v>0</v>
      </c>
      <c r="AJ1907">
        <v>0</v>
      </c>
      <c r="AK1907">
        <v>0</v>
      </c>
      <c r="AL1907">
        <v>295</v>
      </c>
      <c r="AM1907" s="21" t="s">
        <v>376</v>
      </c>
      <c r="AN1907" s="21"/>
      <c r="AO1907" t="b">
        <v>0</v>
      </c>
      <c r="AP1907" s="21"/>
      <c r="AQ1907" s="21"/>
      <c r="AR1907" s="21" t="s">
        <v>375</v>
      </c>
      <c r="AS1907" s="21"/>
      <c r="AU1907" s="21"/>
      <c r="AW1907">
        <v>1.52674</v>
      </c>
      <c r="AX1907" s="21"/>
      <c r="AY1907">
        <v>15570276</v>
      </c>
      <c r="BE1907" s="21"/>
    </row>
    <row r="1908" spans="1:58" x14ac:dyDescent="0.25">
      <c r="A1908">
        <v>1.7</v>
      </c>
      <c r="B1908" s="21" t="s">
        <v>175</v>
      </c>
      <c r="C1908" s="21" t="s">
        <v>9</v>
      </c>
      <c r="D1908" s="21" t="s">
        <v>14</v>
      </c>
      <c r="E1908" s="21"/>
      <c r="F1908" s="21"/>
      <c r="G1908" s="21" t="s">
        <v>23</v>
      </c>
      <c r="H1908" s="21"/>
      <c r="I1908" s="21" t="s">
        <v>723</v>
      </c>
      <c r="J1908" s="21" t="s">
        <v>522</v>
      </c>
      <c r="K1908" s="21" t="s">
        <v>41</v>
      </c>
      <c r="L1908" t="b">
        <v>0</v>
      </c>
      <c r="M1908" t="b">
        <v>0</v>
      </c>
      <c r="N1908" t="b">
        <v>0</v>
      </c>
      <c r="O1908">
        <v>40</v>
      </c>
      <c r="P1908">
        <v>30</v>
      </c>
      <c r="Q1908">
        <v>0</v>
      </c>
      <c r="R1908" s="21" t="s">
        <v>49</v>
      </c>
      <c r="S1908">
        <v>1000</v>
      </c>
      <c r="T1908">
        <v>100</v>
      </c>
      <c r="U1908" t="b">
        <v>1</v>
      </c>
      <c r="V1908">
        <v>100</v>
      </c>
      <c r="W1908">
        <v>1</v>
      </c>
      <c r="X1908">
        <v>105</v>
      </c>
      <c r="Y1908">
        <v>60</v>
      </c>
      <c r="Z1908">
        <v>0.05</v>
      </c>
      <c r="AA1908" t="b">
        <v>1</v>
      </c>
      <c r="AB1908" s="21" t="s">
        <v>724</v>
      </c>
      <c r="AC1908">
        <v>5</v>
      </c>
      <c r="AD1908">
        <v>9</v>
      </c>
      <c r="AE1908">
        <v>10</v>
      </c>
      <c r="AF1908">
        <v>10</v>
      </c>
      <c r="AG1908" s="21" t="s">
        <v>48</v>
      </c>
      <c r="AH1908" t="b">
        <v>0</v>
      </c>
      <c r="AI1908" t="b">
        <v>0</v>
      </c>
      <c r="AJ1908">
        <v>0</v>
      </c>
      <c r="AK1908">
        <v>0</v>
      </c>
      <c r="AL1908">
        <v>295</v>
      </c>
      <c r="AM1908" s="21" t="s">
        <v>377</v>
      </c>
      <c r="AN1908" s="21"/>
      <c r="AO1908" t="b">
        <v>0</v>
      </c>
      <c r="AP1908" s="21"/>
      <c r="AQ1908" s="21"/>
      <c r="AR1908" s="21" t="s">
        <v>375</v>
      </c>
      <c r="AS1908" s="21"/>
      <c r="AU1908" s="21"/>
      <c r="AW1908">
        <v>1.52674</v>
      </c>
      <c r="AX1908" s="21"/>
      <c r="AY1908">
        <v>15570276</v>
      </c>
      <c r="BE1908" s="21"/>
    </row>
    <row r="1909" spans="1:58" x14ac:dyDescent="0.25">
      <c r="A1909">
        <v>1.7</v>
      </c>
      <c r="B1909" s="21" t="s">
        <v>175</v>
      </c>
      <c r="C1909" s="21" t="s">
        <v>9</v>
      </c>
      <c r="D1909" s="21" t="s">
        <v>14</v>
      </c>
      <c r="E1909" s="21"/>
      <c r="F1909" s="21"/>
      <c r="G1909" s="21" t="s">
        <v>23</v>
      </c>
      <c r="H1909" s="21"/>
      <c r="I1909" s="21" t="s">
        <v>723</v>
      </c>
      <c r="J1909" s="21" t="s">
        <v>522</v>
      </c>
      <c r="K1909" s="21" t="s">
        <v>41</v>
      </c>
      <c r="L1909" t="b">
        <v>0</v>
      </c>
      <c r="M1909" t="b">
        <v>0</v>
      </c>
      <c r="N1909" t="b">
        <v>0</v>
      </c>
      <c r="O1909">
        <v>40</v>
      </c>
      <c r="P1909">
        <v>30</v>
      </c>
      <c r="Q1909">
        <v>0</v>
      </c>
      <c r="R1909" s="21" t="s">
        <v>49</v>
      </c>
      <c r="S1909">
        <v>1000</v>
      </c>
      <c r="T1909">
        <v>100</v>
      </c>
      <c r="U1909" t="b">
        <v>1</v>
      </c>
      <c r="V1909">
        <v>100</v>
      </c>
      <c r="W1909">
        <v>1</v>
      </c>
      <c r="X1909">
        <v>105</v>
      </c>
      <c r="Y1909">
        <v>60</v>
      </c>
      <c r="Z1909">
        <v>0.05</v>
      </c>
      <c r="AA1909" t="b">
        <v>1</v>
      </c>
      <c r="AB1909" s="21" t="s">
        <v>724</v>
      </c>
      <c r="AC1909">
        <v>5</v>
      </c>
      <c r="AD1909">
        <v>9</v>
      </c>
      <c r="AE1909">
        <v>10</v>
      </c>
      <c r="AF1909">
        <v>10</v>
      </c>
      <c r="AG1909" s="21" t="s">
        <v>48</v>
      </c>
      <c r="AH1909" t="b">
        <v>0</v>
      </c>
      <c r="AI1909" t="b">
        <v>0</v>
      </c>
      <c r="AJ1909">
        <v>0</v>
      </c>
      <c r="AK1909">
        <v>0</v>
      </c>
      <c r="AL1909">
        <v>295</v>
      </c>
      <c r="AM1909" s="21" t="s">
        <v>378</v>
      </c>
      <c r="AN1909" s="21"/>
      <c r="AO1909" t="b">
        <v>0</v>
      </c>
      <c r="AP1909" s="21"/>
      <c r="AQ1909" s="21"/>
      <c r="AR1909" s="21" t="s">
        <v>375</v>
      </c>
      <c r="AS1909" s="21"/>
      <c r="AU1909" s="21"/>
      <c r="AW1909">
        <v>1.52674</v>
      </c>
      <c r="AX1909" s="21"/>
      <c r="AY1909">
        <v>15570276</v>
      </c>
      <c r="BE1909" s="21"/>
    </row>
    <row r="1910" spans="1:58" x14ac:dyDescent="0.25">
      <c r="A1910">
        <v>1.7</v>
      </c>
      <c r="B1910" s="21" t="s">
        <v>175</v>
      </c>
      <c r="C1910" s="21" t="s">
        <v>9</v>
      </c>
      <c r="D1910" s="21" t="s">
        <v>14</v>
      </c>
      <c r="E1910" s="21"/>
      <c r="F1910" s="21"/>
      <c r="G1910" s="21" t="s">
        <v>23</v>
      </c>
      <c r="H1910" s="21"/>
      <c r="I1910" s="21" t="s">
        <v>723</v>
      </c>
      <c r="J1910" s="21" t="s">
        <v>522</v>
      </c>
      <c r="K1910" s="21" t="s">
        <v>41</v>
      </c>
      <c r="L1910" t="b">
        <v>0</v>
      </c>
      <c r="M1910" t="b">
        <v>0</v>
      </c>
      <c r="N1910" t="b">
        <v>0</v>
      </c>
      <c r="O1910">
        <v>40</v>
      </c>
      <c r="P1910">
        <v>30</v>
      </c>
      <c r="Q1910">
        <v>0</v>
      </c>
      <c r="R1910" s="21" t="s">
        <v>49</v>
      </c>
      <c r="S1910">
        <v>1000</v>
      </c>
      <c r="T1910">
        <v>100</v>
      </c>
      <c r="U1910" t="b">
        <v>1</v>
      </c>
      <c r="V1910">
        <v>100</v>
      </c>
      <c r="W1910">
        <v>1</v>
      </c>
      <c r="X1910">
        <v>105</v>
      </c>
      <c r="Y1910">
        <v>60</v>
      </c>
      <c r="Z1910">
        <v>0.05</v>
      </c>
      <c r="AA1910" t="b">
        <v>1</v>
      </c>
      <c r="AB1910" s="21" t="s">
        <v>724</v>
      </c>
      <c r="AC1910">
        <v>5</v>
      </c>
      <c r="AD1910">
        <v>9</v>
      </c>
      <c r="AE1910">
        <v>10</v>
      </c>
      <c r="AF1910">
        <v>10</v>
      </c>
      <c r="AG1910" s="21" t="s">
        <v>48</v>
      </c>
      <c r="AH1910" t="b">
        <v>0</v>
      </c>
      <c r="AI1910" t="b">
        <v>0</v>
      </c>
      <c r="AJ1910">
        <v>0</v>
      </c>
      <c r="AK1910">
        <v>0</v>
      </c>
      <c r="AL1910">
        <v>295</v>
      </c>
      <c r="AM1910" s="21" t="s">
        <v>380</v>
      </c>
      <c r="AN1910" s="21"/>
      <c r="AO1910" t="b">
        <v>0</v>
      </c>
      <c r="AP1910" s="21"/>
      <c r="AQ1910" s="21"/>
      <c r="AR1910" s="21" t="s">
        <v>375</v>
      </c>
      <c r="AS1910" s="21"/>
      <c r="AU1910" s="21"/>
      <c r="AW1910">
        <v>1.52674</v>
      </c>
      <c r="AX1910" s="21"/>
      <c r="AY1910">
        <v>15570276</v>
      </c>
      <c r="BE1910" s="21"/>
    </row>
    <row r="1911" spans="1:58" x14ac:dyDescent="0.25">
      <c r="A1911">
        <v>1.7</v>
      </c>
      <c r="B1911" s="21" t="s">
        <v>175</v>
      </c>
      <c r="C1911" s="21" t="s">
        <v>9</v>
      </c>
      <c r="D1911" s="21" t="s">
        <v>14</v>
      </c>
      <c r="E1911" s="21"/>
      <c r="F1911" s="21"/>
      <c r="G1911" s="21" t="s">
        <v>23</v>
      </c>
      <c r="H1911" s="21"/>
      <c r="I1911" s="21" t="s">
        <v>723</v>
      </c>
      <c r="J1911" s="21" t="s">
        <v>522</v>
      </c>
      <c r="K1911" s="21" t="s">
        <v>41</v>
      </c>
      <c r="L1911" t="b">
        <v>0</v>
      </c>
      <c r="M1911" t="b">
        <v>0</v>
      </c>
      <c r="N1911" t="b">
        <v>0</v>
      </c>
      <c r="O1911">
        <v>40</v>
      </c>
      <c r="P1911">
        <v>30</v>
      </c>
      <c r="Q1911">
        <v>0</v>
      </c>
      <c r="R1911" s="21" t="s">
        <v>49</v>
      </c>
      <c r="S1911">
        <v>1000</v>
      </c>
      <c r="T1911">
        <v>100</v>
      </c>
      <c r="U1911" t="b">
        <v>1</v>
      </c>
      <c r="V1911">
        <v>100</v>
      </c>
      <c r="W1911">
        <v>1</v>
      </c>
      <c r="X1911">
        <v>105</v>
      </c>
      <c r="Y1911">
        <v>60</v>
      </c>
      <c r="Z1911">
        <v>0.05</v>
      </c>
      <c r="AA1911" t="b">
        <v>1</v>
      </c>
      <c r="AB1911" s="21" t="s">
        <v>724</v>
      </c>
      <c r="AC1911">
        <v>5</v>
      </c>
      <c r="AD1911">
        <v>9</v>
      </c>
      <c r="AE1911">
        <v>10</v>
      </c>
      <c r="AF1911">
        <v>10</v>
      </c>
      <c r="AG1911" s="21" t="s">
        <v>48</v>
      </c>
      <c r="AH1911" t="b">
        <v>0</v>
      </c>
      <c r="AI1911" t="b">
        <v>0</v>
      </c>
      <c r="AJ1911">
        <v>0</v>
      </c>
      <c r="AK1911">
        <v>0</v>
      </c>
      <c r="AL1911">
        <v>295</v>
      </c>
      <c r="AM1911" s="21" t="s">
        <v>444</v>
      </c>
      <c r="AN1911" s="21"/>
      <c r="AO1911" t="b">
        <v>0</v>
      </c>
      <c r="AP1911" s="21"/>
      <c r="AQ1911" s="21"/>
      <c r="AR1911" s="21" t="s">
        <v>501</v>
      </c>
      <c r="AS1911" s="21"/>
      <c r="AU1911" s="21"/>
      <c r="AW1911">
        <v>1.52674</v>
      </c>
      <c r="AX1911" s="21"/>
      <c r="AY1911">
        <v>15794160</v>
      </c>
      <c r="BE1911" s="21"/>
    </row>
    <row r="1912" spans="1:58" x14ac:dyDescent="0.25">
      <c r="A1912">
        <v>1.7</v>
      </c>
      <c r="B1912" s="21" t="s">
        <v>175</v>
      </c>
      <c r="C1912" s="21" t="s">
        <v>9</v>
      </c>
      <c r="D1912" s="21" t="s">
        <v>14</v>
      </c>
      <c r="E1912" s="21"/>
      <c r="F1912" s="21"/>
      <c r="G1912" s="21" t="s">
        <v>23</v>
      </c>
      <c r="H1912" s="21"/>
      <c r="I1912" s="21" t="s">
        <v>723</v>
      </c>
      <c r="J1912" s="21" t="s">
        <v>522</v>
      </c>
      <c r="K1912" s="21" t="s">
        <v>41</v>
      </c>
      <c r="L1912" t="b">
        <v>0</v>
      </c>
      <c r="M1912" t="b">
        <v>0</v>
      </c>
      <c r="N1912" t="b">
        <v>0</v>
      </c>
      <c r="O1912">
        <v>40</v>
      </c>
      <c r="P1912">
        <v>30</v>
      </c>
      <c r="Q1912">
        <v>0</v>
      </c>
      <c r="R1912" s="21" t="s">
        <v>49</v>
      </c>
      <c r="S1912">
        <v>1000</v>
      </c>
      <c r="T1912">
        <v>100</v>
      </c>
      <c r="U1912" t="b">
        <v>1</v>
      </c>
      <c r="V1912">
        <v>100</v>
      </c>
      <c r="W1912">
        <v>1</v>
      </c>
      <c r="X1912">
        <v>105</v>
      </c>
      <c r="Y1912">
        <v>60</v>
      </c>
      <c r="Z1912">
        <v>0.05</v>
      </c>
      <c r="AA1912" t="b">
        <v>1</v>
      </c>
      <c r="AB1912" s="21" t="s">
        <v>724</v>
      </c>
      <c r="AC1912">
        <v>5</v>
      </c>
      <c r="AD1912">
        <v>9</v>
      </c>
      <c r="AE1912">
        <v>10</v>
      </c>
      <c r="AF1912">
        <v>10</v>
      </c>
      <c r="AG1912" s="21" t="s">
        <v>48</v>
      </c>
      <c r="AH1912" t="b">
        <v>0</v>
      </c>
      <c r="AI1912" t="b">
        <v>0</v>
      </c>
      <c r="AJ1912">
        <v>0</v>
      </c>
      <c r="AK1912">
        <v>0</v>
      </c>
      <c r="AL1912">
        <v>295</v>
      </c>
      <c r="AM1912" s="21" t="s">
        <v>447</v>
      </c>
      <c r="AN1912" s="21"/>
      <c r="AO1912" t="b">
        <v>0</v>
      </c>
      <c r="AP1912" s="21"/>
      <c r="AQ1912" s="21"/>
      <c r="AR1912" s="21" t="s">
        <v>501</v>
      </c>
      <c r="AS1912" s="21"/>
      <c r="AU1912" s="21"/>
      <c r="AW1912">
        <v>2.20079</v>
      </c>
      <c r="AX1912" s="21"/>
      <c r="AY1912">
        <v>255</v>
      </c>
      <c r="AZ1912">
        <v>0</v>
      </c>
      <c r="BA1912">
        <v>0</v>
      </c>
      <c r="BB1912">
        <v>20</v>
      </c>
      <c r="BC1912">
        <v>0</v>
      </c>
      <c r="BD1912">
        <v>50</v>
      </c>
      <c r="BE1912" s="21"/>
      <c r="BF1912">
        <v>0</v>
      </c>
    </row>
  </sheetData>
  <autoFilter ref="A1:BF1845"/>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273"/>
  <sheetViews>
    <sheetView topLeftCell="A2" workbookViewId="0">
      <selection activeCell="D86" sqref="D86"/>
    </sheetView>
  </sheetViews>
  <sheetFormatPr defaultColWidth="10.7109375" defaultRowHeight="15" x14ac:dyDescent="0.25"/>
  <cols>
    <col min="1" max="1" width="18.140625" bestFit="1" customWidth="1"/>
    <col min="2" max="2" width="32.85546875" customWidth="1"/>
    <col min="3" max="3" width="27.28515625" customWidth="1"/>
    <col min="4" max="4" width="19.140625" customWidth="1"/>
    <col min="5" max="5" width="15.42578125" bestFit="1" customWidth="1"/>
    <col min="6" max="6" width="17.42578125" bestFit="1" customWidth="1"/>
    <col min="7" max="7" width="19.7109375" bestFit="1" customWidth="1"/>
    <col min="8" max="8" width="14.7109375" customWidth="1"/>
    <col min="9" max="9" width="17.85546875" bestFit="1" customWidth="1"/>
    <col min="10" max="10" width="16.140625" customWidth="1"/>
    <col min="11" max="11" width="15.140625" customWidth="1"/>
    <col min="12" max="12" width="15.42578125" customWidth="1"/>
    <col min="13" max="13" width="14.7109375" customWidth="1"/>
    <col min="14" max="14" width="15.140625" customWidth="1"/>
    <col min="15" max="15" width="20" bestFit="1" customWidth="1"/>
    <col min="16" max="16" width="15.85546875" customWidth="1"/>
    <col min="17" max="17" width="32.28515625" customWidth="1"/>
    <col min="18" max="18" width="23" bestFit="1" customWidth="1"/>
    <col min="19" max="19" width="18.140625" bestFit="1" customWidth="1"/>
    <col min="20" max="20" width="19.42578125" customWidth="1"/>
    <col min="21" max="21" width="8.5703125" customWidth="1"/>
    <col min="22" max="22" width="26" bestFit="1" customWidth="1"/>
    <col min="23" max="23" width="9.28515625" customWidth="1"/>
    <col min="24" max="24" width="16.5703125" customWidth="1"/>
  </cols>
  <sheetData>
    <row r="1" spans="1:24" x14ac:dyDescent="0.25">
      <c r="A1" t="s">
        <v>856</v>
      </c>
      <c r="B1" t="s">
        <v>857</v>
      </c>
      <c r="C1" t="s">
        <v>858</v>
      </c>
      <c r="D1" t="s">
        <v>859</v>
      </c>
      <c r="E1" t="s">
        <v>86</v>
      </c>
      <c r="F1" t="s">
        <v>88</v>
      </c>
      <c r="G1" t="s">
        <v>90</v>
      </c>
      <c r="H1" t="s">
        <v>85</v>
      </c>
      <c r="I1" t="s">
        <v>860</v>
      </c>
      <c r="J1" t="s">
        <v>861</v>
      </c>
      <c r="K1" t="s">
        <v>862</v>
      </c>
      <c r="L1" t="s">
        <v>863</v>
      </c>
      <c r="M1" t="s">
        <v>864</v>
      </c>
      <c r="N1" t="s">
        <v>865</v>
      </c>
      <c r="O1" t="s">
        <v>3</v>
      </c>
      <c r="P1" t="s">
        <v>7</v>
      </c>
      <c r="Q1" t="s">
        <v>27</v>
      </c>
      <c r="R1" t="s">
        <v>18</v>
      </c>
      <c r="S1" t="s">
        <v>20</v>
      </c>
      <c r="T1" t="s">
        <v>33</v>
      </c>
      <c r="U1" t="s">
        <v>34</v>
      </c>
      <c r="V1" t="s">
        <v>866</v>
      </c>
      <c r="W1" t="s">
        <v>21</v>
      </c>
      <c r="X1" t="s">
        <v>13</v>
      </c>
    </row>
    <row r="2" spans="1:24" x14ac:dyDescent="0.25">
      <c r="A2" t="s">
        <v>223</v>
      </c>
      <c r="B2" t="s">
        <v>223</v>
      </c>
      <c r="C2" t="s">
        <v>223</v>
      </c>
      <c r="D2" t="s">
        <v>867</v>
      </c>
      <c r="E2" t="s">
        <v>502</v>
      </c>
      <c r="F2" t="s">
        <v>502</v>
      </c>
      <c r="G2" t="s">
        <v>514</v>
      </c>
      <c r="I2" t="s">
        <v>868</v>
      </c>
      <c r="J2">
        <v>3</v>
      </c>
      <c r="K2">
        <v>0</v>
      </c>
      <c r="L2">
        <v>-16777216</v>
      </c>
      <c r="M2">
        <v>-350</v>
      </c>
      <c r="N2">
        <v>-50</v>
      </c>
      <c r="O2" t="s">
        <v>869</v>
      </c>
      <c r="P2" t="s">
        <v>12</v>
      </c>
      <c r="Q2" t="s">
        <v>870</v>
      </c>
      <c r="S2" t="s">
        <v>871</v>
      </c>
      <c r="T2" t="s">
        <v>872</v>
      </c>
      <c r="U2" t="s">
        <v>873</v>
      </c>
      <c r="V2" t="s">
        <v>874</v>
      </c>
      <c r="W2" t="s">
        <v>875</v>
      </c>
      <c r="X2" t="s">
        <v>16</v>
      </c>
    </row>
    <row r="3" spans="1:24" x14ac:dyDescent="0.25">
      <c r="A3" t="s">
        <v>262</v>
      </c>
      <c r="B3" t="s">
        <v>876</v>
      </c>
      <c r="C3" t="s">
        <v>596</v>
      </c>
      <c r="D3" t="s">
        <v>867</v>
      </c>
      <c r="E3" t="s">
        <v>375</v>
      </c>
      <c r="F3" t="s">
        <v>596</v>
      </c>
      <c r="G3" t="s">
        <v>514</v>
      </c>
      <c r="I3" t="s">
        <v>877</v>
      </c>
      <c r="J3">
        <v>3</v>
      </c>
      <c r="K3">
        <v>0</v>
      </c>
      <c r="L3">
        <v>-16777216</v>
      </c>
      <c r="M3" t="s">
        <v>878</v>
      </c>
      <c r="N3" t="s">
        <v>878</v>
      </c>
      <c r="O3" t="s">
        <v>869</v>
      </c>
      <c r="P3" t="s">
        <v>12</v>
      </c>
      <c r="Q3" t="s">
        <v>870</v>
      </c>
      <c r="S3" t="s">
        <v>871</v>
      </c>
      <c r="T3" t="s">
        <v>872</v>
      </c>
      <c r="U3" t="s">
        <v>873</v>
      </c>
      <c r="V3" t="s">
        <v>874</v>
      </c>
      <c r="W3" t="s">
        <v>875</v>
      </c>
      <c r="X3" t="s">
        <v>16</v>
      </c>
    </row>
    <row r="4" spans="1:24" x14ac:dyDescent="0.25">
      <c r="A4" t="s">
        <v>270</v>
      </c>
      <c r="B4" t="s">
        <v>879</v>
      </c>
      <c r="C4" t="s">
        <v>879</v>
      </c>
      <c r="D4" t="s">
        <v>270</v>
      </c>
      <c r="E4" t="s">
        <v>270</v>
      </c>
      <c r="F4" t="s">
        <v>515</v>
      </c>
      <c r="G4" t="s">
        <v>514</v>
      </c>
      <c r="I4" t="s">
        <v>880</v>
      </c>
      <c r="J4">
        <v>3</v>
      </c>
      <c r="K4">
        <v>0</v>
      </c>
      <c r="L4">
        <v>-16777216</v>
      </c>
      <c r="M4" t="s">
        <v>878</v>
      </c>
      <c r="N4" t="s">
        <v>878</v>
      </c>
      <c r="O4" t="s">
        <v>869</v>
      </c>
      <c r="P4" t="s">
        <v>12</v>
      </c>
      <c r="Q4" t="s">
        <v>870</v>
      </c>
      <c r="S4" t="s">
        <v>871</v>
      </c>
      <c r="T4" t="s">
        <v>872</v>
      </c>
      <c r="U4" t="s">
        <v>873</v>
      </c>
      <c r="V4" t="s">
        <v>874</v>
      </c>
      <c r="W4" t="s">
        <v>875</v>
      </c>
      <c r="X4" t="s">
        <v>16</v>
      </c>
    </row>
    <row r="5" spans="1:24" x14ac:dyDescent="0.25">
      <c r="A5" t="s">
        <v>244</v>
      </c>
      <c r="B5" t="s">
        <v>881</v>
      </c>
      <c r="C5" t="s">
        <v>882</v>
      </c>
      <c r="D5" t="s">
        <v>244</v>
      </c>
      <c r="E5" t="s">
        <v>244</v>
      </c>
      <c r="F5" t="s">
        <v>260</v>
      </c>
      <c r="G5" t="s">
        <v>514</v>
      </c>
      <c r="I5" t="s">
        <v>883</v>
      </c>
      <c r="J5">
        <v>3</v>
      </c>
      <c r="K5">
        <v>0</v>
      </c>
      <c r="L5">
        <v>-16777216</v>
      </c>
      <c r="M5" t="s">
        <v>878</v>
      </c>
      <c r="N5" t="s">
        <v>878</v>
      </c>
      <c r="O5" t="s">
        <v>869</v>
      </c>
      <c r="P5" t="s">
        <v>12</v>
      </c>
      <c r="Q5" t="s">
        <v>870</v>
      </c>
      <c r="S5" t="s">
        <v>871</v>
      </c>
      <c r="T5" t="s">
        <v>872</v>
      </c>
      <c r="U5" t="s">
        <v>873</v>
      </c>
      <c r="V5" t="s">
        <v>874</v>
      </c>
      <c r="W5" t="s">
        <v>875</v>
      </c>
      <c r="X5" t="s">
        <v>16</v>
      </c>
    </row>
    <row r="6" spans="1:24" x14ac:dyDescent="0.25">
      <c r="A6" t="s">
        <v>375</v>
      </c>
      <c r="B6" t="s">
        <v>884</v>
      </c>
      <c r="C6" t="s">
        <v>885</v>
      </c>
      <c r="D6" t="s">
        <v>375</v>
      </c>
      <c r="E6" t="s">
        <v>375</v>
      </c>
      <c r="F6" t="s">
        <v>426</v>
      </c>
      <c r="G6" t="s">
        <v>514</v>
      </c>
      <c r="I6" t="s">
        <v>886</v>
      </c>
      <c r="J6">
        <v>3</v>
      </c>
      <c r="K6">
        <v>0</v>
      </c>
      <c r="L6">
        <v>-16777216</v>
      </c>
      <c r="M6" t="s">
        <v>878</v>
      </c>
      <c r="N6" t="s">
        <v>878</v>
      </c>
      <c r="O6" t="s">
        <v>869</v>
      </c>
      <c r="P6" t="s">
        <v>12</v>
      </c>
      <c r="Q6" t="s">
        <v>870</v>
      </c>
      <c r="S6" t="s">
        <v>871</v>
      </c>
      <c r="T6" t="s">
        <v>872</v>
      </c>
      <c r="U6" t="s">
        <v>873</v>
      </c>
      <c r="V6" t="s">
        <v>874</v>
      </c>
      <c r="W6" t="s">
        <v>875</v>
      </c>
      <c r="X6" t="s">
        <v>16</v>
      </c>
    </row>
    <row r="7" spans="1:24" x14ac:dyDescent="0.25">
      <c r="A7" t="s">
        <v>887</v>
      </c>
      <c r="B7" t="s">
        <v>888</v>
      </c>
      <c r="C7" t="s">
        <v>889</v>
      </c>
      <c r="D7" t="s">
        <v>889</v>
      </c>
      <c r="E7" t="s">
        <v>48</v>
      </c>
      <c r="F7">
        <v>11296</v>
      </c>
      <c r="G7" t="s">
        <v>577</v>
      </c>
      <c r="I7" t="s">
        <v>890</v>
      </c>
      <c r="J7">
        <v>3</v>
      </c>
      <c r="K7">
        <v>0</v>
      </c>
      <c r="L7">
        <v>-16777216</v>
      </c>
      <c r="M7" t="s">
        <v>878</v>
      </c>
      <c r="N7" t="s">
        <v>878</v>
      </c>
      <c r="O7" t="s">
        <v>869</v>
      </c>
      <c r="P7" t="s">
        <v>12</v>
      </c>
      <c r="Q7" t="s">
        <v>870</v>
      </c>
      <c r="S7" t="s">
        <v>871</v>
      </c>
      <c r="T7" t="s">
        <v>872</v>
      </c>
      <c r="U7" t="s">
        <v>873</v>
      </c>
      <c r="V7" t="s">
        <v>874</v>
      </c>
      <c r="W7" t="s">
        <v>875</v>
      </c>
      <c r="X7" t="s">
        <v>16</v>
      </c>
    </row>
    <row r="8" spans="1:24" x14ac:dyDescent="0.25">
      <c r="A8" t="s">
        <v>223</v>
      </c>
      <c r="B8" t="s">
        <v>223</v>
      </c>
      <c r="C8" t="s">
        <v>223</v>
      </c>
      <c r="D8" t="s">
        <v>867</v>
      </c>
      <c r="E8" t="s">
        <v>502</v>
      </c>
      <c r="F8" t="s">
        <v>502</v>
      </c>
      <c r="G8" t="s">
        <v>514</v>
      </c>
      <c r="I8" t="s">
        <v>868</v>
      </c>
      <c r="J8">
        <v>3</v>
      </c>
      <c r="K8">
        <v>0</v>
      </c>
      <c r="L8">
        <v>-16777216</v>
      </c>
      <c r="M8">
        <v>-350</v>
      </c>
      <c r="N8">
        <v>-50</v>
      </c>
      <c r="O8" t="s">
        <v>891</v>
      </c>
      <c r="P8" t="s">
        <v>12</v>
      </c>
      <c r="Q8" t="s">
        <v>892</v>
      </c>
      <c r="S8" t="s">
        <v>871</v>
      </c>
      <c r="T8" t="s">
        <v>872</v>
      </c>
      <c r="U8" t="s">
        <v>873</v>
      </c>
      <c r="V8" t="s">
        <v>893</v>
      </c>
      <c r="W8" t="s">
        <v>875</v>
      </c>
      <c r="X8" t="s">
        <v>16</v>
      </c>
    </row>
    <row r="9" spans="1:24" x14ac:dyDescent="0.25">
      <c r="A9" t="s">
        <v>262</v>
      </c>
      <c r="B9" t="s">
        <v>876</v>
      </c>
      <c r="C9" t="s">
        <v>596</v>
      </c>
      <c r="D9" t="s">
        <v>867</v>
      </c>
      <c r="E9" t="s">
        <v>375</v>
      </c>
      <c r="F9" t="s">
        <v>596</v>
      </c>
      <c r="G9" t="s">
        <v>514</v>
      </c>
      <c r="I9" t="s">
        <v>877</v>
      </c>
      <c r="J9">
        <v>3</v>
      </c>
      <c r="K9">
        <v>0</v>
      </c>
      <c r="L9">
        <v>-16777216</v>
      </c>
      <c r="M9" t="s">
        <v>878</v>
      </c>
      <c r="N9" t="s">
        <v>878</v>
      </c>
      <c r="O9" t="s">
        <v>891</v>
      </c>
      <c r="P9" t="s">
        <v>12</v>
      </c>
      <c r="Q9" t="s">
        <v>892</v>
      </c>
      <c r="S9" t="s">
        <v>871</v>
      </c>
      <c r="T9" t="s">
        <v>872</v>
      </c>
      <c r="U9" t="s">
        <v>873</v>
      </c>
      <c r="V9" t="s">
        <v>893</v>
      </c>
      <c r="W9" t="s">
        <v>875</v>
      </c>
      <c r="X9" t="s">
        <v>16</v>
      </c>
    </row>
    <row r="10" spans="1:24" x14ac:dyDescent="0.25">
      <c r="A10" t="s">
        <v>223</v>
      </c>
      <c r="B10" t="s">
        <v>223</v>
      </c>
      <c r="C10" t="s">
        <v>223</v>
      </c>
      <c r="D10" t="s">
        <v>867</v>
      </c>
      <c r="E10" t="s">
        <v>502</v>
      </c>
      <c r="F10" t="s">
        <v>502</v>
      </c>
      <c r="G10" t="s">
        <v>514</v>
      </c>
      <c r="I10" t="s">
        <v>868</v>
      </c>
      <c r="J10">
        <v>3</v>
      </c>
      <c r="K10">
        <v>0</v>
      </c>
      <c r="L10">
        <v>-16777216</v>
      </c>
      <c r="M10">
        <v>-350</v>
      </c>
      <c r="N10">
        <v>-50</v>
      </c>
      <c r="O10" t="s">
        <v>894</v>
      </c>
      <c r="P10" t="s">
        <v>12</v>
      </c>
      <c r="Q10" t="s">
        <v>870</v>
      </c>
      <c r="S10" t="s">
        <v>871</v>
      </c>
      <c r="T10" t="s">
        <v>872</v>
      </c>
      <c r="U10" t="s">
        <v>873</v>
      </c>
      <c r="V10" t="s">
        <v>895</v>
      </c>
      <c r="W10" t="s">
        <v>875</v>
      </c>
      <c r="X10" t="s">
        <v>16</v>
      </c>
    </row>
    <row r="11" spans="1:24" x14ac:dyDescent="0.25">
      <c r="A11" t="s">
        <v>262</v>
      </c>
      <c r="B11" t="s">
        <v>876</v>
      </c>
      <c r="C11" t="s">
        <v>596</v>
      </c>
      <c r="D11" t="s">
        <v>867</v>
      </c>
      <c r="E11" t="s">
        <v>375</v>
      </c>
      <c r="F11" t="s">
        <v>596</v>
      </c>
      <c r="G11" t="s">
        <v>514</v>
      </c>
      <c r="I11" t="s">
        <v>877</v>
      </c>
      <c r="J11">
        <v>3</v>
      </c>
      <c r="K11">
        <v>0</v>
      </c>
      <c r="L11">
        <v>-16777216</v>
      </c>
      <c r="M11" t="s">
        <v>878</v>
      </c>
      <c r="N11" t="s">
        <v>878</v>
      </c>
      <c r="O11" t="s">
        <v>894</v>
      </c>
      <c r="P11" t="s">
        <v>12</v>
      </c>
      <c r="Q11" t="s">
        <v>870</v>
      </c>
      <c r="S11" t="s">
        <v>871</v>
      </c>
      <c r="T11" t="s">
        <v>872</v>
      </c>
      <c r="U11" t="s">
        <v>873</v>
      </c>
      <c r="V11" t="s">
        <v>895</v>
      </c>
      <c r="W11" t="s">
        <v>875</v>
      </c>
      <c r="X11" t="s">
        <v>16</v>
      </c>
    </row>
    <row r="12" spans="1:24" x14ac:dyDescent="0.25">
      <c r="A12" t="s">
        <v>896</v>
      </c>
      <c r="B12" t="s">
        <v>879</v>
      </c>
      <c r="C12" t="s">
        <v>879</v>
      </c>
      <c r="D12" t="s">
        <v>270</v>
      </c>
      <c r="E12" t="s">
        <v>270</v>
      </c>
      <c r="F12" t="s">
        <v>515</v>
      </c>
      <c r="G12" t="s">
        <v>514</v>
      </c>
      <c r="I12" t="s">
        <v>880</v>
      </c>
      <c r="J12">
        <v>3</v>
      </c>
      <c r="K12">
        <v>0</v>
      </c>
      <c r="L12">
        <v>-16777216</v>
      </c>
      <c r="M12" t="s">
        <v>878</v>
      </c>
      <c r="N12" t="s">
        <v>878</v>
      </c>
      <c r="O12" t="s">
        <v>894</v>
      </c>
      <c r="P12" t="s">
        <v>12</v>
      </c>
      <c r="Q12" t="s">
        <v>870</v>
      </c>
      <c r="S12" t="s">
        <v>871</v>
      </c>
      <c r="T12" t="s">
        <v>872</v>
      </c>
      <c r="U12" t="s">
        <v>873</v>
      </c>
      <c r="V12" t="s">
        <v>895</v>
      </c>
      <c r="W12" t="s">
        <v>875</v>
      </c>
      <c r="X12" t="s">
        <v>16</v>
      </c>
    </row>
    <row r="13" spans="1:24" x14ac:dyDescent="0.25">
      <c r="A13" t="s">
        <v>897</v>
      </c>
      <c r="B13" t="s">
        <v>879</v>
      </c>
      <c r="C13" t="s">
        <v>879</v>
      </c>
      <c r="D13" t="s">
        <v>270</v>
      </c>
      <c r="E13" t="s">
        <v>270</v>
      </c>
      <c r="F13" t="s">
        <v>515</v>
      </c>
      <c r="G13" t="s">
        <v>514</v>
      </c>
      <c r="I13" t="s">
        <v>880</v>
      </c>
      <c r="J13">
        <v>3</v>
      </c>
      <c r="K13">
        <v>0</v>
      </c>
      <c r="L13">
        <v>-16777216</v>
      </c>
      <c r="M13" t="s">
        <v>878</v>
      </c>
      <c r="N13" t="s">
        <v>878</v>
      </c>
      <c r="O13" t="s">
        <v>894</v>
      </c>
      <c r="P13" t="s">
        <v>12</v>
      </c>
      <c r="Q13" t="s">
        <v>870</v>
      </c>
      <c r="S13" t="s">
        <v>871</v>
      </c>
      <c r="T13" t="s">
        <v>872</v>
      </c>
      <c r="U13" t="s">
        <v>873</v>
      </c>
      <c r="V13" t="s">
        <v>895</v>
      </c>
      <c r="W13" t="s">
        <v>875</v>
      </c>
      <c r="X13" t="s">
        <v>16</v>
      </c>
    </row>
    <row r="14" spans="1:24" x14ac:dyDescent="0.25">
      <c r="A14" t="s">
        <v>898</v>
      </c>
      <c r="B14" t="s">
        <v>879</v>
      </c>
      <c r="C14" t="s">
        <v>879</v>
      </c>
      <c r="D14" t="s">
        <v>270</v>
      </c>
      <c r="E14" t="s">
        <v>270</v>
      </c>
      <c r="F14" t="s">
        <v>515</v>
      </c>
      <c r="G14" t="s">
        <v>514</v>
      </c>
      <c r="I14" t="s">
        <v>880</v>
      </c>
      <c r="J14">
        <v>3</v>
      </c>
      <c r="K14">
        <v>0</v>
      </c>
      <c r="L14">
        <v>-16777216</v>
      </c>
      <c r="M14" t="s">
        <v>878</v>
      </c>
      <c r="N14" t="s">
        <v>878</v>
      </c>
      <c r="O14" t="s">
        <v>894</v>
      </c>
      <c r="P14" t="s">
        <v>12</v>
      </c>
      <c r="Q14" t="s">
        <v>870</v>
      </c>
      <c r="S14" t="s">
        <v>871</v>
      </c>
      <c r="T14" t="s">
        <v>872</v>
      </c>
      <c r="U14" t="s">
        <v>873</v>
      </c>
      <c r="V14" t="s">
        <v>895</v>
      </c>
      <c r="W14" t="s">
        <v>875</v>
      </c>
      <c r="X14" t="s">
        <v>16</v>
      </c>
    </row>
    <row r="15" spans="1:24" x14ac:dyDescent="0.25">
      <c r="A15" t="s">
        <v>244</v>
      </c>
      <c r="B15" t="s">
        <v>881</v>
      </c>
      <c r="C15" t="s">
        <v>882</v>
      </c>
      <c r="D15" t="s">
        <v>244</v>
      </c>
      <c r="E15" t="s">
        <v>244</v>
      </c>
      <c r="F15" t="s">
        <v>260</v>
      </c>
      <c r="G15" t="s">
        <v>514</v>
      </c>
      <c r="I15" t="s">
        <v>883</v>
      </c>
      <c r="J15">
        <v>3</v>
      </c>
      <c r="K15">
        <v>0</v>
      </c>
      <c r="L15">
        <v>-16777216</v>
      </c>
      <c r="M15" t="s">
        <v>878</v>
      </c>
      <c r="N15" t="s">
        <v>878</v>
      </c>
      <c r="O15" t="s">
        <v>894</v>
      </c>
      <c r="P15" t="s">
        <v>12</v>
      </c>
      <c r="Q15" t="s">
        <v>870</v>
      </c>
      <c r="S15" t="s">
        <v>871</v>
      </c>
      <c r="T15" t="s">
        <v>872</v>
      </c>
      <c r="U15" t="s">
        <v>873</v>
      </c>
      <c r="V15" t="s">
        <v>895</v>
      </c>
      <c r="W15" t="s">
        <v>875</v>
      </c>
      <c r="X15" t="s">
        <v>16</v>
      </c>
    </row>
    <row r="16" spans="1:24" x14ac:dyDescent="0.25">
      <c r="A16" t="s">
        <v>376</v>
      </c>
      <c r="B16" t="s">
        <v>884</v>
      </c>
      <c r="C16" t="s">
        <v>885</v>
      </c>
      <c r="D16" t="s">
        <v>375</v>
      </c>
      <c r="E16" t="s">
        <v>375</v>
      </c>
      <c r="F16" t="s">
        <v>426</v>
      </c>
      <c r="G16" t="s">
        <v>514</v>
      </c>
      <c r="I16" t="s">
        <v>886</v>
      </c>
      <c r="J16">
        <v>3</v>
      </c>
      <c r="K16">
        <v>0</v>
      </c>
      <c r="L16">
        <v>-16777216</v>
      </c>
      <c r="M16" t="s">
        <v>878</v>
      </c>
      <c r="N16" t="s">
        <v>878</v>
      </c>
      <c r="O16" t="s">
        <v>894</v>
      </c>
      <c r="P16" t="s">
        <v>12</v>
      </c>
      <c r="Q16" t="s">
        <v>870</v>
      </c>
      <c r="S16" t="s">
        <v>871</v>
      </c>
      <c r="T16" t="s">
        <v>872</v>
      </c>
      <c r="U16" t="s">
        <v>873</v>
      </c>
      <c r="V16" t="s">
        <v>895</v>
      </c>
      <c r="W16" t="s">
        <v>875</v>
      </c>
      <c r="X16" t="s">
        <v>16</v>
      </c>
    </row>
    <row r="17" spans="1:24" x14ac:dyDescent="0.25">
      <c r="A17" t="s">
        <v>377</v>
      </c>
      <c r="B17" t="s">
        <v>884</v>
      </c>
      <c r="C17" t="s">
        <v>885</v>
      </c>
      <c r="D17" t="s">
        <v>375</v>
      </c>
      <c r="E17" t="s">
        <v>375</v>
      </c>
      <c r="F17" t="s">
        <v>426</v>
      </c>
      <c r="G17" t="s">
        <v>514</v>
      </c>
      <c r="I17" t="s">
        <v>886</v>
      </c>
      <c r="J17">
        <v>3</v>
      </c>
      <c r="K17">
        <v>0</v>
      </c>
      <c r="L17">
        <v>-16777216</v>
      </c>
      <c r="M17" t="s">
        <v>878</v>
      </c>
      <c r="N17" t="s">
        <v>878</v>
      </c>
      <c r="O17" t="s">
        <v>894</v>
      </c>
      <c r="P17" t="s">
        <v>12</v>
      </c>
      <c r="Q17" t="s">
        <v>870</v>
      </c>
      <c r="S17" t="s">
        <v>871</v>
      </c>
      <c r="T17" t="s">
        <v>872</v>
      </c>
      <c r="U17" t="s">
        <v>873</v>
      </c>
      <c r="V17" t="s">
        <v>895</v>
      </c>
      <c r="W17" t="s">
        <v>875</v>
      </c>
      <c r="X17" t="s">
        <v>16</v>
      </c>
    </row>
    <row r="18" spans="1:24" x14ac:dyDescent="0.25">
      <c r="A18" t="s">
        <v>378</v>
      </c>
      <c r="B18" t="s">
        <v>884</v>
      </c>
      <c r="C18" t="s">
        <v>885</v>
      </c>
      <c r="D18" t="s">
        <v>375</v>
      </c>
      <c r="E18" t="s">
        <v>375</v>
      </c>
      <c r="F18" t="s">
        <v>426</v>
      </c>
      <c r="G18" t="s">
        <v>514</v>
      </c>
      <c r="I18" t="s">
        <v>886</v>
      </c>
      <c r="J18">
        <v>3</v>
      </c>
      <c r="K18">
        <v>0</v>
      </c>
      <c r="L18">
        <v>-16777216</v>
      </c>
      <c r="M18" t="s">
        <v>878</v>
      </c>
      <c r="N18" t="s">
        <v>878</v>
      </c>
      <c r="O18" t="s">
        <v>894</v>
      </c>
      <c r="P18" t="s">
        <v>12</v>
      </c>
      <c r="Q18" t="s">
        <v>870</v>
      </c>
      <c r="S18" t="s">
        <v>871</v>
      </c>
      <c r="T18" t="s">
        <v>872</v>
      </c>
      <c r="U18" t="s">
        <v>873</v>
      </c>
      <c r="V18" t="s">
        <v>895</v>
      </c>
      <c r="W18" t="s">
        <v>875</v>
      </c>
      <c r="X18" t="s">
        <v>16</v>
      </c>
    </row>
    <row r="19" spans="1:24" x14ac:dyDescent="0.25">
      <c r="A19" t="s">
        <v>899</v>
      </c>
      <c r="B19" t="s">
        <v>900</v>
      </c>
      <c r="C19" t="s">
        <v>885</v>
      </c>
      <c r="D19" t="s">
        <v>375</v>
      </c>
      <c r="E19" t="s">
        <v>375</v>
      </c>
      <c r="F19" t="s">
        <v>426</v>
      </c>
      <c r="G19" t="s">
        <v>514</v>
      </c>
      <c r="I19" t="s">
        <v>886</v>
      </c>
      <c r="J19">
        <v>3</v>
      </c>
      <c r="K19">
        <v>0</v>
      </c>
      <c r="L19">
        <v>-16777216</v>
      </c>
      <c r="M19" t="s">
        <v>878</v>
      </c>
      <c r="N19" t="s">
        <v>878</v>
      </c>
      <c r="O19" t="s">
        <v>894</v>
      </c>
      <c r="P19" t="s">
        <v>12</v>
      </c>
      <c r="Q19" t="s">
        <v>870</v>
      </c>
      <c r="S19" t="s">
        <v>871</v>
      </c>
      <c r="T19" t="s">
        <v>872</v>
      </c>
      <c r="U19" t="s">
        <v>873</v>
      </c>
      <c r="V19" t="s">
        <v>895</v>
      </c>
      <c r="W19" t="s">
        <v>875</v>
      </c>
      <c r="X19" t="s">
        <v>16</v>
      </c>
    </row>
    <row r="20" spans="1:24" x14ac:dyDescent="0.25">
      <c r="A20" t="s">
        <v>446</v>
      </c>
      <c r="B20" t="s">
        <v>446</v>
      </c>
      <c r="C20" t="s">
        <v>901</v>
      </c>
      <c r="D20" t="s">
        <v>501</v>
      </c>
      <c r="E20" t="s">
        <v>501</v>
      </c>
      <c r="F20">
        <v>7647</v>
      </c>
      <c r="G20" t="s">
        <v>507</v>
      </c>
      <c r="I20" t="s">
        <v>902</v>
      </c>
      <c r="J20">
        <v>3</v>
      </c>
      <c r="K20">
        <v>0</v>
      </c>
      <c r="L20">
        <v>-16777216</v>
      </c>
      <c r="M20">
        <v>20</v>
      </c>
      <c r="N20">
        <v>40</v>
      </c>
      <c r="O20" t="s">
        <v>894</v>
      </c>
      <c r="P20" t="s">
        <v>12</v>
      </c>
      <c r="Q20" t="s">
        <v>870</v>
      </c>
      <c r="S20" t="s">
        <v>871</v>
      </c>
      <c r="T20" t="s">
        <v>872</v>
      </c>
      <c r="U20" t="s">
        <v>873</v>
      </c>
      <c r="V20" t="s">
        <v>895</v>
      </c>
      <c r="W20" t="s">
        <v>875</v>
      </c>
      <c r="X20" t="s">
        <v>16</v>
      </c>
    </row>
    <row r="21" spans="1:24" x14ac:dyDescent="0.25">
      <c r="A21" t="s">
        <v>282</v>
      </c>
      <c r="B21" t="s">
        <v>903</v>
      </c>
      <c r="C21" t="s">
        <v>904</v>
      </c>
      <c r="D21" t="s">
        <v>501</v>
      </c>
      <c r="E21" t="s">
        <v>501</v>
      </c>
      <c r="F21">
        <v>7205</v>
      </c>
      <c r="G21" t="s">
        <v>507</v>
      </c>
      <c r="I21" t="s">
        <v>905</v>
      </c>
      <c r="J21">
        <v>3</v>
      </c>
      <c r="K21">
        <v>0</v>
      </c>
      <c r="L21">
        <v>-16777216</v>
      </c>
      <c r="M21" t="s">
        <v>878</v>
      </c>
      <c r="N21" t="s">
        <v>878</v>
      </c>
      <c r="O21" t="s">
        <v>894</v>
      </c>
      <c r="P21" t="s">
        <v>12</v>
      </c>
      <c r="Q21" t="s">
        <v>870</v>
      </c>
      <c r="S21" t="s">
        <v>871</v>
      </c>
      <c r="T21" t="s">
        <v>872</v>
      </c>
      <c r="U21" t="s">
        <v>873</v>
      </c>
      <c r="V21" t="s">
        <v>895</v>
      </c>
      <c r="W21" t="s">
        <v>875</v>
      </c>
      <c r="X21" t="s">
        <v>16</v>
      </c>
    </row>
    <row r="22" spans="1:24" x14ac:dyDescent="0.25">
      <c r="A22" t="s">
        <v>283</v>
      </c>
      <c r="B22" t="s">
        <v>906</v>
      </c>
      <c r="C22" t="s">
        <v>907</v>
      </c>
      <c r="D22" t="s">
        <v>501</v>
      </c>
      <c r="E22" t="s">
        <v>501</v>
      </c>
      <c r="F22">
        <v>7204</v>
      </c>
      <c r="G22" t="s">
        <v>507</v>
      </c>
      <c r="I22" t="s">
        <v>908</v>
      </c>
      <c r="J22">
        <v>3</v>
      </c>
      <c r="K22">
        <v>0</v>
      </c>
      <c r="L22">
        <v>-16777216</v>
      </c>
      <c r="M22" t="s">
        <v>878</v>
      </c>
      <c r="N22" t="s">
        <v>878</v>
      </c>
      <c r="O22" t="s">
        <v>894</v>
      </c>
      <c r="P22" t="s">
        <v>12</v>
      </c>
      <c r="Q22" t="s">
        <v>870</v>
      </c>
      <c r="S22" t="s">
        <v>871</v>
      </c>
      <c r="T22" t="s">
        <v>872</v>
      </c>
      <c r="U22" t="s">
        <v>873</v>
      </c>
      <c r="V22" t="s">
        <v>895</v>
      </c>
      <c r="W22" t="s">
        <v>875</v>
      </c>
      <c r="X22" t="s">
        <v>16</v>
      </c>
    </row>
    <row r="23" spans="1:24" x14ac:dyDescent="0.25">
      <c r="A23" t="s">
        <v>281</v>
      </c>
      <c r="B23" t="s">
        <v>909</v>
      </c>
      <c r="C23" t="s">
        <v>910</v>
      </c>
      <c r="D23" t="s">
        <v>501</v>
      </c>
      <c r="E23" t="s">
        <v>501</v>
      </c>
      <c r="F23">
        <v>7203</v>
      </c>
      <c r="G23" t="s">
        <v>507</v>
      </c>
      <c r="I23" t="s">
        <v>911</v>
      </c>
      <c r="J23">
        <v>3</v>
      </c>
      <c r="K23">
        <v>0</v>
      </c>
      <c r="L23">
        <v>-16777216</v>
      </c>
      <c r="M23" t="s">
        <v>878</v>
      </c>
      <c r="N23" t="s">
        <v>878</v>
      </c>
      <c r="O23" t="s">
        <v>894</v>
      </c>
      <c r="P23" t="s">
        <v>12</v>
      </c>
      <c r="Q23" t="s">
        <v>870</v>
      </c>
      <c r="S23" t="s">
        <v>871</v>
      </c>
      <c r="T23" t="s">
        <v>872</v>
      </c>
      <c r="U23" t="s">
        <v>873</v>
      </c>
      <c r="V23" t="s">
        <v>895</v>
      </c>
      <c r="W23" t="s">
        <v>875</v>
      </c>
      <c r="X23" t="s">
        <v>16</v>
      </c>
    </row>
    <row r="24" spans="1:24" x14ac:dyDescent="0.25">
      <c r="A24" t="s">
        <v>887</v>
      </c>
      <c r="B24" t="s">
        <v>888</v>
      </c>
      <c r="C24" t="s">
        <v>889</v>
      </c>
      <c r="D24" t="s">
        <v>889</v>
      </c>
      <c r="E24" t="s">
        <v>48</v>
      </c>
      <c r="F24">
        <v>11296</v>
      </c>
      <c r="G24" t="s">
        <v>577</v>
      </c>
      <c r="I24" t="s">
        <v>890</v>
      </c>
      <c r="J24">
        <v>3</v>
      </c>
      <c r="K24">
        <v>0</v>
      </c>
      <c r="L24">
        <v>-16777216</v>
      </c>
      <c r="M24" t="s">
        <v>878</v>
      </c>
      <c r="N24" t="s">
        <v>878</v>
      </c>
      <c r="O24" t="s">
        <v>894</v>
      </c>
      <c r="P24" t="s">
        <v>12</v>
      </c>
      <c r="Q24" t="s">
        <v>870</v>
      </c>
      <c r="S24" t="s">
        <v>871</v>
      </c>
      <c r="T24" t="s">
        <v>872</v>
      </c>
      <c r="U24" t="s">
        <v>873</v>
      </c>
      <c r="V24" t="s">
        <v>895</v>
      </c>
      <c r="W24" t="s">
        <v>875</v>
      </c>
      <c r="X24" t="s">
        <v>16</v>
      </c>
    </row>
    <row r="25" spans="1:24" x14ac:dyDescent="0.25">
      <c r="A25" t="s">
        <v>591</v>
      </c>
      <c r="B25" t="s">
        <v>888</v>
      </c>
      <c r="C25" t="s">
        <v>889</v>
      </c>
      <c r="D25" t="s">
        <v>889</v>
      </c>
      <c r="E25" t="s">
        <v>48</v>
      </c>
      <c r="F25">
        <v>11296</v>
      </c>
      <c r="G25" t="s">
        <v>577</v>
      </c>
      <c r="I25" t="s">
        <v>890</v>
      </c>
      <c r="J25">
        <v>3</v>
      </c>
      <c r="K25">
        <v>0</v>
      </c>
      <c r="L25">
        <v>-16777216</v>
      </c>
      <c r="M25" t="s">
        <v>878</v>
      </c>
      <c r="N25" t="s">
        <v>878</v>
      </c>
      <c r="O25" t="s">
        <v>894</v>
      </c>
      <c r="P25" t="s">
        <v>12</v>
      </c>
      <c r="Q25" t="s">
        <v>870</v>
      </c>
      <c r="S25" t="s">
        <v>871</v>
      </c>
      <c r="T25" t="s">
        <v>872</v>
      </c>
      <c r="U25" t="s">
        <v>873</v>
      </c>
      <c r="V25" t="s">
        <v>895</v>
      </c>
      <c r="W25" t="s">
        <v>875</v>
      </c>
      <c r="X25" t="s">
        <v>16</v>
      </c>
    </row>
    <row r="26" spans="1:24" x14ac:dyDescent="0.25">
      <c r="A26" t="s">
        <v>912</v>
      </c>
      <c r="B26" t="s">
        <v>888</v>
      </c>
      <c r="C26" t="s">
        <v>889</v>
      </c>
      <c r="D26" t="s">
        <v>889</v>
      </c>
      <c r="E26" t="s">
        <v>48</v>
      </c>
      <c r="F26">
        <v>11296</v>
      </c>
      <c r="G26" t="s">
        <v>577</v>
      </c>
      <c r="I26" t="s">
        <v>890</v>
      </c>
      <c r="J26">
        <v>3</v>
      </c>
      <c r="K26">
        <v>0</v>
      </c>
      <c r="L26">
        <v>-16777216</v>
      </c>
      <c r="M26" t="s">
        <v>878</v>
      </c>
      <c r="N26" t="s">
        <v>878</v>
      </c>
      <c r="O26" t="s">
        <v>894</v>
      </c>
      <c r="P26" t="s">
        <v>12</v>
      </c>
      <c r="Q26" t="s">
        <v>870</v>
      </c>
      <c r="S26" t="s">
        <v>871</v>
      </c>
      <c r="T26" t="s">
        <v>872</v>
      </c>
      <c r="U26" t="s">
        <v>873</v>
      </c>
      <c r="V26" t="s">
        <v>895</v>
      </c>
      <c r="W26" t="s">
        <v>875</v>
      </c>
      <c r="X26" t="s">
        <v>16</v>
      </c>
    </row>
    <row r="27" spans="1:24" x14ac:dyDescent="0.25">
      <c r="A27" t="s">
        <v>913</v>
      </c>
      <c r="B27" t="s">
        <v>914</v>
      </c>
      <c r="C27" t="s">
        <v>915</v>
      </c>
      <c r="D27" t="s">
        <v>501</v>
      </c>
      <c r="E27" t="s">
        <v>501</v>
      </c>
      <c r="F27">
        <v>25929</v>
      </c>
      <c r="G27" t="s">
        <v>507</v>
      </c>
      <c r="I27" t="s">
        <v>916</v>
      </c>
      <c r="J27">
        <v>3</v>
      </c>
      <c r="K27">
        <v>0</v>
      </c>
      <c r="L27">
        <v>-16777216</v>
      </c>
      <c r="M27">
        <v>200</v>
      </c>
      <c r="N27">
        <v>2500</v>
      </c>
      <c r="O27" t="s">
        <v>917</v>
      </c>
      <c r="P27" t="s">
        <v>12</v>
      </c>
      <c r="Q27" t="s">
        <v>918</v>
      </c>
      <c r="S27" t="s">
        <v>871</v>
      </c>
      <c r="T27" t="s">
        <v>919</v>
      </c>
      <c r="U27" t="s">
        <v>873</v>
      </c>
      <c r="V27" t="s">
        <v>920</v>
      </c>
      <c r="W27" t="s">
        <v>875</v>
      </c>
      <c r="X27" t="s">
        <v>16</v>
      </c>
    </row>
    <row r="28" spans="1:24" x14ac:dyDescent="0.25">
      <c r="A28" t="s">
        <v>921</v>
      </c>
      <c r="B28" t="s">
        <v>914</v>
      </c>
      <c r="C28" t="s">
        <v>922</v>
      </c>
      <c r="D28" t="s">
        <v>501</v>
      </c>
      <c r="E28" t="s">
        <v>501</v>
      </c>
      <c r="F28">
        <v>25927</v>
      </c>
      <c r="G28" t="s">
        <v>507</v>
      </c>
      <c r="I28" t="s">
        <v>923</v>
      </c>
      <c r="J28">
        <v>3</v>
      </c>
      <c r="K28">
        <v>0</v>
      </c>
      <c r="L28">
        <v>-16777216</v>
      </c>
      <c r="M28">
        <v>200</v>
      </c>
      <c r="N28">
        <v>2500</v>
      </c>
      <c r="O28" t="s">
        <v>917</v>
      </c>
      <c r="P28" t="s">
        <v>12</v>
      </c>
      <c r="Q28" t="s">
        <v>918</v>
      </c>
      <c r="S28" t="s">
        <v>871</v>
      </c>
      <c r="T28" t="s">
        <v>919</v>
      </c>
      <c r="U28" t="s">
        <v>873</v>
      </c>
      <c r="V28" t="s">
        <v>920</v>
      </c>
      <c r="W28" t="s">
        <v>875</v>
      </c>
      <c r="X28" t="s">
        <v>16</v>
      </c>
    </row>
    <row r="29" spans="1:24" x14ac:dyDescent="0.25">
      <c r="A29" t="s">
        <v>924</v>
      </c>
      <c r="B29" t="s">
        <v>925</v>
      </c>
      <c r="C29" t="s">
        <v>926</v>
      </c>
      <c r="D29" t="s">
        <v>501</v>
      </c>
      <c r="E29" t="s">
        <v>501</v>
      </c>
      <c r="F29">
        <v>23131</v>
      </c>
      <c r="G29" t="s">
        <v>507</v>
      </c>
      <c r="I29" t="s">
        <v>927</v>
      </c>
      <c r="J29">
        <v>3</v>
      </c>
      <c r="K29">
        <v>0</v>
      </c>
      <c r="L29">
        <v>-16777216</v>
      </c>
      <c r="M29">
        <v>200</v>
      </c>
      <c r="N29">
        <v>2500</v>
      </c>
      <c r="O29" t="s">
        <v>917</v>
      </c>
      <c r="P29" t="s">
        <v>12</v>
      </c>
      <c r="Q29" t="s">
        <v>918</v>
      </c>
      <c r="S29" t="s">
        <v>871</v>
      </c>
      <c r="T29" t="s">
        <v>919</v>
      </c>
      <c r="U29" t="s">
        <v>873</v>
      </c>
      <c r="V29" t="s">
        <v>920</v>
      </c>
      <c r="W29" t="s">
        <v>875</v>
      </c>
      <c r="X29" t="s">
        <v>16</v>
      </c>
    </row>
    <row r="30" spans="1:24" x14ac:dyDescent="0.25">
      <c r="A30" t="s">
        <v>928</v>
      </c>
      <c r="B30" t="s">
        <v>929</v>
      </c>
      <c r="C30" t="s">
        <v>930</v>
      </c>
      <c r="D30" t="s">
        <v>501</v>
      </c>
      <c r="E30" t="s">
        <v>501</v>
      </c>
      <c r="F30">
        <v>23130</v>
      </c>
      <c r="G30" t="s">
        <v>507</v>
      </c>
      <c r="I30" t="s">
        <v>927</v>
      </c>
      <c r="J30">
        <v>3</v>
      </c>
      <c r="K30">
        <v>0</v>
      </c>
      <c r="L30">
        <v>-16777216</v>
      </c>
      <c r="M30">
        <v>200</v>
      </c>
      <c r="N30">
        <v>2500</v>
      </c>
      <c r="O30" t="s">
        <v>917</v>
      </c>
      <c r="P30" t="s">
        <v>12</v>
      </c>
      <c r="Q30" t="s">
        <v>918</v>
      </c>
      <c r="S30" t="s">
        <v>871</v>
      </c>
      <c r="T30" t="s">
        <v>919</v>
      </c>
      <c r="U30" t="s">
        <v>873</v>
      </c>
      <c r="V30" t="s">
        <v>920</v>
      </c>
      <c r="W30" t="s">
        <v>875</v>
      </c>
      <c r="X30" t="s">
        <v>16</v>
      </c>
    </row>
    <row r="31" spans="1:24" x14ac:dyDescent="0.25">
      <c r="A31" t="s">
        <v>931</v>
      </c>
      <c r="B31" t="s">
        <v>932</v>
      </c>
      <c r="C31" t="s">
        <v>933</v>
      </c>
      <c r="D31" t="s">
        <v>501</v>
      </c>
      <c r="E31" t="s">
        <v>501</v>
      </c>
      <c r="F31">
        <v>23467</v>
      </c>
      <c r="G31" t="s">
        <v>507</v>
      </c>
      <c r="I31" t="s">
        <v>927</v>
      </c>
      <c r="J31">
        <v>3</v>
      </c>
      <c r="K31">
        <v>0</v>
      </c>
      <c r="L31">
        <v>-16777216</v>
      </c>
      <c r="M31">
        <v>200</v>
      </c>
      <c r="N31">
        <v>2500</v>
      </c>
      <c r="O31" t="s">
        <v>917</v>
      </c>
      <c r="P31" t="s">
        <v>12</v>
      </c>
      <c r="Q31" t="s">
        <v>918</v>
      </c>
      <c r="S31" t="s">
        <v>871</v>
      </c>
      <c r="T31" t="s">
        <v>919</v>
      </c>
      <c r="U31" t="s">
        <v>873</v>
      </c>
      <c r="V31" t="s">
        <v>920</v>
      </c>
      <c r="W31" t="s">
        <v>875</v>
      </c>
      <c r="X31" t="s">
        <v>16</v>
      </c>
    </row>
    <row r="32" spans="1:24" x14ac:dyDescent="0.25">
      <c r="A32" t="s">
        <v>934</v>
      </c>
      <c r="B32" t="s">
        <v>935</v>
      </c>
      <c r="C32" t="s">
        <v>936</v>
      </c>
      <c r="D32" t="s">
        <v>501</v>
      </c>
      <c r="E32" t="s">
        <v>501</v>
      </c>
      <c r="F32">
        <v>23468</v>
      </c>
      <c r="G32" t="s">
        <v>507</v>
      </c>
      <c r="I32" t="s">
        <v>927</v>
      </c>
      <c r="J32">
        <v>3</v>
      </c>
      <c r="K32">
        <v>0</v>
      </c>
      <c r="L32">
        <v>-16777216</v>
      </c>
      <c r="M32">
        <v>200</v>
      </c>
      <c r="N32">
        <v>2500</v>
      </c>
      <c r="O32" t="s">
        <v>917</v>
      </c>
      <c r="P32" t="s">
        <v>12</v>
      </c>
      <c r="Q32" t="s">
        <v>918</v>
      </c>
      <c r="S32" t="s">
        <v>871</v>
      </c>
      <c r="T32" t="s">
        <v>919</v>
      </c>
      <c r="U32" t="s">
        <v>873</v>
      </c>
      <c r="V32" t="s">
        <v>920</v>
      </c>
      <c r="W32" t="s">
        <v>875</v>
      </c>
      <c r="X32" t="s">
        <v>16</v>
      </c>
    </row>
    <row r="33" spans="1:24" x14ac:dyDescent="0.25">
      <c r="A33" t="s">
        <v>937</v>
      </c>
      <c r="B33" t="s">
        <v>938</v>
      </c>
      <c r="C33" t="s">
        <v>939</v>
      </c>
      <c r="D33" t="s">
        <v>501</v>
      </c>
      <c r="E33" t="s">
        <v>501</v>
      </c>
      <c r="F33">
        <v>23464</v>
      </c>
      <c r="G33" t="s">
        <v>507</v>
      </c>
      <c r="I33" t="s">
        <v>927</v>
      </c>
      <c r="J33">
        <v>3</v>
      </c>
      <c r="K33">
        <v>0</v>
      </c>
      <c r="L33">
        <v>-16777216</v>
      </c>
      <c r="M33">
        <v>200</v>
      </c>
      <c r="N33">
        <v>2500</v>
      </c>
      <c r="O33" t="s">
        <v>917</v>
      </c>
      <c r="P33" t="s">
        <v>12</v>
      </c>
      <c r="Q33" t="s">
        <v>918</v>
      </c>
      <c r="S33" t="s">
        <v>871</v>
      </c>
      <c r="T33" t="s">
        <v>919</v>
      </c>
      <c r="U33" t="s">
        <v>873</v>
      </c>
      <c r="V33" t="s">
        <v>920</v>
      </c>
      <c r="W33" t="s">
        <v>875</v>
      </c>
      <c r="X33" t="s">
        <v>16</v>
      </c>
    </row>
    <row r="34" spans="1:24" x14ac:dyDescent="0.25">
      <c r="A34" t="s">
        <v>940</v>
      </c>
      <c r="B34" t="s">
        <v>941</v>
      </c>
      <c r="C34" t="s">
        <v>942</v>
      </c>
      <c r="D34" t="s">
        <v>501</v>
      </c>
      <c r="E34" t="s">
        <v>501</v>
      </c>
      <c r="F34">
        <v>23465</v>
      </c>
      <c r="G34" t="s">
        <v>507</v>
      </c>
      <c r="I34" t="s">
        <v>927</v>
      </c>
      <c r="J34">
        <v>3</v>
      </c>
      <c r="K34">
        <v>0</v>
      </c>
      <c r="L34">
        <v>-16777216</v>
      </c>
      <c r="M34">
        <v>200</v>
      </c>
      <c r="N34">
        <v>2500</v>
      </c>
      <c r="O34" t="s">
        <v>917</v>
      </c>
      <c r="P34" t="s">
        <v>12</v>
      </c>
      <c r="Q34" t="s">
        <v>918</v>
      </c>
      <c r="S34" t="s">
        <v>871</v>
      </c>
      <c r="T34" t="s">
        <v>919</v>
      </c>
      <c r="U34" t="s">
        <v>873</v>
      </c>
      <c r="V34" t="s">
        <v>920</v>
      </c>
      <c r="W34" t="s">
        <v>875</v>
      </c>
      <c r="X34" t="s">
        <v>16</v>
      </c>
    </row>
    <row r="35" spans="1:24" x14ac:dyDescent="0.25">
      <c r="A35" t="s">
        <v>943</v>
      </c>
      <c r="B35" t="s">
        <v>944</v>
      </c>
      <c r="C35" t="s">
        <v>945</v>
      </c>
      <c r="D35" t="s">
        <v>501</v>
      </c>
      <c r="E35" t="s">
        <v>501</v>
      </c>
      <c r="F35">
        <v>24475</v>
      </c>
      <c r="G35" t="s">
        <v>507</v>
      </c>
      <c r="I35" t="s">
        <v>927</v>
      </c>
      <c r="J35">
        <v>3</v>
      </c>
      <c r="K35">
        <v>0</v>
      </c>
      <c r="L35">
        <v>-16777216</v>
      </c>
      <c r="M35">
        <v>200</v>
      </c>
      <c r="N35">
        <v>2500</v>
      </c>
      <c r="O35" t="s">
        <v>917</v>
      </c>
      <c r="P35" t="s">
        <v>12</v>
      </c>
      <c r="Q35" t="s">
        <v>918</v>
      </c>
      <c r="S35" t="s">
        <v>871</v>
      </c>
      <c r="T35" t="s">
        <v>919</v>
      </c>
      <c r="U35" t="s">
        <v>873</v>
      </c>
      <c r="V35" t="s">
        <v>920</v>
      </c>
      <c r="W35" t="s">
        <v>875</v>
      </c>
      <c r="X35" t="s">
        <v>16</v>
      </c>
    </row>
    <row r="36" spans="1:24" x14ac:dyDescent="0.25">
      <c r="A36" t="s">
        <v>946</v>
      </c>
      <c r="B36" t="s">
        <v>947</v>
      </c>
      <c r="C36" t="s">
        <v>948</v>
      </c>
      <c r="D36" t="s">
        <v>501</v>
      </c>
      <c r="E36" t="s">
        <v>501</v>
      </c>
      <c r="F36">
        <v>24474</v>
      </c>
      <c r="G36" t="s">
        <v>507</v>
      </c>
      <c r="I36" t="s">
        <v>927</v>
      </c>
      <c r="J36">
        <v>3</v>
      </c>
      <c r="K36">
        <v>0</v>
      </c>
      <c r="L36">
        <v>-16777216</v>
      </c>
      <c r="M36">
        <v>200</v>
      </c>
      <c r="N36">
        <v>2500</v>
      </c>
      <c r="O36" t="s">
        <v>917</v>
      </c>
      <c r="P36" t="s">
        <v>12</v>
      </c>
      <c r="Q36" t="s">
        <v>918</v>
      </c>
      <c r="S36" t="s">
        <v>871</v>
      </c>
      <c r="T36" t="s">
        <v>919</v>
      </c>
      <c r="U36" t="s">
        <v>873</v>
      </c>
      <c r="V36" t="s">
        <v>920</v>
      </c>
      <c r="W36" t="s">
        <v>875</v>
      </c>
      <c r="X36" t="s">
        <v>16</v>
      </c>
    </row>
    <row r="37" spans="1:24" x14ac:dyDescent="0.25">
      <c r="A37" t="s">
        <v>949</v>
      </c>
      <c r="B37" t="s">
        <v>950</v>
      </c>
      <c r="C37" t="s">
        <v>951</v>
      </c>
      <c r="D37" t="s">
        <v>501</v>
      </c>
      <c r="E37" t="s">
        <v>501</v>
      </c>
      <c r="F37">
        <v>24477</v>
      </c>
      <c r="G37" t="s">
        <v>507</v>
      </c>
      <c r="I37" t="s">
        <v>927</v>
      </c>
      <c r="J37">
        <v>3</v>
      </c>
      <c r="K37">
        <v>0</v>
      </c>
      <c r="L37">
        <v>-16777216</v>
      </c>
      <c r="M37">
        <v>200</v>
      </c>
      <c r="N37">
        <v>2500</v>
      </c>
      <c r="O37" t="s">
        <v>917</v>
      </c>
      <c r="P37" t="s">
        <v>12</v>
      </c>
      <c r="Q37" t="s">
        <v>918</v>
      </c>
      <c r="S37" t="s">
        <v>871</v>
      </c>
      <c r="T37" t="s">
        <v>919</v>
      </c>
      <c r="U37" t="s">
        <v>873</v>
      </c>
      <c r="V37" t="s">
        <v>920</v>
      </c>
      <c r="W37" t="s">
        <v>875</v>
      </c>
      <c r="X37" t="s">
        <v>16</v>
      </c>
    </row>
    <row r="38" spans="1:24" x14ac:dyDescent="0.25">
      <c r="A38" t="s">
        <v>952</v>
      </c>
      <c r="B38" t="s">
        <v>953</v>
      </c>
      <c r="C38" t="s">
        <v>954</v>
      </c>
      <c r="D38" t="s">
        <v>501</v>
      </c>
      <c r="E38" t="s">
        <v>501</v>
      </c>
      <c r="F38">
        <v>24478</v>
      </c>
      <c r="G38" t="s">
        <v>507</v>
      </c>
      <c r="I38" t="s">
        <v>927</v>
      </c>
      <c r="J38">
        <v>3</v>
      </c>
      <c r="K38">
        <v>0</v>
      </c>
      <c r="L38">
        <v>-16777216</v>
      </c>
      <c r="M38">
        <v>200</v>
      </c>
      <c r="N38">
        <v>2500</v>
      </c>
      <c r="O38" t="s">
        <v>917</v>
      </c>
      <c r="P38" t="s">
        <v>12</v>
      </c>
      <c r="Q38" t="s">
        <v>918</v>
      </c>
      <c r="S38" t="s">
        <v>871</v>
      </c>
      <c r="T38" t="s">
        <v>919</v>
      </c>
      <c r="U38" t="s">
        <v>873</v>
      </c>
      <c r="V38" t="s">
        <v>920</v>
      </c>
      <c r="W38" t="s">
        <v>875</v>
      </c>
      <c r="X38" t="s">
        <v>16</v>
      </c>
    </row>
    <row r="39" spans="1:24" x14ac:dyDescent="0.25">
      <c r="A39" t="s">
        <v>955</v>
      </c>
      <c r="B39" t="s">
        <v>956</v>
      </c>
      <c r="C39" t="s">
        <v>957</v>
      </c>
      <c r="D39" t="s">
        <v>501</v>
      </c>
      <c r="E39" t="s">
        <v>501</v>
      </c>
      <c r="F39">
        <v>24481</v>
      </c>
      <c r="G39" t="s">
        <v>507</v>
      </c>
      <c r="I39" t="s">
        <v>927</v>
      </c>
      <c r="J39">
        <v>3</v>
      </c>
      <c r="K39">
        <v>0</v>
      </c>
      <c r="L39">
        <v>-16777216</v>
      </c>
      <c r="M39">
        <v>200</v>
      </c>
      <c r="N39">
        <v>2500</v>
      </c>
      <c r="O39" t="s">
        <v>917</v>
      </c>
      <c r="P39" t="s">
        <v>12</v>
      </c>
      <c r="Q39" t="s">
        <v>918</v>
      </c>
      <c r="S39" t="s">
        <v>871</v>
      </c>
      <c r="T39" t="s">
        <v>919</v>
      </c>
      <c r="U39" t="s">
        <v>873</v>
      </c>
      <c r="V39" t="s">
        <v>920</v>
      </c>
      <c r="W39" t="s">
        <v>875</v>
      </c>
      <c r="X39" t="s">
        <v>16</v>
      </c>
    </row>
    <row r="40" spans="1:24" x14ac:dyDescent="0.25">
      <c r="A40" t="s">
        <v>958</v>
      </c>
      <c r="B40" t="s">
        <v>959</v>
      </c>
      <c r="C40" t="s">
        <v>960</v>
      </c>
      <c r="D40" t="s">
        <v>501</v>
      </c>
      <c r="E40" t="s">
        <v>501</v>
      </c>
      <c r="F40">
        <v>24480</v>
      </c>
      <c r="G40" t="s">
        <v>507</v>
      </c>
      <c r="I40" t="s">
        <v>927</v>
      </c>
      <c r="J40">
        <v>3</v>
      </c>
      <c r="K40">
        <v>0</v>
      </c>
      <c r="L40">
        <v>-16777216</v>
      </c>
      <c r="M40">
        <v>200</v>
      </c>
      <c r="N40">
        <v>2500</v>
      </c>
      <c r="O40" t="s">
        <v>917</v>
      </c>
      <c r="P40" t="s">
        <v>12</v>
      </c>
      <c r="Q40" t="s">
        <v>918</v>
      </c>
      <c r="S40" t="s">
        <v>871</v>
      </c>
      <c r="T40" t="s">
        <v>919</v>
      </c>
      <c r="U40" t="s">
        <v>873</v>
      </c>
      <c r="V40" t="s">
        <v>920</v>
      </c>
      <c r="W40" t="s">
        <v>875</v>
      </c>
      <c r="X40" t="s">
        <v>16</v>
      </c>
    </row>
    <row r="41" spans="1:24" x14ac:dyDescent="0.25">
      <c r="A41" t="s">
        <v>446</v>
      </c>
      <c r="B41" t="s">
        <v>446</v>
      </c>
      <c r="C41" t="s">
        <v>901</v>
      </c>
      <c r="D41" t="s">
        <v>501</v>
      </c>
      <c r="E41" t="s">
        <v>501</v>
      </c>
      <c r="F41">
        <v>7647</v>
      </c>
      <c r="G41" t="s">
        <v>507</v>
      </c>
      <c r="I41" t="s">
        <v>902</v>
      </c>
      <c r="J41">
        <v>3</v>
      </c>
      <c r="K41">
        <v>0</v>
      </c>
      <c r="L41">
        <v>-16777216</v>
      </c>
      <c r="M41">
        <v>20</v>
      </c>
      <c r="N41">
        <v>40</v>
      </c>
      <c r="O41" t="s">
        <v>961</v>
      </c>
      <c r="P41" t="s">
        <v>12</v>
      </c>
      <c r="Q41" t="s">
        <v>962</v>
      </c>
      <c r="S41" t="s">
        <v>871</v>
      </c>
      <c r="T41" t="s">
        <v>919</v>
      </c>
      <c r="U41" t="s">
        <v>873</v>
      </c>
      <c r="V41" t="s">
        <v>963</v>
      </c>
      <c r="W41" t="s">
        <v>875</v>
      </c>
      <c r="X41" t="s">
        <v>16</v>
      </c>
    </row>
    <row r="42" spans="1:24" x14ac:dyDescent="0.25">
      <c r="A42" t="s">
        <v>263</v>
      </c>
      <c r="B42" t="s">
        <v>263</v>
      </c>
      <c r="C42" t="s">
        <v>263</v>
      </c>
      <c r="D42" t="s">
        <v>501</v>
      </c>
      <c r="E42" t="s">
        <v>501</v>
      </c>
      <c r="F42">
        <v>7131</v>
      </c>
      <c r="G42" t="s">
        <v>507</v>
      </c>
      <c r="I42" t="s">
        <v>964</v>
      </c>
      <c r="J42">
        <v>3</v>
      </c>
      <c r="K42">
        <v>0</v>
      </c>
      <c r="L42">
        <v>-16777216</v>
      </c>
      <c r="M42" t="s">
        <v>878</v>
      </c>
      <c r="N42" t="s">
        <v>878</v>
      </c>
      <c r="O42" t="s">
        <v>961</v>
      </c>
      <c r="P42" t="s">
        <v>12</v>
      </c>
      <c r="Q42" t="s">
        <v>962</v>
      </c>
      <c r="S42" t="s">
        <v>871</v>
      </c>
      <c r="T42" t="s">
        <v>919</v>
      </c>
      <c r="U42" t="s">
        <v>873</v>
      </c>
      <c r="V42" t="s">
        <v>963</v>
      </c>
      <c r="W42" t="s">
        <v>875</v>
      </c>
      <c r="X42" t="s">
        <v>16</v>
      </c>
    </row>
    <row r="43" spans="1:24" x14ac:dyDescent="0.25">
      <c r="A43" t="s">
        <v>292</v>
      </c>
      <c r="B43" t="s">
        <v>292</v>
      </c>
      <c r="C43" t="s">
        <v>292</v>
      </c>
      <c r="D43" t="s">
        <v>501</v>
      </c>
      <c r="E43" t="s">
        <v>501</v>
      </c>
      <c r="F43">
        <v>7197</v>
      </c>
      <c r="G43" t="s">
        <v>507</v>
      </c>
      <c r="I43" t="s">
        <v>965</v>
      </c>
      <c r="J43">
        <v>3</v>
      </c>
      <c r="K43">
        <v>0</v>
      </c>
      <c r="L43">
        <v>-16777216</v>
      </c>
      <c r="M43" t="s">
        <v>878</v>
      </c>
      <c r="N43" t="s">
        <v>878</v>
      </c>
      <c r="O43" t="s">
        <v>961</v>
      </c>
      <c r="P43" t="s">
        <v>12</v>
      </c>
      <c r="Q43" t="s">
        <v>962</v>
      </c>
      <c r="S43" t="s">
        <v>871</v>
      </c>
      <c r="T43" t="s">
        <v>919</v>
      </c>
      <c r="U43" t="s">
        <v>873</v>
      </c>
      <c r="V43" t="s">
        <v>963</v>
      </c>
      <c r="W43" t="s">
        <v>875</v>
      </c>
      <c r="X43" t="s">
        <v>16</v>
      </c>
    </row>
    <row r="44" spans="1:24" x14ac:dyDescent="0.25">
      <c r="A44" t="s">
        <v>450</v>
      </c>
      <c r="B44" t="s">
        <v>450</v>
      </c>
      <c r="C44" t="s">
        <v>450</v>
      </c>
      <c r="D44" t="s">
        <v>501</v>
      </c>
      <c r="E44" t="s">
        <v>501</v>
      </c>
      <c r="F44">
        <v>7148</v>
      </c>
      <c r="G44" t="s">
        <v>507</v>
      </c>
      <c r="I44" t="s">
        <v>966</v>
      </c>
      <c r="J44">
        <v>3</v>
      </c>
      <c r="K44">
        <v>0</v>
      </c>
      <c r="L44">
        <v>-16777216</v>
      </c>
      <c r="M44" t="s">
        <v>878</v>
      </c>
      <c r="N44" t="s">
        <v>878</v>
      </c>
      <c r="O44" t="s">
        <v>961</v>
      </c>
      <c r="P44" t="s">
        <v>12</v>
      </c>
      <c r="Q44" t="s">
        <v>962</v>
      </c>
      <c r="S44" t="s">
        <v>871</v>
      </c>
      <c r="T44" t="s">
        <v>919</v>
      </c>
      <c r="U44" t="s">
        <v>873</v>
      </c>
      <c r="V44" t="s">
        <v>963</v>
      </c>
      <c r="W44" t="s">
        <v>875</v>
      </c>
      <c r="X44" t="s">
        <v>16</v>
      </c>
    </row>
    <row r="45" spans="1:24" x14ac:dyDescent="0.25">
      <c r="A45" t="s">
        <v>967</v>
      </c>
      <c r="B45" t="s">
        <v>968</v>
      </c>
      <c r="C45" t="s">
        <v>969</v>
      </c>
      <c r="D45" t="s">
        <v>501</v>
      </c>
      <c r="E45" t="s">
        <v>501</v>
      </c>
      <c r="F45">
        <v>9908</v>
      </c>
      <c r="G45" t="s">
        <v>507</v>
      </c>
      <c r="I45" t="s">
        <v>970</v>
      </c>
      <c r="J45">
        <v>3</v>
      </c>
      <c r="K45">
        <v>0</v>
      </c>
      <c r="L45">
        <v>-16777216</v>
      </c>
      <c r="M45" t="s">
        <v>878</v>
      </c>
      <c r="N45" t="s">
        <v>878</v>
      </c>
      <c r="O45" t="s">
        <v>961</v>
      </c>
      <c r="P45" t="s">
        <v>12</v>
      </c>
      <c r="Q45" t="s">
        <v>962</v>
      </c>
      <c r="S45" t="s">
        <v>871</v>
      </c>
      <c r="T45" t="s">
        <v>919</v>
      </c>
      <c r="U45" t="s">
        <v>873</v>
      </c>
      <c r="V45" t="s">
        <v>963</v>
      </c>
      <c r="W45" t="s">
        <v>875</v>
      </c>
      <c r="X45" t="s">
        <v>16</v>
      </c>
    </row>
    <row r="46" spans="1:24" x14ac:dyDescent="0.25">
      <c r="A46" t="s">
        <v>282</v>
      </c>
      <c r="B46" t="s">
        <v>903</v>
      </c>
      <c r="C46" t="s">
        <v>904</v>
      </c>
      <c r="D46" t="s">
        <v>501</v>
      </c>
      <c r="E46" t="s">
        <v>501</v>
      </c>
      <c r="F46">
        <v>7205</v>
      </c>
      <c r="G46" t="s">
        <v>507</v>
      </c>
      <c r="I46" t="s">
        <v>905</v>
      </c>
      <c r="J46">
        <v>3</v>
      </c>
      <c r="K46">
        <v>0</v>
      </c>
      <c r="L46">
        <v>-16777216</v>
      </c>
      <c r="M46" t="s">
        <v>878</v>
      </c>
      <c r="N46" t="s">
        <v>878</v>
      </c>
      <c r="O46" t="s">
        <v>961</v>
      </c>
      <c r="P46" t="s">
        <v>12</v>
      </c>
      <c r="Q46" t="s">
        <v>962</v>
      </c>
      <c r="S46" t="s">
        <v>871</v>
      </c>
      <c r="T46" t="s">
        <v>919</v>
      </c>
      <c r="U46" t="s">
        <v>873</v>
      </c>
      <c r="V46" t="s">
        <v>963</v>
      </c>
      <c r="W46" t="s">
        <v>875</v>
      </c>
      <c r="X46" t="s">
        <v>16</v>
      </c>
    </row>
    <row r="47" spans="1:24" x14ac:dyDescent="0.25">
      <c r="A47" t="s">
        <v>283</v>
      </c>
      <c r="B47" t="s">
        <v>906</v>
      </c>
      <c r="C47" t="s">
        <v>907</v>
      </c>
      <c r="D47" t="s">
        <v>501</v>
      </c>
      <c r="E47" t="s">
        <v>501</v>
      </c>
      <c r="F47">
        <v>7204</v>
      </c>
      <c r="G47" t="s">
        <v>507</v>
      </c>
      <c r="I47" t="s">
        <v>908</v>
      </c>
      <c r="J47">
        <v>3</v>
      </c>
      <c r="K47">
        <v>0</v>
      </c>
      <c r="L47">
        <v>-16777216</v>
      </c>
      <c r="M47" t="s">
        <v>878</v>
      </c>
      <c r="N47" t="s">
        <v>878</v>
      </c>
      <c r="O47" t="s">
        <v>961</v>
      </c>
      <c r="P47" t="s">
        <v>12</v>
      </c>
      <c r="Q47" t="s">
        <v>962</v>
      </c>
      <c r="S47" t="s">
        <v>871</v>
      </c>
      <c r="T47" t="s">
        <v>919</v>
      </c>
      <c r="U47" t="s">
        <v>873</v>
      </c>
      <c r="V47" t="s">
        <v>963</v>
      </c>
      <c r="W47" t="s">
        <v>875</v>
      </c>
      <c r="X47" t="s">
        <v>16</v>
      </c>
    </row>
    <row r="48" spans="1:24" x14ac:dyDescent="0.25">
      <c r="A48" t="s">
        <v>281</v>
      </c>
      <c r="B48" t="s">
        <v>909</v>
      </c>
      <c r="C48" t="s">
        <v>910</v>
      </c>
      <c r="D48" t="s">
        <v>501</v>
      </c>
      <c r="E48" t="s">
        <v>501</v>
      </c>
      <c r="F48">
        <v>7203</v>
      </c>
      <c r="G48" t="s">
        <v>507</v>
      </c>
      <c r="I48" t="s">
        <v>911</v>
      </c>
      <c r="J48">
        <v>3</v>
      </c>
      <c r="K48">
        <v>0</v>
      </c>
      <c r="L48">
        <v>-16777216</v>
      </c>
      <c r="M48" t="s">
        <v>878</v>
      </c>
      <c r="N48" t="s">
        <v>878</v>
      </c>
      <c r="O48" t="s">
        <v>961</v>
      </c>
      <c r="P48" t="s">
        <v>12</v>
      </c>
      <c r="Q48" t="s">
        <v>962</v>
      </c>
      <c r="S48" t="s">
        <v>871</v>
      </c>
      <c r="T48" t="s">
        <v>919</v>
      </c>
      <c r="U48" t="s">
        <v>873</v>
      </c>
      <c r="V48" t="s">
        <v>963</v>
      </c>
      <c r="W48" t="s">
        <v>875</v>
      </c>
      <c r="X48" t="s">
        <v>16</v>
      </c>
    </row>
    <row r="49" spans="1:24" x14ac:dyDescent="0.25">
      <c r="A49" t="s">
        <v>971</v>
      </c>
      <c r="B49" t="s">
        <v>971</v>
      </c>
      <c r="C49" t="s">
        <v>972</v>
      </c>
      <c r="D49" t="s">
        <v>501</v>
      </c>
      <c r="E49" t="s">
        <v>501</v>
      </c>
      <c r="F49">
        <v>15610</v>
      </c>
      <c r="G49" t="s">
        <v>507</v>
      </c>
      <c r="I49" t="s">
        <v>973</v>
      </c>
      <c r="J49">
        <v>3</v>
      </c>
      <c r="K49">
        <v>0</v>
      </c>
      <c r="L49">
        <v>-16777216</v>
      </c>
      <c r="M49" t="s">
        <v>878</v>
      </c>
      <c r="N49" t="s">
        <v>878</v>
      </c>
      <c r="O49" t="s">
        <v>961</v>
      </c>
      <c r="P49" t="s">
        <v>12</v>
      </c>
      <c r="Q49" t="s">
        <v>962</v>
      </c>
      <c r="S49" t="s">
        <v>871</v>
      </c>
      <c r="T49" t="s">
        <v>919</v>
      </c>
      <c r="U49" t="s">
        <v>873</v>
      </c>
      <c r="V49" t="s">
        <v>963</v>
      </c>
      <c r="W49" t="s">
        <v>875</v>
      </c>
      <c r="X49" t="s">
        <v>16</v>
      </c>
    </row>
    <row r="50" spans="1:24" x14ac:dyDescent="0.25">
      <c r="A50" t="s">
        <v>284</v>
      </c>
      <c r="B50" t="s">
        <v>284</v>
      </c>
      <c r="C50" t="s">
        <v>974</v>
      </c>
      <c r="D50" t="s">
        <v>501</v>
      </c>
      <c r="E50" t="s">
        <v>501</v>
      </c>
      <c r="F50">
        <v>7201</v>
      </c>
      <c r="G50" t="s">
        <v>507</v>
      </c>
      <c r="I50" t="s">
        <v>975</v>
      </c>
      <c r="J50">
        <v>3</v>
      </c>
      <c r="K50">
        <v>0</v>
      </c>
      <c r="L50">
        <v>-16777216</v>
      </c>
      <c r="M50" t="s">
        <v>878</v>
      </c>
      <c r="N50" t="s">
        <v>878</v>
      </c>
      <c r="O50" t="s">
        <v>961</v>
      </c>
      <c r="P50" t="s">
        <v>12</v>
      </c>
      <c r="Q50" t="s">
        <v>962</v>
      </c>
      <c r="S50" t="s">
        <v>871</v>
      </c>
      <c r="T50" t="s">
        <v>919</v>
      </c>
      <c r="U50" t="s">
        <v>873</v>
      </c>
      <c r="V50" t="s">
        <v>963</v>
      </c>
      <c r="W50" t="s">
        <v>875</v>
      </c>
      <c r="X50" t="s">
        <v>16</v>
      </c>
    </row>
    <row r="51" spans="1:24" x14ac:dyDescent="0.25">
      <c r="A51" t="s">
        <v>445</v>
      </c>
      <c r="B51" t="s">
        <v>445</v>
      </c>
      <c r="C51" t="s">
        <v>976</v>
      </c>
      <c r="D51" t="s">
        <v>501</v>
      </c>
      <c r="E51" t="s">
        <v>501</v>
      </c>
      <c r="F51">
        <v>7200</v>
      </c>
      <c r="G51" t="s">
        <v>507</v>
      </c>
      <c r="I51" t="s">
        <v>977</v>
      </c>
      <c r="J51">
        <v>3</v>
      </c>
      <c r="K51">
        <v>0</v>
      </c>
      <c r="L51">
        <v>-16777216</v>
      </c>
      <c r="M51" t="s">
        <v>878</v>
      </c>
      <c r="N51" t="s">
        <v>878</v>
      </c>
      <c r="O51" t="s">
        <v>961</v>
      </c>
      <c r="P51" t="s">
        <v>12</v>
      </c>
      <c r="Q51" t="s">
        <v>962</v>
      </c>
      <c r="S51" t="s">
        <v>871</v>
      </c>
      <c r="T51" t="s">
        <v>919</v>
      </c>
      <c r="U51" t="s">
        <v>873</v>
      </c>
      <c r="V51" t="s">
        <v>963</v>
      </c>
      <c r="W51" t="s">
        <v>875</v>
      </c>
      <c r="X51" t="s">
        <v>16</v>
      </c>
    </row>
    <row r="52" spans="1:24" x14ac:dyDescent="0.25">
      <c r="A52" t="s">
        <v>978</v>
      </c>
      <c r="B52" t="s">
        <v>978</v>
      </c>
      <c r="C52" t="s">
        <v>978</v>
      </c>
      <c r="D52" t="s">
        <v>501</v>
      </c>
      <c r="E52" t="s">
        <v>501</v>
      </c>
      <c r="F52">
        <v>7206</v>
      </c>
      <c r="G52" t="s">
        <v>507</v>
      </c>
      <c r="I52" t="s">
        <v>979</v>
      </c>
      <c r="J52">
        <v>3</v>
      </c>
      <c r="K52">
        <v>0</v>
      </c>
      <c r="L52">
        <v>-16777216</v>
      </c>
      <c r="M52" t="s">
        <v>878</v>
      </c>
      <c r="N52" t="s">
        <v>878</v>
      </c>
      <c r="O52" t="s">
        <v>961</v>
      </c>
      <c r="P52" t="s">
        <v>12</v>
      </c>
      <c r="Q52" t="s">
        <v>962</v>
      </c>
      <c r="S52" t="s">
        <v>871</v>
      </c>
      <c r="T52" t="s">
        <v>919</v>
      </c>
      <c r="U52" t="s">
        <v>873</v>
      </c>
      <c r="V52" t="s">
        <v>963</v>
      </c>
      <c r="W52" t="s">
        <v>875</v>
      </c>
      <c r="X52" t="s">
        <v>16</v>
      </c>
    </row>
    <row r="53" spans="1:24" x14ac:dyDescent="0.25">
      <c r="A53" t="s">
        <v>980</v>
      </c>
      <c r="B53" t="s">
        <v>980</v>
      </c>
      <c r="C53" t="s">
        <v>980</v>
      </c>
      <c r="D53" t="s">
        <v>501</v>
      </c>
      <c r="E53" t="s">
        <v>501</v>
      </c>
      <c r="F53">
        <v>7207</v>
      </c>
      <c r="G53" t="s">
        <v>507</v>
      </c>
      <c r="I53" t="s">
        <v>981</v>
      </c>
      <c r="J53">
        <v>3</v>
      </c>
      <c r="K53">
        <v>0</v>
      </c>
      <c r="L53">
        <v>-16777216</v>
      </c>
      <c r="M53" t="s">
        <v>878</v>
      </c>
      <c r="N53" t="s">
        <v>878</v>
      </c>
      <c r="O53" t="s">
        <v>961</v>
      </c>
      <c r="P53" t="s">
        <v>12</v>
      </c>
      <c r="Q53" t="s">
        <v>962</v>
      </c>
      <c r="S53" t="s">
        <v>871</v>
      </c>
      <c r="T53" t="s">
        <v>919</v>
      </c>
      <c r="U53" t="s">
        <v>873</v>
      </c>
      <c r="V53" t="s">
        <v>963</v>
      </c>
      <c r="W53" t="s">
        <v>875</v>
      </c>
      <c r="X53" t="s">
        <v>16</v>
      </c>
    </row>
    <row r="54" spans="1:24" x14ac:dyDescent="0.25">
      <c r="A54" t="s">
        <v>982</v>
      </c>
      <c r="B54" t="s">
        <v>982</v>
      </c>
      <c r="C54" t="s">
        <v>982</v>
      </c>
      <c r="D54" t="s">
        <v>501</v>
      </c>
      <c r="E54" t="s">
        <v>501</v>
      </c>
      <c r="F54">
        <v>14543</v>
      </c>
      <c r="G54" t="s">
        <v>507</v>
      </c>
      <c r="I54" t="s">
        <v>983</v>
      </c>
      <c r="J54">
        <v>3</v>
      </c>
      <c r="K54">
        <v>0</v>
      </c>
      <c r="L54">
        <v>-16777216</v>
      </c>
      <c r="M54" t="s">
        <v>878</v>
      </c>
      <c r="N54" t="s">
        <v>878</v>
      </c>
      <c r="O54" t="s">
        <v>961</v>
      </c>
      <c r="P54" t="s">
        <v>12</v>
      </c>
      <c r="Q54" t="s">
        <v>962</v>
      </c>
      <c r="S54" t="s">
        <v>871</v>
      </c>
      <c r="T54" t="s">
        <v>919</v>
      </c>
      <c r="U54" t="s">
        <v>873</v>
      </c>
      <c r="V54" t="s">
        <v>963</v>
      </c>
      <c r="W54" t="s">
        <v>875</v>
      </c>
      <c r="X54" t="s">
        <v>16</v>
      </c>
    </row>
    <row r="55" spans="1:24" x14ac:dyDescent="0.25">
      <c r="A55" t="s">
        <v>984</v>
      </c>
      <c r="B55" t="s">
        <v>985</v>
      </c>
      <c r="C55" t="s">
        <v>986</v>
      </c>
      <c r="D55" t="s">
        <v>501</v>
      </c>
      <c r="E55" t="s">
        <v>501</v>
      </c>
      <c r="F55">
        <v>14749</v>
      </c>
      <c r="G55" t="s">
        <v>507</v>
      </c>
      <c r="I55" t="s">
        <v>987</v>
      </c>
      <c r="J55">
        <v>3</v>
      </c>
      <c r="K55">
        <v>0</v>
      </c>
      <c r="L55">
        <v>-16777216</v>
      </c>
      <c r="M55" t="s">
        <v>878</v>
      </c>
      <c r="N55" t="s">
        <v>878</v>
      </c>
      <c r="O55" t="s">
        <v>961</v>
      </c>
      <c r="P55" t="s">
        <v>12</v>
      </c>
      <c r="Q55" t="s">
        <v>962</v>
      </c>
      <c r="S55" t="s">
        <v>871</v>
      </c>
      <c r="T55" t="s">
        <v>919</v>
      </c>
      <c r="U55" t="s">
        <v>873</v>
      </c>
      <c r="V55" t="s">
        <v>963</v>
      </c>
      <c r="W55" t="s">
        <v>875</v>
      </c>
      <c r="X55" t="s">
        <v>16</v>
      </c>
    </row>
    <row r="56" spans="1:24" x14ac:dyDescent="0.25">
      <c r="A56" t="s">
        <v>988</v>
      </c>
      <c r="B56" t="s">
        <v>988</v>
      </c>
      <c r="C56" t="s">
        <v>989</v>
      </c>
      <c r="D56" t="s">
        <v>501</v>
      </c>
      <c r="E56" t="s">
        <v>501</v>
      </c>
      <c r="F56">
        <v>14812</v>
      </c>
      <c r="G56" t="s">
        <v>507</v>
      </c>
      <c r="I56" t="s">
        <v>990</v>
      </c>
      <c r="J56">
        <v>3</v>
      </c>
      <c r="K56">
        <v>0</v>
      </c>
      <c r="L56">
        <v>-16777216</v>
      </c>
      <c r="M56" t="s">
        <v>878</v>
      </c>
      <c r="N56" t="s">
        <v>878</v>
      </c>
      <c r="O56" t="s">
        <v>961</v>
      </c>
      <c r="P56" t="s">
        <v>12</v>
      </c>
      <c r="Q56" t="s">
        <v>962</v>
      </c>
      <c r="S56" t="s">
        <v>871</v>
      </c>
      <c r="T56" t="s">
        <v>919</v>
      </c>
      <c r="U56" t="s">
        <v>873</v>
      </c>
      <c r="V56" t="s">
        <v>963</v>
      </c>
      <c r="W56" t="s">
        <v>875</v>
      </c>
      <c r="X56" t="s">
        <v>16</v>
      </c>
    </row>
    <row r="57" spans="1:24" x14ac:dyDescent="0.25">
      <c r="A57" t="s">
        <v>991</v>
      </c>
      <c r="B57" t="s">
        <v>991</v>
      </c>
      <c r="C57" t="s">
        <v>992</v>
      </c>
      <c r="D57" t="s">
        <v>501</v>
      </c>
      <c r="E57" t="s">
        <v>501</v>
      </c>
      <c r="F57">
        <v>14329</v>
      </c>
      <c r="G57" t="s">
        <v>507</v>
      </c>
      <c r="I57" t="s">
        <v>993</v>
      </c>
      <c r="J57">
        <v>3</v>
      </c>
      <c r="K57">
        <v>0</v>
      </c>
      <c r="L57">
        <v>-16777216</v>
      </c>
      <c r="M57" t="s">
        <v>878</v>
      </c>
      <c r="N57" t="s">
        <v>878</v>
      </c>
      <c r="O57" t="s">
        <v>961</v>
      </c>
      <c r="P57" t="s">
        <v>12</v>
      </c>
      <c r="Q57" t="s">
        <v>962</v>
      </c>
      <c r="S57" t="s">
        <v>871</v>
      </c>
      <c r="T57" t="s">
        <v>919</v>
      </c>
      <c r="U57" t="s">
        <v>873</v>
      </c>
      <c r="V57" t="s">
        <v>963</v>
      </c>
      <c r="W57" t="s">
        <v>875</v>
      </c>
      <c r="X57" t="s">
        <v>16</v>
      </c>
    </row>
    <row r="58" spans="1:24" x14ac:dyDescent="0.25">
      <c r="A58" t="s">
        <v>994</v>
      </c>
      <c r="B58" t="s">
        <v>994</v>
      </c>
      <c r="C58" t="s">
        <v>994</v>
      </c>
      <c r="D58" t="s">
        <v>501</v>
      </c>
      <c r="E58" t="s">
        <v>501</v>
      </c>
      <c r="F58">
        <v>7198</v>
      </c>
      <c r="G58" t="s">
        <v>507</v>
      </c>
      <c r="I58" t="s">
        <v>995</v>
      </c>
      <c r="J58">
        <v>3</v>
      </c>
      <c r="K58">
        <v>0</v>
      </c>
      <c r="L58">
        <v>-16777216</v>
      </c>
      <c r="M58" t="s">
        <v>878</v>
      </c>
      <c r="N58" t="s">
        <v>878</v>
      </c>
      <c r="O58" t="s">
        <v>961</v>
      </c>
      <c r="P58" t="s">
        <v>12</v>
      </c>
      <c r="Q58" t="s">
        <v>962</v>
      </c>
      <c r="S58" t="s">
        <v>871</v>
      </c>
      <c r="T58" t="s">
        <v>919</v>
      </c>
      <c r="U58" t="s">
        <v>873</v>
      </c>
      <c r="V58" t="s">
        <v>963</v>
      </c>
      <c r="W58" t="s">
        <v>875</v>
      </c>
      <c r="X58" t="s">
        <v>16</v>
      </c>
    </row>
    <row r="59" spans="1:24" x14ac:dyDescent="0.25">
      <c r="A59" t="s">
        <v>996</v>
      </c>
      <c r="B59" t="s">
        <v>997</v>
      </c>
      <c r="C59" t="s">
        <v>997</v>
      </c>
      <c r="D59" t="s">
        <v>501</v>
      </c>
      <c r="E59" t="s">
        <v>501</v>
      </c>
      <c r="F59">
        <v>52590</v>
      </c>
      <c r="G59" t="s">
        <v>507</v>
      </c>
      <c r="I59" t="s">
        <v>998</v>
      </c>
      <c r="J59">
        <v>3</v>
      </c>
      <c r="K59">
        <v>0</v>
      </c>
      <c r="L59">
        <v>-16777216</v>
      </c>
      <c r="M59" t="s">
        <v>878</v>
      </c>
      <c r="N59" t="s">
        <v>878</v>
      </c>
      <c r="O59" t="s">
        <v>961</v>
      </c>
      <c r="P59" t="s">
        <v>12</v>
      </c>
      <c r="Q59" t="s">
        <v>962</v>
      </c>
      <c r="S59" t="s">
        <v>871</v>
      </c>
      <c r="T59" t="s">
        <v>919</v>
      </c>
      <c r="U59" t="s">
        <v>873</v>
      </c>
      <c r="V59" t="s">
        <v>963</v>
      </c>
      <c r="W59" t="s">
        <v>875</v>
      </c>
      <c r="X59" t="s">
        <v>16</v>
      </c>
    </row>
    <row r="60" spans="1:24" x14ac:dyDescent="0.25">
      <c r="A60" t="s">
        <v>999</v>
      </c>
      <c r="B60" t="s">
        <v>999</v>
      </c>
      <c r="C60" t="s">
        <v>1000</v>
      </c>
      <c r="D60" t="s">
        <v>501</v>
      </c>
      <c r="E60" t="s">
        <v>501</v>
      </c>
      <c r="F60">
        <v>15841</v>
      </c>
      <c r="G60" t="s">
        <v>507</v>
      </c>
      <c r="I60" t="s">
        <v>1001</v>
      </c>
      <c r="J60">
        <v>3</v>
      </c>
      <c r="K60">
        <v>0</v>
      </c>
      <c r="L60">
        <v>-16777216</v>
      </c>
      <c r="M60" t="s">
        <v>878</v>
      </c>
      <c r="N60" t="s">
        <v>878</v>
      </c>
      <c r="O60" t="s">
        <v>961</v>
      </c>
      <c r="P60" t="s">
        <v>12</v>
      </c>
      <c r="Q60" t="s">
        <v>962</v>
      </c>
      <c r="S60" t="s">
        <v>871</v>
      </c>
      <c r="T60" t="s">
        <v>919</v>
      </c>
      <c r="U60" t="s">
        <v>873</v>
      </c>
      <c r="V60" t="s">
        <v>963</v>
      </c>
      <c r="W60" t="s">
        <v>875</v>
      </c>
      <c r="X60" t="s">
        <v>16</v>
      </c>
    </row>
    <row r="61" spans="1:24" x14ac:dyDescent="0.25">
      <c r="A61" t="s">
        <v>228</v>
      </c>
      <c r="B61" t="s">
        <v>228</v>
      </c>
      <c r="C61" t="s">
        <v>1002</v>
      </c>
      <c r="D61" t="s">
        <v>501</v>
      </c>
      <c r="E61" t="s">
        <v>501</v>
      </c>
      <c r="F61">
        <v>7199</v>
      </c>
      <c r="G61" t="s">
        <v>507</v>
      </c>
      <c r="I61" t="s">
        <v>1003</v>
      </c>
      <c r="J61">
        <v>3</v>
      </c>
      <c r="K61">
        <v>0</v>
      </c>
      <c r="L61">
        <v>-16777216</v>
      </c>
      <c r="M61" t="s">
        <v>878</v>
      </c>
      <c r="N61" t="s">
        <v>878</v>
      </c>
      <c r="O61" t="s">
        <v>961</v>
      </c>
      <c r="P61" t="s">
        <v>12</v>
      </c>
      <c r="Q61" t="s">
        <v>962</v>
      </c>
      <c r="S61" t="s">
        <v>871</v>
      </c>
      <c r="T61" t="s">
        <v>919</v>
      </c>
      <c r="U61" t="s">
        <v>873</v>
      </c>
      <c r="V61" t="s">
        <v>963</v>
      </c>
      <c r="W61" t="s">
        <v>875</v>
      </c>
      <c r="X61" t="s">
        <v>16</v>
      </c>
    </row>
    <row r="62" spans="1:24" x14ac:dyDescent="0.25">
      <c r="A62" t="s">
        <v>1004</v>
      </c>
      <c r="B62" t="s">
        <v>1005</v>
      </c>
      <c r="C62" t="s">
        <v>1006</v>
      </c>
      <c r="D62" t="s">
        <v>244</v>
      </c>
      <c r="E62" t="s">
        <v>535</v>
      </c>
      <c r="F62">
        <v>66184</v>
      </c>
      <c r="G62" t="s">
        <v>507</v>
      </c>
      <c r="I62" t="s">
        <v>1007</v>
      </c>
      <c r="J62">
        <v>3</v>
      </c>
      <c r="K62">
        <v>0</v>
      </c>
      <c r="L62">
        <v>-16777216</v>
      </c>
      <c r="M62" t="s">
        <v>878</v>
      </c>
      <c r="N62" t="s">
        <v>878</v>
      </c>
      <c r="O62" t="s">
        <v>1008</v>
      </c>
      <c r="P62" t="s">
        <v>12</v>
      </c>
      <c r="Q62" t="s">
        <v>1009</v>
      </c>
      <c r="S62" t="s">
        <v>871</v>
      </c>
      <c r="T62" t="s">
        <v>310</v>
      </c>
      <c r="U62" t="s">
        <v>873</v>
      </c>
      <c r="V62" t="s">
        <v>1010</v>
      </c>
      <c r="W62" t="s">
        <v>875</v>
      </c>
      <c r="X62" t="s">
        <v>16</v>
      </c>
    </row>
    <row r="63" spans="1:24" x14ac:dyDescent="0.25">
      <c r="A63" t="s">
        <v>1011</v>
      </c>
      <c r="B63" t="s">
        <v>1012</v>
      </c>
      <c r="C63" t="s">
        <v>1013</v>
      </c>
      <c r="D63" t="s">
        <v>244</v>
      </c>
      <c r="E63" t="s">
        <v>535</v>
      </c>
      <c r="F63" t="s">
        <v>1014</v>
      </c>
      <c r="G63" t="s">
        <v>514</v>
      </c>
      <c r="I63" t="s">
        <v>1015</v>
      </c>
      <c r="J63">
        <v>3</v>
      </c>
      <c r="K63">
        <v>0</v>
      </c>
      <c r="L63">
        <v>-16777216</v>
      </c>
      <c r="M63" t="s">
        <v>878</v>
      </c>
      <c r="N63" t="s">
        <v>878</v>
      </c>
      <c r="O63" t="s">
        <v>1008</v>
      </c>
      <c r="P63" t="s">
        <v>12</v>
      </c>
      <c r="Q63" t="s">
        <v>1009</v>
      </c>
      <c r="S63" t="s">
        <v>871</v>
      </c>
      <c r="T63" t="s">
        <v>310</v>
      </c>
      <c r="U63" t="s">
        <v>873</v>
      </c>
      <c r="V63" t="s">
        <v>1010</v>
      </c>
      <c r="W63" t="s">
        <v>875</v>
      </c>
      <c r="X63" t="s">
        <v>16</v>
      </c>
    </row>
    <row r="64" spans="1:24" x14ac:dyDescent="0.25">
      <c r="A64" t="s">
        <v>1016</v>
      </c>
      <c r="B64" t="s">
        <v>1017</v>
      </c>
      <c r="C64" t="s">
        <v>1018</v>
      </c>
      <c r="D64" t="s">
        <v>244</v>
      </c>
      <c r="E64" t="s">
        <v>535</v>
      </c>
      <c r="F64">
        <v>265341</v>
      </c>
      <c r="G64" t="s">
        <v>507</v>
      </c>
      <c r="I64" t="s">
        <v>1019</v>
      </c>
      <c r="J64">
        <v>3</v>
      </c>
      <c r="K64">
        <v>0</v>
      </c>
      <c r="L64">
        <v>-16777216</v>
      </c>
      <c r="M64" t="s">
        <v>878</v>
      </c>
      <c r="N64" t="s">
        <v>878</v>
      </c>
      <c r="O64" t="s">
        <v>1008</v>
      </c>
      <c r="P64" t="s">
        <v>12</v>
      </c>
      <c r="Q64" t="s">
        <v>1009</v>
      </c>
      <c r="S64" t="s">
        <v>871</v>
      </c>
      <c r="T64" t="s">
        <v>310</v>
      </c>
      <c r="U64" t="s">
        <v>873</v>
      </c>
      <c r="V64" t="s">
        <v>1010</v>
      </c>
      <c r="W64" t="s">
        <v>875</v>
      </c>
      <c r="X64" t="s">
        <v>16</v>
      </c>
    </row>
    <row r="65" spans="1:24" x14ac:dyDescent="0.25">
      <c r="A65" t="s">
        <v>1020</v>
      </c>
      <c r="B65" t="s">
        <v>1021</v>
      </c>
      <c r="C65" t="s">
        <v>1022</v>
      </c>
      <c r="D65" t="s">
        <v>244</v>
      </c>
      <c r="E65" t="s">
        <v>535</v>
      </c>
      <c r="F65">
        <v>84599</v>
      </c>
      <c r="G65" t="s">
        <v>507</v>
      </c>
      <c r="I65" t="s">
        <v>1023</v>
      </c>
      <c r="J65">
        <v>3</v>
      </c>
      <c r="K65">
        <v>0</v>
      </c>
      <c r="L65">
        <v>-16777216</v>
      </c>
      <c r="M65" t="s">
        <v>878</v>
      </c>
      <c r="N65" t="s">
        <v>878</v>
      </c>
      <c r="O65" t="s">
        <v>1008</v>
      </c>
      <c r="P65" t="s">
        <v>12</v>
      </c>
      <c r="Q65" t="s">
        <v>1009</v>
      </c>
      <c r="S65" t="s">
        <v>871</v>
      </c>
      <c r="T65" t="s">
        <v>310</v>
      </c>
      <c r="U65" t="s">
        <v>873</v>
      </c>
      <c r="V65" t="s">
        <v>1010</v>
      </c>
      <c r="W65" t="s">
        <v>875</v>
      </c>
      <c r="X65" t="s">
        <v>16</v>
      </c>
    </row>
    <row r="66" spans="1:24" x14ac:dyDescent="0.25">
      <c r="A66" t="s">
        <v>1024</v>
      </c>
      <c r="B66" t="s">
        <v>1025</v>
      </c>
      <c r="C66" t="s">
        <v>1026</v>
      </c>
      <c r="D66" t="s">
        <v>244</v>
      </c>
      <c r="E66" t="s">
        <v>535</v>
      </c>
      <c r="F66">
        <v>71793</v>
      </c>
      <c r="G66" t="s">
        <v>507</v>
      </c>
      <c r="I66" t="s">
        <v>1027</v>
      </c>
      <c r="J66">
        <v>3</v>
      </c>
      <c r="K66">
        <v>0</v>
      </c>
      <c r="L66">
        <v>-16777216</v>
      </c>
      <c r="M66" t="s">
        <v>878</v>
      </c>
      <c r="N66" t="s">
        <v>878</v>
      </c>
      <c r="O66" t="s">
        <v>1008</v>
      </c>
      <c r="P66" t="s">
        <v>12</v>
      </c>
      <c r="Q66" t="s">
        <v>1009</v>
      </c>
      <c r="S66" t="s">
        <v>871</v>
      </c>
      <c r="T66" t="s">
        <v>310</v>
      </c>
      <c r="U66" t="s">
        <v>873</v>
      </c>
      <c r="V66" t="s">
        <v>1010</v>
      </c>
      <c r="W66" t="s">
        <v>875</v>
      </c>
      <c r="X66" t="s">
        <v>16</v>
      </c>
    </row>
    <row r="67" spans="1:24" x14ac:dyDescent="0.25">
      <c r="A67" t="s">
        <v>1028</v>
      </c>
      <c r="B67" t="s">
        <v>1029</v>
      </c>
      <c r="C67" t="s">
        <v>1030</v>
      </c>
      <c r="D67" t="s">
        <v>244</v>
      </c>
      <c r="E67" t="s">
        <v>535</v>
      </c>
      <c r="F67">
        <v>12792</v>
      </c>
      <c r="G67" t="s">
        <v>507</v>
      </c>
      <c r="I67" t="s">
        <v>1031</v>
      </c>
      <c r="J67">
        <v>3</v>
      </c>
      <c r="K67">
        <v>0</v>
      </c>
      <c r="L67">
        <v>-16777216</v>
      </c>
      <c r="M67" t="s">
        <v>878</v>
      </c>
      <c r="N67" t="s">
        <v>878</v>
      </c>
      <c r="O67" t="s">
        <v>1008</v>
      </c>
      <c r="P67" t="s">
        <v>12</v>
      </c>
      <c r="Q67" t="s">
        <v>1009</v>
      </c>
      <c r="S67" t="s">
        <v>871</v>
      </c>
      <c r="T67" t="s">
        <v>310</v>
      </c>
      <c r="U67" t="s">
        <v>873</v>
      </c>
      <c r="V67" t="s">
        <v>1010</v>
      </c>
      <c r="W67" t="s">
        <v>875</v>
      </c>
      <c r="X67" t="s">
        <v>16</v>
      </c>
    </row>
    <row r="68" spans="1:24" x14ac:dyDescent="0.25">
      <c r="A68" t="s">
        <v>1032</v>
      </c>
      <c r="B68" t="s">
        <v>1033</v>
      </c>
      <c r="C68" t="s">
        <v>1034</v>
      </c>
      <c r="D68" t="s">
        <v>244</v>
      </c>
      <c r="E68" t="s">
        <v>535</v>
      </c>
      <c r="F68">
        <v>277259</v>
      </c>
      <c r="G68" t="s">
        <v>507</v>
      </c>
      <c r="I68" t="s">
        <v>1035</v>
      </c>
      <c r="J68">
        <v>3</v>
      </c>
      <c r="K68">
        <v>0</v>
      </c>
      <c r="L68">
        <v>-16777216</v>
      </c>
      <c r="M68" t="s">
        <v>878</v>
      </c>
      <c r="N68" t="s">
        <v>878</v>
      </c>
      <c r="O68" t="s">
        <v>1008</v>
      </c>
      <c r="P68" t="s">
        <v>12</v>
      </c>
      <c r="Q68" t="s">
        <v>1009</v>
      </c>
      <c r="S68" t="s">
        <v>871</v>
      </c>
      <c r="T68" t="s">
        <v>310</v>
      </c>
      <c r="U68" t="s">
        <v>873</v>
      </c>
      <c r="V68" t="s">
        <v>1010</v>
      </c>
      <c r="W68" t="s">
        <v>875</v>
      </c>
      <c r="X68" t="s">
        <v>16</v>
      </c>
    </row>
    <row r="69" spans="1:24" x14ac:dyDescent="0.25">
      <c r="A69" t="s">
        <v>1036</v>
      </c>
      <c r="B69" t="s">
        <v>1037</v>
      </c>
      <c r="C69" t="s">
        <v>1038</v>
      </c>
      <c r="D69" t="s">
        <v>244</v>
      </c>
      <c r="E69" t="s">
        <v>535</v>
      </c>
      <c r="F69">
        <v>75276</v>
      </c>
      <c r="G69" t="s">
        <v>507</v>
      </c>
      <c r="I69" t="s">
        <v>1039</v>
      </c>
      <c r="J69">
        <v>3</v>
      </c>
      <c r="K69">
        <v>0</v>
      </c>
      <c r="L69">
        <v>-16777216</v>
      </c>
      <c r="M69" t="s">
        <v>878</v>
      </c>
      <c r="N69" t="s">
        <v>878</v>
      </c>
      <c r="O69" t="s">
        <v>1008</v>
      </c>
      <c r="P69" t="s">
        <v>12</v>
      </c>
      <c r="Q69" t="s">
        <v>1009</v>
      </c>
      <c r="S69" t="s">
        <v>871</v>
      </c>
      <c r="T69" t="s">
        <v>310</v>
      </c>
      <c r="U69" t="s">
        <v>873</v>
      </c>
      <c r="V69" t="s">
        <v>1010</v>
      </c>
      <c r="W69" t="s">
        <v>875</v>
      </c>
      <c r="X69" t="s">
        <v>16</v>
      </c>
    </row>
    <row r="70" spans="1:24" x14ac:dyDescent="0.25">
      <c r="A70" t="s">
        <v>1040</v>
      </c>
      <c r="B70" t="s">
        <v>1041</v>
      </c>
      <c r="C70" t="s">
        <v>1042</v>
      </c>
      <c r="D70" t="s">
        <v>244</v>
      </c>
      <c r="E70" t="s">
        <v>535</v>
      </c>
      <c r="F70">
        <v>71790</v>
      </c>
      <c r="G70" t="s">
        <v>507</v>
      </c>
      <c r="I70" t="s">
        <v>1043</v>
      </c>
      <c r="J70">
        <v>3</v>
      </c>
      <c r="K70">
        <v>0</v>
      </c>
      <c r="L70">
        <v>-16777216</v>
      </c>
      <c r="M70" t="s">
        <v>878</v>
      </c>
      <c r="N70" t="s">
        <v>878</v>
      </c>
      <c r="O70" t="s">
        <v>1008</v>
      </c>
      <c r="P70" t="s">
        <v>12</v>
      </c>
      <c r="Q70" t="s">
        <v>1009</v>
      </c>
      <c r="S70" t="s">
        <v>871</v>
      </c>
      <c r="T70" t="s">
        <v>310</v>
      </c>
      <c r="U70" t="s">
        <v>873</v>
      </c>
      <c r="V70" t="s">
        <v>1010</v>
      </c>
      <c r="W70" t="s">
        <v>875</v>
      </c>
      <c r="X70" t="s">
        <v>16</v>
      </c>
    </row>
    <row r="71" spans="1:24" x14ac:dyDescent="0.25">
      <c r="A71" t="s">
        <v>1044</v>
      </c>
      <c r="B71" t="s">
        <v>1045</v>
      </c>
      <c r="C71" t="s">
        <v>1046</v>
      </c>
      <c r="D71" t="s">
        <v>244</v>
      </c>
      <c r="E71" t="s">
        <v>535</v>
      </c>
      <c r="F71">
        <v>71796</v>
      </c>
      <c r="G71" t="s">
        <v>507</v>
      </c>
      <c r="I71" t="s">
        <v>1047</v>
      </c>
      <c r="J71">
        <v>3</v>
      </c>
      <c r="K71">
        <v>0</v>
      </c>
      <c r="L71">
        <v>-16777216</v>
      </c>
      <c r="M71" t="s">
        <v>878</v>
      </c>
      <c r="N71" t="s">
        <v>878</v>
      </c>
      <c r="O71" t="s">
        <v>1008</v>
      </c>
      <c r="P71" t="s">
        <v>12</v>
      </c>
      <c r="Q71" t="s">
        <v>1009</v>
      </c>
      <c r="S71" t="s">
        <v>871</v>
      </c>
      <c r="T71" t="s">
        <v>310</v>
      </c>
      <c r="U71" t="s">
        <v>873</v>
      </c>
      <c r="V71" t="s">
        <v>1010</v>
      </c>
      <c r="W71" t="s">
        <v>875</v>
      </c>
      <c r="X71" t="s">
        <v>16</v>
      </c>
    </row>
    <row r="72" spans="1:24" x14ac:dyDescent="0.25">
      <c r="A72" t="s">
        <v>306</v>
      </c>
      <c r="B72" t="s">
        <v>1048</v>
      </c>
      <c r="C72" t="s">
        <v>1049</v>
      </c>
      <c r="D72" t="s">
        <v>501</v>
      </c>
      <c r="E72" t="s">
        <v>501</v>
      </c>
      <c r="F72">
        <v>7310</v>
      </c>
      <c r="G72" t="s">
        <v>507</v>
      </c>
      <c r="I72" t="s">
        <v>1050</v>
      </c>
      <c r="J72">
        <v>3</v>
      </c>
      <c r="K72">
        <v>0</v>
      </c>
      <c r="L72">
        <v>-16777216</v>
      </c>
      <c r="M72">
        <v>-700</v>
      </c>
      <c r="N72">
        <v>-100</v>
      </c>
      <c r="O72" t="s">
        <v>1051</v>
      </c>
      <c r="P72" t="s">
        <v>12</v>
      </c>
      <c r="Q72" t="s">
        <v>1052</v>
      </c>
      <c r="S72" t="s">
        <v>1053</v>
      </c>
      <c r="T72" t="s">
        <v>919</v>
      </c>
      <c r="U72" t="s">
        <v>873</v>
      </c>
      <c r="V72" t="s">
        <v>1054</v>
      </c>
      <c r="W72" t="s">
        <v>875</v>
      </c>
      <c r="X72" t="s">
        <v>16</v>
      </c>
    </row>
    <row r="73" spans="1:24" x14ac:dyDescent="0.25">
      <c r="A73" t="s">
        <v>307</v>
      </c>
      <c r="B73" t="s">
        <v>1055</v>
      </c>
      <c r="C73" t="s">
        <v>1056</v>
      </c>
      <c r="D73" t="s">
        <v>501</v>
      </c>
      <c r="E73" t="s">
        <v>501</v>
      </c>
      <c r="F73">
        <v>7309</v>
      </c>
      <c r="G73" t="s">
        <v>507</v>
      </c>
      <c r="I73" t="s">
        <v>1057</v>
      </c>
      <c r="J73">
        <v>3</v>
      </c>
      <c r="K73">
        <v>0</v>
      </c>
      <c r="L73">
        <v>-16777216</v>
      </c>
      <c r="M73">
        <v>-700</v>
      </c>
      <c r="N73">
        <v>-100</v>
      </c>
      <c r="O73" t="s">
        <v>1051</v>
      </c>
      <c r="P73" t="s">
        <v>12</v>
      </c>
      <c r="Q73" t="s">
        <v>1052</v>
      </c>
      <c r="S73" t="s">
        <v>1053</v>
      </c>
      <c r="T73" t="s">
        <v>919</v>
      </c>
      <c r="U73" t="s">
        <v>873</v>
      </c>
      <c r="V73" t="s">
        <v>1054</v>
      </c>
      <c r="W73" t="s">
        <v>875</v>
      </c>
      <c r="X73" t="s">
        <v>16</v>
      </c>
    </row>
    <row r="74" spans="1:24" x14ac:dyDescent="0.25">
      <c r="A74" t="s">
        <v>305</v>
      </c>
      <c r="B74" t="s">
        <v>1058</v>
      </c>
      <c r="C74" t="s">
        <v>1059</v>
      </c>
      <c r="D74" t="s">
        <v>501</v>
      </c>
      <c r="E74" t="s">
        <v>501</v>
      </c>
      <c r="F74">
        <v>68877</v>
      </c>
      <c r="G74" t="s">
        <v>507</v>
      </c>
      <c r="I74" t="s">
        <v>1060</v>
      </c>
      <c r="J74">
        <v>3</v>
      </c>
      <c r="K74">
        <v>0</v>
      </c>
      <c r="L74">
        <v>-16777216</v>
      </c>
      <c r="M74">
        <v>-700</v>
      </c>
      <c r="N74">
        <v>-100</v>
      </c>
      <c r="O74" t="s">
        <v>1051</v>
      </c>
      <c r="P74" t="s">
        <v>12</v>
      </c>
      <c r="Q74" t="s">
        <v>1052</v>
      </c>
      <c r="S74" t="s">
        <v>1053</v>
      </c>
      <c r="T74" t="s">
        <v>919</v>
      </c>
      <c r="U74" t="s">
        <v>873</v>
      </c>
      <c r="V74" t="s">
        <v>1054</v>
      </c>
      <c r="W74" t="s">
        <v>875</v>
      </c>
      <c r="X74" t="s">
        <v>16</v>
      </c>
    </row>
    <row r="75" spans="1:24" x14ac:dyDescent="0.25">
      <c r="A75" t="s">
        <v>446</v>
      </c>
      <c r="B75" t="s">
        <v>446</v>
      </c>
      <c r="C75" t="s">
        <v>901</v>
      </c>
      <c r="D75" t="s">
        <v>501</v>
      </c>
      <c r="E75" t="s">
        <v>501</v>
      </c>
      <c r="F75">
        <v>7647</v>
      </c>
      <c r="G75" t="s">
        <v>507</v>
      </c>
      <c r="I75" t="s">
        <v>902</v>
      </c>
      <c r="J75">
        <v>3</v>
      </c>
      <c r="K75">
        <v>0</v>
      </c>
      <c r="L75">
        <v>-16777216</v>
      </c>
      <c r="M75">
        <v>20</v>
      </c>
      <c r="N75">
        <v>40</v>
      </c>
      <c r="O75" t="s">
        <v>1051</v>
      </c>
      <c r="P75" t="s">
        <v>12</v>
      </c>
      <c r="Q75" t="s">
        <v>1052</v>
      </c>
      <c r="S75" t="s">
        <v>1053</v>
      </c>
      <c r="T75" t="s">
        <v>919</v>
      </c>
      <c r="U75" t="s">
        <v>873</v>
      </c>
      <c r="V75" t="s">
        <v>1054</v>
      </c>
      <c r="W75" t="s">
        <v>875</v>
      </c>
      <c r="X75" t="s">
        <v>16</v>
      </c>
    </row>
    <row r="76" spans="1:24" x14ac:dyDescent="0.25">
      <c r="A76" t="s">
        <v>454</v>
      </c>
      <c r="B76" t="s">
        <v>454</v>
      </c>
      <c r="C76" t="s">
        <v>454</v>
      </c>
      <c r="D76" t="s">
        <v>501</v>
      </c>
      <c r="E76" t="s">
        <v>501</v>
      </c>
      <c r="F76">
        <v>7394</v>
      </c>
      <c r="G76" t="s">
        <v>507</v>
      </c>
      <c r="I76" t="s">
        <v>1061</v>
      </c>
      <c r="J76">
        <v>3</v>
      </c>
      <c r="K76">
        <v>0</v>
      </c>
      <c r="L76">
        <v>-16777216</v>
      </c>
      <c r="M76" t="s">
        <v>878</v>
      </c>
      <c r="N76" t="s">
        <v>878</v>
      </c>
      <c r="O76" t="s">
        <v>1051</v>
      </c>
      <c r="P76" t="s">
        <v>12</v>
      </c>
      <c r="Q76" t="s">
        <v>1052</v>
      </c>
      <c r="S76" t="s">
        <v>1053</v>
      </c>
      <c r="T76" t="s">
        <v>919</v>
      </c>
      <c r="U76" t="s">
        <v>873</v>
      </c>
      <c r="V76" t="s">
        <v>1054</v>
      </c>
      <c r="W76" t="s">
        <v>875</v>
      </c>
      <c r="X76" t="s">
        <v>16</v>
      </c>
    </row>
    <row r="77" spans="1:24" x14ac:dyDescent="0.25">
      <c r="A77" t="s">
        <v>235</v>
      </c>
      <c r="B77" t="s">
        <v>1062</v>
      </c>
      <c r="C77" t="s">
        <v>1063</v>
      </c>
      <c r="D77" t="s">
        <v>501</v>
      </c>
      <c r="E77" t="s">
        <v>501</v>
      </c>
      <c r="F77">
        <v>26660</v>
      </c>
      <c r="G77" t="s">
        <v>507</v>
      </c>
      <c r="I77" t="s">
        <v>1064</v>
      </c>
      <c r="J77">
        <v>3</v>
      </c>
      <c r="K77">
        <v>0</v>
      </c>
      <c r="L77">
        <v>-16777216</v>
      </c>
      <c r="M77" t="s">
        <v>878</v>
      </c>
      <c r="N77" t="s">
        <v>878</v>
      </c>
      <c r="O77" t="s">
        <v>1051</v>
      </c>
      <c r="P77" t="s">
        <v>12</v>
      </c>
      <c r="Q77" t="s">
        <v>1052</v>
      </c>
      <c r="S77" t="s">
        <v>1053</v>
      </c>
      <c r="T77" t="s">
        <v>919</v>
      </c>
      <c r="U77" t="s">
        <v>873</v>
      </c>
      <c r="V77" t="s">
        <v>1054</v>
      </c>
      <c r="W77" t="s">
        <v>875</v>
      </c>
      <c r="X77" t="s">
        <v>16</v>
      </c>
    </row>
    <row r="78" spans="1:24" x14ac:dyDescent="0.25">
      <c r="A78" t="s">
        <v>274</v>
      </c>
      <c r="B78" t="s">
        <v>274</v>
      </c>
      <c r="C78" t="s">
        <v>274</v>
      </c>
      <c r="D78" t="s">
        <v>501</v>
      </c>
      <c r="E78" t="s">
        <v>501</v>
      </c>
      <c r="F78">
        <v>7088</v>
      </c>
      <c r="G78" t="s">
        <v>507</v>
      </c>
      <c r="I78" t="s">
        <v>1065</v>
      </c>
      <c r="J78">
        <v>3</v>
      </c>
      <c r="K78">
        <v>0</v>
      </c>
      <c r="L78">
        <v>-16777216</v>
      </c>
      <c r="M78" t="s">
        <v>878</v>
      </c>
      <c r="N78" t="s">
        <v>878</v>
      </c>
      <c r="O78" t="s">
        <v>1051</v>
      </c>
      <c r="P78" t="s">
        <v>12</v>
      </c>
      <c r="Q78" t="s">
        <v>1052</v>
      </c>
      <c r="S78" t="s">
        <v>1053</v>
      </c>
      <c r="T78" t="s">
        <v>919</v>
      </c>
      <c r="U78" t="s">
        <v>873</v>
      </c>
      <c r="V78" t="s">
        <v>1054</v>
      </c>
      <c r="W78" t="s">
        <v>875</v>
      </c>
      <c r="X78" t="s">
        <v>16</v>
      </c>
    </row>
    <row r="79" spans="1:24" x14ac:dyDescent="0.25">
      <c r="A79" t="s">
        <v>213</v>
      </c>
      <c r="B79" t="s">
        <v>1066</v>
      </c>
      <c r="C79" t="s">
        <v>213</v>
      </c>
      <c r="D79" t="s">
        <v>501</v>
      </c>
      <c r="E79" t="s">
        <v>501</v>
      </c>
      <c r="F79">
        <v>3734</v>
      </c>
      <c r="G79" t="s">
        <v>507</v>
      </c>
      <c r="I79" t="s">
        <v>1067</v>
      </c>
      <c r="J79">
        <v>3</v>
      </c>
      <c r="K79">
        <v>0</v>
      </c>
      <c r="L79">
        <v>-16777216</v>
      </c>
      <c r="M79" t="s">
        <v>878</v>
      </c>
      <c r="N79" t="s">
        <v>878</v>
      </c>
      <c r="O79" t="s">
        <v>1051</v>
      </c>
      <c r="P79" t="s">
        <v>12</v>
      </c>
      <c r="Q79" t="s">
        <v>1052</v>
      </c>
      <c r="S79" t="s">
        <v>1053</v>
      </c>
      <c r="T79" t="s">
        <v>919</v>
      </c>
      <c r="U79" t="s">
        <v>873</v>
      </c>
      <c r="V79" t="s">
        <v>1054</v>
      </c>
      <c r="W79" t="s">
        <v>875</v>
      </c>
      <c r="X79" t="s">
        <v>16</v>
      </c>
    </row>
    <row r="80" spans="1:24" x14ac:dyDescent="0.25">
      <c r="A80" t="s">
        <v>1068</v>
      </c>
      <c r="B80" t="s">
        <v>1068</v>
      </c>
      <c r="C80" t="s">
        <v>1069</v>
      </c>
      <c r="D80" t="s">
        <v>501</v>
      </c>
      <c r="E80" t="s">
        <v>501</v>
      </c>
      <c r="F80">
        <v>66326</v>
      </c>
      <c r="G80" t="s">
        <v>507</v>
      </c>
      <c r="I80" t="s">
        <v>1070</v>
      </c>
      <c r="J80">
        <v>3</v>
      </c>
      <c r="K80">
        <v>0</v>
      </c>
      <c r="L80">
        <v>-16777216</v>
      </c>
      <c r="M80" t="s">
        <v>878</v>
      </c>
      <c r="N80" t="s">
        <v>878</v>
      </c>
      <c r="O80" t="s">
        <v>1051</v>
      </c>
      <c r="P80" t="s">
        <v>12</v>
      </c>
      <c r="Q80" t="s">
        <v>1052</v>
      </c>
      <c r="S80" t="s">
        <v>1053</v>
      </c>
      <c r="T80" t="s">
        <v>919</v>
      </c>
      <c r="U80" t="s">
        <v>873</v>
      </c>
      <c r="V80" t="s">
        <v>1054</v>
      </c>
      <c r="W80" t="s">
        <v>875</v>
      </c>
      <c r="X80" t="s">
        <v>16</v>
      </c>
    </row>
    <row r="81" spans="1:24" x14ac:dyDescent="0.25">
      <c r="A81" t="s">
        <v>230</v>
      </c>
      <c r="B81" t="s">
        <v>1071</v>
      </c>
      <c r="C81" t="s">
        <v>1072</v>
      </c>
      <c r="D81" t="s">
        <v>501</v>
      </c>
      <c r="E81" t="s">
        <v>501</v>
      </c>
      <c r="F81">
        <v>45245</v>
      </c>
      <c r="G81" t="s">
        <v>507</v>
      </c>
      <c r="I81" t="s">
        <v>1073</v>
      </c>
      <c r="J81">
        <v>3</v>
      </c>
      <c r="K81">
        <v>0</v>
      </c>
      <c r="L81">
        <v>-16777216</v>
      </c>
      <c r="M81" t="s">
        <v>878</v>
      </c>
      <c r="N81" t="s">
        <v>878</v>
      </c>
      <c r="O81" t="s">
        <v>1051</v>
      </c>
      <c r="P81" t="s">
        <v>12</v>
      </c>
      <c r="Q81" t="s">
        <v>1052</v>
      </c>
      <c r="S81" t="s">
        <v>1053</v>
      </c>
      <c r="T81" t="s">
        <v>919</v>
      </c>
      <c r="U81" t="s">
        <v>873</v>
      </c>
      <c r="V81" t="s">
        <v>1054</v>
      </c>
      <c r="W81" t="s">
        <v>875</v>
      </c>
      <c r="X81" t="s">
        <v>16</v>
      </c>
    </row>
    <row r="82" spans="1:24" x14ac:dyDescent="0.25">
      <c r="A82" t="s">
        <v>231</v>
      </c>
      <c r="B82" t="s">
        <v>1074</v>
      </c>
      <c r="C82" t="s">
        <v>1075</v>
      </c>
      <c r="D82" t="s">
        <v>501</v>
      </c>
      <c r="E82" t="s">
        <v>501</v>
      </c>
      <c r="F82">
        <v>45244</v>
      </c>
      <c r="G82" t="s">
        <v>507</v>
      </c>
      <c r="I82" t="s">
        <v>1076</v>
      </c>
      <c r="J82">
        <v>3</v>
      </c>
      <c r="K82">
        <v>0</v>
      </c>
      <c r="L82">
        <v>-16777216</v>
      </c>
      <c r="M82" t="s">
        <v>878</v>
      </c>
      <c r="N82" t="s">
        <v>878</v>
      </c>
      <c r="O82" t="s">
        <v>1051</v>
      </c>
      <c r="P82" t="s">
        <v>12</v>
      </c>
      <c r="Q82" t="s">
        <v>1052</v>
      </c>
      <c r="S82" t="s">
        <v>1053</v>
      </c>
      <c r="T82" t="s">
        <v>919</v>
      </c>
      <c r="U82" t="s">
        <v>873</v>
      </c>
      <c r="V82" t="s">
        <v>1054</v>
      </c>
      <c r="W82" t="s">
        <v>875</v>
      </c>
      <c r="X82" t="s">
        <v>16</v>
      </c>
    </row>
    <row r="83" spans="1:24" x14ac:dyDescent="0.25">
      <c r="A83" t="s">
        <v>263</v>
      </c>
      <c r="B83" t="s">
        <v>263</v>
      </c>
      <c r="C83" t="s">
        <v>263</v>
      </c>
      <c r="D83" t="s">
        <v>501</v>
      </c>
      <c r="E83" t="s">
        <v>501</v>
      </c>
      <c r="F83">
        <v>7131</v>
      </c>
      <c r="G83" t="s">
        <v>507</v>
      </c>
      <c r="I83" t="s">
        <v>964</v>
      </c>
      <c r="J83">
        <v>3</v>
      </c>
      <c r="K83">
        <v>0</v>
      </c>
      <c r="L83">
        <v>-16777216</v>
      </c>
      <c r="M83" t="s">
        <v>878</v>
      </c>
      <c r="N83" t="s">
        <v>878</v>
      </c>
      <c r="O83" t="s">
        <v>1051</v>
      </c>
      <c r="P83" t="s">
        <v>12</v>
      </c>
      <c r="Q83" t="s">
        <v>1052</v>
      </c>
      <c r="S83" t="s">
        <v>1053</v>
      </c>
      <c r="T83" t="s">
        <v>919</v>
      </c>
      <c r="U83" t="s">
        <v>873</v>
      </c>
      <c r="V83" t="s">
        <v>1054</v>
      </c>
      <c r="W83" t="s">
        <v>875</v>
      </c>
      <c r="X83" t="s">
        <v>16</v>
      </c>
    </row>
    <row r="84" spans="1:24" x14ac:dyDescent="0.25">
      <c r="A84" t="s">
        <v>1077</v>
      </c>
      <c r="B84" t="s">
        <v>1078</v>
      </c>
      <c r="C84" t="s">
        <v>1079</v>
      </c>
      <c r="D84" t="s">
        <v>501</v>
      </c>
      <c r="E84" t="s">
        <v>501</v>
      </c>
      <c r="F84" t="s">
        <v>1080</v>
      </c>
      <c r="G84" t="s">
        <v>514</v>
      </c>
      <c r="I84" t="s">
        <v>1081</v>
      </c>
      <c r="J84">
        <v>3</v>
      </c>
      <c r="K84">
        <v>0</v>
      </c>
      <c r="L84">
        <v>-16777216</v>
      </c>
      <c r="M84" t="s">
        <v>878</v>
      </c>
      <c r="N84" t="s">
        <v>878</v>
      </c>
      <c r="O84" t="s">
        <v>1051</v>
      </c>
      <c r="P84" t="s">
        <v>12</v>
      </c>
      <c r="Q84" t="s">
        <v>1052</v>
      </c>
      <c r="S84" t="s">
        <v>1053</v>
      </c>
      <c r="T84" t="s">
        <v>919</v>
      </c>
      <c r="U84" t="s">
        <v>873</v>
      </c>
      <c r="V84" t="s">
        <v>1054</v>
      </c>
      <c r="W84" t="s">
        <v>875</v>
      </c>
      <c r="X84" t="s">
        <v>16</v>
      </c>
    </row>
    <row r="85" spans="1:24" x14ac:dyDescent="0.25">
      <c r="A85" t="s">
        <v>1082</v>
      </c>
      <c r="B85" t="s">
        <v>1082</v>
      </c>
      <c r="C85" t="s">
        <v>1083</v>
      </c>
      <c r="D85" t="s">
        <v>501</v>
      </c>
      <c r="E85" t="s">
        <v>501</v>
      </c>
      <c r="F85">
        <v>71331</v>
      </c>
      <c r="G85" t="s">
        <v>507</v>
      </c>
      <c r="I85" t="s">
        <v>927</v>
      </c>
      <c r="J85">
        <v>3</v>
      </c>
      <c r="K85">
        <v>0</v>
      </c>
      <c r="L85">
        <v>-16777216</v>
      </c>
      <c r="M85">
        <v>200</v>
      </c>
      <c r="N85">
        <v>2500</v>
      </c>
      <c r="O85" t="s">
        <v>1051</v>
      </c>
      <c r="P85" t="s">
        <v>12</v>
      </c>
      <c r="Q85" t="s">
        <v>1052</v>
      </c>
      <c r="S85" t="s">
        <v>1053</v>
      </c>
      <c r="T85" t="s">
        <v>919</v>
      </c>
      <c r="U85" t="s">
        <v>873</v>
      </c>
      <c r="V85" t="s">
        <v>1054</v>
      </c>
      <c r="W85" t="s">
        <v>875</v>
      </c>
      <c r="X85" t="s">
        <v>16</v>
      </c>
    </row>
    <row r="86" spans="1:24" x14ac:dyDescent="0.25">
      <c r="A86" t="s">
        <v>223</v>
      </c>
      <c r="B86" t="s">
        <v>223</v>
      </c>
      <c r="C86" t="s">
        <v>223</v>
      </c>
      <c r="D86" t="s">
        <v>867</v>
      </c>
      <c r="E86" t="s">
        <v>502</v>
      </c>
      <c r="F86" t="s">
        <v>502</v>
      </c>
      <c r="G86" t="s">
        <v>514</v>
      </c>
      <c r="I86" t="s">
        <v>868</v>
      </c>
      <c r="J86">
        <v>3</v>
      </c>
      <c r="K86">
        <v>0</v>
      </c>
      <c r="L86">
        <v>-16777216</v>
      </c>
      <c r="M86">
        <v>-350</v>
      </c>
      <c r="N86">
        <v>-50</v>
      </c>
      <c r="O86" t="s">
        <v>263</v>
      </c>
      <c r="P86" t="s">
        <v>12</v>
      </c>
      <c r="Q86" t="s">
        <v>1084</v>
      </c>
      <c r="S86" t="s">
        <v>1085</v>
      </c>
      <c r="T86" t="s">
        <v>111</v>
      </c>
      <c r="U86" t="s">
        <v>873</v>
      </c>
      <c r="V86" t="s">
        <v>1086</v>
      </c>
      <c r="W86" t="s">
        <v>875</v>
      </c>
      <c r="X86" t="s">
        <v>16</v>
      </c>
    </row>
    <row r="87" spans="1:24" x14ac:dyDescent="0.25">
      <c r="A87" t="s">
        <v>262</v>
      </c>
      <c r="B87" t="s">
        <v>876</v>
      </c>
      <c r="C87" t="s">
        <v>596</v>
      </c>
      <c r="D87" t="s">
        <v>867</v>
      </c>
      <c r="E87" t="s">
        <v>375</v>
      </c>
      <c r="F87" t="s">
        <v>596</v>
      </c>
      <c r="G87" t="s">
        <v>514</v>
      </c>
      <c r="H87" t="s">
        <v>1087</v>
      </c>
      <c r="I87" t="s">
        <v>877</v>
      </c>
      <c r="J87">
        <v>3</v>
      </c>
      <c r="K87">
        <v>0</v>
      </c>
      <c r="L87">
        <v>-16777216</v>
      </c>
      <c r="M87" t="s">
        <v>878</v>
      </c>
      <c r="N87" t="s">
        <v>878</v>
      </c>
      <c r="O87" t="s">
        <v>263</v>
      </c>
      <c r="P87" t="s">
        <v>12</v>
      </c>
      <c r="Q87" t="s">
        <v>1084</v>
      </c>
      <c r="S87" t="s">
        <v>1085</v>
      </c>
      <c r="T87" t="s">
        <v>111</v>
      </c>
      <c r="U87" t="s">
        <v>873</v>
      </c>
      <c r="V87" t="s">
        <v>1086</v>
      </c>
      <c r="W87" t="s">
        <v>875</v>
      </c>
      <c r="X87" t="s">
        <v>16</v>
      </c>
    </row>
    <row r="88" spans="1:24" x14ac:dyDescent="0.25">
      <c r="A88" t="s">
        <v>270</v>
      </c>
      <c r="B88" t="s">
        <v>270</v>
      </c>
      <c r="C88" t="s">
        <v>879</v>
      </c>
      <c r="D88" t="s">
        <v>270</v>
      </c>
      <c r="E88" t="s">
        <v>270</v>
      </c>
      <c r="F88" t="s">
        <v>515</v>
      </c>
      <c r="G88" t="s">
        <v>514</v>
      </c>
      <c r="I88" t="s">
        <v>880</v>
      </c>
      <c r="J88">
        <v>3</v>
      </c>
      <c r="K88">
        <v>0</v>
      </c>
      <c r="L88">
        <v>-16777216</v>
      </c>
      <c r="M88" t="s">
        <v>878</v>
      </c>
      <c r="N88" t="s">
        <v>878</v>
      </c>
      <c r="O88" t="s">
        <v>263</v>
      </c>
      <c r="P88" t="s">
        <v>12</v>
      </c>
      <c r="Q88" t="s">
        <v>1084</v>
      </c>
      <c r="S88" t="s">
        <v>1085</v>
      </c>
      <c r="T88" t="s">
        <v>111</v>
      </c>
      <c r="U88" t="s">
        <v>873</v>
      </c>
      <c r="V88" t="s">
        <v>1086</v>
      </c>
      <c r="W88" t="s">
        <v>875</v>
      </c>
      <c r="X88" t="s">
        <v>16</v>
      </c>
    </row>
    <row r="89" spans="1:24" x14ac:dyDescent="0.25">
      <c r="A89" t="s">
        <v>244</v>
      </c>
      <c r="B89" t="s">
        <v>881</v>
      </c>
      <c r="C89" t="s">
        <v>882</v>
      </c>
      <c r="D89" t="s">
        <v>244</v>
      </c>
      <c r="E89" t="s">
        <v>244</v>
      </c>
      <c r="F89" t="s">
        <v>260</v>
      </c>
      <c r="G89" t="s">
        <v>514</v>
      </c>
      <c r="I89" t="s">
        <v>883</v>
      </c>
      <c r="J89">
        <v>3</v>
      </c>
      <c r="K89">
        <v>0</v>
      </c>
      <c r="L89">
        <v>-16777216</v>
      </c>
      <c r="M89" t="s">
        <v>878</v>
      </c>
      <c r="N89" t="s">
        <v>878</v>
      </c>
      <c r="O89" t="s">
        <v>263</v>
      </c>
      <c r="P89" t="s">
        <v>12</v>
      </c>
      <c r="Q89" t="s">
        <v>1084</v>
      </c>
      <c r="S89" t="s">
        <v>1085</v>
      </c>
      <c r="T89" t="s">
        <v>111</v>
      </c>
      <c r="U89" t="s">
        <v>873</v>
      </c>
      <c r="V89" t="s">
        <v>1086</v>
      </c>
      <c r="W89" t="s">
        <v>875</v>
      </c>
      <c r="X89" t="s">
        <v>16</v>
      </c>
    </row>
    <row r="90" spans="1:24" x14ac:dyDescent="0.25">
      <c r="A90" t="s">
        <v>375</v>
      </c>
      <c r="B90" t="s">
        <v>375</v>
      </c>
      <c r="C90" t="s">
        <v>885</v>
      </c>
      <c r="D90" t="s">
        <v>375</v>
      </c>
      <c r="E90" t="s">
        <v>375</v>
      </c>
      <c r="F90" t="s">
        <v>426</v>
      </c>
      <c r="G90" t="s">
        <v>514</v>
      </c>
      <c r="I90" t="s">
        <v>886</v>
      </c>
      <c r="J90">
        <v>3</v>
      </c>
      <c r="K90">
        <v>0</v>
      </c>
      <c r="L90">
        <v>-16777216</v>
      </c>
      <c r="M90" t="s">
        <v>878</v>
      </c>
      <c r="N90" t="s">
        <v>878</v>
      </c>
      <c r="O90" t="s">
        <v>263</v>
      </c>
      <c r="P90" t="s">
        <v>12</v>
      </c>
      <c r="Q90" t="s">
        <v>1084</v>
      </c>
      <c r="S90" t="s">
        <v>1085</v>
      </c>
      <c r="T90" t="s">
        <v>111</v>
      </c>
      <c r="U90" t="s">
        <v>873</v>
      </c>
      <c r="V90" t="s">
        <v>1086</v>
      </c>
      <c r="W90" t="s">
        <v>875</v>
      </c>
      <c r="X90" t="s">
        <v>16</v>
      </c>
    </row>
    <row r="91" spans="1:24" x14ac:dyDescent="0.25">
      <c r="A91" t="s">
        <v>377</v>
      </c>
      <c r="B91" t="s">
        <v>1088</v>
      </c>
      <c r="C91" t="s">
        <v>885</v>
      </c>
      <c r="D91" t="s">
        <v>375</v>
      </c>
      <c r="E91" t="s">
        <v>375</v>
      </c>
      <c r="F91" t="s">
        <v>426</v>
      </c>
      <c r="G91" t="s">
        <v>514</v>
      </c>
      <c r="I91" t="s">
        <v>886</v>
      </c>
      <c r="J91">
        <v>3</v>
      </c>
      <c r="K91">
        <v>0</v>
      </c>
      <c r="L91">
        <v>-16777216</v>
      </c>
      <c r="M91" t="s">
        <v>878</v>
      </c>
      <c r="N91" t="s">
        <v>878</v>
      </c>
      <c r="O91" t="s">
        <v>263</v>
      </c>
      <c r="P91" t="s">
        <v>12</v>
      </c>
      <c r="Q91" t="s">
        <v>1084</v>
      </c>
      <c r="S91" t="s">
        <v>1085</v>
      </c>
      <c r="T91" t="s">
        <v>111</v>
      </c>
      <c r="U91" t="s">
        <v>873</v>
      </c>
      <c r="V91" t="s">
        <v>1086</v>
      </c>
      <c r="W91" t="s">
        <v>875</v>
      </c>
      <c r="X91" t="s">
        <v>16</v>
      </c>
    </row>
    <row r="92" spans="1:24" x14ac:dyDescent="0.25">
      <c r="A92" t="s">
        <v>306</v>
      </c>
      <c r="B92" t="s">
        <v>1048</v>
      </c>
      <c r="C92" t="s">
        <v>1049</v>
      </c>
      <c r="D92" t="s">
        <v>501</v>
      </c>
      <c r="E92" t="s">
        <v>501</v>
      </c>
      <c r="F92">
        <v>7310</v>
      </c>
      <c r="G92" t="s">
        <v>507</v>
      </c>
      <c r="I92" t="s">
        <v>1050</v>
      </c>
      <c r="J92">
        <v>3</v>
      </c>
      <c r="K92">
        <v>0</v>
      </c>
      <c r="L92">
        <v>-16777216</v>
      </c>
      <c r="M92">
        <v>-700</v>
      </c>
      <c r="N92">
        <v>-100</v>
      </c>
      <c r="O92" t="s">
        <v>263</v>
      </c>
      <c r="P92" t="s">
        <v>12</v>
      </c>
      <c r="Q92" t="s">
        <v>1084</v>
      </c>
      <c r="S92" t="s">
        <v>1085</v>
      </c>
      <c r="T92" t="s">
        <v>111</v>
      </c>
      <c r="U92" t="s">
        <v>873</v>
      </c>
      <c r="V92" t="s">
        <v>1086</v>
      </c>
      <c r="W92" t="s">
        <v>875</v>
      </c>
      <c r="X92" t="s">
        <v>16</v>
      </c>
    </row>
    <row r="93" spans="1:24" x14ac:dyDescent="0.25">
      <c r="A93" t="s">
        <v>307</v>
      </c>
      <c r="B93" t="s">
        <v>1055</v>
      </c>
      <c r="C93" t="s">
        <v>1056</v>
      </c>
      <c r="D93" t="s">
        <v>501</v>
      </c>
      <c r="E93" t="s">
        <v>501</v>
      </c>
      <c r="F93">
        <v>7309</v>
      </c>
      <c r="G93" t="s">
        <v>507</v>
      </c>
      <c r="I93" t="s">
        <v>1057</v>
      </c>
      <c r="J93">
        <v>3</v>
      </c>
      <c r="K93">
        <v>0</v>
      </c>
      <c r="L93">
        <v>-16777216</v>
      </c>
      <c r="M93">
        <v>-700</v>
      </c>
      <c r="N93">
        <v>-100</v>
      </c>
      <c r="O93" t="s">
        <v>263</v>
      </c>
      <c r="P93" t="s">
        <v>12</v>
      </c>
      <c r="Q93" t="s">
        <v>1084</v>
      </c>
      <c r="S93" t="s">
        <v>1085</v>
      </c>
      <c r="T93" t="s">
        <v>111</v>
      </c>
      <c r="U93" t="s">
        <v>873</v>
      </c>
      <c r="V93" t="s">
        <v>1086</v>
      </c>
      <c r="W93" t="s">
        <v>875</v>
      </c>
      <c r="X93" t="s">
        <v>16</v>
      </c>
    </row>
    <row r="94" spans="1:24" x14ac:dyDescent="0.25">
      <c r="A94" t="s">
        <v>305</v>
      </c>
      <c r="B94" t="s">
        <v>1058</v>
      </c>
      <c r="C94" t="s">
        <v>1059</v>
      </c>
      <c r="D94" t="s">
        <v>501</v>
      </c>
      <c r="E94" t="s">
        <v>501</v>
      </c>
      <c r="F94">
        <v>68877</v>
      </c>
      <c r="G94" t="s">
        <v>507</v>
      </c>
      <c r="I94" t="s">
        <v>1060</v>
      </c>
      <c r="J94">
        <v>3</v>
      </c>
      <c r="K94">
        <v>0</v>
      </c>
      <c r="L94">
        <v>-16777216</v>
      </c>
      <c r="M94">
        <v>-700</v>
      </c>
      <c r="N94">
        <v>-100</v>
      </c>
      <c r="O94" t="s">
        <v>263</v>
      </c>
      <c r="P94" t="s">
        <v>12</v>
      </c>
      <c r="Q94" t="s">
        <v>1084</v>
      </c>
      <c r="S94" t="s">
        <v>1085</v>
      </c>
      <c r="T94" t="s">
        <v>111</v>
      </c>
      <c r="U94" t="s">
        <v>873</v>
      </c>
      <c r="V94" t="s">
        <v>1086</v>
      </c>
      <c r="W94" t="s">
        <v>875</v>
      </c>
      <c r="X94" t="s">
        <v>16</v>
      </c>
    </row>
    <row r="95" spans="1:24" x14ac:dyDescent="0.25">
      <c r="A95" t="s">
        <v>274</v>
      </c>
      <c r="B95" t="s">
        <v>274</v>
      </c>
      <c r="C95" t="s">
        <v>274</v>
      </c>
      <c r="D95" t="s">
        <v>501</v>
      </c>
      <c r="E95" t="s">
        <v>501</v>
      </c>
      <c r="F95">
        <v>7088</v>
      </c>
      <c r="G95" t="s">
        <v>507</v>
      </c>
      <c r="I95" t="s">
        <v>1065</v>
      </c>
      <c r="J95">
        <v>3</v>
      </c>
      <c r="K95">
        <v>0</v>
      </c>
      <c r="L95">
        <v>-16777216</v>
      </c>
      <c r="M95" t="s">
        <v>878</v>
      </c>
      <c r="N95" t="s">
        <v>878</v>
      </c>
      <c r="O95" t="s">
        <v>263</v>
      </c>
      <c r="P95" t="s">
        <v>12</v>
      </c>
      <c r="Q95" t="s">
        <v>1084</v>
      </c>
      <c r="S95" t="s">
        <v>1085</v>
      </c>
      <c r="T95" t="s">
        <v>111</v>
      </c>
      <c r="U95" t="s">
        <v>873</v>
      </c>
      <c r="V95" t="s">
        <v>1086</v>
      </c>
      <c r="W95" t="s">
        <v>875</v>
      </c>
      <c r="X95" t="s">
        <v>16</v>
      </c>
    </row>
    <row r="96" spans="1:24" x14ac:dyDescent="0.25">
      <c r="A96" t="s">
        <v>446</v>
      </c>
      <c r="B96" t="s">
        <v>446</v>
      </c>
      <c r="C96" t="s">
        <v>901</v>
      </c>
      <c r="D96" t="s">
        <v>501</v>
      </c>
      <c r="E96" t="s">
        <v>501</v>
      </c>
      <c r="F96">
        <v>7647</v>
      </c>
      <c r="G96" t="s">
        <v>507</v>
      </c>
      <c r="I96" t="s">
        <v>902</v>
      </c>
      <c r="J96">
        <v>3</v>
      </c>
      <c r="K96">
        <v>0</v>
      </c>
      <c r="L96">
        <v>-16777216</v>
      </c>
      <c r="M96">
        <v>20</v>
      </c>
      <c r="N96">
        <v>40</v>
      </c>
      <c r="O96" t="s">
        <v>263</v>
      </c>
      <c r="P96" t="s">
        <v>12</v>
      </c>
      <c r="Q96" t="s">
        <v>1084</v>
      </c>
      <c r="S96" t="s">
        <v>1085</v>
      </c>
      <c r="T96" t="s">
        <v>111</v>
      </c>
      <c r="U96" t="s">
        <v>873</v>
      </c>
      <c r="V96" t="s">
        <v>1086</v>
      </c>
      <c r="W96" t="s">
        <v>875</v>
      </c>
      <c r="X96" t="s">
        <v>16</v>
      </c>
    </row>
    <row r="97" spans="1:24" x14ac:dyDescent="0.25">
      <c r="A97" t="s">
        <v>373</v>
      </c>
      <c r="B97" t="s">
        <v>1089</v>
      </c>
      <c r="C97" t="s">
        <v>516</v>
      </c>
      <c r="D97" t="s">
        <v>500</v>
      </c>
      <c r="E97" t="s">
        <v>503</v>
      </c>
      <c r="F97" t="s">
        <v>516</v>
      </c>
      <c r="G97" t="s">
        <v>514</v>
      </c>
      <c r="I97" t="s">
        <v>1090</v>
      </c>
      <c r="J97">
        <v>3</v>
      </c>
      <c r="K97">
        <v>0</v>
      </c>
      <c r="L97">
        <v>-16777216</v>
      </c>
      <c r="M97" t="s">
        <v>878</v>
      </c>
      <c r="N97" t="s">
        <v>878</v>
      </c>
      <c r="O97" t="s">
        <v>263</v>
      </c>
      <c r="P97" t="s">
        <v>12</v>
      </c>
      <c r="Q97" t="s">
        <v>1084</v>
      </c>
      <c r="S97" t="s">
        <v>1085</v>
      </c>
      <c r="T97" t="s">
        <v>111</v>
      </c>
      <c r="U97" t="s">
        <v>873</v>
      </c>
      <c r="V97" t="s">
        <v>1086</v>
      </c>
      <c r="W97" t="s">
        <v>875</v>
      </c>
      <c r="X97" t="s">
        <v>16</v>
      </c>
    </row>
    <row r="98" spans="1:24" x14ac:dyDescent="0.25">
      <c r="A98" t="s">
        <v>282</v>
      </c>
      <c r="B98" t="s">
        <v>903</v>
      </c>
      <c r="C98" t="s">
        <v>904</v>
      </c>
      <c r="D98" t="s">
        <v>501</v>
      </c>
      <c r="E98" t="s">
        <v>501</v>
      </c>
      <c r="F98">
        <v>7205</v>
      </c>
      <c r="G98" t="s">
        <v>507</v>
      </c>
      <c r="I98" t="s">
        <v>905</v>
      </c>
      <c r="J98">
        <v>3</v>
      </c>
      <c r="K98">
        <v>0</v>
      </c>
      <c r="L98">
        <v>-16777216</v>
      </c>
      <c r="M98" t="s">
        <v>878</v>
      </c>
      <c r="N98" t="s">
        <v>878</v>
      </c>
      <c r="O98" t="s">
        <v>263</v>
      </c>
      <c r="P98" t="s">
        <v>12</v>
      </c>
      <c r="Q98" t="s">
        <v>1084</v>
      </c>
      <c r="S98" t="s">
        <v>1085</v>
      </c>
      <c r="T98" t="s">
        <v>111</v>
      </c>
      <c r="U98" t="s">
        <v>873</v>
      </c>
      <c r="V98" t="s">
        <v>1086</v>
      </c>
      <c r="W98" t="s">
        <v>875</v>
      </c>
      <c r="X98" t="s">
        <v>16</v>
      </c>
    </row>
    <row r="99" spans="1:24" x14ac:dyDescent="0.25">
      <c r="A99" t="s">
        <v>283</v>
      </c>
      <c r="B99" t="s">
        <v>906</v>
      </c>
      <c r="C99" t="s">
        <v>907</v>
      </c>
      <c r="D99" t="s">
        <v>501</v>
      </c>
      <c r="E99" t="s">
        <v>501</v>
      </c>
      <c r="F99">
        <v>7204</v>
      </c>
      <c r="G99" t="s">
        <v>507</v>
      </c>
      <c r="I99" t="s">
        <v>908</v>
      </c>
      <c r="J99">
        <v>3</v>
      </c>
      <c r="K99">
        <v>0</v>
      </c>
      <c r="L99">
        <v>-16777216</v>
      </c>
      <c r="M99" t="s">
        <v>878</v>
      </c>
      <c r="N99" t="s">
        <v>878</v>
      </c>
      <c r="O99" t="s">
        <v>263</v>
      </c>
      <c r="P99" t="s">
        <v>12</v>
      </c>
      <c r="Q99" t="s">
        <v>1084</v>
      </c>
      <c r="S99" t="s">
        <v>1085</v>
      </c>
      <c r="T99" t="s">
        <v>111</v>
      </c>
      <c r="U99" t="s">
        <v>873</v>
      </c>
      <c r="V99" t="s">
        <v>1086</v>
      </c>
      <c r="W99" t="s">
        <v>875</v>
      </c>
      <c r="X99" t="s">
        <v>16</v>
      </c>
    </row>
    <row r="100" spans="1:24" x14ac:dyDescent="0.25">
      <c r="A100" t="s">
        <v>281</v>
      </c>
      <c r="B100" t="s">
        <v>909</v>
      </c>
      <c r="C100" t="s">
        <v>910</v>
      </c>
      <c r="D100" t="s">
        <v>501</v>
      </c>
      <c r="E100" t="s">
        <v>501</v>
      </c>
      <c r="F100">
        <v>7203</v>
      </c>
      <c r="G100" t="s">
        <v>507</v>
      </c>
      <c r="I100" t="s">
        <v>911</v>
      </c>
      <c r="J100">
        <v>3</v>
      </c>
      <c r="K100">
        <v>0</v>
      </c>
      <c r="L100">
        <v>-16777216</v>
      </c>
      <c r="M100" t="s">
        <v>878</v>
      </c>
      <c r="N100" t="s">
        <v>878</v>
      </c>
      <c r="O100" t="s">
        <v>263</v>
      </c>
      <c r="P100" t="s">
        <v>12</v>
      </c>
      <c r="Q100" t="s">
        <v>1084</v>
      </c>
      <c r="S100" t="s">
        <v>1085</v>
      </c>
      <c r="T100" t="s">
        <v>111</v>
      </c>
      <c r="U100" t="s">
        <v>873</v>
      </c>
      <c r="V100" t="s">
        <v>1086</v>
      </c>
      <c r="W100" t="s">
        <v>875</v>
      </c>
      <c r="X100" t="s">
        <v>16</v>
      </c>
    </row>
    <row r="101" spans="1:24" x14ac:dyDescent="0.25">
      <c r="A101" t="s">
        <v>292</v>
      </c>
      <c r="B101" t="s">
        <v>292</v>
      </c>
      <c r="C101" t="s">
        <v>292</v>
      </c>
      <c r="D101" t="s">
        <v>501</v>
      </c>
      <c r="E101" t="s">
        <v>501</v>
      </c>
      <c r="F101">
        <v>7197</v>
      </c>
      <c r="G101" t="s">
        <v>507</v>
      </c>
      <c r="I101" t="s">
        <v>965</v>
      </c>
      <c r="J101">
        <v>3</v>
      </c>
      <c r="K101">
        <v>0</v>
      </c>
      <c r="L101">
        <v>-16777216</v>
      </c>
      <c r="M101" t="s">
        <v>878</v>
      </c>
      <c r="N101" t="s">
        <v>878</v>
      </c>
      <c r="O101" t="s">
        <v>263</v>
      </c>
      <c r="P101" t="s">
        <v>12</v>
      </c>
      <c r="Q101" t="s">
        <v>1084</v>
      </c>
      <c r="S101" t="s">
        <v>1085</v>
      </c>
      <c r="T101" t="s">
        <v>111</v>
      </c>
      <c r="U101" t="s">
        <v>873</v>
      </c>
      <c r="V101" t="s">
        <v>1086</v>
      </c>
      <c r="W101" t="s">
        <v>875</v>
      </c>
      <c r="X101" t="s">
        <v>16</v>
      </c>
    </row>
    <row r="102" spans="1:24" x14ac:dyDescent="0.25">
      <c r="A102" t="s">
        <v>887</v>
      </c>
      <c r="B102" t="s">
        <v>888</v>
      </c>
      <c r="C102" t="s">
        <v>889</v>
      </c>
      <c r="D102" t="s">
        <v>889</v>
      </c>
      <c r="E102" t="s">
        <v>48</v>
      </c>
      <c r="F102">
        <v>11296</v>
      </c>
      <c r="G102" t="s">
        <v>577</v>
      </c>
      <c r="I102" t="s">
        <v>890</v>
      </c>
      <c r="J102">
        <v>3</v>
      </c>
      <c r="K102">
        <v>0</v>
      </c>
      <c r="L102">
        <v>-16777216</v>
      </c>
      <c r="M102" t="s">
        <v>878</v>
      </c>
      <c r="N102" t="s">
        <v>878</v>
      </c>
      <c r="O102" t="s">
        <v>263</v>
      </c>
      <c r="P102" t="s">
        <v>12</v>
      </c>
      <c r="Q102" t="s">
        <v>1084</v>
      </c>
      <c r="S102" t="s">
        <v>1085</v>
      </c>
      <c r="T102" t="s">
        <v>111</v>
      </c>
      <c r="U102" t="s">
        <v>873</v>
      </c>
      <c r="V102" t="s">
        <v>1086</v>
      </c>
      <c r="W102" t="s">
        <v>875</v>
      </c>
      <c r="X102" t="s">
        <v>16</v>
      </c>
    </row>
    <row r="103" spans="1:24" x14ac:dyDescent="0.25">
      <c r="A103" t="s">
        <v>591</v>
      </c>
      <c r="B103" t="s">
        <v>888</v>
      </c>
      <c r="C103" t="s">
        <v>889</v>
      </c>
      <c r="D103" t="s">
        <v>889</v>
      </c>
      <c r="E103" t="s">
        <v>48</v>
      </c>
      <c r="F103">
        <v>11296</v>
      </c>
      <c r="G103" t="s">
        <v>577</v>
      </c>
      <c r="I103" t="s">
        <v>890</v>
      </c>
      <c r="J103">
        <v>3</v>
      </c>
      <c r="K103">
        <v>0</v>
      </c>
      <c r="L103">
        <v>-16777216</v>
      </c>
      <c r="M103" t="s">
        <v>878</v>
      </c>
      <c r="N103" t="s">
        <v>878</v>
      </c>
      <c r="O103" t="s">
        <v>263</v>
      </c>
      <c r="P103" t="s">
        <v>12</v>
      </c>
      <c r="Q103" t="s">
        <v>1084</v>
      </c>
      <c r="S103" t="s">
        <v>1085</v>
      </c>
      <c r="T103" t="s">
        <v>111</v>
      </c>
      <c r="U103" t="s">
        <v>873</v>
      </c>
      <c r="V103" t="s">
        <v>1086</v>
      </c>
      <c r="W103" t="s">
        <v>875</v>
      </c>
      <c r="X103" t="s">
        <v>16</v>
      </c>
    </row>
    <row r="104" spans="1:24" x14ac:dyDescent="0.25">
      <c r="A104" t="s">
        <v>912</v>
      </c>
      <c r="B104" t="s">
        <v>888</v>
      </c>
      <c r="C104" t="s">
        <v>889</v>
      </c>
      <c r="D104" t="s">
        <v>889</v>
      </c>
      <c r="E104" t="s">
        <v>48</v>
      </c>
      <c r="F104">
        <v>11296</v>
      </c>
      <c r="G104" t="s">
        <v>577</v>
      </c>
      <c r="I104" t="s">
        <v>890</v>
      </c>
      <c r="J104">
        <v>3</v>
      </c>
      <c r="K104">
        <v>0</v>
      </c>
      <c r="L104">
        <v>-16777216</v>
      </c>
      <c r="M104" t="s">
        <v>878</v>
      </c>
      <c r="N104" t="s">
        <v>878</v>
      </c>
      <c r="O104" t="s">
        <v>263</v>
      </c>
      <c r="P104" t="s">
        <v>12</v>
      </c>
      <c r="Q104" t="s">
        <v>1084</v>
      </c>
      <c r="S104" t="s">
        <v>1085</v>
      </c>
      <c r="T104" t="s">
        <v>111</v>
      </c>
      <c r="U104" t="s">
        <v>873</v>
      </c>
      <c r="V104" t="s">
        <v>1086</v>
      </c>
      <c r="W104" t="s">
        <v>875</v>
      </c>
      <c r="X104" t="s">
        <v>16</v>
      </c>
    </row>
    <row r="105" spans="1:24" x14ac:dyDescent="0.25">
      <c r="A105" t="s">
        <v>223</v>
      </c>
      <c r="B105" t="s">
        <v>223</v>
      </c>
      <c r="C105" t="s">
        <v>223</v>
      </c>
      <c r="D105" t="s">
        <v>867</v>
      </c>
      <c r="E105" t="s">
        <v>502</v>
      </c>
      <c r="F105" t="s">
        <v>502</v>
      </c>
      <c r="G105" t="s">
        <v>514</v>
      </c>
      <c r="I105" t="s">
        <v>868</v>
      </c>
      <c r="J105">
        <v>3</v>
      </c>
      <c r="K105">
        <v>0</v>
      </c>
      <c r="L105">
        <v>-16777216</v>
      </c>
      <c r="M105">
        <v>-350</v>
      </c>
      <c r="N105">
        <v>-50</v>
      </c>
      <c r="O105" t="s">
        <v>1091</v>
      </c>
      <c r="P105" t="s">
        <v>12</v>
      </c>
      <c r="Q105" t="s">
        <v>1092</v>
      </c>
      <c r="S105" t="s">
        <v>1053</v>
      </c>
      <c r="T105" t="s">
        <v>111</v>
      </c>
      <c r="U105" t="s">
        <v>873</v>
      </c>
      <c r="V105" t="s">
        <v>1093</v>
      </c>
      <c r="W105" t="s">
        <v>875</v>
      </c>
      <c r="X105" t="s">
        <v>16</v>
      </c>
    </row>
    <row r="106" spans="1:24" x14ac:dyDescent="0.25">
      <c r="A106" t="s">
        <v>262</v>
      </c>
      <c r="B106" t="s">
        <v>876</v>
      </c>
      <c r="C106" t="s">
        <v>596</v>
      </c>
      <c r="D106" t="s">
        <v>867</v>
      </c>
      <c r="E106" t="s">
        <v>375</v>
      </c>
      <c r="F106" t="s">
        <v>596</v>
      </c>
      <c r="G106" t="s">
        <v>514</v>
      </c>
      <c r="H106" t="s">
        <v>597</v>
      </c>
      <c r="I106" t="s">
        <v>877</v>
      </c>
      <c r="J106">
        <v>3</v>
      </c>
      <c r="K106">
        <v>0</v>
      </c>
      <c r="L106">
        <v>-16777216</v>
      </c>
      <c r="M106" t="s">
        <v>878</v>
      </c>
      <c r="N106" t="s">
        <v>878</v>
      </c>
      <c r="O106" t="s">
        <v>1091</v>
      </c>
      <c r="P106" t="s">
        <v>12</v>
      </c>
      <c r="Q106" t="s">
        <v>1092</v>
      </c>
      <c r="S106" t="s">
        <v>1053</v>
      </c>
      <c r="T106" t="s">
        <v>111</v>
      </c>
      <c r="U106" t="s">
        <v>873</v>
      </c>
      <c r="V106" t="s">
        <v>1093</v>
      </c>
      <c r="W106" t="s">
        <v>875</v>
      </c>
      <c r="X106" t="s">
        <v>16</v>
      </c>
    </row>
    <row r="107" spans="1:24" x14ac:dyDescent="0.25">
      <c r="A107" t="s">
        <v>1094</v>
      </c>
      <c r="B107" t="s">
        <v>1095</v>
      </c>
      <c r="C107" t="s">
        <v>1096</v>
      </c>
      <c r="D107" t="s">
        <v>270</v>
      </c>
      <c r="E107" t="s">
        <v>270</v>
      </c>
      <c r="F107" t="s">
        <v>1097</v>
      </c>
      <c r="G107" t="s">
        <v>514</v>
      </c>
      <c r="I107" t="s">
        <v>1098</v>
      </c>
      <c r="J107">
        <v>3</v>
      </c>
      <c r="K107">
        <v>0</v>
      </c>
      <c r="L107">
        <v>-16777216</v>
      </c>
      <c r="M107" t="s">
        <v>878</v>
      </c>
      <c r="N107" t="s">
        <v>878</v>
      </c>
      <c r="O107" t="s">
        <v>1091</v>
      </c>
      <c r="P107" t="s">
        <v>12</v>
      </c>
      <c r="Q107" t="s">
        <v>1092</v>
      </c>
      <c r="S107" t="s">
        <v>1053</v>
      </c>
      <c r="T107" t="s">
        <v>111</v>
      </c>
      <c r="U107" t="s">
        <v>873</v>
      </c>
      <c r="V107" t="s">
        <v>1093</v>
      </c>
      <c r="W107" t="s">
        <v>875</v>
      </c>
      <c r="X107" t="s">
        <v>16</v>
      </c>
    </row>
    <row r="108" spans="1:24" x14ac:dyDescent="0.25">
      <c r="A108" t="s">
        <v>1099</v>
      </c>
      <c r="B108" t="s">
        <v>1100</v>
      </c>
      <c r="C108" t="s">
        <v>1096</v>
      </c>
      <c r="D108" t="s">
        <v>270</v>
      </c>
      <c r="E108" t="s">
        <v>270</v>
      </c>
      <c r="F108" t="s">
        <v>1097</v>
      </c>
      <c r="G108" t="s">
        <v>514</v>
      </c>
      <c r="I108" t="s">
        <v>1098</v>
      </c>
      <c r="J108">
        <v>3</v>
      </c>
      <c r="K108">
        <v>0</v>
      </c>
      <c r="L108">
        <v>-16777216</v>
      </c>
      <c r="M108" t="s">
        <v>878</v>
      </c>
      <c r="N108" t="s">
        <v>878</v>
      </c>
      <c r="O108" t="s">
        <v>1091</v>
      </c>
      <c r="P108" t="s">
        <v>12</v>
      </c>
      <c r="Q108" t="s">
        <v>1092</v>
      </c>
      <c r="S108" t="s">
        <v>1053</v>
      </c>
      <c r="T108" t="s">
        <v>111</v>
      </c>
      <c r="U108" t="s">
        <v>873</v>
      </c>
      <c r="V108" t="s">
        <v>1093</v>
      </c>
      <c r="W108" t="s">
        <v>875</v>
      </c>
      <c r="X108" t="s">
        <v>16</v>
      </c>
    </row>
    <row r="109" spans="1:24" x14ac:dyDescent="0.25">
      <c r="A109" t="s">
        <v>1101</v>
      </c>
      <c r="B109" t="s">
        <v>1102</v>
      </c>
      <c r="C109" t="s">
        <v>1096</v>
      </c>
      <c r="D109" t="s">
        <v>270</v>
      </c>
      <c r="E109" t="s">
        <v>270</v>
      </c>
      <c r="F109" t="s">
        <v>1097</v>
      </c>
      <c r="G109" t="s">
        <v>514</v>
      </c>
      <c r="I109" t="s">
        <v>1098</v>
      </c>
      <c r="J109">
        <v>3</v>
      </c>
      <c r="K109">
        <v>0</v>
      </c>
      <c r="L109">
        <v>-16777216</v>
      </c>
      <c r="M109" t="s">
        <v>878</v>
      </c>
      <c r="N109" t="s">
        <v>878</v>
      </c>
      <c r="O109" t="s">
        <v>1091</v>
      </c>
      <c r="P109" t="s">
        <v>12</v>
      </c>
      <c r="Q109" t="s">
        <v>1092</v>
      </c>
      <c r="S109" t="s">
        <v>1053</v>
      </c>
      <c r="T109" t="s">
        <v>111</v>
      </c>
      <c r="U109" t="s">
        <v>873</v>
      </c>
      <c r="V109" t="s">
        <v>1093</v>
      </c>
      <c r="W109" t="s">
        <v>875</v>
      </c>
      <c r="X109" t="s">
        <v>16</v>
      </c>
    </row>
    <row r="110" spans="1:24" x14ac:dyDescent="0.25">
      <c r="A110" t="s">
        <v>1103</v>
      </c>
      <c r="B110" t="s">
        <v>1104</v>
      </c>
      <c r="C110" t="s">
        <v>1096</v>
      </c>
      <c r="D110" t="s">
        <v>270</v>
      </c>
      <c r="E110" t="s">
        <v>270</v>
      </c>
      <c r="F110" t="s">
        <v>1097</v>
      </c>
      <c r="G110" t="s">
        <v>514</v>
      </c>
      <c r="I110" t="s">
        <v>1098</v>
      </c>
      <c r="J110">
        <v>3</v>
      </c>
      <c r="K110">
        <v>0</v>
      </c>
      <c r="L110">
        <v>-16777216</v>
      </c>
      <c r="M110" t="s">
        <v>878</v>
      </c>
      <c r="N110" t="s">
        <v>878</v>
      </c>
      <c r="O110" t="s">
        <v>1091</v>
      </c>
      <c r="P110" t="s">
        <v>12</v>
      </c>
      <c r="Q110" t="s">
        <v>1092</v>
      </c>
      <c r="S110" t="s">
        <v>1053</v>
      </c>
      <c r="T110" t="s">
        <v>111</v>
      </c>
      <c r="U110" t="s">
        <v>873</v>
      </c>
      <c r="V110" t="s">
        <v>1093</v>
      </c>
      <c r="W110" t="s">
        <v>875</v>
      </c>
      <c r="X110" t="s">
        <v>16</v>
      </c>
    </row>
    <row r="111" spans="1:24" x14ac:dyDescent="0.25">
      <c r="A111" t="s">
        <v>1105</v>
      </c>
      <c r="B111" t="s">
        <v>1106</v>
      </c>
      <c r="C111" t="s">
        <v>1096</v>
      </c>
      <c r="D111" t="s">
        <v>270</v>
      </c>
      <c r="E111" t="s">
        <v>270</v>
      </c>
      <c r="F111" t="s">
        <v>1097</v>
      </c>
      <c r="G111" t="s">
        <v>514</v>
      </c>
      <c r="I111" t="s">
        <v>1098</v>
      </c>
      <c r="J111">
        <v>3</v>
      </c>
      <c r="K111">
        <v>0</v>
      </c>
      <c r="L111">
        <v>-16777216</v>
      </c>
      <c r="M111" t="s">
        <v>878</v>
      </c>
      <c r="N111" t="s">
        <v>878</v>
      </c>
      <c r="O111" t="s">
        <v>1091</v>
      </c>
      <c r="P111" t="s">
        <v>12</v>
      </c>
      <c r="Q111" t="s">
        <v>1092</v>
      </c>
      <c r="S111" t="s">
        <v>1053</v>
      </c>
      <c r="T111" t="s">
        <v>111</v>
      </c>
      <c r="U111" t="s">
        <v>873</v>
      </c>
      <c r="V111" t="s">
        <v>1093</v>
      </c>
      <c r="W111" t="s">
        <v>875</v>
      </c>
      <c r="X111" t="s">
        <v>16</v>
      </c>
    </row>
    <row r="112" spans="1:24" x14ac:dyDescent="0.25">
      <c r="A112" t="s">
        <v>1107</v>
      </c>
      <c r="B112" t="s">
        <v>1108</v>
      </c>
      <c r="C112" t="s">
        <v>1096</v>
      </c>
      <c r="D112" t="s">
        <v>270</v>
      </c>
      <c r="E112" t="s">
        <v>270</v>
      </c>
      <c r="F112" t="s">
        <v>1097</v>
      </c>
      <c r="G112" t="s">
        <v>514</v>
      </c>
      <c r="I112" t="s">
        <v>1098</v>
      </c>
      <c r="J112">
        <v>3</v>
      </c>
      <c r="K112">
        <v>0</v>
      </c>
      <c r="L112">
        <v>-16777216</v>
      </c>
      <c r="M112" t="s">
        <v>878</v>
      </c>
      <c r="N112" t="s">
        <v>878</v>
      </c>
      <c r="O112" t="s">
        <v>1091</v>
      </c>
      <c r="P112" t="s">
        <v>12</v>
      </c>
      <c r="Q112" t="s">
        <v>1092</v>
      </c>
      <c r="S112" t="s">
        <v>1053</v>
      </c>
      <c r="T112" t="s">
        <v>111</v>
      </c>
      <c r="U112" t="s">
        <v>873</v>
      </c>
      <c r="V112" t="s">
        <v>1093</v>
      </c>
      <c r="W112" t="s">
        <v>875</v>
      </c>
      <c r="X112" t="s">
        <v>16</v>
      </c>
    </row>
    <row r="113" spans="1:24" x14ac:dyDescent="0.25">
      <c r="A113" t="s">
        <v>1109</v>
      </c>
      <c r="B113" t="s">
        <v>1110</v>
      </c>
      <c r="C113" t="s">
        <v>1096</v>
      </c>
      <c r="D113" t="s">
        <v>270</v>
      </c>
      <c r="E113" t="s">
        <v>270</v>
      </c>
      <c r="F113" t="s">
        <v>1097</v>
      </c>
      <c r="G113" t="s">
        <v>514</v>
      </c>
      <c r="I113" t="s">
        <v>1098</v>
      </c>
      <c r="J113">
        <v>3</v>
      </c>
      <c r="K113">
        <v>0</v>
      </c>
      <c r="L113">
        <v>-16777216</v>
      </c>
      <c r="M113" t="s">
        <v>878</v>
      </c>
      <c r="N113" t="s">
        <v>878</v>
      </c>
      <c r="O113" t="s">
        <v>1091</v>
      </c>
      <c r="P113" t="s">
        <v>12</v>
      </c>
      <c r="Q113" t="s">
        <v>1092</v>
      </c>
      <c r="S113" t="s">
        <v>1053</v>
      </c>
      <c r="T113" t="s">
        <v>111</v>
      </c>
      <c r="U113" t="s">
        <v>873</v>
      </c>
      <c r="V113" t="s">
        <v>1093</v>
      </c>
      <c r="W113" t="s">
        <v>875</v>
      </c>
      <c r="X113" t="s">
        <v>16</v>
      </c>
    </row>
    <row r="114" spans="1:24" x14ac:dyDescent="0.25">
      <c r="A114" t="s">
        <v>1111</v>
      </c>
      <c r="B114" t="s">
        <v>1112</v>
      </c>
      <c r="C114" t="s">
        <v>1096</v>
      </c>
      <c r="D114" t="s">
        <v>270</v>
      </c>
      <c r="E114" t="s">
        <v>270</v>
      </c>
      <c r="F114" t="s">
        <v>1097</v>
      </c>
      <c r="G114" t="s">
        <v>514</v>
      </c>
      <c r="I114" t="s">
        <v>1098</v>
      </c>
      <c r="J114">
        <v>3</v>
      </c>
      <c r="K114">
        <v>0</v>
      </c>
      <c r="L114">
        <v>-16777216</v>
      </c>
      <c r="M114" t="s">
        <v>878</v>
      </c>
      <c r="N114" t="s">
        <v>878</v>
      </c>
      <c r="O114" t="s">
        <v>1091</v>
      </c>
      <c r="P114" t="s">
        <v>12</v>
      </c>
      <c r="Q114" t="s">
        <v>1092</v>
      </c>
      <c r="S114" t="s">
        <v>1053</v>
      </c>
      <c r="T114" t="s">
        <v>111</v>
      </c>
      <c r="U114" t="s">
        <v>873</v>
      </c>
      <c r="V114" t="s">
        <v>1093</v>
      </c>
      <c r="W114" t="s">
        <v>875</v>
      </c>
      <c r="X114" t="s">
        <v>16</v>
      </c>
    </row>
    <row r="115" spans="1:24" x14ac:dyDescent="0.25">
      <c r="A115" t="s">
        <v>1113</v>
      </c>
      <c r="B115" t="s">
        <v>1114</v>
      </c>
      <c r="C115" t="s">
        <v>1096</v>
      </c>
      <c r="D115" t="s">
        <v>270</v>
      </c>
      <c r="E115" t="s">
        <v>270</v>
      </c>
      <c r="F115" t="s">
        <v>1097</v>
      </c>
      <c r="G115" t="s">
        <v>514</v>
      </c>
      <c r="I115" t="s">
        <v>1098</v>
      </c>
      <c r="J115">
        <v>3</v>
      </c>
      <c r="K115">
        <v>0</v>
      </c>
      <c r="L115">
        <v>-16777216</v>
      </c>
      <c r="M115" t="s">
        <v>878</v>
      </c>
      <c r="N115" t="s">
        <v>878</v>
      </c>
      <c r="O115" t="s">
        <v>1091</v>
      </c>
      <c r="P115" t="s">
        <v>12</v>
      </c>
      <c r="Q115" t="s">
        <v>1092</v>
      </c>
      <c r="S115" t="s">
        <v>1053</v>
      </c>
      <c r="T115" t="s">
        <v>111</v>
      </c>
      <c r="U115" t="s">
        <v>873</v>
      </c>
      <c r="V115" t="s">
        <v>1093</v>
      </c>
      <c r="W115" t="s">
        <v>875</v>
      </c>
      <c r="X115" t="s">
        <v>16</v>
      </c>
    </row>
    <row r="116" spans="1:24" x14ac:dyDescent="0.25">
      <c r="A116" t="s">
        <v>1115</v>
      </c>
      <c r="B116" t="s">
        <v>1116</v>
      </c>
      <c r="C116" t="s">
        <v>1096</v>
      </c>
      <c r="D116" t="s">
        <v>270</v>
      </c>
      <c r="E116" t="s">
        <v>270</v>
      </c>
      <c r="F116" t="s">
        <v>1097</v>
      </c>
      <c r="G116" t="s">
        <v>514</v>
      </c>
      <c r="I116" t="s">
        <v>1098</v>
      </c>
      <c r="J116">
        <v>3</v>
      </c>
      <c r="K116">
        <v>0</v>
      </c>
      <c r="L116">
        <v>-16777216</v>
      </c>
      <c r="M116" t="s">
        <v>878</v>
      </c>
      <c r="N116" t="s">
        <v>878</v>
      </c>
      <c r="O116" t="s">
        <v>1091</v>
      </c>
      <c r="P116" t="s">
        <v>12</v>
      </c>
      <c r="Q116" t="s">
        <v>1092</v>
      </c>
      <c r="S116" t="s">
        <v>1053</v>
      </c>
      <c r="T116" t="s">
        <v>111</v>
      </c>
      <c r="U116" t="s">
        <v>873</v>
      </c>
      <c r="V116" t="s">
        <v>1093</v>
      </c>
      <c r="W116" t="s">
        <v>875</v>
      </c>
      <c r="X116" t="s">
        <v>16</v>
      </c>
    </row>
    <row r="117" spans="1:24" x14ac:dyDescent="0.25">
      <c r="A117" t="s">
        <v>1117</v>
      </c>
      <c r="B117" t="s">
        <v>1118</v>
      </c>
      <c r="C117" t="s">
        <v>1096</v>
      </c>
      <c r="D117" t="s">
        <v>270</v>
      </c>
      <c r="E117" t="s">
        <v>270</v>
      </c>
      <c r="F117" t="s">
        <v>1097</v>
      </c>
      <c r="G117" t="s">
        <v>514</v>
      </c>
      <c r="I117" t="s">
        <v>1098</v>
      </c>
      <c r="J117">
        <v>3</v>
      </c>
      <c r="K117">
        <v>0</v>
      </c>
      <c r="L117">
        <v>-16777216</v>
      </c>
      <c r="M117" t="s">
        <v>878</v>
      </c>
      <c r="N117" t="s">
        <v>878</v>
      </c>
      <c r="O117" t="s">
        <v>1091</v>
      </c>
      <c r="P117" t="s">
        <v>12</v>
      </c>
      <c r="Q117" t="s">
        <v>1092</v>
      </c>
      <c r="S117" t="s">
        <v>1053</v>
      </c>
      <c r="T117" t="s">
        <v>111</v>
      </c>
      <c r="U117" t="s">
        <v>873</v>
      </c>
      <c r="V117" t="s">
        <v>1093</v>
      </c>
      <c r="W117" t="s">
        <v>875</v>
      </c>
      <c r="X117" t="s">
        <v>16</v>
      </c>
    </row>
    <row r="118" spans="1:24" x14ac:dyDescent="0.25">
      <c r="A118" t="s">
        <v>1119</v>
      </c>
      <c r="B118" t="s">
        <v>1120</v>
      </c>
      <c r="C118" t="s">
        <v>1096</v>
      </c>
      <c r="D118" t="s">
        <v>270</v>
      </c>
      <c r="E118" t="s">
        <v>270</v>
      </c>
      <c r="F118" t="s">
        <v>1097</v>
      </c>
      <c r="G118" t="s">
        <v>514</v>
      </c>
      <c r="I118" t="s">
        <v>1098</v>
      </c>
      <c r="J118">
        <v>3</v>
      </c>
      <c r="K118">
        <v>0</v>
      </c>
      <c r="L118">
        <v>-16777216</v>
      </c>
      <c r="M118" t="s">
        <v>878</v>
      </c>
      <c r="N118" t="s">
        <v>878</v>
      </c>
      <c r="O118" t="s">
        <v>1091</v>
      </c>
      <c r="P118" t="s">
        <v>12</v>
      </c>
      <c r="Q118" t="s">
        <v>1092</v>
      </c>
      <c r="S118" t="s">
        <v>1053</v>
      </c>
      <c r="T118" t="s">
        <v>111</v>
      </c>
      <c r="U118" t="s">
        <v>873</v>
      </c>
      <c r="V118" t="s">
        <v>1093</v>
      </c>
      <c r="W118" t="s">
        <v>875</v>
      </c>
      <c r="X118" t="s">
        <v>16</v>
      </c>
    </row>
    <row r="119" spans="1:24" x14ac:dyDescent="0.25">
      <c r="A119" t="s">
        <v>1121</v>
      </c>
      <c r="B119" t="s">
        <v>1122</v>
      </c>
      <c r="C119" t="s">
        <v>1123</v>
      </c>
      <c r="D119" t="s">
        <v>270</v>
      </c>
      <c r="E119" t="s">
        <v>270</v>
      </c>
      <c r="F119" t="s">
        <v>1124</v>
      </c>
      <c r="G119" t="s">
        <v>514</v>
      </c>
      <c r="I119" t="s">
        <v>1125</v>
      </c>
      <c r="J119">
        <v>3</v>
      </c>
      <c r="K119">
        <v>0</v>
      </c>
      <c r="L119">
        <v>-16777216</v>
      </c>
      <c r="M119" t="s">
        <v>878</v>
      </c>
      <c r="N119" t="s">
        <v>878</v>
      </c>
      <c r="O119" t="s">
        <v>1091</v>
      </c>
      <c r="P119" t="s">
        <v>12</v>
      </c>
      <c r="Q119" t="s">
        <v>1092</v>
      </c>
      <c r="S119" t="s">
        <v>1053</v>
      </c>
      <c r="T119" t="s">
        <v>111</v>
      </c>
      <c r="U119" t="s">
        <v>873</v>
      </c>
      <c r="V119" t="s">
        <v>1093</v>
      </c>
      <c r="W119" t="s">
        <v>875</v>
      </c>
      <c r="X119" t="s">
        <v>16</v>
      </c>
    </row>
    <row r="120" spans="1:24" x14ac:dyDescent="0.25">
      <c r="A120" t="s">
        <v>276</v>
      </c>
      <c r="B120" t="s">
        <v>1126</v>
      </c>
      <c r="C120" t="s">
        <v>879</v>
      </c>
      <c r="D120" t="s">
        <v>270</v>
      </c>
      <c r="E120" t="s">
        <v>270</v>
      </c>
      <c r="F120" t="s">
        <v>515</v>
      </c>
      <c r="G120" t="s">
        <v>514</v>
      </c>
      <c r="I120" t="s">
        <v>1127</v>
      </c>
      <c r="J120">
        <v>3</v>
      </c>
      <c r="K120">
        <v>0</v>
      </c>
      <c r="L120">
        <v>-16777216</v>
      </c>
      <c r="M120" t="s">
        <v>878</v>
      </c>
      <c r="N120" t="s">
        <v>878</v>
      </c>
      <c r="O120" t="s">
        <v>1091</v>
      </c>
      <c r="P120" t="s">
        <v>12</v>
      </c>
      <c r="Q120" t="s">
        <v>1092</v>
      </c>
      <c r="S120" t="s">
        <v>1053</v>
      </c>
      <c r="T120" t="s">
        <v>111</v>
      </c>
      <c r="U120" t="s">
        <v>873</v>
      </c>
      <c r="V120" t="s">
        <v>1093</v>
      </c>
      <c r="W120" t="s">
        <v>875</v>
      </c>
      <c r="X120" t="s">
        <v>16</v>
      </c>
    </row>
    <row r="121" spans="1:24" x14ac:dyDescent="0.25">
      <c r="A121" t="s">
        <v>280</v>
      </c>
      <c r="B121" t="s">
        <v>1128</v>
      </c>
      <c r="C121" t="s">
        <v>280</v>
      </c>
      <c r="D121" t="s">
        <v>244</v>
      </c>
      <c r="E121" t="s">
        <v>244</v>
      </c>
      <c r="F121" t="s">
        <v>280</v>
      </c>
      <c r="G121" t="s">
        <v>514</v>
      </c>
      <c r="I121" t="s">
        <v>1129</v>
      </c>
      <c r="J121">
        <v>3</v>
      </c>
      <c r="K121">
        <v>0</v>
      </c>
      <c r="L121">
        <v>-16777216</v>
      </c>
      <c r="M121" t="s">
        <v>878</v>
      </c>
      <c r="N121" t="s">
        <v>878</v>
      </c>
      <c r="O121" t="s">
        <v>1091</v>
      </c>
      <c r="P121" t="s">
        <v>12</v>
      </c>
      <c r="Q121" t="s">
        <v>1092</v>
      </c>
      <c r="S121" t="s">
        <v>1053</v>
      </c>
      <c r="T121" t="s">
        <v>111</v>
      </c>
      <c r="U121" t="s">
        <v>873</v>
      </c>
      <c r="V121" t="s">
        <v>1093</v>
      </c>
      <c r="W121" t="s">
        <v>875</v>
      </c>
      <c r="X121" t="s">
        <v>16</v>
      </c>
    </row>
    <row r="122" spans="1:24" x14ac:dyDescent="0.25">
      <c r="A122" t="s">
        <v>244</v>
      </c>
      <c r="B122" t="s">
        <v>881</v>
      </c>
      <c r="C122" t="s">
        <v>882</v>
      </c>
      <c r="D122" t="s">
        <v>244</v>
      </c>
      <c r="E122" t="s">
        <v>244</v>
      </c>
      <c r="F122" t="s">
        <v>260</v>
      </c>
      <c r="G122" t="s">
        <v>514</v>
      </c>
      <c r="I122" t="s">
        <v>883</v>
      </c>
      <c r="J122">
        <v>3</v>
      </c>
      <c r="K122">
        <v>0</v>
      </c>
      <c r="L122">
        <v>-16777216</v>
      </c>
      <c r="M122" t="s">
        <v>878</v>
      </c>
      <c r="N122" t="s">
        <v>878</v>
      </c>
      <c r="O122" t="s">
        <v>1091</v>
      </c>
      <c r="P122" t="s">
        <v>12</v>
      </c>
      <c r="Q122" t="s">
        <v>1092</v>
      </c>
      <c r="S122" t="s">
        <v>1053</v>
      </c>
      <c r="T122" t="s">
        <v>111</v>
      </c>
      <c r="U122" t="s">
        <v>873</v>
      </c>
      <c r="V122" t="s">
        <v>1093</v>
      </c>
      <c r="W122" t="s">
        <v>875</v>
      </c>
      <c r="X122" t="s">
        <v>16</v>
      </c>
    </row>
    <row r="123" spans="1:24" x14ac:dyDescent="0.25">
      <c r="A123" t="s">
        <v>375</v>
      </c>
      <c r="B123" t="s">
        <v>1130</v>
      </c>
      <c r="C123" t="s">
        <v>885</v>
      </c>
      <c r="D123" t="s">
        <v>375</v>
      </c>
      <c r="E123" t="s">
        <v>375</v>
      </c>
      <c r="F123" t="s">
        <v>426</v>
      </c>
      <c r="G123" t="s">
        <v>514</v>
      </c>
      <c r="I123" t="s">
        <v>886</v>
      </c>
      <c r="J123">
        <v>3</v>
      </c>
      <c r="K123">
        <v>0</v>
      </c>
      <c r="L123">
        <v>-16777216</v>
      </c>
      <c r="M123" t="s">
        <v>878</v>
      </c>
      <c r="N123" t="s">
        <v>878</v>
      </c>
      <c r="O123" t="s">
        <v>1091</v>
      </c>
      <c r="P123" t="s">
        <v>12</v>
      </c>
      <c r="Q123" t="s">
        <v>1092</v>
      </c>
      <c r="S123" t="s">
        <v>1053</v>
      </c>
      <c r="T123" t="s">
        <v>111</v>
      </c>
      <c r="U123" t="s">
        <v>873</v>
      </c>
      <c r="V123" t="s">
        <v>1093</v>
      </c>
      <c r="W123" t="s">
        <v>875</v>
      </c>
      <c r="X123" t="s">
        <v>16</v>
      </c>
    </row>
    <row r="124" spans="1:24" x14ac:dyDescent="0.25">
      <c r="A124" t="s">
        <v>1131</v>
      </c>
      <c r="B124" t="s">
        <v>1132</v>
      </c>
      <c r="C124" t="s">
        <v>885</v>
      </c>
      <c r="D124" t="s">
        <v>375</v>
      </c>
      <c r="E124" t="s">
        <v>375</v>
      </c>
      <c r="F124" t="s">
        <v>426</v>
      </c>
      <c r="G124" t="s">
        <v>514</v>
      </c>
      <c r="I124" t="s">
        <v>1133</v>
      </c>
      <c r="J124">
        <v>5</v>
      </c>
      <c r="K124">
        <v>0</v>
      </c>
      <c r="L124">
        <v>-16777216</v>
      </c>
      <c r="M124" t="s">
        <v>878</v>
      </c>
      <c r="N124" t="s">
        <v>878</v>
      </c>
      <c r="O124" t="s">
        <v>1091</v>
      </c>
      <c r="P124" t="s">
        <v>12</v>
      </c>
      <c r="Q124" t="s">
        <v>1092</v>
      </c>
      <c r="S124" t="s">
        <v>1053</v>
      </c>
      <c r="T124" t="s">
        <v>111</v>
      </c>
      <c r="U124" t="s">
        <v>873</v>
      </c>
      <c r="V124" t="s">
        <v>1093</v>
      </c>
      <c r="W124" t="s">
        <v>875</v>
      </c>
      <c r="X124" t="s">
        <v>16</v>
      </c>
    </row>
    <row r="125" spans="1:24" x14ac:dyDescent="0.25">
      <c r="A125" t="s">
        <v>326</v>
      </c>
      <c r="B125" t="s">
        <v>1134</v>
      </c>
      <c r="C125" t="s">
        <v>885</v>
      </c>
      <c r="D125" t="s">
        <v>375</v>
      </c>
      <c r="E125" t="s">
        <v>375</v>
      </c>
      <c r="F125" t="s">
        <v>426</v>
      </c>
      <c r="G125" t="s">
        <v>514</v>
      </c>
      <c r="I125" t="s">
        <v>1135</v>
      </c>
      <c r="J125">
        <v>3</v>
      </c>
      <c r="K125">
        <v>1</v>
      </c>
      <c r="L125">
        <v>-16777216</v>
      </c>
      <c r="M125" t="s">
        <v>878</v>
      </c>
      <c r="N125" t="s">
        <v>878</v>
      </c>
      <c r="O125" t="s">
        <v>1091</v>
      </c>
      <c r="P125" t="s">
        <v>12</v>
      </c>
      <c r="Q125" t="s">
        <v>1092</v>
      </c>
      <c r="S125" t="s">
        <v>1053</v>
      </c>
      <c r="T125" t="s">
        <v>111</v>
      </c>
      <c r="U125" t="s">
        <v>873</v>
      </c>
      <c r="V125" t="s">
        <v>1093</v>
      </c>
      <c r="W125" t="s">
        <v>875</v>
      </c>
      <c r="X125" t="s">
        <v>16</v>
      </c>
    </row>
    <row r="126" spans="1:24" x14ac:dyDescent="0.25">
      <c r="A126" t="s">
        <v>306</v>
      </c>
      <c r="B126" t="s">
        <v>1048</v>
      </c>
      <c r="C126" t="s">
        <v>1049</v>
      </c>
      <c r="D126" t="s">
        <v>501</v>
      </c>
      <c r="E126" t="s">
        <v>501</v>
      </c>
      <c r="F126">
        <v>7310</v>
      </c>
      <c r="G126" t="s">
        <v>507</v>
      </c>
      <c r="I126" t="s">
        <v>1050</v>
      </c>
      <c r="J126">
        <v>3</v>
      </c>
      <c r="K126">
        <v>0</v>
      </c>
      <c r="L126">
        <v>-16777216</v>
      </c>
      <c r="M126">
        <v>-700</v>
      </c>
      <c r="N126">
        <v>-100</v>
      </c>
      <c r="O126" t="s">
        <v>1091</v>
      </c>
      <c r="P126" t="s">
        <v>12</v>
      </c>
      <c r="Q126" t="s">
        <v>1092</v>
      </c>
      <c r="S126" t="s">
        <v>1053</v>
      </c>
      <c r="T126" t="s">
        <v>111</v>
      </c>
      <c r="U126" t="s">
        <v>873</v>
      </c>
      <c r="V126" t="s">
        <v>1093</v>
      </c>
      <c r="W126" t="s">
        <v>875</v>
      </c>
      <c r="X126" t="s">
        <v>16</v>
      </c>
    </row>
    <row r="127" spans="1:24" x14ac:dyDescent="0.25">
      <c r="A127" t="s">
        <v>307</v>
      </c>
      <c r="B127" t="s">
        <v>1055</v>
      </c>
      <c r="C127" t="s">
        <v>1056</v>
      </c>
      <c r="D127" t="s">
        <v>501</v>
      </c>
      <c r="E127" t="s">
        <v>501</v>
      </c>
      <c r="F127">
        <v>7309</v>
      </c>
      <c r="G127" t="s">
        <v>507</v>
      </c>
      <c r="I127" t="s">
        <v>1057</v>
      </c>
      <c r="J127">
        <v>3</v>
      </c>
      <c r="K127">
        <v>0</v>
      </c>
      <c r="L127">
        <v>-16777216</v>
      </c>
      <c r="M127">
        <v>-700</v>
      </c>
      <c r="N127">
        <v>-100</v>
      </c>
      <c r="O127" t="s">
        <v>1091</v>
      </c>
      <c r="P127" t="s">
        <v>12</v>
      </c>
      <c r="Q127" t="s">
        <v>1092</v>
      </c>
      <c r="S127" t="s">
        <v>1053</v>
      </c>
      <c r="T127" t="s">
        <v>111</v>
      </c>
      <c r="U127" t="s">
        <v>873</v>
      </c>
      <c r="V127" t="s">
        <v>1093</v>
      </c>
      <c r="W127" t="s">
        <v>875</v>
      </c>
      <c r="X127" t="s">
        <v>16</v>
      </c>
    </row>
    <row r="128" spans="1:24" x14ac:dyDescent="0.25">
      <c r="A128" t="s">
        <v>305</v>
      </c>
      <c r="B128" t="s">
        <v>1058</v>
      </c>
      <c r="C128" t="s">
        <v>1059</v>
      </c>
      <c r="D128" t="s">
        <v>501</v>
      </c>
      <c r="E128" t="s">
        <v>501</v>
      </c>
      <c r="F128">
        <v>68877</v>
      </c>
      <c r="G128" t="s">
        <v>507</v>
      </c>
      <c r="I128" t="s">
        <v>1060</v>
      </c>
      <c r="J128">
        <v>3</v>
      </c>
      <c r="K128">
        <v>0</v>
      </c>
      <c r="L128">
        <v>-16777216</v>
      </c>
      <c r="M128">
        <v>-700</v>
      </c>
      <c r="N128">
        <v>-100</v>
      </c>
      <c r="O128" t="s">
        <v>1091</v>
      </c>
      <c r="P128" t="s">
        <v>12</v>
      </c>
      <c r="Q128" t="s">
        <v>1092</v>
      </c>
      <c r="S128" t="s">
        <v>1053</v>
      </c>
      <c r="T128" t="s">
        <v>111</v>
      </c>
      <c r="U128" t="s">
        <v>873</v>
      </c>
      <c r="V128" t="s">
        <v>1093</v>
      </c>
      <c r="W128" t="s">
        <v>875</v>
      </c>
      <c r="X128" t="s">
        <v>16</v>
      </c>
    </row>
    <row r="129" spans="1:24" x14ac:dyDescent="0.25">
      <c r="A129" t="s">
        <v>446</v>
      </c>
      <c r="B129" t="s">
        <v>446</v>
      </c>
      <c r="C129" t="s">
        <v>901</v>
      </c>
      <c r="D129" t="s">
        <v>501</v>
      </c>
      <c r="E129" t="s">
        <v>501</v>
      </c>
      <c r="F129">
        <v>7647</v>
      </c>
      <c r="G129" t="s">
        <v>507</v>
      </c>
      <c r="I129" t="s">
        <v>902</v>
      </c>
      <c r="J129">
        <v>3</v>
      </c>
      <c r="K129">
        <v>0</v>
      </c>
      <c r="L129">
        <v>-16777216</v>
      </c>
      <c r="M129">
        <v>20</v>
      </c>
      <c r="N129">
        <v>40</v>
      </c>
      <c r="O129" t="s">
        <v>1091</v>
      </c>
      <c r="P129" t="s">
        <v>12</v>
      </c>
      <c r="Q129" t="s">
        <v>1092</v>
      </c>
      <c r="S129" t="s">
        <v>1053</v>
      </c>
      <c r="T129" t="s">
        <v>111</v>
      </c>
      <c r="U129" t="s">
        <v>873</v>
      </c>
      <c r="V129" t="s">
        <v>1093</v>
      </c>
      <c r="W129" t="s">
        <v>875</v>
      </c>
      <c r="X129" t="s">
        <v>16</v>
      </c>
    </row>
    <row r="130" spans="1:24" x14ac:dyDescent="0.25">
      <c r="A130" t="s">
        <v>373</v>
      </c>
      <c r="B130" t="s">
        <v>1089</v>
      </c>
      <c r="C130" t="s">
        <v>516</v>
      </c>
      <c r="D130" t="s">
        <v>500</v>
      </c>
      <c r="E130" t="s">
        <v>503</v>
      </c>
      <c r="F130" t="s">
        <v>516</v>
      </c>
      <c r="G130" t="s">
        <v>514</v>
      </c>
      <c r="I130" t="s">
        <v>1090</v>
      </c>
      <c r="J130">
        <v>3</v>
      </c>
      <c r="K130">
        <v>0</v>
      </c>
      <c r="L130">
        <v>-16777216</v>
      </c>
      <c r="M130" t="s">
        <v>878</v>
      </c>
      <c r="N130" t="s">
        <v>878</v>
      </c>
      <c r="O130" t="s">
        <v>1091</v>
      </c>
      <c r="P130" t="s">
        <v>12</v>
      </c>
      <c r="Q130" t="s">
        <v>1092</v>
      </c>
      <c r="S130" t="s">
        <v>1053</v>
      </c>
      <c r="T130" t="s">
        <v>111</v>
      </c>
      <c r="U130" t="s">
        <v>873</v>
      </c>
      <c r="V130" t="s">
        <v>1093</v>
      </c>
      <c r="W130" t="s">
        <v>875</v>
      </c>
      <c r="X130" t="s">
        <v>16</v>
      </c>
    </row>
    <row r="131" spans="1:24" x14ac:dyDescent="0.25">
      <c r="A131" t="s">
        <v>454</v>
      </c>
      <c r="B131" t="s">
        <v>454</v>
      </c>
      <c r="C131" t="s">
        <v>454</v>
      </c>
      <c r="D131" t="s">
        <v>501</v>
      </c>
      <c r="E131" t="s">
        <v>501</v>
      </c>
      <c r="F131">
        <v>7394</v>
      </c>
      <c r="G131" t="s">
        <v>507</v>
      </c>
      <c r="I131" t="s">
        <v>1061</v>
      </c>
      <c r="J131">
        <v>3</v>
      </c>
      <c r="K131">
        <v>0</v>
      </c>
      <c r="L131">
        <v>-16777216</v>
      </c>
      <c r="M131" t="s">
        <v>878</v>
      </c>
      <c r="N131" t="s">
        <v>878</v>
      </c>
      <c r="O131" t="s">
        <v>1091</v>
      </c>
      <c r="P131" t="s">
        <v>12</v>
      </c>
      <c r="Q131" t="s">
        <v>1092</v>
      </c>
      <c r="S131" t="s">
        <v>1053</v>
      </c>
      <c r="T131" t="s">
        <v>111</v>
      </c>
      <c r="U131" t="s">
        <v>873</v>
      </c>
      <c r="V131" t="s">
        <v>1093</v>
      </c>
      <c r="W131" t="s">
        <v>875</v>
      </c>
      <c r="X131" t="s">
        <v>16</v>
      </c>
    </row>
    <row r="132" spans="1:24" x14ac:dyDescent="0.25">
      <c r="A132" t="s">
        <v>274</v>
      </c>
      <c r="B132" t="s">
        <v>274</v>
      </c>
      <c r="C132" t="s">
        <v>274</v>
      </c>
      <c r="D132" t="s">
        <v>501</v>
      </c>
      <c r="E132" t="s">
        <v>501</v>
      </c>
      <c r="F132">
        <v>7088</v>
      </c>
      <c r="G132" t="s">
        <v>507</v>
      </c>
      <c r="I132" t="s">
        <v>1065</v>
      </c>
      <c r="J132">
        <v>3</v>
      </c>
      <c r="K132">
        <v>0</v>
      </c>
      <c r="L132">
        <v>-16777216</v>
      </c>
      <c r="M132" t="s">
        <v>878</v>
      </c>
      <c r="N132" t="s">
        <v>878</v>
      </c>
      <c r="O132" t="s">
        <v>1091</v>
      </c>
      <c r="P132" t="s">
        <v>12</v>
      </c>
      <c r="Q132" t="s">
        <v>1092</v>
      </c>
      <c r="S132" t="s">
        <v>1053</v>
      </c>
      <c r="T132" t="s">
        <v>111</v>
      </c>
      <c r="U132" t="s">
        <v>873</v>
      </c>
      <c r="V132" t="s">
        <v>1093</v>
      </c>
      <c r="W132" t="s">
        <v>875</v>
      </c>
      <c r="X132" t="s">
        <v>16</v>
      </c>
    </row>
    <row r="133" spans="1:24" x14ac:dyDescent="0.25">
      <c r="A133" t="s">
        <v>230</v>
      </c>
      <c r="B133" t="s">
        <v>1071</v>
      </c>
      <c r="C133" t="s">
        <v>1072</v>
      </c>
      <c r="D133" t="s">
        <v>501</v>
      </c>
      <c r="E133" t="s">
        <v>501</v>
      </c>
      <c r="F133">
        <v>45245</v>
      </c>
      <c r="G133" t="s">
        <v>507</v>
      </c>
      <c r="I133" t="s">
        <v>1073</v>
      </c>
      <c r="J133">
        <v>3</v>
      </c>
      <c r="K133">
        <v>0</v>
      </c>
      <c r="L133">
        <v>-16777216</v>
      </c>
      <c r="M133" t="s">
        <v>878</v>
      </c>
      <c r="N133" t="s">
        <v>878</v>
      </c>
      <c r="O133" t="s">
        <v>1091</v>
      </c>
      <c r="P133" t="s">
        <v>12</v>
      </c>
      <c r="Q133" t="s">
        <v>1092</v>
      </c>
      <c r="S133" t="s">
        <v>1053</v>
      </c>
      <c r="T133" t="s">
        <v>111</v>
      </c>
      <c r="U133" t="s">
        <v>873</v>
      </c>
      <c r="V133" t="s">
        <v>1093</v>
      </c>
      <c r="W133" t="s">
        <v>875</v>
      </c>
      <c r="X133" t="s">
        <v>16</v>
      </c>
    </row>
    <row r="134" spans="1:24" x14ac:dyDescent="0.25">
      <c r="A134" t="s">
        <v>231</v>
      </c>
      <c r="B134" t="s">
        <v>1074</v>
      </c>
      <c r="C134" t="s">
        <v>1075</v>
      </c>
      <c r="D134" t="s">
        <v>501</v>
      </c>
      <c r="E134" t="s">
        <v>501</v>
      </c>
      <c r="F134">
        <v>45244</v>
      </c>
      <c r="G134" t="s">
        <v>507</v>
      </c>
      <c r="I134" t="s">
        <v>1076</v>
      </c>
      <c r="J134">
        <v>3</v>
      </c>
      <c r="K134">
        <v>0</v>
      </c>
      <c r="L134">
        <v>-16777216</v>
      </c>
      <c r="M134" t="s">
        <v>878</v>
      </c>
      <c r="N134" t="s">
        <v>878</v>
      </c>
      <c r="O134" t="s">
        <v>1091</v>
      </c>
      <c r="P134" t="s">
        <v>12</v>
      </c>
      <c r="Q134" t="s">
        <v>1092</v>
      </c>
      <c r="S134" t="s">
        <v>1053</v>
      </c>
      <c r="T134" t="s">
        <v>111</v>
      </c>
      <c r="U134" t="s">
        <v>873</v>
      </c>
      <c r="V134" t="s">
        <v>1093</v>
      </c>
      <c r="W134" t="s">
        <v>875</v>
      </c>
      <c r="X134" t="s">
        <v>16</v>
      </c>
    </row>
    <row r="135" spans="1:24" x14ac:dyDescent="0.25">
      <c r="A135" t="s">
        <v>444</v>
      </c>
      <c r="B135" t="s">
        <v>444</v>
      </c>
      <c r="C135" t="s">
        <v>444</v>
      </c>
      <c r="D135" t="s">
        <v>501</v>
      </c>
      <c r="E135" t="s">
        <v>501</v>
      </c>
      <c r="F135">
        <v>7163</v>
      </c>
      <c r="G135" t="s">
        <v>507</v>
      </c>
      <c r="I135" t="s">
        <v>1136</v>
      </c>
      <c r="J135">
        <v>3</v>
      </c>
      <c r="K135">
        <v>0</v>
      </c>
      <c r="L135">
        <v>-16777216</v>
      </c>
      <c r="M135" t="s">
        <v>878</v>
      </c>
      <c r="N135" t="s">
        <v>878</v>
      </c>
      <c r="O135" t="s">
        <v>1091</v>
      </c>
      <c r="P135" t="s">
        <v>12</v>
      </c>
      <c r="Q135" t="s">
        <v>1092</v>
      </c>
      <c r="S135" t="s">
        <v>1053</v>
      </c>
      <c r="T135" t="s">
        <v>111</v>
      </c>
      <c r="U135" t="s">
        <v>873</v>
      </c>
      <c r="V135" t="s">
        <v>1093</v>
      </c>
      <c r="W135" t="s">
        <v>875</v>
      </c>
      <c r="X135" t="s">
        <v>16</v>
      </c>
    </row>
    <row r="136" spans="1:24" x14ac:dyDescent="0.25">
      <c r="A136" t="s">
        <v>238</v>
      </c>
      <c r="B136" t="s">
        <v>1137</v>
      </c>
      <c r="C136" t="s">
        <v>1138</v>
      </c>
      <c r="D136" t="s">
        <v>501</v>
      </c>
      <c r="E136" t="s">
        <v>501</v>
      </c>
      <c r="F136">
        <v>13354</v>
      </c>
      <c r="G136" t="s">
        <v>507</v>
      </c>
      <c r="I136" t="s">
        <v>1139</v>
      </c>
      <c r="J136">
        <v>3</v>
      </c>
      <c r="K136">
        <v>0</v>
      </c>
      <c r="L136">
        <v>-16777216</v>
      </c>
      <c r="M136" t="s">
        <v>878</v>
      </c>
      <c r="N136" t="s">
        <v>878</v>
      </c>
      <c r="O136" t="s">
        <v>1091</v>
      </c>
      <c r="P136" t="s">
        <v>12</v>
      </c>
      <c r="Q136" t="s">
        <v>1092</v>
      </c>
      <c r="S136" t="s">
        <v>1053</v>
      </c>
      <c r="T136" t="s">
        <v>111</v>
      </c>
      <c r="U136" t="s">
        <v>873</v>
      </c>
      <c r="V136" t="s">
        <v>1093</v>
      </c>
      <c r="W136" t="s">
        <v>875</v>
      </c>
      <c r="X136" t="s">
        <v>16</v>
      </c>
    </row>
    <row r="137" spans="1:24" x14ac:dyDescent="0.25">
      <c r="A137" t="s">
        <v>263</v>
      </c>
      <c r="B137" t="s">
        <v>263</v>
      </c>
      <c r="C137" t="s">
        <v>263</v>
      </c>
      <c r="D137" t="s">
        <v>501</v>
      </c>
      <c r="E137" t="s">
        <v>501</v>
      </c>
      <c r="F137">
        <v>7131</v>
      </c>
      <c r="G137" t="s">
        <v>507</v>
      </c>
      <c r="I137" t="s">
        <v>964</v>
      </c>
      <c r="J137">
        <v>3</v>
      </c>
      <c r="K137">
        <v>0</v>
      </c>
      <c r="L137">
        <v>-16777216</v>
      </c>
      <c r="M137" t="s">
        <v>878</v>
      </c>
      <c r="N137" t="s">
        <v>878</v>
      </c>
      <c r="O137" t="s">
        <v>1091</v>
      </c>
      <c r="P137" t="s">
        <v>12</v>
      </c>
      <c r="Q137" t="s">
        <v>1092</v>
      </c>
      <c r="S137" t="s">
        <v>1053</v>
      </c>
      <c r="T137" t="s">
        <v>111</v>
      </c>
      <c r="U137" t="s">
        <v>873</v>
      </c>
      <c r="V137" t="s">
        <v>1093</v>
      </c>
      <c r="W137" t="s">
        <v>875</v>
      </c>
      <c r="X137" t="s">
        <v>16</v>
      </c>
    </row>
    <row r="138" spans="1:24" x14ac:dyDescent="0.25">
      <c r="A138" t="s">
        <v>887</v>
      </c>
      <c r="B138" t="s">
        <v>888</v>
      </c>
      <c r="C138" t="s">
        <v>889</v>
      </c>
      <c r="D138" t="s">
        <v>889</v>
      </c>
      <c r="E138" t="s">
        <v>48</v>
      </c>
      <c r="F138">
        <v>11296</v>
      </c>
      <c r="G138" t="s">
        <v>577</v>
      </c>
      <c r="I138" t="s">
        <v>890</v>
      </c>
      <c r="J138">
        <v>3</v>
      </c>
      <c r="K138">
        <v>0</v>
      </c>
      <c r="L138">
        <v>-16777216</v>
      </c>
      <c r="M138" t="s">
        <v>878</v>
      </c>
      <c r="N138" t="s">
        <v>878</v>
      </c>
      <c r="O138" t="s">
        <v>1091</v>
      </c>
      <c r="P138" t="s">
        <v>12</v>
      </c>
      <c r="Q138" t="s">
        <v>1092</v>
      </c>
      <c r="S138" t="s">
        <v>1053</v>
      </c>
      <c r="T138" t="s">
        <v>111</v>
      </c>
      <c r="U138" t="s">
        <v>873</v>
      </c>
      <c r="V138" t="s">
        <v>1093</v>
      </c>
      <c r="W138" t="s">
        <v>875</v>
      </c>
      <c r="X138" t="s">
        <v>16</v>
      </c>
    </row>
    <row r="139" spans="1:24" x14ac:dyDescent="0.25">
      <c r="A139" t="s">
        <v>591</v>
      </c>
      <c r="B139" t="s">
        <v>888</v>
      </c>
      <c r="C139" t="s">
        <v>889</v>
      </c>
      <c r="D139" t="s">
        <v>889</v>
      </c>
      <c r="E139" t="s">
        <v>48</v>
      </c>
      <c r="F139">
        <v>11296</v>
      </c>
      <c r="G139" t="s">
        <v>577</v>
      </c>
      <c r="I139" t="s">
        <v>890</v>
      </c>
      <c r="J139">
        <v>3</v>
      </c>
      <c r="K139">
        <v>0</v>
      </c>
      <c r="L139">
        <v>-16777216</v>
      </c>
      <c r="M139" t="s">
        <v>878</v>
      </c>
      <c r="N139" t="s">
        <v>878</v>
      </c>
      <c r="O139" t="s">
        <v>1091</v>
      </c>
      <c r="P139" t="s">
        <v>12</v>
      </c>
      <c r="Q139" t="s">
        <v>1092</v>
      </c>
      <c r="S139" t="s">
        <v>1053</v>
      </c>
      <c r="T139" t="s">
        <v>111</v>
      </c>
      <c r="U139" t="s">
        <v>873</v>
      </c>
      <c r="V139" t="s">
        <v>1093</v>
      </c>
      <c r="W139" t="s">
        <v>875</v>
      </c>
      <c r="X139" t="s">
        <v>16</v>
      </c>
    </row>
    <row r="140" spans="1:24" x14ac:dyDescent="0.25">
      <c r="A140" t="s">
        <v>912</v>
      </c>
      <c r="B140" t="s">
        <v>888</v>
      </c>
      <c r="C140" t="s">
        <v>889</v>
      </c>
      <c r="D140" t="s">
        <v>889</v>
      </c>
      <c r="E140" t="s">
        <v>48</v>
      </c>
      <c r="F140">
        <v>11296</v>
      </c>
      <c r="G140" t="s">
        <v>577</v>
      </c>
      <c r="I140" t="s">
        <v>890</v>
      </c>
      <c r="J140">
        <v>3</v>
      </c>
      <c r="K140">
        <v>0</v>
      </c>
      <c r="L140">
        <v>-16777216</v>
      </c>
      <c r="M140" t="s">
        <v>878</v>
      </c>
      <c r="N140" t="s">
        <v>878</v>
      </c>
      <c r="O140" t="s">
        <v>1091</v>
      </c>
      <c r="P140" t="s">
        <v>12</v>
      </c>
      <c r="Q140" t="s">
        <v>1092</v>
      </c>
      <c r="S140" t="s">
        <v>1053</v>
      </c>
      <c r="T140" t="s">
        <v>111</v>
      </c>
      <c r="U140" t="s">
        <v>873</v>
      </c>
      <c r="V140" t="s">
        <v>1093</v>
      </c>
      <c r="W140" t="s">
        <v>875</v>
      </c>
      <c r="X140" t="s">
        <v>16</v>
      </c>
    </row>
    <row r="141" spans="1:24" x14ac:dyDescent="0.25">
      <c r="A141" t="s">
        <v>223</v>
      </c>
      <c r="B141" t="s">
        <v>223</v>
      </c>
      <c r="C141" t="s">
        <v>223</v>
      </c>
      <c r="D141" t="s">
        <v>867</v>
      </c>
      <c r="E141" t="s">
        <v>502</v>
      </c>
      <c r="F141" t="s">
        <v>502</v>
      </c>
      <c r="G141" t="s">
        <v>514</v>
      </c>
      <c r="I141" t="s">
        <v>868</v>
      </c>
      <c r="J141">
        <v>3</v>
      </c>
      <c r="K141">
        <v>0</v>
      </c>
      <c r="L141">
        <v>-16777216</v>
      </c>
      <c r="M141">
        <v>-350</v>
      </c>
      <c r="N141">
        <v>-50</v>
      </c>
      <c r="O141" t="s">
        <v>1140</v>
      </c>
      <c r="P141" t="s">
        <v>12</v>
      </c>
      <c r="Q141" t="s">
        <v>1141</v>
      </c>
      <c r="S141" t="s">
        <v>1053</v>
      </c>
      <c r="T141" t="s">
        <v>111</v>
      </c>
      <c r="U141" t="s">
        <v>873</v>
      </c>
      <c r="V141" t="s">
        <v>1142</v>
      </c>
      <c r="W141" t="s">
        <v>875</v>
      </c>
      <c r="X141" t="s">
        <v>16</v>
      </c>
    </row>
    <row r="142" spans="1:24" x14ac:dyDescent="0.25">
      <c r="A142" t="s">
        <v>262</v>
      </c>
      <c r="B142" t="s">
        <v>876</v>
      </c>
      <c r="C142" t="s">
        <v>596</v>
      </c>
      <c r="D142" t="s">
        <v>867</v>
      </c>
      <c r="E142" t="s">
        <v>375</v>
      </c>
      <c r="F142" t="s">
        <v>596</v>
      </c>
      <c r="G142" t="s">
        <v>514</v>
      </c>
      <c r="H142" t="s">
        <v>597</v>
      </c>
      <c r="I142" t="s">
        <v>877</v>
      </c>
      <c r="J142">
        <v>3</v>
      </c>
      <c r="K142">
        <v>0</v>
      </c>
      <c r="L142">
        <v>-16777216</v>
      </c>
      <c r="M142" t="s">
        <v>878</v>
      </c>
      <c r="N142" t="s">
        <v>878</v>
      </c>
      <c r="O142" t="s">
        <v>1140</v>
      </c>
      <c r="P142" t="s">
        <v>12</v>
      </c>
      <c r="Q142" t="s">
        <v>1141</v>
      </c>
      <c r="S142" t="s">
        <v>1053</v>
      </c>
      <c r="T142" t="s">
        <v>111</v>
      </c>
      <c r="U142" t="s">
        <v>873</v>
      </c>
      <c r="V142" t="s">
        <v>1142</v>
      </c>
      <c r="W142" t="s">
        <v>875</v>
      </c>
      <c r="X142" t="s">
        <v>16</v>
      </c>
    </row>
    <row r="143" spans="1:24" x14ac:dyDescent="0.25">
      <c r="A143" t="s">
        <v>1094</v>
      </c>
      <c r="B143" t="s">
        <v>1095</v>
      </c>
      <c r="C143" t="s">
        <v>1096</v>
      </c>
      <c r="D143" t="s">
        <v>270</v>
      </c>
      <c r="E143" t="s">
        <v>270</v>
      </c>
      <c r="F143" t="s">
        <v>1097</v>
      </c>
      <c r="G143" t="s">
        <v>514</v>
      </c>
      <c r="I143" t="s">
        <v>1098</v>
      </c>
      <c r="J143">
        <v>3</v>
      </c>
      <c r="K143">
        <v>0</v>
      </c>
      <c r="L143">
        <v>-16777216</v>
      </c>
      <c r="M143" t="s">
        <v>878</v>
      </c>
      <c r="N143" t="s">
        <v>878</v>
      </c>
      <c r="O143" t="s">
        <v>1140</v>
      </c>
      <c r="P143" t="s">
        <v>12</v>
      </c>
      <c r="Q143" t="s">
        <v>1141</v>
      </c>
      <c r="S143" t="s">
        <v>1053</v>
      </c>
      <c r="T143" t="s">
        <v>111</v>
      </c>
      <c r="U143" t="s">
        <v>873</v>
      </c>
      <c r="V143" t="s">
        <v>1142</v>
      </c>
      <c r="W143" t="s">
        <v>875</v>
      </c>
      <c r="X143" t="s">
        <v>16</v>
      </c>
    </row>
    <row r="144" spans="1:24" x14ac:dyDescent="0.25">
      <c r="A144" t="s">
        <v>1099</v>
      </c>
      <c r="B144" t="s">
        <v>1100</v>
      </c>
      <c r="C144" t="s">
        <v>1096</v>
      </c>
      <c r="D144" t="s">
        <v>270</v>
      </c>
      <c r="E144" t="s">
        <v>270</v>
      </c>
      <c r="F144" t="s">
        <v>1097</v>
      </c>
      <c r="G144" t="s">
        <v>514</v>
      </c>
      <c r="I144" t="s">
        <v>1098</v>
      </c>
      <c r="J144">
        <v>3</v>
      </c>
      <c r="K144">
        <v>0</v>
      </c>
      <c r="L144">
        <v>-16777216</v>
      </c>
      <c r="M144" t="s">
        <v>878</v>
      </c>
      <c r="N144" t="s">
        <v>878</v>
      </c>
      <c r="O144" t="s">
        <v>1140</v>
      </c>
      <c r="P144" t="s">
        <v>12</v>
      </c>
      <c r="Q144" t="s">
        <v>1141</v>
      </c>
      <c r="S144" t="s">
        <v>1053</v>
      </c>
      <c r="T144" t="s">
        <v>111</v>
      </c>
      <c r="U144" t="s">
        <v>873</v>
      </c>
      <c r="V144" t="s">
        <v>1142</v>
      </c>
      <c r="W144" t="s">
        <v>875</v>
      </c>
      <c r="X144" t="s">
        <v>16</v>
      </c>
    </row>
    <row r="145" spans="1:24" x14ac:dyDescent="0.25">
      <c r="A145" t="s">
        <v>1101</v>
      </c>
      <c r="B145" t="s">
        <v>1102</v>
      </c>
      <c r="C145" t="s">
        <v>1096</v>
      </c>
      <c r="D145" t="s">
        <v>270</v>
      </c>
      <c r="E145" t="s">
        <v>270</v>
      </c>
      <c r="F145" t="s">
        <v>1097</v>
      </c>
      <c r="G145" t="s">
        <v>514</v>
      </c>
      <c r="I145" t="s">
        <v>1098</v>
      </c>
      <c r="J145">
        <v>3</v>
      </c>
      <c r="K145">
        <v>0</v>
      </c>
      <c r="L145">
        <v>-16777216</v>
      </c>
      <c r="M145" t="s">
        <v>878</v>
      </c>
      <c r="N145" t="s">
        <v>878</v>
      </c>
      <c r="O145" t="s">
        <v>1140</v>
      </c>
      <c r="P145" t="s">
        <v>12</v>
      </c>
      <c r="Q145" t="s">
        <v>1141</v>
      </c>
      <c r="S145" t="s">
        <v>1053</v>
      </c>
      <c r="T145" t="s">
        <v>111</v>
      </c>
      <c r="U145" t="s">
        <v>873</v>
      </c>
      <c r="V145" t="s">
        <v>1142</v>
      </c>
      <c r="W145" t="s">
        <v>875</v>
      </c>
      <c r="X145" t="s">
        <v>16</v>
      </c>
    </row>
    <row r="146" spans="1:24" x14ac:dyDescent="0.25">
      <c r="A146" t="s">
        <v>1103</v>
      </c>
      <c r="B146" t="s">
        <v>1104</v>
      </c>
      <c r="C146" t="s">
        <v>1096</v>
      </c>
      <c r="D146" t="s">
        <v>270</v>
      </c>
      <c r="E146" t="s">
        <v>270</v>
      </c>
      <c r="F146" t="s">
        <v>1097</v>
      </c>
      <c r="G146" t="s">
        <v>514</v>
      </c>
      <c r="I146" t="s">
        <v>1098</v>
      </c>
      <c r="J146">
        <v>3</v>
      </c>
      <c r="K146">
        <v>0</v>
      </c>
      <c r="L146">
        <v>-16777216</v>
      </c>
      <c r="M146" t="s">
        <v>878</v>
      </c>
      <c r="N146" t="s">
        <v>878</v>
      </c>
      <c r="O146" t="s">
        <v>1140</v>
      </c>
      <c r="P146" t="s">
        <v>12</v>
      </c>
      <c r="Q146" t="s">
        <v>1141</v>
      </c>
      <c r="S146" t="s">
        <v>1053</v>
      </c>
      <c r="T146" t="s">
        <v>111</v>
      </c>
      <c r="U146" t="s">
        <v>873</v>
      </c>
      <c r="V146" t="s">
        <v>1142</v>
      </c>
      <c r="W146" t="s">
        <v>875</v>
      </c>
      <c r="X146" t="s">
        <v>16</v>
      </c>
    </row>
    <row r="147" spans="1:24" x14ac:dyDescent="0.25">
      <c r="A147" t="s">
        <v>1105</v>
      </c>
      <c r="B147" t="s">
        <v>1106</v>
      </c>
      <c r="C147" t="s">
        <v>1096</v>
      </c>
      <c r="D147" t="s">
        <v>270</v>
      </c>
      <c r="E147" t="s">
        <v>270</v>
      </c>
      <c r="F147" t="s">
        <v>1097</v>
      </c>
      <c r="G147" t="s">
        <v>514</v>
      </c>
      <c r="I147" t="s">
        <v>1098</v>
      </c>
      <c r="J147">
        <v>3</v>
      </c>
      <c r="K147">
        <v>0</v>
      </c>
      <c r="L147">
        <v>-16777216</v>
      </c>
      <c r="M147" t="s">
        <v>878</v>
      </c>
      <c r="N147" t="s">
        <v>878</v>
      </c>
      <c r="O147" t="s">
        <v>1140</v>
      </c>
      <c r="P147" t="s">
        <v>12</v>
      </c>
      <c r="Q147" t="s">
        <v>1141</v>
      </c>
      <c r="S147" t="s">
        <v>1053</v>
      </c>
      <c r="T147" t="s">
        <v>111</v>
      </c>
      <c r="U147" t="s">
        <v>873</v>
      </c>
      <c r="V147" t="s">
        <v>1142</v>
      </c>
      <c r="W147" t="s">
        <v>875</v>
      </c>
      <c r="X147" t="s">
        <v>16</v>
      </c>
    </row>
    <row r="148" spans="1:24" x14ac:dyDescent="0.25">
      <c r="A148" t="s">
        <v>1107</v>
      </c>
      <c r="B148" t="s">
        <v>1108</v>
      </c>
      <c r="C148" t="s">
        <v>1096</v>
      </c>
      <c r="D148" t="s">
        <v>270</v>
      </c>
      <c r="E148" t="s">
        <v>270</v>
      </c>
      <c r="F148" t="s">
        <v>1097</v>
      </c>
      <c r="G148" t="s">
        <v>514</v>
      </c>
      <c r="I148" t="s">
        <v>1098</v>
      </c>
      <c r="J148">
        <v>3</v>
      </c>
      <c r="K148">
        <v>0</v>
      </c>
      <c r="L148">
        <v>-16777216</v>
      </c>
      <c r="M148" t="s">
        <v>878</v>
      </c>
      <c r="N148" t="s">
        <v>878</v>
      </c>
      <c r="O148" t="s">
        <v>1140</v>
      </c>
      <c r="P148" t="s">
        <v>12</v>
      </c>
      <c r="Q148" t="s">
        <v>1141</v>
      </c>
      <c r="S148" t="s">
        <v>1053</v>
      </c>
      <c r="T148" t="s">
        <v>111</v>
      </c>
      <c r="U148" t="s">
        <v>873</v>
      </c>
      <c r="V148" t="s">
        <v>1142</v>
      </c>
      <c r="W148" t="s">
        <v>875</v>
      </c>
      <c r="X148" t="s">
        <v>16</v>
      </c>
    </row>
    <row r="149" spans="1:24" x14ac:dyDescent="0.25">
      <c r="A149" t="s">
        <v>1109</v>
      </c>
      <c r="B149" t="s">
        <v>1110</v>
      </c>
      <c r="C149" t="s">
        <v>1096</v>
      </c>
      <c r="D149" t="s">
        <v>270</v>
      </c>
      <c r="E149" t="s">
        <v>270</v>
      </c>
      <c r="F149" t="s">
        <v>1097</v>
      </c>
      <c r="G149" t="s">
        <v>514</v>
      </c>
      <c r="I149" t="s">
        <v>1098</v>
      </c>
      <c r="J149">
        <v>3</v>
      </c>
      <c r="K149">
        <v>0</v>
      </c>
      <c r="L149">
        <v>-16777216</v>
      </c>
      <c r="M149" t="s">
        <v>878</v>
      </c>
      <c r="N149" t="s">
        <v>878</v>
      </c>
      <c r="O149" t="s">
        <v>1140</v>
      </c>
      <c r="P149" t="s">
        <v>12</v>
      </c>
      <c r="Q149" t="s">
        <v>1141</v>
      </c>
      <c r="S149" t="s">
        <v>1053</v>
      </c>
      <c r="T149" t="s">
        <v>111</v>
      </c>
      <c r="U149" t="s">
        <v>873</v>
      </c>
      <c r="V149" t="s">
        <v>1142</v>
      </c>
      <c r="W149" t="s">
        <v>875</v>
      </c>
      <c r="X149" t="s">
        <v>16</v>
      </c>
    </row>
    <row r="150" spans="1:24" x14ac:dyDescent="0.25">
      <c r="A150" t="s">
        <v>1111</v>
      </c>
      <c r="B150" t="s">
        <v>1112</v>
      </c>
      <c r="C150" t="s">
        <v>1096</v>
      </c>
      <c r="D150" t="s">
        <v>270</v>
      </c>
      <c r="E150" t="s">
        <v>270</v>
      </c>
      <c r="F150" t="s">
        <v>1097</v>
      </c>
      <c r="G150" t="s">
        <v>514</v>
      </c>
      <c r="I150" t="s">
        <v>1098</v>
      </c>
      <c r="J150">
        <v>3</v>
      </c>
      <c r="K150">
        <v>0</v>
      </c>
      <c r="L150">
        <v>-16777216</v>
      </c>
      <c r="M150" t="s">
        <v>878</v>
      </c>
      <c r="N150" t="s">
        <v>878</v>
      </c>
      <c r="O150" t="s">
        <v>1140</v>
      </c>
      <c r="P150" t="s">
        <v>12</v>
      </c>
      <c r="Q150" t="s">
        <v>1141</v>
      </c>
      <c r="S150" t="s">
        <v>1053</v>
      </c>
      <c r="T150" t="s">
        <v>111</v>
      </c>
      <c r="U150" t="s">
        <v>873</v>
      </c>
      <c r="V150" t="s">
        <v>1142</v>
      </c>
      <c r="W150" t="s">
        <v>875</v>
      </c>
      <c r="X150" t="s">
        <v>16</v>
      </c>
    </row>
    <row r="151" spans="1:24" x14ac:dyDescent="0.25">
      <c r="A151" t="s">
        <v>1113</v>
      </c>
      <c r="B151" t="s">
        <v>1114</v>
      </c>
      <c r="C151" t="s">
        <v>1096</v>
      </c>
      <c r="D151" t="s">
        <v>270</v>
      </c>
      <c r="E151" t="s">
        <v>270</v>
      </c>
      <c r="F151" t="s">
        <v>1097</v>
      </c>
      <c r="G151" t="s">
        <v>514</v>
      </c>
      <c r="I151" t="s">
        <v>1098</v>
      </c>
      <c r="J151">
        <v>3</v>
      </c>
      <c r="K151">
        <v>0</v>
      </c>
      <c r="L151">
        <v>-16777216</v>
      </c>
      <c r="M151" t="s">
        <v>878</v>
      </c>
      <c r="N151" t="s">
        <v>878</v>
      </c>
      <c r="O151" t="s">
        <v>1140</v>
      </c>
      <c r="P151" t="s">
        <v>12</v>
      </c>
      <c r="Q151" t="s">
        <v>1141</v>
      </c>
      <c r="S151" t="s">
        <v>1053</v>
      </c>
      <c r="T151" t="s">
        <v>111</v>
      </c>
      <c r="U151" t="s">
        <v>873</v>
      </c>
      <c r="V151" t="s">
        <v>1142</v>
      </c>
      <c r="W151" t="s">
        <v>875</v>
      </c>
      <c r="X151" t="s">
        <v>16</v>
      </c>
    </row>
    <row r="152" spans="1:24" x14ac:dyDescent="0.25">
      <c r="A152" t="s">
        <v>1115</v>
      </c>
      <c r="B152" t="s">
        <v>1116</v>
      </c>
      <c r="C152" t="s">
        <v>1096</v>
      </c>
      <c r="D152" t="s">
        <v>270</v>
      </c>
      <c r="E152" t="s">
        <v>270</v>
      </c>
      <c r="F152" t="s">
        <v>1097</v>
      </c>
      <c r="G152" t="s">
        <v>514</v>
      </c>
      <c r="I152" t="s">
        <v>1098</v>
      </c>
      <c r="J152">
        <v>3</v>
      </c>
      <c r="K152">
        <v>0</v>
      </c>
      <c r="L152">
        <v>-16777216</v>
      </c>
      <c r="M152" t="s">
        <v>878</v>
      </c>
      <c r="N152" t="s">
        <v>878</v>
      </c>
      <c r="O152" t="s">
        <v>1140</v>
      </c>
      <c r="P152" t="s">
        <v>12</v>
      </c>
      <c r="Q152" t="s">
        <v>1141</v>
      </c>
      <c r="S152" t="s">
        <v>1053</v>
      </c>
      <c r="T152" t="s">
        <v>111</v>
      </c>
      <c r="U152" t="s">
        <v>873</v>
      </c>
      <c r="V152" t="s">
        <v>1142</v>
      </c>
      <c r="W152" t="s">
        <v>875</v>
      </c>
      <c r="X152" t="s">
        <v>16</v>
      </c>
    </row>
    <row r="153" spans="1:24" x14ac:dyDescent="0.25">
      <c r="A153" t="s">
        <v>1117</v>
      </c>
      <c r="B153" t="s">
        <v>1118</v>
      </c>
      <c r="C153" t="s">
        <v>1096</v>
      </c>
      <c r="D153" t="s">
        <v>270</v>
      </c>
      <c r="E153" t="s">
        <v>270</v>
      </c>
      <c r="F153" t="s">
        <v>1097</v>
      </c>
      <c r="G153" t="s">
        <v>514</v>
      </c>
      <c r="I153" t="s">
        <v>1098</v>
      </c>
      <c r="J153">
        <v>3</v>
      </c>
      <c r="K153">
        <v>0</v>
      </c>
      <c r="L153">
        <v>-16777216</v>
      </c>
      <c r="M153" t="s">
        <v>878</v>
      </c>
      <c r="N153" t="s">
        <v>878</v>
      </c>
      <c r="O153" t="s">
        <v>1140</v>
      </c>
      <c r="P153" t="s">
        <v>12</v>
      </c>
      <c r="Q153" t="s">
        <v>1141</v>
      </c>
      <c r="S153" t="s">
        <v>1053</v>
      </c>
      <c r="T153" t="s">
        <v>111</v>
      </c>
      <c r="U153" t="s">
        <v>873</v>
      </c>
      <c r="V153" t="s">
        <v>1142</v>
      </c>
      <c r="W153" t="s">
        <v>875</v>
      </c>
      <c r="X153" t="s">
        <v>16</v>
      </c>
    </row>
    <row r="154" spans="1:24" x14ac:dyDescent="0.25">
      <c r="A154" t="s">
        <v>1119</v>
      </c>
      <c r="B154" t="s">
        <v>1120</v>
      </c>
      <c r="C154" t="s">
        <v>1096</v>
      </c>
      <c r="D154" t="s">
        <v>270</v>
      </c>
      <c r="E154" t="s">
        <v>270</v>
      </c>
      <c r="F154" t="s">
        <v>1097</v>
      </c>
      <c r="G154" t="s">
        <v>514</v>
      </c>
      <c r="I154" t="s">
        <v>1098</v>
      </c>
      <c r="J154">
        <v>3</v>
      </c>
      <c r="K154">
        <v>0</v>
      </c>
      <c r="L154">
        <v>-16777216</v>
      </c>
      <c r="M154" t="s">
        <v>878</v>
      </c>
      <c r="N154" t="s">
        <v>878</v>
      </c>
      <c r="O154" t="s">
        <v>1140</v>
      </c>
      <c r="P154" t="s">
        <v>12</v>
      </c>
      <c r="Q154" t="s">
        <v>1141</v>
      </c>
      <c r="S154" t="s">
        <v>1053</v>
      </c>
      <c r="T154" t="s">
        <v>111</v>
      </c>
      <c r="U154" t="s">
        <v>873</v>
      </c>
      <c r="V154" t="s">
        <v>1142</v>
      </c>
      <c r="W154" t="s">
        <v>875</v>
      </c>
      <c r="X154" t="s">
        <v>16</v>
      </c>
    </row>
    <row r="155" spans="1:24" x14ac:dyDescent="0.25">
      <c r="A155" t="s">
        <v>1121</v>
      </c>
      <c r="B155" t="s">
        <v>1122</v>
      </c>
      <c r="C155" t="s">
        <v>1123</v>
      </c>
      <c r="D155" t="s">
        <v>270</v>
      </c>
      <c r="E155" t="s">
        <v>270</v>
      </c>
      <c r="F155" t="s">
        <v>1124</v>
      </c>
      <c r="G155" t="s">
        <v>514</v>
      </c>
      <c r="I155" t="s">
        <v>1125</v>
      </c>
      <c r="J155">
        <v>3</v>
      </c>
      <c r="K155">
        <v>0</v>
      </c>
      <c r="L155">
        <v>-16777216</v>
      </c>
      <c r="M155" t="s">
        <v>878</v>
      </c>
      <c r="N155" t="s">
        <v>878</v>
      </c>
      <c r="O155" t="s">
        <v>1140</v>
      </c>
      <c r="P155" t="s">
        <v>12</v>
      </c>
      <c r="Q155" t="s">
        <v>1141</v>
      </c>
      <c r="S155" t="s">
        <v>1053</v>
      </c>
      <c r="T155" t="s">
        <v>111</v>
      </c>
      <c r="U155" t="s">
        <v>873</v>
      </c>
      <c r="V155" t="s">
        <v>1142</v>
      </c>
      <c r="W155" t="s">
        <v>875</v>
      </c>
      <c r="X155" t="s">
        <v>16</v>
      </c>
    </row>
    <row r="156" spans="1:24" x14ac:dyDescent="0.25">
      <c r="A156" t="s">
        <v>276</v>
      </c>
      <c r="B156" t="s">
        <v>1126</v>
      </c>
      <c r="C156" t="s">
        <v>879</v>
      </c>
      <c r="D156" t="s">
        <v>270</v>
      </c>
      <c r="E156" t="s">
        <v>270</v>
      </c>
      <c r="F156" t="s">
        <v>515</v>
      </c>
      <c r="G156" t="s">
        <v>514</v>
      </c>
      <c r="I156" t="s">
        <v>1127</v>
      </c>
      <c r="J156">
        <v>3</v>
      </c>
      <c r="K156">
        <v>0</v>
      </c>
      <c r="L156">
        <v>-16777216</v>
      </c>
      <c r="M156" t="s">
        <v>878</v>
      </c>
      <c r="N156" t="s">
        <v>878</v>
      </c>
      <c r="O156" t="s">
        <v>1140</v>
      </c>
      <c r="P156" t="s">
        <v>12</v>
      </c>
      <c r="Q156" t="s">
        <v>1141</v>
      </c>
      <c r="S156" t="s">
        <v>1053</v>
      </c>
      <c r="T156" t="s">
        <v>111</v>
      </c>
      <c r="U156" t="s">
        <v>873</v>
      </c>
      <c r="V156" t="s">
        <v>1142</v>
      </c>
      <c r="W156" t="s">
        <v>875</v>
      </c>
      <c r="X156" t="s">
        <v>16</v>
      </c>
    </row>
    <row r="157" spans="1:24" x14ac:dyDescent="0.25">
      <c r="A157" t="s">
        <v>280</v>
      </c>
      <c r="B157" t="s">
        <v>1128</v>
      </c>
      <c r="C157" t="s">
        <v>280</v>
      </c>
      <c r="D157" t="s">
        <v>244</v>
      </c>
      <c r="E157" t="s">
        <v>244</v>
      </c>
      <c r="F157" t="s">
        <v>280</v>
      </c>
      <c r="G157" t="s">
        <v>514</v>
      </c>
      <c r="I157" t="s">
        <v>1129</v>
      </c>
      <c r="J157">
        <v>3</v>
      </c>
      <c r="K157">
        <v>0</v>
      </c>
      <c r="L157">
        <v>-16777216</v>
      </c>
      <c r="M157" t="s">
        <v>878</v>
      </c>
      <c r="N157" t="s">
        <v>878</v>
      </c>
      <c r="O157" t="s">
        <v>1140</v>
      </c>
      <c r="P157" t="s">
        <v>12</v>
      </c>
      <c r="Q157" t="s">
        <v>1141</v>
      </c>
      <c r="S157" t="s">
        <v>1053</v>
      </c>
      <c r="T157" t="s">
        <v>111</v>
      </c>
      <c r="U157" t="s">
        <v>873</v>
      </c>
      <c r="V157" t="s">
        <v>1142</v>
      </c>
      <c r="W157" t="s">
        <v>875</v>
      </c>
      <c r="X157" t="s">
        <v>16</v>
      </c>
    </row>
    <row r="158" spans="1:24" x14ac:dyDescent="0.25">
      <c r="A158" t="s">
        <v>375</v>
      </c>
      <c r="B158" t="s">
        <v>1130</v>
      </c>
      <c r="C158" t="s">
        <v>885</v>
      </c>
      <c r="D158" t="s">
        <v>375</v>
      </c>
      <c r="E158" t="s">
        <v>375</v>
      </c>
      <c r="F158" t="s">
        <v>426</v>
      </c>
      <c r="G158" t="s">
        <v>514</v>
      </c>
      <c r="I158" t="s">
        <v>886</v>
      </c>
      <c r="J158">
        <v>3</v>
      </c>
      <c r="K158">
        <v>0</v>
      </c>
      <c r="L158">
        <v>-16777216</v>
      </c>
      <c r="M158" t="s">
        <v>878</v>
      </c>
      <c r="N158" t="s">
        <v>878</v>
      </c>
      <c r="O158" t="s">
        <v>1140</v>
      </c>
      <c r="P158" t="s">
        <v>12</v>
      </c>
      <c r="Q158" t="s">
        <v>1141</v>
      </c>
      <c r="S158" t="s">
        <v>1053</v>
      </c>
      <c r="T158" t="s">
        <v>111</v>
      </c>
      <c r="U158" t="s">
        <v>873</v>
      </c>
      <c r="V158" t="s">
        <v>1142</v>
      </c>
      <c r="W158" t="s">
        <v>875</v>
      </c>
      <c r="X158" t="s">
        <v>16</v>
      </c>
    </row>
    <row r="159" spans="1:24" x14ac:dyDescent="0.25">
      <c r="A159" t="s">
        <v>1131</v>
      </c>
      <c r="B159" t="s">
        <v>1132</v>
      </c>
      <c r="C159" t="s">
        <v>885</v>
      </c>
      <c r="D159" t="s">
        <v>375</v>
      </c>
      <c r="E159" t="s">
        <v>375</v>
      </c>
      <c r="F159" t="s">
        <v>426</v>
      </c>
      <c r="G159" t="s">
        <v>514</v>
      </c>
      <c r="I159" t="s">
        <v>1133</v>
      </c>
      <c r="J159">
        <v>5</v>
      </c>
      <c r="K159">
        <v>0</v>
      </c>
      <c r="L159">
        <v>-16777216</v>
      </c>
      <c r="M159" t="s">
        <v>878</v>
      </c>
      <c r="N159" t="s">
        <v>878</v>
      </c>
      <c r="O159" t="s">
        <v>1140</v>
      </c>
      <c r="P159" t="s">
        <v>12</v>
      </c>
      <c r="Q159" t="s">
        <v>1141</v>
      </c>
      <c r="S159" t="s">
        <v>1053</v>
      </c>
      <c r="T159" t="s">
        <v>111</v>
      </c>
      <c r="U159" t="s">
        <v>873</v>
      </c>
      <c r="V159" t="s">
        <v>1142</v>
      </c>
      <c r="W159" t="s">
        <v>875</v>
      </c>
      <c r="X159" t="s">
        <v>16</v>
      </c>
    </row>
    <row r="160" spans="1:24" x14ac:dyDescent="0.25">
      <c r="A160" t="s">
        <v>306</v>
      </c>
      <c r="B160" t="s">
        <v>1048</v>
      </c>
      <c r="C160" t="s">
        <v>1049</v>
      </c>
      <c r="D160" t="s">
        <v>501</v>
      </c>
      <c r="E160" t="s">
        <v>501</v>
      </c>
      <c r="F160">
        <v>7310</v>
      </c>
      <c r="G160" t="s">
        <v>507</v>
      </c>
      <c r="I160" t="s">
        <v>1050</v>
      </c>
      <c r="J160">
        <v>3</v>
      </c>
      <c r="K160">
        <v>0</v>
      </c>
      <c r="L160">
        <v>-16777216</v>
      </c>
      <c r="M160">
        <v>-700</v>
      </c>
      <c r="N160">
        <v>-100</v>
      </c>
      <c r="O160" t="s">
        <v>1140</v>
      </c>
      <c r="P160" t="s">
        <v>12</v>
      </c>
      <c r="Q160" t="s">
        <v>1141</v>
      </c>
      <c r="S160" t="s">
        <v>1053</v>
      </c>
      <c r="T160" t="s">
        <v>111</v>
      </c>
      <c r="U160" t="s">
        <v>873</v>
      </c>
      <c r="V160" t="s">
        <v>1142</v>
      </c>
      <c r="W160" t="s">
        <v>875</v>
      </c>
      <c r="X160" t="s">
        <v>16</v>
      </c>
    </row>
    <row r="161" spans="1:24" x14ac:dyDescent="0.25">
      <c r="A161" t="s">
        <v>307</v>
      </c>
      <c r="B161" t="s">
        <v>1055</v>
      </c>
      <c r="C161" t="s">
        <v>1056</v>
      </c>
      <c r="D161" t="s">
        <v>501</v>
      </c>
      <c r="E161" t="s">
        <v>501</v>
      </c>
      <c r="F161">
        <v>7309</v>
      </c>
      <c r="G161" t="s">
        <v>507</v>
      </c>
      <c r="I161" t="s">
        <v>1057</v>
      </c>
      <c r="J161">
        <v>3</v>
      </c>
      <c r="K161">
        <v>0</v>
      </c>
      <c r="L161">
        <v>-16777216</v>
      </c>
      <c r="M161">
        <v>-700</v>
      </c>
      <c r="N161">
        <v>-100</v>
      </c>
      <c r="O161" t="s">
        <v>1140</v>
      </c>
      <c r="P161" t="s">
        <v>12</v>
      </c>
      <c r="Q161" t="s">
        <v>1141</v>
      </c>
      <c r="S161" t="s">
        <v>1053</v>
      </c>
      <c r="T161" t="s">
        <v>111</v>
      </c>
      <c r="U161" t="s">
        <v>873</v>
      </c>
      <c r="V161" t="s">
        <v>1142</v>
      </c>
      <c r="W161" t="s">
        <v>875</v>
      </c>
      <c r="X161" t="s">
        <v>16</v>
      </c>
    </row>
    <row r="162" spans="1:24" x14ac:dyDescent="0.25">
      <c r="A162" t="s">
        <v>305</v>
      </c>
      <c r="B162" t="s">
        <v>1058</v>
      </c>
      <c r="C162" t="s">
        <v>1059</v>
      </c>
      <c r="D162" t="s">
        <v>501</v>
      </c>
      <c r="E162" t="s">
        <v>501</v>
      </c>
      <c r="F162">
        <v>68877</v>
      </c>
      <c r="G162" t="s">
        <v>507</v>
      </c>
      <c r="I162" t="s">
        <v>1060</v>
      </c>
      <c r="J162">
        <v>3</v>
      </c>
      <c r="K162">
        <v>0</v>
      </c>
      <c r="L162">
        <v>-16777216</v>
      </c>
      <c r="M162">
        <v>-700</v>
      </c>
      <c r="N162">
        <v>-100</v>
      </c>
      <c r="O162" t="s">
        <v>1140</v>
      </c>
      <c r="P162" t="s">
        <v>12</v>
      </c>
      <c r="Q162" t="s">
        <v>1141</v>
      </c>
      <c r="S162" t="s">
        <v>1053</v>
      </c>
      <c r="T162" t="s">
        <v>111</v>
      </c>
      <c r="U162" t="s">
        <v>873</v>
      </c>
      <c r="V162" t="s">
        <v>1142</v>
      </c>
      <c r="W162" t="s">
        <v>875</v>
      </c>
      <c r="X162" t="s">
        <v>16</v>
      </c>
    </row>
    <row r="163" spans="1:24" x14ac:dyDescent="0.25">
      <c r="A163" t="s">
        <v>446</v>
      </c>
      <c r="B163" t="s">
        <v>446</v>
      </c>
      <c r="C163" t="s">
        <v>901</v>
      </c>
      <c r="D163" t="s">
        <v>501</v>
      </c>
      <c r="E163" t="s">
        <v>501</v>
      </c>
      <c r="F163">
        <v>7647</v>
      </c>
      <c r="G163" t="s">
        <v>507</v>
      </c>
      <c r="I163" t="s">
        <v>902</v>
      </c>
      <c r="J163">
        <v>3</v>
      </c>
      <c r="K163">
        <v>0</v>
      </c>
      <c r="L163">
        <v>-16777216</v>
      </c>
      <c r="M163">
        <v>20</v>
      </c>
      <c r="N163">
        <v>40</v>
      </c>
      <c r="O163" t="s">
        <v>1140</v>
      </c>
      <c r="P163" t="s">
        <v>12</v>
      </c>
      <c r="Q163" t="s">
        <v>1141</v>
      </c>
      <c r="S163" t="s">
        <v>1053</v>
      </c>
      <c r="T163" t="s">
        <v>111</v>
      </c>
      <c r="U163" t="s">
        <v>873</v>
      </c>
      <c r="V163" t="s">
        <v>1142</v>
      </c>
      <c r="W163" t="s">
        <v>875</v>
      </c>
      <c r="X163" t="s">
        <v>16</v>
      </c>
    </row>
    <row r="164" spans="1:24" x14ac:dyDescent="0.25">
      <c r="A164" t="s">
        <v>373</v>
      </c>
      <c r="B164" t="s">
        <v>1089</v>
      </c>
      <c r="C164" t="s">
        <v>516</v>
      </c>
      <c r="D164" t="s">
        <v>500</v>
      </c>
      <c r="E164" t="s">
        <v>503</v>
      </c>
      <c r="F164" t="s">
        <v>516</v>
      </c>
      <c r="G164" t="s">
        <v>514</v>
      </c>
      <c r="I164" t="s">
        <v>1090</v>
      </c>
      <c r="J164">
        <v>3</v>
      </c>
      <c r="K164">
        <v>0</v>
      </c>
      <c r="L164">
        <v>-16777216</v>
      </c>
      <c r="M164" t="s">
        <v>878</v>
      </c>
      <c r="N164" t="s">
        <v>878</v>
      </c>
      <c r="O164" t="s">
        <v>1140</v>
      </c>
      <c r="P164" t="s">
        <v>12</v>
      </c>
      <c r="Q164" t="s">
        <v>1141</v>
      </c>
      <c r="S164" t="s">
        <v>1053</v>
      </c>
      <c r="T164" t="s">
        <v>111</v>
      </c>
      <c r="U164" t="s">
        <v>873</v>
      </c>
      <c r="V164" t="s">
        <v>1142</v>
      </c>
      <c r="W164" t="s">
        <v>875</v>
      </c>
      <c r="X164" t="s">
        <v>16</v>
      </c>
    </row>
    <row r="165" spans="1:24" x14ac:dyDescent="0.25">
      <c r="A165" t="s">
        <v>454</v>
      </c>
      <c r="B165" t="s">
        <v>454</v>
      </c>
      <c r="C165" t="s">
        <v>454</v>
      </c>
      <c r="D165" t="s">
        <v>501</v>
      </c>
      <c r="E165" t="s">
        <v>501</v>
      </c>
      <c r="F165">
        <v>7394</v>
      </c>
      <c r="G165" t="s">
        <v>507</v>
      </c>
      <c r="I165" t="s">
        <v>1061</v>
      </c>
      <c r="J165">
        <v>3</v>
      </c>
      <c r="K165">
        <v>0</v>
      </c>
      <c r="L165">
        <v>-16777216</v>
      </c>
      <c r="M165" t="s">
        <v>878</v>
      </c>
      <c r="N165" t="s">
        <v>878</v>
      </c>
      <c r="O165" t="s">
        <v>1140</v>
      </c>
      <c r="P165" t="s">
        <v>12</v>
      </c>
      <c r="Q165" t="s">
        <v>1141</v>
      </c>
      <c r="S165" t="s">
        <v>1053</v>
      </c>
      <c r="T165" t="s">
        <v>111</v>
      </c>
      <c r="U165" t="s">
        <v>873</v>
      </c>
      <c r="V165" t="s">
        <v>1142</v>
      </c>
      <c r="W165" t="s">
        <v>875</v>
      </c>
      <c r="X165" t="s">
        <v>16</v>
      </c>
    </row>
    <row r="166" spans="1:24" x14ac:dyDescent="0.25">
      <c r="A166" t="s">
        <v>235</v>
      </c>
      <c r="B166" t="s">
        <v>1062</v>
      </c>
      <c r="C166" t="s">
        <v>1063</v>
      </c>
      <c r="D166" t="s">
        <v>501</v>
      </c>
      <c r="E166" t="s">
        <v>501</v>
      </c>
      <c r="F166">
        <v>26660</v>
      </c>
      <c r="G166" t="s">
        <v>507</v>
      </c>
      <c r="I166" t="s">
        <v>1064</v>
      </c>
      <c r="J166">
        <v>3</v>
      </c>
      <c r="K166">
        <v>0</v>
      </c>
      <c r="L166">
        <v>-16777216</v>
      </c>
      <c r="M166" t="s">
        <v>878</v>
      </c>
      <c r="N166" t="s">
        <v>878</v>
      </c>
      <c r="O166" t="s">
        <v>1140</v>
      </c>
      <c r="P166" t="s">
        <v>12</v>
      </c>
      <c r="Q166" t="s">
        <v>1141</v>
      </c>
      <c r="S166" t="s">
        <v>1053</v>
      </c>
      <c r="T166" t="s">
        <v>111</v>
      </c>
      <c r="U166" t="s">
        <v>873</v>
      </c>
      <c r="V166" t="s">
        <v>1142</v>
      </c>
      <c r="W166" t="s">
        <v>875</v>
      </c>
      <c r="X166" t="s">
        <v>16</v>
      </c>
    </row>
    <row r="167" spans="1:24" x14ac:dyDescent="0.25">
      <c r="A167" t="s">
        <v>274</v>
      </c>
      <c r="B167" t="s">
        <v>274</v>
      </c>
      <c r="C167" t="s">
        <v>274</v>
      </c>
      <c r="D167" t="s">
        <v>501</v>
      </c>
      <c r="E167" t="s">
        <v>501</v>
      </c>
      <c r="F167">
        <v>7088</v>
      </c>
      <c r="G167" t="s">
        <v>507</v>
      </c>
      <c r="I167" t="s">
        <v>1065</v>
      </c>
      <c r="J167">
        <v>3</v>
      </c>
      <c r="K167">
        <v>0</v>
      </c>
      <c r="L167">
        <v>-16777216</v>
      </c>
      <c r="M167" t="s">
        <v>878</v>
      </c>
      <c r="N167" t="s">
        <v>878</v>
      </c>
      <c r="O167" t="s">
        <v>1140</v>
      </c>
      <c r="P167" t="s">
        <v>12</v>
      </c>
      <c r="Q167" t="s">
        <v>1141</v>
      </c>
      <c r="S167" t="s">
        <v>1053</v>
      </c>
      <c r="T167" t="s">
        <v>111</v>
      </c>
      <c r="U167" t="s">
        <v>873</v>
      </c>
      <c r="V167" t="s">
        <v>1142</v>
      </c>
      <c r="W167" t="s">
        <v>875</v>
      </c>
      <c r="X167" t="s">
        <v>16</v>
      </c>
    </row>
    <row r="168" spans="1:24" x14ac:dyDescent="0.25">
      <c r="A168" t="s">
        <v>213</v>
      </c>
      <c r="B168" t="s">
        <v>1066</v>
      </c>
      <c r="C168" t="s">
        <v>213</v>
      </c>
      <c r="D168" t="s">
        <v>501</v>
      </c>
      <c r="E168" t="s">
        <v>501</v>
      </c>
      <c r="F168">
        <v>3734</v>
      </c>
      <c r="G168" t="s">
        <v>507</v>
      </c>
      <c r="I168" t="s">
        <v>1067</v>
      </c>
      <c r="J168">
        <v>3</v>
      </c>
      <c r="K168">
        <v>0</v>
      </c>
      <c r="L168">
        <v>-16777216</v>
      </c>
      <c r="M168" t="s">
        <v>878</v>
      </c>
      <c r="N168" t="s">
        <v>878</v>
      </c>
      <c r="O168" t="s">
        <v>1140</v>
      </c>
      <c r="P168" t="s">
        <v>12</v>
      </c>
      <c r="Q168" t="s">
        <v>1141</v>
      </c>
      <c r="S168" t="s">
        <v>1053</v>
      </c>
      <c r="T168" t="s">
        <v>111</v>
      </c>
      <c r="U168" t="s">
        <v>873</v>
      </c>
      <c r="V168" t="s">
        <v>1142</v>
      </c>
      <c r="W168" t="s">
        <v>875</v>
      </c>
      <c r="X168" t="s">
        <v>16</v>
      </c>
    </row>
    <row r="169" spans="1:24" x14ac:dyDescent="0.25">
      <c r="A169" t="s">
        <v>427</v>
      </c>
      <c r="B169" t="s">
        <v>1068</v>
      </c>
      <c r="C169" t="s">
        <v>1069</v>
      </c>
      <c r="D169" t="s">
        <v>501</v>
      </c>
      <c r="E169" t="s">
        <v>501</v>
      </c>
      <c r="F169">
        <v>66326</v>
      </c>
      <c r="G169" t="s">
        <v>507</v>
      </c>
      <c r="I169" t="s">
        <v>1070</v>
      </c>
      <c r="J169">
        <v>3</v>
      </c>
      <c r="K169">
        <v>0</v>
      </c>
      <c r="L169">
        <v>-16777216</v>
      </c>
      <c r="M169" t="s">
        <v>878</v>
      </c>
      <c r="N169" t="s">
        <v>878</v>
      </c>
      <c r="O169" t="s">
        <v>1140</v>
      </c>
      <c r="P169" t="s">
        <v>12</v>
      </c>
      <c r="Q169" t="s">
        <v>1141</v>
      </c>
      <c r="S169" t="s">
        <v>1053</v>
      </c>
      <c r="T169" t="s">
        <v>111</v>
      </c>
      <c r="U169" t="s">
        <v>873</v>
      </c>
      <c r="V169" t="s">
        <v>1142</v>
      </c>
      <c r="W169" t="s">
        <v>875</v>
      </c>
      <c r="X169" t="s">
        <v>16</v>
      </c>
    </row>
    <row r="170" spans="1:24" x14ac:dyDescent="0.25">
      <c r="A170" t="s">
        <v>230</v>
      </c>
      <c r="B170" t="s">
        <v>1071</v>
      </c>
      <c r="C170" t="s">
        <v>1072</v>
      </c>
      <c r="D170" t="s">
        <v>501</v>
      </c>
      <c r="E170" t="s">
        <v>501</v>
      </c>
      <c r="F170">
        <v>45245</v>
      </c>
      <c r="G170" t="s">
        <v>507</v>
      </c>
      <c r="I170" t="s">
        <v>1073</v>
      </c>
      <c r="J170">
        <v>3</v>
      </c>
      <c r="K170">
        <v>0</v>
      </c>
      <c r="L170">
        <v>-16777216</v>
      </c>
      <c r="M170" t="s">
        <v>878</v>
      </c>
      <c r="N170" t="s">
        <v>878</v>
      </c>
      <c r="O170" t="s">
        <v>1140</v>
      </c>
      <c r="P170" t="s">
        <v>12</v>
      </c>
      <c r="Q170" t="s">
        <v>1141</v>
      </c>
      <c r="S170" t="s">
        <v>1053</v>
      </c>
      <c r="T170" t="s">
        <v>111</v>
      </c>
      <c r="U170" t="s">
        <v>873</v>
      </c>
      <c r="V170" t="s">
        <v>1142</v>
      </c>
      <c r="W170" t="s">
        <v>875</v>
      </c>
      <c r="X170" t="s">
        <v>16</v>
      </c>
    </row>
    <row r="171" spans="1:24" x14ac:dyDescent="0.25">
      <c r="A171" t="s">
        <v>231</v>
      </c>
      <c r="B171" t="s">
        <v>1074</v>
      </c>
      <c r="C171" t="s">
        <v>1075</v>
      </c>
      <c r="D171" t="s">
        <v>501</v>
      </c>
      <c r="E171" t="s">
        <v>501</v>
      </c>
      <c r="F171">
        <v>45244</v>
      </c>
      <c r="G171" t="s">
        <v>507</v>
      </c>
      <c r="I171" t="s">
        <v>1076</v>
      </c>
      <c r="J171">
        <v>3</v>
      </c>
      <c r="K171">
        <v>0</v>
      </c>
      <c r="L171">
        <v>-16777216</v>
      </c>
      <c r="M171" t="s">
        <v>878</v>
      </c>
      <c r="N171" t="s">
        <v>878</v>
      </c>
      <c r="O171" t="s">
        <v>1140</v>
      </c>
      <c r="P171" t="s">
        <v>12</v>
      </c>
      <c r="Q171" t="s">
        <v>1141</v>
      </c>
      <c r="S171" t="s">
        <v>1053</v>
      </c>
      <c r="T171" t="s">
        <v>111</v>
      </c>
      <c r="U171" t="s">
        <v>873</v>
      </c>
      <c r="V171" t="s">
        <v>1142</v>
      </c>
      <c r="W171" t="s">
        <v>875</v>
      </c>
      <c r="X171" t="s">
        <v>16</v>
      </c>
    </row>
    <row r="172" spans="1:24" x14ac:dyDescent="0.25">
      <c r="A172" t="s">
        <v>238</v>
      </c>
      <c r="B172" t="s">
        <v>1137</v>
      </c>
      <c r="C172" t="s">
        <v>1138</v>
      </c>
      <c r="D172" t="s">
        <v>501</v>
      </c>
      <c r="E172" t="s">
        <v>501</v>
      </c>
      <c r="F172">
        <v>13354</v>
      </c>
      <c r="G172" t="s">
        <v>507</v>
      </c>
      <c r="I172" t="s">
        <v>1139</v>
      </c>
      <c r="J172">
        <v>3</v>
      </c>
      <c r="K172">
        <v>0</v>
      </c>
      <c r="L172">
        <v>-16777216</v>
      </c>
      <c r="M172" t="s">
        <v>878</v>
      </c>
      <c r="N172" t="s">
        <v>878</v>
      </c>
      <c r="O172" t="s">
        <v>1140</v>
      </c>
      <c r="P172" t="s">
        <v>12</v>
      </c>
      <c r="Q172" t="s">
        <v>1141</v>
      </c>
      <c r="S172" t="s">
        <v>1053</v>
      </c>
      <c r="T172" t="s">
        <v>111</v>
      </c>
      <c r="U172" t="s">
        <v>873</v>
      </c>
      <c r="V172" t="s">
        <v>1142</v>
      </c>
      <c r="W172" t="s">
        <v>875</v>
      </c>
      <c r="X172" t="s">
        <v>16</v>
      </c>
    </row>
    <row r="173" spans="1:24" x14ac:dyDescent="0.25">
      <c r="A173" t="s">
        <v>444</v>
      </c>
      <c r="B173" t="s">
        <v>444</v>
      </c>
      <c r="C173" t="s">
        <v>444</v>
      </c>
      <c r="D173" t="s">
        <v>501</v>
      </c>
      <c r="E173" t="s">
        <v>501</v>
      </c>
      <c r="F173">
        <v>7163</v>
      </c>
      <c r="G173" t="s">
        <v>507</v>
      </c>
      <c r="I173" t="s">
        <v>1136</v>
      </c>
      <c r="J173">
        <v>3</v>
      </c>
      <c r="K173">
        <v>0</v>
      </c>
      <c r="L173">
        <v>-16777216</v>
      </c>
      <c r="M173" t="s">
        <v>878</v>
      </c>
      <c r="N173" t="s">
        <v>878</v>
      </c>
      <c r="O173" t="s">
        <v>1140</v>
      </c>
      <c r="P173" t="s">
        <v>12</v>
      </c>
      <c r="Q173" t="s">
        <v>1141</v>
      </c>
      <c r="S173" t="s">
        <v>1053</v>
      </c>
      <c r="T173" t="s">
        <v>111</v>
      </c>
      <c r="U173" t="s">
        <v>873</v>
      </c>
      <c r="V173" t="s">
        <v>1142</v>
      </c>
      <c r="W173" t="s">
        <v>875</v>
      </c>
      <c r="X173" t="s">
        <v>16</v>
      </c>
    </row>
    <row r="174" spans="1:24" x14ac:dyDescent="0.25">
      <c r="A174" t="s">
        <v>263</v>
      </c>
      <c r="B174" t="s">
        <v>263</v>
      </c>
      <c r="C174" t="s">
        <v>263</v>
      </c>
      <c r="D174" t="s">
        <v>501</v>
      </c>
      <c r="E174" t="s">
        <v>501</v>
      </c>
      <c r="F174">
        <v>7131</v>
      </c>
      <c r="G174" t="s">
        <v>507</v>
      </c>
      <c r="I174" t="s">
        <v>964</v>
      </c>
      <c r="J174">
        <v>3</v>
      </c>
      <c r="K174">
        <v>0</v>
      </c>
      <c r="L174">
        <v>-16777216</v>
      </c>
      <c r="M174" t="s">
        <v>878</v>
      </c>
      <c r="N174" t="s">
        <v>878</v>
      </c>
      <c r="O174" t="s">
        <v>1140</v>
      </c>
      <c r="P174" t="s">
        <v>12</v>
      </c>
      <c r="Q174" t="s">
        <v>1141</v>
      </c>
      <c r="S174" t="s">
        <v>1053</v>
      </c>
      <c r="T174" t="s">
        <v>111</v>
      </c>
      <c r="U174" t="s">
        <v>873</v>
      </c>
      <c r="V174" t="s">
        <v>1142</v>
      </c>
      <c r="W174" t="s">
        <v>875</v>
      </c>
      <c r="X174" t="s">
        <v>16</v>
      </c>
    </row>
    <row r="175" spans="1:24" x14ac:dyDescent="0.25">
      <c r="A175" t="s">
        <v>450</v>
      </c>
      <c r="B175" t="s">
        <v>450</v>
      </c>
      <c r="C175" t="s">
        <v>450</v>
      </c>
      <c r="D175" t="s">
        <v>501</v>
      </c>
      <c r="E175" t="s">
        <v>501</v>
      </c>
      <c r="F175">
        <v>7148</v>
      </c>
      <c r="G175" t="s">
        <v>507</v>
      </c>
      <c r="I175" t="s">
        <v>966</v>
      </c>
      <c r="J175">
        <v>3</v>
      </c>
      <c r="K175">
        <v>0</v>
      </c>
      <c r="L175">
        <v>-16777216</v>
      </c>
      <c r="M175" t="s">
        <v>878</v>
      </c>
      <c r="N175" t="s">
        <v>878</v>
      </c>
      <c r="O175" t="s">
        <v>1140</v>
      </c>
      <c r="P175" t="s">
        <v>12</v>
      </c>
      <c r="Q175" t="s">
        <v>1141</v>
      </c>
      <c r="S175" t="s">
        <v>1053</v>
      </c>
      <c r="T175" t="s">
        <v>111</v>
      </c>
      <c r="U175" t="s">
        <v>873</v>
      </c>
      <c r="V175" t="s">
        <v>1142</v>
      </c>
      <c r="W175" t="s">
        <v>875</v>
      </c>
      <c r="X175" t="s">
        <v>16</v>
      </c>
    </row>
    <row r="176" spans="1:24" x14ac:dyDescent="0.25">
      <c r="A176" t="s">
        <v>292</v>
      </c>
      <c r="B176" t="s">
        <v>292</v>
      </c>
      <c r="C176" t="s">
        <v>292</v>
      </c>
      <c r="D176" t="s">
        <v>501</v>
      </c>
      <c r="E176" t="s">
        <v>501</v>
      </c>
      <c r="F176">
        <v>7197</v>
      </c>
      <c r="G176" t="s">
        <v>507</v>
      </c>
      <c r="I176" t="s">
        <v>965</v>
      </c>
      <c r="J176">
        <v>3</v>
      </c>
      <c r="K176">
        <v>0</v>
      </c>
      <c r="L176">
        <v>-16777216</v>
      </c>
      <c r="M176" t="s">
        <v>878</v>
      </c>
      <c r="N176" t="s">
        <v>878</v>
      </c>
      <c r="O176" t="s">
        <v>1140</v>
      </c>
      <c r="P176" t="s">
        <v>12</v>
      </c>
      <c r="Q176" t="s">
        <v>1141</v>
      </c>
      <c r="S176" t="s">
        <v>1053</v>
      </c>
      <c r="T176" t="s">
        <v>111</v>
      </c>
      <c r="U176" t="s">
        <v>873</v>
      </c>
      <c r="V176" t="s">
        <v>1142</v>
      </c>
      <c r="W176" t="s">
        <v>875</v>
      </c>
      <c r="X176" t="s">
        <v>16</v>
      </c>
    </row>
    <row r="177" spans="1:24" x14ac:dyDescent="0.25">
      <c r="A177" t="s">
        <v>1143</v>
      </c>
      <c r="B177" t="s">
        <v>1144</v>
      </c>
      <c r="C177" t="s">
        <v>1145</v>
      </c>
      <c r="D177" t="s">
        <v>500</v>
      </c>
      <c r="E177" t="s">
        <v>503</v>
      </c>
      <c r="F177" t="s">
        <v>500</v>
      </c>
      <c r="G177" t="s">
        <v>514</v>
      </c>
      <c r="I177" t="s">
        <v>1146</v>
      </c>
      <c r="J177">
        <v>3</v>
      </c>
      <c r="K177">
        <v>0</v>
      </c>
      <c r="L177">
        <v>-16777216</v>
      </c>
      <c r="M177" t="s">
        <v>878</v>
      </c>
      <c r="N177" t="s">
        <v>878</v>
      </c>
      <c r="O177" t="s">
        <v>1140</v>
      </c>
      <c r="P177" t="s">
        <v>12</v>
      </c>
      <c r="Q177" t="s">
        <v>1141</v>
      </c>
      <c r="S177" t="s">
        <v>1053</v>
      </c>
      <c r="T177" t="s">
        <v>111</v>
      </c>
      <c r="U177" t="s">
        <v>873</v>
      </c>
      <c r="V177" t="s">
        <v>1142</v>
      </c>
      <c r="W177" t="s">
        <v>875</v>
      </c>
      <c r="X177" t="s">
        <v>16</v>
      </c>
    </row>
    <row r="178" spans="1:24" x14ac:dyDescent="0.25">
      <c r="A178" t="s">
        <v>416</v>
      </c>
      <c r="B178" t="s">
        <v>1147</v>
      </c>
      <c r="C178" t="s">
        <v>519</v>
      </c>
      <c r="D178" t="s">
        <v>500</v>
      </c>
      <c r="E178" t="s">
        <v>500</v>
      </c>
      <c r="F178" t="s">
        <v>519</v>
      </c>
      <c r="G178" t="s">
        <v>514</v>
      </c>
      <c r="I178" t="s">
        <v>1148</v>
      </c>
      <c r="J178">
        <v>3</v>
      </c>
      <c r="K178">
        <v>0</v>
      </c>
      <c r="L178">
        <v>-16777216</v>
      </c>
      <c r="M178" t="s">
        <v>878</v>
      </c>
      <c r="N178" t="s">
        <v>878</v>
      </c>
      <c r="O178" t="s">
        <v>1140</v>
      </c>
      <c r="P178" t="s">
        <v>12</v>
      </c>
      <c r="Q178" t="s">
        <v>1141</v>
      </c>
      <c r="S178" t="s">
        <v>1053</v>
      </c>
      <c r="T178" t="s">
        <v>111</v>
      </c>
      <c r="U178" t="s">
        <v>873</v>
      </c>
      <c r="V178" t="s">
        <v>1142</v>
      </c>
      <c r="W178" t="s">
        <v>875</v>
      </c>
      <c r="X178" t="s">
        <v>16</v>
      </c>
    </row>
    <row r="179" spans="1:24" x14ac:dyDescent="0.25">
      <c r="A179" t="s">
        <v>225</v>
      </c>
      <c r="B179" t="s">
        <v>1149</v>
      </c>
      <c r="C179" t="s">
        <v>1150</v>
      </c>
      <c r="D179" t="s">
        <v>500</v>
      </c>
      <c r="E179" t="s">
        <v>503</v>
      </c>
      <c r="F179" t="s">
        <v>517</v>
      </c>
      <c r="G179" t="s">
        <v>514</v>
      </c>
      <c r="I179" t="s">
        <v>1151</v>
      </c>
      <c r="J179">
        <v>3</v>
      </c>
      <c r="K179">
        <v>0</v>
      </c>
      <c r="L179">
        <v>-16777216</v>
      </c>
      <c r="M179" t="s">
        <v>878</v>
      </c>
      <c r="N179" t="s">
        <v>878</v>
      </c>
      <c r="O179" t="s">
        <v>1140</v>
      </c>
      <c r="P179" t="s">
        <v>12</v>
      </c>
      <c r="Q179" t="s">
        <v>1141</v>
      </c>
      <c r="S179" t="s">
        <v>1053</v>
      </c>
      <c r="T179" t="s">
        <v>111</v>
      </c>
      <c r="U179" t="s">
        <v>873</v>
      </c>
      <c r="V179" t="s">
        <v>1142</v>
      </c>
      <c r="W179" t="s">
        <v>875</v>
      </c>
      <c r="X179" t="s">
        <v>16</v>
      </c>
    </row>
    <row r="180" spans="1:24" x14ac:dyDescent="0.25">
      <c r="A180" t="s">
        <v>261</v>
      </c>
      <c r="B180" t="s">
        <v>1152</v>
      </c>
      <c r="C180" t="s">
        <v>105</v>
      </c>
      <c r="D180" t="s">
        <v>500</v>
      </c>
      <c r="E180" t="s">
        <v>518</v>
      </c>
      <c r="F180" t="s">
        <v>105</v>
      </c>
      <c r="G180" t="s">
        <v>514</v>
      </c>
      <c r="I180" t="s">
        <v>1153</v>
      </c>
      <c r="J180">
        <v>5</v>
      </c>
      <c r="K180">
        <v>2</v>
      </c>
      <c r="L180">
        <v>-16777216</v>
      </c>
      <c r="M180" t="s">
        <v>878</v>
      </c>
      <c r="N180" t="s">
        <v>878</v>
      </c>
      <c r="O180" t="s">
        <v>1140</v>
      </c>
      <c r="P180" t="s">
        <v>12</v>
      </c>
      <c r="Q180" t="s">
        <v>1141</v>
      </c>
      <c r="S180" t="s">
        <v>1053</v>
      </c>
      <c r="T180" t="s">
        <v>111</v>
      </c>
      <c r="U180" t="s">
        <v>873</v>
      </c>
      <c r="V180" t="s">
        <v>1142</v>
      </c>
      <c r="W180" t="s">
        <v>875</v>
      </c>
      <c r="X180" t="s">
        <v>16</v>
      </c>
    </row>
    <row r="181" spans="1:24" x14ac:dyDescent="0.25">
      <c r="A181" t="s">
        <v>887</v>
      </c>
      <c r="B181" t="s">
        <v>888</v>
      </c>
      <c r="C181" t="s">
        <v>889</v>
      </c>
      <c r="D181" t="s">
        <v>889</v>
      </c>
      <c r="E181" t="s">
        <v>48</v>
      </c>
      <c r="F181">
        <v>11296</v>
      </c>
      <c r="G181" t="s">
        <v>577</v>
      </c>
      <c r="I181" t="s">
        <v>890</v>
      </c>
      <c r="J181">
        <v>3</v>
      </c>
      <c r="K181">
        <v>0</v>
      </c>
      <c r="L181">
        <v>-16777216</v>
      </c>
      <c r="M181" t="s">
        <v>878</v>
      </c>
      <c r="N181" t="s">
        <v>878</v>
      </c>
      <c r="O181" t="s">
        <v>1140</v>
      </c>
      <c r="P181" t="s">
        <v>12</v>
      </c>
      <c r="Q181" t="s">
        <v>1141</v>
      </c>
      <c r="S181" t="s">
        <v>1053</v>
      </c>
      <c r="T181" t="s">
        <v>111</v>
      </c>
      <c r="U181" t="s">
        <v>873</v>
      </c>
      <c r="V181" t="s">
        <v>1142</v>
      </c>
      <c r="W181" t="s">
        <v>875</v>
      </c>
      <c r="X181" t="s">
        <v>16</v>
      </c>
    </row>
    <row r="182" spans="1:24" x14ac:dyDescent="0.25">
      <c r="A182" t="s">
        <v>591</v>
      </c>
      <c r="B182" t="s">
        <v>888</v>
      </c>
      <c r="C182" t="s">
        <v>889</v>
      </c>
      <c r="D182" t="s">
        <v>889</v>
      </c>
      <c r="E182" t="s">
        <v>48</v>
      </c>
      <c r="F182">
        <v>11296</v>
      </c>
      <c r="G182" t="s">
        <v>577</v>
      </c>
      <c r="I182" t="s">
        <v>890</v>
      </c>
      <c r="J182">
        <v>3</v>
      </c>
      <c r="K182">
        <v>0</v>
      </c>
      <c r="L182">
        <v>-16777216</v>
      </c>
      <c r="M182" t="s">
        <v>878</v>
      </c>
      <c r="N182" t="s">
        <v>878</v>
      </c>
      <c r="O182" t="s">
        <v>1140</v>
      </c>
      <c r="P182" t="s">
        <v>12</v>
      </c>
      <c r="Q182" t="s">
        <v>1141</v>
      </c>
      <c r="S182" t="s">
        <v>1053</v>
      </c>
      <c r="T182" t="s">
        <v>111</v>
      </c>
      <c r="U182" t="s">
        <v>873</v>
      </c>
      <c r="V182" t="s">
        <v>1142</v>
      </c>
      <c r="W182" t="s">
        <v>875</v>
      </c>
      <c r="X182" t="s">
        <v>16</v>
      </c>
    </row>
    <row r="183" spans="1:24" x14ac:dyDescent="0.25">
      <c r="A183" t="s">
        <v>912</v>
      </c>
      <c r="B183" t="s">
        <v>888</v>
      </c>
      <c r="C183" t="s">
        <v>889</v>
      </c>
      <c r="D183" t="s">
        <v>889</v>
      </c>
      <c r="E183" t="s">
        <v>48</v>
      </c>
      <c r="F183">
        <v>11296</v>
      </c>
      <c r="G183" t="s">
        <v>577</v>
      </c>
      <c r="I183" t="s">
        <v>890</v>
      </c>
      <c r="J183">
        <v>3</v>
      </c>
      <c r="K183">
        <v>0</v>
      </c>
      <c r="L183">
        <v>-16777216</v>
      </c>
      <c r="M183" t="s">
        <v>878</v>
      </c>
      <c r="N183" t="s">
        <v>878</v>
      </c>
      <c r="O183" t="s">
        <v>1140</v>
      </c>
      <c r="P183" t="s">
        <v>12</v>
      </c>
      <c r="Q183" t="s">
        <v>1141</v>
      </c>
      <c r="S183" t="s">
        <v>1053</v>
      </c>
      <c r="T183" t="s">
        <v>111</v>
      </c>
      <c r="U183" t="s">
        <v>873</v>
      </c>
      <c r="V183" t="s">
        <v>1142</v>
      </c>
      <c r="W183" t="s">
        <v>875</v>
      </c>
      <c r="X183" t="s">
        <v>16</v>
      </c>
    </row>
    <row r="184" spans="1:24" x14ac:dyDescent="0.25">
      <c r="A184" t="s">
        <v>1154</v>
      </c>
      <c r="B184" t="s">
        <v>888</v>
      </c>
      <c r="C184" t="s">
        <v>889</v>
      </c>
      <c r="D184" t="s">
        <v>889</v>
      </c>
      <c r="E184" t="s">
        <v>48</v>
      </c>
      <c r="F184">
        <v>11296</v>
      </c>
      <c r="G184" t="s">
        <v>577</v>
      </c>
      <c r="I184" t="s">
        <v>890</v>
      </c>
      <c r="J184">
        <v>3</v>
      </c>
      <c r="K184">
        <v>0</v>
      </c>
      <c r="L184">
        <v>-16777216</v>
      </c>
      <c r="M184" t="s">
        <v>878</v>
      </c>
      <c r="N184" t="s">
        <v>878</v>
      </c>
      <c r="O184" t="s">
        <v>1140</v>
      </c>
      <c r="P184" t="s">
        <v>12</v>
      </c>
      <c r="Q184" t="s">
        <v>1141</v>
      </c>
      <c r="S184" t="s">
        <v>1053</v>
      </c>
      <c r="T184" t="s">
        <v>111</v>
      </c>
      <c r="U184" t="s">
        <v>873</v>
      </c>
      <c r="V184" t="s">
        <v>1142</v>
      </c>
      <c r="W184" t="s">
        <v>875</v>
      </c>
      <c r="X184" t="s">
        <v>16</v>
      </c>
    </row>
    <row r="185" spans="1:24" x14ac:dyDescent="0.25">
      <c r="A185" t="s">
        <v>1155</v>
      </c>
      <c r="B185" t="s">
        <v>888</v>
      </c>
      <c r="C185" t="s">
        <v>889</v>
      </c>
      <c r="D185" t="s">
        <v>889</v>
      </c>
      <c r="E185" t="s">
        <v>48</v>
      </c>
      <c r="F185">
        <v>11296</v>
      </c>
      <c r="G185" t="s">
        <v>577</v>
      </c>
      <c r="I185" t="s">
        <v>890</v>
      </c>
      <c r="J185">
        <v>3</v>
      </c>
      <c r="K185">
        <v>0</v>
      </c>
      <c r="L185">
        <v>-16777216</v>
      </c>
      <c r="M185" t="s">
        <v>878</v>
      </c>
      <c r="N185" t="s">
        <v>878</v>
      </c>
      <c r="O185" t="s">
        <v>1140</v>
      </c>
      <c r="P185" t="s">
        <v>12</v>
      </c>
      <c r="Q185" t="s">
        <v>1141</v>
      </c>
      <c r="S185" t="s">
        <v>1053</v>
      </c>
      <c r="T185" t="s">
        <v>111</v>
      </c>
      <c r="U185" t="s">
        <v>873</v>
      </c>
      <c r="V185" t="s">
        <v>1142</v>
      </c>
      <c r="W185" t="s">
        <v>875</v>
      </c>
      <c r="X185" t="s">
        <v>16</v>
      </c>
    </row>
    <row r="186" spans="1:24" x14ac:dyDescent="0.25">
      <c r="A186" t="s">
        <v>223</v>
      </c>
      <c r="B186" t="s">
        <v>223</v>
      </c>
      <c r="C186" t="s">
        <v>223</v>
      </c>
      <c r="D186" t="s">
        <v>867</v>
      </c>
      <c r="E186" t="s">
        <v>502</v>
      </c>
      <c r="F186" t="s">
        <v>502</v>
      </c>
      <c r="G186" t="s">
        <v>514</v>
      </c>
      <c r="I186" t="s">
        <v>868</v>
      </c>
      <c r="J186">
        <v>3</v>
      </c>
      <c r="K186">
        <v>0</v>
      </c>
      <c r="L186">
        <v>-16777216</v>
      </c>
      <c r="M186">
        <v>-350</v>
      </c>
      <c r="N186">
        <v>-50</v>
      </c>
      <c r="O186" t="s">
        <v>1156</v>
      </c>
      <c r="P186" t="s">
        <v>12</v>
      </c>
      <c r="Q186" t="s">
        <v>1156</v>
      </c>
      <c r="S186" t="s">
        <v>1157</v>
      </c>
      <c r="T186" t="s">
        <v>111</v>
      </c>
      <c r="U186" t="s">
        <v>873</v>
      </c>
      <c r="V186" t="s">
        <v>1158</v>
      </c>
      <c r="W186" t="s">
        <v>875</v>
      </c>
      <c r="X186" t="s">
        <v>16</v>
      </c>
    </row>
    <row r="187" spans="1:24" x14ac:dyDescent="0.25">
      <c r="A187" t="s">
        <v>262</v>
      </c>
      <c r="B187" t="s">
        <v>876</v>
      </c>
      <c r="C187" t="s">
        <v>596</v>
      </c>
      <c r="D187" t="s">
        <v>867</v>
      </c>
      <c r="E187" t="s">
        <v>375</v>
      </c>
      <c r="F187" t="s">
        <v>596</v>
      </c>
      <c r="G187" t="s">
        <v>514</v>
      </c>
      <c r="H187" t="s">
        <v>1159</v>
      </c>
      <c r="I187" t="s">
        <v>877</v>
      </c>
      <c r="J187">
        <v>3</v>
      </c>
      <c r="K187">
        <v>0</v>
      </c>
      <c r="L187">
        <v>-16777216</v>
      </c>
      <c r="M187" t="s">
        <v>878</v>
      </c>
      <c r="N187" t="s">
        <v>878</v>
      </c>
      <c r="O187" t="s">
        <v>1156</v>
      </c>
      <c r="P187" t="s">
        <v>12</v>
      </c>
      <c r="Q187" t="s">
        <v>1156</v>
      </c>
      <c r="S187" t="s">
        <v>1157</v>
      </c>
      <c r="T187" t="s">
        <v>111</v>
      </c>
      <c r="U187" t="s">
        <v>873</v>
      </c>
      <c r="V187" t="s">
        <v>1158</v>
      </c>
      <c r="W187" t="s">
        <v>875</v>
      </c>
      <c r="X187" t="s">
        <v>16</v>
      </c>
    </row>
    <row r="188" spans="1:24" x14ac:dyDescent="0.25">
      <c r="A188" t="s">
        <v>270</v>
      </c>
      <c r="B188" t="s">
        <v>1160</v>
      </c>
      <c r="C188" t="s">
        <v>879</v>
      </c>
      <c r="D188" t="s">
        <v>270</v>
      </c>
      <c r="E188" t="s">
        <v>270</v>
      </c>
      <c r="F188" t="s">
        <v>515</v>
      </c>
      <c r="G188" t="s">
        <v>514</v>
      </c>
      <c r="I188" t="s">
        <v>880</v>
      </c>
      <c r="J188">
        <v>3</v>
      </c>
      <c r="K188">
        <v>0</v>
      </c>
      <c r="L188">
        <v>-16777216</v>
      </c>
      <c r="M188" t="s">
        <v>878</v>
      </c>
      <c r="N188" t="s">
        <v>878</v>
      </c>
      <c r="O188" t="s">
        <v>1156</v>
      </c>
      <c r="P188" t="s">
        <v>12</v>
      </c>
      <c r="Q188" t="s">
        <v>1156</v>
      </c>
      <c r="S188" t="s">
        <v>1157</v>
      </c>
      <c r="T188" t="s">
        <v>111</v>
      </c>
      <c r="U188" t="s">
        <v>873</v>
      </c>
      <c r="V188" t="s">
        <v>1158</v>
      </c>
      <c r="W188" t="s">
        <v>875</v>
      </c>
      <c r="X188" t="s">
        <v>16</v>
      </c>
    </row>
    <row r="189" spans="1:24" x14ac:dyDescent="0.25">
      <c r="A189" t="s">
        <v>1161</v>
      </c>
      <c r="B189" t="s">
        <v>1162</v>
      </c>
      <c r="C189" t="s">
        <v>879</v>
      </c>
      <c r="D189" t="s">
        <v>270</v>
      </c>
      <c r="E189" t="s">
        <v>270</v>
      </c>
      <c r="F189" t="s">
        <v>515</v>
      </c>
      <c r="G189" t="s">
        <v>514</v>
      </c>
      <c r="I189" t="s">
        <v>880</v>
      </c>
      <c r="J189">
        <v>3</v>
      </c>
      <c r="K189">
        <v>0</v>
      </c>
      <c r="L189">
        <v>-16777216</v>
      </c>
      <c r="M189" t="s">
        <v>878</v>
      </c>
      <c r="N189" t="s">
        <v>878</v>
      </c>
      <c r="O189" t="s">
        <v>1156</v>
      </c>
      <c r="P189" t="s">
        <v>12</v>
      </c>
      <c r="Q189" t="s">
        <v>1156</v>
      </c>
      <c r="S189" t="s">
        <v>1157</v>
      </c>
      <c r="T189" t="s">
        <v>111</v>
      </c>
      <c r="U189" t="s">
        <v>873</v>
      </c>
      <c r="V189" t="s">
        <v>1158</v>
      </c>
      <c r="W189" t="s">
        <v>875</v>
      </c>
      <c r="X189" t="s">
        <v>16</v>
      </c>
    </row>
    <row r="190" spans="1:24" x14ac:dyDescent="0.25">
      <c r="A190" t="s">
        <v>244</v>
      </c>
      <c r="B190" t="s">
        <v>1163</v>
      </c>
      <c r="C190" t="s">
        <v>882</v>
      </c>
      <c r="D190" t="s">
        <v>244</v>
      </c>
      <c r="E190" t="s">
        <v>244</v>
      </c>
      <c r="F190" t="s">
        <v>260</v>
      </c>
      <c r="G190" t="s">
        <v>514</v>
      </c>
      <c r="I190" t="s">
        <v>883</v>
      </c>
      <c r="J190">
        <v>3</v>
      </c>
      <c r="K190">
        <v>0</v>
      </c>
      <c r="L190">
        <v>-16777216</v>
      </c>
      <c r="M190" t="s">
        <v>878</v>
      </c>
      <c r="N190" t="s">
        <v>878</v>
      </c>
      <c r="O190" t="s">
        <v>1156</v>
      </c>
      <c r="P190" t="s">
        <v>12</v>
      </c>
      <c r="Q190" t="s">
        <v>1156</v>
      </c>
      <c r="S190" t="s">
        <v>1157</v>
      </c>
      <c r="T190" t="s">
        <v>111</v>
      </c>
      <c r="U190" t="s">
        <v>873</v>
      </c>
      <c r="V190" t="s">
        <v>1158</v>
      </c>
      <c r="W190" t="s">
        <v>875</v>
      </c>
      <c r="X190" t="s">
        <v>16</v>
      </c>
    </row>
    <row r="191" spans="1:24" x14ac:dyDescent="0.25">
      <c r="A191" t="s">
        <v>1164</v>
      </c>
      <c r="B191" t="s">
        <v>1165</v>
      </c>
      <c r="C191" t="s">
        <v>881</v>
      </c>
      <c r="D191" t="s">
        <v>244</v>
      </c>
      <c r="E191" t="s">
        <v>244</v>
      </c>
      <c r="F191" t="s">
        <v>576</v>
      </c>
      <c r="G191" t="s">
        <v>514</v>
      </c>
      <c r="I191" t="s">
        <v>883</v>
      </c>
      <c r="J191">
        <v>3</v>
      </c>
      <c r="K191">
        <v>0</v>
      </c>
      <c r="L191">
        <v>-16777216</v>
      </c>
      <c r="M191" t="s">
        <v>878</v>
      </c>
      <c r="N191" t="s">
        <v>878</v>
      </c>
      <c r="O191" t="s">
        <v>1156</v>
      </c>
      <c r="P191" t="s">
        <v>12</v>
      </c>
      <c r="Q191" t="s">
        <v>1156</v>
      </c>
      <c r="S191" t="s">
        <v>1157</v>
      </c>
      <c r="T191" t="s">
        <v>111</v>
      </c>
      <c r="U191" t="s">
        <v>873</v>
      </c>
      <c r="V191" t="s">
        <v>1158</v>
      </c>
      <c r="W191" t="s">
        <v>875</v>
      </c>
      <c r="X191" t="s">
        <v>16</v>
      </c>
    </row>
    <row r="192" spans="1:24" x14ac:dyDescent="0.25">
      <c r="A192" t="s">
        <v>1166</v>
      </c>
      <c r="B192" t="s">
        <v>1166</v>
      </c>
      <c r="C192" t="s">
        <v>1167</v>
      </c>
      <c r="D192" t="s">
        <v>244</v>
      </c>
      <c r="E192" t="s">
        <v>535</v>
      </c>
      <c r="F192" t="s">
        <v>536</v>
      </c>
      <c r="G192" t="s">
        <v>514</v>
      </c>
      <c r="I192" t="s">
        <v>1168</v>
      </c>
      <c r="J192">
        <v>3</v>
      </c>
      <c r="K192">
        <v>0</v>
      </c>
      <c r="L192">
        <v>-16777216</v>
      </c>
      <c r="M192" t="s">
        <v>878</v>
      </c>
      <c r="N192" t="s">
        <v>878</v>
      </c>
      <c r="O192" t="s">
        <v>1156</v>
      </c>
      <c r="P192" t="s">
        <v>12</v>
      </c>
      <c r="Q192" t="s">
        <v>1156</v>
      </c>
      <c r="S192" t="s">
        <v>1157</v>
      </c>
      <c r="T192" t="s">
        <v>111</v>
      </c>
      <c r="U192" t="s">
        <v>873</v>
      </c>
      <c r="V192" t="s">
        <v>1158</v>
      </c>
      <c r="W192" t="s">
        <v>875</v>
      </c>
      <c r="X192" t="s">
        <v>16</v>
      </c>
    </row>
    <row r="193" spans="1:24" x14ac:dyDescent="0.25">
      <c r="A193" t="s">
        <v>375</v>
      </c>
      <c r="B193" t="s">
        <v>1169</v>
      </c>
      <c r="C193" t="s">
        <v>885</v>
      </c>
      <c r="D193" t="s">
        <v>375</v>
      </c>
      <c r="E193" t="s">
        <v>375</v>
      </c>
      <c r="F193" t="s">
        <v>426</v>
      </c>
      <c r="G193" t="s">
        <v>514</v>
      </c>
      <c r="I193" t="s">
        <v>886</v>
      </c>
      <c r="J193">
        <v>3</v>
      </c>
      <c r="K193">
        <v>0</v>
      </c>
      <c r="L193">
        <v>-16777216</v>
      </c>
      <c r="M193" t="s">
        <v>878</v>
      </c>
      <c r="N193" t="s">
        <v>878</v>
      </c>
      <c r="O193" t="s">
        <v>1156</v>
      </c>
      <c r="P193" t="s">
        <v>12</v>
      </c>
      <c r="Q193" t="s">
        <v>1156</v>
      </c>
      <c r="S193" t="s">
        <v>1157</v>
      </c>
      <c r="T193" t="s">
        <v>111</v>
      </c>
      <c r="U193" t="s">
        <v>873</v>
      </c>
      <c r="V193" t="s">
        <v>1158</v>
      </c>
      <c r="W193" t="s">
        <v>875</v>
      </c>
      <c r="X193" t="s">
        <v>16</v>
      </c>
    </row>
    <row r="194" spans="1:24" x14ac:dyDescent="0.25">
      <c r="A194" t="s">
        <v>1170</v>
      </c>
      <c r="B194" t="s">
        <v>1171</v>
      </c>
      <c r="C194" t="s">
        <v>884</v>
      </c>
      <c r="D194" t="s">
        <v>375</v>
      </c>
      <c r="E194" t="s">
        <v>375</v>
      </c>
      <c r="F194" t="s">
        <v>539</v>
      </c>
      <c r="G194" t="s">
        <v>514</v>
      </c>
      <c r="I194" t="s">
        <v>886</v>
      </c>
      <c r="J194">
        <v>3</v>
      </c>
      <c r="K194">
        <v>0</v>
      </c>
      <c r="L194">
        <v>-16777216</v>
      </c>
      <c r="M194" t="s">
        <v>878</v>
      </c>
      <c r="N194" t="s">
        <v>878</v>
      </c>
      <c r="O194" t="s">
        <v>1156</v>
      </c>
      <c r="P194" t="s">
        <v>12</v>
      </c>
      <c r="Q194" t="s">
        <v>1156</v>
      </c>
      <c r="S194" t="s">
        <v>1157</v>
      </c>
      <c r="T194" t="s">
        <v>111</v>
      </c>
      <c r="U194" t="s">
        <v>873</v>
      </c>
      <c r="V194" t="s">
        <v>1158</v>
      </c>
      <c r="W194" t="s">
        <v>875</v>
      </c>
      <c r="X194" t="s">
        <v>16</v>
      </c>
    </row>
    <row r="195" spans="1:24" x14ac:dyDescent="0.25">
      <c r="A195" t="s">
        <v>1172</v>
      </c>
      <c r="B195" t="s">
        <v>1172</v>
      </c>
      <c r="C195" t="s">
        <v>1173</v>
      </c>
      <c r="D195" t="s">
        <v>375</v>
      </c>
      <c r="E195" t="s">
        <v>375</v>
      </c>
      <c r="F195" t="s">
        <v>538</v>
      </c>
      <c r="G195" t="s">
        <v>514</v>
      </c>
      <c r="I195" t="s">
        <v>1174</v>
      </c>
      <c r="J195">
        <v>3</v>
      </c>
      <c r="K195">
        <v>0</v>
      </c>
      <c r="L195">
        <v>-16777216</v>
      </c>
      <c r="M195" t="s">
        <v>878</v>
      </c>
      <c r="N195" t="s">
        <v>878</v>
      </c>
      <c r="O195" t="s">
        <v>1156</v>
      </c>
      <c r="P195" t="s">
        <v>12</v>
      </c>
      <c r="Q195" t="s">
        <v>1156</v>
      </c>
      <c r="S195" t="s">
        <v>1157</v>
      </c>
      <c r="T195" t="s">
        <v>111</v>
      </c>
      <c r="U195" t="s">
        <v>873</v>
      </c>
      <c r="V195" t="s">
        <v>1158</v>
      </c>
      <c r="W195" t="s">
        <v>875</v>
      </c>
      <c r="X195" t="s">
        <v>16</v>
      </c>
    </row>
    <row r="196" spans="1:24" x14ac:dyDescent="0.25">
      <c r="A196" t="s">
        <v>1175</v>
      </c>
      <c r="B196" t="s">
        <v>1176</v>
      </c>
      <c r="C196" t="s">
        <v>885</v>
      </c>
      <c r="D196" t="s">
        <v>375</v>
      </c>
      <c r="E196" t="s">
        <v>375</v>
      </c>
      <c r="F196" t="s">
        <v>426</v>
      </c>
      <c r="G196" t="s">
        <v>514</v>
      </c>
      <c r="I196" t="s">
        <v>1133</v>
      </c>
      <c r="J196">
        <v>5</v>
      </c>
      <c r="K196">
        <v>0</v>
      </c>
      <c r="L196">
        <v>-16777216</v>
      </c>
      <c r="M196" t="s">
        <v>878</v>
      </c>
      <c r="N196" t="s">
        <v>878</v>
      </c>
      <c r="O196" t="s">
        <v>1156</v>
      </c>
      <c r="P196" t="s">
        <v>12</v>
      </c>
      <c r="Q196" t="s">
        <v>1156</v>
      </c>
      <c r="S196" t="s">
        <v>1157</v>
      </c>
      <c r="T196" t="s">
        <v>111</v>
      </c>
      <c r="U196" t="s">
        <v>873</v>
      </c>
      <c r="V196" t="s">
        <v>1158</v>
      </c>
      <c r="W196" t="s">
        <v>875</v>
      </c>
      <c r="X196" t="s">
        <v>16</v>
      </c>
    </row>
    <row r="197" spans="1:24" x14ac:dyDescent="0.25">
      <c r="A197" t="s">
        <v>1177</v>
      </c>
      <c r="B197" t="s">
        <v>1178</v>
      </c>
      <c r="C197" t="s">
        <v>1179</v>
      </c>
      <c r="D197" t="s">
        <v>501</v>
      </c>
      <c r="E197" t="s">
        <v>501</v>
      </c>
      <c r="F197">
        <v>19910</v>
      </c>
      <c r="G197" t="s">
        <v>507</v>
      </c>
      <c r="I197" t="s">
        <v>1180</v>
      </c>
      <c r="J197">
        <v>3</v>
      </c>
      <c r="K197">
        <v>0</v>
      </c>
      <c r="L197">
        <v>-16777216</v>
      </c>
      <c r="M197" t="s">
        <v>878</v>
      </c>
      <c r="N197" t="s">
        <v>878</v>
      </c>
      <c r="O197" t="s">
        <v>1156</v>
      </c>
      <c r="P197" t="s">
        <v>12</v>
      </c>
      <c r="Q197" t="s">
        <v>1156</v>
      </c>
      <c r="S197" t="s">
        <v>1157</v>
      </c>
      <c r="T197" t="s">
        <v>111</v>
      </c>
      <c r="U197" t="s">
        <v>873</v>
      </c>
      <c r="V197" t="s">
        <v>1158</v>
      </c>
      <c r="W197" t="s">
        <v>875</v>
      </c>
      <c r="X197" t="s">
        <v>16</v>
      </c>
    </row>
    <row r="198" spans="1:24" x14ac:dyDescent="0.25">
      <c r="A198" t="s">
        <v>1181</v>
      </c>
      <c r="B198" t="s">
        <v>1182</v>
      </c>
      <c r="C198" t="s">
        <v>1183</v>
      </c>
      <c r="D198" t="s">
        <v>501</v>
      </c>
      <c r="E198" t="s">
        <v>501</v>
      </c>
      <c r="F198">
        <v>19908</v>
      </c>
      <c r="G198" t="s">
        <v>507</v>
      </c>
      <c r="I198" t="s">
        <v>1184</v>
      </c>
      <c r="J198">
        <v>3</v>
      </c>
      <c r="K198">
        <v>0</v>
      </c>
      <c r="L198">
        <v>-16777216</v>
      </c>
      <c r="M198" t="s">
        <v>878</v>
      </c>
      <c r="N198" t="s">
        <v>878</v>
      </c>
      <c r="O198" t="s">
        <v>1156</v>
      </c>
      <c r="P198" t="s">
        <v>12</v>
      </c>
      <c r="Q198" t="s">
        <v>1156</v>
      </c>
      <c r="S198" t="s">
        <v>1157</v>
      </c>
      <c r="T198" t="s">
        <v>111</v>
      </c>
      <c r="U198" t="s">
        <v>873</v>
      </c>
      <c r="V198" t="s">
        <v>1158</v>
      </c>
      <c r="W198" t="s">
        <v>875</v>
      </c>
      <c r="X198" t="s">
        <v>16</v>
      </c>
    </row>
    <row r="199" spans="1:24" x14ac:dyDescent="0.25">
      <c r="A199" t="s">
        <v>306</v>
      </c>
      <c r="B199" t="s">
        <v>1048</v>
      </c>
      <c r="C199" t="s">
        <v>1049</v>
      </c>
      <c r="D199" t="s">
        <v>501</v>
      </c>
      <c r="E199" t="s">
        <v>501</v>
      </c>
      <c r="F199">
        <v>7310</v>
      </c>
      <c r="G199" t="s">
        <v>507</v>
      </c>
      <c r="I199" t="s">
        <v>1050</v>
      </c>
      <c r="J199">
        <v>3</v>
      </c>
      <c r="K199">
        <v>0</v>
      </c>
      <c r="L199">
        <v>-16777216</v>
      </c>
      <c r="M199">
        <v>-700</v>
      </c>
      <c r="N199">
        <v>-100</v>
      </c>
      <c r="O199" t="s">
        <v>1156</v>
      </c>
      <c r="P199" t="s">
        <v>12</v>
      </c>
      <c r="Q199" t="s">
        <v>1156</v>
      </c>
      <c r="S199" t="s">
        <v>1157</v>
      </c>
      <c r="T199" t="s">
        <v>111</v>
      </c>
      <c r="U199" t="s">
        <v>873</v>
      </c>
      <c r="V199" t="s">
        <v>1158</v>
      </c>
      <c r="W199" t="s">
        <v>875</v>
      </c>
      <c r="X199" t="s">
        <v>16</v>
      </c>
    </row>
    <row r="200" spans="1:24" x14ac:dyDescent="0.25">
      <c r="A200" t="s">
        <v>307</v>
      </c>
      <c r="B200" t="s">
        <v>1055</v>
      </c>
      <c r="C200" t="s">
        <v>1056</v>
      </c>
      <c r="D200" t="s">
        <v>501</v>
      </c>
      <c r="E200" t="s">
        <v>501</v>
      </c>
      <c r="F200">
        <v>7309</v>
      </c>
      <c r="G200" t="s">
        <v>507</v>
      </c>
      <c r="I200" t="s">
        <v>1057</v>
      </c>
      <c r="J200">
        <v>3</v>
      </c>
      <c r="K200">
        <v>0</v>
      </c>
      <c r="L200">
        <v>-16777216</v>
      </c>
      <c r="M200">
        <v>-700</v>
      </c>
      <c r="N200">
        <v>-100</v>
      </c>
      <c r="O200" t="s">
        <v>1156</v>
      </c>
      <c r="P200" t="s">
        <v>12</v>
      </c>
      <c r="Q200" t="s">
        <v>1156</v>
      </c>
      <c r="S200" t="s">
        <v>1157</v>
      </c>
      <c r="T200" t="s">
        <v>111</v>
      </c>
      <c r="U200" t="s">
        <v>873</v>
      </c>
      <c r="V200" t="s">
        <v>1158</v>
      </c>
      <c r="W200" t="s">
        <v>875</v>
      </c>
      <c r="X200" t="s">
        <v>16</v>
      </c>
    </row>
    <row r="201" spans="1:24" x14ac:dyDescent="0.25">
      <c r="A201" t="s">
        <v>305</v>
      </c>
      <c r="B201" t="s">
        <v>1058</v>
      </c>
      <c r="C201" t="s">
        <v>1059</v>
      </c>
      <c r="D201" t="s">
        <v>501</v>
      </c>
      <c r="E201" t="s">
        <v>501</v>
      </c>
      <c r="F201">
        <v>68877</v>
      </c>
      <c r="G201" t="s">
        <v>507</v>
      </c>
      <c r="I201" t="s">
        <v>1060</v>
      </c>
      <c r="J201">
        <v>3</v>
      </c>
      <c r="K201">
        <v>0</v>
      </c>
      <c r="L201">
        <v>-16777216</v>
      </c>
      <c r="M201">
        <v>-700</v>
      </c>
      <c r="N201">
        <v>-100</v>
      </c>
      <c r="O201" t="s">
        <v>1156</v>
      </c>
      <c r="P201" t="s">
        <v>12</v>
      </c>
      <c r="Q201" t="s">
        <v>1156</v>
      </c>
      <c r="S201" t="s">
        <v>1157</v>
      </c>
      <c r="T201" t="s">
        <v>111</v>
      </c>
      <c r="U201" t="s">
        <v>873</v>
      </c>
      <c r="V201" t="s">
        <v>1158</v>
      </c>
      <c r="W201" t="s">
        <v>875</v>
      </c>
      <c r="X201" t="s">
        <v>16</v>
      </c>
    </row>
    <row r="202" spans="1:24" x14ac:dyDescent="0.25">
      <c r="A202" t="s">
        <v>446</v>
      </c>
      <c r="B202" t="s">
        <v>446</v>
      </c>
      <c r="C202" t="s">
        <v>901</v>
      </c>
      <c r="D202" t="s">
        <v>501</v>
      </c>
      <c r="E202" t="s">
        <v>501</v>
      </c>
      <c r="F202">
        <v>7647</v>
      </c>
      <c r="G202" t="s">
        <v>507</v>
      </c>
      <c r="I202" t="s">
        <v>902</v>
      </c>
      <c r="J202">
        <v>3</v>
      </c>
      <c r="K202">
        <v>0</v>
      </c>
      <c r="L202">
        <v>-16777216</v>
      </c>
      <c r="M202">
        <v>20</v>
      </c>
      <c r="N202">
        <v>40</v>
      </c>
      <c r="O202" t="s">
        <v>1156</v>
      </c>
      <c r="P202" t="s">
        <v>12</v>
      </c>
      <c r="Q202" t="s">
        <v>1156</v>
      </c>
      <c r="S202" t="s">
        <v>1157</v>
      </c>
      <c r="T202" t="s">
        <v>111</v>
      </c>
      <c r="U202" t="s">
        <v>873</v>
      </c>
      <c r="V202" t="s">
        <v>1158</v>
      </c>
      <c r="W202" t="s">
        <v>875</v>
      </c>
      <c r="X202" t="s">
        <v>16</v>
      </c>
    </row>
    <row r="203" spans="1:24" x14ac:dyDescent="0.25">
      <c r="A203" t="s">
        <v>274</v>
      </c>
      <c r="B203" t="s">
        <v>274</v>
      </c>
      <c r="C203" t="s">
        <v>274</v>
      </c>
      <c r="D203" t="s">
        <v>501</v>
      </c>
      <c r="E203" t="s">
        <v>501</v>
      </c>
      <c r="F203">
        <v>7088</v>
      </c>
      <c r="G203" t="s">
        <v>507</v>
      </c>
      <c r="I203" t="s">
        <v>1065</v>
      </c>
      <c r="J203">
        <v>3</v>
      </c>
      <c r="K203">
        <v>0</v>
      </c>
      <c r="L203">
        <v>-16777216</v>
      </c>
      <c r="M203" t="s">
        <v>878</v>
      </c>
      <c r="N203" t="s">
        <v>878</v>
      </c>
      <c r="O203" t="s">
        <v>1156</v>
      </c>
      <c r="P203" t="s">
        <v>12</v>
      </c>
      <c r="Q203" t="s">
        <v>1156</v>
      </c>
      <c r="S203" t="s">
        <v>1157</v>
      </c>
      <c r="T203" t="s">
        <v>111</v>
      </c>
      <c r="U203" t="s">
        <v>873</v>
      </c>
      <c r="V203" t="s">
        <v>1158</v>
      </c>
      <c r="W203" t="s">
        <v>875</v>
      </c>
      <c r="X203" t="s">
        <v>16</v>
      </c>
    </row>
    <row r="204" spans="1:24" x14ac:dyDescent="0.25">
      <c r="A204" t="s">
        <v>238</v>
      </c>
      <c r="B204" t="s">
        <v>1185</v>
      </c>
      <c r="C204" t="s">
        <v>1138</v>
      </c>
      <c r="D204" t="s">
        <v>501</v>
      </c>
      <c r="E204" t="s">
        <v>501</v>
      </c>
      <c r="F204">
        <v>13354</v>
      </c>
      <c r="G204" t="s">
        <v>507</v>
      </c>
      <c r="I204" t="s">
        <v>1139</v>
      </c>
      <c r="J204">
        <v>3</v>
      </c>
      <c r="K204">
        <v>0</v>
      </c>
      <c r="L204">
        <v>-16777216</v>
      </c>
      <c r="M204" t="s">
        <v>878</v>
      </c>
      <c r="N204" t="s">
        <v>878</v>
      </c>
      <c r="O204" t="s">
        <v>1156</v>
      </c>
      <c r="P204" t="s">
        <v>12</v>
      </c>
      <c r="Q204" t="s">
        <v>1156</v>
      </c>
      <c r="S204" t="s">
        <v>1157</v>
      </c>
      <c r="T204" t="s">
        <v>111</v>
      </c>
      <c r="U204" t="s">
        <v>873</v>
      </c>
      <c r="V204" t="s">
        <v>1158</v>
      </c>
      <c r="W204" t="s">
        <v>875</v>
      </c>
      <c r="X204" t="s">
        <v>16</v>
      </c>
    </row>
    <row r="205" spans="1:24" x14ac:dyDescent="0.25">
      <c r="A205" t="s">
        <v>1186</v>
      </c>
      <c r="B205" t="s">
        <v>1186</v>
      </c>
      <c r="C205" t="s">
        <v>1145</v>
      </c>
      <c r="D205" t="s">
        <v>500</v>
      </c>
      <c r="E205" t="s">
        <v>48</v>
      </c>
      <c r="F205" t="s">
        <v>500</v>
      </c>
      <c r="G205" t="s">
        <v>514</v>
      </c>
      <c r="I205" t="s">
        <v>1187</v>
      </c>
      <c r="J205">
        <v>3</v>
      </c>
      <c r="K205">
        <v>0</v>
      </c>
      <c r="L205">
        <v>-16777216</v>
      </c>
      <c r="M205" t="s">
        <v>878</v>
      </c>
      <c r="N205" t="s">
        <v>878</v>
      </c>
      <c r="O205" t="s">
        <v>1156</v>
      </c>
      <c r="P205" t="s">
        <v>12</v>
      </c>
      <c r="Q205" t="s">
        <v>1156</v>
      </c>
      <c r="S205" t="s">
        <v>1157</v>
      </c>
      <c r="T205" t="s">
        <v>111</v>
      </c>
      <c r="U205" t="s">
        <v>873</v>
      </c>
      <c r="V205" t="s">
        <v>1158</v>
      </c>
      <c r="W205" t="s">
        <v>875</v>
      </c>
      <c r="X205" t="s">
        <v>16</v>
      </c>
    </row>
    <row r="206" spans="1:24" x14ac:dyDescent="0.25">
      <c r="A206" t="s">
        <v>1188</v>
      </c>
      <c r="B206" t="s">
        <v>1188</v>
      </c>
      <c r="C206" t="s">
        <v>1145</v>
      </c>
      <c r="D206" t="s">
        <v>500</v>
      </c>
      <c r="E206" t="s">
        <v>48</v>
      </c>
      <c r="F206" t="s">
        <v>500</v>
      </c>
      <c r="G206" t="s">
        <v>514</v>
      </c>
      <c r="I206" t="s">
        <v>1189</v>
      </c>
      <c r="J206">
        <v>3</v>
      </c>
      <c r="K206">
        <v>0</v>
      </c>
      <c r="L206">
        <v>-16777216</v>
      </c>
      <c r="M206" t="s">
        <v>878</v>
      </c>
      <c r="N206" t="s">
        <v>878</v>
      </c>
      <c r="O206" t="s">
        <v>1156</v>
      </c>
      <c r="P206" t="s">
        <v>12</v>
      </c>
      <c r="Q206" t="s">
        <v>1156</v>
      </c>
      <c r="S206" t="s">
        <v>1157</v>
      </c>
      <c r="T206" t="s">
        <v>111</v>
      </c>
      <c r="U206" t="s">
        <v>873</v>
      </c>
      <c r="V206" t="s">
        <v>1158</v>
      </c>
      <c r="W206" t="s">
        <v>875</v>
      </c>
      <c r="X206" t="s">
        <v>16</v>
      </c>
    </row>
    <row r="207" spans="1:24" x14ac:dyDescent="0.25">
      <c r="A207" t="s">
        <v>1190</v>
      </c>
      <c r="B207" t="s">
        <v>1190</v>
      </c>
      <c r="C207" t="s">
        <v>1190</v>
      </c>
      <c r="D207" t="s">
        <v>501</v>
      </c>
      <c r="E207" t="s">
        <v>501</v>
      </c>
      <c r="F207">
        <v>13109</v>
      </c>
      <c r="G207" t="s">
        <v>507</v>
      </c>
      <c r="I207" t="s">
        <v>1191</v>
      </c>
      <c r="J207">
        <v>3</v>
      </c>
      <c r="K207">
        <v>0</v>
      </c>
      <c r="L207">
        <v>-16777216</v>
      </c>
      <c r="M207" t="s">
        <v>878</v>
      </c>
      <c r="N207" t="s">
        <v>878</v>
      </c>
      <c r="O207" t="s">
        <v>1156</v>
      </c>
      <c r="P207" t="s">
        <v>12</v>
      </c>
      <c r="Q207" t="s">
        <v>1156</v>
      </c>
      <c r="S207" t="s">
        <v>1157</v>
      </c>
      <c r="T207" t="s">
        <v>111</v>
      </c>
      <c r="U207" t="s">
        <v>873</v>
      </c>
      <c r="V207" t="s">
        <v>1158</v>
      </c>
      <c r="W207" t="s">
        <v>875</v>
      </c>
      <c r="X207" t="s">
        <v>16</v>
      </c>
    </row>
    <row r="208" spans="1:24" x14ac:dyDescent="0.25">
      <c r="A208" t="s">
        <v>1192</v>
      </c>
      <c r="B208" t="s">
        <v>1193</v>
      </c>
      <c r="C208" t="s">
        <v>1193</v>
      </c>
      <c r="D208" t="s">
        <v>501</v>
      </c>
      <c r="E208" t="s">
        <v>501</v>
      </c>
      <c r="F208">
        <v>3951</v>
      </c>
      <c r="G208" t="s">
        <v>507</v>
      </c>
      <c r="I208" t="s">
        <v>1194</v>
      </c>
      <c r="J208">
        <v>3</v>
      </c>
      <c r="K208">
        <v>0</v>
      </c>
      <c r="L208">
        <v>-16777216</v>
      </c>
      <c r="M208" t="s">
        <v>878</v>
      </c>
      <c r="N208" t="s">
        <v>878</v>
      </c>
      <c r="O208" t="s">
        <v>1156</v>
      </c>
      <c r="P208" t="s">
        <v>12</v>
      </c>
      <c r="Q208" t="s">
        <v>1156</v>
      </c>
      <c r="S208" t="s">
        <v>1157</v>
      </c>
      <c r="T208" t="s">
        <v>111</v>
      </c>
      <c r="U208" t="s">
        <v>873</v>
      </c>
      <c r="V208" t="s">
        <v>1158</v>
      </c>
      <c r="W208" t="s">
        <v>875</v>
      </c>
      <c r="X208" t="s">
        <v>16</v>
      </c>
    </row>
    <row r="209" spans="1:24" x14ac:dyDescent="0.25">
      <c r="A209" t="s">
        <v>1195</v>
      </c>
      <c r="B209" t="s">
        <v>1195</v>
      </c>
      <c r="C209" t="s">
        <v>1196</v>
      </c>
      <c r="D209" t="s">
        <v>889</v>
      </c>
      <c r="E209" t="s">
        <v>48</v>
      </c>
      <c r="F209">
        <v>5453</v>
      </c>
      <c r="G209" t="s">
        <v>577</v>
      </c>
      <c r="I209" t="s">
        <v>1197</v>
      </c>
      <c r="J209">
        <v>3</v>
      </c>
      <c r="K209">
        <v>0</v>
      </c>
      <c r="L209">
        <v>-16777216</v>
      </c>
      <c r="M209">
        <v>1800</v>
      </c>
      <c r="N209">
        <v>29768</v>
      </c>
      <c r="O209" t="s">
        <v>1156</v>
      </c>
      <c r="P209" t="s">
        <v>12</v>
      </c>
      <c r="Q209" t="s">
        <v>1156</v>
      </c>
      <c r="S209" t="s">
        <v>1157</v>
      </c>
      <c r="T209" t="s">
        <v>111</v>
      </c>
      <c r="U209" t="s">
        <v>873</v>
      </c>
      <c r="V209" t="s">
        <v>1158</v>
      </c>
      <c r="W209" t="s">
        <v>875</v>
      </c>
      <c r="X209" t="s">
        <v>16</v>
      </c>
    </row>
    <row r="210" spans="1:24" x14ac:dyDescent="0.25">
      <c r="A210" t="s">
        <v>1198</v>
      </c>
      <c r="B210" t="s">
        <v>1199</v>
      </c>
      <c r="C210" t="s">
        <v>1200</v>
      </c>
      <c r="D210" t="s">
        <v>244</v>
      </c>
      <c r="E210" t="s">
        <v>535</v>
      </c>
      <c r="F210">
        <v>14194</v>
      </c>
      <c r="G210" t="s">
        <v>507</v>
      </c>
      <c r="I210" t="s">
        <v>1201</v>
      </c>
      <c r="J210">
        <v>3</v>
      </c>
      <c r="K210">
        <v>0</v>
      </c>
      <c r="L210">
        <v>-16777216</v>
      </c>
      <c r="M210" t="s">
        <v>878</v>
      </c>
      <c r="N210" t="s">
        <v>878</v>
      </c>
      <c r="O210" t="s">
        <v>1156</v>
      </c>
      <c r="P210" t="s">
        <v>12</v>
      </c>
      <c r="Q210" t="s">
        <v>1156</v>
      </c>
      <c r="S210" t="s">
        <v>1157</v>
      </c>
      <c r="T210" t="s">
        <v>111</v>
      </c>
      <c r="U210" t="s">
        <v>873</v>
      </c>
      <c r="V210" t="s">
        <v>1158</v>
      </c>
      <c r="W210" t="s">
        <v>875</v>
      </c>
      <c r="X210" t="s">
        <v>16</v>
      </c>
    </row>
    <row r="211" spans="1:24" x14ac:dyDescent="0.25">
      <c r="A211" t="s">
        <v>1202</v>
      </c>
      <c r="B211" t="s">
        <v>1203</v>
      </c>
      <c r="C211" t="s">
        <v>1204</v>
      </c>
      <c r="D211" t="s">
        <v>244</v>
      </c>
      <c r="E211" t="s">
        <v>535</v>
      </c>
      <c r="F211">
        <v>14195</v>
      </c>
      <c r="G211" t="s">
        <v>507</v>
      </c>
      <c r="I211" t="s">
        <v>1205</v>
      </c>
      <c r="J211">
        <v>3</v>
      </c>
      <c r="K211">
        <v>0</v>
      </c>
      <c r="L211">
        <v>-16777216</v>
      </c>
      <c r="M211" t="s">
        <v>878</v>
      </c>
      <c r="N211" t="s">
        <v>878</v>
      </c>
      <c r="O211" t="s">
        <v>1156</v>
      </c>
      <c r="P211" t="s">
        <v>12</v>
      </c>
      <c r="Q211" t="s">
        <v>1156</v>
      </c>
      <c r="S211" t="s">
        <v>1157</v>
      </c>
      <c r="T211" t="s">
        <v>111</v>
      </c>
      <c r="U211" t="s">
        <v>873</v>
      </c>
      <c r="V211" t="s">
        <v>1158</v>
      </c>
      <c r="W211" t="s">
        <v>875</v>
      </c>
      <c r="X211" t="s">
        <v>16</v>
      </c>
    </row>
    <row r="212" spans="1:24" x14ac:dyDescent="0.25">
      <c r="A212" t="s">
        <v>1206</v>
      </c>
      <c r="B212" t="s">
        <v>1207</v>
      </c>
      <c r="C212" t="s">
        <v>1208</v>
      </c>
      <c r="D212" t="s">
        <v>244</v>
      </c>
      <c r="E212" t="s">
        <v>535</v>
      </c>
      <c r="F212">
        <v>14196</v>
      </c>
      <c r="G212" t="s">
        <v>507</v>
      </c>
      <c r="I212" t="s">
        <v>1209</v>
      </c>
      <c r="J212">
        <v>3</v>
      </c>
      <c r="K212">
        <v>0</v>
      </c>
      <c r="L212">
        <v>-16777216</v>
      </c>
      <c r="M212" t="s">
        <v>878</v>
      </c>
      <c r="N212" t="s">
        <v>878</v>
      </c>
      <c r="O212" t="s">
        <v>1156</v>
      </c>
      <c r="P212" t="s">
        <v>12</v>
      </c>
      <c r="Q212" t="s">
        <v>1156</v>
      </c>
      <c r="S212" t="s">
        <v>1157</v>
      </c>
      <c r="T212" t="s">
        <v>111</v>
      </c>
      <c r="U212" t="s">
        <v>873</v>
      </c>
      <c r="V212" t="s">
        <v>1158</v>
      </c>
      <c r="W212" t="s">
        <v>875</v>
      </c>
      <c r="X212" t="s">
        <v>16</v>
      </c>
    </row>
    <row r="213" spans="1:24" x14ac:dyDescent="0.25">
      <c r="A213" t="s">
        <v>1210</v>
      </c>
      <c r="B213" t="s">
        <v>1211</v>
      </c>
      <c r="C213" t="s">
        <v>1212</v>
      </c>
      <c r="D213" t="s">
        <v>244</v>
      </c>
      <c r="E213" t="s">
        <v>535</v>
      </c>
      <c r="F213">
        <v>235068</v>
      </c>
      <c r="G213" t="s">
        <v>507</v>
      </c>
      <c r="I213" t="s">
        <v>1213</v>
      </c>
      <c r="J213">
        <v>3</v>
      </c>
      <c r="K213">
        <v>0</v>
      </c>
      <c r="L213">
        <v>-16777216</v>
      </c>
      <c r="M213" t="s">
        <v>878</v>
      </c>
      <c r="N213" t="s">
        <v>878</v>
      </c>
      <c r="O213" t="s">
        <v>1156</v>
      </c>
      <c r="P213" t="s">
        <v>12</v>
      </c>
      <c r="Q213" t="s">
        <v>1156</v>
      </c>
      <c r="S213" t="s">
        <v>1157</v>
      </c>
      <c r="T213" t="s">
        <v>111</v>
      </c>
      <c r="U213" t="s">
        <v>873</v>
      </c>
      <c r="V213" t="s">
        <v>1158</v>
      </c>
      <c r="W213" t="s">
        <v>875</v>
      </c>
      <c r="X213" t="s">
        <v>16</v>
      </c>
    </row>
    <row r="214" spans="1:24" x14ac:dyDescent="0.25">
      <c r="A214" t="s">
        <v>1214</v>
      </c>
      <c r="B214" t="s">
        <v>1215</v>
      </c>
      <c r="C214" t="s">
        <v>1216</v>
      </c>
      <c r="D214" t="s">
        <v>244</v>
      </c>
      <c r="E214" t="s">
        <v>535</v>
      </c>
      <c r="F214">
        <v>14192</v>
      </c>
      <c r="G214" t="s">
        <v>507</v>
      </c>
      <c r="I214" t="s">
        <v>1217</v>
      </c>
      <c r="J214">
        <v>3</v>
      </c>
      <c r="K214">
        <v>0</v>
      </c>
      <c r="L214">
        <v>-16777216</v>
      </c>
      <c r="M214" t="s">
        <v>878</v>
      </c>
      <c r="N214" t="s">
        <v>878</v>
      </c>
      <c r="O214" t="s">
        <v>1156</v>
      </c>
      <c r="P214" t="s">
        <v>12</v>
      </c>
      <c r="Q214" t="s">
        <v>1156</v>
      </c>
      <c r="S214" t="s">
        <v>1157</v>
      </c>
      <c r="T214" t="s">
        <v>111</v>
      </c>
      <c r="U214" t="s">
        <v>873</v>
      </c>
      <c r="V214" t="s">
        <v>1158</v>
      </c>
      <c r="W214" t="s">
        <v>875</v>
      </c>
      <c r="X214" t="s">
        <v>16</v>
      </c>
    </row>
    <row r="215" spans="1:24" x14ac:dyDescent="0.25">
      <c r="A215" t="s">
        <v>887</v>
      </c>
      <c r="B215" t="s">
        <v>888</v>
      </c>
      <c r="C215" t="s">
        <v>889</v>
      </c>
      <c r="D215" t="s">
        <v>889</v>
      </c>
      <c r="E215" t="s">
        <v>48</v>
      </c>
      <c r="F215">
        <v>11296</v>
      </c>
      <c r="G215" t="s">
        <v>577</v>
      </c>
      <c r="I215" t="s">
        <v>890</v>
      </c>
      <c r="J215">
        <v>3</v>
      </c>
      <c r="K215">
        <v>0</v>
      </c>
      <c r="L215">
        <v>-16777216</v>
      </c>
      <c r="M215" t="s">
        <v>878</v>
      </c>
      <c r="N215" t="s">
        <v>878</v>
      </c>
      <c r="O215" t="s">
        <v>1156</v>
      </c>
      <c r="P215" t="s">
        <v>12</v>
      </c>
      <c r="Q215" t="s">
        <v>1156</v>
      </c>
      <c r="R215" t="s">
        <v>1218</v>
      </c>
      <c r="S215" t="s">
        <v>1219</v>
      </c>
      <c r="T215" t="s">
        <v>1220</v>
      </c>
      <c r="U215" t="s">
        <v>873</v>
      </c>
      <c r="V215" t="s">
        <v>1221</v>
      </c>
      <c r="W215" t="s">
        <v>1222</v>
      </c>
      <c r="X215" t="s">
        <v>16</v>
      </c>
    </row>
    <row r="216" spans="1:24" x14ac:dyDescent="0.25">
      <c r="A216" t="s">
        <v>591</v>
      </c>
      <c r="B216" t="s">
        <v>888</v>
      </c>
      <c r="C216" t="s">
        <v>889</v>
      </c>
      <c r="D216" t="s">
        <v>889</v>
      </c>
      <c r="E216" t="s">
        <v>48</v>
      </c>
      <c r="F216">
        <v>11296</v>
      </c>
      <c r="G216" t="s">
        <v>577</v>
      </c>
      <c r="I216" t="s">
        <v>890</v>
      </c>
      <c r="J216">
        <v>3</v>
      </c>
      <c r="K216">
        <v>0</v>
      </c>
      <c r="L216">
        <v>-16777216</v>
      </c>
      <c r="M216" t="s">
        <v>878</v>
      </c>
      <c r="N216" t="s">
        <v>878</v>
      </c>
      <c r="O216" t="s">
        <v>1156</v>
      </c>
      <c r="P216" t="s">
        <v>12</v>
      </c>
      <c r="Q216" t="s">
        <v>1156</v>
      </c>
      <c r="R216" t="s">
        <v>1218</v>
      </c>
      <c r="S216" t="s">
        <v>1219</v>
      </c>
      <c r="T216" t="s">
        <v>1220</v>
      </c>
      <c r="U216" t="s">
        <v>873</v>
      </c>
      <c r="V216" t="s">
        <v>1221</v>
      </c>
      <c r="W216" t="s">
        <v>1222</v>
      </c>
      <c r="X216" t="s">
        <v>16</v>
      </c>
    </row>
    <row r="217" spans="1:24" x14ac:dyDescent="0.25">
      <c r="A217" t="s">
        <v>912</v>
      </c>
      <c r="B217" t="s">
        <v>888</v>
      </c>
      <c r="C217" t="s">
        <v>889</v>
      </c>
      <c r="D217" t="s">
        <v>889</v>
      </c>
      <c r="E217" t="s">
        <v>48</v>
      </c>
      <c r="F217">
        <v>11296</v>
      </c>
      <c r="G217" t="s">
        <v>577</v>
      </c>
      <c r="I217" t="s">
        <v>890</v>
      </c>
      <c r="J217">
        <v>3</v>
      </c>
      <c r="K217">
        <v>0</v>
      </c>
      <c r="L217">
        <v>-16777216</v>
      </c>
      <c r="M217" t="s">
        <v>878</v>
      </c>
      <c r="N217" t="s">
        <v>878</v>
      </c>
      <c r="O217" t="s">
        <v>1156</v>
      </c>
      <c r="P217" t="s">
        <v>12</v>
      </c>
      <c r="Q217" t="s">
        <v>1156</v>
      </c>
      <c r="R217" t="s">
        <v>1218</v>
      </c>
      <c r="S217" t="s">
        <v>1219</v>
      </c>
      <c r="T217" t="s">
        <v>1220</v>
      </c>
      <c r="U217" t="s">
        <v>873</v>
      </c>
      <c r="V217" t="s">
        <v>1221</v>
      </c>
      <c r="W217" t="s">
        <v>1222</v>
      </c>
      <c r="X217" t="s">
        <v>16</v>
      </c>
    </row>
    <row r="218" spans="1:24" x14ac:dyDescent="0.25">
      <c r="A218" t="s">
        <v>502</v>
      </c>
      <c r="B218" t="s">
        <v>1223</v>
      </c>
      <c r="C218" t="s">
        <v>223</v>
      </c>
      <c r="D218" t="s">
        <v>867</v>
      </c>
      <c r="E218" t="s">
        <v>502</v>
      </c>
      <c r="F218" t="s">
        <v>502</v>
      </c>
      <c r="G218" t="s">
        <v>514</v>
      </c>
      <c r="I218" t="s">
        <v>868</v>
      </c>
      <c r="J218">
        <v>3</v>
      </c>
      <c r="K218">
        <v>0</v>
      </c>
      <c r="L218">
        <v>-16777216</v>
      </c>
      <c r="M218">
        <v>-350</v>
      </c>
      <c r="N218">
        <v>-50</v>
      </c>
      <c r="O218" t="s">
        <v>1224</v>
      </c>
      <c r="P218" t="s">
        <v>12</v>
      </c>
      <c r="Q218" t="s">
        <v>1225</v>
      </c>
      <c r="R218" t="s">
        <v>1218</v>
      </c>
      <c r="S218" t="s">
        <v>1219</v>
      </c>
      <c r="T218" t="s">
        <v>1220</v>
      </c>
      <c r="U218" t="s">
        <v>873</v>
      </c>
      <c r="V218" t="s">
        <v>1221</v>
      </c>
      <c r="W218" t="s">
        <v>1222</v>
      </c>
      <c r="X218" t="s">
        <v>16</v>
      </c>
    </row>
    <row r="219" spans="1:24" x14ac:dyDescent="0.25">
      <c r="A219" t="s">
        <v>232</v>
      </c>
      <c r="B219" t="s">
        <v>232</v>
      </c>
      <c r="C219" t="s">
        <v>232</v>
      </c>
      <c r="D219" t="s">
        <v>501</v>
      </c>
      <c r="E219" t="s">
        <v>501</v>
      </c>
      <c r="F219">
        <v>50801</v>
      </c>
      <c r="G219" t="s">
        <v>507</v>
      </c>
      <c r="I219" t="s">
        <v>1226</v>
      </c>
      <c r="J219">
        <v>3</v>
      </c>
      <c r="K219">
        <v>0</v>
      </c>
      <c r="L219">
        <v>-16777216</v>
      </c>
      <c r="M219">
        <v>10</v>
      </c>
      <c r="N219">
        <v>50</v>
      </c>
      <c r="O219" t="s">
        <v>1224</v>
      </c>
      <c r="P219" t="s">
        <v>12</v>
      </c>
      <c r="Q219" t="s">
        <v>1225</v>
      </c>
      <c r="R219" t="s">
        <v>1218</v>
      </c>
      <c r="S219" t="s">
        <v>1219</v>
      </c>
      <c r="T219" t="s">
        <v>1220</v>
      </c>
      <c r="U219" t="s">
        <v>873</v>
      </c>
      <c r="V219" t="s">
        <v>1221</v>
      </c>
      <c r="W219" t="s">
        <v>1222</v>
      </c>
      <c r="X219" t="s">
        <v>16</v>
      </c>
    </row>
    <row r="220" spans="1:24" x14ac:dyDescent="0.25">
      <c r="A220" t="s">
        <v>233</v>
      </c>
      <c r="B220" t="s">
        <v>233</v>
      </c>
      <c r="C220" t="s">
        <v>531</v>
      </c>
      <c r="D220" t="s">
        <v>501</v>
      </c>
      <c r="E220" t="s">
        <v>501</v>
      </c>
      <c r="F220">
        <v>79876</v>
      </c>
      <c r="G220" t="s">
        <v>507</v>
      </c>
      <c r="I220" t="s">
        <v>1227</v>
      </c>
      <c r="J220">
        <v>3</v>
      </c>
      <c r="K220">
        <v>0</v>
      </c>
      <c r="L220">
        <v>-16777216</v>
      </c>
      <c r="M220" t="s">
        <v>878</v>
      </c>
      <c r="N220" t="s">
        <v>878</v>
      </c>
      <c r="O220" t="s">
        <v>1224</v>
      </c>
      <c r="P220" t="s">
        <v>12</v>
      </c>
      <c r="Q220" t="s">
        <v>1225</v>
      </c>
      <c r="R220" t="s">
        <v>1218</v>
      </c>
      <c r="S220" t="s">
        <v>1219</v>
      </c>
      <c r="T220" t="s">
        <v>1220</v>
      </c>
      <c r="U220" t="s">
        <v>873</v>
      </c>
      <c r="V220" t="s">
        <v>1221</v>
      </c>
      <c r="W220" t="s">
        <v>1222</v>
      </c>
      <c r="X220" t="s">
        <v>16</v>
      </c>
    </row>
    <row r="221" spans="1:24" x14ac:dyDescent="0.25">
      <c r="A221" t="s">
        <v>1228</v>
      </c>
      <c r="B221" t="s">
        <v>1228</v>
      </c>
      <c r="C221" t="s">
        <v>1229</v>
      </c>
      <c r="D221" t="s">
        <v>501</v>
      </c>
      <c r="E221" t="s">
        <v>501</v>
      </c>
      <c r="F221">
        <v>60203</v>
      </c>
      <c r="G221" t="s">
        <v>507</v>
      </c>
      <c r="I221" t="s">
        <v>1230</v>
      </c>
      <c r="J221">
        <v>3</v>
      </c>
      <c r="K221">
        <v>0</v>
      </c>
      <c r="L221">
        <v>-16777216</v>
      </c>
      <c r="M221" t="s">
        <v>878</v>
      </c>
      <c r="N221" t="s">
        <v>878</v>
      </c>
      <c r="O221" t="s">
        <v>1224</v>
      </c>
      <c r="P221" t="s">
        <v>12</v>
      </c>
      <c r="Q221" t="s">
        <v>1225</v>
      </c>
      <c r="R221" t="s">
        <v>1218</v>
      </c>
      <c r="S221" t="s">
        <v>1219</v>
      </c>
      <c r="T221" t="s">
        <v>1220</v>
      </c>
      <c r="U221" t="s">
        <v>873</v>
      </c>
      <c r="V221" t="s">
        <v>1221</v>
      </c>
      <c r="W221" t="s">
        <v>1222</v>
      </c>
      <c r="X221" t="s">
        <v>16</v>
      </c>
    </row>
    <row r="222" spans="1:24" x14ac:dyDescent="0.25">
      <c r="A222" t="s">
        <v>1231</v>
      </c>
      <c r="B222" t="s">
        <v>1231</v>
      </c>
      <c r="C222" t="s">
        <v>1232</v>
      </c>
      <c r="D222" t="s">
        <v>501</v>
      </c>
      <c r="E222" t="s">
        <v>501</v>
      </c>
      <c r="F222">
        <v>60202</v>
      </c>
      <c r="G222" t="s">
        <v>507</v>
      </c>
      <c r="I222" t="s">
        <v>1233</v>
      </c>
      <c r="J222">
        <v>3</v>
      </c>
      <c r="K222">
        <v>0</v>
      </c>
      <c r="L222">
        <v>-16777216</v>
      </c>
      <c r="M222" t="s">
        <v>878</v>
      </c>
      <c r="N222" t="s">
        <v>878</v>
      </c>
      <c r="O222" t="s">
        <v>1224</v>
      </c>
      <c r="P222" t="s">
        <v>12</v>
      </c>
      <c r="Q222" t="s">
        <v>1225</v>
      </c>
      <c r="R222" t="s">
        <v>1218</v>
      </c>
      <c r="S222" t="s">
        <v>1219</v>
      </c>
      <c r="T222" t="s">
        <v>1220</v>
      </c>
      <c r="U222" t="s">
        <v>873</v>
      </c>
      <c r="V222" t="s">
        <v>1221</v>
      </c>
      <c r="W222" t="s">
        <v>1222</v>
      </c>
      <c r="X222" t="s">
        <v>16</v>
      </c>
    </row>
    <row r="223" spans="1:24" x14ac:dyDescent="0.25">
      <c r="A223" t="s">
        <v>634</v>
      </c>
      <c r="B223" t="s">
        <v>634</v>
      </c>
      <c r="C223" t="s">
        <v>882</v>
      </c>
      <c r="D223" t="s">
        <v>244</v>
      </c>
      <c r="E223" t="s">
        <v>244</v>
      </c>
      <c r="F223" t="s">
        <v>260</v>
      </c>
      <c r="G223" t="s">
        <v>514</v>
      </c>
      <c r="I223" t="s">
        <v>883</v>
      </c>
      <c r="J223">
        <v>3</v>
      </c>
      <c r="K223">
        <v>0</v>
      </c>
      <c r="L223">
        <v>-16777216</v>
      </c>
      <c r="M223" t="s">
        <v>878</v>
      </c>
      <c r="N223" t="s">
        <v>878</v>
      </c>
      <c r="O223" t="s">
        <v>1224</v>
      </c>
      <c r="P223" t="s">
        <v>12</v>
      </c>
      <c r="Q223" t="s">
        <v>1225</v>
      </c>
      <c r="R223" t="s">
        <v>1218</v>
      </c>
      <c r="S223" t="s">
        <v>1219</v>
      </c>
      <c r="T223" t="s">
        <v>1220</v>
      </c>
      <c r="U223" t="s">
        <v>873</v>
      </c>
      <c r="V223" t="s">
        <v>1221</v>
      </c>
      <c r="W223" t="s">
        <v>1222</v>
      </c>
      <c r="X223" t="s">
        <v>16</v>
      </c>
    </row>
    <row r="224" spans="1:24" x14ac:dyDescent="0.25">
      <c r="A224" t="s">
        <v>262</v>
      </c>
      <c r="B224" t="s">
        <v>262</v>
      </c>
      <c r="C224" t="s">
        <v>596</v>
      </c>
      <c r="D224" t="s">
        <v>867</v>
      </c>
      <c r="E224" t="s">
        <v>375</v>
      </c>
      <c r="F224" t="s">
        <v>596</v>
      </c>
      <c r="G224" t="s">
        <v>514</v>
      </c>
      <c r="I224" t="s">
        <v>877</v>
      </c>
      <c r="J224">
        <v>3</v>
      </c>
      <c r="K224">
        <v>0</v>
      </c>
      <c r="L224">
        <v>-16777216</v>
      </c>
      <c r="M224" t="s">
        <v>878</v>
      </c>
      <c r="N224" t="s">
        <v>878</v>
      </c>
      <c r="O224" t="s">
        <v>1224</v>
      </c>
      <c r="P224" t="s">
        <v>12</v>
      </c>
      <c r="Q224" t="s">
        <v>1225</v>
      </c>
      <c r="R224" t="s">
        <v>1218</v>
      </c>
      <c r="S224" t="s">
        <v>1219</v>
      </c>
      <c r="T224" t="s">
        <v>1220</v>
      </c>
      <c r="U224" t="s">
        <v>873</v>
      </c>
      <c r="V224" t="s">
        <v>1221</v>
      </c>
      <c r="W224" t="s">
        <v>1222</v>
      </c>
      <c r="X224" t="s">
        <v>16</v>
      </c>
    </row>
    <row r="225" spans="1:24" x14ac:dyDescent="0.25">
      <c r="A225" t="s">
        <v>635</v>
      </c>
      <c r="B225" t="s">
        <v>635</v>
      </c>
      <c r="C225" t="s">
        <v>1234</v>
      </c>
      <c r="D225" t="s">
        <v>501</v>
      </c>
      <c r="E225" t="s">
        <v>501</v>
      </c>
      <c r="F225">
        <v>275024</v>
      </c>
      <c r="G225" t="s">
        <v>507</v>
      </c>
      <c r="I225" t="s">
        <v>1235</v>
      </c>
      <c r="J225">
        <v>3</v>
      </c>
      <c r="K225">
        <v>0</v>
      </c>
      <c r="L225">
        <v>-16777216</v>
      </c>
      <c r="M225" t="s">
        <v>878</v>
      </c>
      <c r="N225" t="s">
        <v>878</v>
      </c>
      <c r="O225" t="s">
        <v>1224</v>
      </c>
      <c r="P225" t="s">
        <v>12</v>
      </c>
      <c r="Q225" t="s">
        <v>1225</v>
      </c>
      <c r="R225" t="s">
        <v>1218</v>
      </c>
      <c r="S225" t="s">
        <v>1219</v>
      </c>
      <c r="T225" t="s">
        <v>1220</v>
      </c>
      <c r="U225" t="s">
        <v>873</v>
      </c>
      <c r="V225" t="s">
        <v>1221</v>
      </c>
      <c r="W225" t="s">
        <v>1222</v>
      </c>
      <c r="X225" t="s">
        <v>16</v>
      </c>
    </row>
    <row r="226" spans="1:24" x14ac:dyDescent="0.25">
      <c r="A226" t="s">
        <v>636</v>
      </c>
      <c r="B226" t="s">
        <v>636</v>
      </c>
      <c r="C226" t="s">
        <v>1236</v>
      </c>
      <c r="D226" t="s">
        <v>501</v>
      </c>
      <c r="E226" t="s">
        <v>501</v>
      </c>
      <c r="F226">
        <v>275022</v>
      </c>
      <c r="G226" t="s">
        <v>507</v>
      </c>
      <c r="I226" t="s">
        <v>1237</v>
      </c>
      <c r="J226">
        <v>3</v>
      </c>
      <c r="K226">
        <v>0</v>
      </c>
      <c r="L226">
        <v>-16777216</v>
      </c>
      <c r="M226" t="s">
        <v>878</v>
      </c>
      <c r="N226" t="s">
        <v>878</v>
      </c>
      <c r="O226" t="s">
        <v>1224</v>
      </c>
      <c r="P226" t="s">
        <v>12</v>
      </c>
      <c r="Q226" t="s">
        <v>1225</v>
      </c>
      <c r="R226" t="s">
        <v>1218</v>
      </c>
      <c r="S226" t="s">
        <v>1219</v>
      </c>
      <c r="T226" t="s">
        <v>1220</v>
      </c>
      <c r="U226" t="s">
        <v>873</v>
      </c>
      <c r="V226" t="s">
        <v>1221</v>
      </c>
      <c r="W226" t="s">
        <v>1222</v>
      </c>
      <c r="X226" t="s">
        <v>16</v>
      </c>
    </row>
    <row r="227" spans="1:24" x14ac:dyDescent="0.25">
      <c r="A227" t="s">
        <v>637</v>
      </c>
      <c r="B227" t="s">
        <v>637</v>
      </c>
      <c r="C227" t="s">
        <v>1238</v>
      </c>
      <c r="D227" t="s">
        <v>501</v>
      </c>
      <c r="E227" t="s">
        <v>501</v>
      </c>
      <c r="F227">
        <v>275020</v>
      </c>
      <c r="G227" t="s">
        <v>507</v>
      </c>
      <c r="I227" t="s">
        <v>1239</v>
      </c>
      <c r="J227">
        <v>3</v>
      </c>
      <c r="K227">
        <v>0</v>
      </c>
      <c r="L227">
        <v>-16777216</v>
      </c>
      <c r="M227" t="s">
        <v>878</v>
      </c>
      <c r="N227" t="s">
        <v>878</v>
      </c>
      <c r="O227" t="s">
        <v>1224</v>
      </c>
      <c r="P227" t="s">
        <v>12</v>
      </c>
      <c r="Q227" t="s">
        <v>1225</v>
      </c>
      <c r="R227" t="s">
        <v>1218</v>
      </c>
      <c r="S227" t="s">
        <v>1219</v>
      </c>
      <c r="T227" t="s">
        <v>1220</v>
      </c>
      <c r="U227" t="s">
        <v>873</v>
      </c>
      <c r="V227" t="s">
        <v>1221</v>
      </c>
      <c r="W227" t="s">
        <v>1222</v>
      </c>
      <c r="X227" t="s">
        <v>16</v>
      </c>
    </row>
    <row r="228" spans="1:24" x14ac:dyDescent="0.25">
      <c r="A228" t="s">
        <v>638</v>
      </c>
      <c r="B228" t="s">
        <v>638</v>
      </c>
      <c r="C228" t="s">
        <v>516</v>
      </c>
      <c r="D228" t="s">
        <v>500</v>
      </c>
      <c r="E228" t="s">
        <v>503</v>
      </c>
      <c r="F228" t="s">
        <v>516</v>
      </c>
      <c r="G228" t="s">
        <v>514</v>
      </c>
      <c r="I228" t="s">
        <v>1240</v>
      </c>
      <c r="J228">
        <v>3</v>
      </c>
      <c r="K228">
        <v>0</v>
      </c>
      <c r="L228">
        <v>-16777216</v>
      </c>
      <c r="M228" t="s">
        <v>878</v>
      </c>
      <c r="N228" t="s">
        <v>878</v>
      </c>
      <c r="O228" t="s">
        <v>1224</v>
      </c>
      <c r="P228" t="s">
        <v>12</v>
      </c>
      <c r="Q228" t="s">
        <v>1225</v>
      </c>
      <c r="R228" t="s">
        <v>1218</v>
      </c>
      <c r="S228" t="s">
        <v>1219</v>
      </c>
      <c r="T228" t="s">
        <v>1220</v>
      </c>
      <c r="U228" t="s">
        <v>873</v>
      </c>
      <c r="V228" t="s">
        <v>1221</v>
      </c>
      <c r="W228" t="s">
        <v>1222</v>
      </c>
      <c r="X228" t="s">
        <v>16</v>
      </c>
    </row>
    <row r="229" spans="1:24" x14ac:dyDescent="0.25">
      <c r="A229" t="s">
        <v>289</v>
      </c>
      <c r="B229" t="s">
        <v>289</v>
      </c>
      <c r="C229" t="s">
        <v>1241</v>
      </c>
      <c r="D229" t="s">
        <v>501</v>
      </c>
      <c r="E229" t="s">
        <v>501</v>
      </c>
      <c r="F229">
        <v>58243</v>
      </c>
      <c r="G229" t="s">
        <v>507</v>
      </c>
      <c r="I229" t="s">
        <v>1242</v>
      </c>
      <c r="J229">
        <v>3</v>
      </c>
      <c r="K229">
        <v>0</v>
      </c>
      <c r="L229">
        <v>-16777216</v>
      </c>
      <c r="M229" t="s">
        <v>878</v>
      </c>
      <c r="N229" t="s">
        <v>878</v>
      </c>
      <c r="O229" t="s">
        <v>1224</v>
      </c>
      <c r="P229" t="s">
        <v>12</v>
      </c>
      <c r="Q229" t="s">
        <v>1225</v>
      </c>
      <c r="R229" t="s">
        <v>1218</v>
      </c>
      <c r="S229" t="s">
        <v>1219</v>
      </c>
      <c r="T229" t="s">
        <v>1220</v>
      </c>
      <c r="U229" t="s">
        <v>873</v>
      </c>
      <c r="V229" t="s">
        <v>1221</v>
      </c>
      <c r="W229" t="s">
        <v>1222</v>
      </c>
      <c r="X229" t="s">
        <v>16</v>
      </c>
    </row>
    <row r="230" spans="1:24" x14ac:dyDescent="0.25">
      <c r="A230" t="s">
        <v>290</v>
      </c>
      <c r="B230" t="s">
        <v>290</v>
      </c>
      <c r="C230" t="s">
        <v>1243</v>
      </c>
      <c r="D230" t="s">
        <v>501</v>
      </c>
      <c r="E230" t="s">
        <v>501</v>
      </c>
      <c r="F230">
        <v>58242</v>
      </c>
      <c r="G230" t="s">
        <v>507</v>
      </c>
      <c r="I230" t="s">
        <v>1244</v>
      </c>
      <c r="J230">
        <v>3</v>
      </c>
      <c r="K230">
        <v>0</v>
      </c>
      <c r="L230">
        <v>-16777216</v>
      </c>
      <c r="M230" t="s">
        <v>878</v>
      </c>
      <c r="N230" t="s">
        <v>878</v>
      </c>
      <c r="O230" t="s">
        <v>1224</v>
      </c>
      <c r="P230" t="s">
        <v>12</v>
      </c>
      <c r="Q230" t="s">
        <v>1225</v>
      </c>
      <c r="R230" t="s">
        <v>1218</v>
      </c>
      <c r="S230" t="s">
        <v>1219</v>
      </c>
      <c r="T230" t="s">
        <v>1220</v>
      </c>
      <c r="U230" t="s">
        <v>873</v>
      </c>
      <c r="V230" t="s">
        <v>1221</v>
      </c>
      <c r="W230" t="s">
        <v>1222</v>
      </c>
      <c r="X230" t="s">
        <v>16</v>
      </c>
    </row>
    <row r="231" spans="1:24" x14ac:dyDescent="0.25">
      <c r="A231" t="s">
        <v>351</v>
      </c>
      <c r="B231" t="s">
        <v>351</v>
      </c>
      <c r="C231" t="s">
        <v>1245</v>
      </c>
      <c r="D231" t="s">
        <v>501</v>
      </c>
      <c r="E231" t="s">
        <v>501</v>
      </c>
      <c r="F231">
        <v>62045</v>
      </c>
      <c r="G231" t="s">
        <v>507</v>
      </c>
      <c r="I231" t="s">
        <v>1246</v>
      </c>
      <c r="J231">
        <v>3</v>
      </c>
      <c r="K231">
        <v>0</v>
      </c>
      <c r="L231">
        <v>-16777216</v>
      </c>
      <c r="M231" t="s">
        <v>878</v>
      </c>
      <c r="N231" t="s">
        <v>878</v>
      </c>
      <c r="O231" t="s">
        <v>1224</v>
      </c>
      <c r="P231" t="s">
        <v>12</v>
      </c>
      <c r="Q231" t="s">
        <v>1225</v>
      </c>
      <c r="R231" t="s">
        <v>1218</v>
      </c>
      <c r="S231" t="s">
        <v>1219</v>
      </c>
      <c r="T231" t="s">
        <v>1220</v>
      </c>
      <c r="U231" t="s">
        <v>873</v>
      </c>
      <c r="V231" t="s">
        <v>1221</v>
      </c>
      <c r="W231" t="s">
        <v>1222</v>
      </c>
      <c r="X231" t="s">
        <v>16</v>
      </c>
    </row>
    <row r="232" spans="1:24" x14ac:dyDescent="0.25">
      <c r="A232" t="s">
        <v>643</v>
      </c>
      <c r="B232" t="s">
        <v>643</v>
      </c>
      <c r="C232" t="s">
        <v>1247</v>
      </c>
      <c r="D232" t="s">
        <v>501</v>
      </c>
      <c r="E232" t="s">
        <v>501</v>
      </c>
      <c r="F232">
        <v>50878</v>
      </c>
      <c r="G232" t="s">
        <v>507</v>
      </c>
      <c r="I232" t="s">
        <v>1248</v>
      </c>
      <c r="J232">
        <v>3</v>
      </c>
      <c r="K232">
        <v>0</v>
      </c>
      <c r="L232">
        <v>-16777216</v>
      </c>
      <c r="M232" t="s">
        <v>878</v>
      </c>
      <c r="N232" t="s">
        <v>878</v>
      </c>
      <c r="O232" t="s">
        <v>1224</v>
      </c>
      <c r="P232" t="s">
        <v>12</v>
      </c>
      <c r="Q232" t="s">
        <v>1225</v>
      </c>
      <c r="R232" t="s">
        <v>1218</v>
      </c>
      <c r="S232" t="s">
        <v>1219</v>
      </c>
      <c r="T232" t="s">
        <v>1220</v>
      </c>
      <c r="U232" t="s">
        <v>873</v>
      </c>
      <c r="V232" t="s">
        <v>1221</v>
      </c>
      <c r="W232" t="s">
        <v>1222</v>
      </c>
      <c r="X232" t="s">
        <v>16</v>
      </c>
    </row>
    <row r="233" spans="1:24" x14ac:dyDescent="0.25">
      <c r="A233" t="s">
        <v>645</v>
      </c>
      <c r="B233" t="s">
        <v>645</v>
      </c>
      <c r="C233" t="s">
        <v>1249</v>
      </c>
      <c r="D233" t="s">
        <v>501</v>
      </c>
      <c r="E233" t="s">
        <v>501</v>
      </c>
      <c r="F233">
        <v>50875</v>
      </c>
      <c r="G233" t="s">
        <v>507</v>
      </c>
      <c r="I233" t="s">
        <v>1250</v>
      </c>
      <c r="J233">
        <v>3</v>
      </c>
      <c r="K233">
        <v>0</v>
      </c>
      <c r="L233">
        <v>-16777216</v>
      </c>
      <c r="M233" t="s">
        <v>878</v>
      </c>
      <c r="N233" t="s">
        <v>878</v>
      </c>
      <c r="O233" t="s">
        <v>1224</v>
      </c>
      <c r="P233" t="s">
        <v>12</v>
      </c>
      <c r="Q233" t="s">
        <v>1225</v>
      </c>
      <c r="R233" t="s">
        <v>1218</v>
      </c>
      <c r="S233" t="s">
        <v>1219</v>
      </c>
      <c r="T233" t="s">
        <v>1220</v>
      </c>
      <c r="U233" t="s">
        <v>873</v>
      </c>
      <c r="V233" t="s">
        <v>1221</v>
      </c>
      <c r="W233" t="s">
        <v>1222</v>
      </c>
      <c r="X233" t="s">
        <v>16</v>
      </c>
    </row>
    <row r="234" spans="1:24" x14ac:dyDescent="0.25">
      <c r="A234" t="s">
        <v>1251</v>
      </c>
      <c r="C234" t="s">
        <v>516</v>
      </c>
      <c r="D234" t="s">
        <v>500</v>
      </c>
      <c r="E234" t="s">
        <v>503</v>
      </c>
      <c r="F234" t="s">
        <v>516</v>
      </c>
      <c r="G234" t="s">
        <v>514</v>
      </c>
      <c r="I234" t="s">
        <v>1252</v>
      </c>
      <c r="J234">
        <v>3</v>
      </c>
      <c r="K234">
        <v>0</v>
      </c>
      <c r="L234">
        <v>-16777216</v>
      </c>
      <c r="M234" t="s">
        <v>878</v>
      </c>
      <c r="N234" t="s">
        <v>878</v>
      </c>
      <c r="O234" t="s">
        <v>1224</v>
      </c>
      <c r="P234" t="s">
        <v>12</v>
      </c>
      <c r="Q234" t="s">
        <v>1225</v>
      </c>
      <c r="R234" t="s">
        <v>1218</v>
      </c>
      <c r="S234" t="s">
        <v>1219</v>
      </c>
      <c r="T234" t="s">
        <v>1220</v>
      </c>
      <c r="U234" t="s">
        <v>873</v>
      </c>
      <c r="V234" t="s">
        <v>1221</v>
      </c>
      <c r="W234" t="s">
        <v>1222</v>
      </c>
      <c r="X234" t="s">
        <v>16</v>
      </c>
    </row>
    <row r="235" spans="1:24" x14ac:dyDescent="0.25">
      <c r="A235" t="s">
        <v>1253</v>
      </c>
      <c r="B235" t="s">
        <v>1254</v>
      </c>
      <c r="C235" t="s">
        <v>885</v>
      </c>
      <c r="D235" t="s">
        <v>375</v>
      </c>
      <c r="E235" t="s">
        <v>375</v>
      </c>
      <c r="F235" t="s">
        <v>426</v>
      </c>
      <c r="G235" t="s">
        <v>514</v>
      </c>
      <c r="I235" t="s">
        <v>886</v>
      </c>
      <c r="J235">
        <v>3</v>
      </c>
      <c r="K235">
        <v>0</v>
      </c>
      <c r="L235">
        <v>-16777216</v>
      </c>
      <c r="M235" t="s">
        <v>878</v>
      </c>
      <c r="N235" t="s">
        <v>878</v>
      </c>
      <c r="O235" t="s">
        <v>1224</v>
      </c>
      <c r="P235" t="s">
        <v>12</v>
      </c>
      <c r="Q235" t="s">
        <v>1225</v>
      </c>
      <c r="R235" t="s">
        <v>1218</v>
      </c>
      <c r="S235" t="s">
        <v>1219</v>
      </c>
      <c r="T235" t="s">
        <v>1220</v>
      </c>
      <c r="U235" t="s">
        <v>873</v>
      </c>
      <c r="V235" t="s">
        <v>1221</v>
      </c>
      <c r="W235" t="s">
        <v>1222</v>
      </c>
      <c r="X235" t="s">
        <v>16</v>
      </c>
    </row>
    <row r="236" spans="1:24" x14ac:dyDescent="0.25">
      <c r="A236" t="s">
        <v>1255</v>
      </c>
      <c r="B236" t="s">
        <v>1255</v>
      </c>
      <c r="C236" t="s">
        <v>885</v>
      </c>
      <c r="D236" t="s">
        <v>375</v>
      </c>
      <c r="E236" t="s">
        <v>375</v>
      </c>
      <c r="F236" t="s">
        <v>426</v>
      </c>
      <c r="G236" t="s">
        <v>514</v>
      </c>
      <c r="I236" t="s">
        <v>886</v>
      </c>
      <c r="J236">
        <v>3</v>
      </c>
      <c r="K236">
        <v>0</v>
      </c>
      <c r="L236">
        <v>-16777216</v>
      </c>
      <c r="M236" t="s">
        <v>878</v>
      </c>
      <c r="N236" t="s">
        <v>878</v>
      </c>
      <c r="O236" t="s">
        <v>1224</v>
      </c>
      <c r="P236" t="s">
        <v>12</v>
      </c>
      <c r="Q236" t="s">
        <v>1225</v>
      </c>
      <c r="R236" t="s">
        <v>1218</v>
      </c>
      <c r="S236" t="s">
        <v>1219</v>
      </c>
      <c r="T236" t="s">
        <v>1220</v>
      </c>
      <c r="U236" t="s">
        <v>873</v>
      </c>
      <c r="V236" t="s">
        <v>1221</v>
      </c>
      <c r="W236" t="s">
        <v>1222</v>
      </c>
      <c r="X236" t="s">
        <v>16</v>
      </c>
    </row>
    <row r="237" spans="1:24" x14ac:dyDescent="0.25">
      <c r="A237" t="s">
        <v>1256</v>
      </c>
      <c r="B237" t="s">
        <v>1256</v>
      </c>
      <c r="C237" t="s">
        <v>885</v>
      </c>
      <c r="D237" t="s">
        <v>375</v>
      </c>
      <c r="E237" t="s">
        <v>375</v>
      </c>
      <c r="F237" t="s">
        <v>426</v>
      </c>
      <c r="G237" t="s">
        <v>514</v>
      </c>
      <c r="I237" t="s">
        <v>886</v>
      </c>
      <c r="J237">
        <v>3</v>
      </c>
      <c r="K237">
        <v>0</v>
      </c>
      <c r="L237">
        <v>-16777216</v>
      </c>
      <c r="M237" t="s">
        <v>878</v>
      </c>
      <c r="N237" t="s">
        <v>878</v>
      </c>
      <c r="O237" t="s">
        <v>1224</v>
      </c>
      <c r="P237" t="s">
        <v>12</v>
      </c>
      <c r="Q237" t="s">
        <v>1225</v>
      </c>
      <c r="R237" t="s">
        <v>1218</v>
      </c>
      <c r="S237" t="s">
        <v>1219</v>
      </c>
      <c r="T237" t="s">
        <v>1220</v>
      </c>
      <c r="U237" t="s">
        <v>873</v>
      </c>
      <c r="V237" t="s">
        <v>1221</v>
      </c>
      <c r="W237" t="s">
        <v>1222</v>
      </c>
      <c r="X237" t="s">
        <v>16</v>
      </c>
    </row>
    <row r="238" spans="1:24" x14ac:dyDescent="0.25">
      <c r="A238" t="s">
        <v>1257</v>
      </c>
      <c r="B238" t="s">
        <v>1257</v>
      </c>
      <c r="C238" t="s">
        <v>885</v>
      </c>
      <c r="D238" t="s">
        <v>375</v>
      </c>
      <c r="E238" t="s">
        <v>375</v>
      </c>
      <c r="F238" t="s">
        <v>426</v>
      </c>
      <c r="G238" t="s">
        <v>514</v>
      </c>
      <c r="I238" t="s">
        <v>886</v>
      </c>
      <c r="J238">
        <v>3</v>
      </c>
      <c r="K238">
        <v>0</v>
      </c>
      <c r="L238">
        <v>-16777216</v>
      </c>
      <c r="M238" t="s">
        <v>878</v>
      </c>
      <c r="N238" t="s">
        <v>878</v>
      </c>
      <c r="O238" t="s">
        <v>1224</v>
      </c>
      <c r="P238" t="s">
        <v>12</v>
      </c>
      <c r="Q238" t="s">
        <v>1225</v>
      </c>
      <c r="R238" t="s">
        <v>1218</v>
      </c>
      <c r="S238" t="s">
        <v>1219</v>
      </c>
      <c r="T238" t="s">
        <v>1220</v>
      </c>
      <c r="U238" t="s">
        <v>873</v>
      </c>
      <c r="V238" t="s">
        <v>1221</v>
      </c>
      <c r="W238" t="s">
        <v>1222</v>
      </c>
      <c r="X238" t="s">
        <v>16</v>
      </c>
    </row>
    <row r="239" spans="1:24" x14ac:dyDescent="0.25">
      <c r="A239" t="s">
        <v>648</v>
      </c>
      <c r="B239" t="s">
        <v>648</v>
      </c>
      <c r="C239" t="s">
        <v>1258</v>
      </c>
      <c r="D239" t="s">
        <v>501</v>
      </c>
      <c r="E239" t="s">
        <v>501</v>
      </c>
      <c r="F239">
        <v>12515</v>
      </c>
      <c r="G239" t="s">
        <v>507</v>
      </c>
      <c r="I239" t="s">
        <v>1259</v>
      </c>
      <c r="J239">
        <v>3</v>
      </c>
      <c r="K239">
        <v>0</v>
      </c>
      <c r="L239">
        <v>-16777216</v>
      </c>
      <c r="M239" t="s">
        <v>878</v>
      </c>
      <c r="N239" t="s">
        <v>878</v>
      </c>
      <c r="O239" t="s">
        <v>1224</v>
      </c>
      <c r="P239" t="s">
        <v>12</v>
      </c>
      <c r="Q239" t="s">
        <v>1225</v>
      </c>
      <c r="R239" t="s">
        <v>1218</v>
      </c>
      <c r="S239" t="s">
        <v>1219</v>
      </c>
      <c r="T239" t="s">
        <v>1220</v>
      </c>
      <c r="U239" t="s">
        <v>873</v>
      </c>
      <c r="V239" t="s">
        <v>1221</v>
      </c>
      <c r="W239" t="s">
        <v>1222</v>
      </c>
      <c r="X239" t="s">
        <v>16</v>
      </c>
    </row>
    <row r="240" spans="1:24" x14ac:dyDescent="0.25">
      <c r="A240" t="s">
        <v>649</v>
      </c>
      <c r="B240" t="s">
        <v>649</v>
      </c>
      <c r="C240" t="s">
        <v>1260</v>
      </c>
      <c r="D240" t="s">
        <v>501</v>
      </c>
      <c r="E240" t="s">
        <v>501</v>
      </c>
      <c r="F240">
        <v>12514</v>
      </c>
      <c r="G240" t="s">
        <v>507</v>
      </c>
      <c r="I240" t="s">
        <v>1261</v>
      </c>
      <c r="J240">
        <v>3</v>
      </c>
      <c r="K240">
        <v>0</v>
      </c>
      <c r="L240">
        <v>-16777216</v>
      </c>
      <c r="M240" t="s">
        <v>878</v>
      </c>
      <c r="N240" t="s">
        <v>878</v>
      </c>
      <c r="O240" t="s">
        <v>1224</v>
      </c>
      <c r="P240" t="s">
        <v>12</v>
      </c>
      <c r="Q240" t="s">
        <v>1225</v>
      </c>
      <c r="R240" t="s">
        <v>1218</v>
      </c>
      <c r="S240" t="s">
        <v>1219</v>
      </c>
      <c r="T240" t="s">
        <v>1220</v>
      </c>
      <c r="U240" t="s">
        <v>873</v>
      </c>
      <c r="V240" t="s">
        <v>1221</v>
      </c>
      <c r="W240" t="s">
        <v>1222</v>
      </c>
      <c r="X240" t="s">
        <v>16</v>
      </c>
    </row>
    <row r="241" spans="1:24" x14ac:dyDescent="0.25">
      <c r="A241" t="s">
        <v>650</v>
      </c>
      <c r="B241" t="s">
        <v>650</v>
      </c>
      <c r="C241" t="s">
        <v>885</v>
      </c>
      <c r="D241" t="s">
        <v>375</v>
      </c>
      <c r="E241" t="s">
        <v>375</v>
      </c>
      <c r="F241" t="s">
        <v>426</v>
      </c>
      <c r="G241" t="s">
        <v>514</v>
      </c>
      <c r="I241" t="s">
        <v>886</v>
      </c>
      <c r="J241">
        <v>3</v>
      </c>
      <c r="K241">
        <v>0</v>
      </c>
      <c r="L241">
        <v>-16777216</v>
      </c>
      <c r="M241" t="s">
        <v>878</v>
      </c>
      <c r="N241" t="s">
        <v>878</v>
      </c>
      <c r="O241" t="s">
        <v>1224</v>
      </c>
      <c r="P241" t="s">
        <v>12</v>
      </c>
      <c r="Q241" t="s">
        <v>1225</v>
      </c>
      <c r="R241" t="s">
        <v>1218</v>
      </c>
      <c r="S241" t="s">
        <v>1219</v>
      </c>
      <c r="T241" t="s">
        <v>1220</v>
      </c>
      <c r="U241" t="s">
        <v>873</v>
      </c>
      <c r="V241" t="s">
        <v>1221</v>
      </c>
      <c r="W241" t="s">
        <v>1222</v>
      </c>
      <c r="X241" t="s">
        <v>16</v>
      </c>
    </row>
    <row r="242" spans="1:24" x14ac:dyDescent="0.25">
      <c r="A242" t="s">
        <v>446</v>
      </c>
      <c r="B242" t="s">
        <v>1262</v>
      </c>
      <c r="C242" t="s">
        <v>901</v>
      </c>
      <c r="D242" t="s">
        <v>501</v>
      </c>
      <c r="E242" t="s">
        <v>501</v>
      </c>
      <c r="F242">
        <v>7647</v>
      </c>
      <c r="G242" t="s">
        <v>507</v>
      </c>
      <c r="I242" t="s">
        <v>902</v>
      </c>
      <c r="J242">
        <v>3</v>
      </c>
      <c r="K242">
        <v>0</v>
      </c>
      <c r="L242">
        <v>-16777216</v>
      </c>
      <c r="M242">
        <v>20</v>
      </c>
      <c r="N242">
        <v>40</v>
      </c>
      <c r="O242" t="s">
        <v>1224</v>
      </c>
      <c r="P242" t="s">
        <v>12</v>
      </c>
      <c r="Q242" t="s">
        <v>1225</v>
      </c>
      <c r="R242" t="s">
        <v>1263</v>
      </c>
      <c r="S242" t="s">
        <v>1264</v>
      </c>
      <c r="T242" t="s">
        <v>1220</v>
      </c>
      <c r="U242" t="s">
        <v>873</v>
      </c>
      <c r="V242" t="s">
        <v>1265</v>
      </c>
      <c r="W242" t="s">
        <v>1222</v>
      </c>
      <c r="X242" t="s">
        <v>16</v>
      </c>
    </row>
    <row r="243" spans="1:24" x14ac:dyDescent="0.25">
      <c r="A243" t="s">
        <v>887</v>
      </c>
      <c r="B243" t="s">
        <v>888</v>
      </c>
      <c r="C243" t="s">
        <v>889</v>
      </c>
      <c r="D243" t="s">
        <v>889</v>
      </c>
      <c r="E243" t="s">
        <v>48</v>
      </c>
      <c r="F243">
        <v>11296</v>
      </c>
      <c r="G243" t="s">
        <v>577</v>
      </c>
      <c r="I243" t="s">
        <v>890</v>
      </c>
      <c r="J243">
        <v>3</v>
      </c>
      <c r="K243">
        <v>0</v>
      </c>
      <c r="L243">
        <v>-16777216</v>
      </c>
      <c r="M243" t="s">
        <v>878</v>
      </c>
      <c r="N243" t="s">
        <v>878</v>
      </c>
      <c r="O243" t="s">
        <v>1224</v>
      </c>
      <c r="P243" t="s">
        <v>12</v>
      </c>
      <c r="Q243" t="s">
        <v>1225</v>
      </c>
      <c r="R243" t="s">
        <v>1263</v>
      </c>
      <c r="S243" t="s">
        <v>1264</v>
      </c>
      <c r="T243" t="s">
        <v>1220</v>
      </c>
      <c r="U243" t="s">
        <v>873</v>
      </c>
      <c r="V243" t="s">
        <v>1265</v>
      </c>
      <c r="W243" t="s">
        <v>1222</v>
      </c>
      <c r="X243" t="s">
        <v>16</v>
      </c>
    </row>
    <row r="244" spans="1:24" x14ac:dyDescent="0.25">
      <c r="A244" t="s">
        <v>591</v>
      </c>
      <c r="B244" t="s">
        <v>888</v>
      </c>
      <c r="C244" t="s">
        <v>889</v>
      </c>
      <c r="D244" t="s">
        <v>889</v>
      </c>
      <c r="E244" t="s">
        <v>48</v>
      </c>
      <c r="F244">
        <v>11296</v>
      </c>
      <c r="G244" t="s">
        <v>577</v>
      </c>
      <c r="I244" t="s">
        <v>890</v>
      </c>
      <c r="J244">
        <v>3</v>
      </c>
      <c r="K244">
        <v>0</v>
      </c>
      <c r="L244">
        <v>-16777216</v>
      </c>
      <c r="M244" t="s">
        <v>878</v>
      </c>
      <c r="N244" t="s">
        <v>878</v>
      </c>
      <c r="O244" t="s">
        <v>1224</v>
      </c>
      <c r="P244" t="s">
        <v>12</v>
      </c>
      <c r="Q244" t="s">
        <v>1225</v>
      </c>
      <c r="R244" t="s">
        <v>1263</v>
      </c>
      <c r="S244" t="s">
        <v>1264</v>
      </c>
      <c r="T244" t="s">
        <v>1220</v>
      </c>
      <c r="U244" t="s">
        <v>873</v>
      </c>
      <c r="V244" t="s">
        <v>1265</v>
      </c>
      <c r="W244" t="s">
        <v>1222</v>
      </c>
      <c r="X244" t="s">
        <v>16</v>
      </c>
    </row>
    <row r="245" spans="1:24" x14ac:dyDescent="0.25">
      <c r="A245" t="s">
        <v>1266</v>
      </c>
      <c r="B245" t="s">
        <v>988</v>
      </c>
      <c r="C245" t="s">
        <v>989</v>
      </c>
      <c r="D245" t="s">
        <v>501</v>
      </c>
      <c r="E245" t="s">
        <v>501</v>
      </c>
      <c r="F245">
        <v>14812</v>
      </c>
      <c r="G245" t="s">
        <v>507</v>
      </c>
      <c r="I245" t="s">
        <v>990</v>
      </c>
      <c r="J245">
        <v>3</v>
      </c>
      <c r="K245">
        <v>0</v>
      </c>
      <c r="L245">
        <v>-16777216</v>
      </c>
      <c r="M245" t="s">
        <v>878</v>
      </c>
      <c r="N245" t="s">
        <v>878</v>
      </c>
      <c r="O245" t="s">
        <v>1267</v>
      </c>
      <c r="P245" t="s">
        <v>12</v>
      </c>
      <c r="R245" t="s">
        <v>1263</v>
      </c>
      <c r="S245" t="s">
        <v>1264</v>
      </c>
      <c r="T245" t="s">
        <v>1220</v>
      </c>
      <c r="U245" t="s">
        <v>873</v>
      </c>
      <c r="V245" t="s">
        <v>1265</v>
      </c>
      <c r="W245" t="s">
        <v>1222</v>
      </c>
      <c r="X245" t="s">
        <v>16</v>
      </c>
    </row>
    <row r="246" spans="1:24" x14ac:dyDescent="0.25">
      <c r="A246" t="s">
        <v>213</v>
      </c>
      <c r="B246" t="s">
        <v>1268</v>
      </c>
      <c r="C246" t="s">
        <v>213</v>
      </c>
      <c r="D246" t="s">
        <v>501</v>
      </c>
      <c r="E246" t="s">
        <v>501</v>
      </c>
      <c r="F246">
        <v>3734</v>
      </c>
      <c r="G246" t="s">
        <v>507</v>
      </c>
      <c r="I246" t="s">
        <v>1067</v>
      </c>
      <c r="J246">
        <v>3</v>
      </c>
      <c r="K246">
        <v>0</v>
      </c>
      <c r="L246">
        <v>-16777216</v>
      </c>
      <c r="M246" t="s">
        <v>878</v>
      </c>
      <c r="N246" t="s">
        <v>878</v>
      </c>
      <c r="O246" t="s">
        <v>1267</v>
      </c>
      <c r="P246" t="s">
        <v>12</v>
      </c>
      <c r="R246" t="s">
        <v>1263</v>
      </c>
      <c r="S246" t="s">
        <v>1264</v>
      </c>
      <c r="T246" t="s">
        <v>1220</v>
      </c>
      <c r="U246" t="s">
        <v>873</v>
      </c>
      <c r="V246" t="s">
        <v>1265</v>
      </c>
      <c r="W246" t="s">
        <v>1222</v>
      </c>
      <c r="X246" t="s">
        <v>16</v>
      </c>
    </row>
    <row r="247" spans="1:24" x14ac:dyDescent="0.25">
      <c r="A247" t="s">
        <v>1269</v>
      </c>
      <c r="B247" t="s">
        <v>1270</v>
      </c>
      <c r="C247" t="s">
        <v>1271</v>
      </c>
      <c r="D247" t="s">
        <v>500</v>
      </c>
      <c r="E247" t="s">
        <v>503</v>
      </c>
      <c r="F247" t="s">
        <v>1272</v>
      </c>
      <c r="G247" t="s">
        <v>514</v>
      </c>
      <c r="I247" t="s">
        <v>1273</v>
      </c>
      <c r="J247">
        <v>3</v>
      </c>
      <c r="K247">
        <v>0</v>
      </c>
      <c r="L247">
        <v>-16777216</v>
      </c>
      <c r="M247" t="s">
        <v>878</v>
      </c>
      <c r="N247" t="s">
        <v>878</v>
      </c>
      <c r="O247" t="s">
        <v>1267</v>
      </c>
      <c r="P247" t="s">
        <v>12</v>
      </c>
      <c r="R247" t="s">
        <v>1263</v>
      </c>
      <c r="S247" t="s">
        <v>1264</v>
      </c>
      <c r="T247" t="s">
        <v>1220</v>
      </c>
      <c r="U247" t="s">
        <v>873</v>
      </c>
      <c r="V247" t="s">
        <v>1265</v>
      </c>
      <c r="W247" t="s">
        <v>1222</v>
      </c>
      <c r="X247" t="s">
        <v>16</v>
      </c>
    </row>
    <row r="248" spans="1:24" x14ac:dyDescent="0.25">
      <c r="A248" t="s">
        <v>502</v>
      </c>
      <c r="B248" t="s">
        <v>1223</v>
      </c>
      <c r="C248" t="s">
        <v>223</v>
      </c>
      <c r="D248" t="s">
        <v>867</v>
      </c>
      <c r="E248" t="s">
        <v>502</v>
      </c>
      <c r="F248" t="s">
        <v>502</v>
      </c>
      <c r="G248" t="s">
        <v>514</v>
      </c>
      <c r="I248" t="s">
        <v>868</v>
      </c>
      <c r="J248">
        <v>3</v>
      </c>
      <c r="K248">
        <v>0</v>
      </c>
      <c r="L248">
        <v>-16777216</v>
      </c>
      <c r="M248">
        <v>-350</v>
      </c>
      <c r="N248">
        <v>-50</v>
      </c>
      <c r="O248" t="s">
        <v>1267</v>
      </c>
      <c r="P248" t="s">
        <v>12</v>
      </c>
      <c r="R248" t="s">
        <v>1263</v>
      </c>
      <c r="S248" t="s">
        <v>1264</v>
      </c>
      <c r="T248" t="s">
        <v>1220</v>
      </c>
      <c r="U248" t="s">
        <v>873</v>
      </c>
      <c r="V248" t="s">
        <v>1265</v>
      </c>
      <c r="W248" t="s">
        <v>1222</v>
      </c>
      <c r="X248" t="s">
        <v>16</v>
      </c>
    </row>
    <row r="249" spans="1:24" x14ac:dyDescent="0.25">
      <c r="A249" t="s">
        <v>244</v>
      </c>
      <c r="B249" t="s">
        <v>244</v>
      </c>
      <c r="C249" t="s">
        <v>882</v>
      </c>
      <c r="D249" t="s">
        <v>244</v>
      </c>
      <c r="E249" t="s">
        <v>244</v>
      </c>
      <c r="F249" t="s">
        <v>260</v>
      </c>
      <c r="G249" t="s">
        <v>514</v>
      </c>
      <c r="I249" t="s">
        <v>883</v>
      </c>
      <c r="J249">
        <v>3</v>
      </c>
      <c r="K249">
        <v>0</v>
      </c>
      <c r="L249">
        <v>-16777216</v>
      </c>
      <c r="M249" t="s">
        <v>878</v>
      </c>
      <c r="N249" t="s">
        <v>878</v>
      </c>
      <c r="O249" t="s">
        <v>1267</v>
      </c>
      <c r="P249" t="s">
        <v>12</v>
      </c>
      <c r="R249" t="s">
        <v>1263</v>
      </c>
      <c r="S249" t="s">
        <v>1264</v>
      </c>
      <c r="T249" t="s">
        <v>1220</v>
      </c>
      <c r="U249" t="s">
        <v>873</v>
      </c>
      <c r="V249" t="s">
        <v>1265</v>
      </c>
      <c r="W249" t="s">
        <v>1222</v>
      </c>
      <c r="X249" t="s">
        <v>16</v>
      </c>
    </row>
    <row r="250" spans="1:24" x14ac:dyDescent="0.25">
      <c r="A250" t="s">
        <v>1274</v>
      </c>
      <c r="B250" t="s">
        <v>1274</v>
      </c>
      <c r="C250" t="s">
        <v>882</v>
      </c>
      <c r="D250" t="s">
        <v>244</v>
      </c>
      <c r="E250" t="s">
        <v>244</v>
      </c>
      <c r="F250" t="s">
        <v>260</v>
      </c>
      <c r="G250" t="s">
        <v>514</v>
      </c>
      <c r="I250" t="s">
        <v>883</v>
      </c>
      <c r="J250">
        <v>3</v>
      </c>
      <c r="K250">
        <v>0</v>
      </c>
      <c r="L250">
        <v>-16777216</v>
      </c>
      <c r="M250" t="s">
        <v>878</v>
      </c>
      <c r="N250" t="s">
        <v>878</v>
      </c>
      <c r="O250" t="s">
        <v>1267</v>
      </c>
      <c r="P250" t="s">
        <v>12</v>
      </c>
      <c r="R250" t="s">
        <v>1263</v>
      </c>
      <c r="S250" t="s">
        <v>1264</v>
      </c>
      <c r="T250" t="s">
        <v>1220</v>
      </c>
      <c r="U250" t="s">
        <v>873</v>
      </c>
      <c r="V250" t="s">
        <v>1265</v>
      </c>
      <c r="W250" t="s">
        <v>1222</v>
      </c>
      <c r="X250" t="s">
        <v>16</v>
      </c>
    </row>
    <row r="251" spans="1:24" x14ac:dyDescent="0.25">
      <c r="A251" t="s">
        <v>262</v>
      </c>
      <c r="B251" t="s">
        <v>262</v>
      </c>
      <c r="C251" t="s">
        <v>596</v>
      </c>
      <c r="D251" t="s">
        <v>867</v>
      </c>
      <c r="E251" t="s">
        <v>375</v>
      </c>
      <c r="F251" t="s">
        <v>596</v>
      </c>
      <c r="G251" t="s">
        <v>514</v>
      </c>
      <c r="I251" t="s">
        <v>877</v>
      </c>
      <c r="J251">
        <v>3</v>
      </c>
      <c r="K251">
        <v>0</v>
      </c>
      <c r="L251">
        <v>-16777216</v>
      </c>
      <c r="M251" t="s">
        <v>878</v>
      </c>
      <c r="N251" t="s">
        <v>878</v>
      </c>
      <c r="O251" t="s">
        <v>1267</v>
      </c>
      <c r="P251" t="s">
        <v>12</v>
      </c>
      <c r="R251" t="s">
        <v>1263</v>
      </c>
      <c r="S251" t="s">
        <v>1264</v>
      </c>
      <c r="T251" t="s">
        <v>1220</v>
      </c>
      <c r="U251" t="s">
        <v>873</v>
      </c>
      <c r="V251" t="s">
        <v>1265</v>
      </c>
      <c r="W251" t="s">
        <v>1222</v>
      </c>
      <c r="X251" t="s">
        <v>16</v>
      </c>
    </row>
    <row r="252" spans="1:24" x14ac:dyDescent="0.25">
      <c r="A252" t="s">
        <v>978</v>
      </c>
      <c r="B252" t="s">
        <v>978</v>
      </c>
      <c r="C252" t="s">
        <v>978</v>
      </c>
      <c r="D252" t="s">
        <v>501</v>
      </c>
      <c r="E252" t="s">
        <v>501</v>
      </c>
      <c r="F252">
        <v>7206</v>
      </c>
      <c r="G252" t="s">
        <v>507</v>
      </c>
      <c r="I252" t="s">
        <v>979</v>
      </c>
      <c r="J252">
        <v>3</v>
      </c>
      <c r="K252">
        <v>0</v>
      </c>
      <c r="L252">
        <v>-16777216</v>
      </c>
      <c r="M252" t="s">
        <v>878</v>
      </c>
      <c r="N252" t="s">
        <v>878</v>
      </c>
      <c r="O252" t="s">
        <v>1267</v>
      </c>
      <c r="P252" t="s">
        <v>12</v>
      </c>
      <c r="R252" t="s">
        <v>1263</v>
      </c>
      <c r="S252" t="s">
        <v>1264</v>
      </c>
      <c r="T252" t="s">
        <v>1220</v>
      </c>
      <c r="U252" t="s">
        <v>873</v>
      </c>
      <c r="V252" t="s">
        <v>1265</v>
      </c>
      <c r="W252" t="s">
        <v>1222</v>
      </c>
      <c r="X252" t="s">
        <v>16</v>
      </c>
    </row>
    <row r="253" spans="1:24" x14ac:dyDescent="0.25">
      <c r="A253" t="s">
        <v>270</v>
      </c>
      <c r="B253" t="s">
        <v>270</v>
      </c>
      <c r="C253" t="s">
        <v>879</v>
      </c>
      <c r="D253" t="s">
        <v>270</v>
      </c>
      <c r="E253" t="s">
        <v>270</v>
      </c>
      <c r="F253" t="s">
        <v>515</v>
      </c>
      <c r="G253" t="s">
        <v>514</v>
      </c>
      <c r="I253" t="s">
        <v>880</v>
      </c>
      <c r="J253">
        <v>3</v>
      </c>
      <c r="K253">
        <v>0</v>
      </c>
      <c r="L253">
        <v>-16777216</v>
      </c>
      <c r="M253" t="s">
        <v>878</v>
      </c>
      <c r="N253" t="s">
        <v>878</v>
      </c>
      <c r="O253" t="s">
        <v>1267</v>
      </c>
      <c r="P253" t="s">
        <v>12</v>
      </c>
      <c r="R253" t="s">
        <v>1263</v>
      </c>
      <c r="S253" t="s">
        <v>1264</v>
      </c>
      <c r="T253" t="s">
        <v>1220</v>
      </c>
      <c r="U253" t="s">
        <v>873</v>
      </c>
      <c r="V253" t="s">
        <v>1265</v>
      </c>
      <c r="W253" t="s">
        <v>1222</v>
      </c>
      <c r="X253" t="s">
        <v>16</v>
      </c>
    </row>
    <row r="254" spans="1:24" x14ac:dyDescent="0.25">
      <c r="A254" t="s">
        <v>274</v>
      </c>
      <c r="B254" t="s">
        <v>274</v>
      </c>
      <c r="C254" t="s">
        <v>274</v>
      </c>
      <c r="D254" t="s">
        <v>501</v>
      </c>
      <c r="E254" t="s">
        <v>501</v>
      </c>
      <c r="F254">
        <v>7088</v>
      </c>
      <c r="G254" t="s">
        <v>507</v>
      </c>
      <c r="I254" t="s">
        <v>1065</v>
      </c>
      <c r="J254">
        <v>3</v>
      </c>
      <c r="K254">
        <v>0</v>
      </c>
      <c r="L254">
        <v>-16777216</v>
      </c>
      <c r="M254" t="s">
        <v>878</v>
      </c>
      <c r="N254" t="s">
        <v>878</v>
      </c>
      <c r="O254" t="s">
        <v>1267</v>
      </c>
      <c r="P254" t="s">
        <v>12</v>
      </c>
      <c r="R254" t="s">
        <v>1263</v>
      </c>
      <c r="S254" t="s">
        <v>1264</v>
      </c>
      <c r="T254" t="s">
        <v>1220</v>
      </c>
      <c r="U254" t="s">
        <v>873</v>
      </c>
      <c r="V254" t="s">
        <v>1265</v>
      </c>
      <c r="W254" t="s">
        <v>1222</v>
      </c>
      <c r="X254" t="s">
        <v>16</v>
      </c>
    </row>
    <row r="255" spans="1:24" x14ac:dyDescent="0.25">
      <c r="A255" t="s">
        <v>1275</v>
      </c>
      <c r="B255" t="s">
        <v>1275</v>
      </c>
      <c r="C255" t="s">
        <v>1013</v>
      </c>
      <c r="D255" t="s">
        <v>244</v>
      </c>
      <c r="E255" t="s">
        <v>535</v>
      </c>
      <c r="F255" t="s">
        <v>1014</v>
      </c>
      <c r="G255" t="s">
        <v>514</v>
      </c>
      <c r="I255" t="s">
        <v>1015</v>
      </c>
      <c r="J255">
        <v>3</v>
      </c>
      <c r="K255">
        <v>0</v>
      </c>
      <c r="L255">
        <v>-16777216</v>
      </c>
      <c r="M255" t="s">
        <v>878</v>
      </c>
      <c r="N255" t="s">
        <v>878</v>
      </c>
      <c r="O255" t="s">
        <v>1267</v>
      </c>
      <c r="P255" t="s">
        <v>12</v>
      </c>
      <c r="R255" t="s">
        <v>1263</v>
      </c>
      <c r="S255" t="s">
        <v>1264</v>
      </c>
      <c r="T255" t="s">
        <v>1220</v>
      </c>
      <c r="U255" t="s">
        <v>873</v>
      </c>
      <c r="V255" t="s">
        <v>1265</v>
      </c>
      <c r="W255" t="s">
        <v>1222</v>
      </c>
      <c r="X255" t="s">
        <v>16</v>
      </c>
    </row>
    <row r="256" spans="1:24" x14ac:dyDescent="0.25">
      <c r="A256" t="s">
        <v>1276</v>
      </c>
      <c r="B256" t="s">
        <v>1277</v>
      </c>
      <c r="C256" t="s">
        <v>1018</v>
      </c>
      <c r="D256" t="s">
        <v>244</v>
      </c>
      <c r="E256" t="s">
        <v>535</v>
      </c>
      <c r="F256">
        <v>265341</v>
      </c>
      <c r="G256" t="s">
        <v>507</v>
      </c>
      <c r="I256" t="s">
        <v>1019</v>
      </c>
      <c r="J256">
        <v>3</v>
      </c>
      <c r="K256">
        <v>0</v>
      </c>
      <c r="L256">
        <v>-16777216</v>
      </c>
      <c r="M256" t="s">
        <v>878</v>
      </c>
      <c r="N256" t="s">
        <v>878</v>
      </c>
      <c r="O256" t="s">
        <v>1267</v>
      </c>
      <c r="P256" t="s">
        <v>12</v>
      </c>
      <c r="R256" t="s">
        <v>1263</v>
      </c>
      <c r="S256" t="s">
        <v>1264</v>
      </c>
      <c r="T256" t="s">
        <v>1220</v>
      </c>
      <c r="U256" t="s">
        <v>873</v>
      </c>
      <c r="V256" t="s">
        <v>1265</v>
      </c>
      <c r="W256" t="s">
        <v>1222</v>
      </c>
      <c r="X256" t="s">
        <v>16</v>
      </c>
    </row>
    <row r="257" spans="1:24" x14ac:dyDescent="0.25">
      <c r="A257" t="s">
        <v>1278</v>
      </c>
      <c r="B257" t="s">
        <v>1278</v>
      </c>
      <c r="C257" t="s">
        <v>1006</v>
      </c>
      <c r="D257" t="s">
        <v>244</v>
      </c>
      <c r="E257" t="s">
        <v>535</v>
      </c>
      <c r="F257">
        <v>66184</v>
      </c>
      <c r="G257" t="s">
        <v>507</v>
      </c>
      <c r="I257" t="s">
        <v>1007</v>
      </c>
      <c r="J257">
        <v>3</v>
      </c>
      <c r="K257">
        <v>0</v>
      </c>
      <c r="L257">
        <v>-16777216</v>
      </c>
      <c r="M257" t="s">
        <v>878</v>
      </c>
      <c r="N257" t="s">
        <v>878</v>
      </c>
      <c r="O257" t="s">
        <v>1267</v>
      </c>
      <c r="P257" t="s">
        <v>12</v>
      </c>
      <c r="R257" t="s">
        <v>1263</v>
      </c>
      <c r="S257" t="s">
        <v>1264</v>
      </c>
      <c r="T257" t="s">
        <v>1220</v>
      </c>
      <c r="U257" t="s">
        <v>873</v>
      </c>
      <c r="V257" t="s">
        <v>1265</v>
      </c>
      <c r="W257" t="s">
        <v>1222</v>
      </c>
      <c r="X257" t="s">
        <v>16</v>
      </c>
    </row>
    <row r="258" spans="1:24" x14ac:dyDescent="0.25">
      <c r="A258" t="s">
        <v>1279</v>
      </c>
      <c r="B258" t="s">
        <v>1280</v>
      </c>
      <c r="C258" t="s">
        <v>904</v>
      </c>
      <c r="D258" t="s">
        <v>501</v>
      </c>
      <c r="E258" t="s">
        <v>501</v>
      </c>
      <c r="F258">
        <v>7205</v>
      </c>
      <c r="G258" t="s">
        <v>507</v>
      </c>
      <c r="I258" t="s">
        <v>905</v>
      </c>
      <c r="J258">
        <v>3</v>
      </c>
      <c r="K258">
        <v>0</v>
      </c>
      <c r="L258">
        <v>-16777216</v>
      </c>
      <c r="M258" t="s">
        <v>878</v>
      </c>
      <c r="N258" t="s">
        <v>878</v>
      </c>
      <c r="O258" t="s">
        <v>1267</v>
      </c>
      <c r="P258" t="s">
        <v>12</v>
      </c>
      <c r="R258" t="s">
        <v>1263</v>
      </c>
      <c r="S258" t="s">
        <v>1264</v>
      </c>
      <c r="T258" t="s">
        <v>1220</v>
      </c>
      <c r="U258" t="s">
        <v>873</v>
      </c>
      <c r="V258" t="s">
        <v>1265</v>
      </c>
      <c r="W258" t="s">
        <v>1222</v>
      </c>
      <c r="X258" t="s">
        <v>16</v>
      </c>
    </row>
    <row r="259" spans="1:24" x14ac:dyDescent="0.25">
      <c r="A259" t="s">
        <v>1281</v>
      </c>
      <c r="B259" t="s">
        <v>1282</v>
      </c>
      <c r="C259" t="s">
        <v>907</v>
      </c>
      <c r="D259" t="s">
        <v>501</v>
      </c>
      <c r="E259" t="s">
        <v>501</v>
      </c>
      <c r="F259">
        <v>7204</v>
      </c>
      <c r="G259" t="s">
        <v>507</v>
      </c>
      <c r="I259" t="s">
        <v>908</v>
      </c>
      <c r="J259">
        <v>3</v>
      </c>
      <c r="K259">
        <v>0</v>
      </c>
      <c r="L259">
        <v>-16777216</v>
      </c>
      <c r="M259" t="s">
        <v>878</v>
      </c>
      <c r="N259" t="s">
        <v>878</v>
      </c>
      <c r="O259" t="s">
        <v>1267</v>
      </c>
      <c r="P259" t="s">
        <v>12</v>
      </c>
      <c r="R259" t="s">
        <v>1263</v>
      </c>
      <c r="S259" t="s">
        <v>1264</v>
      </c>
      <c r="T259" t="s">
        <v>1220</v>
      </c>
      <c r="U259" t="s">
        <v>873</v>
      </c>
      <c r="V259" t="s">
        <v>1265</v>
      </c>
      <c r="W259" t="s">
        <v>1222</v>
      </c>
      <c r="X259" t="s">
        <v>16</v>
      </c>
    </row>
    <row r="260" spans="1:24" x14ac:dyDescent="0.25">
      <c r="A260" t="s">
        <v>292</v>
      </c>
      <c r="B260" t="s">
        <v>292</v>
      </c>
      <c r="C260" t="s">
        <v>292</v>
      </c>
      <c r="D260" t="s">
        <v>501</v>
      </c>
      <c r="E260" t="s">
        <v>501</v>
      </c>
      <c r="F260">
        <v>7197</v>
      </c>
      <c r="G260" t="s">
        <v>507</v>
      </c>
      <c r="I260" t="s">
        <v>965</v>
      </c>
      <c r="J260">
        <v>3</v>
      </c>
      <c r="K260">
        <v>0</v>
      </c>
      <c r="L260">
        <v>-16777216</v>
      </c>
      <c r="M260" t="s">
        <v>878</v>
      </c>
      <c r="N260" t="s">
        <v>878</v>
      </c>
      <c r="O260" t="s">
        <v>1267</v>
      </c>
      <c r="P260" t="s">
        <v>12</v>
      </c>
      <c r="R260" t="s">
        <v>1263</v>
      </c>
      <c r="S260" t="s">
        <v>1264</v>
      </c>
      <c r="T260" t="s">
        <v>1220</v>
      </c>
      <c r="U260" t="s">
        <v>873</v>
      </c>
      <c r="V260" t="s">
        <v>1265</v>
      </c>
      <c r="W260" t="s">
        <v>1222</v>
      </c>
      <c r="X260" t="s">
        <v>16</v>
      </c>
    </row>
    <row r="261" spans="1:24" x14ac:dyDescent="0.25">
      <c r="A261" t="s">
        <v>1283</v>
      </c>
      <c r="B261" t="s">
        <v>1283</v>
      </c>
      <c r="C261" t="s">
        <v>1049</v>
      </c>
      <c r="D261" t="s">
        <v>501</v>
      </c>
      <c r="E261" t="s">
        <v>501</v>
      </c>
      <c r="F261">
        <v>7310</v>
      </c>
      <c r="G261" t="s">
        <v>507</v>
      </c>
      <c r="I261" t="s">
        <v>1050</v>
      </c>
      <c r="J261">
        <v>3</v>
      </c>
      <c r="K261">
        <v>0</v>
      </c>
      <c r="L261">
        <v>-16777216</v>
      </c>
      <c r="M261">
        <v>-700</v>
      </c>
      <c r="N261">
        <v>-100</v>
      </c>
      <c r="O261" t="s">
        <v>1267</v>
      </c>
      <c r="P261" t="s">
        <v>12</v>
      </c>
      <c r="R261" t="s">
        <v>1263</v>
      </c>
      <c r="S261" t="s">
        <v>1264</v>
      </c>
      <c r="T261" t="s">
        <v>1220</v>
      </c>
      <c r="U261" t="s">
        <v>873</v>
      </c>
      <c r="V261" t="s">
        <v>1265</v>
      </c>
      <c r="W261" t="s">
        <v>1222</v>
      </c>
      <c r="X261" t="s">
        <v>16</v>
      </c>
    </row>
    <row r="262" spans="1:24" x14ac:dyDescent="0.25">
      <c r="A262" t="s">
        <v>1284</v>
      </c>
      <c r="B262" t="s">
        <v>263</v>
      </c>
      <c r="C262" t="s">
        <v>263</v>
      </c>
      <c r="D262" t="s">
        <v>501</v>
      </c>
      <c r="E262" t="s">
        <v>501</v>
      </c>
      <c r="F262">
        <v>7131</v>
      </c>
      <c r="G262" t="s">
        <v>507</v>
      </c>
      <c r="I262" t="s">
        <v>964</v>
      </c>
      <c r="J262">
        <v>3</v>
      </c>
      <c r="K262">
        <v>0</v>
      </c>
      <c r="L262">
        <v>-16777216</v>
      </c>
      <c r="M262" t="s">
        <v>878</v>
      </c>
      <c r="N262" t="s">
        <v>878</v>
      </c>
      <c r="O262" t="s">
        <v>1267</v>
      </c>
      <c r="P262" t="s">
        <v>12</v>
      </c>
      <c r="R262" t="s">
        <v>1263</v>
      </c>
      <c r="S262" t="s">
        <v>1264</v>
      </c>
      <c r="T262" t="s">
        <v>1220</v>
      </c>
      <c r="U262" t="s">
        <v>873</v>
      </c>
      <c r="V262" t="s">
        <v>1265</v>
      </c>
      <c r="W262" t="s">
        <v>1222</v>
      </c>
      <c r="X262" t="s">
        <v>16</v>
      </c>
    </row>
    <row r="263" spans="1:24" x14ac:dyDescent="0.25">
      <c r="A263" t="s">
        <v>1285</v>
      </c>
      <c r="C263" t="s">
        <v>885</v>
      </c>
      <c r="D263" t="s">
        <v>375</v>
      </c>
      <c r="E263" t="s">
        <v>375</v>
      </c>
      <c r="F263" t="s">
        <v>426</v>
      </c>
      <c r="G263" t="s">
        <v>514</v>
      </c>
      <c r="I263" t="s">
        <v>886</v>
      </c>
      <c r="J263">
        <v>3</v>
      </c>
      <c r="K263">
        <v>0</v>
      </c>
      <c r="L263">
        <v>-16777216</v>
      </c>
      <c r="M263" t="s">
        <v>878</v>
      </c>
      <c r="N263" t="s">
        <v>878</v>
      </c>
      <c r="O263" t="s">
        <v>1267</v>
      </c>
      <c r="P263" t="s">
        <v>12</v>
      </c>
      <c r="R263" t="s">
        <v>1263</v>
      </c>
      <c r="S263" t="s">
        <v>1264</v>
      </c>
      <c r="T263" t="s">
        <v>1220</v>
      </c>
      <c r="U263" t="s">
        <v>873</v>
      </c>
      <c r="V263" t="s">
        <v>1265</v>
      </c>
      <c r="W263" t="s">
        <v>1222</v>
      </c>
      <c r="X263" t="s">
        <v>16</v>
      </c>
    </row>
    <row r="264" spans="1:24" x14ac:dyDescent="0.25">
      <c r="A264" t="s">
        <v>994</v>
      </c>
      <c r="B264" t="s">
        <v>994</v>
      </c>
      <c r="C264" t="s">
        <v>994</v>
      </c>
      <c r="D264" t="s">
        <v>501</v>
      </c>
      <c r="E264" t="s">
        <v>501</v>
      </c>
      <c r="F264">
        <v>7198</v>
      </c>
      <c r="G264" t="s">
        <v>507</v>
      </c>
      <c r="I264" t="s">
        <v>995</v>
      </c>
      <c r="J264">
        <v>3</v>
      </c>
      <c r="K264">
        <v>0</v>
      </c>
      <c r="L264">
        <v>-16777216</v>
      </c>
      <c r="M264" t="s">
        <v>878</v>
      </c>
      <c r="N264" t="s">
        <v>878</v>
      </c>
      <c r="O264" t="s">
        <v>1267</v>
      </c>
      <c r="P264" t="s">
        <v>12</v>
      </c>
      <c r="R264" t="s">
        <v>1263</v>
      </c>
      <c r="S264" t="s">
        <v>1264</v>
      </c>
      <c r="T264" t="s">
        <v>1220</v>
      </c>
      <c r="U264" t="s">
        <v>873</v>
      </c>
      <c r="V264" t="s">
        <v>1265</v>
      </c>
      <c r="W264" t="s">
        <v>1222</v>
      </c>
      <c r="X264" t="s">
        <v>16</v>
      </c>
    </row>
    <row r="265" spans="1:24" x14ac:dyDescent="0.25">
      <c r="A265" t="s">
        <v>1286</v>
      </c>
      <c r="B265" t="s">
        <v>1286</v>
      </c>
      <c r="C265" t="s">
        <v>1022</v>
      </c>
      <c r="D265" t="s">
        <v>244</v>
      </c>
      <c r="E265" t="s">
        <v>535</v>
      </c>
      <c r="F265">
        <v>84599</v>
      </c>
      <c r="G265" t="s">
        <v>507</v>
      </c>
      <c r="I265" t="s">
        <v>1023</v>
      </c>
      <c r="J265">
        <v>3</v>
      </c>
      <c r="K265">
        <v>0</v>
      </c>
      <c r="L265">
        <v>-16777216</v>
      </c>
      <c r="M265" t="s">
        <v>878</v>
      </c>
      <c r="N265" t="s">
        <v>878</v>
      </c>
      <c r="O265" t="s">
        <v>1267</v>
      </c>
      <c r="P265" t="s">
        <v>12</v>
      </c>
      <c r="R265" t="s">
        <v>1263</v>
      </c>
      <c r="S265" t="s">
        <v>1264</v>
      </c>
      <c r="T265" t="s">
        <v>1220</v>
      </c>
      <c r="U265" t="s">
        <v>873</v>
      </c>
      <c r="V265" t="s">
        <v>1265</v>
      </c>
      <c r="W265" t="s">
        <v>1222</v>
      </c>
      <c r="X265" t="s">
        <v>16</v>
      </c>
    </row>
    <row r="266" spans="1:24" x14ac:dyDescent="0.25">
      <c r="A266" t="s">
        <v>1287</v>
      </c>
      <c r="B266" t="s">
        <v>1288</v>
      </c>
      <c r="C266" t="s">
        <v>992</v>
      </c>
      <c r="D266" t="s">
        <v>501</v>
      </c>
      <c r="E266" t="s">
        <v>501</v>
      </c>
      <c r="F266">
        <v>14329</v>
      </c>
      <c r="G266" t="s">
        <v>507</v>
      </c>
      <c r="I266" t="s">
        <v>993</v>
      </c>
      <c r="J266">
        <v>3</v>
      </c>
      <c r="K266">
        <v>0</v>
      </c>
      <c r="L266">
        <v>-16777216</v>
      </c>
      <c r="M266" t="s">
        <v>878</v>
      </c>
      <c r="N266" t="s">
        <v>878</v>
      </c>
      <c r="O266" t="s">
        <v>1267</v>
      </c>
      <c r="P266" t="s">
        <v>12</v>
      </c>
      <c r="R266" t="s">
        <v>1263</v>
      </c>
      <c r="S266" t="s">
        <v>1264</v>
      </c>
      <c r="T266" t="s">
        <v>1220</v>
      </c>
      <c r="U266" t="s">
        <v>873</v>
      </c>
      <c r="V266" t="s">
        <v>1265</v>
      </c>
      <c r="W266" t="s">
        <v>1222</v>
      </c>
      <c r="X266" t="s">
        <v>16</v>
      </c>
    </row>
    <row r="267" spans="1:24" x14ac:dyDescent="0.25">
      <c r="A267" t="s">
        <v>375</v>
      </c>
      <c r="B267" t="s">
        <v>375</v>
      </c>
      <c r="C267" t="s">
        <v>885</v>
      </c>
      <c r="D267" t="s">
        <v>375</v>
      </c>
      <c r="E267" t="s">
        <v>375</v>
      </c>
      <c r="F267" t="s">
        <v>426</v>
      </c>
      <c r="G267" t="s">
        <v>514</v>
      </c>
      <c r="I267" t="s">
        <v>886</v>
      </c>
      <c r="J267">
        <v>3</v>
      </c>
      <c r="K267">
        <v>0</v>
      </c>
      <c r="L267">
        <v>-16777216</v>
      </c>
      <c r="M267" t="s">
        <v>878</v>
      </c>
      <c r="N267" t="s">
        <v>878</v>
      </c>
      <c r="O267" t="s">
        <v>1267</v>
      </c>
      <c r="P267" t="s">
        <v>12</v>
      </c>
      <c r="R267" t="s">
        <v>1263</v>
      </c>
      <c r="S267" t="s">
        <v>1264</v>
      </c>
      <c r="T267" t="s">
        <v>1220</v>
      </c>
      <c r="U267" t="s">
        <v>873</v>
      </c>
      <c r="V267" t="s">
        <v>1265</v>
      </c>
      <c r="W267" t="s">
        <v>1222</v>
      </c>
      <c r="X267" t="s">
        <v>16</v>
      </c>
    </row>
    <row r="268" spans="1:24" x14ac:dyDescent="0.25">
      <c r="A268" t="s">
        <v>1289</v>
      </c>
      <c r="B268" t="s">
        <v>1289</v>
      </c>
      <c r="C268" t="s">
        <v>1026</v>
      </c>
      <c r="D268" t="s">
        <v>244</v>
      </c>
      <c r="E268" t="s">
        <v>535</v>
      </c>
      <c r="F268">
        <v>71793</v>
      </c>
      <c r="G268" t="s">
        <v>507</v>
      </c>
      <c r="I268" t="s">
        <v>1027</v>
      </c>
      <c r="J268">
        <v>3</v>
      </c>
      <c r="K268">
        <v>0</v>
      </c>
      <c r="L268">
        <v>-16777216</v>
      </c>
      <c r="M268" t="s">
        <v>878</v>
      </c>
      <c r="N268" t="s">
        <v>878</v>
      </c>
      <c r="O268" t="s">
        <v>1267</v>
      </c>
      <c r="P268" t="s">
        <v>12</v>
      </c>
      <c r="R268" t="s">
        <v>1263</v>
      </c>
      <c r="S268" t="s">
        <v>1264</v>
      </c>
      <c r="T268" t="s">
        <v>1220</v>
      </c>
      <c r="U268" t="s">
        <v>873</v>
      </c>
      <c r="V268" t="s">
        <v>1265</v>
      </c>
      <c r="W268" t="s">
        <v>1222</v>
      </c>
      <c r="X268" t="s">
        <v>16</v>
      </c>
    </row>
    <row r="269" spans="1:24" x14ac:dyDescent="0.25">
      <c r="A269" t="s">
        <v>1290</v>
      </c>
      <c r="B269" t="s">
        <v>1290</v>
      </c>
      <c r="C269" t="s">
        <v>1056</v>
      </c>
      <c r="D269" t="s">
        <v>501</v>
      </c>
      <c r="E269" t="s">
        <v>501</v>
      </c>
      <c r="F269">
        <v>7309</v>
      </c>
      <c r="G269" t="s">
        <v>507</v>
      </c>
      <c r="I269" t="s">
        <v>1057</v>
      </c>
      <c r="J269">
        <v>3</v>
      </c>
      <c r="K269">
        <v>0</v>
      </c>
      <c r="L269">
        <v>-16777216</v>
      </c>
      <c r="M269">
        <v>-700</v>
      </c>
      <c r="N269">
        <v>-100</v>
      </c>
      <c r="O269" t="s">
        <v>1267</v>
      </c>
      <c r="P269" t="s">
        <v>12</v>
      </c>
      <c r="R269" t="s">
        <v>1263</v>
      </c>
      <c r="S269" t="s">
        <v>1264</v>
      </c>
      <c r="T269" t="s">
        <v>1220</v>
      </c>
      <c r="U269" t="s">
        <v>873</v>
      </c>
      <c r="V269" t="s">
        <v>1265</v>
      </c>
      <c r="W269" t="s">
        <v>1222</v>
      </c>
      <c r="X269" t="s">
        <v>16</v>
      </c>
    </row>
    <row r="270" spans="1:24" x14ac:dyDescent="0.25">
      <c r="A270" t="s">
        <v>1291</v>
      </c>
      <c r="B270" t="s">
        <v>999</v>
      </c>
      <c r="C270" t="s">
        <v>1000</v>
      </c>
      <c r="D270" t="s">
        <v>501</v>
      </c>
      <c r="E270" t="s">
        <v>501</v>
      </c>
      <c r="F270">
        <v>15841</v>
      </c>
      <c r="G270" t="s">
        <v>507</v>
      </c>
      <c r="I270" t="s">
        <v>1001</v>
      </c>
      <c r="J270">
        <v>3</v>
      </c>
      <c r="K270">
        <v>0</v>
      </c>
      <c r="L270">
        <v>-16777216</v>
      </c>
      <c r="M270" t="s">
        <v>878</v>
      </c>
      <c r="N270" t="s">
        <v>878</v>
      </c>
      <c r="O270" t="s">
        <v>1267</v>
      </c>
      <c r="P270" t="s">
        <v>12</v>
      </c>
      <c r="R270" t="s">
        <v>1263</v>
      </c>
      <c r="S270" t="s">
        <v>1264</v>
      </c>
      <c r="T270" t="s">
        <v>1220</v>
      </c>
      <c r="U270" t="s">
        <v>873</v>
      </c>
      <c r="V270" t="s">
        <v>1265</v>
      </c>
      <c r="W270" t="s">
        <v>1222</v>
      </c>
      <c r="X270" t="s">
        <v>16</v>
      </c>
    </row>
    <row r="271" spans="1:24" x14ac:dyDescent="0.25">
      <c r="A271" t="s">
        <v>1292</v>
      </c>
      <c r="B271" t="s">
        <v>1293</v>
      </c>
      <c r="C271" t="s">
        <v>986</v>
      </c>
      <c r="D271" t="s">
        <v>501</v>
      </c>
      <c r="E271" t="s">
        <v>501</v>
      </c>
      <c r="F271">
        <v>14749</v>
      </c>
      <c r="G271" t="s">
        <v>507</v>
      </c>
      <c r="I271" t="s">
        <v>987</v>
      </c>
      <c r="J271">
        <v>3</v>
      </c>
      <c r="K271">
        <v>0</v>
      </c>
      <c r="L271">
        <v>-16777216</v>
      </c>
      <c r="M271" t="s">
        <v>878</v>
      </c>
      <c r="N271" t="s">
        <v>878</v>
      </c>
      <c r="O271" t="s">
        <v>1267</v>
      </c>
      <c r="P271" t="s">
        <v>12</v>
      </c>
      <c r="R271" t="s">
        <v>1263</v>
      </c>
      <c r="S271" t="s">
        <v>1264</v>
      </c>
      <c r="T271" t="s">
        <v>1220</v>
      </c>
      <c r="U271" t="s">
        <v>873</v>
      </c>
      <c r="V271" t="s">
        <v>1265</v>
      </c>
      <c r="W271" t="s">
        <v>1222</v>
      </c>
      <c r="X271" t="s">
        <v>16</v>
      </c>
    </row>
    <row r="272" spans="1:24" x14ac:dyDescent="0.25">
      <c r="A272" t="s">
        <v>445</v>
      </c>
      <c r="B272" t="s">
        <v>1294</v>
      </c>
      <c r="C272" t="s">
        <v>976</v>
      </c>
      <c r="D272" t="s">
        <v>501</v>
      </c>
      <c r="E272" t="s">
        <v>501</v>
      </c>
      <c r="F272">
        <v>7200</v>
      </c>
      <c r="G272" t="s">
        <v>507</v>
      </c>
      <c r="I272" t="s">
        <v>977</v>
      </c>
      <c r="J272">
        <v>3</v>
      </c>
      <c r="K272">
        <v>0</v>
      </c>
      <c r="L272">
        <v>-16777216</v>
      </c>
      <c r="M272" t="s">
        <v>878</v>
      </c>
      <c r="N272" t="s">
        <v>878</v>
      </c>
      <c r="O272" t="s">
        <v>1267</v>
      </c>
      <c r="P272" t="s">
        <v>12</v>
      </c>
      <c r="S272" t="s">
        <v>1295</v>
      </c>
      <c r="T272" t="s">
        <v>1220</v>
      </c>
      <c r="U272" t="s">
        <v>873</v>
      </c>
      <c r="V272" t="s">
        <v>1296</v>
      </c>
      <c r="W272" t="s">
        <v>1222</v>
      </c>
      <c r="X272" t="s">
        <v>16</v>
      </c>
    </row>
    <row r="273" spans="1:24" x14ac:dyDescent="0.25">
      <c r="A273" t="s">
        <v>1297</v>
      </c>
      <c r="B273" t="s">
        <v>1298</v>
      </c>
      <c r="C273" t="s">
        <v>901</v>
      </c>
      <c r="D273" t="s">
        <v>501</v>
      </c>
      <c r="E273" t="s">
        <v>501</v>
      </c>
      <c r="F273">
        <v>7647</v>
      </c>
      <c r="G273" t="s">
        <v>507</v>
      </c>
      <c r="I273" t="s">
        <v>902</v>
      </c>
      <c r="J273">
        <v>3</v>
      </c>
      <c r="K273">
        <v>0</v>
      </c>
      <c r="L273">
        <v>-16777216</v>
      </c>
      <c r="M273">
        <v>20</v>
      </c>
      <c r="N273">
        <v>40</v>
      </c>
      <c r="O273" t="s">
        <v>1267</v>
      </c>
      <c r="P273" t="s">
        <v>12</v>
      </c>
      <c r="S273" t="s">
        <v>1295</v>
      </c>
      <c r="T273" t="s">
        <v>1220</v>
      </c>
      <c r="U273" t="s">
        <v>873</v>
      </c>
      <c r="V273" t="s">
        <v>1296</v>
      </c>
      <c r="W273" t="s">
        <v>1222</v>
      </c>
      <c r="X273" t="s">
        <v>16</v>
      </c>
    </row>
    <row r="274" spans="1:24" x14ac:dyDescent="0.25">
      <c r="A274" t="s">
        <v>450</v>
      </c>
      <c r="B274" t="s">
        <v>450</v>
      </c>
      <c r="C274" t="s">
        <v>450</v>
      </c>
      <c r="D274" t="s">
        <v>501</v>
      </c>
      <c r="E274" t="s">
        <v>501</v>
      </c>
      <c r="F274">
        <v>7148</v>
      </c>
      <c r="G274" t="s">
        <v>507</v>
      </c>
      <c r="I274" t="s">
        <v>966</v>
      </c>
      <c r="J274">
        <v>3</v>
      </c>
      <c r="K274">
        <v>0</v>
      </c>
      <c r="L274">
        <v>-16777216</v>
      </c>
      <c r="M274" t="s">
        <v>878</v>
      </c>
      <c r="N274" t="s">
        <v>878</v>
      </c>
      <c r="O274" t="s">
        <v>1267</v>
      </c>
      <c r="P274" t="s">
        <v>12</v>
      </c>
      <c r="S274" t="s">
        <v>1295</v>
      </c>
      <c r="T274" t="s">
        <v>1220</v>
      </c>
      <c r="U274" t="s">
        <v>873</v>
      </c>
      <c r="V274" t="s">
        <v>1296</v>
      </c>
      <c r="W274" t="s">
        <v>1222</v>
      </c>
      <c r="X274" t="s">
        <v>16</v>
      </c>
    </row>
    <row r="275" spans="1:24" x14ac:dyDescent="0.25">
      <c r="A275" t="s">
        <v>502</v>
      </c>
      <c r="B275" t="s">
        <v>223</v>
      </c>
      <c r="C275" t="s">
        <v>223</v>
      </c>
      <c r="D275" t="s">
        <v>867</v>
      </c>
      <c r="E275" t="s">
        <v>502</v>
      </c>
      <c r="F275" t="s">
        <v>502</v>
      </c>
      <c r="G275" t="s">
        <v>514</v>
      </c>
      <c r="I275" t="s">
        <v>868</v>
      </c>
      <c r="J275">
        <v>3</v>
      </c>
      <c r="K275">
        <v>0</v>
      </c>
      <c r="L275">
        <v>-16777216</v>
      </c>
      <c r="M275">
        <v>-350</v>
      </c>
      <c r="N275">
        <v>-50</v>
      </c>
      <c r="O275" t="s">
        <v>1299</v>
      </c>
      <c r="P275" t="s">
        <v>12</v>
      </c>
      <c r="S275" t="s">
        <v>1295</v>
      </c>
      <c r="T275" t="s">
        <v>1220</v>
      </c>
      <c r="U275" t="s">
        <v>873</v>
      </c>
      <c r="V275" t="s">
        <v>1296</v>
      </c>
      <c r="W275" t="s">
        <v>1222</v>
      </c>
      <c r="X275" t="s">
        <v>16</v>
      </c>
    </row>
    <row r="276" spans="1:24" x14ac:dyDescent="0.25">
      <c r="A276" t="s">
        <v>1300</v>
      </c>
      <c r="B276" t="s">
        <v>1300</v>
      </c>
      <c r="C276" t="s">
        <v>1301</v>
      </c>
      <c r="D276" t="s">
        <v>501</v>
      </c>
      <c r="E276" t="s">
        <v>501</v>
      </c>
      <c r="F276">
        <v>9608</v>
      </c>
      <c r="G276" t="s">
        <v>507</v>
      </c>
      <c r="I276" t="s">
        <v>1302</v>
      </c>
      <c r="J276">
        <v>3</v>
      </c>
      <c r="K276">
        <v>0</v>
      </c>
      <c r="L276">
        <v>-16777216</v>
      </c>
      <c r="M276" t="s">
        <v>878</v>
      </c>
      <c r="N276" t="s">
        <v>878</v>
      </c>
      <c r="O276" t="s">
        <v>1299</v>
      </c>
      <c r="P276" t="s">
        <v>12</v>
      </c>
      <c r="S276" t="s">
        <v>1295</v>
      </c>
      <c r="T276" t="s">
        <v>1220</v>
      </c>
      <c r="U276" t="s">
        <v>873</v>
      </c>
      <c r="V276" t="s">
        <v>1296</v>
      </c>
      <c r="W276" t="s">
        <v>1222</v>
      </c>
      <c r="X276" t="s">
        <v>16</v>
      </c>
    </row>
    <row r="277" spans="1:24" x14ac:dyDescent="0.25">
      <c r="A277" t="s">
        <v>1303</v>
      </c>
      <c r="B277" t="s">
        <v>1303</v>
      </c>
      <c r="C277" t="s">
        <v>1002</v>
      </c>
      <c r="D277" t="s">
        <v>501</v>
      </c>
      <c r="E277" t="s">
        <v>501</v>
      </c>
      <c r="F277">
        <v>7199</v>
      </c>
      <c r="G277" t="s">
        <v>507</v>
      </c>
      <c r="I277" t="s">
        <v>1003</v>
      </c>
      <c r="J277">
        <v>3</v>
      </c>
      <c r="K277">
        <v>0</v>
      </c>
      <c r="L277">
        <v>-16777216</v>
      </c>
      <c r="M277" t="s">
        <v>878</v>
      </c>
      <c r="N277" t="s">
        <v>878</v>
      </c>
      <c r="O277" t="s">
        <v>1299</v>
      </c>
      <c r="P277" t="s">
        <v>12</v>
      </c>
      <c r="S277" t="s">
        <v>1295</v>
      </c>
      <c r="T277" t="s">
        <v>1220</v>
      </c>
      <c r="U277" t="s">
        <v>873</v>
      </c>
      <c r="V277" t="s">
        <v>1296</v>
      </c>
      <c r="W277" t="s">
        <v>1222</v>
      </c>
      <c r="X277" t="s">
        <v>16</v>
      </c>
    </row>
    <row r="278" spans="1:24" x14ac:dyDescent="0.25">
      <c r="A278" t="s">
        <v>1304</v>
      </c>
      <c r="B278" t="s">
        <v>1305</v>
      </c>
      <c r="C278" t="s">
        <v>882</v>
      </c>
      <c r="D278" t="s">
        <v>244</v>
      </c>
      <c r="E278" t="s">
        <v>244</v>
      </c>
      <c r="F278" t="s">
        <v>260</v>
      </c>
      <c r="G278" t="s">
        <v>514</v>
      </c>
      <c r="I278" t="s">
        <v>883</v>
      </c>
      <c r="J278">
        <v>3</v>
      </c>
      <c r="K278">
        <v>0</v>
      </c>
      <c r="L278">
        <v>-16777216</v>
      </c>
      <c r="M278" t="s">
        <v>878</v>
      </c>
      <c r="N278" t="s">
        <v>878</v>
      </c>
      <c r="O278" t="s">
        <v>1299</v>
      </c>
      <c r="P278" t="s">
        <v>12</v>
      </c>
      <c r="S278" t="s">
        <v>1295</v>
      </c>
      <c r="T278" t="s">
        <v>1220</v>
      </c>
      <c r="U278" t="s">
        <v>873</v>
      </c>
      <c r="V278" t="s">
        <v>1296</v>
      </c>
      <c r="W278" t="s">
        <v>1222</v>
      </c>
      <c r="X278" t="s">
        <v>16</v>
      </c>
    </row>
    <row r="279" spans="1:24" x14ac:dyDescent="0.25">
      <c r="A279" t="s">
        <v>262</v>
      </c>
      <c r="B279" t="s">
        <v>262</v>
      </c>
      <c r="C279" t="s">
        <v>596</v>
      </c>
      <c r="D279" t="s">
        <v>867</v>
      </c>
      <c r="E279" t="s">
        <v>375</v>
      </c>
      <c r="F279" t="s">
        <v>596</v>
      </c>
      <c r="G279" t="s">
        <v>514</v>
      </c>
      <c r="I279" t="s">
        <v>877</v>
      </c>
      <c r="J279">
        <v>3</v>
      </c>
      <c r="K279">
        <v>0</v>
      </c>
      <c r="L279">
        <v>-16777216</v>
      </c>
      <c r="M279" t="s">
        <v>878</v>
      </c>
      <c r="N279" t="s">
        <v>878</v>
      </c>
      <c r="O279" t="s">
        <v>1299</v>
      </c>
      <c r="P279" t="s">
        <v>12</v>
      </c>
      <c r="S279" t="s">
        <v>1295</v>
      </c>
      <c r="T279" t="s">
        <v>1220</v>
      </c>
      <c r="U279" t="s">
        <v>873</v>
      </c>
      <c r="V279" t="s">
        <v>1296</v>
      </c>
      <c r="W279" t="s">
        <v>1222</v>
      </c>
      <c r="X279" t="s">
        <v>16</v>
      </c>
    </row>
    <row r="280" spans="1:24" x14ac:dyDescent="0.25">
      <c r="A280" t="s">
        <v>1306</v>
      </c>
      <c r="B280" t="s">
        <v>1305</v>
      </c>
      <c r="C280" t="s">
        <v>1307</v>
      </c>
      <c r="D280" t="s">
        <v>501</v>
      </c>
      <c r="E280" t="s">
        <v>501</v>
      </c>
      <c r="F280">
        <v>55012</v>
      </c>
      <c r="G280" t="s">
        <v>507</v>
      </c>
      <c r="I280" t="s">
        <v>1308</v>
      </c>
      <c r="J280">
        <v>3</v>
      </c>
      <c r="K280">
        <v>0</v>
      </c>
      <c r="L280">
        <v>-16777216</v>
      </c>
      <c r="M280" t="s">
        <v>878</v>
      </c>
      <c r="N280" t="s">
        <v>878</v>
      </c>
      <c r="O280" t="s">
        <v>1299</v>
      </c>
      <c r="P280" t="s">
        <v>12</v>
      </c>
      <c r="S280" t="s">
        <v>1295</v>
      </c>
      <c r="T280" t="s">
        <v>1220</v>
      </c>
      <c r="U280" t="s">
        <v>873</v>
      </c>
      <c r="V280" t="s">
        <v>1296</v>
      </c>
      <c r="W280" t="s">
        <v>1222</v>
      </c>
      <c r="X280" t="s">
        <v>16</v>
      </c>
    </row>
    <row r="281" spans="1:24" x14ac:dyDescent="0.25">
      <c r="A281" t="s">
        <v>1309</v>
      </c>
      <c r="B281" t="s">
        <v>1305</v>
      </c>
      <c r="C281" t="s">
        <v>1310</v>
      </c>
      <c r="D281" t="s">
        <v>501</v>
      </c>
      <c r="E281" t="s">
        <v>501</v>
      </c>
      <c r="F281">
        <v>55011</v>
      </c>
      <c r="G281" t="s">
        <v>507</v>
      </c>
      <c r="I281" t="s">
        <v>1311</v>
      </c>
      <c r="J281">
        <v>3</v>
      </c>
      <c r="K281">
        <v>0</v>
      </c>
      <c r="L281">
        <v>-16777216</v>
      </c>
      <c r="M281" t="s">
        <v>878</v>
      </c>
      <c r="N281" t="s">
        <v>878</v>
      </c>
      <c r="O281" t="s">
        <v>1299</v>
      </c>
      <c r="P281" t="s">
        <v>12</v>
      </c>
      <c r="S281" t="s">
        <v>1295</v>
      </c>
      <c r="T281" t="s">
        <v>1220</v>
      </c>
      <c r="U281" t="s">
        <v>873</v>
      </c>
      <c r="V281" t="s">
        <v>1296</v>
      </c>
      <c r="W281" t="s">
        <v>1222</v>
      </c>
      <c r="X281" t="s">
        <v>16</v>
      </c>
    </row>
    <row r="282" spans="1:24" x14ac:dyDescent="0.25">
      <c r="A282" t="s">
        <v>1312</v>
      </c>
      <c r="B282" t="s">
        <v>1305</v>
      </c>
      <c r="C282" t="s">
        <v>1313</v>
      </c>
      <c r="D282" t="s">
        <v>501</v>
      </c>
      <c r="E282" t="s">
        <v>501</v>
      </c>
      <c r="F282">
        <v>24966</v>
      </c>
      <c r="G282" t="s">
        <v>507</v>
      </c>
      <c r="I282" t="s">
        <v>1314</v>
      </c>
      <c r="J282">
        <v>3</v>
      </c>
      <c r="K282">
        <v>0</v>
      </c>
      <c r="L282">
        <v>-16777216</v>
      </c>
      <c r="M282" t="s">
        <v>878</v>
      </c>
      <c r="N282" t="s">
        <v>878</v>
      </c>
      <c r="O282" t="s">
        <v>1299</v>
      </c>
      <c r="P282" t="s">
        <v>12</v>
      </c>
      <c r="S282" t="s">
        <v>1295</v>
      </c>
      <c r="T282" t="s">
        <v>1220</v>
      </c>
      <c r="U282" t="s">
        <v>873</v>
      </c>
      <c r="V282" t="s">
        <v>1296</v>
      </c>
      <c r="W282" t="s">
        <v>1222</v>
      </c>
      <c r="X282" t="s">
        <v>16</v>
      </c>
    </row>
    <row r="283" spans="1:24" x14ac:dyDescent="0.25">
      <c r="A283" t="s">
        <v>1315</v>
      </c>
      <c r="B283" t="s">
        <v>1305</v>
      </c>
      <c r="C283" t="s">
        <v>1316</v>
      </c>
      <c r="D283" t="s">
        <v>501</v>
      </c>
      <c r="E283" t="s">
        <v>501</v>
      </c>
      <c r="F283">
        <v>24965</v>
      </c>
      <c r="G283" t="s">
        <v>507</v>
      </c>
      <c r="I283" t="s">
        <v>1317</v>
      </c>
      <c r="J283">
        <v>3</v>
      </c>
      <c r="K283">
        <v>0</v>
      </c>
      <c r="L283">
        <v>-16777216</v>
      </c>
      <c r="M283" t="s">
        <v>878</v>
      </c>
      <c r="N283" t="s">
        <v>878</v>
      </c>
      <c r="O283" t="s">
        <v>1299</v>
      </c>
      <c r="P283" t="s">
        <v>12</v>
      </c>
      <c r="S283" t="s">
        <v>1295</v>
      </c>
      <c r="T283" t="s">
        <v>1220</v>
      </c>
      <c r="U283" t="s">
        <v>873</v>
      </c>
      <c r="V283" t="s">
        <v>1296</v>
      </c>
      <c r="W283" t="s">
        <v>1222</v>
      </c>
      <c r="X283" t="s">
        <v>16</v>
      </c>
    </row>
    <row r="284" spans="1:24" x14ac:dyDescent="0.25">
      <c r="A284" t="s">
        <v>1318</v>
      </c>
      <c r="B284" t="s">
        <v>1318</v>
      </c>
      <c r="C284" t="s">
        <v>1319</v>
      </c>
      <c r="D284" t="s">
        <v>501</v>
      </c>
      <c r="E284" t="s">
        <v>501</v>
      </c>
      <c r="F284">
        <v>15900</v>
      </c>
      <c r="G284" t="s">
        <v>507</v>
      </c>
      <c r="I284" t="s">
        <v>1320</v>
      </c>
      <c r="J284">
        <v>3</v>
      </c>
      <c r="K284">
        <v>0</v>
      </c>
      <c r="L284">
        <v>-16777216</v>
      </c>
      <c r="M284">
        <v>20</v>
      </c>
      <c r="N284">
        <v>80</v>
      </c>
      <c r="O284" t="s">
        <v>1299</v>
      </c>
      <c r="P284" t="s">
        <v>12</v>
      </c>
      <c r="S284" t="s">
        <v>1295</v>
      </c>
      <c r="T284" t="s">
        <v>1220</v>
      </c>
      <c r="U284" t="s">
        <v>873</v>
      </c>
      <c r="V284" t="s">
        <v>1296</v>
      </c>
      <c r="W284" t="s">
        <v>1222</v>
      </c>
      <c r="X284" t="s">
        <v>16</v>
      </c>
    </row>
    <row r="285" spans="1:24" x14ac:dyDescent="0.25">
      <c r="A285" t="s">
        <v>1321</v>
      </c>
      <c r="B285" t="s">
        <v>1321</v>
      </c>
      <c r="C285" t="s">
        <v>1322</v>
      </c>
      <c r="D285" t="s">
        <v>244</v>
      </c>
      <c r="E285" t="s">
        <v>535</v>
      </c>
      <c r="F285">
        <v>16656</v>
      </c>
      <c r="G285" t="s">
        <v>507</v>
      </c>
      <c r="I285" t="s">
        <v>1323</v>
      </c>
      <c r="J285">
        <v>3</v>
      </c>
      <c r="K285">
        <v>0</v>
      </c>
      <c r="L285">
        <v>-16777216</v>
      </c>
      <c r="M285" t="s">
        <v>878</v>
      </c>
      <c r="N285" t="s">
        <v>878</v>
      </c>
      <c r="O285" t="s">
        <v>1299</v>
      </c>
      <c r="P285" t="s">
        <v>12</v>
      </c>
      <c r="S285" t="s">
        <v>1295</v>
      </c>
      <c r="T285" t="s">
        <v>1220</v>
      </c>
      <c r="U285" t="s">
        <v>873</v>
      </c>
      <c r="V285" t="s">
        <v>1296</v>
      </c>
      <c r="W285" t="s">
        <v>1222</v>
      </c>
      <c r="X285" t="s">
        <v>16</v>
      </c>
    </row>
    <row r="286" spans="1:24" x14ac:dyDescent="0.25">
      <c r="A286" t="s">
        <v>1324</v>
      </c>
      <c r="B286" t="s">
        <v>1324</v>
      </c>
      <c r="C286" t="s">
        <v>1325</v>
      </c>
      <c r="D286" t="s">
        <v>500</v>
      </c>
      <c r="E286" t="s">
        <v>503</v>
      </c>
      <c r="F286" t="s">
        <v>537</v>
      </c>
      <c r="G286" t="s">
        <v>514</v>
      </c>
      <c r="I286" t="s">
        <v>1320</v>
      </c>
      <c r="J286">
        <v>3</v>
      </c>
      <c r="K286">
        <v>1</v>
      </c>
      <c r="L286">
        <v>-16777216</v>
      </c>
      <c r="M286" t="s">
        <v>878</v>
      </c>
      <c r="N286" t="s">
        <v>878</v>
      </c>
      <c r="O286" t="s">
        <v>1299</v>
      </c>
      <c r="P286" t="s">
        <v>12</v>
      </c>
      <c r="S286" t="s">
        <v>1295</v>
      </c>
      <c r="T286" t="s">
        <v>1220</v>
      </c>
      <c r="U286" t="s">
        <v>873</v>
      </c>
      <c r="V286" t="s">
        <v>1296</v>
      </c>
      <c r="W286" t="s">
        <v>1222</v>
      </c>
      <c r="X286" t="s">
        <v>16</v>
      </c>
    </row>
    <row r="287" spans="1:24" x14ac:dyDescent="0.25">
      <c r="A287" t="s">
        <v>1326</v>
      </c>
      <c r="B287" t="s">
        <v>1326</v>
      </c>
      <c r="C287" t="s">
        <v>1301</v>
      </c>
      <c r="D287" t="s">
        <v>501</v>
      </c>
      <c r="E287" t="s">
        <v>501</v>
      </c>
      <c r="F287">
        <v>9608</v>
      </c>
      <c r="G287" t="s">
        <v>507</v>
      </c>
      <c r="I287" t="s">
        <v>1302</v>
      </c>
      <c r="J287">
        <v>3</v>
      </c>
      <c r="K287">
        <v>0</v>
      </c>
      <c r="L287">
        <v>-16777216</v>
      </c>
      <c r="M287" t="s">
        <v>878</v>
      </c>
      <c r="N287" t="s">
        <v>878</v>
      </c>
      <c r="O287" t="s">
        <v>1299</v>
      </c>
      <c r="P287" t="s">
        <v>12</v>
      </c>
      <c r="S287" t="s">
        <v>1295</v>
      </c>
      <c r="T287" t="s">
        <v>1220</v>
      </c>
      <c r="U287" t="s">
        <v>873</v>
      </c>
      <c r="V287" t="s">
        <v>1296</v>
      </c>
      <c r="W287" t="s">
        <v>1222</v>
      </c>
      <c r="X287" t="s">
        <v>16</v>
      </c>
    </row>
    <row r="288" spans="1:24" x14ac:dyDescent="0.25">
      <c r="A288" t="s">
        <v>1327</v>
      </c>
      <c r="B288" t="s">
        <v>1327</v>
      </c>
      <c r="C288" t="s">
        <v>1002</v>
      </c>
      <c r="D288" t="s">
        <v>501</v>
      </c>
      <c r="E288" t="s">
        <v>501</v>
      </c>
      <c r="F288">
        <v>7199</v>
      </c>
      <c r="G288" t="s">
        <v>507</v>
      </c>
      <c r="I288" t="s">
        <v>1003</v>
      </c>
      <c r="J288">
        <v>3</v>
      </c>
      <c r="K288">
        <v>0</v>
      </c>
      <c r="L288">
        <v>-16777216</v>
      </c>
      <c r="M288" t="s">
        <v>878</v>
      </c>
      <c r="N288" t="s">
        <v>878</v>
      </c>
      <c r="O288" t="s">
        <v>1299</v>
      </c>
      <c r="P288" t="s">
        <v>12</v>
      </c>
      <c r="S288" t="s">
        <v>1295</v>
      </c>
      <c r="T288" t="s">
        <v>1220</v>
      </c>
      <c r="U288" t="s">
        <v>873</v>
      </c>
      <c r="V288" t="s">
        <v>1296</v>
      </c>
      <c r="W288" t="s">
        <v>1222</v>
      </c>
      <c r="X288" t="s">
        <v>16</v>
      </c>
    </row>
    <row r="289" spans="1:24" x14ac:dyDescent="0.25">
      <c r="A289" t="s">
        <v>1328</v>
      </c>
      <c r="B289" t="s">
        <v>1328</v>
      </c>
      <c r="C289" t="s">
        <v>885</v>
      </c>
      <c r="D289" t="s">
        <v>375</v>
      </c>
      <c r="E289" t="s">
        <v>375</v>
      </c>
      <c r="F289" t="s">
        <v>426</v>
      </c>
      <c r="G289" t="s">
        <v>514</v>
      </c>
      <c r="I289" t="s">
        <v>886</v>
      </c>
      <c r="J289">
        <v>3</v>
      </c>
      <c r="K289">
        <v>0</v>
      </c>
      <c r="L289">
        <v>-16777216</v>
      </c>
      <c r="M289" t="s">
        <v>878</v>
      </c>
      <c r="N289" t="s">
        <v>878</v>
      </c>
      <c r="O289" t="s">
        <v>1299</v>
      </c>
      <c r="P289" t="s">
        <v>12</v>
      </c>
      <c r="S289" t="s">
        <v>1295</v>
      </c>
      <c r="T289" t="s">
        <v>1220</v>
      </c>
      <c r="U289" t="s">
        <v>873</v>
      </c>
      <c r="V289" t="s">
        <v>1296</v>
      </c>
      <c r="W289" t="s">
        <v>1222</v>
      </c>
      <c r="X289" t="s">
        <v>16</v>
      </c>
    </row>
    <row r="290" spans="1:24" x14ac:dyDescent="0.25">
      <c r="A290" t="s">
        <v>1329</v>
      </c>
      <c r="B290" t="s">
        <v>1329</v>
      </c>
      <c r="C290" t="s">
        <v>429</v>
      </c>
      <c r="D290" t="s">
        <v>500</v>
      </c>
      <c r="E290" t="s">
        <v>503</v>
      </c>
      <c r="F290">
        <v>14544</v>
      </c>
      <c r="G290" t="s">
        <v>507</v>
      </c>
      <c r="I290" t="s">
        <v>1330</v>
      </c>
      <c r="J290">
        <v>3</v>
      </c>
      <c r="K290">
        <v>1</v>
      </c>
      <c r="L290">
        <v>-16777216</v>
      </c>
      <c r="M290" t="s">
        <v>878</v>
      </c>
      <c r="N290" t="s">
        <v>878</v>
      </c>
      <c r="O290" t="s">
        <v>1299</v>
      </c>
      <c r="P290" t="s">
        <v>12</v>
      </c>
      <c r="S290" t="s">
        <v>1295</v>
      </c>
      <c r="T290" t="s">
        <v>1220</v>
      </c>
      <c r="U290" t="s">
        <v>873</v>
      </c>
      <c r="V290" t="s">
        <v>1296</v>
      </c>
      <c r="W290" t="s">
        <v>1222</v>
      </c>
      <c r="X290" t="s">
        <v>16</v>
      </c>
    </row>
    <row r="291" spans="1:24" x14ac:dyDescent="0.25">
      <c r="A291" t="s">
        <v>1331</v>
      </c>
      <c r="B291" t="s">
        <v>1305</v>
      </c>
      <c r="C291" t="s">
        <v>1332</v>
      </c>
      <c r="D291" t="s">
        <v>501</v>
      </c>
      <c r="E291" t="s">
        <v>501</v>
      </c>
      <c r="F291">
        <v>265331</v>
      </c>
      <c r="G291" t="s">
        <v>507</v>
      </c>
      <c r="I291" t="s">
        <v>1333</v>
      </c>
      <c r="J291">
        <v>3</v>
      </c>
      <c r="K291">
        <v>0</v>
      </c>
      <c r="L291">
        <v>-16777216</v>
      </c>
      <c r="M291" t="s">
        <v>878</v>
      </c>
      <c r="N291" t="s">
        <v>878</v>
      </c>
      <c r="O291" t="s">
        <v>1299</v>
      </c>
      <c r="P291" t="s">
        <v>12</v>
      </c>
      <c r="S291" t="s">
        <v>1295</v>
      </c>
      <c r="T291" t="s">
        <v>1220</v>
      </c>
      <c r="U291" t="s">
        <v>873</v>
      </c>
      <c r="V291" t="s">
        <v>1296</v>
      </c>
      <c r="W291" t="s">
        <v>1222</v>
      </c>
      <c r="X291" t="s">
        <v>16</v>
      </c>
    </row>
    <row r="292" spans="1:24" x14ac:dyDescent="0.25">
      <c r="A292" t="s">
        <v>1334</v>
      </c>
      <c r="B292" t="s">
        <v>1305</v>
      </c>
      <c r="C292" t="s">
        <v>885</v>
      </c>
      <c r="D292" t="s">
        <v>375</v>
      </c>
      <c r="E292" t="s">
        <v>375</v>
      </c>
      <c r="F292" t="s">
        <v>426</v>
      </c>
      <c r="G292" t="s">
        <v>514</v>
      </c>
      <c r="I292" t="s">
        <v>886</v>
      </c>
      <c r="J292">
        <v>3</v>
      </c>
      <c r="K292">
        <v>0</v>
      </c>
      <c r="L292">
        <v>-16777216</v>
      </c>
      <c r="M292" t="s">
        <v>878</v>
      </c>
      <c r="N292" t="s">
        <v>878</v>
      </c>
      <c r="O292" t="s">
        <v>1299</v>
      </c>
      <c r="P292" t="s">
        <v>12</v>
      </c>
      <c r="S292" t="s">
        <v>1295</v>
      </c>
      <c r="T292" t="s">
        <v>1220</v>
      </c>
      <c r="U292" t="s">
        <v>873</v>
      </c>
      <c r="V292" t="s">
        <v>1296</v>
      </c>
      <c r="W292" t="s">
        <v>1222</v>
      </c>
      <c r="X292" t="s">
        <v>16</v>
      </c>
    </row>
    <row r="293" spans="1:24" x14ac:dyDescent="0.25">
      <c r="A293" t="s">
        <v>429</v>
      </c>
      <c r="B293" t="s">
        <v>429</v>
      </c>
      <c r="C293" t="s">
        <v>429</v>
      </c>
      <c r="D293" t="s">
        <v>501</v>
      </c>
      <c r="E293" t="s">
        <v>501</v>
      </c>
      <c r="F293">
        <v>14544</v>
      </c>
      <c r="G293" t="s">
        <v>507</v>
      </c>
      <c r="I293" t="s">
        <v>1330</v>
      </c>
      <c r="J293">
        <v>3</v>
      </c>
      <c r="K293">
        <v>0</v>
      </c>
      <c r="L293">
        <v>-16777216</v>
      </c>
      <c r="M293">
        <v>-20</v>
      </c>
      <c r="N293">
        <v>40</v>
      </c>
      <c r="O293" t="s">
        <v>1299</v>
      </c>
      <c r="P293" t="s">
        <v>12</v>
      </c>
      <c r="S293" t="s">
        <v>1295</v>
      </c>
      <c r="T293" t="s">
        <v>1220</v>
      </c>
      <c r="U293" t="s">
        <v>873</v>
      </c>
      <c r="V293" t="s">
        <v>1296</v>
      </c>
      <c r="W293" t="s">
        <v>1222</v>
      </c>
      <c r="X293" t="s">
        <v>16</v>
      </c>
    </row>
    <row r="294" spans="1:24" x14ac:dyDescent="0.25">
      <c r="A294" t="s">
        <v>1335</v>
      </c>
      <c r="B294" t="s">
        <v>1335</v>
      </c>
      <c r="C294" t="s">
        <v>1335</v>
      </c>
      <c r="D294" t="s">
        <v>501</v>
      </c>
      <c r="E294" t="s">
        <v>501</v>
      </c>
      <c r="F294">
        <v>16202</v>
      </c>
      <c r="G294" t="s">
        <v>507</v>
      </c>
      <c r="I294" t="s">
        <v>1336</v>
      </c>
      <c r="J294">
        <v>3</v>
      </c>
      <c r="K294">
        <v>0</v>
      </c>
      <c r="L294">
        <v>-16777216</v>
      </c>
      <c r="M294" t="s">
        <v>878</v>
      </c>
      <c r="N294" t="s">
        <v>878</v>
      </c>
      <c r="O294" t="s">
        <v>1299</v>
      </c>
      <c r="P294" t="s">
        <v>12</v>
      </c>
      <c r="S294" t="s">
        <v>1295</v>
      </c>
      <c r="T294" t="s">
        <v>1220</v>
      </c>
      <c r="U294" t="s">
        <v>873</v>
      </c>
      <c r="V294" t="s">
        <v>1296</v>
      </c>
      <c r="W294" t="s">
        <v>1222</v>
      </c>
      <c r="X294" t="s">
        <v>16</v>
      </c>
    </row>
    <row r="295" spans="1:24" x14ac:dyDescent="0.25">
      <c r="A295" t="s">
        <v>1077</v>
      </c>
      <c r="B295" t="s">
        <v>1077</v>
      </c>
      <c r="C295" t="s">
        <v>1337</v>
      </c>
      <c r="D295" t="s">
        <v>244</v>
      </c>
      <c r="E295" t="s">
        <v>535</v>
      </c>
      <c r="F295">
        <v>224275</v>
      </c>
      <c r="G295" t="s">
        <v>507</v>
      </c>
      <c r="I295" t="s">
        <v>1338</v>
      </c>
      <c r="J295">
        <v>3</v>
      </c>
      <c r="K295">
        <v>0</v>
      </c>
      <c r="L295">
        <v>-16777216</v>
      </c>
      <c r="M295" t="s">
        <v>878</v>
      </c>
      <c r="N295" t="s">
        <v>878</v>
      </c>
      <c r="O295" t="s">
        <v>1299</v>
      </c>
      <c r="P295" t="s">
        <v>12</v>
      </c>
      <c r="S295" t="s">
        <v>1295</v>
      </c>
      <c r="T295" t="s">
        <v>1220</v>
      </c>
      <c r="U295" t="s">
        <v>873</v>
      </c>
      <c r="V295" t="s">
        <v>1296</v>
      </c>
      <c r="W295" t="s">
        <v>1222</v>
      </c>
      <c r="X295" t="s">
        <v>16</v>
      </c>
    </row>
    <row r="296" spans="1:24" x14ac:dyDescent="0.25">
      <c r="A296" t="s">
        <v>887</v>
      </c>
      <c r="B296" t="s">
        <v>888</v>
      </c>
      <c r="C296" t="s">
        <v>889</v>
      </c>
      <c r="D296" t="s">
        <v>889</v>
      </c>
      <c r="E296" t="s">
        <v>48</v>
      </c>
      <c r="F296">
        <v>11296</v>
      </c>
      <c r="G296" t="s">
        <v>577</v>
      </c>
      <c r="I296" t="s">
        <v>890</v>
      </c>
      <c r="J296">
        <v>3</v>
      </c>
      <c r="K296">
        <v>0</v>
      </c>
      <c r="L296">
        <v>-16777216</v>
      </c>
      <c r="M296" t="s">
        <v>878</v>
      </c>
      <c r="N296" t="s">
        <v>878</v>
      </c>
      <c r="O296" t="s">
        <v>1299</v>
      </c>
      <c r="P296" t="s">
        <v>12</v>
      </c>
      <c r="S296" t="s">
        <v>1295</v>
      </c>
      <c r="T296" t="s">
        <v>1220</v>
      </c>
      <c r="U296" t="s">
        <v>873</v>
      </c>
      <c r="V296" t="s">
        <v>1296</v>
      </c>
      <c r="W296" t="s">
        <v>1222</v>
      </c>
      <c r="X296" t="s">
        <v>16</v>
      </c>
    </row>
    <row r="297" spans="1:24" x14ac:dyDescent="0.25">
      <c r="A297" t="s">
        <v>591</v>
      </c>
      <c r="B297" t="s">
        <v>888</v>
      </c>
      <c r="C297" t="s">
        <v>889</v>
      </c>
      <c r="D297" t="s">
        <v>889</v>
      </c>
      <c r="E297" t="s">
        <v>48</v>
      </c>
      <c r="F297">
        <v>11296</v>
      </c>
      <c r="G297" t="s">
        <v>577</v>
      </c>
      <c r="I297" t="s">
        <v>890</v>
      </c>
      <c r="J297">
        <v>3</v>
      </c>
      <c r="K297">
        <v>0</v>
      </c>
      <c r="L297">
        <v>-16777216</v>
      </c>
      <c r="M297" t="s">
        <v>878</v>
      </c>
      <c r="N297" t="s">
        <v>878</v>
      </c>
      <c r="O297" t="s">
        <v>1299</v>
      </c>
      <c r="P297" t="s">
        <v>12</v>
      </c>
      <c r="S297" t="s">
        <v>1295</v>
      </c>
      <c r="T297" t="s">
        <v>1220</v>
      </c>
      <c r="U297" t="s">
        <v>873</v>
      </c>
      <c r="V297" t="s">
        <v>1296</v>
      </c>
      <c r="W297" t="s">
        <v>1222</v>
      </c>
      <c r="X297" t="s">
        <v>16</v>
      </c>
    </row>
    <row r="298" spans="1:24" x14ac:dyDescent="0.25">
      <c r="A298" t="s">
        <v>912</v>
      </c>
      <c r="B298" t="s">
        <v>888</v>
      </c>
      <c r="C298" t="s">
        <v>889</v>
      </c>
      <c r="D298" t="s">
        <v>889</v>
      </c>
      <c r="E298" t="s">
        <v>48</v>
      </c>
      <c r="F298">
        <v>11296</v>
      </c>
      <c r="G298" t="s">
        <v>577</v>
      </c>
      <c r="I298" t="s">
        <v>890</v>
      </c>
      <c r="J298">
        <v>3</v>
      </c>
      <c r="K298">
        <v>0</v>
      </c>
      <c r="L298">
        <v>-16777216</v>
      </c>
      <c r="M298" t="s">
        <v>878</v>
      </c>
      <c r="N298" t="s">
        <v>878</v>
      </c>
      <c r="O298" t="s">
        <v>1299</v>
      </c>
      <c r="P298" t="s">
        <v>12</v>
      </c>
      <c r="S298" t="s">
        <v>1339</v>
      </c>
      <c r="T298" t="s">
        <v>1220</v>
      </c>
      <c r="U298" t="s">
        <v>873</v>
      </c>
      <c r="V298" t="s">
        <v>1340</v>
      </c>
      <c r="W298" t="s">
        <v>1222</v>
      </c>
      <c r="X298" t="s">
        <v>16</v>
      </c>
    </row>
    <row r="299" spans="1:24" x14ac:dyDescent="0.25">
      <c r="A299" t="s">
        <v>1154</v>
      </c>
      <c r="B299" t="s">
        <v>888</v>
      </c>
      <c r="C299" t="s">
        <v>889</v>
      </c>
      <c r="D299" t="s">
        <v>889</v>
      </c>
      <c r="E299" t="s">
        <v>48</v>
      </c>
      <c r="F299">
        <v>11296</v>
      </c>
      <c r="G299" t="s">
        <v>577</v>
      </c>
      <c r="I299" t="s">
        <v>890</v>
      </c>
      <c r="J299">
        <v>3</v>
      </c>
      <c r="K299">
        <v>0</v>
      </c>
      <c r="L299">
        <v>-16777216</v>
      </c>
      <c r="M299" t="s">
        <v>878</v>
      </c>
      <c r="N299" t="s">
        <v>878</v>
      </c>
      <c r="O299" t="s">
        <v>1299</v>
      </c>
      <c r="P299" t="s">
        <v>12</v>
      </c>
      <c r="S299" t="s">
        <v>1339</v>
      </c>
      <c r="T299" t="s">
        <v>1220</v>
      </c>
      <c r="U299" t="s">
        <v>873</v>
      </c>
      <c r="V299" t="s">
        <v>1340</v>
      </c>
      <c r="W299" t="s">
        <v>1222</v>
      </c>
      <c r="X299" t="s">
        <v>16</v>
      </c>
    </row>
    <row r="300" spans="1:24" x14ac:dyDescent="0.25">
      <c r="A300" t="s">
        <v>1155</v>
      </c>
      <c r="B300" t="s">
        <v>888</v>
      </c>
      <c r="C300" t="s">
        <v>889</v>
      </c>
      <c r="D300" t="s">
        <v>889</v>
      </c>
      <c r="E300" t="s">
        <v>48</v>
      </c>
      <c r="F300">
        <v>11296</v>
      </c>
      <c r="G300" t="s">
        <v>577</v>
      </c>
      <c r="I300" t="s">
        <v>890</v>
      </c>
      <c r="J300">
        <v>3</v>
      </c>
      <c r="K300">
        <v>0</v>
      </c>
      <c r="L300">
        <v>-16777216</v>
      </c>
      <c r="M300" t="s">
        <v>878</v>
      </c>
      <c r="N300" t="s">
        <v>878</v>
      </c>
      <c r="O300" t="s">
        <v>1299</v>
      </c>
      <c r="P300" t="s">
        <v>12</v>
      </c>
      <c r="S300" t="s">
        <v>1339</v>
      </c>
      <c r="T300" t="s">
        <v>1220</v>
      </c>
      <c r="U300" t="s">
        <v>873</v>
      </c>
      <c r="V300" t="s">
        <v>1340</v>
      </c>
      <c r="W300" t="s">
        <v>1222</v>
      </c>
      <c r="X300" t="s">
        <v>16</v>
      </c>
    </row>
    <row r="301" spans="1:24" x14ac:dyDescent="0.25">
      <c r="A301" t="s">
        <v>502</v>
      </c>
      <c r="B301" t="s">
        <v>1223</v>
      </c>
      <c r="C301" t="s">
        <v>223</v>
      </c>
      <c r="D301" t="s">
        <v>867</v>
      </c>
      <c r="E301" t="s">
        <v>502</v>
      </c>
      <c r="F301" t="s">
        <v>502</v>
      </c>
      <c r="G301" t="s">
        <v>514</v>
      </c>
      <c r="I301" t="s">
        <v>868</v>
      </c>
      <c r="J301">
        <v>3</v>
      </c>
      <c r="K301">
        <v>0</v>
      </c>
      <c r="L301">
        <v>-16777216</v>
      </c>
      <c r="M301">
        <v>-350</v>
      </c>
      <c r="N301">
        <v>-50</v>
      </c>
      <c r="O301" t="s">
        <v>1341</v>
      </c>
      <c r="P301" t="s">
        <v>12</v>
      </c>
      <c r="Q301" t="s">
        <v>1342</v>
      </c>
      <c r="S301" t="s">
        <v>1339</v>
      </c>
      <c r="T301" t="s">
        <v>1220</v>
      </c>
      <c r="U301" t="s">
        <v>873</v>
      </c>
      <c r="V301" t="s">
        <v>1340</v>
      </c>
      <c r="W301" t="s">
        <v>1222</v>
      </c>
      <c r="X301" t="s">
        <v>16</v>
      </c>
    </row>
    <row r="302" spans="1:24" x14ac:dyDescent="0.25">
      <c r="A302" t="s">
        <v>262</v>
      </c>
      <c r="C302" t="s">
        <v>596</v>
      </c>
      <c r="D302" t="s">
        <v>867</v>
      </c>
      <c r="E302" t="s">
        <v>375</v>
      </c>
      <c r="F302" t="s">
        <v>596</v>
      </c>
      <c r="G302" t="s">
        <v>514</v>
      </c>
      <c r="I302" t="s">
        <v>877</v>
      </c>
      <c r="J302">
        <v>3</v>
      </c>
      <c r="K302">
        <v>0</v>
      </c>
      <c r="L302">
        <v>-16777216</v>
      </c>
      <c r="M302" t="s">
        <v>878</v>
      </c>
      <c r="N302" t="s">
        <v>878</v>
      </c>
      <c r="O302" t="s">
        <v>1341</v>
      </c>
      <c r="P302" t="s">
        <v>12</v>
      </c>
      <c r="Q302" t="s">
        <v>1342</v>
      </c>
      <c r="S302" t="s">
        <v>1339</v>
      </c>
      <c r="T302" t="s">
        <v>1220</v>
      </c>
      <c r="U302" t="s">
        <v>873</v>
      </c>
      <c r="V302" t="s">
        <v>1340</v>
      </c>
      <c r="W302" t="s">
        <v>1222</v>
      </c>
      <c r="X302" t="s">
        <v>16</v>
      </c>
    </row>
    <row r="303" spans="1:24" x14ac:dyDescent="0.25">
      <c r="A303" t="s">
        <v>1343</v>
      </c>
      <c r="C303" t="s">
        <v>879</v>
      </c>
      <c r="D303" t="s">
        <v>270</v>
      </c>
      <c r="E303" t="s">
        <v>270</v>
      </c>
      <c r="F303" t="s">
        <v>515</v>
      </c>
      <c r="G303" t="s">
        <v>514</v>
      </c>
      <c r="I303" t="s">
        <v>880</v>
      </c>
      <c r="J303">
        <v>3</v>
      </c>
      <c r="K303">
        <v>0</v>
      </c>
      <c r="L303">
        <v>-16777216</v>
      </c>
      <c r="M303" t="s">
        <v>878</v>
      </c>
      <c r="N303" t="s">
        <v>878</v>
      </c>
      <c r="O303" t="s">
        <v>1341</v>
      </c>
      <c r="P303" t="s">
        <v>12</v>
      </c>
      <c r="Q303" t="s">
        <v>1342</v>
      </c>
      <c r="S303" t="s">
        <v>1339</v>
      </c>
      <c r="T303" t="s">
        <v>1220</v>
      </c>
      <c r="U303" t="s">
        <v>873</v>
      </c>
      <c r="V303" t="s">
        <v>1340</v>
      </c>
      <c r="W303" t="s">
        <v>1222</v>
      </c>
      <c r="X303" t="s">
        <v>16</v>
      </c>
    </row>
    <row r="304" spans="1:24" x14ac:dyDescent="0.25">
      <c r="A304" t="s">
        <v>1344</v>
      </c>
      <c r="C304" t="s">
        <v>1345</v>
      </c>
      <c r="D304" t="s">
        <v>270</v>
      </c>
      <c r="E304" t="s">
        <v>535</v>
      </c>
      <c r="F304" t="s">
        <v>271</v>
      </c>
      <c r="G304" t="s">
        <v>514</v>
      </c>
      <c r="I304" t="s">
        <v>880</v>
      </c>
      <c r="J304">
        <v>3</v>
      </c>
      <c r="K304">
        <v>0</v>
      </c>
      <c r="L304">
        <v>-16777216</v>
      </c>
      <c r="M304" t="s">
        <v>878</v>
      </c>
      <c r="N304" t="s">
        <v>878</v>
      </c>
      <c r="O304" t="s">
        <v>1341</v>
      </c>
      <c r="P304" t="s">
        <v>12</v>
      </c>
      <c r="Q304" t="s">
        <v>1342</v>
      </c>
      <c r="S304" t="s">
        <v>1339</v>
      </c>
      <c r="T304" t="s">
        <v>1220</v>
      </c>
      <c r="U304" t="s">
        <v>873</v>
      </c>
      <c r="V304" t="s">
        <v>1340</v>
      </c>
      <c r="W304" t="s">
        <v>1222</v>
      </c>
      <c r="X304" t="s">
        <v>16</v>
      </c>
    </row>
    <row r="305" spans="1:24" x14ac:dyDescent="0.25">
      <c r="A305" t="s">
        <v>1346</v>
      </c>
      <c r="C305" t="s">
        <v>881</v>
      </c>
      <c r="D305" t="s">
        <v>244</v>
      </c>
      <c r="E305" t="s">
        <v>244</v>
      </c>
      <c r="F305" t="s">
        <v>576</v>
      </c>
      <c r="G305" t="s">
        <v>514</v>
      </c>
      <c r="I305" t="s">
        <v>883</v>
      </c>
      <c r="J305">
        <v>3</v>
      </c>
      <c r="K305">
        <v>0</v>
      </c>
      <c r="L305">
        <v>-16777216</v>
      </c>
      <c r="M305" t="s">
        <v>878</v>
      </c>
      <c r="N305" t="s">
        <v>878</v>
      </c>
      <c r="O305" t="s">
        <v>1341</v>
      </c>
      <c r="P305" t="s">
        <v>12</v>
      </c>
      <c r="Q305" t="s">
        <v>1342</v>
      </c>
      <c r="S305" t="s">
        <v>1339</v>
      </c>
      <c r="T305" t="s">
        <v>1220</v>
      </c>
      <c r="U305" t="s">
        <v>873</v>
      </c>
      <c r="V305" t="s">
        <v>1340</v>
      </c>
      <c r="W305" t="s">
        <v>1222</v>
      </c>
      <c r="X305" t="s">
        <v>16</v>
      </c>
    </row>
    <row r="306" spans="1:24" x14ac:dyDescent="0.25">
      <c r="A306" t="s">
        <v>1347</v>
      </c>
      <c r="C306" t="s">
        <v>1167</v>
      </c>
      <c r="D306" t="s">
        <v>244</v>
      </c>
      <c r="E306" t="s">
        <v>535</v>
      </c>
      <c r="F306" t="s">
        <v>536</v>
      </c>
      <c r="G306" t="s">
        <v>514</v>
      </c>
      <c r="I306" t="s">
        <v>1168</v>
      </c>
      <c r="J306">
        <v>3</v>
      </c>
      <c r="K306">
        <v>0</v>
      </c>
      <c r="L306">
        <v>-16777216</v>
      </c>
      <c r="M306" t="s">
        <v>878</v>
      </c>
      <c r="N306" t="s">
        <v>878</v>
      </c>
      <c r="O306" t="s">
        <v>1341</v>
      </c>
      <c r="P306" t="s">
        <v>12</v>
      </c>
      <c r="Q306" t="s">
        <v>1342</v>
      </c>
      <c r="S306" t="s">
        <v>1339</v>
      </c>
      <c r="T306" t="s">
        <v>1220</v>
      </c>
      <c r="U306" t="s">
        <v>873</v>
      </c>
      <c r="V306" t="s">
        <v>1340</v>
      </c>
      <c r="W306" t="s">
        <v>1222</v>
      </c>
      <c r="X306" t="s">
        <v>16</v>
      </c>
    </row>
    <row r="307" spans="1:24" x14ac:dyDescent="0.25">
      <c r="A307" t="s">
        <v>1348</v>
      </c>
      <c r="C307" t="s">
        <v>881</v>
      </c>
      <c r="D307" t="s">
        <v>244</v>
      </c>
      <c r="E307" t="s">
        <v>244</v>
      </c>
      <c r="F307" t="s">
        <v>576</v>
      </c>
      <c r="G307" t="s">
        <v>514</v>
      </c>
      <c r="I307" t="s">
        <v>883</v>
      </c>
      <c r="J307">
        <v>3</v>
      </c>
      <c r="K307">
        <v>0</v>
      </c>
      <c r="L307">
        <v>-16777216</v>
      </c>
      <c r="M307" t="s">
        <v>878</v>
      </c>
      <c r="N307" t="s">
        <v>878</v>
      </c>
      <c r="O307" t="s">
        <v>1341</v>
      </c>
      <c r="P307" t="s">
        <v>12</v>
      </c>
      <c r="Q307" t="s">
        <v>1342</v>
      </c>
      <c r="S307" t="s">
        <v>1339</v>
      </c>
      <c r="T307" t="s">
        <v>1220</v>
      </c>
      <c r="U307" t="s">
        <v>873</v>
      </c>
      <c r="V307" t="s">
        <v>1340</v>
      </c>
      <c r="W307" t="s">
        <v>1222</v>
      </c>
      <c r="X307" t="s">
        <v>16</v>
      </c>
    </row>
    <row r="308" spans="1:24" x14ac:dyDescent="0.25">
      <c r="A308" t="s">
        <v>1349</v>
      </c>
      <c r="C308" t="s">
        <v>1167</v>
      </c>
      <c r="D308" t="s">
        <v>244</v>
      </c>
      <c r="E308" t="s">
        <v>244</v>
      </c>
      <c r="F308" t="s">
        <v>536</v>
      </c>
      <c r="G308" t="s">
        <v>514</v>
      </c>
      <c r="I308" t="s">
        <v>1350</v>
      </c>
      <c r="J308">
        <v>3</v>
      </c>
      <c r="K308">
        <v>0</v>
      </c>
      <c r="L308">
        <v>-16777216</v>
      </c>
      <c r="M308" t="s">
        <v>878</v>
      </c>
      <c r="N308" t="s">
        <v>878</v>
      </c>
      <c r="O308" t="s">
        <v>1341</v>
      </c>
      <c r="P308" t="s">
        <v>12</v>
      </c>
      <c r="Q308" t="s">
        <v>1342</v>
      </c>
      <c r="S308" t="s">
        <v>1339</v>
      </c>
      <c r="T308" t="s">
        <v>1220</v>
      </c>
      <c r="U308" t="s">
        <v>873</v>
      </c>
      <c r="V308" t="s">
        <v>1340</v>
      </c>
      <c r="W308" t="s">
        <v>1222</v>
      </c>
      <c r="X308" t="s">
        <v>16</v>
      </c>
    </row>
    <row r="309" spans="1:24" x14ac:dyDescent="0.25">
      <c r="A309" t="s">
        <v>1351</v>
      </c>
      <c r="C309" t="s">
        <v>1352</v>
      </c>
      <c r="D309" t="s">
        <v>244</v>
      </c>
      <c r="E309" t="s">
        <v>244</v>
      </c>
      <c r="F309" t="s">
        <v>579</v>
      </c>
      <c r="G309" t="s">
        <v>514</v>
      </c>
      <c r="I309" t="s">
        <v>1168</v>
      </c>
      <c r="J309">
        <v>3</v>
      </c>
      <c r="K309">
        <v>0</v>
      </c>
      <c r="L309">
        <v>-16777216</v>
      </c>
      <c r="M309" t="s">
        <v>878</v>
      </c>
      <c r="N309" t="s">
        <v>878</v>
      </c>
      <c r="O309" t="s">
        <v>1341</v>
      </c>
      <c r="P309" t="s">
        <v>12</v>
      </c>
      <c r="Q309" t="s">
        <v>1342</v>
      </c>
      <c r="S309" t="s">
        <v>1339</v>
      </c>
      <c r="T309" t="s">
        <v>1220</v>
      </c>
      <c r="U309" t="s">
        <v>873</v>
      </c>
      <c r="V309" t="s">
        <v>1340</v>
      </c>
      <c r="W309" t="s">
        <v>1222</v>
      </c>
      <c r="X309" t="s">
        <v>16</v>
      </c>
    </row>
    <row r="310" spans="1:24" x14ac:dyDescent="0.25">
      <c r="A310" t="s">
        <v>1353</v>
      </c>
      <c r="C310" t="s">
        <v>884</v>
      </c>
      <c r="D310" t="s">
        <v>375</v>
      </c>
      <c r="E310" t="s">
        <v>375</v>
      </c>
      <c r="F310" t="s">
        <v>539</v>
      </c>
      <c r="G310" t="s">
        <v>514</v>
      </c>
      <c r="I310" t="s">
        <v>886</v>
      </c>
      <c r="J310">
        <v>3</v>
      </c>
      <c r="K310">
        <v>0</v>
      </c>
      <c r="L310">
        <v>-16777216</v>
      </c>
      <c r="M310" t="s">
        <v>878</v>
      </c>
      <c r="N310" t="s">
        <v>878</v>
      </c>
      <c r="O310" t="s">
        <v>1341</v>
      </c>
      <c r="P310" t="s">
        <v>12</v>
      </c>
      <c r="Q310" t="s">
        <v>1342</v>
      </c>
      <c r="S310" t="s">
        <v>1339</v>
      </c>
      <c r="T310" t="s">
        <v>1220</v>
      </c>
      <c r="U310" t="s">
        <v>873</v>
      </c>
      <c r="V310" t="s">
        <v>1340</v>
      </c>
      <c r="W310" t="s">
        <v>1222</v>
      </c>
      <c r="X310" t="s">
        <v>16</v>
      </c>
    </row>
    <row r="311" spans="1:24" x14ac:dyDescent="0.25">
      <c r="A311" t="s">
        <v>1354</v>
      </c>
      <c r="C311" t="s">
        <v>1173</v>
      </c>
      <c r="D311" t="s">
        <v>375</v>
      </c>
      <c r="E311" t="s">
        <v>375</v>
      </c>
      <c r="F311" t="s">
        <v>538</v>
      </c>
      <c r="G311" t="s">
        <v>514</v>
      </c>
      <c r="I311" t="s">
        <v>1174</v>
      </c>
      <c r="J311">
        <v>3</v>
      </c>
      <c r="K311">
        <v>0</v>
      </c>
      <c r="L311">
        <v>-16777216</v>
      </c>
      <c r="M311" t="s">
        <v>878</v>
      </c>
      <c r="N311" t="s">
        <v>878</v>
      </c>
      <c r="O311" t="s">
        <v>1341</v>
      </c>
      <c r="P311" t="s">
        <v>12</v>
      </c>
      <c r="Q311" t="s">
        <v>1342</v>
      </c>
      <c r="S311" t="s">
        <v>1339</v>
      </c>
      <c r="T311" t="s">
        <v>1220</v>
      </c>
      <c r="U311" t="s">
        <v>873</v>
      </c>
      <c r="V311" t="s">
        <v>1340</v>
      </c>
      <c r="W311" t="s">
        <v>1222</v>
      </c>
      <c r="X311" t="s">
        <v>16</v>
      </c>
    </row>
    <row r="312" spans="1:24" x14ac:dyDescent="0.25">
      <c r="A312" t="s">
        <v>1355</v>
      </c>
      <c r="C312" t="s">
        <v>884</v>
      </c>
      <c r="D312" t="s">
        <v>375</v>
      </c>
      <c r="E312" t="s">
        <v>375</v>
      </c>
      <c r="F312" t="s">
        <v>539</v>
      </c>
      <c r="G312" t="s">
        <v>514</v>
      </c>
      <c r="I312" t="s">
        <v>886</v>
      </c>
      <c r="J312">
        <v>3</v>
      </c>
      <c r="K312">
        <v>0</v>
      </c>
      <c r="L312">
        <v>-16777216</v>
      </c>
      <c r="M312" t="s">
        <v>878</v>
      </c>
      <c r="N312" t="s">
        <v>878</v>
      </c>
      <c r="O312" t="s">
        <v>1341</v>
      </c>
      <c r="P312" t="s">
        <v>12</v>
      </c>
      <c r="Q312" t="s">
        <v>1342</v>
      </c>
      <c r="S312" t="s">
        <v>1339</v>
      </c>
      <c r="T312" t="s">
        <v>1220</v>
      </c>
      <c r="U312" t="s">
        <v>873</v>
      </c>
      <c r="V312" t="s">
        <v>1340</v>
      </c>
      <c r="W312" t="s">
        <v>1222</v>
      </c>
      <c r="X312" t="s">
        <v>16</v>
      </c>
    </row>
    <row r="313" spans="1:24" x14ac:dyDescent="0.25">
      <c r="A313" t="s">
        <v>1356</v>
      </c>
      <c r="C313" t="s">
        <v>1173</v>
      </c>
      <c r="D313" t="s">
        <v>375</v>
      </c>
      <c r="E313" t="s">
        <v>375</v>
      </c>
      <c r="F313" t="s">
        <v>538</v>
      </c>
      <c r="G313" t="s">
        <v>514</v>
      </c>
      <c r="I313" t="s">
        <v>1174</v>
      </c>
      <c r="J313">
        <v>3</v>
      </c>
      <c r="K313">
        <v>0</v>
      </c>
      <c r="L313">
        <v>-16777216</v>
      </c>
      <c r="M313" t="s">
        <v>878</v>
      </c>
      <c r="N313" t="s">
        <v>878</v>
      </c>
      <c r="O313" t="s">
        <v>1341</v>
      </c>
      <c r="P313" t="s">
        <v>12</v>
      </c>
      <c r="Q313" t="s">
        <v>1342</v>
      </c>
      <c r="S313" t="s">
        <v>1339</v>
      </c>
      <c r="T313" t="s">
        <v>1220</v>
      </c>
      <c r="U313" t="s">
        <v>873</v>
      </c>
      <c r="V313" t="s">
        <v>1340</v>
      </c>
      <c r="W313" t="s">
        <v>1222</v>
      </c>
      <c r="X313" t="s">
        <v>16</v>
      </c>
    </row>
    <row r="314" spans="1:24" x14ac:dyDescent="0.25">
      <c r="A314" t="s">
        <v>1357</v>
      </c>
      <c r="C314" t="s">
        <v>1358</v>
      </c>
      <c r="D314" t="s">
        <v>375</v>
      </c>
      <c r="E314" t="s">
        <v>375</v>
      </c>
      <c r="F314" t="s">
        <v>578</v>
      </c>
      <c r="G314" t="s">
        <v>514</v>
      </c>
      <c r="I314" t="s">
        <v>1359</v>
      </c>
      <c r="J314">
        <v>3</v>
      </c>
      <c r="K314">
        <v>0</v>
      </c>
      <c r="L314">
        <v>-16777216</v>
      </c>
      <c r="M314" t="s">
        <v>878</v>
      </c>
      <c r="N314" t="s">
        <v>878</v>
      </c>
      <c r="O314" t="s">
        <v>1341</v>
      </c>
      <c r="P314" t="s">
        <v>12</v>
      </c>
      <c r="Q314" t="s">
        <v>1342</v>
      </c>
      <c r="S314" t="s">
        <v>1339</v>
      </c>
      <c r="T314" t="s">
        <v>1220</v>
      </c>
      <c r="U314" t="s">
        <v>873</v>
      </c>
      <c r="V314" t="s">
        <v>1340</v>
      </c>
      <c r="W314" t="s">
        <v>1222</v>
      </c>
      <c r="X314" t="s">
        <v>16</v>
      </c>
    </row>
    <row r="315" spans="1:24" x14ac:dyDescent="0.25">
      <c r="A315" t="s">
        <v>1360</v>
      </c>
      <c r="B315" t="s">
        <v>1360</v>
      </c>
      <c r="C315" t="s">
        <v>884</v>
      </c>
      <c r="D315" t="s">
        <v>375</v>
      </c>
      <c r="E315" t="s">
        <v>375</v>
      </c>
      <c r="F315" t="s">
        <v>539</v>
      </c>
      <c r="G315" t="s">
        <v>514</v>
      </c>
      <c r="I315" t="s">
        <v>886</v>
      </c>
      <c r="J315">
        <v>3</v>
      </c>
      <c r="K315">
        <v>0</v>
      </c>
      <c r="L315">
        <v>-16777216</v>
      </c>
      <c r="M315" t="s">
        <v>878</v>
      </c>
      <c r="N315" t="s">
        <v>878</v>
      </c>
      <c r="O315" t="s">
        <v>1341</v>
      </c>
      <c r="P315" t="s">
        <v>12</v>
      </c>
      <c r="Q315" t="s">
        <v>1342</v>
      </c>
      <c r="S315" t="s">
        <v>1339</v>
      </c>
      <c r="T315" t="s">
        <v>1220</v>
      </c>
      <c r="U315" t="s">
        <v>873</v>
      </c>
      <c r="V315" t="s">
        <v>1340</v>
      </c>
      <c r="W315" t="s">
        <v>1222</v>
      </c>
      <c r="X315" t="s">
        <v>16</v>
      </c>
    </row>
    <row r="316" spans="1:24" x14ac:dyDescent="0.25">
      <c r="A316" t="s">
        <v>1361</v>
      </c>
      <c r="B316" t="s">
        <v>1361</v>
      </c>
      <c r="C316" t="s">
        <v>1358</v>
      </c>
      <c r="D316" t="s">
        <v>375</v>
      </c>
      <c r="E316" t="s">
        <v>375</v>
      </c>
      <c r="F316" t="s">
        <v>578</v>
      </c>
      <c r="G316" t="s">
        <v>514</v>
      </c>
      <c r="I316" t="s">
        <v>1359</v>
      </c>
      <c r="J316">
        <v>3</v>
      </c>
      <c r="K316">
        <v>0</v>
      </c>
      <c r="L316">
        <v>-16777216</v>
      </c>
      <c r="M316" t="s">
        <v>878</v>
      </c>
      <c r="N316" t="s">
        <v>878</v>
      </c>
      <c r="O316" t="s">
        <v>1341</v>
      </c>
      <c r="P316" t="s">
        <v>12</v>
      </c>
      <c r="Q316" t="s">
        <v>1342</v>
      </c>
      <c r="S316" t="s">
        <v>1339</v>
      </c>
      <c r="T316" t="s">
        <v>1220</v>
      </c>
      <c r="U316" t="s">
        <v>873</v>
      </c>
      <c r="V316" t="s">
        <v>1340</v>
      </c>
      <c r="W316" t="s">
        <v>1222</v>
      </c>
      <c r="X316" t="s">
        <v>16</v>
      </c>
    </row>
    <row r="317" spans="1:24" x14ac:dyDescent="0.25">
      <c r="A317" t="s">
        <v>1362</v>
      </c>
      <c r="B317" t="s">
        <v>1362</v>
      </c>
      <c r="C317" t="s">
        <v>1358</v>
      </c>
      <c r="D317" t="s">
        <v>375</v>
      </c>
      <c r="E317" t="s">
        <v>375</v>
      </c>
      <c r="F317" t="s">
        <v>578</v>
      </c>
      <c r="G317" t="s">
        <v>514</v>
      </c>
      <c r="I317" t="s">
        <v>1363</v>
      </c>
      <c r="J317">
        <v>3</v>
      </c>
      <c r="K317">
        <v>1</v>
      </c>
      <c r="L317">
        <v>-16777216</v>
      </c>
      <c r="M317" t="s">
        <v>878</v>
      </c>
      <c r="N317" t="s">
        <v>878</v>
      </c>
      <c r="O317" t="s">
        <v>1341</v>
      </c>
      <c r="P317" t="s">
        <v>12</v>
      </c>
      <c r="Q317" t="s">
        <v>1342</v>
      </c>
      <c r="S317" t="s">
        <v>1339</v>
      </c>
      <c r="T317" t="s">
        <v>1220</v>
      </c>
      <c r="U317" t="s">
        <v>873</v>
      </c>
      <c r="V317" t="s">
        <v>1340</v>
      </c>
      <c r="W317" t="s">
        <v>1222</v>
      </c>
      <c r="X317" t="s">
        <v>16</v>
      </c>
    </row>
    <row r="318" spans="1:24" x14ac:dyDescent="0.25">
      <c r="A318" t="s">
        <v>1364</v>
      </c>
      <c r="B318" t="s">
        <v>1364</v>
      </c>
      <c r="C318" t="s">
        <v>1358</v>
      </c>
      <c r="D318" t="s">
        <v>375</v>
      </c>
      <c r="E318" t="s">
        <v>375</v>
      </c>
      <c r="F318" t="s">
        <v>578</v>
      </c>
      <c r="G318" t="s">
        <v>514</v>
      </c>
      <c r="I318" t="s">
        <v>1365</v>
      </c>
      <c r="J318">
        <v>3</v>
      </c>
      <c r="K318">
        <v>1</v>
      </c>
      <c r="L318">
        <v>-16777216</v>
      </c>
      <c r="M318" t="s">
        <v>878</v>
      </c>
      <c r="N318" t="s">
        <v>878</v>
      </c>
      <c r="O318" t="s">
        <v>1341</v>
      </c>
      <c r="P318" t="s">
        <v>12</v>
      </c>
      <c r="Q318" t="s">
        <v>1342</v>
      </c>
      <c r="S318" t="s">
        <v>1339</v>
      </c>
      <c r="T318" t="s">
        <v>1220</v>
      </c>
      <c r="U318" t="s">
        <v>873</v>
      </c>
      <c r="V318" t="s">
        <v>1340</v>
      </c>
      <c r="W318" t="s">
        <v>1222</v>
      </c>
      <c r="X318" t="s">
        <v>16</v>
      </c>
    </row>
    <row r="319" spans="1:24" x14ac:dyDescent="0.25">
      <c r="A319" t="s">
        <v>1366</v>
      </c>
      <c r="B319" t="s">
        <v>1366</v>
      </c>
      <c r="C319" t="s">
        <v>1358</v>
      </c>
      <c r="D319" t="s">
        <v>375</v>
      </c>
      <c r="E319" t="s">
        <v>375</v>
      </c>
      <c r="F319" t="s">
        <v>578</v>
      </c>
      <c r="G319" t="s">
        <v>514</v>
      </c>
      <c r="I319" t="s">
        <v>1367</v>
      </c>
      <c r="J319">
        <v>3</v>
      </c>
      <c r="K319">
        <v>1</v>
      </c>
      <c r="L319">
        <v>-16777216</v>
      </c>
      <c r="M319" t="s">
        <v>878</v>
      </c>
      <c r="N319" t="s">
        <v>878</v>
      </c>
      <c r="O319" t="s">
        <v>1341</v>
      </c>
      <c r="P319" t="s">
        <v>12</v>
      </c>
      <c r="Q319" t="s">
        <v>1342</v>
      </c>
      <c r="S319" t="s">
        <v>1339</v>
      </c>
      <c r="T319" t="s">
        <v>1220</v>
      </c>
      <c r="U319" t="s">
        <v>873</v>
      </c>
      <c r="V319" t="s">
        <v>1340</v>
      </c>
      <c r="W319" t="s">
        <v>1222</v>
      </c>
      <c r="X319" t="s">
        <v>16</v>
      </c>
    </row>
    <row r="320" spans="1:24" x14ac:dyDescent="0.25">
      <c r="A320" t="s">
        <v>1368</v>
      </c>
      <c r="B320" t="s">
        <v>1368</v>
      </c>
      <c r="C320" t="s">
        <v>1358</v>
      </c>
      <c r="D320" t="s">
        <v>375</v>
      </c>
      <c r="E320" t="s">
        <v>375</v>
      </c>
      <c r="F320" t="s">
        <v>578</v>
      </c>
      <c r="G320" t="s">
        <v>514</v>
      </c>
      <c r="I320" t="s">
        <v>1359</v>
      </c>
      <c r="J320">
        <v>3</v>
      </c>
      <c r="K320">
        <v>0</v>
      </c>
      <c r="L320">
        <v>-16777216</v>
      </c>
      <c r="M320" t="s">
        <v>878</v>
      </c>
      <c r="N320" t="s">
        <v>878</v>
      </c>
      <c r="O320" t="s">
        <v>1341</v>
      </c>
      <c r="P320" t="s">
        <v>12</v>
      </c>
      <c r="Q320" t="s">
        <v>1342</v>
      </c>
      <c r="S320" t="s">
        <v>1339</v>
      </c>
      <c r="T320" t="s">
        <v>1220</v>
      </c>
      <c r="U320" t="s">
        <v>873</v>
      </c>
      <c r="V320" t="s">
        <v>1340</v>
      </c>
      <c r="W320" t="s">
        <v>1222</v>
      </c>
      <c r="X320" t="s">
        <v>16</v>
      </c>
    </row>
    <row r="321" spans="1:24" x14ac:dyDescent="0.25">
      <c r="A321" t="s">
        <v>1369</v>
      </c>
      <c r="C321" t="s">
        <v>1370</v>
      </c>
      <c r="D321" t="s">
        <v>501</v>
      </c>
      <c r="E321" t="s">
        <v>501</v>
      </c>
      <c r="F321">
        <v>268855</v>
      </c>
      <c r="G321" t="s">
        <v>507</v>
      </c>
      <c r="I321" t="s">
        <v>1371</v>
      </c>
      <c r="J321">
        <v>3</v>
      </c>
      <c r="K321">
        <v>0</v>
      </c>
      <c r="L321">
        <v>-16777216</v>
      </c>
      <c r="M321" t="s">
        <v>878</v>
      </c>
      <c r="N321" t="s">
        <v>878</v>
      </c>
      <c r="O321" t="s">
        <v>1341</v>
      </c>
      <c r="P321" t="s">
        <v>12</v>
      </c>
      <c r="Q321" t="s">
        <v>1342</v>
      </c>
      <c r="S321" t="s">
        <v>1339</v>
      </c>
      <c r="T321" t="s">
        <v>1220</v>
      </c>
      <c r="U321" t="s">
        <v>873</v>
      </c>
      <c r="V321" t="s">
        <v>1340</v>
      </c>
      <c r="W321" t="s">
        <v>1222</v>
      </c>
      <c r="X321" t="s">
        <v>16</v>
      </c>
    </row>
    <row r="322" spans="1:24" x14ac:dyDescent="0.25">
      <c r="A322" t="s">
        <v>1372</v>
      </c>
      <c r="B322" t="s">
        <v>232</v>
      </c>
      <c r="C322" t="s">
        <v>232</v>
      </c>
      <c r="D322" t="s">
        <v>501</v>
      </c>
      <c r="E322" t="s">
        <v>501</v>
      </c>
      <c r="F322">
        <v>50801</v>
      </c>
      <c r="G322" t="s">
        <v>507</v>
      </c>
      <c r="I322" t="s">
        <v>1226</v>
      </c>
      <c r="J322">
        <v>3</v>
      </c>
      <c r="K322">
        <v>0</v>
      </c>
      <c r="L322">
        <v>-16777216</v>
      </c>
      <c r="M322">
        <v>10</v>
      </c>
      <c r="N322">
        <v>50</v>
      </c>
      <c r="O322" t="s">
        <v>1341</v>
      </c>
      <c r="P322" t="s">
        <v>12</v>
      </c>
      <c r="Q322" t="s">
        <v>1342</v>
      </c>
      <c r="S322" t="s">
        <v>1339</v>
      </c>
      <c r="T322" t="s">
        <v>1220</v>
      </c>
      <c r="U322" t="s">
        <v>873</v>
      </c>
      <c r="V322" t="s">
        <v>1340</v>
      </c>
      <c r="W322" t="s">
        <v>1222</v>
      </c>
      <c r="X322" t="s">
        <v>16</v>
      </c>
    </row>
    <row r="323" spans="1:24" x14ac:dyDescent="0.25">
      <c r="A323" t="s">
        <v>233</v>
      </c>
      <c r="C323" t="s">
        <v>531</v>
      </c>
      <c r="D323" t="s">
        <v>501</v>
      </c>
      <c r="E323" t="s">
        <v>501</v>
      </c>
      <c r="F323">
        <v>79876</v>
      </c>
      <c r="G323" t="s">
        <v>507</v>
      </c>
      <c r="I323" t="s">
        <v>1227</v>
      </c>
      <c r="J323">
        <v>3</v>
      </c>
      <c r="K323">
        <v>0</v>
      </c>
      <c r="L323">
        <v>-16777216</v>
      </c>
      <c r="M323" t="s">
        <v>878</v>
      </c>
      <c r="N323" t="s">
        <v>878</v>
      </c>
      <c r="O323" t="s">
        <v>1341</v>
      </c>
      <c r="P323" t="s">
        <v>12</v>
      </c>
      <c r="Q323" t="s">
        <v>1342</v>
      </c>
      <c r="S323" t="s">
        <v>1339</v>
      </c>
      <c r="T323" t="s">
        <v>1220</v>
      </c>
      <c r="U323" t="s">
        <v>873</v>
      </c>
      <c r="V323" t="s">
        <v>1340</v>
      </c>
      <c r="W323" t="s">
        <v>1222</v>
      </c>
      <c r="X323" t="s">
        <v>16</v>
      </c>
    </row>
    <row r="324" spans="1:24" x14ac:dyDescent="0.25">
      <c r="A324" t="s">
        <v>1373</v>
      </c>
      <c r="B324" t="s">
        <v>1374</v>
      </c>
      <c r="C324" t="s">
        <v>516</v>
      </c>
      <c r="D324" t="s">
        <v>500</v>
      </c>
      <c r="E324" t="s">
        <v>503</v>
      </c>
      <c r="F324" t="s">
        <v>516</v>
      </c>
      <c r="G324" t="s">
        <v>514</v>
      </c>
      <c r="I324" t="s">
        <v>1375</v>
      </c>
      <c r="J324">
        <v>3</v>
      </c>
      <c r="K324">
        <v>0</v>
      </c>
      <c r="L324">
        <v>-16777216</v>
      </c>
      <c r="M324" t="s">
        <v>878</v>
      </c>
      <c r="N324" t="s">
        <v>878</v>
      </c>
      <c r="O324" t="s">
        <v>1341</v>
      </c>
      <c r="P324" t="s">
        <v>12</v>
      </c>
      <c r="Q324" t="s">
        <v>1342</v>
      </c>
      <c r="S324" t="s">
        <v>1339</v>
      </c>
      <c r="T324" t="s">
        <v>1220</v>
      </c>
      <c r="U324" t="s">
        <v>873</v>
      </c>
      <c r="V324" t="s">
        <v>1340</v>
      </c>
      <c r="W324" t="s">
        <v>1222</v>
      </c>
      <c r="X324" t="s">
        <v>16</v>
      </c>
    </row>
    <row r="325" spans="1:24" x14ac:dyDescent="0.25">
      <c r="A325" t="s">
        <v>1376</v>
      </c>
      <c r="B325" t="s">
        <v>1377</v>
      </c>
      <c r="C325" t="s">
        <v>1245</v>
      </c>
      <c r="D325" t="s">
        <v>501</v>
      </c>
      <c r="E325" t="s">
        <v>501</v>
      </c>
      <c r="F325">
        <v>62045</v>
      </c>
      <c r="G325" t="s">
        <v>507</v>
      </c>
      <c r="I325" t="s">
        <v>1246</v>
      </c>
      <c r="J325">
        <v>3</v>
      </c>
      <c r="K325">
        <v>0</v>
      </c>
      <c r="L325">
        <v>-16777216</v>
      </c>
      <c r="M325" t="s">
        <v>878</v>
      </c>
      <c r="N325" t="s">
        <v>878</v>
      </c>
      <c r="O325" t="s">
        <v>1341</v>
      </c>
      <c r="P325" t="s">
        <v>12</v>
      </c>
      <c r="Q325" t="s">
        <v>1342</v>
      </c>
      <c r="S325" t="s">
        <v>1339</v>
      </c>
      <c r="T325" t="s">
        <v>1220</v>
      </c>
      <c r="U325" t="s">
        <v>873</v>
      </c>
      <c r="V325" t="s">
        <v>1340</v>
      </c>
      <c r="W325" t="s">
        <v>1222</v>
      </c>
      <c r="X325" t="s">
        <v>16</v>
      </c>
    </row>
    <row r="326" spans="1:24" x14ac:dyDescent="0.25">
      <c r="A326" t="s">
        <v>645</v>
      </c>
      <c r="B326" t="s">
        <v>1378</v>
      </c>
      <c r="C326" t="s">
        <v>1249</v>
      </c>
      <c r="D326" t="s">
        <v>501</v>
      </c>
      <c r="E326" t="s">
        <v>501</v>
      </c>
      <c r="F326">
        <v>50875</v>
      </c>
      <c r="G326" t="s">
        <v>507</v>
      </c>
      <c r="I326" t="s">
        <v>1250</v>
      </c>
      <c r="J326">
        <v>3</v>
      </c>
      <c r="K326">
        <v>0</v>
      </c>
      <c r="L326">
        <v>-16777216</v>
      </c>
      <c r="M326" t="s">
        <v>878</v>
      </c>
      <c r="N326" t="s">
        <v>878</v>
      </c>
      <c r="O326" t="s">
        <v>1341</v>
      </c>
      <c r="P326" t="s">
        <v>12</v>
      </c>
      <c r="Q326" t="s">
        <v>1342</v>
      </c>
      <c r="S326" t="s">
        <v>1339</v>
      </c>
      <c r="T326" t="s">
        <v>1220</v>
      </c>
      <c r="U326" t="s">
        <v>873</v>
      </c>
      <c r="V326" t="s">
        <v>1340</v>
      </c>
      <c r="W326" t="s">
        <v>1222</v>
      </c>
      <c r="X326" t="s">
        <v>16</v>
      </c>
    </row>
    <row r="327" spans="1:24" x14ac:dyDescent="0.25">
      <c r="A327" t="s">
        <v>643</v>
      </c>
      <c r="B327" t="s">
        <v>1379</v>
      </c>
      <c r="C327" t="s">
        <v>1247</v>
      </c>
      <c r="D327" t="s">
        <v>501</v>
      </c>
      <c r="E327" t="s">
        <v>501</v>
      </c>
      <c r="F327">
        <v>50878</v>
      </c>
      <c r="G327" t="s">
        <v>507</v>
      </c>
      <c r="I327" t="s">
        <v>1248</v>
      </c>
      <c r="J327">
        <v>3</v>
      </c>
      <c r="K327">
        <v>0</v>
      </c>
      <c r="L327">
        <v>-16777216</v>
      </c>
      <c r="M327" t="s">
        <v>878</v>
      </c>
      <c r="N327" t="s">
        <v>878</v>
      </c>
      <c r="O327" t="s">
        <v>1341</v>
      </c>
      <c r="P327" t="s">
        <v>12</v>
      </c>
      <c r="Q327" t="s">
        <v>1342</v>
      </c>
      <c r="S327" t="s">
        <v>1339</v>
      </c>
      <c r="T327" t="s">
        <v>1220</v>
      </c>
      <c r="U327" t="s">
        <v>873</v>
      </c>
      <c r="V327" t="s">
        <v>1340</v>
      </c>
      <c r="W327" t="s">
        <v>1222</v>
      </c>
      <c r="X327" t="s">
        <v>16</v>
      </c>
    </row>
    <row r="328" spans="1:24" x14ac:dyDescent="0.25">
      <c r="A328" t="s">
        <v>291</v>
      </c>
      <c r="B328" t="s">
        <v>1380</v>
      </c>
      <c r="C328" t="s">
        <v>1258</v>
      </c>
      <c r="D328" t="s">
        <v>501</v>
      </c>
      <c r="E328" t="s">
        <v>501</v>
      </c>
      <c r="F328">
        <v>12515</v>
      </c>
      <c r="G328" t="s">
        <v>507</v>
      </c>
      <c r="I328" t="s">
        <v>1259</v>
      </c>
      <c r="J328">
        <v>3</v>
      </c>
      <c r="K328">
        <v>0</v>
      </c>
      <c r="L328">
        <v>-16777216</v>
      </c>
      <c r="M328" t="s">
        <v>878</v>
      </c>
      <c r="N328" t="s">
        <v>878</v>
      </c>
      <c r="O328" t="s">
        <v>1341</v>
      </c>
      <c r="P328" t="s">
        <v>12</v>
      </c>
      <c r="Q328" t="s">
        <v>1342</v>
      </c>
      <c r="S328" t="s">
        <v>1339</v>
      </c>
      <c r="T328" t="s">
        <v>1220</v>
      </c>
      <c r="U328" t="s">
        <v>873</v>
      </c>
      <c r="V328" t="s">
        <v>1340</v>
      </c>
      <c r="W328" t="s">
        <v>1222</v>
      </c>
      <c r="X328" t="s">
        <v>16</v>
      </c>
    </row>
    <row r="329" spans="1:24" x14ac:dyDescent="0.25">
      <c r="A329" t="s">
        <v>430</v>
      </c>
      <c r="B329" t="s">
        <v>1381</v>
      </c>
      <c r="C329" t="s">
        <v>1260</v>
      </c>
      <c r="D329" t="s">
        <v>501</v>
      </c>
      <c r="E329" t="s">
        <v>501</v>
      </c>
      <c r="F329">
        <v>12514</v>
      </c>
      <c r="G329" t="s">
        <v>507</v>
      </c>
      <c r="I329" t="s">
        <v>1261</v>
      </c>
      <c r="J329">
        <v>3</v>
      </c>
      <c r="K329">
        <v>0</v>
      </c>
      <c r="L329">
        <v>-16777216</v>
      </c>
      <c r="M329" t="s">
        <v>878</v>
      </c>
      <c r="N329" t="s">
        <v>878</v>
      </c>
      <c r="O329" t="s">
        <v>1341</v>
      </c>
      <c r="P329" t="s">
        <v>12</v>
      </c>
      <c r="Q329" t="s">
        <v>1342</v>
      </c>
      <c r="S329" t="s">
        <v>1339</v>
      </c>
      <c r="T329" t="s">
        <v>1220</v>
      </c>
      <c r="U329" t="s">
        <v>873</v>
      </c>
      <c r="V329" t="s">
        <v>1340</v>
      </c>
      <c r="W329" t="s">
        <v>1222</v>
      </c>
      <c r="X329" t="s">
        <v>16</v>
      </c>
    </row>
    <row r="330" spans="1:24" x14ac:dyDescent="0.25">
      <c r="A330" t="s">
        <v>1382</v>
      </c>
      <c r="B330" t="s">
        <v>1241</v>
      </c>
      <c r="C330" t="s">
        <v>1241</v>
      </c>
      <c r="D330" t="s">
        <v>501</v>
      </c>
      <c r="E330" t="s">
        <v>501</v>
      </c>
      <c r="F330">
        <v>58243</v>
      </c>
      <c r="G330" t="s">
        <v>507</v>
      </c>
      <c r="I330" t="s">
        <v>1242</v>
      </c>
      <c r="J330">
        <v>3</v>
      </c>
      <c r="K330">
        <v>0</v>
      </c>
      <c r="L330">
        <v>-16777216</v>
      </c>
      <c r="M330" t="s">
        <v>878</v>
      </c>
      <c r="N330" t="s">
        <v>878</v>
      </c>
      <c r="O330" t="s">
        <v>1341</v>
      </c>
      <c r="P330" t="s">
        <v>12</v>
      </c>
      <c r="Q330" t="s">
        <v>1342</v>
      </c>
      <c r="S330" t="s">
        <v>1339</v>
      </c>
      <c r="T330" t="s">
        <v>1220</v>
      </c>
      <c r="U330" t="s">
        <v>873</v>
      </c>
      <c r="V330" t="s">
        <v>1340</v>
      </c>
      <c r="W330" t="s">
        <v>1222</v>
      </c>
      <c r="X330" t="s">
        <v>16</v>
      </c>
    </row>
    <row r="331" spans="1:24" x14ac:dyDescent="0.25">
      <c r="A331" t="s">
        <v>1383</v>
      </c>
      <c r="B331" t="s">
        <v>1243</v>
      </c>
      <c r="C331" t="s">
        <v>1243</v>
      </c>
      <c r="D331" t="s">
        <v>501</v>
      </c>
      <c r="E331" t="s">
        <v>501</v>
      </c>
      <c r="F331">
        <v>58242</v>
      </c>
      <c r="G331" t="s">
        <v>507</v>
      </c>
      <c r="I331" t="s">
        <v>1244</v>
      </c>
      <c r="J331">
        <v>3</v>
      </c>
      <c r="K331">
        <v>0</v>
      </c>
      <c r="L331">
        <v>-16777216</v>
      </c>
      <c r="M331" t="s">
        <v>878</v>
      </c>
      <c r="N331" t="s">
        <v>878</v>
      </c>
      <c r="O331" t="s">
        <v>1341</v>
      </c>
      <c r="P331" t="s">
        <v>12</v>
      </c>
      <c r="Q331" t="s">
        <v>1342</v>
      </c>
      <c r="S331" t="s">
        <v>1339</v>
      </c>
      <c r="T331" t="s">
        <v>1220</v>
      </c>
      <c r="U331" t="s">
        <v>873</v>
      </c>
      <c r="V331" t="s">
        <v>1340</v>
      </c>
      <c r="W331" t="s">
        <v>1222</v>
      </c>
      <c r="X331" t="s">
        <v>16</v>
      </c>
    </row>
    <row r="332" spans="1:24" x14ac:dyDescent="0.25">
      <c r="A332" t="s">
        <v>1384</v>
      </c>
      <c r="B332" t="s">
        <v>1385</v>
      </c>
      <c r="C332" t="s">
        <v>1229</v>
      </c>
      <c r="D332" t="s">
        <v>501</v>
      </c>
      <c r="E332" t="s">
        <v>501</v>
      </c>
      <c r="F332">
        <v>60203</v>
      </c>
      <c r="G332" t="s">
        <v>507</v>
      </c>
      <c r="I332" t="s">
        <v>1230</v>
      </c>
      <c r="J332">
        <v>3</v>
      </c>
      <c r="K332">
        <v>0</v>
      </c>
      <c r="L332">
        <v>-16777216</v>
      </c>
      <c r="M332" t="s">
        <v>878</v>
      </c>
      <c r="N332" t="s">
        <v>878</v>
      </c>
      <c r="O332" t="s">
        <v>1341</v>
      </c>
      <c r="P332" t="s">
        <v>12</v>
      </c>
      <c r="Q332" t="s">
        <v>1342</v>
      </c>
      <c r="S332" t="s">
        <v>1339</v>
      </c>
      <c r="T332" t="s">
        <v>1220</v>
      </c>
      <c r="U332" t="s">
        <v>873</v>
      </c>
      <c r="V332" t="s">
        <v>1340</v>
      </c>
      <c r="W332" t="s">
        <v>1222</v>
      </c>
      <c r="X332" t="s">
        <v>16</v>
      </c>
    </row>
    <row r="333" spans="1:24" x14ac:dyDescent="0.25">
      <c r="A333" t="s">
        <v>1386</v>
      </c>
      <c r="B333" t="s">
        <v>1387</v>
      </c>
      <c r="C333" t="s">
        <v>1232</v>
      </c>
      <c r="D333" t="s">
        <v>501</v>
      </c>
      <c r="E333" t="s">
        <v>501</v>
      </c>
      <c r="F333">
        <v>60202</v>
      </c>
      <c r="G333" t="s">
        <v>507</v>
      </c>
      <c r="I333" t="s">
        <v>1233</v>
      </c>
      <c r="J333">
        <v>3</v>
      </c>
      <c r="K333">
        <v>0</v>
      </c>
      <c r="L333">
        <v>-16777216</v>
      </c>
      <c r="M333" t="s">
        <v>878</v>
      </c>
      <c r="N333" t="s">
        <v>878</v>
      </c>
      <c r="O333" t="s">
        <v>1341</v>
      </c>
      <c r="P333" t="s">
        <v>12</v>
      </c>
      <c r="Q333" t="s">
        <v>1342</v>
      </c>
      <c r="S333" t="s">
        <v>1339</v>
      </c>
      <c r="T333" t="s">
        <v>1220</v>
      </c>
      <c r="U333" t="s">
        <v>873</v>
      </c>
      <c r="V333" t="s">
        <v>1340</v>
      </c>
      <c r="W333" t="s">
        <v>1222</v>
      </c>
      <c r="X333" t="s">
        <v>16</v>
      </c>
    </row>
    <row r="334" spans="1:24" x14ac:dyDescent="0.25">
      <c r="A334" t="s">
        <v>1388</v>
      </c>
      <c r="C334" t="s">
        <v>1389</v>
      </c>
      <c r="D334" t="s">
        <v>501</v>
      </c>
      <c r="E334" t="s">
        <v>501</v>
      </c>
      <c r="F334">
        <v>59798</v>
      </c>
      <c r="G334" t="s">
        <v>507</v>
      </c>
      <c r="I334" t="s">
        <v>1390</v>
      </c>
      <c r="J334">
        <v>3</v>
      </c>
      <c r="K334">
        <v>0</v>
      </c>
      <c r="L334">
        <v>-16777216</v>
      </c>
      <c r="M334" t="s">
        <v>878</v>
      </c>
      <c r="N334" t="s">
        <v>878</v>
      </c>
      <c r="O334" t="s">
        <v>1341</v>
      </c>
      <c r="P334" t="s">
        <v>12</v>
      </c>
      <c r="Q334" t="s">
        <v>1342</v>
      </c>
      <c r="S334" t="s">
        <v>1339</v>
      </c>
      <c r="T334" t="s">
        <v>1220</v>
      </c>
      <c r="U334" t="s">
        <v>873</v>
      </c>
      <c r="V334" t="s">
        <v>1340</v>
      </c>
      <c r="W334" t="s">
        <v>1222</v>
      </c>
      <c r="X334" t="s">
        <v>16</v>
      </c>
    </row>
    <row r="335" spans="1:24" x14ac:dyDescent="0.25">
      <c r="A335" t="s">
        <v>1391</v>
      </c>
      <c r="C335" t="s">
        <v>1392</v>
      </c>
      <c r="D335" t="s">
        <v>501</v>
      </c>
      <c r="E335" t="s">
        <v>501</v>
      </c>
      <c r="F335">
        <v>59797</v>
      </c>
      <c r="G335" t="s">
        <v>507</v>
      </c>
      <c r="I335" t="s">
        <v>1393</v>
      </c>
      <c r="J335">
        <v>3</v>
      </c>
      <c r="K335">
        <v>0</v>
      </c>
      <c r="L335">
        <v>-16777216</v>
      </c>
      <c r="M335" t="s">
        <v>878</v>
      </c>
      <c r="N335" t="s">
        <v>878</v>
      </c>
      <c r="O335" t="s">
        <v>1341</v>
      </c>
      <c r="P335" t="s">
        <v>12</v>
      </c>
      <c r="Q335" t="s">
        <v>1342</v>
      </c>
      <c r="S335" t="s">
        <v>1339</v>
      </c>
      <c r="T335" t="s">
        <v>1220</v>
      </c>
      <c r="U335" t="s">
        <v>873</v>
      </c>
      <c r="V335" t="s">
        <v>1340</v>
      </c>
      <c r="W335" t="s">
        <v>1222</v>
      </c>
      <c r="X335" t="s">
        <v>16</v>
      </c>
    </row>
    <row r="336" spans="1:24" x14ac:dyDescent="0.25">
      <c r="A336" t="s">
        <v>355</v>
      </c>
      <c r="B336" t="s">
        <v>355</v>
      </c>
      <c r="C336" t="s">
        <v>1394</v>
      </c>
      <c r="D336" t="s">
        <v>500</v>
      </c>
      <c r="E336" t="s">
        <v>503</v>
      </c>
      <c r="F336" t="s">
        <v>1395</v>
      </c>
      <c r="G336" t="s">
        <v>514</v>
      </c>
      <c r="I336" t="s">
        <v>1390</v>
      </c>
      <c r="J336">
        <v>3</v>
      </c>
      <c r="K336">
        <v>1</v>
      </c>
      <c r="L336">
        <v>-16777216</v>
      </c>
      <c r="M336" t="s">
        <v>878</v>
      </c>
      <c r="N336" t="s">
        <v>878</v>
      </c>
      <c r="O336" t="s">
        <v>1341</v>
      </c>
      <c r="P336" t="s">
        <v>12</v>
      </c>
      <c r="Q336" t="s">
        <v>1342</v>
      </c>
      <c r="S336" t="s">
        <v>1339</v>
      </c>
      <c r="T336" t="s">
        <v>1220</v>
      </c>
      <c r="U336" t="s">
        <v>873</v>
      </c>
      <c r="V336" t="s">
        <v>1340</v>
      </c>
      <c r="W336" t="s">
        <v>1222</v>
      </c>
      <c r="X336" t="s">
        <v>16</v>
      </c>
    </row>
    <row r="337" spans="1:24" x14ac:dyDescent="0.25">
      <c r="A337" t="s">
        <v>356</v>
      </c>
      <c r="B337" t="s">
        <v>356</v>
      </c>
      <c r="C337" t="s">
        <v>1394</v>
      </c>
      <c r="D337" t="s">
        <v>500</v>
      </c>
      <c r="E337" t="s">
        <v>503</v>
      </c>
      <c r="F337" t="s">
        <v>1395</v>
      </c>
      <c r="G337" t="s">
        <v>514</v>
      </c>
      <c r="I337" t="s">
        <v>1393</v>
      </c>
      <c r="J337">
        <v>3</v>
      </c>
      <c r="K337">
        <v>1</v>
      </c>
      <c r="L337">
        <v>-16777216</v>
      </c>
      <c r="M337" t="s">
        <v>878</v>
      </c>
      <c r="N337" t="s">
        <v>878</v>
      </c>
      <c r="O337" t="s">
        <v>1341</v>
      </c>
      <c r="P337" t="s">
        <v>12</v>
      </c>
      <c r="Q337" t="s">
        <v>1342</v>
      </c>
      <c r="S337" t="s">
        <v>1339</v>
      </c>
      <c r="T337" t="s">
        <v>1220</v>
      </c>
      <c r="U337" t="s">
        <v>873</v>
      </c>
      <c r="V337" t="s">
        <v>1340</v>
      </c>
      <c r="W337" t="s">
        <v>1222</v>
      </c>
      <c r="X337" t="s">
        <v>16</v>
      </c>
    </row>
    <row r="338" spans="1:24" x14ac:dyDescent="0.25">
      <c r="A338" t="s">
        <v>1396</v>
      </c>
      <c r="C338" t="s">
        <v>1397</v>
      </c>
      <c r="D338" t="s">
        <v>501</v>
      </c>
      <c r="E338" t="s">
        <v>501</v>
      </c>
      <c r="F338">
        <v>59802</v>
      </c>
      <c r="G338" t="s">
        <v>507</v>
      </c>
      <c r="I338" t="s">
        <v>1398</v>
      </c>
      <c r="J338">
        <v>3</v>
      </c>
      <c r="K338">
        <v>0</v>
      </c>
      <c r="L338">
        <v>-16777216</v>
      </c>
      <c r="M338" t="s">
        <v>878</v>
      </c>
      <c r="N338" t="s">
        <v>878</v>
      </c>
      <c r="O338" t="s">
        <v>1341</v>
      </c>
      <c r="P338" t="s">
        <v>12</v>
      </c>
      <c r="Q338" t="s">
        <v>1342</v>
      </c>
      <c r="S338" t="s">
        <v>1339</v>
      </c>
      <c r="T338" t="s">
        <v>1220</v>
      </c>
      <c r="U338" t="s">
        <v>873</v>
      </c>
      <c r="V338" t="s">
        <v>1340</v>
      </c>
      <c r="W338" t="s">
        <v>1222</v>
      </c>
      <c r="X338" t="s">
        <v>16</v>
      </c>
    </row>
    <row r="339" spans="1:24" x14ac:dyDescent="0.25">
      <c r="A339" t="s">
        <v>1399</v>
      </c>
      <c r="C339" t="s">
        <v>1400</v>
      </c>
      <c r="D339" t="s">
        <v>501</v>
      </c>
      <c r="E339" t="s">
        <v>501</v>
      </c>
      <c r="F339">
        <v>59803</v>
      </c>
      <c r="G339" t="s">
        <v>507</v>
      </c>
      <c r="I339" t="s">
        <v>1401</v>
      </c>
      <c r="J339">
        <v>3</v>
      </c>
      <c r="K339">
        <v>0</v>
      </c>
      <c r="L339">
        <v>-16777216</v>
      </c>
      <c r="M339" t="s">
        <v>878</v>
      </c>
      <c r="N339" t="s">
        <v>878</v>
      </c>
      <c r="O339" t="s">
        <v>1341</v>
      </c>
      <c r="P339" t="s">
        <v>12</v>
      </c>
      <c r="Q339" t="s">
        <v>1342</v>
      </c>
      <c r="S339" t="s">
        <v>1339</v>
      </c>
      <c r="T339" t="s">
        <v>1220</v>
      </c>
      <c r="U339" t="s">
        <v>873</v>
      </c>
      <c r="V339" t="s">
        <v>1340</v>
      </c>
      <c r="W339" t="s">
        <v>1222</v>
      </c>
      <c r="X339" t="s">
        <v>16</v>
      </c>
    </row>
    <row r="340" spans="1:24" x14ac:dyDescent="0.25">
      <c r="A340" t="s">
        <v>308</v>
      </c>
      <c r="C340" t="s">
        <v>308</v>
      </c>
      <c r="D340" t="s">
        <v>501</v>
      </c>
      <c r="E340" t="s">
        <v>501</v>
      </c>
      <c r="F340">
        <v>52748</v>
      </c>
      <c r="G340" t="s">
        <v>507</v>
      </c>
      <c r="I340" t="s">
        <v>927</v>
      </c>
      <c r="J340">
        <v>3</v>
      </c>
      <c r="K340">
        <v>0</v>
      </c>
      <c r="L340">
        <v>-16777216</v>
      </c>
      <c r="M340">
        <v>200</v>
      </c>
      <c r="N340">
        <v>2500</v>
      </c>
      <c r="O340" t="s">
        <v>1341</v>
      </c>
      <c r="P340" t="s">
        <v>12</v>
      </c>
      <c r="Q340" t="s">
        <v>1342</v>
      </c>
      <c r="S340" t="s">
        <v>1339</v>
      </c>
      <c r="T340" t="s">
        <v>1220</v>
      </c>
      <c r="U340" t="s">
        <v>873</v>
      </c>
      <c r="V340" t="s">
        <v>1340</v>
      </c>
      <c r="W340" t="s">
        <v>1222</v>
      </c>
      <c r="X340" t="s">
        <v>16</v>
      </c>
    </row>
    <row r="341" spans="1:24" x14ac:dyDescent="0.25">
      <c r="A341" t="s">
        <v>1402</v>
      </c>
      <c r="C341" t="s">
        <v>901</v>
      </c>
      <c r="D341" t="s">
        <v>501</v>
      </c>
      <c r="E341" t="s">
        <v>501</v>
      </c>
      <c r="F341">
        <v>7647</v>
      </c>
      <c r="G341" t="s">
        <v>507</v>
      </c>
      <c r="I341" t="s">
        <v>902</v>
      </c>
      <c r="J341">
        <v>3</v>
      </c>
      <c r="K341">
        <v>0</v>
      </c>
      <c r="L341">
        <v>-16777216</v>
      </c>
      <c r="M341">
        <v>20</v>
      </c>
      <c r="N341">
        <v>40</v>
      </c>
      <c r="O341" t="s">
        <v>1341</v>
      </c>
      <c r="P341" t="s">
        <v>12</v>
      </c>
      <c r="Q341" t="s">
        <v>1342</v>
      </c>
      <c r="S341" t="s">
        <v>1339</v>
      </c>
      <c r="T341" t="s">
        <v>1220</v>
      </c>
      <c r="U341" t="s">
        <v>873</v>
      </c>
      <c r="V341" t="s">
        <v>1340</v>
      </c>
      <c r="W341" t="s">
        <v>1222</v>
      </c>
      <c r="X341" t="s">
        <v>16</v>
      </c>
    </row>
    <row r="342" spans="1:24" x14ac:dyDescent="0.25">
      <c r="A342" t="s">
        <v>1403</v>
      </c>
      <c r="B342" t="s">
        <v>1404</v>
      </c>
      <c r="C342" t="s">
        <v>516</v>
      </c>
      <c r="D342" t="s">
        <v>500</v>
      </c>
      <c r="E342" t="s">
        <v>503</v>
      </c>
      <c r="F342" t="s">
        <v>516</v>
      </c>
      <c r="G342" t="s">
        <v>514</v>
      </c>
      <c r="I342" t="s">
        <v>1090</v>
      </c>
      <c r="J342">
        <v>3</v>
      </c>
      <c r="K342">
        <v>0</v>
      </c>
      <c r="L342">
        <v>-16777216</v>
      </c>
      <c r="M342" t="s">
        <v>878</v>
      </c>
      <c r="N342" t="s">
        <v>878</v>
      </c>
      <c r="O342" t="s">
        <v>1341</v>
      </c>
      <c r="P342" t="s">
        <v>12</v>
      </c>
      <c r="Q342" t="s">
        <v>1342</v>
      </c>
      <c r="S342" t="s">
        <v>1339</v>
      </c>
      <c r="T342" t="s">
        <v>1220</v>
      </c>
      <c r="U342" t="s">
        <v>873</v>
      </c>
      <c r="V342" t="s">
        <v>1340</v>
      </c>
      <c r="W342" t="s">
        <v>1222</v>
      </c>
      <c r="X342" t="s">
        <v>16</v>
      </c>
    </row>
    <row r="343" spans="1:24" x14ac:dyDescent="0.25">
      <c r="A343" t="s">
        <v>1405</v>
      </c>
      <c r="C343" t="s">
        <v>1406</v>
      </c>
      <c r="D343" t="s">
        <v>501</v>
      </c>
      <c r="E343" t="s">
        <v>501</v>
      </c>
      <c r="F343">
        <v>20292</v>
      </c>
      <c r="G343" t="s">
        <v>507</v>
      </c>
      <c r="I343" t="s">
        <v>1407</v>
      </c>
      <c r="J343">
        <v>3</v>
      </c>
      <c r="K343">
        <v>0</v>
      </c>
      <c r="L343">
        <v>-16777216</v>
      </c>
      <c r="M343" t="s">
        <v>878</v>
      </c>
      <c r="N343" t="s">
        <v>878</v>
      </c>
      <c r="O343" t="s">
        <v>1341</v>
      </c>
      <c r="P343" t="s">
        <v>12</v>
      </c>
      <c r="Q343" t="s">
        <v>1342</v>
      </c>
      <c r="S343" t="s">
        <v>1339</v>
      </c>
      <c r="T343" t="s">
        <v>1220</v>
      </c>
      <c r="U343" t="s">
        <v>873</v>
      </c>
      <c r="V343" t="s">
        <v>1340</v>
      </c>
      <c r="W343" t="s">
        <v>1222</v>
      </c>
      <c r="X343" t="s">
        <v>16</v>
      </c>
    </row>
    <row r="344" spans="1:24" x14ac:dyDescent="0.25">
      <c r="A344" t="s">
        <v>1408</v>
      </c>
      <c r="C344" t="s">
        <v>1408</v>
      </c>
      <c r="D344" t="s">
        <v>501</v>
      </c>
      <c r="E344" t="s">
        <v>501</v>
      </c>
      <c r="F344">
        <v>46688</v>
      </c>
      <c r="G344" t="s">
        <v>507</v>
      </c>
      <c r="I344" t="s">
        <v>1409</v>
      </c>
      <c r="J344">
        <v>3</v>
      </c>
      <c r="K344">
        <v>0</v>
      </c>
      <c r="L344">
        <v>-16777216</v>
      </c>
      <c r="M344" t="s">
        <v>878</v>
      </c>
      <c r="N344" t="s">
        <v>878</v>
      </c>
      <c r="O344" t="s">
        <v>1341</v>
      </c>
      <c r="P344" t="s">
        <v>12</v>
      </c>
      <c r="Q344" t="s">
        <v>1342</v>
      </c>
      <c r="S344" t="s">
        <v>1339</v>
      </c>
      <c r="T344" t="s">
        <v>1220</v>
      </c>
      <c r="U344" t="s">
        <v>873</v>
      </c>
      <c r="V344" t="s">
        <v>1340</v>
      </c>
      <c r="W344" t="s">
        <v>1222</v>
      </c>
      <c r="X344" t="s">
        <v>16</v>
      </c>
    </row>
    <row r="345" spans="1:24" x14ac:dyDescent="0.25">
      <c r="A345" t="s">
        <v>585</v>
      </c>
      <c r="C345" t="s">
        <v>585</v>
      </c>
      <c r="D345" t="s">
        <v>501</v>
      </c>
      <c r="E345" t="s">
        <v>501</v>
      </c>
      <c r="F345">
        <v>55097</v>
      </c>
      <c r="G345" t="s">
        <v>507</v>
      </c>
      <c r="I345" t="s">
        <v>1410</v>
      </c>
      <c r="J345">
        <v>3</v>
      </c>
      <c r="K345">
        <v>0</v>
      </c>
      <c r="L345">
        <v>-16777216</v>
      </c>
      <c r="M345" t="s">
        <v>878</v>
      </c>
      <c r="N345" t="s">
        <v>878</v>
      </c>
      <c r="O345" t="s">
        <v>1341</v>
      </c>
      <c r="P345" t="s">
        <v>12</v>
      </c>
      <c r="Q345" t="s">
        <v>1342</v>
      </c>
      <c r="S345" t="s">
        <v>1339</v>
      </c>
      <c r="T345" t="s">
        <v>1220</v>
      </c>
      <c r="U345" t="s">
        <v>873</v>
      </c>
      <c r="V345" t="s">
        <v>1340</v>
      </c>
      <c r="W345" t="s">
        <v>1222</v>
      </c>
      <c r="X345" t="s">
        <v>16</v>
      </c>
    </row>
    <row r="346" spans="1:24" x14ac:dyDescent="0.25">
      <c r="A346" t="s">
        <v>1411</v>
      </c>
      <c r="C346" t="s">
        <v>263</v>
      </c>
      <c r="D346" t="s">
        <v>501</v>
      </c>
      <c r="E346" t="s">
        <v>501</v>
      </c>
      <c r="F346">
        <v>7131</v>
      </c>
      <c r="G346" t="s">
        <v>507</v>
      </c>
      <c r="I346" t="s">
        <v>964</v>
      </c>
      <c r="J346">
        <v>3</v>
      </c>
      <c r="K346">
        <v>0</v>
      </c>
      <c r="L346">
        <v>-16777216</v>
      </c>
      <c r="M346" t="s">
        <v>878</v>
      </c>
      <c r="N346" t="s">
        <v>878</v>
      </c>
      <c r="O346" t="s">
        <v>1341</v>
      </c>
      <c r="P346" t="s">
        <v>12</v>
      </c>
      <c r="Q346" t="s">
        <v>1342</v>
      </c>
      <c r="S346" t="s">
        <v>1339</v>
      </c>
      <c r="T346" t="s">
        <v>1220</v>
      </c>
      <c r="U346" t="s">
        <v>873</v>
      </c>
      <c r="V346" t="s">
        <v>1340</v>
      </c>
      <c r="W346" t="s">
        <v>1222</v>
      </c>
      <c r="X346" t="s">
        <v>16</v>
      </c>
    </row>
    <row r="347" spans="1:24" x14ac:dyDescent="0.25">
      <c r="A347" t="s">
        <v>1412</v>
      </c>
      <c r="C347" t="s">
        <v>1150</v>
      </c>
      <c r="D347" t="s">
        <v>500</v>
      </c>
      <c r="E347" t="s">
        <v>503</v>
      </c>
      <c r="F347" t="s">
        <v>517</v>
      </c>
      <c r="G347" t="s">
        <v>514</v>
      </c>
      <c r="I347" t="s">
        <v>1151</v>
      </c>
      <c r="J347">
        <v>3</v>
      </c>
      <c r="K347">
        <v>0</v>
      </c>
      <c r="L347">
        <v>-16777216</v>
      </c>
      <c r="M347" t="s">
        <v>878</v>
      </c>
      <c r="N347" t="s">
        <v>878</v>
      </c>
      <c r="O347" t="s">
        <v>1341</v>
      </c>
      <c r="P347" t="s">
        <v>12</v>
      </c>
      <c r="Q347" t="s">
        <v>1342</v>
      </c>
      <c r="S347" t="s">
        <v>1339</v>
      </c>
      <c r="T347" t="s">
        <v>1220</v>
      </c>
      <c r="U347" t="s">
        <v>873</v>
      </c>
      <c r="V347" t="s">
        <v>1340</v>
      </c>
      <c r="W347" t="s">
        <v>1222</v>
      </c>
      <c r="X347" t="s">
        <v>16</v>
      </c>
    </row>
    <row r="348" spans="1:24" x14ac:dyDescent="0.25">
      <c r="A348" t="s">
        <v>1413</v>
      </c>
      <c r="B348" t="s">
        <v>1413</v>
      </c>
      <c r="C348" t="s">
        <v>1145</v>
      </c>
      <c r="D348" t="s">
        <v>500</v>
      </c>
      <c r="E348" t="s">
        <v>500</v>
      </c>
      <c r="F348" t="s">
        <v>500</v>
      </c>
      <c r="G348" t="s">
        <v>514</v>
      </c>
      <c r="I348" t="s">
        <v>1414</v>
      </c>
      <c r="J348">
        <v>3</v>
      </c>
      <c r="K348">
        <v>0</v>
      </c>
      <c r="L348">
        <v>-16777216</v>
      </c>
      <c r="M348" t="s">
        <v>878</v>
      </c>
      <c r="N348" t="s">
        <v>878</v>
      </c>
      <c r="O348" t="s">
        <v>1341</v>
      </c>
      <c r="P348" t="s">
        <v>12</v>
      </c>
      <c r="Q348" t="s">
        <v>1342</v>
      </c>
      <c r="S348" t="s">
        <v>1339</v>
      </c>
      <c r="T348" t="s">
        <v>1220</v>
      </c>
      <c r="U348" t="s">
        <v>873</v>
      </c>
      <c r="V348" t="s">
        <v>1340</v>
      </c>
      <c r="W348" t="s">
        <v>1222</v>
      </c>
      <c r="X348" t="s">
        <v>16</v>
      </c>
    </row>
    <row r="349" spans="1:24" x14ac:dyDescent="0.25">
      <c r="A349" t="s">
        <v>887</v>
      </c>
      <c r="B349" t="s">
        <v>888</v>
      </c>
      <c r="C349" t="s">
        <v>889</v>
      </c>
      <c r="D349" t="s">
        <v>889</v>
      </c>
      <c r="E349" t="s">
        <v>48</v>
      </c>
      <c r="F349">
        <v>11296</v>
      </c>
      <c r="G349" t="s">
        <v>577</v>
      </c>
      <c r="I349" t="s">
        <v>890</v>
      </c>
      <c r="J349">
        <v>3</v>
      </c>
      <c r="K349">
        <v>0</v>
      </c>
      <c r="L349">
        <v>-16777216</v>
      </c>
      <c r="M349" t="s">
        <v>878</v>
      </c>
      <c r="N349" t="s">
        <v>878</v>
      </c>
      <c r="O349" t="s">
        <v>1341</v>
      </c>
      <c r="P349" t="s">
        <v>12</v>
      </c>
      <c r="Q349" t="s">
        <v>1342</v>
      </c>
      <c r="S349" t="s">
        <v>1339</v>
      </c>
      <c r="T349" t="s">
        <v>1220</v>
      </c>
      <c r="U349" t="s">
        <v>873</v>
      </c>
      <c r="V349" t="s">
        <v>1340</v>
      </c>
      <c r="W349" t="s">
        <v>1222</v>
      </c>
      <c r="X349" t="s">
        <v>16</v>
      </c>
    </row>
    <row r="350" spans="1:24" x14ac:dyDescent="0.25">
      <c r="A350" t="s">
        <v>591</v>
      </c>
      <c r="B350" t="s">
        <v>888</v>
      </c>
      <c r="C350" t="s">
        <v>889</v>
      </c>
      <c r="D350" t="s">
        <v>889</v>
      </c>
      <c r="E350" t="s">
        <v>48</v>
      </c>
      <c r="F350">
        <v>11296</v>
      </c>
      <c r="G350" t="s">
        <v>577</v>
      </c>
      <c r="I350" t="s">
        <v>890</v>
      </c>
      <c r="J350">
        <v>3</v>
      </c>
      <c r="K350">
        <v>0</v>
      </c>
      <c r="L350">
        <v>-16777216</v>
      </c>
      <c r="M350" t="s">
        <v>878</v>
      </c>
      <c r="N350" t="s">
        <v>878</v>
      </c>
      <c r="O350" t="s">
        <v>1341</v>
      </c>
      <c r="P350" t="s">
        <v>12</v>
      </c>
      <c r="Q350" t="s">
        <v>1342</v>
      </c>
      <c r="S350" t="s">
        <v>1415</v>
      </c>
      <c r="T350" t="s">
        <v>1220</v>
      </c>
      <c r="U350" t="s">
        <v>873</v>
      </c>
      <c r="V350" t="s">
        <v>1416</v>
      </c>
      <c r="W350" t="s">
        <v>1222</v>
      </c>
      <c r="X350" t="s">
        <v>16</v>
      </c>
    </row>
    <row r="351" spans="1:24" x14ac:dyDescent="0.25">
      <c r="A351" t="s">
        <v>912</v>
      </c>
      <c r="B351" t="s">
        <v>888</v>
      </c>
      <c r="C351" t="s">
        <v>889</v>
      </c>
      <c r="D351" t="s">
        <v>889</v>
      </c>
      <c r="E351" t="s">
        <v>48</v>
      </c>
      <c r="F351">
        <v>11296</v>
      </c>
      <c r="G351" t="s">
        <v>577</v>
      </c>
      <c r="I351" t="s">
        <v>890</v>
      </c>
      <c r="J351">
        <v>3</v>
      </c>
      <c r="K351">
        <v>0</v>
      </c>
      <c r="L351">
        <v>-16777216</v>
      </c>
      <c r="M351" t="s">
        <v>878</v>
      </c>
      <c r="N351" t="s">
        <v>878</v>
      </c>
      <c r="O351" t="s">
        <v>1341</v>
      </c>
      <c r="P351" t="s">
        <v>12</v>
      </c>
      <c r="Q351" t="s">
        <v>1342</v>
      </c>
      <c r="S351" t="s">
        <v>1415</v>
      </c>
      <c r="T351" t="s">
        <v>1220</v>
      </c>
      <c r="U351" t="s">
        <v>873</v>
      </c>
      <c r="V351" t="s">
        <v>1416</v>
      </c>
      <c r="W351" t="s">
        <v>1222</v>
      </c>
      <c r="X351" t="s">
        <v>16</v>
      </c>
    </row>
    <row r="352" spans="1:24" x14ac:dyDescent="0.25">
      <c r="A352" t="s">
        <v>1154</v>
      </c>
      <c r="B352" t="s">
        <v>888</v>
      </c>
      <c r="C352" t="s">
        <v>889</v>
      </c>
      <c r="D352" t="s">
        <v>889</v>
      </c>
      <c r="E352" t="s">
        <v>48</v>
      </c>
      <c r="F352">
        <v>11296</v>
      </c>
      <c r="G352" t="s">
        <v>577</v>
      </c>
      <c r="I352" t="s">
        <v>890</v>
      </c>
      <c r="J352">
        <v>3</v>
      </c>
      <c r="K352">
        <v>0</v>
      </c>
      <c r="L352">
        <v>-16777216</v>
      </c>
      <c r="M352" t="s">
        <v>878</v>
      </c>
      <c r="N352" t="s">
        <v>878</v>
      </c>
      <c r="O352" t="s">
        <v>1341</v>
      </c>
      <c r="P352" t="s">
        <v>12</v>
      </c>
      <c r="Q352" t="s">
        <v>1342</v>
      </c>
      <c r="S352" t="s">
        <v>1415</v>
      </c>
      <c r="T352" t="s">
        <v>1220</v>
      </c>
      <c r="U352" t="s">
        <v>873</v>
      </c>
      <c r="V352" t="s">
        <v>1416</v>
      </c>
      <c r="W352" t="s">
        <v>1222</v>
      </c>
      <c r="X352" t="s">
        <v>16</v>
      </c>
    </row>
    <row r="353" spans="1:24" x14ac:dyDescent="0.25">
      <c r="A353" t="s">
        <v>1417</v>
      </c>
      <c r="B353" t="s">
        <v>1417</v>
      </c>
      <c r="C353" t="s">
        <v>910</v>
      </c>
      <c r="D353" t="s">
        <v>501</v>
      </c>
      <c r="E353" t="s">
        <v>501</v>
      </c>
      <c r="F353">
        <v>7203</v>
      </c>
      <c r="G353" t="s">
        <v>507</v>
      </c>
      <c r="I353" t="s">
        <v>911</v>
      </c>
      <c r="J353">
        <v>3</v>
      </c>
      <c r="K353">
        <v>0</v>
      </c>
      <c r="L353">
        <v>-16777216</v>
      </c>
      <c r="M353" t="s">
        <v>878</v>
      </c>
      <c r="N353" t="s">
        <v>878</v>
      </c>
      <c r="O353" t="s">
        <v>1418</v>
      </c>
      <c r="P353" t="s">
        <v>12</v>
      </c>
      <c r="Q353" t="s">
        <v>1419</v>
      </c>
      <c r="S353" t="s">
        <v>1415</v>
      </c>
      <c r="T353" t="s">
        <v>1220</v>
      </c>
      <c r="U353" t="s">
        <v>873</v>
      </c>
      <c r="V353" t="s">
        <v>1416</v>
      </c>
      <c r="W353" t="s">
        <v>1222</v>
      </c>
      <c r="X353" t="s">
        <v>16</v>
      </c>
    </row>
    <row r="354" spans="1:24" x14ac:dyDescent="0.25">
      <c r="A354" t="s">
        <v>502</v>
      </c>
      <c r="B354" t="s">
        <v>1223</v>
      </c>
      <c r="C354" t="s">
        <v>223</v>
      </c>
      <c r="D354" t="s">
        <v>867</v>
      </c>
      <c r="E354" t="s">
        <v>502</v>
      </c>
      <c r="F354" t="s">
        <v>502</v>
      </c>
      <c r="G354" t="s">
        <v>514</v>
      </c>
      <c r="I354" t="s">
        <v>868</v>
      </c>
      <c r="J354">
        <v>3</v>
      </c>
      <c r="K354">
        <v>0</v>
      </c>
      <c r="L354">
        <v>-16777216</v>
      </c>
      <c r="M354">
        <v>-350</v>
      </c>
      <c r="N354">
        <v>-50</v>
      </c>
      <c r="O354" t="s">
        <v>1418</v>
      </c>
      <c r="P354" t="s">
        <v>12</v>
      </c>
      <c r="Q354" t="s">
        <v>1419</v>
      </c>
      <c r="S354" t="s">
        <v>1415</v>
      </c>
      <c r="T354" t="s">
        <v>1220</v>
      </c>
      <c r="U354" t="s">
        <v>873</v>
      </c>
      <c r="V354" t="s">
        <v>1416</v>
      </c>
      <c r="W354" t="s">
        <v>1222</v>
      </c>
      <c r="X354" t="s">
        <v>16</v>
      </c>
    </row>
    <row r="355" spans="1:24" x14ac:dyDescent="0.25">
      <c r="A355" t="s">
        <v>244</v>
      </c>
      <c r="B355" t="s">
        <v>244</v>
      </c>
      <c r="C355" t="s">
        <v>882</v>
      </c>
      <c r="D355" t="s">
        <v>244</v>
      </c>
      <c r="E355" t="s">
        <v>244</v>
      </c>
      <c r="F355" t="s">
        <v>260</v>
      </c>
      <c r="G355" t="s">
        <v>514</v>
      </c>
      <c r="I355" t="s">
        <v>883</v>
      </c>
      <c r="J355">
        <v>3</v>
      </c>
      <c r="K355">
        <v>0</v>
      </c>
      <c r="L355">
        <v>-16777216</v>
      </c>
      <c r="M355" t="s">
        <v>878</v>
      </c>
      <c r="N355" t="s">
        <v>878</v>
      </c>
      <c r="O355" t="s">
        <v>1418</v>
      </c>
      <c r="P355" t="s">
        <v>12</v>
      </c>
      <c r="Q355" t="s">
        <v>1419</v>
      </c>
      <c r="S355" t="s">
        <v>1415</v>
      </c>
      <c r="T355" t="s">
        <v>1220</v>
      </c>
      <c r="U355" t="s">
        <v>873</v>
      </c>
      <c r="V355" t="s">
        <v>1416</v>
      </c>
      <c r="W355" t="s">
        <v>1222</v>
      </c>
      <c r="X355" t="s">
        <v>16</v>
      </c>
    </row>
    <row r="356" spans="1:24" x14ac:dyDescent="0.25">
      <c r="A356" t="s">
        <v>1420</v>
      </c>
      <c r="B356" t="s">
        <v>1420</v>
      </c>
      <c r="C356" t="s">
        <v>882</v>
      </c>
      <c r="D356" t="s">
        <v>244</v>
      </c>
      <c r="E356" t="s">
        <v>244</v>
      </c>
      <c r="F356" t="s">
        <v>260</v>
      </c>
      <c r="G356" t="s">
        <v>514</v>
      </c>
      <c r="I356" t="s">
        <v>883</v>
      </c>
      <c r="J356">
        <v>3</v>
      </c>
      <c r="K356">
        <v>0</v>
      </c>
      <c r="L356">
        <v>-16777216</v>
      </c>
      <c r="M356" t="s">
        <v>878</v>
      </c>
      <c r="N356" t="s">
        <v>878</v>
      </c>
      <c r="O356" t="s">
        <v>1418</v>
      </c>
      <c r="P356" t="s">
        <v>12</v>
      </c>
      <c r="Q356" t="s">
        <v>1419</v>
      </c>
      <c r="S356" t="s">
        <v>1415</v>
      </c>
      <c r="T356" t="s">
        <v>1220</v>
      </c>
      <c r="U356" t="s">
        <v>873</v>
      </c>
      <c r="V356" t="s">
        <v>1416</v>
      </c>
      <c r="W356" t="s">
        <v>1222</v>
      </c>
      <c r="X356" t="s">
        <v>16</v>
      </c>
    </row>
    <row r="357" spans="1:24" x14ac:dyDescent="0.25">
      <c r="A357" t="s">
        <v>1421</v>
      </c>
      <c r="B357" t="s">
        <v>1421</v>
      </c>
      <c r="C357" t="s">
        <v>882</v>
      </c>
      <c r="D357" t="s">
        <v>244</v>
      </c>
      <c r="E357" t="s">
        <v>244</v>
      </c>
      <c r="F357" t="s">
        <v>260</v>
      </c>
      <c r="G357" t="s">
        <v>514</v>
      </c>
      <c r="I357" t="s">
        <v>883</v>
      </c>
      <c r="J357">
        <v>3</v>
      </c>
      <c r="K357">
        <v>0</v>
      </c>
      <c r="L357">
        <v>-16777216</v>
      </c>
      <c r="M357" t="s">
        <v>878</v>
      </c>
      <c r="N357" t="s">
        <v>878</v>
      </c>
      <c r="O357" t="s">
        <v>1418</v>
      </c>
      <c r="P357" t="s">
        <v>12</v>
      </c>
      <c r="Q357" t="s">
        <v>1419</v>
      </c>
      <c r="S357" t="s">
        <v>1415</v>
      </c>
      <c r="T357" t="s">
        <v>1220</v>
      </c>
      <c r="U357" t="s">
        <v>873</v>
      </c>
      <c r="V357" t="s">
        <v>1416</v>
      </c>
      <c r="W357" t="s">
        <v>1222</v>
      </c>
      <c r="X357" t="s">
        <v>16</v>
      </c>
    </row>
    <row r="358" spans="1:24" x14ac:dyDescent="0.25">
      <c r="A358" t="s">
        <v>1422</v>
      </c>
      <c r="B358" t="s">
        <v>1422</v>
      </c>
      <c r="C358" t="s">
        <v>882</v>
      </c>
      <c r="D358" t="s">
        <v>244</v>
      </c>
      <c r="E358" t="s">
        <v>244</v>
      </c>
      <c r="F358" t="s">
        <v>260</v>
      </c>
      <c r="G358" t="s">
        <v>514</v>
      </c>
      <c r="I358" t="s">
        <v>883</v>
      </c>
      <c r="J358">
        <v>3</v>
      </c>
      <c r="K358">
        <v>0</v>
      </c>
      <c r="L358">
        <v>-16777216</v>
      </c>
      <c r="M358" t="s">
        <v>878</v>
      </c>
      <c r="N358" t="s">
        <v>878</v>
      </c>
      <c r="O358" t="s">
        <v>1418</v>
      </c>
      <c r="P358" t="s">
        <v>12</v>
      </c>
      <c r="Q358" t="s">
        <v>1419</v>
      </c>
      <c r="S358" t="s">
        <v>1415</v>
      </c>
      <c r="T358" t="s">
        <v>1220</v>
      </c>
      <c r="U358" t="s">
        <v>873</v>
      </c>
      <c r="V358" t="s">
        <v>1416</v>
      </c>
      <c r="W358" t="s">
        <v>1222</v>
      </c>
      <c r="X358" t="s">
        <v>16</v>
      </c>
    </row>
    <row r="359" spans="1:24" x14ac:dyDescent="0.25">
      <c r="A359" t="s">
        <v>262</v>
      </c>
      <c r="B359" t="s">
        <v>262</v>
      </c>
      <c r="C359" t="s">
        <v>596</v>
      </c>
      <c r="D359" t="s">
        <v>867</v>
      </c>
      <c r="E359" t="s">
        <v>375</v>
      </c>
      <c r="F359" t="s">
        <v>596</v>
      </c>
      <c r="G359" t="s">
        <v>514</v>
      </c>
      <c r="I359" t="s">
        <v>877</v>
      </c>
      <c r="J359">
        <v>3</v>
      </c>
      <c r="K359">
        <v>0</v>
      </c>
      <c r="L359">
        <v>-16777216</v>
      </c>
      <c r="M359" t="s">
        <v>878</v>
      </c>
      <c r="N359" t="s">
        <v>878</v>
      </c>
      <c r="O359" t="s">
        <v>1418</v>
      </c>
      <c r="P359" t="s">
        <v>12</v>
      </c>
      <c r="Q359" t="s">
        <v>1419</v>
      </c>
      <c r="S359" t="s">
        <v>1415</v>
      </c>
      <c r="T359" t="s">
        <v>1220</v>
      </c>
      <c r="U359" t="s">
        <v>873</v>
      </c>
      <c r="V359" t="s">
        <v>1416</v>
      </c>
      <c r="W359" t="s">
        <v>1222</v>
      </c>
      <c r="X359" t="s">
        <v>16</v>
      </c>
    </row>
    <row r="360" spans="1:24" x14ac:dyDescent="0.25">
      <c r="A360" t="s">
        <v>978</v>
      </c>
      <c r="B360" t="s">
        <v>1423</v>
      </c>
      <c r="C360" t="s">
        <v>978</v>
      </c>
      <c r="D360" t="s">
        <v>501</v>
      </c>
      <c r="E360" t="s">
        <v>501</v>
      </c>
      <c r="F360">
        <v>7206</v>
      </c>
      <c r="G360" t="s">
        <v>507</v>
      </c>
      <c r="I360" t="s">
        <v>979</v>
      </c>
      <c r="J360">
        <v>3</v>
      </c>
      <c r="K360">
        <v>0</v>
      </c>
      <c r="L360">
        <v>-16777216</v>
      </c>
      <c r="M360" t="s">
        <v>878</v>
      </c>
      <c r="N360" t="s">
        <v>878</v>
      </c>
      <c r="O360" t="s">
        <v>1418</v>
      </c>
      <c r="P360" t="s">
        <v>12</v>
      </c>
      <c r="Q360" t="s">
        <v>1419</v>
      </c>
      <c r="S360" t="s">
        <v>1415</v>
      </c>
      <c r="T360" t="s">
        <v>1220</v>
      </c>
      <c r="U360" t="s">
        <v>873</v>
      </c>
      <c r="V360" t="s">
        <v>1416</v>
      </c>
      <c r="W360" t="s">
        <v>1222</v>
      </c>
      <c r="X360" t="s">
        <v>16</v>
      </c>
    </row>
    <row r="361" spans="1:24" x14ac:dyDescent="0.25">
      <c r="A361" t="s">
        <v>270</v>
      </c>
      <c r="B361" t="s">
        <v>270</v>
      </c>
      <c r="C361" t="s">
        <v>879</v>
      </c>
      <c r="D361" t="s">
        <v>270</v>
      </c>
      <c r="E361" t="s">
        <v>270</v>
      </c>
      <c r="F361" t="s">
        <v>515</v>
      </c>
      <c r="G361" t="s">
        <v>514</v>
      </c>
      <c r="I361" t="s">
        <v>880</v>
      </c>
      <c r="J361">
        <v>3</v>
      </c>
      <c r="K361">
        <v>0</v>
      </c>
      <c r="L361">
        <v>-16777216</v>
      </c>
      <c r="M361" t="s">
        <v>878</v>
      </c>
      <c r="N361" t="s">
        <v>878</v>
      </c>
      <c r="O361" t="s">
        <v>1418</v>
      </c>
      <c r="P361" t="s">
        <v>12</v>
      </c>
      <c r="Q361" t="s">
        <v>1419</v>
      </c>
      <c r="S361" t="s">
        <v>1415</v>
      </c>
      <c r="T361" t="s">
        <v>1220</v>
      </c>
      <c r="U361" t="s">
        <v>873</v>
      </c>
      <c r="V361" t="s">
        <v>1416</v>
      </c>
      <c r="W361" t="s">
        <v>1222</v>
      </c>
      <c r="X361" t="s">
        <v>16</v>
      </c>
    </row>
    <row r="362" spans="1:24" x14ac:dyDescent="0.25">
      <c r="A362" t="s">
        <v>1279</v>
      </c>
      <c r="B362" t="s">
        <v>1280</v>
      </c>
      <c r="C362" t="s">
        <v>904</v>
      </c>
      <c r="D362" t="s">
        <v>501</v>
      </c>
      <c r="E362" t="s">
        <v>501</v>
      </c>
      <c r="F362">
        <v>7205</v>
      </c>
      <c r="G362" t="s">
        <v>507</v>
      </c>
      <c r="I362" t="s">
        <v>905</v>
      </c>
      <c r="J362">
        <v>3</v>
      </c>
      <c r="K362">
        <v>0</v>
      </c>
      <c r="L362">
        <v>-16777216</v>
      </c>
      <c r="M362" t="s">
        <v>878</v>
      </c>
      <c r="N362" t="s">
        <v>878</v>
      </c>
      <c r="O362" t="s">
        <v>1418</v>
      </c>
      <c r="P362" t="s">
        <v>12</v>
      </c>
      <c r="Q362" t="s">
        <v>1419</v>
      </c>
      <c r="S362" t="s">
        <v>1415</v>
      </c>
      <c r="T362" t="s">
        <v>1220</v>
      </c>
      <c r="U362" t="s">
        <v>873</v>
      </c>
      <c r="V362" t="s">
        <v>1416</v>
      </c>
      <c r="W362" t="s">
        <v>1222</v>
      </c>
      <c r="X362" t="s">
        <v>16</v>
      </c>
    </row>
    <row r="363" spans="1:24" x14ac:dyDescent="0.25">
      <c r="A363" t="s">
        <v>1281</v>
      </c>
      <c r="B363" t="s">
        <v>1282</v>
      </c>
      <c r="C363" t="s">
        <v>907</v>
      </c>
      <c r="D363" t="s">
        <v>501</v>
      </c>
      <c r="E363" t="s">
        <v>501</v>
      </c>
      <c r="F363">
        <v>7204</v>
      </c>
      <c r="G363" t="s">
        <v>507</v>
      </c>
      <c r="I363" t="s">
        <v>908</v>
      </c>
      <c r="J363">
        <v>3</v>
      </c>
      <c r="K363">
        <v>0</v>
      </c>
      <c r="L363">
        <v>-16777216</v>
      </c>
      <c r="M363" t="s">
        <v>878</v>
      </c>
      <c r="N363" t="s">
        <v>878</v>
      </c>
      <c r="O363" t="s">
        <v>1418</v>
      </c>
      <c r="P363" t="s">
        <v>12</v>
      </c>
      <c r="Q363" t="s">
        <v>1419</v>
      </c>
      <c r="S363" t="s">
        <v>1415</v>
      </c>
      <c r="T363" t="s">
        <v>1220</v>
      </c>
      <c r="U363" t="s">
        <v>873</v>
      </c>
      <c r="V363" t="s">
        <v>1416</v>
      </c>
      <c r="W363" t="s">
        <v>1222</v>
      </c>
      <c r="X363" t="s">
        <v>16</v>
      </c>
    </row>
    <row r="364" spans="1:24" x14ac:dyDescent="0.25">
      <c r="A364" t="s">
        <v>284</v>
      </c>
      <c r="B364" t="s">
        <v>1424</v>
      </c>
      <c r="C364" t="s">
        <v>974</v>
      </c>
      <c r="D364" t="s">
        <v>501</v>
      </c>
      <c r="E364" t="s">
        <v>501</v>
      </c>
      <c r="F364">
        <v>7201</v>
      </c>
      <c r="G364" t="s">
        <v>507</v>
      </c>
      <c r="I364" t="s">
        <v>975</v>
      </c>
      <c r="J364">
        <v>3</v>
      </c>
      <c r="K364">
        <v>0</v>
      </c>
      <c r="L364">
        <v>-16777216</v>
      </c>
      <c r="M364" t="s">
        <v>878</v>
      </c>
      <c r="N364" t="s">
        <v>878</v>
      </c>
      <c r="O364" t="s">
        <v>1418</v>
      </c>
      <c r="P364" t="s">
        <v>12</v>
      </c>
      <c r="Q364" t="s">
        <v>1419</v>
      </c>
      <c r="S364" t="s">
        <v>1415</v>
      </c>
      <c r="T364" t="s">
        <v>1220</v>
      </c>
      <c r="U364" t="s">
        <v>873</v>
      </c>
      <c r="V364" t="s">
        <v>1416</v>
      </c>
      <c r="W364" t="s">
        <v>1222</v>
      </c>
      <c r="X364" t="s">
        <v>16</v>
      </c>
    </row>
    <row r="365" spans="1:24" x14ac:dyDescent="0.25">
      <c r="A365" t="s">
        <v>292</v>
      </c>
      <c r="B365" t="s">
        <v>292</v>
      </c>
      <c r="C365" t="s">
        <v>292</v>
      </c>
      <c r="D365" t="s">
        <v>501</v>
      </c>
      <c r="E365" t="s">
        <v>501</v>
      </c>
      <c r="F365">
        <v>7197</v>
      </c>
      <c r="G365" t="s">
        <v>507</v>
      </c>
      <c r="I365" t="s">
        <v>965</v>
      </c>
      <c r="J365">
        <v>3</v>
      </c>
      <c r="K365">
        <v>0</v>
      </c>
      <c r="L365">
        <v>-16777216</v>
      </c>
      <c r="M365" t="s">
        <v>878</v>
      </c>
      <c r="N365" t="s">
        <v>878</v>
      </c>
      <c r="O365" t="s">
        <v>1418</v>
      </c>
      <c r="P365" t="s">
        <v>12</v>
      </c>
      <c r="Q365" t="s">
        <v>1419</v>
      </c>
      <c r="S365" t="s">
        <v>1415</v>
      </c>
      <c r="T365" t="s">
        <v>1220</v>
      </c>
      <c r="U365" t="s">
        <v>873</v>
      </c>
      <c r="V365" t="s">
        <v>1416</v>
      </c>
      <c r="W365" t="s">
        <v>1222</v>
      </c>
      <c r="X365" t="s">
        <v>16</v>
      </c>
    </row>
    <row r="366" spans="1:24" x14ac:dyDescent="0.25">
      <c r="A366" t="s">
        <v>1425</v>
      </c>
      <c r="B366" t="s">
        <v>1426</v>
      </c>
      <c r="C366" t="s">
        <v>885</v>
      </c>
      <c r="D366" t="s">
        <v>375</v>
      </c>
      <c r="E366" t="s">
        <v>375</v>
      </c>
      <c r="F366" t="s">
        <v>426</v>
      </c>
      <c r="G366" t="s">
        <v>514</v>
      </c>
      <c r="I366" t="s">
        <v>886</v>
      </c>
      <c r="J366">
        <v>3</v>
      </c>
      <c r="K366">
        <v>0</v>
      </c>
      <c r="L366">
        <v>-16777216</v>
      </c>
      <c r="M366" t="s">
        <v>878</v>
      </c>
      <c r="N366" t="s">
        <v>878</v>
      </c>
      <c r="O366" t="s">
        <v>1418</v>
      </c>
      <c r="P366" t="s">
        <v>12</v>
      </c>
      <c r="Q366" t="s">
        <v>1419</v>
      </c>
      <c r="S366" t="s">
        <v>1415</v>
      </c>
      <c r="T366" t="s">
        <v>1220</v>
      </c>
      <c r="U366" t="s">
        <v>873</v>
      </c>
      <c r="V366" t="s">
        <v>1416</v>
      </c>
      <c r="W366" t="s">
        <v>1222</v>
      </c>
      <c r="X366" t="s">
        <v>16</v>
      </c>
    </row>
    <row r="367" spans="1:24" x14ac:dyDescent="0.25">
      <c r="A367" t="s">
        <v>967</v>
      </c>
      <c r="B367" t="s">
        <v>967</v>
      </c>
      <c r="C367" t="s">
        <v>969</v>
      </c>
      <c r="D367" t="s">
        <v>501</v>
      </c>
      <c r="E367" t="s">
        <v>501</v>
      </c>
      <c r="F367">
        <v>9908</v>
      </c>
      <c r="G367" t="s">
        <v>507</v>
      </c>
      <c r="I367" t="s">
        <v>970</v>
      </c>
      <c r="J367">
        <v>3</v>
      </c>
      <c r="K367">
        <v>0</v>
      </c>
      <c r="L367">
        <v>-16777216</v>
      </c>
      <c r="M367" t="s">
        <v>878</v>
      </c>
      <c r="N367" t="s">
        <v>878</v>
      </c>
      <c r="O367" t="s">
        <v>1418</v>
      </c>
      <c r="P367" t="s">
        <v>12</v>
      </c>
      <c r="Q367" t="s">
        <v>1419</v>
      </c>
      <c r="S367" t="s">
        <v>1415</v>
      </c>
      <c r="T367" t="s">
        <v>1220</v>
      </c>
      <c r="U367" t="s">
        <v>873</v>
      </c>
      <c r="V367" t="s">
        <v>1416</v>
      </c>
      <c r="W367" t="s">
        <v>1222</v>
      </c>
      <c r="X367" t="s">
        <v>16</v>
      </c>
    </row>
    <row r="368" spans="1:24" x14ac:dyDescent="0.25">
      <c r="A368" t="s">
        <v>375</v>
      </c>
      <c r="B368" t="s">
        <v>1427</v>
      </c>
      <c r="C368" t="s">
        <v>885</v>
      </c>
      <c r="D368" t="s">
        <v>375</v>
      </c>
      <c r="E368" t="s">
        <v>375</v>
      </c>
      <c r="F368" t="s">
        <v>426</v>
      </c>
      <c r="G368" t="s">
        <v>514</v>
      </c>
      <c r="I368" t="s">
        <v>886</v>
      </c>
      <c r="J368">
        <v>3</v>
      </c>
      <c r="K368">
        <v>0</v>
      </c>
      <c r="L368">
        <v>-16777216</v>
      </c>
      <c r="M368" t="s">
        <v>878</v>
      </c>
      <c r="N368" t="s">
        <v>878</v>
      </c>
      <c r="O368" t="s">
        <v>1418</v>
      </c>
      <c r="P368" t="s">
        <v>12</v>
      </c>
      <c r="Q368" t="s">
        <v>1419</v>
      </c>
      <c r="S368" t="s">
        <v>1415</v>
      </c>
      <c r="T368" t="s">
        <v>1220</v>
      </c>
      <c r="U368" t="s">
        <v>873</v>
      </c>
      <c r="V368" t="s">
        <v>1416</v>
      </c>
      <c r="W368" t="s">
        <v>1222</v>
      </c>
      <c r="X368" t="s">
        <v>16</v>
      </c>
    </row>
    <row r="369" spans="1:24" x14ac:dyDescent="0.25">
      <c r="A369" t="s">
        <v>445</v>
      </c>
      <c r="B369" t="s">
        <v>1428</v>
      </c>
      <c r="C369" t="s">
        <v>976</v>
      </c>
      <c r="D369" t="s">
        <v>501</v>
      </c>
      <c r="E369" t="s">
        <v>501</v>
      </c>
      <c r="F369">
        <v>7200</v>
      </c>
      <c r="G369" t="s">
        <v>507</v>
      </c>
      <c r="I369" t="s">
        <v>977</v>
      </c>
      <c r="J369">
        <v>3</v>
      </c>
      <c r="K369">
        <v>0</v>
      </c>
      <c r="L369">
        <v>-16777216</v>
      </c>
      <c r="M369" t="s">
        <v>878</v>
      </c>
      <c r="N369" t="s">
        <v>878</v>
      </c>
      <c r="O369" t="s">
        <v>1418</v>
      </c>
      <c r="P369" t="s">
        <v>12</v>
      </c>
      <c r="Q369" t="s">
        <v>1419</v>
      </c>
      <c r="S369" t="s">
        <v>1415</v>
      </c>
      <c r="T369" t="s">
        <v>1220</v>
      </c>
      <c r="U369" t="s">
        <v>873</v>
      </c>
      <c r="V369" t="s">
        <v>1416</v>
      </c>
      <c r="W369" t="s">
        <v>1222</v>
      </c>
      <c r="X369" t="s">
        <v>16</v>
      </c>
    </row>
    <row r="370" spans="1:24" x14ac:dyDescent="0.25">
      <c r="A370" t="s">
        <v>446</v>
      </c>
      <c r="B370" t="s">
        <v>1262</v>
      </c>
      <c r="C370" t="s">
        <v>901</v>
      </c>
      <c r="D370" t="s">
        <v>501</v>
      </c>
      <c r="E370" t="s">
        <v>501</v>
      </c>
      <c r="F370">
        <v>7647</v>
      </c>
      <c r="G370" t="s">
        <v>507</v>
      </c>
      <c r="I370" t="s">
        <v>902</v>
      </c>
      <c r="J370">
        <v>3</v>
      </c>
      <c r="K370">
        <v>0</v>
      </c>
      <c r="L370">
        <v>-16777216</v>
      </c>
      <c r="M370">
        <v>20</v>
      </c>
      <c r="N370">
        <v>40</v>
      </c>
      <c r="O370" t="s">
        <v>1418</v>
      </c>
      <c r="P370" t="s">
        <v>12</v>
      </c>
      <c r="Q370" t="s">
        <v>1419</v>
      </c>
      <c r="S370" t="s">
        <v>1415</v>
      </c>
      <c r="T370" t="s">
        <v>1220</v>
      </c>
      <c r="U370" t="s">
        <v>873</v>
      </c>
      <c r="V370" t="s">
        <v>1416</v>
      </c>
      <c r="W370" t="s">
        <v>1222</v>
      </c>
      <c r="X370" t="s">
        <v>16</v>
      </c>
    </row>
    <row r="371" spans="1:24" x14ac:dyDescent="0.25">
      <c r="A371" t="s">
        <v>450</v>
      </c>
      <c r="B371" t="s">
        <v>450</v>
      </c>
      <c r="C371" t="s">
        <v>450</v>
      </c>
      <c r="D371" t="s">
        <v>501</v>
      </c>
      <c r="E371" t="s">
        <v>501</v>
      </c>
      <c r="F371">
        <v>7148</v>
      </c>
      <c r="G371" t="s">
        <v>507</v>
      </c>
      <c r="I371" t="s">
        <v>966</v>
      </c>
      <c r="J371">
        <v>3</v>
      </c>
      <c r="K371">
        <v>0</v>
      </c>
      <c r="L371">
        <v>-16777216</v>
      </c>
      <c r="M371" t="s">
        <v>878</v>
      </c>
      <c r="N371" t="s">
        <v>878</v>
      </c>
      <c r="O371" t="s">
        <v>1418</v>
      </c>
      <c r="P371" t="s">
        <v>12</v>
      </c>
      <c r="Q371" t="s">
        <v>1419</v>
      </c>
      <c r="S371" t="s">
        <v>1415</v>
      </c>
      <c r="T371" t="s">
        <v>1220</v>
      </c>
      <c r="U371" t="s">
        <v>873</v>
      </c>
      <c r="V371" t="s">
        <v>1416</v>
      </c>
      <c r="W371" t="s">
        <v>1222</v>
      </c>
      <c r="X371" t="s">
        <v>16</v>
      </c>
    </row>
    <row r="372" spans="1:24" x14ac:dyDescent="0.25">
      <c r="A372" t="s">
        <v>887</v>
      </c>
      <c r="B372" t="s">
        <v>1268</v>
      </c>
      <c r="C372" t="s">
        <v>889</v>
      </c>
      <c r="D372" t="s">
        <v>889</v>
      </c>
      <c r="E372" t="s">
        <v>48</v>
      </c>
      <c r="F372">
        <v>11296</v>
      </c>
      <c r="G372" t="s">
        <v>577</v>
      </c>
      <c r="I372" t="s">
        <v>890</v>
      </c>
      <c r="J372">
        <v>3</v>
      </c>
      <c r="K372">
        <v>0</v>
      </c>
      <c r="L372">
        <v>-16777216</v>
      </c>
      <c r="M372" t="s">
        <v>878</v>
      </c>
      <c r="N372" t="s">
        <v>878</v>
      </c>
      <c r="O372" t="s">
        <v>1418</v>
      </c>
      <c r="P372" t="s">
        <v>12</v>
      </c>
      <c r="Q372" t="s">
        <v>1419</v>
      </c>
      <c r="S372" t="s">
        <v>1415</v>
      </c>
      <c r="T372" t="s">
        <v>1220</v>
      </c>
      <c r="U372" t="s">
        <v>873</v>
      </c>
      <c r="V372" t="s">
        <v>1416</v>
      </c>
      <c r="W372" t="s">
        <v>1222</v>
      </c>
      <c r="X372" t="s">
        <v>16</v>
      </c>
    </row>
    <row r="373" spans="1:24" x14ac:dyDescent="0.25">
      <c r="A373" t="s">
        <v>591</v>
      </c>
      <c r="B373" t="s">
        <v>1268</v>
      </c>
      <c r="C373" t="s">
        <v>889</v>
      </c>
      <c r="D373" t="s">
        <v>889</v>
      </c>
      <c r="E373" t="s">
        <v>48</v>
      </c>
      <c r="F373">
        <v>11296</v>
      </c>
      <c r="G373" t="s">
        <v>577</v>
      </c>
      <c r="I373" t="s">
        <v>890</v>
      </c>
      <c r="J373">
        <v>3</v>
      </c>
      <c r="K373">
        <v>0</v>
      </c>
      <c r="L373">
        <v>-16777216</v>
      </c>
      <c r="M373" t="s">
        <v>878</v>
      </c>
      <c r="N373" t="s">
        <v>878</v>
      </c>
      <c r="O373" t="s">
        <v>1418</v>
      </c>
      <c r="P373" t="s">
        <v>12</v>
      </c>
      <c r="Q373" t="s">
        <v>1419</v>
      </c>
      <c r="S373" t="s">
        <v>1053</v>
      </c>
      <c r="T373" t="s">
        <v>1220</v>
      </c>
      <c r="U373" t="s">
        <v>873</v>
      </c>
      <c r="V373" t="s">
        <v>1429</v>
      </c>
      <c r="W373" t="s">
        <v>1222</v>
      </c>
      <c r="X373" t="s">
        <v>16</v>
      </c>
    </row>
    <row r="374" spans="1:24" x14ac:dyDescent="0.25">
      <c r="A374" t="s">
        <v>912</v>
      </c>
      <c r="B374" t="s">
        <v>1268</v>
      </c>
      <c r="C374" t="s">
        <v>889</v>
      </c>
      <c r="D374" t="s">
        <v>889</v>
      </c>
      <c r="E374" t="s">
        <v>48</v>
      </c>
      <c r="F374">
        <v>11296</v>
      </c>
      <c r="G374" t="s">
        <v>577</v>
      </c>
      <c r="I374" t="s">
        <v>890</v>
      </c>
      <c r="J374">
        <v>3</v>
      </c>
      <c r="K374">
        <v>0</v>
      </c>
      <c r="L374">
        <v>-16777216</v>
      </c>
      <c r="M374" t="s">
        <v>878</v>
      </c>
      <c r="N374" t="s">
        <v>878</v>
      </c>
      <c r="O374" t="s">
        <v>1418</v>
      </c>
      <c r="P374" t="s">
        <v>12</v>
      </c>
      <c r="Q374" t="s">
        <v>1419</v>
      </c>
      <c r="S374" t="s">
        <v>1053</v>
      </c>
      <c r="T374" t="s">
        <v>1220</v>
      </c>
      <c r="U374" t="s">
        <v>873</v>
      </c>
      <c r="V374" t="s">
        <v>1429</v>
      </c>
      <c r="W374" t="s">
        <v>1222</v>
      </c>
      <c r="X374" t="s">
        <v>16</v>
      </c>
    </row>
    <row r="375" spans="1:24" x14ac:dyDescent="0.25">
      <c r="A375" t="s">
        <v>1154</v>
      </c>
      <c r="B375" t="s">
        <v>1268</v>
      </c>
      <c r="C375" t="s">
        <v>889</v>
      </c>
      <c r="D375" t="s">
        <v>889</v>
      </c>
      <c r="E375" t="s">
        <v>48</v>
      </c>
      <c r="F375">
        <v>11296</v>
      </c>
      <c r="G375" t="s">
        <v>577</v>
      </c>
      <c r="I375" t="s">
        <v>890</v>
      </c>
      <c r="J375">
        <v>3</v>
      </c>
      <c r="K375">
        <v>0</v>
      </c>
      <c r="L375">
        <v>-16777216</v>
      </c>
      <c r="M375" t="s">
        <v>878</v>
      </c>
      <c r="N375" t="s">
        <v>878</v>
      </c>
      <c r="O375" t="s">
        <v>1418</v>
      </c>
      <c r="P375" t="s">
        <v>12</v>
      </c>
      <c r="Q375" t="s">
        <v>1419</v>
      </c>
      <c r="S375" t="s">
        <v>1053</v>
      </c>
      <c r="T375" t="s">
        <v>1220</v>
      </c>
      <c r="U375" t="s">
        <v>873</v>
      </c>
      <c r="V375" t="s">
        <v>1429</v>
      </c>
      <c r="W375" t="s">
        <v>1222</v>
      </c>
      <c r="X375" t="s">
        <v>16</v>
      </c>
    </row>
    <row r="376" spans="1:24" x14ac:dyDescent="0.25">
      <c r="A376" t="s">
        <v>1430</v>
      </c>
      <c r="B376" t="s">
        <v>1430</v>
      </c>
      <c r="C376" t="s">
        <v>1059</v>
      </c>
      <c r="D376" t="s">
        <v>501</v>
      </c>
      <c r="E376" t="s">
        <v>501</v>
      </c>
      <c r="F376">
        <v>68877</v>
      </c>
      <c r="G376" t="s">
        <v>507</v>
      </c>
      <c r="I376" t="s">
        <v>1060</v>
      </c>
      <c r="J376">
        <v>3</v>
      </c>
      <c r="K376">
        <v>0</v>
      </c>
      <c r="L376">
        <v>-16777216</v>
      </c>
      <c r="M376">
        <v>-700</v>
      </c>
      <c r="N376">
        <v>-100</v>
      </c>
      <c r="O376" t="s">
        <v>1431</v>
      </c>
      <c r="P376" t="s">
        <v>12</v>
      </c>
      <c r="Q376" t="s">
        <v>1432</v>
      </c>
      <c r="S376" t="s">
        <v>1053</v>
      </c>
      <c r="T376" t="s">
        <v>1220</v>
      </c>
      <c r="U376" t="s">
        <v>873</v>
      </c>
      <c r="V376" t="s">
        <v>1429</v>
      </c>
      <c r="W376" t="s">
        <v>1222</v>
      </c>
      <c r="X376" t="s">
        <v>16</v>
      </c>
    </row>
    <row r="377" spans="1:24" x14ac:dyDescent="0.25">
      <c r="A377" t="s">
        <v>502</v>
      </c>
      <c r="B377" t="s">
        <v>1223</v>
      </c>
      <c r="C377" t="s">
        <v>223</v>
      </c>
      <c r="D377" t="s">
        <v>867</v>
      </c>
      <c r="E377" t="s">
        <v>502</v>
      </c>
      <c r="F377" t="s">
        <v>502</v>
      </c>
      <c r="G377" t="s">
        <v>514</v>
      </c>
      <c r="I377" t="s">
        <v>868</v>
      </c>
      <c r="J377">
        <v>3</v>
      </c>
      <c r="K377">
        <v>0</v>
      </c>
      <c r="L377">
        <v>-16777216</v>
      </c>
      <c r="M377">
        <v>-350</v>
      </c>
      <c r="N377">
        <v>-50</v>
      </c>
      <c r="O377" t="s">
        <v>1431</v>
      </c>
      <c r="P377" t="s">
        <v>12</v>
      </c>
      <c r="Q377" t="s">
        <v>1432</v>
      </c>
      <c r="S377" t="s">
        <v>1053</v>
      </c>
      <c r="T377" t="s">
        <v>1220</v>
      </c>
      <c r="U377" t="s">
        <v>873</v>
      </c>
      <c r="V377" t="s">
        <v>1429</v>
      </c>
      <c r="W377" t="s">
        <v>1222</v>
      </c>
      <c r="X377" t="s">
        <v>16</v>
      </c>
    </row>
    <row r="378" spans="1:24" x14ac:dyDescent="0.25">
      <c r="A378" t="s">
        <v>1433</v>
      </c>
      <c r="B378" t="s">
        <v>1433</v>
      </c>
      <c r="C378" t="s">
        <v>1150</v>
      </c>
      <c r="D378" t="s">
        <v>500</v>
      </c>
      <c r="E378" t="s">
        <v>503</v>
      </c>
      <c r="F378" t="s">
        <v>517</v>
      </c>
      <c r="G378" t="s">
        <v>514</v>
      </c>
      <c r="I378" t="s">
        <v>1151</v>
      </c>
      <c r="J378">
        <v>3</v>
      </c>
      <c r="K378">
        <v>0</v>
      </c>
      <c r="L378">
        <v>-16777216</v>
      </c>
      <c r="M378" t="s">
        <v>878</v>
      </c>
      <c r="N378" t="s">
        <v>878</v>
      </c>
      <c r="O378" t="s">
        <v>1431</v>
      </c>
      <c r="P378" t="s">
        <v>12</v>
      </c>
      <c r="Q378" t="s">
        <v>1432</v>
      </c>
      <c r="S378" t="s">
        <v>1053</v>
      </c>
      <c r="T378" t="s">
        <v>1220</v>
      </c>
      <c r="U378" t="s">
        <v>873</v>
      </c>
      <c r="V378" t="s">
        <v>1429</v>
      </c>
      <c r="W378" t="s">
        <v>1222</v>
      </c>
      <c r="X378" t="s">
        <v>16</v>
      </c>
    </row>
    <row r="379" spans="1:24" x14ac:dyDescent="0.25">
      <c r="A379" t="s">
        <v>262</v>
      </c>
      <c r="B379" t="s">
        <v>262</v>
      </c>
      <c r="C379" t="s">
        <v>596</v>
      </c>
      <c r="D379" t="s">
        <v>867</v>
      </c>
      <c r="E379" t="s">
        <v>375</v>
      </c>
      <c r="F379" t="s">
        <v>596</v>
      </c>
      <c r="G379" t="s">
        <v>514</v>
      </c>
      <c r="I379" t="s">
        <v>877</v>
      </c>
      <c r="J379">
        <v>3</v>
      </c>
      <c r="K379">
        <v>0</v>
      </c>
      <c r="L379">
        <v>-16777216</v>
      </c>
      <c r="M379" t="s">
        <v>878</v>
      </c>
      <c r="N379" t="s">
        <v>878</v>
      </c>
      <c r="O379" t="s">
        <v>1431</v>
      </c>
      <c r="P379" t="s">
        <v>12</v>
      </c>
      <c r="Q379" t="s">
        <v>1432</v>
      </c>
      <c r="S379" t="s">
        <v>1053</v>
      </c>
      <c r="T379" t="s">
        <v>1220</v>
      </c>
      <c r="U379" t="s">
        <v>873</v>
      </c>
      <c r="V379" t="s">
        <v>1429</v>
      </c>
      <c r="W379" t="s">
        <v>1222</v>
      </c>
      <c r="X379" t="s">
        <v>16</v>
      </c>
    </row>
    <row r="380" spans="1:24" x14ac:dyDescent="0.25">
      <c r="A380" t="s">
        <v>1434</v>
      </c>
      <c r="B380" t="s">
        <v>1434</v>
      </c>
      <c r="C380" t="s">
        <v>263</v>
      </c>
      <c r="D380" t="s">
        <v>501</v>
      </c>
      <c r="E380" t="s">
        <v>501</v>
      </c>
      <c r="F380">
        <v>7131</v>
      </c>
      <c r="G380" t="s">
        <v>507</v>
      </c>
      <c r="I380" t="s">
        <v>964</v>
      </c>
      <c r="J380">
        <v>3</v>
      </c>
      <c r="K380">
        <v>0</v>
      </c>
      <c r="L380">
        <v>-16777216</v>
      </c>
      <c r="M380" t="s">
        <v>878</v>
      </c>
      <c r="N380" t="s">
        <v>878</v>
      </c>
      <c r="O380" t="s">
        <v>1431</v>
      </c>
      <c r="P380" t="s">
        <v>12</v>
      </c>
      <c r="Q380" t="s">
        <v>1432</v>
      </c>
      <c r="S380" t="s">
        <v>1053</v>
      </c>
      <c r="T380" t="s">
        <v>1220</v>
      </c>
      <c r="U380" t="s">
        <v>873</v>
      </c>
      <c r="V380" t="s">
        <v>1429</v>
      </c>
      <c r="W380" t="s">
        <v>1222</v>
      </c>
      <c r="X380" t="s">
        <v>16</v>
      </c>
    </row>
    <row r="381" spans="1:24" x14ac:dyDescent="0.25">
      <c r="A381" t="s">
        <v>270</v>
      </c>
      <c r="C381" t="s">
        <v>879</v>
      </c>
      <c r="D381" t="s">
        <v>270</v>
      </c>
      <c r="E381" t="s">
        <v>270</v>
      </c>
      <c r="F381" t="s">
        <v>515</v>
      </c>
      <c r="G381" t="s">
        <v>514</v>
      </c>
      <c r="I381" t="s">
        <v>880</v>
      </c>
      <c r="J381">
        <v>3</v>
      </c>
      <c r="K381">
        <v>0</v>
      </c>
      <c r="L381">
        <v>-16777216</v>
      </c>
      <c r="M381" t="s">
        <v>878</v>
      </c>
      <c r="N381" t="s">
        <v>878</v>
      </c>
      <c r="O381" t="s">
        <v>1431</v>
      </c>
      <c r="P381" t="s">
        <v>12</v>
      </c>
      <c r="Q381" t="s">
        <v>1432</v>
      </c>
      <c r="S381" t="s">
        <v>1053</v>
      </c>
      <c r="T381" t="s">
        <v>1220</v>
      </c>
      <c r="U381" t="s">
        <v>873</v>
      </c>
      <c r="V381" t="s">
        <v>1429</v>
      </c>
      <c r="W381" t="s">
        <v>1222</v>
      </c>
      <c r="X381" t="s">
        <v>16</v>
      </c>
    </row>
    <row r="382" spans="1:24" x14ac:dyDescent="0.25">
      <c r="A382" t="s">
        <v>1435</v>
      </c>
      <c r="B382" t="s">
        <v>1435</v>
      </c>
      <c r="C382" t="s">
        <v>1096</v>
      </c>
      <c r="D382" t="s">
        <v>270</v>
      </c>
      <c r="E382" t="s">
        <v>270</v>
      </c>
      <c r="F382" t="s">
        <v>1097</v>
      </c>
      <c r="G382" t="s">
        <v>514</v>
      </c>
      <c r="I382" t="s">
        <v>1098</v>
      </c>
      <c r="J382">
        <v>3</v>
      </c>
      <c r="K382">
        <v>0</v>
      </c>
      <c r="L382">
        <v>-16777216</v>
      </c>
      <c r="M382" t="s">
        <v>878</v>
      </c>
      <c r="N382" t="s">
        <v>878</v>
      </c>
      <c r="O382" t="s">
        <v>1431</v>
      </c>
      <c r="P382" t="s">
        <v>12</v>
      </c>
      <c r="Q382" t="s">
        <v>1432</v>
      </c>
      <c r="S382" t="s">
        <v>1053</v>
      </c>
      <c r="T382" t="s">
        <v>1220</v>
      </c>
      <c r="U382" t="s">
        <v>873</v>
      </c>
      <c r="V382" t="s">
        <v>1429</v>
      </c>
      <c r="W382" t="s">
        <v>1222</v>
      </c>
      <c r="X382" t="s">
        <v>16</v>
      </c>
    </row>
    <row r="383" spans="1:24" x14ac:dyDescent="0.25">
      <c r="A383" t="s">
        <v>1436</v>
      </c>
      <c r="B383" t="s">
        <v>1436</v>
      </c>
      <c r="C383" t="s">
        <v>1096</v>
      </c>
      <c r="D383" t="s">
        <v>270</v>
      </c>
      <c r="E383" t="s">
        <v>270</v>
      </c>
      <c r="F383" t="s">
        <v>1097</v>
      </c>
      <c r="G383" t="s">
        <v>514</v>
      </c>
      <c r="I383" t="s">
        <v>1098</v>
      </c>
      <c r="J383">
        <v>3</v>
      </c>
      <c r="K383">
        <v>0</v>
      </c>
      <c r="L383">
        <v>-16777216</v>
      </c>
      <c r="M383" t="s">
        <v>878</v>
      </c>
      <c r="N383" t="s">
        <v>878</v>
      </c>
      <c r="O383" t="s">
        <v>1431</v>
      </c>
      <c r="P383" t="s">
        <v>12</v>
      </c>
      <c r="Q383" t="s">
        <v>1432</v>
      </c>
      <c r="S383" t="s">
        <v>1053</v>
      </c>
      <c r="T383" t="s">
        <v>1220</v>
      </c>
      <c r="U383" t="s">
        <v>873</v>
      </c>
      <c r="V383" t="s">
        <v>1429</v>
      </c>
      <c r="W383" t="s">
        <v>1222</v>
      </c>
      <c r="X383" t="s">
        <v>16</v>
      </c>
    </row>
    <row r="384" spans="1:24" x14ac:dyDescent="0.25">
      <c r="A384" t="s">
        <v>1437</v>
      </c>
      <c r="B384" t="s">
        <v>1437</v>
      </c>
      <c r="C384" t="s">
        <v>1096</v>
      </c>
      <c r="D384" t="s">
        <v>270</v>
      </c>
      <c r="E384" t="s">
        <v>270</v>
      </c>
      <c r="F384" t="s">
        <v>1097</v>
      </c>
      <c r="G384" t="s">
        <v>514</v>
      </c>
      <c r="I384" t="s">
        <v>1098</v>
      </c>
      <c r="J384">
        <v>3</v>
      </c>
      <c r="K384">
        <v>0</v>
      </c>
      <c r="L384">
        <v>-16777216</v>
      </c>
      <c r="M384" t="s">
        <v>878</v>
      </c>
      <c r="N384" t="s">
        <v>878</v>
      </c>
      <c r="O384" t="s">
        <v>1431</v>
      </c>
      <c r="P384" t="s">
        <v>12</v>
      </c>
      <c r="Q384" t="s">
        <v>1432</v>
      </c>
      <c r="S384" t="s">
        <v>1053</v>
      </c>
      <c r="T384" t="s">
        <v>1220</v>
      </c>
      <c r="U384" t="s">
        <v>873</v>
      </c>
      <c r="V384" t="s">
        <v>1429</v>
      </c>
      <c r="W384" t="s">
        <v>1222</v>
      </c>
      <c r="X384" t="s">
        <v>16</v>
      </c>
    </row>
    <row r="385" spans="1:24" x14ac:dyDescent="0.25">
      <c r="A385" t="s">
        <v>1438</v>
      </c>
      <c r="B385" t="s">
        <v>1438</v>
      </c>
      <c r="C385" t="s">
        <v>1096</v>
      </c>
      <c r="D385" t="s">
        <v>270</v>
      </c>
      <c r="E385" t="s">
        <v>270</v>
      </c>
      <c r="F385" t="s">
        <v>1097</v>
      </c>
      <c r="G385" t="s">
        <v>514</v>
      </c>
      <c r="I385" t="s">
        <v>1098</v>
      </c>
      <c r="J385">
        <v>3</v>
      </c>
      <c r="K385">
        <v>0</v>
      </c>
      <c r="L385">
        <v>-16777216</v>
      </c>
      <c r="M385" t="s">
        <v>878</v>
      </c>
      <c r="N385" t="s">
        <v>878</v>
      </c>
      <c r="O385" t="s">
        <v>1431</v>
      </c>
      <c r="P385" t="s">
        <v>12</v>
      </c>
      <c r="Q385" t="s">
        <v>1432</v>
      </c>
      <c r="S385" t="s">
        <v>1053</v>
      </c>
      <c r="T385" t="s">
        <v>1220</v>
      </c>
      <c r="U385" t="s">
        <v>873</v>
      </c>
      <c r="V385" t="s">
        <v>1429</v>
      </c>
      <c r="W385" t="s">
        <v>1222</v>
      </c>
      <c r="X385" t="s">
        <v>16</v>
      </c>
    </row>
    <row r="386" spans="1:24" x14ac:dyDescent="0.25">
      <c r="A386" t="s">
        <v>1439</v>
      </c>
      <c r="B386" t="s">
        <v>1439</v>
      </c>
      <c r="C386" t="s">
        <v>1096</v>
      </c>
      <c r="D386" t="s">
        <v>270</v>
      </c>
      <c r="E386" t="s">
        <v>270</v>
      </c>
      <c r="F386" t="s">
        <v>1097</v>
      </c>
      <c r="G386" t="s">
        <v>514</v>
      </c>
      <c r="I386" t="s">
        <v>1098</v>
      </c>
      <c r="J386">
        <v>3</v>
      </c>
      <c r="K386">
        <v>0</v>
      </c>
      <c r="L386">
        <v>-16777216</v>
      </c>
      <c r="M386" t="s">
        <v>878</v>
      </c>
      <c r="N386" t="s">
        <v>878</v>
      </c>
      <c r="O386" t="s">
        <v>1431</v>
      </c>
      <c r="P386" t="s">
        <v>12</v>
      </c>
      <c r="Q386" t="s">
        <v>1432</v>
      </c>
      <c r="S386" t="s">
        <v>1053</v>
      </c>
      <c r="T386" t="s">
        <v>1220</v>
      </c>
      <c r="U386" t="s">
        <v>873</v>
      </c>
      <c r="V386" t="s">
        <v>1429</v>
      </c>
      <c r="W386" t="s">
        <v>1222</v>
      </c>
      <c r="X386" t="s">
        <v>16</v>
      </c>
    </row>
    <row r="387" spans="1:24" x14ac:dyDescent="0.25">
      <c r="A387" t="s">
        <v>1440</v>
      </c>
      <c r="B387" t="s">
        <v>1440</v>
      </c>
      <c r="C387" t="s">
        <v>1096</v>
      </c>
      <c r="D387" t="s">
        <v>270</v>
      </c>
      <c r="E387" t="s">
        <v>270</v>
      </c>
      <c r="F387" t="s">
        <v>1097</v>
      </c>
      <c r="G387" t="s">
        <v>514</v>
      </c>
      <c r="I387" t="s">
        <v>1098</v>
      </c>
      <c r="J387">
        <v>3</v>
      </c>
      <c r="K387">
        <v>0</v>
      </c>
      <c r="L387">
        <v>-16777216</v>
      </c>
      <c r="M387" t="s">
        <v>878</v>
      </c>
      <c r="N387" t="s">
        <v>878</v>
      </c>
      <c r="O387" t="s">
        <v>1431</v>
      </c>
      <c r="P387" t="s">
        <v>12</v>
      </c>
      <c r="Q387" t="s">
        <v>1432</v>
      </c>
      <c r="S387" t="s">
        <v>1053</v>
      </c>
      <c r="T387" t="s">
        <v>1220</v>
      </c>
      <c r="U387" t="s">
        <v>873</v>
      </c>
      <c r="V387" t="s">
        <v>1429</v>
      </c>
      <c r="W387" t="s">
        <v>1222</v>
      </c>
      <c r="X387" t="s">
        <v>16</v>
      </c>
    </row>
    <row r="388" spans="1:24" x14ac:dyDescent="0.25">
      <c r="A388" t="s">
        <v>1441</v>
      </c>
      <c r="B388" t="s">
        <v>1441</v>
      </c>
      <c r="C388" t="s">
        <v>1096</v>
      </c>
      <c r="D388" t="s">
        <v>270</v>
      </c>
      <c r="E388" t="s">
        <v>270</v>
      </c>
      <c r="F388" t="s">
        <v>1097</v>
      </c>
      <c r="G388" t="s">
        <v>514</v>
      </c>
      <c r="I388" t="s">
        <v>1098</v>
      </c>
      <c r="J388">
        <v>3</v>
      </c>
      <c r="K388">
        <v>0</v>
      </c>
      <c r="L388">
        <v>-16777216</v>
      </c>
      <c r="M388" t="s">
        <v>878</v>
      </c>
      <c r="N388" t="s">
        <v>878</v>
      </c>
      <c r="O388" t="s">
        <v>1431</v>
      </c>
      <c r="P388" t="s">
        <v>12</v>
      </c>
      <c r="Q388" t="s">
        <v>1432</v>
      </c>
      <c r="S388" t="s">
        <v>1053</v>
      </c>
      <c r="T388" t="s">
        <v>1220</v>
      </c>
      <c r="U388" t="s">
        <v>873</v>
      </c>
      <c r="V388" t="s">
        <v>1429</v>
      </c>
      <c r="W388" t="s">
        <v>1222</v>
      </c>
      <c r="X388" t="s">
        <v>16</v>
      </c>
    </row>
    <row r="389" spans="1:24" x14ac:dyDescent="0.25">
      <c r="A389" t="s">
        <v>1442</v>
      </c>
      <c r="B389" t="s">
        <v>1442</v>
      </c>
      <c r="C389" t="s">
        <v>1096</v>
      </c>
      <c r="D389" t="s">
        <v>270</v>
      </c>
      <c r="E389" t="s">
        <v>270</v>
      </c>
      <c r="F389" t="s">
        <v>1097</v>
      </c>
      <c r="G389" t="s">
        <v>514</v>
      </c>
      <c r="I389" t="s">
        <v>1098</v>
      </c>
      <c r="J389">
        <v>3</v>
      </c>
      <c r="K389">
        <v>0</v>
      </c>
      <c r="L389">
        <v>-16777216</v>
      </c>
      <c r="M389" t="s">
        <v>878</v>
      </c>
      <c r="N389" t="s">
        <v>878</v>
      </c>
      <c r="O389" t="s">
        <v>1431</v>
      </c>
      <c r="P389" t="s">
        <v>12</v>
      </c>
      <c r="Q389" t="s">
        <v>1432</v>
      </c>
      <c r="S389" t="s">
        <v>1053</v>
      </c>
      <c r="T389" t="s">
        <v>1220</v>
      </c>
      <c r="U389" t="s">
        <v>873</v>
      </c>
      <c r="V389" t="s">
        <v>1429</v>
      </c>
      <c r="W389" t="s">
        <v>1222</v>
      </c>
      <c r="X389" t="s">
        <v>16</v>
      </c>
    </row>
    <row r="390" spans="1:24" x14ac:dyDescent="0.25">
      <c r="A390" t="s">
        <v>1443</v>
      </c>
      <c r="B390" t="s">
        <v>1443</v>
      </c>
      <c r="C390" t="s">
        <v>1096</v>
      </c>
      <c r="D390" t="s">
        <v>270</v>
      </c>
      <c r="E390" t="s">
        <v>270</v>
      </c>
      <c r="F390" t="s">
        <v>1097</v>
      </c>
      <c r="G390" t="s">
        <v>514</v>
      </c>
      <c r="I390" t="s">
        <v>1098</v>
      </c>
      <c r="J390">
        <v>3</v>
      </c>
      <c r="K390">
        <v>0</v>
      </c>
      <c r="L390">
        <v>-16777216</v>
      </c>
      <c r="M390" t="s">
        <v>878</v>
      </c>
      <c r="N390" t="s">
        <v>878</v>
      </c>
      <c r="O390" t="s">
        <v>1431</v>
      </c>
      <c r="P390" t="s">
        <v>12</v>
      </c>
      <c r="Q390" t="s">
        <v>1432</v>
      </c>
      <c r="S390" t="s">
        <v>1053</v>
      </c>
      <c r="T390" t="s">
        <v>1220</v>
      </c>
      <c r="U390" t="s">
        <v>873</v>
      </c>
      <c r="V390" t="s">
        <v>1429</v>
      </c>
      <c r="W390" t="s">
        <v>1222</v>
      </c>
      <c r="X390" t="s">
        <v>16</v>
      </c>
    </row>
    <row r="391" spans="1:24" x14ac:dyDescent="0.25">
      <c r="A391" t="s">
        <v>1444</v>
      </c>
      <c r="B391" t="s">
        <v>1444</v>
      </c>
      <c r="C391" t="s">
        <v>1096</v>
      </c>
      <c r="D391" t="s">
        <v>270</v>
      </c>
      <c r="E391" t="s">
        <v>270</v>
      </c>
      <c r="F391" t="s">
        <v>1097</v>
      </c>
      <c r="G391" t="s">
        <v>514</v>
      </c>
      <c r="I391" t="s">
        <v>1098</v>
      </c>
      <c r="J391">
        <v>3</v>
      </c>
      <c r="K391">
        <v>0</v>
      </c>
      <c r="L391">
        <v>-16777216</v>
      </c>
      <c r="M391" t="s">
        <v>878</v>
      </c>
      <c r="N391" t="s">
        <v>878</v>
      </c>
      <c r="O391" t="s">
        <v>1431</v>
      </c>
      <c r="P391" t="s">
        <v>12</v>
      </c>
      <c r="Q391" t="s">
        <v>1432</v>
      </c>
      <c r="S391" t="s">
        <v>1053</v>
      </c>
      <c r="T391" t="s">
        <v>1220</v>
      </c>
      <c r="U391" t="s">
        <v>873</v>
      </c>
      <c r="V391" t="s">
        <v>1429</v>
      </c>
      <c r="W391" t="s">
        <v>1222</v>
      </c>
      <c r="X391" t="s">
        <v>16</v>
      </c>
    </row>
    <row r="392" spans="1:24" x14ac:dyDescent="0.25">
      <c r="A392" t="s">
        <v>1445</v>
      </c>
      <c r="B392" t="s">
        <v>1445</v>
      </c>
      <c r="C392" t="s">
        <v>1096</v>
      </c>
      <c r="D392" t="s">
        <v>270</v>
      </c>
      <c r="E392" t="s">
        <v>270</v>
      </c>
      <c r="F392" t="s">
        <v>1097</v>
      </c>
      <c r="G392" t="s">
        <v>514</v>
      </c>
      <c r="I392" t="s">
        <v>1127</v>
      </c>
      <c r="J392">
        <v>3</v>
      </c>
      <c r="K392">
        <v>0</v>
      </c>
      <c r="L392">
        <v>-16777216</v>
      </c>
      <c r="M392" t="s">
        <v>878</v>
      </c>
      <c r="N392" t="s">
        <v>878</v>
      </c>
      <c r="O392" t="s">
        <v>1431</v>
      </c>
      <c r="P392" t="s">
        <v>12</v>
      </c>
      <c r="Q392" t="s">
        <v>1432</v>
      </c>
      <c r="S392" t="s">
        <v>1053</v>
      </c>
      <c r="T392" t="s">
        <v>1220</v>
      </c>
      <c r="U392" t="s">
        <v>873</v>
      </c>
      <c r="V392" t="s">
        <v>1429</v>
      </c>
      <c r="W392" t="s">
        <v>1222</v>
      </c>
      <c r="X392" t="s">
        <v>16</v>
      </c>
    </row>
    <row r="393" spans="1:24" x14ac:dyDescent="0.25">
      <c r="A393" t="s">
        <v>1446</v>
      </c>
      <c r="B393" t="s">
        <v>1446</v>
      </c>
      <c r="C393" t="s">
        <v>1096</v>
      </c>
      <c r="D393" t="s">
        <v>270</v>
      </c>
      <c r="E393" t="s">
        <v>270</v>
      </c>
      <c r="F393" t="s">
        <v>1097</v>
      </c>
      <c r="G393" t="s">
        <v>514</v>
      </c>
      <c r="I393" t="s">
        <v>1127</v>
      </c>
      <c r="J393">
        <v>3</v>
      </c>
      <c r="K393">
        <v>0</v>
      </c>
      <c r="L393">
        <v>-16777216</v>
      </c>
      <c r="M393" t="s">
        <v>878</v>
      </c>
      <c r="N393" t="s">
        <v>878</v>
      </c>
      <c r="O393" t="s">
        <v>1431</v>
      </c>
      <c r="P393" t="s">
        <v>12</v>
      </c>
      <c r="Q393" t="s">
        <v>1432</v>
      </c>
      <c r="S393" t="s">
        <v>1053</v>
      </c>
      <c r="T393" t="s">
        <v>1220</v>
      </c>
      <c r="U393" t="s">
        <v>873</v>
      </c>
      <c r="V393" t="s">
        <v>1429</v>
      </c>
      <c r="W393" t="s">
        <v>1222</v>
      </c>
      <c r="X393" t="s">
        <v>16</v>
      </c>
    </row>
    <row r="394" spans="1:24" x14ac:dyDescent="0.25">
      <c r="A394" t="s">
        <v>1447</v>
      </c>
      <c r="B394" t="s">
        <v>1447</v>
      </c>
      <c r="C394" t="s">
        <v>1123</v>
      </c>
      <c r="D394" t="s">
        <v>270</v>
      </c>
      <c r="E394" t="s">
        <v>270</v>
      </c>
      <c r="F394" t="s">
        <v>1124</v>
      </c>
      <c r="G394" t="s">
        <v>514</v>
      </c>
      <c r="I394" t="s">
        <v>1125</v>
      </c>
      <c r="J394">
        <v>3</v>
      </c>
      <c r="K394">
        <v>0</v>
      </c>
      <c r="L394">
        <v>-16777216</v>
      </c>
      <c r="M394" t="s">
        <v>878</v>
      </c>
      <c r="N394" t="s">
        <v>878</v>
      </c>
      <c r="O394" t="s">
        <v>1431</v>
      </c>
      <c r="P394" t="s">
        <v>12</v>
      </c>
      <c r="Q394" t="s">
        <v>1432</v>
      </c>
      <c r="S394" t="s">
        <v>1053</v>
      </c>
      <c r="T394" t="s">
        <v>1220</v>
      </c>
      <c r="U394" t="s">
        <v>873</v>
      </c>
      <c r="V394" t="s">
        <v>1429</v>
      </c>
      <c r="W394" t="s">
        <v>1222</v>
      </c>
      <c r="X394" t="s">
        <v>16</v>
      </c>
    </row>
    <row r="395" spans="1:24" x14ac:dyDescent="0.25">
      <c r="A395" t="s">
        <v>1448</v>
      </c>
      <c r="B395" t="s">
        <v>1448</v>
      </c>
      <c r="C395" t="s">
        <v>274</v>
      </c>
      <c r="D395" t="s">
        <v>501</v>
      </c>
      <c r="E395" t="s">
        <v>501</v>
      </c>
      <c r="F395">
        <v>7088</v>
      </c>
      <c r="G395" t="s">
        <v>507</v>
      </c>
      <c r="I395" t="s">
        <v>1065</v>
      </c>
      <c r="J395">
        <v>3</v>
      </c>
      <c r="K395">
        <v>0</v>
      </c>
      <c r="L395">
        <v>-16777216</v>
      </c>
      <c r="M395" t="s">
        <v>878</v>
      </c>
      <c r="N395" t="s">
        <v>878</v>
      </c>
      <c r="O395" t="s">
        <v>1431</v>
      </c>
      <c r="P395" t="s">
        <v>12</v>
      </c>
      <c r="Q395" t="s">
        <v>1432</v>
      </c>
      <c r="S395" t="s">
        <v>1053</v>
      </c>
      <c r="T395" t="s">
        <v>1220</v>
      </c>
      <c r="U395" t="s">
        <v>873</v>
      </c>
      <c r="V395" t="s">
        <v>1429</v>
      </c>
      <c r="W395" t="s">
        <v>1222</v>
      </c>
      <c r="X395" t="s">
        <v>16</v>
      </c>
    </row>
    <row r="396" spans="1:24" x14ac:dyDescent="0.25">
      <c r="A396" t="s">
        <v>276</v>
      </c>
      <c r="B396" t="s">
        <v>1126</v>
      </c>
      <c r="C396" t="s">
        <v>879</v>
      </c>
      <c r="D396" t="s">
        <v>270</v>
      </c>
      <c r="E396" t="s">
        <v>270</v>
      </c>
      <c r="F396" t="s">
        <v>515</v>
      </c>
      <c r="G396" t="s">
        <v>514</v>
      </c>
      <c r="I396" t="s">
        <v>1127</v>
      </c>
      <c r="J396">
        <v>3</v>
      </c>
      <c r="K396">
        <v>0</v>
      </c>
      <c r="L396">
        <v>-16777216</v>
      </c>
      <c r="M396" t="s">
        <v>878</v>
      </c>
      <c r="N396" t="s">
        <v>878</v>
      </c>
      <c r="O396" t="s">
        <v>1431</v>
      </c>
      <c r="P396" t="s">
        <v>12</v>
      </c>
      <c r="Q396" t="s">
        <v>1432</v>
      </c>
      <c r="S396" t="s">
        <v>1053</v>
      </c>
      <c r="T396" t="s">
        <v>1220</v>
      </c>
      <c r="U396" t="s">
        <v>873</v>
      </c>
      <c r="V396" t="s">
        <v>1429</v>
      </c>
      <c r="W396" t="s">
        <v>1222</v>
      </c>
      <c r="X396" t="s">
        <v>16</v>
      </c>
    </row>
    <row r="397" spans="1:24" x14ac:dyDescent="0.25">
      <c r="A397" t="s">
        <v>280</v>
      </c>
      <c r="B397" t="s">
        <v>280</v>
      </c>
      <c r="C397" t="s">
        <v>280</v>
      </c>
      <c r="D397" t="s">
        <v>244</v>
      </c>
      <c r="E397" t="s">
        <v>244</v>
      </c>
      <c r="F397" t="s">
        <v>280</v>
      </c>
      <c r="G397" t="s">
        <v>514</v>
      </c>
      <c r="I397" t="s">
        <v>1129</v>
      </c>
      <c r="J397">
        <v>3</v>
      </c>
      <c r="K397">
        <v>0</v>
      </c>
      <c r="L397">
        <v>-16777216</v>
      </c>
      <c r="M397" t="s">
        <v>878</v>
      </c>
      <c r="N397" t="s">
        <v>878</v>
      </c>
      <c r="O397" t="s">
        <v>1431</v>
      </c>
      <c r="P397" t="s">
        <v>12</v>
      </c>
      <c r="Q397" t="s">
        <v>1432</v>
      </c>
      <c r="S397" t="s">
        <v>1053</v>
      </c>
      <c r="T397" t="s">
        <v>1220</v>
      </c>
      <c r="U397" t="s">
        <v>873</v>
      </c>
      <c r="V397" t="s">
        <v>1429</v>
      </c>
      <c r="W397" t="s">
        <v>1222</v>
      </c>
      <c r="X397" t="s">
        <v>16</v>
      </c>
    </row>
    <row r="398" spans="1:24" x14ac:dyDescent="0.25">
      <c r="A398" t="s">
        <v>1449</v>
      </c>
      <c r="B398" t="s">
        <v>1449</v>
      </c>
      <c r="C398" t="s">
        <v>292</v>
      </c>
      <c r="D398" t="s">
        <v>501</v>
      </c>
      <c r="E398" t="s">
        <v>501</v>
      </c>
      <c r="F398">
        <v>7197</v>
      </c>
      <c r="G398" t="s">
        <v>507</v>
      </c>
      <c r="I398" t="s">
        <v>965</v>
      </c>
      <c r="J398">
        <v>3</v>
      </c>
      <c r="K398">
        <v>0</v>
      </c>
      <c r="L398">
        <v>-16777216</v>
      </c>
      <c r="M398" t="s">
        <v>878</v>
      </c>
      <c r="N398" t="s">
        <v>878</v>
      </c>
      <c r="O398" t="s">
        <v>1431</v>
      </c>
      <c r="P398" t="s">
        <v>12</v>
      </c>
      <c r="Q398" t="s">
        <v>1432</v>
      </c>
      <c r="S398" t="s">
        <v>1053</v>
      </c>
      <c r="T398" t="s">
        <v>1220</v>
      </c>
      <c r="U398" t="s">
        <v>873</v>
      </c>
      <c r="V398" t="s">
        <v>1429</v>
      </c>
      <c r="W398" t="s">
        <v>1222</v>
      </c>
      <c r="X398" t="s">
        <v>16</v>
      </c>
    </row>
    <row r="399" spans="1:24" x14ac:dyDescent="0.25">
      <c r="A399" t="s">
        <v>1450</v>
      </c>
      <c r="B399" t="s">
        <v>1450</v>
      </c>
      <c r="C399" t="s">
        <v>1049</v>
      </c>
      <c r="D399" t="s">
        <v>501</v>
      </c>
      <c r="E399" t="s">
        <v>501</v>
      </c>
      <c r="F399">
        <v>7310</v>
      </c>
      <c r="G399" t="s">
        <v>507</v>
      </c>
      <c r="I399" t="s">
        <v>1050</v>
      </c>
      <c r="J399">
        <v>3</v>
      </c>
      <c r="K399">
        <v>0</v>
      </c>
      <c r="L399">
        <v>-16777216</v>
      </c>
      <c r="M399">
        <v>-700</v>
      </c>
      <c r="N399">
        <v>-100</v>
      </c>
      <c r="O399" t="s">
        <v>1431</v>
      </c>
      <c r="P399" t="s">
        <v>12</v>
      </c>
      <c r="Q399" t="s">
        <v>1432</v>
      </c>
      <c r="S399" t="s">
        <v>1053</v>
      </c>
      <c r="T399" t="s">
        <v>1220</v>
      </c>
      <c r="U399" t="s">
        <v>873</v>
      </c>
      <c r="V399" t="s">
        <v>1429</v>
      </c>
      <c r="W399" t="s">
        <v>1222</v>
      </c>
      <c r="X399" t="s">
        <v>16</v>
      </c>
    </row>
    <row r="400" spans="1:24" x14ac:dyDescent="0.25">
      <c r="A400" t="s">
        <v>1451</v>
      </c>
      <c r="B400" t="s">
        <v>1451</v>
      </c>
      <c r="C400" t="s">
        <v>1072</v>
      </c>
      <c r="D400" t="s">
        <v>501</v>
      </c>
      <c r="E400" t="s">
        <v>501</v>
      </c>
      <c r="F400">
        <v>45245</v>
      </c>
      <c r="G400" t="s">
        <v>507</v>
      </c>
      <c r="I400" t="s">
        <v>1073</v>
      </c>
      <c r="J400">
        <v>3</v>
      </c>
      <c r="K400">
        <v>0</v>
      </c>
      <c r="L400">
        <v>-16777216</v>
      </c>
      <c r="M400" t="s">
        <v>878</v>
      </c>
      <c r="N400" t="s">
        <v>878</v>
      </c>
      <c r="O400" t="s">
        <v>1431</v>
      </c>
      <c r="P400" t="s">
        <v>12</v>
      </c>
      <c r="Q400" t="s">
        <v>1432</v>
      </c>
      <c r="S400" t="s">
        <v>1053</v>
      </c>
      <c r="T400" t="s">
        <v>1220</v>
      </c>
      <c r="U400" t="s">
        <v>873</v>
      </c>
      <c r="V400" t="s">
        <v>1429</v>
      </c>
      <c r="W400" t="s">
        <v>1222</v>
      </c>
      <c r="X400" t="s">
        <v>16</v>
      </c>
    </row>
    <row r="401" spans="1:24" x14ac:dyDescent="0.25">
      <c r="A401" t="s">
        <v>1452</v>
      </c>
      <c r="B401" t="s">
        <v>1452</v>
      </c>
      <c r="C401" t="s">
        <v>1145</v>
      </c>
      <c r="D401" t="s">
        <v>500</v>
      </c>
      <c r="E401" t="s">
        <v>503</v>
      </c>
      <c r="F401" t="s">
        <v>500</v>
      </c>
      <c r="G401" t="s">
        <v>514</v>
      </c>
      <c r="I401" t="s">
        <v>1146</v>
      </c>
      <c r="J401">
        <v>3</v>
      </c>
      <c r="K401">
        <v>0</v>
      </c>
      <c r="L401">
        <v>-16777216</v>
      </c>
      <c r="M401" t="s">
        <v>878</v>
      </c>
      <c r="N401" t="s">
        <v>878</v>
      </c>
      <c r="O401" t="s">
        <v>1431</v>
      </c>
      <c r="P401" t="s">
        <v>12</v>
      </c>
      <c r="Q401" t="s">
        <v>1432</v>
      </c>
      <c r="S401" t="s">
        <v>1053</v>
      </c>
      <c r="T401" t="s">
        <v>1220</v>
      </c>
      <c r="U401" t="s">
        <v>873</v>
      </c>
      <c r="V401" t="s">
        <v>1429</v>
      </c>
      <c r="W401" t="s">
        <v>1222</v>
      </c>
      <c r="X401" t="s">
        <v>16</v>
      </c>
    </row>
    <row r="402" spans="1:24" x14ac:dyDescent="0.25">
      <c r="A402" t="s">
        <v>1453</v>
      </c>
      <c r="B402" t="s">
        <v>1453</v>
      </c>
      <c r="C402" t="s">
        <v>1063</v>
      </c>
      <c r="D402" t="s">
        <v>501</v>
      </c>
      <c r="E402" t="s">
        <v>501</v>
      </c>
      <c r="F402">
        <v>26660</v>
      </c>
      <c r="G402" t="s">
        <v>507</v>
      </c>
      <c r="I402" t="s">
        <v>1064</v>
      </c>
      <c r="J402">
        <v>3</v>
      </c>
      <c r="K402">
        <v>0</v>
      </c>
      <c r="L402">
        <v>-16777216</v>
      </c>
      <c r="M402" t="s">
        <v>878</v>
      </c>
      <c r="N402" t="s">
        <v>878</v>
      </c>
      <c r="O402" t="s">
        <v>1431</v>
      </c>
      <c r="P402" t="s">
        <v>12</v>
      </c>
      <c r="Q402" t="s">
        <v>1432</v>
      </c>
      <c r="S402" t="s">
        <v>1053</v>
      </c>
      <c r="T402" t="s">
        <v>1220</v>
      </c>
      <c r="U402" t="s">
        <v>873</v>
      </c>
      <c r="V402" t="s">
        <v>1429</v>
      </c>
      <c r="W402" t="s">
        <v>1222</v>
      </c>
      <c r="X402" t="s">
        <v>16</v>
      </c>
    </row>
    <row r="403" spans="1:24" x14ac:dyDescent="0.25">
      <c r="A403" t="s">
        <v>1454</v>
      </c>
      <c r="B403" t="s">
        <v>1455</v>
      </c>
      <c r="C403" t="s">
        <v>516</v>
      </c>
      <c r="D403" t="s">
        <v>500</v>
      </c>
      <c r="E403" t="s">
        <v>503</v>
      </c>
      <c r="F403" t="s">
        <v>516</v>
      </c>
      <c r="G403" t="s">
        <v>514</v>
      </c>
      <c r="I403" t="s">
        <v>1090</v>
      </c>
      <c r="J403">
        <v>3</v>
      </c>
      <c r="K403">
        <v>0</v>
      </c>
      <c r="L403">
        <v>-16777216</v>
      </c>
      <c r="M403" t="s">
        <v>878</v>
      </c>
      <c r="N403" t="s">
        <v>878</v>
      </c>
      <c r="O403" t="s">
        <v>1431</v>
      </c>
      <c r="P403" t="s">
        <v>12</v>
      </c>
      <c r="Q403" t="s">
        <v>1432</v>
      </c>
      <c r="S403" t="s">
        <v>1053</v>
      </c>
      <c r="T403" t="s">
        <v>1220</v>
      </c>
      <c r="U403" t="s">
        <v>873</v>
      </c>
      <c r="V403" t="s">
        <v>1429</v>
      </c>
      <c r="W403" t="s">
        <v>1222</v>
      </c>
      <c r="X403" t="s">
        <v>16</v>
      </c>
    </row>
    <row r="404" spans="1:24" x14ac:dyDescent="0.25">
      <c r="A404" t="s">
        <v>375</v>
      </c>
      <c r="B404" t="s">
        <v>375</v>
      </c>
      <c r="C404" t="s">
        <v>885</v>
      </c>
      <c r="D404" t="s">
        <v>375</v>
      </c>
      <c r="E404" t="s">
        <v>375</v>
      </c>
      <c r="F404" t="s">
        <v>426</v>
      </c>
      <c r="G404" t="s">
        <v>514</v>
      </c>
      <c r="I404" t="s">
        <v>886</v>
      </c>
      <c r="J404">
        <v>3</v>
      </c>
      <c r="K404">
        <v>0</v>
      </c>
      <c r="L404">
        <v>-16777216</v>
      </c>
      <c r="M404" t="s">
        <v>878</v>
      </c>
      <c r="N404" t="s">
        <v>878</v>
      </c>
      <c r="O404" t="s">
        <v>1431</v>
      </c>
      <c r="P404" t="s">
        <v>12</v>
      </c>
      <c r="Q404" t="s">
        <v>1432</v>
      </c>
      <c r="S404" t="s">
        <v>1053</v>
      </c>
      <c r="T404" t="s">
        <v>1220</v>
      </c>
      <c r="U404" t="s">
        <v>873</v>
      </c>
      <c r="V404" t="s">
        <v>1429</v>
      </c>
      <c r="W404" t="s">
        <v>1222</v>
      </c>
      <c r="X404" t="s">
        <v>16</v>
      </c>
    </row>
    <row r="405" spans="1:24" x14ac:dyDescent="0.25">
      <c r="A405" t="s">
        <v>1456</v>
      </c>
      <c r="B405" t="s">
        <v>1456</v>
      </c>
      <c r="C405" t="s">
        <v>519</v>
      </c>
      <c r="D405" t="s">
        <v>500</v>
      </c>
      <c r="E405" t="s">
        <v>500</v>
      </c>
      <c r="F405" t="s">
        <v>519</v>
      </c>
      <c r="G405" t="s">
        <v>514</v>
      </c>
      <c r="I405" t="s">
        <v>1148</v>
      </c>
      <c r="J405">
        <v>3</v>
      </c>
      <c r="K405">
        <v>0</v>
      </c>
      <c r="L405">
        <v>-16777216</v>
      </c>
      <c r="M405" t="s">
        <v>878</v>
      </c>
      <c r="N405" t="s">
        <v>878</v>
      </c>
      <c r="O405" t="s">
        <v>1431</v>
      </c>
      <c r="P405" t="s">
        <v>12</v>
      </c>
      <c r="Q405" t="s">
        <v>1432</v>
      </c>
      <c r="S405" t="s">
        <v>1053</v>
      </c>
      <c r="T405" t="s">
        <v>1220</v>
      </c>
      <c r="U405" t="s">
        <v>873</v>
      </c>
      <c r="V405" t="s">
        <v>1429</v>
      </c>
      <c r="W405" t="s">
        <v>1222</v>
      </c>
      <c r="X405" t="s">
        <v>16</v>
      </c>
    </row>
    <row r="406" spans="1:24" x14ac:dyDescent="0.25">
      <c r="A406" t="s">
        <v>1457</v>
      </c>
      <c r="B406" t="s">
        <v>1457</v>
      </c>
      <c r="C406" t="s">
        <v>1069</v>
      </c>
      <c r="D406" t="s">
        <v>501</v>
      </c>
      <c r="E406" t="s">
        <v>501</v>
      </c>
      <c r="F406">
        <v>66326</v>
      </c>
      <c r="G406" t="s">
        <v>507</v>
      </c>
      <c r="I406" t="s">
        <v>1070</v>
      </c>
      <c r="J406">
        <v>3</v>
      </c>
      <c r="K406">
        <v>0</v>
      </c>
      <c r="L406">
        <v>-16777216</v>
      </c>
      <c r="M406" t="s">
        <v>878</v>
      </c>
      <c r="N406" t="s">
        <v>878</v>
      </c>
      <c r="O406" t="s">
        <v>1431</v>
      </c>
      <c r="P406" t="s">
        <v>12</v>
      </c>
      <c r="Q406" t="s">
        <v>1432</v>
      </c>
      <c r="S406" t="s">
        <v>1053</v>
      </c>
      <c r="T406" t="s">
        <v>1220</v>
      </c>
      <c r="U406" t="s">
        <v>873</v>
      </c>
      <c r="V406" t="s">
        <v>1429</v>
      </c>
      <c r="W406" t="s">
        <v>1222</v>
      </c>
      <c r="X406" t="s">
        <v>16</v>
      </c>
    </row>
    <row r="407" spans="1:24" x14ac:dyDescent="0.25">
      <c r="A407" t="s">
        <v>1458</v>
      </c>
      <c r="B407" t="s">
        <v>1458</v>
      </c>
      <c r="C407" t="s">
        <v>1083</v>
      </c>
      <c r="D407" t="s">
        <v>501</v>
      </c>
      <c r="E407" t="s">
        <v>501</v>
      </c>
      <c r="F407">
        <v>71331</v>
      </c>
      <c r="G407" t="s">
        <v>507</v>
      </c>
      <c r="I407" t="s">
        <v>927</v>
      </c>
      <c r="J407">
        <v>3</v>
      </c>
      <c r="K407">
        <v>0</v>
      </c>
      <c r="L407">
        <v>-16777216</v>
      </c>
      <c r="M407">
        <v>200</v>
      </c>
      <c r="N407">
        <v>2500</v>
      </c>
      <c r="O407" t="s">
        <v>1431</v>
      </c>
      <c r="P407" t="s">
        <v>12</v>
      </c>
      <c r="Q407" t="s">
        <v>1432</v>
      </c>
      <c r="S407" t="s">
        <v>1053</v>
      </c>
      <c r="T407" t="s">
        <v>1220</v>
      </c>
      <c r="U407" t="s">
        <v>873</v>
      </c>
      <c r="V407" t="s">
        <v>1429</v>
      </c>
      <c r="W407" t="s">
        <v>1222</v>
      </c>
      <c r="X407" t="s">
        <v>16</v>
      </c>
    </row>
    <row r="408" spans="1:24" x14ac:dyDescent="0.25">
      <c r="A408" t="s">
        <v>1459</v>
      </c>
      <c r="B408" t="s">
        <v>1459</v>
      </c>
      <c r="C408" t="s">
        <v>1056</v>
      </c>
      <c r="D408" t="s">
        <v>501</v>
      </c>
      <c r="E408" t="s">
        <v>501</v>
      </c>
      <c r="F408">
        <v>7309</v>
      </c>
      <c r="G408" t="s">
        <v>507</v>
      </c>
      <c r="I408" t="s">
        <v>1057</v>
      </c>
      <c r="J408">
        <v>3</v>
      </c>
      <c r="K408">
        <v>0</v>
      </c>
      <c r="L408">
        <v>-16777216</v>
      </c>
      <c r="M408">
        <v>-700</v>
      </c>
      <c r="N408">
        <v>-100</v>
      </c>
      <c r="O408" t="s">
        <v>1431</v>
      </c>
      <c r="P408" t="s">
        <v>12</v>
      </c>
      <c r="Q408" t="s">
        <v>1432</v>
      </c>
      <c r="S408" t="s">
        <v>1053</v>
      </c>
      <c r="T408" t="s">
        <v>1220</v>
      </c>
      <c r="U408" t="s">
        <v>873</v>
      </c>
      <c r="V408" t="s">
        <v>1429</v>
      </c>
      <c r="W408" t="s">
        <v>1222</v>
      </c>
      <c r="X408" t="s">
        <v>16</v>
      </c>
    </row>
    <row r="409" spans="1:24" x14ac:dyDescent="0.25">
      <c r="A409" t="s">
        <v>1460</v>
      </c>
      <c r="B409" t="s">
        <v>1460</v>
      </c>
      <c r="C409" t="s">
        <v>1075</v>
      </c>
      <c r="D409" t="s">
        <v>501</v>
      </c>
      <c r="E409" t="s">
        <v>501</v>
      </c>
      <c r="F409">
        <v>45244</v>
      </c>
      <c r="G409" t="s">
        <v>507</v>
      </c>
      <c r="I409" t="s">
        <v>1076</v>
      </c>
      <c r="J409">
        <v>3</v>
      </c>
      <c r="K409">
        <v>0</v>
      </c>
      <c r="L409">
        <v>-16777216</v>
      </c>
      <c r="M409" t="s">
        <v>878</v>
      </c>
      <c r="N409" t="s">
        <v>878</v>
      </c>
      <c r="O409" t="s">
        <v>1431</v>
      </c>
      <c r="P409" t="s">
        <v>12</v>
      </c>
      <c r="Q409" t="s">
        <v>1432</v>
      </c>
      <c r="S409" t="s">
        <v>1053</v>
      </c>
      <c r="T409" t="s">
        <v>1220</v>
      </c>
      <c r="U409" t="s">
        <v>873</v>
      </c>
      <c r="V409" t="s">
        <v>1429</v>
      </c>
      <c r="W409" t="s">
        <v>1222</v>
      </c>
      <c r="X409" t="s">
        <v>16</v>
      </c>
    </row>
    <row r="410" spans="1:24" x14ac:dyDescent="0.25">
      <c r="A410" t="s">
        <v>1461</v>
      </c>
      <c r="B410" t="s">
        <v>1461</v>
      </c>
      <c r="C410" t="s">
        <v>444</v>
      </c>
      <c r="D410" t="s">
        <v>501</v>
      </c>
      <c r="E410" t="s">
        <v>501</v>
      </c>
      <c r="F410">
        <v>7163</v>
      </c>
      <c r="G410" t="s">
        <v>507</v>
      </c>
      <c r="I410" t="s">
        <v>1136</v>
      </c>
      <c r="J410">
        <v>3</v>
      </c>
      <c r="K410">
        <v>0</v>
      </c>
      <c r="L410">
        <v>-16777216</v>
      </c>
      <c r="M410" t="s">
        <v>878</v>
      </c>
      <c r="N410" t="s">
        <v>878</v>
      </c>
      <c r="O410" t="s">
        <v>1431</v>
      </c>
      <c r="P410" t="s">
        <v>12</v>
      </c>
      <c r="Q410" t="s">
        <v>1432</v>
      </c>
      <c r="S410" t="s">
        <v>1053</v>
      </c>
      <c r="T410" t="s">
        <v>1220</v>
      </c>
      <c r="U410" t="s">
        <v>873</v>
      </c>
      <c r="V410" t="s">
        <v>1429</v>
      </c>
      <c r="W410" t="s">
        <v>1222</v>
      </c>
      <c r="X410" t="s">
        <v>16</v>
      </c>
    </row>
    <row r="411" spans="1:24" x14ac:dyDescent="0.25">
      <c r="A411" t="s">
        <v>1462</v>
      </c>
      <c r="B411" t="s">
        <v>1462</v>
      </c>
      <c r="C411" t="s">
        <v>901</v>
      </c>
      <c r="D411" t="s">
        <v>501</v>
      </c>
      <c r="E411" t="s">
        <v>501</v>
      </c>
      <c r="F411">
        <v>7647</v>
      </c>
      <c r="G411" t="s">
        <v>507</v>
      </c>
      <c r="I411" t="s">
        <v>902</v>
      </c>
      <c r="J411">
        <v>3</v>
      </c>
      <c r="K411">
        <v>0</v>
      </c>
      <c r="L411">
        <v>-16777216</v>
      </c>
      <c r="M411">
        <v>20</v>
      </c>
      <c r="N411">
        <v>40</v>
      </c>
      <c r="O411" t="s">
        <v>1431</v>
      </c>
      <c r="P411" t="s">
        <v>12</v>
      </c>
      <c r="Q411" t="s">
        <v>1432</v>
      </c>
      <c r="S411" t="s">
        <v>1053</v>
      </c>
      <c r="T411" t="s">
        <v>1220</v>
      </c>
      <c r="U411" t="s">
        <v>873</v>
      </c>
      <c r="V411" t="s">
        <v>1429</v>
      </c>
      <c r="W411" t="s">
        <v>1222</v>
      </c>
      <c r="X411" t="s">
        <v>16</v>
      </c>
    </row>
    <row r="412" spans="1:24" x14ac:dyDescent="0.25">
      <c r="A412" t="s">
        <v>1463</v>
      </c>
      <c r="B412" t="s">
        <v>1463</v>
      </c>
      <c r="C412" t="s">
        <v>450</v>
      </c>
      <c r="D412" t="s">
        <v>501</v>
      </c>
      <c r="E412" t="s">
        <v>501</v>
      </c>
      <c r="F412">
        <v>7148</v>
      </c>
      <c r="G412" t="s">
        <v>507</v>
      </c>
      <c r="I412" t="s">
        <v>966</v>
      </c>
      <c r="J412">
        <v>3</v>
      </c>
      <c r="K412">
        <v>0</v>
      </c>
      <c r="L412">
        <v>-16777216</v>
      </c>
      <c r="M412" t="s">
        <v>878</v>
      </c>
      <c r="N412" t="s">
        <v>878</v>
      </c>
      <c r="O412" t="s">
        <v>1431</v>
      </c>
      <c r="P412" t="s">
        <v>12</v>
      </c>
      <c r="Q412" t="s">
        <v>1432</v>
      </c>
      <c r="S412" t="s">
        <v>1053</v>
      </c>
      <c r="T412" t="s">
        <v>1220</v>
      </c>
      <c r="U412" t="s">
        <v>873</v>
      </c>
      <c r="V412" t="s">
        <v>1429</v>
      </c>
      <c r="W412" t="s">
        <v>1222</v>
      </c>
      <c r="X412" t="s">
        <v>16</v>
      </c>
    </row>
    <row r="413" spans="1:24" x14ac:dyDescent="0.25">
      <c r="A413" t="s">
        <v>1464</v>
      </c>
      <c r="B413" t="s">
        <v>1464</v>
      </c>
      <c r="C413" t="s">
        <v>454</v>
      </c>
      <c r="D413" t="s">
        <v>501</v>
      </c>
      <c r="E413" t="s">
        <v>501</v>
      </c>
      <c r="F413">
        <v>7394</v>
      </c>
      <c r="G413" t="s">
        <v>507</v>
      </c>
      <c r="I413" t="s">
        <v>1061</v>
      </c>
      <c r="J413">
        <v>3</v>
      </c>
      <c r="K413">
        <v>0</v>
      </c>
      <c r="L413">
        <v>-16777216</v>
      </c>
      <c r="M413" t="s">
        <v>878</v>
      </c>
      <c r="N413" t="s">
        <v>878</v>
      </c>
      <c r="O413" t="s">
        <v>1431</v>
      </c>
      <c r="P413" t="s">
        <v>12</v>
      </c>
      <c r="Q413" t="s">
        <v>1432</v>
      </c>
      <c r="S413" t="s">
        <v>1053</v>
      </c>
      <c r="T413" t="s">
        <v>1220</v>
      </c>
      <c r="U413" t="s">
        <v>873</v>
      </c>
      <c r="V413" t="s">
        <v>1429</v>
      </c>
      <c r="W413" t="s">
        <v>1222</v>
      </c>
      <c r="X413" t="s">
        <v>16</v>
      </c>
    </row>
    <row r="414" spans="1:24" x14ac:dyDescent="0.25">
      <c r="A414" t="s">
        <v>1465</v>
      </c>
      <c r="B414" t="s">
        <v>1465</v>
      </c>
      <c r="C414" t="s">
        <v>1079</v>
      </c>
      <c r="D414" t="s">
        <v>501</v>
      </c>
      <c r="E414" t="s">
        <v>501</v>
      </c>
      <c r="F414" t="s">
        <v>1080</v>
      </c>
      <c r="G414" t="s">
        <v>514</v>
      </c>
      <c r="I414" t="s">
        <v>1081</v>
      </c>
      <c r="J414">
        <v>3</v>
      </c>
      <c r="K414">
        <v>0</v>
      </c>
      <c r="L414">
        <v>-16777216</v>
      </c>
      <c r="M414" t="s">
        <v>878</v>
      </c>
      <c r="N414" t="s">
        <v>878</v>
      </c>
      <c r="O414" t="s">
        <v>1431</v>
      </c>
      <c r="P414" t="s">
        <v>12</v>
      </c>
      <c r="Q414" t="s">
        <v>1432</v>
      </c>
      <c r="S414" t="s">
        <v>1053</v>
      </c>
      <c r="T414" t="s">
        <v>1220</v>
      </c>
      <c r="U414" t="s">
        <v>873</v>
      </c>
      <c r="V414" t="s">
        <v>1429</v>
      </c>
      <c r="W414" t="s">
        <v>1222</v>
      </c>
      <c r="X414" t="s">
        <v>16</v>
      </c>
    </row>
    <row r="415" spans="1:24" x14ac:dyDescent="0.25">
      <c r="A415" t="s">
        <v>887</v>
      </c>
      <c r="B415" t="s">
        <v>1268</v>
      </c>
      <c r="C415" t="s">
        <v>889</v>
      </c>
      <c r="D415" t="s">
        <v>889</v>
      </c>
      <c r="E415" t="s">
        <v>48</v>
      </c>
      <c r="F415">
        <v>11296</v>
      </c>
      <c r="G415" t="s">
        <v>577</v>
      </c>
      <c r="I415" t="s">
        <v>890</v>
      </c>
      <c r="J415">
        <v>3</v>
      </c>
      <c r="K415">
        <v>0</v>
      </c>
      <c r="L415">
        <v>-16777216</v>
      </c>
      <c r="M415" t="s">
        <v>878</v>
      </c>
      <c r="N415" t="s">
        <v>878</v>
      </c>
      <c r="O415" t="s">
        <v>1431</v>
      </c>
      <c r="P415" t="s">
        <v>12</v>
      </c>
      <c r="Q415" t="s">
        <v>1432</v>
      </c>
      <c r="S415" t="s">
        <v>1053</v>
      </c>
      <c r="T415" t="s">
        <v>1220</v>
      </c>
      <c r="U415" t="s">
        <v>873</v>
      </c>
      <c r="V415" t="s">
        <v>1429</v>
      </c>
      <c r="W415" t="s">
        <v>1222</v>
      </c>
      <c r="X415" t="s">
        <v>16</v>
      </c>
    </row>
    <row r="416" spans="1:24" x14ac:dyDescent="0.25">
      <c r="A416" t="s">
        <v>591</v>
      </c>
      <c r="B416" t="s">
        <v>1268</v>
      </c>
      <c r="C416" t="s">
        <v>889</v>
      </c>
      <c r="D416" t="s">
        <v>889</v>
      </c>
      <c r="E416" t="s">
        <v>48</v>
      </c>
      <c r="F416">
        <v>11296</v>
      </c>
      <c r="G416" t="s">
        <v>577</v>
      </c>
      <c r="I416" t="s">
        <v>890</v>
      </c>
      <c r="J416">
        <v>3</v>
      </c>
      <c r="K416">
        <v>0</v>
      </c>
      <c r="L416">
        <v>-16777216</v>
      </c>
      <c r="M416" t="s">
        <v>878</v>
      </c>
      <c r="N416" t="s">
        <v>878</v>
      </c>
      <c r="O416" t="s">
        <v>1431</v>
      </c>
      <c r="P416" t="s">
        <v>12</v>
      </c>
      <c r="Q416" t="s">
        <v>1432</v>
      </c>
      <c r="S416" t="s">
        <v>1053</v>
      </c>
      <c r="T416" t="s">
        <v>1220</v>
      </c>
      <c r="U416" t="s">
        <v>873</v>
      </c>
      <c r="V416" t="s">
        <v>1429</v>
      </c>
      <c r="W416" t="s">
        <v>1222</v>
      </c>
      <c r="X416" t="s">
        <v>16</v>
      </c>
    </row>
    <row r="417" spans="1:24" x14ac:dyDescent="0.25">
      <c r="A417" t="s">
        <v>912</v>
      </c>
      <c r="B417" t="s">
        <v>1268</v>
      </c>
      <c r="C417" t="s">
        <v>889</v>
      </c>
      <c r="D417" t="s">
        <v>889</v>
      </c>
      <c r="E417" t="s">
        <v>48</v>
      </c>
      <c r="F417">
        <v>11296</v>
      </c>
      <c r="G417" t="s">
        <v>577</v>
      </c>
      <c r="I417" t="s">
        <v>890</v>
      </c>
      <c r="J417">
        <v>3</v>
      </c>
      <c r="K417">
        <v>0</v>
      </c>
      <c r="L417">
        <v>-16777216</v>
      </c>
      <c r="M417" t="s">
        <v>878</v>
      </c>
      <c r="N417" t="s">
        <v>878</v>
      </c>
      <c r="O417" t="s">
        <v>1431</v>
      </c>
      <c r="P417" t="s">
        <v>12</v>
      </c>
      <c r="Q417" t="s">
        <v>1432</v>
      </c>
      <c r="S417" t="s">
        <v>1219</v>
      </c>
      <c r="T417" t="s">
        <v>1220</v>
      </c>
      <c r="U417" t="s">
        <v>873</v>
      </c>
      <c r="V417" t="s">
        <v>1466</v>
      </c>
      <c r="W417" t="s">
        <v>1222</v>
      </c>
      <c r="X417" t="s">
        <v>16</v>
      </c>
    </row>
    <row r="418" spans="1:24" x14ac:dyDescent="0.25">
      <c r="A418" t="s">
        <v>1154</v>
      </c>
      <c r="B418" t="s">
        <v>1268</v>
      </c>
      <c r="C418" t="s">
        <v>889</v>
      </c>
      <c r="D418" t="s">
        <v>889</v>
      </c>
      <c r="E418" t="s">
        <v>48</v>
      </c>
      <c r="F418">
        <v>11296</v>
      </c>
      <c r="G418" t="s">
        <v>577</v>
      </c>
      <c r="I418" t="s">
        <v>890</v>
      </c>
      <c r="J418">
        <v>3</v>
      </c>
      <c r="K418">
        <v>0</v>
      </c>
      <c r="L418">
        <v>-16777216</v>
      </c>
      <c r="M418" t="s">
        <v>878</v>
      </c>
      <c r="N418" t="s">
        <v>878</v>
      </c>
      <c r="O418" t="s">
        <v>1431</v>
      </c>
      <c r="P418" t="s">
        <v>12</v>
      </c>
      <c r="Q418" t="s">
        <v>1432</v>
      </c>
      <c r="S418" t="s">
        <v>1219</v>
      </c>
      <c r="T418" t="s">
        <v>1220</v>
      </c>
      <c r="U418" t="s">
        <v>873</v>
      </c>
      <c r="V418" t="s">
        <v>1466</v>
      </c>
      <c r="W418" t="s">
        <v>1222</v>
      </c>
      <c r="X418" t="s">
        <v>16</v>
      </c>
    </row>
    <row r="419" spans="1:24" x14ac:dyDescent="0.25">
      <c r="A419" t="s">
        <v>1155</v>
      </c>
      <c r="B419" t="s">
        <v>1268</v>
      </c>
      <c r="C419" t="s">
        <v>889</v>
      </c>
      <c r="D419" t="s">
        <v>889</v>
      </c>
      <c r="E419" t="s">
        <v>48</v>
      </c>
      <c r="F419">
        <v>11296</v>
      </c>
      <c r="G419" t="s">
        <v>577</v>
      </c>
      <c r="I419" t="s">
        <v>890</v>
      </c>
      <c r="J419">
        <v>3</v>
      </c>
      <c r="K419">
        <v>0</v>
      </c>
      <c r="L419">
        <v>-16777216</v>
      </c>
      <c r="M419" t="s">
        <v>878</v>
      </c>
      <c r="N419" t="s">
        <v>878</v>
      </c>
      <c r="O419" t="s">
        <v>1431</v>
      </c>
      <c r="P419" t="s">
        <v>12</v>
      </c>
      <c r="Q419" t="s">
        <v>1432</v>
      </c>
      <c r="S419" t="s">
        <v>1219</v>
      </c>
      <c r="T419" t="s">
        <v>1220</v>
      </c>
      <c r="U419" t="s">
        <v>873</v>
      </c>
      <c r="V419" t="s">
        <v>1466</v>
      </c>
      <c r="W419" t="s">
        <v>1222</v>
      </c>
      <c r="X419" t="s">
        <v>16</v>
      </c>
    </row>
    <row r="420" spans="1:24" x14ac:dyDescent="0.25">
      <c r="A420" t="s">
        <v>223</v>
      </c>
      <c r="B420" t="s">
        <v>223</v>
      </c>
      <c r="C420" t="s">
        <v>223</v>
      </c>
      <c r="D420" t="s">
        <v>867</v>
      </c>
      <c r="E420" t="s">
        <v>502</v>
      </c>
      <c r="F420" t="s">
        <v>502</v>
      </c>
      <c r="G420" t="s">
        <v>514</v>
      </c>
      <c r="I420" t="s">
        <v>868</v>
      </c>
      <c r="J420">
        <v>3</v>
      </c>
      <c r="K420">
        <v>0</v>
      </c>
      <c r="L420">
        <v>-16777216</v>
      </c>
      <c r="M420">
        <v>-350</v>
      </c>
      <c r="N420">
        <v>-50</v>
      </c>
      <c r="O420" t="s">
        <v>1467</v>
      </c>
      <c r="P420" t="s">
        <v>12</v>
      </c>
      <c r="Q420" t="s">
        <v>1468</v>
      </c>
      <c r="S420" t="s">
        <v>1219</v>
      </c>
      <c r="T420" t="s">
        <v>1220</v>
      </c>
      <c r="U420" t="s">
        <v>873</v>
      </c>
      <c r="V420" t="s">
        <v>1466</v>
      </c>
      <c r="W420" t="s">
        <v>1222</v>
      </c>
      <c r="X420" t="s">
        <v>16</v>
      </c>
    </row>
    <row r="421" spans="1:24" x14ac:dyDescent="0.25">
      <c r="A421" t="s">
        <v>232</v>
      </c>
      <c r="B421" t="s">
        <v>232</v>
      </c>
      <c r="C421" t="s">
        <v>232</v>
      </c>
      <c r="D421" t="s">
        <v>501</v>
      </c>
      <c r="E421" t="s">
        <v>501</v>
      </c>
      <c r="F421">
        <v>50801</v>
      </c>
      <c r="G421" t="s">
        <v>507</v>
      </c>
      <c r="I421" t="s">
        <v>1226</v>
      </c>
      <c r="J421">
        <v>3</v>
      </c>
      <c r="K421">
        <v>0</v>
      </c>
      <c r="L421">
        <v>-16777216</v>
      </c>
      <c r="M421">
        <v>10</v>
      </c>
      <c r="N421">
        <v>50</v>
      </c>
      <c r="O421" t="s">
        <v>1467</v>
      </c>
      <c r="P421" t="s">
        <v>12</v>
      </c>
      <c r="Q421" t="s">
        <v>1468</v>
      </c>
      <c r="S421" t="s">
        <v>1219</v>
      </c>
      <c r="T421" t="s">
        <v>1220</v>
      </c>
      <c r="U421" t="s">
        <v>873</v>
      </c>
      <c r="V421" t="s">
        <v>1466</v>
      </c>
      <c r="W421" t="s">
        <v>1222</v>
      </c>
      <c r="X421" t="s">
        <v>16</v>
      </c>
    </row>
    <row r="422" spans="1:24" x14ac:dyDescent="0.25">
      <c r="A422" t="s">
        <v>1469</v>
      </c>
      <c r="B422" t="s">
        <v>1470</v>
      </c>
      <c r="C422" t="s">
        <v>1471</v>
      </c>
      <c r="D422" t="s">
        <v>500</v>
      </c>
      <c r="E422" t="s">
        <v>503</v>
      </c>
      <c r="F422" t="s">
        <v>1472</v>
      </c>
      <c r="G422" t="s">
        <v>514</v>
      </c>
      <c r="I422" t="s">
        <v>1473</v>
      </c>
      <c r="J422">
        <v>3</v>
      </c>
      <c r="K422">
        <v>1</v>
      </c>
      <c r="L422">
        <v>-16777216</v>
      </c>
      <c r="M422" t="s">
        <v>878</v>
      </c>
      <c r="N422" t="s">
        <v>878</v>
      </c>
      <c r="O422" t="s">
        <v>1467</v>
      </c>
      <c r="P422" t="s">
        <v>12</v>
      </c>
      <c r="Q422" t="s">
        <v>1468</v>
      </c>
      <c r="S422" t="s">
        <v>1219</v>
      </c>
      <c r="T422" t="s">
        <v>1220</v>
      </c>
      <c r="U422" t="s">
        <v>873</v>
      </c>
      <c r="V422" t="s">
        <v>1466</v>
      </c>
      <c r="W422" t="s">
        <v>1222</v>
      </c>
      <c r="X422" t="s">
        <v>16</v>
      </c>
    </row>
    <row r="423" spans="1:24" x14ac:dyDescent="0.25">
      <c r="A423" t="s">
        <v>1474</v>
      </c>
      <c r="B423" t="s">
        <v>1475</v>
      </c>
      <c r="C423" t="s">
        <v>232</v>
      </c>
      <c r="D423" t="s">
        <v>501</v>
      </c>
      <c r="E423" t="s">
        <v>501</v>
      </c>
      <c r="F423">
        <v>50801</v>
      </c>
      <c r="G423" t="s">
        <v>507</v>
      </c>
      <c r="I423" t="s">
        <v>1226</v>
      </c>
      <c r="J423">
        <v>3</v>
      </c>
      <c r="K423">
        <v>0</v>
      </c>
      <c r="L423">
        <v>-16777216</v>
      </c>
      <c r="M423">
        <v>10</v>
      </c>
      <c r="N423">
        <v>50</v>
      </c>
      <c r="O423" t="s">
        <v>1467</v>
      </c>
      <c r="P423" t="s">
        <v>12</v>
      </c>
      <c r="Q423" t="s">
        <v>1468</v>
      </c>
      <c r="S423" t="s">
        <v>1219</v>
      </c>
      <c r="T423" t="s">
        <v>1220</v>
      </c>
      <c r="U423" t="s">
        <v>873</v>
      </c>
      <c r="V423" t="s">
        <v>1466</v>
      </c>
      <c r="W423" t="s">
        <v>1222</v>
      </c>
      <c r="X423" t="s">
        <v>16</v>
      </c>
    </row>
    <row r="424" spans="1:24" x14ac:dyDescent="0.25">
      <c r="A424" t="s">
        <v>233</v>
      </c>
      <c r="B424" t="s">
        <v>1476</v>
      </c>
      <c r="C424" t="s">
        <v>531</v>
      </c>
      <c r="D424" t="s">
        <v>501</v>
      </c>
      <c r="E424" t="s">
        <v>501</v>
      </c>
      <c r="F424">
        <v>79876</v>
      </c>
      <c r="G424" t="s">
        <v>507</v>
      </c>
      <c r="I424" t="s">
        <v>1227</v>
      </c>
      <c r="J424">
        <v>3</v>
      </c>
      <c r="K424">
        <v>0</v>
      </c>
      <c r="L424">
        <v>-16777216</v>
      </c>
      <c r="M424" t="s">
        <v>878</v>
      </c>
      <c r="N424" t="s">
        <v>878</v>
      </c>
      <c r="O424" t="s">
        <v>1467</v>
      </c>
      <c r="P424" t="s">
        <v>12</v>
      </c>
      <c r="Q424" t="s">
        <v>1468</v>
      </c>
      <c r="S424" t="s">
        <v>1219</v>
      </c>
      <c r="T424" t="s">
        <v>1220</v>
      </c>
      <c r="U424" t="s">
        <v>873</v>
      </c>
      <c r="V424" t="s">
        <v>1466</v>
      </c>
      <c r="W424" t="s">
        <v>1222</v>
      </c>
      <c r="X424" t="s">
        <v>16</v>
      </c>
    </row>
    <row r="425" spans="1:24" x14ac:dyDescent="0.25">
      <c r="A425" t="s">
        <v>322</v>
      </c>
      <c r="B425" t="s">
        <v>1477</v>
      </c>
      <c r="C425" t="s">
        <v>531</v>
      </c>
      <c r="D425" t="s">
        <v>500</v>
      </c>
      <c r="E425" t="s">
        <v>503</v>
      </c>
      <c r="F425">
        <v>79876</v>
      </c>
      <c r="G425" t="s">
        <v>507</v>
      </c>
      <c r="I425" t="s">
        <v>1478</v>
      </c>
      <c r="J425">
        <v>3</v>
      </c>
      <c r="K425">
        <v>1</v>
      </c>
      <c r="L425">
        <v>-16777216</v>
      </c>
      <c r="M425" t="s">
        <v>878</v>
      </c>
      <c r="N425" t="s">
        <v>878</v>
      </c>
      <c r="O425" t="s">
        <v>1467</v>
      </c>
      <c r="P425" t="s">
        <v>12</v>
      </c>
      <c r="Q425" t="s">
        <v>1468</v>
      </c>
      <c r="S425" t="s">
        <v>1219</v>
      </c>
      <c r="T425" t="s">
        <v>1220</v>
      </c>
      <c r="U425" t="s">
        <v>873</v>
      </c>
      <c r="V425" t="s">
        <v>1466</v>
      </c>
      <c r="W425" t="s">
        <v>1222</v>
      </c>
      <c r="X425" t="s">
        <v>16</v>
      </c>
    </row>
    <row r="426" spans="1:24" x14ac:dyDescent="0.25">
      <c r="A426" t="s">
        <v>371</v>
      </c>
      <c r="B426" t="s">
        <v>1479</v>
      </c>
      <c r="C426" t="s">
        <v>516</v>
      </c>
      <c r="D426" t="s">
        <v>500</v>
      </c>
      <c r="E426" t="s">
        <v>503</v>
      </c>
      <c r="F426" t="s">
        <v>516</v>
      </c>
      <c r="G426" t="s">
        <v>514</v>
      </c>
      <c r="I426" t="s">
        <v>1375</v>
      </c>
      <c r="J426">
        <v>3</v>
      </c>
      <c r="K426">
        <v>0</v>
      </c>
      <c r="L426">
        <v>-16777216</v>
      </c>
      <c r="M426" t="s">
        <v>878</v>
      </c>
      <c r="N426" t="s">
        <v>878</v>
      </c>
      <c r="O426" t="s">
        <v>1467</v>
      </c>
      <c r="P426" t="s">
        <v>12</v>
      </c>
      <c r="Q426" t="s">
        <v>1468</v>
      </c>
      <c r="S426" t="s">
        <v>1219</v>
      </c>
      <c r="T426" t="s">
        <v>1220</v>
      </c>
      <c r="U426" t="s">
        <v>873</v>
      </c>
      <c r="V426" t="s">
        <v>1466</v>
      </c>
      <c r="W426" t="s">
        <v>1222</v>
      </c>
      <c r="X426" t="s">
        <v>16</v>
      </c>
    </row>
    <row r="427" spans="1:24" x14ac:dyDescent="0.25">
      <c r="A427" t="s">
        <v>1384</v>
      </c>
      <c r="B427" t="s">
        <v>1480</v>
      </c>
      <c r="C427" t="s">
        <v>1229</v>
      </c>
      <c r="D427" t="s">
        <v>501</v>
      </c>
      <c r="E427" t="s">
        <v>501</v>
      </c>
      <c r="F427">
        <v>60203</v>
      </c>
      <c r="G427" t="s">
        <v>507</v>
      </c>
      <c r="I427" t="s">
        <v>1230</v>
      </c>
      <c r="J427">
        <v>3</v>
      </c>
      <c r="K427">
        <v>0</v>
      </c>
      <c r="L427">
        <v>-16777216</v>
      </c>
      <c r="M427" t="s">
        <v>878</v>
      </c>
      <c r="N427" t="s">
        <v>878</v>
      </c>
      <c r="O427" t="s">
        <v>1467</v>
      </c>
      <c r="P427" t="s">
        <v>12</v>
      </c>
      <c r="Q427" t="s">
        <v>1468</v>
      </c>
      <c r="S427" t="s">
        <v>1219</v>
      </c>
      <c r="T427" t="s">
        <v>1220</v>
      </c>
      <c r="U427" t="s">
        <v>873</v>
      </c>
      <c r="V427" t="s">
        <v>1466</v>
      </c>
      <c r="W427" t="s">
        <v>1222</v>
      </c>
      <c r="X427" t="s">
        <v>16</v>
      </c>
    </row>
    <row r="428" spans="1:24" x14ac:dyDescent="0.25">
      <c r="A428" t="s">
        <v>1386</v>
      </c>
      <c r="B428" t="s">
        <v>1481</v>
      </c>
      <c r="C428" t="s">
        <v>1232</v>
      </c>
      <c r="D428" t="s">
        <v>501</v>
      </c>
      <c r="E428" t="s">
        <v>501</v>
      </c>
      <c r="F428">
        <v>60202</v>
      </c>
      <c r="G428" t="s">
        <v>507</v>
      </c>
      <c r="I428" t="s">
        <v>1233</v>
      </c>
      <c r="J428">
        <v>3</v>
      </c>
      <c r="K428">
        <v>0</v>
      </c>
      <c r="L428">
        <v>-16777216</v>
      </c>
      <c r="M428" t="s">
        <v>878</v>
      </c>
      <c r="N428" t="s">
        <v>878</v>
      </c>
      <c r="O428" t="s">
        <v>1467</v>
      </c>
      <c r="P428" t="s">
        <v>12</v>
      </c>
      <c r="Q428" t="s">
        <v>1468</v>
      </c>
      <c r="S428" t="s">
        <v>1219</v>
      </c>
      <c r="T428" t="s">
        <v>1220</v>
      </c>
      <c r="U428" t="s">
        <v>873</v>
      </c>
      <c r="V428" t="s">
        <v>1466</v>
      </c>
      <c r="W428" t="s">
        <v>1222</v>
      </c>
      <c r="X428" t="s">
        <v>16</v>
      </c>
    </row>
    <row r="429" spans="1:24" x14ac:dyDescent="0.25">
      <c r="A429" t="s">
        <v>1482</v>
      </c>
      <c r="B429" t="s">
        <v>1483</v>
      </c>
      <c r="C429" t="s">
        <v>1484</v>
      </c>
      <c r="D429" t="s">
        <v>889</v>
      </c>
      <c r="E429" t="s">
        <v>48</v>
      </c>
      <c r="F429">
        <v>11582</v>
      </c>
      <c r="G429" t="s">
        <v>577</v>
      </c>
      <c r="I429" t="s">
        <v>1485</v>
      </c>
      <c r="J429">
        <v>3</v>
      </c>
      <c r="K429">
        <v>0</v>
      </c>
      <c r="L429">
        <v>-16777216</v>
      </c>
      <c r="M429" t="s">
        <v>878</v>
      </c>
      <c r="N429" t="s">
        <v>878</v>
      </c>
      <c r="O429" t="s">
        <v>1467</v>
      </c>
      <c r="P429" t="s">
        <v>12</v>
      </c>
      <c r="Q429" t="s">
        <v>1468</v>
      </c>
      <c r="S429" t="s">
        <v>1219</v>
      </c>
      <c r="T429" t="s">
        <v>1220</v>
      </c>
      <c r="U429" t="s">
        <v>873</v>
      </c>
      <c r="V429" t="s">
        <v>1466</v>
      </c>
      <c r="W429" t="s">
        <v>1222</v>
      </c>
      <c r="X429" t="s">
        <v>16</v>
      </c>
    </row>
    <row r="430" spans="1:24" x14ac:dyDescent="0.25">
      <c r="A430" t="s">
        <v>244</v>
      </c>
      <c r="B430" t="s">
        <v>881</v>
      </c>
      <c r="C430" t="s">
        <v>882</v>
      </c>
      <c r="D430" t="s">
        <v>244</v>
      </c>
      <c r="E430" t="s">
        <v>244</v>
      </c>
      <c r="F430" t="s">
        <v>260</v>
      </c>
      <c r="G430" t="s">
        <v>514</v>
      </c>
      <c r="I430" t="s">
        <v>883</v>
      </c>
      <c r="J430">
        <v>3</v>
      </c>
      <c r="K430">
        <v>0</v>
      </c>
      <c r="L430">
        <v>-16777216</v>
      </c>
      <c r="M430" t="s">
        <v>878</v>
      </c>
      <c r="N430" t="s">
        <v>878</v>
      </c>
      <c r="O430" t="s">
        <v>1467</v>
      </c>
      <c r="P430" t="s">
        <v>12</v>
      </c>
      <c r="Q430" t="s">
        <v>1468</v>
      </c>
      <c r="S430" t="s">
        <v>1219</v>
      </c>
      <c r="T430" t="s">
        <v>1220</v>
      </c>
      <c r="U430" t="s">
        <v>873</v>
      </c>
      <c r="V430" t="s">
        <v>1466</v>
      </c>
      <c r="W430" t="s">
        <v>1222</v>
      </c>
      <c r="X430" t="s">
        <v>16</v>
      </c>
    </row>
    <row r="431" spans="1:24" x14ac:dyDescent="0.25">
      <c r="A431" t="s">
        <v>1486</v>
      </c>
      <c r="B431" t="s">
        <v>1487</v>
      </c>
      <c r="C431" t="s">
        <v>1167</v>
      </c>
      <c r="D431" t="s">
        <v>244</v>
      </c>
      <c r="E431" t="s">
        <v>244</v>
      </c>
      <c r="F431" t="s">
        <v>536</v>
      </c>
      <c r="G431" t="s">
        <v>514</v>
      </c>
      <c r="I431" t="s">
        <v>1350</v>
      </c>
      <c r="J431">
        <v>3</v>
      </c>
      <c r="K431">
        <v>0</v>
      </c>
      <c r="L431">
        <v>-16777216</v>
      </c>
      <c r="M431" t="s">
        <v>878</v>
      </c>
      <c r="N431" t="s">
        <v>878</v>
      </c>
      <c r="O431" t="s">
        <v>1467</v>
      </c>
      <c r="P431" t="s">
        <v>12</v>
      </c>
      <c r="Q431" t="s">
        <v>1468</v>
      </c>
      <c r="S431" t="s">
        <v>1219</v>
      </c>
      <c r="T431" t="s">
        <v>1220</v>
      </c>
      <c r="U431" t="s">
        <v>873</v>
      </c>
      <c r="V431" t="s">
        <v>1466</v>
      </c>
      <c r="W431" t="s">
        <v>1222</v>
      </c>
      <c r="X431" t="s">
        <v>16</v>
      </c>
    </row>
    <row r="432" spans="1:24" x14ac:dyDescent="0.25">
      <c r="A432" t="s">
        <v>262</v>
      </c>
      <c r="B432" t="s">
        <v>876</v>
      </c>
      <c r="C432" t="s">
        <v>596</v>
      </c>
      <c r="D432" t="s">
        <v>867</v>
      </c>
      <c r="E432" t="s">
        <v>375</v>
      </c>
      <c r="F432" t="s">
        <v>596</v>
      </c>
      <c r="G432" t="s">
        <v>514</v>
      </c>
      <c r="H432" t="s">
        <v>633</v>
      </c>
      <c r="I432" t="s">
        <v>877</v>
      </c>
      <c r="J432">
        <v>3</v>
      </c>
      <c r="K432">
        <v>0</v>
      </c>
      <c r="L432">
        <v>-16777216</v>
      </c>
      <c r="M432" t="s">
        <v>878</v>
      </c>
      <c r="N432" t="s">
        <v>878</v>
      </c>
      <c r="O432" t="s">
        <v>1467</v>
      </c>
      <c r="P432" t="s">
        <v>12</v>
      </c>
      <c r="Q432" t="s">
        <v>1468</v>
      </c>
      <c r="S432" t="s">
        <v>1219</v>
      </c>
      <c r="T432" t="s">
        <v>1220</v>
      </c>
      <c r="U432" t="s">
        <v>873</v>
      </c>
      <c r="V432" t="s">
        <v>1466</v>
      </c>
      <c r="W432" t="s">
        <v>1222</v>
      </c>
      <c r="X432" t="s">
        <v>16</v>
      </c>
    </row>
    <row r="433" spans="1:24" x14ac:dyDescent="0.25">
      <c r="A433" t="s">
        <v>270</v>
      </c>
      <c r="B433" t="s">
        <v>879</v>
      </c>
      <c r="C433" t="s">
        <v>879</v>
      </c>
      <c r="D433" t="s">
        <v>270</v>
      </c>
      <c r="E433" t="s">
        <v>270</v>
      </c>
      <c r="F433" t="s">
        <v>515</v>
      </c>
      <c r="G433" t="s">
        <v>514</v>
      </c>
      <c r="I433" t="s">
        <v>880</v>
      </c>
      <c r="J433">
        <v>3</v>
      </c>
      <c r="K433">
        <v>0</v>
      </c>
      <c r="L433">
        <v>-16777216</v>
      </c>
      <c r="M433" t="s">
        <v>878</v>
      </c>
      <c r="N433" t="s">
        <v>878</v>
      </c>
      <c r="O433" t="s">
        <v>1467</v>
      </c>
      <c r="P433" t="s">
        <v>12</v>
      </c>
      <c r="Q433" t="s">
        <v>1468</v>
      </c>
      <c r="S433" t="s">
        <v>1219</v>
      </c>
      <c r="T433" t="s">
        <v>1220</v>
      </c>
      <c r="U433" t="s">
        <v>873</v>
      </c>
      <c r="V433" t="s">
        <v>1466</v>
      </c>
      <c r="W433" t="s">
        <v>1222</v>
      </c>
      <c r="X433" t="s">
        <v>16</v>
      </c>
    </row>
    <row r="434" spans="1:24" x14ac:dyDescent="0.25">
      <c r="A434" t="s">
        <v>1488</v>
      </c>
      <c r="B434" t="s">
        <v>1489</v>
      </c>
      <c r="C434" t="s">
        <v>1123</v>
      </c>
      <c r="D434" t="s">
        <v>270</v>
      </c>
      <c r="E434" t="s">
        <v>270</v>
      </c>
      <c r="F434" t="s">
        <v>1124</v>
      </c>
      <c r="G434" t="s">
        <v>514</v>
      </c>
      <c r="I434" t="s">
        <v>1490</v>
      </c>
      <c r="J434">
        <v>3</v>
      </c>
      <c r="K434">
        <v>0</v>
      </c>
      <c r="L434">
        <v>-16777216</v>
      </c>
      <c r="M434" t="s">
        <v>878</v>
      </c>
      <c r="N434" t="s">
        <v>878</v>
      </c>
      <c r="O434" t="s">
        <v>1467</v>
      </c>
      <c r="P434" t="s">
        <v>12</v>
      </c>
      <c r="Q434" t="s">
        <v>1468</v>
      </c>
      <c r="S434" t="s">
        <v>1219</v>
      </c>
      <c r="T434" t="s">
        <v>1220</v>
      </c>
      <c r="U434" t="s">
        <v>873</v>
      </c>
      <c r="V434" t="s">
        <v>1466</v>
      </c>
      <c r="W434" t="s">
        <v>1222</v>
      </c>
      <c r="X434" t="s">
        <v>16</v>
      </c>
    </row>
    <row r="435" spans="1:24" x14ac:dyDescent="0.25">
      <c r="A435" t="s">
        <v>1491</v>
      </c>
      <c r="B435" t="s">
        <v>1492</v>
      </c>
      <c r="C435" t="s">
        <v>879</v>
      </c>
      <c r="D435" t="s">
        <v>270</v>
      </c>
      <c r="E435" t="s">
        <v>270</v>
      </c>
      <c r="F435" t="s">
        <v>515</v>
      </c>
      <c r="G435" t="s">
        <v>514</v>
      </c>
      <c r="I435" t="s">
        <v>1493</v>
      </c>
      <c r="J435">
        <v>3</v>
      </c>
      <c r="K435">
        <v>0</v>
      </c>
      <c r="L435">
        <v>-16777216</v>
      </c>
      <c r="M435" t="s">
        <v>878</v>
      </c>
      <c r="N435" t="s">
        <v>878</v>
      </c>
      <c r="O435" t="s">
        <v>1467</v>
      </c>
      <c r="P435" t="s">
        <v>12</v>
      </c>
      <c r="Q435" t="s">
        <v>1468</v>
      </c>
      <c r="S435" t="s">
        <v>1219</v>
      </c>
      <c r="T435" t="s">
        <v>1220</v>
      </c>
      <c r="U435" t="s">
        <v>873</v>
      </c>
      <c r="V435" t="s">
        <v>1466</v>
      </c>
      <c r="W435" t="s">
        <v>1222</v>
      </c>
      <c r="X435" t="s">
        <v>16</v>
      </c>
    </row>
    <row r="436" spans="1:24" x14ac:dyDescent="0.25">
      <c r="A436" t="s">
        <v>640</v>
      </c>
      <c r="B436" t="s">
        <v>1494</v>
      </c>
      <c r="C436" t="s">
        <v>1241</v>
      </c>
      <c r="D436" t="s">
        <v>501</v>
      </c>
      <c r="E436" t="s">
        <v>501</v>
      </c>
      <c r="F436">
        <v>58243</v>
      </c>
      <c r="G436" t="s">
        <v>507</v>
      </c>
      <c r="I436" t="s">
        <v>1242</v>
      </c>
      <c r="J436">
        <v>3</v>
      </c>
      <c r="K436">
        <v>0</v>
      </c>
      <c r="L436">
        <v>-16777216</v>
      </c>
      <c r="M436" t="s">
        <v>878</v>
      </c>
      <c r="N436" t="s">
        <v>878</v>
      </c>
      <c r="O436" t="s">
        <v>1467</v>
      </c>
      <c r="P436" t="s">
        <v>12</v>
      </c>
      <c r="Q436" t="s">
        <v>1468</v>
      </c>
      <c r="S436" t="s">
        <v>1219</v>
      </c>
      <c r="T436" t="s">
        <v>1220</v>
      </c>
      <c r="U436" t="s">
        <v>873</v>
      </c>
      <c r="V436" t="s">
        <v>1466</v>
      </c>
      <c r="W436" t="s">
        <v>1222</v>
      </c>
      <c r="X436" t="s">
        <v>16</v>
      </c>
    </row>
    <row r="437" spans="1:24" x14ac:dyDescent="0.25">
      <c r="A437" t="s">
        <v>642</v>
      </c>
      <c r="B437" t="s">
        <v>1495</v>
      </c>
      <c r="C437" t="s">
        <v>1243</v>
      </c>
      <c r="D437" t="s">
        <v>501</v>
      </c>
      <c r="E437" t="s">
        <v>501</v>
      </c>
      <c r="F437">
        <v>58242</v>
      </c>
      <c r="G437" t="s">
        <v>507</v>
      </c>
      <c r="I437" t="s">
        <v>1244</v>
      </c>
      <c r="J437">
        <v>3</v>
      </c>
      <c r="K437">
        <v>0</v>
      </c>
      <c r="L437">
        <v>-16777216</v>
      </c>
      <c r="M437" t="s">
        <v>878</v>
      </c>
      <c r="N437" t="s">
        <v>878</v>
      </c>
      <c r="O437" t="s">
        <v>1467</v>
      </c>
      <c r="P437" t="s">
        <v>12</v>
      </c>
      <c r="Q437" t="s">
        <v>1468</v>
      </c>
      <c r="S437" t="s">
        <v>1219</v>
      </c>
      <c r="T437" t="s">
        <v>1220</v>
      </c>
      <c r="U437" t="s">
        <v>873</v>
      </c>
      <c r="V437" t="s">
        <v>1466</v>
      </c>
      <c r="W437" t="s">
        <v>1222</v>
      </c>
      <c r="X437" t="s">
        <v>16</v>
      </c>
    </row>
    <row r="438" spans="1:24" x14ac:dyDescent="0.25">
      <c r="A438" t="s">
        <v>240</v>
      </c>
      <c r="B438" t="s">
        <v>1377</v>
      </c>
      <c r="C438" t="s">
        <v>1245</v>
      </c>
      <c r="D438" t="s">
        <v>501</v>
      </c>
      <c r="E438" t="s">
        <v>501</v>
      </c>
      <c r="F438">
        <v>62045</v>
      </c>
      <c r="G438" t="s">
        <v>507</v>
      </c>
      <c r="I438" t="s">
        <v>1246</v>
      </c>
      <c r="J438">
        <v>3</v>
      </c>
      <c r="K438">
        <v>0</v>
      </c>
      <c r="L438">
        <v>-16777216</v>
      </c>
      <c r="M438" t="s">
        <v>878</v>
      </c>
      <c r="N438" t="s">
        <v>878</v>
      </c>
      <c r="O438" t="s">
        <v>1467</v>
      </c>
      <c r="P438" t="s">
        <v>12</v>
      </c>
      <c r="Q438" t="s">
        <v>1468</v>
      </c>
      <c r="S438" t="s">
        <v>1219</v>
      </c>
      <c r="T438" t="s">
        <v>1220</v>
      </c>
      <c r="U438" t="s">
        <v>873</v>
      </c>
      <c r="V438" t="s">
        <v>1466</v>
      </c>
      <c r="W438" t="s">
        <v>1222</v>
      </c>
      <c r="X438" t="s">
        <v>16</v>
      </c>
    </row>
    <row r="439" spans="1:24" x14ac:dyDescent="0.25">
      <c r="A439" t="s">
        <v>1496</v>
      </c>
      <c r="B439" t="s">
        <v>1497</v>
      </c>
      <c r="C439" t="s">
        <v>516</v>
      </c>
      <c r="D439" t="s">
        <v>500</v>
      </c>
      <c r="E439" t="s">
        <v>503</v>
      </c>
      <c r="F439" t="s">
        <v>516</v>
      </c>
      <c r="G439" t="s">
        <v>514</v>
      </c>
      <c r="I439" t="s">
        <v>1498</v>
      </c>
      <c r="J439">
        <v>3</v>
      </c>
      <c r="K439">
        <v>0</v>
      </c>
      <c r="L439">
        <v>-16777216</v>
      </c>
      <c r="M439" t="s">
        <v>878</v>
      </c>
      <c r="N439" t="s">
        <v>878</v>
      </c>
      <c r="O439" t="s">
        <v>1467</v>
      </c>
      <c r="P439" t="s">
        <v>12</v>
      </c>
      <c r="Q439" t="s">
        <v>1468</v>
      </c>
      <c r="S439" t="s">
        <v>1219</v>
      </c>
      <c r="T439" t="s">
        <v>1220</v>
      </c>
      <c r="U439" t="s">
        <v>873</v>
      </c>
      <c r="V439" t="s">
        <v>1466</v>
      </c>
      <c r="W439" t="s">
        <v>1222</v>
      </c>
      <c r="X439" t="s">
        <v>16</v>
      </c>
    </row>
    <row r="440" spans="1:24" x14ac:dyDescent="0.25">
      <c r="A440" t="s">
        <v>643</v>
      </c>
      <c r="B440" t="s">
        <v>1499</v>
      </c>
      <c r="C440" t="s">
        <v>1247</v>
      </c>
      <c r="D440" t="s">
        <v>501</v>
      </c>
      <c r="E440" t="s">
        <v>501</v>
      </c>
      <c r="F440">
        <v>50878</v>
      </c>
      <c r="G440" t="s">
        <v>507</v>
      </c>
      <c r="I440" t="s">
        <v>1248</v>
      </c>
      <c r="J440">
        <v>3</v>
      </c>
      <c r="K440">
        <v>0</v>
      </c>
      <c r="L440">
        <v>-16777216</v>
      </c>
      <c r="M440" t="s">
        <v>878</v>
      </c>
      <c r="N440" t="s">
        <v>878</v>
      </c>
      <c r="O440" t="s">
        <v>1467</v>
      </c>
      <c r="P440" t="s">
        <v>12</v>
      </c>
      <c r="Q440" t="s">
        <v>1468</v>
      </c>
      <c r="S440" t="s">
        <v>1219</v>
      </c>
      <c r="T440" t="s">
        <v>1220</v>
      </c>
      <c r="U440" t="s">
        <v>873</v>
      </c>
      <c r="V440" t="s">
        <v>1466</v>
      </c>
      <c r="W440" t="s">
        <v>1222</v>
      </c>
      <c r="X440" t="s">
        <v>16</v>
      </c>
    </row>
    <row r="441" spans="1:24" x14ac:dyDescent="0.25">
      <c r="A441" t="s">
        <v>645</v>
      </c>
      <c r="B441" t="s">
        <v>1500</v>
      </c>
      <c r="C441" t="s">
        <v>1249</v>
      </c>
      <c r="D441" t="s">
        <v>501</v>
      </c>
      <c r="E441" t="s">
        <v>501</v>
      </c>
      <c r="F441">
        <v>50875</v>
      </c>
      <c r="G441" t="s">
        <v>507</v>
      </c>
      <c r="I441" t="s">
        <v>1250</v>
      </c>
      <c r="J441">
        <v>3</v>
      </c>
      <c r="K441">
        <v>0</v>
      </c>
      <c r="L441">
        <v>-16777216</v>
      </c>
      <c r="M441" t="s">
        <v>878</v>
      </c>
      <c r="N441" t="s">
        <v>878</v>
      </c>
      <c r="O441" t="s">
        <v>1467</v>
      </c>
      <c r="P441" t="s">
        <v>12</v>
      </c>
      <c r="Q441" t="s">
        <v>1468</v>
      </c>
      <c r="S441" t="s">
        <v>1219</v>
      </c>
      <c r="T441" t="s">
        <v>1220</v>
      </c>
      <c r="U441" t="s">
        <v>873</v>
      </c>
      <c r="V441" t="s">
        <v>1466</v>
      </c>
      <c r="W441" t="s">
        <v>1222</v>
      </c>
      <c r="X441" t="s">
        <v>16</v>
      </c>
    </row>
    <row r="442" spans="1:24" x14ac:dyDescent="0.25">
      <c r="A442" t="s">
        <v>1501</v>
      </c>
      <c r="B442" t="s">
        <v>1502</v>
      </c>
      <c r="C442" t="s">
        <v>516</v>
      </c>
      <c r="D442" t="s">
        <v>500</v>
      </c>
      <c r="E442" t="s">
        <v>503</v>
      </c>
      <c r="F442" t="s">
        <v>516</v>
      </c>
      <c r="G442" t="s">
        <v>514</v>
      </c>
      <c r="I442" t="s">
        <v>1252</v>
      </c>
      <c r="J442">
        <v>3</v>
      </c>
      <c r="K442">
        <v>0</v>
      </c>
      <c r="L442">
        <v>-16777216</v>
      </c>
      <c r="M442" t="s">
        <v>878</v>
      </c>
      <c r="N442" t="s">
        <v>878</v>
      </c>
      <c r="O442" t="s">
        <v>1467</v>
      </c>
      <c r="P442" t="s">
        <v>12</v>
      </c>
      <c r="Q442" t="s">
        <v>1468</v>
      </c>
      <c r="S442" t="s">
        <v>1219</v>
      </c>
      <c r="T442" t="s">
        <v>1220</v>
      </c>
      <c r="U442" t="s">
        <v>873</v>
      </c>
      <c r="V442" t="s">
        <v>1466</v>
      </c>
      <c r="W442" t="s">
        <v>1222</v>
      </c>
      <c r="X442" t="s">
        <v>16</v>
      </c>
    </row>
    <row r="443" spans="1:24" x14ac:dyDescent="0.25">
      <c r="A443" t="s">
        <v>1503</v>
      </c>
      <c r="B443" t="s">
        <v>1504</v>
      </c>
      <c r="C443" t="s">
        <v>516</v>
      </c>
      <c r="D443" t="s">
        <v>500</v>
      </c>
      <c r="E443" t="s">
        <v>503</v>
      </c>
      <c r="F443" t="s">
        <v>516</v>
      </c>
      <c r="G443" t="s">
        <v>514</v>
      </c>
      <c r="I443" t="s">
        <v>1252</v>
      </c>
      <c r="J443">
        <v>3</v>
      </c>
      <c r="K443">
        <v>0</v>
      </c>
      <c r="L443">
        <v>-16777216</v>
      </c>
      <c r="M443" t="s">
        <v>878</v>
      </c>
      <c r="N443" t="s">
        <v>878</v>
      </c>
      <c r="O443" t="s">
        <v>1467</v>
      </c>
      <c r="P443" t="s">
        <v>12</v>
      </c>
      <c r="Q443" t="s">
        <v>1468</v>
      </c>
      <c r="S443" t="s">
        <v>1219</v>
      </c>
      <c r="T443" t="s">
        <v>1220</v>
      </c>
      <c r="U443" t="s">
        <v>873</v>
      </c>
      <c r="V443" t="s">
        <v>1466</v>
      </c>
      <c r="W443" t="s">
        <v>1222</v>
      </c>
      <c r="X443" t="s">
        <v>16</v>
      </c>
    </row>
    <row r="444" spans="1:24" x14ac:dyDescent="0.25">
      <c r="A444" t="s">
        <v>1505</v>
      </c>
      <c r="B444" t="s">
        <v>1506</v>
      </c>
      <c r="C444" t="s">
        <v>1258</v>
      </c>
      <c r="D444" t="s">
        <v>501</v>
      </c>
      <c r="E444" t="s">
        <v>501</v>
      </c>
      <c r="F444">
        <v>12515</v>
      </c>
      <c r="G444" t="s">
        <v>507</v>
      </c>
      <c r="I444" t="s">
        <v>1259</v>
      </c>
      <c r="J444">
        <v>3</v>
      </c>
      <c r="K444">
        <v>0</v>
      </c>
      <c r="L444">
        <v>-16777216</v>
      </c>
      <c r="M444" t="s">
        <v>878</v>
      </c>
      <c r="N444" t="s">
        <v>878</v>
      </c>
      <c r="O444" t="s">
        <v>1467</v>
      </c>
      <c r="P444" t="s">
        <v>12</v>
      </c>
      <c r="Q444" t="s">
        <v>1468</v>
      </c>
      <c r="S444" t="s">
        <v>1219</v>
      </c>
      <c r="T444" t="s">
        <v>1220</v>
      </c>
      <c r="U444" t="s">
        <v>873</v>
      </c>
      <c r="V444" t="s">
        <v>1466</v>
      </c>
      <c r="W444" t="s">
        <v>1222</v>
      </c>
      <c r="X444" t="s">
        <v>16</v>
      </c>
    </row>
    <row r="445" spans="1:24" x14ac:dyDescent="0.25">
      <c r="A445" t="s">
        <v>1507</v>
      </c>
      <c r="B445" t="s">
        <v>1508</v>
      </c>
      <c r="C445" t="s">
        <v>1260</v>
      </c>
      <c r="D445" t="s">
        <v>501</v>
      </c>
      <c r="E445" t="s">
        <v>501</v>
      </c>
      <c r="F445">
        <v>12514</v>
      </c>
      <c r="G445" t="s">
        <v>507</v>
      </c>
      <c r="I445" t="s">
        <v>1261</v>
      </c>
      <c r="J445">
        <v>3</v>
      </c>
      <c r="K445">
        <v>0</v>
      </c>
      <c r="L445">
        <v>-16777216</v>
      </c>
      <c r="M445" t="s">
        <v>878</v>
      </c>
      <c r="N445" t="s">
        <v>878</v>
      </c>
      <c r="O445" t="s">
        <v>1467</v>
      </c>
      <c r="P445" t="s">
        <v>12</v>
      </c>
      <c r="Q445" t="s">
        <v>1468</v>
      </c>
      <c r="S445" t="s">
        <v>1219</v>
      </c>
      <c r="T445" t="s">
        <v>1220</v>
      </c>
      <c r="U445" t="s">
        <v>873</v>
      </c>
      <c r="V445" t="s">
        <v>1466</v>
      </c>
      <c r="W445" t="s">
        <v>1222</v>
      </c>
      <c r="X445" t="s">
        <v>16</v>
      </c>
    </row>
    <row r="446" spans="1:24" x14ac:dyDescent="0.25">
      <c r="A446" t="s">
        <v>1509</v>
      </c>
      <c r="B446" t="s">
        <v>1510</v>
      </c>
      <c r="C446" t="s">
        <v>1511</v>
      </c>
      <c r="D446" t="s">
        <v>501</v>
      </c>
      <c r="E446" t="s">
        <v>501</v>
      </c>
      <c r="F446">
        <v>59103</v>
      </c>
      <c r="G446" t="s">
        <v>507</v>
      </c>
      <c r="I446" t="s">
        <v>1390</v>
      </c>
      <c r="J446">
        <v>3</v>
      </c>
      <c r="K446">
        <v>0</v>
      </c>
      <c r="L446">
        <v>-16777216</v>
      </c>
      <c r="M446" t="s">
        <v>878</v>
      </c>
      <c r="N446" t="s">
        <v>878</v>
      </c>
      <c r="O446" t="s">
        <v>1467</v>
      </c>
      <c r="P446" t="s">
        <v>12</v>
      </c>
      <c r="Q446" t="s">
        <v>1468</v>
      </c>
      <c r="S446" t="s">
        <v>1219</v>
      </c>
      <c r="T446" t="s">
        <v>1220</v>
      </c>
      <c r="U446" t="s">
        <v>873</v>
      </c>
      <c r="V446" t="s">
        <v>1466</v>
      </c>
      <c r="W446" t="s">
        <v>1222</v>
      </c>
      <c r="X446" t="s">
        <v>16</v>
      </c>
    </row>
    <row r="447" spans="1:24" x14ac:dyDescent="0.25">
      <c r="A447" t="s">
        <v>1512</v>
      </c>
      <c r="B447" t="s">
        <v>1513</v>
      </c>
      <c r="C447" t="s">
        <v>1514</v>
      </c>
      <c r="D447" t="s">
        <v>501</v>
      </c>
      <c r="E447" t="s">
        <v>501</v>
      </c>
      <c r="F447">
        <v>59102</v>
      </c>
      <c r="G447" t="s">
        <v>507</v>
      </c>
      <c r="I447" t="s">
        <v>1393</v>
      </c>
      <c r="J447">
        <v>3</v>
      </c>
      <c r="K447">
        <v>0</v>
      </c>
      <c r="L447">
        <v>-16777216</v>
      </c>
      <c r="M447" t="s">
        <v>878</v>
      </c>
      <c r="N447" t="s">
        <v>878</v>
      </c>
      <c r="O447" t="s">
        <v>1467</v>
      </c>
      <c r="P447" t="s">
        <v>12</v>
      </c>
      <c r="Q447" t="s">
        <v>1468</v>
      </c>
      <c r="S447" t="s">
        <v>1219</v>
      </c>
      <c r="T447" t="s">
        <v>1220</v>
      </c>
      <c r="U447" t="s">
        <v>873</v>
      </c>
      <c r="V447" t="s">
        <v>1466</v>
      </c>
      <c r="W447" t="s">
        <v>1222</v>
      </c>
      <c r="X447" t="s">
        <v>16</v>
      </c>
    </row>
    <row r="448" spans="1:24" x14ac:dyDescent="0.25">
      <c r="A448" t="s">
        <v>1355</v>
      </c>
      <c r="B448" t="s">
        <v>884</v>
      </c>
      <c r="C448" t="s">
        <v>885</v>
      </c>
      <c r="D448" t="s">
        <v>375</v>
      </c>
      <c r="E448" t="s">
        <v>375</v>
      </c>
      <c r="F448" t="s">
        <v>426</v>
      </c>
      <c r="G448" t="s">
        <v>514</v>
      </c>
      <c r="I448" t="s">
        <v>886</v>
      </c>
      <c r="J448">
        <v>3</v>
      </c>
      <c r="K448">
        <v>0</v>
      </c>
      <c r="L448">
        <v>-16777216</v>
      </c>
      <c r="M448" t="s">
        <v>878</v>
      </c>
      <c r="N448" t="s">
        <v>878</v>
      </c>
      <c r="O448" t="s">
        <v>1467</v>
      </c>
      <c r="P448" t="s">
        <v>12</v>
      </c>
      <c r="Q448" t="s">
        <v>1468</v>
      </c>
      <c r="S448" t="s">
        <v>1219</v>
      </c>
      <c r="T448" t="s">
        <v>1220</v>
      </c>
      <c r="U448" t="s">
        <v>873</v>
      </c>
      <c r="V448" t="s">
        <v>1466</v>
      </c>
      <c r="W448" t="s">
        <v>1222</v>
      </c>
      <c r="X448" t="s">
        <v>16</v>
      </c>
    </row>
    <row r="449" spans="1:24" x14ac:dyDescent="0.25">
      <c r="A449" t="s">
        <v>1515</v>
      </c>
      <c r="B449" t="s">
        <v>1516</v>
      </c>
      <c r="C449" t="s">
        <v>1173</v>
      </c>
      <c r="D449" t="s">
        <v>375</v>
      </c>
      <c r="E449" t="s">
        <v>375</v>
      </c>
      <c r="F449" t="s">
        <v>538</v>
      </c>
      <c r="G449" t="s">
        <v>514</v>
      </c>
      <c r="I449" t="s">
        <v>1174</v>
      </c>
      <c r="J449">
        <v>3</v>
      </c>
      <c r="K449">
        <v>0</v>
      </c>
      <c r="L449">
        <v>-16777216</v>
      </c>
      <c r="M449" t="s">
        <v>878</v>
      </c>
      <c r="N449" t="s">
        <v>878</v>
      </c>
      <c r="O449" t="s">
        <v>1467</v>
      </c>
      <c r="P449" t="s">
        <v>12</v>
      </c>
      <c r="Q449" t="s">
        <v>1468</v>
      </c>
      <c r="S449" t="s">
        <v>1219</v>
      </c>
      <c r="T449" t="s">
        <v>1220</v>
      </c>
      <c r="U449" t="s">
        <v>873</v>
      </c>
      <c r="V449" t="s">
        <v>1466</v>
      </c>
      <c r="W449" t="s">
        <v>1222</v>
      </c>
      <c r="X449" t="s">
        <v>16</v>
      </c>
    </row>
    <row r="450" spans="1:24" x14ac:dyDescent="0.25">
      <c r="A450" t="s">
        <v>326</v>
      </c>
      <c r="B450" t="s">
        <v>1517</v>
      </c>
      <c r="C450" t="s">
        <v>885</v>
      </c>
      <c r="D450" t="s">
        <v>375</v>
      </c>
      <c r="E450" t="s">
        <v>375</v>
      </c>
      <c r="F450" t="s">
        <v>426</v>
      </c>
      <c r="G450" t="s">
        <v>514</v>
      </c>
      <c r="I450" t="s">
        <v>1135</v>
      </c>
      <c r="J450">
        <v>3</v>
      </c>
      <c r="K450">
        <v>1</v>
      </c>
      <c r="L450">
        <v>-16777216</v>
      </c>
      <c r="M450" t="s">
        <v>878</v>
      </c>
      <c r="N450" t="s">
        <v>878</v>
      </c>
      <c r="O450" t="s">
        <v>1467</v>
      </c>
      <c r="P450" t="s">
        <v>12</v>
      </c>
      <c r="Q450" t="s">
        <v>1468</v>
      </c>
      <c r="S450" t="s">
        <v>1219</v>
      </c>
      <c r="T450" t="s">
        <v>1220</v>
      </c>
      <c r="U450" t="s">
        <v>873</v>
      </c>
      <c r="V450" t="s">
        <v>1466</v>
      </c>
      <c r="W450" t="s">
        <v>1222</v>
      </c>
      <c r="X450" t="s">
        <v>16</v>
      </c>
    </row>
    <row r="451" spans="1:24" x14ac:dyDescent="0.25">
      <c r="A451" t="s">
        <v>1518</v>
      </c>
      <c r="B451" t="s">
        <v>1519</v>
      </c>
      <c r="C451" t="s">
        <v>1520</v>
      </c>
      <c r="D451" t="s">
        <v>500</v>
      </c>
      <c r="E451" t="s">
        <v>503</v>
      </c>
      <c r="F451" t="s">
        <v>1520</v>
      </c>
      <c r="G451" t="s">
        <v>514</v>
      </c>
      <c r="I451" t="s">
        <v>1521</v>
      </c>
      <c r="J451">
        <v>3</v>
      </c>
      <c r="K451">
        <v>0</v>
      </c>
      <c r="L451">
        <v>-16777216</v>
      </c>
      <c r="M451" t="s">
        <v>878</v>
      </c>
      <c r="N451" t="s">
        <v>878</v>
      </c>
      <c r="O451" t="s">
        <v>1467</v>
      </c>
      <c r="P451" t="s">
        <v>12</v>
      </c>
      <c r="Q451" t="s">
        <v>1468</v>
      </c>
      <c r="S451" t="s">
        <v>1219</v>
      </c>
      <c r="T451" t="s">
        <v>1220</v>
      </c>
      <c r="U451" t="s">
        <v>873</v>
      </c>
      <c r="V451" t="s">
        <v>1466</v>
      </c>
      <c r="W451" t="s">
        <v>1222</v>
      </c>
      <c r="X451" t="s">
        <v>16</v>
      </c>
    </row>
    <row r="452" spans="1:24" x14ac:dyDescent="0.25">
      <c r="A452" t="s">
        <v>447</v>
      </c>
      <c r="B452" t="s">
        <v>446</v>
      </c>
      <c r="C452" t="s">
        <v>901</v>
      </c>
      <c r="D452" t="s">
        <v>501</v>
      </c>
      <c r="E452" t="s">
        <v>501</v>
      </c>
      <c r="F452">
        <v>7647</v>
      </c>
      <c r="G452" t="s">
        <v>507</v>
      </c>
      <c r="I452" t="s">
        <v>902</v>
      </c>
      <c r="J452">
        <v>3</v>
      </c>
      <c r="K452">
        <v>0</v>
      </c>
      <c r="L452">
        <v>-16777216</v>
      </c>
      <c r="M452">
        <v>20</v>
      </c>
      <c r="N452">
        <v>40</v>
      </c>
      <c r="O452" t="s">
        <v>1467</v>
      </c>
      <c r="P452" t="s">
        <v>12</v>
      </c>
      <c r="Q452" t="s">
        <v>1468</v>
      </c>
      <c r="S452" t="s">
        <v>1219</v>
      </c>
      <c r="T452" t="s">
        <v>1220</v>
      </c>
      <c r="U452" t="s">
        <v>873</v>
      </c>
      <c r="V452" t="s">
        <v>1466</v>
      </c>
      <c r="W452" t="s">
        <v>1222</v>
      </c>
      <c r="X452" t="s">
        <v>16</v>
      </c>
    </row>
    <row r="453" spans="1:24" x14ac:dyDescent="0.25">
      <c r="A453" t="s">
        <v>373</v>
      </c>
      <c r="B453" t="s">
        <v>1089</v>
      </c>
      <c r="C453" t="s">
        <v>516</v>
      </c>
      <c r="D453" t="s">
        <v>500</v>
      </c>
      <c r="E453" t="s">
        <v>503</v>
      </c>
      <c r="F453" t="s">
        <v>516</v>
      </c>
      <c r="G453" t="s">
        <v>514</v>
      </c>
      <c r="I453" t="s">
        <v>1090</v>
      </c>
      <c r="J453">
        <v>3</v>
      </c>
      <c r="K453">
        <v>0</v>
      </c>
      <c r="L453">
        <v>-16777216</v>
      </c>
      <c r="M453" t="s">
        <v>878</v>
      </c>
      <c r="N453" t="s">
        <v>878</v>
      </c>
      <c r="O453" t="s">
        <v>1467</v>
      </c>
      <c r="P453" t="s">
        <v>12</v>
      </c>
      <c r="Q453" t="s">
        <v>1468</v>
      </c>
      <c r="S453" t="s">
        <v>1219</v>
      </c>
      <c r="T453" t="s">
        <v>1220</v>
      </c>
      <c r="U453" t="s">
        <v>873</v>
      </c>
      <c r="V453" t="s">
        <v>1466</v>
      </c>
      <c r="W453" t="s">
        <v>1222</v>
      </c>
      <c r="X453" t="s">
        <v>16</v>
      </c>
    </row>
    <row r="454" spans="1:24" x14ac:dyDescent="0.25">
      <c r="A454" t="s">
        <v>887</v>
      </c>
      <c r="B454" t="s">
        <v>888</v>
      </c>
      <c r="C454" t="s">
        <v>889</v>
      </c>
      <c r="D454" t="s">
        <v>889</v>
      </c>
      <c r="E454" t="s">
        <v>48</v>
      </c>
      <c r="F454">
        <v>11296</v>
      </c>
      <c r="G454" t="s">
        <v>577</v>
      </c>
      <c r="I454" t="s">
        <v>890</v>
      </c>
      <c r="J454">
        <v>3</v>
      </c>
      <c r="K454">
        <v>0</v>
      </c>
      <c r="L454">
        <v>-16777216</v>
      </c>
      <c r="M454" t="s">
        <v>878</v>
      </c>
      <c r="N454" t="s">
        <v>878</v>
      </c>
      <c r="O454" t="s">
        <v>1467</v>
      </c>
      <c r="P454" t="s">
        <v>12</v>
      </c>
      <c r="Q454" t="s">
        <v>1468</v>
      </c>
      <c r="S454" t="s">
        <v>1053</v>
      </c>
      <c r="T454" t="s">
        <v>111</v>
      </c>
      <c r="U454" t="s">
        <v>873</v>
      </c>
      <c r="V454" t="s">
        <v>1522</v>
      </c>
      <c r="W454" t="s">
        <v>1523</v>
      </c>
      <c r="X454" t="s">
        <v>16</v>
      </c>
    </row>
    <row r="455" spans="1:24" x14ac:dyDescent="0.25">
      <c r="A455" t="s">
        <v>591</v>
      </c>
      <c r="B455" t="s">
        <v>888</v>
      </c>
      <c r="C455" t="s">
        <v>889</v>
      </c>
      <c r="D455" t="s">
        <v>889</v>
      </c>
      <c r="E455" t="s">
        <v>48</v>
      </c>
      <c r="F455">
        <v>11296</v>
      </c>
      <c r="G455" t="s">
        <v>577</v>
      </c>
      <c r="I455" t="s">
        <v>890</v>
      </c>
      <c r="J455">
        <v>3</v>
      </c>
      <c r="K455">
        <v>0</v>
      </c>
      <c r="L455">
        <v>-16777216</v>
      </c>
      <c r="M455" t="s">
        <v>878</v>
      </c>
      <c r="N455" t="s">
        <v>878</v>
      </c>
      <c r="O455" t="s">
        <v>1467</v>
      </c>
      <c r="P455" t="s">
        <v>12</v>
      </c>
      <c r="Q455" t="s">
        <v>1468</v>
      </c>
      <c r="S455" t="s">
        <v>1053</v>
      </c>
      <c r="T455" t="s">
        <v>111</v>
      </c>
      <c r="U455" t="s">
        <v>873</v>
      </c>
      <c r="V455" t="s">
        <v>1522</v>
      </c>
      <c r="W455" t="s">
        <v>1523</v>
      </c>
      <c r="X455" t="s">
        <v>16</v>
      </c>
    </row>
    <row r="456" spans="1:24" x14ac:dyDescent="0.25">
      <c r="A456" t="s">
        <v>912</v>
      </c>
      <c r="B456" t="s">
        <v>888</v>
      </c>
      <c r="C456" t="s">
        <v>889</v>
      </c>
      <c r="D456" t="s">
        <v>889</v>
      </c>
      <c r="E456" t="s">
        <v>48</v>
      </c>
      <c r="F456">
        <v>11296</v>
      </c>
      <c r="G456" t="s">
        <v>577</v>
      </c>
      <c r="I456" t="s">
        <v>890</v>
      </c>
      <c r="J456">
        <v>3</v>
      </c>
      <c r="K456">
        <v>0</v>
      </c>
      <c r="L456">
        <v>-16777216</v>
      </c>
      <c r="M456" t="s">
        <v>878</v>
      </c>
      <c r="N456" t="s">
        <v>878</v>
      </c>
      <c r="O456" t="s">
        <v>1467</v>
      </c>
      <c r="P456" t="s">
        <v>12</v>
      </c>
      <c r="Q456" t="s">
        <v>1468</v>
      </c>
      <c r="S456" t="s">
        <v>1053</v>
      </c>
      <c r="T456" t="s">
        <v>111</v>
      </c>
      <c r="U456" t="s">
        <v>873</v>
      </c>
      <c r="V456" t="s">
        <v>1522</v>
      </c>
      <c r="W456" t="s">
        <v>1523</v>
      </c>
      <c r="X456" t="s">
        <v>16</v>
      </c>
    </row>
    <row r="457" spans="1:24" x14ac:dyDescent="0.25">
      <c r="A457" t="s">
        <v>223</v>
      </c>
      <c r="B457" t="s">
        <v>223</v>
      </c>
      <c r="C457" t="s">
        <v>223</v>
      </c>
      <c r="D457" t="s">
        <v>867</v>
      </c>
      <c r="E457" t="s">
        <v>502</v>
      </c>
      <c r="F457" t="s">
        <v>502</v>
      </c>
      <c r="G457" t="s">
        <v>514</v>
      </c>
      <c r="I457" t="s">
        <v>868</v>
      </c>
      <c r="J457">
        <v>3</v>
      </c>
      <c r="K457">
        <v>0</v>
      </c>
      <c r="L457">
        <v>-16777216</v>
      </c>
      <c r="M457">
        <v>-350</v>
      </c>
      <c r="N457">
        <v>-50</v>
      </c>
      <c r="O457" t="s">
        <v>1524</v>
      </c>
      <c r="P457" t="s">
        <v>12</v>
      </c>
      <c r="Q457" t="s">
        <v>1525</v>
      </c>
      <c r="S457" t="s">
        <v>1053</v>
      </c>
      <c r="T457" t="s">
        <v>111</v>
      </c>
      <c r="U457" t="s">
        <v>873</v>
      </c>
      <c r="V457" t="s">
        <v>1522</v>
      </c>
      <c r="W457" t="s">
        <v>1523</v>
      </c>
      <c r="X457" t="s">
        <v>16</v>
      </c>
    </row>
    <row r="458" spans="1:24" x14ac:dyDescent="0.25">
      <c r="A458" t="s">
        <v>262</v>
      </c>
      <c r="B458" t="s">
        <v>876</v>
      </c>
      <c r="C458" t="s">
        <v>596</v>
      </c>
      <c r="D458" t="s">
        <v>867</v>
      </c>
      <c r="E458" t="s">
        <v>375</v>
      </c>
      <c r="F458" t="s">
        <v>596</v>
      </c>
      <c r="G458" t="s">
        <v>514</v>
      </c>
      <c r="H458" t="s">
        <v>597</v>
      </c>
      <c r="I458" t="s">
        <v>877</v>
      </c>
      <c r="J458">
        <v>3</v>
      </c>
      <c r="K458">
        <v>0</v>
      </c>
      <c r="L458">
        <v>-16777216</v>
      </c>
      <c r="M458" t="s">
        <v>878</v>
      </c>
      <c r="N458" t="s">
        <v>878</v>
      </c>
      <c r="O458" t="s">
        <v>1524</v>
      </c>
      <c r="P458" t="s">
        <v>12</v>
      </c>
      <c r="Q458" t="s">
        <v>1525</v>
      </c>
      <c r="S458" t="s">
        <v>1053</v>
      </c>
      <c r="T458" t="s">
        <v>111</v>
      </c>
      <c r="U458" t="s">
        <v>873</v>
      </c>
      <c r="V458" t="s">
        <v>1522</v>
      </c>
      <c r="W458" t="s">
        <v>1523</v>
      </c>
      <c r="X458" t="s">
        <v>16</v>
      </c>
    </row>
    <row r="459" spans="1:24" x14ac:dyDescent="0.25">
      <c r="A459" t="s">
        <v>1094</v>
      </c>
      <c r="B459" t="s">
        <v>1095</v>
      </c>
      <c r="C459" t="s">
        <v>1096</v>
      </c>
      <c r="D459" t="s">
        <v>270</v>
      </c>
      <c r="E459" t="s">
        <v>270</v>
      </c>
      <c r="F459" t="s">
        <v>1097</v>
      </c>
      <c r="G459" t="s">
        <v>514</v>
      </c>
      <c r="I459" t="s">
        <v>1098</v>
      </c>
      <c r="J459">
        <v>3</v>
      </c>
      <c r="K459">
        <v>0</v>
      </c>
      <c r="L459">
        <v>-16777216</v>
      </c>
      <c r="M459" t="s">
        <v>878</v>
      </c>
      <c r="N459" t="s">
        <v>878</v>
      </c>
      <c r="O459" t="s">
        <v>1524</v>
      </c>
      <c r="P459" t="s">
        <v>12</v>
      </c>
      <c r="Q459" t="s">
        <v>1525</v>
      </c>
      <c r="S459" t="s">
        <v>1053</v>
      </c>
      <c r="T459" t="s">
        <v>111</v>
      </c>
      <c r="U459" t="s">
        <v>873</v>
      </c>
      <c r="V459" t="s">
        <v>1522</v>
      </c>
      <c r="W459" t="s">
        <v>1523</v>
      </c>
      <c r="X459" t="s">
        <v>16</v>
      </c>
    </row>
    <row r="460" spans="1:24" x14ac:dyDescent="0.25">
      <c r="A460" t="s">
        <v>1099</v>
      </c>
      <c r="B460" t="s">
        <v>1100</v>
      </c>
      <c r="C460" t="s">
        <v>1096</v>
      </c>
      <c r="D460" t="s">
        <v>270</v>
      </c>
      <c r="E460" t="s">
        <v>270</v>
      </c>
      <c r="F460" t="s">
        <v>1097</v>
      </c>
      <c r="G460" t="s">
        <v>514</v>
      </c>
      <c r="I460" t="s">
        <v>1098</v>
      </c>
      <c r="J460">
        <v>3</v>
      </c>
      <c r="K460">
        <v>0</v>
      </c>
      <c r="L460">
        <v>-16777216</v>
      </c>
      <c r="M460" t="s">
        <v>878</v>
      </c>
      <c r="N460" t="s">
        <v>878</v>
      </c>
      <c r="O460" t="s">
        <v>1524</v>
      </c>
      <c r="P460" t="s">
        <v>12</v>
      </c>
      <c r="Q460" t="s">
        <v>1525</v>
      </c>
      <c r="S460" t="s">
        <v>1053</v>
      </c>
      <c r="T460" t="s">
        <v>111</v>
      </c>
      <c r="U460" t="s">
        <v>873</v>
      </c>
      <c r="V460" t="s">
        <v>1522</v>
      </c>
      <c r="W460" t="s">
        <v>1523</v>
      </c>
      <c r="X460" t="s">
        <v>16</v>
      </c>
    </row>
    <row r="461" spans="1:24" x14ac:dyDescent="0.25">
      <c r="A461" t="s">
        <v>1101</v>
      </c>
      <c r="B461" t="s">
        <v>1102</v>
      </c>
      <c r="C461" t="s">
        <v>1096</v>
      </c>
      <c r="D461" t="s">
        <v>270</v>
      </c>
      <c r="E461" t="s">
        <v>270</v>
      </c>
      <c r="F461" t="s">
        <v>1097</v>
      </c>
      <c r="G461" t="s">
        <v>514</v>
      </c>
      <c r="I461" t="s">
        <v>1098</v>
      </c>
      <c r="J461">
        <v>3</v>
      </c>
      <c r="K461">
        <v>0</v>
      </c>
      <c r="L461">
        <v>-16777216</v>
      </c>
      <c r="M461" t="s">
        <v>878</v>
      </c>
      <c r="N461" t="s">
        <v>878</v>
      </c>
      <c r="O461" t="s">
        <v>1524</v>
      </c>
      <c r="P461" t="s">
        <v>12</v>
      </c>
      <c r="Q461" t="s">
        <v>1525</v>
      </c>
      <c r="S461" t="s">
        <v>1053</v>
      </c>
      <c r="T461" t="s">
        <v>111</v>
      </c>
      <c r="U461" t="s">
        <v>873</v>
      </c>
      <c r="V461" t="s">
        <v>1522</v>
      </c>
      <c r="W461" t="s">
        <v>1523</v>
      </c>
      <c r="X461" t="s">
        <v>16</v>
      </c>
    </row>
    <row r="462" spans="1:24" x14ac:dyDescent="0.25">
      <c r="A462" t="s">
        <v>1103</v>
      </c>
      <c r="B462" t="s">
        <v>1104</v>
      </c>
      <c r="C462" t="s">
        <v>1096</v>
      </c>
      <c r="D462" t="s">
        <v>270</v>
      </c>
      <c r="E462" t="s">
        <v>270</v>
      </c>
      <c r="F462" t="s">
        <v>1097</v>
      </c>
      <c r="G462" t="s">
        <v>514</v>
      </c>
      <c r="I462" t="s">
        <v>1098</v>
      </c>
      <c r="J462">
        <v>3</v>
      </c>
      <c r="K462">
        <v>0</v>
      </c>
      <c r="L462">
        <v>-16777216</v>
      </c>
      <c r="M462" t="s">
        <v>878</v>
      </c>
      <c r="N462" t="s">
        <v>878</v>
      </c>
      <c r="O462" t="s">
        <v>1524</v>
      </c>
      <c r="P462" t="s">
        <v>12</v>
      </c>
      <c r="Q462" t="s">
        <v>1525</v>
      </c>
      <c r="S462" t="s">
        <v>1053</v>
      </c>
      <c r="T462" t="s">
        <v>111</v>
      </c>
      <c r="U462" t="s">
        <v>873</v>
      </c>
      <c r="V462" t="s">
        <v>1522</v>
      </c>
      <c r="W462" t="s">
        <v>1523</v>
      </c>
      <c r="X462" t="s">
        <v>16</v>
      </c>
    </row>
    <row r="463" spans="1:24" x14ac:dyDescent="0.25">
      <c r="A463" t="s">
        <v>1105</v>
      </c>
      <c r="B463" t="s">
        <v>1106</v>
      </c>
      <c r="C463" t="s">
        <v>1096</v>
      </c>
      <c r="D463" t="s">
        <v>270</v>
      </c>
      <c r="E463" t="s">
        <v>270</v>
      </c>
      <c r="F463" t="s">
        <v>1097</v>
      </c>
      <c r="G463" t="s">
        <v>514</v>
      </c>
      <c r="I463" t="s">
        <v>1098</v>
      </c>
      <c r="J463">
        <v>3</v>
      </c>
      <c r="K463">
        <v>0</v>
      </c>
      <c r="L463">
        <v>-16777216</v>
      </c>
      <c r="M463" t="s">
        <v>878</v>
      </c>
      <c r="N463" t="s">
        <v>878</v>
      </c>
      <c r="O463" t="s">
        <v>1524</v>
      </c>
      <c r="P463" t="s">
        <v>12</v>
      </c>
      <c r="Q463" t="s">
        <v>1525</v>
      </c>
      <c r="S463" t="s">
        <v>1053</v>
      </c>
      <c r="T463" t="s">
        <v>111</v>
      </c>
      <c r="U463" t="s">
        <v>873</v>
      </c>
      <c r="V463" t="s">
        <v>1522</v>
      </c>
      <c r="W463" t="s">
        <v>1523</v>
      </c>
      <c r="X463" t="s">
        <v>16</v>
      </c>
    </row>
    <row r="464" spans="1:24" x14ac:dyDescent="0.25">
      <c r="A464" t="s">
        <v>1107</v>
      </c>
      <c r="B464" t="s">
        <v>1108</v>
      </c>
      <c r="C464" t="s">
        <v>1096</v>
      </c>
      <c r="D464" t="s">
        <v>270</v>
      </c>
      <c r="E464" t="s">
        <v>270</v>
      </c>
      <c r="F464" t="s">
        <v>1097</v>
      </c>
      <c r="G464" t="s">
        <v>514</v>
      </c>
      <c r="I464" t="s">
        <v>1098</v>
      </c>
      <c r="J464">
        <v>3</v>
      </c>
      <c r="K464">
        <v>0</v>
      </c>
      <c r="L464">
        <v>-16777216</v>
      </c>
      <c r="M464" t="s">
        <v>878</v>
      </c>
      <c r="N464" t="s">
        <v>878</v>
      </c>
      <c r="O464" t="s">
        <v>1524</v>
      </c>
      <c r="P464" t="s">
        <v>12</v>
      </c>
      <c r="Q464" t="s">
        <v>1525</v>
      </c>
      <c r="S464" t="s">
        <v>1053</v>
      </c>
      <c r="T464" t="s">
        <v>111</v>
      </c>
      <c r="U464" t="s">
        <v>873</v>
      </c>
      <c r="V464" t="s">
        <v>1522</v>
      </c>
      <c r="W464" t="s">
        <v>1523</v>
      </c>
      <c r="X464" t="s">
        <v>16</v>
      </c>
    </row>
    <row r="465" spans="1:24" x14ac:dyDescent="0.25">
      <c r="A465" t="s">
        <v>1109</v>
      </c>
      <c r="B465" t="s">
        <v>1110</v>
      </c>
      <c r="C465" t="s">
        <v>1096</v>
      </c>
      <c r="D465" t="s">
        <v>270</v>
      </c>
      <c r="E465" t="s">
        <v>270</v>
      </c>
      <c r="F465" t="s">
        <v>1097</v>
      </c>
      <c r="G465" t="s">
        <v>514</v>
      </c>
      <c r="I465" t="s">
        <v>1098</v>
      </c>
      <c r="J465">
        <v>3</v>
      </c>
      <c r="K465">
        <v>0</v>
      </c>
      <c r="L465">
        <v>-16777216</v>
      </c>
      <c r="M465" t="s">
        <v>878</v>
      </c>
      <c r="N465" t="s">
        <v>878</v>
      </c>
      <c r="O465" t="s">
        <v>1524</v>
      </c>
      <c r="P465" t="s">
        <v>12</v>
      </c>
      <c r="Q465" t="s">
        <v>1525</v>
      </c>
      <c r="S465" t="s">
        <v>1053</v>
      </c>
      <c r="T465" t="s">
        <v>111</v>
      </c>
      <c r="U465" t="s">
        <v>873</v>
      </c>
      <c r="V465" t="s">
        <v>1522</v>
      </c>
      <c r="W465" t="s">
        <v>1523</v>
      </c>
      <c r="X465" t="s">
        <v>16</v>
      </c>
    </row>
    <row r="466" spans="1:24" x14ac:dyDescent="0.25">
      <c r="A466" t="s">
        <v>1111</v>
      </c>
      <c r="B466" t="s">
        <v>1112</v>
      </c>
      <c r="C466" t="s">
        <v>1096</v>
      </c>
      <c r="D466" t="s">
        <v>270</v>
      </c>
      <c r="E466" t="s">
        <v>270</v>
      </c>
      <c r="F466" t="s">
        <v>1097</v>
      </c>
      <c r="G466" t="s">
        <v>514</v>
      </c>
      <c r="I466" t="s">
        <v>1098</v>
      </c>
      <c r="J466">
        <v>3</v>
      </c>
      <c r="K466">
        <v>0</v>
      </c>
      <c r="L466">
        <v>-16777216</v>
      </c>
      <c r="M466" t="s">
        <v>878</v>
      </c>
      <c r="N466" t="s">
        <v>878</v>
      </c>
      <c r="O466" t="s">
        <v>1524</v>
      </c>
      <c r="P466" t="s">
        <v>12</v>
      </c>
      <c r="Q466" t="s">
        <v>1525</v>
      </c>
      <c r="S466" t="s">
        <v>1053</v>
      </c>
      <c r="T466" t="s">
        <v>111</v>
      </c>
      <c r="U466" t="s">
        <v>873</v>
      </c>
      <c r="V466" t="s">
        <v>1522</v>
      </c>
      <c r="W466" t="s">
        <v>1523</v>
      </c>
      <c r="X466" t="s">
        <v>16</v>
      </c>
    </row>
    <row r="467" spans="1:24" x14ac:dyDescent="0.25">
      <c r="A467" t="s">
        <v>1113</v>
      </c>
      <c r="B467" t="s">
        <v>1114</v>
      </c>
      <c r="C467" t="s">
        <v>1096</v>
      </c>
      <c r="D467" t="s">
        <v>270</v>
      </c>
      <c r="E467" t="s">
        <v>270</v>
      </c>
      <c r="F467" t="s">
        <v>1097</v>
      </c>
      <c r="G467" t="s">
        <v>514</v>
      </c>
      <c r="I467" t="s">
        <v>1098</v>
      </c>
      <c r="J467">
        <v>3</v>
      </c>
      <c r="K467">
        <v>0</v>
      </c>
      <c r="L467">
        <v>-16777216</v>
      </c>
      <c r="M467" t="s">
        <v>878</v>
      </c>
      <c r="N467" t="s">
        <v>878</v>
      </c>
      <c r="O467" t="s">
        <v>1524</v>
      </c>
      <c r="P467" t="s">
        <v>12</v>
      </c>
      <c r="Q467" t="s">
        <v>1525</v>
      </c>
      <c r="S467" t="s">
        <v>1053</v>
      </c>
      <c r="T467" t="s">
        <v>111</v>
      </c>
      <c r="U467" t="s">
        <v>873</v>
      </c>
      <c r="V467" t="s">
        <v>1522</v>
      </c>
      <c r="W467" t="s">
        <v>1523</v>
      </c>
      <c r="X467" t="s">
        <v>16</v>
      </c>
    </row>
    <row r="468" spans="1:24" x14ac:dyDescent="0.25">
      <c r="A468" t="s">
        <v>1115</v>
      </c>
      <c r="B468" t="s">
        <v>1116</v>
      </c>
      <c r="C468" t="s">
        <v>1096</v>
      </c>
      <c r="D468" t="s">
        <v>270</v>
      </c>
      <c r="E468" t="s">
        <v>270</v>
      </c>
      <c r="F468" t="s">
        <v>1097</v>
      </c>
      <c r="G468" t="s">
        <v>514</v>
      </c>
      <c r="I468" t="s">
        <v>1098</v>
      </c>
      <c r="J468">
        <v>3</v>
      </c>
      <c r="K468">
        <v>0</v>
      </c>
      <c r="L468">
        <v>-16777216</v>
      </c>
      <c r="M468" t="s">
        <v>878</v>
      </c>
      <c r="N468" t="s">
        <v>878</v>
      </c>
      <c r="O468" t="s">
        <v>1524</v>
      </c>
      <c r="P468" t="s">
        <v>12</v>
      </c>
      <c r="Q468" t="s">
        <v>1525</v>
      </c>
      <c r="S468" t="s">
        <v>1053</v>
      </c>
      <c r="T468" t="s">
        <v>111</v>
      </c>
      <c r="U468" t="s">
        <v>873</v>
      </c>
      <c r="V468" t="s">
        <v>1522</v>
      </c>
      <c r="W468" t="s">
        <v>1523</v>
      </c>
      <c r="X468" t="s">
        <v>16</v>
      </c>
    </row>
    <row r="469" spans="1:24" x14ac:dyDescent="0.25">
      <c r="A469" t="s">
        <v>1117</v>
      </c>
      <c r="B469" t="s">
        <v>1118</v>
      </c>
      <c r="C469" t="s">
        <v>1096</v>
      </c>
      <c r="D469" t="s">
        <v>270</v>
      </c>
      <c r="E469" t="s">
        <v>270</v>
      </c>
      <c r="F469" t="s">
        <v>1097</v>
      </c>
      <c r="G469" t="s">
        <v>514</v>
      </c>
      <c r="I469" t="s">
        <v>1098</v>
      </c>
      <c r="J469">
        <v>3</v>
      </c>
      <c r="K469">
        <v>0</v>
      </c>
      <c r="L469">
        <v>-16777216</v>
      </c>
      <c r="M469" t="s">
        <v>878</v>
      </c>
      <c r="N469" t="s">
        <v>878</v>
      </c>
      <c r="O469" t="s">
        <v>1524</v>
      </c>
      <c r="P469" t="s">
        <v>12</v>
      </c>
      <c r="Q469" t="s">
        <v>1525</v>
      </c>
      <c r="S469" t="s">
        <v>1053</v>
      </c>
      <c r="T469" t="s">
        <v>111</v>
      </c>
      <c r="U469" t="s">
        <v>873</v>
      </c>
      <c r="V469" t="s">
        <v>1522</v>
      </c>
      <c r="W469" t="s">
        <v>1523</v>
      </c>
      <c r="X469" t="s">
        <v>16</v>
      </c>
    </row>
    <row r="470" spans="1:24" x14ac:dyDescent="0.25">
      <c r="A470" t="s">
        <v>1119</v>
      </c>
      <c r="B470" t="s">
        <v>1120</v>
      </c>
      <c r="C470" t="s">
        <v>1096</v>
      </c>
      <c r="D470" t="s">
        <v>270</v>
      </c>
      <c r="E470" t="s">
        <v>270</v>
      </c>
      <c r="F470" t="s">
        <v>1097</v>
      </c>
      <c r="G470" t="s">
        <v>514</v>
      </c>
      <c r="I470" t="s">
        <v>1098</v>
      </c>
      <c r="J470">
        <v>3</v>
      </c>
      <c r="K470">
        <v>0</v>
      </c>
      <c r="L470">
        <v>-16777216</v>
      </c>
      <c r="M470" t="s">
        <v>878</v>
      </c>
      <c r="N470" t="s">
        <v>878</v>
      </c>
      <c r="O470" t="s">
        <v>1524</v>
      </c>
      <c r="P470" t="s">
        <v>12</v>
      </c>
      <c r="Q470" t="s">
        <v>1525</v>
      </c>
      <c r="S470" t="s">
        <v>1053</v>
      </c>
      <c r="T470" t="s">
        <v>111</v>
      </c>
      <c r="U470" t="s">
        <v>873</v>
      </c>
      <c r="V470" t="s">
        <v>1522</v>
      </c>
      <c r="W470" t="s">
        <v>1523</v>
      </c>
      <c r="X470" t="s">
        <v>16</v>
      </c>
    </row>
    <row r="471" spans="1:24" x14ac:dyDescent="0.25">
      <c r="A471" t="s">
        <v>1121</v>
      </c>
      <c r="B471" t="s">
        <v>1122</v>
      </c>
      <c r="C471" t="s">
        <v>1123</v>
      </c>
      <c r="D471" t="s">
        <v>270</v>
      </c>
      <c r="E471" t="s">
        <v>270</v>
      </c>
      <c r="F471" t="s">
        <v>1124</v>
      </c>
      <c r="G471" t="s">
        <v>514</v>
      </c>
      <c r="I471" t="s">
        <v>1125</v>
      </c>
      <c r="J471">
        <v>3</v>
      </c>
      <c r="K471">
        <v>0</v>
      </c>
      <c r="L471">
        <v>-16777216</v>
      </c>
      <c r="M471" t="s">
        <v>878</v>
      </c>
      <c r="N471" t="s">
        <v>878</v>
      </c>
      <c r="O471" t="s">
        <v>1524</v>
      </c>
      <c r="P471" t="s">
        <v>12</v>
      </c>
      <c r="Q471" t="s">
        <v>1525</v>
      </c>
      <c r="S471" t="s">
        <v>1053</v>
      </c>
      <c r="T471" t="s">
        <v>111</v>
      </c>
      <c r="U471" t="s">
        <v>873</v>
      </c>
      <c r="V471" t="s">
        <v>1522</v>
      </c>
      <c r="W471" t="s">
        <v>1523</v>
      </c>
      <c r="X471" t="s">
        <v>16</v>
      </c>
    </row>
    <row r="472" spans="1:24" x14ac:dyDescent="0.25">
      <c r="A472" t="s">
        <v>1526</v>
      </c>
      <c r="B472" t="s">
        <v>1527</v>
      </c>
      <c r="C472" t="s">
        <v>280</v>
      </c>
      <c r="D472" t="s">
        <v>244</v>
      </c>
      <c r="E472" t="s">
        <v>244</v>
      </c>
      <c r="F472" t="s">
        <v>280</v>
      </c>
      <c r="G472" t="s">
        <v>514</v>
      </c>
      <c r="I472" t="s">
        <v>1129</v>
      </c>
      <c r="J472">
        <v>3</v>
      </c>
      <c r="K472">
        <v>0</v>
      </c>
      <c r="L472">
        <v>-16777216</v>
      </c>
      <c r="M472" t="s">
        <v>878</v>
      </c>
      <c r="N472" t="s">
        <v>878</v>
      </c>
      <c r="O472" t="s">
        <v>1524</v>
      </c>
      <c r="P472" t="s">
        <v>12</v>
      </c>
      <c r="Q472" t="s">
        <v>1525</v>
      </c>
      <c r="S472" t="s">
        <v>1053</v>
      </c>
      <c r="T472" t="s">
        <v>111</v>
      </c>
      <c r="U472" t="s">
        <v>873</v>
      </c>
      <c r="V472" t="s">
        <v>1522</v>
      </c>
      <c r="W472" t="s">
        <v>1523</v>
      </c>
      <c r="X472" t="s">
        <v>16</v>
      </c>
    </row>
    <row r="473" spans="1:24" x14ac:dyDescent="0.25">
      <c r="A473" t="s">
        <v>1528</v>
      </c>
      <c r="B473" t="s">
        <v>1529</v>
      </c>
      <c r="C473" t="s">
        <v>885</v>
      </c>
      <c r="D473" t="s">
        <v>375</v>
      </c>
      <c r="E473" t="s">
        <v>375</v>
      </c>
      <c r="F473" t="s">
        <v>426</v>
      </c>
      <c r="G473" t="s">
        <v>514</v>
      </c>
      <c r="I473" t="s">
        <v>886</v>
      </c>
      <c r="J473">
        <v>3</v>
      </c>
      <c r="K473">
        <v>0</v>
      </c>
      <c r="L473">
        <v>-16777216</v>
      </c>
      <c r="M473" t="s">
        <v>878</v>
      </c>
      <c r="N473" t="s">
        <v>878</v>
      </c>
      <c r="O473" t="s">
        <v>1524</v>
      </c>
      <c r="P473" t="s">
        <v>12</v>
      </c>
      <c r="Q473" t="s">
        <v>1525</v>
      </c>
      <c r="S473" t="s">
        <v>1053</v>
      </c>
      <c r="T473" t="s">
        <v>111</v>
      </c>
      <c r="U473" t="s">
        <v>873</v>
      </c>
      <c r="V473" t="s">
        <v>1522</v>
      </c>
      <c r="W473" t="s">
        <v>1523</v>
      </c>
      <c r="X473" t="s">
        <v>16</v>
      </c>
    </row>
    <row r="474" spans="1:24" x14ac:dyDescent="0.25">
      <c r="A474" t="s">
        <v>1131</v>
      </c>
      <c r="B474" t="s">
        <v>1132</v>
      </c>
      <c r="C474" t="s">
        <v>885</v>
      </c>
      <c r="D474" t="s">
        <v>375</v>
      </c>
      <c r="E474" t="s">
        <v>375</v>
      </c>
      <c r="F474" t="s">
        <v>426</v>
      </c>
      <c r="G474" t="s">
        <v>514</v>
      </c>
      <c r="I474" t="s">
        <v>1133</v>
      </c>
      <c r="J474">
        <v>5</v>
      </c>
      <c r="K474">
        <v>0</v>
      </c>
      <c r="L474">
        <v>-16777216</v>
      </c>
      <c r="M474" t="s">
        <v>878</v>
      </c>
      <c r="N474" t="s">
        <v>878</v>
      </c>
      <c r="O474" t="s">
        <v>1524</v>
      </c>
      <c r="P474" t="s">
        <v>12</v>
      </c>
      <c r="Q474" t="s">
        <v>1525</v>
      </c>
      <c r="S474" t="s">
        <v>1053</v>
      </c>
      <c r="T474" t="s">
        <v>111</v>
      </c>
      <c r="U474" t="s">
        <v>873</v>
      </c>
      <c r="V474" t="s">
        <v>1522</v>
      </c>
      <c r="W474" t="s">
        <v>1523</v>
      </c>
      <c r="X474" t="s">
        <v>16</v>
      </c>
    </row>
    <row r="475" spans="1:24" x14ac:dyDescent="0.25">
      <c r="A475" t="s">
        <v>1530</v>
      </c>
      <c r="B475" t="s">
        <v>1048</v>
      </c>
      <c r="C475" t="s">
        <v>1049</v>
      </c>
      <c r="D475" t="s">
        <v>501</v>
      </c>
      <c r="E475" t="s">
        <v>501</v>
      </c>
      <c r="F475">
        <v>7310</v>
      </c>
      <c r="G475" t="s">
        <v>507</v>
      </c>
      <c r="I475" t="s">
        <v>1050</v>
      </c>
      <c r="J475">
        <v>3</v>
      </c>
      <c r="K475">
        <v>0</v>
      </c>
      <c r="L475">
        <v>-16777216</v>
      </c>
      <c r="M475">
        <v>-700</v>
      </c>
      <c r="N475">
        <v>-100</v>
      </c>
      <c r="O475" t="s">
        <v>1524</v>
      </c>
      <c r="P475" t="s">
        <v>12</v>
      </c>
      <c r="Q475" t="s">
        <v>1525</v>
      </c>
      <c r="S475" t="s">
        <v>1053</v>
      </c>
      <c r="T475" t="s">
        <v>111</v>
      </c>
      <c r="U475" t="s">
        <v>873</v>
      </c>
      <c r="V475" t="s">
        <v>1522</v>
      </c>
      <c r="W475" t="s">
        <v>1523</v>
      </c>
      <c r="X475" t="s">
        <v>16</v>
      </c>
    </row>
    <row r="476" spans="1:24" x14ac:dyDescent="0.25">
      <c r="A476" t="s">
        <v>1531</v>
      </c>
      <c r="B476" t="s">
        <v>1055</v>
      </c>
      <c r="C476" t="s">
        <v>1056</v>
      </c>
      <c r="D476" t="s">
        <v>501</v>
      </c>
      <c r="E476" t="s">
        <v>501</v>
      </c>
      <c r="F476">
        <v>7309</v>
      </c>
      <c r="G476" t="s">
        <v>507</v>
      </c>
      <c r="I476" t="s">
        <v>1057</v>
      </c>
      <c r="J476">
        <v>3</v>
      </c>
      <c r="K476">
        <v>0</v>
      </c>
      <c r="L476">
        <v>-16777216</v>
      </c>
      <c r="M476">
        <v>-700</v>
      </c>
      <c r="N476">
        <v>-100</v>
      </c>
      <c r="O476" t="s">
        <v>1524</v>
      </c>
      <c r="P476" t="s">
        <v>12</v>
      </c>
      <c r="Q476" t="s">
        <v>1525</v>
      </c>
      <c r="S476" t="s">
        <v>1053</v>
      </c>
      <c r="T476" t="s">
        <v>111</v>
      </c>
      <c r="U476" t="s">
        <v>873</v>
      </c>
      <c r="V476" t="s">
        <v>1522</v>
      </c>
      <c r="W476" t="s">
        <v>1523</v>
      </c>
      <c r="X476" t="s">
        <v>16</v>
      </c>
    </row>
    <row r="477" spans="1:24" x14ac:dyDescent="0.25">
      <c r="A477" t="s">
        <v>305</v>
      </c>
      <c r="B477" t="s">
        <v>1058</v>
      </c>
      <c r="C477" t="s">
        <v>1059</v>
      </c>
      <c r="D477" t="s">
        <v>501</v>
      </c>
      <c r="E477" t="s">
        <v>501</v>
      </c>
      <c r="F477">
        <v>68877</v>
      </c>
      <c r="G477" t="s">
        <v>507</v>
      </c>
      <c r="I477" t="s">
        <v>1060</v>
      </c>
      <c r="J477">
        <v>3</v>
      </c>
      <c r="K477">
        <v>0</v>
      </c>
      <c r="L477">
        <v>-16777216</v>
      </c>
      <c r="M477">
        <v>-700</v>
      </c>
      <c r="N477">
        <v>-100</v>
      </c>
      <c r="O477" t="s">
        <v>1524</v>
      </c>
      <c r="P477" t="s">
        <v>12</v>
      </c>
      <c r="Q477" t="s">
        <v>1525</v>
      </c>
      <c r="S477" t="s">
        <v>1053</v>
      </c>
      <c r="T477" t="s">
        <v>111</v>
      </c>
      <c r="U477" t="s">
        <v>873</v>
      </c>
      <c r="V477" t="s">
        <v>1522</v>
      </c>
      <c r="W477" t="s">
        <v>1523</v>
      </c>
      <c r="X477" t="s">
        <v>16</v>
      </c>
    </row>
    <row r="478" spans="1:24" x14ac:dyDescent="0.25">
      <c r="A478" t="s">
        <v>1532</v>
      </c>
      <c r="B478" t="s">
        <v>446</v>
      </c>
      <c r="C478" t="s">
        <v>901</v>
      </c>
      <c r="D478" t="s">
        <v>501</v>
      </c>
      <c r="E478" t="s">
        <v>501</v>
      </c>
      <c r="F478">
        <v>7647</v>
      </c>
      <c r="G478" t="s">
        <v>507</v>
      </c>
      <c r="I478" t="s">
        <v>902</v>
      </c>
      <c r="J478">
        <v>3</v>
      </c>
      <c r="K478">
        <v>0</v>
      </c>
      <c r="L478">
        <v>-16777216</v>
      </c>
      <c r="M478">
        <v>20</v>
      </c>
      <c r="N478">
        <v>40</v>
      </c>
      <c r="O478" t="s">
        <v>1524</v>
      </c>
      <c r="P478" t="s">
        <v>12</v>
      </c>
      <c r="Q478" t="s">
        <v>1525</v>
      </c>
      <c r="S478" t="s">
        <v>1053</v>
      </c>
      <c r="T478" t="s">
        <v>111</v>
      </c>
      <c r="U478" t="s">
        <v>873</v>
      </c>
      <c r="V478" t="s">
        <v>1522</v>
      </c>
      <c r="W478" t="s">
        <v>1523</v>
      </c>
      <c r="X478" t="s">
        <v>16</v>
      </c>
    </row>
    <row r="479" spans="1:24" x14ac:dyDescent="0.25">
      <c r="A479" t="s">
        <v>1464</v>
      </c>
      <c r="B479" t="s">
        <v>454</v>
      </c>
      <c r="C479" t="s">
        <v>454</v>
      </c>
      <c r="D479" t="s">
        <v>501</v>
      </c>
      <c r="E479" t="s">
        <v>501</v>
      </c>
      <c r="F479">
        <v>7394</v>
      </c>
      <c r="G479" t="s">
        <v>507</v>
      </c>
      <c r="I479" t="s">
        <v>1061</v>
      </c>
      <c r="J479">
        <v>3</v>
      </c>
      <c r="K479">
        <v>0</v>
      </c>
      <c r="L479">
        <v>-16777216</v>
      </c>
      <c r="M479" t="s">
        <v>878</v>
      </c>
      <c r="N479" t="s">
        <v>878</v>
      </c>
      <c r="O479" t="s">
        <v>1524</v>
      </c>
      <c r="P479" t="s">
        <v>12</v>
      </c>
      <c r="Q479" t="s">
        <v>1525</v>
      </c>
      <c r="S479" t="s">
        <v>1053</v>
      </c>
      <c r="T479" t="s">
        <v>111</v>
      </c>
      <c r="U479" t="s">
        <v>873</v>
      </c>
      <c r="V479" t="s">
        <v>1522</v>
      </c>
      <c r="W479" t="s">
        <v>1523</v>
      </c>
      <c r="X479" t="s">
        <v>16</v>
      </c>
    </row>
    <row r="480" spans="1:24" x14ac:dyDescent="0.25">
      <c r="A480" t="s">
        <v>1533</v>
      </c>
      <c r="B480" t="s">
        <v>1062</v>
      </c>
      <c r="C480" t="s">
        <v>1063</v>
      </c>
      <c r="D480" t="s">
        <v>501</v>
      </c>
      <c r="E480" t="s">
        <v>501</v>
      </c>
      <c r="F480">
        <v>26660</v>
      </c>
      <c r="G480" t="s">
        <v>507</v>
      </c>
      <c r="I480" t="s">
        <v>1064</v>
      </c>
      <c r="J480">
        <v>3</v>
      </c>
      <c r="K480">
        <v>0</v>
      </c>
      <c r="L480">
        <v>-16777216</v>
      </c>
      <c r="M480" t="s">
        <v>878</v>
      </c>
      <c r="N480" t="s">
        <v>878</v>
      </c>
      <c r="O480" t="s">
        <v>1524</v>
      </c>
      <c r="P480" t="s">
        <v>12</v>
      </c>
      <c r="Q480" t="s">
        <v>1525</v>
      </c>
      <c r="S480" t="s">
        <v>1053</v>
      </c>
      <c r="T480" t="s">
        <v>111</v>
      </c>
      <c r="U480" t="s">
        <v>873</v>
      </c>
      <c r="V480" t="s">
        <v>1522</v>
      </c>
      <c r="W480" t="s">
        <v>1523</v>
      </c>
      <c r="X480" t="s">
        <v>16</v>
      </c>
    </row>
    <row r="481" spans="1:24" x14ac:dyDescent="0.25">
      <c r="A481" t="s">
        <v>1448</v>
      </c>
      <c r="B481" t="s">
        <v>1448</v>
      </c>
      <c r="C481" t="s">
        <v>274</v>
      </c>
      <c r="D481" t="s">
        <v>501</v>
      </c>
      <c r="E481" t="s">
        <v>501</v>
      </c>
      <c r="F481">
        <v>7088</v>
      </c>
      <c r="G481" t="s">
        <v>507</v>
      </c>
      <c r="I481" t="s">
        <v>1065</v>
      </c>
      <c r="J481">
        <v>3</v>
      </c>
      <c r="K481">
        <v>0</v>
      </c>
      <c r="L481">
        <v>-16777216</v>
      </c>
      <c r="M481" t="s">
        <v>878</v>
      </c>
      <c r="N481" t="s">
        <v>878</v>
      </c>
      <c r="O481" t="s">
        <v>1524</v>
      </c>
      <c r="P481" t="s">
        <v>12</v>
      </c>
      <c r="Q481" t="s">
        <v>1525</v>
      </c>
      <c r="S481" t="s">
        <v>1053</v>
      </c>
      <c r="T481" t="s">
        <v>111</v>
      </c>
      <c r="U481" t="s">
        <v>873</v>
      </c>
      <c r="V481" t="s">
        <v>1522</v>
      </c>
      <c r="W481" t="s">
        <v>1523</v>
      </c>
      <c r="X481" t="s">
        <v>16</v>
      </c>
    </row>
    <row r="482" spans="1:24" x14ac:dyDescent="0.25">
      <c r="A482" t="s">
        <v>1534</v>
      </c>
      <c r="B482" t="s">
        <v>1066</v>
      </c>
      <c r="C482" t="s">
        <v>213</v>
      </c>
      <c r="D482" t="s">
        <v>501</v>
      </c>
      <c r="E482" t="s">
        <v>501</v>
      </c>
      <c r="F482">
        <v>3734</v>
      </c>
      <c r="G482" t="s">
        <v>507</v>
      </c>
      <c r="I482" t="s">
        <v>1067</v>
      </c>
      <c r="J482">
        <v>3</v>
      </c>
      <c r="K482">
        <v>0</v>
      </c>
      <c r="L482">
        <v>-16777216</v>
      </c>
      <c r="M482" t="s">
        <v>878</v>
      </c>
      <c r="N482" t="s">
        <v>878</v>
      </c>
      <c r="O482" t="s">
        <v>1524</v>
      </c>
      <c r="P482" t="s">
        <v>12</v>
      </c>
      <c r="Q482" t="s">
        <v>1525</v>
      </c>
      <c r="S482" t="s">
        <v>1053</v>
      </c>
      <c r="T482" t="s">
        <v>111</v>
      </c>
      <c r="U482" t="s">
        <v>873</v>
      </c>
      <c r="V482" t="s">
        <v>1522</v>
      </c>
      <c r="W482" t="s">
        <v>1523</v>
      </c>
      <c r="X482" t="s">
        <v>16</v>
      </c>
    </row>
    <row r="483" spans="1:24" x14ac:dyDescent="0.25">
      <c r="A483" t="s">
        <v>427</v>
      </c>
      <c r="B483" t="s">
        <v>1068</v>
      </c>
      <c r="C483" t="s">
        <v>1069</v>
      </c>
      <c r="D483" t="s">
        <v>501</v>
      </c>
      <c r="E483" t="s">
        <v>501</v>
      </c>
      <c r="F483">
        <v>66326</v>
      </c>
      <c r="G483" t="s">
        <v>507</v>
      </c>
      <c r="I483" t="s">
        <v>1070</v>
      </c>
      <c r="J483">
        <v>3</v>
      </c>
      <c r="K483">
        <v>0</v>
      </c>
      <c r="L483">
        <v>-16777216</v>
      </c>
      <c r="M483" t="s">
        <v>878</v>
      </c>
      <c r="N483" t="s">
        <v>878</v>
      </c>
      <c r="O483" t="s">
        <v>1524</v>
      </c>
      <c r="P483" t="s">
        <v>12</v>
      </c>
      <c r="Q483" t="s">
        <v>1525</v>
      </c>
      <c r="S483" t="s">
        <v>1053</v>
      </c>
      <c r="T483" t="s">
        <v>111</v>
      </c>
      <c r="U483" t="s">
        <v>873</v>
      </c>
      <c r="V483" t="s">
        <v>1522</v>
      </c>
      <c r="W483" t="s">
        <v>1523</v>
      </c>
      <c r="X483" t="s">
        <v>16</v>
      </c>
    </row>
    <row r="484" spans="1:24" x14ac:dyDescent="0.25">
      <c r="A484" t="s">
        <v>1535</v>
      </c>
      <c r="B484" t="s">
        <v>1071</v>
      </c>
      <c r="C484" t="s">
        <v>1072</v>
      </c>
      <c r="D484" t="s">
        <v>501</v>
      </c>
      <c r="E484" t="s">
        <v>501</v>
      </c>
      <c r="F484">
        <v>45245</v>
      </c>
      <c r="G484" t="s">
        <v>507</v>
      </c>
      <c r="I484" t="s">
        <v>1073</v>
      </c>
      <c r="J484">
        <v>3</v>
      </c>
      <c r="K484">
        <v>0</v>
      </c>
      <c r="L484">
        <v>-16777216</v>
      </c>
      <c r="M484" t="s">
        <v>878</v>
      </c>
      <c r="N484" t="s">
        <v>878</v>
      </c>
      <c r="O484" t="s">
        <v>1524</v>
      </c>
      <c r="P484" t="s">
        <v>12</v>
      </c>
      <c r="Q484" t="s">
        <v>1525</v>
      </c>
      <c r="S484" t="s">
        <v>1053</v>
      </c>
      <c r="T484" t="s">
        <v>111</v>
      </c>
      <c r="U484" t="s">
        <v>873</v>
      </c>
      <c r="V484" t="s">
        <v>1522</v>
      </c>
      <c r="W484" t="s">
        <v>1523</v>
      </c>
      <c r="X484" t="s">
        <v>16</v>
      </c>
    </row>
    <row r="485" spans="1:24" x14ac:dyDescent="0.25">
      <c r="A485" t="s">
        <v>1536</v>
      </c>
      <c r="B485" t="s">
        <v>1074</v>
      </c>
      <c r="C485" t="s">
        <v>1075</v>
      </c>
      <c r="D485" t="s">
        <v>501</v>
      </c>
      <c r="E485" t="s">
        <v>501</v>
      </c>
      <c r="F485">
        <v>45244</v>
      </c>
      <c r="G485" t="s">
        <v>507</v>
      </c>
      <c r="I485" t="s">
        <v>1076</v>
      </c>
      <c r="J485">
        <v>3</v>
      </c>
      <c r="K485">
        <v>0</v>
      </c>
      <c r="L485">
        <v>-16777216</v>
      </c>
      <c r="M485" t="s">
        <v>878</v>
      </c>
      <c r="N485" t="s">
        <v>878</v>
      </c>
      <c r="O485" t="s">
        <v>1524</v>
      </c>
      <c r="P485" t="s">
        <v>12</v>
      </c>
      <c r="Q485" t="s">
        <v>1525</v>
      </c>
      <c r="S485" t="s">
        <v>1053</v>
      </c>
      <c r="T485" t="s">
        <v>111</v>
      </c>
      <c r="U485" t="s">
        <v>873</v>
      </c>
      <c r="V485" t="s">
        <v>1522</v>
      </c>
      <c r="W485" t="s">
        <v>1523</v>
      </c>
      <c r="X485" t="s">
        <v>16</v>
      </c>
    </row>
    <row r="486" spans="1:24" x14ac:dyDescent="0.25">
      <c r="A486" t="s">
        <v>238</v>
      </c>
      <c r="B486" t="s">
        <v>1137</v>
      </c>
      <c r="C486" t="s">
        <v>1138</v>
      </c>
      <c r="D486" t="s">
        <v>501</v>
      </c>
      <c r="E486" t="s">
        <v>501</v>
      </c>
      <c r="F486">
        <v>13354</v>
      </c>
      <c r="G486" t="s">
        <v>507</v>
      </c>
      <c r="I486" t="s">
        <v>1139</v>
      </c>
      <c r="J486">
        <v>3</v>
      </c>
      <c r="K486">
        <v>0</v>
      </c>
      <c r="L486">
        <v>-16777216</v>
      </c>
      <c r="M486" t="s">
        <v>878</v>
      </c>
      <c r="N486" t="s">
        <v>878</v>
      </c>
      <c r="O486" t="s">
        <v>1524</v>
      </c>
      <c r="P486" t="s">
        <v>12</v>
      </c>
      <c r="Q486" t="s">
        <v>1525</v>
      </c>
      <c r="S486" t="s">
        <v>1053</v>
      </c>
      <c r="T486" t="s">
        <v>111</v>
      </c>
      <c r="U486" t="s">
        <v>873</v>
      </c>
      <c r="V486" t="s">
        <v>1522</v>
      </c>
      <c r="W486" t="s">
        <v>1523</v>
      </c>
      <c r="X486" t="s">
        <v>16</v>
      </c>
    </row>
    <row r="487" spans="1:24" x14ac:dyDescent="0.25">
      <c r="A487" t="s">
        <v>444</v>
      </c>
      <c r="B487" t="s">
        <v>444</v>
      </c>
      <c r="C487" t="s">
        <v>444</v>
      </c>
      <c r="D487" t="s">
        <v>501</v>
      </c>
      <c r="E487" t="s">
        <v>501</v>
      </c>
      <c r="F487">
        <v>7163</v>
      </c>
      <c r="G487" t="s">
        <v>507</v>
      </c>
      <c r="I487" t="s">
        <v>1136</v>
      </c>
      <c r="J487">
        <v>3</v>
      </c>
      <c r="K487">
        <v>0</v>
      </c>
      <c r="L487">
        <v>-16777216</v>
      </c>
      <c r="M487" t="s">
        <v>878</v>
      </c>
      <c r="N487" t="s">
        <v>878</v>
      </c>
      <c r="O487" t="s">
        <v>1524</v>
      </c>
      <c r="P487" t="s">
        <v>12</v>
      </c>
      <c r="Q487" t="s">
        <v>1525</v>
      </c>
      <c r="S487" t="s">
        <v>1053</v>
      </c>
      <c r="T487" t="s">
        <v>111</v>
      </c>
      <c r="U487" t="s">
        <v>873</v>
      </c>
      <c r="V487" t="s">
        <v>1522</v>
      </c>
      <c r="W487" t="s">
        <v>1523</v>
      </c>
      <c r="X487" t="s">
        <v>16</v>
      </c>
    </row>
    <row r="488" spans="1:24" x14ac:dyDescent="0.25">
      <c r="A488" t="s">
        <v>263</v>
      </c>
      <c r="B488" t="s">
        <v>263</v>
      </c>
      <c r="C488" t="s">
        <v>263</v>
      </c>
      <c r="D488" t="s">
        <v>501</v>
      </c>
      <c r="E488" t="s">
        <v>501</v>
      </c>
      <c r="F488">
        <v>7131</v>
      </c>
      <c r="G488" t="s">
        <v>507</v>
      </c>
      <c r="I488" t="s">
        <v>964</v>
      </c>
      <c r="J488">
        <v>3</v>
      </c>
      <c r="K488">
        <v>0</v>
      </c>
      <c r="L488">
        <v>-16777216</v>
      </c>
      <c r="M488" t="s">
        <v>878</v>
      </c>
      <c r="N488" t="s">
        <v>878</v>
      </c>
      <c r="O488" t="s">
        <v>1524</v>
      </c>
      <c r="P488" t="s">
        <v>12</v>
      </c>
      <c r="Q488" t="s">
        <v>1525</v>
      </c>
      <c r="S488" t="s">
        <v>1053</v>
      </c>
      <c r="T488" t="s">
        <v>111</v>
      </c>
      <c r="U488" t="s">
        <v>873</v>
      </c>
      <c r="V488" t="s">
        <v>1522</v>
      </c>
      <c r="W488" t="s">
        <v>1523</v>
      </c>
      <c r="X488" t="s">
        <v>16</v>
      </c>
    </row>
    <row r="489" spans="1:24" x14ac:dyDescent="0.25">
      <c r="A489" t="s">
        <v>450</v>
      </c>
      <c r="B489" t="s">
        <v>450</v>
      </c>
      <c r="C489" t="s">
        <v>450</v>
      </c>
      <c r="D489" t="s">
        <v>501</v>
      </c>
      <c r="E489" t="s">
        <v>501</v>
      </c>
      <c r="F489">
        <v>7148</v>
      </c>
      <c r="G489" t="s">
        <v>507</v>
      </c>
      <c r="I489" t="s">
        <v>966</v>
      </c>
      <c r="J489">
        <v>3</v>
      </c>
      <c r="K489">
        <v>0</v>
      </c>
      <c r="L489">
        <v>-16777216</v>
      </c>
      <c r="M489" t="s">
        <v>878</v>
      </c>
      <c r="N489" t="s">
        <v>878</v>
      </c>
      <c r="O489" t="s">
        <v>1524</v>
      </c>
      <c r="P489" t="s">
        <v>12</v>
      </c>
      <c r="Q489" t="s">
        <v>1525</v>
      </c>
      <c r="S489" t="s">
        <v>1053</v>
      </c>
      <c r="T489" t="s">
        <v>111</v>
      </c>
      <c r="U489" t="s">
        <v>873</v>
      </c>
      <c r="V489" t="s">
        <v>1522</v>
      </c>
      <c r="W489" t="s">
        <v>1523</v>
      </c>
      <c r="X489" t="s">
        <v>16</v>
      </c>
    </row>
    <row r="490" spans="1:24" x14ac:dyDescent="0.25">
      <c r="A490" t="s">
        <v>1537</v>
      </c>
      <c r="B490" t="s">
        <v>1538</v>
      </c>
      <c r="C490" t="s">
        <v>519</v>
      </c>
      <c r="D490" t="s">
        <v>500</v>
      </c>
      <c r="E490" t="s">
        <v>500</v>
      </c>
      <c r="F490" t="s">
        <v>519</v>
      </c>
      <c r="G490" t="s">
        <v>514</v>
      </c>
      <c r="I490" t="s">
        <v>1148</v>
      </c>
      <c r="J490">
        <v>3</v>
      </c>
      <c r="K490">
        <v>0</v>
      </c>
      <c r="L490">
        <v>-16777216</v>
      </c>
      <c r="M490" t="s">
        <v>878</v>
      </c>
      <c r="N490" t="s">
        <v>878</v>
      </c>
      <c r="O490" t="s">
        <v>1524</v>
      </c>
      <c r="P490" t="s">
        <v>12</v>
      </c>
      <c r="Q490" t="s">
        <v>1525</v>
      </c>
      <c r="S490" t="s">
        <v>1053</v>
      </c>
      <c r="T490" t="s">
        <v>111</v>
      </c>
      <c r="U490" t="s">
        <v>873</v>
      </c>
      <c r="V490" t="s">
        <v>1522</v>
      </c>
      <c r="W490" t="s">
        <v>1523</v>
      </c>
      <c r="X490" t="s">
        <v>16</v>
      </c>
    </row>
    <row r="491" spans="1:24" x14ac:dyDescent="0.25">
      <c r="A491" t="s">
        <v>1539</v>
      </c>
      <c r="B491" t="s">
        <v>1540</v>
      </c>
      <c r="C491" t="s">
        <v>1150</v>
      </c>
      <c r="D491" t="s">
        <v>500</v>
      </c>
      <c r="E491" t="s">
        <v>503</v>
      </c>
      <c r="F491" t="s">
        <v>517</v>
      </c>
      <c r="G491" t="s">
        <v>514</v>
      </c>
      <c r="I491" t="s">
        <v>1151</v>
      </c>
      <c r="J491">
        <v>3</v>
      </c>
      <c r="K491">
        <v>0</v>
      </c>
      <c r="L491">
        <v>-16777216</v>
      </c>
      <c r="M491" t="s">
        <v>878</v>
      </c>
      <c r="N491" t="s">
        <v>878</v>
      </c>
      <c r="O491" t="s">
        <v>1524</v>
      </c>
      <c r="P491" t="s">
        <v>12</v>
      </c>
      <c r="Q491" t="s">
        <v>1525</v>
      </c>
      <c r="S491" t="s">
        <v>1053</v>
      </c>
      <c r="T491" t="s">
        <v>111</v>
      </c>
      <c r="U491" t="s">
        <v>873</v>
      </c>
      <c r="V491" t="s">
        <v>1522</v>
      </c>
      <c r="W491" t="s">
        <v>1523</v>
      </c>
      <c r="X491" t="s">
        <v>16</v>
      </c>
    </row>
    <row r="492" spans="1:24" x14ac:dyDescent="0.25">
      <c r="A492" t="s">
        <v>261</v>
      </c>
      <c r="B492" t="s">
        <v>1152</v>
      </c>
      <c r="C492" t="s">
        <v>105</v>
      </c>
      <c r="D492" t="s">
        <v>500</v>
      </c>
      <c r="E492" t="s">
        <v>518</v>
      </c>
      <c r="F492" t="s">
        <v>105</v>
      </c>
      <c r="G492" t="s">
        <v>514</v>
      </c>
      <c r="I492" t="s">
        <v>1153</v>
      </c>
      <c r="J492">
        <v>5</v>
      </c>
      <c r="K492">
        <v>2</v>
      </c>
      <c r="L492">
        <v>-16777216</v>
      </c>
      <c r="M492" t="s">
        <v>878</v>
      </c>
      <c r="N492" t="s">
        <v>878</v>
      </c>
      <c r="O492" t="s">
        <v>1524</v>
      </c>
      <c r="P492" t="s">
        <v>12</v>
      </c>
      <c r="Q492" t="s">
        <v>1525</v>
      </c>
      <c r="S492" t="s">
        <v>1053</v>
      </c>
      <c r="T492" t="s">
        <v>111</v>
      </c>
      <c r="U492" t="s">
        <v>873</v>
      </c>
      <c r="V492" t="s">
        <v>1522</v>
      </c>
      <c r="W492" t="s">
        <v>1523</v>
      </c>
      <c r="X492" t="s">
        <v>16</v>
      </c>
    </row>
    <row r="493" spans="1:24" x14ac:dyDescent="0.25">
      <c r="A493" t="s">
        <v>1541</v>
      </c>
      <c r="B493" t="s">
        <v>1542</v>
      </c>
      <c r="C493" t="s">
        <v>1271</v>
      </c>
      <c r="D493" t="s">
        <v>500</v>
      </c>
      <c r="E493" t="s">
        <v>503</v>
      </c>
      <c r="F493" t="s">
        <v>1272</v>
      </c>
      <c r="G493" t="s">
        <v>514</v>
      </c>
      <c r="I493" t="s">
        <v>1273</v>
      </c>
      <c r="J493">
        <v>3</v>
      </c>
      <c r="K493">
        <v>0</v>
      </c>
      <c r="L493">
        <v>-16777216</v>
      </c>
      <c r="M493" t="s">
        <v>878</v>
      </c>
      <c r="N493" t="s">
        <v>878</v>
      </c>
      <c r="O493" t="s">
        <v>1524</v>
      </c>
      <c r="P493" t="s">
        <v>12</v>
      </c>
      <c r="Q493" t="s">
        <v>1525</v>
      </c>
      <c r="S493" t="s">
        <v>1053</v>
      </c>
      <c r="T493" t="s">
        <v>111</v>
      </c>
      <c r="U493" t="s">
        <v>873</v>
      </c>
      <c r="V493" t="s">
        <v>1522</v>
      </c>
      <c r="W493" t="s">
        <v>1523</v>
      </c>
      <c r="X493" t="s">
        <v>16</v>
      </c>
    </row>
    <row r="494" spans="1:24" x14ac:dyDescent="0.25">
      <c r="A494" t="s">
        <v>1543</v>
      </c>
      <c r="B494" t="s">
        <v>1544</v>
      </c>
      <c r="C494" t="s">
        <v>1123</v>
      </c>
      <c r="D494" t="s">
        <v>270</v>
      </c>
      <c r="E494" t="s">
        <v>270</v>
      </c>
      <c r="F494" t="s">
        <v>1124</v>
      </c>
      <c r="G494" t="s">
        <v>514</v>
      </c>
      <c r="I494" t="s">
        <v>1125</v>
      </c>
      <c r="J494">
        <v>3</v>
      </c>
      <c r="K494">
        <v>0</v>
      </c>
      <c r="L494">
        <v>-16777216</v>
      </c>
      <c r="M494" t="s">
        <v>878</v>
      </c>
      <c r="N494" t="s">
        <v>878</v>
      </c>
      <c r="O494" t="s">
        <v>1524</v>
      </c>
      <c r="P494" t="s">
        <v>12</v>
      </c>
      <c r="Q494" t="s">
        <v>1525</v>
      </c>
      <c r="S494" t="s">
        <v>1053</v>
      </c>
      <c r="T494" t="s">
        <v>111</v>
      </c>
      <c r="U494" t="s">
        <v>873</v>
      </c>
      <c r="V494" t="s">
        <v>1522</v>
      </c>
      <c r="W494" t="s">
        <v>1523</v>
      </c>
      <c r="X494" t="s">
        <v>16</v>
      </c>
    </row>
    <row r="495" spans="1:24" x14ac:dyDescent="0.25">
      <c r="A495" t="s">
        <v>1545</v>
      </c>
      <c r="B495" t="s">
        <v>1546</v>
      </c>
      <c r="C495" t="s">
        <v>1123</v>
      </c>
      <c r="D495" t="s">
        <v>270</v>
      </c>
      <c r="E495" t="s">
        <v>270</v>
      </c>
      <c r="F495" t="s">
        <v>1124</v>
      </c>
      <c r="G495" t="s">
        <v>514</v>
      </c>
      <c r="I495" t="s">
        <v>1125</v>
      </c>
      <c r="J495">
        <v>3</v>
      </c>
      <c r="K495">
        <v>0</v>
      </c>
      <c r="L495">
        <v>-16777216</v>
      </c>
      <c r="M495" t="s">
        <v>878</v>
      </c>
      <c r="N495" t="s">
        <v>878</v>
      </c>
      <c r="O495" t="s">
        <v>1524</v>
      </c>
      <c r="P495" t="s">
        <v>12</v>
      </c>
      <c r="Q495" t="s">
        <v>1525</v>
      </c>
      <c r="S495" t="s">
        <v>1053</v>
      </c>
      <c r="T495" t="s">
        <v>111</v>
      </c>
      <c r="U495" t="s">
        <v>873</v>
      </c>
      <c r="V495" t="s">
        <v>1522</v>
      </c>
      <c r="W495" t="s">
        <v>1523</v>
      </c>
      <c r="X495" t="s">
        <v>16</v>
      </c>
    </row>
    <row r="496" spans="1:24" x14ac:dyDescent="0.25">
      <c r="A496" t="s">
        <v>1547</v>
      </c>
      <c r="B496" t="s">
        <v>1548</v>
      </c>
      <c r="C496" t="s">
        <v>1345</v>
      </c>
      <c r="D496" t="s">
        <v>270</v>
      </c>
      <c r="E496" t="s">
        <v>535</v>
      </c>
      <c r="F496" t="s">
        <v>271</v>
      </c>
      <c r="G496" t="s">
        <v>514</v>
      </c>
      <c r="I496" t="s">
        <v>880</v>
      </c>
      <c r="J496">
        <v>3</v>
      </c>
      <c r="K496">
        <v>0</v>
      </c>
      <c r="L496">
        <v>-16777216</v>
      </c>
      <c r="M496" t="s">
        <v>878</v>
      </c>
      <c r="N496" t="s">
        <v>878</v>
      </c>
      <c r="O496" t="s">
        <v>1524</v>
      </c>
      <c r="P496" t="s">
        <v>12</v>
      </c>
      <c r="Q496" t="s">
        <v>1525</v>
      </c>
      <c r="S496" t="s">
        <v>1053</v>
      </c>
      <c r="T496" t="s">
        <v>111</v>
      </c>
      <c r="U496" t="s">
        <v>873</v>
      </c>
      <c r="V496" t="s">
        <v>1522</v>
      </c>
      <c r="W496" t="s">
        <v>1523</v>
      </c>
      <c r="X496" t="s">
        <v>16</v>
      </c>
    </row>
    <row r="497" spans="1:24" x14ac:dyDescent="0.25">
      <c r="A497" t="s">
        <v>1549</v>
      </c>
      <c r="B497" t="s">
        <v>1550</v>
      </c>
      <c r="C497" t="s">
        <v>1345</v>
      </c>
      <c r="D497" t="s">
        <v>270</v>
      </c>
      <c r="E497" t="s">
        <v>535</v>
      </c>
      <c r="F497" t="s">
        <v>271</v>
      </c>
      <c r="G497" t="s">
        <v>514</v>
      </c>
      <c r="I497" t="s">
        <v>880</v>
      </c>
      <c r="J497">
        <v>3</v>
      </c>
      <c r="K497">
        <v>0</v>
      </c>
      <c r="L497">
        <v>-16777216</v>
      </c>
      <c r="M497" t="s">
        <v>878</v>
      </c>
      <c r="N497" t="s">
        <v>878</v>
      </c>
      <c r="O497" t="s">
        <v>1524</v>
      </c>
      <c r="P497" t="s">
        <v>12</v>
      </c>
      <c r="Q497" t="s">
        <v>1525</v>
      </c>
      <c r="S497" t="s">
        <v>1053</v>
      </c>
      <c r="T497" t="s">
        <v>111</v>
      </c>
      <c r="U497" t="s">
        <v>873</v>
      </c>
      <c r="V497" t="s">
        <v>1522</v>
      </c>
      <c r="W497" t="s">
        <v>1523</v>
      </c>
      <c r="X497" t="s">
        <v>16</v>
      </c>
    </row>
    <row r="498" spans="1:24" x14ac:dyDescent="0.25">
      <c r="A498" t="s">
        <v>1551</v>
      </c>
      <c r="B498" t="s">
        <v>1552</v>
      </c>
      <c r="C498" t="s">
        <v>879</v>
      </c>
      <c r="D498" t="s">
        <v>270</v>
      </c>
      <c r="E498" t="s">
        <v>270</v>
      </c>
      <c r="F498" t="s">
        <v>515</v>
      </c>
      <c r="G498" t="s">
        <v>514</v>
      </c>
      <c r="I498" t="s">
        <v>880</v>
      </c>
      <c r="J498">
        <v>3</v>
      </c>
      <c r="K498">
        <v>0</v>
      </c>
      <c r="L498">
        <v>-16777216</v>
      </c>
      <c r="M498" t="s">
        <v>878</v>
      </c>
      <c r="N498" t="s">
        <v>878</v>
      </c>
      <c r="O498" t="s">
        <v>1524</v>
      </c>
      <c r="P498" t="s">
        <v>12</v>
      </c>
      <c r="Q498" t="s">
        <v>1525</v>
      </c>
      <c r="S498" t="s">
        <v>1053</v>
      </c>
      <c r="T498" t="s">
        <v>111</v>
      </c>
      <c r="U498" t="s">
        <v>873</v>
      </c>
      <c r="V498" t="s">
        <v>1522</v>
      </c>
      <c r="W498" t="s">
        <v>1523</v>
      </c>
      <c r="X498" t="s">
        <v>16</v>
      </c>
    </row>
    <row r="499" spans="1:24" x14ac:dyDescent="0.25">
      <c r="A499" t="s">
        <v>1553</v>
      </c>
      <c r="B499" t="s">
        <v>1554</v>
      </c>
      <c r="C499" t="s">
        <v>879</v>
      </c>
      <c r="D499" t="s">
        <v>270</v>
      </c>
      <c r="E499" t="s">
        <v>270</v>
      </c>
      <c r="F499" t="s">
        <v>515</v>
      </c>
      <c r="G499" t="s">
        <v>514</v>
      </c>
      <c r="I499" t="s">
        <v>880</v>
      </c>
      <c r="J499">
        <v>3</v>
      </c>
      <c r="K499">
        <v>0</v>
      </c>
      <c r="L499">
        <v>-16777216</v>
      </c>
      <c r="M499" t="s">
        <v>878</v>
      </c>
      <c r="N499" t="s">
        <v>878</v>
      </c>
      <c r="O499" t="s">
        <v>1524</v>
      </c>
      <c r="P499" t="s">
        <v>12</v>
      </c>
      <c r="Q499" t="s">
        <v>1525</v>
      </c>
      <c r="S499" t="s">
        <v>1053</v>
      </c>
      <c r="T499" t="s">
        <v>111</v>
      </c>
      <c r="U499" t="s">
        <v>873</v>
      </c>
      <c r="V499" t="s">
        <v>1522</v>
      </c>
      <c r="W499" t="s">
        <v>1523</v>
      </c>
      <c r="X499" t="s">
        <v>16</v>
      </c>
    </row>
    <row r="500" spans="1:24" x14ac:dyDescent="0.25">
      <c r="A500" t="s">
        <v>1555</v>
      </c>
      <c r="B500" t="s">
        <v>1556</v>
      </c>
      <c r="C500" t="s">
        <v>1345</v>
      </c>
      <c r="D500" t="s">
        <v>270</v>
      </c>
      <c r="E500" t="s">
        <v>535</v>
      </c>
      <c r="F500" t="s">
        <v>271</v>
      </c>
      <c r="G500" t="s">
        <v>514</v>
      </c>
      <c r="I500" t="s">
        <v>880</v>
      </c>
      <c r="J500">
        <v>3</v>
      </c>
      <c r="K500">
        <v>0</v>
      </c>
      <c r="L500">
        <v>-16777216</v>
      </c>
      <c r="M500" t="s">
        <v>878</v>
      </c>
      <c r="N500" t="s">
        <v>878</v>
      </c>
      <c r="O500" t="s">
        <v>1524</v>
      </c>
      <c r="P500" t="s">
        <v>12</v>
      </c>
      <c r="Q500" t="s">
        <v>1525</v>
      </c>
      <c r="S500" t="s">
        <v>1053</v>
      </c>
      <c r="T500" t="s">
        <v>111</v>
      </c>
      <c r="U500" t="s">
        <v>873</v>
      </c>
      <c r="V500" t="s">
        <v>1522</v>
      </c>
      <c r="W500" t="s">
        <v>1523</v>
      </c>
      <c r="X500" t="s">
        <v>16</v>
      </c>
    </row>
    <row r="501" spans="1:24" x14ac:dyDescent="0.25">
      <c r="A501" t="s">
        <v>1557</v>
      </c>
      <c r="B501" t="s">
        <v>1558</v>
      </c>
      <c r="C501" t="s">
        <v>1345</v>
      </c>
      <c r="D501" t="s">
        <v>270</v>
      </c>
      <c r="E501" t="s">
        <v>535</v>
      </c>
      <c r="F501" t="s">
        <v>271</v>
      </c>
      <c r="G501" t="s">
        <v>514</v>
      </c>
      <c r="I501" t="s">
        <v>880</v>
      </c>
      <c r="J501">
        <v>3</v>
      </c>
      <c r="K501">
        <v>0</v>
      </c>
      <c r="L501">
        <v>-16777216</v>
      </c>
      <c r="M501" t="s">
        <v>878</v>
      </c>
      <c r="N501" t="s">
        <v>878</v>
      </c>
      <c r="O501" t="s">
        <v>1524</v>
      </c>
      <c r="P501" t="s">
        <v>12</v>
      </c>
      <c r="Q501" t="s">
        <v>1525</v>
      </c>
      <c r="S501" t="s">
        <v>1053</v>
      </c>
      <c r="T501" t="s">
        <v>111</v>
      </c>
      <c r="U501" t="s">
        <v>873</v>
      </c>
      <c r="V501" t="s">
        <v>1522</v>
      </c>
      <c r="W501" t="s">
        <v>1523</v>
      </c>
      <c r="X501" t="s">
        <v>16</v>
      </c>
    </row>
    <row r="502" spans="1:24" x14ac:dyDescent="0.25">
      <c r="A502" t="s">
        <v>1559</v>
      </c>
      <c r="B502" t="s">
        <v>1560</v>
      </c>
      <c r="C502" t="s">
        <v>879</v>
      </c>
      <c r="D502" t="s">
        <v>270</v>
      </c>
      <c r="E502" t="s">
        <v>270</v>
      </c>
      <c r="F502" t="s">
        <v>515</v>
      </c>
      <c r="G502" t="s">
        <v>514</v>
      </c>
      <c r="I502" t="s">
        <v>1127</v>
      </c>
      <c r="J502">
        <v>3</v>
      </c>
      <c r="K502">
        <v>0</v>
      </c>
      <c r="L502">
        <v>-16777216</v>
      </c>
      <c r="M502" t="s">
        <v>878</v>
      </c>
      <c r="N502" t="s">
        <v>878</v>
      </c>
      <c r="O502" t="s">
        <v>1524</v>
      </c>
      <c r="P502" t="s">
        <v>12</v>
      </c>
      <c r="Q502" t="s">
        <v>1525</v>
      </c>
      <c r="S502" t="s">
        <v>1053</v>
      </c>
      <c r="T502" t="s">
        <v>111</v>
      </c>
      <c r="U502" t="s">
        <v>873</v>
      </c>
      <c r="V502" t="s">
        <v>1522</v>
      </c>
      <c r="W502" t="s">
        <v>1523</v>
      </c>
      <c r="X502" t="s">
        <v>16</v>
      </c>
    </row>
    <row r="503" spans="1:24" x14ac:dyDescent="0.25">
      <c r="A503" t="s">
        <v>1561</v>
      </c>
      <c r="B503" t="s">
        <v>1562</v>
      </c>
      <c r="C503" t="s">
        <v>881</v>
      </c>
      <c r="D503" t="s">
        <v>244</v>
      </c>
      <c r="E503" t="s">
        <v>244</v>
      </c>
      <c r="F503" t="s">
        <v>576</v>
      </c>
      <c r="G503" t="s">
        <v>514</v>
      </c>
      <c r="I503" t="s">
        <v>883</v>
      </c>
      <c r="J503">
        <v>3</v>
      </c>
      <c r="K503">
        <v>0</v>
      </c>
      <c r="L503">
        <v>-16777216</v>
      </c>
      <c r="M503" t="s">
        <v>878</v>
      </c>
      <c r="N503" t="s">
        <v>878</v>
      </c>
      <c r="O503" t="s">
        <v>1524</v>
      </c>
      <c r="P503" t="s">
        <v>12</v>
      </c>
      <c r="Q503" t="s">
        <v>1525</v>
      </c>
      <c r="S503" t="s">
        <v>1053</v>
      </c>
      <c r="T503" t="s">
        <v>111</v>
      </c>
      <c r="U503" t="s">
        <v>873</v>
      </c>
      <c r="V503" t="s">
        <v>1522</v>
      </c>
      <c r="W503" t="s">
        <v>1523</v>
      </c>
      <c r="X503" t="s">
        <v>16</v>
      </c>
    </row>
    <row r="504" spans="1:24" x14ac:dyDescent="0.25">
      <c r="A504" t="s">
        <v>1563</v>
      </c>
      <c r="B504" t="s">
        <v>1564</v>
      </c>
      <c r="C504" t="s">
        <v>1167</v>
      </c>
      <c r="D504" t="s">
        <v>244</v>
      </c>
      <c r="E504" t="s">
        <v>244</v>
      </c>
      <c r="F504" t="s">
        <v>536</v>
      </c>
      <c r="G504" t="s">
        <v>514</v>
      </c>
      <c r="I504" t="s">
        <v>1350</v>
      </c>
      <c r="J504">
        <v>3</v>
      </c>
      <c r="K504">
        <v>0</v>
      </c>
      <c r="L504">
        <v>-16777216</v>
      </c>
      <c r="M504" t="s">
        <v>878</v>
      </c>
      <c r="N504" t="s">
        <v>878</v>
      </c>
      <c r="O504" t="s">
        <v>1524</v>
      </c>
      <c r="P504" t="s">
        <v>12</v>
      </c>
      <c r="Q504" t="s">
        <v>1525</v>
      </c>
      <c r="S504" t="s">
        <v>1053</v>
      </c>
      <c r="T504" t="s">
        <v>111</v>
      </c>
      <c r="U504" t="s">
        <v>873</v>
      </c>
      <c r="V504" t="s">
        <v>1522</v>
      </c>
      <c r="W504" t="s">
        <v>1523</v>
      </c>
      <c r="X504" t="s">
        <v>16</v>
      </c>
    </row>
    <row r="505" spans="1:24" x14ac:dyDescent="0.25">
      <c r="A505" t="s">
        <v>1565</v>
      </c>
      <c r="B505" t="s">
        <v>1566</v>
      </c>
      <c r="C505" t="s">
        <v>882</v>
      </c>
      <c r="D505" t="s">
        <v>244</v>
      </c>
      <c r="E505" t="s">
        <v>244</v>
      </c>
      <c r="F505" t="s">
        <v>260</v>
      </c>
      <c r="G505" t="s">
        <v>514</v>
      </c>
      <c r="I505" t="s">
        <v>883</v>
      </c>
      <c r="J505">
        <v>3</v>
      </c>
      <c r="K505">
        <v>0</v>
      </c>
      <c r="L505">
        <v>-16777216</v>
      </c>
      <c r="M505" t="s">
        <v>878</v>
      </c>
      <c r="N505" t="s">
        <v>878</v>
      </c>
      <c r="O505" t="s">
        <v>1524</v>
      </c>
      <c r="P505" t="s">
        <v>12</v>
      </c>
      <c r="Q505" t="s">
        <v>1525</v>
      </c>
      <c r="S505" t="s">
        <v>1053</v>
      </c>
      <c r="T505" t="s">
        <v>111</v>
      </c>
      <c r="U505" t="s">
        <v>873</v>
      </c>
      <c r="V505" t="s">
        <v>1522</v>
      </c>
      <c r="W505" t="s">
        <v>1523</v>
      </c>
      <c r="X505" t="s">
        <v>16</v>
      </c>
    </row>
    <row r="506" spans="1:24" x14ac:dyDescent="0.25">
      <c r="A506" t="s">
        <v>1567</v>
      </c>
      <c r="B506" t="s">
        <v>1568</v>
      </c>
      <c r="C506" t="s">
        <v>882</v>
      </c>
      <c r="D506" t="s">
        <v>244</v>
      </c>
      <c r="E506" t="s">
        <v>244</v>
      </c>
      <c r="F506" t="s">
        <v>260</v>
      </c>
      <c r="G506" t="s">
        <v>514</v>
      </c>
      <c r="I506" t="s">
        <v>883</v>
      </c>
      <c r="J506">
        <v>3</v>
      </c>
      <c r="K506">
        <v>0</v>
      </c>
      <c r="L506">
        <v>-16777216</v>
      </c>
      <c r="M506" t="s">
        <v>878</v>
      </c>
      <c r="N506" t="s">
        <v>878</v>
      </c>
      <c r="O506" t="s">
        <v>1524</v>
      </c>
      <c r="P506" t="s">
        <v>12</v>
      </c>
      <c r="Q506" t="s">
        <v>1525</v>
      </c>
      <c r="S506" t="s">
        <v>1053</v>
      </c>
      <c r="T506" t="s">
        <v>111</v>
      </c>
      <c r="U506" t="s">
        <v>873</v>
      </c>
      <c r="V506" t="s">
        <v>1522</v>
      </c>
      <c r="W506" t="s">
        <v>1523</v>
      </c>
      <c r="X506" t="s">
        <v>16</v>
      </c>
    </row>
    <row r="507" spans="1:24" x14ac:dyDescent="0.25">
      <c r="A507" t="s">
        <v>1569</v>
      </c>
      <c r="B507" t="s">
        <v>1570</v>
      </c>
      <c r="C507" t="s">
        <v>1167</v>
      </c>
      <c r="D507" t="s">
        <v>244</v>
      </c>
      <c r="E507" t="s">
        <v>244</v>
      </c>
      <c r="F507" t="s">
        <v>536</v>
      </c>
      <c r="G507" t="s">
        <v>514</v>
      </c>
      <c r="I507" t="s">
        <v>1350</v>
      </c>
      <c r="J507">
        <v>3</v>
      </c>
      <c r="K507">
        <v>0</v>
      </c>
      <c r="L507">
        <v>-16777216</v>
      </c>
      <c r="M507" t="s">
        <v>878</v>
      </c>
      <c r="N507" t="s">
        <v>878</v>
      </c>
      <c r="O507" t="s">
        <v>1524</v>
      </c>
      <c r="P507" t="s">
        <v>12</v>
      </c>
      <c r="Q507" t="s">
        <v>1525</v>
      </c>
      <c r="S507" t="s">
        <v>1053</v>
      </c>
      <c r="T507" t="s">
        <v>111</v>
      </c>
      <c r="U507" t="s">
        <v>873</v>
      </c>
      <c r="V507" t="s">
        <v>1522</v>
      </c>
      <c r="W507" t="s">
        <v>1523</v>
      </c>
      <c r="X507" t="s">
        <v>16</v>
      </c>
    </row>
    <row r="508" spans="1:24" x14ac:dyDescent="0.25">
      <c r="A508" t="s">
        <v>1571</v>
      </c>
      <c r="B508" t="s">
        <v>1572</v>
      </c>
      <c r="C508" t="s">
        <v>1167</v>
      </c>
      <c r="D508" t="s">
        <v>244</v>
      </c>
      <c r="E508" t="s">
        <v>244</v>
      </c>
      <c r="F508" t="s">
        <v>536</v>
      </c>
      <c r="G508" t="s">
        <v>514</v>
      </c>
      <c r="I508" t="s">
        <v>1350</v>
      </c>
      <c r="J508">
        <v>3</v>
      </c>
      <c r="K508">
        <v>0</v>
      </c>
      <c r="L508">
        <v>-16777216</v>
      </c>
      <c r="M508" t="s">
        <v>878</v>
      </c>
      <c r="N508" t="s">
        <v>878</v>
      </c>
      <c r="O508" t="s">
        <v>1524</v>
      </c>
      <c r="P508" t="s">
        <v>12</v>
      </c>
      <c r="Q508" t="s">
        <v>1525</v>
      </c>
      <c r="S508" t="s">
        <v>1053</v>
      </c>
      <c r="T508" t="s">
        <v>111</v>
      </c>
      <c r="U508" t="s">
        <v>873</v>
      </c>
      <c r="V508" t="s">
        <v>1522</v>
      </c>
      <c r="W508" t="s">
        <v>1523</v>
      </c>
      <c r="X508" t="s">
        <v>16</v>
      </c>
    </row>
    <row r="509" spans="1:24" x14ac:dyDescent="0.25">
      <c r="A509" t="s">
        <v>1573</v>
      </c>
      <c r="B509" t="s">
        <v>1574</v>
      </c>
      <c r="C509" t="s">
        <v>881</v>
      </c>
      <c r="D509" t="s">
        <v>244</v>
      </c>
      <c r="E509" t="s">
        <v>244</v>
      </c>
      <c r="F509" t="s">
        <v>576</v>
      </c>
      <c r="G509" t="s">
        <v>514</v>
      </c>
      <c r="I509" t="s">
        <v>883</v>
      </c>
      <c r="J509">
        <v>3</v>
      </c>
      <c r="K509">
        <v>0</v>
      </c>
      <c r="L509">
        <v>-16777216</v>
      </c>
      <c r="M509" t="s">
        <v>878</v>
      </c>
      <c r="N509" t="s">
        <v>878</v>
      </c>
      <c r="O509" t="s">
        <v>1524</v>
      </c>
      <c r="P509" t="s">
        <v>12</v>
      </c>
      <c r="Q509" t="s">
        <v>1525</v>
      </c>
      <c r="S509" t="s">
        <v>1053</v>
      </c>
      <c r="T509" t="s">
        <v>111</v>
      </c>
      <c r="U509" t="s">
        <v>873</v>
      </c>
      <c r="V509" t="s">
        <v>1522</v>
      </c>
      <c r="W509" t="s">
        <v>1523</v>
      </c>
      <c r="X509" t="s">
        <v>16</v>
      </c>
    </row>
    <row r="510" spans="1:24" x14ac:dyDescent="0.25">
      <c r="A510" t="s">
        <v>1575</v>
      </c>
      <c r="B510" t="s">
        <v>1576</v>
      </c>
      <c r="C510" t="s">
        <v>1167</v>
      </c>
      <c r="D510" t="s">
        <v>244</v>
      </c>
      <c r="E510" t="s">
        <v>244</v>
      </c>
      <c r="F510" t="s">
        <v>536</v>
      </c>
      <c r="G510" t="s">
        <v>514</v>
      </c>
      <c r="I510" t="s">
        <v>1350</v>
      </c>
      <c r="J510">
        <v>3</v>
      </c>
      <c r="K510">
        <v>0</v>
      </c>
      <c r="L510">
        <v>-16777216</v>
      </c>
      <c r="M510" t="s">
        <v>878</v>
      </c>
      <c r="N510" t="s">
        <v>878</v>
      </c>
      <c r="O510" t="s">
        <v>1524</v>
      </c>
      <c r="P510" t="s">
        <v>12</v>
      </c>
      <c r="Q510" t="s">
        <v>1525</v>
      </c>
      <c r="S510" t="s">
        <v>1053</v>
      </c>
      <c r="T510" t="s">
        <v>111</v>
      </c>
      <c r="U510" t="s">
        <v>873</v>
      </c>
      <c r="V510" t="s">
        <v>1522</v>
      </c>
      <c r="W510" t="s">
        <v>1523</v>
      </c>
      <c r="X510" t="s">
        <v>16</v>
      </c>
    </row>
    <row r="511" spans="1:24" x14ac:dyDescent="0.25">
      <c r="A511" t="s">
        <v>1577</v>
      </c>
      <c r="C511" t="s">
        <v>882</v>
      </c>
      <c r="D511" t="s">
        <v>244</v>
      </c>
      <c r="E511" t="s">
        <v>244</v>
      </c>
      <c r="F511" t="s">
        <v>260</v>
      </c>
      <c r="G511" t="s">
        <v>514</v>
      </c>
      <c r="I511" t="s">
        <v>883</v>
      </c>
      <c r="J511">
        <v>3</v>
      </c>
      <c r="K511">
        <v>0</v>
      </c>
      <c r="L511">
        <v>-16777216</v>
      </c>
      <c r="M511" t="s">
        <v>878</v>
      </c>
      <c r="N511" t="s">
        <v>878</v>
      </c>
      <c r="O511" t="s">
        <v>1524</v>
      </c>
      <c r="P511" t="s">
        <v>12</v>
      </c>
      <c r="Q511" t="s">
        <v>1525</v>
      </c>
      <c r="S511" t="s">
        <v>1053</v>
      </c>
      <c r="T511" t="s">
        <v>111</v>
      </c>
      <c r="U511" t="s">
        <v>873</v>
      </c>
      <c r="V511" t="s">
        <v>1522</v>
      </c>
      <c r="W511" t="s">
        <v>1523</v>
      </c>
      <c r="X511" t="s">
        <v>16</v>
      </c>
    </row>
    <row r="512" spans="1:24" x14ac:dyDescent="0.25">
      <c r="A512" t="s">
        <v>1578</v>
      </c>
      <c r="C512" t="s">
        <v>1520</v>
      </c>
      <c r="D512" t="s">
        <v>500</v>
      </c>
      <c r="E512" t="s">
        <v>503</v>
      </c>
      <c r="F512" t="s">
        <v>1520</v>
      </c>
      <c r="G512" t="s">
        <v>514</v>
      </c>
      <c r="I512" t="s">
        <v>1521</v>
      </c>
      <c r="J512">
        <v>3</v>
      </c>
      <c r="K512">
        <v>0</v>
      </c>
      <c r="L512">
        <v>-16777216</v>
      </c>
      <c r="M512" t="s">
        <v>878</v>
      </c>
      <c r="N512" t="s">
        <v>878</v>
      </c>
      <c r="O512" t="s">
        <v>1524</v>
      </c>
      <c r="P512" t="s">
        <v>12</v>
      </c>
      <c r="Q512" t="s">
        <v>1525</v>
      </c>
      <c r="S512" t="s">
        <v>1053</v>
      </c>
      <c r="T512" t="s">
        <v>111</v>
      </c>
      <c r="U512" t="s">
        <v>873</v>
      </c>
      <c r="V512" t="s">
        <v>1522</v>
      </c>
      <c r="W512" t="s">
        <v>1523</v>
      </c>
      <c r="X512" t="s">
        <v>16</v>
      </c>
    </row>
    <row r="513" spans="1:24" x14ac:dyDescent="0.25">
      <c r="A513" t="s">
        <v>1579</v>
      </c>
      <c r="B513" t="s">
        <v>1580</v>
      </c>
      <c r="C513" t="s">
        <v>1167</v>
      </c>
      <c r="D513" t="s">
        <v>244</v>
      </c>
      <c r="E513" t="s">
        <v>244</v>
      </c>
      <c r="F513" t="s">
        <v>536</v>
      </c>
      <c r="G513" t="s">
        <v>514</v>
      </c>
      <c r="I513" t="s">
        <v>1350</v>
      </c>
      <c r="J513">
        <v>3</v>
      </c>
      <c r="K513">
        <v>0</v>
      </c>
      <c r="L513">
        <v>-16777216</v>
      </c>
      <c r="M513" t="s">
        <v>878</v>
      </c>
      <c r="N513" t="s">
        <v>878</v>
      </c>
      <c r="O513" t="s">
        <v>1524</v>
      </c>
      <c r="P513" t="s">
        <v>12</v>
      </c>
      <c r="Q513" t="s">
        <v>1525</v>
      </c>
      <c r="S513" t="s">
        <v>1053</v>
      </c>
      <c r="T513" t="s">
        <v>111</v>
      </c>
      <c r="U513" t="s">
        <v>873</v>
      </c>
      <c r="V513" t="s">
        <v>1522</v>
      </c>
      <c r="W513" t="s">
        <v>1523</v>
      </c>
      <c r="X513" t="s">
        <v>16</v>
      </c>
    </row>
    <row r="514" spans="1:24" x14ac:dyDescent="0.25">
      <c r="A514" t="s">
        <v>1581</v>
      </c>
      <c r="B514" t="s">
        <v>1582</v>
      </c>
      <c r="C514" t="s">
        <v>280</v>
      </c>
      <c r="D514" t="s">
        <v>244</v>
      </c>
      <c r="E514" t="s">
        <v>244</v>
      </c>
      <c r="F514" t="s">
        <v>280</v>
      </c>
      <c r="G514" t="s">
        <v>514</v>
      </c>
      <c r="I514" t="s">
        <v>1129</v>
      </c>
      <c r="J514">
        <v>3</v>
      </c>
      <c r="K514">
        <v>0</v>
      </c>
      <c r="L514">
        <v>-16777216</v>
      </c>
      <c r="M514" t="s">
        <v>878</v>
      </c>
      <c r="N514" t="s">
        <v>878</v>
      </c>
      <c r="O514" t="s">
        <v>1524</v>
      </c>
      <c r="P514" t="s">
        <v>12</v>
      </c>
      <c r="Q514" t="s">
        <v>1525</v>
      </c>
      <c r="S514" t="s">
        <v>1053</v>
      </c>
      <c r="T514" t="s">
        <v>111</v>
      </c>
      <c r="U514" t="s">
        <v>873</v>
      </c>
      <c r="V514" t="s">
        <v>1522</v>
      </c>
      <c r="W514" t="s">
        <v>1523</v>
      </c>
      <c r="X514" t="s">
        <v>16</v>
      </c>
    </row>
    <row r="515" spans="1:24" x14ac:dyDescent="0.25">
      <c r="A515" t="s">
        <v>1583</v>
      </c>
      <c r="C515" t="s">
        <v>280</v>
      </c>
      <c r="D515" t="s">
        <v>244</v>
      </c>
      <c r="E515" t="s">
        <v>244</v>
      </c>
      <c r="F515" t="s">
        <v>280</v>
      </c>
      <c r="G515" t="s">
        <v>514</v>
      </c>
      <c r="I515" t="s">
        <v>1129</v>
      </c>
      <c r="J515">
        <v>3</v>
      </c>
      <c r="K515">
        <v>0</v>
      </c>
      <c r="L515">
        <v>-16777216</v>
      </c>
      <c r="M515" t="s">
        <v>878</v>
      </c>
      <c r="N515" t="s">
        <v>878</v>
      </c>
      <c r="O515" t="s">
        <v>1524</v>
      </c>
      <c r="P515" t="s">
        <v>12</v>
      </c>
      <c r="Q515" t="s">
        <v>1525</v>
      </c>
      <c r="S515" t="s">
        <v>1053</v>
      </c>
      <c r="T515" t="s">
        <v>111</v>
      </c>
      <c r="U515" t="s">
        <v>873</v>
      </c>
      <c r="V515" t="s">
        <v>1522</v>
      </c>
      <c r="W515" t="s">
        <v>1523</v>
      </c>
      <c r="X515" t="s">
        <v>16</v>
      </c>
    </row>
    <row r="516" spans="1:24" x14ac:dyDescent="0.25">
      <c r="A516" t="s">
        <v>1584</v>
      </c>
      <c r="B516" t="s">
        <v>1585</v>
      </c>
      <c r="C516" t="s">
        <v>1173</v>
      </c>
      <c r="D516" t="s">
        <v>375</v>
      </c>
      <c r="E516" t="s">
        <v>375</v>
      </c>
      <c r="F516" t="s">
        <v>538</v>
      </c>
      <c r="G516" t="s">
        <v>514</v>
      </c>
      <c r="I516" t="s">
        <v>1174</v>
      </c>
      <c r="J516">
        <v>3</v>
      </c>
      <c r="K516">
        <v>0</v>
      </c>
      <c r="L516">
        <v>-16777216</v>
      </c>
      <c r="M516" t="s">
        <v>878</v>
      </c>
      <c r="N516" t="s">
        <v>878</v>
      </c>
      <c r="O516" t="s">
        <v>1524</v>
      </c>
      <c r="P516" t="s">
        <v>12</v>
      </c>
      <c r="Q516" t="s">
        <v>1525</v>
      </c>
      <c r="S516" t="s">
        <v>1053</v>
      </c>
      <c r="T516" t="s">
        <v>111</v>
      </c>
      <c r="U516" t="s">
        <v>873</v>
      </c>
      <c r="V516" t="s">
        <v>1522</v>
      </c>
      <c r="W516" t="s">
        <v>1523</v>
      </c>
      <c r="X516" t="s">
        <v>16</v>
      </c>
    </row>
    <row r="517" spans="1:24" x14ac:dyDescent="0.25">
      <c r="A517" t="s">
        <v>1586</v>
      </c>
      <c r="B517" t="s">
        <v>884</v>
      </c>
      <c r="C517" t="s">
        <v>885</v>
      </c>
      <c r="D517" t="s">
        <v>375</v>
      </c>
      <c r="E517" t="s">
        <v>375</v>
      </c>
      <c r="F517" t="s">
        <v>426</v>
      </c>
      <c r="G517" t="s">
        <v>514</v>
      </c>
      <c r="I517" t="s">
        <v>886</v>
      </c>
      <c r="J517">
        <v>3</v>
      </c>
      <c r="K517">
        <v>0</v>
      </c>
      <c r="L517">
        <v>-16777216</v>
      </c>
      <c r="M517" t="s">
        <v>878</v>
      </c>
      <c r="N517" t="s">
        <v>878</v>
      </c>
      <c r="O517" t="s">
        <v>1524</v>
      </c>
      <c r="P517" t="s">
        <v>12</v>
      </c>
      <c r="Q517" t="s">
        <v>1525</v>
      </c>
      <c r="S517" t="s">
        <v>1053</v>
      </c>
      <c r="T517" t="s">
        <v>111</v>
      </c>
      <c r="U517" t="s">
        <v>873</v>
      </c>
      <c r="V517" t="s">
        <v>1522</v>
      </c>
      <c r="W517" t="s">
        <v>1523</v>
      </c>
      <c r="X517" t="s">
        <v>16</v>
      </c>
    </row>
    <row r="518" spans="1:24" x14ac:dyDescent="0.25">
      <c r="A518" t="s">
        <v>539</v>
      </c>
      <c r="C518" t="s">
        <v>884</v>
      </c>
      <c r="D518" t="s">
        <v>375</v>
      </c>
      <c r="E518" t="s">
        <v>375</v>
      </c>
      <c r="F518" t="s">
        <v>539</v>
      </c>
      <c r="G518" t="s">
        <v>514</v>
      </c>
      <c r="I518" t="s">
        <v>886</v>
      </c>
      <c r="J518">
        <v>3</v>
      </c>
      <c r="K518">
        <v>0</v>
      </c>
      <c r="L518">
        <v>-16777216</v>
      </c>
      <c r="M518" t="s">
        <v>878</v>
      </c>
      <c r="N518" t="s">
        <v>878</v>
      </c>
      <c r="O518" t="s">
        <v>1524</v>
      </c>
      <c r="P518" t="s">
        <v>12</v>
      </c>
      <c r="Q518" t="s">
        <v>1525</v>
      </c>
      <c r="S518" t="s">
        <v>1053</v>
      </c>
      <c r="T518" t="s">
        <v>111</v>
      </c>
      <c r="U518" t="s">
        <v>873</v>
      </c>
      <c r="V518" t="s">
        <v>1522</v>
      </c>
      <c r="W518" t="s">
        <v>1523</v>
      </c>
      <c r="X518" t="s">
        <v>16</v>
      </c>
    </row>
    <row r="519" spans="1:24" x14ac:dyDescent="0.25">
      <c r="A519" t="s">
        <v>1587</v>
      </c>
      <c r="C519" t="s">
        <v>1173</v>
      </c>
      <c r="D519" t="s">
        <v>375</v>
      </c>
      <c r="E519" t="s">
        <v>375</v>
      </c>
      <c r="F519" t="s">
        <v>538</v>
      </c>
      <c r="G519" t="s">
        <v>514</v>
      </c>
      <c r="I519" t="s">
        <v>1588</v>
      </c>
      <c r="J519">
        <v>3</v>
      </c>
      <c r="K519">
        <v>1</v>
      </c>
      <c r="L519">
        <v>-16777216</v>
      </c>
      <c r="M519" t="s">
        <v>878</v>
      </c>
      <c r="N519" t="s">
        <v>878</v>
      </c>
      <c r="O519" t="s">
        <v>1524</v>
      </c>
      <c r="P519" t="s">
        <v>12</v>
      </c>
      <c r="Q519" t="s">
        <v>1525</v>
      </c>
      <c r="S519" t="s">
        <v>1053</v>
      </c>
      <c r="T519" t="s">
        <v>111</v>
      </c>
      <c r="U519" t="s">
        <v>873</v>
      </c>
      <c r="V519" t="s">
        <v>1522</v>
      </c>
      <c r="W519" t="s">
        <v>1523</v>
      </c>
      <c r="X519" t="s">
        <v>16</v>
      </c>
    </row>
    <row r="520" spans="1:24" x14ac:dyDescent="0.25">
      <c r="A520" t="s">
        <v>887</v>
      </c>
      <c r="B520" t="s">
        <v>888</v>
      </c>
      <c r="C520" t="s">
        <v>889</v>
      </c>
      <c r="D520" t="s">
        <v>889</v>
      </c>
      <c r="E520" t="s">
        <v>48</v>
      </c>
      <c r="F520">
        <v>11296</v>
      </c>
      <c r="G520" t="s">
        <v>577</v>
      </c>
      <c r="I520" t="s">
        <v>890</v>
      </c>
      <c r="J520">
        <v>3</v>
      </c>
      <c r="K520">
        <v>0</v>
      </c>
      <c r="L520">
        <v>-16777216</v>
      </c>
      <c r="M520" t="s">
        <v>878</v>
      </c>
      <c r="N520" t="s">
        <v>878</v>
      </c>
      <c r="O520" t="s">
        <v>1524</v>
      </c>
      <c r="P520" t="s">
        <v>12</v>
      </c>
      <c r="Q520" t="s">
        <v>1525</v>
      </c>
      <c r="S520" t="s">
        <v>1053</v>
      </c>
      <c r="T520" t="s">
        <v>111</v>
      </c>
      <c r="U520" t="s">
        <v>873</v>
      </c>
      <c r="V520" t="s">
        <v>1522</v>
      </c>
      <c r="W520" t="s">
        <v>1523</v>
      </c>
      <c r="X520" t="s">
        <v>16</v>
      </c>
    </row>
    <row r="521" spans="1:24" x14ac:dyDescent="0.25">
      <c r="A521" t="s">
        <v>591</v>
      </c>
      <c r="B521" t="s">
        <v>888</v>
      </c>
      <c r="C521" t="s">
        <v>889</v>
      </c>
      <c r="D521" t="s">
        <v>889</v>
      </c>
      <c r="E521" t="s">
        <v>48</v>
      </c>
      <c r="F521">
        <v>11296</v>
      </c>
      <c r="G521" t="s">
        <v>577</v>
      </c>
      <c r="I521" t="s">
        <v>890</v>
      </c>
      <c r="J521">
        <v>3</v>
      </c>
      <c r="K521">
        <v>0</v>
      </c>
      <c r="L521">
        <v>-16777216</v>
      </c>
      <c r="M521" t="s">
        <v>878</v>
      </c>
      <c r="N521" t="s">
        <v>878</v>
      </c>
      <c r="O521" t="s">
        <v>1524</v>
      </c>
      <c r="P521" t="s">
        <v>12</v>
      </c>
      <c r="Q521" t="s">
        <v>1525</v>
      </c>
      <c r="S521" t="s">
        <v>1053</v>
      </c>
      <c r="T521" t="s">
        <v>111</v>
      </c>
      <c r="U521" t="s">
        <v>873</v>
      </c>
      <c r="V521" t="s">
        <v>1522</v>
      </c>
      <c r="W521" t="s">
        <v>1523</v>
      </c>
      <c r="X521" t="s">
        <v>16</v>
      </c>
    </row>
    <row r="522" spans="1:24" x14ac:dyDescent="0.25">
      <c r="A522" t="s">
        <v>912</v>
      </c>
      <c r="B522" t="s">
        <v>888</v>
      </c>
      <c r="C522" t="s">
        <v>889</v>
      </c>
      <c r="D522" t="s">
        <v>889</v>
      </c>
      <c r="E522" t="s">
        <v>48</v>
      </c>
      <c r="F522">
        <v>11296</v>
      </c>
      <c r="G522" t="s">
        <v>577</v>
      </c>
      <c r="I522" t="s">
        <v>890</v>
      </c>
      <c r="J522">
        <v>3</v>
      </c>
      <c r="K522">
        <v>0</v>
      </c>
      <c r="L522">
        <v>-16777216</v>
      </c>
      <c r="M522" t="s">
        <v>878</v>
      </c>
      <c r="N522" t="s">
        <v>878</v>
      </c>
      <c r="O522" t="s">
        <v>1524</v>
      </c>
      <c r="P522" t="s">
        <v>12</v>
      </c>
      <c r="Q522" t="s">
        <v>1525</v>
      </c>
      <c r="S522" t="s">
        <v>1219</v>
      </c>
      <c r="T522" t="s">
        <v>919</v>
      </c>
      <c r="U522" t="s">
        <v>873</v>
      </c>
      <c r="V522" t="s">
        <v>1589</v>
      </c>
      <c r="W522" t="s">
        <v>875</v>
      </c>
      <c r="X522" t="s">
        <v>16</v>
      </c>
    </row>
    <row r="523" spans="1:24" x14ac:dyDescent="0.25">
      <c r="A523" t="s">
        <v>1154</v>
      </c>
      <c r="B523" t="s">
        <v>888</v>
      </c>
      <c r="C523" t="s">
        <v>889</v>
      </c>
      <c r="D523" t="s">
        <v>889</v>
      </c>
      <c r="E523" t="s">
        <v>48</v>
      </c>
      <c r="F523">
        <v>11296</v>
      </c>
      <c r="G523" t="s">
        <v>577</v>
      </c>
      <c r="I523" t="s">
        <v>890</v>
      </c>
      <c r="J523">
        <v>3</v>
      </c>
      <c r="K523">
        <v>0</v>
      </c>
      <c r="L523">
        <v>-16777216</v>
      </c>
      <c r="M523" t="s">
        <v>878</v>
      </c>
      <c r="N523" t="s">
        <v>878</v>
      </c>
      <c r="O523" t="s">
        <v>1524</v>
      </c>
      <c r="P523" t="s">
        <v>12</v>
      </c>
      <c r="Q523" t="s">
        <v>1525</v>
      </c>
      <c r="S523" t="s">
        <v>1219</v>
      </c>
      <c r="T523" t="s">
        <v>919</v>
      </c>
      <c r="U523" t="s">
        <v>873</v>
      </c>
      <c r="V523" t="s">
        <v>1589</v>
      </c>
      <c r="W523" t="s">
        <v>875</v>
      </c>
      <c r="X523" t="s">
        <v>16</v>
      </c>
    </row>
    <row r="524" spans="1:24" x14ac:dyDescent="0.25">
      <c r="A524" t="s">
        <v>1155</v>
      </c>
      <c r="B524" t="s">
        <v>888</v>
      </c>
      <c r="C524" t="s">
        <v>889</v>
      </c>
      <c r="D524" t="s">
        <v>889</v>
      </c>
      <c r="E524" t="s">
        <v>48</v>
      </c>
      <c r="F524">
        <v>11296</v>
      </c>
      <c r="G524" t="s">
        <v>577</v>
      </c>
      <c r="I524" t="s">
        <v>890</v>
      </c>
      <c r="J524">
        <v>3</v>
      </c>
      <c r="K524">
        <v>0</v>
      </c>
      <c r="L524">
        <v>-16777216</v>
      </c>
      <c r="M524" t="s">
        <v>878</v>
      </c>
      <c r="N524" t="s">
        <v>878</v>
      </c>
      <c r="O524" t="s">
        <v>1524</v>
      </c>
      <c r="P524" t="s">
        <v>12</v>
      </c>
      <c r="Q524" t="s">
        <v>1525</v>
      </c>
      <c r="S524" t="s">
        <v>1219</v>
      </c>
      <c r="T524" t="s">
        <v>919</v>
      </c>
      <c r="U524" t="s">
        <v>873</v>
      </c>
      <c r="V524" t="s">
        <v>1589</v>
      </c>
      <c r="W524" t="s">
        <v>875</v>
      </c>
      <c r="X524" t="s">
        <v>16</v>
      </c>
    </row>
    <row r="525" spans="1:24" x14ac:dyDescent="0.25">
      <c r="A525" t="s">
        <v>233</v>
      </c>
      <c r="B525" t="s">
        <v>1476</v>
      </c>
      <c r="C525" t="s">
        <v>531</v>
      </c>
      <c r="D525" t="s">
        <v>501</v>
      </c>
      <c r="E525" t="s">
        <v>501</v>
      </c>
      <c r="F525">
        <v>79876</v>
      </c>
      <c r="G525" t="s">
        <v>507</v>
      </c>
      <c r="I525" t="s">
        <v>1227</v>
      </c>
      <c r="J525">
        <v>3</v>
      </c>
      <c r="K525">
        <v>0</v>
      </c>
      <c r="L525">
        <v>-16777216</v>
      </c>
      <c r="M525" t="s">
        <v>878</v>
      </c>
      <c r="N525" t="s">
        <v>878</v>
      </c>
      <c r="O525" t="s">
        <v>1590</v>
      </c>
      <c r="P525" t="s">
        <v>12</v>
      </c>
      <c r="Q525" t="s">
        <v>1591</v>
      </c>
      <c r="S525" t="s">
        <v>1219</v>
      </c>
      <c r="T525" t="s">
        <v>919</v>
      </c>
      <c r="U525" t="s">
        <v>873</v>
      </c>
      <c r="V525" t="s">
        <v>1589</v>
      </c>
      <c r="W525" t="s">
        <v>875</v>
      </c>
      <c r="X525" t="s">
        <v>16</v>
      </c>
    </row>
    <row r="526" spans="1:24" x14ac:dyDescent="0.25">
      <c r="A526" t="s">
        <v>232</v>
      </c>
      <c r="B526" t="s">
        <v>232</v>
      </c>
      <c r="C526" t="s">
        <v>232</v>
      </c>
      <c r="D526" t="s">
        <v>501</v>
      </c>
      <c r="E526" t="s">
        <v>501</v>
      </c>
      <c r="F526">
        <v>50801</v>
      </c>
      <c r="G526" t="s">
        <v>507</v>
      </c>
      <c r="I526" t="s">
        <v>1226</v>
      </c>
      <c r="J526">
        <v>3</v>
      </c>
      <c r="K526">
        <v>0</v>
      </c>
      <c r="L526">
        <v>-16777216</v>
      </c>
      <c r="M526">
        <v>10</v>
      </c>
      <c r="N526">
        <v>50</v>
      </c>
      <c r="O526" t="s">
        <v>1590</v>
      </c>
      <c r="P526" t="s">
        <v>12</v>
      </c>
      <c r="Q526" t="s">
        <v>1591</v>
      </c>
      <c r="S526" t="s">
        <v>1219</v>
      </c>
      <c r="T526" t="s">
        <v>919</v>
      </c>
      <c r="U526" t="s">
        <v>873</v>
      </c>
      <c r="V526" t="s">
        <v>1589</v>
      </c>
      <c r="W526" t="s">
        <v>875</v>
      </c>
      <c r="X526" t="s">
        <v>16</v>
      </c>
    </row>
    <row r="527" spans="1:24" x14ac:dyDescent="0.25">
      <c r="A527" t="s">
        <v>289</v>
      </c>
      <c r="B527" t="s">
        <v>1494</v>
      </c>
      <c r="C527" t="s">
        <v>1241</v>
      </c>
      <c r="D527" t="s">
        <v>501</v>
      </c>
      <c r="E527" t="s">
        <v>501</v>
      </c>
      <c r="F527">
        <v>58243</v>
      </c>
      <c r="G527" t="s">
        <v>507</v>
      </c>
      <c r="I527" t="s">
        <v>1242</v>
      </c>
      <c r="J527">
        <v>3</v>
      </c>
      <c r="K527">
        <v>0</v>
      </c>
      <c r="L527">
        <v>-16777216</v>
      </c>
      <c r="M527" t="s">
        <v>878</v>
      </c>
      <c r="N527" t="s">
        <v>878</v>
      </c>
      <c r="O527" t="s">
        <v>1590</v>
      </c>
      <c r="P527" t="s">
        <v>12</v>
      </c>
      <c r="Q527" t="s">
        <v>1591</v>
      </c>
      <c r="S527" t="s">
        <v>1219</v>
      </c>
      <c r="T527" t="s">
        <v>919</v>
      </c>
      <c r="U527" t="s">
        <v>873</v>
      </c>
      <c r="V527" t="s">
        <v>1589</v>
      </c>
      <c r="W527" t="s">
        <v>875</v>
      </c>
      <c r="X527" t="s">
        <v>16</v>
      </c>
    </row>
    <row r="528" spans="1:24" x14ac:dyDescent="0.25">
      <c r="A528" t="s">
        <v>290</v>
      </c>
      <c r="B528" t="s">
        <v>1495</v>
      </c>
      <c r="C528" t="s">
        <v>1243</v>
      </c>
      <c r="D528" t="s">
        <v>501</v>
      </c>
      <c r="E528" t="s">
        <v>501</v>
      </c>
      <c r="F528">
        <v>58242</v>
      </c>
      <c r="G528" t="s">
        <v>507</v>
      </c>
      <c r="I528" t="s">
        <v>1244</v>
      </c>
      <c r="J528">
        <v>3</v>
      </c>
      <c r="K528">
        <v>0</v>
      </c>
      <c r="L528">
        <v>-16777216</v>
      </c>
      <c r="M528" t="s">
        <v>878</v>
      </c>
      <c r="N528" t="s">
        <v>878</v>
      </c>
      <c r="O528" t="s">
        <v>1590</v>
      </c>
      <c r="P528" t="s">
        <v>12</v>
      </c>
      <c r="Q528" t="s">
        <v>1591</v>
      </c>
      <c r="S528" t="s">
        <v>1219</v>
      </c>
      <c r="T528" t="s">
        <v>919</v>
      </c>
      <c r="U528" t="s">
        <v>873</v>
      </c>
      <c r="V528" t="s">
        <v>1589</v>
      </c>
      <c r="W528" t="s">
        <v>875</v>
      </c>
      <c r="X528" t="s">
        <v>16</v>
      </c>
    </row>
    <row r="529" spans="1:24" x14ac:dyDescent="0.25">
      <c r="A529" t="s">
        <v>351</v>
      </c>
      <c r="B529" t="s">
        <v>1377</v>
      </c>
      <c r="C529" t="s">
        <v>1245</v>
      </c>
      <c r="D529" t="s">
        <v>501</v>
      </c>
      <c r="E529" t="s">
        <v>501</v>
      </c>
      <c r="F529">
        <v>62045</v>
      </c>
      <c r="G529" t="s">
        <v>507</v>
      </c>
      <c r="I529" t="s">
        <v>1246</v>
      </c>
      <c r="J529">
        <v>3</v>
      </c>
      <c r="K529">
        <v>0</v>
      </c>
      <c r="L529">
        <v>-16777216</v>
      </c>
      <c r="M529" t="s">
        <v>878</v>
      </c>
      <c r="N529" t="s">
        <v>878</v>
      </c>
      <c r="O529" t="s">
        <v>1590</v>
      </c>
      <c r="P529" t="s">
        <v>12</v>
      </c>
      <c r="Q529" t="s">
        <v>1591</v>
      </c>
      <c r="S529" t="s">
        <v>1219</v>
      </c>
      <c r="T529" t="s">
        <v>919</v>
      </c>
      <c r="U529" t="s">
        <v>873</v>
      </c>
      <c r="V529" t="s">
        <v>1589</v>
      </c>
      <c r="W529" t="s">
        <v>875</v>
      </c>
      <c r="X529" t="s">
        <v>16</v>
      </c>
    </row>
    <row r="530" spans="1:24" x14ac:dyDescent="0.25">
      <c r="A530" t="s">
        <v>352</v>
      </c>
      <c r="B530" t="s">
        <v>1499</v>
      </c>
      <c r="C530" t="s">
        <v>1247</v>
      </c>
      <c r="D530" t="s">
        <v>501</v>
      </c>
      <c r="E530" t="s">
        <v>501</v>
      </c>
      <c r="F530">
        <v>50878</v>
      </c>
      <c r="G530" t="s">
        <v>507</v>
      </c>
      <c r="I530" t="s">
        <v>1248</v>
      </c>
      <c r="J530">
        <v>3</v>
      </c>
      <c r="K530">
        <v>0</v>
      </c>
      <c r="L530">
        <v>-16777216</v>
      </c>
      <c r="M530" t="s">
        <v>878</v>
      </c>
      <c r="N530" t="s">
        <v>878</v>
      </c>
      <c r="O530" t="s">
        <v>1590</v>
      </c>
      <c r="P530" t="s">
        <v>12</v>
      </c>
      <c r="Q530" t="s">
        <v>1591</v>
      </c>
      <c r="S530" t="s">
        <v>1219</v>
      </c>
      <c r="T530" t="s">
        <v>919</v>
      </c>
      <c r="U530" t="s">
        <v>873</v>
      </c>
      <c r="V530" t="s">
        <v>1589</v>
      </c>
      <c r="W530" t="s">
        <v>875</v>
      </c>
      <c r="X530" t="s">
        <v>16</v>
      </c>
    </row>
    <row r="531" spans="1:24" x14ac:dyDescent="0.25">
      <c r="A531" t="s">
        <v>354</v>
      </c>
      <c r="B531" t="s">
        <v>1500</v>
      </c>
      <c r="C531" t="s">
        <v>1249</v>
      </c>
      <c r="D531" t="s">
        <v>501</v>
      </c>
      <c r="E531" t="s">
        <v>501</v>
      </c>
      <c r="F531">
        <v>50875</v>
      </c>
      <c r="G531" t="s">
        <v>507</v>
      </c>
      <c r="I531" t="s">
        <v>1250</v>
      </c>
      <c r="J531">
        <v>3</v>
      </c>
      <c r="K531">
        <v>0</v>
      </c>
      <c r="L531">
        <v>-16777216</v>
      </c>
      <c r="M531" t="s">
        <v>878</v>
      </c>
      <c r="N531" t="s">
        <v>878</v>
      </c>
      <c r="O531" t="s">
        <v>1590</v>
      </c>
      <c r="P531" t="s">
        <v>12</v>
      </c>
      <c r="Q531" t="s">
        <v>1591</v>
      </c>
      <c r="S531" t="s">
        <v>1219</v>
      </c>
      <c r="T531" t="s">
        <v>919</v>
      </c>
      <c r="U531" t="s">
        <v>873</v>
      </c>
      <c r="V531" t="s">
        <v>1589</v>
      </c>
      <c r="W531" t="s">
        <v>875</v>
      </c>
      <c r="X531" t="s">
        <v>16</v>
      </c>
    </row>
    <row r="532" spans="1:24" x14ac:dyDescent="0.25">
      <c r="A532" t="s">
        <v>268</v>
      </c>
      <c r="B532" t="s">
        <v>1592</v>
      </c>
      <c r="C532" t="s">
        <v>1258</v>
      </c>
      <c r="D532" t="s">
        <v>501</v>
      </c>
      <c r="E532" t="s">
        <v>501</v>
      </c>
      <c r="F532">
        <v>12515</v>
      </c>
      <c r="G532" t="s">
        <v>507</v>
      </c>
      <c r="I532" t="s">
        <v>1259</v>
      </c>
      <c r="J532">
        <v>3</v>
      </c>
      <c r="K532">
        <v>0</v>
      </c>
      <c r="L532">
        <v>-16777216</v>
      </c>
      <c r="M532" t="s">
        <v>878</v>
      </c>
      <c r="N532" t="s">
        <v>878</v>
      </c>
      <c r="O532" t="s">
        <v>1590</v>
      </c>
      <c r="P532" t="s">
        <v>12</v>
      </c>
      <c r="Q532" t="s">
        <v>1591</v>
      </c>
      <c r="S532" t="s">
        <v>1219</v>
      </c>
      <c r="T532" t="s">
        <v>919</v>
      </c>
      <c r="U532" t="s">
        <v>873</v>
      </c>
      <c r="V532" t="s">
        <v>1589</v>
      </c>
      <c r="W532" t="s">
        <v>875</v>
      </c>
      <c r="X532" t="s">
        <v>16</v>
      </c>
    </row>
    <row r="533" spans="1:24" x14ac:dyDescent="0.25">
      <c r="A533" t="s">
        <v>269</v>
      </c>
      <c r="B533" t="s">
        <v>1593</v>
      </c>
      <c r="C533" t="s">
        <v>1260</v>
      </c>
      <c r="D533" t="s">
        <v>501</v>
      </c>
      <c r="E533" t="s">
        <v>501</v>
      </c>
      <c r="F533">
        <v>12514</v>
      </c>
      <c r="G533" t="s">
        <v>507</v>
      </c>
      <c r="I533" t="s">
        <v>1261</v>
      </c>
      <c r="J533">
        <v>3</v>
      </c>
      <c r="K533">
        <v>0</v>
      </c>
      <c r="L533">
        <v>-16777216</v>
      </c>
      <c r="M533" t="s">
        <v>878</v>
      </c>
      <c r="N533" t="s">
        <v>878</v>
      </c>
      <c r="O533" t="s">
        <v>1590</v>
      </c>
      <c r="P533" t="s">
        <v>12</v>
      </c>
      <c r="Q533" t="s">
        <v>1591</v>
      </c>
      <c r="S533" t="s">
        <v>1219</v>
      </c>
      <c r="T533" t="s">
        <v>919</v>
      </c>
      <c r="U533" t="s">
        <v>873</v>
      </c>
      <c r="V533" t="s">
        <v>1589</v>
      </c>
      <c r="W533" t="s">
        <v>875</v>
      </c>
      <c r="X533" t="s">
        <v>16</v>
      </c>
    </row>
    <row r="534" spans="1:24" x14ac:dyDescent="0.25">
      <c r="A534" t="s">
        <v>1594</v>
      </c>
      <c r="B534" t="s">
        <v>1594</v>
      </c>
      <c r="C534" t="s">
        <v>1595</v>
      </c>
      <c r="D534" t="s">
        <v>501</v>
      </c>
      <c r="E534" t="s">
        <v>501</v>
      </c>
      <c r="F534">
        <v>13889</v>
      </c>
      <c r="G534" t="s">
        <v>507</v>
      </c>
      <c r="I534" t="s">
        <v>1596</v>
      </c>
      <c r="J534">
        <v>3</v>
      </c>
      <c r="K534">
        <v>0</v>
      </c>
      <c r="L534">
        <v>-16777216</v>
      </c>
      <c r="M534" t="s">
        <v>878</v>
      </c>
      <c r="N534" t="s">
        <v>878</v>
      </c>
      <c r="O534" t="s">
        <v>1590</v>
      </c>
      <c r="P534" t="s">
        <v>12</v>
      </c>
      <c r="Q534" t="s">
        <v>1591</v>
      </c>
      <c r="S534" t="s">
        <v>1219</v>
      </c>
      <c r="T534" t="s">
        <v>919</v>
      </c>
      <c r="U534" t="s">
        <v>873</v>
      </c>
      <c r="V534" t="s">
        <v>1589</v>
      </c>
      <c r="W534" t="s">
        <v>875</v>
      </c>
      <c r="X534" t="s">
        <v>16</v>
      </c>
    </row>
    <row r="535" spans="1:24" x14ac:dyDescent="0.25">
      <c r="A535" t="s">
        <v>1597</v>
      </c>
      <c r="B535" t="s">
        <v>1597</v>
      </c>
      <c r="C535" t="s">
        <v>1598</v>
      </c>
      <c r="D535" t="s">
        <v>501</v>
      </c>
      <c r="E535" t="s">
        <v>501</v>
      </c>
      <c r="F535">
        <v>61825</v>
      </c>
      <c r="G535" t="s">
        <v>507</v>
      </c>
      <c r="I535" t="s">
        <v>1599</v>
      </c>
      <c r="J535">
        <v>3</v>
      </c>
      <c r="K535">
        <v>0</v>
      </c>
      <c r="L535">
        <v>-16777216</v>
      </c>
      <c r="M535" t="s">
        <v>878</v>
      </c>
      <c r="N535" t="s">
        <v>878</v>
      </c>
      <c r="O535" t="s">
        <v>1590</v>
      </c>
      <c r="P535" t="s">
        <v>12</v>
      </c>
      <c r="Q535" t="s">
        <v>1591</v>
      </c>
      <c r="S535" t="s">
        <v>1219</v>
      </c>
      <c r="T535" t="s">
        <v>919</v>
      </c>
      <c r="U535" t="s">
        <v>873</v>
      </c>
      <c r="V535" t="s">
        <v>1589</v>
      </c>
      <c r="W535" t="s">
        <v>875</v>
      </c>
      <c r="X535" t="s">
        <v>16</v>
      </c>
    </row>
    <row r="536" spans="1:24" x14ac:dyDescent="0.25">
      <c r="A536" t="s">
        <v>1600</v>
      </c>
      <c r="B536" t="s">
        <v>1601</v>
      </c>
      <c r="C536" t="s">
        <v>1602</v>
      </c>
      <c r="D536" t="s">
        <v>501</v>
      </c>
      <c r="E536" t="s">
        <v>501</v>
      </c>
      <c r="F536">
        <v>59101</v>
      </c>
      <c r="G536" t="s">
        <v>507</v>
      </c>
      <c r="I536" t="s">
        <v>1603</v>
      </c>
      <c r="J536">
        <v>3</v>
      </c>
      <c r="K536">
        <v>0</v>
      </c>
      <c r="L536">
        <v>-16777216</v>
      </c>
      <c r="M536" t="s">
        <v>878</v>
      </c>
      <c r="N536" t="s">
        <v>878</v>
      </c>
      <c r="O536" t="s">
        <v>1590</v>
      </c>
      <c r="P536" t="s">
        <v>12</v>
      </c>
      <c r="Q536" t="s">
        <v>1591</v>
      </c>
      <c r="S536" t="s">
        <v>1219</v>
      </c>
      <c r="T536" t="s">
        <v>872</v>
      </c>
      <c r="U536" t="s">
        <v>873</v>
      </c>
      <c r="V536" t="s">
        <v>1604</v>
      </c>
      <c r="W536" t="s">
        <v>875</v>
      </c>
      <c r="X536" t="s">
        <v>16</v>
      </c>
    </row>
    <row r="537" spans="1:24" x14ac:dyDescent="0.25">
      <c r="A537" t="s">
        <v>1605</v>
      </c>
      <c r="B537" t="s">
        <v>1510</v>
      </c>
      <c r="C537" t="s">
        <v>1511</v>
      </c>
      <c r="D537" t="s">
        <v>501</v>
      </c>
      <c r="E537" t="s">
        <v>501</v>
      </c>
      <c r="F537">
        <v>59103</v>
      </c>
      <c r="G537" t="s">
        <v>507</v>
      </c>
      <c r="I537" t="s">
        <v>1390</v>
      </c>
      <c r="J537">
        <v>3</v>
      </c>
      <c r="K537">
        <v>0</v>
      </c>
      <c r="L537">
        <v>-16777216</v>
      </c>
      <c r="M537" t="s">
        <v>878</v>
      </c>
      <c r="N537" t="s">
        <v>878</v>
      </c>
      <c r="O537" t="s">
        <v>1590</v>
      </c>
      <c r="P537" t="s">
        <v>12</v>
      </c>
      <c r="Q537" t="s">
        <v>1591</v>
      </c>
      <c r="S537" t="s">
        <v>1219</v>
      </c>
      <c r="T537" t="s">
        <v>872</v>
      </c>
      <c r="U537" t="s">
        <v>873</v>
      </c>
      <c r="V537" t="s">
        <v>1604</v>
      </c>
      <c r="W537" t="s">
        <v>875</v>
      </c>
      <c r="X537" t="s">
        <v>16</v>
      </c>
    </row>
    <row r="538" spans="1:24" x14ac:dyDescent="0.25">
      <c r="A538" t="s">
        <v>1606</v>
      </c>
      <c r="B538" t="s">
        <v>1513</v>
      </c>
      <c r="C538" t="s">
        <v>1514</v>
      </c>
      <c r="D538" t="s">
        <v>501</v>
      </c>
      <c r="E538" t="s">
        <v>501</v>
      </c>
      <c r="F538">
        <v>59102</v>
      </c>
      <c r="G538" t="s">
        <v>507</v>
      </c>
      <c r="I538" t="s">
        <v>1393</v>
      </c>
      <c r="J538">
        <v>3</v>
      </c>
      <c r="K538">
        <v>0</v>
      </c>
      <c r="L538">
        <v>-16777216</v>
      </c>
      <c r="M538" t="s">
        <v>878</v>
      </c>
      <c r="N538" t="s">
        <v>878</v>
      </c>
      <c r="O538" t="s">
        <v>1590</v>
      </c>
      <c r="P538" t="s">
        <v>12</v>
      </c>
      <c r="Q538" t="s">
        <v>1591</v>
      </c>
      <c r="S538" t="s">
        <v>1219</v>
      </c>
      <c r="T538" t="s">
        <v>872</v>
      </c>
      <c r="U538" t="s">
        <v>873</v>
      </c>
      <c r="V538" t="s">
        <v>1604</v>
      </c>
      <c r="W538" t="s">
        <v>875</v>
      </c>
      <c r="X538" t="s">
        <v>16</v>
      </c>
    </row>
    <row r="539" spans="1:24" x14ac:dyDescent="0.25">
      <c r="A539" t="s">
        <v>223</v>
      </c>
      <c r="B539" t="s">
        <v>223</v>
      </c>
      <c r="C539" t="s">
        <v>223</v>
      </c>
      <c r="D539" t="s">
        <v>867</v>
      </c>
      <c r="E539" t="s">
        <v>502</v>
      </c>
      <c r="F539" t="s">
        <v>502</v>
      </c>
      <c r="G539" t="s">
        <v>514</v>
      </c>
      <c r="I539" t="s">
        <v>868</v>
      </c>
      <c r="J539">
        <v>3</v>
      </c>
      <c r="K539">
        <v>0</v>
      </c>
      <c r="L539">
        <v>-16777216</v>
      </c>
      <c r="M539">
        <v>-350</v>
      </c>
      <c r="N539">
        <v>-50</v>
      </c>
      <c r="O539" t="s">
        <v>134</v>
      </c>
      <c r="P539" t="s">
        <v>12</v>
      </c>
      <c r="Q539" t="s">
        <v>134</v>
      </c>
      <c r="S539" t="s">
        <v>1219</v>
      </c>
      <c r="T539" t="s">
        <v>872</v>
      </c>
      <c r="U539" t="s">
        <v>873</v>
      </c>
      <c r="V539" t="s">
        <v>1604</v>
      </c>
      <c r="W539" t="s">
        <v>875</v>
      </c>
      <c r="X539" t="s">
        <v>16</v>
      </c>
    </row>
    <row r="540" spans="1:24" x14ac:dyDescent="0.25">
      <c r="A540" t="s">
        <v>232</v>
      </c>
      <c r="B540" t="s">
        <v>232</v>
      </c>
      <c r="C540" t="s">
        <v>232</v>
      </c>
      <c r="D540" t="s">
        <v>501</v>
      </c>
      <c r="E540" t="s">
        <v>501</v>
      </c>
      <c r="F540">
        <v>50801</v>
      </c>
      <c r="G540" t="s">
        <v>507</v>
      </c>
      <c r="I540" t="s">
        <v>1226</v>
      </c>
      <c r="J540">
        <v>3</v>
      </c>
      <c r="K540">
        <v>0</v>
      </c>
      <c r="L540">
        <v>-16777216</v>
      </c>
      <c r="M540">
        <v>10</v>
      </c>
      <c r="N540">
        <v>50</v>
      </c>
      <c r="O540" t="s">
        <v>134</v>
      </c>
      <c r="P540" t="s">
        <v>12</v>
      </c>
      <c r="Q540" t="s">
        <v>134</v>
      </c>
      <c r="S540" t="s">
        <v>1219</v>
      </c>
      <c r="T540" t="s">
        <v>872</v>
      </c>
      <c r="U540" t="s">
        <v>873</v>
      </c>
      <c r="V540" t="s">
        <v>1604</v>
      </c>
      <c r="W540" t="s">
        <v>875</v>
      </c>
      <c r="X540" t="s">
        <v>16</v>
      </c>
    </row>
    <row r="541" spans="1:24" x14ac:dyDescent="0.25">
      <c r="A541" t="s">
        <v>321</v>
      </c>
      <c r="B541" t="s">
        <v>1607</v>
      </c>
      <c r="C541" t="s">
        <v>1471</v>
      </c>
      <c r="D541" t="s">
        <v>500</v>
      </c>
      <c r="E541" t="s">
        <v>503</v>
      </c>
      <c r="F541" t="s">
        <v>1472</v>
      </c>
      <c r="G541" t="s">
        <v>514</v>
      </c>
      <c r="I541" t="s">
        <v>1473</v>
      </c>
      <c r="J541">
        <v>3</v>
      </c>
      <c r="K541">
        <v>1</v>
      </c>
      <c r="L541">
        <v>-16777216</v>
      </c>
      <c r="M541" t="s">
        <v>878</v>
      </c>
      <c r="N541" t="s">
        <v>878</v>
      </c>
      <c r="O541" t="s">
        <v>134</v>
      </c>
      <c r="P541" t="s">
        <v>12</v>
      </c>
      <c r="Q541" t="s">
        <v>134</v>
      </c>
      <c r="S541" t="s">
        <v>1219</v>
      </c>
      <c r="T541" t="s">
        <v>872</v>
      </c>
      <c r="U541" t="s">
        <v>873</v>
      </c>
      <c r="V541" t="s">
        <v>1604</v>
      </c>
      <c r="W541" t="s">
        <v>875</v>
      </c>
      <c r="X541" t="s">
        <v>16</v>
      </c>
    </row>
    <row r="542" spans="1:24" x14ac:dyDescent="0.25">
      <c r="A542" t="s">
        <v>233</v>
      </c>
      <c r="B542" t="s">
        <v>1476</v>
      </c>
      <c r="C542" t="s">
        <v>531</v>
      </c>
      <c r="D542" t="s">
        <v>501</v>
      </c>
      <c r="E542" t="s">
        <v>501</v>
      </c>
      <c r="F542">
        <v>79876</v>
      </c>
      <c r="G542" t="s">
        <v>507</v>
      </c>
      <c r="I542" t="s">
        <v>1227</v>
      </c>
      <c r="J542">
        <v>3</v>
      </c>
      <c r="K542">
        <v>0</v>
      </c>
      <c r="L542">
        <v>-16777216</v>
      </c>
      <c r="M542" t="s">
        <v>878</v>
      </c>
      <c r="N542" t="s">
        <v>878</v>
      </c>
      <c r="O542" t="s">
        <v>134</v>
      </c>
      <c r="P542" t="s">
        <v>12</v>
      </c>
      <c r="Q542" t="s">
        <v>134</v>
      </c>
      <c r="S542" t="s">
        <v>1219</v>
      </c>
      <c r="T542" t="s">
        <v>872</v>
      </c>
      <c r="U542" t="s">
        <v>873</v>
      </c>
      <c r="V542" t="s">
        <v>1604</v>
      </c>
      <c r="W542" t="s">
        <v>875</v>
      </c>
      <c r="X542" t="s">
        <v>16</v>
      </c>
    </row>
    <row r="543" spans="1:24" x14ac:dyDescent="0.25">
      <c r="A543" t="s">
        <v>322</v>
      </c>
      <c r="B543" t="s">
        <v>1477</v>
      </c>
      <c r="C543" t="s">
        <v>531</v>
      </c>
      <c r="D543" t="s">
        <v>500</v>
      </c>
      <c r="E543" t="s">
        <v>503</v>
      </c>
      <c r="F543">
        <v>79876</v>
      </c>
      <c r="G543" t="s">
        <v>507</v>
      </c>
      <c r="I543" t="s">
        <v>1478</v>
      </c>
      <c r="J543">
        <v>3</v>
      </c>
      <c r="K543">
        <v>1</v>
      </c>
      <c r="L543">
        <v>-16777216</v>
      </c>
      <c r="M543" t="s">
        <v>878</v>
      </c>
      <c r="N543" t="s">
        <v>878</v>
      </c>
      <c r="O543" t="s">
        <v>134</v>
      </c>
      <c r="P543" t="s">
        <v>12</v>
      </c>
      <c r="Q543" t="s">
        <v>134</v>
      </c>
      <c r="S543" t="s">
        <v>1219</v>
      </c>
      <c r="T543" t="s">
        <v>872</v>
      </c>
      <c r="U543" t="s">
        <v>873</v>
      </c>
      <c r="V543" t="s">
        <v>1604</v>
      </c>
      <c r="W543" t="s">
        <v>875</v>
      </c>
      <c r="X543" t="s">
        <v>16</v>
      </c>
    </row>
    <row r="544" spans="1:24" x14ac:dyDescent="0.25">
      <c r="A544" t="s">
        <v>371</v>
      </c>
      <c r="B544" t="s">
        <v>1479</v>
      </c>
      <c r="C544" t="s">
        <v>516</v>
      </c>
      <c r="D544" t="s">
        <v>500</v>
      </c>
      <c r="E544" t="s">
        <v>503</v>
      </c>
      <c r="F544" t="s">
        <v>516</v>
      </c>
      <c r="G544" t="s">
        <v>514</v>
      </c>
      <c r="I544" t="s">
        <v>1375</v>
      </c>
      <c r="J544">
        <v>3</v>
      </c>
      <c r="K544">
        <v>0</v>
      </c>
      <c r="L544">
        <v>-16777216</v>
      </c>
      <c r="M544" t="s">
        <v>878</v>
      </c>
      <c r="N544" t="s">
        <v>878</v>
      </c>
      <c r="O544" t="s">
        <v>134</v>
      </c>
      <c r="P544" t="s">
        <v>12</v>
      </c>
      <c r="Q544" t="s">
        <v>134</v>
      </c>
      <c r="S544" t="s">
        <v>1219</v>
      </c>
      <c r="T544" t="s">
        <v>872</v>
      </c>
      <c r="U544" t="s">
        <v>873</v>
      </c>
      <c r="V544" t="s">
        <v>1604</v>
      </c>
      <c r="W544" t="s">
        <v>875</v>
      </c>
      <c r="X544" t="s">
        <v>16</v>
      </c>
    </row>
    <row r="545" spans="1:24" x14ac:dyDescent="0.25">
      <c r="A545" t="s">
        <v>241</v>
      </c>
      <c r="B545" t="s">
        <v>1480</v>
      </c>
      <c r="C545" t="s">
        <v>1229</v>
      </c>
      <c r="D545" t="s">
        <v>501</v>
      </c>
      <c r="E545" t="s">
        <v>501</v>
      </c>
      <c r="F545">
        <v>60203</v>
      </c>
      <c r="G545" t="s">
        <v>507</v>
      </c>
      <c r="I545" t="s">
        <v>1230</v>
      </c>
      <c r="J545">
        <v>3</v>
      </c>
      <c r="K545">
        <v>0</v>
      </c>
      <c r="L545">
        <v>-16777216</v>
      </c>
      <c r="M545" t="s">
        <v>878</v>
      </c>
      <c r="N545" t="s">
        <v>878</v>
      </c>
      <c r="O545" t="s">
        <v>134</v>
      </c>
      <c r="P545" t="s">
        <v>12</v>
      </c>
      <c r="Q545" t="s">
        <v>134</v>
      </c>
      <c r="S545" t="s">
        <v>1219</v>
      </c>
      <c r="T545" t="s">
        <v>872</v>
      </c>
      <c r="U545" t="s">
        <v>873</v>
      </c>
      <c r="V545" t="s">
        <v>1604</v>
      </c>
      <c r="W545" t="s">
        <v>875</v>
      </c>
      <c r="X545" t="s">
        <v>16</v>
      </c>
    </row>
    <row r="546" spans="1:24" x14ac:dyDescent="0.25">
      <c r="A546" t="s">
        <v>242</v>
      </c>
      <c r="B546" t="s">
        <v>1481</v>
      </c>
      <c r="C546" t="s">
        <v>1232</v>
      </c>
      <c r="D546" t="s">
        <v>501</v>
      </c>
      <c r="E546" t="s">
        <v>501</v>
      </c>
      <c r="F546">
        <v>60202</v>
      </c>
      <c r="G546" t="s">
        <v>507</v>
      </c>
      <c r="I546" t="s">
        <v>1233</v>
      </c>
      <c r="J546">
        <v>3</v>
      </c>
      <c r="K546">
        <v>0</v>
      </c>
      <c r="L546">
        <v>-16777216</v>
      </c>
      <c r="M546" t="s">
        <v>878</v>
      </c>
      <c r="N546" t="s">
        <v>878</v>
      </c>
      <c r="O546" t="s">
        <v>134</v>
      </c>
      <c r="P546" t="s">
        <v>12</v>
      </c>
      <c r="Q546" t="s">
        <v>134</v>
      </c>
      <c r="S546" t="s">
        <v>1219</v>
      </c>
      <c r="T546" t="s">
        <v>872</v>
      </c>
      <c r="U546" t="s">
        <v>873</v>
      </c>
      <c r="V546" t="s">
        <v>1604</v>
      </c>
      <c r="W546" t="s">
        <v>875</v>
      </c>
      <c r="X546" t="s">
        <v>16</v>
      </c>
    </row>
    <row r="547" spans="1:24" x14ac:dyDescent="0.25">
      <c r="A547" t="s">
        <v>1482</v>
      </c>
      <c r="B547" t="s">
        <v>1483</v>
      </c>
      <c r="C547" t="s">
        <v>1484</v>
      </c>
      <c r="D547" t="s">
        <v>889</v>
      </c>
      <c r="E547" t="s">
        <v>48</v>
      </c>
      <c r="F547">
        <v>11582</v>
      </c>
      <c r="G547" t="s">
        <v>577</v>
      </c>
      <c r="I547" t="s">
        <v>1485</v>
      </c>
      <c r="J547">
        <v>3</v>
      </c>
      <c r="K547">
        <v>0</v>
      </c>
      <c r="L547">
        <v>-16777216</v>
      </c>
      <c r="M547" t="s">
        <v>878</v>
      </c>
      <c r="N547" t="s">
        <v>878</v>
      </c>
      <c r="O547" t="s">
        <v>134</v>
      </c>
      <c r="P547" t="s">
        <v>12</v>
      </c>
      <c r="Q547" t="s">
        <v>134</v>
      </c>
      <c r="S547" t="s">
        <v>1219</v>
      </c>
      <c r="T547" t="s">
        <v>872</v>
      </c>
      <c r="U547" t="s">
        <v>873</v>
      </c>
      <c r="V547" t="s">
        <v>1604</v>
      </c>
      <c r="W547" t="s">
        <v>875</v>
      </c>
      <c r="X547" t="s">
        <v>16</v>
      </c>
    </row>
    <row r="548" spans="1:24" x14ac:dyDescent="0.25">
      <c r="A548" t="s">
        <v>244</v>
      </c>
      <c r="B548" t="s">
        <v>881</v>
      </c>
      <c r="C548" t="s">
        <v>882</v>
      </c>
      <c r="D548" t="s">
        <v>244</v>
      </c>
      <c r="E548" t="s">
        <v>244</v>
      </c>
      <c r="F548" t="s">
        <v>260</v>
      </c>
      <c r="G548" t="s">
        <v>514</v>
      </c>
      <c r="I548" t="s">
        <v>883</v>
      </c>
      <c r="J548">
        <v>3</v>
      </c>
      <c r="K548">
        <v>0</v>
      </c>
      <c r="L548">
        <v>-16777216</v>
      </c>
      <c r="M548" t="s">
        <v>878</v>
      </c>
      <c r="N548" t="s">
        <v>878</v>
      </c>
      <c r="O548" t="s">
        <v>134</v>
      </c>
      <c r="P548" t="s">
        <v>12</v>
      </c>
      <c r="Q548" t="s">
        <v>134</v>
      </c>
      <c r="S548" t="s">
        <v>1219</v>
      </c>
      <c r="T548" t="s">
        <v>872</v>
      </c>
      <c r="U548" t="s">
        <v>873</v>
      </c>
      <c r="V548" t="s">
        <v>1604</v>
      </c>
      <c r="W548" t="s">
        <v>875</v>
      </c>
      <c r="X548" t="s">
        <v>16</v>
      </c>
    </row>
    <row r="549" spans="1:24" x14ac:dyDescent="0.25">
      <c r="A549" t="s">
        <v>1486</v>
      </c>
      <c r="B549" t="s">
        <v>1487</v>
      </c>
      <c r="C549" t="s">
        <v>1167</v>
      </c>
      <c r="D549" t="s">
        <v>244</v>
      </c>
      <c r="E549" t="s">
        <v>244</v>
      </c>
      <c r="F549" t="s">
        <v>536</v>
      </c>
      <c r="G549" t="s">
        <v>514</v>
      </c>
      <c r="I549" t="s">
        <v>1350</v>
      </c>
      <c r="J549">
        <v>3</v>
      </c>
      <c r="K549">
        <v>0</v>
      </c>
      <c r="L549">
        <v>-16777216</v>
      </c>
      <c r="M549" t="s">
        <v>878</v>
      </c>
      <c r="N549" t="s">
        <v>878</v>
      </c>
      <c r="O549" t="s">
        <v>134</v>
      </c>
      <c r="P549" t="s">
        <v>12</v>
      </c>
      <c r="Q549" t="s">
        <v>134</v>
      </c>
      <c r="S549" t="s">
        <v>1219</v>
      </c>
      <c r="T549" t="s">
        <v>872</v>
      </c>
      <c r="U549" t="s">
        <v>873</v>
      </c>
      <c r="V549" t="s">
        <v>1604</v>
      </c>
      <c r="W549" t="s">
        <v>875</v>
      </c>
      <c r="X549" t="s">
        <v>16</v>
      </c>
    </row>
    <row r="550" spans="1:24" x14ac:dyDescent="0.25">
      <c r="A550" t="s">
        <v>262</v>
      </c>
      <c r="B550" t="s">
        <v>876</v>
      </c>
      <c r="C550" t="s">
        <v>596</v>
      </c>
      <c r="D550" t="s">
        <v>867</v>
      </c>
      <c r="E550" t="s">
        <v>375</v>
      </c>
      <c r="F550" t="s">
        <v>596</v>
      </c>
      <c r="G550" t="s">
        <v>514</v>
      </c>
      <c r="H550" t="s">
        <v>633</v>
      </c>
      <c r="I550" t="s">
        <v>877</v>
      </c>
      <c r="J550">
        <v>3</v>
      </c>
      <c r="K550">
        <v>0</v>
      </c>
      <c r="L550">
        <v>-16777216</v>
      </c>
      <c r="M550" t="s">
        <v>878</v>
      </c>
      <c r="N550" t="s">
        <v>878</v>
      </c>
      <c r="O550" t="s">
        <v>134</v>
      </c>
      <c r="P550" t="s">
        <v>12</v>
      </c>
      <c r="Q550" t="s">
        <v>134</v>
      </c>
      <c r="S550" t="s">
        <v>1219</v>
      </c>
      <c r="T550" t="s">
        <v>872</v>
      </c>
      <c r="U550" t="s">
        <v>873</v>
      </c>
      <c r="V550" t="s">
        <v>1604</v>
      </c>
      <c r="W550" t="s">
        <v>875</v>
      </c>
      <c r="X550" t="s">
        <v>16</v>
      </c>
    </row>
    <row r="551" spans="1:24" x14ac:dyDescent="0.25">
      <c r="A551" t="s">
        <v>270</v>
      </c>
      <c r="B551" t="s">
        <v>879</v>
      </c>
      <c r="C551" t="s">
        <v>879</v>
      </c>
      <c r="D551" t="s">
        <v>270</v>
      </c>
      <c r="E551" t="s">
        <v>270</v>
      </c>
      <c r="F551" t="s">
        <v>515</v>
      </c>
      <c r="G551" t="s">
        <v>514</v>
      </c>
      <c r="I551" t="s">
        <v>880</v>
      </c>
      <c r="J551">
        <v>3</v>
      </c>
      <c r="K551">
        <v>0</v>
      </c>
      <c r="L551">
        <v>-16777216</v>
      </c>
      <c r="M551" t="s">
        <v>878</v>
      </c>
      <c r="N551" t="s">
        <v>878</v>
      </c>
      <c r="O551" t="s">
        <v>134</v>
      </c>
      <c r="P551" t="s">
        <v>12</v>
      </c>
      <c r="Q551" t="s">
        <v>134</v>
      </c>
      <c r="S551" t="s">
        <v>1219</v>
      </c>
      <c r="T551" t="s">
        <v>872</v>
      </c>
      <c r="U551" t="s">
        <v>873</v>
      </c>
      <c r="V551" t="s">
        <v>1604</v>
      </c>
      <c r="W551" t="s">
        <v>875</v>
      </c>
      <c r="X551" t="s">
        <v>16</v>
      </c>
    </row>
    <row r="552" spans="1:24" x14ac:dyDescent="0.25">
      <c r="A552" t="s">
        <v>1488</v>
      </c>
      <c r="B552" t="s">
        <v>1489</v>
      </c>
      <c r="C552" t="s">
        <v>1123</v>
      </c>
      <c r="D552" t="s">
        <v>270</v>
      </c>
      <c r="E552" t="s">
        <v>270</v>
      </c>
      <c r="F552" t="s">
        <v>1124</v>
      </c>
      <c r="G552" t="s">
        <v>514</v>
      </c>
      <c r="I552" t="s">
        <v>1490</v>
      </c>
      <c r="J552">
        <v>3</v>
      </c>
      <c r="K552">
        <v>0</v>
      </c>
      <c r="L552">
        <v>-16777216</v>
      </c>
      <c r="M552" t="s">
        <v>878</v>
      </c>
      <c r="N552" t="s">
        <v>878</v>
      </c>
      <c r="O552" t="s">
        <v>134</v>
      </c>
      <c r="P552" t="s">
        <v>12</v>
      </c>
      <c r="Q552" t="s">
        <v>134</v>
      </c>
      <c r="S552" t="s">
        <v>1219</v>
      </c>
      <c r="T552" t="s">
        <v>872</v>
      </c>
      <c r="U552" t="s">
        <v>873</v>
      </c>
      <c r="V552" t="s">
        <v>1604</v>
      </c>
      <c r="W552" t="s">
        <v>875</v>
      </c>
      <c r="X552" t="s">
        <v>16</v>
      </c>
    </row>
    <row r="553" spans="1:24" x14ac:dyDescent="0.25">
      <c r="A553" t="s">
        <v>1491</v>
      </c>
      <c r="B553" t="s">
        <v>1492</v>
      </c>
      <c r="C553" t="s">
        <v>879</v>
      </c>
      <c r="D553" t="s">
        <v>270</v>
      </c>
      <c r="E553" t="s">
        <v>270</v>
      </c>
      <c r="F553" t="s">
        <v>515</v>
      </c>
      <c r="G553" t="s">
        <v>514</v>
      </c>
      <c r="I553" t="s">
        <v>1493</v>
      </c>
      <c r="J553">
        <v>3</v>
      </c>
      <c r="K553">
        <v>0</v>
      </c>
      <c r="L553">
        <v>-16777216</v>
      </c>
      <c r="M553" t="s">
        <v>878</v>
      </c>
      <c r="N553" t="s">
        <v>878</v>
      </c>
      <c r="O553" t="s">
        <v>134</v>
      </c>
      <c r="P553" t="s">
        <v>12</v>
      </c>
      <c r="Q553" t="s">
        <v>134</v>
      </c>
      <c r="S553" t="s">
        <v>1219</v>
      </c>
      <c r="T553" t="s">
        <v>872</v>
      </c>
      <c r="U553" t="s">
        <v>873</v>
      </c>
      <c r="V553" t="s">
        <v>1604</v>
      </c>
      <c r="W553" t="s">
        <v>875</v>
      </c>
      <c r="X553" t="s">
        <v>16</v>
      </c>
    </row>
    <row r="554" spans="1:24" x14ac:dyDescent="0.25">
      <c r="A554" t="s">
        <v>289</v>
      </c>
      <c r="B554" t="s">
        <v>1494</v>
      </c>
      <c r="C554" t="s">
        <v>1241</v>
      </c>
      <c r="D554" t="s">
        <v>501</v>
      </c>
      <c r="E554" t="s">
        <v>501</v>
      </c>
      <c r="F554">
        <v>58243</v>
      </c>
      <c r="G554" t="s">
        <v>507</v>
      </c>
      <c r="I554" t="s">
        <v>1242</v>
      </c>
      <c r="J554">
        <v>3</v>
      </c>
      <c r="K554">
        <v>0</v>
      </c>
      <c r="L554">
        <v>-16777216</v>
      </c>
      <c r="M554" t="s">
        <v>878</v>
      </c>
      <c r="N554" t="s">
        <v>878</v>
      </c>
      <c r="O554" t="s">
        <v>134</v>
      </c>
      <c r="P554" t="s">
        <v>12</v>
      </c>
      <c r="Q554" t="s">
        <v>134</v>
      </c>
      <c r="S554" t="s">
        <v>1219</v>
      </c>
      <c r="T554" t="s">
        <v>872</v>
      </c>
      <c r="U554" t="s">
        <v>873</v>
      </c>
      <c r="V554" t="s">
        <v>1604</v>
      </c>
      <c r="W554" t="s">
        <v>875</v>
      </c>
      <c r="X554" t="s">
        <v>16</v>
      </c>
    </row>
    <row r="555" spans="1:24" x14ac:dyDescent="0.25">
      <c r="A555" t="s">
        <v>290</v>
      </c>
      <c r="B555" t="s">
        <v>1495</v>
      </c>
      <c r="C555" t="s">
        <v>1243</v>
      </c>
      <c r="D555" t="s">
        <v>501</v>
      </c>
      <c r="E555" t="s">
        <v>501</v>
      </c>
      <c r="F555">
        <v>58242</v>
      </c>
      <c r="G555" t="s">
        <v>507</v>
      </c>
      <c r="I555" t="s">
        <v>1244</v>
      </c>
      <c r="J555">
        <v>3</v>
      </c>
      <c r="K555">
        <v>0</v>
      </c>
      <c r="L555">
        <v>-16777216</v>
      </c>
      <c r="M555" t="s">
        <v>878</v>
      </c>
      <c r="N555" t="s">
        <v>878</v>
      </c>
      <c r="O555" t="s">
        <v>134</v>
      </c>
      <c r="P555" t="s">
        <v>12</v>
      </c>
      <c r="Q555" t="s">
        <v>134</v>
      </c>
      <c r="S555" t="s">
        <v>1219</v>
      </c>
      <c r="T555" t="s">
        <v>872</v>
      </c>
      <c r="U555" t="s">
        <v>873</v>
      </c>
      <c r="V555" t="s">
        <v>1604</v>
      </c>
      <c r="W555" t="s">
        <v>875</v>
      </c>
      <c r="X555" t="s">
        <v>16</v>
      </c>
    </row>
    <row r="556" spans="1:24" x14ac:dyDescent="0.25">
      <c r="A556" t="s">
        <v>351</v>
      </c>
      <c r="B556" t="s">
        <v>1377</v>
      </c>
      <c r="C556" t="s">
        <v>1245</v>
      </c>
      <c r="D556" t="s">
        <v>501</v>
      </c>
      <c r="E556" t="s">
        <v>501</v>
      </c>
      <c r="F556">
        <v>62045</v>
      </c>
      <c r="G556" t="s">
        <v>507</v>
      </c>
      <c r="I556" t="s">
        <v>1246</v>
      </c>
      <c r="J556">
        <v>3</v>
      </c>
      <c r="K556">
        <v>0</v>
      </c>
      <c r="L556">
        <v>-16777216</v>
      </c>
      <c r="M556" t="s">
        <v>878</v>
      </c>
      <c r="N556" t="s">
        <v>878</v>
      </c>
      <c r="O556" t="s">
        <v>134</v>
      </c>
      <c r="P556" t="s">
        <v>12</v>
      </c>
      <c r="Q556" t="s">
        <v>134</v>
      </c>
      <c r="S556" t="s">
        <v>1219</v>
      </c>
      <c r="T556" t="s">
        <v>872</v>
      </c>
      <c r="U556" t="s">
        <v>873</v>
      </c>
      <c r="V556" t="s">
        <v>1604</v>
      </c>
      <c r="W556" t="s">
        <v>875</v>
      </c>
      <c r="X556" t="s">
        <v>16</v>
      </c>
    </row>
    <row r="557" spans="1:24" x14ac:dyDescent="0.25">
      <c r="A557" t="s">
        <v>1608</v>
      </c>
      <c r="B557" t="s">
        <v>1609</v>
      </c>
      <c r="C557" t="s">
        <v>1245</v>
      </c>
      <c r="D557" t="s">
        <v>500</v>
      </c>
      <c r="E557" t="s">
        <v>503</v>
      </c>
      <c r="F557">
        <v>62045</v>
      </c>
      <c r="G557" t="s">
        <v>507</v>
      </c>
      <c r="I557" t="s">
        <v>1246</v>
      </c>
      <c r="J557">
        <v>3</v>
      </c>
      <c r="K557">
        <v>1</v>
      </c>
      <c r="L557">
        <v>-16777216</v>
      </c>
      <c r="M557" t="s">
        <v>878</v>
      </c>
      <c r="N557" t="s">
        <v>878</v>
      </c>
      <c r="O557" t="s">
        <v>134</v>
      </c>
      <c r="P557" t="s">
        <v>12</v>
      </c>
      <c r="Q557" t="s">
        <v>134</v>
      </c>
      <c r="S557" t="s">
        <v>1219</v>
      </c>
      <c r="T557" t="s">
        <v>872</v>
      </c>
      <c r="U557" t="s">
        <v>873</v>
      </c>
      <c r="V557" t="s">
        <v>1604</v>
      </c>
      <c r="W557" t="s">
        <v>875</v>
      </c>
      <c r="X557" t="s">
        <v>16</v>
      </c>
    </row>
    <row r="558" spans="1:24" x14ac:dyDescent="0.25">
      <c r="A558" t="s">
        <v>352</v>
      </c>
      <c r="B558" t="s">
        <v>1499</v>
      </c>
      <c r="C558" t="s">
        <v>1247</v>
      </c>
      <c r="D558" t="s">
        <v>501</v>
      </c>
      <c r="E558" t="s">
        <v>501</v>
      </c>
      <c r="F558">
        <v>50878</v>
      </c>
      <c r="G558" t="s">
        <v>507</v>
      </c>
      <c r="I558" t="s">
        <v>1248</v>
      </c>
      <c r="J558">
        <v>3</v>
      </c>
      <c r="K558">
        <v>0</v>
      </c>
      <c r="L558">
        <v>-16777216</v>
      </c>
      <c r="M558" t="s">
        <v>878</v>
      </c>
      <c r="N558" t="s">
        <v>878</v>
      </c>
      <c r="O558" t="s">
        <v>134</v>
      </c>
      <c r="P558" t="s">
        <v>12</v>
      </c>
      <c r="Q558" t="s">
        <v>134</v>
      </c>
      <c r="S558" t="s">
        <v>1219</v>
      </c>
      <c r="T558" t="s">
        <v>872</v>
      </c>
      <c r="U558" t="s">
        <v>873</v>
      </c>
      <c r="V558" t="s">
        <v>1604</v>
      </c>
      <c r="W558" t="s">
        <v>875</v>
      </c>
      <c r="X558" t="s">
        <v>16</v>
      </c>
    </row>
    <row r="559" spans="1:24" x14ac:dyDescent="0.25">
      <c r="A559" t="s">
        <v>354</v>
      </c>
      <c r="B559" t="s">
        <v>1500</v>
      </c>
      <c r="C559" t="s">
        <v>1249</v>
      </c>
      <c r="D559" t="s">
        <v>501</v>
      </c>
      <c r="E559" t="s">
        <v>501</v>
      </c>
      <c r="F559">
        <v>50875</v>
      </c>
      <c r="G559" t="s">
        <v>507</v>
      </c>
      <c r="I559" t="s">
        <v>1250</v>
      </c>
      <c r="J559">
        <v>3</v>
      </c>
      <c r="K559">
        <v>0</v>
      </c>
      <c r="L559">
        <v>-16777216</v>
      </c>
      <c r="M559" t="s">
        <v>878</v>
      </c>
      <c r="N559" t="s">
        <v>878</v>
      </c>
      <c r="O559" t="s">
        <v>134</v>
      </c>
      <c r="P559" t="s">
        <v>12</v>
      </c>
      <c r="Q559" t="s">
        <v>134</v>
      </c>
      <c r="S559" t="s">
        <v>1219</v>
      </c>
      <c r="T559" t="s">
        <v>872</v>
      </c>
      <c r="U559" t="s">
        <v>873</v>
      </c>
      <c r="V559" t="s">
        <v>1604</v>
      </c>
      <c r="W559" t="s">
        <v>875</v>
      </c>
      <c r="X559" t="s">
        <v>16</v>
      </c>
    </row>
    <row r="560" spans="1:24" x14ac:dyDescent="0.25">
      <c r="A560" t="s">
        <v>372</v>
      </c>
      <c r="B560" t="s">
        <v>1610</v>
      </c>
      <c r="C560" t="s">
        <v>516</v>
      </c>
      <c r="D560" t="s">
        <v>500</v>
      </c>
      <c r="E560" t="s">
        <v>503</v>
      </c>
      <c r="F560" t="s">
        <v>516</v>
      </c>
      <c r="G560" t="s">
        <v>514</v>
      </c>
      <c r="I560" t="s">
        <v>1252</v>
      </c>
      <c r="J560">
        <v>3</v>
      </c>
      <c r="K560">
        <v>0</v>
      </c>
      <c r="L560">
        <v>-16777216</v>
      </c>
      <c r="M560" t="s">
        <v>878</v>
      </c>
      <c r="N560" t="s">
        <v>878</v>
      </c>
      <c r="O560" t="s">
        <v>134</v>
      </c>
      <c r="P560" t="s">
        <v>12</v>
      </c>
      <c r="Q560" t="s">
        <v>134</v>
      </c>
      <c r="S560" t="s">
        <v>1219</v>
      </c>
      <c r="T560" t="s">
        <v>872</v>
      </c>
      <c r="U560" t="s">
        <v>873</v>
      </c>
      <c r="V560" t="s">
        <v>1604</v>
      </c>
      <c r="W560" t="s">
        <v>875</v>
      </c>
      <c r="X560" t="s">
        <v>16</v>
      </c>
    </row>
    <row r="561" spans="1:24" x14ac:dyDescent="0.25">
      <c r="A561" t="s">
        <v>268</v>
      </c>
      <c r="B561" t="s">
        <v>1592</v>
      </c>
      <c r="C561" t="s">
        <v>1258</v>
      </c>
      <c r="D561" t="s">
        <v>501</v>
      </c>
      <c r="E561" t="s">
        <v>501</v>
      </c>
      <c r="F561">
        <v>12515</v>
      </c>
      <c r="G561" t="s">
        <v>507</v>
      </c>
      <c r="I561" t="s">
        <v>1259</v>
      </c>
      <c r="J561">
        <v>3</v>
      </c>
      <c r="K561">
        <v>0</v>
      </c>
      <c r="L561">
        <v>-16777216</v>
      </c>
      <c r="M561" t="s">
        <v>878</v>
      </c>
      <c r="N561" t="s">
        <v>878</v>
      </c>
      <c r="O561" t="s">
        <v>134</v>
      </c>
      <c r="P561" t="s">
        <v>12</v>
      </c>
      <c r="Q561" t="s">
        <v>134</v>
      </c>
      <c r="S561" t="s">
        <v>1219</v>
      </c>
      <c r="T561" t="s">
        <v>872</v>
      </c>
      <c r="U561" t="s">
        <v>873</v>
      </c>
      <c r="V561" t="s">
        <v>1604</v>
      </c>
      <c r="W561" t="s">
        <v>875</v>
      </c>
      <c r="X561" t="s">
        <v>16</v>
      </c>
    </row>
    <row r="562" spans="1:24" x14ac:dyDescent="0.25">
      <c r="A562" t="s">
        <v>269</v>
      </c>
      <c r="B562" t="s">
        <v>1593</v>
      </c>
      <c r="C562" t="s">
        <v>1260</v>
      </c>
      <c r="D562" t="s">
        <v>501</v>
      </c>
      <c r="E562" t="s">
        <v>501</v>
      </c>
      <c r="F562">
        <v>12514</v>
      </c>
      <c r="G562" t="s">
        <v>507</v>
      </c>
      <c r="I562" t="s">
        <v>1261</v>
      </c>
      <c r="J562">
        <v>3</v>
      </c>
      <c r="K562">
        <v>0</v>
      </c>
      <c r="L562">
        <v>-16777216</v>
      </c>
      <c r="M562" t="s">
        <v>878</v>
      </c>
      <c r="N562" t="s">
        <v>878</v>
      </c>
      <c r="O562" t="s">
        <v>134</v>
      </c>
      <c r="P562" t="s">
        <v>12</v>
      </c>
      <c r="Q562" t="s">
        <v>134</v>
      </c>
      <c r="S562" t="s">
        <v>1219</v>
      </c>
      <c r="T562" t="s">
        <v>872</v>
      </c>
      <c r="U562" t="s">
        <v>873</v>
      </c>
      <c r="V562" t="s">
        <v>1604</v>
      </c>
      <c r="W562" t="s">
        <v>875</v>
      </c>
      <c r="X562" t="s">
        <v>16</v>
      </c>
    </row>
    <row r="563" spans="1:24" x14ac:dyDescent="0.25">
      <c r="A563" t="s">
        <v>375</v>
      </c>
      <c r="B563" t="s">
        <v>884</v>
      </c>
      <c r="C563" t="s">
        <v>885</v>
      </c>
      <c r="D563" t="s">
        <v>375</v>
      </c>
      <c r="E563" t="s">
        <v>375</v>
      </c>
      <c r="F563" t="s">
        <v>426</v>
      </c>
      <c r="G563" t="s">
        <v>514</v>
      </c>
      <c r="I563" t="s">
        <v>886</v>
      </c>
      <c r="J563">
        <v>3</v>
      </c>
      <c r="K563">
        <v>0</v>
      </c>
      <c r="L563">
        <v>-16777216</v>
      </c>
      <c r="M563" t="s">
        <v>878</v>
      </c>
      <c r="N563" t="s">
        <v>878</v>
      </c>
      <c r="O563" t="s">
        <v>134</v>
      </c>
      <c r="P563" t="s">
        <v>12</v>
      </c>
      <c r="Q563" t="s">
        <v>134</v>
      </c>
      <c r="S563" t="s">
        <v>1219</v>
      </c>
      <c r="T563" t="s">
        <v>872</v>
      </c>
      <c r="U563" t="s">
        <v>873</v>
      </c>
      <c r="V563" t="s">
        <v>1604</v>
      </c>
      <c r="W563" t="s">
        <v>875</v>
      </c>
      <c r="X563" t="s">
        <v>16</v>
      </c>
    </row>
    <row r="564" spans="1:24" x14ac:dyDescent="0.25">
      <c r="A564" t="s">
        <v>377</v>
      </c>
      <c r="B564" t="s">
        <v>884</v>
      </c>
      <c r="C564" t="s">
        <v>885</v>
      </c>
      <c r="D564" t="s">
        <v>375</v>
      </c>
      <c r="E564" t="s">
        <v>375</v>
      </c>
      <c r="F564" t="s">
        <v>426</v>
      </c>
      <c r="G564" t="s">
        <v>514</v>
      </c>
      <c r="I564" t="s">
        <v>886</v>
      </c>
      <c r="J564">
        <v>3</v>
      </c>
      <c r="K564">
        <v>0</v>
      </c>
      <c r="L564">
        <v>-16777216</v>
      </c>
      <c r="M564" t="s">
        <v>878</v>
      </c>
      <c r="N564" t="s">
        <v>878</v>
      </c>
      <c r="O564" t="s">
        <v>134</v>
      </c>
      <c r="P564" t="s">
        <v>12</v>
      </c>
      <c r="Q564" t="s">
        <v>134</v>
      </c>
      <c r="S564" t="s">
        <v>1219</v>
      </c>
      <c r="T564" t="s">
        <v>872</v>
      </c>
      <c r="U564" t="s">
        <v>873</v>
      </c>
      <c r="V564" t="s">
        <v>1604</v>
      </c>
      <c r="W564" t="s">
        <v>875</v>
      </c>
      <c r="X564" t="s">
        <v>16</v>
      </c>
    </row>
    <row r="565" spans="1:24" x14ac:dyDescent="0.25">
      <c r="A565" t="s">
        <v>1131</v>
      </c>
      <c r="B565" t="s">
        <v>1132</v>
      </c>
      <c r="C565" t="s">
        <v>885</v>
      </c>
      <c r="D565" t="s">
        <v>375</v>
      </c>
      <c r="E565" t="s">
        <v>375</v>
      </c>
      <c r="F565" t="s">
        <v>426</v>
      </c>
      <c r="G565" t="s">
        <v>514</v>
      </c>
      <c r="I565" t="s">
        <v>1133</v>
      </c>
      <c r="J565">
        <v>5</v>
      </c>
      <c r="K565">
        <v>0</v>
      </c>
      <c r="L565">
        <v>-16777216</v>
      </c>
      <c r="M565" t="s">
        <v>878</v>
      </c>
      <c r="N565" t="s">
        <v>878</v>
      </c>
      <c r="O565" t="s">
        <v>134</v>
      </c>
      <c r="P565" t="s">
        <v>12</v>
      </c>
      <c r="Q565" t="s">
        <v>134</v>
      </c>
      <c r="S565" t="s">
        <v>1219</v>
      </c>
      <c r="T565" t="s">
        <v>872</v>
      </c>
      <c r="U565" t="s">
        <v>873</v>
      </c>
      <c r="V565" t="s">
        <v>1604</v>
      </c>
      <c r="W565" t="s">
        <v>875</v>
      </c>
      <c r="X565" t="s">
        <v>16</v>
      </c>
    </row>
    <row r="566" spans="1:24" x14ac:dyDescent="0.25">
      <c r="A566" t="s">
        <v>1515</v>
      </c>
      <c r="B566" t="s">
        <v>1516</v>
      </c>
      <c r="C566" t="s">
        <v>1173</v>
      </c>
      <c r="D566" t="s">
        <v>375</v>
      </c>
      <c r="E566" t="s">
        <v>375</v>
      </c>
      <c r="F566" t="s">
        <v>538</v>
      </c>
      <c r="G566" t="s">
        <v>514</v>
      </c>
      <c r="I566" t="s">
        <v>1174</v>
      </c>
      <c r="J566">
        <v>3</v>
      </c>
      <c r="K566">
        <v>0</v>
      </c>
      <c r="L566">
        <v>-16777216</v>
      </c>
      <c r="M566" t="s">
        <v>878</v>
      </c>
      <c r="N566" t="s">
        <v>878</v>
      </c>
      <c r="O566" t="s">
        <v>134</v>
      </c>
      <c r="P566" t="s">
        <v>12</v>
      </c>
      <c r="Q566" t="s">
        <v>134</v>
      </c>
      <c r="S566" t="s">
        <v>1219</v>
      </c>
      <c r="T566" t="s">
        <v>872</v>
      </c>
      <c r="U566" t="s">
        <v>873</v>
      </c>
      <c r="V566" t="s">
        <v>1604</v>
      </c>
      <c r="W566" t="s">
        <v>875</v>
      </c>
      <c r="X566" t="s">
        <v>16</v>
      </c>
    </row>
    <row r="567" spans="1:24" x14ac:dyDescent="0.25">
      <c r="A567" t="s">
        <v>326</v>
      </c>
      <c r="B567" t="s">
        <v>1517</v>
      </c>
      <c r="C567" t="s">
        <v>885</v>
      </c>
      <c r="D567" t="s">
        <v>375</v>
      </c>
      <c r="E567" t="s">
        <v>375</v>
      </c>
      <c r="F567" t="s">
        <v>426</v>
      </c>
      <c r="G567" t="s">
        <v>514</v>
      </c>
      <c r="I567" t="s">
        <v>1135</v>
      </c>
      <c r="J567">
        <v>3</v>
      </c>
      <c r="K567">
        <v>1</v>
      </c>
      <c r="L567">
        <v>-16777216</v>
      </c>
      <c r="M567" t="s">
        <v>878</v>
      </c>
      <c r="N567" t="s">
        <v>878</v>
      </c>
      <c r="O567" t="s">
        <v>134</v>
      </c>
      <c r="P567" t="s">
        <v>12</v>
      </c>
      <c r="Q567" t="s">
        <v>134</v>
      </c>
      <c r="S567" t="s">
        <v>1219</v>
      </c>
      <c r="T567" t="s">
        <v>872</v>
      </c>
      <c r="U567" t="s">
        <v>873</v>
      </c>
      <c r="V567" t="s">
        <v>1604</v>
      </c>
      <c r="W567" t="s">
        <v>875</v>
      </c>
      <c r="X567" t="s">
        <v>16</v>
      </c>
    </row>
    <row r="568" spans="1:24" x14ac:dyDescent="0.25">
      <c r="A568" t="s">
        <v>1518</v>
      </c>
      <c r="B568" t="s">
        <v>1519</v>
      </c>
      <c r="C568" t="s">
        <v>1520</v>
      </c>
      <c r="D568" t="s">
        <v>500</v>
      </c>
      <c r="E568" t="s">
        <v>503</v>
      </c>
      <c r="F568" t="s">
        <v>1520</v>
      </c>
      <c r="G568" t="s">
        <v>514</v>
      </c>
      <c r="I568" t="s">
        <v>1521</v>
      </c>
      <c r="J568">
        <v>3</v>
      </c>
      <c r="K568">
        <v>0</v>
      </c>
      <c r="L568">
        <v>-16777216</v>
      </c>
      <c r="M568" t="s">
        <v>878</v>
      </c>
      <c r="N568" t="s">
        <v>878</v>
      </c>
      <c r="O568" t="s">
        <v>134</v>
      </c>
      <c r="P568" t="s">
        <v>12</v>
      </c>
      <c r="Q568" t="s">
        <v>134</v>
      </c>
      <c r="S568" t="s">
        <v>1219</v>
      </c>
      <c r="T568" t="s">
        <v>872</v>
      </c>
      <c r="U568" t="s">
        <v>873</v>
      </c>
      <c r="V568" t="s">
        <v>1604</v>
      </c>
      <c r="W568" t="s">
        <v>875</v>
      </c>
      <c r="X568" t="s">
        <v>16</v>
      </c>
    </row>
    <row r="569" spans="1:24" x14ac:dyDescent="0.25">
      <c r="A569" t="s">
        <v>447</v>
      </c>
      <c r="B569" t="s">
        <v>446</v>
      </c>
      <c r="C569" t="s">
        <v>901</v>
      </c>
      <c r="D569" t="s">
        <v>501</v>
      </c>
      <c r="E569" t="s">
        <v>501</v>
      </c>
      <c r="F569">
        <v>7647</v>
      </c>
      <c r="G569" t="s">
        <v>507</v>
      </c>
      <c r="I569" t="s">
        <v>902</v>
      </c>
      <c r="J569">
        <v>3</v>
      </c>
      <c r="K569">
        <v>0</v>
      </c>
      <c r="L569">
        <v>-16777216</v>
      </c>
      <c r="M569">
        <v>20</v>
      </c>
      <c r="N569">
        <v>40</v>
      </c>
      <c r="O569" t="s">
        <v>134</v>
      </c>
      <c r="P569" t="s">
        <v>12</v>
      </c>
      <c r="Q569" t="s">
        <v>134</v>
      </c>
      <c r="S569" t="s">
        <v>1219</v>
      </c>
      <c r="T569" t="s">
        <v>872</v>
      </c>
      <c r="U569" t="s">
        <v>873</v>
      </c>
      <c r="V569" t="s">
        <v>1604</v>
      </c>
      <c r="W569" t="s">
        <v>875</v>
      </c>
      <c r="X569" t="s">
        <v>16</v>
      </c>
    </row>
    <row r="570" spans="1:24" x14ac:dyDescent="0.25">
      <c r="A570" t="s">
        <v>373</v>
      </c>
      <c r="B570" t="s">
        <v>1089</v>
      </c>
      <c r="C570" t="s">
        <v>516</v>
      </c>
      <c r="D570" t="s">
        <v>500</v>
      </c>
      <c r="E570" t="s">
        <v>503</v>
      </c>
      <c r="F570" t="s">
        <v>516</v>
      </c>
      <c r="G570" t="s">
        <v>514</v>
      </c>
      <c r="I570" t="s">
        <v>1090</v>
      </c>
      <c r="J570">
        <v>3</v>
      </c>
      <c r="K570">
        <v>0</v>
      </c>
      <c r="L570">
        <v>-16777216</v>
      </c>
      <c r="M570" t="s">
        <v>878</v>
      </c>
      <c r="N570" t="s">
        <v>878</v>
      </c>
      <c r="O570" t="s">
        <v>134</v>
      </c>
      <c r="P570" t="s">
        <v>12</v>
      </c>
      <c r="Q570" t="s">
        <v>134</v>
      </c>
      <c r="S570" t="s">
        <v>1219</v>
      </c>
      <c r="T570" t="s">
        <v>872</v>
      </c>
      <c r="U570" t="s">
        <v>873</v>
      </c>
      <c r="V570" t="s">
        <v>1604</v>
      </c>
      <c r="W570" t="s">
        <v>875</v>
      </c>
      <c r="X570" t="s">
        <v>16</v>
      </c>
    </row>
    <row r="571" spans="1:24" x14ac:dyDescent="0.25">
      <c r="A571" t="s">
        <v>887</v>
      </c>
      <c r="B571" t="s">
        <v>888</v>
      </c>
      <c r="C571" t="s">
        <v>889</v>
      </c>
      <c r="D571" t="s">
        <v>889</v>
      </c>
      <c r="E571" t="s">
        <v>48</v>
      </c>
      <c r="F571">
        <v>11296</v>
      </c>
      <c r="G571" t="s">
        <v>577</v>
      </c>
      <c r="I571" t="s">
        <v>890</v>
      </c>
      <c r="J571">
        <v>3</v>
      </c>
      <c r="K571">
        <v>0</v>
      </c>
      <c r="L571">
        <v>-16777216</v>
      </c>
      <c r="M571" t="s">
        <v>878</v>
      </c>
      <c r="N571" t="s">
        <v>878</v>
      </c>
      <c r="O571" t="s">
        <v>134</v>
      </c>
      <c r="P571" t="s">
        <v>12</v>
      </c>
      <c r="Q571" t="s">
        <v>134</v>
      </c>
      <c r="S571" t="s">
        <v>1219</v>
      </c>
      <c r="T571" t="s">
        <v>111</v>
      </c>
      <c r="U571" t="s">
        <v>873</v>
      </c>
      <c r="V571" t="s">
        <v>1611</v>
      </c>
      <c r="W571" t="s">
        <v>875</v>
      </c>
      <c r="X571" t="s">
        <v>16</v>
      </c>
    </row>
    <row r="572" spans="1:24" x14ac:dyDescent="0.25">
      <c r="A572" t="s">
        <v>591</v>
      </c>
      <c r="B572" t="s">
        <v>888</v>
      </c>
      <c r="C572" t="s">
        <v>889</v>
      </c>
      <c r="D572" t="s">
        <v>889</v>
      </c>
      <c r="E572" t="s">
        <v>48</v>
      </c>
      <c r="F572">
        <v>11296</v>
      </c>
      <c r="G572" t="s">
        <v>577</v>
      </c>
      <c r="I572" t="s">
        <v>890</v>
      </c>
      <c r="J572">
        <v>3</v>
      </c>
      <c r="K572">
        <v>0</v>
      </c>
      <c r="L572">
        <v>-16777216</v>
      </c>
      <c r="M572" t="s">
        <v>878</v>
      </c>
      <c r="N572" t="s">
        <v>878</v>
      </c>
      <c r="O572" t="s">
        <v>134</v>
      </c>
      <c r="P572" t="s">
        <v>12</v>
      </c>
      <c r="Q572" t="s">
        <v>134</v>
      </c>
      <c r="S572" t="s">
        <v>1219</v>
      </c>
      <c r="T572" t="s">
        <v>111</v>
      </c>
      <c r="U572" t="s">
        <v>873</v>
      </c>
      <c r="V572" t="s">
        <v>1611</v>
      </c>
      <c r="W572" t="s">
        <v>875</v>
      </c>
      <c r="X572" t="s">
        <v>16</v>
      </c>
    </row>
    <row r="573" spans="1:24" x14ac:dyDescent="0.25">
      <c r="A573" t="s">
        <v>912</v>
      </c>
      <c r="B573" t="s">
        <v>888</v>
      </c>
      <c r="C573" t="s">
        <v>889</v>
      </c>
      <c r="D573" t="s">
        <v>889</v>
      </c>
      <c r="E573" t="s">
        <v>48</v>
      </c>
      <c r="F573">
        <v>11296</v>
      </c>
      <c r="G573" t="s">
        <v>577</v>
      </c>
      <c r="I573" t="s">
        <v>890</v>
      </c>
      <c r="J573">
        <v>3</v>
      </c>
      <c r="K573">
        <v>0</v>
      </c>
      <c r="L573">
        <v>-16777216</v>
      </c>
      <c r="M573" t="s">
        <v>878</v>
      </c>
      <c r="N573" t="s">
        <v>878</v>
      </c>
      <c r="O573" t="s">
        <v>134</v>
      </c>
      <c r="P573" t="s">
        <v>12</v>
      </c>
      <c r="Q573" t="s">
        <v>134</v>
      </c>
      <c r="S573" t="s">
        <v>1219</v>
      </c>
      <c r="T573" t="s">
        <v>111</v>
      </c>
      <c r="U573" t="s">
        <v>873</v>
      </c>
      <c r="V573" t="s">
        <v>1611</v>
      </c>
      <c r="W573" t="s">
        <v>875</v>
      </c>
      <c r="X573" t="s">
        <v>16</v>
      </c>
    </row>
    <row r="574" spans="1:24" x14ac:dyDescent="0.25">
      <c r="A574" t="s">
        <v>223</v>
      </c>
      <c r="B574" t="s">
        <v>223</v>
      </c>
      <c r="C574" t="s">
        <v>223</v>
      </c>
      <c r="D574" t="s">
        <v>867</v>
      </c>
      <c r="E574" t="s">
        <v>502</v>
      </c>
      <c r="F574" t="s">
        <v>502</v>
      </c>
      <c r="G574" t="s">
        <v>514</v>
      </c>
      <c r="I574" t="s">
        <v>868</v>
      </c>
      <c r="J574">
        <v>3</v>
      </c>
      <c r="K574">
        <v>0</v>
      </c>
      <c r="L574">
        <v>-16777216</v>
      </c>
      <c r="M574">
        <v>-350</v>
      </c>
      <c r="N574">
        <v>-50</v>
      </c>
      <c r="O574" t="s">
        <v>141</v>
      </c>
      <c r="P574" t="s">
        <v>12</v>
      </c>
      <c r="S574" t="s">
        <v>1219</v>
      </c>
      <c r="T574" t="s">
        <v>111</v>
      </c>
      <c r="U574" t="s">
        <v>873</v>
      </c>
      <c r="V574" t="s">
        <v>1611</v>
      </c>
      <c r="W574" t="s">
        <v>875</v>
      </c>
      <c r="X574" t="s">
        <v>16</v>
      </c>
    </row>
    <row r="575" spans="1:24" x14ac:dyDescent="0.25">
      <c r="A575" t="s">
        <v>262</v>
      </c>
      <c r="B575" t="s">
        <v>876</v>
      </c>
      <c r="C575" t="s">
        <v>596</v>
      </c>
      <c r="D575" t="s">
        <v>867</v>
      </c>
      <c r="E575" t="s">
        <v>375</v>
      </c>
      <c r="F575" t="s">
        <v>596</v>
      </c>
      <c r="G575" t="s">
        <v>514</v>
      </c>
      <c r="H575" t="s">
        <v>633</v>
      </c>
      <c r="I575" t="s">
        <v>877</v>
      </c>
      <c r="J575">
        <v>3</v>
      </c>
      <c r="K575">
        <v>0</v>
      </c>
      <c r="L575">
        <v>-16777216</v>
      </c>
      <c r="M575" t="s">
        <v>878</v>
      </c>
      <c r="N575" t="s">
        <v>878</v>
      </c>
      <c r="O575" t="s">
        <v>141</v>
      </c>
      <c r="P575" t="s">
        <v>12</v>
      </c>
      <c r="S575" t="s">
        <v>1219</v>
      </c>
      <c r="T575" t="s">
        <v>111</v>
      </c>
      <c r="U575" t="s">
        <v>873</v>
      </c>
      <c r="V575" t="s">
        <v>1611</v>
      </c>
      <c r="W575" t="s">
        <v>875</v>
      </c>
      <c r="X575" t="s">
        <v>16</v>
      </c>
    </row>
    <row r="576" spans="1:24" x14ac:dyDescent="0.25">
      <c r="A576" t="s">
        <v>1612</v>
      </c>
      <c r="B576" t="s">
        <v>1613</v>
      </c>
      <c r="C576" t="s">
        <v>879</v>
      </c>
      <c r="D576" t="s">
        <v>270</v>
      </c>
      <c r="E576" t="s">
        <v>270</v>
      </c>
      <c r="F576" t="s">
        <v>515</v>
      </c>
      <c r="G576" t="s">
        <v>514</v>
      </c>
      <c r="I576" t="s">
        <v>880</v>
      </c>
      <c r="J576">
        <v>3</v>
      </c>
      <c r="K576">
        <v>0</v>
      </c>
      <c r="L576">
        <v>-16777216</v>
      </c>
      <c r="M576" t="s">
        <v>878</v>
      </c>
      <c r="N576" t="s">
        <v>878</v>
      </c>
      <c r="O576" t="s">
        <v>141</v>
      </c>
      <c r="P576" t="s">
        <v>12</v>
      </c>
      <c r="S576" t="s">
        <v>1219</v>
      </c>
      <c r="T576" t="s">
        <v>111</v>
      </c>
      <c r="U576" t="s">
        <v>873</v>
      </c>
      <c r="V576" t="s">
        <v>1611</v>
      </c>
      <c r="W576" t="s">
        <v>875</v>
      </c>
      <c r="X576" t="s">
        <v>16</v>
      </c>
    </row>
    <row r="577" spans="1:24" x14ac:dyDescent="0.25">
      <c r="A577" t="s">
        <v>1614</v>
      </c>
      <c r="B577" t="s">
        <v>1615</v>
      </c>
      <c r="C577" t="s">
        <v>879</v>
      </c>
      <c r="D577" t="s">
        <v>270</v>
      </c>
      <c r="E577" t="s">
        <v>270</v>
      </c>
      <c r="F577" t="s">
        <v>515</v>
      </c>
      <c r="G577" t="s">
        <v>514</v>
      </c>
      <c r="I577" t="s">
        <v>880</v>
      </c>
      <c r="J577">
        <v>3</v>
      </c>
      <c r="K577">
        <v>0</v>
      </c>
      <c r="L577">
        <v>-16777216</v>
      </c>
      <c r="M577" t="s">
        <v>878</v>
      </c>
      <c r="N577" t="s">
        <v>878</v>
      </c>
      <c r="O577" t="s">
        <v>141</v>
      </c>
      <c r="P577" t="s">
        <v>12</v>
      </c>
      <c r="S577" t="s">
        <v>1219</v>
      </c>
      <c r="T577" t="s">
        <v>111</v>
      </c>
      <c r="U577" t="s">
        <v>873</v>
      </c>
      <c r="V577" t="s">
        <v>1611</v>
      </c>
      <c r="W577" t="s">
        <v>875</v>
      </c>
      <c r="X577" t="s">
        <v>16</v>
      </c>
    </row>
    <row r="578" spans="1:24" x14ac:dyDescent="0.25">
      <c r="A578" t="s">
        <v>1616</v>
      </c>
      <c r="B578" t="s">
        <v>1617</v>
      </c>
      <c r="C578" t="s">
        <v>879</v>
      </c>
      <c r="D578" t="s">
        <v>270</v>
      </c>
      <c r="E578" t="s">
        <v>270</v>
      </c>
      <c r="F578" t="s">
        <v>515</v>
      </c>
      <c r="G578" t="s">
        <v>514</v>
      </c>
      <c r="I578" t="s">
        <v>880</v>
      </c>
      <c r="J578">
        <v>3</v>
      </c>
      <c r="K578">
        <v>0</v>
      </c>
      <c r="L578">
        <v>-16777216</v>
      </c>
      <c r="M578" t="s">
        <v>878</v>
      </c>
      <c r="N578" t="s">
        <v>878</v>
      </c>
      <c r="O578" t="s">
        <v>141</v>
      </c>
      <c r="P578" t="s">
        <v>12</v>
      </c>
      <c r="S578" t="s">
        <v>1219</v>
      </c>
      <c r="T578" t="s">
        <v>111</v>
      </c>
      <c r="U578" t="s">
        <v>873</v>
      </c>
      <c r="V578" t="s">
        <v>1611</v>
      </c>
      <c r="W578" t="s">
        <v>875</v>
      </c>
      <c r="X578" t="s">
        <v>16</v>
      </c>
    </row>
    <row r="579" spans="1:24" x14ac:dyDescent="0.25">
      <c r="A579" t="s">
        <v>1618</v>
      </c>
      <c r="B579" t="s">
        <v>1619</v>
      </c>
      <c r="C579" t="s">
        <v>879</v>
      </c>
      <c r="D579" t="s">
        <v>270</v>
      </c>
      <c r="E579" t="s">
        <v>270</v>
      </c>
      <c r="F579" t="s">
        <v>515</v>
      </c>
      <c r="G579" t="s">
        <v>514</v>
      </c>
      <c r="I579" t="s">
        <v>880</v>
      </c>
      <c r="J579">
        <v>3</v>
      </c>
      <c r="K579">
        <v>0</v>
      </c>
      <c r="L579">
        <v>-16777216</v>
      </c>
      <c r="M579" t="s">
        <v>878</v>
      </c>
      <c r="N579" t="s">
        <v>878</v>
      </c>
      <c r="O579" t="s">
        <v>141</v>
      </c>
      <c r="P579" t="s">
        <v>12</v>
      </c>
      <c r="S579" t="s">
        <v>1219</v>
      </c>
      <c r="T579" t="s">
        <v>111</v>
      </c>
      <c r="U579" t="s">
        <v>873</v>
      </c>
      <c r="V579" t="s">
        <v>1611</v>
      </c>
      <c r="W579" t="s">
        <v>875</v>
      </c>
      <c r="X579" t="s">
        <v>16</v>
      </c>
    </row>
    <row r="580" spans="1:24" x14ac:dyDescent="0.25">
      <c r="A580" t="s">
        <v>1620</v>
      </c>
      <c r="B580" t="s">
        <v>1621</v>
      </c>
      <c r="C580" t="s">
        <v>879</v>
      </c>
      <c r="D580" t="s">
        <v>270</v>
      </c>
      <c r="E580" t="s">
        <v>270</v>
      </c>
      <c r="F580" t="s">
        <v>515</v>
      </c>
      <c r="G580" t="s">
        <v>514</v>
      </c>
      <c r="I580" t="s">
        <v>880</v>
      </c>
      <c r="J580">
        <v>3</v>
      </c>
      <c r="K580">
        <v>0</v>
      </c>
      <c r="L580">
        <v>-16777216</v>
      </c>
      <c r="M580" t="s">
        <v>878</v>
      </c>
      <c r="N580" t="s">
        <v>878</v>
      </c>
      <c r="O580" t="s">
        <v>141</v>
      </c>
      <c r="P580" t="s">
        <v>12</v>
      </c>
      <c r="S580" t="s">
        <v>1219</v>
      </c>
      <c r="T580" t="s">
        <v>111</v>
      </c>
      <c r="U580" t="s">
        <v>873</v>
      </c>
      <c r="V580" t="s">
        <v>1611</v>
      </c>
      <c r="W580" t="s">
        <v>875</v>
      </c>
      <c r="X580" t="s">
        <v>16</v>
      </c>
    </row>
    <row r="581" spans="1:24" x14ac:dyDescent="0.25">
      <c r="A581" t="s">
        <v>1622</v>
      </c>
      <c r="B581" t="s">
        <v>1623</v>
      </c>
      <c r="C581" t="s">
        <v>879</v>
      </c>
      <c r="D581" t="s">
        <v>270</v>
      </c>
      <c r="E581" t="s">
        <v>270</v>
      </c>
      <c r="F581" t="s">
        <v>515</v>
      </c>
      <c r="G581" t="s">
        <v>514</v>
      </c>
      <c r="I581" t="s">
        <v>880</v>
      </c>
      <c r="J581">
        <v>3</v>
      </c>
      <c r="K581">
        <v>0</v>
      </c>
      <c r="L581">
        <v>-16777216</v>
      </c>
      <c r="M581" t="s">
        <v>878</v>
      </c>
      <c r="N581" t="s">
        <v>878</v>
      </c>
      <c r="O581" t="s">
        <v>141</v>
      </c>
      <c r="P581" t="s">
        <v>12</v>
      </c>
      <c r="S581" t="s">
        <v>1219</v>
      </c>
      <c r="T581" t="s">
        <v>111</v>
      </c>
      <c r="U581" t="s">
        <v>873</v>
      </c>
      <c r="V581" t="s">
        <v>1611</v>
      </c>
      <c r="W581" t="s">
        <v>875</v>
      </c>
      <c r="X581" t="s">
        <v>16</v>
      </c>
    </row>
    <row r="582" spans="1:24" x14ac:dyDescent="0.25">
      <c r="A582" t="s">
        <v>244</v>
      </c>
      <c r="B582" t="s">
        <v>881</v>
      </c>
      <c r="C582" t="s">
        <v>882</v>
      </c>
      <c r="D582" t="s">
        <v>244</v>
      </c>
      <c r="E582" t="s">
        <v>244</v>
      </c>
      <c r="F582" t="s">
        <v>260</v>
      </c>
      <c r="G582" t="s">
        <v>514</v>
      </c>
      <c r="I582" t="s">
        <v>883</v>
      </c>
      <c r="J582">
        <v>3</v>
      </c>
      <c r="K582">
        <v>0</v>
      </c>
      <c r="L582">
        <v>-16777216</v>
      </c>
      <c r="M582" t="s">
        <v>878</v>
      </c>
      <c r="N582" t="s">
        <v>878</v>
      </c>
      <c r="O582" t="s">
        <v>141</v>
      </c>
      <c r="P582" t="s">
        <v>12</v>
      </c>
      <c r="S582" t="s">
        <v>1219</v>
      </c>
      <c r="T582" t="s">
        <v>111</v>
      </c>
      <c r="U582" t="s">
        <v>873</v>
      </c>
      <c r="V582" t="s">
        <v>1611</v>
      </c>
      <c r="W582" t="s">
        <v>875</v>
      </c>
      <c r="X582" t="s">
        <v>16</v>
      </c>
    </row>
    <row r="583" spans="1:24" x14ac:dyDescent="0.25">
      <c r="A583" t="s">
        <v>1624</v>
      </c>
      <c r="B583" t="s">
        <v>1625</v>
      </c>
      <c r="C583" t="s">
        <v>885</v>
      </c>
      <c r="D583" t="s">
        <v>375</v>
      </c>
      <c r="E583" t="s">
        <v>375</v>
      </c>
      <c r="F583" t="s">
        <v>426</v>
      </c>
      <c r="G583" t="s">
        <v>514</v>
      </c>
      <c r="I583" t="s">
        <v>886</v>
      </c>
      <c r="J583">
        <v>3</v>
      </c>
      <c r="K583">
        <v>0</v>
      </c>
      <c r="L583">
        <v>-16777216</v>
      </c>
      <c r="M583" t="s">
        <v>878</v>
      </c>
      <c r="N583" t="s">
        <v>878</v>
      </c>
      <c r="O583" t="s">
        <v>141</v>
      </c>
      <c r="P583" t="s">
        <v>12</v>
      </c>
      <c r="S583" t="s">
        <v>1219</v>
      </c>
      <c r="T583" t="s">
        <v>111</v>
      </c>
      <c r="U583" t="s">
        <v>873</v>
      </c>
      <c r="V583" t="s">
        <v>1611</v>
      </c>
      <c r="W583" t="s">
        <v>875</v>
      </c>
      <c r="X583" t="s">
        <v>16</v>
      </c>
    </row>
    <row r="584" spans="1:24" x14ac:dyDescent="0.25">
      <c r="A584" t="s">
        <v>1626</v>
      </c>
      <c r="B584" t="s">
        <v>1627</v>
      </c>
      <c r="C584" t="s">
        <v>885</v>
      </c>
      <c r="D584" t="s">
        <v>375</v>
      </c>
      <c r="E584" t="s">
        <v>375</v>
      </c>
      <c r="F584" t="s">
        <v>426</v>
      </c>
      <c r="G584" t="s">
        <v>514</v>
      </c>
      <c r="I584" t="s">
        <v>886</v>
      </c>
      <c r="J584">
        <v>3</v>
      </c>
      <c r="K584">
        <v>0</v>
      </c>
      <c r="L584">
        <v>-16777216</v>
      </c>
      <c r="M584" t="s">
        <v>878</v>
      </c>
      <c r="N584" t="s">
        <v>878</v>
      </c>
      <c r="O584" t="s">
        <v>141</v>
      </c>
      <c r="P584" t="s">
        <v>12</v>
      </c>
      <c r="S584" t="s">
        <v>1219</v>
      </c>
      <c r="T584" t="s">
        <v>111</v>
      </c>
      <c r="U584" t="s">
        <v>873</v>
      </c>
      <c r="V584" t="s">
        <v>1611</v>
      </c>
      <c r="W584" t="s">
        <v>875</v>
      </c>
      <c r="X584" t="s">
        <v>16</v>
      </c>
    </row>
    <row r="585" spans="1:24" x14ac:dyDescent="0.25">
      <c r="A585" t="s">
        <v>1628</v>
      </c>
      <c r="B585" t="s">
        <v>1629</v>
      </c>
      <c r="C585" t="s">
        <v>885</v>
      </c>
      <c r="D585" t="s">
        <v>375</v>
      </c>
      <c r="E585" t="s">
        <v>375</v>
      </c>
      <c r="F585" t="s">
        <v>426</v>
      </c>
      <c r="G585" t="s">
        <v>514</v>
      </c>
      <c r="I585" t="s">
        <v>886</v>
      </c>
      <c r="J585">
        <v>3</v>
      </c>
      <c r="K585">
        <v>0</v>
      </c>
      <c r="L585">
        <v>-16777216</v>
      </c>
      <c r="M585" t="s">
        <v>878</v>
      </c>
      <c r="N585" t="s">
        <v>878</v>
      </c>
      <c r="O585" t="s">
        <v>141</v>
      </c>
      <c r="P585" t="s">
        <v>12</v>
      </c>
      <c r="S585" t="s">
        <v>1219</v>
      </c>
      <c r="T585" t="s">
        <v>111</v>
      </c>
      <c r="U585" t="s">
        <v>873</v>
      </c>
      <c r="V585" t="s">
        <v>1611</v>
      </c>
      <c r="W585" t="s">
        <v>875</v>
      </c>
      <c r="X585" t="s">
        <v>16</v>
      </c>
    </row>
    <row r="586" spans="1:24" x14ac:dyDescent="0.25">
      <c r="A586" t="s">
        <v>1630</v>
      </c>
      <c r="B586" t="s">
        <v>1631</v>
      </c>
      <c r="C586" t="s">
        <v>885</v>
      </c>
      <c r="D586" t="s">
        <v>375</v>
      </c>
      <c r="E586" t="s">
        <v>375</v>
      </c>
      <c r="F586" t="s">
        <v>426</v>
      </c>
      <c r="G586" t="s">
        <v>514</v>
      </c>
      <c r="I586" t="s">
        <v>886</v>
      </c>
      <c r="J586">
        <v>3</v>
      </c>
      <c r="K586">
        <v>0</v>
      </c>
      <c r="L586">
        <v>-16777216</v>
      </c>
      <c r="M586" t="s">
        <v>878</v>
      </c>
      <c r="N586" t="s">
        <v>878</v>
      </c>
      <c r="O586" t="s">
        <v>141</v>
      </c>
      <c r="P586" t="s">
        <v>12</v>
      </c>
      <c r="S586" t="s">
        <v>1219</v>
      </c>
      <c r="T586" t="s">
        <v>111</v>
      </c>
      <c r="U586" t="s">
        <v>873</v>
      </c>
      <c r="V586" t="s">
        <v>1611</v>
      </c>
      <c r="W586" t="s">
        <v>875</v>
      </c>
      <c r="X586" t="s">
        <v>16</v>
      </c>
    </row>
    <row r="587" spans="1:24" x14ac:dyDescent="0.25">
      <c r="A587" t="s">
        <v>1632</v>
      </c>
      <c r="B587" t="s">
        <v>1633</v>
      </c>
      <c r="C587" t="s">
        <v>885</v>
      </c>
      <c r="D587" t="s">
        <v>375</v>
      </c>
      <c r="E587" t="s">
        <v>375</v>
      </c>
      <c r="F587" t="s">
        <v>426</v>
      </c>
      <c r="G587" t="s">
        <v>514</v>
      </c>
      <c r="I587" t="s">
        <v>886</v>
      </c>
      <c r="J587">
        <v>3</v>
      </c>
      <c r="K587">
        <v>0</v>
      </c>
      <c r="L587">
        <v>-16777216</v>
      </c>
      <c r="M587" t="s">
        <v>878</v>
      </c>
      <c r="N587" t="s">
        <v>878</v>
      </c>
      <c r="O587" t="s">
        <v>141</v>
      </c>
      <c r="P587" t="s">
        <v>12</v>
      </c>
      <c r="S587" t="s">
        <v>1219</v>
      </c>
      <c r="T587" t="s">
        <v>111</v>
      </c>
      <c r="U587" t="s">
        <v>873</v>
      </c>
      <c r="V587" t="s">
        <v>1611</v>
      </c>
      <c r="W587" t="s">
        <v>875</v>
      </c>
      <c r="X587" t="s">
        <v>16</v>
      </c>
    </row>
    <row r="588" spans="1:24" x14ac:dyDescent="0.25">
      <c r="A588" t="s">
        <v>1634</v>
      </c>
      <c r="B588" t="s">
        <v>1635</v>
      </c>
      <c r="C588" t="s">
        <v>884</v>
      </c>
      <c r="D588" t="s">
        <v>375</v>
      </c>
      <c r="E588" t="s">
        <v>375</v>
      </c>
      <c r="F588" t="s">
        <v>539</v>
      </c>
      <c r="G588" t="s">
        <v>514</v>
      </c>
      <c r="I588" t="s">
        <v>886</v>
      </c>
      <c r="J588">
        <v>3</v>
      </c>
      <c r="K588">
        <v>0</v>
      </c>
      <c r="L588">
        <v>-16777216</v>
      </c>
      <c r="M588" t="s">
        <v>878</v>
      </c>
      <c r="N588" t="s">
        <v>878</v>
      </c>
      <c r="O588" t="s">
        <v>141</v>
      </c>
      <c r="P588" t="s">
        <v>12</v>
      </c>
      <c r="S588" t="s">
        <v>1219</v>
      </c>
      <c r="T588" t="s">
        <v>111</v>
      </c>
      <c r="U588" t="s">
        <v>873</v>
      </c>
      <c r="V588" t="s">
        <v>1611</v>
      </c>
      <c r="W588" t="s">
        <v>875</v>
      </c>
      <c r="X588" t="s">
        <v>16</v>
      </c>
    </row>
    <row r="589" spans="1:24" x14ac:dyDescent="0.25">
      <c r="A589" t="s">
        <v>1636</v>
      </c>
      <c r="B589" t="s">
        <v>1637</v>
      </c>
      <c r="C589" t="s">
        <v>596</v>
      </c>
      <c r="D589" t="s">
        <v>500</v>
      </c>
      <c r="E589" t="s">
        <v>596</v>
      </c>
      <c r="F589" t="s">
        <v>596</v>
      </c>
      <c r="G589" t="s">
        <v>514</v>
      </c>
      <c r="I589" t="s">
        <v>1148</v>
      </c>
      <c r="J589">
        <v>3</v>
      </c>
      <c r="K589">
        <v>0</v>
      </c>
      <c r="L589">
        <v>-16777216</v>
      </c>
      <c r="M589" t="s">
        <v>878</v>
      </c>
      <c r="N589" t="s">
        <v>878</v>
      </c>
      <c r="O589" t="s">
        <v>141</v>
      </c>
      <c r="P589" t="s">
        <v>12</v>
      </c>
      <c r="S589" t="s">
        <v>1219</v>
      </c>
      <c r="T589" t="s">
        <v>111</v>
      </c>
      <c r="U589" t="s">
        <v>873</v>
      </c>
      <c r="V589" t="s">
        <v>1611</v>
      </c>
      <c r="W589" t="s">
        <v>875</v>
      </c>
      <c r="X589" t="s">
        <v>16</v>
      </c>
    </row>
    <row r="590" spans="1:24" x14ac:dyDescent="0.25">
      <c r="A590" t="s">
        <v>444</v>
      </c>
      <c r="B590" t="s">
        <v>444</v>
      </c>
      <c r="C590" t="s">
        <v>444</v>
      </c>
      <c r="D590" t="s">
        <v>501</v>
      </c>
      <c r="E590" t="s">
        <v>501</v>
      </c>
      <c r="F590">
        <v>7163</v>
      </c>
      <c r="G590" t="s">
        <v>507</v>
      </c>
      <c r="I590" t="s">
        <v>1136</v>
      </c>
      <c r="J590">
        <v>3</v>
      </c>
      <c r="K590">
        <v>0</v>
      </c>
      <c r="L590">
        <v>-16777216</v>
      </c>
      <c r="M590" t="s">
        <v>878</v>
      </c>
      <c r="N590" t="s">
        <v>878</v>
      </c>
      <c r="O590" t="s">
        <v>141</v>
      </c>
      <c r="P590" t="s">
        <v>12</v>
      </c>
      <c r="S590" t="s">
        <v>1219</v>
      </c>
      <c r="T590" t="s">
        <v>111</v>
      </c>
      <c r="U590" t="s">
        <v>873</v>
      </c>
      <c r="V590" t="s">
        <v>1611</v>
      </c>
      <c r="W590" t="s">
        <v>875</v>
      </c>
      <c r="X590" t="s">
        <v>16</v>
      </c>
    </row>
    <row r="591" spans="1:24" x14ac:dyDescent="0.25">
      <c r="A591" t="s">
        <v>232</v>
      </c>
      <c r="B591" t="s">
        <v>232</v>
      </c>
      <c r="C591" t="s">
        <v>232</v>
      </c>
      <c r="D591" t="s">
        <v>501</v>
      </c>
      <c r="E591" t="s">
        <v>501</v>
      </c>
      <c r="F591">
        <v>50801</v>
      </c>
      <c r="G591" t="s">
        <v>507</v>
      </c>
      <c r="I591" t="s">
        <v>1226</v>
      </c>
      <c r="J591">
        <v>3</v>
      </c>
      <c r="K591">
        <v>0</v>
      </c>
      <c r="L591">
        <v>-16777216</v>
      </c>
      <c r="M591">
        <v>10</v>
      </c>
      <c r="N591">
        <v>50</v>
      </c>
      <c r="O591" t="s">
        <v>141</v>
      </c>
      <c r="P591" t="s">
        <v>12</v>
      </c>
      <c r="S591" t="s">
        <v>1219</v>
      </c>
      <c r="T591" t="s">
        <v>111</v>
      </c>
      <c r="U591" t="s">
        <v>873</v>
      </c>
      <c r="V591" t="s">
        <v>1611</v>
      </c>
      <c r="W591" t="s">
        <v>875</v>
      </c>
      <c r="X591" t="s">
        <v>16</v>
      </c>
    </row>
    <row r="592" spans="1:24" x14ac:dyDescent="0.25">
      <c r="A592" t="s">
        <v>233</v>
      </c>
      <c r="B592" t="s">
        <v>1476</v>
      </c>
      <c r="C592" t="s">
        <v>531</v>
      </c>
      <c r="D592" t="s">
        <v>501</v>
      </c>
      <c r="E592" t="s">
        <v>501</v>
      </c>
      <c r="F592">
        <v>79876</v>
      </c>
      <c r="G592" t="s">
        <v>507</v>
      </c>
      <c r="I592" t="s">
        <v>1227</v>
      </c>
      <c r="J592">
        <v>3</v>
      </c>
      <c r="K592">
        <v>0</v>
      </c>
      <c r="L592">
        <v>-16777216</v>
      </c>
      <c r="M592" t="s">
        <v>878</v>
      </c>
      <c r="N592" t="s">
        <v>878</v>
      </c>
      <c r="O592" t="s">
        <v>141</v>
      </c>
      <c r="P592" t="s">
        <v>12</v>
      </c>
      <c r="S592" t="s">
        <v>1219</v>
      </c>
      <c r="T592" t="s">
        <v>111</v>
      </c>
      <c r="U592" t="s">
        <v>873</v>
      </c>
      <c r="V592" t="s">
        <v>1611</v>
      </c>
      <c r="W592" t="s">
        <v>875</v>
      </c>
      <c r="X592" t="s">
        <v>16</v>
      </c>
    </row>
    <row r="593" spans="1:24" x14ac:dyDescent="0.25">
      <c r="A593" t="s">
        <v>371</v>
      </c>
      <c r="B593" t="s">
        <v>1479</v>
      </c>
      <c r="C593" t="s">
        <v>516</v>
      </c>
      <c r="D593" t="s">
        <v>500</v>
      </c>
      <c r="E593" t="s">
        <v>503</v>
      </c>
      <c r="F593" t="s">
        <v>516</v>
      </c>
      <c r="G593" t="s">
        <v>514</v>
      </c>
      <c r="I593" t="s">
        <v>1375</v>
      </c>
      <c r="J593">
        <v>3</v>
      </c>
      <c r="K593">
        <v>0</v>
      </c>
      <c r="L593">
        <v>-16777216</v>
      </c>
      <c r="M593" t="s">
        <v>878</v>
      </c>
      <c r="N593" t="s">
        <v>878</v>
      </c>
      <c r="O593" t="s">
        <v>141</v>
      </c>
      <c r="P593" t="s">
        <v>12</v>
      </c>
      <c r="S593" t="s">
        <v>1219</v>
      </c>
      <c r="T593" t="s">
        <v>111</v>
      </c>
      <c r="U593" t="s">
        <v>873</v>
      </c>
      <c r="V593" t="s">
        <v>1611</v>
      </c>
      <c r="W593" t="s">
        <v>875</v>
      </c>
      <c r="X593" t="s">
        <v>16</v>
      </c>
    </row>
    <row r="594" spans="1:24" x14ac:dyDescent="0.25">
      <c r="A594" t="s">
        <v>352</v>
      </c>
      <c r="B594" t="s">
        <v>1499</v>
      </c>
      <c r="C594" t="s">
        <v>1247</v>
      </c>
      <c r="D594" t="s">
        <v>501</v>
      </c>
      <c r="E594" t="s">
        <v>501</v>
      </c>
      <c r="F594">
        <v>50878</v>
      </c>
      <c r="G594" t="s">
        <v>507</v>
      </c>
      <c r="I594" t="s">
        <v>1248</v>
      </c>
      <c r="J594">
        <v>3</v>
      </c>
      <c r="K594">
        <v>0</v>
      </c>
      <c r="L594">
        <v>-16777216</v>
      </c>
      <c r="M594" t="s">
        <v>878</v>
      </c>
      <c r="N594" t="s">
        <v>878</v>
      </c>
      <c r="O594" t="s">
        <v>141</v>
      </c>
      <c r="P594" t="s">
        <v>12</v>
      </c>
      <c r="S594" t="s">
        <v>1219</v>
      </c>
      <c r="T594" t="s">
        <v>111</v>
      </c>
      <c r="U594" t="s">
        <v>873</v>
      </c>
      <c r="V594" t="s">
        <v>1611</v>
      </c>
      <c r="W594" t="s">
        <v>875</v>
      </c>
      <c r="X594" t="s">
        <v>16</v>
      </c>
    </row>
    <row r="595" spans="1:24" x14ac:dyDescent="0.25">
      <c r="A595" t="s">
        <v>372</v>
      </c>
      <c r="B595" t="s">
        <v>1610</v>
      </c>
      <c r="C595" t="s">
        <v>516</v>
      </c>
      <c r="D595" t="s">
        <v>500</v>
      </c>
      <c r="E595" t="s">
        <v>503</v>
      </c>
      <c r="F595" t="s">
        <v>516</v>
      </c>
      <c r="G595" t="s">
        <v>514</v>
      </c>
      <c r="I595" t="s">
        <v>1252</v>
      </c>
      <c r="J595">
        <v>3</v>
      </c>
      <c r="K595">
        <v>0</v>
      </c>
      <c r="L595">
        <v>-16777216</v>
      </c>
      <c r="M595" t="s">
        <v>878</v>
      </c>
      <c r="N595" t="s">
        <v>878</v>
      </c>
      <c r="O595" t="s">
        <v>141</v>
      </c>
      <c r="P595" t="s">
        <v>12</v>
      </c>
      <c r="S595" t="s">
        <v>1219</v>
      </c>
      <c r="T595" t="s">
        <v>111</v>
      </c>
      <c r="U595" t="s">
        <v>873</v>
      </c>
      <c r="V595" t="s">
        <v>1611</v>
      </c>
      <c r="W595" t="s">
        <v>875</v>
      </c>
      <c r="X595" t="s">
        <v>16</v>
      </c>
    </row>
    <row r="596" spans="1:24" x14ac:dyDescent="0.25">
      <c r="A596" t="s">
        <v>354</v>
      </c>
      <c r="B596" t="s">
        <v>1500</v>
      </c>
      <c r="C596" t="s">
        <v>1249</v>
      </c>
      <c r="D596" t="s">
        <v>501</v>
      </c>
      <c r="E596" t="s">
        <v>501</v>
      </c>
      <c r="F596">
        <v>50875</v>
      </c>
      <c r="G596" t="s">
        <v>507</v>
      </c>
      <c r="I596" t="s">
        <v>1250</v>
      </c>
      <c r="J596">
        <v>3</v>
      </c>
      <c r="K596">
        <v>0</v>
      </c>
      <c r="L596">
        <v>-16777216</v>
      </c>
      <c r="M596" t="s">
        <v>878</v>
      </c>
      <c r="N596" t="s">
        <v>878</v>
      </c>
      <c r="O596" t="s">
        <v>141</v>
      </c>
      <c r="P596" t="s">
        <v>12</v>
      </c>
      <c r="S596" t="s">
        <v>1219</v>
      </c>
      <c r="T596" t="s">
        <v>111</v>
      </c>
      <c r="U596" t="s">
        <v>873</v>
      </c>
      <c r="V596" t="s">
        <v>1611</v>
      </c>
      <c r="W596" t="s">
        <v>875</v>
      </c>
      <c r="X596" t="s">
        <v>16</v>
      </c>
    </row>
    <row r="597" spans="1:24" x14ac:dyDescent="0.25">
      <c r="A597" t="s">
        <v>268</v>
      </c>
      <c r="B597" t="s">
        <v>1592</v>
      </c>
      <c r="C597" t="s">
        <v>1258</v>
      </c>
      <c r="D597" t="s">
        <v>501</v>
      </c>
      <c r="E597" t="s">
        <v>501</v>
      </c>
      <c r="F597">
        <v>12515</v>
      </c>
      <c r="G597" t="s">
        <v>507</v>
      </c>
      <c r="I597" t="s">
        <v>1259</v>
      </c>
      <c r="J597">
        <v>3</v>
      </c>
      <c r="K597">
        <v>0</v>
      </c>
      <c r="L597">
        <v>-16777216</v>
      </c>
      <c r="M597" t="s">
        <v>878</v>
      </c>
      <c r="N597" t="s">
        <v>878</v>
      </c>
      <c r="O597" t="s">
        <v>141</v>
      </c>
      <c r="P597" t="s">
        <v>12</v>
      </c>
      <c r="S597" t="s">
        <v>1219</v>
      </c>
      <c r="T597" t="s">
        <v>111</v>
      </c>
      <c r="U597" t="s">
        <v>873</v>
      </c>
      <c r="V597" t="s">
        <v>1611</v>
      </c>
      <c r="W597" t="s">
        <v>875</v>
      </c>
      <c r="X597" t="s">
        <v>16</v>
      </c>
    </row>
    <row r="598" spans="1:24" x14ac:dyDescent="0.25">
      <c r="A598" t="s">
        <v>269</v>
      </c>
      <c r="B598" t="s">
        <v>1593</v>
      </c>
      <c r="C598" t="s">
        <v>1260</v>
      </c>
      <c r="D598" t="s">
        <v>501</v>
      </c>
      <c r="E598" t="s">
        <v>501</v>
      </c>
      <c r="F598">
        <v>12514</v>
      </c>
      <c r="G598" t="s">
        <v>507</v>
      </c>
      <c r="I598" t="s">
        <v>1261</v>
      </c>
      <c r="J598">
        <v>3</v>
      </c>
      <c r="K598">
        <v>0</v>
      </c>
      <c r="L598">
        <v>-16777216</v>
      </c>
      <c r="M598" t="s">
        <v>878</v>
      </c>
      <c r="N598" t="s">
        <v>878</v>
      </c>
      <c r="O598" t="s">
        <v>141</v>
      </c>
      <c r="P598" t="s">
        <v>12</v>
      </c>
      <c r="S598" t="s">
        <v>1219</v>
      </c>
      <c r="T598" t="s">
        <v>111</v>
      </c>
      <c r="U598" t="s">
        <v>873</v>
      </c>
      <c r="V598" t="s">
        <v>1611</v>
      </c>
      <c r="W598" t="s">
        <v>875</v>
      </c>
      <c r="X598" t="s">
        <v>16</v>
      </c>
    </row>
    <row r="599" spans="1:24" x14ac:dyDescent="0.25">
      <c r="A599" t="s">
        <v>241</v>
      </c>
      <c r="B599" t="s">
        <v>1480</v>
      </c>
      <c r="C599" t="s">
        <v>1229</v>
      </c>
      <c r="D599" t="s">
        <v>501</v>
      </c>
      <c r="E599" t="s">
        <v>501</v>
      </c>
      <c r="F599">
        <v>60203</v>
      </c>
      <c r="G599" t="s">
        <v>507</v>
      </c>
      <c r="I599" t="s">
        <v>1230</v>
      </c>
      <c r="J599">
        <v>3</v>
      </c>
      <c r="K599">
        <v>0</v>
      </c>
      <c r="L599">
        <v>-16777216</v>
      </c>
      <c r="M599" t="s">
        <v>878</v>
      </c>
      <c r="N599" t="s">
        <v>878</v>
      </c>
      <c r="O599" t="s">
        <v>141</v>
      </c>
      <c r="P599" t="s">
        <v>12</v>
      </c>
      <c r="S599" t="s">
        <v>1219</v>
      </c>
      <c r="T599" t="s">
        <v>111</v>
      </c>
      <c r="U599" t="s">
        <v>873</v>
      </c>
      <c r="V599" t="s">
        <v>1611</v>
      </c>
      <c r="W599" t="s">
        <v>875</v>
      </c>
      <c r="X599" t="s">
        <v>16</v>
      </c>
    </row>
    <row r="600" spans="1:24" x14ac:dyDescent="0.25">
      <c r="A600" t="s">
        <v>242</v>
      </c>
      <c r="B600" t="s">
        <v>1481</v>
      </c>
      <c r="C600" t="s">
        <v>1232</v>
      </c>
      <c r="D600" t="s">
        <v>501</v>
      </c>
      <c r="E600" t="s">
        <v>501</v>
      </c>
      <c r="F600">
        <v>60202</v>
      </c>
      <c r="G600" t="s">
        <v>507</v>
      </c>
      <c r="I600" t="s">
        <v>1233</v>
      </c>
      <c r="J600">
        <v>3</v>
      </c>
      <c r="K600">
        <v>0</v>
      </c>
      <c r="L600">
        <v>-16777216</v>
      </c>
      <c r="M600" t="s">
        <v>878</v>
      </c>
      <c r="N600" t="s">
        <v>878</v>
      </c>
      <c r="O600" t="s">
        <v>141</v>
      </c>
      <c r="P600" t="s">
        <v>12</v>
      </c>
      <c r="S600" t="s">
        <v>1219</v>
      </c>
      <c r="T600" t="s">
        <v>111</v>
      </c>
      <c r="U600" t="s">
        <v>873</v>
      </c>
      <c r="V600" t="s">
        <v>1611</v>
      </c>
      <c r="W600" t="s">
        <v>875</v>
      </c>
      <c r="X600" t="s">
        <v>16</v>
      </c>
    </row>
    <row r="601" spans="1:24" x14ac:dyDescent="0.25">
      <c r="A601" t="s">
        <v>289</v>
      </c>
      <c r="B601" t="s">
        <v>1494</v>
      </c>
      <c r="C601" t="s">
        <v>1241</v>
      </c>
      <c r="D601" t="s">
        <v>501</v>
      </c>
      <c r="E601" t="s">
        <v>501</v>
      </c>
      <c r="F601">
        <v>58243</v>
      </c>
      <c r="G601" t="s">
        <v>507</v>
      </c>
      <c r="I601" t="s">
        <v>1242</v>
      </c>
      <c r="J601">
        <v>3</v>
      </c>
      <c r="K601">
        <v>0</v>
      </c>
      <c r="L601">
        <v>-16777216</v>
      </c>
      <c r="M601" t="s">
        <v>878</v>
      </c>
      <c r="N601" t="s">
        <v>878</v>
      </c>
      <c r="O601" t="s">
        <v>141</v>
      </c>
      <c r="P601" t="s">
        <v>12</v>
      </c>
      <c r="S601" t="s">
        <v>1219</v>
      </c>
      <c r="T601" t="s">
        <v>111</v>
      </c>
      <c r="U601" t="s">
        <v>873</v>
      </c>
      <c r="V601" t="s">
        <v>1611</v>
      </c>
      <c r="W601" t="s">
        <v>875</v>
      </c>
      <c r="X601" t="s">
        <v>16</v>
      </c>
    </row>
    <row r="602" spans="1:24" x14ac:dyDescent="0.25">
      <c r="A602" t="s">
        <v>290</v>
      </c>
      <c r="B602" t="s">
        <v>1495</v>
      </c>
      <c r="C602" t="s">
        <v>1243</v>
      </c>
      <c r="D602" t="s">
        <v>501</v>
      </c>
      <c r="E602" t="s">
        <v>501</v>
      </c>
      <c r="F602">
        <v>58242</v>
      </c>
      <c r="G602" t="s">
        <v>507</v>
      </c>
      <c r="I602" t="s">
        <v>1244</v>
      </c>
      <c r="J602">
        <v>3</v>
      </c>
      <c r="K602">
        <v>0</v>
      </c>
      <c r="L602">
        <v>-16777216</v>
      </c>
      <c r="M602" t="s">
        <v>878</v>
      </c>
      <c r="N602" t="s">
        <v>878</v>
      </c>
      <c r="O602" t="s">
        <v>141</v>
      </c>
      <c r="P602" t="s">
        <v>12</v>
      </c>
      <c r="S602" t="s">
        <v>1219</v>
      </c>
      <c r="T602" t="s">
        <v>111</v>
      </c>
      <c r="U602" t="s">
        <v>873</v>
      </c>
      <c r="V602" t="s">
        <v>1611</v>
      </c>
      <c r="W602" t="s">
        <v>875</v>
      </c>
      <c r="X602" t="s">
        <v>16</v>
      </c>
    </row>
    <row r="603" spans="1:24" x14ac:dyDescent="0.25">
      <c r="A603" t="s">
        <v>351</v>
      </c>
      <c r="B603" t="s">
        <v>1377</v>
      </c>
      <c r="C603" t="s">
        <v>1245</v>
      </c>
      <c r="D603" t="s">
        <v>501</v>
      </c>
      <c r="E603" t="s">
        <v>501</v>
      </c>
      <c r="F603">
        <v>62045</v>
      </c>
      <c r="G603" t="s">
        <v>507</v>
      </c>
      <c r="I603" t="s">
        <v>1246</v>
      </c>
      <c r="J603">
        <v>3</v>
      </c>
      <c r="K603">
        <v>0</v>
      </c>
      <c r="L603">
        <v>-16777216</v>
      </c>
      <c r="M603" t="s">
        <v>878</v>
      </c>
      <c r="N603" t="s">
        <v>878</v>
      </c>
      <c r="O603" t="s">
        <v>141</v>
      </c>
      <c r="P603" t="s">
        <v>12</v>
      </c>
      <c r="S603" t="s">
        <v>1219</v>
      </c>
      <c r="T603" t="s">
        <v>111</v>
      </c>
      <c r="U603" t="s">
        <v>873</v>
      </c>
      <c r="V603" t="s">
        <v>1611</v>
      </c>
      <c r="W603" t="s">
        <v>875</v>
      </c>
      <c r="X603" t="s">
        <v>16</v>
      </c>
    </row>
    <row r="604" spans="1:24" x14ac:dyDescent="0.25">
      <c r="A604" t="s">
        <v>887</v>
      </c>
      <c r="B604" t="s">
        <v>888</v>
      </c>
      <c r="C604" t="s">
        <v>889</v>
      </c>
      <c r="D604" t="s">
        <v>889</v>
      </c>
      <c r="E604" t="s">
        <v>48</v>
      </c>
      <c r="F604">
        <v>11296</v>
      </c>
      <c r="G604" t="s">
        <v>577</v>
      </c>
      <c r="I604" t="s">
        <v>890</v>
      </c>
      <c r="J604">
        <v>3</v>
      </c>
      <c r="K604">
        <v>0</v>
      </c>
      <c r="L604">
        <v>-16777216</v>
      </c>
      <c r="M604" t="s">
        <v>878</v>
      </c>
      <c r="N604" t="s">
        <v>878</v>
      </c>
      <c r="O604" t="s">
        <v>141</v>
      </c>
      <c r="P604" t="s">
        <v>12</v>
      </c>
      <c r="S604" t="s">
        <v>1219</v>
      </c>
      <c r="T604" t="s">
        <v>111</v>
      </c>
      <c r="U604" t="s">
        <v>873</v>
      </c>
      <c r="V604" t="s">
        <v>1611</v>
      </c>
      <c r="W604" t="s">
        <v>875</v>
      </c>
      <c r="X604" t="s">
        <v>16</v>
      </c>
    </row>
    <row r="605" spans="1:24" x14ac:dyDescent="0.25">
      <c r="A605" t="s">
        <v>591</v>
      </c>
      <c r="B605" t="s">
        <v>888</v>
      </c>
      <c r="C605" t="s">
        <v>889</v>
      </c>
      <c r="D605" t="s">
        <v>889</v>
      </c>
      <c r="E605" t="s">
        <v>48</v>
      </c>
      <c r="F605">
        <v>11296</v>
      </c>
      <c r="G605" t="s">
        <v>577</v>
      </c>
      <c r="I605" t="s">
        <v>890</v>
      </c>
      <c r="J605">
        <v>3</v>
      </c>
      <c r="K605">
        <v>0</v>
      </c>
      <c r="L605">
        <v>-16777216</v>
      </c>
      <c r="M605" t="s">
        <v>878</v>
      </c>
      <c r="N605" t="s">
        <v>878</v>
      </c>
      <c r="O605" t="s">
        <v>141</v>
      </c>
      <c r="P605" t="s">
        <v>12</v>
      </c>
      <c r="S605" t="s">
        <v>1219</v>
      </c>
      <c r="T605" t="s">
        <v>111</v>
      </c>
      <c r="U605" t="s">
        <v>873</v>
      </c>
      <c r="V605" t="s">
        <v>1611</v>
      </c>
      <c r="W605" t="s">
        <v>875</v>
      </c>
      <c r="X605" t="s">
        <v>16</v>
      </c>
    </row>
    <row r="606" spans="1:24" x14ac:dyDescent="0.25">
      <c r="A606" t="s">
        <v>912</v>
      </c>
      <c r="B606" t="s">
        <v>888</v>
      </c>
      <c r="C606" t="s">
        <v>889</v>
      </c>
      <c r="D606" t="s">
        <v>889</v>
      </c>
      <c r="E606" t="s">
        <v>48</v>
      </c>
      <c r="F606">
        <v>11296</v>
      </c>
      <c r="G606" t="s">
        <v>577</v>
      </c>
      <c r="I606" t="s">
        <v>890</v>
      </c>
      <c r="J606">
        <v>3</v>
      </c>
      <c r="K606">
        <v>0</v>
      </c>
      <c r="L606">
        <v>-16777216</v>
      </c>
      <c r="M606" t="s">
        <v>878</v>
      </c>
      <c r="N606" t="s">
        <v>878</v>
      </c>
      <c r="O606" t="s">
        <v>141</v>
      </c>
      <c r="P606" t="s">
        <v>12</v>
      </c>
      <c r="S606" t="s">
        <v>1219</v>
      </c>
      <c r="T606" t="s">
        <v>111</v>
      </c>
      <c r="U606" t="s">
        <v>873</v>
      </c>
      <c r="V606" t="s">
        <v>1611</v>
      </c>
      <c r="W606" t="s">
        <v>875</v>
      </c>
      <c r="X606" t="s">
        <v>16</v>
      </c>
    </row>
    <row r="607" spans="1:24" x14ac:dyDescent="0.25">
      <c r="A607" t="s">
        <v>321</v>
      </c>
      <c r="B607" t="s">
        <v>1638</v>
      </c>
      <c r="C607" t="s">
        <v>1471</v>
      </c>
      <c r="D607" t="s">
        <v>500</v>
      </c>
      <c r="E607" t="s">
        <v>503</v>
      </c>
      <c r="F607" t="s">
        <v>1472</v>
      </c>
      <c r="G607" t="s">
        <v>514</v>
      </c>
      <c r="I607" t="s">
        <v>1473</v>
      </c>
      <c r="J607">
        <v>3</v>
      </c>
      <c r="K607">
        <v>1</v>
      </c>
      <c r="L607">
        <v>-16777216</v>
      </c>
      <c r="M607" t="s">
        <v>878</v>
      </c>
      <c r="N607" t="s">
        <v>878</v>
      </c>
      <c r="O607" t="s">
        <v>141</v>
      </c>
      <c r="P607" t="s">
        <v>12</v>
      </c>
      <c r="S607" t="s">
        <v>1219</v>
      </c>
      <c r="T607" t="s">
        <v>111</v>
      </c>
      <c r="U607" t="s">
        <v>873</v>
      </c>
      <c r="V607" t="s">
        <v>1611</v>
      </c>
      <c r="W607" t="s">
        <v>875</v>
      </c>
      <c r="X607" t="s">
        <v>16</v>
      </c>
    </row>
    <row r="608" spans="1:24" x14ac:dyDescent="0.25">
      <c r="A608" t="s">
        <v>322</v>
      </c>
      <c r="B608" t="s">
        <v>1639</v>
      </c>
      <c r="C608" t="s">
        <v>531</v>
      </c>
      <c r="D608" t="s">
        <v>500</v>
      </c>
      <c r="E608" t="s">
        <v>503</v>
      </c>
      <c r="F608">
        <v>79876</v>
      </c>
      <c r="G608" t="s">
        <v>507</v>
      </c>
      <c r="I608" t="s">
        <v>1478</v>
      </c>
      <c r="J608">
        <v>3</v>
      </c>
      <c r="K608">
        <v>1</v>
      </c>
      <c r="L608">
        <v>-16777216</v>
      </c>
      <c r="M608" t="s">
        <v>878</v>
      </c>
      <c r="N608" t="s">
        <v>878</v>
      </c>
      <c r="O608" t="s">
        <v>141</v>
      </c>
      <c r="P608" t="s">
        <v>12</v>
      </c>
      <c r="S608" t="s">
        <v>1219</v>
      </c>
      <c r="T608" t="s">
        <v>111</v>
      </c>
      <c r="U608" t="s">
        <v>873</v>
      </c>
      <c r="V608" t="s">
        <v>1611</v>
      </c>
      <c r="W608" t="s">
        <v>875</v>
      </c>
      <c r="X608" t="s">
        <v>16</v>
      </c>
    </row>
    <row r="609" spans="1:24" x14ac:dyDescent="0.25">
      <c r="A609" t="s">
        <v>447</v>
      </c>
      <c r="B609" t="s">
        <v>446</v>
      </c>
      <c r="C609" t="s">
        <v>901</v>
      </c>
      <c r="D609" t="s">
        <v>501</v>
      </c>
      <c r="E609" t="s">
        <v>501</v>
      </c>
      <c r="F609">
        <v>7647</v>
      </c>
      <c r="G609" t="s">
        <v>507</v>
      </c>
      <c r="I609" t="s">
        <v>902</v>
      </c>
      <c r="J609">
        <v>3</v>
      </c>
      <c r="K609">
        <v>0</v>
      </c>
      <c r="L609">
        <v>-16777216</v>
      </c>
      <c r="M609">
        <v>20</v>
      </c>
      <c r="N609">
        <v>40</v>
      </c>
      <c r="O609" t="s">
        <v>141</v>
      </c>
      <c r="P609" t="s">
        <v>12</v>
      </c>
      <c r="S609" t="s">
        <v>1219</v>
      </c>
      <c r="T609" t="s">
        <v>111</v>
      </c>
      <c r="U609" t="s">
        <v>873</v>
      </c>
      <c r="V609" t="s">
        <v>1611</v>
      </c>
      <c r="W609" t="s">
        <v>875</v>
      </c>
      <c r="X609" t="s">
        <v>16</v>
      </c>
    </row>
    <row r="610" spans="1:24" x14ac:dyDescent="0.25">
      <c r="A610" t="s">
        <v>373</v>
      </c>
      <c r="B610" t="s">
        <v>1089</v>
      </c>
      <c r="C610" t="s">
        <v>516</v>
      </c>
      <c r="D610" t="s">
        <v>500</v>
      </c>
      <c r="E610" t="s">
        <v>503</v>
      </c>
      <c r="F610" t="s">
        <v>516</v>
      </c>
      <c r="G610" t="s">
        <v>514</v>
      </c>
      <c r="I610" t="s">
        <v>1090</v>
      </c>
      <c r="J610">
        <v>3</v>
      </c>
      <c r="K610">
        <v>0</v>
      </c>
      <c r="L610">
        <v>-16777216</v>
      </c>
      <c r="M610" t="s">
        <v>878</v>
      </c>
      <c r="N610" t="s">
        <v>878</v>
      </c>
      <c r="O610" t="s">
        <v>141</v>
      </c>
      <c r="P610" t="s">
        <v>12</v>
      </c>
      <c r="S610" t="s">
        <v>1219</v>
      </c>
      <c r="T610" t="s">
        <v>111</v>
      </c>
      <c r="U610" t="s">
        <v>873</v>
      </c>
      <c r="V610" t="s">
        <v>1611</v>
      </c>
      <c r="W610" t="s">
        <v>875</v>
      </c>
      <c r="X610" t="s">
        <v>16</v>
      </c>
    </row>
    <row r="611" spans="1:24" x14ac:dyDescent="0.25">
      <c r="A611" t="s">
        <v>217</v>
      </c>
      <c r="B611" t="s">
        <v>217</v>
      </c>
      <c r="C611" t="s">
        <v>1145</v>
      </c>
      <c r="D611" t="s">
        <v>500</v>
      </c>
      <c r="E611" t="s">
        <v>500</v>
      </c>
      <c r="F611" t="s">
        <v>500</v>
      </c>
      <c r="G611" t="s">
        <v>514</v>
      </c>
      <c r="I611" t="s">
        <v>1640</v>
      </c>
      <c r="J611">
        <v>3</v>
      </c>
      <c r="K611">
        <v>0</v>
      </c>
      <c r="L611">
        <v>-16777216</v>
      </c>
      <c r="M611" t="s">
        <v>878</v>
      </c>
      <c r="N611" t="s">
        <v>878</v>
      </c>
      <c r="O611" t="s">
        <v>141</v>
      </c>
      <c r="P611" t="s">
        <v>12</v>
      </c>
      <c r="S611" t="s">
        <v>871</v>
      </c>
      <c r="T611" t="s">
        <v>872</v>
      </c>
      <c r="U611" t="s">
        <v>873</v>
      </c>
      <c r="V611" t="s">
        <v>1641</v>
      </c>
      <c r="W611" t="s">
        <v>875</v>
      </c>
      <c r="X611" t="s">
        <v>16</v>
      </c>
    </row>
    <row r="612" spans="1:24" x14ac:dyDescent="0.25">
      <c r="A612" t="s">
        <v>218</v>
      </c>
      <c r="B612" t="s">
        <v>218</v>
      </c>
      <c r="C612" t="s">
        <v>1145</v>
      </c>
      <c r="D612" t="s">
        <v>500</v>
      </c>
      <c r="E612" t="s">
        <v>500</v>
      </c>
      <c r="F612" t="s">
        <v>500</v>
      </c>
      <c r="G612" t="s">
        <v>514</v>
      </c>
      <c r="I612" t="s">
        <v>1642</v>
      </c>
      <c r="J612">
        <v>3</v>
      </c>
      <c r="K612">
        <v>0</v>
      </c>
      <c r="L612">
        <v>-16777216</v>
      </c>
      <c r="M612" t="s">
        <v>878</v>
      </c>
      <c r="N612" t="s">
        <v>878</v>
      </c>
      <c r="O612" t="s">
        <v>141</v>
      </c>
      <c r="P612" t="s">
        <v>12</v>
      </c>
      <c r="S612" t="s">
        <v>871</v>
      </c>
      <c r="T612" t="s">
        <v>872</v>
      </c>
      <c r="U612" t="s">
        <v>873</v>
      </c>
      <c r="V612" t="s">
        <v>1641</v>
      </c>
      <c r="W612" t="s">
        <v>875</v>
      </c>
      <c r="X612" t="s">
        <v>16</v>
      </c>
    </row>
    <row r="613" spans="1:24" x14ac:dyDescent="0.25">
      <c r="A613" t="s">
        <v>219</v>
      </c>
      <c r="B613" t="s">
        <v>219</v>
      </c>
      <c r="C613" t="s">
        <v>1145</v>
      </c>
      <c r="D613" t="s">
        <v>500</v>
      </c>
      <c r="E613" t="s">
        <v>500</v>
      </c>
      <c r="F613" t="s">
        <v>500</v>
      </c>
      <c r="G613" t="s">
        <v>514</v>
      </c>
      <c r="I613" t="s">
        <v>1414</v>
      </c>
      <c r="J613">
        <v>3</v>
      </c>
      <c r="K613">
        <v>0</v>
      </c>
      <c r="L613">
        <v>-16777216</v>
      </c>
      <c r="M613" t="s">
        <v>878</v>
      </c>
      <c r="N613" t="s">
        <v>878</v>
      </c>
      <c r="O613" t="s">
        <v>141</v>
      </c>
      <c r="P613" t="s">
        <v>12</v>
      </c>
      <c r="S613" t="s">
        <v>871</v>
      </c>
      <c r="T613" t="s">
        <v>872</v>
      </c>
      <c r="U613" t="s">
        <v>873</v>
      </c>
      <c r="V613" t="s">
        <v>1641</v>
      </c>
      <c r="W613" t="s">
        <v>875</v>
      </c>
      <c r="X613" t="s">
        <v>16</v>
      </c>
    </row>
    <row r="614" spans="1:24" x14ac:dyDescent="0.25">
      <c r="A614" t="s">
        <v>223</v>
      </c>
      <c r="B614" t="s">
        <v>223</v>
      </c>
      <c r="C614" t="s">
        <v>223</v>
      </c>
      <c r="D614" t="s">
        <v>867</v>
      </c>
      <c r="E614" t="s">
        <v>502</v>
      </c>
      <c r="F614" t="s">
        <v>502</v>
      </c>
      <c r="G614" t="s">
        <v>514</v>
      </c>
      <c r="I614" t="s">
        <v>868</v>
      </c>
      <c r="J614">
        <v>3</v>
      </c>
      <c r="K614">
        <v>0</v>
      </c>
      <c r="L614">
        <v>-16777216</v>
      </c>
      <c r="M614">
        <v>-350</v>
      </c>
      <c r="N614">
        <v>-50</v>
      </c>
      <c r="O614" t="s">
        <v>1643</v>
      </c>
      <c r="P614" t="s">
        <v>12</v>
      </c>
      <c r="Q614" t="s">
        <v>870</v>
      </c>
      <c r="S614" t="s">
        <v>871</v>
      </c>
      <c r="T614" t="s">
        <v>872</v>
      </c>
      <c r="U614" t="s">
        <v>873</v>
      </c>
      <c r="V614" t="s">
        <v>1641</v>
      </c>
      <c r="W614" t="s">
        <v>875</v>
      </c>
      <c r="X614" t="s">
        <v>16</v>
      </c>
    </row>
    <row r="615" spans="1:24" x14ac:dyDescent="0.25">
      <c r="A615" t="s">
        <v>262</v>
      </c>
      <c r="B615" t="s">
        <v>876</v>
      </c>
      <c r="C615" t="s">
        <v>596</v>
      </c>
      <c r="D615" t="s">
        <v>867</v>
      </c>
      <c r="E615" t="s">
        <v>375</v>
      </c>
      <c r="F615" t="s">
        <v>596</v>
      </c>
      <c r="G615" t="s">
        <v>514</v>
      </c>
      <c r="I615" t="s">
        <v>877</v>
      </c>
      <c r="J615">
        <v>3</v>
      </c>
      <c r="K615">
        <v>0</v>
      </c>
      <c r="L615">
        <v>-16777216</v>
      </c>
      <c r="M615" t="s">
        <v>878</v>
      </c>
      <c r="N615" t="s">
        <v>878</v>
      </c>
      <c r="O615" t="s">
        <v>1643</v>
      </c>
      <c r="P615" t="s">
        <v>12</v>
      </c>
      <c r="Q615" t="s">
        <v>870</v>
      </c>
      <c r="S615" t="s">
        <v>871</v>
      </c>
      <c r="T615" t="s">
        <v>872</v>
      </c>
      <c r="U615" t="s">
        <v>873</v>
      </c>
      <c r="V615" t="s">
        <v>1641</v>
      </c>
      <c r="W615" t="s">
        <v>875</v>
      </c>
      <c r="X615" t="s">
        <v>16</v>
      </c>
    </row>
    <row r="616" spans="1:24" x14ac:dyDescent="0.25">
      <c r="A616" t="s">
        <v>896</v>
      </c>
      <c r="B616" t="s">
        <v>879</v>
      </c>
      <c r="C616" t="s">
        <v>879</v>
      </c>
      <c r="D616" t="s">
        <v>270</v>
      </c>
      <c r="E616" t="s">
        <v>270</v>
      </c>
      <c r="F616" t="s">
        <v>515</v>
      </c>
      <c r="G616" t="s">
        <v>514</v>
      </c>
      <c r="I616" t="s">
        <v>880</v>
      </c>
      <c r="J616">
        <v>3</v>
      </c>
      <c r="K616">
        <v>0</v>
      </c>
      <c r="L616">
        <v>-16777216</v>
      </c>
      <c r="M616" t="s">
        <v>878</v>
      </c>
      <c r="N616" t="s">
        <v>878</v>
      </c>
      <c r="O616" t="s">
        <v>1643</v>
      </c>
      <c r="P616" t="s">
        <v>12</v>
      </c>
      <c r="Q616" t="s">
        <v>870</v>
      </c>
      <c r="S616" t="s">
        <v>871</v>
      </c>
      <c r="T616" t="s">
        <v>872</v>
      </c>
      <c r="U616" t="s">
        <v>873</v>
      </c>
      <c r="V616" t="s">
        <v>1641</v>
      </c>
      <c r="W616" t="s">
        <v>875</v>
      </c>
      <c r="X616" t="s">
        <v>16</v>
      </c>
    </row>
    <row r="617" spans="1:24" x14ac:dyDescent="0.25">
      <c r="A617" t="s">
        <v>897</v>
      </c>
      <c r="B617" t="s">
        <v>879</v>
      </c>
      <c r="C617" t="s">
        <v>879</v>
      </c>
      <c r="D617" t="s">
        <v>270</v>
      </c>
      <c r="E617" t="s">
        <v>270</v>
      </c>
      <c r="F617" t="s">
        <v>515</v>
      </c>
      <c r="G617" t="s">
        <v>514</v>
      </c>
      <c r="I617" t="s">
        <v>880</v>
      </c>
      <c r="J617">
        <v>3</v>
      </c>
      <c r="K617">
        <v>0</v>
      </c>
      <c r="L617">
        <v>-16777216</v>
      </c>
      <c r="M617" t="s">
        <v>878</v>
      </c>
      <c r="N617" t="s">
        <v>878</v>
      </c>
      <c r="O617" t="s">
        <v>1643</v>
      </c>
      <c r="P617" t="s">
        <v>12</v>
      </c>
      <c r="Q617" t="s">
        <v>870</v>
      </c>
      <c r="S617" t="s">
        <v>871</v>
      </c>
      <c r="T617" t="s">
        <v>872</v>
      </c>
      <c r="U617" t="s">
        <v>873</v>
      </c>
      <c r="V617" t="s">
        <v>1641</v>
      </c>
      <c r="W617" t="s">
        <v>875</v>
      </c>
      <c r="X617" t="s">
        <v>16</v>
      </c>
    </row>
    <row r="618" spans="1:24" x14ac:dyDescent="0.25">
      <c r="A618" t="s">
        <v>898</v>
      </c>
      <c r="B618" t="s">
        <v>879</v>
      </c>
      <c r="C618" t="s">
        <v>879</v>
      </c>
      <c r="D618" t="s">
        <v>270</v>
      </c>
      <c r="E618" t="s">
        <v>270</v>
      </c>
      <c r="F618" t="s">
        <v>515</v>
      </c>
      <c r="G618" t="s">
        <v>514</v>
      </c>
      <c r="I618" t="s">
        <v>880</v>
      </c>
      <c r="J618">
        <v>3</v>
      </c>
      <c r="K618">
        <v>0</v>
      </c>
      <c r="L618">
        <v>-16777216</v>
      </c>
      <c r="M618" t="s">
        <v>878</v>
      </c>
      <c r="N618" t="s">
        <v>878</v>
      </c>
      <c r="O618" t="s">
        <v>1643</v>
      </c>
      <c r="P618" t="s">
        <v>12</v>
      </c>
      <c r="Q618" t="s">
        <v>870</v>
      </c>
      <c r="S618" t="s">
        <v>871</v>
      </c>
      <c r="T618" t="s">
        <v>872</v>
      </c>
      <c r="U618" t="s">
        <v>873</v>
      </c>
      <c r="V618" t="s">
        <v>1641</v>
      </c>
      <c r="W618" t="s">
        <v>875</v>
      </c>
      <c r="X618" t="s">
        <v>16</v>
      </c>
    </row>
    <row r="619" spans="1:24" x14ac:dyDescent="0.25">
      <c r="A619" t="s">
        <v>244</v>
      </c>
      <c r="B619" t="s">
        <v>881</v>
      </c>
      <c r="C619" t="s">
        <v>882</v>
      </c>
      <c r="D619" t="s">
        <v>244</v>
      </c>
      <c r="E619" t="s">
        <v>244</v>
      </c>
      <c r="F619" t="s">
        <v>260</v>
      </c>
      <c r="G619" t="s">
        <v>514</v>
      </c>
      <c r="I619" t="s">
        <v>883</v>
      </c>
      <c r="J619">
        <v>3</v>
      </c>
      <c r="K619">
        <v>0</v>
      </c>
      <c r="L619">
        <v>-16777216</v>
      </c>
      <c r="M619" t="s">
        <v>878</v>
      </c>
      <c r="N619" t="s">
        <v>878</v>
      </c>
      <c r="O619" t="s">
        <v>1643</v>
      </c>
      <c r="P619" t="s">
        <v>12</v>
      </c>
      <c r="Q619" t="s">
        <v>870</v>
      </c>
      <c r="S619" t="s">
        <v>871</v>
      </c>
      <c r="T619" t="s">
        <v>872</v>
      </c>
      <c r="U619" t="s">
        <v>873</v>
      </c>
      <c r="V619" t="s">
        <v>1641</v>
      </c>
      <c r="W619" t="s">
        <v>875</v>
      </c>
      <c r="X619" t="s">
        <v>16</v>
      </c>
    </row>
    <row r="620" spans="1:24" x14ac:dyDescent="0.25">
      <c r="A620" t="s">
        <v>1644</v>
      </c>
      <c r="B620" t="s">
        <v>1167</v>
      </c>
      <c r="C620" t="s">
        <v>1167</v>
      </c>
      <c r="D620" t="s">
        <v>244</v>
      </c>
      <c r="E620" t="s">
        <v>244</v>
      </c>
      <c r="F620" t="s">
        <v>536</v>
      </c>
      <c r="G620" t="s">
        <v>514</v>
      </c>
      <c r="I620" t="s">
        <v>1350</v>
      </c>
      <c r="J620">
        <v>3</v>
      </c>
      <c r="K620">
        <v>0</v>
      </c>
      <c r="L620">
        <v>-16777216</v>
      </c>
      <c r="M620" t="s">
        <v>878</v>
      </c>
      <c r="N620" t="s">
        <v>878</v>
      </c>
      <c r="O620" t="s">
        <v>1643</v>
      </c>
      <c r="P620" t="s">
        <v>12</v>
      </c>
      <c r="Q620" t="s">
        <v>870</v>
      </c>
      <c r="S620" t="s">
        <v>871</v>
      </c>
      <c r="T620" t="s">
        <v>872</v>
      </c>
      <c r="U620" t="s">
        <v>873</v>
      </c>
      <c r="V620" t="s">
        <v>1641</v>
      </c>
      <c r="W620" t="s">
        <v>875</v>
      </c>
      <c r="X620" t="s">
        <v>16</v>
      </c>
    </row>
    <row r="621" spans="1:24" x14ac:dyDescent="0.25">
      <c r="A621" t="s">
        <v>376</v>
      </c>
      <c r="B621" t="s">
        <v>884</v>
      </c>
      <c r="C621" t="s">
        <v>885</v>
      </c>
      <c r="D621" t="s">
        <v>375</v>
      </c>
      <c r="E621" t="s">
        <v>375</v>
      </c>
      <c r="F621" t="s">
        <v>426</v>
      </c>
      <c r="G621" t="s">
        <v>514</v>
      </c>
      <c r="I621" t="s">
        <v>886</v>
      </c>
      <c r="J621">
        <v>3</v>
      </c>
      <c r="K621">
        <v>0</v>
      </c>
      <c r="L621">
        <v>-16777216</v>
      </c>
      <c r="M621" t="s">
        <v>878</v>
      </c>
      <c r="N621" t="s">
        <v>878</v>
      </c>
      <c r="O621" t="s">
        <v>1643</v>
      </c>
      <c r="P621" t="s">
        <v>12</v>
      </c>
      <c r="Q621" t="s">
        <v>870</v>
      </c>
      <c r="S621" t="s">
        <v>871</v>
      </c>
      <c r="T621" t="s">
        <v>872</v>
      </c>
      <c r="U621" t="s">
        <v>873</v>
      </c>
      <c r="V621" t="s">
        <v>1641</v>
      </c>
      <c r="W621" t="s">
        <v>875</v>
      </c>
      <c r="X621" t="s">
        <v>16</v>
      </c>
    </row>
    <row r="622" spans="1:24" x14ac:dyDescent="0.25">
      <c r="A622" t="s">
        <v>377</v>
      </c>
      <c r="B622" t="s">
        <v>884</v>
      </c>
      <c r="C622" t="s">
        <v>885</v>
      </c>
      <c r="D622" t="s">
        <v>375</v>
      </c>
      <c r="E622" t="s">
        <v>375</v>
      </c>
      <c r="F622" t="s">
        <v>426</v>
      </c>
      <c r="G622" t="s">
        <v>514</v>
      </c>
      <c r="I622" t="s">
        <v>886</v>
      </c>
      <c r="J622">
        <v>3</v>
      </c>
      <c r="K622">
        <v>0</v>
      </c>
      <c r="L622">
        <v>-16777216</v>
      </c>
      <c r="M622" t="s">
        <v>878</v>
      </c>
      <c r="N622" t="s">
        <v>878</v>
      </c>
      <c r="O622" t="s">
        <v>1643</v>
      </c>
      <c r="P622" t="s">
        <v>12</v>
      </c>
      <c r="Q622" t="s">
        <v>870</v>
      </c>
      <c r="S622" t="s">
        <v>871</v>
      </c>
      <c r="T622" t="s">
        <v>872</v>
      </c>
      <c r="U622" t="s">
        <v>873</v>
      </c>
      <c r="V622" t="s">
        <v>1641</v>
      </c>
      <c r="W622" t="s">
        <v>875</v>
      </c>
      <c r="X622" t="s">
        <v>16</v>
      </c>
    </row>
    <row r="623" spans="1:24" x14ac:dyDescent="0.25">
      <c r="A623" t="s">
        <v>378</v>
      </c>
      <c r="B623" t="s">
        <v>884</v>
      </c>
      <c r="C623" t="s">
        <v>885</v>
      </c>
      <c r="D623" t="s">
        <v>375</v>
      </c>
      <c r="E623" t="s">
        <v>375</v>
      </c>
      <c r="F623" t="s">
        <v>426</v>
      </c>
      <c r="G623" t="s">
        <v>514</v>
      </c>
      <c r="I623" t="s">
        <v>886</v>
      </c>
      <c r="J623">
        <v>3</v>
      </c>
      <c r="K623">
        <v>0</v>
      </c>
      <c r="L623">
        <v>-16777216</v>
      </c>
      <c r="M623" t="s">
        <v>878</v>
      </c>
      <c r="N623" t="s">
        <v>878</v>
      </c>
      <c r="O623" t="s">
        <v>1643</v>
      </c>
      <c r="P623" t="s">
        <v>12</v>
      </c>
      <c r="Q623" t="s">
        <v>870</v>
      </c>
      <c r="S623" t="s">
        <v>871</v>
      </c>
      <c r="T623" t="s">
        <v>872</v>
      </c>
      <c r="U623" t="s">
        <v>873</v>
      </c>
      <c r="V623" t="s">
        <v>1641</v>
      </c>
      <c r="W623" t="s">
        <v>875</v>
      </c>
      <c r="X623" t="s">
        <v>16</v>
      </c>
    </row>
    <row r="624" spans="1:24" x14ac:dyDescent="0.25">
      <c r="A624" t="s">
        <v>899</v>
      </c>
      <c r="B624" t="s">
        <v>900</v>
      </c>
      <c r="C624" t="s">
        <v>885</v>
      </c>
      <c r="D624" t="s">
        <v>375</v>
      </c>
      <c r="E624" t="s">
        <v>375</v>
      </c>
      <c r="F624" t="s">
        <v>426</v>
      </c>
      <c r="G624" t="s">
        <v>514</v>
      </c>
      <c r="I624" t="s">
        <v>886</v>
      </c>
      <c r="J624">
        <v>3</v>
      </c>
      <c r="K624">
        <v>0</v>
      </c>
      <c r="L624">
        <v>-16777216</v>
      </c>
      <c r="M624" t="s">
        <v>878</v>
      </c>
      <c r="N624" t="s">
        <v>878</v>
      </c>
      <c r="O624" t="s">
        <v>1643</v>
      </c>
      <c r="P624" t="s">
        <v>12</v>
      </c>
      <c r="Q624" t="s">
        <v>870</v>
      </c>
      <c r="S624" t="s">
        <v>871</v>
      </c>
      <c r="T624" t="s">
        <v>872</v>
      </c>
      <c r="U624" t="s">
        <v>873</v>
      </c>
      <c r="V624" t="s">
        <v>1641</v>
      </c>
      <c r="W624" t="s">
        <v>875</v>
      </c>
      <c r="X624" t="s">
        <v>16</v>
      </c>
    </row>
    <row r="625" spans="1:24" x14ac:dyDescent="0.25">
      <c r="A625" t="s">
        <v>289</v>
      </c>
      <c r="B625" t="s">
        <v>1494</v>
      </c>
      <c r="C625" t="s">
        <v>1241</v>
      </c>
      <c r="D625" t="s">
        <v>501</v>
      </c>
      <c r="E625" t="s">
        <v>501</v>
      </c>
      <c r="F625">
        <v>58243</v>
      </c>
      <c r="G625" t="s">
        <v>507</v>
      </c>
      <c r="I625" t="s">
        <v>1242</v>
      </c>
      <c r="J625">
        <v>3</v>
      </c>
      <c r="K625">
        <v>0</v>
      </c>
      <c r="L625">
        <v>-16777216</v>
      </c>
      <c r="M625" t="s">
        <v>878</v>
      </c>
      <c r="N625" t="s">
        <v>878</v>
      </c>
      <c r="O625" t="s">
        <v>1643</v>
      </c>
      <c r="P625" t="s">
        <v>12</v>
      </c>
      <c r="Q625" t="s">
        <v>870</v>
      </c>
      <c r="S625" t="s">
        <v>871</v>
      </c>
      <c r="T625" t="s">
        <v>872</v>
      </c>
      <c r="U625" t="s">
        <v>873</v>
      </c>
      <c r="V625" t="s">
        <v>1641</v>
      </c>
      <c r="W625" t="s">
        <v>875</v>
      </c>
      <c r="X625" t="s">
        <v>16</v>
      </c>
    </row>
    <row r="626" spans="1:24" x14ac:dyDescent="0.25">
      <c r="A626" t="s">
        <v>290</v>
      </c>
      <c r="B626" t="s">
        <v>1495</v>
      </c>
      <c r="C626" t="s">
        <v>1243</v>
      </c>
      <c r="D626" t="s">
        <v>501</v>
      </c>
      <c r="E626" t="s">
        <v>501</v>
      </c>
      <c r="F626">
        <v>58242</v>
      </c>
      <c r="G626" t="s">
        <v>507</v>
      </c>
      <c r="I626" t="s">
        <v>1244</v>
      </c>
      <c r="J626">
        <v>3</v>
      </c>
      <c r="K626">
        <v>0</v>
      </c>
      <c r="L626">
        <v>-16777216</v>
      </c>
      <c r="M626" t="s">
        <v>878</v>
      </c>
      <c r="N626" t="s">
        <v>878</v>
      </c>
      <c r="O626" t="s">
        <v>1643</v>
      </c>
      <c r="P626" t="s">
        <v>12</v>
      </c>
      <c r="Q626" t="s">
        <v>870</v>
      </c>
      <c r="S626" t="s">
        <v>871</v>
      </c>
      <c r="T626" t="s">
        <v>872</v>
      </c>
      <c r="U626" t="s">
        <v>873</v>
      </c>
      <c r="V626" t="s">
        <v>1641</v>
      </c>
      <c r="W626" t="s">
        <v>875</v>
      </c>
      <c r="X626" t="s">
        <v>16</v>
      </c>
    </row>
    <row r="627" spans="1:24" x14ac:dyDescent="0.25">
      <c r="A627" t="s">
        <v>268</v>
      </c>
      <c r="B627" t="s">
        <v>1592</v>
      </c>
      <c r="C627" t="s">
        <v>1258</v>
      </c>
      <c r="D627" t="s">
        <v>501</v>
      </c>
      <c r="E627" t="s">
        <v>501</v>
      </c>
      <c r="F627">
        <v>12515</v>
      </c>
      <c r="G627" t="s">
        <v>507</v>
      </c>
      <c r="I627" t="s">
        <v>1259</v>
      </c>
      <c r="J627">
        <v>3</v>
      </c>
      <c r="K627">
        <v>0</v>
      </c>
      <c r="L627">
        <v>-16777216</v>
      </c>
      <c r="M627" t="s">
        <v>878</v>
      </c>
      <c r="N627" t="s">
        <v>878</v>
      </c>
      <c r="O627" t="s">
        <v>1643</v>
      </c>
      <c r="P627" t="s">
        <v>12</v>
      </c>
      <c r="Q627" t="s">
        <v>870</v>
      </c>
      <c r="S627" t="s">
        <v>871</v>
      </c>
      <c r="T627" t="s">
        <v>872</v>
      </c>
      <c r="U627" t="s">
        <v>873</v>
      </c>
      <c r="V627" t="s">
        <v>1641</v>
      </c>
      <c r="W627" t="s">
        <v>875</v>
      </c>
      <c r="X627" t="s">
        <v>16</v>
      </c>
    </row>
    <row r="628" spans="1:24" x14ac:dyDescent="0.25">
      <c r="A628" t="s">
        <v>269</v>
      </c>
      <c r="B628" t="s">
        <v>1593</v>
      </c>
      <c r="C628" t="s">
        <v>1260</v>
      </c>
      <c r="D628" t="s">
        <v>501</v>
      </c>
      <c r="E628" t="s">
        <v>501</v>
      </c>
      <c r="F628">
        <v>12514</v>
      </c>
      <c r="G628" t="s">
        <v>507</v>
      </c>
      <c r="I628" t="s">
        <v>1261</v>
      </c>
      <c r="J628">
        <v>3</v>
      </c>
      <c r="K628">
        <v>0</v>
      </c>
      <c r="L628">
        <v>-16777216</v>
      </c>
      <c r="M628" t="s">
        <v>878</v>
      </c>
      <c r="N628" t="s">
        <v>878</v>
      </c>
      <c r="O628" t="s">
        <v>1643</v>
      </c>
      <c r="P628" t="s">
        <v>12</v>
      </c>
      <c r="Q628" t="s">
        <v>870</v>
      </c>
      <c r="S628" t="s">
        <v>871</v>
      </c>
      <c r="T628" t="s">
        <v>872</v>
      </c>
      <c r="U628" t="s">
        <v>873</v>
      </c>
      <c r="V628" t="s">
        <v>1641</v>
      </c>
      <c r="W628" t="s">
        <v>875</v>
      </c>
      <c r="X628" t="s">
        <v>16</v>
      </c>
    </row>
    <row r="629" spans="1:24" x14ac:dyDescent="0.25">
      <c r="A629" t="s">
        <v>887</v>
      </c>
      <c r="B629" t="s">
        <v>888</v>
      </c>
      <c r="C629" t="s">
        <v>889</v>
      </c>
      <c r="D629" t="s">
        <v>889</v>
      </c>
      <c r="E629" t="s">
        <v>48</v>
      </c>
      <c r="F629">
        <v>11296</v>
      </c>
      <c r="G629" t="s">
        <v>577</v>
      </c>
      <c r="I629" t="s">
        <v>890</v>
      </c>
      <c r="J629">
        <v>3</v>
      </c>
      <c r="K629">
        <v>0</v>
      </c>
      <c r="L629">
        <v>-16777216</v>
      </c>
      <c r="M629" t="s">
        <v>878</v>
      </c>
      <c r="N629" t="s">
        <v>878</v>
      </c>
      <c r="O629" t="s">
        <v>1643</v>
      </c>
      <c r="P629" t="s">
        <v>12</v>
      </c>
      <c r="Q629" t="s">
        <v>870</v>
      </c>
      <c r="S629" t="s">
        <v>1157</v>
      </c>
      <c r="T629" t="s">
        <v>1645</v>
      </c>
      <c r="U629" t="s">
        <v>873</v>
      </c>
      <c r="V629" t="s">
        <v>1646</v>
      </c>
      <c r="W629" t="s">
        <v>25</v>
      </c>
      <c r="X629" t="s">
        <v>16</v>
      </c>
    </row>
    <row r="630" spans="1:24" x14ac:dyDescent="0.25">
      <c r="A630" t="s">
        <v>591</v>
      </c>
      <c r="B630" t="s">
        <v>888</v>
      </c>
      <c r="C630" t="s">
        <v>889</v>
      </c>
      <c r="D630" t="s">
        <v>889</v>
      </c>
      <c r="E630" t="s">
        <v>48</v>
      </c>
      <c r="F630">
        <v>11296</v>
      </c>
      <c r="G630" t="s">
        <v>577</v>
      </c>
      <c r="I630" t="s">
        <v>890</v>
      </c>
      <c r="J630">
        <v>3</v>
      </c>
      <c r="K630">
        <v>0</v>
      </c>
      <c r="L630">
        <v>-16777216</v>
      </c>
      <c r="M630" t="s">
        <v>878</v>
      </c>
      <c r="N630" t="s">
        <v>878</v>
      </c>
      <c r="O630" t="s">
        <v>1643</v>
      </c>
      <c r="P630" t="s">
        <v>12</v>
      </c>
      <c r="Q630" t="s">
        <v>870</v>
      </c>
      <c r="S630" t="s">
        <v>1157</v>
      </c>
      <c r="T630" t="s">
        <v>1645</v>
      </c>
      <c r="U630" t="s">
        <v>873</v>
      </c>
      <c r="V630" t="s">
        <v>1646</v>
      </c>
      <c r="W630" t="s">
        <v>25</v>
      </c>
      <c r="X630" t="s">
        <v>16</v>
      </c>
    </row>
    <row r="631" spans="1:24" x14ac:dyDescent="0.25">
      <c r="A631" t="s">
        <v>912</v>
      </c>
      <c r="B631" t="s">
        <v>888</v>
      </c>
      <c r="C631" t="s">
        <v>889</v>
      </c>
      <c r="D631" t="s">
        <v>889</v>
      </c>
      <c r="E631" t="s">
        <v>48</v>
      </c>
      <c r="F631">
        <v>11296</v>
      </c>
      <c r="G631" t="s">
        <v>577</v>
      </c>
      <c r="I631" t="s">
        <v>890</v>
      </c>
      <c r="J631">
        <v>3</v>
      </c>
      <c r="K631">
        <v>0</v>
      </c>
      <c r="L631">
        <v>-16777216</v>
      </c>
      <c r="M631" t="s">
        <v>878</v>
      </c>
      <c r="N631" t="s">
        <v>878</v>
      </c>
      <c r="O631" t="s">
        <v>1643</v>
      </c>
      <c r="P631" t="s">
        <v>12</v>
      </c>
      <c r="Q631" t="s">
        <v>870</v>
      </c>
      <c r="S631" t="s">
        <v>1157</v>
      </c>
      <c r="T631" t="s">
        <v>1645</v>
      </c>
      <c r="U631" t="s">
        <v>873</v>
      </c>
      <c r="V631" t="s">
        <v>1646</v>
      </c>
      <c r="W631" t="s">
        <v>25</v>
      </c>
      <c r="X631" t="s">
        <v>16</v>
      </c>
    </row>
    <row r="632" spans="1:24" x14ac:dyDescent="0.25">
      <c r="A632" t="s">
        <v>502</v>
      </c>
      <c r="B632" t="s">
        <v>1223</v>
      </c>
      <c r="C632" t="s">
        <v>223</v>
      </c>
      <c r="D632" t="s">
        <v>867</v>
      </c>
      <c r="E632" t="s">
        <v>502</v>
      </c>
      <c r="F632" t="s">
        <v>502</v>
      </c>
      <c r="G632" t="s">
        <v>514</v>
      </c>
      <c r="I632" t="s">
        <v>868</v>
      </c>
      <c r="J632">
        <v>3</v>
      </c>
      <c r="K632">
        <v>0</v>
      </c>
      <c r="L632">
        <v>-16777216</v>
      </c>
      <c r="M632">
        <v>-350</v>
      </c>
      <c r="N632">
        <v>-50</v>
      </c>
      <c r="O632" t="s">
        <v>1647</v>
      </c>
      <c r="P632" t="s">
        <v>12</v>
      </c>
      <c r="Q632" t="s">
        <v>1648</v>
      </c>
      <c r="S632" t="s">
        <v>1157</v>
      </c>
      <c r="T632" t="s">
        <v>1645</v>
      </c>
      <c r="U632" t="s">
        <v>873</v>
      </c>
      <c r="V632" t="s">
        <v>1646</v>
      </c>
      <c r="W632" t="s">
        <v>25</v>
      </c>
      <c r="X632" t="s">
        <v>16</v>
      </c>
    </row>
    <row r="633" spans="1:24" x14ac:dyDescent="0.25">
      <c r="A633" t="s">
        <v>1161</v>
      </c>
      <c r="B633" t="s">
        <v>1161</v>
      </c>
      <c r="C633" t="s">
        <v>1167</v>
      </c>
      <c r="D633" t="s">
        <v>244</v>
      </c>
      <c r="E633" t="s">
        <v>244</v>
      </c>
      <c r="F633" t="s">
        <v>536</v>
      </c>
      <c r="G633" t="s">
        <v>514</v>
      </c>
      <c r="I633" t="s">
        <v>1350</v>
      </c>
      <c r="J633">
        <v>3</v>
      </c>
      <c r="K633">
        <v>0</v>
      </c>
      <c r="L633">
        <v>-16777216</v>
      </c>
      <c r="M633" t="s">
        <v>878</v>
      </c>
      <c r="N633" t="s">
        <v>878</v>
      </c>
      <c r="O633" t="s">
        <v>1647</v>
      </c>
      <c r="P633" t="s">
        <v>12</v>
      </c>
      <c r="Q633" t="s">
        <v>1648</v>
      </c>
      <c r="S633" t="s">
        <v>1157</v>
      </c>
      <c r="T633" t="s">
        <v>1645</v>
      </c>
      <c r="U633" t="s">
        <v>873</v>
      </c>
      <c r="V633" t="s">
        <v>1646</v>
      </c>
      <c r="W633" t="s">
        <v>25</v>
      </c>
      <c r="X633" t="s">
        <v>16</v>
      </c>
    </row>
    <row r="634" spans="1:24" x14ac:dyDescent="0.25">
      <c r="A634" t="s">
        <v>238</v>
      </c>
      <c r="B634" t="s">
        <v>238</v>
      </c>
      <c r="C634" t="s">
        <v>1138</v>
      </c>
      <c r="D634" t="s">
        <v>501</v>
      </c>
      <c r="E634" t="s">
        <v>501</v>
      </c>
      <c r="F634">
        <v>13354</v>
      </c>
      <c r="G634" t="s">
        <v>507</v>
      </c>
      <c r="I634" t="s">
        <v>1139</v>
      </c>
      <c r="J634">
        <v>3</v>
      </c>
      <c r="K634">
        <v>0</v>
      </c>
      <c r="L634">
        <v>-16777216</v>
      </c>
      <c r="M634" t="s">
        <v>878</v>
      </c>
      <c r="N634" t="s">
        <v>878</v>
      </c>
      <c r="O634" t="s">
        <v>1647</v>
      </c>
      <c r="P634" t="s">
        <v>12</v>
      </c>
      <c r="Q634" t="s">
        <v>1648</v>
      </c>
      <c r="S634" t="s">
        <v>1157</v>
      </c>
      <c r="T634" t="s">
        <v>1645</v>
      </c>
      <c r="U634" t="s">
        <v>873</v>
      </c>
      <c r="V634" t="s">
        <v>1646</v>
      </c>
      <c r="W634" t="s">
        <v>25</v>
      </c>
      <c r="X634" t="s">
        <v>16</v>
      </c>
    </row>
    <row r="635" spans="1:24" x14ac:dyDescent="0.25">
      <c r="A635" t="s">
        <v>244</v>
      </c>
      <c r="C635" t="s">
        <v>881</v>
      </c>
      <c r="D635" t="s">
        <v>244</v>
      </c>
      <c r="E635" t="s">
        <v>244</v>
      </c>
      <c r="F635" t="s">
        <v>576</v>
      </c>
      <c r="G635" t="s">
        <v>514</v>
      </c>
      <c r="I635" t="s">
        <v>883</v>
      </c>
      <c r="J635">
        <v>3</v>
      </c>
      <c r="K635">
        <v>0</v>
      </c>
      <c r="L635">
        <v>-16777216</v>
      </c>
      <c r="M635" t="s">
        <v>878</v>
      </c>
      <c r="N635" t="s">
        <v>878</v>
      </c>
      <c r="O635" t="s">
        <v>1647</v>
      </c>
      <c r="P635" t="s">
        <v>12</v>
      </c>
      <c r="Q635" t="s">
        <v>1648</v>
      </c>
      <c r="S635" t="s">
        <v>1157</v>
      </c>
      <c r="T635" t="s">
        <v>1645</v>
      </c>
      <c r="U635" t="s">
        <v>873</v>
      </c>
      <c r="V635" t="s">
        <v>1646</v>
      </c>
      <c r="W635" t="s">
        <v>25</v>
      </c>
      <c r="X635" t="s">
        <v>16</v>
      </c>
    </row>
    <row r="636" spans="1:24" x14ac:dyDescent="0.25">
      <c r="A636" t="s">
        <v>262</v>
      </c>
      <c r="B636" t="s">
        <v>262</v>
      </c>
      <c r="C636" t="s">
        <v>596</v>
      </c>
      <c r="D636" t="s">
        <v>867</v>
      </c>
      <c r="E636" t="s">
        <v>375</v>
      </c>
      <c r="F636" t="s">
        <v>596</v>
      </c>
      <c r="G636" t="s">
        <v>514</v>
      </c>
      <c r="I636" t="s">
        <v>877</v>
      </c>
      <c r="J636">
        <v>3</v>
      </c>
      <c r="K636">
        <v>0</v>
      </c>
      <c r="L636">
        <v>-16777216</v>
      </c>
      <c r="M636" t="s">
        <v>878</v>
      </c>
      <c r="N636" t="s">
        <v>878</v>
      </c>
      <c r="O636" t="s">
        <v>1647</v>
      </c>
      <c r="P636" t="s">
        <v>12</v>
      </c>
      <c r="Q636" t="s">
        <v>1648</v>
      </c>
      <c r="S636" t="s">
        <v>1157</v>
      </c>
      <c r="T636" t="s">
        <v>1645</v>
      </c>
      <c r="U636" t="s">
        <v>873</v>
      </c>
      <c r="V636" t="s">
        <v>1646</v>
      </c>
      <c r="W636" t="s">
        <v>25</v>
      </c>
      <c r="X636" t="s">
        <v>16</v>
      </c>
    </row>
    <row r="637" spans="1:24" x14ac:dyDescent="0.25">
      <c r="A637" t="s">
        <v>274</v>
      </c>
      <c r="B637" t="s">
        <v>274</v>
      </c>
      <c r="C637" t="s">
        <v>274</v>
      </c>
      <c r="D637" t="s">
        <v>501</v>
      </c>
      <c r="E637" t="s">
        <v>501</v>
      </c>
      <c r="F637">
        <v>7088</v>
      </c>
      <c r="G637" t="s">
        <v>507</v>
      </c>
      <c r="I637" t="s">
        <v>1065</v>
      </c>
      <c r="J637">
        <v>3</v>
      </c>
      <c r="K637">
        <v>0</v>
      </c>
      <c r="L637">
        <v>-16777216</v>
      </c>
      <c r="M637" t="s">
        <v>878</v>
      </c>
      <c r="N637" t="s">
        <v>878</v>
      </c>
      <c r="O637" t="s">
        <v>1647</v>
      </c>
      <c r="P637" t="s">
        <v>12</v>
      </c>
      <c r="Q637" t="s">
        <v>1648</v>
      </c>
      <c r="S637" t="s">
        <v>1157</v>
      </c>
      <c r="T637" t="s">
        <v>1645</v>
      </c>
      <c r="U637" t="s">
        <v>873</v>
      </c>
      <c r="V637" t="s">
        <v>1646</v>
      </c>
      <c r="W637" t="s">
        <v>25</v>
      </c>
      <c r="X637" t="s">
        <v>16</v>
      </c>
    </row>
    <row r="638" spans="1:24" x14ac:dyDescent="0.25">
      <c r="A638" t="s">
        <v>1649</v>
      </c>
      <c r="B638" t="s">
        <v>1650</v>
      </c>
      <c r="C638" t="s">
        <v>885</v>
      </c>
      <c r="D638" t="s">
        <v>375</v>
      </c>
      <c r="E638" t="s">
        <v>375</v>
      </c>
      <c r="F638" t="s">
        <v>426</v>
      </c>
      <c r="G638" t="s">
        <v>514</v>
      </c>
      <c r="I638" t="s">
        <v>886</v>
      </c>
      <c r="J638">
        <v>3</v>
      </c>
      <c r="K638">
        <v>0</v>
      </c>
      <c r="L638">
        <v>-16777216</v>
      </c>
      <c r="M638" t="s">
        <v>878</v>
      </c>
      <c r="N638" t="s">
        <v>878</v>
      </c>
      <c r="O638" t="s">
        <v>1647</v>
      </c>
      <c r="P638" t="s">
        <v>12</v>
      </c>
      <c r="Q638" t="s">
        <v>1648</v>
      </c>
      <c r="S638" t="s">
        <v>1157</v>
      </c>
      <c r="T638" t="s">
        <v>1645</v>
      </c>
      <c r="U638" t="s">
        <v>873</v>
      </c>
      <c r="V638" t="s">
        <v>1646</v>
      </c>
      <c r="W638" t="s">
        <v>25</v>
      </c>
      <c r="X638" t="s">
        <v>16</v>
      </c>
    </row>
    <row r="639" spans="1:24" x14ac:dyDescent="0.25">
      <c r="A639" t="s">
        <v>1651</v>
      </c>
      <c r="B639" t="s">
        <v>1652</v>
      </c>
      <c r="C639" t="s">
        <v>885</v>
      </c>
      <c r="D639" t="s">
        <v>375</v>
      </c>
      <c r="E639" t="s">
        <v>375</v>
      </c>
      <c r="F639" t="s">
        <v>426</v>
      </c>
      <c r="G639" t="s">
        <v>514</v>
      </c>
      <c r="I639" t="s">
        <v>1133</v>
      </c>
      <c r="J639">
        <v>5</v>
      </c>
      <c r="K639">
        <v>0</v>
      </c>
      <c r="L639">
        <v>-16777216</v>
      </c>
      <c r="M639" t="s">
        <v>878</v>
      </c>
      <c r="N639" t="s">
        <v>878</v>
      </c>
      <c r="O639" t="s">
        <v>1647</v>
      </c>
      <c r="P639" t="s">
        <v>12</v>
      </c>
      <c r="Q639" t="s">
        <v>1648</v>
      </c>
      <c r="S639" t="s">
        <v>1157</v>
      </c>
      <c r="T639" t="s">
        <v>1645</v>
      </c>
      <c r="U639" t="s">
        <v>873</v>
      </c>
      <c r="V639" t="s">
        <v>1646</v>
      </c>
      <c r="W639" t="s">
        <v>25</v>
      </c>
      <c r="X639" t="s">
        <v>16</v>
      </c>
    </row>
    <row r="640" spans="1:24" x14ac:dyDescent="0.25">
      <c r="A640" t="s">
        <v>1653</v>
      </c>
      <c r="B640" t="s">
        <v>1654</v>
      </c>
      <c r="C640" t="s">
        <v>1173</v>
      </c>
      <c r="D640" t="s">
        <v>375</v>
      </c>
      <c r="E640" t="s">
        <v>375</v>
      </c>
      <c r="F640" t="s">
        <v>538</v>
      </c>
      <c r="G640" t="s">
        <v>514</v>
      </c>
      <c r="I640" t="s">
        <v>1174</v>
      </c>
      <c r="J640">
        <v>3</v>
      </c>
      <c r="K640">
        <v>0</v>
      </c>
      <c r="L640">
        <v>-16777216</v>
      </c>
      <c r="M640" t="s">
        <v>878</v>
      </c>
      <c r="N640" t="s">
        <v>878</v>
      </c>
      <c r="O640" t="s">
        <v>1647</v>
      </c>
      <c r="P640" t="s">
        <v>12</v>
      </c>
      <c r="Q640" t="s">
        <v>1648</v>
      </c>
      <c r="S640" t="s">
        <v>1157</v>
      </c>
      <c r="T640" t="s">
        <v>1645</v>
      </c>
      <c r="U640" t="s">
        <v>873</v>
      </c>
      <c r="V640" t="s">
        <v>1646</v>
      </c>
      <c r="W640" t="s">
        <v>25</v>
      </c>
      <c r="X640" t="s">
        <v>16</v>
      </c>
    </row>
    <row r="641" spans="1:24" x14ac:dyDescent="0.25">
      <c r="A641" t="s">
        <v>1655</v>
      </c>
      <c r="B641" t="s">
        <v>1656</v>
      </c>
      <c r="C641" t="s">
        <v>1173</v>
      </c>
      <c r="D641" t="s">
        <v>375</v>
      </c>
      <c r="E641" t="s">
        <v>375</v>
      </c>
      <c r="F641" t="s">
        <v>538</v>
      </c>
      <c r="G641" t="s">
        <v>514</v>
      </c>
      <c r="I641" t="s">
        <v>1657</v>
      </c>
      <c r="J641">
        <v>5</v>
      </c>
      <c r="K641">
        <v>0</v>
      </c>
      <c r="L641">
        <v>-16777216</v>
      </c>
      <c r="M641" t="s">
        <v>878</v>
      </c>
      <c r="N641" t="s">
        <v>878</v>
      </c>
      <c r="O641" t="s">
        <v>1647</v>
      </c>
      <c r="P641" t="s">
        <v>12</v>
      </c>
      <c r="Q641" t="s">
        <v>1648</v>
      </c>
      <c r="S641" t="s">
        <v>1157</v>
      </c>
      <c r="T641" t="s">
        <v>1645</v>
      </c>
      <c r="U641" t="s">
        <v>873</v>
      </c>
      <c r="V641" t="s">
        <v>1646</v>
      </c>
      <c r="W641" t="s">
        <v>25</v>
      </c>
      <c r="X641" t="s">
        <v>16</v>
      </c>
    </row>
    <row r="642" spans="1:24" x14ac:dyDescent="0.25">
      <c r="A642" t="s">
        <v>1195</v>
      </c>
      <c r="B642" t="s">
        <v>1195</v>
      </c>
      <c r="C642" t="s">
        <v>1196</v>
      </c>
      <c r="D642" t="s">
        <v>889</v>
      </c>
      <c r="E642" t="s">
        <v>48</v>
      </c>
      <c r="F642">
        <v>5453</v>
      </c>
      <c r="G642" t="s">
        <v>577</v>
      </c>
      <c r="I642" t="s">
        <v>1197</v>
      </c>
      <c r="J642">
        <v>3</v>
      </c>
      <c r="K642">
        <v>0</v>
      </c>
      <c r="L642">
        <v>-16777216</v>
      </c>
      <c r="M642">
        <v>1800</v>
      </c>
      <c r="N642">
        <v>29768</v>
      </c>
      <c r="O642" t="s">
        <v>1647</v>
      </c>
      <c r="P642" t="s">
        <v>12</v>
      </c>
      <c r="Q642" t="s">
        <v>1648</v>
      </c>
      <c r="S642" t="s">
        <v>1157</v>
      </c>
      <c r="T642" t="s">
        <v>1645</v>
      </c>
      <c r="U642" t="s">
        <v>873</v>
      </c>
      <c r="V642" t="s">
        <v>1646</v>
      </c>
      <c r="W642" t="s">
        <v>25</v>
      </c>
      <c r="X642" t="s">
        <v>16</v>
      </c>
    </row>
    <row r="643" spans="1:24" x14ac:dyDescent="0.25">
      <c r="A643" t="s">
        <v>444</v>
      </c>
      <c r="B643" t="s">
        <v>444</v>
      </c>
      <c r="C643" t="s">
        <v>444</v>
      </c>
      <c r="D643" t="s">
        <v>501</v>
      </c>
      <c r="E643" t="s">
        <v>501</v>
      </c>
      <c r="F643">
        <v>7163</v>
      </c>
      <c r="G643" t="s">
        <v>507</v>
      </c>
      <c r="I643" t="s">
        <v>1136</v>
      </c>
      <c r="J643">
        <v>3</v>
      </c>
      <c r="K643">
        <v>0</v>
      </c>
      <c r="L643">
        <v>-16777216</v>
      </c>
      <c r="M643" t="s">
        <v>878</v>
      </c>
      <c r="N643" t="s">
        <v>878</v>
      </c>
      <c r="O643" t="s">
        <v>1647</v>
      </c>
      <c r="P643" t="s">
        <v>12</v>
      </c>
      <c r="Q643" t="s">
        <v>1648</v>
      </c>
      <c r="S643" t="s">
        <v>1157</v>
      </c>
      <c r="T643" t="s">
        <v>1645</v>
      </c>
      <c r="U643" t="s">
        <v>873</v>
      </c>
      <c r="V643" t="s">
        <v>1646</v>
      </c>
      <c r="W643" t="s">
        <v>25</v>
      </c>
      <c r="X643" t="s">
        <v>16</v>
      </c>
    </row>
    <row r="644" spans="1:24" x14ac:dyDescent="0.25">
      <c r="A644" t="s">
        <v>887</v>
      </c>
      <c r="B644" t="s">
        <v>888</v>
      </c>
      <c r="C644" t="s">
        <v>889</v>
      </c>
      <c r="D644" t="s">
        <v>889</v>
      </c>
      <c r="E644" t="s">
        <v>48</v>
      </c>
      <c r="F644">
        <v>11296</v>
      </c>
      <c r="G644" t="s">
        <v>577</v>
      </c>
      <c r="I644" t="s">
        <v>890</v>
      </c>
      <c r="J644">
        <v>3</v>
      </c>
      <c r="K644">
        <v>0</v>
      </c>
      <c r="L644">
        <v>-16777216</v>
      </c>
      <c r="M644" t="s">
        <v>878</v>
      </c>
      <c r="N644" t="s">
        <v>878</v>
      </c>
      <c r="O644" t="s">
        <v>1647</v>
      </c>
      <c r="P644" t="s">
        <v>12</v>
      </c>
      <c r="Q644" t="s">
        <v>1648</v>
      </c>
      <c r="S644" t="s">
        <v>1658</v>
      </c>
      <c r="T644" t="s">
        <v>1645</v>
      </c>
      <c r="U644" t="s">
        <v>873</v>
      </c>
      <c r="V644" t="s">
        <v>1659</v>
      </c>
      <c r="W644" t="s">
        <v>1222</v>
      </c>
      <c r="X644" t="s">
        <v>16</v>
      </c>
    </row>
    <row r="645" spans="1:24" x14ac:dyDescent="0.25">
      <c r="A645" t="s">
        <v>591</v>
      </c>
      <c r="B645" t="s">
        <v>888</v>
      </c>
      <c r="C645" t="s">
        <v>889</v>
      </c>
      <c r="D645" t="s">
        <v>889</v>
      </c>
      <c r="E645" t="s">
        <v>48</v>
      </c>
      <c r="F645">
        <v>11296</v>
      </c>
      <c r="G645" t="s">
        <v>577</v>
      </c>
      <c r="I645" t="s">
        <v>890</v>
      </c>
      <c r="J645">
        <v>3</v>
      </c>
      <c r="K645">
        <v>0</v>
      </c>
      <c r="L645">
        <v>-16777216</v>
      </c>
      <c r="M645" t="s">
        <v>878</v>
      </c>
      <c r="N645" t="s">
        <v>878</v>
      </c>
      <c r="O645" t="s">
        <v>1647</v>
      </c>
      <c r="P645" t="s">
        <v>12</v>
      </c>
      <c r="Q645" t="s">
        <v>1648</v>
      </c>
      <c r="S645" t="s">
        <v>1658</v>
      </c>
      <c r="T645" t="s">
        <v>1645</v>
      </c>
      <c r="U645" t="s">
        <v>873</v>
      </c>
      <c r="V645" t="s">
        <v>1659</v>
      </c>
      <c r="W645" t="s">
        <v>1222</v>
      </c>
      <c r="X645" t="s">
        <v>16</v>
      </c>
    </row>
    <row r="646" spans="1:24" x14ac:dyDescent="0.25">
      <c r="A646" t="s">
        <v>912</v>
      </c>
      <c r="B646" t="s">
        <v>888</v>
      </c>
      <c r="C646" t="s">
        <v>889</v>
      </c>
      <c r="D646" t="s">
        <v>889</v>
      </c>
      <c r="E646" t="s">
        <v>48</v>
      </c>
      <c r="F646">
        <v>11296</v>
      </c>
      <c r="G646" t="s">
        <v>577</v>
      </c>
      <c r="I646" t="s">
        <v>890</v>
      </c>
      <c r="J646">
        <v>3</v>
      </c>
      <c r="K646">
        <v>0</v>
      </c>
      <c r="L646">
        <v>-16777216</v>
      </c>
      <c r="M646" t="s">
        <v>878</v>
      </c>
      <c r="N646" t="s">
        <v>878</v>
      </c>
      <c r="O646" t="s">
        <v>1647</v>
      </c>
      <c r="P646" t="s">
        <v>12</v>
      </c>
      <c r="Q646" t="s">
        <v>1648</v>
      </c>
      <c r="S646" t="s">
        <v>1658</v>
      </c>
      <c r="T646" t="s">
        <v>1645</v>
      </c>
      <c r="U646" t="s">
        <v>873</v>
      </c>
      <c r="V646" t="s">
        <v>1659</v>
      </c>
      <c r="W646" t="s">
        <v>1222</v>
      </c>
      <c r="X646" t="s">
        <v>16</v>
      </c>
    </row>
    <row r="647" spans="1:24" x14ac:dyDescent="0.25">
      <c r="A647" t="s">
        <v>502</v>
      </c>
      <c r="B647" t="s">
        <v>1223</v>
      </c>
      <c r="C647" t="s">
        <v>223</v>
      </c>
      <c r="D647" t="s">
        <v>867</v>
      </c>
      <c r="E647" t="s">
        <v>502</v>
      </c>
      <c r="F647" t="s">
        <v>502</v>
      </c>
      <c r="G647" t="s">
        <v>514</v>
      </c>
      <c r="I647" t="s">
        <v>868</v>
      </c>
      <c r="J647">
        <v>3</v>
      </c>
      <c r="K647">
        <v>0</v>
      </c>
      <c r="L647">
        <v>-16777216</v>
      </c>
      <c r="M647">
        <v>-350</v>
      </c>
      <c r="N647">
        <v>-50</v>
      </c>
      <c r="O647" t="s">
        <v>1660</v>
      </c>
      <c r="P647" t="s">
        <v>12</v>
      </c>
      <c r="S647" t="s">
        <v>1658</v>
      </c>
      <c r="T647" t="s">
        <v>1645</v>
      </c>
      <c r="U647" t="s">
        <v>873</v>
      </c>
      <c r="V647" t="s">
        <v>1659</v>
      </c>
      <c r="W647" t="s">
        <v>1222</v>
      </c>
      <c r="X647" t="s">
        <v>16</v>
      </c>
    </row>
    <row r="648" spans="1:24" x14ac:dyDescent="0.25">
      <c r="A648" t="s">
        <v>262</v>
      </c>
      <c r="B648" t="s">
        <v>262</v>
      </c>
      <c r="C648" t="s">
        <v>596</v>
      </c>
      <c r="D648" t="s">
        <v>867</v>
      </c>
      <c r="E648" t="s">
        <v>375</v>
      </c>
      <c r="F648" t="s">
        <v>596</v>
      </c>
      <c r="G648" t="s">
        <v>514</v>
      </c>
      <c r="I648" t="s">
        <v>877</v>
      </c>
      <c r="J648">
        <v>3</v>
      </c>
      <c r="K648">
        <v>0</v>
      </c>
      <c r="L648">
        <v>-16777216</v>
      </c>
      <c r="M648" t="s">
        <v>878</v>
      </c>
      <c r="N648" t="s">
        <v>878</v>
      </c>
      <c r="O648" t="s">
        <v>1660</v>
      </c>
      <c r="P648" t="s">
        <v>12</v>
      </c>
      <c r="S648" t="s">
        <v>1658</v>
      </c>
      <c r="T648" t="s">
        <v>1645</v>
      </c>
      <c r="U648" t="s">
        <v>873</v>
      </c>
      <c r="V648" t="s">
        <v>1659</v>
      </c>
      <c r="W648" t="s">
        <v>1222</v>
      </c>
      <c r="X648" t="s">
        <v>16</v>
      </c>
    </row>
    <row r="649" spans="1:24" x14ac:dyDescent="0.25">
      <c r="A649" t="s">
        <v>1661</v>
      </c>
      <c r="B649" t="s">
        <v>1662</v>
      </c>
      <c r="C649" t="s">
        <v>882</v>
      </c>
      <c r="D649" t="s">
        <v>244</v>
      </c>
      <c r="E649" t="s">
        <v>244</v>
      </c>
      <c r="F649" t="s">
        <v>260</v>
      </c>
      <c r="G649" t="s">
        <v>514</v>
      </c>
      <c r="I649" t="s">
        <v>883</v>
      </c>
      <c r="J649">
        <v>3</v>
      </c>
      <c r="K649">
        <v>0</v>
      </c>
      <c r="L649">
        <v>-16777216</v>
      </c>
      <c r="M649" t="s">
        <v>878</v>
      </c>
      <c r="N649" t="s">
        <v>878</v>
      </c>
      <c r="O649" t="s">
        <v>1660</v>
      </c>
      <c r="P649" t="s">
        <v>12</v>
      </c>
      <c r="S649" t="s">
        <v>1658</v>
      </c>
      <c r="T649" t="s">
        <v>1645</v>
      </c>
      <c r="U649" t="s">
        <v>873</v>
      </c>
      <c r="V649" t="s">
        <v>1659</v>
      </c>
      <c r="W649" t="s">
        <v>1222</v>
      </c>
      <c r="X649" t="s">
        <v>16</v>
      </c>
    </row>
    <row r="650" spans="1:24" x14ac:dyDescent="0.25">
      <c r="A650" t="s">
        <v>1663</v>
      </c>
      <c r="B650" t="s">
        <v>1663</v>
      </c>
      <c r="C650" t="s">
        <v>1167</v>
      </c>
      <c r="D650" t="s">
        <v>244</v>
      </c>
      <c r="E650" t="s">
        <v>244</v>
      </c>
      <c r="F650" t="s">
        <v>536</v>
      </c>
      <c r="G650" t="s">
        <v>514</v>
      </c>
      <c r="I650" t="s">
        <v>1350</v>
      </c>
      <c r="J650">
        <v>3</v>
      </c>
      <c r="K650">
        <v>0</v>
      </c>
      <c r="L650">
        <v>-16777216</v>
      </c>
      <c r="M650" t="s">
        <v>878</v>
      </c>
      <c r="N650" t="s">
        <v>878</v>
      </c>
      <c r="O650" t="s">
        <v>1660</v>
      </c>
      <c r="P650" t="s">
        <v>12</v>
      </c>
      <c r="S650" t="s">
        <v>1658</v>
      </c>
      <c r="T650" t="s">
        <v>1645</v>
      </c>
      <c r="U650" t="s">
        <v>873</v>
      </c>
      <c r="V650" t="s">
        <v>1659</v>
      </c>
      <c r="W650" t="s">
        <v>1222</v>
      </c>
      <c r="X650" t="s">
        <v>16</v>
      </c>
    </row>
    <row r="651" spans="1:24" x14ac:dyDescent="0.25">
      <c r="A651" t="s">
        <v>222</v>
      </c>
      <c r="B651" t="s">
        <v>222</v>
      </c>
      <c r="C651" t="s">
        <v>1319</v>
      </c>
      <c r="D651" t="s">
        <v>501</v>
      </c>
      <c r="E651" t="s">
        <v>501</v>
      </c>
      <c r="F651">
        <v>15900</v>
      </c>
      <c r="G651" t="s">
        <v>507</v>
      </c>
      <c r="I651" t="s">
        <v>1320</v>
      </c>
      <c r="J651">
        <v>3</v>
      </c>
      <c r="K651">
        <v>0</v>
      </c>
      <c r="L651">
        <v>-16777216</v>
      </c>
      <c r="M651">
        <v>20</v>
      </c>
      <c r="N651">
        <v>80</v>
      </c>
      <c r="O651" t="s">
        <v>1660</v>
      </c>
      <c r="P651" t="s">
        <v>12</v>
      </c>
      <c r="S651" t="s">
        <v>1658</v>
      </c>
      <c r="T651" t="s">
        <v>1645</v>
      </c>
      <c r="U651" t="s">
        <v>873</v>
      </c>
      <c r="V651" t="s">
        <v>1659</v>
      </c>
      <c r="W651" t="s">
        <v>1222</v>
      </c>
      <c r="X651" t="s">
        <v>16</v>
      </c>
    </row>
    <row r="652" spans="1:24" x14ac:dyDescent="0.25">
      <c r="A652" t="s">
        <v>429</v>
      </c>
      <c r="B652" t="s">
        <v>429</v>
      </c>
      <c r="C652" t="s">
        <v>429</v>
      </c>
      <c r="D652" t="s">
        <v>501</v>
      </c>
      <c r="E652" t="s">
        <v>501</v>
      </c>
      <c r="F652">
        <v>14544</v>
      </c>
      <c r="G652" t="s">
        <v>507</v>
      </c>
      <c r="I652" t="s">
        <v>1330</v>
      </c>
      <c r="J652">
        <v>3</v>
      </c>
      <c r="K652">
        <v>0</v>
      </c>
      <c r="L652">
        <v>-16777216</v>
      </c>
      <c r="M652">
        <v>-20</v>
      </c>
      <c r="N652">
        <v>40</v>
      </c>
      <c r="O652" t="s">
        <v>1660</v>
      </c>
      <c r="P652" t="s">
        <v>12</v>
      </c>
      <c r="S652" t="s">
        <v>1658</v>
      </c>
      <c r="T652" t="s">
        <v>1645</v>
      </c>
      <c r="U652" t="s">
        <v>873</v>
      </c>
      <c r="V652" t="s">
        <v>1659</v>
      </c>
      <c r="W652" t="s">
        <v>1222</v>
      </c>
      <c r="X652" t="s">
        <v>16</v>
      </c>
    </row>
    <row r="653" spans="1:24" x14ac:dyDescent="0.25">
      <c r="A653" t="s">
        <v>1664</v>
      </c>
      <c r="B653" t="s">
        <v>1664</v>
      </c>
      <c r="C653" t="s">
        <v>1665</v>
      </c>
      <c r="D653" t="s">
        <v>501</v>
      </c>
      <c r="E653" t="s">
        <v>501</v>
      </c>
      <c r="F653">
        <v>14548</v>
      </c>
      <c r="G653" t="s">
        <v>507</v>
      </c>
      <c r="I653" t="s">
        <v>1666</v>
      </c>
      <c r="J653">
        <v>3</v>
      </c>
      <c r="K653">
        <v>0</v>
      </c>
      <c r="L653">
        <v>-16777216</v>
      </c>
      <c r="M653" t="s">
        <v>878</v>
      </c>
      <c r="N653" t="s">
        <v>878</v>
      </c>
      <c r="O653" t="s">
        <v>1660</v>
      </c>
      <c r="P653" t="s">
        <v>12</v>
      </c>
      <c r="S653" t="s">
        <v>1658</v>
      </c>
      <c r="T653" t="s">
        <v>1645</v>
      </c>
      <c r="U653" t="s">
        <v>873</v>
      </c>
      <c r="V653" t="s">
        <v>1659</v>
      </c>
      <c r="W653" t="s">
        <v>1222</v>
      </c>
      <c r="X653" t="s">
        <v>16</v>
      </c>
    </row>
    <row r="654" spans="1:24" x14ac:dyDescent="0.25">
      <c r="A654" t="s">
        <v>887</v>
      </c>
      <c r="B654" t="s">
        <v>888</v>
      </c>
      <c r="C654" t="s">
        <v>889</v>
      </c>
      <c r="D654" t="s">
        <v>889</v>
      </c>
      <c r="E654" t="s">
        <v>48</v>
      </c>
      <c r="F654">
        <v>11296</v>
      </c>
      <c r="G654" t="s">
        <v>577</v>
      </c>
      <c r="I654" t="s">
        <v>890</v>
      </c>
      <c r="J654">
        <v>3</v>
      </c>
      <c r="K654">
        <v>0</v>
      </c>
      <c r="L654">
        <v>-16777216</v>
      </c>
      <c r="M654" t="s">
        <v>878</v>
      </c>
      <c r="N654" t="s">
        <v>878</v>
      </c>
      <c r="O654" t="s">
        <v>1660</v>
      </c>
      <c r="P654" t="s">
        <v>12</v>
      </c>
      <c r="S654" t="s">
        <v>1667</v>
      </c>
      <c r="T654" t="s">
        <v>1645</v>
      </c>
      <c r="U654" t="s">
        <v>873</v>
      </c>
      <c r="V654" t="s">
        <v>1668</v>
      </c>
      <c r="W654" t="s">
        <v>875</v>
      </c>
      <c r="X654" t="s">
        <v>16</v>
      </c>
    </row>
    <row r="655" spans="1:24" x14ac:dyDescent="0.25">
      <c r="A655" t="s">
        <v>591</v>
      </c>
      <c r="B655" t="s">
        <v>888</v>
      </c>
      <c r="C655" t="s">
        <v>889</v>
      </c>
      <c r="D655" t="s">
        <v>889</v>
      </c>
      <c r="E655" t="s">
        <v>48</v>
      </c>
      <c r="F655">
        <v>11296</v>
      </c>
      <c r="G655" t="s">
        <v>577</v>
      </c>
      <c r="I655" t="s">
        <v>890</v>
      </c>
      <c r="J655">
        <v>3</v>
      </c>
      <c r="K655">
        <v>0</v>
      </c>
      <c r="L655">
        <v>-16777216</v>
      </c>
      <c r="M655" t="s">
        <v>878</v>
      </c>
      <c r="N655" t="s">
        <v>878</v>
      </c>
      <c r="O655" t="s">
        <v>1660</v>
      </c>
      <c r="P655" t="s">
        <v>12</v>
      </c>
      <c r="S655" t="s">
        <v>1667</v>
      </c>
      <c r="T655" t="s">
        <v>1645</v>
      </c>
      <c r="U655" t="s">
        <v>873</v>
      </c>
      <c r="V655" t="s">
        <v>1668</v>
      </c>
      <c r="W655" t="s">
        <v>875</v>
      </c>
      <c r="X655" t="s">
        <v>16</v>
      </c>
    </row>
    <row r="656" spans="1:24" x14ac:dyDescent="0.25">
      <c r="A656" t="s">
        <v>912</v>
      </c>
      <c r="B656" t="s">
        <v>888</v>
      </c>
      <c r="C656" t="s">
        <v>889</v>
      </c>
      <c r="D656" t="s">
        <v>889</v>
      </c>
      <c r="E656" t="s">
        <v>48</v>
      </c>
      <c r="F656">
        <v>11296</v>
      </c>
      <c r="G656" t="s">
        <v>577</v>
      </c>
      <c r="I656" t="s">
        <v>890</v>
      </c>
      <c r="J656">
        <v>3</v>
      </c>
      <c r="K656">
        <v>0</v>
      </c>
      <c r="L656">
        <v>-16777216</v>
      </c>
      <c r="M656" t="s">
        <v>878</v>
      </c>
      <c r="N656" t="s">
        <v>878</v>
      </c>
      <c r="O656" t="s">
        <v>1660</v>
      </c>
      <c r="P656" t="s">
        <v>12</v>
      </c>
      <c r="S656" t="s">
        <v>1667</v>
      </c>
      <c r="T656" t="s">
        <v>1645</v>
      </c>
      <c r="U656" t="s">
        <v>873</v>
      </c>
      <c r="V656" t="s">
        <v>1668</v>
      </c>
      <c r="W656" t="s">
        <v>875</v>
      </c>
      <c r="X656" t="s">
        <v>16</v>
      </c>
    </row>
    <row r="657" spans="1:24" x14ac:dyDescent="0.25">
      <c r="A657" t="s">
        <v>502</v>
      </c>
      <c r="B657" t="s">
        <v>1223</v>
      </c>
      <c r="C657" t="s">
        <v>223</v>
      </c>
      <c r="D657" t="s">
        <v>867</v>
      </c>
      <c r="E657" t="s">
        <v>502</v>
      </c>
      <c r="F657" t="s">
        <v>502</v>
      </c>
      <c r="G657" t="s">
        <v>514</v>
      </c>
      <c r="I657" t="s">
        <v>868</v>
      </c>
      <c r="J657">
        <v>3</v>
      </c>
      <c r="K657">
        <v>0</v>
      </c>
      <c r="L657">
        <v>-16777216</v>
      </c>
      <c r="M657">
        <v>-350</v>
      </c>
      <c r="N657">
        <v>-50</v>
      </c>
      <c r="O657" t="s">
        <v>1669</v>
      </c>
      <c r="P657" t="s">
        <v>12</v>
      </c>
      <c r="Q657" t="s">
        <v>1670</v>
      </c>
      <c r="S657" t="s">
        <v>1667</v>
      </c>
      <c r="T657" t="s">
        <v>1645</v>
      </c>
      <c r="U657" t="s">
        <v>873</v>
      </c>
      <c r="V657" t="s">
        <v>1668</v>
      </c>
      <c r="W657" t="s">
        <v>875</v>
      </c>
      <c r="X657" t="s">
        <v>16</v>
      </c>
    </row>
    <row r="658" spans="1:24" x14ac:dyDescent="0.25">
      <c r="A658" t="s">
        <v>262</v>
      </c>
      <c r="B658" t="s">
        <v>262</v>
      </c>
      <c r="C658" t="s">
        <v>596</v>
      </c>
      <c r="D658" t="s">
        <v>867</v>
      </c>
      <c r="E658" t="s">
        <v>375</v>
      </c>
      <c r="F658" t="s">
        <v>596</v>
      </c>
      <c r="G658" t="s">
        <v>514</v>
      </c>
      <c r="I658" t="s">
        <v>877</v>
      </c>
      <c r="J658">
        <v>3</v>
      </c>
      <c r="K658">
        <v>0</v>
      </c>
      <c r="L658">
        <v>-16777216</v>
      </c>
      <c r="M658" t="s">
        <v>878</v>
      </c>
      <c r="N658" t="s">
        <v>878</v>
      </c>
      <c r="O658" t="s">
        <v>1669</v>
      </c>
      <c r="P658" t="s">
        <v>12</v>
      </c>
      <c r="Q658" t="s">
        <v>1670</v>
      </c>
      <c r="S658" t="s">
        <v>1667</v>
      </c>
      <c r="T658" t="s">
        <v>1645</v>
      </c>
      <c r="U658" t="s">
        <v>873</v>
      </c>
      <c r="V658" t="s">
        <v>1668</v>
      </c>
      <c r="W658" t="s">
        <v>875</v>
      </c>
      <c r="X658" t="s">
        <v>16</v>
      </c>
    </row>
    <row r="659" spans="1:24" x14ac:dyDescent="0.25">
      <c r="A659" t="s">
        <v>270</v>
      </c>
      <c r="B659" t="s">
        <v>270</v>
      </c>
      <c r="C659" t="s">
        <v>879</v>
      </c>
      <c r="D659" t="s">
        <v>270</v>
      </c>
      <c r="E659" t="s">
        <v>270</v>
      </c>
      <c r="F659" t="s">
        <v>515</v>
      </c>
      <c r="G659" t="s">
        <v>514</v>
      </c>
      <c r="I659" t="s">
        <v>880</v>
      </c>
      <c r="J659">
        <v>3</v>
      </c>
      <c r="K659">
        <v>0</v>
      </c>
      <c r="L659">
        <v>-16777216</v>
      </c>
      <c r="M659" t="s">
        <v>878</v>
      </c>
      <c r="N659" t="s">
        <v>878</v>
      </c>
      <c r="O659" t="s">
        <v>1669</v>
      </c>
      <c r="P659" t="s">
        <v>12</v>
      </c>
      <c r="Q659" t="s">
        <v>1670</v>
      </c>
      <c r="S659" t="s">
        <v>1667</v>
      </c>
      <c r="T659" t="s">
        <v>1645</v>
      </c>
      <c r="U659" t="s">
        <v>873</v>
      </c>
      <c r="V659" t="s">
        <v>1668</v>
      </c>
      <c r="W659" t="s">
        <v>875</v>
      </c>
      <c r="X659" t="s">
        <v>16</v>
      </c>
    </row>
    <row r="660" spans="1:24" x14ac:dyDescent="0.25">
      <c r="A660" t="s">
        <v>244</v>
      </c>
      <c r="B660" t="s">
        <v>244</v>
      </c>
      <c r="C660" t="s">
        <v>882</v>
      </c>
      <c r="D660" t="s">
        <v>244</v>
      </c>
      <c r="E660" t="s">
        <v>244</v>
      </c>
      <c r="F660" t="s">
        <v>260</v>
      </c>
      <c r="G660" t="s">
        <v>514</v>
      </c>
      <c r="I660" t="s">
        <v>883</v>
      </c>
      <c r="J660">
        <v>3</v>
      </c>
      <c r="K660">
        <v>0</v>
      </c>
      <c r="L660">
        <v>-16777216</v>
      </c>
      <c r="M660" t="s">
        <v>878</v>
      </c>
      <c r="N660" t="s">
        <v>878</v>
      </c>
      <c r="O660" t="s">
        <v>1669</v>
      </c>
      <c r="P660" t="s">
        <v>12</v>
      </c>
      <c r="Q660" t="s">
        <v>1670</v>
      </c>
      <c r="S660" t="s">
        <v>1667</v>
      </c>
      <c r="T660" t="s">
        <v>1645</v>
      </c>
      <c r="U660" t="s">
        <v>873</v>
      </c>
      <c r="V660" t="s">
        <v>1668</v>
      </c>
      <c r="W660" t="s">
        <v>875</v>
      </c>
      <c r="X660" t="s">
        <v>16</v>
      </c>
    </row>
    <row r="661" spans="1:24" x14ac:dyDescent="0.25">
      <c r="A661" t="s">
        <v>375</v>
      </c>
      <c r="B661" t="s">
        <v>375</v>
      </c>
      <c r="C661" t="s">
        <v>885</v>
      </c>
      <c r="D661" t="s">
        <v>375</v>
      </c>
      <c r="E661" t="s">
        <v>375</v>
      </c>
      <c r="F661" t="s">
        <v>426</v>
      </c>
      <c r="G661" t="s">
        <v>514</v>
      </c>
      <c r="I661" t="s">
        <v>886</v>
      </c>
      <c r="J661">
        <v>3</v>
      </c>
      <c r="K661">
        <v>0</v>
      </c>
      <c r="L661">
        <v>-16777216</v>
      </c>
      <c r="M661" t="s">
        <v>878</v>
      </c>
      <c r="N661" t="s">
        <v>878</v>
      </c>
      <c r="O661" t="s">
        <v>1669</v>
      </c>
      <c r="P661" t="s">
        <v>12</v>
      </c>
      <c r="Q661" t="s">
        <v>1670</v>
      </c>
      <c r="S661" t="s">
        <v>1667</v>
      </c>
      <c r="T661" t="s">
        <v>1645</v>
      </c>
      <c r="U661" t="s">
        <v>873</v>
      </c>
      <c r="V661" t="s">
        <v>1668</v>
      </c>
      <c r="W661" t="s">
        <v>875</v>
      </c>
      <c r="X661" t="s">
        <v>16</v>
      </c>
    </row>
    <row r="662" spans="1:24" x14ac:dyDescent="0.25">
      <c r="A662" t="s">
        <v>232</v>
      </c>
      <c r="B662" t="s">
        <v>232</v>
      </c>
      <c r="C662" t="s">
        <v>232</v>
      </c>
      <c r="D662" t="s">
        <v>501</v>
      </c>
      <c r="E662" t="s">
        <v>501</v>
      </c>
      <c r="F662">
        <v>50801</v>
      </c>
      <c r="G662" t="s">
        <v>507</v>
      </c>
      <c r="I662" t="s">
        <v>1226</v>
      </c>
      <c r="J662">
        <v>3</v>
      </c>
      <c r="K662">
        <v>0</v>
      </c>
      <c r="L662">
        <v>-16777216</v>
      </c>
      <c r="M662">
        <v>10</v>
      </c>
      <c r="N662">
        <v>50</v>
      </c>
      <c r="O662" t="s">
        <v>1669</v>
      </c>
      <c r="P662" t="s">
        <v>12</v>
      </c>
      <c r="Q662" t="s">
        <v>1670</v>
      </c>
      <c r="S662" t="s">
        <v>1667</v>
      </c>
      <c r="T662" t="s">
        <v>1645</v>
      </c>
      <c r="U662" t="s">
        <v>873</v>
      </c>
      <c r="V662" t="s">
        <v>1668</v>
      </c>
      <c r="W662" t="s">
        <v>875</v>
      </c>
      <c r="X662" t="s">
        <v>16</v>
      </c>
    </row>
    <row r="663" spans="1:24" x14ac:dyDescent="0.25">
      <c r="A663" t="s">
        <v>268</v>
      </c>
      <c r="B663" t="s">
        <v>1671</v>
      </c>
      <c r="C663" t="s">
        <v>1258</v>
      </c>
      <c r="D663" t="s">
        <v>501</v>
      </c>
      <c r="E663" t="s">
        <v>501</v>
      </c>
      <c r="F663">
        <v>12515</v>
      </c>
      <c r="G663" t="s">
        <v>507</v>
      </c>
      <c r="I663" t="s">
        <v>1259</v>
      </c>
      <c r="J663">
        <v>3</v>
      </c>
      <c r="K663">
        <v>0</v>
      </c>
      <c r="L663">
        <v>-16777216</v>
      </c>
      <c r="M663" t="s">
        <v>878</v>
      </c>
      <c r="N663" t="s">
        <v>878</v>
      </c>
      <c r="O663" t="s">
        <v>1669</v>
      </c>
      <c r="P663" t="s">
        <v>12</v>
      </c>
      <c r="Q663" t="s">
        <v>1670</v>
      </c>
      <c r="S663" t="s">
        <v>1667</v>
      </c>
      <c r="T663" t="s">
        <v>1645</v>
      </c>
      <c r="U663" t="s">
        <v>873</v>
      </c>
      <c r="V663" t="s">
        <v>1668</v>
      </c>
      <c r="W663" t="s">
        <v>875</v>
      </c>
      <c r="X663" t="s">
        <v>16</v>
      </c>
    </row>
    <row r="664" spans="1:24" x14ac:dyDescent="0.25">
      <c r="A664" t="s">
        <v>269</v>
      </c>
      <c r="B664" t="s">
        <v>1672</v>
      </c>
      <c r="C664" t="s">
        <v>1260</v>
      </c>
      <c r="D664" t="s">
        <v>501</v>
      </c>
      <c r="E664" t="s">
        <v>501</v>
      </c>
      <c r="F664">
        <v>12514</v>
      </c>
      <c r="G664" t="s">
        <v>507</v>
      </c>
      <c r="I664" t="s">
        <v>1261</v>
      </c>
      <c r="J664">
        <v>3</v>
      </c>
      <c r="K664">
        <v>0</v>
      </c>
      <c r="L664">
        <v>-16777216</v>
      </c>
      <c r="M664" t="s">
        <v>878</v>
      </c>
      <c r="N664" t="s">
        <v>878</v>
      </c>
      <c r="O664" t="s">
        <v>1669</v>
      </c>
      <c r="P664" t="s">
        <v>12</v>
      </c>
      <c r="Q664" t="s">
        <v>1670</v>
      </c>
      <c r="S664" t="s">
        <v>1667</v>
      </c>
      <c r="T664" t="s">
        <v>1645</v>
      </c>
      <c r="U664" t="s">
        <v>873</v>
      </c>
      <c r="V664" t="s">
        <v>1668</v>
      </c>
      <c r="W664" t="s">
        <v>875</v>
      </c>
      <c r="X664" t="s">
        <v>16</v>
      </c>
    </row>
    <row r="665" spans="1:24" x14ac:dyDescent="0.25">
      <c r="A665" t="s">
        <v>289</v>
      </c>
      <c r="B665" t="s">
        <v>289</v>
      </c>
      <c r="C665" t="s">
        <v>1241</v>
      </c>
      <c r="D665" t="s">
        <v>501</v>
      </c>
      <c r="E665" t="s">
        <v>501</v>
      </c>
      <c r="F665">
        <v>58243</v>
      </c>
      <c r="G665" t="s">
        <v>507</v>
      </c>
      <c r="I665" t="s">
        <v>1242</v>
      </c>
      <c r="J665">
        <v>3</v>
      </c>
      <c r="K665">
        <v>0</v>
      </c>
      <c r="L665">
        <v>-16777216</v>
      </c>
      <c r="M665" t="s">
        <v>878</v>
      </c>
      <c r="N665" t="s">
        <v>878</v>
      </c>
      <c r="O665" t="s">
        <v>1669</v>
      </c>
      <c r="P665" t="s">
        <v>12</v>
      </c>
      <c r="Q665" t="s">
        <v>1670</v>
      </c>
      <c r="S665" t="s">
        <v>1667</v>
      </c>
      <c r="T665" t="s">
        <v>1645</v>
      </c>
      <c r="U665" t="s">
        <v>873</v>
      </c>
      <c r="V665" t="s">
        <v>1668</v>
      </c>
      <c r="W665" t="s">
        <v>875</v>
      </c>
      <c r="X665" t="s">
        <v>16</v>
      </c>
    </row>
    <row r="666" spans="1:24" x14ac:dyDescent="0.25">
      <c r="A666" t="s">
        <v>290</v>
      </c>
      <c r="B666" t="s">
        <v>290</v>
      </c>
      <c r="C666" t="s">
        <v>1243</v>
      </c>
      <c r="D666" t="s">
        <v>501</v>
      </c>
      <c r="E666" t="s">
        <v>501</v>
      </c>
      <c r="F666">
        <v>58242</v>
      </c>
      <c r="G666" t="s">
        <v>507</v>
      </c>
      <c r="I666" t="s">
        <v>1244</v>
      </c>
      <c r="J666">
        <v>3</v>
      </c>
      <c r="K666">
        <v>0</v>
      </c>
      <c r="L666">
        <v>-16777216</v>
      </c>
      <c r="M666" t="s">
        <v>878</v>
      </c>
      <c r="N666" t="s">
        <v>878</v>
      </c>
      <c r="O666" t="s">
        <v>1669</v>
      </c>
      <c r="P666" t="s">
        <v>12</v>
      </c>
      <c r="Q666" t="s">
        <v>1670</v>
      </c>
      <c r="S666" t="s">
        <v>1667</v>
      </c>
      <c r="T666" t="s">
        <v>1645</v>
      </c>
      <c r="U666" t="s">
        <v>873</v>
      </c>
      <c r="V666" t="s">
        <v>1668</v>
      </c>
      <c r="W666" t="s">
        <v>875</v>
      </c>
      <c r="X666" t="s">
        <v>16</v>
      </c>
    </row>
    <row r="667" spans="1:24" x14ac:dyDescent="0.25">
      <c r="A667" t="s">
        <v>1195</v>
      </c>
      <c r="B667" t="s">
        <v>1195</v>
      </c>
      <c r="C667" t="s">
        <v>1196</v>
      </c>
      <c r="D667" t="s">
        <v>889</v>
      </c>
      <c r="E667" t="s">
        <v>48</v>
      </c>
      <c r="F667">
        <v>5453</v>
      </c>
      <c r="G667" t="s">
        <v>577</v>
      </c>
      <c r="I667" t="s">
        <v>1197</v>
      </c>
      <c r="J667">
        <v>3</v>
      </c>
      <c r="K667">
        <v>0</v>
      </c>
      <c r="L667">
        <v>-16777216</v>
      </c>
      <c r="M667">
        <v>1800</v>
      </c>
      <c r="N667">
        <v>29768</v>
      </c>
      <c r="O667" t="s">
        <v>1669</v>
      </c>
      <c r="P667" t="s">
        <v>12</v>
      </c>
      <c r="Q667" t="s">
        <v>1670</v>
      </c>
      <c r="S667" t="s">
        <v>1667</v>
      </c>
      <c r="T667" t="s">
        <v>1645</v>
      </c>
      <c r="U667" t="s">
        <v>873</v>
      </c>
      <c r="V667" t="s">
        <v>1668</v>
      </c>
      <c r="W667" t="s">
        <v>875</v>
      </c>
      <c r="X667" t="s">
        <v>16</v>
      </c>
    </row>
    <row r="668" spans="1:24" x14ac:dyDescent="0.25">
      <c r="A668" t="s">
        <v>1369</v>
      </c>
      <c r="B668" t="s">
        <v>1369</v>
      </c>
      <c r="C668" t="s">
        <v>1370</v>
      </c>
      <c r="D668" t="s">
        <v>501</v>
      </c>
      <c r="E668" t="s">
        <v>501</v>
      </c>
      <c r="F668">
        <v>268855</v>
      </c>
      <c r="G668" t="s">
        <v>507</v>
      </c>
      <c r="I668" t="s">
        <v>1371</v>
      </c>
      <c r="J668">
        <v>3</v>
      </c>
      <c r="K668">
        <v>0</v>
      </c>
      <c r="L668">
        <v>-16777216</v>
      </c>
      <c r="M668" t="s">
        <v>878</v>
      </c>
      <c r="N668" t="s">
        <v>878</v>
      </c>
      <c r="O668" t="s">
        <v>1669</v>
      </c>
      <c r="P668" t="s">
        <v>12</v>
      </c>
      <c r="Q668" t="s">
        <v>1670</v>
      </c>
      <c r="S668" t="s">
        <v>1667</v>
      </c>
      <c r="T668" t="s">
        <v>1645</v>
      </c>
      <c r="U668" t="s">
        <v>873</v>
      </c>
      <c r="V668" t="s">
        <v>1668</v>
      </c>
      <c r="W668" t="s">
        <v>875</v>
      </c>
      <c r="X668" t="s">
        <v>16</v>
      </c>
    </row>
    <row r="669" spans="1:24" x14ac:dyDescent="0.25">
      <c r="A669" t="s">
        <v>887</v>
      </c>
      <c r="B669" t="s">
        <v>888</v>
      </c>
      <c r="C669" t="s">
        <v>889</v>
      </c>
      <c r="D669" t="s">
        <v>889</v>
      </c>
      <c r="E669" t="s">
        <v>48</v>
      </c>
      <c r="F669">
        <v>11296</v>
      </c>
      <c r="G669" t="s">
        <v>577</v>
      </c>
      <c r="I669" t="s">
        <v>890</v>
      </c>
      <c r="J669">
        <v>3</v>
      </c>
      <c r="K669">
        <v>0</v>
      </c>
      <c r="L669">
        <v>-16777216</v>
      </c>
      <c r="M669" t="s">
        <v>878</v>
      </c>
      <c r="N669" t="s">
        <v>878</v>
      </c>
      <c r="O669" t="s">
        <v>1669</v>
      </c>
      <c r="P669" t="s">
        <v>12</v>
      </c>
      <c r="Q669" t="s">
        <v>1670</v>
      </c>
      <c r="S669" t="s">
        <v>1673</v>
      </c>
      <c r="T669" t="s">
        <v>919</v>
      </c>
      <c r="U669" t="s">
        <v>873</v>
      </c>
      <c r="V669" t="s">
        <v>1674</v>
      </c>
      <c r="W669" t="s">
        <v>875</v>
      </c>
      <c r="X669" t="s">
        <v>16</v>
      </c>
    </row>
    <row r="670" spans="1:24" x14ac:dyDescent="0.25">
      <c r="A670" t="s">
        <v>591</v>
      </c>
      <c r="B670" t="s">
        <v>888</v>
      </c>
      <c r="C670" t="s">
        <v>889</v>
      </c>
      <c r="D670" t="s">
        <v>889</v>
      </c>
      <c r="E670" t="s">
        <v>48</v>
      </c>
      <c r="F670">
        <v>11296</v>
      </c>
      <c r="G670" t="s">
        <v>577</v>
      </c>
      <c r="I670" t="s">
        <v>890</v>
      </c>
      <c r="J670">
        <v>3</v>
      </c>
      <c r="K670">
        <v>0</v>
      </c>
      <c r="L670">
        <v>-16777216</v>
      </c>
      <c r="M670" t="s">
        <v>878</v>
      </c>
      <c r="N670" t="s">
        <v>878</v>
      </c>
      <c r="O670" t="s">
        <v>1669</v>
      </c>
      <c r="P670" t="s">
        <v>12</v>
      </c>
      <c r="Q670" t="s">
        <v>1670</v>
      </c>
      <c r="S670" t="s">
        <v>1673</v>
      </c>
      <c r="T670" t="s">
        <v>919</v>
      </c>
      <c r="U670" t="s">
        <v>873</v>
      </c>
      <c r="V670" t="s">
        <v>1674</v>
      </c>
      <c r="W670" t="s">
        <v>875</v>
      </c>
      <c r="X670" t="s">
        <v>16</v>
      </c>
    </row>
    <row r="671" spans="1:24" x14ac:dyDescent="0.25">
      <c r="A671" t="s">
        <v>912</v>
      </c>
      <c r="B671" t="s">
        <v>888</v>
      </c>
      <c r="C671" t="s">
        <v>889</v>
      </c>
      <c r="D671" t="s">
        <v>889</v>
      </c>
      <c r="E671" t="s">
        <v>48</v>
      </c>
      <c r="F671">
        <v>11296</v>
      </c>
      <c r="G671" t="s">
        <v>577</v>
      </c>
      <c r="I671" t="s">
        <v>890</v>
      </c>
      <c r="J671">
        <v>3</v>
      </c>
      <c r="K671">
        <v>0</v>
      </c>
      <c r="L671">
        <v>-16777216</v>
      </c>
      <c r="M671" t="s">
        <v>878</v>
      </c>
      <c r="N671" t="s">
        <v>878</v>
      </c>
      <c r="O671" t="s">
        <v>1669</v>
      </c>
      <c r="P671" t="s">
        <v>12</v>
      </c>
      <c r="Q671" t="s">
        <v>1670</v>
      </c>
      <c r="S671" t="s">
        <v>1673</v>
      </c>
      <c r="T671" t="s">
        <v>919</v>
      </c>
      <c r="U671" t="s">
        <v>873</v>
      </c>
      <c r="V671" t="s">
        <v>1674</v>
      </c>
      <c r="W671" t="s">
        <v>875</v>
      </c>
      <c r="X671" t="s">
        <v>16</v>
      </c>
    </row>
    <row r="672" spans="1:24" x14ac:dyDescent="0.25">
      <c r="A672" t="s">
        <v>241</v>
      </c>
      <c r="B672" t="s">
        <v>1480</v>
      </c>
      <c r="C672" t="s">
        <v>1229</v>
      </c>
      <c r="D672" t="s">
        <v>501</v>
      </c>
      <c r="E672" t="s">
        <v>501</v>
      </c>
      <c r="F672">
        <v>60203</v>
      </c>
      <c r="G672" t="s">
        <v>507</v>
      </c>
      <c r="I672" t="s">
        <v>1230</v>
      </c>
      <c r="J672">
        <v>3</v>
      </c>
      <c r="K672">
        <v>0</v>
      </c>
      <c r="L672">
        <v>-16777216</v>
      </c>
      <c r="M672" t="s">
        <v>878</v>
      </c>
      <c r="N672" t="s">
        <v>878</v>
      </c>
      <c r="O672" t="s">
        <v>1675</v>
      </c>
      <c r="P672" t="s">
        <v>12</v>
      </c>
      <c r="Q672" t="s">
        <v>1676</v>
      </c>
      <c r="S672" t="s">
        <v>1673</v>
      </c>
      <c r="T672" t="s">
        <v>919</v>
      </c>
      <c r="U672" t="s">
        <v>873</v>
      </c>
      <c r="V672" t="s">
        <v>1674</v>
      </c>
      <c r="W672" t="s">
        <v>875</v>
      </c>
      <c r="X672" t="s">
        <v>16</v>
      </c>
    </row>
    <row r="673" spans="1:24" x14ac:dyDescent="0.25">
      <c r="A673" t="s">
        <v>242</v>
      </c>
      <c r="B673" t="s">
        <v>1481</v>
      </c>
      <c r="C673" t="s">
        <v>1232</v>
      </c>
      <c r="D673" t="s">
        <v>501</v>
      </c>
      <c r="E673" t="s">
        <v>501</v>
      </c>
      <c r="F673">
        <v>60202</v>
      </c>
      <c r="G673" t="s">
        <v>507</v>
      </c>
      <c r="I673" t="s">
        <v>1233</v>
      </c>
      <c r="J673">
        <v>3</v>
      </c>
      <c r="K673">
        <v>0</v>
      </c>
      <c r="L673">
        <v>-16777216</v>
      </c>
      <c r="M673" t="s">
        <v>878</v>
      </c>
      <c r="N673" t="s">
        <v>878</v>
      </c>
      <c r="O673" t="s">
        <v>1675</v>
      </c>
      <c r="P673" t="s">
        <v>12</v>
      </c>
      <c r="Q673" t="s">
        <v>1676</v>
      </c>
      <c r="S673" t="s">
        <v>1673</v>
      </c>
      <c r="T673" t="s">
        <v>919</v>
      </c>
      <c r="U673" t="s">
        <v>873</v>
      </c>
      <c r="V673" t="s">
        <v>1674</v>
      </c>
      <c r="W673" t="s">
        <v>875</v>
      </c>
      <c r="X673" t="s">
        <v>16</v>
      </c>
    </row>
    <row r="674" spans="1:24" x14ac:dyDescent="0.25">
      <c r="A674" t="s">
        <v>585</v>
      </c>
      <c r="B674" t="s">
        <v>585</v>
      </c>
      <c r="C674" t="s">
        <v>585</v>
      </c>
      <c r="D674" t="s">
        <v>501</v>
      </c>
      <c r="E674" t="s">
        <v>501</v>
      </c>
      <c r="F674">
        <v>55097</v>
      </c>
      <c r="G674" t="s">
        <v>507</v>
      </c>
      <c r="I674" t="s">
        <v>1410</v>
      </c>
      <c r="J674">
        <v>3</v>
      </c>
      <c r="K674">
        <v>0</v>
      </c>
      <c r="L674">
        <v>-16777216</v>
      </c>
      <c r="M674" t="s">
        <v>878</v>
      </c>
      <c r="N674" t="s">
        <v>878</v>
      </c>
      <c r="O674" t="s">
        <v>1675</v>
      </c>
      <c r="P674" t="s">
        <v>12</v>
      </c>
      <c r="Q674" t="s">
        <v>1676</v>
      </c>
      <c r="S674" t="s">
        <v>1673</v>
      </c>
      <c r="T674" t="s">
        <v>919</v>
      </c>
      <c r="U674" t="s">
        <v>873</v>
      </c>
      <c r="V674" t="s">
        <v>1674</v>
      </c>
      <c r="W674" t="s">
        <v>875</v>
      </c>
      <c r="X674" t="s">
        <v>16</v>
      </c>
    </row>
    <row r="675" spans="1:24" x14ac:dyDescent="0.25">
      <c r="A675" t="s">
        <v>308</v>
      </c>
      <c r="B675" t="s">
        <v>308</v>
      </c>
      <c r="C675" t="s">
        <v>308</v>
      </c>
      <c r="D675" t="s">
        <v>501</v>
      </c>
      <c r="E675" t="s">
        <v>501</v>
      </c>
      <c r="F675">
        <v>52748</v>
      </c>
      <c r="G675" t="s">
        <v>507</v>
      </c>
      <c r="I675" t="s">
        <v>927</v>
      </c>
      <c r="J675">
        <v>3</v>
      </c>
      <c r="K675">
        <v>0</v>
      </c>
      <c r="L675">
        <v>-16777216</v>
      </c>
      <c r="M675">
        <v>200</v>
      </c>
      <c r="N675">
        <v>2500</v>
      </c>
      <c r="O675" t="s">
        <v>1675</v>
      </c>
      <c r="P675" t="s">
        <v>12</v>
      </c>
      <c r="Q675" t="s">
        <v>1676</v>
      </c>
      <c r="S675" t="s">
        <v>1673</v>
      </c>
      <c r="T675" t="s">
        <v>919</v>
      </c>
      <c r="U675" t="s">
        <v>873</v>
      </c>
      <c r="V675" t="s">
        <v>1674</v>
      </c>
      <c r="W675" t="s">
        <v>875</v>
      </c>
      <c r="X675" t="s">
        <v>16</v>
      </c>
    </row>
    <row r="676" spans="1:24" x14ac:dyDescent="0.25">
      <c r="A676" t="s">
        <v>360</v>
      </c>
      <c r="B676" t="s">
        <v>1677</v>
      </c>
      <c r="C676" t="s">
        <v>1389</v>
      </c>
      <c r="D676" t="s">
        <v>501</v>
      </c>
      <c r="E676" t="s">
        <v>501</v>
      </c>
      <c r="F676">
        <v>59798</v>
      </c>
      <c r="G676" t="s">
        <v>507</v>
      </c>
      <c r="I676" t="s">
        <v>1390</v>
      </c>
      <c r="J676">
        <v>3</v>
      </c>
      <c r="K676">
        <v>0</v>
      </c>
      <c r="L676">
        <v>-16777216</v>
      </c>
      <c r="M676" t="s">
        <v>878</v>
      </c>
      <c r="N676" t="s">
        <v>878</v>
      </c>
      <c r="O676" t="s">
        <v>1675</v>
      </c>
      <c r="P676" t="s">
        <v>12</v>
      </c>
      <c r="Q676" t="s">
        <v>1676</v>
      </c>
      <c r="S676" t="s">
        <v>1673</v>
      </c>
      <c r="T676" t="s">
        <v>919</v>
      </c>
      <c r="U676" t="s">
        <v>873</v>
      </c>
      <c r="V676" t="s">
        <v>1674</v>
      </c>
      <c r="W676" t="s">
        <v>875</v>
      </c>
      <c r="X676" t="s">
        <v>16</v>
      </c>
    </row>
    <row r="677" spans="1:24" x14ac:dyDescent="0.25">
      <c r="A677" t="s">
        <v>362</v>
      </c>
      <c r="B677" t="s">
        <v>1678</v>
      </c>
      <c r="C677" t="s">
        <v>1392</v>
      </c>
      <c r="D677" t="s">
        <v>501</v>
      </c>
      <c r="E677" t="s">
        <v>501</v>
      </c>
      <c r="F677">
        <v>59797</v>
      </c>
      <c r="G677" t="s">
        <v>507</v>
      </c>
      <c r="I677" t="s">
        <v>1393</v>
      </c>
      <c r="J677">
        <v>3</v>
      </c>
      <c r="K677">
        <v>0</v>
      </c>
      <c r="L677">
        <v>-16777216</v>
      </c>
      <c r="M677" t="s">
        <v>878</v>
      </c>
      <c r="N677" t="s">
        <v>878</v>
      </c>
      <c r="O677" t="s">
        <v>1675</v>
      </c>
      <c r="P677" t="s">
        <v>12</v>
      </c>
      <c r="Q677" t="s">
        <v>1676</v>
      </c>
      <c r="S677" t="s">
        <v>1673</v>
      </c>
      <c r="T677" t="s">
        <v>919</v>
      </c>
      <c r="U677" t="s">
        <v>873</v>
      </c>
      <c r="V677" t="s">
        <v>1674</v>
      </c>
      <c r="W677" t="s">
        <v>875</v>
      </c>
      <c r="X677" t="s">
        <v>16</v>
      </c>
    </row>
    <row r="678" spans="1:24" x14ac:dyDescent="0.25">
      <c r="A678" t="s">
        <v>447</v>
      </c>
      <c r="B678" t="s">
        <v>446</v>
      </c>
      <c r="C678" t="s">
        <v>901</v>
      </c>
      <c r="D678" t="s">
        <v>501</v>
      </c>
      <c r="E678" t="s">
        <v>501</v>
      </c>
      <c r="F678">
        <v>7647</v>
      </c>
      <c r="G678" t="s">
        <v>507</v>
      </c>
      <c r="I678" t="s">
        <v>902</v>
      </c>
      <c r="J678">
        <v>3</v>
      </c>
      <c r="K678">
        <v>0</v>
      </c>
      <c r="L678">
        <v>-16777216</v>
      </c>
      <c r="M678">
        <v>20</v>
      </c>
      <c r="N678">
        <v>40</v>
      </c>
      <c r="O678" t="s">
        <v>1675</v>
      </c>
      <c r="P678" t="s">
        <v>12</v>
      </c>
      <c r="Q678" t="s">
        <v>1676</v>
      </c>
      <c r="S678" t="s">
        <v>1673</v>
      </c>
      <c r="T678" t="s">
        <v>919</v>
      </c>
      <c r="U678" t="s">
        <v>873</v>
      </c>
      <c r="V678" t="s">
        <v>1674</v>
      </c>
      <c r="W678" t="s">
        <v>875</v>
      </c>
      <c r="X678" t="s">
        <v>16</v>
      </c>
    </row>
    <row r="679" spans="1:24" x14ac:dyDescent="0.25">
      <c r="A679" t="s">
        <v>451</v>
      </c>
      <c r="B679" t="s">
        <v>1679</v>
      </c>
      <c r="C679" t="s">
        <v>1400</v>
      </c>
      <c r="D679" t="s">
        <v>501</v>
      </c>
      <c r="E679" t="s">
        <v>501</v>
      </c>
      <c r="F679">
        <v>59803</v>
      </c>
      <c r="G679" t="s">
        <v>507</v>
      </c>
      <c r="I679" t="s">
        <v>1401</v>
      </c>
      <c r="J679">
        <v>3</v>
      </c>
      <c r="K679">
        <v>0</v>
      </c>
      <c r="L679">
        <v>-16777216</v>
      </c>
      <c r="M679" t="s">
        <v>878</v>
      </c>
      <c r="N679" t="s">
        <v>878</v>
      </c>
      <c r="O679" t="s">
        <v>1675</v>
      </c>
      <c r="P679" t="s">
        <v>12</v>
      </c>
      <c r="Q679" t="s">
        <v>1676</v>
      </c>
      <c r="S679" t="s">
        <v>1673</v>
      </c>
      <c r="T679" t="s">
        <v>919</v>
      </c>
      <c r="U679" t="s">
        <v>873</v>
      </c>
      <c r="V679" t="s">
        <v>1674</v>
      </c>
      <c r="W679" t="s">
        <v>875</v>
      </c>
      <c r="X679" t="s">
        <v>16</v>
      </c>
    </row>
    <row r="680" spans="1:24" x14ac:dyDescent="0.25">
      <c r="A680" t="s">
        <v>452</v>
      </c>
      <c r="B680" t="s">
        <v>1680</v>
      </c>
      <c r="C680" t="s">
        <v>1397</v>
      </c>
      <c r="D680" t="s">
        <v>501</v>
      </c>
      <c r="E680" t="s">
        <v>501</v>
      </c>
      <c r="F680">
        <v>59802</v>
      </c>
      <c r="G680" t="s">
        <v>507</v>
      </c>
      <c r="I680" t="s">
        <v>1398</v>
      </c>
      <c r="J680">
        <v>3</v>
      </c>
      <c r="K680">
        <v>0</v>
      </c>
      <c r="L680">
        <v>-16777216</v>
      </c>
      <c r="M680" t="s">
        <v>878</v>
      </c>
      <c r="N680" t="s">
        <v>878</v>
      </c>
      <c r="O680" t="s">
        <v>1675</v>
      </c>
      <c r="P680" t="s">
        <v>12</v>
      </c>
      <c r="Q680" t="s">
        <v>1676</v>
      </c>
      <c r="S680" t="s">
        <v>1673</v>
      </c>
      <c r="T680" t="s">
        <v>919</v>
      </c>
      <c r="U680" t="s">
        <v>873</v>
      </c>
      <c r="V680" t="s">
        <v>1674</v>
      </c>
      <c r="W680" t="s">
        <v>875</v>
      </c>
      <c r="X680" t="s">
        <v>16</v>
      </c>
    </row>
    <row r="681" spans="1:24" x14ac:dyDescent="0.25">
      <c r="A681" t="s">
        <v>1681</v>
      </c>
      <c r="B681" t="s">
        <v>1681</v>
      </c>
      <c r="C681" t="s">
        <v>1406</v>
      </c>
      <c r="D681" t="s">
        <v>501</v>
      </c>
      <c r="E681" t="s">
        <v>501</v>
      </c>
      <c r="F681">
        <v>20292</v>
      </c>
      <c r="G681" t="s">
        <v>507</v>
      </c>
      <c r="I681" t="s">
        <v>1407</v>
      </c>
      <c r="J681">
        <v>3</v>
      </c>
      <c r="K681">
        <v>0</v>
      </c>
      <c r="L681">
        <v>-16777216</v>
      </c>
      <c r="M681" t="s">
        <v>878</v>
      </c>
      <c r="N681" t="s">
        <v>878</v>
      </c>
      <c r="O681" t="s">
        <v>1675</v>
      </c>
      <c r="P681" t="s">
        <v>12</v>
      </c>
      <c r="Q681" t="s">
        <v>1676</v>
      </c>
      <c r="S681" t="s">
        <v>1673</v>
      </c>
      <c r="T681" t="s">
        <v>919</v>
      </c>
      <c r="U681" t="s">
        <v>873</v>
      </c>
      <c r="V681" t="s">
        <v>1674</v>
      </c>
      <c r="W681" t="s">
        <v>875</v>
      </c>
      <c r="X681" t="s">
        <v>16</v>
      </c>
    </row>
    <row r="682" spans="1:24" x14ac:dyDescent="0.25">
      <c r="A682" t="s">
        <v>1408</v>
      </c>
      <c r="B682" t="s">
        <v>1408</v>
      </c>
      <c r="C682" t="s">
        <v>1408</v>
      </c>
      <c r="D682" t="s">
        <v>501</v>
      </c>
      <c r="E682" t="s">
        <v>501</v>
      </c>
      <c r="F682">
        <v>46688</v>
      </c>
      <c r="G682" t="s">
        <v>507</v>
      </c>
      <c r="I682" t="s">
        <v>1409</v>
      </c>
      <c r="J682">
        <v>3</v>
      </c>
      <c r="K682">
        <v>0</v>
      </c>
      <c r="L682">
        <v>-16777216</v>
      </c>
      <c r="M682" t="s">
        <v>878</v>
      </c>
      <c r="N682" t="s">
        <v>878</v>
      </c>
      <c r="O682" t="s">
        <v>1675</v>
      </c>
      <c r="P682" t="s">
        <v>12</v>
      </c>
      <c r="Q682" t="s">
        <v>1676</v>
      </c>
      <c r="S682" t="s">
        <v>1673</v>
      </c>
      <c r="T682" t="s">
        <v>310</v>
      </c>
      <c r="U682" t="s">
        <v>873</v>
      </c>
      <c r="V682" t="s">
        <v>1682</v>
      </c>
      <c r="W682" t="s">
        <v>875</v>
      </c>
      <c r="X682" t="s">
        <v>16</v>
      </c>
    </row>
    <row r="683" spans="1:24" x14ac:dyDescent="0.25">
      <c r="A683" t="s">
        <v>1683</v>
      </c>
      <c r="B683" t="s">
        <v>1683</v>
      </c>
      <c r="C683" t="s">
        <v>1683</v>
      </c>
      <c r="D683" t="s">
        <v>501</v>
      </c>
      <c r="E683" t="s">
        <v>501</v>
      </c>
      <c r="F683">
        <v>54640</v>
      </c>
      <c r="G683" t="s">
        <v>507</v>
      </c>
      <c r="I683" t="s">
        <v>1684</v>
      </c>
      <c r="J683">
        <v>3</v>
      </c>
      <c r="K683">
        <v>0</v>
      </c>
      <c r="L683">
        <v>-16777216</v>
      </c>
      <c r="M683" t="s">
        <v>878</v>
      </c>
      <c r="N683" t="s">
        <v>878</v>
      </c>
      <c r="O683" t="s">
        <v>1675</v>
      </c>
      <c r="P683" t="s">
        <v>12</v>
      </c>
      <c r="Q683" t="s">
        <v>1676</v>
      </c>
      <c r="S683" t="s">
        <v>1673</v>
      </c>
      <c r="T683" t="s">
        <v>310</v>
      </c>
      <c r="U683" t="s">
        <v>873</v>
      </c>
      <c r="V683" t="s">
        <v>1682</v>
      </c>
      <c r="W683" t="s">
        <v>875</v>
      </c>
      <c r="X683" t="s">
        <v>16</v>
      </c>
    </row>
    <row r="684" spans="1:24" x14ac:dyDescent="0.25">
      <c r="A684" t="s">
        <v>1369</v>
      </c>
      <c r="B684" t="s">
        <v>1369</v>
      </c>
      <c r="C684" t="s">
        <v>1370</v>
      </c>
      <c r="D684" t="s">
        <v>501</v>
      </c>
      <c r="E684" t="s">
        <v>501</v>
      </c>
      <c r="F684">
        <v>268855</v>
      </c>
      <c r="G684" t="s">
        <v>507</v>
      </c>
      <c r="I684" t="s">
        <v>1371</v>
      </c>
      <c r="J684">
        <v>3</v>
      </c>
      <c r="K684">
        <v>0</v>
      </c>
      <c r="L684">
        <v>-16777216</v>
      </c>
      <c r="M684" t="s">
        <v>878</v>
      </c>
      <c r="N684" t="s">
        <v>878</v>
      </c>
      <c r="O684" t="s">
        <v>1675</v>
      </c>
      <c r="P684" t="s">
        <v>12</v>
      </c>
      <c r="Q684" t="s">
        <v>1676</v>
      </c>
      <c r="S684" t="s">
        <v>1673</v>
      </c>
      <c r="T684" t="s">
        <v>310</v>
      </c>
      <c r="U684" t="s">
        <v>873</v>
      </c>
      <c r="V684" t="s">
        <v>1682</v>
      </c>
      <c r="W684" t="s">
        <v>875</v>
      </c>
      <c r="X684" t="s">
        <v>16</v>
      </c>
    </row>
    <row r="685" spans="1:24" x14ac:dyDescent="0.25">
      <c r="A685" t="s">
        <v>1685</v>
      </c>
      <c r="B685" t="s">
        <v>1686</v>
      </c>
      <c r="C685" t="s">
        <v>1687</v>
      </c>
      <c r="D685" t="s">
        <v>244</v>
      </c>
      <c r="E685" t="s">
        <v>535</v>
      </c>
      <c r="F685">
        <v>223846</v>
      </c>
      <c r="G685" t="s">
        <v>507</v>
      </c>
      <c r="I685" t="s">
        <v>1688</v>
      </c>
      <c r="J685">
        <v>3</v>
      </c>
      <c r="K685">
        <v>0</v>
      </c>
      <c r="L685">
        <v>-16777216</v>
      </c>
      <c r="M685" t="s">
        <v>878</v>
      </c>
      <c r="N685" t="s">
        <v>878</v>
      </c>
      <c r="O685" t="s">
        <v>1689</v>
      </c>
      <c r="P685" t="s">
        <v>12</v>
      </c>
      <c r="Q685" t="s">
        <v>1690</v>
      </c>
      <c r="S685" t="s">
        <v>1673</v>
      </c>
      <c r="T685" t="s">
        <v>310</v>
      </c>
      <c r="U685" t="s">
        <v>873</v>
      </c>
      <c r="V685" t="s">
        <v>1682</v>
      </c>
      <c r="W685" t="s">
        <v>875</v>
      </c>
      <c r="X685" t="s">
        <v>16</v>
      </c>
    </row>
    <row r="686" spans="1:24" x14ac:dyDescent="0.25">
      <c r="A686" t="s">
        <v>1691</v>
      </c>
      <c r="B686" t="s">
        <v>1692</v>
      </c>
      <c r="C686" t="s">
        <v>1693</v>
      </c>
      <c r="D686" t="s">
        <v>244</v>
      </c>
      <c r="E686" t="s">
        <v>535</v>
      </c>
      <c r="F686">
        <v>224001</v>
      </c>
      <c r="G686" t="s">
        <v>507</v>
      </c>
      <c r="I686" t="s">
        <v>1694</v>
      </c>
      <c r="J686">
        <v>3</v>
      </c>
      <c r="K686">
        <v>0</v>
      </c>
      <c r="L686">
        <v>-16777216</v>
      </c>
      <c r="M686" t="s">
        <v>878</v>
      </c>
      <c r="N686" t="s">
        <v>878</v>
      </c>
      <c r="O686" t="s">
        <v>1689</v>
      </c>
      <c r="P686" t="s">
        <v>12</v>
      </c>
      <c r="Q686" t="s">
        <v>1690</v>
      </c>
      <c r="S686" t="s">
        <v>1673</v>
      </c>
      <c r="T686" t="s">
        <v>310</v>
      </c>
      <c r="U686" t="s">
        <v>873</v>
      </c>
      <c r="V686" t="s">
        <v>1682</v>
      </c>
      <c r="W686" t="s">
        <v>875</v>
      </c>
      <c r="X686" t="s">
        <v>16</v>
      </c>
    </row>
    <row r="687" spans="1:24" x14ac:dyDescent="0.25">
      <c r="A687" t="s">
        <v>1695</v>
      </c>
      <c r="B687" t="s">
        <v>1696</v>
      </c>
      <c r="C687" t="s">
        <v>1697</v>
      </c>
      <c r="D687" t="s">
        <v>244</v>
      </c>
      <c r="E687" t="s">
        <v>535</v>
      </c>
      <c r="F687">
        <v>265660</v>
      </c>
      <c r="G687" t="s">
        <v>507</v>
      </c>
      <c r="I687" t="s">
        <v>1688</v>
      </c>
      <c r="J687">
        <v>3</v>
      </c>
      <c r="K687">
        <v>0</v>
      </c>
      <c r="L687">
        <v>-16777216</v>
      </c>
      <c r="M687" t="s">
        <v>878</v>
      </c>
      <c r="N687" t="s">
        <v>878</v>
      </c>
      <c r="O687" t="s">
        <v>1689</v>
      </c>
      <c r="P687" t="s">
        <v>12</v>
      </c>
      <c r="Q687" t="s">
        <v>1690</v>
      </c>
      <c r="S687" t="s">
        <v>1673</v>
      </c>
      <c r="T687" t="s">
        <v>310</v>
      </c>
      <c r="U687" t="s">
        <v>873</v>
      </c>
      <c r="V687" t="s">
        <v>1682</v>
      </c>
      <c r="W687" t="s">
        <v>875</v>
      </c>
      <c r="X687" t="s">
        <v>16</v>
      </c>
    </row>
    <row r="688" spans="1:24" x14ac:dyDescent="0.25">
      <c r="A688" t="s">
        <v>1698</v>
      </c>
      <c r="B688" t="s">
        <v>1699</v>
      </c>
      <c r="C688" t="s">
        <v>1700</v>
      </c>
      <c r="D688" t="s">
        <v>244</v>
      </c>
      <c r="E688" t="s">
        <v>535</v>
      </c>
      <c r="F688">
        <v>265658</v>
      </c>
      <c r="G688" t="s">
        <v>507</v>
      </c>
      <c r="I688" t="s">
        <v>1694</v>
      </c>
      <c r="J688">
        <v>3</v>
      </c>
      <c r="K688">
        <v>0</v>
      </c>
      <c r="L688">
        <v>-16777216</v>
      </c>
      <c r="M688" t="s">
        <v>878</v>
      </c>
      <c r="N688" t="s">
        <v>878</v>
      </c>
      <c r="O688" t="s">
        <v>1689</v>
      </c>
      <c r="P688" t="s">
        <v>12</v>
      </c>
      <c r="Q688" t="s">
        <v>1690</v>
      </c>
      <c r="S688" t="s">
        <v>1673</v>
      </c>
      <c r="T688" t="s">
        <v>310</v>
      </c>
      <c r="U688" t="s">
        <v>873</v>
      </c>
      <c r="V688" t="s">
        <v>1682</v>
      </c>
      <c r="W688" t="s">
        <v>875</v>
      </c>
      <c r="X688" t="s">
        <v>16</v>
      </c>
    </row>
    <row r="689" spans="1:24" x14ac:dyDescent="0.25">
      <c r="A689" t="s">
        <v>1701</v>
      </c>
      <c r="B689" t="s">
        <v>1702</v>
      </c>
      <c r="C689" t="s">
        <v>1703</v>
      </c>
      <c r="D689" t="s">
        <v>244</v>
      </c>
      <c r="E689" t="s">
        <v>535</v>
      </c>
      <c r="F689">
        <v>241953</v>
      </c>
      <c r="G689" t="s">
        <v>507</v>
      </c>
      <c r="I689" t="s">
        <v>1688</v>
      </c>
      <c r="J689">
        <v>3</v>
      </c>
      <c r="K689">
        <v>0</v>
      </c>
      <c r="L689">
        <v>-16777216</v>
      </c>
      <c r="M689" t="s">
        <v>878</v>
      </c>
      <c r="N689" t="s">
        <v>878</v>
      </c>
      <c r="O689" t="s">
        <v>1689</v>
      </c>
      <c r="P689" t="s">
        <v>12</v>
      </c>
      <c r="Q689" t="s">
        <v>1690</v>
      </c>
      <c r="S689" t="s">
        <v>1673</v>
      </c>
      <c r="T689" t="s">
        <v>310</v>
      </c>
      <c r="U689" t="s">
        <v>873</v>
      </c>
      <c r="V689" t="s">
        <v>1682</v>
      </c>
      <c r="W689" t="s">
        <v>875</v>
      </c>
      <c r="X689" t="s">
        <v>16</v>
      </c>
    </row>
    <row r="690" spans="1:24" x14ac:dyDescent="0.25">
      <c r="A690" t="s">
        <v>1704</v>
      </c>
      <c r="B690" t="s">
        <v>1705</v>
      </c>
      <c r="C690" t="s">
        <v>1706</v>
      </c>
      <c r="D690" t="s">
        <v>244</v>
      </c>
      <c r="E690" t="s">
        <v>535</v>
      </c>
      <c r="F690">
        <v>241951</v>
      </c>
      <c r="G690" t="s">
        <v>507</v>
      </c>
      <c r="I690" t="s">
        <v>1694</v>
      </c>
      <c r="J690">
        <v>3</v>
      </c>
      <c r="K690">
        <v>0</v>
      </c>
      <c r="L690">
        <v>-16777216</v>
      </c>
      <c r="M690" t="s">
        <v>878</v>
      </c>
      <c r="N690" t="s">
        <v>878</v>
      </c>
      <c r="O690" t="s">
        <v>1689</v>
      </c>
      <c r="P690" t="s">
        <v>12</v>
      </c>
      <c r="Q690" t="s">
        <v>1690</v>
      </c>
      <c r="S690" t="s">
        <v>1673</v>
      </c>
      <c r="T690" t="s">
        <v>310</v>
      </c>
      <c r="U690" t="s">
        <v>873</v>
      </c>
      <c r="V690" t="s">
        <v>1682</v>
      </c>
      <c r="W690" t="s">
        <v>875</v>
      </c>
      <c r="X690" t="s">
        <v>16</v>
      </c>
    </row>
    <row r="691" spans="1:24" x14ac:dyDescent="0.25">
      <c r="A691" t="s">
        <v>1707</v>
      </c>
      <c r="B691" t="s">
        <v>1708</v>
      </c>
      <c r="C691" t="s">
        <v>1709</v>
      </c>
      <c r="D691" t="s">
        <v>244</v>
      </c>
      <c r="E691" t="s">
        <v>535</v>
      </c>
      <c r="F691">
        <v>241959</v>
      </c>
      <c r="G691" t="s">
        <v>507</v>
      </c>
      <c r="I691" t="s">
        <v>1688</v>
      </c>
      <c r="J691">
        <v>3</v>
      </c>
      <c r="K691">
        <v>0</v>
      </c>
      <c r="L691">
        <v>-16777216</v>
      </c>
      <c r="M691" t="s">
        <v>878</v>
      </c>
      <c r="N691" t="s">
        <v>878</v>
      </c>
      <c r="O691" t="s">
        <v>1689</v>
      </c>
      <c r="P691" t="s">
        <v>12</v>
      </c>
      <c r="Q691" t="s">
        <v>1690</v>
      </c>
      <c r="S691" t="s">
        <v>1673</v>
      </c>
      <c r="T691" t="s">
        <v>310</v>
      </c>
      <c r="U691" t="s">
        <v>873</v>
      </c>
      <c r="V691" t="s">
        <v>1682</v>
      </c>
      <c r="W691" t="s">
        <v>875</v>
      </c>
      <c r="X691" t="s">
        <v>16</v>
      </c>
    </row>
    <row r="692" spans="1:24" x14ac:dyDescent="0.25">
      <c r="A692" t="s">
        <v>1710</v>
      </c>
      <c r="B692" t="s">
        <v>1711</v>
      </c>
      <c r="C692" t="s">
        <v>1712</v>
      </c>
      <c r="D692" t="s">
        <v>244</v>
      </c>
      <c r="E692" t="s">
        <v>535</v>
      </c>
      <c r="F692">
        <v>241957</v>
      </c>
      <c r="G692" t="s">
        <v>507</v>
      </c>
      <c r="I692" t="s">
        <v>1694</v>
      </c>
      <c r="J692">
        <v>3</v>
      </c>
      <c r="K692">
        <v>0</v>
      </c>
      <c r="L692">
        <v>-16777216</v>
      </c>
      <c r="M692" t="s">
        <v>878</v>
      </c>
      <c r="N692" t="s">
        <v>878</v>
      </c>
      <c r="O692" t="s">
        <v>1689</v>
      </c>
      <c r="P692" t="s">
        <v>12</v>
      </c>
      <c r="Q692" t="s">
        <v>1690</v>
      </c>
      <c r="S692" t="s">
        <v>1673</v>
      </c>
      <c r="T692" t="s">
        <v>310</v>
      </c>
      <c r="U692" t="s">
        <v>873</v>
      </c>
      <c r="V692" t="s">
        <v>1682</v>
      </c>
      <c r="W692" t="s">
        <v>875</v>
      </c>
      <c r="X692" t="s">
        <v>16</v>
      </c>
    </row>
    <row r="693" spans="1:24" x14ac:dyDescent="0.25">
      <c r="A693" t="s">
        <v>1713</v>
      </c>
      <c r="B693" t="s">
        <v>1714</v>
      </c>
      <c r="C693" t="s">
        <v>1715</v>
      </c>
      <c r="D693" t="s">
        <v>244</v>
      </c>
      <c r="E693" t="s">
        <v>535</v>
      </c>
      <c r="F693">
        <v>241965</v>
      </c>
      <c r="G693" t="s">
        <v>507</v>
      </c>
      <c r="I693" t="s">
        <v>1688</v>
      </c>
      <c r="J693">
        <v>3</v>
      </c>
      <c r="K693">
        <v>0</v>
      </c>
      <c r="L693">
        <v>-16777216</v>
      </c>
      <c r="M693" t="s">
        <v>878</v>
      </c>
      <c r="N693" t="s">
        <v>878</v>
      </c>
      <c r="O693" t="s">
        <v>1689</v>
      </c>
      <c r="P693" t="s">
        <v>12</v>
      </c>
      <c r="Q693" t="s">
        <v>1690</v>
      </c>
      <c r="S693" t="s">
        <v>1673</v>
      </c>
      <c r="T693" t="s">
        <v>310</v>
      </c>
      <c r="U693" t="s">
        <v>873</v>
      </c>
      <c r="V693" t="s">
        <v>1682</v>
      </c>
      <c r="W693" t="s">
        <v>875</v>
      </c>
      <c r="X693" t="s">
        <v>16</v>
      </c>
    </row>
    <row r="694" spans="1:24" x14ac:dyDescent="0.25">
      <c r="A694" t="s">
        <v>1716</v>
      </c>
      <c r="B694" t="s">
        <v>1717</v>
      </c>
      <c r="C694" t="s">
        <v>1718</v>
      </c>
      <c r="D694" t="s">
        <v>244</v>
      </c>
      <c r="E694" t="s">
        <v>535</v>
      </c>
      <c r="F694">
        <v>241963</v>
      </c>
      <c r="G694" t="s">
        <v>507</v>
      </c>
      <c r="I694" t="s">
        <v>1694</v>
      </c>
      <c r="J694">
        <v>3</v>
      </c>
      <c r="K694">
        <v>0</v>
      </c>
      <c r="L694">
        <v>-16777216</v>
      </c>
      <c r="M694" t="s">
        <v>878</v>
      </c>
      <c r="N694" t="s">
        <v>878</v>
      </c>
      <c r="O694" t="s">
        <v>1689</v>
      </c>
      <c r="P694" t="s">
        <v>12</v>
      </c>
      <c r="Q694" t="s">
        <v>1690</v>
      </c>
      <c r="S694" t="s">
        <v>1673</v>
      </c>
      <c r="T694" t="s">
        <v>111</v>
      </c>
      <c r="U694" t="s">
        <v>873</v>
      </c>
      <c r="V694" t="s">
        <v>1719</v>
      </c>
      <c r="W694" t="s">
        <v>875</v>
      </c>
      <c r="X694" t="s">
        <v>16</v>
      </c>
    </row>
    <row r="695" spans="1:24" x14ac:dyDescent="0.25">
      <c r="A695" t="s">
        <v>1720</v>
      </c>
      <c r="B695" t="s">
        <v>1721</v>
      </c>
      <c r="C695" t="s">
        <v>1722</v>
      </c>
      <c r="D695" t="s">
        <v>244</v>
      </c>
      <c r="E695" t="s">
        <v>535</v>
      </c>
      <c r="F695">
        <v>241971</v>
      </c>
      <c r="G695" t="s">
        <v>507</v>
      </c>
      <c r="I695" t="s">
        <v>1688</v>
      </c>
      <c r="J695">
        <v>3</v>
      </c>
      <c r="K695">
        <v>0</v>
      </c>
      <c r="L695">
        <v>-16777216</v>
      </c>
      <c r="M695" t="s">
        <v>878</v>
      </c>
      <c r="N695" t="s">
        <v>878</v>
      </c>
      <c r="O695" t="s">
        <v>1689</v>
      </c>
      <c r="P695" t="s">
        <v>12</v>
      </c>
      <c r="Q695" t="s">
        <v>1690</v>
      </c>
      <c r="S695" t="s">
        <v>1673</v>
      </c>
      <c r="T695" t="s">
        <v>111</v>
      </c>
      <c r="U695" t="s">
        <v>873</v>
      </c>
      <c r="V695" t="s">
        <v>1719</v>
      </c>
      <c r="W695" t="s">
        <v>875</v>
      </c>
      <c r="X695" t="s">
        <v>16</v>
      </c>
    </row>
    <row r="696" spans="1:24" x14ac:dyDescent="0.25">
      <c r="A696" t="s">
        <v>1723</v>
      </c>
      <c r="B696" t="s">
        <v>1724</v>
      </c>
      <c r="C696" t="s">
        <v>1725</v>
      </c>
      <c r="D696" t="s">
        <v>244</v>
      </c>
      <c r="E696" t="s">
        <v>535</v>
      </c>
      <c r="F696">
        <v>241969</v>
      </c>
      <c r="G696" t="s">
        <v>507</v>
      </c>
      <c r="I696" t="s">
        <v>1694</v>
      </c>
      <c r="J696">
        <v>3</v>
      </c>
      <c r="K696">
        <v>0</v>
      </c>
      <c r="L696">
        <v>-16777216</v>
      </c>
      <c r="M696" t="s">
        <v>878</v>
      </c>
      <c r="N696" t="s">
        <v>878</v>
      </c>
      <c r="O696" t="s">
        <v>1689</v>
      </c>
      <c r="P696" t="s">
        <v>12</v>
      </c>
      <c r="Q696" t="s">
        <v>1690</v>
      </c>
      <c r="S696" t="s">
        <v>1673</v>
      </c>
      <c r="T696" t="s">
        <v>111</v>
      </c>
      <c r="U696" t="s">
        <v>873</v>
      </c>
      <c r="V696" t="s">
        <v>1719</v>
      </c>
      <c r="W696" t="s">
        <v>875</v>
      </c>
      <c r="X696" t="s">
        <v>16</v>
      </c>
    </row>
    <row r="697" spans="1:24" x14ac:dyDescent="0.25">
      <c r="A697" t="s">
        <v>220</v>
      </c>
      <c r="B697" t="s">
        <v>1726</v>
      </c>
      <c r="C697" t="s">
        <v>1145</v>
      </c>
      <c r="D697" t="s">
        <v>500</v>
      </c>
      <c r="E697" t="s">
        <v>500</v>
      </c>
      <c r="F697" t="s">
        <v>500</v>
      </c>
      <c r="G697" t="s">
        <v>514</v>
      </c>
      <c r="I697" t="s">
        <v>1414</v>
      </c>
      <c r="J697">
        <v>3</v>
      </c>
      <c r="K697">
        <v>0</v>
      </c>
      <c r="L697">
        <v>-16777216</v>
      </c>
      <c r="M697" t="s">
        <v>878</v>
      </c>
      <c r="N697" t="s">
        <v>878</v>
      </c>
      <c r="O697" t="s">
        <v>1727</v>
      </c>
      <c r="P697" t="s">
        <v>12</v>
      </c>
      <c r="Q697" t="s">
        <v>1728</v>
      </c>
      <c r="S697" t="s">
        <v>1673</v>
      </c>
      <c r="T697" t="s">
        <v>111</v>
      </c>
      <c r="U697" t="s">
        <v>873</v>
      </c>
      <c r="V697" t="s">
        <v>1719</v>
      </c>
      <c r="W697" t="s">
        <v>875</v>
      </c>
      <c r="X697" t="s">
        <v>16</v>
      </c>
    </row>
    <row r="698" spans="1:24" x14ac:dyDescent="0.25">
      <c r="A698" t="s">
        <v>221</v>
      </c>
      <c r="B698" t="s">
        <v>1729</v>
      </c>
      <c r="C698" t="s">
        <v>1145</v>
      </c>
      <c r="D698" t="s">
        <v>500</v>
      </c>
      <c r="E698" t="s">
        <v>500</v>
      </c>
      <c r="F698" t="s">
        <v>500</v>
      </c>
      <c r="G698" t="s">
        <v>514</v>
      </c>
      <c r="I698" t="s">
        <v>1414</v>
      </c>
      <c r="J698">
        <v>3</v>
      </c>
      <c r="K698">
        <v>0</v>
      </c>
      <c r="L698">
        <v>-16777216</v>
      </c>
      <c r="M698" t="s">
        <v>878</v>
      </c>
      <c r="N698" t="s">
        <v>878</v>
      </c>
      <c r="O698" t="s">
        <v>1727</v>
      </c>
      <c r="P698" t="s">
        <v>12</v>
      </c>
      <c r="Q698" t="s">
        <v>1728</v>
      </c>
      <c r="S698" t="s">
        <v>1673</v>
      </c>
      <c r="T698" t="s">
        <v>111</v>
      </c>
      <c r="U698" t="s">
        <v>873</v>
      </c>
      <c r="V698" t="s">
        <v>1719</v>
      </c>
      <c r="W698" t="s">
        <v>875</v>
      </c>
      <c r="X698" t="s">
        <v>16</v>
      </c>
    </row>
    <row r="699" spans="1:24" x14ac:dyDescent="0.25">
      <c r="A699" t="s">
        <v>223</v>
      </c>
      <c r="B699" t="s">
        <v>223</v>
      </c>
      <c r="C699" t="s">
        <v>223</v>
      </c>
      <c r="D699" t="s">
        <v>867</v>
      </c>
      <c r="E699" t="s">
        <v>502</v>
      </c>
      <c r="F699" t="s">
        <v>502</v>
      </c>
      <c r="G699" t="s">
        <v>514</v>
      </c>
      <c r="I699" t="s">
        <v>868</v>
      </c>
      <c r="J699">
        <v>3</v>
      </c>
      <c r="K699">
        <v>0</v>
      </c>
      <c r="L699">
        <v>-16777216</v>
      </c>
      <c r="M699">
        <v>-350</v>
      </c>
      <c r="N699">
        <v>-50</v>
      </c>
      <c r="O699" t="s">
        <v>1727</v>
      </c>
      <c r="P699" t="s">
        <v>12</v>
      </c>
      <c r="Q699" t="s">
        <v>1728</v>
      </c>
      <c r="S699" t="s">
        <v>1673</v>
      </c>
      <c r="T699" t="s">
        <v>111</v>
      </c>
      <c r="U699" t="s">
        <v>873</v>
      </c>
      <c r="V699" t="s">
        <v>1719</v>
      </c>
      <c r="W699" t="s">
        <v>875</v>
      </c>
      <c r="X699" t="s">
        <v>16</v>
      </c>
    </row>
    <row r="700" spans="1:24" x14ac:dyDescent="0.25">
      <c r="A700" t="s">
        <v>367</v>
      </c>
      <c r="B700" t="s">
        <v>1730</v>
      </c>
      <c r="C700" t="s">
        <v>516</v>
      </c>
      <c r="D700" t="s">
        <v>500</v>
      </c>
      <c r="E700" t="s">
        <v>503</v>
      </c>
      <c r="F700" t="s">
        <v>516</v>
      </c>
      <c r="G700" t="s">
        <v>514</v>
      </c>
      <c r="I700" t="s">
        <v>1731</v>
      </c>
      <c r="J700">
        <v>3</v>
      </c>
      <c r="K700">
        <v>0</v>
      </c>
      <c r="L700">
        <v>-16777216</v>
      </c>
      <c r="M700" t="s">
        <v>878</v>
      </c>
      <c r="N700" t="s">
        <v>878</v>
      </c>
      <c r="O700" t="s">
        <v>1727</v>
      </c>
      <c r="P700" t="s">
        <v>12</v>
      </c>
      <c r="Q700" t="s">
        <v>1728</v>
      </c>
      <c r="S700" t="s">
        <v>1673</v>
      </c>
      <c r="T700" t="s">
        <v>111</v>
      </c>
      <c r="U700" t="s">
        <v>873</v>
      </c>
      <c r="V700" t="s">
        <v>1719</v>
      </c>
      <c r="W700" t="s">
        <v>875</v>
      </c>
      <c r="X700" t="s">
        <v>16</v>
      </c>
    </row>
    <row r="701" spans="1:24" x14ac:dyDescent="0.25">
      <c r="A701" t="s">
        <v>232</v>
      </c>
      <c r="B701" t="s">
        <v>232</v>
      </c>
      <c r="C701" t="s">
        <v>232</v>
      </c>
      <c r="D701" t="s">
        <v>501</v>
      </c>
      <c r="E701" t="s">
        <v>501</v>
      </c>
      <c r="F701">
        <v>50801</v>
      </c>
      <c r="G701" t="s">
        <v>507</v>
      </c>
      <c r="I701" t="s">
        <v>1226</v>
      </c>
      <c r="J701">
        <v>3</v>
      </c>
      <c r="K701">
        <v>0</v>
      </c>
      <c r="L701">
        <v>-16777216</v>
      </c>
      <c r="M701">
        <v>10</v>
      </c>
      <c r="N701">
        <v>50</v>
      </c>
      <c r="O701" t="s">
        <v>1727</v>
      </c>
      <c r="P701" t="s">
        <v>12</v>
      </c>
      <c r="Q701" t="s">
        <v>1728</v>
      </c>
      <c r="S701" t="s">
        <v>1673</v>
      </c>
      <c r="T701" t="s">
        <v>111</v>
      </c>
      <c r="U701" t="s">
        <v>873</v>
      </c>
      <c r="V701" t="s">
        <v>1719</v>
      </c>
      <c r="W701" t="s">
        <v>875</v>
      </c>
      <c r="X701" t="s">
        <v>16</v>
      </c>
    </row>
    <row r="702" spans="1:24" x14ac:dyDescent="0.25">
      <c r="A702" t="s">
        <v>233</v>
      </c>
      <c r="B702" t="s">
        <v>1476</v>
      </c>
      <c r="C702" t="s">
        <v>531</v>
      </c>
      <c r="D702" t="s">
        <v>501</v>
      </c>
      <c r="E702" t="s">
        <v>501</v>
      </c>
      <c r="F702">
        <v>79876</v>
      </c>
      <c r="G702" t="s">
        <v>507</v>
      </c>
      <c r="I702" t="s">
        <v>1227</v>
      </c>
      <c r="J702">
        <v>3</v>
      </c>
      <c r="K702">
        <v>0</v>
      </c>
      <c r="L702">
        <v>-16777216</v>
      </c>
      <c r="M702" t="s">
        <v>878</v>
      </c>
      <c r="N702" t="s">
        <v>878</v>
      </c>
      <c r="O702" t="s">
        <v>1727</v>
      </c>
      <c r="P702" t="s">
        <v>12</v>
      </c>
      <c r="Q702" t="s">
        <v>1728</v>
      </c>
      <c r="S702" t="s">
        <v>1673</v>
      </c>
      <c r="T702" t="s">
        <v>111</v>
      </c>
      <c r="U702" t="s">
        <v>873</v>
      </c>
      <c r="V702" t="s">
        <v>1719</v>
      </c>
      <c r="W702" t="s">
        <v>875</v>
      </c>
      <c r="X702" t="s">
        <v>16</v>
      </c>
    </row>
    <row r="703" spans="1:24" x14ac:dyDescent="0.25">
      <c r="A703" t="s">
        <v>1732</v>
      </c>
      <c r="B703" t="s">
        <v>1479</v>
      </c>
      <c r="C703" t="s">
        <v>516</v>
      </c>
      <c r="D703" t="s">
        <v>500</v>
      </c>
      <c r="E703" t="s">
        <v>503</v>
      </c>
      <c r="F703" t="s">
        <v>516</v>
      </c>
      <c r="G703" t="s">
        <v>514</v>
      </c>
      <c r="I703" t="s">
        <v>1375</v>
      </c>
      <c r="J703">
        <v>3</v>
      </c>
      <c r="K703">
        <v>0</v>
      </c>
      <c r="L703">
        <v>-16777216</v>
      </c>
      <c r="M703" t="s">
        <v>878</v>
      </c>
      <c r="N703" t="s">
        <v>878</v>
      </c>
      <c r="O703" t="s">
        <v>1727</v>
      </c>
      <c r="P703" t="s">
        <v>12</v>
      </c>
      <c r="Q703" t="s">
        <v>1728</v>
      </c>
      <c r="S703" t="s">
        <v>1673</v>
      </c>
      <c r="T703" t="s">
        <v>111</v>
      </c>
      <c r="U703" t="s">
        <v>873</v>
      </c>
      <c r="V703" t="s">
        <v>1719</v>
      </c>
      <c r="W703" t="s">
        <v>875</v>
      </c>
      <c r="X703" t="s">
        <v>16</v>
      </c>
    </row>
    <row r="704" spans="1:24" x14ac:dyDescent="0.25">
      <c r="A704" t="s">
        <v>241</v>
      </c>
      <c r="B704" t="s">
        <v>1480</v>
      </c>
      <c r="C704" t="s">
        <v>1229</v>
      </c>
      <c r="D704" t="s">
        <v>501</v>
      </c>
      <c r="E704" t="s">
        <v>501</v>
      </c>
      <c r="F704">
        <v>60203</v>
      </c>
      <c r="G704" t="s">
        <v>507</v>
      </c>
      <c r="I704" t="s">
        <v>1230</v>
      </c>
      <c r="J704">
        <v>3</v>
      </c>
      <c r="K704">
        <v>0</v>
      </c>
      <c r="L704">
        <v>-16777216</v>
      </c>
      <c r="M704" t="s">
        <v>878</v>
      </c>
      <c r="N704" t="s">
        <v>878</v>
      </c>
      <c r="O704" t="s">
        <v>1727</v>
      </c>
      <c r="P704" t="s">
        <v>12</v>
      </c>
      <c r="Q704" t="s">
        <v>1728</v>
      </c>
      <c r="S704" t="s">
        <v>1673</v>
      </c>
      <c r="T704" t="s">
        <v>111</v>
      </c>
      <c r="U704" t="s">
        <v>873</v>
      </c>
      <c r="V704" t="s">
        <v>1719</v>
      </c>
      <c r="W704" t="s">
        <v>875</v>
      </c>
      <c r="X704" t="s">
        <v>16</v>
      </c>
    </row>
    <row r="705" spans="1:24" x14ac:dyDescent="0.25">
      <c r="A705" t="s">
        <v>242</v>
      </c>
      <c r="B705" t="s">
        <v>1481</v>
      </c>
      <c r="C705" t="s">
        <v>1232</v>
      </c>
      <c r="D705" t="s">
        <v>501</v>
      </c>
      <c r="E705" t="s">
        <v>501</v>
      </c>
      <c r="F705">
        <v>60202</v>
      </c>
      <c r="G705" t="s">
        <v>507</v>
      </c>
      <c r="I705" t="s">
        <v>1233</v>
      </c>
      <c r="J705">
        <v>3</v>
      </c>
      <c r="K705">
        <v>0</v>
      </c>
      <c r="L705">
        <v>-16777216</v>
      </c>
      <c r="M705" t="s">
        <v>878</v>
      </c>
      <c r="N705" t="s">
        <v>878</v>
      </c>
      <c r="O705" t="s">
        <v>1727</v>
      </c>
      <c r="P705" t="s">
        <v>12</v>
      </c>
      <c r="Q705" t="s">
        <v>1728</v>
      </c>
      <c r="S705" t="s">
        <v>1673</v>
      </c>
      <c r="T705" t="s">
        <v>111</v>
      </c>
      <c r="U705" t="s">
        <v>873</v>
      </c>
      <c r="V705" t="s">
        <v>1719</v>
      </c>
      <c r="W705" t="s">
        <v>875</v>
      </c>
      <c r="X705" t="s">
        <v>16</v>
      </c>
    </row>
    <row r="706" spans="1:24" x14ac:dyDescent="0.25">
      <c r="A706" t="s">
        <v>249</v>
      </c>
      <c r="B706" t="s">
        <v>1733</v>
      </c>
      <c r="C706" t="s">
        <v>1352</v>
      </c>
      <c r="D706" t="s">
        <v>244</v>
      </c>
      <c r="E706" t="s">
        <v>244</v>
      </c>
      <c r="F706" t="s">
        <v>579</v>
      </c>
      <c r="G706" t="s">
        <v>514</v>
      </c>
      <c r="I706" t="s">
        <v>1734</v>
      </c>
      <c r="J706">
        <v>3</v>
      </c>
      <c r="K706">
        <v>0</v>
      </c>
      <c r="L706">
        <v>-16777216</v>
      </c>
      <c r="M706" t="s">
        <v>878</v>
      </c>
      <c r="N706" t="s">
        <v>878</v>
      </c>
      <c r="O706" t="s">
        <v>1727</v>
      </c>
      <c r="P706" t="s">
        <v>12</v>
      </c>
      <c r="Q706" t="s">
        <v>1728</v>
      </c>
      <c r="S706" t="s">
        <v>1673</v>
      </c>
      <c r="T706" t="s">
        <v>111</v>
      </c>
      <c r="U706" t="s">
        <v>873</v>
      </c>
      <c r="V706" t="s">
        <v>1719</v>
      </c>
      <c r="W706" t="s">
        <v>875</v>
      </c>
      <c r="X706" t="s">
        <v>16</v>
      </c>
    </row>
    <row r="707" spans="1:24" x14ac:dyDescent="0.25">
      <c r="A707" t="s">
        <v>250</v>
      </c>
      <c r="B707" t="s">
        <v>1735</v>
      </c>
      <c r="C707" t="s">
        <v>1352</v>
      </c>
      <c r="D707" t="s">
        <v>244</v>
      </c>
      <c r="E707" t="s">
        <v>244</v>
      </c>
      <c r="F707" t="s">
        <v>579</v>
      </c>
      <c r="G707" t="s">
        <v>514</v>
      </c>
      <c r="I707" t="s">
        <v>1736</v>
      </c>
      <c r="J707">
        <v>3</v>
      </c>
      <c r="K707">
        <v>0</v>
      </c>
      <c r="L707">
        <v>-16777216</v>
      </c>
      <c r="M707" t="s">
        <v>878</v>
      </c>
      <c r="N707" t="s">
        <v>878</v>
      </c>
      <c r="O707" t="s">
        <v>1727</v>
      </c>
      <c r="P707" t="s">
        <v>12</v>
      </c>
      <c r="Q707" t="s">
        <v>1728</v>
      </c>
      <c r="S707" t="s">
        <v>1673</v>
      </c>
      <c r="T707" t="s">
        <v>111</v>
      </c>
      <c r="U707" t="s">
        <v>873</v>
      </c>
      <c r="V707" t="s">
        <v>1719</v>
      </c>
      <c r="W707" t="s">
        <v>875</v>
      </c>
      <c r="X707" t="s">
        <v>16</v>
      </c>
    </row>
    <row r="708" spans="1:24" x14ac:dyDescent="0.25">
      <c r="A708" t="s">
        <v>253</v>
      </c>
      <c r="B708" t="s">
        <v>1737</v>
      </c>
      <c r="C708" t="s">
        <v>1167</v>
      </c>
      <c r="D708" t="s">
        <v>244</v>
      </c>
      <c r="E708" t="s">
        <v>244</v>
      </c>
      <c r="F708" t="s">
        <v>536</v>
      </c>
      <c r="G708" t="s">
        <v>514</v>
      </c>
      <c r="I708" t="s">
        <v>1688</v>
      </c>
      <c r="J708">
        <v>3</v>
      </c>
      <c r="K708">
        <v>0</v>
      </c>
      <c r="L708">
        <v>-16777216</v>
      </c>
      <c r="M708" t="s">
        <v>878</v>
      </c>
      <c r="N708" t="s">
        <v>878</v>
      </c>
      <c r="O708" t="s">
        <v>1727</v>
      </c>
      <c r="P708" t="s">
        <v>12</v>
      </c>
      <c r="Q708" t="s">
        <v>1728</v>
      </c>
      <c r="S708" t="s">
        <v>1673</v>
      </c>
      <c r="T708" t="s">
        <v>111</v>
      </c>
      <c r="U708" t="s">
        <v>873</v>
      </c>
      <c r="V708" t="s">
        <v>1719</v>
      </c>
      <c r="W708" t="s">
        <v>875</v>
      </c>
      <c r="X708" t="s">
        <v>16</v>
      </c>
    </row>
    <row r="709" spans="1:24" x14ac:dyDescent="0.25">
      <c r="A709" t="s">
        <v>254</v>
      </c>
      <c r="B709" t="s">
        <v>1738</v>
      </c>
      <c r="C709" t="s">
        <v>1167</v>
      </c>
      <c r="D709" t="s">
        <v>244</v>
      </c>
      <c r="E709" t="s">
        <v>244</v>
      </c>
      <c r="F709" t="s">
        <v>536</v>
      </c>
      <c r="G709" t="s">
        <v>514</v>
      </c>
      <c r="I709" t="s">
        <v>1694</v>
      </c>
      <c r="J709">
        <v>3</v>
      </c>
      <c r="K709">
        <v>0</v>
      </c>
      <c r="L709">
        <v>-16777216</v>
      </c>
      <c r="M709" t="s">
        <v>878</v>
      </c>
      <c r="N709" t="s">
        <v>878</v>
      </c>
      <c r="O709" t="s">
        <v>1727</v>
      </c>
      <c r="P709" t="s">
        <v>12</v>
      </c>
      <c r="Q709" t="s">
        <v>1728</v>
      </c>
      <c r="S709" t="s">
        <v>1673</v>
      </c>
      <c r="T709" t="s">
        <v>111</v>
      </c>
      <c r="U709" t="s">
        <v>873</v>
      </c>
      <c r="V709" t="s">
        <v>1719</v>
      </c>
      <c r="W709" t="s">
        <v>875</v>
      </c>
      <c r="X709" t="s">
        <v>16</v>
      </c>
    </row>
    <row r="710" spans="1:24" x14ac:dyDescent="0.25">
      <c r="A710" t="s">
        <v>256</v>
      </c>
      <c r="B710" t="s">
        <v>1739</v>
      </c>
      <c r="C710" t="s">
        <v>882</v>
      </c>
      <c r="D710" t="s">
        <v>244</v>
      </c>
      <c r="E710" t="s">
        <v>244</v>
      </c>
      <c r="F710" t="s">
        <v>260</v>
      </c>
      <c r="G710" t="s">
        <v>514</v>
      </c>
      <c r="I710" t="s">
        <v>883</v>
      </c>
      <c r="J710">
        <v>3</v>
      </c>
      <c r="K710">
        <v>0</v>
      </c>
      <c r="L710">
        <v>-16777216</v>
      </c>
      <c r="M710" t="s">
        <v>878</v>
      </c>
      <c r="N710" t="s">
        <v>878</v>
      </c>
      <c r="O710" t="s">
        <v>1727</v>
      </c>
      <c r="P710" t="s">
        <v>12</v>
      </c>
      <c r="Q710" t="s">
        <v>1728</v>
      </c>
      <c r="S710" t="s">
        <v>1673</v>
      </c>
      <c r="T710" t="s">
        <v>111</v>
      </c>
      <c r="U710" t="s">
        <v>873</v>
      </c>
      <c r="V710" t="s">
        <v>1719</v>
      </c>
      <c r="W710" t="s">
        <v>875</v>
      </c>
      <c r="X710" t="s">
        <v>16</v>
      </c>
    </row>
    <row r="711" spans="1:24" x14ac:dyDescent="0.25">
      <c r="A711" t="s">
        <v>262</v>
      </c>
      <c r="B711" t="s">
        <v>876</v>
      </c>
      <c r="C711" t="s">
        <v>596</v>
      </c>
      <c r="D711" t="s">
        <v>867</v>
      </c>
      <c r="E711" t="s">
        <v>375</v>
      </c>
      <c r="F711" t="s">
        <v>596</v>
      </c>
      <c r="G711" t="s">
        <v>514</v>
      </c>
      <c r="H711" t="s">
        <v>1740</v>
      </c>
      <c r="I711" t="s">
        <v>877</v>
      </c>
      <c r="J711">
        <v>3</v>
      </c>
      <c r="K711">
        <v>0</v>
      </c>
      <c r="L711">
        <v>-16777216</v>
      </c>
      <c r="M711" t="s">
        <v>878</v>
      </c>
      <c r="N711" t="s">
        <v>878</v>
      </c>
      <c r="O711" t="s">
        <v>1727</v>
      </c>
      <c r="P711" t="s">
        <v>12</v>
      </c>
      <c r="Q711" t="s">
        <v>1728</v>
      </c>
      <c r="S711" t="s">
        <v>1673</v>
      </c>
      <c r="T711" t="s">
        <v>111</v>
      </c>
      <c r="U711" t="s">
        <v>873</v>
      </c>
      <c r="V711" t="s">
        <v>1719</v>
      </c>
      <c r="W711" t="s">
        <v>875</v>
      </c>
      <c r="X711" t="s">
        <v>16</v>
      </c>
    </row>
    <row r="712" spans="1:24" x14ac:dyDescent="0.25">
      <c r="A712" t="s">
        <v>263</v>
      </c>
      <c r="B712" t="s">
        <v>263</v>
      </c>
      <c r="C712" t="s">
        <v>263</v>
      </c>
      <c r="D712" t="s">
        <v>501</v>
      </c>
      <c r="E712" t="s">
        <v>501</v>
      </c>
      <c r="F712">
        <v>7131</v>
      </c>
      <c r="G712" t="s">
        <v>507</v>
      </c>
      <c r="I712" t="s">
        <v>964</v>
      </c>
      <c r="J712">
        <v>3</v>
      </c>
      <c r="K712">
        <v>0</v>
      </c>
      <c r="L712">
        <v>-16777216</v>
      </c>
      <c r="M712" t="s">
        <v>878</v>
      </c>
      <c r="N712" t="s">
        <v>878</v>
      </c>
      <c r="O712" t="s">
        <v>1727</v>
      </c>
      <c r="P712" t="s">
        <v>12</v>
      </c>
      <c r="Q712" t="s">
        <v>1728</v>
      </c>
      <c r="S712" t="s">
        <v>1673</v>
      </c>
      <c r="T712" t="s">
        <v>111</v>
      </c>
      <c r="U712" t="s">
        <v>873</v>
      </c>
      <c r="V712" t="s">
        <v>1719</v>
      </c>
      <c r="W712" t="s">
        <v>875</v>
      </c>
      <c r="X712" t="s">
        <v>16</v>
      </c>
    </row>
    <row r="713" spans="1:24" x14ac:dyDescent="0.25">
      <c r="A713" t="s">
        <v>270</v>
      </c>
      <c r="B713" t="s">
        <v>879</v>
      </c>
      <c r="C713" t="s">
        <v>879</v>
      </c>
      <c r="D713" t="s">
        <v>270</v>
      </c>
      <c r="E713" t="s">
        <v>270</v>
      </c>
      <c r="F713" t="s">
        <v>515</v>
      </c>
      <c r="G713" t="s">
        <v>514</v>
      </c>
      <c r="I713" t="s">
        <v>880</v>
      </c>
      <c r="J713">
        <v>3</v>
      </c>
      <c r="K713">
        <v>0</v>
      </c>
      <c r="L713">
        <v>-16777216</v>
      </c>
      <c r="M713" t="s">
        <v>878</v>
      </c>
      <c r="N713" t="s">
        <v>878</v>
      </c>
      <c r="O713" t="s">
        <v>1727</v>
      </c>
      <c r="P713" t="s">
        <v>12</v>
      </c>
      <c r="Q713" t="s">
        <v>1728</v>
      </c>
      <c r="S713" t="s">
        <v>1673</v>
      </c>
      <c r="T713" t="s">
        <v>111</v>
      </c>
      <c r="U713" t="s">
        <v>873</v>
      </c>
      <c r="V713" t="s">
        <v>1719</v>
      </c>
      <c r="W713" t="s">
        <v>875</v>
      </c>
      <c r="X713" t="s">
        <v>16</v>
      </c>
    </row>
    <row r="714" spans="1:24" x14ac:dyDescent="0.25">
      <c r="A714" t="s">
        <v>271</v>
      </c>
      <c r="B714" t="s">
        <v>1741</v>
      </c>
      <c r="C714" t="s">
        <v>1345</v>
      </c>
      <c r="D714" t="s">
        <v>270</v>
      </c>
      <c r="E714" t="s">
        <v>535</v>
      </c>
      <c r="F714" t="s">
        <v>271</v>
      </c>
      <c r="G714" t="s">
        <v>514</v>
      </c>
      <c r="I714" t="s">
        <v>880</v>
      </c>
      <c r="J714">
        <v>3</v>
      </c>
      <c r="K714">
        <v>0</v>
      </c>
      <c r="L714">
        <v>-16777216</v>
      </c>
      <c r="M714" t="s">
        <v>878</v>
      </c>
      <c r="N714" t="s">
        <v>878</v>
      </c>
      <c r="O714" t="s">
        <v>1727</v>
      </c>
      <c r="P714" t="s">
        <v>12</v>
      </c>
      <c r="Q714" t="s">
        <v>1728</v>
      </c>
      <c r="S714" t="s">
        <v>1673</v>
      </c>
      <c r="T714" t="s">
        <v>111</v>
      </c>
      <c r="U714" t="s">
        <v>873</v>
      </c>
      <c r="V714" t="s">
        <v>1719</v>
      </c>
      <c r="W714" t="s">
        <v>875</v>
      </c>
      <c r="X714" t="s">
        <v>16</v>
      </c>
    </row>
    <row r="715" spans="1:24" x14ac:dyDescent="0.25">
      <c r="A715" t="s">
        <v>275</v>
      </c>
      <c r="B715" t="s">
        <v>1742</v>
      </c>
      <c r="C715" t="s">
        <v>879</v>
      </c>
      <c r="D715" t="s">
        <v>270</v>
      </c>
      <c r="E715" t="s">
        <v>270</v>
      </c>
      <c r="F715" t="s">
        <v>515</v>
      </c>
      <c r="G715" t="s">
        <v>514</v>
      </c>
      <c r="I715" t="s">
        <v>880</v>
      </c>
      <c r="J715">
        <v>3</v>
      </c>
      <c r="K715">
        <v>0</v>
      </c>
      <c r="L715">
        <v>-16777216</v>
      </c>
      <c r="M715" t="s">
        <v>878</v>
      </c>
      <c r="N715" t="s">
        <v>878</v>
      </c>
      <c r="O715" t="s">
        <v>1727</v>
      </c>
      <c r="P715" t="s">
        <v>12</v>
      </c>
      <c r="Q715" t="s">
        <v>1728</v>
      </c>
      <c r="S715" t="s">
        <v>1673</v>
      </c>
      <c r="T715" t="s">
        <v>111</v>
      </c>
      <c r="U715" t="s">
        <v>873</v>
      </c>
      <c r="V715" t="s">
        <v>1719</v>
      </c>
      <c r="W715" t="s">
        <v>875</v>
      </c>
      <c r="X715" t="s">
        <v>16</v>
      </c>
    </row>
    <row r="716" spans="1:24" x14ac:dyDescent="0.25">
      <c r="A716" t="s">
        <v>585</v>
      </c>
      <c r="B716" t="s">
        <v>585</v>
      </c>
      <c r="C716" t="s">
        <v>585</v>
      </c>
      <c r="D716" t="s">
        <v>501</v>
      </c>
      <c r="E716" t="s">
        <v>501</v>
      </c>
      <c r="F716">
        <v>55097</v>
      </c>
      <c r="G716" t="s">
        <v>507</v>
      </c>
      <c r="I716" t="s">
        <v>1410</v>
      </c>
      <c r="J716">
        <v>3</v>
      </c>
      <c r="K716">
        <v>0</v>
      </c>
      <c r="L716">
        <v>-16777216</v>
      </c>
      <c r="M716" t="s">
        <v>878</v>
      </c>
      <c r="N716" t="s">
        <v>878</v>
      </c>
      <c r="O716" t="s">
        <v>1727</v>
      </c>
      <c r="P716" t="s">
        <v>12</v>
      </c>
      <c r="Q716" t="s">
        <v>1728</v>
      </c>
      <c r="S716" t="s">
        <v>1673</v>
      </c>
      <c r="T716" t="s">
        <v>111</v>
      </c>
      <c r="U716" t="s">
        <v>873</v>
      </c>
      <c r="V716" t="s">
        <v>1719</v>
      </c>
      <c r="W716" t="s">
        <v>875</v>
      </c>
      <c r="X716" t="s">
        <v>16</v>
      </c>
    </row>
    <row r="717" spans="1:24" x14ac:dyDescent="0.25">
      <c r="A717" t="s">
        <v>323</v>
      </c>
      <c r="B717" t="s">
        <v>1743</v>
      </c>
      <c r="C717" t="s">
        <v>585</v>
      </c>
      <c r="D717" t="s">
        <v>500</v>
      </c>
      <c r="E717" t="s">
        <v>503</v>
      </c>
      <c r="F717">
        <v>55097</v>
      </c>
      <c r="G717" t="s">
        <v>507</v>
      </c>
      <c r="I717" t="s">
        <v>1410</v>
      </c>
      <c r="J717">
        <v>3</v>
      </c>
      <c r="K717">
        <v>1</v>
      </c>
      <c r="L717">
        <v>-16777216</v>
      </c>
      <c r="M717" t="s">
        <v>878</v>
      </c>
      <c r="N717" t="s">
        <v>878</v>
      </c>
      <c r="O717" t="s">
        <v>1727</v>
      </c>
      <c r="P717" t="s">
        <v>12</v>
      </c>
      <c r="Q717" t="s">
        <v>1728</v>
      </c>
      <c r="S717" t="s">
        <v>1673</v>
      </c>
      <c r="T717" t="s">
        <v>111</v>
      </c>
      <c r="U717" t="s">
        <v>873</v>
      </c>
      <c r="V717" t="s">
        <v>1719</v>
      </c>
      <c r="W717" t="s">
        <v>875</v>
      </c>
      <c r="X717" t="s">
        <v>16</v>
      </c>
    </row>
    <row r="718" spans="1:24" x14ac:dyDescent="0.25">
      <c r="A718" t="s">
        <v>289</v>
      </c>
      <c r="B718" t="s">
        <v>1494</v>
      </c>
      <c r="C718" t="s">
        <v>1241</v>
      </c>
      <c r="D718" t="s">
        <v>501</v>
      </c>
      <c r="E718" t="s">
        <v>501</v>
      </c>
      <c r="F718">
        <v>58243</v>
      </c>
      <c r="G718" t="s">
        <v>507</v>
      </c>
      <c r="I718" t="s">
        <v>1242</v>
      </c>
      <c r="J718">
        <v>3</v>
      </c>
      <c r="K718">
        <v>0</v>
      </c>
      <c r="L718">
        <v>-16777216</v>
      </c>
      <c r="M718" t="s">
        <v>878</v>
      </c>
      <c r="N718" t="s">
        <v>878</v>
      </c>
      <c r="O718" t="s">
        <v>1727</v>
      </c>
      <c r="P718" t="s">
        <v>12</v>
      </c>
      <c r="Q718" t="s">
        <v>1728</v>
      </c>
      <c r="S718" t="s">
        <v>1673</v>
      </c>
      <c r="T718" t="s">
        <v>111</v>
      </c>
      <c r="U718" t="s">
        <v>873</v>
      </c>
      <c r="V718" t="s">
        <v>1719</v>
      </c>
      <c r="W718" t="s">
        <v>875</v>
      </c>
      <c r="X718" t="s">
        <v>16</v>
      </c>
    </row>
    <row r="719" spans="1:24" x14ac:dyDescent="0.25">
      <c r="A719" t="s">
        <v>290</v>
      </c>
      <c r="B719" t="s">
        <v>1495</v>
      </c>
      <c r="C719" t="s">
        <v>1243</v>
      </c>
      <c r="D719" t="s">
        <v>501</v>
      </c>
      <c r="E719" t="s">
        <v>501</v>
      </c>
      <c r="F719">
        <v>58242</v>
      </c>
      <c r="G719" t="s">
        <v>507</v>
      </c>
      <c r="I719" t="s">
        <v>1244</v>
      </c>
      <c r="J719">
        <v>3</v>
      </c>
      <c r="K719">
        <v>0</v>
      </c>
      <c r="L719">
        <v>-16777216</v>
      </c>
      <c r="M719" t="s">
        <v>878</v>
      </c>
      <c r="N719" t="s">
        <v>878</v>
      </c>
      <c r="O719" t="s">
        <v>1727</v>
      </c>
      <c r="P719" t="s">
        <v>12</v>
      </c>
      <c r="Q719" t="s">
        <v>1728</v>
      </c>
      <c r="S719" t="s">
        <v>1673</v>
      </c>
      <c r="T719" t="s">
        <v>111</v>
      </c>
      <c r="U719" t="s">
        <v>873</v>
      </c>
      <c r="V719" t="s">
        <v>1719</v>
      </c>
      <c r="W719" t="s">
        <v>875</v>
      </c>
      <c r="X719" t="s">
        <v>16</v>
      </c>
    </row>
    <row r="720" spans="1:24" x14ac:dyDescent="0.25">
      <c r="A720" t="s">
        <v>308</v>
      </c>
      <c r="B720" t="s">
        <v>308</v>
      </c>
      <c r="C720" t="s">
        <v>308</v>
      </c>
      <c r="D720" t="s">
        <v>501</v>
      </c>
      <c r="E720" t="s">
        <v>501</v>
      </c>
      <c r="F720">
        <v>52748</v>
      </c>
      <c r="G720" t="s">
        <v>507</v>
      </c>
      <c r="I720" t="s">
        <v>927</v>
      </c>
      <c r="J720">
        <v>3</v>
      </c>
      <c r="K720">
        <v>0</v>
      </c>
      <c r="L720">
        <v>-16777216</v>
      </c>
      <c r="M720">
        <v>200</v>
      </c>
      <c r="N720">
        <v>2500</v>
      </c>
      <c r="O720" t="s">
        <v>1727</v>
      </c>
      <c r="P720" t="s">
        <v>12</v>
      </c>
      <c r="Q720" t="s">
        <v>1728</v>
      </c>
      <c r="S720" t="s">
        <v>1673</v>
      </c>
      <c r="T720" t="s">
        <v>111</v>
      </c>
      <c r="U720" t="s">
        <v>873</v>
      </c>
      <c r="V720" t="s">
        <v>1719</v>
      </c>
      <c r="W720" t="s">
        <v>875</v>
      </c>
      <c r="X720" t="s">
        <v>16</v>
      </c>
    </row>
    <row r="721" spans="1:24" x14ac:dyDescent="0.25">
      <c r="A721" t="s">
        <v>351</v>
      </c>
      <c r="B721" t="s">
        <v>1377</v>
      </c>
      <c r="C721" t="s">
        <v>1245</v>
      </c>
      <c r="D721" t="s">
        <v>501</v>
      </c>
      <c r="E721" t="s">
        <v>501</v>
      </c>
      <c r="F721">
        <v>62045</v>
      </c>
      <c r="G721" t="s">
        <v>507</v>
      </c>
      <c r="I721" t="s">
        <v>1246</v>
      </c>
      <c r="J721">
        <v>3</v>
      </c>
      <c r="K721">
        <v>0</v>
      </c>
      <c r="L721">
        <v>-16777216</v>
      </c>
      <c r="M721" t="s">
        <v>878</v>
      </c>
      <c r="N721" t="s">
        <v>878</v>
      </c>
      <c r="O721" t="s">
        <v>1727</v>
      </c>
      <c r="P721" t="s">
        <v>12</v>
      </c>
      <c r="Q721" t="s">
        <v>1728</v>
      </c>
      <c r="S721" t="s">
        <v>1673</v>
      </c>
      <c r="T721" t="s">
        <v>111</v>
      </c>
      <c r="U721" t="s">
        <v>873</v>
      </c>
      <c r="V721" t="s">
        <v>1719</v>
      </c>
      <c r="W721" t="s">
        <v>875</v>
      </c>
      <c r="X721" t="s">
        <v>16</v>
      </c>
    </row>
    <row r="722" spans="1:24" x14ac:dyDescent="0.25">
      <c r="A722" t="s">
        <v>352</v>
      </c>
      <c r="B722" t="s">
        <v>1499</v>
      </c>
      <c r="C722" t="s">
        <v>1247</v>
      </c>
      <c r="D722" t="s">
        <v>501</v>
      </c>
      <c r="E722" t="s">
        <v>501</v>
      </c>
      <c r="F722">
        <v>50878</v>
      </c>
      <c r="G722" t="s">
        <v>507</v>
      </c>
      <c r="I722" t="s">
        <v>1248</v>
      </c>
      <c r="J722">
        <v>3</v>
      </c>
      <c r="K722">
        <v>0</v>
      </c>
      <c r="L722">
        <v>-16777216</v>
      </c>
      <c r="M722" t="s">
        <v>878</v>
      </c>
      <c r="N722" t="s">
        <v>878</v>
      </c>
      <c r="O722" t="s">
        <v>1727</v>
      </c>
      <c r="P722" t="s">
        <v>12</v>
      </c>
      <c r="Q722" t="s">
        <v>1728</v>
      </c>
      <c r="S722" t="s">
        <v>1673</v>
      </c>
      <c r="T722" t="s">
        <v>111</v>
      </c>
      <c r="U722" t="s">
        <v>873</v>
      </c>
      <c r="V722" t="s">
        <v>1719</v>
      </c>
      <c r="W722" t="s">
        <v>875</v>
      </c>
      <c r="X722" t="s">
        <v>16</v>
      </c>
    </row>
    <row r="723" spans="1:24" x14ac:dyDescent="0.25">
      <c r="A723" t="s">
        <v>372</v>
      </c>
      <c r="B723" t="s">
        <v>1610</v>
      </c>
      <c r="C723" t="s">
        <v>516</v>
      </c>
      <c r="D723" t="s">
        <v>500</v>
      </c>
      <c r="E723" t="s">
        <v>503</v>
      </c>
      <c r="F723" t="s">
        <v>516</v>
      </c>
      <c r="G723" t="s">
        <v>514</v>
      </c>
      <c r="I723" t="s">
        <v>1252</v>
      </c>
      <c r="J723">
        <v>3</v>
      </c>
      <c r="K723">
        <v>0</v>
      </c>
      <c r="L723">
        <v>-16777216</v>
      </c>
      <c r="M723" t="s">
        <v>878</v>
      </c>
      <c r="N723" t="s">
        <v>878</v>
      </c>
      <c r="O723" t="s">
        <v>1727</v>
      </c>
      <c r="P723" t="s">
        <v>12</v>
      </c>
      <c r="Q723" t="s">
        <v>1728</v>
      </c>
      <c r="S723" t="s">
        <v>1673</v>
      </c>
      <c r="T723" t="s">
        <v>111</v>
      </c>
      <c r="U723" t="s">
        <v>873</v>
      </c>
      <c r="V723" t="s">
        <v>1719</v>
      </c>
      <c r="W723" t="s">
        <v>875</v>
      </c>
      <c r="X723" t="s">
        <v>16</v>
      </c>
    </row>
    <row r="724" spans="1:24" x14ac:dyDescent="0.25">
      <c r="A724" t="s">
        <v>354</v>
      </c>
      <c r="B724" t="s">
        <v>1500</v>
      </c>
      <c r="C724" t="s">
        <v>1249</v>
      </c>
      <c r="D724" t="s">
        <v>501</v>
      </c>
      <c r="E724" t="s">
        <v>501</v>
      </c>
      <c r="F724">
        <v>50875</v>
      </c>
      <c r="G724" t="s">
        <v>507</v>
      </c>
      <c r="I724" t="s">
        <v>1250</v>
      </c>
      <c r="J724">
        <v>3</v>
      </c>
      <c r="K724">
        <v>0</v>
      </c>
      <c r="L724">
        <v>-16777216</v>
      </c>
      <c r="M724" t="s">
        <v>878</v>
      </c>
      <c r="N724" t="s">
        <v>878</v>
      </c>
      <c r="O724" t="s">
        <v>1727</v>
      </c>
      <c r="P724" t="s">
        <v>12</v>
      </c>
      <c r="Q724" t="s">
        <v>1728</v>
      </c>
      <c r="S724" t="s">
        <v>1673</v>
      </c>
      <c r="T724" t="s">
        <v>111</v>
      </c>
      <c r="U724" t="s">
        <v>873</v>
      </c>
      <c r="V724" t="s">
        <v>1719</v>
      </c>
      <c r="W724" t="s">
        <v>875</v>
      </c>
      <c r="X724" t="s">
        <v>16</v>
      </c>
    </row>
    <row r="725" spans="1:24" x14ac:dyDescent="0.25">
      <c r="A725" t="s">
        <v>268</v>
      </c>
      <c r="B725" t="s">
        <v>1592</v>
      </c>
      <c r="C725" t="s">
        <v>1258</v>
      </c>
      <c r="D725" t="s">
        <v>501</v>
      </c>
      <c r="E725" t="s">
        <v>501</v>
      </c>
      <c r="F725">
        <v>12515</v>
      </c>
      <c r="G725" t="s">
        <v>507</v>
      </c>
      <c r="I725" t="s">
        <v>1259</v>
      </c>
      <c r="J725">
        <v>3</v>
      </c>
      <c r="K725">
        <v>0</v>
      </c>
      <c r="L725">
        <v>-16777216</v>
      </c>
      <c r="M725" t="s">
        <v>878</v>
      </c>
      <c r="N725" t="s">
        <v>878</v>
      </c>
      <c r="O725" t="s">
        <v>1727</v>
      </c>
      <c r="P725" t="s">
        <v>12</v>
      </c>
      <c r="Q725" t="s">
        <v>1728</v>
      </c>
      <c r="S725" t="s">
        <v>1673</v>
      </c>
      <c r="T725" t="s">
        <v>111</v>
      </c>
      <c r="U725" t="s">
        <v>873</v>
      </c>
      <c r="V725" t="s">
        <v>1719</v>
      </c>
      <c r="W725" t="s">
        <v>875</v>
      </c>
      <c r="X725" t="s">
        <v>16</v>
      </c>
    </row>
    <row r="726" spans="1:24" x14ac:dyDescent="0.25">
      <c r="A726" t="s">
        <v>269</v>
      </c>
      <c r="B726" t="s">
        <v>1593</v>
      </c>
      <c r="C726" t="s">
        <v>1260</v>
      </c>
      <c r="D726" t="s">
        <v>501</v>
      </c>
      <c r="E726" t="s">
        <v>501</v>
      </c>
      <c r="F726">
        <v>12514</v>
      </c>
      <c r="G726" t="s">
        <v>507</v>
      </c>
      <c r="I726" t="s">
        <v>1261</v>
      </c>
      <c r="J726">
        <v>3</v>
      </c>
      <c r="K726">
        <v>0</v>
      </c>
      <c r="L726">
        <v>-16777216</v>
      </c>
      <c r="M726" t="s">
        <v>878</v>
      </c>
      <c r="N726" t="s">
        <v>878</v>
      </c>
      <c r="O726" t="s">
        <v>1727</v>
      </c>
      <c r="P726" t="s">
        <v>12</v>
      </c>
      <c r="Q726" t="s">
        <v>1728</v>
      </c>
      <c r="S726" t="s">
        <v>1673</v>
      </c>
      <c r="T726" t="s">
        <v>111</v>
      </c>
      <c r="U726" t="s">
        <v>873</v>
      </c>
      <c r="V726" t="s">
        <v>1719</v>
      </c>
      <c r="W726" t="s">
        <v>875</v>
      </c>
      <c r="X726" t="s">
        <v>16</v>
      </c>
    </row>
    <row r="727" spans="1:24" x14ac:dyDescent="0.25">
      <c r="A727" t="s">
        <v>360</v>
      </c>
      <c r="B727" t="s">
        <v>1677</v>
      </c>
      <c r="C727" t="s">
        <v>1389</v>
      </c>
      <c r="D727" t="s">
        <v>501</v>
      </c>
      <c r="E727" t="s">
        <v>501</v>
      </c>
      <c r="F727">
        <v>59798</v>
      </c>
      <c r="G727" t="s">
        <v>507</v>
      </c>
      <c r="I727" t="s">
        <v>1390</v>
      </c>
      <c r="J727">
        <v>3</v>
      </c>
      <c r="K727">
        <v>0</v>
      </c>
      <c r="L727">
        <v>-16777216</v>
      </c>
      <c r="M727" t="s">
        <v>878</v>
      </c>
      <c r="N727" t="s">
        <v>878</v>
      </c>
      <c r="O727" t="s">
        <v>1727</v>
      </c>
      <c r="P727" t="s">
        <v>12</v>
      </c>
      <c r="Q727" t="s">
        <v>1728</v>
      </c>
      <c r="S727" t="s">
        <v>1673</v>
      </c>
      <c r="T727" t="s">
        <v>111</v>
      </c>
      <c r="U727" t="s">
        <v>873</v>
      </c>
      <c r="V727" t="s">
        <v>1719</v>
      </c>
      <c r="W727" t="s">
        <v>875</v>
      </c>
      <c r="X727" t="s">
        <v>16</v>
      </c>
    </row>
    <row r="728" spans="1:24" x14ac:dyDescent="0.25">
      <c r="A728" t="s">
        <v>324</v>
      </c>
      <c r="B728" t="s">
        <v>1744</v>
      </c>
      <c r="C728" t="s">
        <v>1394</v>
      </c>
      <c r="D728" t="s">
        <v>500</v>
      </c>
      <c r="E728" t="s">
        <v>503</v>
      </c>
      <c r="F728" t="s">
        <v>1395</v>
      </c>
      <c r="G728" t="s">
        <v>514</v>
      </c>
      <c r="I728" t="s">
        <v>1390</v>
      </c>
      <c r="J728">
        <v>3</v>
      </c>
      <c r="K728">
        <v>1</v>
      </c>
      <c r="L728">
        <v>-16777216</v>
      </c>
      <c r="M728" t="s">
        <v>878</v>
      </c>
      <c r="N728" t="s">
        <v>878</v>
      </c>
      <c r="O728" t="s">
        <v>1727</v>
      </c>
      <c r="P728" t="s">
        <v>12</v>
      </c>
      <c r="Q728" t="s">
        <v>1728</v>
      </c>
      <c r="S728" t="s">
        <v>1673</v>
      </c>
      <c r="T728" t="s">
        <v>111</v>
      </c>
      <c r="U728" t="s">
        <v>873</v>
      </c>
      <c r="V728" t="s">
        <v>1719</v>
      </c>
      <c r="W728" t="s">
        <v>875</v>
      </c>
      <c r="X728" t="s">
        <v>16</v>
      </c>
    </row>
    <row r="729" spans="1:24" x14ac:dyDescent="0.25">
      <c r="A729" t="s">
        <v>362</v>
      </c>
      <c r="B729" t="s">
        <v>1678</v>
      </c>
      <c r="C729" t="s">
        <v>1392</v>
      </c>
      <c r="D729" t="s">
        <v>501</v>
      </c>
      <c r="E729" t="s">
        <v>501</v>
      </c>
      <c r="F729">
        <v>59797</v>
      </c>
      <c r="G729" t="s">
        <v>507</v>
      </c>
      <c r="I729" t="s">
        <v>1393</v>
      </c>
      <c r="J729">
        <v>3</v>
      </c>
      <c r="K729">
        <v>0</v>
      </c>
      <c r="L729">
        <v>-16777216</v>
      </c>
      <c r="M729" t="s">
        <v>878</v>
      </c>
      <c r="N729" t="s">
        <v>878</v>
      </c>
      <c r="O729" t="s">
        <v>1727</v>
      </c>
      <c r="P729" t="s">
        <v>12</v>
      </c>
      <c r="Q729" t="s">
        <v>1728</v>
      </c>
      <c r="S729" t="s">
        <v>1673</v>
      </c>
      <c r="T729" t="s">
        <v>111</v>
      </c>
      <c r="U729" t="s">
        <v>873</v>
      </c>
      <c r="V729" t="s">
        <v>1719</v>
      </c>
      <c r="W729" t="s">
        <v>875</v>
      </c>
      <c r="X729" t="s">
        <v>16</v>
      </c>
    </row>
    <row r="730" spans="1:24" x14ac:dyDescent="0.25">
      <c r="A730" t="s">
        <v>325</v>
      </c>
      <c r="B730" t="s">
        <v>1745</v>
      </c>
      <c r="C730" t="s">
        <v>1394</v>
      </c>
      <c r="D730" t="s">
        <v>500</v>
      </c>
      <c r="E730" t="s">
        <v>503</v>
      </c>
      <c r="F730" t="s">
        <v>1395</v>
      </c>
      <c r="G730" t="s">
        <v>514</v>
      </c>
      <c r="I730" t="s">
        <v>1393</v>
      </c>
      <c r="J730">
        <v>3</v>
      </c>
      <c r="K730">
        <v>1</v>
      </c>
      <c r="L730">
        <v>-16777216</v>
      </c>
      <c r="M730" t="s">
        <v>878</v>
      </c>
      <c r="N730" t="s">
        <v>878</v>
      </c>
      <c r="O730" t="s">
        <v>1727</v>
      </c>
      <c r="P730" t="s">
        <v>12</v>
      </c>
      <c r="Q730" t="s">
        <v>1728</v>
      </c>
      <c r="S730" t="s">
        <v>1673</v>
      </c>
      <c r="T730" t="s">
        <v>111</v>
      </c>
      <c r="U730" t="s">
        <v>873</v>
      </c>
      <c r="V730" t="s">
        <v>1719</v>
      </c>
      <c r="W730" t="s">
        <v>875</v>
      </c>
      <c r="X730" t="s">
        <v>16</v>
      </c>
    </row>
    <row r="731" spans="1:24" x14ac:dyDescent="0.25">
      <c r="A731" t="s">
        <v>359</v>
      </c>
      <c r="B731" t="s">
        <v>1746</v>
      </c>
      <c r="C731" t="s">
        <v>1747</v>
      </c>
      <c r="D731" t="s">
        <v>501</v>
      </c>
      <c r="E731" t="s">
        <v>501</v>
      </c>
      <c r="F731" t="s">
        <v>1748</v>
      </c>
      <c r="G731" t="s">
        <v>514</v>
      </c>
      <c r="I731" t="s">
        <v>1603</v>
      </c>
      <c r="J731">
        <v>3</v>
      </c>
      <c r="K731">
        <v>0</v>
      </c>
      <c r="L731">
        <v>-16777216</v>
      </c>
      <c r="M731" t="s">
        <v>878</v>
      </c>
      <c r="N731" t="s">
        <v>878</v>
      </c>
      <c r="O731" t="s">
        <v>1727</v>
      </c>
      <c r="P731" t="s">
        <v>12</v>
      </c>
      <c r="Q731" t="s">
        <v>1728</v>
      </c>
      <c r="S731" t="s">
        <v>1673</v>
      </c>
      <c r="T731" t="s">
        <v>111</v>
      </c>
      <c r="U731" t="s">
        <v>873</v>
      </c>
      <c r="V731" t="s">
        <v>1719</v>
      </c>
      <c r="W731" t="s">
        <v>875</v>
      </c>
      <c r="X731" t="s">
        <v>16</v>
      </c>
    </row>
    <row r="732" spans="1:24" x14ac:dyDescent="0.25">
      <c r="A732" t="s">
        <v>392</v>
      </c>
      <c r="B732" t="s">
        <v>1749</v>
      </c>
      <c r="C732" t="s">
        <v>1358</v>
      </c>
      <c r="D732" t="s">
        <v>375</v>
      </c>
      <c r="E732" t="s">
        <v>375</v>
      </c>
      <c r="F732" t="s">
        <v>578</v>
      </c>
      <c r="G732" t="s">
        <v>514</v>
      </c>
      <c r="I732" t="s">
        <v>1359</v>
      </c>
      <c r="J732">
        <v>3</v>
      </c>
      <c r="K732">
        <v>0</v>
      </c>
      <c r="L732">
        <v>-16777216</v>
      </c>
      <c r="M732" t="s">
        <v>878</v>
      </c>
      <c r="N732" t="s">
        <v>878</v>
      </c>
      <c r="O732" t="s">
        <v>1727</v>
      </c>
      <c r="P732" t="s">
        <v>12</v>
      </c>
      <c r="Q732" t="s">
        <v>1728</v>
      </c>
      <c r="S732" t="s">
        <v>1673</v>
      </c>
      <c r="T732" t="s">
        <v>111</v>
      </c>
      <c r="U732" t="s">
        <v>873</v>
      </c>
      <c r="V732" t="s">
        <v>1719</v>
      </c>
      <c r="W732" t="s">
        <v>875</v>
      </c>
      <c r="X732" t="s">
        <v>16</v>
      </c>
    </row>
    <row r="733" spans="1:24" x14ac:dyDescent="0.25">
      <c r="A733" t="s">
        <v>1750</v>
      </c>
      <c r="B733" t="s">
        <v>1751</v>
      </c>
      <c r="C733" t="s">
        <v>1358</v>
      </c>
      <c r="D733" t="s">
        <v>375</v>
      </c>
      <c r="E733" t="s">
        <v>375</v>
      </c>
      <c r="F733" t="s">
        <v>578</v>
      </c>
      <c r="G733" t="s">
        <v>514</v>
      </c>
      <c r="I733" t="s">
        <v>1752</v>
      </c>
      <c r="J733">
        <v>5</v>
      </c>
      <c r="K733">
        <v>0</v>
      </c>
      <c r="L733">
        <v>-16777216</v>
      </c>
      <c r="M733" t="s">
        <v>878</v>
      </c>
      <c r="N733" t="s">
        <v>878</v>
      </c>
      <c r="O733" t="s">
        <v>1727</v>
      </c>
      <c r="P733" t="s">
        <v>12</v>
      </c>
      <c r="Q733" t="s">
        <v>1728</v>
      </c>
      <c r="S733" t="s">
        <v>1673</v>
      </c>
      <c r="T733" t="s">
        <v>111</v>
      </c>
      <c r="U733" t="s">
        <v>873</v>
      </c>
      <c r="V733" t="s">
        <v>1719</v>
      </c>
      <c r="W733" t="s">
        <v>875</v>
      </c>
      <c r="X733" t="s">
        <v>16</v>
      </c>
    </row>
    <row r="734" spans="1:24" x14ac:dyDescent="0.25">
      <c r="A734" t="s">
        <v>394</v>
      </c>
      <c r="B734" t="s">
        <v>1753</v>
      </c>
      <c r="C734" t="s">
        <v>1358</v>
      </c>
      <c r="D734" t="s">
        <v>375</v>
      </c>
      <c r="E734" t="s">
        <v>375</v>
      </c>
      <c r="F734" t="s">
        <v>578</v>
      </c>
      <c r="G734" t="s">
        <v>514</v>
      </c>
      <c r="I734" t="s">
        <v>1754</v>
      </c>
      <c r="J734">
        <v>3</v>
      </c>
      <c r="K734">
        <v>0</v>
      </c>
      <c r="L734">
        <v>-16777216</v>
      </c>
      <c r="M734" t="s">
        <v>878</v>
      </c>
      <c r="N734" t="s">
        <v>878</v>
      </c>
      <c r="O734" t="s">
        <v>1727</v>
      </c>
      <c r="P734" t="s">
        <v>12</v>
      </c>
      <c r="Q734" t="s">
        <v>1728</v>
      </c>
      <c r="S734" t="s">
        <v>1673</v>
      </c>
      <c r="T734" t="s">
        <v>111</v>
      </c>
      <c r="U734" t="s">
        <v>873</v>
      </c>
      <c r="V734" t="s">
        <v>1719</v>
      </c>
      <c r="W734" t="s">
        <v>875</v>
      </c>
      <c r="X734" t="s">
        <v>16</v>
      </c>
    </row>
    <row r="735" spans="1:24" x14ac:dyDescent="0.25">
      <c r="A735" t="s">
        <v>335</v>
      </c>
      <c r="B735" t="s">
        <v>1755</v>
      </c>
      <c r="C735" t="s">
        <v>1358</v>
      </c>
      <c r="D735" t="s">
        <v>375</v>
      </c>
      <c r="E735" t="s">
        <v>375</v>
      </c>
      <c r="F735" t="s">
        <v>578</v>
      </c>
      <c r="G735" t="s">
        <v>514</v>
      </c>
      <c r="I735" t="s">
        <v>1367</v>
      </c>
      <c r="J735">
        <v>3</v>
      </c>
      <c r="K735">
        <v>1</v>
      </c>
      <c r="L735">
        <v>-16777216</v>
      </c>
      <c r="M735" t="s">
        <v>878</v>
      </c>
      <c r="N735" t="s">
        <v>878</v>
      </c>
      <c r="O735" t="s">
        <v>1727</v>
      </c>
      <c r="P735" t="s">
        <v>12</v>
      </c>
      <c r="Q735" t="s">
        <v>1728</v>
      </c>
      <c r="S735" t="s">
        <v>1673</v>
      </c>
      <c r="T735" t="s">
        <v>111</v>
      </c>
      <c r="U735" t="s">
        <v>873</v>
      </c>
      <c r="V735" t="s">
        <v>1719</v>
      </c>
      <c r="W735" t="s">
        <v>875</v>
      </c>
      <c r="X735" t="s">
        <v>16</v>
      </c>
    </row>
    <row r="736" spans="1:24" x14ac:dyDescent="0.25">
      <c r="A736" t="s">
        <v>336</v>
      </c>
      <c r="B736" t="s">
        <v>1756</v>
      </c>
      <c r="C736" t="s">
        <v>1358</v>
      </c>
      <c r="D736" t="s">
        <v>375</v>
      </c>
      <c r="E736" t="s">
        <v>375</v>
      </c>
      <c r="F736" t="s">
        <v>578</v>
      </c>
      <c r="G736" t="s">
        <v>514</v>
      </c>
      <c r="I736" t="s">
        <v>1757</v>
      </c>
      <c r="J736">
        <v>3</v>
      </c>
      <c r="K736">
        <v>1</v>
      </c>
      <c r="L736">
        <v>-16777216</v>
      </c>
      <c r="M736" t="s">
        <v>878</v>
      </c>
      <c r="N736" t="s">
        <v>878</v>
      </c>
      <c r="O736" t="s">
        <v>1727</v>
      </c>
      <c r="P736" t="s">
        <v>12</v>
      </c>
      <c r="Q736" t="s">
        <v>1728</v>
      </c>
      <c r="S736" t="s">
        <v>1673</v>
      </c>
      <c r="T736" t="s">
        <v>111</v>
      </c>
      <c r="U736" t="s">
        <v>873</v>
      </c>
      <c r="V736" t="s">
        <v>1719</v>
      </c>
      <c r="W736" t="s">
        <v>875</v>
      </c>
      <c r="X736" t="s">
        <v>16</v>
      </c>
    </row>
    <row r="737" spans="1:24" x14ac:dyDescent="0.25">
      <c r="A737" t="s">
        <v>337</v>
      </c>
      <c r="B737" t="s">
        <v>1758</v>
      </c>
      <c r="C737" t="s">
        <v>1358</v>
      </c>
      <c r="D737" t="s">
        <v>375</v>
      </c>
      <c r="E737" t="s">
        <v>375</v>
      </c>
      <c r="F737" t="s">
        <v>578</v>
      </c>
      <c r="G737" t="s">
        <v>514</v>
      </c>
      <c r="I737" t="s">
        <v>1759</v>
      </c>
      <c r="J737">
        <v>3</v>
      </c>
      <c r="K737">
        <v>1</v>
      </c>
      <c r="L737">
        <v>-16777216</v>
      </c>
      <c r="M737" t="s">
        <v>878</v>
      </c>
      <c r="N737" t="s">
        <v>878</v>
      </c>
      <c r="O737" t="s">
        <v>1727</v>
      </c>
      <c r="P737" t="s">
        <v>12</v>
      </c>
      <c r="Q737" t="s">
        <v>1728</v>
      </c>
      <c r="S737" t="s">
        <v>1673</v>
      </c>
      <c r="T737" t="s">
        <v>111</v>
      </c>
      <c r="U737" t="s">
        <v>873</v>
      </c>
      <c r="V737" t="s">
        <v>1719</v>
      </c>
      <c r="W737" t="s">
        <v>875</v>
      </c>
      <c r="X737" t="s">
        <v>16</v>
      </c>
    </row>
    <row r="738" spans="1:24" x14ac:dyDescent="0.25">
      <c r="A738" t="s">
        <v>398</v>
      </c>
      <c r="B738" t="s">
        <v>1760</v>
      </c>
      <c r="C738" t="s">
        <v>1358</v>
      </c>
      <c r="D738" t="s">
        <v>375</v>
      </c>
      <c r="E738" t="s">
        <v>375</v>
      </c>
      <c r="F738" t="s">
        <v>578</v>
      </c>
      <c r="G738" t="s">
        <v>514</v>
      </c>
      <c r="I738" t="s">
        <v>1761</v>
      </c>
      <c r="J738">
        <v>3</v>
      </c>
      <c r="K738">
        <v>0</v>
      </c>
      <c r="L738">
        <v>-16777216</v>
      </c>
      <c r="M738" t="s">
        <v>878</v>
      </c>
      <c r="N738" t="s">
        <v>878</v>
      </c>
      <c r="O738" t="s">
        <v>1727</v>
      </c>
      <c r="P738" t="s">
        <v>12</v>
      </c>
      <c r="Q738" t="s">
        <v>1728</v>
      </c>
      <c r="S738" t="s">
        <v>1673</v>
      </c>
      <c r="T738" t="s">
        <v>111</v>
      </c>
      <c r="U738" t="s">
        <v>873</v>
      </c>
      <c r="V738" t="s">
        <v>1719</v>
      </c>
      <c r="W738" t="s">
        <v>875</v>
      </c>
      <c r="X738" t="s">
        <v>16</v>
      </c>
    </row>
    <row r="739" spans="1:24" x14ac:dyDescent="0.25">
      <c r="A739" t="s">
        <v>338</v>
      </c>
      <c r="B739" t="s">
        <v>1762</v>
      </c>
      <c r="C739" t="s">
        <v>1358</v>
      </c>
      <c r="D739" t="s">
        <v>375</v>
      </c>
      <c r="E739" t="s">
        <v>375</v>
      </c>
      <c r="F739" t="s">
        <v>578</v>
      </c>
      <c r="G739" t="s">
        <v>514</v>
      </c>
      <c r="I739" t="s">
        <v>1363</v>
      </c>
      <c r="J739">
        <v>3</v>
      </c>
      <c r="K739">
        <v>1</v>
      </c>
      <c r="L739">
        <v>-16777216</v>
      </c>
      <c r="M739" t="s">
        <v>878</v>
      </c>
      <c r="N739" t="s">
        <v>878</v>
      </c>
      <c r="O739" t="s">
        <v>1727</v>
      </c>
      <c r="P739" t="s">
        <v>12</v>
      </c>
      <c r="Q739" t="s">
        <v>1728</v>
      </c>
      <c r="S739" t="s">
        <v>1673</v>
      </c>
      <c r="T739" t="s">
        <v>111</v>
      </c>
      <c r="U739" t="s">
        <v>873</v>
      </c>
      <c r="V739" t="s">
        <v>1719</v>
      </c>
      <c r="W739" t="s">
        <v>875</v>
      </c>
      <c r="X739" t="s">
        <v>16</v>
      </c>
    </row>
    <row r="740" spans="1:24" x14ac:dyDescent="0.25">
      <c r="A740" t="s">
        <v>339</v>
      </c>
      <c r="B740" t="s">
        <v>1763</v>
      </c>
      <c r="C740" t="s">
        <v>1358</v>
      </c>
      <c r="D740" t="s">
        <v>375</v>
      </c>
      <c r="E740" t="s">
        <v>375</v>
      </c>
      <c r="F740" t="s">
        <v>578</v>
      </c>
      <c r="G740" t="s">
        <v>514</v>
      </c>
      <c r="I740" t="s">
        <v>1365</v>
      </c>
      <c r="J740">
        <v>3</v>
      </c>
      <c r="K740">
        <v>1</v>
      </c>
      <c r="L740">
        <v>-16777216</v>
      </c>
      <c r="M740" t="s">
        <v>878</v>
      </c>
      <c r="N740" t="s">
        <v>878</v>
      </c>
      <c r="O740" t="s">
        <v>1727</v>
      </c>
      <c r="P740" t="s">
        <v>12</v>
      </c>
      <c r="Q740" t="s">
        <v>1728</v>
      </c>
      <c r="S740" t="s">
        <v>1673</v>
      </c>
      <c r="T740" t="s">
        <v>111</v>
      </c>
      <c r="U740" t="s">
        <v>873</v>
      </c>
      <c r="V740" t="s">
        <v>1719</v>
      </c>
      <c r="W740" t="s">
        <v>875</v>
      </c>
      <c r="X740" t="s">
        <v>16</v>
      </c>
    </row>
    <row r="741" spans="1:24" x14ac:dyDescent="0.25">
      <c r="A741" t="s">
        <v>340</v>
      </c>
      <c r="B741" t="s">
        <v>1764</v>
      </c>
      <c r="C741" t="s">
        <v>1358</v>
      </c>
      <c r="D741" t="s">
        <v>375</v>
      </c>
      <c r="E741" t="s">
        <v>375</v>
      </c>
      <c r="F741" t="s">
        <v>578</v>
      </c>
      <c r="G741" t="s">
        <v>514</v>
      </c>
      <c r="I741" t="s">
        <v>1765</v>
      </c>
      <c r="J741">
        <v>3</v>
      </c>
      <c r="K741">
        <v>1</v>
      </c>
      <c r="L741">
        <v>-16777216</v>
      </c>
      <c r="M741" t="s">
        <v>878</v>
      </c>
      <c r="N741" t="s">
        <v>878</v>
      </c>
      <c r="O741" t="s">
        <v>1727</v>
      </c>
      <c r="P741" t="s">
        <v>12</v>
      </c>
      <c r="Q741" t="s">
        <v>1728</v>
      </c>
      <c r="S741" t="s">
        <v>1673</v>
      </c>
      <c r="T741" t="s">
        <v>111</v>
      </c>
      <c r="U741" t="s">
        <v>873</v>
      </c>
      <c r="V741" t="s">
        <v>1719</v>
      </c>
      <c r="W741" t="s">
        <v>875</v>
      </c>
      <c r="X741" t="s">
        <v>16</v>
      </c>
    </row>
    <row r="742" spans="1:24" x14ac:dyDescent="0.25">
      <c r="A742" t="s">
        <v>406</v>
      </c>
      <c r="B742" t="s">
        <v>1766</v>
      </c>
      <c r="C742" t="s">
        <v>1173</v>
      </c>
      <c r="D742" t="s">
        <v>375</v>
      </c>
      <c r="E742" t="s">
        <v>375</v>
      </c>
      <c r="F742" t="s">
        <v>538</v>
      </c>
      <c r="G742" t="s">
        <v>514</v>
      </c>
      <c r="I742" t="s">
        <v>1174</v>
      </c>
      <c r="J742">
        <v>3</v>
      </c>
      <c r="K742">
        <v>0</v>
      </c>
      <c r="L742">
        <v>-16777216</v>
      </c>
      <c r="M742" t="s">
        <v>878</v>
      </c>
      <c r="N742" t="s">
        <v>878</v>
      </c>
      <c r="O742" t="s">
        <v>1727</v>
      </c>
      <c r="P742" t="s">
        <v>12</v>
      </c>
      <c r="Q742" t="s">
        <v>1728</v>
      </c>
      <c r="S742" t="s">
        <v>1673</v>
      </c>
      <c r="T742" t="s">
        <v>111</v>
      </c>
      <c r="U742" t="s">
        <v>873</v>
      </c>
      <c r="V742" t="s">
        <v>1719</v>
      </c>
      <c r="W742" t="s">
        <v>875</v>
      </c>
      <c r="X742" t="s">
        <v>16</v>
      </c>
    </row>
    <row r="743" spans="1:24" x14ac:dyDescent="0.25">
      <c r="A743" t="s">
        <v>343</v>
      </c>
      <c r="B743" t="s">
        <v>1767</v>
      </c>
      <c r="C743" t="s">
        <v>1173</v>
      </c>
      <c r="D743" t="s">
        <v>375</v>
      </c>
      <c r="E743" t="s">
        <v>375</v>
      </c>
      <c r="F743" t="s">
        <v>538</v>
      </c>
      <c r="G743" t="s">
        <v>514</v>
      </c>
      <c r="I743" t="s">
        <v>1768</v>
      </c>
      <c r="J743">
        <v>3</v>
      </c>
      <c r="K743">
        <v>1</v>
      </c>
      <c r="L743">
        <v>-16777216</v>
      </c>
      <c r="M743" t="s">
        <v>878</v>
      </c>
      <c r="N743" t="s">
        <v>878</v>
      </c>
      <c r="O743" t="s">
        <v>1727</v>
      </c>
      <c r="P743" t="s">
        <v>12</v>
      </c>
      <c r="Q743" t="s">
        <v>1728</v>
      </c>
      <c r="S743" t="s">
        <v>1673</v>
      </c>
      <c r="T743" t="s">
        <v>111</v>
      </c>
      <c r="U743" t="s">
        <v>873</v>
      </c>
      <c r="V743" t="s">
        <v>1719</v>
      </c>
      <c r="W743" t="s">
        <v>875</v>
      </c>
      <c r="X743" t="s">
        <v>16</v>
      </c>
    </row>
    <row r="744" spans="1:24" x14ac:dyDescent="0.25">
      <c r="A744" t="s">
        <v>344</v>
      </c>
      <c r="B744" t="s">
        <v>1769</v>
      </c>
      <c r="C744" t="s">
        <v>1173</v>
      </c>
      <c r="D744" t="s">
        <v>375</v>
      </c>
      <c r="E744" t="s">
        <v>375</v>
      </c>
      <c r="F744" t="s">
        <v>538</v>
      </c>
      <c r="G744" t="s">
        <v>514</v>
      </c>
      <c r="I744" t="s">
        <v>1770</v>
      </c>
      <c r="J744">
        <v>3</v>
      </c>
      <c r="K744">
        <v>1</v>
      </c>
      <c r="L744">
        <v>-16777216</v>
      </c>
      <c r="M744" t="s">
        <v>878</v>
      </c>
      <c r="N744" t="s">
        <v>878</v>
      </c>
      <c r="O744" t="s">
        <v>1727</v>
      </c>
      <c r="P744" t="s">
        <v>12</v>
      </c>
      <c r="Q744" t="s">
        <v>1728</v>
      </c>
      <c r="S744" t="s">
        <v>1673</v>
      </c>
      <c r="T744" t="s">
        <v>111</v>
      </c>
      <c r="U744" t="s">
        <v>873</v>
      </c>
      <c r="V744" t="s">
        <v>1719</v>
      </c>
      <c r="W744" t="s">
        <v>875</v>
      </c>
      <c r="X744" t="s">
        <v>16</v>
      </c>
    </row>
    <row r="745" spans="1:24" x14ac:dyDescent="0.25">
      <c r="A745" t="s">
        <v>1771</v>
      </c>
      <c r="B745" t="s">
        <v>1772</v>
      </c>
      <c r="C745" t="s">
        <v>1173</v>
      </c>
      <c r="D745" t="s">
        <v>375</v>
      </c>
      <c r="E745" t="s">
        <v>375</v>
      </c>
      <c r="F745" t="s">
        <v>538</v>
      </c>
      <c r="G745" t="s">
        <v>514</v>
      </c>
      <c r="I745" t="s">
        <v>1657</v>
      </c>
      <c r="J745">
        <v>5</v>
      </c>
      <c r="K745">
        <v>0</v>
      </c>
      <c r="L745">
        <v>-16777216</v>
      </c>
      <c r="M745" t="s">
        <v>878</v>
      </c>
      <c r="N745" t="s">
        <v>878</v>
      </c>
      <c r="O745" t="s">
        <v>1727</v>
      </c>
      <c r="P745" t="s">
        <v>12</v>
      </c>
      <c r="Q745" t="s">
        <v>1728</v>
      </c>
      <c r="S745" t="s">
        <v>1673</v>
      </c>
      <c r="T745" t="s">
        <v>111</v>
      </c>
      <c r="U745" t="s">
        <v>873</v>
      </c>
      <c r="V745" t="s">
        <v>1719</v>
      </c>
      <c r="W745" t="s">
        <v>875</v>
      </c>
      <c r="X745" t="s">
        <v>16</v>
      </c>
    </row>
    <row r="746" spans="1:24" x14ac:dyDescent="0.25">
      <c r="A746" t="s">
        <v>413</v>
      </c>
      <c r="B746" t="s">
        <v>1773</v>
      </c>
      <c r="C746" t="s">
        <v>885</v>
      </c>
      <c r="D746" t="s">
        <v>375</v>
      </c>
      <c r="E746" t="s">
        <v>375</v>
      </c>
      <c r="F746" t="s">
        <v>426</v>
      </c>
      <c r="G746" t="s">
        <v>514</v>
      </c>
      <c r="I746" t="s">
        <v>886</v>
      </c>
      <c r="J746">
        <v>3</v>
      </c>
      <c r="K746">
        <v>0</v>
      </c>
      <c r="L746">
        <v>-16777216</v>
      </c>
      <c r="M746" t="s">
        <v>878</v>
      </c>
      <c r="N746" t="s">
        <v>878</v>
      </c>
      <c r="O746" t="s">
        <v>1727</v>
      </c>
      <c r="P746" t="s">
        <v>12</v>
      </c>
      <c r="Q746" t="s">
        <v>1728</v>
      </c>
      <c r="S746" t="s">
        <v>1673</v>
      </c>
      <c r="T746" t="s">
        <v>111</v>
      </c>
      <c r="U746" t="s">
        <v>873</v>
      </c>
      <c r="V746" t="s">
        <v>1719</v>
      </c>
      <c r="W746" t="s">
        <v>875</v>
      </c>
      <c r="X746" t="s">
        <v>16</v>
      </c>
    </row>
    <row r="747" spans="1:24" x14ac:dyDescent="0.25">
      <c r="A747" t="s">
        <v>264</v>
      </c>
      <c r="B747" t="s">
        <v>1774</v>
      </c>
      <c r="C747" t="s">
        <v>885</v>
      </c>
      <c r="D747" t="s">
        <v>375</v>
      </c>
      <c r="E747" t="s">
        <v>375</v>
      </c>
      <c r="F747" t="s">
        <v>426</v>
      </c>
      <c r="G747" t="s">
        <v>514</v>
      </c>
      <c r="I747" t="s">
        <v>1133</v>
      </c>
      <c r="J747">
        <v>5</v>
      </c>
      <c r="K747">
        <v>0</v>
      </c>
      <c r="L747">
        <v>-16777216</v>
      </c>
      <c r="M747" t="s">
        <v>878</v>
      </c>
      <c r="N747" t="s">
        <v>878</v>
      </c>
      <c r="O747" t="s">
        <v>1727</v>
      </c>
      <c r="P747" t="s">
        <v>12</v>
      </c>
      <c r="Q747" t="s">
        <v>1728</v>
      </c>
      <c r="S747" t="s">
        <v>1673</v>
      </c>
      <c r="T747" t="s">
        <v>111</v>
      </c>
      <c r="U747" t="s">
        <v>873</v>
      </c>
      <c r="V747" t="s">
        <v>1719</v>
      </c>
      <c r="W747" t="s">
        <v>875</v>
      </c>
      <c r="X747" t="s">
        <v>16</v>
      </c>
    </row>
    <row r="748" spans="1:24" x14ac:dyDescent="0.25">
      <c r="A748" t="s">
        <v>346</v>
      </c>
      <c r="B748" t="s">
        <v>1775</v>
      </c>
      <c r="C748" t="s">
        <v>885</v>
      </c>
      <c r="D748" t="s">
        <v>375</v>
      </c>
      <c r="E748" t="s">
        <v>375</v>
      </c>
      <c r="F748" t="s">
        <v>426</v>
      </c>
      <c r="G748" t="s">
        <v>514</v>
      </c>
      <c r="I748" t="s">
        <v>1135</v>
      </c>
      <c r="J748">
        <v>3</v>
      </c>
      <c r="K748">
        <v>1</v>
      </c>
      <c r="L748">
        <v>-16777216</v>
      </c>
      <c r="M748" t="s">
        <v>878</v>
      </c>
      <c r="N748" t="s">
        <v>878</v>
      </c>
      <c r="O748" t="s">
        <v>1727</v>
      </c>
      <c r="P748" t="s">
        <v>12</v>
      </c>
      <c r="Q748" t="s">
        <v>1728</v>
      </c>
      <c r="S748" t="s">
        <v>1673</v>
      </c>
      <c r="T748" t="s">
        <v>111</v>
      </c>
      <c r="U748" t="s">
        <v>873</v>
      </c>
      <c r="V748" t="s">
        <v>1719</v>
      </c>
      <c r="W748" t="s">
        <v>875</v>
      </c>
      <c r="X748" t="s">
        <v>16</v>
      </c>
    </row>
    <row r="749" spans="1:24" x14ac:dyDescent="0.25">
      <c r="A749" t="s">
        <v>447</v>
      </c>
      <c r="B749" t="s">
        <v>446</v>
      </c>
      <c r="C749" t="s">
        <v>901</v>
      </c>
      <c r="D749" t="s">
        <v>501</v>
      </c>
      <c r="E749" t="s">
        <v>501</v>
      </c>
      <c r="F749">
        <v>7647</v>
      </c>
      <c r="G749" t="s">
        <v>507</v>
      </c>
      <c r="I749" t="s">
        <v>902</v>
      </c>
      <c r="J749">
        <v>3</v>
      </c>
      <c r="K749">
        <v>0</v>
      </c>
      <c r="L749">
        <v>-16777216</v>
      </c>
      <c r="M749">
        <v>20</v>
      </c>
      <c r="N749">
        <v>40</v>
      </c>
      <c r="O749" t="s">
        <v>1727</v>
      </c>
      <c r="P749" t="s">
        <v>12</v>
      </c>
      <c r="Q749" t="s">
        <v>1728</v>
      </c>
      <c r="S749" t="s">
        <v>1673</v>
      </c>
      <c r="T749" t="s">
        <v>111</v>
      </c>
      <c r="U749" t="s">
        <v>873</v>
      </c>
      <c r="V749" t="s">
        <v>1719</v>
      </c>
      <c r="W749" t="s">
        <v>875</v>
      </c>
      <c r="X749" t="s">
        <v>16</v>
      </c>
    </row>
    <row r="750" spans="1:24" x14ac:dyDescent="0.25">
      <c r="A750" t="s">
        <v>373</v>
      </c>
      <c r="B750" t="s">
        <v>1089</v>
      </c>
      <c r="C750" t="s">
        <v>516</v>
      </c>
      <c r="D750" t="s">
        <v>500</v>
      </c>
      <c r="E750" t="s">
        <v>503</v>
      </c>
      <c r="F750" t="s">
        <v>516</v>
      </c>
      <c r="G750" t="s">
        <v>514</v>
      </c>
      <c r="I750" t="s">
        <v>1090</v>
      </c>
      <c r="J750">
        <v>3</v>
      </c>
      <c r="K750">
        <v>0</v>
      </c>
      <c r="L750">
        <v>-16777216</v>
      </c>
      <c r="M750" t="s">
        <v>878</v>
      </c>
      <c r="N750" t="s">
        <v>878</v>
      </c>
      <c r="O750" t="s">
        <v>1727</v>
      </c>
      <c r="P750" t="s">
        <v>12</v>
      </c>
      <c r="Q750" t="s">
        <v>1728</v>
      </c>
      <c r="S750" t="s">
        <v>1673</v>
      </c>
      <c r="T750" t="s">
        <v>111</v>
      </c>
      <c r="U750" t="s">
        <v>873</v>
      </c>
      <c r="V750" t="s">
        <v>1719</v>
      </c>
      <c r="W750" t="s">
        <v>875</v>
      </c>
      <c r="X750" t="s">
        <v>16</v>
      </c>
    </row>
    <row r="751" spans="1:24" x14ac:dyDescent="0.25">
      <c r="A751" t="s">
        <v>374</v>
      </c>
      <c r="B751" t="s">
        <v>1776</v>
      </c>
      <c r="C751" t="s">
        <v>516</v>
      </c>
      <c r="D751" t="s">
        <v>500</v>
      </c>
      <c r="E751" t="s">
        <v>503</v>
      </c>
      <c r="F751" t="s">
        <v>516</v>
      </c>
      <c r="G751" t="s">
        <v>514</v>
      </c>
      <c r="I751" t="s">
        <v>1090</v>
      </c>
      <c r="J751">
        <v>3</v>
      </c>
      <c r="K751">
        <v>0</v>
      </c>
      <c r="L751">
        <v>-16777216</v>
      </c>
      <c r="M751" t="s">
        <v>878</v>
      </c>
      <c r="N751" t="s">
        <v>878</v>
      </c>
      <c r="O751" t="s">
        <v>1727</v>
      </c>
      <c r="P751" t="s">
        <v>12</v>
      </c>
      <c r="Q751" t="s">
        <v>1728</v>
      </c>
      <c r="S751" t="s">
        <v>1673</v>
      </c>
      <c r="T751" t="s">
        <v>111</v>
      </c>
      <c r="U751" t="s">
        <v>873</v>
      </c>
      <c r="V751" t="s">
        <v>1719</v>
      </c>
      <c r="W751" t="s">
        <v>875</v>
      </c>
      <c r="X751" t="s">
        <v>16</v>
      </c>
    </row>
    <row r="752" spans="1:24" x14ac:dyDescent="0.25">
      <c r="A752" t="s">
        <v>451</v>
      </c>
      <c r="B752" t="s">
        <v>1777</v>
      </c>
      <c r="C752" t="s">
        <v>1400</v>
      </c>
      <c r="D752" t="s">
        <v>501</v>
      </c>
      <c r="E752" t="s">
        <v>501</v>
      </c>
      <c r="F752">
        <v>59803</v>
      </c>
      <c r="G752" t="s">
        <v>507</v>
      </c>
      <c r="I752" t="s">
        <v>1401</v>
      </c>
      <c r="J752">
        <v>3</v>
      </c>
      <c r="K752">
        <v>0</v>
      </c>
      <c r="L752">
        <v>-16777216</v>
      </c>
      <c r="M752" t="s">
        <v>878</v>
      </c>
      <c r="N752" t="s">
        <v>878</v>
      </c>
      <c r="O752" t="s">
        <v>1727</v>
      </c>
      <c r="P752" t="s">
        <v>12</v>
      </c>
      <c r="Q752" t="s">
        <v>1728</v>
      </c>
      <c r="S752" t="s">
        <v>1673</v>
      </c>
      <c r="T752" t="s">
        <v>111</v>
      </c>
      <c r="U752" t="s">
        <v>873</v>
      </c>
      <c r="V752" t="s">
        <v>1719</v>
      </c>
      <c r="W752" t="s">
        <v>875</v>
      </c>
      <c r="X752" t="s">
        <v>16</v>
      </c>
    </row>
    <row r="753" spans="1:24" x14ac:dyDescent="0.25">
      <c r="A753" t="s">
        <v>452</v>
      </c>
      <c r="B753" t="s">
        <v>1778</v>
      </c>
      <c r="C753" t="s">
        <v>1397</v>
      </c>
      <c r="D753" t="s">
        <v>501</v>
      </c>
      <c r="E753" t="s">
        <v>501</v>
      </c>
      <c r="F753">
        <v>59802</v>
      </c>
      <c r="G753" t="s">
        <v>507</v>
      </c>
      <c r="I753" t="s">
        <v>1398</v>
      </c>
      <c r="J753">
        <v>3</v>
      </c>
      <c r="K753">
        <v>0</v>
      </c>
      <c r="L753">
        <v>-16777216</v>
      </c>
      <c r="M753" t="s">
        <v>878</v>
      </c>
      <c r="N753" t="s">
        <v>878</v>
      </c>
      <c r="O753" t="s">
        <v>1727</v>
      </c>
      <c r="P753" t="s">
        <v>12</v>
      </c>
      <c r="Q753" t="s">
        <v>1728</v>
      </c>
      <c r="S753" t="s">
        <v>1673</v>
      </c>
      <c r="T753" t="s">
        <v>111</v>
      </c>
      <c r="U753" t="s">
        <v>873</v>
      </c>
      <c r="V753" t="s">
        <v>1719</v>
      </c>
      <c r="W753" t="s">
        <v>875</v>
      </c>
      <c r="X753" t="s">
        <v>16</v>
      </c>
    </row>
    <row r="754" spans="1:24" x14ac:dyDescent="0.25">
      <c r="A754" t="s">
        <v>1779</v>
      </c>
      <c r="B754" t="s">
        <v>1780</v>
      </c>
      <c r="C754" t="s">
        <v>1781</v>
      </c>
      <c r="D754" t="s">
        <v>501</v>
      </c>
      <c r="E754" t="s">
        <v>501</v>
      </c>
      <c r="F754" t="s">
        <v>1782</v>
      </c>
      <c r="G754" t="s">
        <v>514</v>
      </c>
      <c r="I754" t="s">
        <v>1783</v>
      </c>
      <c r="J754">
        <v>3</v>
      </c>
      <c r="K754">
        <v>0</v>
      </c>
      <c r="L754">
        <v>-16777216</v>
      </c>
      <c r="M754" t="s">
        <v>878</v>
      </c>
      <c r="N754" t="s">
        <v>878</v>
      </c>
      <c r="O754" t="s">
        <v>1727</v>
      </c>
      <c r="P754" t="s">
        <v>12</v>
      </c>
      <c r="Q754" t="s">
        <v>1728</v>
      </c>
      <c r="S754" t="s">
        <v>1673</v>
      </c>
      <c r="T754" t="s">
        <v>111</v>
      </c>
      <c r="U754" t="s">
        <v>873</v>
      </c>
      <c r="V754" t="s">
        <v>1719</v>
      </c>
      <c r="W754" t="s">
        <v>875</v>
      </c>
      <c r="X754" t="s">
        <v>16</v>
      </c>
    </row>
    <row r="755" spans="1:24" x14ac:dyDescent="0.25">
      <c r="A755" t="s">
        <v>887</v>
      </c>
      <c r="B755" t="s">
        <v>888</v>
      </c>
      <c r="C755" t="s">
        <v>889</v>
      </c>
      <c r="D755" t="s">
        <v>889</v>
      </c>
      <c r="E755" t="s">
        <v>48</v>
      </c>
      <c r="F755">
        <v>11296</v>
      </c>
      <c r="G755" t="s">
        <v>577</v>
      </c>
      <c r="I755" t="s">
        <v>890</v>
      </c>
      <c r="J755">
        <v>3</v>
      </c>
      <c r="K755">
        <v>0</v>
      </c>
      <c r="L755">
        <v>-16777216</v>
      </c>
      <c r="M755" t="s">
        <v>878</v>
      </c>
      <c r="N755" t="s">
        <v>878</v>
      </c>
      <c r="O755" t="s">
        <v>1727</v>
      </c>
      <c r="P755" t="s">
        <v>12</v>
      </c>
      <c r="Q755" t="s">
        <v>1728</v>
      </c>
      <c r="S755" t="s">
        <v>1673</v>
      </c>
      <c r="T755" t="s">
        <v>111</v>
      </c>
      <c r="U755" t="s">
        <v>873</v>
      </c>
      <c r="V755" t="s">
        <v>1784</v>
      </c>
      <c r="W755" t="s">
        <v>875</v>
      </c>
      <c r="X755" t="s">
        <v>16</v>
      </c>
    </row>
    <row r="756" spans="1:24" x14ac:dyDescent="0.25">
      <c r="A756" t="s">
        <v>591</v>
      </c>
      <c r="B756" t="s">
        <v>888</v>
      </c>
      <c r="C756" t="s">
        <v>889</v>
      </c>
      <c r="D756" t="s">
        <v>889</v>
      </c>
      <c r="E756" t="s">
        <v>48</v>
      </c>
      <c r="F756">
        <v>11296</v>
      </c>
      <c r="G756" t="s">
        <v>577</v>
      </c>
      <c r="I756" t="s">
        <v>890</v>
      </c>
      <c r="J756">
        <v>3</v>
      </c>
      <c r="K756">
        <v>0</v>
      </c>
      <c r="L756">
        <v>-16777216</v>
      </c>
      <c r="M756" t="s">
        <v>878</v>
      </c>
      <c r="N756" t="s">
        <v>878</v>
      </c>
      <c r="O756" t="s">
        <v>1727</v>
      </c>
      <c r="P756" t="s">
        <v>12</v>
      </c>
      <c r="Q756" t="s">
        <v>1728</v>
      </c>
      <c r="S756" t="s">
        <v>1673</v>
      </c>
      <c r="T756" t="s">
        <v>111</v>
      </c>
      <c r="U756" t="s">
        <v>873</v>
      </c>
      <c r="V756" t="s">
        <v>1784</v>
      </c>
      <c r="W756" t="s">
        <v>875</v>
      </c>
      <c r="X756" t="s">
        <v>16</v>
      </c>
    </row>
    <row r="757" spans="1:24" x14ac:dyDescent="0.25">
      <c r="A757" t="s">
        <v>912</v>
      </c>
      <c r="B757" t="s">
        <v>888</v>
      </c>
      <c r="C757" t="s">
        <v>889</v>
      </c>
      <c r="D757" t="s">
        <v>889</v>
      </c>
      <c r="E757" t="s">
        <v>48</v>
      </c>
      <c r="F757">
        <v>11296</v>
      </c>
      <c r="G757" t="s">
        <v>577</v>
      </c>
      <c r="I757" t="s">
        <v>890</v>
      </c>
      <c r="J757">
        <v>3</v>
      </c>
      <c r="K757">
        <v>0</v>
      </c>
      <c r="L757">
        <v>-16777216</v>
      </c>
      <c r="M757" t="s">
        <v>878</v>
      </c>
      <c r="N757" t="s">
        <v>878</v>
      </c>
      <c r="O757" t="s">
        <v>1727</v>
      </c>
      <c r="P757" t="s">
        <v>12</v>
      </c>
      <c r="Q757" t="s">
        <v>1728</v>
      </c>
      <c r="S757" t="s">
        <v>1673</v>
      </c>
      <c r="T757" t="s">
        <v>111</v>
      </c>
      <c r="U757" t="s">
        <v>873</v>
      </c>
      <c r="V757" t="s">
        <v>1784</v>
      </c>
      <c r="W757" t="s">
        <v>875</v>
      </c>
      <c r="X757" t="s">
        <v>16</v>
      </c>
    </row>
    <row r="758" spans="1:24" x14ac:dyDescent="0.25">
      <c r="A758" t="s">
        <v>220</v>
      </c>
      <c r="B758" t="s">
        <v>1726</v>
      </c>
      <c r="C758" t="s">
        <v>1145</v>
      </c>
      <c r="D758" t="s">
        <v>500</v>
      </c>
      <c r="E758" t="s">
        <v>500</v>
      </c>
      <c r="F758" t="s">
        <v>500</v>
      </c>
      <c r="G758" t="s">
        <v>514</v>
      </c>
      <c r="I758" t="s">
        <v>1414</v>
      </c>
      <c r="J758">
        <v>3</v>
      </c>
      <c r="K758">
        <v>0</v>
      </c>
      <c r="L758">
        <v>-16777216</v>
      </c>
      <c r="M758" t="s">
        <v>878</v>
      </c>
      <c r="N758" t="s">
        <v>878</v>
      </c>
      <c r="O758" t="s">
        <v>1785</v>
      </c>
      <c r="P758" t="s">
        <v>12</v>
      </c>
      <c r="Q758" t="s">
        <v>1786</v>
      </c>
      <c r="S758" t="s">
        <v>1673</v>
      </c>
      <c r="T758" t="s">
        <v>111</v>
      </c>
      <c r="U758" t="s">
        <v>873</v>
      </c>
      <c r="V758" t="s">
        <v>1784</v>
      </c>
      <c r="W758" t="s">
        <v>875</v>
      </c>
      <c r="X758" t="s">
        <v>16</v>
      </c>
    </row>
    <row r="759" spans="1:24" x14ac:dyDescent="0.25">
      <c r="A759" t="s">
        <v>221</v>
      </c>
      <c r="B759" t="s">
        <v>1729</v>
      </c>
      <c r="C759" t="s">
        <v>1145</v>
      </c>
      <c r="D759" t="s">
        <v>500</v>
      </c>
      <c r="E759" t="s">
        <v>500</v>
      </c>
      <c r="F759" t="s">
        <v>500</v>
      </c>
      <c r="G759" t="s">
        <v>514</v>
      </c>
      <c r="I759" t="s">
        <v>1414</v>
      </c>
      <c r="J759">
        <v>3</v>
      </c>
      <c r="K759">
        <v>0</v>
      </c>
      <c r="L759">
        <v>-16777216</v>
      </c>
      <c r="M759" t="s">
        <v>878</v>
      </c>
      <c r="N759" t="s">
        <v>878</v>
      </c>
      <c r="O759" t="s">
        <v>1785</v>
      </c>
      <c r="P759" t="s">
        <v>12</v>
      </c>
      <c r="Q759" t="s">
        <v>1786</v>
      </c>
      <c r="S759" t="s">
        <v>1673</v>
      </c>
      <c r="T759" t="s">
        <v>111</v>
      </c>
      <c r="U759" t="s">
        <v>873</v>
      </c>
      <c r="V759" t="s">
        <v>1784</v>
      </c>
      <c r="W759" t="s">
        <v>875</v>
      </c>
      <c r="X759" t="s">
        <v>16</v>
      </c>
    </row>
    <row r="760" spans="1:24" x14ac:dyDescent="0.25">
      <c r="A760" t="s">
        <v>223</v>
      </c>
      <c r="B760" t="s">
        <v>223</v>
      </c>
      <c r="C760" t="s">
        <v>223</v>
      </c>
      <c r="D760" t="s">
        <v>867</v>
      </c>
      <c r="E760" t="s">
        <v>502</v>
      </c>
      <c r="F760" t="s">
        <v>502</v>
      </c>
      <c r="G760" t="s">
        <v>514</v>
      </c>
      <c r="I760" t="s">
        <v>868</v>
      </c>
      <c r="J760">
        <v>3</v>
      </c>
      <c r="K760">
        <v>0</v>
      </c>
      <c r="L760">
        <v>-16777216</v>
      </c>
      <c r="M760">
        <v>-350</v>
      </c>
      <c r="N760">
        <v>-50</v>
      </c>
      <c r="O760" t="s">
        <v>1785</v>
      </c>
      <c r="P760" t="s">
        <v>12</v>
      </c>
      <c r="Q760" t="s">
        <v>1786</v>
      </c>
      <c r="S760" t="s">
        <v>1673</v>
      </c>
      <c r="T760" t="s">
        <v>111</v>
      </c>
      <c r="U760" t="s">
        <v>873</v>
      </c>
      <c r="V760" t="s">
        <v>1784</v>
      </c>
      <c r="W760" t="s">
        <v>875</v>
      </c>
      <c r="X760" t="s">
        <v>16</v>
      </c>
    </row>
    <row r="761" spans="1:24" x14ac:dyDescent="0.25">
      <c r="A761" t="s">
        <v>367</v>
      </c>
      <c r="B761" t="s">
        <v>1730</v>
      </c>
      <c r="C761" t="s">
        <v>516</v>
      </c>
      <c r="D761" t="s">
        <v>500</v>
      </c>
      <c r="E761" t="s">
        <v>503</v>
      </c>
      <c r="F761" t="s">
        <v>516</v>
      </c>
      <c r="G761" t="s">
        <v>514</v>
      </c>
      <c r="I761" t="s">
        <v>1731</v>
      </c>
      <c r="J761">
        <v>3</v>
      </c>
      <c r="K761">
        <v>0</v>
      </c>
      <c r="L761">
        <v>-16777216</v>
      </c>
      <c r="M761" t="s">
        <v>878</v>
      </c>
      <c r="N761" t="s">
        <v>878</v>
      </c>
      <c r="O761" t="s">
        <v>1785</v>
      </c>
      <c r="P761" t="s">
        <v>12</v>
      </c>
      <c r="Q761" t="s">
        <v>1786</v>
      </c>
      <c r="S761" t="s">
        <v>1673</v>
      </c>
      <c r="T761" t="s">
        <v>111</v>
      </c>
      <c r="U761" t="s">
        <v>873</v>
      </c>
      <c r="V761" t="s">
        <v>1784</v>
      </c>
      <c r="W761" t="s">
        <v>875</v>
      </c>
      <c r="X761" t="s">
        <v>16</v>
      </c>
    </row>
    <row r="762" spans="1:24" x14ac:dyDescent="0.25">
      <c r="A762" t="s">
        <v>232</v>
      </c>
      <c r="B762" t="s">
        <v>232</v>
      </c>
      <c r="C762" t="s">
        <v>232</v>
      </c>
      <c r="D762" t="s">
        <v>501</v>
      </c>
      <c r="E762" t="s">
        <v>501</v>
      </c>
      <c r="F762">
        <v>50801</v>
      </c>
      <c r="G762" t="s">
        <v>507</v>
      </c>
      <c r="I762" t="s">
        <v>1226</v>
      </c>
      <c r="J762">
        <v>3</v>
      </c>
      <c r="K762">
        <v>0</v>
      </c>
      <c r="L762">
        <v>-16777216</v>
      </c>
      <c r="M762">
        <v>10</v>
      </c>
      <c r="N762">
        <v>50</v>
      </c>
      <c r="O762" t="s">
        <v>1785</v>
      </c>
      <c r="P762" t="s">
        <v>12</v>
      </c>
      <c r="Q762" t="s">
        <v>1786</v>
      </c>
      <c r="S762" t="s">
        <v>1673</v>
      </c>
      <c r="T762" t="s">
        <v>111</v>
      </c>
      <c r="U762" t="s">
        <v>873</v>
      </c>
      <c r="V762" t="s">
        <v>1784</v>
      </c>
      <c r="W762" t="s">
        <v>875</v>
      </c>
      <c r="X762" t="s">
        <v>16</v>
      </c>
    </row>
    <row r="763" spans="1:24" x14ac:dyDescent="0.25">
      <c r="A763" t="s">
        <v>233</v>
      </c>
      <c r="B763" t="s">
        <v>1476</v>
      </c>
      <c r="C763" t="s">
        <v>531</v>
      </c>
      <c r="D763" t="s">
        <v>501</v>
      </c>
      <c r="E763" t="s">
        <v>501</v>
      </c>
      <c r="F763">
        <v>79876</v>
      </c>
      <c r="G763" t="s">
        <v>507</v>
      </c>
      <c r="I763" t="s">
        <v>1227</v>
      </c>
      <c r="J763">
        <v>3</v>
      </c>
      <c r="K763">
        <v>0</v>
      </c>
      <c r="L763">
        <v>-16777216</v>
      </c>
      <c r="M763" t="s">
        <v>878</v>
      </c>
      <c r="N763" t="s">
        <v>878</v>
      </c>
      <c r="O763" t="s">
        <v>1785</v>
      </c>
      <c r="P763" t="s">
        <v>12</v>
      </c>
      <c r="Q763" t="s">
        <v>1786</v>
      </c>
      <c r="S763" t="s">
        <v>1673</v>
      </c>
      <c r="T763" t="s">
        <v>111</v>
      </c>
      <c r="U763" t="s">
        <v>873</v>
      </c>
      <c r="V763" t="s">
        <v>1784</v>
      </c>
      <c r="W763" t="s">
        <v>875</v>
      </c>
      <c r="X763" t="s">
        <v>16</v>
      </c>
    </row>
    <row r="764" spans="1:24" x14ac:dyDescent="0.25">
      <c r="A764" t="s">
        <v>371</v>
      </c>
      <c r="B764" t="s">
        <v>1479</v>
      </c>
      <c r="C764" t="s">
        <v>516</v>
      </c>
      <c r="D764" t="s">
        <v>500</v>
      </c>
      <c r="E764" t="s">
        <v>503</v>
      </c>
      <c r="F764" t="s">
        <v>516</v>
      </c>
      <c r="G764" t="s">
        <v>514</v>
      </c>
      <c r="I764" t="s">
        <v>1375</v>
      </c>
      <c r="J764">
        <v>3</v>
      </c>
      <c r="K764">
        <v>0</v>
      </c>
      <c r="L764">
        <v>-16777216</v>
      </c>
      <c r="M764" t="s">
        <v>878</v>
      </c>
      <c r="N764" t="s">
        <v>878</v>
      </c>
      <c r="O764" t="s">
        <v>1785</v>
      </c>
      <c r="P764" t="s">
        <v>12</v>
      </c>
      <c r="Q764" t="s">
        <v>1786</v>
      </c>
      <c r="S764" t="s">
        <v>1673</v>
      </c>
      <c r="T764" t="s">
        <v>111</v>
      </c>
      <c r="U764" t="s">
        <v>873</v>
      </c>
      <c r="V764" t="s">
        <v>1784</v>
      </c>
      <c r="W764" t="s">
        <v>875</v>
      </c>
      <c r="X764" t="s">
        <v>16</v>
      </c>
    </row>
    <row r="765" spans="1:24" x14ac:dyDescent="0.25">
      <c r="A765" t="s">
        <v>241</v>
      </c>
      <c r="B765" t="s">
        <v>1480</v>
      </c>
      <c r="C765" t="s">
        <v>1229</v>
      </c>
      <c r="D765" t="s">
        <v>501</v>
      </c>
      <c r="E765" t="s">
        <v>501</v>
      </c>
      <c r="F765">
        <v>60203</v>
      </c>
      <c r="G765" t="s">
        <v>507</v>
      </c>
      <c r="I765" t="s">
        <v>1230</v>
      </c>
      <c r="J765">
        <v>3</v>
      </c>
      <c r="K765">
        <v>0</v>
      </c>
      <c r="L765">
        <v>-16777216</v>
      </c>
      <c r="M765" t="s">
        <v>878</v>
      </c>
      <c r="N765" t="s">
        <v>878</v>
      </c>
      <c r="O765" t="s">
        <v>1785</v>
      </c>
      <c r="P765" t="s">
        <v>12</v>
      </c>
      <c r="Q765" t="s">
        <v>1786</v>
      </c>
      <c r="S765" t="s">
        <v>1673</v>
      </c>
      <c r="T765" t="s">
        <v>111</v>
      </c>
      <c r="U765" t="s">
        <v>873</v>
      </c>
      <c r="V765" t="s">
        <v>1784</v>
      </c>
      <c r="W765" t="s">
        <v>875</v>
      </c>
      <c r="X765" t="s">
        <v>16</v>
      </c>
    </row>
    <row r="766" spans="1:24" x14ac:dyDescent="0.25">
      <c r="A766" t="s">
        <v>242</v>
      </c>
      <c r="B766" t="s">
        <v>1481</v>
      </c>
      <c r="C766" t="s">
        <v>1232</v>
      </c>
      <c r="D766" t="s">
        <v>501</v>
      </c>
      <c r="E766" t="s">
        <v>501</v>
      </c>
      <c r="F766">
        <v>60202</v>
      </c>
      <c r="G766" t="s">
        <v>507</v>
      </c>
      <c r="I766" t="s">
        <v>1233</v>
      </c>
      <c r="J766">
        <v>3</v>
      </c>
      <c r="K766">
        <v>0</v>
      </c>
      <c r="L766">
        <v>-16777216</v>
      </c>
      <c r="M766" t="s">
        <v>878</v>
      </c>
      <c r="N766" t="s">
        <v>878</v>
      </c>
      <c r="O766" t="s">
        <v>1785</v>
      </c>
      <c r="P766" t="s">
        <v>12</v>
      </c>
      <c r="Q766" t="s">
        <v>1786</v>
      </c>
      <c r="S766" t="s">
        <v>1673</v>
      </c>
      <c r="T766" t="s">
        <v>111</v>
      </c>
      <c r="U766" t="s">
        <v>873</v>
      </c>
      <c r="V766" t="s">
        <v>1784</v>
      </c>
      <c r="W766" t="s">
        <v>875</v>
      </c>
      <c r="X766" t="s">
        <v>16</v>
      </c>
    </row>
    <row r="767" spans="1:24" x14ac:dyDescent="0.25">
      <c r="A767" t="s">
        <v>247</v>
      </c>
      <c r="B767" t="s">
        <v>1787</v>
      </c>
      <c r="C767" t="s">
        <v>1352</v>
      </c>
      <c r="D767" t="s">
        <v>244</v>
      </c>
      <c r="E767" t="s">
        <v>244</v>
      </c>
      <c r="F767" t="s">
        <v>579</v>
      </c>
      <c r="G767" t="s">
        <v>514</v>
      </c>
      <c r="I767" t="s">
        <v>1734</v>
      </c>
      <c r="J767">
        <v>3</v>
      </c>
      <c r="K767">
        <v>0</v>
      </c>
      <c r="L767">
        <v>-16777216</v>
      </c>
      <c r="M767" t="s">
        <v>878</v>
      </c>
      <c r="N767" t="s">
        <v>878</v>
      </c>
      <c r="O767" t="s">
        <v>1785</v>
      </c>
      <c r="P767" t="s">
        <v>12</v>
      </c>
      <c r="Q767" t="s">
        <v>1786</v>
      </c>
      <c r="S767" t="s">
        <v>1673</v>
      </c>
      <c r="T767" t="s">
        <v>111</v>
      </c>
      <c r="U767" t="s">
        <v>873</v>
      </c>
      <c r="V767" t="s">
        <v>1784</v>
      </c>
      <c r="W767" t="s">
        <v>875</v>
      </c>
      <c r="X767" t="s">
        <v>16</v>
      </c>
    </row>
    <row r="768" spans="1:24" x14ac:dyDescent="0.25">
      <c r="A768" t="s">
        <v>248</v>
      </c>
      <c r="B768" t="s">
        <v>1788</v>
      </c>
      <c r="C768" t="s">
        <v>1352</v>
      </c>
      <c r="D768" t="s">
        <v>244</v>
      </c>
      <c r="E768" t="s">
        <v>244</v>
      </c>
      <c r="F768" t="s">
        <v>579</v>
      </c>
      <c r="G768" t="s">
        <v>514</v>
      </c>
      <c r="I768" t="s">
        <v>1736</v>
      </c>
      <c r="J768">
        <v>3</v>
      </c>
      <c r="K768">
        <v>0</v>
      </c>
      <c r="L768">
        <v>-16777216</v>
      </c>
      <c r="M768" t="s">
        <v>878</v>
      </c>
      <c r="N768" t="s">
        <v>878</v>
      </c>
      <c r="O768" t="s">
        <v>1785</v>
      </c>
      <c r="P768" t="s">
        <v>12</v>
      </c>
      <c r="Q768" t="s">
        <v>1786</v>
      </c>
      <c r="S768" t="s">
        <v>1673</v>
      </c>
      <c r="T768" t="s">
        <v>111</v>
      </c>
      <c r="U768" t="s">
        <v>873</v>
      </c>
      <c r="V768" t="s">
        <v>1784</v>
      </c>
      <c r="W768" t="s">
        <v>875</v>
      </c>
      <c r="X768" t="s">
        <v>16</v>
      </c>
    </row>
    <row r="769" spans="1:24" x14ac:dyDescent="0.25">
      <c r="A769" t="s">
        <v>252</v>
      </c>
      <c r="B769" t="s">
        <v>1789</v>
      </c>
      <c r="C769" t="s">
        <v>1167</v>
      </c>
      <c r="D769" t="s">
        <v>244</v>
      </c>
      <c r="E769" t="s">
        <v>244</v>
      </c>
      <c r="F769" t="s">
        <v>536</v>
      </c>
      <c r="G769" t="s">
        <v>514</v>
      </c>
      <c r="I769" t="s">
        <v>1688</v>
      </c>
      <c r="J769">
        <v>3</v>
      </c>
      <c r="K769">
        <v>0</v>
      </c>
      <c r="L769">
        <v>-16777216</v>
      </c>
      <c r="M769" t="s">
        <v>878</v>
      </c>
      <c r="N769" t="s">
        <v>878</v>
      </c>
      <c r="O769" t="s">
        <v>1785</v>
      </c>
      <c r="P769" t="s">
        <v>12</v>
      </c>
      <c r="Q769" t="s">
        <v>1786</v>
      </c>
      <c r="S769" t="s">
        <v>1673</v>
      </c>
      <c r="T769" t="s">
        <v>111</v>
      </c>
      <c r="U769" t="s">
        <v>873</v>
      </c>
      <c r="V769" t="s">
        <v>1784</v>
      </c>
      <c r="W769" t="s">
        <v>875</v>
      </c>
      <c r="X769" t="s">
        <v>16</v>
      </c>
    </row>
    <row r="770" spans="1:24" x14ac:dyDescent="0.25">
      <c r="A770" t="s">
        <v>1790</v>
      </c>
      <c r="B770" t="s">
        <v>1791</v>
      </c>
      <c r="C770" t="s">
        <v>1167</v>
      </c>
      <c r="D770" t="s">
        <v>244</v>
      </c>
      <c r="E770" t="s">
        <v>244</v>
      </c>
      <c r="F770" t="s">
        <v>536</v>
      </c>
      <c r="G770" t="s">
        <v>514</v>
      </c>
      <c r="I770" t="s">
        <v>1694</v>
      </c>
      <c r="J770">
        <v>3</v>
      </c>
      <c r="K770">
        <v>0</v>
      </c>
      <c r="L770">
        <v>-16777216</v>
      </c>
      <c r="M770" t="s">
        <v>878</v>
      </c>
      <c r="N770" t="s">
        <v>878</v>
      </c>
      <c r="O770" t="s">
        <v>1785</v>
      </c>
      <c r="P770" t="s">
        <v>12</v>
      </c>
      <c r="Q770" t="s">
        <v>1786</v>
      </c>
      <c r="S770" t="s">
        <v>1673</v>
      </c>
      <c r="T770" t="s">
        <v>111</v>
      </c>
      <c r="U770" t="s">
        <v>873</v>
      </c>
      <c r="V770" t="s">
        <v>1784</v>
      </c>
      <c r="W770" t="s">
        <v>875</v>
      </c>
      <c r="X770" t="s">
        <v>16</v>
      </c>
    </row>
    <row r="771" spans="1:24" x14ac:dyDescent="0.25">
      <c r="A771" t="s">
        <v>255</v>
      </c>
      <c r="B771" t="s">
        <v>1792</v>
      </c>
      <c r="C771" t="s">
        <v>882</v>
      </c>
      <c r="D771" t="s">
        <v>244</v>
      </c>
      <c r="E771" t="s">
        <v>244</v>
      </c>
      <c r="F771" t="s">
        <v>260</v>
      </c>
      <c r="G771" t="s">
        <v>514</v>
      </c>
      <c r="I771" t="s">
        <v>883</v>
      </c>
      <c r="J771">
        <v>3</v>
      </c>
      <c r="K771">
        <v>0</v>
      </c>
      <c r="L771">
        <v>-16777216</v>
      </c>
      <c r="M771" t="s">
        <v>878</v>
      </c>
      <c r="N771" t="s">
        <v>878</v>
      </c>
      <c r="O771" t="s">
        <v>1785</v>
      </c>
      <c r="P771" t="s">
        <v>12</v>
      </c>
      <c r="Q771" t="s">
        <v>1786</v>
      </c>
      <c r="S771" t="s">
        <v>1673</v>
      </c>
      <c r="T771" t="s">
        <v>111</v>
      </c>
      <c r="U771" t="s">
        <v>873</v>
      </c>
      <c r="V771" t="s">
        <v>1784</v>
      </c>
      <c r="W771" t="s">
        <v>875</v>
      </c>
      <c r="X771" t="s">
        <v>16</v>
      </c>
    </row>
    <row r="772" spans="1:24" x14ac:dyDescent="0.25">
      <c r="A772" t="s">
        <v>262</v>
      </c>
      <c r="B772" t="s">
        <v>876</v>
      </c>
      <c r="C772" t="s">
        <v>596</v>
      </c>
      <c r="D772" t="s">
        <v>867</v>
      </c>
      <c r="E772" t="s">
        <v>375</v>
      </c>
      <c r="F772" t="s">
        <v>596</v>
      </c>
      <c r="G772" t="s">
        <v>514</v>
      </c>
      <c r="H772" t="s">
        <v>1740</v>
      </c>
      <c r="I772" t="s">
        <v>877</v>
      </c>
      <c r="J772">
        <v>3</v>
      </c>
      <c r="K772">
        <v>0</v>
      </c>
      <c r="L772">
        <v>-16777216</v>
      </c>
      <c r="M772" t="s">
        <v>878</v>
      </c>
      <c r="N772" t="s">
        <v>878</v>
      </c>
      <c r="O772" t="s">
        <v>1785</v>
      </c>
      <c r="P772" t="s">
        <v>12</v>
      </c>
      <c r="Q772" t="s">
        <v>1786</v>
      </c>
      <c r="S772" t="s">
        <v>1673</v>
      </c>
      <c r="T772" t="s">
        <v>111</v>
      </c>
      <c r="U772" t="s">
        <v>873</v>
      </c>
      <c r="V772" t="s">
        <v>1784</v>
      </c>
      <c r="W772" t="s">
        <v>875</v>
      </c>
      <c r="X772" t="s">
        <v>16</v>
      </c>
    </row>
    <row r="773" spans="1:24" x14ac:dyDescent="0.25">
      <c r="A773" t="s">
        <v>263</v>
      </c>
      <c r="B773" t="s">
        <v>263</v>
      </c>
      <c r="C773" t="s">
        <v>263</v>
      </c>
      <c r="D773" t="s">
        <v>501</v>
      </c>
      <c r="E773" t="s">
        <v>501</v>
      </c>
      <c r="F773">
        <v>7131</v>
      </c>
      <c r="G773" t="s">
        <v>507</v>
      </c>
      <c r="I773" t="s">
        <v>964</v>
      </c>
      <c r="J773">
        <v>3</v>
      </c>
      <c r="K773">
        <v>0</v>
      </c>
      <c r="L773">
        <v>-16777216</v>
      </c>
      <c r="M773" t="s">
        <v>878</v>
      </c>
      <c r="N773" t="s">
        <v>878</v>
      </c>
      <c r="O773" t="s">
        <v>1785</v>
      </c>
      <c r="P773" t="s">
        <v>12</v>
      </c>
      <c r="Q773" t="s">
        <v>1786</v>
      </c>
      <c r="S773" t="s">
        <v>1673</v>
      </c>
      <c r="T773" t="s">
        <v>111</v>
      </c>
      <c r="U773" t="s">
        <v>873</v>
      </c>
      <c r="V773" t="s">
        <v>1784</v>
      </c>
      <c r="W773" t="s">
        <v>875</v>
      </c>
      <c r="X773" t="s">
        <v>16</v>
      </c>
    </row>
    <row r="774" spans="1:24" x14ac:dyDescent="0.25">
      <c r="A774" t="s">
        <v>270</v>
      </c>
      <c r="B774" t="s">
        <v>879</v>
      </c>
      <c r="C774" t="s">
        <v>879</v>
      </c>
      <c r="D774" t="s">
        <v>270</v>
      </c>
      <c r="E774" t="s">
        <v>270</v>
      </c>
      <c r="F774" t="s">
        <v>515</v>
      </c>
      <c r="G774" t="s">
        <v>514</v>
      </c>
      <c r="I774" t="s">
        <v>880</v>
      </c>
      <c r="J774">
        <v>3</v>
      </c>
      <c r="K774">
        <v>0</v>
      </c>
      <c r="L774">
        <v>-16777216</v>
      </c>
      <c r="M774" t="s">
        <v>878</v>
      </c>
      <c r="N774" t="s">
        <v>878</v>
      </c>
      <c r="O774" t="s">
        <v>1785</v>
      </c>
      <c r="P774" t="s">
        <v>12</v>
      </c>
      <c r="Q774" t="s">
        <v>1786</v>
      </c>
      <c r="S774" t="s">
        <v>1673</v>
      </c>
      <c r="T774" t="s">
        <v>111</v>
      </c>
      <c r="U774" t="s">
        <v>873</v>
      </c>
      <c r="V774" t="s">
        <v>1784</v>
      </c>
      <c r="W774" t="s">
        <v>875</v>
      </c>
      <c r="X774" t="s">
        <v>16</v>
      </c>
    </row>
    <row r="775" spans="1:24" x14ac:dyDescent="0.25">
      <c r="A775" t="s">
        <v>271</v>
      </c>
      <c r="B775" t="s">
        <v>1741</v>
      </c>
      <c r="C775" t="s">
        <v>1345</v>
      </c>
      <c r="D775" t="s">
        <v>270</v>
      </c>
      <c r="E775" t="s">
        <v>535</v>
      </c>
      <c r="F775" t="s">
        <v>271</v>
      </c>
      <c r="G775" t="s">
        <v>514</v>
      </c>
      <c r="I775" t="s">
        <v>880</v>
      </c>
      <c r="J775">
        <v>3</v>
      </c>
      <c r="K775">
        <v>0</v>
      </c>
      <c r="L775">
        <v>-16777216</v>
      </c>
      <c r="M775" t="s">
        <v>878</v>
      </c>
      <c r="N775" t="s">
        <v>878</v>
      </c>
      <c r="O775" t="s">
        <v>1785</v>
      </c>
      <c r="P775" t="s">
        <v>12</v>
      </c>
      <c r="Q775" t="s">
        <v>1786</v>
      </c>
      <c r="S775" t="s">
        <v>1673</v>
      </c>
      <c r="T775" t="s">
        <v>111</v>
      </c>
      <c r="U775" t="s">
        <v>873</v>
      </c>
      <c r="V775" t="s">
        <v>1784</v>
      </c>
      <c r="W775" t="s">
        <v>875</v>
      </c>
      <c r="X775" t="s">
        <v>16</v>
      </c>
    </row>
    <row r="776" spans="1:24" x14ac:dyDescent="0.25">
      <c r="A776" t="s">
        <v>275</v>
      </c>
      <c r="B776" t="s">
        <v>1742</v>
      </c>
      <c r="C776" t="s">
        <v>879</v>
      </c>
      <c r="D776" t="s">
        <v>270</v>
      </c>
      <c r="E776" t="s">
        <v>270</v>
      </c>
      <c r="F776" t="s">
        <v>515</v>
      </c>
      <c r="G776" t="s">
        <v>514</v>
      </c>
      <c r="I776" t="s">
        <v>880</v>
      </c>
      <c r="J776">
        <v>3</v>
      </c>
      <c r="K776">
        <v>0</v>
      </c>
      <c r="L776">
        <v>-16777216</v>
      </c>
      <c r="M776" t="s">
        <v>878</v>
      </c>
      <c r="N776" t="s">
        <v>878</v>
      </c>
      <c r="O776" t="s">
        <v>1785</v>
      </c>
      <c r="P776" t="s">
        <v>12</v>
      </c>
      <c r="Q776" t="s">
        <v>1786</v>
      </c>
      <c r="S776" t="s">
        <v>1673</v>
      </c>
      <c r="T776" t="s">
        <v>111</v>
      </c>
      <c r="U776" t="s">
        <v>873</v>
      </c>
      <c r="V776" t="s">
        <v>1784</v>
      </c>
      <c r="W776" t="s">
        <v>875</v>
      </c>
      <c r="X776" t="s">
        <v>16</v>
      </c>
    </row>
    <row r="777" spans="1:24" x14ac:dyDescent="0.25">
      <c r="A777" t="s">
        <v>585</v>
      </c>
      <c r="B777" t="s">
        <v>585</v>
      </c>
      <c r="C777" t="s">
        <v>585</v>
      </c>
      <c r="D777" t="s">
        <v>501</v>
      </c>
      <c r="E777" t="s">
        <v>501</v>
      </c>
      <c r="F777">
        <v>55097</v>
      </c>
      <c r="G777" t="s">
        <v>507</v>
      </c>
      <c r="I777" t="s">
        <v>1410</v>
      </c>
      <c r="J777">
        <v>3</v>
      </c>
      <c r="K777">
        <v>0</v>
      </c>
      <c r="L777">
        <v>-16777216</v>
      </c>
      <c r="M777" t="s">
        <v>878</v>
      </c>
      <c r="N777" t="s">
        <v>878</v>
      </c>
      <c r="O777" t="s">
        <v>1785</v>
      </c>
      <c r="P777" t="s">
        <v>12</v>
      </c>
      <c r="Q777" t="s">
        <v>1786</v>
      </c>
      <c r="S777" t="s">
        <v>1673</v>
      </c>
      <c r="T777" t="s">
        <v>111</v>
      </c>
      <c r="U777" t="s">
        <v>873</v>
      </c>
      <c r="V777" t="s">
        <v>1784</v>
      </c>
      <c r="W777" t="s">
        <v>875</v>
      </c>
      <c r="X777" t="s">
        <v>16</v>
      </c>
    </row>
    <row r="778" spans="1:24" x14ac:dyDescent="0.25">
      <c r="A778" t="s">
        <v>323</v>
      </c>
      <c r="B778" t="s">
        <v>1743</v>
      </c>
      <c r="C778" t="s">
        <v>585</v>
      </c>
      <c r="D778" t="s">
        <v>500</v>
      </c>
      <c r="E778" t="s">
        <v>503</v>
      </c>
      <c r="F778">
        <v>55097</v>
      </c>
      <c r="G778" t="s">
        <v>507</v>
      </c>
      <c r="I778" t="s">
        <v>1410</v>
      </c>
      <c r="J778">
        <v>3</v>
      </c>
      <c r="K778">
        <v>1</v>
      </c>
      <c r="L778">
        <v>-16777216</v>
      </c>
      <c r="M778" t="s">
        <v>878</v>
      </c>
      <c r="N778" t="s">
        <v>878</v>
      </c>
      <c r="O778" t="s">
        <v>1785</v>
      </c>
      <c r="P778" t="s">
        <v>12</v>
      </c>
      <c r="Q778" t="s">
        <v>1786</v>
      </c>
      <c r="S778" t="s">
        <v>1673</v>
      </c>
      <c r="T778" t="s">
        <v>111</v>
      </c>
      <c r="U778" t="s">
        <v>873</v>
      </c>
      <c r="V778" t="s">
        <v>1784</v>
      </c>
      <c r="W778" t="s">
        <v>875</v>
      </c>
      <c r="X778" t="s">
        <v>16</v>
      </c>
    </row>
    <row r="779" spans="1:24" x14ac:dyDescent="0.25">
      <c r="A779" t="s">
        <v>289</v>
      </c>
      <c r="B779" t="s">
        <v>1494</v>
      </c>
      <c r="C779" t="s">
        <v>1241</v>
      </c>
      <c r="D779" t="s">
        <v>501</v>
      </c>
      <c r="E779" t="s">
        <v>501</v>
      </c>
      <c r="F779">
        <v>58243</v>
      </c>
      <c r="G779" t="s">
        <v>507</v>
      </c>
      <c r="I779" t="s">
        <v>1242</v>
      </c>
      <c r="J779">
        <v>3</v>
      </c>
      <c r="K779">
        <v>0</v>
      </c>
      <c r="L779">
        <v>-16777216</v>
      </c>
      <c r="M779" t="s">
        <v>878</v>
      </c>
      <c r="N779" t="s">
        <v>878</v>
      </c>
      <c r="O779" t="s">
        <v>1785</v>
      </c>
      <c r="P779" t="s">
        <v>12</v>
      </c>
      <c r="Q779" t="s">
        <v>1786</v>
      </c>
      <c r="S779" t="s">
        <v>1673</v>
      </c>
      <c r="T779" t="s">
        <v>111</v>
      </c>
      <c r="U779" t="s">
        <v>873</v>
      </c>
      <c r="V779" t="s">
        <v>1784</v>
      </c>
      <c r="W779" t="s">
        <v>875</v>
      </c>
      <c r="X779" t="s">
        <v>16</v>
      </c>
    </row>
    <row r="780" spans="1:24" x14ac:dyDescent="0.25">
      <c r="A780" t="s">
        <v>290</v>
      </c>
      <c r="B780" t="s">
        <v>1495</v>
      </c>
      <c r="C780" t="s">
        <v>1243</v>
      </c>
      <c r="D780" t="s">
        <v>501</v>
      </c>
      <c r="E780" t="s">
        <v>501</v>
      </c>
      <c r="F780">
        <v>58242</v>
      </c>
      <c r="G780" t="s">
        <v>507</v>
      </c>
      <c r="I780" t="s">
        <v>1244</v>
      </c>
      <c r="J780">
        <v>3</v>
      </c>
      <c r="K780">
        <v>0</v>
      </c>
      <c r="L780">
        <v>-16777216</v>
      </c>
      <c r="M780" t="s">
        <v>878</v>
      </c>
      <c r="N780" t="s">
        <v>878</v>
      </c>
      <c r="O780" t="s">
        <v>1785</v>
      </c>
      <c r="P780" t="s">
        <v>12</v>
      </c>
      <c r="Q780" t="s">
        <v>1786</v>
      </c>
      <c r="S780" t="s">
        <v>1673</v>
      </c>
      <c r="T780" t="s">
        <v>111</v>
      </c>
      <c r="U780" t="s">
        <v>873</v>
      </c>
      <c r="V780" t="s">
        <v>1784</v>
      </c>
      <c r="W780" t="s">
        <v>875</v>
      </c>
      <c r="X780" t="s">
        <v>16</v>
      </c>
    </row>
    <row r="781" spans="1:24" x14ac:dyDescent="0.25">
      <c r="A781" t="s">
        <v>308</v>
      </c>
      <c r="B781" t="s">
        <v>308</v>
      </c>
      <c r="C781" t="s">
        <v>308</v>
      </c>
      <c r="D781" t="s">
        <v>501</v>
      </c>
      <c r="E781" t="s">
        <v>501</v>
      </c>
      <c r="F781">
        <v>52748</v>
      </c>
      <c r="G781" t="s">
        <v>507</v>
      </c>
      <c r="I781" t="s">
        <v>927</v>
      </c>
      <c r="J781">
        <v>3</v>
      </c>
      <c r="K781">
        <v>0</v>
      </c>
      <c r="L781">
        <v>-16777216</v>
      </c>
      <c r="M781">
        <v>200</v>
      </c>
      <c r="N781">
        <v>2500</v>
      </c>
      <c r="O781" t="s">
        <v>1785</v>
      </c>
      <c r="P781" t="s">
        <v>12</v>
      </c>
      <c r="Q781" t="s">
        <v>1786</v>
      </c>
      <c r="S781" t="s">
        <v>1673</v>
      </c>
      <c r="T781" t="s">
        <v>111</v>
      </c>
      <c r="U781" t="s">
        <v>873</v>
      </c>
      <c r="V781" t="s">
        <v>1784</v>
      </c>
      <c r="W781" t="s">
        <v>875</v>
      </c>
      <c r="X781" t="s">
        <v>16</v>
      </c>
    </row>
    <row r="782" spans="1:24" x14ac:dyDescent="0.25">
      <c r="A782" t="s">
        <v>351</v>
      </c>
      <c r="B782" t="s">
        <v>1377</v>
      </c>
      <c r="C782" t="s">
        <v>1245</v>
      </c>
      <c r="D782" t="s">
        <v>501</v>
      </c>
      <c r="E782" t="s">
        <v>501</v>
      </c>
      <c r="F782">
        <v>62045</v>
      </c>
      <c r="G782" t="s">
        <v>507</v>
      </c>
      <c r="I782" t="s">
        <v>1246</v>
      </c>
      <c r="J782">
        <v>3</v>
      </c>
      <c r="K782">
        <v>0</v>
      </c>
      <c r="L782">
        <v>-16777216</v>
      </c>
      <c r="M782" t="s">
        <v>878</v>
      </c>
      <c r="N782" t="s">
        <v>878</v>
      </c>
      <c r="O782" t="s">
        <v>1785</v>
      </c>
      <c r="P782" t="s">
        <v>12</v>
      </c>
      <c r="Q782" t="s">
        <v>1786</v>
      </c>
      <c r="S782" t="s">
        <v>1673</v>
      </c>
      <c r="T782" t="s">
        <v>111</v>
      </c>
      <c r="U782" t="s">
        <v>873</v>
      </c>
      <c r="V782" t="s">
        <v>1784</v>
      </c>
      <c r="W782" t="s">
        <v>875</v>
      </c>
      <c r="X782" t="s">
        <v>16</v>
      </c>
    </row>
    <row r="783" spans="1:24" x14ac:dyDescent="0.25">
      <c r="A783" t="s">
        <v>352</v>
      </c>
      <c r="B783" t="s">
        <v>1499</v>
      </c>
      <c r="C783" t="s">
        <v>1247</v>
      </c>
      <c r="D783" t="s">
        <v>501</v>
      </c>
      <c r="E783" t="s">
        <v>501</v>
      </c>
      <c r="F783">
        <v>50878</v>
      </c>
      <c r="G783" t="s">
        <v>507</v>
      </c>
      <c r="I783" t="s">
        <v>1248</v>
      </c>
      <c r="J783">
        <v>3</v>
      </c>
      <c r="K783">
        <v>0</v>
      </c>
      <c r="L783">
        <v>-16777216</v>
      </c>
      <c r="M783" t="s">
        <v>878</v>
      </c>
      <c r="N783" t="s">
        <v>878</v>
      </c>
      <c r="O783" t="s">
        <v>1785</v>
      </c>
      <c r="P783" t="s">
        <v>12</v>
      </c>
      <c r="Q783" t="s">
        <v>1786</v>
      </c>
      <c r="S783" t="s">
        <v>1673</v>
      </c>
      <c r="T783" t="s">
        <v>111</v>
      </c>
      <c r="U783" t="s">
        <v>873</v>
      </c>
      <c r="V783" t="s">
        <v>1784</v>
      </c>
      <c r="W783" t="s">
        <v>875</v>
      </c>
      <c r="X783" t="s">
        <v>16</v>
      </c>
    </row>
    <row r="784" spans="1:24" x14ac:dyDescent="0.25">
      <c r="A784" t="s">
        <v>372</v>
      </c>
      <c r="B784" t="s">
        <v>1610</v>
      </c>
      <c r="C784" t="s">
        <v>516</v>
      </c>
      <c r="D784" t="s">
        <v>500</v>
      </c>
      <c r="E784" t="s">
        <v>503</v>
      </c>
      <c r="F784" t="s">
        <v>516</v>
      </c>
      <c r="G784" t="s">
        <v>514</v>
      </c>
      <c r="I784" t="s">
        <v>1252</v>
      </c>
      <c r="J784">
        <v>3</v>
      </c>
      <c r="K784">
        <v>0</v>
      </c>
      <c r="L784">
        <v>-16777216</v>
      </c>
      <c r="M784" t="s">
        <v>878</v>
      </c>
      <c r="N784" t="s">
        <v>878</v>
      </c>
      <c r="O784" t="s">
        <v>1785</v>
      </c>
      <c r="P784" t="s">
        <v>12</v>
      </c>
      <c r="Q784" t="s">
        <v>1786</v>
      </c>
      <c r="S784" t="s">
        <v>1673</v>
      </c>
      <c r="T784" t="s">
        <v>111</v>
      </c>
      <c r="U784" t="s">
        <v>873</v>
      </c>
      <c r="V784" t="s">
        <v>1784</v>
      </c>
      <c r="W784" t="s">
        <v>875</v>
      </c>
      <c r="X784" t="s">
        <v>16</v>
      </c>
    </row>
    <row r="785" spans="1:24" x14ac:dyDescent="0.25">
      <c r="A785" t="s">
        <v>354</v>
      </c>
      <c r="B785" t="s">
        <v>1500</v>
      </c>
      <c r="C785" t="s">
        <v>1249</v>
      </c>
      <c r="D785" t="s">
        <v>501</v>
      </c>
      <c r="E785" t="s">
        <v>501</v>
      </c>
      <c r="F785">
        <v>50875</v>
      </c>
      <c r="G785" t="s">
        <v>507</v>
      </c>
      <c r="I785" t="s">
        <v>1250</v>
      </c>
      <c r="J785">
        <v>3</v>
      </c>
      <c r="K785">
        <v>0</v>
      </c>
      <c r="L785">
        <v>-16777216</v>
      </c>
      <c r="M785" t="s">
        <v>878</v>
      </c>
      <c r="N785" t="s">
        <v>878</v>
      </c>
      <c r="O785" t="s">
        <v>1785</v>
      </c>
      <c r="P785" t="s">
        <v>12</v>
      </c>
      <c r="Q785" t="s">
        <v>1786</v>
      </c>
      <c r="S785" t="s">
        <v>1673</v>
      </c>
      <c r="T785" t="s">
        <v>111</v>
      </c>
      <c r="U785" t="s">
        <v>873</v>
      </c>
      <c r="V785" t="s">
        <v>1784</v>
      </c>
      <c r="W785" t="s">
        <v>875</v>
      </c>
      <c r="X785" t="s">
        <v>16</v>
      </c>
    </row>
    <row r="786" spans="1:24" x14ac:dyDescent="0.25">
      <c r="A786" t="s">
        <v>268</v>
      </c>
      <c r="B786" t="s">
        <v>1592</v>
      </c>
      <c r="C786" t="s">
        <v>1258</v>
      </c>
      <c r="D786" t="s">
        <v>501</v>
      </c>
      <c r="E786" t="s">
        <v>501</v>
      </c>
      <c r="F786">
        <v>12515</v>
      </c>
      <c r="G786" t="s">
        <v>507</v>
      </c>
      <c r="I786" t="s">
        <v>1259</v>
      </c>
      <c r="J786">
        <v>3</v>
      </c>
      <c r="K786">
        <v>0</v>
      </c>
      <c r="L786">
        <v>-16777216</v>
      </c>
      <c r="M786" t="s">
        <v>878</v>
      </c>
      <c r="N786" t="s">
        <v>878</v>
      </c>
      <c r="O786" t="s">
        <v>1785</v>
      </c>
      <c r="P786" t="s">
        <v>12</v>
      </c>
      <c r="Q786" t="s">
        <v>1786</v>
      </c>
      <c r="S786" t="s">
        <v>1673</v>
      </c>
      <c r="T786" t="s">
        <v>111</v>
      </c>
      <c r="U786" t="s">
        <v>873</v>
      </c>
      <c r="V786" t="s">
        <v>1784</v>
      </c>
      <c r="W786" t="s">
        <v>875</v>
      </c>
      <c r="X786" t="s">
        <v>16</v>
      </c>
    </row>
    <row r="787" spans="1:24" x14ac:dyDescent="0.25">
      <c r="A787" t="s">
        <v>269</v>
      </c>
      <c r="B787" t="s">
        <v>1593</v>
      </c>
      <c r="C787" t="s">
        <v>1260</v>
      </c>
      <c r="D787" t="s">
        <v>501</v>
      </c>
      <c r="E787" t="s">
        <v>501</v>
      </c>
      <c r="F787">
        <v>12514</v>
      </c>
      <c r="G787" t="s">
        <v>507</v>
      </c>
      <c r="I787" t="s">
        <v>1261</v>
      </c>
      <c r="J787">
        <v>3</v>
      </c>
      <c r="K787">
        <v>0</v>
      </c>
      <c r="L787">
        <v>-16777216</v>
      </c>
      <c r="M787" t="s">
        <v>878</v>
      </c>
      <c r="N787" t="s">
        <v>878</v>
      </c>
      <c r="O787" t="s">
        <v>1785</v>
      </c>
      <c r="P787" t="s">
        <v>12</v>
      </c>
      <c r="Q787" t="s">
        <v>1786</v>
      </c>
      <c r="S787" t="s">
        <v>1673</v>
      </c>
      <c r="T787" t="s">
        <v>111</v>
      </c>
      <c r="U787" t="s">
        <v>873</v>
      </c>
      <c r="V787" t="s">
        <v>1784</v>
      </c>
      <c r="W787" t="s">
        <v>875</v>
      </c>
      <c r="X787" t="s">
        <v>16</v>
      </c>
    </row>
    <row r="788" spans="1:24" x14ac:dyDescent="0.25">
      <c r="A788" t="s">
        <v>360</v>
      </c>
      <c r="B788" t="s">
        <v>1677</v>
      </c>
      <c r="C788" t="s">
        <v>1389</v>
      </c>
      <c r="D788" t="s">
        <v>501</v>
      </c>
      <c r="E788" t="s">
        <v>501</v>
      </c>
      <c r="F788">
        <v>59798</v>
      </c>
      <c r="G788" t="s">
        <v>507</v>
      </c>
      <c r="I788" t="s">
        <v>1390</v>
      </c>
      <c r="J788">
        <v>3</v>
      </c>
      <c r="K788">
        <v>0</v>
      </c>
      <c r="L788">
        <v>-16777216</v>
      </c>
      <c r="M788" t="s">
        <v>878</v>
      </c>
      <c r="N788" t="s">
        <v>878</v>
      </c>
      <c r="O788" t="s">
        <v>1785</v>
      </c>
      <c r="P788" t="s">
        <v>12</v>
      </c>
      <c r="Q788" t="s">
        <v>1786</v>
      </c>
      <c r="S788" t="s">
        <v>1673</v>
      </c>
      <c r="T788" t="s">
        <v>111</v>
      </c>
      <c r="U788" t="s">
        <v>873</v>
      </c>
      <c r="V788" t="s">
        <v>1784</v>
      </c>
      <c r="W788" t="s">
        <v>875</v>
      </c>
      <c r="X788" t="s">
        <v>16</v>
      </c>
    </row>
    <row r="789" spans="1:24" x14ac:dyDescent="0.25">
      <c r="A789" t="s">
        <v>324</v>
      </c>
      <c r="B789" t="s">
        <v>1744</v>
      </c>
      <c r="C789" t="s">
        <v>1394</v>
      </c>
      <c r="D789" t="s">
        <v>500</v>
      </c>
      <c r="E789" t="s">
        <v>503</v>
      </c>
      <c r="F789" t="s">
        <v>1395</v>
      </c>
      <c r="G789" t="s">
        <v>514</v>
      </c>
      <c r="I789" t="s">
        <v>1390</v>
      </c>
      <c r="J789">
        <v>3</v>
      </c>
      <c r="K789">
        <v>1</v>
      </c>
      <c r="L789">
        <v>-16777216</v>
      </c>
      <c r="M789" t="s">
        <v>878</v>
      </c>
      <c r="N789" t="s">
        <v>878</v>
      </c>
      <c r="O789" t="s">
        <v>1785</v>
      </c>
      <c r="P789" t="s">
        <v>12</v>
      </c>
      <c r="Q789" t="s">
        <v>1786</v>
      </c>
      <c r="S789" t="s">
        <v>1673</v>
      </c>
      <c r="T789" t="s">
        <v>111</v>
      </c>
      <c r="U789" t="s">
        <v>873</v>
      </c>
      <c r="V789" t="s">
        <v>1784</v>
      </c>
      <c r="W789" t="s">
        <v>875</v>
      </c>
      <c r="X789" t="s">
        <v>16</v>
      </c>
    </row>
    <row r="790" spans="1:24" x14ac:dyDescent="0.25">
      <c r="A790" t="s">
        <v>362</v>
      </c>
      <c r="B790" t="s">
        <v>1678</v>
      </c>
      <c r="C790" t="s">
        <v>1392</v>
      </c>
      <c r="D790" t="s">
        <v>501</v>
      </c>
      <c r="E790" t="s">
        <v>501</v>
      </c>
      <c r="F790">
        <v>59797</v>
      </c>
      <c r="G790" t="s">
        <v>507</v>
      </c>
      <c r="I790" t="s">
        <v>1393</v>
      </c>
      <c r="J790">
        <v>3</v>
      </c>
      <c r="K790">
        <v>0</v>
      </c>
      <c r="L790">
        <v>-16777216</v>
      </c>
      <c r="M790" t="s">
        <v>878</v>
      </c>
      <c r="N790" t="s">
        <v>878</v>
      </c>
      <c r="O790" t="s">
        <v>1785</v>
      </c>
      <c r="P790" t="s">
        <v>12</v>
      </c>
      <c r="Q790" t="s">
        <v>1786</v>
      </c>
      <c r="S790" t="s">
        <v>1673</v>
      </c>
      <c r="T790" t="s">
        <v>111</v>
      </c>
      <c r="U790" t="s">
        <v>873</v>
      </c>
      <c r="V790" t="s">
        <v>1784</v>
      </c>
      <c r="W790" t="s">
        <v>875</v>
      </c>
      <c r="X790" t="s">
        <v>16</v>
      </c>
    </row>
    <row r="791" spans="1:24" x14ac:dyDescent="0.25">
      <c r="A791" t="s">
        <v>325</v>
      </c>
      <c r="B791" t="s">
        <v>1745</v>
      </c>
      <c r="C791" t="s">
        <v>1394</v>
      </c>
      <c r="D791" t="s">
        <v>500</v>
      </c>
      <c r="E791" t="s">
        <v>503</v>
      </c>
      <c r="F791" t="s">
        <v>1395</v>
      </c>
      <c r="G791" t="s">
        <v>514</v>
      </c>
      <c r="I791" t="s">
        <v>1393</v>
      </c>
      <c r="J791">
        <v>3</v>
      </c>
      <c r="K791">
        <v>1</v>
      </c>
      <c r="L791">
        <v>-16777216</v>
      </c>
      <c r="M791" t="s">
        <v>878</v>
      </c>
      <c r="N791" t="s">
        <v>878</v>
      </c>
      <c r="O791" t="s">
        <v>1785</v>
      </c>
      <c r="P791" t="s">
        <v>12</v>
      </c>
      <c r="Q791" t="s">
        <v>1786</v>
      </c>
      <c r="S791" t="s">
        <v>1673</v>
      </c>
      <c r="T791" t="s">
        <v>111</v>
      </c>
      <c r="U791" t="s">
        <v>873</v>
      </c>
      <c r="V791" t="s">
        <v>1784</v>
      </c>
      <c r="W791" t="s">
        <v>875</v>
      </c>
      <c r="X791" t="s">
        <v>16</v>
      </c>
    </row>
    <row r="792" spans="1:24" x14ac:dyDescent="0.25">
      <c r="A792" t="s">
        <v>359</v>
      </c>
      <c r="B792" t="s">
        <v>1746</v>
      </c>
      <c r="C792" t="s">
        <v>1747</v>
      </c>
      <c r="D792" t="s">
        <v>501</v>
      </c>
      <c r="E792" t="s">
        <v>501</v>
      </c>
      <c r="F792" t="s">
        <v>1748</v>
      </c>
      <c r="G792" t="s">
        <v>514</v>
      </c>
      <c r="I792" t="s">
        <v>1603</v>
      </c>
      <c r="J792">
        <v>3</v>
      </c>
      <c r="K792">
        <v>0</v>
      </c>
      <c r="L792">
        <v>-16777216</v>
      </c>
      <c r="M792" t="s">
        <v>878</v>
      </c>
      <c r="N792" t="s">
        <v>878</v>
      </c>
      <c r="O792" t="s">
        <v>1785</v>
      </c>
      <c r="P792" t="s">
        <v>12</v>
      </c>
      <c r="Q792" t="s">
        <v>1786</v>
      </c>
      <c r="S792" t="s">
        <v>1673</v>
      </c>
      <c r="T792" t="s">
        <v>111</v>
      </c>
      <c r="U792" t="s">
        <v>873</v>
      </c>
      <c r="V792" t="s">
        <v>1784</v>
      </c>
      <c r="W792" t="s">
        <v>875</v>
      </c>
      <c r="X792" t="s">
        <v>16</v>
      </c>
    </row>
    <row r="793" spans="1:24" x14ac:dyDescent="0.25">
      <c r="A793" t="s">
        <v>382</v>
      </c>
      <c r="B793" t="s">
        <v>1793</v>
      </c>
      <c r="C793" t="s">
        <v>1358</v>
      </c>
      <c r="D793" t="s">
        <v>375</v>
      </c>
      <c r="E793" t="s">
        <v>375</v>
      </c>
      <c r="F793" t="s">
        <v>578</v>
      </c>
      <c r="G793" t="s">
        <v>514</v>
      </c>
      <c r="I793" t="s">
        <v>1359</v>
      </c>
      <c r="J793">
        <v>3</v>
      </c>
      <c r="K793">
        <v>0</v>
      </c>
      <c r="L793">
        <v>-16777216</v>
      </c>
      <c r="M793" t="s">
        <v>878</v>
      </c>
      <c r="N793" t="s">
        <v>878</v>
      </c>
      <c r="O793" t="s">
        <v>1785</v>
      </c>
      <c r="P793" t="s">
        <v>12</v>
      </c>
      <c r="Q793" t="s">
        <v>1786</v>
      </c>
      <c r="S793" t="s">
        <v>1673</v>
      </c>
      <c r="T793" t="s">
        <v>111</v>
      </c>
      <c r="U793" t="s">
        <v>873</v>
      </c>
      <c r="V793" t="s">
        <v>1784</v>
      </c>
      <c r="W793" t="s">
        <v>875</v>
      </c>
      <c r="X793" t="s">
        <v>16</v>
      </c>
    </row>
    <row r="794" spans="1:24" x14ac:dyDescent="0.25">
      <c r="A794" t="s">
        <v>1794</v>
      </c>
      <c r="B794" t="s">
        <v>1795</v>
      </c>
      <c r="C794" t="s">
        <v>1358</v>
      </c>
      <c r="D794" t="s">
        <v>375</v>
      </c>
      <c r="E794" t="s">
        <v>375</v>
      </c>
      <c r="F794" t="s">
        <v>578</v>
      </c>
      <c r="G794" t="s">
        <v>514</v>
      </c>
      <c r="I794" t="s">
        <v>1752</v>
      </c>
      <c r="J794">
        <v>5</v>
      </c>
      <c r="K794">
        <v>0</v>
      </c>
      <c r="L794">
        <v>-16777216</v>
      </c>
      <c r="M794" t="s">
        <v>878</v>
      </c>
      <c r="N794" t="s">
        <v>878</v>
      </c>
      <c r="O794" t="s">
        <v>1785</v>
      </c>
      <c r="P794" t="s">
        <v>12</v>
      </c>
      <c r="Q794" t="s">
        <v>1786</v>
      </c>
      <c r="S794" t="s">
        <v>1673</v>
      </c>
      <c r="T794" t="s">
        <v>111</v>
      </c>
      <c r="U794" t="s">
        <v>873</v>
      </c>
      <c r="V794" t="s">
        <v>1784</v>
      </c>
      <c r="W794" t="s">
        <v>875</v>
      </c>
      <c r="X794" t="s">
        <v>16</v>
      </c>
    </row>
    <row r="795" spans="1:24" x14ac:dyDescent="0.25">
      <c r="A795" t="s">
        <v>384</v>
      </c>
      <c r="B795" t="s">
        <v>1796</v>
      </c>
      <c r="C795" t="s">
        <v>1358</v>
      </c>
      <c r="D795" t="s">
        <v>375</v>
      </c>
      <c r="E795" t="s">
        <v>375</v>
      </c>
      <c r="F795" t="s">
        <v>578</v>
      </c>
      <c r="G795" t="s">
        <v>514</v>
      </c>
      <c r="I795" t="s">
        <v>1754</v>
      </c>
      <c r="J795">
        <v>3</v>
      </c>
      <c r="K795">
        <v>0</v>
      </c>
      <c r="L795">
        <v>-16777216</v>
      </c>
      <c r="M795" t="s">
        <v>878</v>
      </c>
      <c r="N795" t="s">
        <v>878</v>
      </c>
      <c r="O795" t="s">
        <v>1785</v>
      </c>
      <c r="P795" t="s">
        <v>12</v>
      </c>
      <c r="Q795" t="s">
        <v>1786</v>
      </c>
      <c r="S795" t="s">
        <v>1673</v>
      </c>
      <c r="T795" t="s">
        <v>111</v>
      </c>
      <c r="U795" t="s">
        <v>873</v>
      </c>
      <c r="V795" t="s">
        <v>1784</v>
      </c>
      <c r="W795" t="s">
        <v>875</v>
      </c>
      <c r="X795" t="s">
        <v>16</v>
      </c>
    </row>
    <row r="796" spans="1:24" x14ac:dyDescent="0.25">
      <c r="A796" t="s">
        <v>329</v>
      </c>
      <c r="B796" t="s">
        <v>1797</v>
      </c>
      <c r="C796" t="s">
        <v>1358</v>
      </c>
      <c r="D796" t="s">
        <v>375</v>
      </c>
      <c r="E796" t="s">
        <v>375</v>
      </c>
      <c r="F796" t="s">
        <v>578</v>
      </c>
      <c r="G796" t="s">
        <v>514</v>
      </c>
      <c r="I796" t="s">
        <v>1367</v>
      </c>
      <c r="J796">
        <v>3</v>
      </c>
      <c r="K796">
        <v>1</v>
      </c>
      <c r="L796">
        <v>-16777216</v>
      </c>
      <c r="M796" t="s">
        <v>878</v>
      </c>
      <c r="N796" t="s">
        <v>878</v>
      </c>
      <c r="O796" t="s">
        <v>1785</v>
      </c>
      <c r="P796" t="s">
        <v>12</v>
      </c>
      <c r="Q796" t="s">
        <v>1786</v>
      </c>
      <c r="S796" t="s">
        <v>1673</v>
      </c>
      <c r="T796" t="s">
        <v>111</v>
      </c>
      <c r="U796" t="s">
        <v>873</v>
      </c>
      <c r="V796" t="s">
        <v>1784</v>
      </c>
      <c r="W796" t="s">
        <v>875</v>
      </c>
      <c r="X796" t="s">
        <v>16</v>
      </c>
    </row>
    <row r="797" spans="1:24" x14ac:dyDescent="0.25">
      <c r="A797" t="s">
        <v>330</v>
      </c>
      <c r="B797" t="s">
        <v>1798</v>
      </c>
      <c r="C797" t="s">
        <v>1358</v>
      </c>
      <c r="D797" t="s">
        <v>375</v>
      </c>
      <c r="E797" t="s">
        <v>375</v>
      </c>
      <c r="F797" t="s">
        <v>578</v>
      </c>
      <c r="G797" t="s">
        <v>514</v>
      </c>
      <c r="I797" t="s">
        <v>1757</v>
      </c>
      <c r="J797">
        <v>3</v>
      </c>
      <c r="K797">
        <v>1</v>
      </c>
      <c r="L797">
        <v>-16777216</v>
      </c>
      <c r="M797" t="s">
        <v>878</v>
      </c>
      <c r="N797" t="s">
        <v>878</v>
      </c>
      <c r="O797" t="s">
        <v>1785</v>
      </c>
      <c r="P797" t="s">
        <v>12</v>
      </c>
      <c r="Q797" t="s">
        <v>1786</v>
      </c>
      <c r="S797" t="s">
        <v>1673</v>
      </c>
      <c r="T797" t="s">
        <v>111</v>
      </c>
      <c r="U797" t="s">
        <v>873</v>
      </c>
      <c r="V797" t="s">
        <v>1784</v>
      </c>
      <c r="W797" t="s">
        <v>875</v>
      </c>
      <c r="X797" t="s">
        <v>16</v>
      </c>
    </row>
    <row r="798" spans="1:24" x14ac:dyDescent="0.25">
      <c r="A798" t="s">
        <v>331</v>
      </c>
      <c r="B798" t="s">
        <v>1799</v>
      </c>
      <c r="C798" t="s">
        <v>1358</v>
      </c>
      <c r="D798" t="s">
        <v>375</v>
      </c>
      <c r="E798" t="s">
        <v>375</v>
      </c>
      <c r="F798" t="s">
        <v>578</v>
      </c>
      <c r="G798" t="s">
        <v>514</v>
      </c>
      <c r="I798" t="s">
        <v>1759</v>
      </c>
      <c r="J798">
        <v>3</v>
      </c>
      <c r="K798">
        <v>1</v>
      </c>
      <c r="L798">
        <v>-16777216</v>
      </c>
      <c r="M798" t="s">
        <v>878</v>
      </c>
      <c r="N798" t="s">
        <v>878</v>
      </c>
      <c r="O798" t="s">
        <v>1785</v>
      </c>
      <c r="P798" t="s">
        <v>12</v>
      </c>
      <c r="Q798" t="s">
        <v>1786</v>
      </c>
      <c r="S798" t="s">
        <v>1673</v>
      </c>
      <c r="T798" t="s">
        <v>111</v>
      </c>
      <c r="U798" t="s">
        <v>873</v>
      </c>
      <c r="V798" t="s">
        <v>1784</v>
      </c>
      <c r="W798" t="s">
        <v>875</v>
      </c>
      <c r="X798" t="s">
        <v>16</v>
      </c>
    </row>
    <row r="799" spans="1:24" x14ac:dyDescent="0.25">
      <c r="A799" t="s">
        <v>388</v>
      </c>
      <c r="B799" t="s">
        <v>1800</v>
      </c>
      <c r="C799" t="s">
        <v>1358</v>
      </c>
      <c r="D799" t="s">
        <v>375</v>
      </c>
      <c r="E799" t="s">
        <v>375</v>
      </c>
      <c r="F799" t="s">
        <v>578</v>
      </c>
      <c r="G799" t="s">
        <v>514</v>
      </c>
      <c r="I799" t="s">
        <v>1761</v>
      </c>
      <c r="J799">
        <v>3</v>
      </c>
      <c r="K799">
        <v>0</v>
      </c>
      <c r="L799">
        <v>-16777216</v>
      </c>
      <c r="M799" t="s">
        <v>878</v>
      </c>
      <c r="N799" t="s">
        <v>878</v>
      </c>
      <c r="O799" t="s">
        <v>1785</v>
      </c>
      <c r="P799" t="s">
        <v>12</v>
      </c>
      <c r="Q799" t="s">
        <v>1786</v>
      </c>
      <c r="S799" t="s">
        <v>1673</v>
      </c>
      <c r="T799" t="s">
        <v>111</v>
      </c>
      <c r="U799" t="s">
        <v>873</v>
      </c>
      <c r="V799" t="s">
        <v>1784</v>
      </c>
      <c r="W799" t="s">
        <v>875</v>
      </c>
      <c r="X799" t="s">
        <v>16</v>
      </c>
    </row>
    <row r="800" spans="1:24" x14ac:dyDescent="0.25">
      <c r="A800" t="s">
        <v>332</v>
      </c>
      <c r="B800" t="s">
        <v>1801</v>
      </c>
      <c r="C800" t="s">
        <v>1358</v>
      </c>
      <c r="D800" t="s">
        <v>375</v>
      </c>
      <c r="E800" t="s">
        <v>375</v>
      </c>
      <c r="F800" t="s">
        <v>578</v>
      </c>
      <c r="G800" t="s">
        <v>514</v>
      </c>
      <c r="I800" t="s">
        <v>1363</v>
      </c>
      <c r="J800">
        <v>3</v>
      </c>
      <c r="K800">
        <v>1</v>
      </c>
      <c r="L800">
        <v>-16777216</v>
      </c>
      <c r="M800" t="s">
        <v>878</v>
      </c>
      <c r="N800" t="s">
        <v>878</v>
      </c>
      <c r="O800" t="s">
        <v>1785</v>
      </c>
      <c r="P800" t="s">
        <v>12</v>
      </c>
      <c r="Q800" t="s">
        <v>1786</v>
      </c>
      <c r="S800" t="s">
        <v>1673</v>
      </c>
      <c r="T800" t="s">
        <v>111</v>
      </c>
      <c r="U800" t="s">
        <v>873</v>
      </c>
      <c r="V800" t="s">
        <v>1784</v>
      </c>
      <c r="W800" t="s">
        <v>875</v>
      </c>
      <c r="X800" t="s">
        <v>16</v>
      </c>
    </row>
    <row r="801" spans="1:24" x14ac:dyDescent="0.25">
      <c r="A801" t="s">
        <v>333</v>
      </c>
      <c r="B801" t="s">
        <v>1802</v>
      </c>
      <c r="C801" t="s">
        <v>1358</v>
      </c>
      <c r="D801" t="s">
        <v>375</v>
      </c>
      <c r="E801" t="s">
        <v>375</v>
      </c>
      <c r="F801" t="s">
        <v>578</v>
      </c>
      <c r="G801" t="s">
        <v>514</v>
      </c>
      <c r="I801" t="s">
        <v>1365</v>
      </c>
      <c r="J801">
        <v>3</v>
      </c>
      <c r="K801">
        <v>1</v>
      </c>
      <c r="L801">
        <v>-16777216</v>
      </c>
      <c r="M801" t="s">
        <v>878</v>
      </c>
      <c r="N801" t="s">
        <v>878</v>
      </c>
      <c r="O801" t="s">
        <v>1785</v>
      </c>
      <c r="P801" t="s">
        <v>12</v>
      </c>
      <c r="Q801" t="s">
        <v>1786</v>
      </c>
      <c r="S801" t="s">
        <v>1673</v>
      </c>
      <c r="T801" t="s">
        <v>111</v>
      </c>
      <c r="U801" t="s">
        <v>873</v>
      </c>
      <c r="V801" t="s">
        <v>1784</v>
      </c>
      <c r="W801" t="s">
        <v>875</v>
      </c>
      <c r="X801" t="s">
        <v>16</v>
      </c>
    </row>
    <row r="802" spans="1:24" x14ac:dyDescent="0.25">
      <c r="A802" t="s">
        <v>334</v>
      </c>
      <c r="B802" t="s">
        <v>1803</v>
      </c>
      <c r="C802" t="s">
        <v>1358</v>
      </c>
      <c r="D802" t="s">
        <v>375</v>
      </c>
      <c r="E802" t="s">
        <v>375</v>
      </c>
      <c r="F802" t="s">
        <v>578</v>
      </c>
      <c r="G802" t="s">
        <v>514</v>
      </c>
      <c r="I802" t="s">
        <v>1765</v>
      </c>
      <c r="J802">
        <v>3</v>
      </c>
      <c r="K802">
        <v>1</v>
      </c>
      <c r="L802">
        <v>-16777216</v>
      </c>
      <c r="M802" t="s">
        <v>878</v>
      </c>
      <c r="N802" t="s">
        <v>878</v>
      </c>
      <c r="O802" t="s">
        <v>1785</v>
      </c>
      <c r="P802" t="s">
        <v>12</v>
      </c>
      <c r="Q802" t="s">
        <v>1786</v>
      </c>
      <c r="S802" t="s">
        <v>1673</v>
      </c>
      <c r="T802" t="s">
        <v>111</v>
      </c>
      <c r="U802" t="s">
        <v>873</v>
      </c>
      <c r="V802" t="s">
        <v>1784</v>
      </c>
      <c r="W802" t="s">
        <v>875</v>
      </c>
      <c r="X802" t="s">
        <v>16</v>
      </c>
    </row>
    <row r="803" spans="1:24" x14ac:dyDescent="0.25">
      <c r="A803" t="s">
        <v>402</v>
      </c>
      <c r="B803" t="s">
        <v>1804</v>
      </c>
      <c r="C803" t="s">
        <v>1173</v>
      </c>
      <c r="D803" t="s">
        <v>375</v>
      </c>
      <c r="E803" t="s">
        <v>375</v>
      </c>
      <c r="F803" t="s">
        <v>538</v>
      </c>
      <c r="G803" t="s">
        <v>514</v>
      </c>
      <c r="I803" t="s">
        <v>1174</v>
      </c>
      <c r="J803">
        <v>3</v>
      </c>
      <c r="K803">
        <v>0</v>
      </c>
      <c r="L803">
        <v>-16777216</v>
      </c>
      <c r="M803" t="s">
        <v>878</v>
      </c>
      <c r="N803" t="s">
        <v>878</v>
      </c>
      <c r="O803" t="s">
        <v>1785</v>
      </c>
      <c r="P803" t="s">
        <v>12</v>
      </c>
      <c r="Q803" t="s">
        <v>1786</v>
      </c>
      <c r="S803" t="s">
        <v>1673</v>
      </c>
      <c r="T803" t="s">
        <v>111</v>
      </c>
      <c r="U803" t="s">
        <v>873</v>
      </c>
      <c r="V803" t="s">
        <v>1784</v>
      </c>
      <c r="W803" t="s">
        <v>875</v>
      </c>
      <c r="X803" t="s">
        <v>16</v>
      </c>
    </row>
    <row r="804" spans="1:24" x14ac:dyDescent="0.25">
      <c r="A804" t="s">
        <v>341</v>
      </c>
      <c r="B804" t="s">
        <v>1805</v>
      </c>
      <c r="C804" t="s">
        <v>1173</v>
      </c>
      <c r="D804" t="s">
        <v>375</v>
      </c>
      <c r="E804" t="s">
        <v>375</v>
      </c>
      <c r="F804" t="s">
        <v>538</v>
      </c>
      <c r="G804" t="s">
        <v>514</v>
      </c>
      <c r="I804" t="s">
        <v>1768</v>
      </c>
      <c r="J804">
        <v>3</v>
      </c>
      <c r="K804">
        <v>1</v>
      </c>
      <c r="L804">
        <v>-16777216</v>
      </c>
      <c r="M804" t="s">
        <v>878</v>
      </c>
      <c r="N804" t="s">
        <v>878</v>
      </c>
      <c r="O804" t="s">
        <v>1785</v>
      </c>
      <c r="P804" t="s">
        <v>12</v>
      </c>
      <c r="Q804" t="s">
        <v>1786</v>
      </c>
      <c r="S804" t="s">
        <v>1673</v>
      </c>
      <c r="T804" t="s">
        <v>111</v>
      </c>
      <c r="U804" t="s">
        <v>873</v>
      </c>
      <c r="V804" t="s">
        <v>1784</v>
      </c>
      <c r="W804" t="s">
        <v>875</v>
      </c>
      <c r="X804" t="s">
        <v>16</v>
      </c>
    </row>
    <row r="805" spans="1:24" x14ac:dyDescent="0.25">
      <c r="A805" t="s">
        <v>342</v>
      </c>
      <c r="B805" t="s">
        <v>1806</v>
      </c>
      <c r="C805" t="s">
        <v>1173</v>
      </c>
      <c r="D805" t="s">
        <v>375</v>
      </c>
      <c r="E805" t="s">
        <v>375</v>
      </c>
      <c r="F805" t="s">
        <v>538</v>
      </c>
      <c r="G805" t="s">
        <v>514</v>
      </c>
      <c r="I805" t="s">
        <v>1770</v>
      </c>
      <c r="J805">
        <v>3</v>
      </c>
      <c r="K805">
        <v>1</v>
      </c>
      <c r="L805">
        <v>-16777216</v>
      </c>
      <c r="M805" t="s">
        <v>878</v>
      </c>
      <c r="N805" t="s">
        <v>878</v>
      </c>
      <c r="O805" t="s">
        <v>1785</v>
      </c>
      <c r="P805" t="s">
        <v>12</v>
      </c>
      <c r="Q805" t="s">
        <v>1786</v>
      </c>
      <c r="S805" t="s">
        <v>1673</v>
      </c>
      <c r="T805" t="s">
        <v>111</v>
      </c>
      <c r="U805" t="s">
        <v>873</v>
      </c>
      <c r="V805" t="s">
        <v>1784</v>
      </c>
      <c r="W805" t="s">
        <v>875</v>
      </c>
      <c r="X805" t="s">
        <v>16</v>
      </c>
    </row>
    <row r="806" spans="1:24" x14ac:dyDescent="0.25">
      <c r="A806" t="s">
        <v>1807</v>
      </c>
      <c r="B806" t="s">
        <v>1808</v>
      </c>
      <c r="C806" t="s">
        <v>1173</v>
      </c>
      <c r="D806" t="s">
        <v>375</v>
      </c>
      <c r="E806" t="s">
        <v>375</v>
      </c>
      <c r="F806" t="s">
        <v>538</v>
      </c>
      <c r="G806" t="s">
        <v>514</v>
      </c>
      <c r="I806" t="s">
        <v>1657</v>
      </c>
      <c r="J806">
        <v>5</v>
      </c>
      <c r="K806">
        <v>0</v>
      </c>
      <c r="L806">
        <v>-16777216</v>
      </c>
      <c r="M806" t="s">
        <v>878</v>
      </c>
      <c r="N806" t="s">
        <v>878</v>
      </c>
      <c r="O806" t="s">
        <v>1785</v>
      </c>
      <c r="P806" t="s">
        <v>12</v>
      </c>
      <c r="Q806" t="s">
        <v>1786</v>
      </c>
      <c r="S806" t="s">
        <v>1673</v>
      </c>
      <c r="T806" t="s">
        <v>111</v>
      </c>
      <c r="U806" t="s">
        <v>873</v>
      </c>
      <c r="V806" t="s">
        <v>1784</v>
      </c>
      <c r="W806" t="s">
        <v>875</v>
      </c>
      <c r="X806" t="s">
        <v>16</v>
      </c>
    </row>
    <row r="807" spans="1:24" x14ac:dyDescent="0.25">
      <c r="A807" t="s">
        <v>410</v>
      </c>
      <c r="B807" t="s">
        <v>1809</v>
      </c>
      <c r="C807" t="s">
        <v>885</v>
      </c>
      <c r="D807" t="s">
        <v>375</v>
      </c>
      <c r="E807" t="s">
        <v>375</v>
      </c>
      <c r="F807" t="s">
        <v>426</v>
      </c>
      <c r="G807" t="s">
        <v>514</v>
      </c>
      <c r="I807" t="s">
        <v>886</v>
      </c>
      <c r="J807">
        <v>3</v>
      </c>
      <c r="K807">
        <v>0</v>
      </c>
      <c r="L807">
        <v>-16777216</v>
      </c>
      <c r="M807" t="s">
        <v>878</v>
      </c>
      <c r="N807" t="s">
        <v>878</v>
      </c>
      <c r="O807" t="s">
        <v>1785</v>
      </c>
      <c r="P807" t="s">
        <v>12</v>
      </c>
      <c r="Q807" t="s">
        <v>1786</v>
      </c>
      <c r="S807" t="s">
        <v>1673</v>
      </c>
      <c r="T807" t="s">
        <v>111</v>
      </c>
      <c r="U807" t="s">
        <v>873</v>
      </c>
      <c r="V807" t="s">
        <v>1784</v>
      </c>
      <c r="W807" t="s">
        <v>875</v>
      </c>
      <c r="X807" t="s">
        <v>16</v>
      </c>
    </row>
    <row r="808" spans="1:24" x14ac:dyDescent="0.25">
      <c r="A808" t="s">
        <v>1810</v>
      </c>
      <c r="B808" t="s">
        <v>1811</v>
      </c>
      <c r="C808" t="s">
        <v>885</v>
      </c>
      <c r="D808" t="s">
        <v>375</v>
      </c>
      <c r="E808" t="s">
        <v>375</v>
      </c>
      <c r="F808" t="s">
        <v>426</v>
      </c>
      <c r="G808" t="s">
        <v>514</v>
      </c>
      <c r="I808" t="s">
        <v>1133</v>
      </c>
      <c r="J808">
        <v>5</v>
      </c>
      <c r="K808">
        <v>0</v>
      </c>
      <c r="L808">
        <v>-16777216</v>
      </c>
      <c r="M808" t="s">
        <v>878</v>
      </c>
      <c r="N808" t="s">
        <v>878</v>
      </c>
      <c r="O808" t="s">
        <v>1785</v>
      </c>
      <c r="P808" t="s">
        <v>12</v>
      </c>
      <c r="Q808" t="s">
        <v>1786</v>
      </c>
      <c r="S808" t="s">
        <v>1673</v>
      </c>
      <c r="T808" t="s">
        <v>111</v>
      </c>
      <c r="U808" t="s">
        <v>873</v>
      </c>
      <c r="V808" t="s">
        <v>1784</v>
      </c>
      <c r="W808" t="s">
        <v>875</v>
      </c>
      <c r="X808" t="s">
        <v>16</v>
      </c>
    </row>
    <row r="809" spans="1:24" x14ac:dyDescent="0.25">
      <c r="A809" t="s">
        <v>345</v>
      </c>
      <c r="B809" t="s">
        <v>1812</v>
      </c>
      <c r="C809" t="s">
        <v>885</v>
      </c>
      <c r="D809" t="s">
        <v>375</v>
      </c>
      <c r="E809" t="s">
        <v>375</v>
      </c>
      <c r="F809" t="s">
        <v>426</v>
      </c>
      <c r="G809" t="s">
        <v>514</v>
      </c>
      <c r="I809" t="s">
        <v>1135</v>
      </c>
      <c r="J809">
        <v>3</v>
      </c>
      <c r="K809">
        <v>1</v>
      </c>
      <c r="L809">
        <v>-16777216</v>
      </c>
      <c r="M809" t="s">
        <v>878</v>
      </c>
      <c r="N809" t="s">
        <v>878</v>
      </c>
      <c r="O809" t="s">
        <v>1785</v>
      </c>
      <c r="P809" t="s">
        <v>12</v>
      </c>
      <c r="Q809" t="s">
        <v>1786</v>
      </c>
      <c r="S809" t="s">
        <v>1673</v>
      </c>
      <c r="T809" t="s">
        <v>111</v>
      </c>
      <c r="U809" t="s">
        <v>873</v>
      </c>
      <c r="V809" t="s">
        <v>1784</v>
      </c>
      <c r="W809" t="s">
        <v>875</v>
      </c>
      <c r="X809" t="s">
        <v>16</v>
      </c>
    </row>
    <row r="810" spans="1:24" x14ac:dyDescent="0.25">
      <c r="A810" t="s">
        <v>447</v>
      </c>
      <c r="B810" t="s">
        <v>446</v>
      </c>
      <c r="C810" t="s">
        <v>901</v>
      </c>
      <c r="D810" t="s">
        <v>501</v>
      </c>
      <c r="E810" t="s">
        <v>501</v>
      </c>
      <c r="F810">
        <v>7647</v>
      </c>
      <c r="G810" t="s">
        <v>507</v>
      </c>
      <c r="I810" t="s">
        <v>902</v>
      </c>
      <c r="J810">
        <v>3</v>
      </c>
      <c r="K810">
        <v>0</v>
      </c>
      <c r="L810">
        <v>-16777216</v>
      </c>
      <c r="M810">
        <v>20</v>
      </c>
      <c r="N810">
        <v>40</v>
      </c>
      <c r="O810" t="s">
        <v>1785</v>
      </c>
      <c r="P810" t="s">
        <v>12</v>
      </c>
      <c r="Q810" t="s">
        <v>1786</v>
      </c>
      <c r="S810" t="s">
        <v>1673</v>
      </c>
      <c r="T810" t="s">
        <v>111</v>
      </c>
      <c r="U810" t="s">
        <v>873</v>
      </c>
      <c r="V810" t="s">
        <v>1784</v>
      </c>
      <c r="W810" t="s">
        <v>875</v>
      </c>
      <c r="X810" t="s">
        <v>16</v>
      </c>
    </row>
    <row r="811" spans="1:24" x14ac:dyDescent="0.25">
      <c r="A811" t="s">
        <v>373</v>
      </c>
      <c r="B811" t="s">
        <v>1089</v>
      </c>
      <c r="C811" t="s">
        <v>516</v>
      </c>
      <c r="D811" t="s">
        <v>500</v>
      </c>
      <c r="E811" t="s">
        <v>503</v>
      </c>
      <c r="F811" t="s">
        <v>516</v>
      </c>
      <c r="G811" t="s">
        <v>514</v>
      </c>
      <c r="I811" t="s">
        <v>1090</v>
      </c>
      <c r="J811">
        <v>3</v>
      </c>
      <c r="K811">
        <v>0</v>
      </c>
      <c r="L811">
        <v>-16777216</v>
      </c>
      <c r="M811" t="s">
        <v>878</v>
      </c>
      <c r="N811" t="s">
        <v>878</v>
      </c>
      <c r="O811" t="s">
        <v>1785</v>
      </c>
      <c r="P811" t="s">
        <v>12</v>
      </c>
      <c r="Q811" t="s">
        <v>1786</v>
      </c>
      <c r="S811" t="s">
        <v>1673</v>
      </c>
      <c r="T811" t="s">
        <v>111</v>
      </c>
      <c r="U811" t="s">
        <v>873</v>
      </c>
      <c r="V811" t="s">
        <v>1784</v>
      </c>
      <c r="W811" t="s">
        <v>875</v>
      </c>
      <c r="X811" t="s">
        <v>16</v>
      </c>
    </row>
    <row r="812" spans="1:24" x14ac:dyDescent="0.25">
      <c r="A812" t="s">
        <v>374</v>
      </c>
      <c r="B812" t="s">
        <v>1776</v>
      </c>
      <c r="C812" t="s">
        <v>516</v>
      </c>
      <c r="D812" t="s">
        <v>500</v>
      </c>
      <c r="E812" t="s">
        <v>503</v>
      </c>
      <c r="F812" t="s">
        <v>516</v>
      </c>
      <c r="G812" t="s">
        <v>514</v>
      </c>
      <c r="I812" t="s">
        <v>1090</v>
      </c>
      <c r="J812">
        <v>3</v>
      </c>
      <c r="K812">
        <v>0</v>
      </c>
      <c r="L812">
        <v>-16777216</v>
      </c>
      <c r="M812" t="s">
        <v>878</v>
      </c>
      <c r="N812" t="s">
        <v>878</v>
      </c>
      <c r="O812" t="s">
        <v>1785</v>
      </c>
      <c r="P812" t="s">
        <v>12</v>
      </c>
      <c r="Q812" t="s">
        <v>1786</v>
      </c>
      <c r="S812" t="s">
        <v>1673</v>
      </c>
      <c r="T812" t="s">
        <v>111</v>
      </c>
      <c r="U812" t="s">
        <v>873</v>
      </c>
      <c r="V812" t="s">
        <v>1784</v>
      </c>
      <c r="W812" t="s">
        <v>875</v>
      </c>
      <c r="X812" t="s">
        <v>16</v>
      </c>
    </row>
    <row r="813" spans="1:24" x14ac:dyDescent="0.25">
      <c r="A813" t="s">
        <v>451</v>
      </c>
      <c r="B813" t="s">
        <v>1679</v>
      </c>
      <c r="C813" t="s">
        <v>1400</v>
      </c>
      <c r="D813" t="s">
        <v>501</v>
      </c>
      <c r="E813" t="s">
        <v>501</v>
      </c>
      <c r="F813">
        <v>59803</v>
      </c>
      <c r="G813" t="s">
        <v>507</v>
      </c>
      <c r="I813" t="s">
        <v>1401</v>
      </c>
      <c r="J813">
        <v>3</v>
      </c>
      <c r="K813">
        <v>0</v>
      </c>
      <c r="L813">
        <v>-16777216</v>
      </c>
      <c r="M813" t="s">
        <v>878</v>
      </c>
      <c r="N813" t="s">
        <v>878</v>
      </c>
      <c r="O813" t="s">
        <v>1785</v>
      </c>
      <c r="P813" t="s">
        <v>12</v>
      </c>
      <c r="Q813" t="s">
        <v>1786</v>
      </c>
      <c r="S813" t="s">
        <v>1673</v>
      </c>
      <c r="T813" t="s">
        <v>111</v>
      </c>
      <c r="U813" t="s">
        <v>873</v>
      </c>
      <c r="V813" t="s">
        <v>1784</v>
      </c>
      <c r="W813" t="s">
        <v>875</v>
      </c>
      <c r="X813" t="s">
        <v>16</v>
      </c>
    </row>
    <row r="814" spans="1:24" x14ac:dyDescent="0.25">
      <c r="A814" t="s">
        <v>452</v>
      </c>
      <c r="B814" t="s">
        <v>1680</v>
      </c>
      <c r="C814" t="s">
        <v>1397</v>
      </c>
      <c r="D814" t="s">
        <v>501</v>
      </c>
      <c r="E814" t="s">
        <v>501</v>
      </c>
      <c r="F814">
        <v>59802</v>
      </c>
      <c r="G814" t="s">
        <v>507</v>
      </c>
      <c r="I814" t="s">
        <v>1398</v>
      </c>
      <c r="J814">
        <v>3</v>
      </c>
      <c r="K814">
        <v>0</v>
      </c>
      <c r="L814">
        <v>-16777216</v>
      </c>
      <c r="M814" t="s">
        <v>878</v>
      </c>
      <c r="N814" t="s">
        <v>878</v>
      </c>
      <c r="O814" t="s">
        <v>1785</v>
      </c>
      <c r="P814" t="s">
        <v>12</v>
      </c>
      <c r="Q814" t="s">
        <v>1786</v>
      </c>
      <c r="S814" t="s">
        <v>1673</v>
      </c>
      <c r="T814" t="s">
        <v>111</v>
      </c>
      <c r="U814" t="s">
        <v>873</v>
      </c>
      <c r="V814" t="s">
        <v>1784</v>
      </c>
      <c r="W814" t="s">
        <v>875</v>
      </c>
      <c r="X814" t="s">
        <v>16</v>
      </c>
    </row>
    <row r="815" spans="1:24" x14ac:dyDescent="0.25">
      <c r="A815" t="s">
        <v>1779</v>
      </c>
      <c r="B815" t="s">
        <v>1780</v>
      </c>
      <c r="C815" t="s">
        <v>1781</v>
      </c>
      <c r="D815" t="s">
        <v>501</v>
      </c>
      <c r="E815" t="s">
        <v>501</v>
      </c>
      <c r="F815" t="s">
        <v>1782</v>
      </c>
      <c r="G815" t="s">
        <v>514</v>
      </c>
      <c r="I815" t="s">
        <v>1783</v>
      </c>
      <c r="J815">
        <v>3</v>
      </c>
      <c r="K815">
        <v>0</v>
      </c>
      <c r="L815">
        <v>-16777216</v>
      </c>
      <c r="M815" t="s">
        <v>878</v>
      </c>
      <c r="N815" t="s">
        <v>878</v>
      </c>
      <c r="O815" t="s">
        <v>1785</v>
      </c>
      <c r="P815" t="s">
        <v>12</v>
      </c>
      <c r="Q815" t="s">
        <v>1786</v>
      </c>
      <c r="S815" t="s">
        <v>1673</v>
      </c>
      <c r="T815" t="s">
        <v>111</v>
      </c>
      <c r="U815" t="s">
        <v>873</v>
      </c>
      <c r="V815" t="s">
        <v>1784</v>
      </c>
      <c r="W815" t="s">
        <v>875</v>
      </c>
      <c r="X815" t="s">
        <v>16</v>
      </c>
    </row>
    <row r="816" spans="1:24" x14ac:dyDescent="0.25">
      <c r="A816" t="s">
        <v>887</v>
      </c>
      <c r="B816" t="s">
        <v>888</v>
      </c>
      <c r="C816" t="s">
        <v>889</v>
      </c>
      <c r="D816" t="s">
        <v>889</v>
      </c>
      <c r="E816" t="s">
        <v>48</v>
      </c>
      <c r="F816">
        <v>11296</v>
      </c>
      <c r="G816" t="s">
        <v>577</v>
      </c>
      <c r="I816" t="s">
        <v>890</v>
      </c>
      <c r="J816">
        <v>3</v>
      </c>
      <c r="K816">
        <v>0</v>
      </c>
      <c r="L816">
        <v>-16777216</v>
      </c>
      <c r="M816" t="s">
        <v>878</v>
      </c>
      <c r="N816" t="s">
        <v>878</v>
      </c>
      <c r="O816" t="s">
        <v>1785</v>
      </c>
      <c r="P816" t="s">
        <v>12</v>
      </c>
      <c r="Q816" t="s">
        <v>1786</v>
      </c>
      <c r="S816" t="s">
        <v>1673</v>
      </c>
      <c r="T816" t="s">
        <v>111</v>
      </c>
      <c r="U816" t="s">
        <v>873</v>
      </c>
      <c r="V816" t="s">
        <v>1813</v>
      </c>
      <c r="W816" t="s">
        <v>875</v>
      </c>
      <c r="X816" t="s">
        <v>16</v>
      </c>
    </row>
    <row r="817" spans="1:24" x14ac:dyDescent="0.25">
      <c r="A817" t="s">
        <v>591</v>
      </c>
      <c r="B817" t="s">
        <v>888</v>
      </c>
      <c r="C817" t="s">
        <v>889</v>
      </c>
      <c r="D817" t="s">
        <v>889</v>
      </c>
      <c r="E817" t="s">
        <v>48</v>
      </c>
      <c r="F817">
        <v>11296</v>
      </c>
      <c r="G817" t="s">
        <v>577</v>
      </c>
      <c r="I817" t="s">
        <v>890</v>
      </c>
      <c r="J817">
        <v>3</v>
      </c>
      <c r="K817">
        <v>0</v>
      </c>
      <c r="L817">
        <v>-16777216</v>
      </c>
      <c r="M817" t="s">
        <v>878</v>
      </c>
      <c r="N817" t="s">
        <v>878</v>
      </c>
      <c r="O817" t="s">
        <v>1785</v>
      </c>
      <c r="P817" t="s">
        <v>12</v>
      </c>
      <c r="Q817" t="s">
        <v>1786</v>
      </c>
      <c r="S817" t="s">
        <v>1673</v>
      </c>
      <c r="T817" t="s">
        <v>111</v>
      </c>
      <c r="U817" t="s">
        <v>873</v>
      </c>
      <c r="V817" t="s">
        <v>1813</v>
      </c>
      <c r="W817" t="s">
        <v>875</v>
      </c>
      <c r="X817" t="s">
        <v>16</v>
      </c>
    </row>
    <row r="818" spans="1:24" x14ac:dyDescent="0.25">
      <c r="A818" t="s">
        <v>912</v>
      </c>
      <c r="B818" t="s">
        <v>888</v>
      </c>
      <c r="C818" t="s">
        <v>889</v>
      </c>
      <c r="D818" t="s">
        <v>889</v>
      </c>
      <c r="E818" t="s">
        <v>48</v>
      </c>
      <c r="F818">
        <v>11296</v>
      </c>
      <c r="G818" t="s">
        <v>577</v>
      </c>
      <c r="I818" t="s">
        <v>890</v>
      </c>
      <c r="J818">
        <v>3</v>
      </c>
      <c r="K818">
        <v>0</v>
      </c>
      <c r="L818">
        <v>-16777216</v>
      </c>
      <c r="M818" t="s">
        <v>878</v>
      </c>
      <c r="N818" t="s">
        <v>878</v>
      </c>
      <c r="O818" t="s">
        <v>1785</v>
      </c>
      <c r="P818" t="s">
        <v>12</v>
      </c>
      <c r="Q818" t="s">
        <v>1786</v>
      </c>
      <c r="S818" t="s">
        <v>1673</v>
      </c>
      <c r="T818" t="s">
        <v>111</v>
      </c>
      <c r="U818" t="s">
        <v>873</v>
      </c>
      <c r="V818" t="s">
        <v>1813</v>
      </c>
      <c r="W818" t="s">
        <v>875</v>
      </c>
      <c r="X818" t="s">
        <v>16</v>
      </c>
    </row>
    <row r="819" spans="1:24" x14ac:dyDescent="0.25">
      <c r="A819" t="s">
        <v>220</v>
      </c>
      <c r="B819" t="s">
        <v>1726</v>
      </c>
      <c r="C819" t="s">
        <v>1145</v>
      </c>
      <c r="D819" t="s">
        <v>500</v>
      </c>
      <c r="E819" t="s">
        <v>500</v>
      </c>
      <c r="F819" t="s">
        <v>500</v>
      </c>
      <c r="G819" t="s">
        <v>514</v>
      </c>
      <c r="I819" t="s">
        <v>1414</v>
      </c>
      <c r="J819">
        <v>3</v>
      </c>
      <c r="K819">
        <v>0</v>
      </c>
      <c r="L819">
        <v>-16777216</v>
      </c>
      <c r="M819" t="s">
        <v>878</v>
      </c>
      <c r="N819" t="s">
        <v>878</v>
      </c>
      <c r="O819" t="s">
        <v>1814</v>
      </c>
      <c r="P819" t="s">
        <v>12</v>
      </c>
      <c r="Q819" t="s">
        <v>1815</v>
      </c>
      <c r="S819" t="s">
        <v>1673</v>
      </c>
      <c r="T819" t="s">
        <v>111</v>
      </c>
      <c r="U819" t="s">
        <v>873</v>
      </c>
      <c r="V819" t="s">
        <v>1813</v>
      </c>
      <c r="W819" t="s">
        <v>875</v>
      </c>
      <c r="X819" t="s">
        <v>16</v>
      </c>
    </row>
    <row r="820" spans="1:24" x14ac:dyDescent="0.25">
      <c r="A820" t="s">
        <v>221</v>
      </c>
      <c r="B820" t="s">
        <v>1729</v>
      </c>
      <c r="C820" t="s">
        <v>1145</v>
      </c>
      <c r="D820" t="s">
        <v>500</v>
      </c>
      <c r="E820" t="s">
        <v>500</v>
      </c>
      <c r="F820" t="s">
        <v>500</v>
      </c>
      <c r="G820" t="s">
        <v>514</v>
      </c>
      <c r="I820" t="s">
        <v>1414</v>
      </c>
      <c r="J820">
        <v>3</v>
      </c>
      <c r="K820">
        <v>0</v>
      </c>
      <c r="L820">
        <v>-16777216</v>
      </c>
      <c r="M820" t="s">
        <v>878</v>
      </c>
      <c r="N820" t="s">
        <v>878</v>
      </c>
      <c r="O820" t="s">
        <v>1814</v>
      </c>
      <c r="P820" t="s">
        <v>12</v>
      </c>
      <c r="Q820" t="s">
        <v>1815</v>
      </c>
      <c r="S820" t="s">
        <v>1673</v>
      </c>
      <c r="T820" t="s">
        <v>111</v>
      </c>
      <c r="U820" t="s">
        <v>873</v>
      </c>
      <c r="V820" t="s">
        <v>1813</v>
      </c>
      <c r="W820" t="s">
        <v>875</v>
      </c>
      <c r="X820" t="s">
        <v>16</v>
      </c>
    </row>
    <row r="821" spans="1:24" x14ac:dyDescent="0.25">
      <c r="A821" t="s">
        <v>223</v>
      </c>
      <c r="B821" t="s">
        <v>223</v>
      </c>
      <c r="C821" t="s">
        <v>223</v>
      </c>
      <c r="D821" t="s">
        <v>867</v>
      </c>
      <c r="E821" t="s">
        <v>502</v>
      </c>
      <c r="F821" t="s">
        <v>502</v>
      </c>
      <c r="G821" t="s">
        <v>514</v>
      </c>
      <c r="I821" t="s">
        <v>868</v>
      </c>
      <c r="J821">
        <v>3</v>
      </c>
      <c r="K821">
        <v>0</v>
      </c>
      <c r="L821">
        <v>-16777216</v>
      </c>
      <c r="M821">
        <v>-350</v>
      </c>
      <c r="N821">
        <v>-50</v>
      </c>
      <c r="O821" t="s">
        <v>1814</v>
      </c>
      <c r="P821" t="s">
        <v>12</v>
      </c>
      <c r="Q821" t="s">
        <v>1815</v>
      </c>
      <c r="S821" t="s">
        <v>1673</v>
      </c>
      <c r="T821" t="s">
        <v>111</v>
      </c>
      <c r="U821" t="s">
        <v>873</v>
      </c>
      <c r="V821" t="s">
        <v>1813</v>
      </c>
      <c r="W821" t="s">
        <v>875</v>
      </c>
      <c r="X821" t="s">
        <v>16</v>
      </c>
    </row>
    <row r="822" spans="1:24" x14ac:dyDescent="0.25">
      <c r="A822" t="s">
        <v>1816</v>
      </c>
      <c r="B822" t="s">
        <v>1730</v>
      </c>
      <c r="C822" t="s">
        <v>516</v>
      </c>
      <c r="D822" t="s">
        <v>500</v>
      </c>
      <c r="E822" t="s">
        <v>503</v>
      </c>
      <c r="F822" t="s">
        <v>516</v>
      </c>
      <c r="G822" t="s">
        <v>514</v>
      </c>
      <c r="I822" t="s">
        <v>1731</v>
      </c>
      <c r="J822">
        <v>3</v>
      </c>
      <c r="K822">
        <v>0</v>
      </c>
      <c r="L822">
        <v>-16777216</v>
      </c>
      <c r="M822" t="s">
        <v>878</v>
      </c>
      <c r="N822" t="s">
        <v>878</v>
      </c>
      <c r="O822" t="s">
        <v>1814</v>
      </c>
      <c r="P822" t="s">
        <v>12</v>
      </c>
      <c r="Q822" t="s">
        <v>1815</v>
      </c>
      <c r="S822" t="s">
        <v>1673</v>
      </c>
      <c r="T822" t="s">
        <v>111</v>
      </c>
      <c r="U822" t="s">
        <v>873</v>
      </c>
      <c r="V822" t="s">
        <v>1813</v>
      </c>
      <c r="W822" t="s">
        <v>875</v>
      </c>
      <c r="X822" t="s">
        <v>16</v>
      </c>
    </row>
    <row r="823" spans="1:24" x14ac:dyDescent="0.25">
      <c r="A823" t="s">
        <v>232</v>
      </c>
      <c r="B823" t="s">
        <v>232</v>
      </c>
      <c r="C823" t="s">
        <v>232</v>
      </c>
      <c r="D823" t="s">
        <v>501</v>
      </c>
      <c r="E823" t="s">
        <v>501</v>
      </c>
      <c r="F823">
        <v>50801</v>
      </c>
      <c r="G823" t="s">
        <v>507</v>
      </c>
      <c r="I823" t="s">
        <v>1226</v>
      </c>
      <c r="J823">
        <v>3</v>
      </c>
      <c r="K823">
        <v>0</v>
      </c>
      <c r="L823">
        <v>-16777216</v>
      </c>
      <c r="M823">
        <v>10</v>
      </c>
      <c r="N823">
        <v>50</v>
      </c>
      <c r="O823" t="s">
        <v>1814</v>
      </c>
      <c r="P823" t="s">
        <v>12</v>
      </c>
      <c r="Q823" t="s">
        <v>1815</v>
      </c>
      <c r="S823" t="s">
        <v>1673</v>
      </c>
      <c r="T823" t="s">
        <v>111</v>
      </c>
      <c r="U823" t="s">
        <v>873</v>
      </c>
      <c r="V823" t="s">
        <v>1813</v>
      </c>
      <c r="W823" t="s">
        <v>875</v>
      </c>
      <c r="X823" t="s">
        <v>16</v>
      </c>
    </row>
    <row r="824" spans="1:24" x14ac:dyDescent="0.25">
      <c r="A824" t="s">
        <v>233</v>
      </c>
      <c r="B824" t="s">
        <v>1476</v>
      </c>
      <c r="C824" t="s">
        <v>531</v>
      </c>
      <c r="D824" t="s">
        <v>501</v>
      </c>
      <c r="E824" t="s">
        <v>501</v>
      </c>
      <c r="F824">
        <v>79876</v>
      </c>
      <c r="G824" t="s">
        <v>507</v>
      </c>
      <c r="I824" t="s">
        <v>1227</v>
      </c>
      <c r="J824">
        <v>3</v>
      </c>
      <c r="K824">
        <v>0</v>
      </c>
      <c r="L824">
        <v>-16777216</v>
      </c>
      <c r="M824" t="s">
        <v>878</v>
      </c>
      <c r="N824" t="s">
        <v>878</v>
      </c>
      <c r="O824" t="s">
        <v>1814</v>
      </c>
      <c r="P824" t="s">
        <v>12</v>
      </c>
      <c r="Q824" t="s">
        <v>1815</v>
      </c>
      <c r="S824" t="s">
        <v>1673</v>
      </c>
      <c r="T824" t="s">
        <v>111</v>
      </c>
      <c r="U824" t="s">
        <v>873</v>
      </c>
      <c r="V824" t="s">
        <v>1813</v>
      </c>
      <c r="W824" t="s">
        <v>875</v>
      </c>
      <c r="X824" t="s">
        <v>16</v>
      </c>
    </row>
    <row r="825" spans="1:24" x14ac:dyDescent="0.25">
      <c r="A825" t="s">
        <v>1817</v>
      </c>
      <c r="B825" t="s">
        <v>1479</v>
      </c>
      <c r="C825" t="s">
        <v>516</v>
      </c>
      <c r="D825" t="s">
        <v>500</v>
      </c>
      <c r="E825" t="s">
        <v>503</v>
      </c>
      <c r="F825" t="s">
        <v>516</v>
      </c>
      <c r="G825" t="s">
        <v>514</v>
      </c>
      <c r="I825" t="s">
        <v>1375</v>
      </c>
      <c r="J825">
        <v>3</v>
      </c>
      <c r="K825">
        <v>0</v>
      </c>
      <c r="L825">
        <v>-16777216</v>
      </c>
      <c r="M825" t="s">
        <v>878</v>
      </c>
      <c r="N825" t="s">
        <v>878</v>
      </c>
      <c r="O825" t="s">
        <v>1814</v>
      </c>
      <c r="P825" t="s">
        <v>12</v>
      </c>
      <c r="Q825" t="s">
        <v>1815</v>
      </c>
      <c r="S825" t="s">
        <v>1673</v>
      </c>
      <c r="T825" t="s">
        <v>111</v>
      </c>
      <c r="U825" t="s">
        <v>873</v>
      </c>
      <c r="V825" t="s">
        <v>1813</v>
      </c>
      <c r="W825" t="s">
        <v>875</v>
      </c>
      <c r="X825" t="s">
        <v>16</v>
      </c>
    </row>
    <row r="826" spans="1:24" x14ac:dyDescent="0.25">
      <c r="A826" t="s">
        <v>241</v>
      </c>
      <c r="B826" t="s">
        <v>1480</v>
      </c>
      <c r="C826" t="s">
        <v>1229</v>
      </c>
      <c r="D826" t="s">
        <v>501</v>
      </c>
      <c r="E826" t="s">
        <v>501</v>
      </c>
      <c r="F826">
        <v>60203</v>
      </c>
      <c r="G826" t="s">
        <v>507</v>
      </c>
      <c r="I826" t="s">
        <v>1230</v>
      </c>
      <c r="J826">
        <v>3</v>
      </c>
      <c r="K826">
        <v>0</v>
      </c>
      <c r="L826">
        <v>-16777216</v>
      </c>
      <c r="M826" t="s">
        <v>878</v>
      </c>
      <c r="N826" t="s">
        <v>878</v>
      </c>
      <c r="O826" t="s">
        <v>1814</v>
      </c>
      <c r="P826" t="s">
        <v>12</v>
      </c>
      <c r="Q826" t="s">
        <v>1815</v>
      </c>
      <c r="S826" t="s">
        <v>1673</v>
      </c>
      <c r="T826" t="s">
        <v>111</v>
      </c>
      <c r="U826" t="s">
        <v>873</v>
      </c>
      <c r="V826" t="s">
        <v>1813</v>
      </c>
      <c r="W826" t="s">
        <v>875</v>
      </c>
      <c r="X826" t="s">
        <v>16</v>
      </c>
    </row>
    <row r="827" spans="1:24" x14ac:dyDescent="0.25">
      <c r="A827" t="s">
        <v>242</v>
      </c>
      <c r="B827" t="s">
        <v>1481</v>
      </c>
      <c r="C827" t="s">
        <v>1232</v>
      </c>
      <c r="D827" t="s">
        <v>501</v>
      </c>
      <c r="E827" t="s">
        <v>501</v>
      </c>
      <c r="F827">
        <v>60202</v>
      </c>
      <c r="G827" t="s">
        <v>507</v>
      </c>
      <c r="I827" t="s">
        <v>1233</v>
      </c>
      <c r="J827">
        <v>3</v>
      </c>
      <c r="K827">
        <v>0</v>
      </c>
      <c r="L827">
        <v>-16777216</v>
      </c>
      <c r="M827" t="s">
        <v>878</v>
      </c>
      <c r="N827" t="s">
        <v>878</v>
      </c>
      <c r="O827" t="s">
        <v>1814</v>
      </c>
      <c r="P827" t="s">
        <v>12</v>
      </c>
      <c r="Q827" t="s">
        <v>1815</v>
      </c>
      <c r="S827" t="s">
        <v>1673</v>
      </c>
      <c r="T827" t="s">
        <v>111</v>
      </c>
      <c r="U827" t="s">
        <v>873</v>
      </c>
      <c r="V827" t="s">
        <v>1813</v>
      </c>
      <c r="W827" t="s">
        <v>875</v>
      </c>
      <c r="X827" t="s">
        <v>16</v>
      </c>
    </row>
    <row r="828" spans="1:24" x14ac:dyDescent="0.25">
      <c r="A828" t="s">
        <v>247</v>
      </c>
      <c r="B828" t="s">
        <v>1787</v>
      </c>
      <c r="C828" t="s">
        <v>1352</v>
      </c>
      <c r="D828" t="s">
        <v>244</v>
      </c>
      <c r="E828" t="s">
        <v>244</v>
      </c>
      <c r="F828" t="s">
        <v>579</v>
      </c>
      <c r="G828" t="s">
        <v>514</v>
      </c>
      <c r="I828" t="s">
        <v>1734</v>
      </c>
      <c r="J828">
        <v>3</v>
      </c>
      <c r="K828">
        <v>0</v>
      </c>
      <c r="L828">
        <v>-16777216</v>
      </c>
      <c r="M828" t="s">
        <v>878</v>
      </c>
      <c r="N828" t="s">
        <v>878</v>
      </c>
      <c r="O828" t="s">
        <v>1814</v>
      </c>
      <c r="P828" t="s">
        <v>12</v>
      </c>
      <c r="Q828" t="s">
        <v>1815</v>
      </c>
      <c r="S828" t="s">
        <v>1673</v>
      </c>
      <c r="T828" t="s">
        <v>111</v>
      </c>
      <c r="U828" t="s">
        <v>873</v>
      </c>
      <c r="V828" t="s">
        <v>1813</v>
      </c>
      <c r="W828" t="s">
        <v>875</v>
      </c>
      <c r="X828" t="s">
        <v>16</v>
      </c>
    </row>
    <row r="829" spans="1:24" x14ac:dyDescent="0.25">
      <c r="A829" t="s">
        <v>248</v>
      </c>
      <c r="B829" t="s">
        <v>1788</v>
      </c>
      <c r="C829" t="s">
        <v>1352</v>
      </c>
      <c r="D829" t="s">
        <v>244</v>
      </c>
      <c r="E829" t="s">
        <v>244</v>
      </c>
      <c r="F829" t="s">
        <v>579</v>
      </c>
      <c r="G829" t="s">
        <v>514</v>
      </c>
      <c r="I829" t="s">
        <v>1736</v>
      </c>
      <c r="J829">
        <v>3</v>
      </c>
      <c r="K829">
        <v>0</v>
      </c>
      <c r="L829">
        <v>-16777216</v>
      </c>
      <c r="M829" t="s">
        <v>878</v>
      </c>
      <c r="N829" t="s">
        <v>878</v>
      </c>
      <c r="O829" t="s">
        <v>1814</v>
      </c>
      <c r="P829" t="s">
        <v>12</v>
      </c>
      <c r="Q829" t="s">
        <v>1815</v>
      </c>
      <c r="S829" t="s">
        <v>1673</v>
      </c>
      <c r="T829" t="s">
        <v>111</v>
      </c>
      <c r="U829" t="s">
        <v>873</v>
      </c>
      <c r="V829" t="s">
        <v>1813</v>
      </c>
      <c r="W829" t="s">
        <v>875</v>
      </c>
      <c r="X829" t="s">
        <v>16</v>
      </c>
    </row>
    <row r="830" spans="1:24" x14ac:dyDescent="0.25">
      <c r="A830" t="s">
        <v>251</v>
      </c>
      <c r="B830" t="s">
        <v>1818</v>
      </c>
      <c r="C830" t="s">
        <v>882</v>
      </c>
      <c r="D830" t="s">
        <v>244</v>
      </c>
      <c r="E830" t="s">
        <v>244</v>
      </c>
      <c r="F830" t="s">
        <v>260</v>
      </c>
      <c r="G830" t="s">
        <v>514</v>
      </c>
      <c r="I830" t="s">
        <v>883</v>
      </c>
      <c r="J830">
        <v>3</v>
      </c>
      <c r="K830">
        <v>0</v>
      </c>
      <c r="L830">
        <v>-16777216</v>
      </c>
      <c r="M830" t="s">
        <v>878</v>
      </c>
      <c r="N830" t="s">
        <v>878</v>
      </c>
      <c r="O830" t="s">
        <v>1814</v>
      </c>
      <c r="P830" t="s">
        <v>12</v>
      </c>
      <c r="Q830" t="s">
        <v>1815</v>
      </c>
      <c r="S830" t="s">
        <v>1673</v>
      </c>
      <c r="T830" t="s">
        <v>111</v>
      </c>
      <c r="U830" t="s">
        <v>873</v>
      </c>
      <c r="V830" t="s">
        <v>1813</v>
      </c>
      <c r="W830" t="s">
        <v>875</v>
      </c>
      <c r="X830" t="s">
        <v>16</v>
      </c>
    </row>
    <row r="831" spans="1:24" x14ac:dyDescent="0.25">
      <c r="A831" t="s">
        <v>262</v>
      </c>
      <c r="B831" t="s">
        <v>876</v>
      </c>
      <c r="C831" t="s">
        <v>596</v>
      </c>
      <c r="D831" t="s">
        <v>867</v>
      </c>
      <c r="E831" t="s">
        <v>375</v>
      </c>
      <c r="F831" t="s">
        <v>596</v>
      </c>
      <c r="G831" t="s">
        <v>514</v>
      </c>
      <c r="H831" t="s">
        <v>1740</v>
      </c>
      <c r="I831" t="s">
        <v>877</v>
      </c>
      <c r="J831">
        <v>3</v>
      </c>
      <c r="K831">
        <v>0</v>
      </c>
      <c r="L831">
        <v>-16777216</v>
      </c>
      <c r="M831" t="s">
        <v>878</v>
      </c>
      <c r="N831" t="s">
        <v>878</v>
      </c>
      <c r="O831" t="s">
        <v>1814</v>
      </c>
      <c r="P831" t="s">
        <v>12</v>
      </c>
      <c r="Q831" t="s">
        <v>1815</v>
      </c>
      <c r="S831" t="s">
        <v>1673</v>
      </c>
      <c r="T831" t="s">
        <v>111</v>
      </c>
      <c r="U831" t="s">
        <v>873</v>
      </c>
      <c r="V831" t="s">
        <v>1813</v>
      </c>
      <c r="W831" t="s">
        <v>875</v>
      </c>
      <c r="X831" t="s">
        <v>16</v>
      </c>
    </row>
    <row r="832" spans="1:24" x14ac:dyDescent="0.25">
      <c r="A832" t="s">
        <v>263</v>
      </c>
      <c r="B832" t="s">
        <v>263</v>
      </c>
      <c r="C832" t="s">
        <v>263</v>
      </c>
      <c r="D832" t="s">
        <v>501</v>
      </c>
      <c r="E832" t="s">
        <v>501</v>
      </c>
      <c r="F832">
        <v>7131</v>
      </c>
      <c r="G832" t="s">
        <v>507</v>
      </c>
      <c r="I832" t="s">
        <v>964</v>
      </c>
      <c r="J832">
        <v>3</v>
      </c>
      <c r="K832">
        <v>0</v>
      </c>
      <c r="L832">
        <v>-16777216</v>
      </c>
      <c r="M832" t="s">
        <v>878</v>
      </c>
      <c r="N832" t="s">
        <v>878</v>
      </c>
      <c r="O832" t="s">
        <v>1814</v>
      </c>
      <c r="P832" t="s">
        <v>12</v>
      </c>
      <c r="Q832" t="s">
        <v>1815</v>
      </c>
      <c r="S832" t="s">
        <v>1673</v>
      </c>
      <c r="T832" t="s">
        <v>111</v>
      </c>
      <c r="U832" t="s">
        <v>873</v>
      </c>
      <c r="V832" t="s">
        <v>1813</v>
      </c>
      <c r="W832" t="s">
        <v>875</v>
      </c>
      <c r="X832" t="s">
        <v>16</v>
      </c>
    </row>
    <row r="833" spans="1:24" x14ac:dyDescent="0.25">
      <c r="A833" t="s">
        <v>270</v>
      </c>
      <c r="B833" t="s">
        <v>879</v>
      </c>
      <c r="C833" t="s">
        <v>879</v>
      </c>
      <c r="D833" t="s">
        <v>270</v>
      </c>
      <c r="E833" t="s">
        <v>270</v>
      </c>
      <c r="F833" t="s">
        <v>515</v>
      </c>
      <c r="G833" t="s">
        <v>514</v>
      </c>
      <c r="I833" t="s">
        <v>880</v>
      </c>
      <c r="J833">
        <v>3</v>
      </c>
      <c r="K833">
        <v>0</v>
      </c>
      <c r="L833">
        <v>-16777216</v>
      </c>
      <c r="M833" t="s">
        <v>878</v>
      </c>
      <c r="N833" t="s">
        <v>878</v>
      </c>
      <c r="O833" t="s">
        <v>1814</v>
      </c>
      <c r="P833" t="s">
        <v>12</v>
      </c>
      <c r="Q833" t="s">
        <v>1815</v>
      </c>
      <c r="S833" t="s">
        <v>1673</v>
      </c>
      <c r="T833" t="s">
        <v>111</v>
      </c>
      <c r="U833" t="s">
        <v>873</v>
      </c>
      <c r="V833" t="s">
        <v>1813</v>
      </c>
      <c r="W833" t="s">
        <v>875</v>
      </c>
      <c r="X833" t="s">
        <v>16</v>
      </c>
    </row>
    <row r="834" spans="1:24" x14ac:dyDescent="0.25">
      <c r="A834" t="s">
        <v>271</v>
      </c>
      <c r="B834" t="s">
        <v>1741</v>
      </c>
      <c r="C834" t="s">
        <v>1345</v>
      </c>
      <c r="D834" t="s">
        <v>270</v>
      </c>
      <c r="E834" t="s">
        <v>535</v>
      </c>
      <c r="F834" t="s">
        <v>271</v>
      </c>
      <c r="G834" t="s">
        <v>514</v>
      </c>
      <c r="I834" t="s">
        <v>880</v>
      </c>
      <c r="J834">
        <v>3</v>
      </c>
      <c r="K834">
        <v>0</v>
      </c>
      <c r="L834">
        <v>-16777216</v>
      </c>
      <c r="M834" t="s">
        <v>878</v>
      </c>
      <c r="N834" t="s">
        <v>878</v>
      </c>
      <c r="O834" t="s">
        <v>1814</v>
      </c>
      <c r="P834" t="s">
        <v>12</v>
      </c>
      <c r="Q834" t="s">
        <v>1815</v>
      </c>
      <c r="S834" t="s">
        <v>1673</v>
      </c>
      <c r="T834" t="s">
        <v>111</v>
      </c>
      <c r="U834" t="s">
        <v>873</v>
      </c>
      <c r="V834" t="s">
        <v>1813</v>
      </c>
      <c r="W834" t="s">
        <v>875</v>
      </c>
      <c r="X834" t="s">
        <v>16</v>
      </c>
    </row>
    <row r="835" spans="1:24" x14ac:dyDescent="0.25">
      <c r="A835" t="s">
        <v>275</v>
      </c>
      <c r="B835" t="s">
        <v>1742</v>
      </c>
      <c r="C835" t="s">
        <v>879</v>
      </c>
      <c r="D835" t="s">
        <v>270</v>
      </c>
      <c r="E835" t="s">
        <v>270</v>
      </c>
      <c r="F835" t="s">
        <v>515</v>
      </c>
      <c r="G835" t="s">
        <v>514</v>
      </c>
      <c r="I835" t="s">
        <v>880</v>
      </c>
      <c r="J835">
        <v>3</v>
      </c>
      <c r="K835">
        <v>0</v>
      </c>
      <c r="L835">
        <v>-16777216</v>
      </c>
      <c r="M835" t="s">
        <v>878</v>
      </c>
      <c r="N835" t="s">
        <v>878</v>
      </c>
      <c r="O835" t="s">
        <v>1814</v>
      </c>
      <c r="P835" t="s">
        <v>12</v>
      </c>
      <c r="Q835" t="s">
        <v>1815</v>
      </c>
      <c r="S835" t="s">
        <v>1673</v>
      </c>
      <c r="T835" t="s">
        <v>111</v>
      </c>
      <c r="U835" t="s">
        <v>873</v>
      </c>
      <c r="V835" t="s">
        <v>1813</v>
      </c>
      <c r="W835" t="s">
        <v>875</v>
      </c>
      <c r="X835" t="s">
        <v>16</v>
      </c>
    </row>
    <row r="836" spans="1:24" x14ac:dyDescent="0.25">
      <c r="A836" t="s">
        <v>585</v>
      </c>
      <c r="B836" t="s">
        <v>585</v>
      </c>
      <c r="C836" t="s">
        <v>585</v>
      </c>
      <c r="D836" t="s">
        <v>501</v>
      </c>
      <c r="E836" t="s">
        <v>501</v>
      </c>
      <c r="F836">
        <v>55097</v>
      </c>
      <c r="G836" t="s">
        <v>507</v>
      </c>
      <c r="I836" t="s">
        <v>1410</v>
      </c>
      <c r="J836">
        <v>3</v>
      </c>
      <c r="K836">
        <v>0</v>
      </c>
      <c r="L836">
        <v>-16777216</v>
      </c>
      <c r="M836" t="s">
        <v>878</v>
      </c>
      <c r="N836" t="s">
        <v>878</v>
      </c>
      <c r="O836" t="s">
        <v>1814</v>
      </c>
      <c r="P836" t="s">
        <v>12</v>
      </c>
      <c r="Q836" t="s">
        <v>1815</v>
      </c>
      <c r="S836" t="s">
        <v>1673</v>
      </c>
      <c r="T836" t="s">
        <v>111</v>
      </c>
      <c r="U836" t="s">
        <v>873</v>
      </c>
      <c r="V836" t="s">
        <v>1813</v>
      </c>
      <c r="W836" t="s">
        <v>875</v>
      </c>
      <c r="X836" t="s">
        <v>16</v>
      </c>
    </row>
    <row r="837" spans="1:24" x14ac:dyDescent="0.25">
      <c r="A837" t="s">
        <v>323</v>
      </c>
      <c r="B837" t="s">
        <v>1743</v>
      </c>
      <c r="C837" t="s">
        <v>585</v>
      </c>
      <c r="D837" t="s">
        <v>500</v>
      </c>
      <c r="E837" t="s">
        <v>503</v>
      </c>
      <c r="F837">
        <v>55097</v>
      </c>
      <c r="G837" t="s">
        <v>507</v>
      </c>
      <c r="I837" t="s">
        <v>1410</v>
      </c>
      <c r="J837">
        <v>3</v>
      </c>
      <c r="K837">
        <v>1</v>
      </c>
      <c r="L837">
        <v>-16777216</v>
      </c>
      <c r="M837" t="s">
        <v>878</v>
      </c>
      <c r="N837" t="s">
        <v>878</v>
      </c>
      <c r="O837" t="s">
        <v>1814</v>
      </c>
      <c r="P837" t="s">
        <v>12</v>
      </c>
      <c r="Q837" t="s">
        <v>1815</v>
      </c>
      <c r="S837" t="s">
        <v>1673</v>
      </c>
      <c r="T837" t="s">
        <v>111</v>
      </c>
      <c r="U837" t="s">
        <v>873</v>
      </c>
      <c r="V837" t="s">
        <v>1813</v>
      </c>
      <c r="W837" t="s">
        <v>875</v>
      </c>
      <c r="X837" t="s">
        <v>16</v>
      </c>
    </row>
    <row r="838" spans="1:24" x14ac:dyDescent="0.25">
      <c r="A838" t="s">
        <v>289</v>
      </c>
      <c r="B838" t="s">
        <v>1494</v>
      </c>
      <c r="C838" t="s">
        <v>1241</v>
      </c>
      <c r="D838" t="s">
        <v>501</v>
      </c>
      <c r="E838" t="s">
        <v>501</v>
      </c>
      <c r="F838">
        <v>58243</v>
      </c>
      <c r="G838" t="s">
        <v>507</v>
      </c>
      <c r="I838" t="s">
        <v>1242</v>
      </c>
      <c r="J838">
        <v>3</v>
      </c>
      <c r="K838">
        <v>0</v>
      </c>
      <c r="L838">
        <v>-16777216</v>
      </c>
      <c r="M838" t="s">
        <v>878</v>
      </c>
      <c r="N838" t="s">
        <v>878</v>
      </c>
      <c r="O838" t="s">
        <v>1814</v>
      </c>
      <c r="P838" t="s">
        <v>12</v>
      </c>
      <c r="Q838" t="s">
        <v>1815</v>
      </c>
      <c r="S838" t="s">
        <v>1673</v>
      </c>
      <c r="T838" t="s">
        <v>111</v>
      </c>
      <c r="U838" t="s">
        <v>873</v>
      </c>
      <c r="V838" t="s">
        <v>1813</v>
      </c>
      <c r="W838" t="s">
        <v>875</v>
      </c>
      <c r="X838" t="s">
        <v>16</v>
      </c>
    </row>
    <row r="839" spans="1:24" x14ac:dyDescent="0.25">
      <c r="A839" t="s">
        <v>290</v>
      </c>
      <c r="B839" t="s">
        <v>1495</v>
      </c>
      <c r="C839" t="s">
        <v>1243</v>
      </c>
      <c r="D839" t="s">
        <v>501</v>
      </c>
      <c r="E839" t="s">
        <v>501</v>
      </c>
      <c r="F839">
        <v>58242</v>
      </c>
      <c r="G839" t="s">
        <v>507</v>
      </c>
      <c r="I839" t="s">
        <v>1244</v>
      </c>
      <c r="J839">
        <v>3</v>
      </c>
      <c r="K839">
        <v>0</v>
      </c>
      <c r="L839">
        <v>-16777216</v>
      </c>
      <c r="M839" t="s">
        <v>878</v>
      </c>
      <c r="N839" t="s">
        <v>878</v>
      </c>
      <c r="O839" t="s">
        <v>1814</v>
      </c>
      <c r="P839" t="s">
        <v>12</v>
      </c>
      <c r="Q839" t="s">
        <v>1815</v>
      </c>
      <c r="S839" t="s">
        <v>1673</v>
      </c>
      <c r="T839" t="s">
        <v>111</v>
      </c>
      <c r="U839" t="s">
        <v>873</v>
      </c>
      <c r="V839" t="s">
        <v>1813</v>
      </c>
      <c r="W839" t="s">
        <v>875</v>
      </c>
      <c r="X839" t="s">
        <v>16</v>
      </c>
    </row>
    <row r="840" spans="1:24" x14ac:dyDescent="0.25">
      <c r="A840" t="s">
        <v>308</v>
      </c>
      <c r="B840" t="s">
        <v>308</v>
      </c>
      <c r="C840" t="s">
        <v>308</v>
      </c>
      <c r="D840" t="s">
        <v>501</v>
      </c>
      <c r="E840" t="s">
        <v>501</v>
      </c>
      <c r="F840">
        <v>52748</v>
      </c>
      <c r="G840" t="s">
        <v>507</v>
      </c>
      <c r="I840" t="s">
        <v>927</v>
      </c>
      <c r="J840">
        <v>3</v>
      </c>
      <c r="K840">
        <v>0</v>
      </c>
      <c r="L840">
        <v>-16777216</v>
      </c>
      <c r="M840">
        <v>200</v>
      </c>
      <c r="N840">
        <v>2500</v>
      </c>
      <c r="O840" t="s">
        <v>1814</v>
      </c>
      <c r="P840" t="s">
        <v>12</v>
      </c>
      <c r="Q840" t="s">
        <v>1815</v>
      </c>
      <c r="S840" t="s">
        <v>1673</v>
      </c>
      <c r="T840" t="s">
        <v>111</v>
      </c>
      <c r="U840" t="s">
        <v>873</v>
      </c>
      <c r="V840" t="s">
        <v>1813</v>
      </c>
      <c r="W840" t="s">
        <v>875</v>
      </c>
      <c r="X840" t="s">
        <v>16</v>
      </c>
    </row>
    <row r="841" spans="1:24" x14ac:dyDescent="0.25">
      <c r="A841" t="s">
        <v>351</v>
      </c>
      <c r="B841" t="s">
        <v>1377</v>
      </c>
      <c r="C841" t="s">
        <v>1245</v>
      </c>
      <c r="D841" t="s">
        <v>501</v>
      </c>
      <c r="E841" t="s">
        <v>501</v>
      </c>
      <c r="F841">
        <v>62045</v>
      </c>
      <c r="G841" t="s">
        <v>507</v>
      </c>
      <c r="I841" t="s">
        <v>1246</v>
      </c>
      <c r="J841">
        <v>3</v>
      </c>
      <c r="K841">
        <v>0</v>
      </c>
      <c r="L841">
        <v>-16777216</v>
      </c>
      <c r="M841" t="s">
        <v>878</v>
      </c>
      <c r="N841" t="s">
        <v>878</v>
      </c>
      <c r="O841" t="s">
        <v>1814</v>
      </c>
      <c r="P841" t="s">
        <v>12</v>
      </c>
      <c r="Q841" t="s">
        <v>1815</v>
      </c>
      <c r="S841" t="s">
        <v>1673</v>
      </c>
      <c r="T841" t="s">
        <v>111</v>
      </c>
      <c r="U841" t="s">
        <v>873</v>
      </c>
      <c r="V841" t="s">
        <v>1813</v>
      </c>
      <c r="W841" t="s">
        <v>875</v>
      </c>
      <c r="X841" t="s">
        <v>16</v>
      </c>
    </row>
    <row r="842" spans="1:24" x14ac:dyDescent="0.25">
      <c r="A842" t="s">
        <v>352</v>
      </c>
      <c r="B842" t="s">
        <v>1499</v>
      </c>
      <c r="C842" t="s">
        <v>1247</v>
      </c>
      <c r="D842" t="s">
        <v>501</v>
      </c>
      <c r="E842" t="s">
        <v>501</v>
      </c>
      <c r="F842">
        <v>50878</v>
      </c>
      <c r="G842" t="s">
        <v>507</v>
      </c>
      <c r="I842" t="s">
        <v>1248</v>
      </c>
      <c r="J842">
        <v>3</v>
      </c>
      <c r="K842">
        <v>0</v>
      </c>
      <c r="L842">
        <v>-16777216</v>
      </c>
      <c r="M842" t="s">
        <v>878</v>
      </c>
      <c r="N842" t="s">
        <v>878</v>
      </c>
      <c r="O842" t="s">
        <v>1814</v>
      </c>
      <c r="P842" t="s">
        <v>12</v>
      </c>
      <c r="Q842" t="s">
        <v>1815</v>
      </c>
      <c r="S842" t="s">
        <v>1673</v>
      </c>
      <c r="T842" t="s">
        <v>111</v>
      </c>
      <c r="U842" t="s">
        <v>873</v>
      </c>
      <c r="V842" t="s">
        <v>1813</v>
      </c>
      <c r="W842" t="s">
        <v>875</v>
      </c>
      <c r="X842" t="s">
        <v>16</v>
      </c>
    </row>
    <row r="843" spans="1:24" x14ac:dyDescent="0.25">
      <c r="A843" t="s">
        <v>372</v>
      </c>
      <c r="B843" t="s">
        <v>1610</v>
      </c>
      <c r="C843" t="s">
        <v>516</v>
      </c>
      <c r="D843" t="s">
        <v>500</v>
      </c>
      <c r="E843" t="s">
        <v>503</v>
      </c>
      <c r="F843" t="s">
        <v>516</v>
      </c>
      <c r="G843" t="s">
        <v>514</v>
      </c>
      <c r="I843" t="s">
        <v>1252</v>
      </c>
      <c r="J843">
        <v>3</v>
      </c>
      <c r="K843">
        <v>0</v>
      </c>
      <c r="L843">
        <v>-16777216</v>
      </c>
      <c r="M843" t="s">
        <v>878</v>
      </c>
      <c r="N843" t="s">
        <v>878</v>
      </c>
      <c r="O843" t="s">
        <v>1814</v>
      </c>
      <c r="P843" t="s">
        <v>12</v>
      </c>
      <c r="Q843" t="s">
        <v>1815</v>
      </c>
      <c r="S843" t="s">
        <v>1673</v>
      </c>
      <c r="T843" t="s">
        <v>111</v>
      </c>
      <c r="U843" t="s">
        <v>873</v>
      </c>
      <c r="V843" t="s">
        <v>1813</v>
      </c>
      <c r="W843" t="s">
        <v>875</v>
      </c>
      <c r="X843" t="s">
        <v>16</v>
      </c>
    </row>
    <row r="844" spans="1:24" x14ac:dyDescent="0.25">
      <c r="A844" t="s">
        <v>354</v>
      </c>
      <c r="B844" t="s">
        <v>1500</v>
      </c>
      <c r="C844" t="s">
        <v>1249</v>
      </c>
      <c r="D844" t="s">
        <v>501</v>
      </c>
      <c r="E844" t="s">
        <v>501</v>
      </c>
      <c r="F844">
        <v>50875</v>
      </c>
      <c r="G844" t="s">
        <v>507</v>
      </c>
      <c r="I844" t="s">
        <v>1250</v>
      </c>
      <c r="J844">
        <v>3</v>
      </c>
      <c r="K844">
        <v>0</v>
      </c>
      <c r="L844">
        <v>-16777216</v>
      </c>
      <c r="M844" t="s">
        <v>878</v>
      </c>
      <c r="N844" t="s">
        <v>878</v>
      </c>
      <c r="O844" t="s">
        <v>1814</v>
      </c>
      <c r="P844" t="s">
        <v>12</v>
      </c>
      <c r="Q844" t="s">
        <v>1815</v>
      </c>
      <c r="S844" t="s">
        <v>1673</v>
      </c>
      <c r="T844" t="s">
        <v>111</v>
      </c>
      <c r="U844" t="s">
        <v>873</v>
      </c>
      <c r="V844" t="s">
        <v>1813</v>
      </c>
      <c r="W844" t="s">
        <v>875</v>
      </c>
      <c r="X844" t="s">
        <v>16</v>
      </c>
    </row>
    <row r="845" spans="1:24" x14ac:dyDescent="0.25">
      <c r="A845" t="s">
        <v>268</v>
      </c>
      <c r="B845" t="s">
        <v>1592</v>
      </c>
      <c r="C845" t="s">
        <v>1258</v>
      </c>
      <c r="D845" t="s">
        <v>501</v>
      </c>
      <c r="E845" t="s">
        <v>501</v>
      </c>
      <c r="F845">
        <v>12515</v>
      </c>
      <c r="G845" t="s">
        <v>507</v>
      </c>
      <c r="I845" t="s">
        <v>1259</v>
      </c>
      <c r="J845">
        <v>3</v>
      </c>
      <c r="K845">
        <v>0</v>
      </c>
      <c r="L845">
        <v>-16777216</v>
      </c>
      <c r="M845" t="s">
        <v>878</v>
      </c>
      <c r="N845" t="s">
        <v>878</v>
      </c>
      <c r="O845" t="s">
        <v>1814</v>
      </c>
      <c r="P845" t="s">
        <v>12</v>
      </c>
      <c r="Q845" t="s">
        <v>1815</v>
      </c>
      <c r="S845" t="s">
        <v>1673</v>
      </c>
      <c r="T845" t="s">
        <v>111</v>
      </c>
      <c r="U845" t="s">
        <v>873</v>
      </c>
      <c r="V845" t="s">
        <v>1813</v>
      </c>
      <c r="W845" t="s">
        <v>875</v>
      </c>
      <c r="X845" t="s">
        <v>16</v>
      </c>
    </row>
    <row r="846" spans="1:24" x14ac:dyDescent="0.25">
      <c r="A846" t="s">
        <v>269</v>
      </c>
      <c r="B846" t="s">
        <v>1593</v>
      </c>
      <c r="C846" t="s">
        <v>1260</v>
      </c>
      <c r="D846" t="s">
        <v>501</v>
      </c>
      <c r="E846" t="s">
        <v>501</v>
      </c>
      <c r="F846">
        <v>12514</v>
      </c>
      <c r="G846" t="s">
        <v>507</v>
      </c>
      <c r="I846" t="s">
        <v>1261</v>
      </c>
      <c r="J846">
        <v>3</v>
      </c>
      <c r="K846">
        <v>0</v>
      </c>
      <c r="L846">
        <v>-16777216</v>
      </c>
      <c r="M846" t="s">
        <v>878</v>
      </c>
      <c r="N846" t="s">
        <v>878</v>
      </c>
      <c r="O846" t="s">
        <v>1814</v>
      </c>
      <c r="P846" t="s">
        <v>12</v>
      </c>
      <c r="Q846" t="s">
        <v>1815</v>
      </c>
      <c r="S846" t="s">
        <v>1673</v>
      </c>
      <c r="T846" t="s">
        <v>111</v>
      </c>
      <c r="U846" t="s">
        <v>873</v>
      </c>
      <c r="V846" t="s">
        <v>1813</v>
      </c>
      <c r="W846" t="s">
        <v>875</v>
      </c>
      <c r="X846" t="s">
        <v>16</v>
      </c>
    </row>
    <row r="847" spans="1:24" x14ac:dyDescent="0.25">
      <c r="A847" t="s">
        <v>360</v>
      </c>
      <c r="B847" t="s">
        <v>1677</v>
      </c>
      <c r="C847" t="s">
        <v>1389</v>
      </c>
      <c r="D847" t="s">
        <v>501</v>
      </c>
      <c r="E847" t="s">
        <v>501</v>
      </c>
      <c r="F847">
        <v>59798</v>
      </c>
      <c r="G847" t="s">
        <v>507</v>
      </c>
      <c r="I847" t="s">
        <v>1390</v>
      </c>
      <c r="J847">
        <v>3</v>
      </c>
      <c r="K847">
        <v>0</v>
      </c>
      <c r="L847">
        <v>-16777216</v>
      </c>
      <c r="M847" t="s">
        <v>878</v>
      </c>
      <c r="N847" t="s">
        <v>878</v>
      </c>
      <c r="O847" t="s">
        <v>1814</v>
      </c>
      <c r="P847" t="s">
        <v>12</v>
      </c>
      <c r="Q847" t="s">
        <v>1815</v>
      </c>
      <c r="S847" t="s">
        <v>1673</v>
      </c>
      <c r="T847" t="s">
        <v>111</v>
      </c>
      <c r="U847" t="s">
        <v>873</v>
      </c>
      <c r="V847" t="s">
        <v>1813</v>
      </c>
      <c r="W847" t="s">
        <v>875</v>
      </c>
      <c r="X847" t="s">
        <v>16</v>
      </c>
    </row>
    <row r="848" spans="1:24" x14ac:dyDescent="0.25">
      <c r="A848" t="s">
        <v>324</v>
      </c>
      <c r="B848" t="s">
        <v>1744</v>
      </c>
      <c r="C848" t="s">
        <v>1394</v>
      </c>
      <c r="D848" t="s">
        <v>500</v>
      </c>
      <c r="E848" t="s">
        <v>503</v>
      </c>
      <c r="F848" t="s">
        <v>1395</v>
      </c>
      <c r="G848" t="s">
        <v>514</v>
      </c>
      <c r="I848" t="s">
        <v>1390</v>
      </c>
      <c r="J848">
        <v>3</v>
      </c>
      <c r="K848">
        <v>1</v>
      </c>
      <c r="L848">
        <v>-16777216</v>
      </c>
      <c r="M848" t="s">
        <v>878</v>
      </c>
      <c r="N848" t="s">
        <v>878</v>
      </c>
      <c r="O848" t="s">
        <v>1814</v>
      </c>
      <c r="P848" t="s">
        <v>12</v>
      </c>
      <c r="Q848" t="s">
        <v>1815</v>
      </c>
      <c r="S848" t="s">
        <v>1673</v>
      </c>
      <c r="T848" t="s">
        <v>111</v>
      </c>
      <c r="U848" t="s">
        <v>873</v>
      </c>
      <c r="V848" t="s">
        <v>1813</v>
      </c>
      <c r="W848" t="s">
        <v>875</v>
      </c>
      <c r="X848" t="s">
        <v>16</v>
      </c>
    </row>
    <row r="849" spans="1:24" x14ac:dyDescent="0.25">
      <c r="A849" t="s">
        <v>362</v>
      </c>
      <c r="B849" t="s">
        <v>1678</v>
      </c>
      <c r="C849" t="s">
        <v>1392</v>
      </c>
      <c r="D849" t="s">
        <v>501</v>
      </c>
      <c r="E849" t="s">
        <v>501</v>
      </c>
      <c r="F849">
        <v>59797</v>
      </c>
      <c r="G849" t="s">
        <v>507</v>
      </c>
      <c r="I849" t="s">
        <v>1393</v>
      </c>
      <c r="J849">
        <v>3</v>
      </c>
      <c r="K849">
        <v>0</v>
      </c>
      <c r="L849">
        <v>-16777216</v>
      </c>
      <c r="M849" t="s">
        <v>878</v>
      </c>
      <c r="N849" t="s">
        <v>878</v>
      </c>
      <c r="O849" t="s">
        <v>1814</v>
      </c>
      <c r="P849" t="s">
        <v>12</v>
      </c>
      <c r="Q849" t="s">
        <v>1815</v>
      </c>
      <c r="S849" t="s">
        <v>1673</v>
      </c>
      <c r="T849" t="s">
        <v>111</v>
      </c>
      <c r="U849" t="s">
        <v>873</v>
      </c>
      <c r="V849" t="s">
        <v>1813</v>
      </c>
      <c r="W849" t="s">
        <v>875</v>
      </c>
      <c r="X849" t="s">
        <v>16</v>
      </c>
    </row>
    <row r="850" spans="1:24" x14ac:dyDescent="0.25">
      <c r="A850" t="s">
        <v>325</v>
      </c>
      <c r="B850" t="s">
        <v>1745</v>
      </c>
      <c r="C850" t="s">
        <v>1394</v>
      </c>
      <c r="D850" t="s">
        <v>500</v>
      </c>
      <c r="E850" t="s">
        <v>503</v>
      </c>
      <c r="F850" t="s">
        <v>1395</v>
      </c>
      <c r="G850" t="s">
        <v>514</v>
      </c>
      <c r="I850" t="s">
        <v>1393</v>
      </c>
      <c r="J850">
        <v>3</v>
      </c>
      <c r="K850">
        <v>1</v>
      </c>
      <c r="L850">
        <v>-16777216</v>
      </c>
      <c r="M850" t="s">
        <v>878</v>
      </c>
      <c r="N850" t="s">
        <v>878</v>
      </c>
      <c r="O850" t="s">
        <v>1814</v>
      </c>
      <c r="P850" t="s">
        <v>12</v>
      </c>
      <c r="Q850" t="s">
        <v>1815</v>
      </c>
      <c r="S850" t="s">
        <v>1673</v>
      </c>
      <c r="T850" t="s">
        <v>111</v>
      </c>
      <c r="U850" t="s">
        <v>873</v>
      </c>
      <c r="V850" t="s">
        <v>1813</v>
      </c>
      <c r="W850" t="s">
        <v>875</v>
      </c>
      <c r="X850" t="s">
        <v>16</v>
      </c>
    </row>
    <row r="851" spans="1:24" x14ac:dyDescent="0.25">
      <c r="A851" t="s">
        <v>359</v>
      </c>
      <c r="B851" t="s">
        <v>1746</v>
      </c>
      <c r="C851" t="s">
        <v>1747</v>
      </c>
      <c r="D851" t="s">
        <v>501</v>
      </c>
      <c r="E851" t="s">
        <v>501</v>
      </c>
      <c r="F851" t="s">
        <v>1748</v>
      </c>
      <c r="G851" t="s">
        <v>514</v>
      </c>
      <c r="I851" t="s">
        <v>1603</v>
      </c>
      <c r="J851">
        <v>3</v>
      </c>
      <c r="K851">
        <v>0</v>
      </c>
      <c r="L851">
        <v>-16777216</v>
      </c>
      <c r="M851" t="s">
        <v>878</v>
      </c>
      <c r="N851" t="s">
        <v>878</v>
      </c>
      <c r="O851" t="s">
        <v>1814</v>
      </c>
      <c r="P851" t="s">
        <v>12</v>
      </c>
      <c r="Q851" t="s">
        <v>1815</v>
      </c>
      <c r="S851" t="s">
        <v>1673</v>
      </c>
      <c r="T851" t="s">
        <v>111</v>
      </c>
      <c r="U851" t="s">
        <v>873</v>
      </c>
      <c r="V851" t="s">
        <v>1813</v>
      </c>
      <c r="W851" t="s">
        <v>875</v>
      </c>
      <c r="X851" t="s">
        <v>16</v>
      </c>
    </row>
    <row r="852" spans="1:24" x14ac:dyDescent="0.25">
      <c r="A852" t="s">
        <v>382</v>
      </c>
      <c r="B852" t="s">
        <v>1793</v>
      </c>
      <c r="C852" t="s">
        <v>1358</v>
      </c>
      <c r="D852" t="s">
        <v>375</v>
      </c>
      <c r="E852" t="s">
        <v>375</v>
      </c>
      <c r="F852" t="s">
        <v>578</v>
      </c>
      <c r="G852" t="s">
        <v>514</v>
      </c>
      <c r="I852" t="s">
        <v>1359</v>
      </c>
      <c r="J852">
        <v>3</v>
      </c>
      <c r="K852">
        <v>0</v>
      </c>
      <c r="L852">
        <v>-16777216</v>
      </c>
      <c r="M852" t="s">
        <v>878</v>
      </c>
      <c r="N852" t="s">
        <v>878</v>
      </c>
      <c r="O852" t="s">
        <v>1814</v>
      </c>
      <c r="P852" t="s">
        <v>12</v>
      </c>
      <c r="Q852" t="s">
        <v>1815</v>
      </c>
      <c r="S852" t="s">
        <v>1673</v>
      </c>
      <c r="T852" t="s">
        <v>111</v>
      </c>
      <c r="U852" t="s">
        <v>873</v>
      </c>
      <c r="V852" t="s">
        <v>1813</v>
      </c>
      <c r="W852" t="s">
        <v>875</v>
      </c>
      <c r="X852" t="s">
        <v>16</v>
      </c>
    </row>
    <row r="853" spans="1:24" x14ac:dyDescent="0.25">
      <c r="A853" t="s">
        <v>1794</v>
      </c>
      <c r="B853" t="s">
        <v>1795</v>
      </c>
      <c r="C853" t="s">
        <v>1358</v>
      </c>
      <c r="D853" t="s">
        <v>375</v>
      </c>
      <c r="E853" t="s">
        <v>375</v>
      </c>
      <c r="F853" t="s">
        <v>578</v>
      </c>
      <c r="G853" t="s">
        <v>514</v>
      </c>
      <c r="I853" t="s">
        <v>1359</v>
      </c>
      <c r="J853">
        <v>3</v>
      </c>
      <c r="K853">
        <v>0</v>
      </c>
      <c r="L853">
        <v>-16777216</v>
      </c>
      <c r="M853" t="s">
        <v>878</v>
      </c>
      <c r="N853" t="s">
        <v>878</v>
      </c>
      <c r="O853" t="s">
        <v>1814</v>
      </c>
      <c r="P853" t="s">
        <v>12</v>
      </c>
      <c r="Q853" t="s">
        <v>1815</v>
      </c>
      <c r="S853" t="s">
        <v>1673</v>
      </c>
      <c r="T853" t="s">
        <v>111</v>
      </c>
      <c r="U853" t="s">
        <v>873</v>
      </c>
      <c r="V853" t="s">
        <v>1813</v>
      </c>
      <c r="W853" t="s">
        <v>875</v>
      </c>
      <c r="X853" t="s">
        <v>16</v>
      </c>
    </row>
    <row r="854" spans="1:24" x14ac:dyDescent="0.25">
      <c r="A854" t="s">
        <v>384</v>
      </c>
      <c r="B854" t="s">
        <v>1796</v>
      </c>
      <c r="C854" t="s">
        <v>1358</v>
      </c>
      <c r="D854" t="s">
        <v>375</v>
      </c>
      <c r="E854" t="s">
        <v>375</v>
      </c>
      <c r="F854" t="s">
        <v>578</v>
      </c>
      <c r="G854" t="s">
        <v>514</v>
      </c>
      <c r="I854" t="s">
        <v>1754</v>
      </c>
      <c r="J854">
        <v>3</v>
      </c>
      <c r="K854">
        <v>0</v>
      </c>
      <c r="L854">
        <v>-16777216</v>
      </c>
      <c r="M854" t="s">
        <v>878</v>
      </c>
      <c r="N854" t="s">
        <v>878</v>
      </c>
      <c r="O854" t="s">
        <v>1814</v>
      </c>
      <c r="P854" t="s">
        <v>12</v>
      </c>
      <c r="Q854" t="s">
        <v>1815</v>
      </c>
      <c r="S854" t="s">
        <v>1673</v>
      </c>
      <c r="T854" t="s">
        <v>111</v>
      </c>
      <c r="U854" t="s">
        <v>873</v>
      </c>
      <c r="V854" t="s">
        <v>1813</v>
      </c>
      <c r="W854" t="s">
        <v>875</v>
      </c>
      <c r="X854" t="s">
        <v>16</v>
      </c>
    </row>
    <row r="855" spans="1:24" x14ac:dyDescent="0.25">
      <c r="A855" t="s">
        <v>329</v>
      </c>
      <c r="B855" t="s">
        <v>1797</v>
      </c>
      <c r="C855" t="s">
        <v>1358</v>
      </c>
      <c r="D855" t="s">
        <v>375</v>
      </c>
      <c r="E855" t="s">
        <v>375</v>
      </c>
      <c r="F855" t="s">
        <v>578</v>
      </c>
      <c r="G855" t="s">
        <v>514</v>
      </c>
      <c r="I855" t="s">
        <v>1367</v>
      </c>
      <c r="J855">
        <v>3</v>
      </c>
      <c r="K855">
        <v>1</v>
      </c>
      <c r="L855">
        <v>-16777216</v>
      </c>
      <c r="M855" t="s">
        <v>878</v>
      </c>
      <c r="N855" t="s">
        <v>878</v>
      </c>
      <c r="O855" t="s">
        <v>1814</v>
      </c>
      <c r="P855" t="s">
        <v>12</v>
      </c>
      <c r="Q855" t="s">
        <v>1815</v>
      </c>
      <c r="S855" t="s">
        <v>1673</v>
      </c>
      <c r="T855" t="s">
        <v>111</v>
      </c>
      <c r="U855" t="s">
        <v>873</v>
      </c>
      <c r="V855" t="s">
        <v>1813</v>
      </c>
      <c r="W855" t="s">
        <v>875</v>
      </c>
      <c r="X855" t="s">
        <v>16</v>
      </c>
    </row>
    <row r="856" spans="1:24" x14ac:dyDescent="0.25">
      <c r="A856" t="s">
        <v>330</v>
      </c>
      <c r="B856" t="s">
        <v>1798</v>
      </c>
      <c r="C856" t="s">
        <v>1358</v>
      </c>
      <c r="D856" t="s">
        <v>375</v>
      </c>
      <c r="E856" t="s">
        <v>375</v>
      </c>
      <c r="F856" t="s">
        <v>578</v>
      </c>
      <c r="G856" t="s">
        <v>514</v>
      </c>
      <c r="I856" t="s">
        <v>1757</v>
      </c>
      <c r="J856">
        <v>3</v>
      </c>
      <c r="K856">
        <v>1</v>
      </c>
      <c r="L856">
        <v>-16777216</v>
      </c>
      <c r="M856" t="s">
        <v>878</v>
      </c>
      <c r="N856" t="s">
        <v>878</v>
      </c>
      <c r="O856" t="s">
        <v>1814</v>
      </c>
      <c r="P856" t="s">
        <v>12</v>
      </c>
      <c r="Q856" t="s">
        <v>1815</v>
      </c>
      <c r="S856" t="s">
        <v>1673</v>
      </c>
      <c r="T856" t="s">
        <v>111</v>
      </c>
      <c r="U856" t="s">
        <v>873</v>
      </c>
      <c r="V856" t="s">
        <v>1813</v>
      </c>
      <c r="W856" t="s">
        <v>875</v>
      </c>
      <c r="X856" t="s">
        <v>16</v>
      </c>
    </row>
    <row r="857" spans="1:24" x14ac:dyDescent="0.25">
      <c r="A857" t="s">
        <v>331</v>
      </c>
      <c r="B857" t="s">
        <v>1799</v>
      </c>
      <c r="C857" t="s">
        <v>1358</v>
      </c>
      <c r="D857" t="s">
        <v>375</v>
      </c>
      <c r="E857" t="s">
        <v>375</v>
      </c>
      <c r="F857" t="s">
        <v>578</v>
      </c>
      <c r="G857" t="s">
        <v>514</v>
      </c>
      <c r="I857" t="s">
        <v>1759</v>
      </c>
      <c r="J857">
        <v>3</v>
      </c>
      <c r="K857">
        <v>1</v>
      </c>
      <c r="L857">
        <v>-16777216</v>
      </c>
      <c r="M857" t="s">
        <v>878</v>
      </c>
      <c r="N857" t="s">
        <v>878</v>
      </c>
      <c r="O857" t="s">
        <v>1814</v>
      </c>
      <c r="P857" t="s">
        <v>12</v>
      </c>
      <c r="Q857" t="s">
        <v>1815</v>
      </c>
      <c r="S857" t="s">
        <v>1673</v>
      </c>
      <c r="T857" t="s">
        <v>111</v>
      </c>
      <c r="U857" t="s">
        <v>873</v>
      </c>
      <c r="V857" t="s">
        <v>1813</v>
      </c>
      <c r="W857" t="s">
        <v>875</v>
      </c>
      <c r="X857" t="s">
        <v>16</v>
      </c>
    </row>
    <row r="858" spans="1:24" x14ac:dyDescent="0.25">
      <c r="A858" t="s">
        <v>388</v>
      </c>
      <c r="B858" t="s">
        <v>1800</v>
      </c>
      <c r="C858" t="s">
        <v>1358</v>
      </c>
      <c r="D858" t="s">
        <v>375</v>
      </c>
      <c r="E858" t="s">
        <v>375</v>
      </c>
      <c r="F858" t="s">
        <v>578</v>
      </c>
      <c r="G858" t="s">
        <v>514</v>
      </c>
      <c r="I858" t="s">
        <v>1761</v>
      </c>
      <c r="J858">
        <v>3</v>
      </c>
      <c r="K858">
        <v>0</v>
      </c>
      <c r="L858">
        <v>-16777216</v>
      </c>
      <c r="M858" t="s">
        <v>878</v>
      </c>
      <c r="N858" t="s">
        <v>878</v>
      </c>
      <c r="O858" t="s">
        <v>1814</v>
      </c>
      <c r="P858" t="s">
        <v>12</v>
      </c>
      <c r="Q858" t="s">
        <v>1815</v>
      </c>
      <c r="S858" t="s">
        <v>1673</v>
      </c>
      <c r="T858" t="s">
        <v>111</v>
      </c>
      <c r="U858" t="s">
        <v>873</v>
      </c>
      <c r="V858" t="s">
        <v>1813</v>
      </c>
      <c r="W858" t="s">
        <v>875</v>
      </c>
      <c r="X858" t="s">
        <v>16</v>
      </c>
    </row>
    <row r="859" spans="1:24" x14ac:dyDescent="0.25">
      <c r="A859" t="s">
        <v>332</v>
      </c>
      <c r="B859" t="s">
        <v>1801</v>
      </c>
      <c r="C859" t="s">
        <v>1358</v>
      </c>
      <c r="D859" t="s">
        <v>375</v>
      </c>
      <c r="E859" t="s">
        <v>375</v>
      </c>
      <c r="F859" t="s">
        <v>578</v>
      </c>
      <c r="G859" t="s">
        <v>514</v>
      </c>
      <c r="I859" t="s">
        <v>1363</v>
      </c>
      <c r="J859">
        <v>3</v>
      </c>
      <c r="K859">
        <v>1</v>
      </c>
      <c r="L859">
        <v>-16777216</v>
      </c>
      <c r="M859" t="s">
        <v>878</v>
      </c>
      <c r="N859" t="s">
        <v>878</v>
      </c>
      <c r="O859" t="s">
        <v>1814</v>
      </c>
      <c r="P859" t="s">
        <v>12</v>
      </c>
      <c r="Q859" t="s">
        <v>1815</v>
      </c>
      <c r="S859" t="s">
        <v>1673</v>
      </c>
      <c r="T859" t="s">
        <v>111</v>
      </c>
      <c r="U859" t="s">
        <v>873</v>
      </c>
      <c r="V859" t="s">
        <v>1813</v>
      </c>
      <c r="W859" t="s">
        <v>875</v>
      </c>
      <c r="X859" t="s">
        <v>16</v>
      </c>
    </row>
    <row r="860" spans="1:24" x14ac:dyDescent="0.25">
      <c r="A860" t="s">
        <v>333</v>
      </c>
      <c r="B860" t="s">
        <v>1802</v>
      </c>
      <c r="C860" t="s">
        <v>1358</v>
      </c>
      <c r="D860" t="s">
        <v>375</v>
      </c>
      <c r="E860" t="s">
        <v>375</v>
      </c>
      <c r="F860" t="s">
        <v>578</v>
      </c>
      <c r="G860" t="s">
        <v>514</v>
      </c>
      <c r="I860" t="s">
        <v>1365</v>
      </c>
      <c r="J860">
        <v>3</v>
      </c>
      <c r="K860">
        <v>1</v>
      </c>
      <c r="L860">
        <v>-16777216</v>
      </c>
      <c r="M860" t="s">
        <v>878</v>
      </c>
      <c r="N860" t="s">
        <v>878</v>
      </c>
      <c r="O860" t="s">
        <v>1814</v>
      </c>
      <c r="P860" t="s">
        <v>12</v>
      </c>
      <c r="Q860" t="s">
        <v>1815</v>
      </c>
      <c r="S860" t="s">
        <v>1673</v>
      </c>
      <c r="T860" t="s">
        <v>111</v>
      </c>
      <c r="U860" t="s">
        <v>873</v>
      </c>
      <c r="V860" t="s">
        <v>1813</v>
      </c>
      <c r="W860" t="s">
        <v>875</v>
      </c>
      <c r="X860" t="s">
        <v>16</v>
      </c>
    </row>
    <row r="861" spans="1:24" x14ac:dyDescent="0.25">
      <c r="A861" t="s">
        <v>334</v>
      </c>
      <c r="B861" t="s">
        <v>1803</v>
      </c>
      <c r="C861" t="s">
        <v>1358</v>
      </c>
      <c r="D861" t="s">
        <v>375</v>
      </c>
      <c r="E861" t="s">
        <v>375</v>
      </c>
      <c r="F861" t="s">
        <v>578</v>
      </c>
      <c r="G861" t="s">
        <v>514</v>
      </c>
      <c r="I861" t="s">
        <v>1765</v>
      </c>
      <c r="J861">
        <v>3</v>
      </c>
      <c r="K861">
        <v>1</v>
      </c>
      <c r="L861">
        <v>-16777216</v>
      </c>
      <c r="M861" t="s">
        <v>878</v>
      </c>
      <c r="N861" t="s">
        <v>878</v>
      </c>
      <c r="O861" t="s">
        <v>1814</v>
      </c>
      <c r="P861" t="s">
        <v>12</v>
      </c>
      <c r="Q861" t="s">
        <v>1815</v>
      </c>
      <c r="S861" t="s">
        <v>1673</v>
      </c>
      <c r="T861" t="s">
        <v>111</v>
      </c>
      <c r="U861" t="s">
        <v>873</v>
      </c>
      <c r="V861" t="s">
        <v>1813</v>
      </c>
      <c r="W861" t="s">
        <v>875</v>
      </c>
      <c r="X861" t="s">
        <v>16</v>
      </c>
    </row>
    <row r="862" spans="1:24" x14ac:dyDescent="0.25">
      <c r="A862" t="s">
        <v>402</v>
      </c>
      <c r="B862" t="s">
        <v>1819</v>
      </c>
      <c r="C862" t="s">
        <v>885</v>
      </c>
      <c r="D862" t="s">
        <v>375</v>
      </c>
      <c r="E862" t="s">
        <v>375</v>
      </c>
      <c r="F862" t="s">
        <v>426</v>
      </c>
      <c r="G862" t="s">
        <v>514</v>
      </c>
      <c r="I862" t="s">
        <v>886</v>
      </c>
      <c r="J862">
        <v>3</v>
      </c>
      <c r="K862">
        <v>0</v>
      </c>
      <c r="L862">
        <v>-16777216</v>
      </c>
      <c r="M862" t="s">
        <v>878</v>
      </c>
      <c r="N862" t="s">
        <v>878</v>
      </c>
      <c r="O862" t="s">
        <v>1814</v>
      </c>
      <c r="P862" t="s">
        <v>12</v>
      </c>
      <c r="Q862" t="s">
        <v>1815</v>
      </c>
      <c r="S862" t="s">
        <v>1673</v>
      </c>
      <c r="T862" t="s">
        <v>111</v>
      </c>
      <c r="U862" t="s">
        <v>873</v>
      </c>
      <c r="V862" t="s">
        <v>1813</v>
      </c>
      <c r="W862" t="s">
        <v>875</v>
      </c>
      <c r="X862" t="s">
        <v>16</v>
      </c>
    </row>
    <row r="863" spans="1:24" x14ac:dyDescent="0.25">
      <c r="A863" t="s">
        <v>1807</v>
      </c>
      <c r="B863" t="s">
        <v>1820</v>
      </c>
      <c r="C863" t="s">
        <v>885</v>
      </c>
      <c r="D863" t="s">
        <v>375</v>
      </c>
      <c r="E863" t="s">
        <v>375</v>
      </c>
      <c r="F863" t="s">
        <v>426</v>
      </c>
      <c r="G863" t="s">
        <v>514</v>
      </c>
      <c r="I863" t="s">
        <v>1133</v>
      </c>
      <c r="J863">
        <v>5</v>
      </c>
      <c r="K863">
        <v>0</v>
      </c>
      <c r="L863">
        <v>-16777216</v>
      </c>
      <c r="M863" t="s">
        <v>878</v>
      </c>
      <c r="N863" t="s">
        <v>878</v>
      </c>
      <c r="O863" t="s">
        <v>1814</v>
      </c>
      <c r="P863" t="s">
        <v>12</v>
      </c>
      <c r="Q863" t="s">
        <v>1815</v>
      </c>
      <c r="S863" t="s">
        <v>1673</v>
      </c>
      <c r="T863" t="s">
        <v>111</v>
      </c>
      <c r="U863" t="s">
        <v>873</v>
      </c>
      <c r="V863" t="s">
        <v>1813</v>
      </c>
      <c r="W863" t="s">
        <v>875</v>
      </c>
      <c r="X863" t="s">
        <v>16</v>
      </c>
    </row>
    <row r="864" spans="1:24" x14ac:dyDescent="0.25">
      <c r="A864" t="s">
        <v>1821</v>
      </c>
      <c r="B864" t="s">
        <v>1822</v>
      </c>
      <c r="C864" t="s">
        <v>885</v>
      </c>
      <c r="D864" t="s">
        <v>375</v>
      </c>
      <c r="E864" t="s">
        <v>375</v>
      </c>
      <c r="F864" t="s">
        <v>426</v>
      </c>
      <c r="G864" t="s">
        <v>514</v>
      </c>
      <c r="I864" t="s">
        <v>1135</v>
      </c>
      <c r="J864">
        <v>3</v>
      </c>
      <c r="K864">
        <v>1</v>
      </c>
      <c r="L864">
        <v>-16777216</v>
      </c>
      <c r="M864" t="s">
        <v>878</v>
      </c>
      <c r="N864" t="s">
        <v>878</v>
      </c>
      <c r="O864" t="s">
        <v>1814</v>
      </c>
      <c r="P864" t="s">
        <v>12</v>
      </c>
      <c r="Q864" t="s">
        <v>1815</v>
      </c>
      <c r="S864" t="s">
        <v>1673</v>
      </c>
      <c r="T864" t="s">
        <v>111</v>
      </c>
      <c r="U864" t="s">
        <v>873</v>
      </c>
      <c r="V864" t="s">
        <v>1813</v>
      </c>
      <c r="W864" t="s">
        <v>875</v>
      </c>
      <c r="X864" t="s">
        <v>16</v>
      </c>
    </row>
    <row r="865" spans="1:24" x14ac:dyDescent="0.25">
      <c r="A865" t="s">
        <v>447</v>
      </c>
      <c r="B865" t="s">
        <v>446</v>
      </c>
      <c r="C865" t="s">
        <v>901</v>
      </c>
      <c r="D865" t="s">
        <v>501</v>
      </c>
      <c r="E865" t="s">
        <v>501</v>
      </c>
      <c r="F865">
        <v>7647</v>
      </c>
      <c r="G865" t="s">
        <v>507</v>
      </c>
      <c r="I865" t="s">
        <v>902</v>
      </c>
      <c r="J865">
        <v>3</v>
      </c>
      <c r="K865">
        <v>0</v>
      </c>
      <c r="L865">
        <v>-16777216</v>
      </c>
      <c r="M865">
        <v>20</v>
      </c>
      <c r="N865">
        <v>40</v>
      </c>
      <c r="O865" t="s">
        <v>1814</v>
      </c>
      <c r="P865" t="s">
        <v>12</v>
      </c>
      <c r="Q865" t="s">
        <v>1815</v>
      </c>
      <c r="S865" t="s">
        <v>1673</v>
      </c>
      <c r="T865" t="s">
        <v>111</v>
      </c>
      <c r="U865" t="s">
        <v>873</v>
      </c>
      <c r="V865" t="s">
        <v>1813</v>
      </c>
      <c r="W865" t="s">
        <v>875</v>
      </c>
      <c r="X865" t="s">
        <v>16</v>
      </c>
    </row>
    <row r="866" spans="1:24" x14ac:dyDescent="0.25">
      <c r="A866" t="s">
        <v>373</v>
      </c>
      <c r="B866" t="s">
        <v>1089</v>
      </c>
      <c r="C866" t="s">
        <v>516</v>
      </c>
      <c r="D866" t="s">
        <v>500</v>
      </c>
      <c r="E866" t="s">
        <v>503</v>
      </c>
      <c r="F866" t="s">
        <v>516</v>
      </c>
      <c r="G866" t="s">
        <v>514</v>
      </c>
      <c r="I866" t="s">
        <v>1090</v>
      </c>
      <c r="J866">
        <v>3</v>
      </c>
      <c r="K866">
        <v>0</v>
      </c>
      <c r="L866">
        <v>-16777216</v>
      </c>
      <c r="M866" t="s">
        <v>878</v>
      </c>
      <c r="N866" t="s">
        <v>878</v>
      </c>
      <c r="O866" t="s">
        <v>1814</v>
      </c>
      <c r="P866" t="s">
        <v>12</v>
      </c>
      <c r="Q866" t="s">
        <v>1815</v>
      </c>
      <c r="S866" t="s">
        <v>1673</v>
      </c>
      <c r="T866" t="s">
        <v>111</v>
      </c>
      <c r="U866" t="s">
        <v>873</v>
      </c>
      <c r="V866" t="s">
        <v>1813</v>
      </c>
      <c r="W866" t="s">
        <v>875</v>
      </c>
      <c r="X866" t="s">
        <v>16</v>
      </c>
    </row>
    <row r="867" spans="1:24" x14ac:dyDescent="0.25">
      <c r="A867" t="s">
        <v>374</v>
      </c>
      <c r="B867" t="s">
        <v>1776</v>
      </c>
      <c r="C867" t="s">
        <v>516</v>
      </c>
      <c r="D867" t="s">
        <v>500</v>
      </c>
      <c r="E867" t="s">
        <v>503</v>
      </c>
      <c r="F867" t="s">
        <v>516</v>
      </c>
      <c r="G867" t="s">
        <v>514</v>
      </c>
      <c r="I867" t="s">
        <v>1090</v>
      </c>
      <c r="J867">
        <v>3</v>
      </c>
      <c r="K867">
        <v>0</v>
      </c>
      <c r="L867">
        <v>-16777216</v>
      </c>
      <c r="M867" t="s">
        <v>878</v>
      </c>
      <c r="N867" t="s">
        <v>878</v>
      </c>
      <c r="O867" t="s">
        <v>1814</v>
      </c>
      <c r="P867" t="s">
        <v>12</v>
      </c>
      <c r="Q867" t="s">
        <v>1815</v>
      </c>
      <c r="S867" t="s">
        <v>1673</v>
      </c>
      <c r="T867" t="s">
        <v>111</v>
      </c>
      <c r="U867" t="s">
        <v>873</v>
      </c>
      <c r="V867" t="s">
        <v>1813</v>
      </c>
      <c r="W867" t="s">
        <v>875</v>
      </c>
      <c r="X867" t="s">
        <v>16</v>
      </c>
    </row>
    <row r="868" spans="1:24" x14ac:dyDescent="0.25">
      <c r="A868" t="s">
        <v>451</v>
      </c>
      <c r="B868" t="s">
        <v>1679</v>
      </c>
      <c r="C868" t="s">
        <v>1400</v>
      </c>
      <c r="D868" t="s">
        <v>501</v>
      </c>
      <c r="E868" t="s">
        <v>501</v>
      </c>
      <c r="F868">
        <v>59803</v>
      </c>
      <c r="G868" t="s">
        <v>507</v>
      </c>
      <c r="I868" t="s">
        <v>1401</v>
      </c>
      <c r="J868">
        <v>3</v>
      </c>
      <c r="K868">
        <v>0</v>
      </c>
      <c r="L868">
        <v>-16777216</v>
      </c>
      <c r="M868" t="s">
        <v>878</v>
      </c>
      <c r="N868" t="s">
        <v>878</v>
      </c>
      <c r="O868" t="s">
        <v>1814</v>
      </c>
      <c r="P868" t="s">
        <v>12</v>
      </c>
      <c r="Q868" t="s">
        <v>1815</v>
      </c>
      <c r="S868" t="s">
        <v>1673</v>
      </c>
      <c r="T868" t="s">
        <v>111</v>
      </c>
      <c r="U868" t="s">
        <v>873</v>
      </c>
      <c r="V868" t="s">
        <v>1813</v>
      </c>
      <c r="W868" t="s">
        <v>875</v>
      </c>
      <c r="X868" t="s">
        <v>16</v>
      </c>
    </row>
    <row r="869" spans="1:24" x14ac:dyDescent="0.25">
      <c r="A869" t="s">
        <v>452</v>
      </c>
      <c r="B869" t="s">
        <v>1680</v>
      </c>
      <c r="C869" t="s">
        <v>1397</v>
      </c>
      <c r="D869" t="s">
        <v>501</v>
      </c>
      <c r="E869" t="s">
        <v>501</v>
      </c>
      <c r="F869">
        <v>59802</v>
      </c>
      <c r="G869" t="s">
        <v>507</v>
      </c>
      <c r="I869" t="s">
        <v>1398</v>
      </c>
      <c r="J869">
        <v>3</v>
      </c>
      <c r="K869">
        <v>0</v>
      </c>
      <c r="L869">
        <v>-16777216</v>
      </c>
      <c r="M869" t="s">
        <v>878</v>
      </c>
      <c r="N869" t="s">
        <v>878</v>
      </c>
      <c r="O869" t="s">
        <v>1814</v>
      </c>
      <c r="P869" t="s">
        <v>12</v>
      </c>
      <c r="Q869" t="s">
        <v>1815</v>
      </c>
      <c r="S869" t="s">
        <v>1673</v>
      </c>
      <c r="T869" t="s">
        <v>111</v>
      </c>
      <c r="U869" t="s">
        <v>873</v>
      </c>
      <c r="V869" t="s">
        <v>1813</v>
      </c>
      <c r="W869" t="s">
        <v>875</v>
      </c>
      <c r="X869" t="s">
        <v>16</v>
      </c>
    </row>
    <row r="870" spans="1:24" x14ac:dyDescent="0.25">
      <c r="A870" t="s">
        <v>1779</v>
      </c>
      <c r="B870" t="s">
        <v>1780</v>
      </c>
      <c r="C870" t="s">
        <v>1781</v>
      </c>
      <c r="D870" t="s">
        <v>501</v>
      </c>
      <c r="E870" t="s">
        <v>501</v>
      </c>
      <c r="F870" t="s">
        <v>1782</v>
      </c>
      <c r="G870" t="s">
        <v>514</v>
      </c>
      <c r="I870" t="s">
        <v>1783</v>
      </c>
      <c r="J870">
        <v>3</v>
      </c>
      <c r="K870">
        <v>0</v>
      </c>
      <c r="L870">
        <v>-16777216</v>
      </c>
      <c r="M870" t="s">
        <v>878</v>
      </c>
      <c r="N870" t="s">
        <v>878</v>
      </c>
      <c r="O870" t="s">
        <v>1814</v>
      </c>
      <c r="P870" t="s">
        <v>12</v>
      </c>
      <c r="Q870" t="s">
        <v>1815</v>
      </c>
      <c r="S870" t="s">
        <v>1673</v>
      </c>
      <c r="T870" t="s">
        <v>111</v>
      </c>
      <c r="U870" t="s">
        <v>873</v>
      </c>
      <c r="V870" t="s">
        <v>1813</v>
      </c>
      <c r="W870" t="s">
        <v>875</v>
      </c>
      <c r="X870" t="s">
        <v>16</v>
      </c>
    </row>
    <row r="871" spans="1:24" x14ac:dyDescent="0.25">
      <c r="A871" t="s">
        <v>887</v>
      </c>
      <c r="B871" t="s">
        <v>888</v>
      </c>
      <c r="C871" t="s">
        <v>889</v>
      </c>
      <c r="D871" t="s">
        <v>889</v>
      </c>
      <c r="E871" t="s">
        <v>48</v>
      </c>
      <c r="F871">
        <v>11296</v>
      </c>
      <c r="G871" t="s">
        <v>577</v>
      </c>
      <c r="I871" t="s">
        <v>890</v>
      </c>
      <c r="J871">
        <v>3</v>
      </c>
      <c r="K871">
        <v>0</v>
      </c>
      <c r="L871">
        <v>-16777216</v>
      </c>
      <c r="M871" t="s">
        <v>878</v>
      </c>
      <c r="N871" t="s">
        <v>878</v>
      </c>
      <c r="O871" t="s">
        <v>1814</v>
      </c>
      <c r="P871" t="s">
        <v>12</v>
      </c>
      <c r="Q871" t="s">
        <v>1815</v>
      </c>
      <c r="S871" t="s">
        <v>1673</v>
      </c>
      <c r="T871" t="s">
        <v>111</v>
      </c>
      <c r="U871" t="s">
        <v>873</v>
      </c>
      <c r="V871" t="s">
        <v>1823</v>
      </c>
      <c r="W871" t="s">
        <v>875</v>
      </c>
      <c r="X871" t="s">
        <v>16</v>
      </c>
    </row>
    <row r="872" spans="1:24" x14ac:dyDescent="0.25">
      <c r="A872" t="s">
        <v>591</v>
      </c>
      <c r="B872" t="s">
        <v>888</v>
      </c>
      <c r="C872" t="s">
        <v>889</v>
      </c>
      <c r="D872" t="s">
        <v>889</v>
      </c>
      <c r="E872" t="s">
        <v>48</v>
      </c>
      <c r="F872">
        <v>11296</v>
      </c>
      <c r="G872" t="s">
        <v>577</v>
      </c>
      <c r="I872" t="s">
        <v>890</v>
      </c>
      <c r="J872">
        <v>3</v>
      </c>
      <c r="K872">
        <v>0</v>
      </c>
      <c r="L872">
        <v>-16777216</v>
      </c>
      <c r="M872" t="s">
        <v>878</v>
      </c>
      <c r="N872" t="s">
        <v>878</v>
      </c>
      <c r="O872" t="s">
        <v>1814</v>
      </c>
      <c r="P872" t="s">
        <v>12</v>
      </c>
      <c r="Q872" t="s">
        <v>1815</v>
      </c>
      <c r="S872" t="s">
        <v>1673</v>
      </c>
      <c r="T872" t="s">
        <v>111</v>
      </c>
      <c r="U872" t="s">
        <v>873</v>
      </c>
      <c r="V872" t="s">
        <v>1823</v>
      </c>
      <c r="W872" t="s">
        <v>875</v>
      </c>
      <c r="X872" t="s">
        <v>16</v>
      </c>
    </row>
    <row r="873" spans="1:24" x14ac:dyDescent="0.25">
      <c r="A873" t="s">
        <v>912</v>
      </c>
      <c r="B873" t="s">
        <v>888</v>
      </c>
      <c r="C873" t="s">
        <v>889</v>
      </c>
      <c r="D873" t="s">
        <v>889</v>
      </c>
      <c r="E873" t="s">
        <v>48</v>
      </c>
      <c r="F873">
        <v>11296</v>
      </c>
      <c r="G873" t="s">
        <v>577</v>
      </c>
      <c r="I873" t="s">
        <v>890</v>
      </c>
      <c r="J873">
        <v>3</v>
      </c>
      <c r="K873">
        <v>0</v>
      </c>
      <c r="L873">
        <v>-16777216</v>
      </c>
      <c r="M873" t="s">
        <v>878</v>
      </c>
      <c r="N873" t="s">
        <v>878</v>
      </c>
      <c r="O873" t="s">
        <v>1814</v>
      </c>
      <c r="P873" t="s">
        <v>12</v>
      </c>
      <c r="Q873" t="s">
        <v>1815</v>
      </c>
      <c r="S873" t="s">
        <v>1673</v>
      </c>
      <c r="T873" t="s">
        <v>111</v>
      </c>
      <c r="U873" t="s">
        <v>873</v>
      </c>
      <c r="V873" t="s">
        <v>1823</v>
      </c>
      <c r="W873" t="s">
        <v>875</v>
      </c>
      <c r="X873" t="s">
        <v>16</v>
      </c>
    </row>
    <row r="874" spans="1:24" x14ac:dyDescent="0.25">
      <c r="A874" t="s">
        <v>220</v>
      </c>
      <c r="B874" t="s">
        <v>1726</v>
      </c>
      <c r="C874" t="s">
        <v>1145</v>
      </c>
      <c r="D874" t="s">
        <v>500</v>
      </c>
      <c r="E874" t="s">
        <v>500</v>
      </c>
      <c r="F874" t="s">
        <v>500</v>
      </c>
      <c r="G874" t="s">
        <v>514</v>
      </c>
      <c r="I874" t="s">
        <v>1414</v>
      </c>
      <c r="J874">
        <v>3</v>
      </c>
      <c r="K874">
        <v>0</v>
      </c>
      <c r="L874">
        <v>-16777216</v>
      </c>
      <c r="M874" t="s">
        <v>878</v>
      </c>
      <c r="N874" t="s">
        <v>878</v>
      </c>
      <c r="O874" t="s">
        <v>1824</v>
      </c>
      <c r="P874" t="s">
        <v>12</v>
      </c>
      <c r="Q874" t="s">
        <v>1825</v>
      </c>
      <c r="S874" t="s">
        <v>1673</v>
      </c>
      <c r="T874" t="s">
        <v>111</v>
      </c>
      <c r="U874" t="s">
        <v>873</v>
      </c>
      <c r="V874" t="s">
        <v>1823</v>
      </c>
      <c r="W874" t="s">
        <v>875</v>
      </c>
      <c r="X874" t="s">
        <v>16</v>
      </c>
    </row>
    <row r="875" spans="1:24" x14ac:dyDescent="0.25">
      <c r="A875" t="s">
        <v>221</v>
      </c>
      <c r="B875" t="s">
        <v>1729</v>
      </c>
      <c r="C875" t="s">
        <v>1145</v>
      </c>
      <c r="D875" t="s">
        <v>500</v>
      </c>
      <c r="E875" t="s">
        <v>500</v>
      </c>
      <c r="F875" t="s">
        <v>500</v>
      </c>
      <c r="G875" t="s">
        <v>514</v>
      </c>
      <c r="I875" t="s">
        <v>1414</v>
      </c>
      <c r="J875">
        <v>3</v>
      </c>
      <c r="K875">
        <v>0</v>
      </c>
      <c r="L875">
        <v>-16777216</v>
      </c>
      <c r="M875" t="s">
        <v>878</v>
      </c>
      <c r="N875" t="s">
        <v>878</v>
      </c>
      <c r="O875" t="s">
        <v>1824</v>
      </c>
      <c r="P875" t="s">
        <v>12</v>
      </c>
      <c r="Q875" t="s">
        <v>1825</v>
      </c>
      <c r="S875" t="s">
        <v>1673</v>
      </c>
      <c r="T875" t="s">
        <v>111</v>
      </c>
      <c r="U875" t="s">
        <v>873</v>
      </c>
      <c r="V875" t="s">
        <v>1823</v>
      </c>
      <c r="W875" t="s">
        <v>875</v>
      </c>
      <c r="X875" t="s">
        <v>16</v>
      </c>
    </row>
    <row r="876" spans="1:24" x14ac:dyDescent="0.25">
      <c r="A876" t="s">
        <v>223</v>
      </c>
      <c r="B876" t="s">
        <v>223</v>
      </c>
      <c r="C876" t="s">
        <v>223</v>
      </c>
      <c r="D876" t="s">
        <v>867</v>
      </c>
      <c r="E876" t="s">
        <v>502</v>
      </c>
      <c r="F876" t="s">
        <v>502</v>
      </c>
      <c r="G876" t="s">
        <v>514</v>
      </c>
      <c r="I876" t="s">
        <v>868</v>
      </c>
      <c r="J876">
        <v>3</v>
      </c>
      <c r="K876">
        <v>0</v>
      </c>
      <c r="L876">
        <v>-16777216</v>
      </c>
      <c r="M876">
        <v>-350</v>
      </c>
      <c r="N876">
        <v>-50</v>
      </c>
      <c r="O876" t="s">
        <v>1824</v>
      </c>
      <c r="P876" t="s">
        <v>12</v>
      </c>
      <c r="Q876" t="s">
        <v>1825</v>
      </c>
      <c r="S876" t="s">
        <v>1673</v>
      </c>
      <c r="T876" t="s">
        <v>111</v>
      </c>
      <c r="U876" t="s">
        <v>873</v>
      </c>
      <c r="V876" t="s">
        <v>1823</v>
      </c>
      <c r="W876" t="s">
        <v>875</v>
      </c>
      <c r="X876" t="s">
        <v>16</v>
      </c>
    </row>
    <row r="877" spans="1:24" x14ac:dyDescent="0.25">
      <c r="A877" t="s">
        <v>367</v>
      </c>
      <c r="B877" t="s">
        <v>1730</v>
      </c>
      <c r="C877" t="s">
        <v>516</v>
      </c>
      <c r="D877" t="s">
        <v>500</v>
      </c>
      <c r="E877" t="s">
        <v>503</v>
      </c>
      <c r="F877" t="s">
        <v>516</v>
      </c>
      <c r="G877" t="s">
        <v>514</v>
      </c>
      <c r="I877" t="s">
        <v>1731</v>
      </c>
      <c r="J877">
        <v>3</v>
      </c>
      <c r="K877">
        <v>0</v>
      </c>
      <c r="L877">
        <v>-16777216</v>
      </c>
      <c r="M877" t="s">
        <v>878</v>
      </c>
      <c r="N877" t="s">
        <v>878</v>
      </c>
      <c r="O877" t="s">
        <v>1824</v>
      </c>
      <c r="P877" t="s">
        <v>12</v>
      </c>
      <c r="Q877" t="s">
        <v>1825</v>
      </c>
      <c r="S877" t="s">
        <v>1673</v>
      </c>
      <c r="T877" t="s">
        <v>111</v>
      </c>
      <c r="U877" t="s">
        <v>873</v>
      </c>
      <c r="V877" t="s">
        <v>1823</v>
      </c>
      <c r="W877" t="s">
        <v>875</v>
      </c>
      <c r="X877" t="s">
        <v>16</v>
      </c>
    </row>
    <row r="878" spans="1:24" x14ac:dyDescent="0.25">
      <c r="A878" t="s">
        <v>232</v>
      </c>
      <c r="B878" t="s">
        <v>232</v>
      </c>
      <c r="C878" t="s">
        <v>232</v>
      </c>
      <c r="D878" t="s">
        <v>501</v>
      </c>
      <c r="E878" t="s">
        <v>501</v>
      </c>
      <c r="F878">
        <v>50801</v>
      </c>
      <c r="G878" t="s">
        <v>507</v>
      </c>
      <c r="I878" t="s">
        <v>1226</v>
      </c>
      <c r="J878">
        <v>3</v>
      </c>
      <c r="K878">
        <v>0</v>
      </c>
      <c r="L878">
        <v>-16777216</v>
      </c>
      <c r="M878">
        <v>10</v>
      </c>
      <c r="N878">
        <v>50</v>
      </c>
      <c r="O878" t="s">
        <v>1824</v>
      </c>
      <c r="P878" t="s">
        <v>12</v>
      </c>
      <c r="Q878" t="s">
        <v>1825</v>
      </c>
      <c r="S878" t="s">
        <v>1673</v>
      </c>
      <c r="T878" t="s">
        <v>111</v>
      </c>
      <c r="U878" t="s">
        <v>873</v>
      </c>
      <c r="V878" t="s">
        <v>1823</v>
      </c>
      <c r="W878" t="s">
        <v>875</v>
      </c>
      <c r="X878" t="s">
        <v>16</v>
      </c>
    </row>
    <row r="879" spans="1:24" x14ac:dyDescent="0.25">
      <c r="A879" t="s">
        <v>233</v>
      </c>
      <c r="B879" t="s">
        <v>1476</v>
      </c>
      <c r="C879" t="s">
        <v>531</v>
      </c>
      <c r="D879" t="s">
        <v>501</v>
      </c>
      <c r="E879" t="s">
        <v>501</v>
      </c>
      <c r="F879">
        <v>79876</v>
      </c>
      <c r="G879" t="s">
        <v>507</v>
      </c>
      <c r="I879" t="s">
        <v>1227</v>
      </c>
      <c r="J879">
        <v>3</v>
      </c>
      <c r="K879">
        <v>0</v>
      </c>
      <c r="L879">
        <v>-16777216</v>
      </c>
      <c r="M879" t="s">
        <v>878</v>
      </c>
      <c r="N879" t="s">
        <v>878</v>
      </c>
      <c r="O879" t="s">
        <v>1824</v>
      </c>
      <c r="P879" t="s">
        <v>12</v>
      </c>
      <c r="Q879" t="s">
        <v>1825</v>
      </c>
      <c r="S879" t="s">
        <v>1673</v>
      </c>
      <c r="T879" t="s">
        <v>111</v>
      </c>
      <c r="U879" t="s">
        <v>873</v>
      </c>
      <c r="V879" t="s">
        <v>1823</v>
      </c>
      <c r="W879" t="s">
        <v>875</v>
      </c>
      <c r="X879" t="s">
        <v>16</v>
      </c>
    </row>
    <row r="880" spans="1:24" x14ac:dyDescent="0.25">
      <c r="A880" t="s">
        <v>1732</v>
      </c>
      <c r="B880" t="s">
        <v>1479</v>
      </c>
      <c r="C880" t="s">
        <v>516</v>
      </c>
      <c r="D880" t="s">
        <v>500</v>
      </c>
      <c r="E880" t="s">
        <v>503</v>
      </c>
      <c r="F880" t="s">
        <v>516</v>
      </c>
      <c r="G880" t="s">
        <v>514</v>
      </c>
      <c r="I880" t="s">
        <v>1375</v>
      </c>
      <c r="J880">
        <v>3</v>
      </c>
      <c r="K880">
        <v>0</v>
      </c>
      <c r="L880">
        <v>-16777216</v>
      </c>
      <c r="M880" t="s">
        <v>878</v>
      </c>
      <c r="N880" t="s">
        <v>878</v>
      </c>
      <c r="O880" t="s">
        <v>1824</v>
      </c>
      <c r="P880" t="s">
        <v>12</v>
      </c>
      <c r="Q880" t="s">
        <v>1825</v>
      </c>
      <c r="S880" t="s">
        <v>1673</v>
      </c>
      <c r="T880" t="s">
        <v>111</v>
      </c>
      <c r="U880" t="s">
        <v>873</v>
      </c>
      <c r="V880" t="s">
        <v>1823</v>
      </c>
      <c r="W880" t="s">
        <v>875</v>
      </c>
      <c r="X880" t="s">
        <v>16</v>
      </c>
    </row>
    <row r="881" spans="1:24" x14ac:dyDescent="0.25">
      <c r="A881" t="s">
        <v>241</v>
      </c>
      <c r="B881" t="s">
        <v>1480</v>
      </c>
      <c r="C881" t="s">
        <v>1229</v>
      </c>
      <c r="D881" t="s">
        <v>501</v>
      </c>
      <c r="E881" t="s">
        <v>501</v>
      </c>
      <c r="F881">
        <v>60203</v>
      </c>
      <c r="G881" t="s">
        <v>507</v>
      </c>
      <c r="I881" t="s">
        <v>1230</v>
      </c>
      <c r="J881">
        <v>3</v>
      </c>
      <c r="K881">
        <v>0</v>
      </c>
      <c r="L881">
        <v>-16777216</v>
      </c>
      <c r="M881" t="s">
        <v>878</v>
      </c>
      <c r="N881" t="s">
        <v>878</v>
      </c>
      <c r="O881" t="s">
        <v>1824</v>
      </c>
      <c r="P881" t="s">
        <v>12</v>
      </c>
      <c r="Q881" t="s">
        <v>1825</v>
      </c>
      <c r="S881" t="s">
        <v>1673</v>
      </c>
      <c r="T881" t="s">
        <v>111</v>
      </c>
      <c r="U881" t="s">
        <v>873</v>
      </c>
      <c r="V881" t="s">
        <v>1823</v>
      </c>
      <c r="W881" t="s">
        <v>875</v>
      </c>
      <c r="X881" t="s">
        <v>16</v>
      </c>
    </row>
    <row r="882" spans="1:24" x14ac:dyDescent="0.25">
      <c r="A882" t="s">
        <v>242</v>
      </c>
      <c r="B882" t="s">
        <v>1481</v>
      </c>
      <c r="C882" t="s">
        <v>1232</v>
      </c>
      <c r="D882" t="s">
        <v>501</v>
      </c>
      <c r="E882" t="s">
        <v>501</v>
      </c>
      <c r="F882">
        <v>60202</v>
      </c>
      <c r="G882" t="s">
        <v>507</v>
      </c>
      <c r="I882" t="s">
        <v>1233</v>
      </c>
      <c r="J882">
        <v>3</v>
      </c>
      <c r="K882">
        <v>0</v>
      </c>
      <c r="L882">
        <v>-16777216</v>
      </c>
      <c r="M882" t="s">
        <v>878</v>
      </c>
      <c r="N882" t="s">
        <v>878</v>
      </c>
      <c r="O882" t="s">
        <v>1824</v>
      </c>
      <c r="P882" t="s">
        <v>12</v>
      </c>
      <c r="Q882" t="s">
        <v>1825</v>
      </c>
      <c r="S882" t="s">
        <v>1673</v>
      </c>
      <c r="T882" t="s">
        <v>111</v>
      </c>
      <c r="U882" t="s">
        <v>873</v>
      </c>
      <c r="V882" t="s">
        <v>1823</v>
      </c>
      <c r="W882" t="s">
        <v>875</v>
      </c>
      <c r="X882" t="s">
        <v>16</v>
      </c>
    </row>
    <row r="883" spans="1:24" x14ac:dyDescent="0.25">
      <c r="A883" t="s">
        <v>262</v>
      </c>
      <c r="B883" t="s">
        <v>876</v>
      </c>
      <c r="C883" t="s">
        <v>596</v>
      </c>
      <c r="D883" t="s">
        <v>867</v>
      </c>
      <c r="E883" t="s">
        <v>375</v>
      </c>
      <c r="F883" t="s">
        <v>596</v>
      </c>
      <c r="G883" t="s">
        <v>514</v>
      </c>
      <c r="H883" t="s">
        <v>1740</v>
      </c>
      <c r="I883" t="s">
        <v>877</v>
      </c>
      <c r="J883">
        <v>3</v>
      </c>
      <c r="K883">
        <v>0</v>
      </c>
      <c r="L883">
        <v>-16777216</v>
      </c>
      <c r="M883" t="s">
        <v>878</v>
      </c>
      <c r="N883" t="s">
        <v>878</v>
      </c>
      <c r="O883" t="s">
        <v>1824</v>
      </c>
      <c r="P883" t="s">
        <v>12</v>
      </c>
      <c r="Q883" t="s">
        <v>1825</v>
      </c>
      <c r="S883" t="s">
        <v>1673</v>
      </c>
      <c r="T883" t="s">
        <v>111</v>
      </c>
      <c r="U883" t="s">
        <v>873</v>
      </c>
      <c r="V883" t="s">
        <v>1823</v>
      </c>
      <c r="W883" t="s">
        <v>875</v>
      </c>
      <c r="X883" t="s">
        <v>16</v>
      </c>
    </row>
    <row r="884" spans="1:24" x14ac:dyDescent="0.25">
      <c r="A884" t="s">
        <v>263</v>
      </c>
      <c r="B884" t="s">
        <v>263</v>
      </c>
      <c r="C884" t="s">
        <v>263</v>
      </c>
      <c r="D884" t="s">
        <v>501</v>
      </c>
      <c r="E884" t="s">
        <v>501</v>
      </c>
      <c r="F884">
        <v>7131</v>
      </c>
      <c r="G884" t="s">
        <v>507</v>
      </c>
      <c r="I884" t="s">
        <v>964</v>
      </c>
      <c r="J884">
        <v>3</v>
      </c>
      <c r="K884">
        <v>0</v>
      </c>
      <c r="L884">
        <v>-16777216</v>
      </c>
      <c r="M884" t="s">
        <v>878</v>
      </c>
      <c r="N884" t="s">
        <v>878</v>
      </c>
      <c r="O884" t="s">
        <v>1824</v>
      </c>
      <c r="P884" t="s">
        <v>12</v>
      </c>
      <c r="Q884" t="s">
        <v>1825</v>
      </c>
      <c r="S884" t="s">
        <v>1673</v>
      </c>
      <c r="T884" t="s">
        <v>111</v>
      </c>
      <c r="U884" t="s">
        <v>873</v>
      </c>
      <c r="V884" t="s">
        <v>1823</v>
      </c>
      <c r="W884" t="s">
        <v>875</v>
      </c>
      <c r="X884" t="s">
        <v>16</v>
      </c>
    </row>
    <row r="885" spans="1:24" x14ac:dyDescent="0.25">
      <c r="A885" t="s">
        <v>585</v>
      </c>
      <c r="B885" t="s">
        <v>585</v>
      </c>
      <c r="C885" t="s">
        <v>585</v>
      </c>
      <c r="D885" t="s">
        <v>501</v>
      </c>
      <c r="E885" t="s">
        <v>501</v>
      </c>
      <c r="F885">
        <v>55097</v>
      </c>
      <c r="G885" t="s">
        <v>507</v>
      </c>
      <c r="I885" t="s">
        <v>1410</v>
      </c>
      <c r="J885">
        <v>3</v>
      </c>
      <c r="K885">
        <v>0</v>
      </c>
      <c r="L885">
        <v>-16777216</v>
      </c>
      <c r="M885" t="s">
        <v>878</v>
      </c>
      <c r="N885" t="s">
        <v>878</v>
      </c>
      <c r="O885" t="s">
        <v>1824</v>
      </c>
      <c r="P885" t="s">
        <v>12</v>
      </c>
      <c r="Q885" t="s">
        <v>1825</v>
      </c>
      <c r="S885" t="s">
        <v>1673</v>
      </c>
      <c r="T885" t="s">
        <v>111</v>
      </c>
      <c r="U885" t="s">
        <v>873</v>
      </c>
      <c r="V885" t="s">
        <v>1823</v>
      </c>
      <c r="W885" t="s">
        <v>875</v>
      </c>
      <c r="X885" t="s">
        <v>16</v>
      </c>
    </row>
    <row r="886" spans="1:24" x14ac:dyDescent="0.25">
      <c r="A886" t="s">
        <v>323</v>
      </c>
      <c r="B886" t="s">
        <v>1743</v>
      </c>
      <c r="C886" t="s">
        <v>585</v>
      </c>
      <c r="D886" t="s">
        <v>500</v>
      </c>
      <c r="E886" t="s">
        <v>503</v>
      </c>
      <c r="F886">
        <v>55097</v>
      </c>
      <c r="G886" t="s">
        <v>507</v>
      </c>
      <c r="I886" t="s">
        <v>1410</v>
      </c>
      <c r="J886">
        <v>3</v>
      </c>
      <c r="K886">
        <v>1</v>
      </c>
      <c r="L886">
        <v>-16777216</v>
      </c>
      <c r="M886" t="s">
        <v>878</v>
      </c>
      <c r="N886" t="s">
        <v>878</v>
      </c>
      <c r="O886" t="s">
        <v>1824</v>
      </c>
      <c r="P886" t="s">
        <v>12</v>
      </c>
      <c r="Q886" t="s">
        <v>1825</v>
      </c>
      <c r="S886" t="s">
        <v>1673</v>
      </c>
      <c r="T886" t="s">
        <v>111</v>
      </c>
      <c r="U886" t="s">
        <v>873</v>
      </c>
      <c r="V886" t="s">
        <v>1823</v>
      </c>
      <c r="W886" t="s">
        <v>875</v>
      </c>
      <c r="X886" t="s">
        <v>16</v>
      </c>
    </row>
    <row r="887" spans="1:24" x14ac:dyDescent="0.25">
      <c r="A887" t="s">
        <v>289</v>
      </c>
      <c r="B887" t="s">
        <v>1494</v>
      </c>
      <c r="C887" t="s">
        <v>1241</v>
      </c>
      <c r="D887" t="s">
        <v>501</v>
      </c>
      <c r="E887" t="s">
        <v>501</v>
      </c>
      <c r="F887">
        <v>58243</v>
      </c>
      <c r="G887" t="s">
        <v>507</v>
      </c>
      <c r="I887" t="s">
        <v>1242</v>
      </c>
      <c r="J887">
        <v>3</v>
      </c>
      <c r="K887">
        <v>0</v>
      </c>
      <c r="L887">
        <v>-16777216</v>
      </c>
      <c r="M887" t="s">
        <v>878</v>
      </c>
      <c r="N887" t="s">
        <v>878</v>
      </c>
      <c r="O887" t="s">
        <v>1824</v>
      </c>
      <c r="P887" t="s">
        <v>12</v>
      </c>
      <c r="Q887" t="s">
        <v>1825</v>
      </c>
      <c r="S887" t="s">
        <v>1673</v>
      </c>
      <c r="T887" t="s">
        <v>111</v>
      </c>
      <c r="U887" t="s">
        <v>873</v>
      </c>
      <c r="V887" t="s">
        <v>1823</v>
      </c>
      <c r="W887" t="s">
        <v>875</v>
      </c>
      <c r="X887" t="s">
        <v>16</v>
      </c>
    </row>
    <row r="888" spans="1:24" x14ac:dyDescent="0.25">
      <c r="A888" t="s">
        <v>290</v>
      </c>
      <c r="B888" t="s">
        <v>1495</v>
      </c>
      <c r="C888" t="s">
        <v>1243</v>
      </c>
      <c r="D888" t="s">
        <v>501</v>
      </c>
      <c r="E888" t="s">
        <v>501</v>
      </c>
      <c r="F888">
        <v>58242</v>
      </c>
      <c r="G888" t="s">
        <v>507</v>
      </c>
      <c r="I888" t="s">
        <v>1244</v>
      </c>
      <c r="J888">
        <v>3</v>
      </c>
      <c r="K888">
        <v>0</v>
      </c>
      <c r="L888">
        <v>-16777216</v>
      </c>
      <c r="M888" t="s">
        <v>878</v>
      </c>
      <c r="N888" t="s">
        <v>878</v>
      </c>
      <c r="O888" t="s">
        <v>1824</v>
      </c>
      <c r="P888" t="s">
        <v>12</v>
      </c>
      <c r="Q888" t="s">
        <v>1825</v>
      </c>
      <c r="S888" t="s">
        <v>1673</v>
      </c>
      <c r="T888" t="s">
        <v>111</v>
      </c>
      <c r="U888" t="s">
        <v>873</v>
      </c>
      <c r="V888" t="s">
        <v>1823</v>
      </c>
      <c r="W888" t="s">
        <v>875</v>
      </c>
      <c r="X888" t="s">
        <v>16</v>
      </c>
    </row>
    <row r="889" spans="1:24" x14ac:dyDescent="0.25">
      <c r="A889" t="s">
        <v>308</v>
      </c>
      <c r="B889" t="s">
        <v>308</v>
      </c>
      <c r="C889" t="s">
        <v>308</v>
      </c>
      <c r="D889" t="s">
        <v>501</v>
      </c>
      <c r="E889" t="s">
        <v>501</v>
      </c>
      <c r="F889">
        <v>52748</v>
      </c>
      <c r="G889" t="s">
        <v>507</v>
      </c>
      <c r="I889" t="s">
        <v>927</v>
      </c>
      <c r="J889">
        <v>3</v>
      </c>
      <c r="K889">
        <v>0</v>
      </c>
      <c r="L889">
        <v>-16777216</v>
      </c>
      <c r="M889">
        <v>200</v>
      </c>
      <c r="N889">
        <v>2500</v>
      </c>
      <c r="O889" t="s">
        <v>1824</v>
      </c>
      <c r="P889" t="s">
        <v>12</v>
      </c>
      <c r="Q889" t="s">
        <v>1825</v>
      </c>
      <c r="S889" t="s">
        <v>1673</v>
      </c>
      <c r="T889" t="s">
        <v>111</v>
      </c>
      <c r="U889" t="s">
        <v>873</v>
      </c>
      <c r="V889" t="s">
        <v>1823</v>
      </c>
      <c r="W889" t="s">
        <v>875</v>
      </c>
      <c r="X889" t="s">
        <v>16</v>
      </c>
    </row>
    <row r="890" spans="1:24" x14ac:dyDescent="0.25">
      <c r="A890" t="s">
        <v>351</v>
      </c>
      <c r="B890" t="s">
        <v>1377</v>
      </c>
      <c r="C890" t="s">
        <v>1245</v>
      </c>
      <c r="D890" t="s">
        <v>501</v>
      </c>
      <c r="E890" t="s">
        <v>501</v>
      </c>
      <c r="F890">
        <v>62045</v>
      </c>
      <c r="G890" t="s">
        <v>507</v>
      </c>
      <c r="I890" t="s">
        <v>1246</v>
      </c>
      <c r="J890">
        <v>3</v>
      </c>
      <c r="K890">
        <v>0</v>
      </c>
      <c r="L890">
        <v>-16777216</v>
      </c>
      <c r="M890" t="s">
        <v>878</v>
      </c>
      <c r="N890" t="s">
        <v>878</v>
      </c>
      <c r="O890" t="s">
        <v>1824</v>
      </c>
      <c r="P890" t="s">
        <v>12</v>
      </c>
      <c r="Q890" t="s">
        <v>1825</v>
      </c>
      <c r="S890" t="s">
        <v>1673</v>
      </c>
      <c r="T890" t="s">
        <v>111</v>
      </c>
      <c r="U890" t="s">
        <v>873</v>
      </c>
      <c r="V890" t="s">
        <v>1823</v>
      </c>
      <c r="W890" t="s">
        <v>875</v>
      </c>
      <c r="X890" t="s">
        <v>16</v>
      </c>
    </row>
    <row r="891" spans="1:24" x14ac:dyDescent="0.25">
      <c r="A891" t="s">
        <v>352</v>
      </c>
      <c r="B891" t="s">
        <v>1499</v>
      </c>
      <c r="C891" t="s">
        <v>1247</v>
      </c>
      <c r="D891" t="s">
        <v>501</v>
      </c>
      <c r="E891" t="s">
        <v>501</v>
      </c>
      <c r="F891">
        <v>50878</v>
      </c>
      <c r="G891" t="s">
        <v>507</v>
      </c>
      <c r="I891" t="s">
        <v>1248</v>
      </c>
      <c r="J891">
        <v>3</v>
      </c>
      <c r="K891">
        <v>0</v>
      </c>
      <c r="L891">
        <v>-16777216</v>
      </c>
      <c r="M891" t="s">
        <v>878</v>
      </c>
      <c r="N891" t="s">
        <v>878</v>
      </c>
      <c r="O891" t="s">
        <v>1824</v>
      </c>
      <c r="P891" t="s">
        <v>12</v>
      </c>
      <c r="Q891" t="s">
        <v>1825</v>
      </c>
      <c r="S891" t="s">
        <v>1673</v>
      </c>
      <c r="T891" t="s">
        <v>111</v>
      </c>
      <c r="U891" t="s">
        <v>873</v>
      </c>
      <c r="V891" t="s">
        <v>1823</v>
      </c>
      <c r="W891" t="s">
        <v>875</v>
      </c>
      <c r="X891" t="s">
        <v>16</v>
      </c>
    </row>
    <row r="892" spans="1:24" x14ac:dyDescent="0.25">
      <c r="A892" t="s">
        <v>372</v>
      </c>
      <c r="B892" t="s">
        <v>1610</v>
      </c>
      <c r="C892" t="s">
        <v>516</v>
      </c>
      <c r="D892" t="s">
        <v>500</v>
      </c>
      <c r="E892" t="s">
        <v>503</v>
      </c>
      <c r="F892" t="s">
        <v>516</v>
      </c>
      <c r="G892" t="s">
        <v>514</v>
      </c>
      <c r="I892" t="s">
        <v>1252</v>
      </c>
      <c r="J892">
        <v>3</v>
      </c>
      <c r="K892">
        <v>0</v>
      </c>
      <c r="L892">
        <v>-16777216</v>
      </c>
      <c r="M892" t="s">
        <v>878</v>
      </c>
      <c r="N892" t="s">
        <v>878</v>
      </c>
      <c r="O892" t="s">
        <v>1824</v>
      </c>
      <c r="P892" t="s">
        <v>12</v>
      </c>
      <c r="Q892" t="s">
        <v>1825</v>
      </c>
      <c r="S892" t="s">
        <v>1673</v>
      </c>
      <c r="T892" t="s">
        <v>111</v>
      </c>
      <c r="U892" t="s">
        <v>873</v>
      </c>
      <c r="V892" t="s">
        <v>1823</v>
      </c>
      <c r="W892" t="s">
        <v>875</v>
      </c>
      <c r="X892" t="s">
        <v>16</v>
      </c>
    </row>
    <row r="893" spans="1:24" x14ac:dyDescent="0.25">
      <c r="A893" t="s">
        <v>354</v>
      </c>
      <c r="B893" t="s">
        <v>1500</v>
      </c>
      <c r="C893" t="s">
        <v>1249</v>
      </c>
      <c r="D893" t="s">
        <v>501</v>
      </c>
      <c r="E893" t="s">
        <v>501</v>
      </c>
      <c r="F893">
        <v>50875</v>
      </c>
      <c r="G893" t="s">
        <v>507</v>
      </c>
      <c r="I893" t="s">
        <v>1250</v>
      </c>
      <c r="J893">
        <v>3</v>
      </c>
      <c r="K893">
        <v>0</v>
      </c>
      <c r="L893">
        <v>-16777216</v>
      </c>
      <c r="M893" t="s">
        <v>878</v>
      </c>
      <c r="N893" t="s">
        <v>878</v>
      </c>
      <c r="O893" t="s">
        <v>1824</v>
      </c>
      <c r="P893" t="s">
        <v>12</v>
      </c>
      <c r="Q893" t="s">
        <v>1825</v>
      </c>
      <c r="S893" t="s">
        <v>1673</v>
      </c>
      <c r="T893" t="s">
        <v>111</v>
      </c>
      <c r="U893" t="s">
        <v>873</v>
      </c>
      <c r="V893" t="s">
        <v>1823</v>
      </c>
      <c r="W893" t="s">
        <v>875</v>
      </c>
      <c r="X893" t="s">
        <v>16</v>
      </c>
    </row>
    <row r="894" spans="1:24" x14ac:dyDescent="0.25">
      <c r="A894" t="s">
        <v>268</v>
      </c>
      <c r="B894" t="s">
        <v>1592</v>
      </c>
      <c r="C894" t="s">
        <v>1258</v>
      </c>
      <c r="D894" t="s">
        <v>501</v>
      </c>
      <c r="E894" t="s">
        <v>501</v>
      </c>
      <c r="F894">
        <v>12515</v>
      </c>
      <c r="G894" t="s">
        <v>507</v>
      </c>
      <c r="I894" t="s">
        <v>1259</v>
      </c>
      <c r="J894">
        <v>3</v>
      </c>
      <c r="K894">
        <v>0</v>
      </c>
      <c r="L894">
        <v>-16777216</v>
      </c>
      <c r="M894" t="s">
        <v>878</v>
      </c>
      <c r="N894" t="s">
        <v>878</v>
      </c>
      <c r="O894" t="s">
        <v>1824</v>
      </c>
      <c r="P894" t="s">
        <v>12</v>
      </c>
      <c r="Q894" t="s">
        <v>1825</v>
      </c>
      <c r="S894" t="s">
        <v>1673</v>
      </c>
      <c r="T894" t="s">
        <v>111</v>
      </c>
      <c r="U894" t="s">
        <v>873</v>
      </c>
      <c r="V894" t="s">
        <v>1823</v>
      </c>
      <c r="W894" t="s">
        <v>875</v>
      </c>
      <c r="X894" t="s">
        <v>16</v>
      </c>
    </row>
    <row r="895" spans="1:24" x14ac:dyDescent="0.25">
      <c r="A895" t="s">
        <v>269</v>
      </c>
      <c r="B895" t="s">
        <v>1593</v>
      </c>
      <c r="C895" t="s">
        <v>1260</v>
      </c>
      <c r="D895" t="s">
        <v>501</v>
      </c>
      <c r="E895" t="s">
        <v>501</v>
      </c>
      <c r="F895">
        <v>12514</v>
      </c>
      <c r="G895" t="s">
        <v>507</v>
      </c>
      <c r="I895" t="s">
        <v>1261</v>
      </c>
      <c r="J895">
        <v>3</v>
      </c>
      <c r="K895">
        <v>0</v>
      </c>
      <c r="L895">
        <v>-16777216</v>
      </c>
      <c r="M895" t="s">
        <v>878</v>
      </c>
      <c r="N895" t="s">
        <v>878</v>
      </c>
      <c r="O895" t="s">
        <v>1824</v>
      </c>
      <c r="P895" t="s">
        <v>12</v>
      </c>
      <c r="Q895" t="s">
        <v>1825</v>
      </c>
      <c r="S895" t="s">
        <v>1673</v>
      </c>
      <c r="T895" t="s">
        <v>111</v>
      </c>
      <c r="U895" t="s">
        <v>873</v>
      </c>
      <c r="V895" t="s">
        <v>1823</v>
      </c>
      <c r="W895" t="s">
        <v>875</v>
      </c>
      <c r="X895" t="s">
        <v>16</v>
      </c>
    </row>
    <row r="896" spans="1:24" x14ac:dyDescent="0.25">
      <c r="A896" t="s">
        <v>360</v>
      </c>
      <c r="B896" t="s">
        <v>1677</v>
      </c>
      <c r="C896" t="s">
        <v>1389</v>
      </c>
      <c r="D896" t="s">
        <v>501</v>
      </c>
      <c r="E896" t="s">
        <v>501</v>
      </c>
      <c r="F896">
        <v>59798</v>
      </c>
      <c r="G896" t="s">
        <v>507</v>
      </c>
      <c r="I896" t="s">
        <v>1390</v>
      </c>
      <c r="J896">
        <v>3</v>
      </c>
      <c r="K896">
        <v>0</v>
      </c>
      <c r="L896">
        <v>-16777216</v>
      </c>
      <c r="M896" t="s">
        <v>878</v>
      </c>
      <c r="N896" t="s">
        <v>878</v>
      </c>
      <c r="O896" t="s">
        <v>1824</v>
      </c>
      <c r="P896" t="s">
        <v>12</v>
      </c>
      <c r="Q896" t="s">
        <v>1825</v>
      </c>
      <c r="S896" t="s">
        <v>1673</v>
      </c>
      <c r="T896" t="s">
        <v>111</v>
      </c>
      <c r="U896" t="s">
        <v>873</v>
      </c>
      <c r="V896" t="s">
        <v>1823</v>
      </c>
      <c r="W896" t="s">
        <v>875</v>
      </c>
      <c r="X896" t="s">
        <v>16</v>
      </c>
    </row>
    <row r="897" spans="1:24" x14ac:dyDescent="0.25">
      <c r="A897" t="s">
        <v>324</v>
      </c>
      <c r="B897" t="s">
        <v>1744</v>
      </c>
      <c r="C897" t="s">
        <v>1394</v>
      </c>
      <c r="D897" t="s">
        <v>500</v>
      </c>
      <c r="E897" t="s">
        <v>503</v>
      </c>
      <c r="F897" t="s">
        <v>1395</v>
      </c>
      <c r="G897" t="s">
        <v>514</v>
      </c>
      <c r="I897" t="s">
        <v>1390</v>
      </c>
      <c r="J897">
        <v>3</v>
      </c>
      <c r="K897">
        <v>1</v>
      </c>
      <c r="L897">
        <v>-16777216</v>
      </c>
      <c r="M897" t="s">
        <v>878</v>
      </c>
      <c r="N897" t="s">
        <v>878</v>
      </c>
      <c r="O897" t="s">
        <v>1824</v>
      </c>
      <c r="P897" t="s">
        <v>12</v>
      </c>
      <c r="Q897" t="s">
        <v>1825</v>
      </c>
      <c r="S897" t="s">
        <v>1673</v>
      </c>
      <c r="T897" t="s">
        <v>111</v>
      </c>
      <c r="U897" t="s">
        <v>873</v>
      </c>
      <c r="V897" t="s">
        <v>1823</v>
      </c>
      <c r="W897" t="s">
        <v>875</v>
      </c>
      <c r="X897" t="s">
        <v>16</v>
      </c>
    </row>
    <row r="898" spans="1:24" x14ac:dyDescent="0.25">
      <c r="A898" t="s">
        <v>362</v>
      </c>
      <c r="B898" t="s">
        <v>1678</v>
      </c>
      <c r="C898" t="s">
        <v>1392</v>
      </c>
      <c r="D898" t="s">
        <v>501</v>
      </c>
      <c r="E898" t="s">
        <v>501</v>
      </c>
      <c r="F898">
        <v>59797</v>
      </c>
      <c r="G898" t="s">
        <v>507</v>
      </c>
      <c r="I898" t="s">
        <v>1393</v>
      </c>
      <c r="J898">
        <v>3</v>
      </c>
      <c r="K898">
        <v>0</v>
      </c>
      <c r="L898">
        <v>-16777216</v>
      </c>
      <c r="M898" t="s">
        <v>878</v>
      </c>
      <c r="N898" t="s">
        <v>878</v>
      </c>
      <c r="O898" t="s">
        <v>1824</v>
      </c>
      <c r="P898" t="s">
        <v>12</v>
      </c>
      <c r="Q898" t="s">
        <v>1825</v>
      </c>
      <c r="S898" t="s">
        <v>1673</v>
      </c>
      <c r="T898" t="s">
        <v>111</v>
      </c>
      <c r="U898" t="s">
        <v>873</v>
      </c>
      <c r="V898" t="s">
        <v>1823</v>
      </c>
      <c r="W898" t="s">
        <v>875</v>
      </c>
      <c r="X898" t="s">
        <v>16</v>
      </c>
    </row>
    <row r="899" spans="1:24" x14ac:dyDescent="0.25">
      <c r="A899" t="s">
        <v>325</v>
      </c>
      <c r="B899" t="s">
        <v>1745</v>
      </c>
      <c r="C899" t="s">
        <v>1394</v>
      </c>
      <c r="D899" t="s">
        <v>500</v>
      </c>
      <c r="E899" t="s">
        <v>503</v>
      </c>
      <c r="F899" t="s">
        <v>1395</v>
      </c>
      <c r="G899" t="s">
        <v>514</v>
      </c>
      <c r="I899" t="s">
        <v>1393</v>
      </c>
      <c r="J899">
        <v>3</v>
      </c>
      <c r="K899">
        <v>1</v>
      </c>
      <c r="L899">
        <v>-16777216</v>
      </c>
      <c r="M899" t="s">
        <v>878</v>
      </c>
      <c r="N899" t="s">
        <v>878</v>
      </c>
      <c r="O899" t="s">
        <v>1824</v>
      </c>
      <c r="P899" t="s">
        <v>12</v>
      </c>
      <c r="Q899" t="s">
        <v>1825</v>
      </c>
      <c r="S899" t="s">
        <v>1673</v>
      </c>
      <c r="T899" t="s">
        <v>111</v>
      </c>
      <c r="U899" t="s">
        <v>873</v>
      </c>
      <c r="V899" t="s">
        <v>1823</v>
      </c>
      <c r="W899" t="s">
        <v>875</v>
      </c>
      <c r="X899" t="s">
        <v>16</v>
      </c>
    </row>
    <row r="900" spans="1:24" x14ac:dyDescent="0.25">
      <c r="A900" t="s">
        <v>359</v>
      </c>
      <c r="B900" t="s">
        <v>1746</v>
      </c>
      <c r="C900" t="s">
        <v>1747</v>
      </c>
      <c r="D900" t="s">
        <v>501</v>
      </c>
      <c r="E900" t="s">
        <v>501</v>
      </c>
      <c r="F900" t="s">
        <v>1748</v>
      </c>
      <c r="G900" t="s">
        <v>514</v>
      </c>
      <c r="I900" t="s">
        <v>1603</v>
      </c>
      <c r="J900">
        <v>3</v>
      </c>
      <c r="K900">
        <v>0</v>
      </c>
      <c r="L900">
        <v>-16777216</v>
      </c>
      <c r="M900" t="s">
        <v>878</v>
      </c>
      <c r="N900" t="s">
        <v>878</v>
      </c>
      <c r="O900" t="s">
        <v>1824</v>
      </c>
      <c r="P900" t="s">
        <v>12</v>
      </c>
      <c r="Q900" t="s">
        <v>1825</v>
      </c>
      <c r="S900" t="s">
        <v>1673</v>
      </c>
      <c r="T900" t="s">
        <v>111</v>
      </c>
      <c r="U900" t="s">
        <v>873</v>
      </c>
      <c r="V900" t="s">
        <v>1823</v>
      </c>
      <c r="W900" t="s">
        <v>875</v>
      </c>
      <c r="X900" t="s">
        <v>16</v>
      </c>
    </row>
    <row r="901" spans="1:24" x14ac:dyDescent="0.25">
      <c r="A901" t="s">
        <v>447</v>
      </c>
      <c r="B901" t="s">
        <v>446</v>
      </c>
      <c r="C901" t="s">
        <v>901</v>
      </c>
      <c r="D901" t="s">
        <v>501</v>
      </c>
      <c r="E901" t="s">
        <v>501</v>
      </c>
      <c r="F901">
        <v>7647</v>
      </c>
      <c r="G901" t="s">
        <v>507</v>
      </c>
      <c r="I901" t="s">
        <v>902</v>
      </c>
      <c r="J901">
        <v>3</v>
      </c>
      <c r="K901">
        <v>0</v>
      </c>
      <c r="L901">
        <v>-16777216</v>
      </c>
      <c r="M901">
        <v>20</v>
      </c>
      <c r="N901">
        <v>40</v>
      </c>
      <c r="O901" t="s">
        <v>1824</v>
      </c>
      <c r="P901" t="s">
        <v>12</v>
      </c>
      <c r="Q901" t="s">
        <v>1825</v>
      </c>
      <c r="S901" t="s">
        <v>1673</v>
      </c>
      <c r="T901" t="s">
        <v>111</v>
      </c>
      <c r="U901" t="s">
        <v>873</v>
      </c>
      <c r="V901" t="s">
        <v>1823</v>
      </c>
      <c r="W901" t="s">
        <v>875</v>
      </c>
      <c r="X901" t="s">
        <v>16</v>
      </c>
    </row>
    <row r="902" spans="1:24" x14ac:dyDescent="0.25">
      <c r="A902" t="s">
        <v>373</v>
      </c>
      <c r="B902" t="s">
        <v>1089</v>
      </c>
      <c r="C902" t="s">
        <v>516</v>
      </c>
      <c r="D902" t="s">
        <v>500</v>
      </c>
      <c r="E902" t="s">
        <v>503</v>
      </c>
      <c r="F902" t="s">
        <v>516</v>
      </c>
      <c r="G902" t="s">
        <v>514</v>
      </c>
      <c r="I902" t="s">
        <v>1090</v>
      </c>
      <c r="J902">
        <v>3</v>
      </c>
      <c r="K902">
        <v>0</v>
      </c>
      <c r="L902">
        <v>-16777216</v>
      </c>
      <c r="M902" t="s">
        <v>878</v>
      </c>
      <c r="N902" t="s">
        <v>878</v>
      </c>
      <c r="O902" t="s">
        <v>1824</v>
      </c>
      <c r="P902" t="s">
        <v>12</v>
      </c>
      <c r="Q902" t="s">
        <v>1825</v>
      </c>
      <c r="S902" t="s">
        <v>1673</v>
      </c>
      <c r="T902" t="s">
        <v>111</v>
      </c>
      <c r="U902" t="s">
        <v>873</v>
      </c>
      <c r="V902" t="s">
        <v>1823</v>
      </c>
      <c r="W902" t="s">
        <v>875</v>
      </c>
      <c r="X902" t="s">
        <v>16</v>
      </c>
    </row>
    <row r="903" spans="1:24" x14ac:dyDescent="0.25">
      <c r="A903" t="s">
        <v>374</v>
      </c>
      <c r="B903" t="s">
        <v>1776</v>
      </c>
      <c r="C903" t="s">
        <v>516</v>
      </c>
      <c r="D903" t="s">
        <v>500</v>
      </c>
      <c r="E903" t="s">
        <v>503</v>
      </c>
      <c r="F903" t="s">
        <v>516</v>
      </c>
      <c r="G903" t="s">
        <v>514</v>
      </c>
      <c r="I903" t="s">
        <v>1090</v>
      </c>
      <c r="J903">
        <v>3</v>
      </c>
      <c r="K903">
        <v>0</v>
      </c>
      <c r="L903">
        <v>-16777216</v>
      </c>
      <c r="M903" t="s">
        <v>878</v>
      </c>
      <c r="N903" t="s">
        <v>878</v>
      </c>
      <c r="O903" t="s">
        <v>1824</v>
      </c>
      <c r="P903" t="s">
        <v>12</v>
      </c>
      <c r="Q903" t="s">
        <v>1825</v>
      </c>
      <c r="S903" t="s">
        <v>1673</v>
      </c>
      <c r="T903" t="s">
        <v>111</v>
      </c>
      <c r="U903" t="s">
        <v>873</v>
      </c>
      <c r="V903" t="s">
        <v>1823</v>
      </c>
      <c r="W903" t="s">
        <v>875</v>
      </c>
      <c r="X903" t="s">
        <v>16</v>
      </c>
    </row>
    <row r="904" spans="1:24" x14ac:dyDescent="0.25">
      <c r="A904" t="s">
        <v>451</v>
      </c>
      <c r="B904" t="s">
        <v>1777</v>
      </c>
      <c r="C904" t="s">
        <v>1400</v>
      </c>
      <c r="D904" t="s">
        <v>501</v>
      </c>
      <c r="E904" t="s">
        <v>501</v>
      </c>
      <c r="F904">
        <v>59803</v>
      </c>
      <c r="G904" t="s">
        <v>507</v>
      </c>
      <c r="I904" t="s">
        <v>1401</v>
      </c>
      <c r="J904">
        <v>3</v>
      </c>
      <c r="K904">
        <v>0</v>
      </c>
      <c r="L904">
        <v>-16777216</v>
      </c>
      <c r="M904" t="s">
        <v>878</v>
      </c>
      <c r="N904" t="s">
        <v>878</v>
      </c>
      <c r="O904" t="s">
        <v>1824</v>
      </c>
      <c r="P904" t="s">
        <v>12</v>
      </c>
      <c r="Q904" t="s">
        <v>1825</v>
      </c>
      <c r="S904" t="s">
        <v>1673</v>
      </c>
      <c r="T904" t="s">
        <v>111</v>
      </c>
      <c r="U904" t="s">
        <v>873</v>
      </c>
      <c r="V904" t="s">
        <v>1823</v>
      </c>
      <c r="W904" t="s">
        <v>875</v>
      </c>
      <c r="X904" t="s">
        <v>16</v>
      </c>
    </row>
    <row r="905" spans="1:24" x14ac:dyDescent="0.25">
      <c r="A905" t="s">
        <v>452</v>
      </c>
      <c r="B905" t="s">
        <v>1778</v>
      </c>
      <c r="C905" t="s">
        <v>1397</v>
      </c>
      <c r="D905" t="s">
        <v>501</v>
      </c>
      <c r="E905" t="s">
        <v>501</v>
      </c>
      <c r="F905">
        <v>59802</v>
      </c>
      <c r="G905" t="s">
        <v>507</v>
      </c>
      <c r="I905" t="s">
        <v>1398</v>
      </c>
      <c r="J905">
        <v>3</v>
      </c>
      <c r="K905">
        <v>0</v>
      </c>
      <c r="L905">
        <v>-16777216</v>
      </c>
      <c r="M905" t="s">
        <v>878</v>
      </c>
      <c r="N905" t="s">
        <v>878</v>
      </c>
      <c r="O905" t="s">
        <v>1824</v>
      </c>
      <c r="P905" t="s">
        <v>12</v>
      </c>
      <c r="Q905" t="s">
        <v>1825</v>
      </c>
      <c r="S905" t="s">
        <v>1673</v>
      </c>
      <c r="T905" t="s">
        <v>111</v>
      </c>
      <c r="U905" t="s">
        <v>873</v>
      </c>
      <c r="V905" t="s">
        <v>1823</v>
      </c>
      <c r="W905" t="s">
        <v>875</v>
      </c>
      <c r="X905" t="s">
        <v>16</v>
      </c>
    </row>
    <row r="906" spans="1:24" x14ac:dyDescent="0.25">
      <c r="A906" t="s">
        <v>1779</v>
      </c>
      <c r="B906" t="s">
        <v>1780</v>
      </c>
      <c r="C906" t="s">
        <v>1781</v>
      </c>
      <c r="D906" t="s">
        <v>501</v>
      </c>
      <c r="E906" t="s">
        <v>501</v>
      </c>
      <c r="F906" t="s">
        <v>1782</v>
      </c>
      <c r="G906" t="s">
        <v>514</v>
      </c>
      <c r="I906" t="s">
        <v>1783</v>
      </c>
      <c r="J906">
        <v>3</v>
      </c>
      <c r="K906">
        <v>0</v>
      </c>
      <c r="L906">
        <v>-16777216</v>
      </c>
      <c r="M906" t="s">
        <v>878</v>
      </c>
      <c r="N906" t="s">
        <v>878</v>
      </c>
      <c r="O906" t="s">
        <v>1824</v>
      </c>
      <c r="P906" t="s">
        <v>12</v>
      </c>
      <c r="Q906" t="s">
        <v>1825</v>
      </c>
      <c r="S906" t="s">
        <v>1673</v>
      </c>
      <c r="T906" t="s">
        <v>111</v>
      </c>
      <c r="U906" t="s">
        <v>873</v>
      </c>
      <c r="V906" t="s">
        <v>1823</v>
      </c>
      <c r="W906" t="s">
        <v>875</v>
      </c>
      <c r="X906" t="s">
        <v>16</v>
      </c>
    </row>
    <row r="907" spans="1:24" x14ac:dyDescent="0.25">
      <c r="A907" t="s">
        <v>270</v>
      </c>
      <c r="B907" t="s">
        <v>879</v>
      </c>
      <c r="C907" t="s">
        <v>879</v>
      </c>
      <c r="D907" t="s">
        <v>270</v>
      </c>
      <c r="E907" t="s">
        <v>270</v>
      </c>
      <c r="F907" t="s">
        <v>515</v>
      </c>
      <c r="G907" t="s">
        <v>514</v>
      </c>
      <c r="I907" t="s">
        <v>880</v>
      </c>
      <c r="J907">
        <v>3</v>
      </c>
      <c r="K907">
        <v>0</v>
      </c>
      <c r="L907">
        <v>-16777216</v>
      </c>
      <c r="M907" t="s">
        <v>878</v>
      </c>
      <c r="N907" t="s">
        <v>878</v>
      </c>
      <c r="O907" t="s">
        <v>1824</v>
      </c>
      <c r="P907" t="s">
        <v>12</v>
      </c>
      <c r="Q907" t="s">
        <v>1825</v>
      </c>
      <c r="S907" t="s">
        <v>1673</v>
      </c>
      <c r="T907" t="s">
        <v>111</v>
      </c>
      <c r="U907" t="s">
        <v>873</v>
      </c>
      <c r="V907" t="s">
        <v>1823</v>
      </c>
      <c r="W907" t="s">
        <v>875</v>
      </c>
      <c r="X907" t="s">
        <v>16</v>
      </c>
    </row>
    <row r="908" spans="1:24" x14ac:dyDescent="0.25">
      <c r="A908" t="s">
        <v>271</v>
      </c>
      <c r="B908" t="s">
        <v>1741</v>
      </c>
      <c r="C908" t="s">
        <v>1345</v>
      </c>
      <c r="D908" t="s">
        <v>270</v>
      </c>
      <c r="E908" t="s">
        <v>535</v>
      </c>
      <c r="F908" t="s">
        <v>271</v>
      </c>
      <c r="G908" t="s">
        <v>514</v>
      </c>
      <c r="I908" t="s">
        <v>880</v>
      </c>
      <c r="J908">
        <v>3</v>
      </c>
      <c r="K908">
        <v>0</v>
      </c>
      <c r="L908">
        <v>-16777216</v>
      </c>
      <c r="M908" t="s">
        <v>878</v>
      </c>
      <c r="N908" t="s">
        <v>878</v>
      </c>
      <c r="O908" t="s">
        <v>1824</v>
      </c>
      <c r="P908" t="s">
        <v>12</v>
      </c>
      <c r="Q908" t="s">
        <v>1825</v>
      </c>
      <c r="S908" t="s">
        <v>1673</v>
      </c>
      <c r="T908" t="s">
        <v>111</v>
      </c>
      <c r="U908" t="s">
        <v>873</v>
      </c>
      <c r="V908" t="s">
        <v>1823</v>
      </c>
      <c r="W908" t="s">
        <v>875</v>
      </c>
      <c r="X908" t="s">
        <v>16</v>
      </c>
    </row>
    <row r="909" spans="1:24" x14ac:dyDescent="0.25">
      <c r="A909" t="s">
        <v>244</v>
      </c>
      <c r="B909" t="s">
        <v>881</v>
      </c>
      <c r="C909" t="s">
        <v>882</v>
      </c>
      <c r="D909" t="s">
        <v>244</v>
      </c>
      <c r="E909" t="s">
        <v>244</v>
      </c>
      <c r="F909" t="s">
        <v>260</v>
      </c>
      <c r="G909" t="s">
        <v>514</v>
      </c>
      <c r="I909" t="s">
        <v>883</v>
      </c>
      <c r="J909">
        <v>3</v>
      </c>
      <c r="K909">
        <v>0</v>
      </c>
      <c r="L909">
        <v>-16777216</v>
      </c>
      <c r="M909" t="s">
        <v>878</v>
      </c>
      <c r="N909" t="s">
        <v>878</v>
      </c>
      <c r="O909" t="s">
        <v>1824</v>
      </c>
      <c r="P909" t="s">
        <v>12</v>
      </c>
      <c r="Q909" t="s">
        <v>1825</v>
      </c>
      <c r="S909" t="s">
        <v>1673</v>
      </c>
      <c r="T909" t="s">
        <v>111</v>
      </c>
      <c r="U909" t="s">
        <v>873</v>
      </c>
      <c r="V909" t="s">
        <v>1823</v>
      </c>
      <c r="W909" t="s">
        <v>875</v>
      </c>
      <c r="X909" t="s">
        <v>16</v>
      </c>
    </row>
    <row r="910" spans="1:24" x14ac:dyDescent="0.25">
      <c r="A910" t="s">
        <v>259</v>
      </c>
      <c r="B910" t="s">
        <v>1166</v>
      </c>
      <c r="C910" t="s">
        <v>1167</v>
      </c>
      <c r="D910" t="s">
        <v>244</v>
      </c>
      <c r="E910" t="s">
        <v>535</v>
      </c>
      <c r="F910" t="s">
        <v>536</v>
      </c>
      <c r="G910" t="s">
        <v>514</v>
      </c>
      <c r="I910" t="s">
        <v>1168</v>
      </c>
      <c r="J910">
        <v>3</v>
      </c>
      <c r="K910">
        <v>0</v>
      </c>
      <c r="L910">
        <v>-16777216</v>
      </c>
      <c r="M910" t="s">
        <v>878</v>
      </c>
      <c r="N910" t="s">
        <v>878</v>
      </c>
      <c r="O910" t="s">
        <v>1824</v>
      </c>
      <c r="P910" t="s">
        <v>12</v>
      </c>
      <c r="Q910" t="s">
        <v>1825</v>
      </c>
      <c r="S910" t="s">
        <v>1673</v>
      </c>
      <c r="T910" t="s">
        <v>111</v>
      </c>
      <c r="U910" t="s">
        <v>873</v>
      </c>
      <c r="V910" t="s">
        <v>1823</v>
      </c>
      <c r="W910" t="s">
        <v>875</v>
      </c>
      <c r="X910" t="s">
        <v>16</v>
      </c>
    </row>
    <row r="911" spans="1:24" x14ac:dyDescent="0.25">
      <c r="A911" t="s">
        <v>375</v>
      </c>
      <c r="B911" t="s">
        <v>884</v>
      </c>
      <c r="C911" t="s">
        <v>885</v>
      </c>
      <c r="D911" t="s">
        <v>375</v>
      </c>
      <c r="E911" t="s">
        <v>375</v>
      </c>
      <c r="F911" t="s">
        <v>426</v>
      </c>
      <c r="G911" t="s">
        <v>514</v>
      </c>
      <c r="I911" t="s">
        <v>886</v>
      </c>
      <c r="J911">
        <v>3</v>
      </c>
      <c r="K911">
        <v>0</v>
      </c>
      <c r="L911">
        <v>-16777216</v>
      </c>
      <c r="M911" t="s">
        <v>878</v>
      </c>
      <c r="N911" t="s">
        <v>878</v>
      </c>
      <c r="O911" t="s">
        <v>1824</v>
      </c>
      <c r="P911" t="s">
        <v>12</v>
      </c>
      <c r="Q911" t="s">
        <v>1825</v>
      </c>
      <c r="S911" t="s">
        <v>1673</v>
      </c>
      <c r="T911" t="s">
        <v>111</v>
      </c>
      <c r="U911" t="s">
        <v>873</v>
      </c>
      <c r="V911" t="s">
        <v>1823</v>
      </c>
      <c r="W911" t="s">
        <v>875</v>
      </c>
      <c r="X911" t="s">
        <v>16</v>
      </c>
    </row>
    <row r="912" spans="1:24" x14ac:dyDescent="0.25">
      <c r="A912" t="s">
        <v>326</v>
      </c>
      <c r="B912" t="s">
        <v>1254</v>
      </c>
      <c r="C912" t="s">
        <v>885</v>
      </c>
      <c r="D912" t="s">
        <v>375</v>
      </c>
      <c r="E912" t="s">
        <v>375</v>
      </c>
      <c r="F912" t="s">
        <v>426</v>
      </c>
      <c r="G912" t="s">
        <v>514</v>
      </c>
      <c r="I912" t="s">
        <v>886</v>
      </c>
      <c r="J912">
        <v>3</v>
      </c>
      <c r="K912">
        <v>0</v>
      </c>
      <c r="L912">
        <v>-16777216</v>
      </c>
      <c r="M912" t="s">
        <v>878</v>
      </c>
      <c r="N912" t="s">
        <v>878</v>
      </c>
      <c r="O912" t="s">
        <v>1824</v>
      </c>
      <c r="P912" t="s">
        <v>12</v>
      </c>
      <c r="Q912" t="s">
        <v>1825</v>
      </c>
      <c r="S912" t="s">
        <v>1673</v>
      </c>
      <c r="T912" t="s">
        <v>111</v>
      </c>
      <c r="U912" t="s">
        <v>873</v>
      </c>
      <c r="V912" t="s">
        <v>1823</v>
      </c>
      <c r="W912" t="s">
        <v>875</v>
      </c>
      <c r="X912" t="s">
        <v>16</v>
      </c>
    </row>
    <row r="913" spans="1:24" x14ac:dyDescent="0.25">
      <c r="A913" t="s">
        <v>1131</v>
      </c>
      <c r="B913" t="s">
        <v>1132</v>
      </c>
      <c r="C913" t="s">
        <v>885</v>
      </c>
      <c r="D913" t="s">
        <v>375</v>
      </c>
      <c r="E913" t="s">
        <v>375</v>
      </c>
      <c r="F913" t="s">
        <v>426</v>
      </c>
      <c r="G913" t="s">
        <v>514</v>
      </c>
      <c r="I913" t="s">
        <v>886</v>
      </c>
      <c r="J913">
        <v>3</v>
      </c>
      <c r="K913">
        <v>0</v>
      </c>
      <c r="L913">
        <v>-16777216</v>
      </c>
      <c r="M913" t="s">
        <v>878</v>
      </c>
      <c r="N913" t="s">
        <v>878</v>
      </c>
      <c r="O913" t="s">
        <v>1824</v>
      </c>
      <c r="P913" t="s">
        <v>12</v>
      </c>
      <c r="Q913" t="s">
        <v>1825</v>
      </c>
      <c r="S913" t="s">
        <v>1673</v>
      </c>
      <c r="T913" t="s">
        <v>111</v>
      </c>
      <c r="U913" t="s">
        <v>873</v>
      </c>
      <c r="V913" t="s">
        <v>1823</v>
      </c>
      <c r="W913" t="s">
        <v>875</v>
      </c>
      <c r="X913" t="s">
        <v>16</v>
      </c>
    </row>
    <row r="914" spans="1:24" x14ac:dyDescent="0.25">
      <c r="A914" t="s">
        <v>425</v>
      </c>
      <c r="B914" t="s">
        <v>1172</v>
      </c>
      <c r="C914" t="s">
        <v>1173</v>
      </c>
      <c r="D914" t="s">
        <v>375</v>
      </c>
      <c r="E914" t="s">
        <v>375</v>
      </c>
      <c r="F914" t="s">
        <v>538</v>
      </c>
      <c r="G914" t="s">
        <v>514</v>
      </c>
      <c r="I914" t="s">
        <v>1174</v>
      </c>
      <c r="J914">
        <v>3</v>
      </c>
      <c r="K914">
        <v>0</v>
      </c>
      <c r="L914">
        <v>-16777216</v>
      </c>
      <c r="M914" t="s">
        <v>878</v>
      </c>
      <c r="N914" t="s">
        <v>878</v>
      </c>
      <c r="O914" t="s">
        <v>1824</v>
      </c>
      <c r="P914" t="s">
        <v>12</v>
      </c>
      <c r="Q914" t="s">
        <v>1825</v>
      </c>
      <c r="S914" t="s">
        <v>1673</v>
      </c>
      <c r="T914" t="s">
        <v>111</v>
      </c>
      <c r="U914" t="s">
        <v>873</v>
      </c>
      <c r="V914" t="s">
        <v>1823</v>
      </c>
      <c r="W914" t="s">
        <v>875</v>
      </c>
      <c r="X914" t="s">
        <v>16</v>
      </c>
    </row>
    <row r="915" spans="1:24" x14ac:dyDescent="0.25">
      <c r="A915" t="s">
        <v>887</v>
      </c>
      <c r="B915" t="s">
        <v>888</v>
      </c>
      <c r="C915" t="s">
        <v>889</v>
      </c>
      <c r="D915" t="s">
        <v>889</v>
      </c>
      <c r="E915" t="s">
        <v>48</v>
      </c>
      <c r="F915">
        <v>11296</v>
      </c>
      <c r="G915" t="s">
        <v>577</v>
      </c>
      <c r="I915" t="s">
        <v>890</v>
      </c>
      <c r="J915">
        <v>3</v>
      </c>
      <c r="K915">
        <v>0</v>
      </c>
      <c r="L915">
        <v>-16777216</v>
      </c>
      <c r="M915" t="s">
        <v>878</v>
      </c>
      <c r="N915" t="s">
        <v>878</v>
      </c>
      <c r="O915" t="s">
        <v>1824</v>
      </c>
      <c r="P915" t="s">
        <v>12</v>
      </c>
      <c r="Q915" t="s">
        <v>1825</v>
      </c>
      <c r="S915" t="s">
        <v>871</v>
      </c>
      <c r="T915" t="s">
        <v>919</v>
      </c>
      <c r="U915" t="s">
        <v>873</v>
      </c>
      <c r="V915" t="s">
        <v>1826</v>
      </c>
      <c r="W915" t="s">
        <v>875</v>
      </c>
      <c r="X915" t="s">
        <v>16</v>
      </c>
    </row>
    <row r="916" spans="1:24" x14ac:dyDescent="0.25">
      <c r="A916" t="s">
        <v>591</v>
      </c>
      <c r="B916" t="s">
        <v>888</v>
      </c>
      <c r="C916" t="s">
        <v>889</v>
      </c>
      <c r="D916" t="s">
        <v>889</v>
      </c>
      <c r="E916" t="s">
        <v>48</v>
      </c>
      <c r="F916">
        <v>11296</v>
      </c>
      <c r="G916" t="s">
        <v>577</v>
      </c>
      <c r="I916" t="s">
        <v>890</v>
      </c>
      <c r="J916">
        <v>3</v>
      </c>
      <c r="K916">
        <v>0</v>
      </c>
      <c r="L916">
        <v>-16777216</v>
      </c>
      <c r="M916" t="s">
        <v>878</v>
      </c>
      <c r="N916" t="s">
        <v>878</v>
      </c>
      <c r="O916" t="s">
        <v>1824</v>
      </c>
      <c r="P916" t="s">
        <v>12</v>
      </c>
      <c r="Q916" t="s">
        <v>1825</v>
      </c>
      <c r="S916" t="s">
        <v>871</v>
      </c>
      <c r="T916" t="s">
        <v>919</v>
      </c>
      <c r="U916" t="s">
        <v>873</v>
      </c>
      <c r="V916" t="s">
        <v>1826</v>
      </c>
      <c r="W916" t="s">
        <v>875</v>
      </c>
      <c r="X916" t="s">
        <v>16</v>
      </c>
    </row>
    <row r="917" spans="1:24" x14ac:dyDescent="0.25">
      <c r="A917" t="s">
        <v>912</v>
      </c>
      <c r="B917" t="s">
        <v>888</v>
      </c>
      <c r="C917" t="s">
        <v>889</v>
      </c>
      <c r="D917" t="s">
        <v>889</v>
      </c>
      <c r="E917" t="s">
        <v>48</v>
      </c>
      <c r="F917">
        <v>11296</v>
      </c>
      <c r="G917" t="s">
        <v>577</v>
      </c>
      <c r="I917" t="s">
        <v>890</v>
      </c>
      <c r="J917">
        <v>3</v>
      </c>
      <c r="K917">
        <v>0</v>
      </c>
      <c r="L917">
        <v>-16777216</v>
      </c>
      <c r="M917" t="s">
        <v>878</v>
      </c>
      <c r="N917" t="s">
        <v>878</v>
      </c>
      <c r="O917" t="s">
        <v>1824</v>
      </c>
      <c r="P917" t="s">
        <v>12</v>
      </c>
      <c r="Q917" t="s">
        <v>1825</v>
      </c>
      <c r="S917" t="s">
        <v>871</v>
      </c>
      <c r="T917" t="s">
        <v>919</v>
      </c>
      <c r="U917" t="s">
        <v>873</v>
      </c>
      <c r="V917" t="s">
        <v>1826</v>
      </c>
      <c r="W917" t="s">
        <v>875</v>
      </c>
      <c r="X917" t="s">
        <v>16</v>
      </c>
    </row>
    <row r="918" spans="1:24" x14ac:dyDescent="0.25">
      <c r="A918" t="s">
        <v>222</v>
      </c>
      <c r="B918" t="s">
        <v>1319</v>
      </c>
      <c r="C918" t="s">
        <v>1319</v>
      </c>
      <c r="D918" t="s">
        <v>501</v>
      </c>
      <c r="E918" t="s">
        <v>501</v>
      </c>
      <c r="F918">
        <v>15900</v>
      </c>
      <c r="G918" t="s">
        <v>507</v>
      </c>
      <c r="I918" t="s">
        <v>1320</v>
      </c>
      <c r="J918">
        <v>3</v>
      </c>
      <c r="K918">
        <v>0</v>
      </c>
      <c r="L918">
        <v>-16777216</v>
      </c>
      <c r="M918">
        <v>20</v>
      </c>
      <c r="N918">
        <v>80</v>
      </c>
      <c r="O918" t="s">
        <v>1827</v>
      </c>
      <c r="P918" t="s">
        <v>12</v>
      </c>
      <c r="Q918" t="s">
        <v>1828</v>
      </c>
      <c r="S918" t="s">
        <v>871</v>
      </c>
      <c r="T918" t="s">
        <v>919</v>
      </c>
      <c r="U918" t="s">
        <v>873</v>
      </c>
      <c r="V918" t="s">
        <v>1826</v>
      </c>
      <c r="W918" t="s">
        <v>875</v>
      </c>
      <c r="X918" t="s">
        <v>16</v>
      </c>
    </row>
    <row r="919" spans="1:24" x14ac:dyDescent="0.25">
      <c r="A919" t="s">
        <v>429</v>
      </c>
      <c r="B919" t="s">
        <v>429</v>
      </c>
      <c r="C919" t="s">
        <v>429</v>
      </c>
      <c r="D919" t="s">
        <v>501</v>
      </c>
      <c r="E919" t="s">
        <v>501</v>
      </c>
      <c r="F919">
        <v>14544</v>
      </c>
      <c r="G919" t="s">
        <v>507</v>
      </c>
      <c r="I919" t="s">
        <v>1330</v>
      </c>
      <c r="J919">
        <v>3</v>
      </c>
      <c r="K919">
        <v>0</v>
      </c>
      <c r="L919">
        <v>-16777216</v>
      </c>
      <c r="M919">
        <v>-20</v>
      </c>
      <c r="N919">
        <v>40</v>
      </c>
      <c r="O919" t="s">
        <v>1827</v>
      </c>
      <c r="P919" t="s">
        <v>12</v>
      </c>
      <c r="Q919" t="s">
        <v>1828</v>
      </c>
      <c r="S919" t="s">
        <v>871</v>
      </c>
      <c r="T919" t="s">
        <v>919</v>
      </c>
      <c r="U919" t="s">
        <v>873</v>
      </c>
      <c r="V919" t="s">
        <v>1826</v>
      </c>
      <c r="W919" t="s">
        <v>875</v>
      </c>
      <c r="X919" t="s">
        <v>16</v>
      </c>
    </row>
    <row r="920" spans="1:24" x14ac:dyDescent="0.25">
      <c r="A920" t="s">
        <v>266</v>
      </c>
      <c r="B920" t="s">
        <v>1310</v>
      </c>
      <c r="C920" t="s">
        <v>1310</v>
      </c>
      <c r="D920" t="s">
        <v>501</v>
      </c>
      <c r="E920" t="s">
        <v>501</v>
      </c>
      <c r="F920">
        <v>55011</v>
      </c>
      <c r="G920" t="s">
        <v>507</v>
      </c>
      <c r="I920" t="s">
        <v>1311</v>
      </c>
      <c r="J920">
        <v>3</v>
      </c>
      <c r="K920">
        <v>0</v>
      </c>
      <c r="L920">
        <v>-16777216</v>
      </c>
      <c r="M920" t="s">
        <v>878</v>
      </c>
      <c r="N920" t="s">
        <v>878</v>
      </c>
      <c r="O920" t="s">
        <v>1827</v>
      </c>
      <c r="P920" t="s">
        <v>12</v>
      </c>
      <c r="Q920" t="s">
        <v>1828</v>
      </c>
      <c r="S920" t="s">
        <v>871</v>
      </c>
      <c r="T920" t="s">
        <v>919</v>
      </c>
      <c r="U920" t="s">
        <v>873</v>
      </c>
      <c r="V920" t="s">
        <v>1826</v>
      </c>
      <c r="W920" t="s">
        <v>875</v>
      </c>
      <c r="X920" t="s">
        <v>16</v>
      </c>
    </row>
    <row r="921" spans="1:24" x14ac:dyDescent="0.25">
      <c r="A921" t="s">
        <v>265</v>
      </c>
      <c r="B921" t="s">
        <v>1307</v>
      </c>
      <c r="C921" t="s">
        <v>1307</v>
      </c>
      <c r="D921" t="s">
        <v>501</v>
      </c>
      <c r="E921" t="s">
        <v>501</v>
      </c>
      <c r="F921">
        <v>55012</v>
      </c>
      <c r="G921" t="s">
        <v>507</v>
      </c>
      <c r="I921" t="s">
        <v>1308</v>
      </c>
      <c r="J921">
        <v>3</v>
      </c>
      <c r="K921">
        <v>0</v>
      </c>
      <c r="L921">
        <v>-16777216</v>
      </c>
      <c r="M921" t="s">
        <v>878</v>
      </c>
      <c r="N921" t="s">
        <v>878</v>
      </c>
      <c r="O921" t="s">
        <v>1827</v>
      </c>
      <c r="P921" t="s">
        <v>12</v>
      </c>
      <c r="Q921" t="s">
        <v>1828</v>
      </c>
      <c r="S921" t="s">
        <v>871</v>
      </c>
      <c r="T921" t="s">
        <v>919</v>
      </c>
      <c r="U921" t="s">
        <v>873</v>
      </c>
      <c r="V921" t="s">
        <v>1826</v>
      </c>
      <c r="W921" t="s">
        <v>875</v>
      </c>
      <c r="X921" t="s">
        <v>16</v>
      </c>
    </row>
    <row r="922" spans="1:24" x14ac:dyDescent="0.25">
      <c r="A922" t="s">
        <v>445</v>
      </c>
      <c r="B922" t="s">
        <v>976</v>
      </c>
      <c r="C922" t="s">
        <v>976</v>
      </c>
      <c r="D922" t="s">
        <v>501</v>
      </c>
      <c r="E922" t="s">
        <v>501</v>
      </c>
      <c r="F922">
        <v>7200</v>
      </c>
      <c r="G922" t="s">
        <v>507</v>
      </c>
      <c r="I922" t="s">
        <v>977</v>
      </c>
      <c r="J922">
        <v>3</v>
      </c>
      <c r="K922">
        <v>0</v>
      </c>
      <c r="L922">
        <v>-16777216</v>
      </c>
      <c r="M922" t="s">
        <v>878</v>
      </c>
      <c r="N922" t="s">
        <v>878</v>
      </c>
      <c r="O922" t="s">
        <v>1827</v>
      </c>
      <c r="P922" t="s">
        <v>12</v>
      </c>
      <c r="Q922" t="s">
        <v>1828</v>
      </c>
      <c r="S922" t="s">
        <v>871</v>
      </c>
      <c r="T922" t="s">
        <v>919</v>
      </c>
      <c r="U922" t="s">
        <v>873</v>
      </c>
      <c r="V922" t="s">
        <v>1826</v>
      </c>
      <c r="W922" t="s">
        <v>875</v>
      </c>
      <c r="X922" t="s">
        <v>16</v>
      </c>
    </row>
    <row r="923" spans="1:24" x14ac:dyDescent="0.25">
      <c r="A923" t="s">
        <v>284</v>
      </c>
      <c r="B923" t="s">
        <v>974</v>
      </c>
      <c r="C923" t="s">
        <v>974</v>
      </c>
      <c r="D923" t="s">
        <v>501</v>
      </c>
      <c r="E923" t="s">
        <v>501</v>
      </c>
      <c r="F923">
        <v>7201</v>
      </c>
      <c r="G923" t="s">
        <v>507</v>
      </c>
      <c r="I923" t="s">
        <v>975</v>
      </c>
      <c r="J923">
        <v>3</v>
      </c>
      <c r="K923">
        <v>0</v>
      </c>
      <c r="L923">
        <v>-16777216</v>
      </c>
      <c r="M923" t="s">
        <v>878</v>
      </c>
      <c r="N923" t="s">
        <v>878</v>
      </c>
      <c r="O923" t="s">
        <v>1827</v>
      </c>
      <c r="P923" t="s">
        <v>12</v>
      </c>
      <c r="Q923" t="s">
        <v>1828</v>
      </c>
      <c r="S923" t="s">
        <v>871</v>
      </c>
      <c r="T923" t="s">
        <v>919</v>
      </c>
      <c r="U923" t="s">
        <v>873</v>
      </c>
      <c r="V923" t="s">
        <v>1826</v>
      </c>
      <c r="W923" t="s">
        <v>875</v>
      </c>
      <c r="X923" t="s">
        <v>16</v>
      </c>
    </row>
    <row r="924" spans="1:24" x14ac:dyDescent="0.25">
      <c r="A924" t="s">
        <v>1664</v>
      </c>
      <c r="B924" t="s">
        <v>1829</v>
      </c>
      <c r="C924" t="s">
        <v>1665</v>
      </c>
      <c r="D924" t="s">
        <v>501</v>
      </c>
      <c r="E924" t="s">
        <v>501</v>
      </c>
      <c r="F924">
        <v>14548</v>
      </c>
      <c r="G924" t="s">
        <v>507</v>
      </c>
      <c r="I924" t="s">
        <v>1666</v>
      </c>
      <c r="J924">
        <v>3</v>
      </c>
      <c r="K924">
        <v>0</v>
      </c>
      <c r="L924">
        <v>-16777216</v>
      </c>
      <c r="M924" t="s">
        <v>878</v>
      </c>
      <c r="N924" t="s">
        <v>878</v>
      </c>
      <c r="O924" t="s">
        <v>1827</v>
      </c>
      <c r="P924" t="s">
        <v>12</v>
      </c>
      <c r="Q924" t="s">
        <v>1828</v>
      </c>
      <c r="S924" t="s">
        <v>871</v>
      </c>
      <c r="T924" t="s">
        <v>919</v>
      </c>
      <c r="U924" t="s">
        <v>873</v>
      </c>
      <c r="V924" t="s">
        <v>1826</v>
      </c>
      <c r="W924" t="s">
        <v>875</v>
      </c>
      <c r="X924" t="s">
        <v>16</v>
      </c>
    </row>
    <row r="925" spans="1:24" x14ac:dyDescent="0.25">
      <c r="A925" t="s">
        <v>1830</v>
      </c>
      <c r="B925" t="s">
        <v>1830</v>
      </c>
      <c r="C925" t="s">
        <v>1831</v>
      </c>
      <c r="D925" t="s">
        <v>501</v>
      </c>
      <c r="E925" t="s">
        <v>501</v>
      </c>
      <c r="F925">
        <v>16950</v>
      </c>
      <c r="G925" t="s">
        <v>507</v>
      </c>
      <c r="I925" t="s">
        <v>1832</v>
      </c>
      <c r="J925">
        <v>3</v>
      </c>
      <c r="K925">
        <v>0</v>
      </c>
      <c r="L925">
        <v>-16777216</v>
      </c>
      <c r="M925" t="s">
        <v>878</v>
      </c>
      <c r="N925" t="s">
        <v>878</v>
      </c>
      <c r="O925" t="s">
        <v>1827</v>
      </c>
      <c r="P925" t="s">
        <v>12</v>
      </c>
      <c r="Q925" t="s">
        <v>1828</v>
      </c>
      <c r="S925" t="s">
        <v>871</v>
      </c>
      <c r="T925" t="s">
        <v>919</v>
      </c>
      <c r="U925" t="s">
        <v>873</v>
      </c>
      <c r="V925" t="s">
        <v>1826</v>
      </c>
      <c r="W925" t="s">
        <v>875</v>
      </c>
      <c r="X925" t="s">
        <v>16</v>
      </c>
    </row>
    <row r="926" spans="1:24" x14ac:dyDescent="0.25">
      <c r="A926" t="s">
        <v>1335</v>
      </c>
      <c r="B926" t="s">
        <v>1335</v>
      </c>
      <c r="C926" t="s">
        <v>1335</v>
      </c>
      <c r="D926" t="s">
        <v>501</v>
      </c>
      <c r="E926" t="s">
        <v>501</v>
      </c>
      <c r="F926">
        <v>16202</v>
      </c>
      <c r="G926" t="s">
        <v>507</v>
      </c>
      <c r="I926" t="s">
        <v>1336</v>
      </c>
      <c r="J926">
        <v>3</v>
      </c>
      <c r="K926">
        <v>0</v>
      </c>
      <c r="L926">
        <v>-16777216</v>
      </c>
      <c r="M926" t="s">
        <v>878</v>
      </c>
      <c r="N926" t="s">
        <v>878</v>
      </c>
      <c r="O926" t="s">
        <v>1827</v>
      </c>
      <c r="P926" t="s">
        <v>12</v>
      </c>
      <c r="Q926" t="s">
        <v>1828</v>
      </c>
      <c r="S926" t="s">
        <v>871</v>
      </c>
      <c r="T926" t="s">
        <v>919</v>
      </c>
      <c r="U926" t="s">
        <v>873</v>
      </c>
      <c r="V926" t="s">
        <v>1826</v>
      </c>
      <c r="W926" t="s">
        <v>875</v>
      </c>
      <c r="X926" t="s">
        <v>16</v>
      </c>
    </row>
    <row r="927" spans="1:24" x14ac:dyDescent="0.25">
      <c r="A927" t="s">
        <v>277</v>
      </c>
      <c r="B927" t="s">
        <v>277</v>
      </c>
      <c r="C927" t="s">
        <v>1833</v>
      </c>
      <c r="D927" t="s">
        <v>501</v>
      </c>
      <c r="E927" t="s">
        <v>501</v>
      </c>
      <c r="F927">
        <v>16590</v>
      </c>
      <c r="G927" t="s">
        <v>507</v>
      </c>
      <c r="I927" t="s">
        <v>1834</v>
      </c>
      <c r="J927">
        <v>3</v>
      </c>
      <c r="K927">
        <v>0</v>
      </c>
      <c r="L927">
        <v>-16777216</v>
      </c>
      <c r="M927">
        <v>200</v>
      </c>
      <c r="N927">
        <v>2500</v>
      </c>
      <c r="O927" t="s">
        <v>1827</v>
      </c>
      <c r="P927" t="s">
        <v>12</v>
      </c>
      <c r="Q927" t="s">
        <v>1828</v>
      </c>
      <c r="S927" t="s">
        <v>871</v>
      </c>
      <c r="T927" t="s">
        <v>919</v>
      </c>
      <c r="U927" t="s">
        <v>873</v>
      </c>
      <c r="V927" t="s">
        <v>1826</v>
      </c>
      <c r="W927" t="s">
        <v>875</v>
      </c>
      <c r="X927" t="s">
        <v>16</v>
      </c>
    </row>
    <row r="928" spans="1:24" x14ac:dyDescent="0.25">
      <c r="A928" t="s">
        <v>278</v>
      </c>
      <c r="B928" t="s">
        <v>278</v>
      </c>
      <c r="C928" t="s">
        <v>1835</v>
      </c>
      <c r="D928" t="s">
        <v>501</v>
      </c>
      <c r="E928" t="s">
        <v>501</v>
      </c>
      <c r="F928">
        <v>16591</v>
      </c>
      <c r="G928" t="s">
        <v>507</v>
      </c>
      <c r="I928" t="s">
        <v>1836</v>
      </c>
      <c r="J928">
        <v>3</v>
      </c>
      <c r="K928">
        <v>0</v>
      </c>
      <c r="L928">
        <v>-16777216</v>
      </c>
      <c r="M928">
        <v>200</v>
      </c>
      <c r="N928">
        <v>2500</v>
      </c>
      <c r="O928" t="s">
        <v>1827</v>
      </c>
      <c r="P928" t="s">
        <v>12</v>
      </c>
      <c r="Q928" t="s">
        <v>1828</v>
      </c>
      <c r="S928" t="s">
        <v>871</v>
      </c>
      <c r="T928" t="s">
        <v>919</v>
      </c>
      <c r="U928" t="s">
        <v>873</v>
      </c>
      <c r="V928" t="s">
        <v>1826</v>
      </c>
      <c r="W928" t="s">
        <v>875</v>
      </c>
      <c r="X928" t="s">
        <v>16</v>
      </c>
    </row>
    <row r="929" spans="1:24" x14ac:dyDescent="0.25">
      <c r="A929" t="s">
        <v>227</v>
      </c>
      <c r="B929" t="s">
        <v>1837</v>
      </c>
      <c r="C929" t="s">
        <v>1002</v>
      </c>
      <c r="D929" t="s">
        <v>501</v>
      </c>
      <c r="E929" t="s">
        <v>501</v>
      </c>
      <c r="F929">
        <v>7199</v>
      </c>
      <c r="G929" t="s">
        <v>507</v>
      </c>
      <c r="I929" t="s">
        <v>1003</v>
      </c>
      <c r="J929">
        <v>3</v>
      </c>
      <c r="K929">
        <v>0</v>
      </c>
      <c r="L929">
        <v>-16777216</v>
      </c>
      <c r="M929" t="s">
        <v>878</v>
      </c>
      <c r="N929" t="s">
        <v>878</v>
      </c>
      <c r="O929" t="s">
        <v>1827</v>
      </c>
      <c r="P929" t="s">
        <v>12</v>
      </c>
      <c r="Q929" t="s">
        <v>1828</v>
      </c>
      <c r="S929" t="s">
        <v>871</v>
      </c>
      <c r="T929" t="s">
        <v>919</v>
      </c>
      <c r="U929" t="s">
        <v>873</v>
      </c>
      <c r="V929" t="s">
        <v>1826</v>
      </c>
      <c r="W929" t="s">
        <v>875</v>
      </c>
      <c r="X929" t="s">
        <v>16</v>
      </c>
    </row>
    <row r="930" spans="1:24" x14ac:dyDescent="0.25">
      <c r="A930" t="s">
        <v>1332</v>
      </c>
      <c r="B930" t="s">
        <v>1332</v>
      </c>
      <c r="C930" t="s">
        <v>1332</v>
      </c>
      <c r="D930" t="s">
        <v>501</v>
      </c>
      <c r="E930" t="s">
        <v>501</v>
      </c>
      <c r="F930">
        <v>265331</v>
      </c>
      <c r="G930" t="s">
        <v>507</v>
      </c>
      <c r="I930" t="s">
        <v>1333</v>
      </c>
      <c r="J930">
        <v>3</v>
      </c>
      <c r="K930">
        <v>0</v>
      </c>
      <c r="L930">
        <v>-16777216</v>
      </c>
      <c r="M930" t="s">
        <v>878</v>
      </c>
      <c r="N930" t="s">
        <v>878</v>
      </c>
      <c r="O930" t="s">
        <v>1827</v>
      </c>
      <c r="P930" t="s">
        <v>12</v>
      </c>
      <c r="Q930" t="s">
        <v>1828</v>
      </c>
      <c r="S930" t="s">
        <v>871</v>
      </c>
      <c r="T930" t="s">
        <v>919</v>
      </c>
      <c r="U930" t="s">
        <v>873</v>
      </c>
      <c r="V930" t="s">
        <v>1826</v>
      </c>
      <c r="W930" t="s">
        <v>875</v>
      </c>
      <c r="X930" t="s">
        <v>16</v>
      </c>
    </row>
    <row r="931" spans="1:24" x14ac:dyDescent="0.25">
      <c r="A931" t="s">
        <v>1838</v>
      </c>
      <c r="B931" t="s">
        <v>1839</v>
      </c>
      <c r="C931" t="s">
        <v>1313</v>
      </c>
      <c r="D931" t="s">
        <v>501</v>
      </c>
      <c r="E931" t="s">
        <v>501</v>
      </c>
      <c r="F931">
        <v>24966</v>
      </c>
      <c r="G931" t="s">
        <v>507</v>
      </c>
      <c r="I931" t="s">
        <v>1314</v>
      </c>
      <c r="J931">
        <v>3</v>
      </c>
      <c r="K931">
        <v>0</v>
      </c>
      <c r="L931">
        <v>-16777216</v>
      </c>
      <c r="M931" t="s">
        <v>878</v>
      </c>
      <c r="N931" t="s">
        <v>878</v>
      </c>
      <c r="O931" t="s">
        <v>1827</v>
      </c>
      <c r="P931" t="s">
        <v>12</v>
      </c>
      <c r="Q931" t="s">
        <v>1828</v>
      </c>
      <c r="S931" t="s">
        <v>871</v>
      </c>
      <c r="T931" t="s">
        <v>919</v>
      </c>
      <c r="U931" t="s">
        <v>873</v>
      </c>
      <c r="V931" t="s">
        <v>1826</v>
      </c>
      <c r="W931" t="s">
        <v>875</v>
      </c>
      <c r="X931" t="s">
        <v>16</v>
      </c>
    </row>
    <row r="932" spans="1:24" x14ac:dyDescent="0.25">
      <c r="A932" t="s">
        <v>1840</v>
      </c>
      <c r="B932" t="s">
        <v>1841</v>
      </c>
      <c r="C932" t="s">
        <v>1316</v>
      </c>
      <c r="D932" t="s">
        <v>501</v>
      </c>
      <c r="E932" t="s">
        <v>501</v>
      </c>
      <c r="F932">
        <v>24965</v>
      </c>
      <c r="G932" t="s">
        <v>507</v>
      </c>
      <c r="I932" t="s">
        <v>1317</v>
      </c>
      <c r="J932">
        <v>3</v>
      </c>
      <c r="K932">
        <v>0</v>
      </c>
      <c r="L932">
        <v>-16777216</v>
      </c>
      <c r="M932" t="s">
        <v>878</v>
      </c>
      <c r="N932" t="s">
        <v>878</v>
      </c>
      <c r="O932" t="s">
        <v>1827</v>
      </c>
      <c r="P932" t="s">
        <v>12</v>
      </c>
      <c r="Q932" t="s">
        <v>1828</v>
      </c>
      <c r="S932" t="s">
        <v>871</v>
      </c>
      <c r="T932" t="s">
        <v>919</v>
      </c>
      <c r="U932" t="s">
        <v>873</v>
      </c>
      <c r="V932" t="s">
        <v>1826</v>
      </c>
      <c r="W932" t="s">
        <v>875</v>
      </c>
      <c r="X932" t="s">
        <v>16</v>
      </c>
    </row>
    <row r="933" spans="1:24" x14ac:dyDescent="0.25">
      <c r="A933" t="s">
        <v>267</v>
      </c>
      <c r="B933" t="s">
        <v>1842</v>
      </c>
      <c r="C933" t="s">
        <v>1843</v>
      </c>
      <c r="D933" t="s">
        <v>501</v>
      </c>
      <c r="E933" t="s">
        <v>501</v>
      </c>
      <c r="F933">
        <v>45643</v>
      </c>
      <c r="G933" t="s">
        <v>507</v>
      </c>
      <c r="I933" t="s">
        <v>1844</v>
      </c>
      <c r="J933">
        <v>3</v>
      </c>
      <c r="K933">
        <v>0</v>
      </c>
      <c r="L933">
        <v>-16777216</v>
      </c>
      <c r="M933" t="s">
        <v>878</v>
      </c>
      <c r="N933" t="s">
        <v>878</v>
      </c>
      <c r="O933" t="s">
        <v>1827</v>
      </c>
      <c r="P933" t="s">
        <v>12</v>
      </c>
      <c r="Q933" t="s">
        <v>1828</v>
      </c>
      <c r="S933" t="s">
        <v>871</v>
      </c>
      <c r="T933" t="s">
        <v>919</v>
      </c>
      <c r="U933" t="s">
        <v>873</v>
      </c>
      <c r="V933" t="s">
        <v>1826</v>
      </c>
      <c r="W933" t="s">
        <v>875</v>
      </c>
      <c r="X933" t="s">
        <v>16</v>
      </c>
    </row>
    <row r="934" spans="1:24" x14ac:dyDescent="0.25">
      <c r="A934" t="s">
        <v>1845</v>
      </c>
      <c r="B934" t="s">
        <v>1846</v>
      </c>
      <c r="C934" t="s">
        <v>1847</v>
      </c>
      <c r="D934" t="s">
        <v>501</v>
      </c>
      <c r="E934" t="s">
        <v>501</v>
      </c>
      <c r="F934">
        <v>15902</v>
      </c>
      <c r="G934" t="s">
        <v>507</v>
      </c>
      <c r="I934" t="s">
        <v>1848</v>
      </c>
      <c r="J934">
        <v>3</v>
      </c>
      <c r="K934">
        <v>0</v>
      </c>
      <c r="L934">
        <v>-16777216</v>
      </c>
      <c r="M934" t="s">
        <v>878</v>
      </c>
      <c r="N934" t="s">
        <v>878</v>
      </c>
      <c r="O934" t="s">
        <v>1827</v>
      </c>
      <c r="P934" t="s">
        <v>12</v>
      </c>
      <c r="Q934" t="s">
        <v>1828</v>
      </c>
      <c r="S934" t="s">
        <v>871</v>
      </c>
      <c r="T934" t="s">
        <v>919</v>
      </c>
      <c r="U934" t="s">
        <v>873</v>
      </c>
      <c r="V934" t="s">
        <v>1849</v>
      </c>
      <c r="W934" t="s">
        <v>875</v>
      </c>
      <c r="X934" t="s">
        <v>16</v>
      </c>
    </row>
    <row r="935" spans="1:24" x14ac:dyDescent="0.25">
      <c r="A935" t="s">
        <v>1850</v>
      </c>
      <c r="B935" t="s">
        <v>1851</v>
      </c>
      <c r="C935" t="s">
        <v>1852</v>
      </c>
      <c r="D935" t="s">
        <v>501</v>
      </c>
      <c r="E935" t="s">
        <v>501</v>
      </c>
      <c r="F935">
        <v>259286</v>
      </c>
      <c r="G935" t="s">
        <v>507</v>
      </c>
      <c r="I935" t="s">
        <v>1853</v>
      </c>
      <c r="J935">
        <v>3</v>
      </c>
      <c r="K935">
        <v>0</v>
      </c>
      <c r="L935">
        <v>-16777216</v>
      </c>
      <c r="M935" t="s">
        <v>878</v>
      </c>
      <c r="N935" t="s">
        <v>878</v>
      </c>
      <c r="O935" t="s">
        <v>1827</v>
      </c>
      <c r="P935" t="s">
        <v>12</v>
      </c>
      <c r="Q935" t="s">
        <v>1828</v>
      </c>
      <c r="S935" t="s">
        <v>871</v>
      </c>
      <c r="T935" t="s">
        <v>919</v>
      </c>
      <c r="U935" t="s">
        <v>873</v>
      </c>
      <c r="V935" t="s">
        <v>1849</v>
      </c>
      <c r="W935" t="s">
        <v>875</v>
      </c>
      <c r="X935" t="s">
        <v>16</v>
      </c>
    </row>
    <row r="936" spans="1:24" x14ac:dyDescent="0.25">
      <c r="A936" t="s">
        <v>1854</v>
      </c>
      <c r="B936" t="s">
        <v>1854</v>
      </c>
      <c r="C936" t="s">
        <v>1855</v>
      </c>
      <c r="D936" t="s">
        <v>501</v>
      </c>
      <c r="E936" t="s">
        <v>501</v>
      </c>
      <c r="F936">
        <v>5909</v>
      </c>
      <c r="G936" t="s">
        <v>507</v>
      </c>
      <c r="I936" t="s">
        <v>1856</v>
      </c>
      <c r="J936">
        <v>3</v>
      </c>
      <c r="K936">
        <v>0</v>
      </c>
      <c r="L936">
        <v>-16777216</v>
      </c>
      <c r="M936" t="s">
        <v>878</v>
      </c>
      <c r="N936" t="s">
        <v>878</v>
      </c>
      <c r="O936" t="s">
        <v>1827</v>
      </c>
      <c r="P936" t="s">
        <v>12</v>
      </c>
      <c r="Q936" t="s">
        <v>1828</v>
      </c>
      <c r="S936" t="s">
        <v>871</v>
      </c>
      <c r="T936" t="s">
        <v>919</v>
      </c>
      <c r="U936" t="s">
        <v>873</v>
      </c>
      <c r="V936" t="s">
        <v>1849</v>
      </c>
      <c r="W936" t="s">
        <v>875</v>
      </c>
      <c r="X936" t="s">
        <v>16</v>
      </c>
    </row>
    <row r="937" spans="1:24" x14ac:dyDescent="0.25">
      <c r="A937" t="s">
        <v>1857</v>
      </c>
      <c r="B937" t="s">
        <v>1858</v>
      </c>
      <c r="C937" t="s">
        <v>1858</v>
      </c>
      <c r="D937" t="s">
        <v>501</v>
      </c>
      <c r="E937" t="s">
        <v>501</v>
      </c>
      <c r="F937">
        <v>19388</v>
      </c>
      <c r="G937" t="s">
        <v>507</v>
      </c>
      <c r="I937" t="s">
        <v>1859</v>
      </c>
      <c r="J937">
        <v>3</v>
      </c>
      <c r="K937">
        <v>0</v>
      </c>
      <c r="L937">
        <v>-16777216</v>
      </c>
      <c r="M937" t="s">
        <v>878</v>
      </c>
      <c r="N937" t="s">
        <v>878</v>
      </c>
      <c r="O937" t="s">
        <v>1860</v>
      </c>
      <c r="P937" t="s">
        <v>12</v>
      </c>
      <c r="Q937" t="s">
        <v>1861</v>
      </c>
      <c r="S937" t="s">
        <v>871</v>
      </c>
      <c r="T937" t="s">
        <v>919</v>
      </c>
      <c r="U937" t="s">
        <v>873</v>
      </c>
      <c r="V937" t="s">
        <v>1849</v>
      </c>
      <c r="W937" t="s">
        <v>875</v>
      </c>
      <c r="X937" t="s">
        <v>16</v>
      </c>
    </row>
    <row r="938" spans="1:24" x14ac:dyDescent="0.25">
      <c r="A938" t="s">
        <v>1862</v>
      </c>
      <c r="B938" t="s">
        <v>1863</v>
      </c>
      <c r="C938" t="s">
        <v>1863</v>
      </c>
      <c r="D938" t="s">
        <v>501</v>
      </c>
      <c r="E938" t="s">
        <v>501</v>
      </c>
      <c r="F938">
        <v>19387</v>
      </c>
      <c r="G938" t="s">
        <v>507</v>
      </c>
      <c r="I938" t="s">
        <v>1864</v>
      </c>
      <c r="J938">
        <v>3</v>
      </c>
      <c r="K938">
        <v>0</v>
      </c>
      <c r="L938">
        <v>-16777216</v>
      </c>
      <c r="M938" t="s">
        <v>878</v>
      </c>
      <c r="N938" t="s">
        <v>878</v>
      </c>
      <c r="O938" t="s">
        <v>1860</v>
      </c>
      <c r="P938" t="s">
        <v>12</v>
      </c>
      <c r="Q938" t="s">
        <v>1861</v>
      </c>
      <c r="S938" t="s">
        <v>871</v>
      </c>
      <c r="T938" t="s">
        <v>919</v>
      </c>
      <c r="U938" t="s">
        <v>873</v>
      </c>
      <c r="V938" t="s">
        <v>1849</v>
      </c>
      <c r="W938" t="s">
        <v>875</v>
      </c>
      <c r="X938" t="s">
        <v>16</v>
      </c>
    </row>
    <row r="939" spans="1:24" x14ac:dyDescent="0.25">
      <c r="A939" t="s">
        <v>1865</v>
      </c>
      <c r="B939" t="s">
        <v>1865</v>
      </c>
      <c r="C939" t="s">
        <v>1865</v>
      </c>
      <c r="D939" t="s">
        <v>501</v>
      </c>
      <c r="E939" t="s">
        <v>501</v>
      </c>
      <c r="F939">
        <v>9600</v>
      </c>
      <c r="G939" t="s">
        <v>507</v>
      </c>
      <c r="I939" t="s">
        <v>1866</v>
      </c>
      <c r="J939">
        <v>3</v>
      </c>
      <c r="K939">
        <v>0</v>
      </c>
      <c r="L939">
        <v>-16777216</v>
      </c>
      <c r="M939" t="s">
        <v>878</v>
      </c>
      <c r="N939" t="s">
        <v>878</v>
      </c>
      <c r="O939" t="s">
        <v>1860</v>
      </c>
      <c r="P939" t="s">
        <v>12</v>
      </c>
      <c r="Q939" t="s">
        <v>1861</v>
      </c>
      <c r="S939" t="s">
        <v>871</v>
      </c>
      <c r="T939" t="s">
        <v>919</v>
      </c>
      <c r="U939" t="s">
        <v>873</v>
      </c>
      <c r="V939" t="s">
        <v>1849</v>
      </c>
      <c r="W939" t="s">
        <v>875</v>
      </c>
      <c r="X939" t="s">
        <v>16</v>
      </c>
    </row>
    <row r="940" spans="1:24" x14ac:dyDescent="0.25">
      <c r="A940" t="s">
        <v>1867</v>
      </c>
      <c r="B940" t="s">
        <v>1867</v>
      </c>
      <c r="C940" t="s">
        <v>1868</v>
      </c>
      <c r="D940" t="s">
        <v>501</v>
      </c>
      <c r="E940" t="s">
        <v>501</v>
      </c>
      <c r="F940">
        <v>19614</v>
      </c>
      <c r="G940" t="s">
        <v>507</v>
      </c>
      <c r="I940" t="s">
        <v>1869</v>
      </c>
      <c r="J940">
        <v>3</v>
      </c>
      <c r="K940">
        <v>0</v>
      </c>
      <c r="L940">
        <v>-16777216</v>
      </c>
      <c r="M940" t="s">
        <v>878</v>
      </c>
      <c r="N940" t="s">
        <v>878</v>
      </c>
      <c r="O940" t="s">
        <v>1860</v>
      </c>
      <c r="P940" t="s">
        <v>12</v>
      </c>
      <c r="Q940" t="s">
        <v>1861</v>
      </c>
      <c r="S940" t="s">
        <v>871</v>
      </c>
      <c r="T940" t="s">
        <v>919</v>
      </c>
      <c r="U940" t="s">
        <v>873</v>
      </c>
      <c r="V940" t="s">
        <v>1870</v>
      </c>
      <c r="W940" t="s">
        <v>875</v>
      </c>
      <c r="X940" t="s">
        <v>16</v>
      </c>
    </row>
    <row r="941" spans="1:24" x14ac:dyDescent="0.25">
      <c r="A941" t="s">
        <v>1871</v>
      </c>
      <c r="B941" t="s">
        <v>1871</v>
      </c>
      <c r="C941" t="s">
        <v>1871</v>
      </c>
      <c r="D941" t="s">
        <v>501</v>
      </c>
      <c r="E941" t="s">
        <v>501</v>
      </c>
      <c r="F941">
        <v>19667</v>
      </c>
      <c r="G941" t="s">
        <v>507</v>
      </c>
      <c r="I941" t="s">
        <v>1872</v>
      </c>
      <c r="J941">
        <v>3</v>
      </c>
      <c r="K941">
        <v>0</v>
      </c>
      <c r="L941">
        <v>-16777216</v>
      </c>
      <c r="M941" t="s">
        <v>878</v>
      </c>
      <c r="N941" t="s">
        <v>878</v>
      </c>
      <c r="O941" t="s">
        <v>1860</v>
      </c>
      <c r="P941" t="s">
        <v>12</v>
      </c>
      <c r="Q941" t="s">
        <v>1861</v>
      </c>
      <c r="S941" t="s">
        <v>871</v>
      </c>
      <c r="T941" t="s">
        <v>919</v>
      </c>
      <c r="U941" t="s">
        <v>873</v>
      </c>
      <c r="V941" t="s">
        <v>1870</v>
      </c>
      <c r="W941" t="s">
        <v>875</v>
      </c>
      <c r="X941" t="s">
        <v>16</v>
      </c>
    </row>
    <row r="942" spans="1:24" x14ac:dyDescent="0.25">
      <c r="A942" t="s">
        <v>267</v>
      </c>
      <c r="B942" t="s">
        <v>267</v>
      </c>
      <c r="C942" t="s">
        <v>1843</v>
      </c>
      <c r="D942" t="s">
        <v>501</v>
      </c>
      <c r="E942" t="s">
        <v>501</v>
      </c>
      <c r="F942">
        <v>45643</v>
      </c>
      <c r="G942" t="s">
        <v>507</v>
      </c>
      <c r="I942" t="s">
        <v>1844</v>
      </c>
      <c r="J942">
        <v>3</v>
      </c>
      <c r="K942">
        <v>0</v>
      </c>
      <c r="L942">
        <v>-16777216</v>
      </c>
      <c r="M942" t="s">
        <v>878</v>
      </c>
      <c r="N942" t="s">
        <v>878</v>
      </c>
      <c r="O942" t="s">
        <v>1860</v>
      </c>
      <c r="P942" t="s">
        <v>12</v>
      </c>
      <c r="Q942" t="s">
        <v>1861</v>
      </c>
      <c r="S942" t="s">
        <v>871</v>
      </c>
      <c r="T942" t="s">
        <v>919</v>
      </c>
      <c r="U942" t="s">
        <v>873</v>
      </c>
      <c r="V942" t="s">
        <v>1870</v>
      </c>
      <c r="W942" t="s">
        <v>875</v>
      </c>
      <c r="X942" t="s">
        <v>16</v>
      </c>
    </row>
    <row r="943" spans="1:24" x14ac:dyDescent="0.25">
      <c r="A943" t="s">
        <v>1663</v>
      </c>
      <c r="B943" t="s">
        <v>1663</v>
      </c>
      <c r="C943" t="s">
        <v>1663</v>
      </c>
      <c r="D943" t="s">
        <v>501</v>
      </c>
      <c r="E943" t="s">
        <v>501</v>
      </c>
      <c r="F943">
        <v>19949</v>
      </c>
      <c r="G943" t="s">
        <v>507</v>
      </c>
      <c r="I943" t="s">
        <v>1873</v>
      </c>
      <c r="J943">
        <v>3</v>
      </c>
      <c r="K943">
        <v>0</v>
      </c>
      <c r="L943">
        <v>-16777216</v>
      </c>
      <c r="M943" t="s">
        <v>878</v>
      </c>
      <c r="N943" t="s">
        <v>878</v>
      </c>
      <c r="O943" t="s">
        <v>1874</v>
      </c>
      <c r="P943" t="s">
        <v>12</v>
      </c>
      <c r="Q943" t="s">
        <v>1875</v>
      </c>
      <c r="S943" t="s">
        <v>871</v>
      </c>
      <c r="T943" t="s">
        <v>919</v>
      </c>
      <c r="U943" t="s">
        <v>873</v>
      </c>
      <c r="V943" t="s">
        <v>1870</v>
      </c>
      <c r="W943" t="s">
        <v>875</v>
      </c>
      <c r="X943" t="s">
        <v>16</v>
      </c>
    </row>
    <row r="944" spans="1:24" x14ac:dyDescent="0.25">
      <c r="A944" t="s">
        <v>1876</v>
      </c>
      <c r="B944" t="s">
        <v>1876</v>
      </c>
      <c r="C944" t="s">
        <v>1877</v>
      </c>
      <c r="D944" t="s">
        <v>501</v>
      </c>
      <c r="E944" t="s">
        <v>501</v>
      </c>
      <c r="F944">
        <v>17740</v>
      </c>
      <c r="G944" t="s">
        <v>507</v>
      </c>
      <c r="I944" t="s">
        <v>1878</v>
      </c>
      <c r="J944">
        <v>3</v>
      </c>
      <c r="K944">
        <v>0</v>
      </c>
      <c r="L944">
        <v>-16777216</v>
      </c>
      <c r="M944" t="s">
        <v>878</v>
      </c>
      <c r="N944" t="s">
        <v>878</v>
      </c>
      <c r="O944" t="s">
        <v>1874</v>
      </c>
      <c r="P944" t="s">
        <v>12</v>
      </c>
      <c r="Q944" t="s">
        <v>1875</v>
      </c>
      <c r="S944" t="s">
        <v>871</v>
      </c>
      <c r="T944" t="s">
        <v>919</v>
      </c>
      <c r="U944" t="s">
        <v>873</v>
      </c>
      <c r="V944" t="s">
        <v>1870</v>
      </c>
      <c r="W944" t="s">
        <v>875</v>
      </c>
      <c r="X944" t="s">
        <v>16</v>
      </c>
    </row>
    <row r="945" spans="1:24" x14ac:dyDescent="0.25">
      <c r="A945" t="s">
        <v>1879</v>
      </c>
      <c r="B945" t="s">
        <v>1879</v>
      </c>
      <c r="C945" t="s">
        <v>1879</v>
      </c>
      <c r="D945" t="s">
        <v>501</v>
      </c>
      <c r="E945" t="s">
        <v>501</v>
      </c>
      <c r="F945">
        <v>17558</v>
      </c>
      <c r="G945" t="s">
        <v>507</v>
      </c>
      <c r="I945" t="s">
        <v>1880</v>
      </c>
      <c r="J945">
        <v>3</v>
      </c>
      <c r="K945">
        <v>0</v>
      </c>
      <c r="L945">
        <v>-16777216</v>
      </c>
      <c r="M945" t="s">
        <v>878</v>
      </c>
      <c r="N945" t="s">
        <v>878</v>
      </c>
      <c r="O945" t="s">
        <v>1874</v>
      </c>
      <c r="P945" t="s">
        <v>12</v>
      </c>
      <c r="Q945" t="s">
        <v>1875</v>
      </c>
      <c r="S945" t="s">
        <v>871</v>
      </c>
      <c r="T945" t="s">
        <v>919</v>
      </c>
      <c r="U945" t="s">
        <v>873</v>
      </c>
      <c r="V945" t="s">
        <v>1870</v>
      </c>
      <c r="W945" t="s">
        <v>875</v>
      </c>
      <c r="X945" t="s">
        <v>16</v>
      </c>
    </row>
    <row r="946" spans="1:24" x14ac:dyDescent="0.25">
      <c r="A946" t="s">
        <v>1881</v>
      </c>
      <c r="B946" t="s">
        <v>1881</v>
      </c>
      <c r="C946" t="s">
        <v>1882</v>
      </c>
      <c r="D946" t="s">
        <v>501</v>
      </c>
      <c r="E946" t="s">
        <v>501</v>
      </c>
      <c r="F946">
        <v>7214</v>
      </c>
      <c r="G946" t="s">
        <v>507</v>
      </c>
      <c r="I946" t="s">
        <v>1883</v>
      </c>
      <c r="J946">
        <v>3</v>
      </c>
      <c r="K946">
        <v>0</v>
      </c>
      <c r="L946">
        <v>-16777216</v>
      </c>
      <c r="M946" t="s">
        <v>878</v>
      </c>
      <c r="N946" t="s">
        <v>878</v>
      </c>
      <c r="O946" t="s">
        <v>1874</v>
      </c>
      <c r="P946" t="s">
        <v>12</v>
      </c>
      <c r="Q946" t="s">
        <v>1875</v>
      </c>
      <c r="S946" t="s">
        <v>871</v>
      </c>
      <c r="T946" t="s">
        <v>310</v>
      </c>
      <c r="U946" t="s">
        <v>873</v>
      </c>
      <c r="V946" t="s">
        <v>1884</v>
      </c>
      <c r="W946" t="s">
        <v>875</v>
      </c>
      <c r="X946" t="s">
        <v>16</v>
      </c>
    </row>
    <row r="947" spans="1:24" x14ac:dyDescent="0.25">
      <c r="A947" t="s">
        <v>1885</v>
      </c>
      <c r="B947" t="s">
        <v>1885</v>
      </c>
      <c r="C947" t="s">
        <v>1886</v>
      </c>
      <c r="D947" t="s">
        <v>501</v>
      </c>
      <c r="E947" t="s">
        <v>501</v>
      </c>
      <c r="F947">
        <v>7213</v>
      </c>
      <c r="G947" t="s">
        <v>507</v>
      </c>
      <c r="I947" t="s">
        <v>1887</v>
      </c>
      <c r="J947">
        <v>3</v>
      </c>
      <c r="K947">
        <v>0</v>
      </c>
      <c r="L947">
        <v>-16777216</v>
      </c>
      <c r="M947" t="s">
        <v>878</v>
      </c>
      <c r="N947" t="s">
        <v>878</v>
      </c>
      <c r="O947" t="s">
        <v>1874</v>
      </c>
      <c r="P947" t="s">
        <v>12</v>
      </c>
      <c r="Q947" t="s">
        <v>1875</v>
      </c>
      <c r="S947" t="s">
        <v>871</v>
      </c>
      <c r="T947" t="s">
        <v>310</v>
      </c>
      <c r="U947" t="s">
        <v>873</v>
      </c>
      <c r="V947" t="s">
        <v>1884</v>
      </c>
      <c r="W947" t="s">
        <v>875</v>
      </c>
      <c r="X947" t="s">
        <v>16</v>
      </c>
    </row>
    <row r="948" spans="1:24" x14ac:dyDescent="0.25">
      <c r="A948" t="s">
        <v>267</v>
      </c>
      <c r="B948" t="s">
        <v>267</v>
      </c>
      <c r="C948" t="s">
        <v>1843</v>
      </c>
      <c r="D948" t="s">
        <v>501</v>
      </c>
      <c r="E948" t="s">
        <v>501</v>
      </c>
      <c r="F948">
        <v>45643</v>
      </c>
      <c r="G948" t="s">
        <v>507</v>
      </c>
      <c r="I948" t="s">
        <v>1844</v>
      </c>
      <c r="J948">
        <v>3</v>
      </c>
      <c r="K948">
        <v>0</v>
      </c>
      <c r="L948">
        <v>-16777216</v>
      </c>
      <c r="M948" t="s">
        <v>878</v>
      </c>
      <c r="N948" t="s">
        <v>878</v>
      </c>
      <c r="O948" t="s">
        <v>1874</v>
      </c>
      <c r="P948" t="s">
        <v>12</v>
      </c>
      <c r="Q948" t="s">
        <v>1875</v>
      </c>
      <c r="S948" t="s">
        <v>871</v>
      </c>
      <c r="T948" t="s">
        <v>310</v>
      </c>
      <c r="U948" t="s">
        <v>873</v>
      </c>
      <c r="V948" t="s">
        <v>1884</v>
      </c>
      <c r="W948" t="s">
        <v>875</v>
      </c>
      <c r="X948" t="s">
        <v>16</v>
      </c>
    </row>
    <row r="949" spans="1:24" x14ac:dyDescent="0.25">
      <c r="A949" t="s">
        <v>1888</v>
      </c>
      <c r="B949" t="s">
        <v>1889</v>
      </c>
      <c r="C949" t="s">
        <v>1890</v>
      </c>
      <c r="D949" t="s">
        <v>244</v>
      </c>
      <c r="E949" t="s">
        <v>535</v>
      </c>
      <c r="F949">
        <v>224279</v>
      </c>
      <c r="G949" t="s">
        <v>507</v>
      </c>
      <c r="I949" t="s">
        <v>1891</v>
      </c>
      <c r="J949">
        <v>3</v>
      </c>
      <c r="K949">
        <v>0</v>
      </c>
      <c r="L949">
        <v>-16777216</v>
      </c>
      <c r="M949" t="s">
        <v>878</v>
      </c>
      <c r="N949" t="s">
        <v>878</v>
      </c>
      <c r="O949" t="s">
        <v>1892</v>
      </c>
      <c r="P949" t="s">
        <v>12</v>
      </c>
      <c r="Q949" t="s">
        <v>1893</v>
      </c>
      <c r="S949" t="s">
        <v>871</v>
      </c>
      <c r="T949" t="s">
        <v>310</v>
      </c>
      <c r="U949" t="s">
        <v>873</v>
      </c>
      <c r="V949" t="s">
        <v>1884</v>
      </c>
      <c r="W949" t="s">
        <v>875</v>
      </c>
      <c r="X949" t="s">
        <v>16</v>
      </c>
    </row>
    <row r="950" spans="1:24" x14ac:dyDescent="0.25">
      <c r="A950" t="s">
        <v>1894</v>
      </c>
      <c r="B950" t="s">
        <v>1895</v>
      </c>
      <c r="C950" t="s">
        <v>1895</v>
      </c>
      <c r="D950" t="s">
        <v>244</v>
      </c>
      <c r="E950" t="s">
        <v>535</v>
      </c>
      <c r="F950">
        <v>224277</v>
      </c>
      <c r="G950" t="s">
        <v>507</v>
      </c>
      <c r="I950" t="s">
        <v>1896</v>
      </c>
      <c r="J950">
        <v>3</v>
      </c>
      <c r="K950">
        <v>0</v>
      </c>
      <c r="L950">
        <v>-16777216</v>
      </c>
      <c r="M950" t="s">
        <v>878</v>
      </c>
      <c r="N950" t="s">
        <v>878</v>
      </c>
      <c r="O950" t="s">
        <v>1892</v>
      </c>
      <c r="P950" t="s">
        <v>12</v>
      </c>
      <c r="Q950" t="s">
        <v>1893</v>
      </c>
      <c r="S950" t="s">
        <v>871</v>
      </c>
      <c r="T950" t="s">
        <v>310</v>
      </c>
      <c r="U950" t="s">
        <v>873</v>
      </c>
      <c r="V950" t="s">
        <v>1884</v>
      </c>
      <c r="W950" t="s">
        <v>875</v>
      </c>
      <c r="X950" t="s">
        <v>16</v>
      </c>
    </row>
    <row r="951" spans="1:24" x14ac:dyDescent="0.25">
      <c r="A951" t="s">
        <v>1897</v>
      </c>
      <c r="B951" t="s">
        <v>1898</v>
      </c>
      <c r="C951" t="s">
        <v>1899</v>
      </c>
      <c r="D951" t="s">
        <v>244</v>
      </c>
      <c r="E951" t="s">
        <v>535</v>
      </c>
      <c r="F951">
        <v>234280</v>
      </c>
      <c r="G951" t="s">
        <v>507</v>
      </c>
      <c r="I951" t="s">
        <v>1900</v>
      </c>
      <c r="J951">
        <v>3</v>
      </c>
      <c r="K951">
        <v>0</v>
      </c>
      <c r="L951">
        <v>-16777216</v>
      </c>
      <c r="M951" t="s">
        <v>878</v>
      </c>
      <c r="N951" t="s">
        <v>878</v>
      </c>
      <c r="O951" t="s">
        <v>1892</v>
      </c>
      <c r="P951" t="s">
        <v>12</v>
      </c>
      <c r="Q951" t="s">
        <v>1893</v>
      </c>
      <c r="S951" t="s">
        <v>871</v>
      </c>
      <c r="T951" t="s">
        <v>310</v>
      </c>
      <c r="U951" t="s">
        <v>873</v>
      </c>
      <c r="V951" t="s">
        <v>1884</v>
      </c>
      <c r="W951" t="s">
        <v>875</v>
      </c>
      <c r="X951" t="s">
        <v>16</v>
      </c>
    </row>
    <row r="952" spans="1:24" x14ac:dyDescent="0.25">
      <c r="A952" t="s">
        <v>1901</v>
      </c>
      <c r="B952" t="s">
        <v>1902</v>
      </c>
      <c r="C952" t="s">
        <v>1322</v>
      </c>
      <c r="D952" t="s">
        <v>244</v>
      </c>
      <c r="E952" t="s">
        <v>535</v>
      </c>
      <c r="F952">
        <v>16656</v>
      </c>
      <c r="G952" t="s">
        <v>507</v>
      </c>
      <c r="I952" t="s">
        <v>1323</v>
      </c>
      <c r="J952">
        <v>3</v>
      </c>
      <c r="K952">
        <v>0</v>
      </c>
      <c r="L952">
        <v>-16777216</v>
      </c>
      <c r="M952" t="s">
        <v>878</v>
      </c>
      <c r="N952" t="s">
        <v>878</v>
      </c>
      <c r="O952" t="s">
        <v>1892</v>
      </c>
      <c r="P952" t="s">
        <v>12</v>
      </c>
      <c r="Q952" t="s">
        <v>1893</v>
      </c>
      <c r="S952" t="s">
        <v>871</v>
      </c>
      <c r="T952" t="s">
        <v>310</v>
      </c>
      <c r="U952" t="s">
        <v>873</v>
      </c>
      <c r="V952" t="s">
        <v>1884</v>
      </c>
      <c r="W952" t="s">
        <v>875</v>
      </c>
      <c r="X952" t="s">
        <v>16</v>
      </c>
    </row>
    <row r="953" spans="1:24" x14ac:dyDescent="0.25">
      <c r="A953" t="s">
        <v>1903</v>
      </c>
      <c r="B953" t="s">
        <v>1904</v>
      </c>
      <c r="C953" t="s">
        <v>1337</v>
      </c>
      <c r="D953" t="s">
        <v>244</v>
      </c>
      <c r="E953" t="s">
        <v>535</v>
      </c>
      <c r="F953">
        <v>224275</v>
      </c>
      <c r="G953" t="s">
        <v>507</v>
      </c>
      <c r="I953" t="s">
        <v>1338</v>
      </c>
      <c r="J953">
        <v>3</v>
      </c>
      <c r="K953">
        <v>0</v>
      </c>
      <c r="L953">
        <v>-16777216</v>
      </c>
      <c r="M953" t="s">
        <v>878</v>
      </c>
      <c r="N953" t="s">
        <v>878</v>
      </c>
      <c r="O953" t="s">
        <v>1892</v>
      </c>
      <c r="P953" t="s">
        <v>12</v>
      </c>
      <c r="Q953" t="s">
        <v>1893</v>
      </c>
      <c r="S953" t="s">
        <v>871</v>
      </c>
      <c r="T953" t="s">
        <v>310</v>
      </c>
      <c r="U953" t="s">
        <v>873</v>
      </c>
      <c r="V953" t="s">
        <v>1884</v>
      </c>
      <c r="W953" t="s">
        <v>875</v>
      </c>
      <c r="X953" t="s">
        <v>16</v>
      </c>
    </row>
    <row r="954" spans="1:24" x14ac:dyDescent="0.25">
      <c r="A954" t="s">
        <v>1905</v>
      </c>
      <c r="B954" t="s">
        <v>1906</v>
      </c>
      <c r="C954" t="s">
        <v>1906</v>
      </c>
      <c r="D954" t="s">
        <v>244</v>
      </c>
      <c r="E954" t="s">
        <v>535</v>
      </c>
      <c r="F954">
        <v>224269</v>
      </c>
      <c r="G954" t="s">
        <v>507</v>
      </c>
      <c r="I954" t="s">
        <v>1907</v>
      </c>
      <c r="J954">
        <v>3</v>
      </c>
      <c r="K954">
        <v>0</v>
      </c>
      <c r="L954">
        <v>-16777216</v>
      </c>
      <c r="M954" t="s">
        <v>878</v>
      </c>
      <c r="N954" t="s">
        <v>878</v>
      </c>
      <c r="O954" t="s">
        <v>1892</v>
      </c>
      <c r="P954" t="s">
        <v>12</v>
      </c>
      <c r="Q954" t="s">
        <v>1893</v>
      </c>
      <c r="S954" t="s">
        <v>871</v>
      </c>
      <c r="T954" t="s">
        <v>310</v>
      </c>
      <c r="U954" t="s">
        <v>873</v>
      </c>
      <c r="V954" t="s">
        <v>1884</v>
      </c>
      <c r="W954" t="s">
        <v>875</v>
      </c>
      <c r="X954" t="s">
        <v>16</v>
      </c>
    </row>
    <row r="955" spans="1:24" x14ac:dyDescent="0.25">
      <c r="A955" t="s">
        <v>1908</v>
      </c>
      <c r="B955" t="s">
        <v>1909</v>
      </c>
      <c r="C955" t="s">
        <v>1909</v>
      </c>
      <c r="D955" t="s">
        <v>244</v>
      </c>
      <c r="E955" t="s">
        <v>535</v>
      </c>
      <c r="F955">
        <v>224271</v>
      </c>
      <c r="G955" t="s">
        <v>507</v>
      </c>
      <c r="I955" t="s">
        <v>1910</v>
      </c>
      <c r="J955">
        <v>3</v>
      </c>
      <c r="K955">
        <v>0</v>
      </c>
      <c r="L955">
        <v>-16777216</v>
      </c>
      <c r="M955" t="s">
        <v>878</v>
      </c>
      <c r="N955" t="s">
        <v>878</v>
      </c>
      <c r="O955" t="s">
        <v>1892</v>
      </c>
      <c r="P955" t="s">
        <v>12</v>
      </c>
      <c r="Q955" t="s">
        <v>1893</v>
      </c>
      <c r="S955" t="s">
        <v>871</v>
      </c>
      <c r="T955" t="s">
        <v>310</v>
      </c>
      <c r="U955" t="s">
        <v>873</v>
      </c>
      <c r="V955" t="s">
        <v>1884</v>
      </c>
      <c r="W955" t="s">
        <v>875</v>
      </c>
      <c r="X955" t="s">
        <v>16</v>
      </c>
    </row>
    <row r="956" spans="1:24" x14ac:dyDescent="0.25">
      <c r="A956" t="s">
        <v>1911</v>
      </c>
      <c r="B956" t="s">
        <v>1912</v>
      </c>
      <c r="C956" t="s">
        <v>1912</v>
      </c>
      <c r="D956" t="s">
        <v>244</v>
      </c>
      <c r="E956" t="s">
        <v>535</v>
      </c>
      <c r="F956">
        <v>224273</v>
      </c>
      <c r="G956" t="s">
        <v>507</v>
      </c>
      <c r="I956" t="s">
        <v>1913</v>
      </c>
      <c r="J956">
        <v>3</v>
      </c>
      <c r="K956">
        <v>0</v>
      </c>
      <c r="L956">
        <v>-16777216</v>
      </c>
      <c r="M956" t="s">
        <v>878</v>
      </c>
      <c r="N956" t="s">
        <v>878</v>
      </c>
      <c r="O956" t="s">
        <v>1892</v>
      </c>
      <c r="P956" t="s">
        <v>12</v>
      </c>
      <c r="Q956" t="s">
        <v>1893</v>
      </c>
      <c r="S956" t="s">
        <v>871</v>
      </c>
      <c r="T956" t="s">
        <v>310</v>
      </c>
      <c r="U956" t="s">
        <v>873</v>
      </c>
      <c r="V956" t="s">
        <v>1884</v>
      </c>
      <c r="W956" t="s">
        <v>875</v>
      </c>
      <c r="X956" t="s">
        <v>16</v>
      </c>
    </row>
    <row r="957" spans="1:24" x14ac:dyDescent="0.25">
      <c r="A957" t="s">
        <v>1914</v>
      </c>
      <c r="B957" t="s">
        <v>1915</v>
      </c>
      <c r="C957" t="s">
        <v>1915</v>
      </c>
      <c r="D957" t="s">
        <v>244</v>
      </c>
      <c r="E957" t="s">
        <v>535</v>
      </c>
      <c r="F957">
        <v>229177</v>
      </c>
      <c r="G957" t="s">
        <v>507</v>
      </c>
      <c r="I957" t="s">
        <v>1916</v>
      </c>
      <c r="J957">
        <v>3</v>
      </c>
      <c r="K957">
        <v>0</v>
      </c>
      <c r="L957">
        <v>-16777216</v>
      </c>
      <c r="M957" t="s">
        <v>878</v>
      </c>
      <c r="N957" t="s">
        <v>878</v>
      </c>
      <c r="O957" t="s">
        <v>1892</v>
      </c>
      <c r="P957" t="s">
        <v>12</v>
      </c>
      <c r="Q957" t="s">
        <v>1893</v>
      </c>
      <c r="S957" t="s">
        <v>1917</v>
      </c>
      <c r="T957" t="s">
        <v>111</v>
      </c>
      <c r="U957" t="s">
        <v>873</v>
      </c>
      <c r="V957" t="s">
        <v>1918</v>
      </c>
      <c r="W957" t="s">
        <v>875</v>
      </c>
      <c r="X957" t="s">
        <v>16</v>
      </c>
    </row>
    <row r="958" spans="1:24" x14ac:dyDescent="0.25">
      <c r="A958" t="s">
        <v>1919</v>
      </c>
      <c r="B958" t="s">
        <v>1920</v>
      </c>
      <c r="C958" t="s">
        <v>1920</v>
      </c>
      <c r="D958" t="s">
        <v>244</v>
      </c>
      <c r="E958" t="s">
        <v>535</v>
      </c>
      <c r="F958">
        <v>229179</v>
      </c>
      <c r="G958" t="s">
        <v>507</v>
      </c>
      <c r="I958" t="s">
        <v>1921</v>
      </c>
      <c r="J958">
        <v>3</v>
      </c>
      <c r="K958">
        <v>0</v>
      </c>
      <c r="L958">
        <v>-16777216</v>
      </c>
      <c r="M958" t="s">
        <v>878</v>
      </c>
      <c r="N958" t="s">
        <v>878</v>
      </c>
      <c r="O958" t="s">
        <v>1892</v>
      </c>
      <c r="P958" t="s">
        <v>12</v>
      </c>
      <c r="Q958" t="s">
        <v>1893</v>
      </c>
      <c r="S958" t="s">
        <v>1917</v>
      </c>
      <c r="T958" t="s">
        <v>111</v>
      </c>
      <c r="U958" t="s">
        <v>873</v>
      </c>
      <c r="V958" t="s">
        <v>1918</v>
      </c>
      <c r="W958" t="s">
        <v>875</v>
      </c>
      <c r="X958" t="s">
        <v>16</v>
      </c>
    </row>
    <row r="959" spans="1:24" x14ac:dyDescent="0.25">
      <c r="A959" t="s">
        <v>1922</v>
      </c>
      <c r="B959" t="s">
        <v>1923</v>
      </c>
      <c r="C959" t="s">
        <v>1923</v>
      </c>
      <c r="D959" t="s">
        <v>244</v>
      </c>
      <c r="E959" t="s">
        <v>535</v>
      </c>
      <c r="F959">
        <v>229181</v>
      </c>
      <c r="G959" t="s">
        <v>507</v>
      </c>
      <c r="I959" t="s">
        <v>1924</v>
      </c>
      <c r="J959">
        <v>3</v>
      </c>
      <c r="K959">
        <v>0</v>
      </c>
      <c r="L959">
        <v>-16777216</v>
      </c>
      <c r="M959" t="s">
        <v>878</v>
      </c>
      <c r="N959" t="s">
        <v>878</v>
      </c>
      <c r="O959" t="s">
        <v>1892</v>
      </c>
      <c r="P959" t="s">
        <v>12</v>
      </c>
      <c r="Q959" t="s">
        <v>1893</v>
      </c>
      <c r="S959" t="s">
        <v>1917</v>
      </c>
      <c r="T959" t="s">
        <v>111</v>
      </c>
      <c r="U959" t="s">
        <v>873</v>
      </c>
      <c r="V959" t="s">
        <v>1918</v>
      </c>
      <c r="W959" t="s">
        <v>875</v>
      </c>
      <c r="X959" t="s">
        <v>16</v>
      </c>
    </row>
    <row r="960" spans="1:24" x14ac:dyDescent="0.25">
      <c r="A960" t="s">
        <v>223</v>
      </c>
      <c r="B960" t="s">
        <v>223</v>
      </c>
      <c r="C960" t="s">
        <v>223</v>
      </c>
      <c r="D960" t="s">
        <v>867</v>
      </c>
      <c r="E960" t="s">
        <v>502</v>
      </c>
      <c r="F960" t="s">
        <v>502</v>
      </c>
      <c r="G960" t="s">
        <v>514</v>
      </c>
      <c r="I960" t="s">
        <v>868</v>
      </c>
      <c r="J960">
        <v>3</v>
      </c>
      <c r="K960">
        <v>0</v>
      </c>
      <c r="L960">
        <v>-16777216</v>
      </c>
      <c r="M960">
        <v>-350</v>
      </c>
      <c r="N960">
        <v>-50</v>
      </c>
      <c r="O960" t="s">
        <v>429</v>
      </c>
      <c r="P960" t="s">
        <v>12</v>
      </c>
      <c r="Q960" t="s">
        <v>1925</v>
      </c>
      <c r="S960" t="s">
        <v>1917</v>
      </c>
      <c r="T960" t="s">
        <v>111</v>
      </c>
      <c r="U960" t="s">
        <v>873</v>
      </c>
      <c r="V960" t="s">
        <v>1918</v>
      </c>
      <c r="W960" t="s">
        <v>875</v>
      </c>
      <c r="X960" t="s">
        <v>16</v>
      </c>
    </row>
    <row r="961" spans="1:24" x14ac:dyDescent="0.25">
      <c r="A961" t="s">
        <v>262</v>
      </c>
      <c r="B961" t="s">
        <v>876</v>
      </c>
      <c r="C961" t="s">
        <v>596</v>
      </c>
      <c r="D961" t="s">
        <v>867</v>
      </c>
      <c r="E961" t="s">
        <v>375</v>
      </c>
      <c r="F961" t="s">
        <v>596</v>
      </c>
      <c r="G961" t="s">
        <v>514</v>
      </c>
      <c r="H961" t="s">
        <v>1926</v>
      </c>
      <c r="I961" t="s">
        <v>877</v>
      </c>
      <c r="J961">
        <v>3</v>
      </c>
      <c r="K961">
        <v>0</v>
      </c>
      <c r="L961">
        <v>-16777216</v>
      </c>
      <c r="M961" t="s">
        <v>878</v>
      </c>
      <c r="N961" t="s">
        <v>878</v>
      </c>
      <c r="O961" t="s">
        <v>429</v>
      </c>
      <c r="P961" t="s">
        <v>12</v>
      </c>
      <c r="Q961" t="s">
        <v>1925</v>
      </c>
      <c r="S961" t="s">
        <v>1917</v>
      </c>
      <c r="T961" t="s">
        <v>111</v>
      </c>
      <c r="U961" t="s">
        <v>873</v>
      </c>
      <c r="V961" t="s">
        <v>1918</v>
      </c>
      <c r="W961" t="s">
        <v>875</v>
      </c>
      <c r="X961" t="s">
        <v>16</v>
      </c>
    </row>
    <row r="962" spans="1:24" x14ac:dyDescent="0.25">
      <c r="A962" t="s">
        <v>270</v>
      </c>
      <c r="B962" t="s">
        <v>1160</v>
      </c>
      <c r="C962" t="s">
        <v>879</v>
      </c>
      <c r="D962" t="s">
        <v>270</v>
      </c>
      <c r="E962" t="s">
        <v>270</v>
      </c>
      <c r="F962" t="s">
        <v>515</v>
      </c>
      <c r="G962" t="s">
        <v>514</v>
      </c>
      <c r="I962" t="s">
        <v>880</v>
      </c>
      <c r="J962">
        <v>3</v>
      </c>
      <c r="K962">
        <v>0</v>
      </c>
      <c r="L962">
        <v>-16777216</v>
      </c>
      <c r="M962" t="s">
        <v>878</v>
      </c>
      <c r="N962" t="s">
        <v>878</v>
      </c>
      <c r="O962" t="s">
        <v>429</v>
      </c>
      <c r="P962" t="s">
        <v>12</v>
      </c>
      <c r="Q962" t="s">
        <v>1925</v>
      </c>
      <c r="S962" t="s">
        <v>1917</v>
      </c>
      <c r="T962" t="s">
        <v>111</v>
      </c>
      <c r="U962" t="s">
        <v>873</v>
      </c>
      <c r="V962" t="s">
        <v>1918</v>
      </c>
      <c r="W962" t="s">
        <v>875</v>
      </c>
      <c r="X962" t="s">
        <v>16</v>
      </c>
    </row>
    <row r="963" spans="1:24" x14ac:dyDescent="0.25">
      <c r="A963" t="s">
        <v>310</v>
      </c>
      <c r="B963" t="s">
        <v>1927</v>
      </c>
      <c r="C963" t="s">
        <v>1345</v>
      </c>
      <c r="D963" t="s">
        <v>270</v>
      </c>
      <c r="E963" t="s">
        <v>535</v>
      </c>
      <c r="F963" t="s">
        <v>271</v>
      </c>
      <c r="G963" t="s">
        <v>514</v>
      </c>
      <c r="I963" t="s">
        <v>880</v>
      </c>
      <c r="J963">
        <v>3</v>
      </c>
      <c r="K963">
        <v>0</v>
      </c>
      <c r="L963">
        <v>-16777216</v>
      </c>
      <c r="M963" t="s">
        <v>878</v>
      </c>
      <c r="N963" t="s">
        <v>878</v>
      </c>
      <c r="O963" t="s">
        <v>429</v>
      </c>
      <c r="P963" t="s">
        <v>12</v>
      </c>
      <c r="Q963" t="s">
        <v>1925</v>
      </c>
      <c r="S963" t="s">
        <v>1917</v>
      </c>
      <c r="T963" t="s">
        <v>111</v>
      </c>
      <c r="U963" t="s">
        <v>873</v>
      </c>
      <c r="V963" t="s">
        <v>1918</v>
      </c>
      <c r="W963" t="s">
        <v>875</v>
      </c>
      <c r="X963" t="s">
        <v>16</v>
      </c>
    </row>
    <row r="964" spans="1:24" x14ac:dyDescent="0.25">
      <c r="A964" t="s">
        <v>244</v>
      </c>
      <c r="B964" t="s">
        <v>1163</v>
      </c>
      <c r="C964" t="s">
        <v>882</v>
      </c>
      <c r="D964" t="s">
        <v>244</v>
      </c>
      <c r="E964" t="s">
        <v>244</v>
      </c>
      <c r="F964" t="s">
        <v>260</v>
      </c>
      <c r="G964" t="s">
        <v>514</v>
      </c>
      <c r="I964" t="s">
        <v>883</v>
      </c>
      <c r="J964">
        <v>3</v>
      </c>
      <c r="K964">
        <v>0</v>
      </c>
      <c r="L964">
        <v>-16777216</v>
      </c>
      <c r="M964" t="s">
        <v>878</v>
      </c>
      <c r="N964" t="s">
        <v>878</v>
      </c>
      <c r="O964" t="s">
        <v>429</v>
      </c>
      <c r="P964" t="s">
        <v>12</v>
      </c>
      <c r="Q964" t="s">
        <v>1925</v>
      </c>
      <c r="S964" t="s">
        <v>1917</v>
      </c>
      <c r="T964" t="s">
        <v>111</v>
      </c>
      <c r="U964" t="s">
        <v>873</v>
      </c>
      <c r="V964" t="s">
        <v>1918</v>
      </c>
      <c r="W964" t="s">
        <v>875</v>
      </c>
      <c r="X964" t="s">
        <v>16</v>
      </c>
    </row>
    <row r="965" spans="1:24" x14ac:dyDescent="0.25">
      <c r="A965" t="s">
        <v>375</v>
      </c>
      <c r="B965" t="s">
        <v>1169</v>
      </c>
      <c r="C965" t="s">
        <v>885</v>
      </c>
      <c r="D965" t="s">
        <v>375</v>
      </c>
      <c r="E965" t="s">
        <v>375</v>
      </c>
      <c r="F965" t="s">
        <v>426</v>
      </c>
      <c r="G965" t="s">
        <v>514</v>
      </c>
      <c r="I965" t="s">
        <v>886</v>
      </c>
      <c r="J965">
        <v>3</v>
      </c>
      <c r="K965">
        <v>0</v>
      </c>
      <c r="L965">
        <v>-16777216</v>
      </c>
      <c r="M965" t="s">
        <v>878</v>
      </c>
      <c r="N965" t="s">
        <v>878</v>
      </c>
      <c r="O965" t="s">
        <v>429</v>
      </c>
      <c r="P965" t="s">
        <v>12</v>
      </c>
      <c r="Q965" t="s">
        <v>1925</v>
      </c>
      <c r="S965" t="s">
        <v>1917</v>
      </c>
      <c r="T965" t="s">
        <v>111</v>
      </c>
      <c r="U965" t="s">
        <v>873</v>
      </c>
      <c r="V965" t="s">
        <v>1918</v>
      </c>
      <c r="W965" t="s">
        <v>875</v>
      </c>
      <c r="X965" t="s">
        <v>16</v>
      </c>
    </row>
    <row r="966" spans="1:24" x14ac:dyDescent="0.25">
      <c r="A966" t="s">
        <v>222</v>
      </c>
      <c r="B966" t="s">
        <v>1319</v>
      </c>
      <c r="C966" t="s">
        <v>1319</v>
      </c>
      <c r="D966" t="s">
        <v>501</v>
      </c>
      <c r="E966" t="s">
        <v>501</v>
      </c>
      <c r="F966">
        <v>15900</v>
      </c>
      <c r="G966" t="s">
        <v>507</v>
      </c>
      <c r="I966" t="s">
        <v>1320</v>
      </c>
      <c r="J966">
        <v>3</v>
      </c>
      <c r="K966">
        <v>0</v>
      </c>
      <c r="L966">
        <v>-16777216</v>
      </c>
      <c r="M966">
        <v>20</v>
      </c>
      <c r="N966">
        <v>80</v>
      </c>
      <c r="O966" t="s">
        <v>429</v>
      </c>
      <c r="P966" t="s">
        <v>12</v>
      </c>
      <c r="Q966" t="s">
        <v>1925</v>
      </c>
      <c r="S966" t="s">
        <v>1917</v>
      </c>
      <c r="T966" t="s">
        <v>111</v>
      </c>
      <c r="U966" t="s">
        <v>873</v>
      </c>
      <c r="V966" t="s">
        <v>1918</v>
      </c>
      <c r="W966" t="s">
        <v>875</v>
      </c>
      <c r="X966" t="s">
        <v>16</v>
      </c>
    </row>
    <row r="967" spans="1:24" x14ac:dyDescent="0.25">
      <c r="A967" t="s">
        <v>429</v>
      </c>
      <c r="B967" t="s">
        <v>429</v>
      </c>
      <c r="C967" t="s">
        <v>429</v>
      </c>
      <c r="D967" t="s">
        <v>501</v>
      </c>
      <c r="E967" t="s">
        <v>501</v>
      </c>
      <c r="F967">
        <v>14544</v>
      </c>
      <c r="G967" t="s">
        <v>507</v>
      </c>
      <c r="I967" t="s">
        <v>1330</v>
      </c>
      <c r="J967">
        <v>3</v>
      </c>
      <c r="K967">
        <v>0</v>
      </c>
      <c r="L967">
        <v>-16777216</v>
      </c>
      <c r="M967">
        <v>-20</v>
      </c>
      <c r="N967">
        <v>40</v>
      </c>
      <c r="O967" t="s">
        <v>429</v>
      </c>
      <c r="P967" t="s">
        <v>12</v>
      </c>
      <c r="Q967" t="s">
        <v>1925</v>
      </c>
      <c r="S967" t="s">
        <v>1917</v>
      </c>
      <c r="T967" t="s">
        <v>111</v>
      </c>
      <c r="U967" t="s">
        <v>873</v>
      </c>
      <c r="V967" t="s">
        <v>1918</v>
      </c>
      <c r="W967" t="s">
        <v>875</v>
      </c>
      <c r="X967" t="s">
        <v>16</v>
      </c>
    </row>
    <row r="968" spans="1:24" x14ac:dyDescent="0.25">
      <c r="A968" t="s">
        <v>1850</v>
      </c>
      <c r="B968" t="s">
        <v>1851</v>
      </c>
      <c r="C968" t="s">
        <v>1852</v>
      </c>
      <c r="D968" t="s">
        <v>501</v>
      </c>
      <c r="E968" t="s">
        <v>501</v>
      </c>
      <c r="F968">
        <v>259286</v>
      </c>
      <c r="G968" t="s">
        <v>507</v>
      </c>
      <c r="I968" t="s">
        <v>1853</v>
      </c>
      <c r="J968">
        <v>3</v>
      </c>
      <c r="K968">
        <v>0</v>
      </c>
      <c r="L968">
        <v>-16777216</v>
      </c>
      <c r="M968" t="s">
        <v>878</v>
      </c>
      <c r="N968" t="s">
        <v>878</v>
      </c>
      <c r="O968" t="s">
        <v>429</v>
      </c>
      <c r="P968" t="s">
        <v>12</v>
      </c>
      <c r="Q968" t="s">
        <v>1925</v>
      </c>
      <c r="S968" t="s">
        <v>1917</v>
      </c>
      <c r="T968" t="s">
        <v>111</v>
      </c>
      <c r="U968" t="s">
        <v>873</v>
      </c>
      <c r="V968" t="s">
        <v>1918</v>
      </c>
      <c r="W968" t="s">
        <v>875</v>
      </c>
      <c r="X968" t="s">
        <v>16</v>
      </c>
    </row>
    <row r="969" spans="1:24" x14ac:dyDescent="0.25">
      <c r="A969" t="s">
        <v>445</v>
      </c>
      <c r="B969" t="s">
        <v>976</v>
      </c>
      <c r="C969" t="s">
        <v>976</v>
      </c>
      <c r="D969" t="s">
        <v>501</v>
      </c>
      <c r="E969" t="s">
        <v>501</v>
      </c>
      <c r="F969">
        <v>7200</v>
      </c>
      <c r="G969" t="s">
        <v>507</v>
      </c>
      <c r="I969" t="s">
        <v>977</v>
      </c>
      <c r="J969">
        <v>3</v>
      </c>
      <c r="K969">
        <v>0</v>
      </c>
      <c r="L969">
        <v>-16777216</v>
      </c>
      <c r="M969" t="s">
        <v>878</v>
      </c>
      <c r="N969" t="s">
        <v>878</v>
      </c>
      <c r="O969" t="s">
        <v>429</v>
      </c>
      <c r="P969" t="s">
        <v>12</v>
      </c>
      <c r="Q969" t="s">
        <v>1925</v>
      </c>
      <c r="S969" t="s">
        <v>1917</v>
      </c>
      <c r="T969" t="s">
        <v>111</v>
      </c>
      <c r="U969" t="s">
        <v>873</v>
      </c>
      <c r="V969" t="s">
        <v>1918</v>
      </c>
      <c r="W969" t="s">
        <v>875</v>
      </c>
      <c r="X969" t="s">
        <v>16</v>
      </c>
    </row>
    <row r="970" spans="1:24" x14ac:dyDescent="0.25">
      <c r="A970" t="s">
        <v>266</v>
      </c>
      <c r="B970" t="s">
        <v>1310</v>
      </c>
      <c r="C970" t="s">
        <v>1310</v>
      </c>
      <c r="D970" t="s">
        <v>501</v>
      </c>
      <c r="E970" t="s">
        <v>501</v>
      </c>
      <c r="F970">
        <v>55011</v>
      </c>
      <c r="G970" t="s">
        <v>507</v>
      </c>
      <c r="I970" t="s">
        <v>1311</v>
      </c>
      <c r="J970">
        <v>3</v>
      </c>
      <c r="K970">
        <v>0</v>
      </c>
      <c r="L970">
        <v>-16777216</v>
      </c>
      <c r="M970" t="s">
        <v>878</v>
      </c>
      <c r="N970" t="s">
        <v>878</v>
      </c>
      <c r="O970" t="s">
        <v>429</v>
      </c>
      <c r="P970" t="s">
        <v>12</v>
      </c>
      <c r="Q970" t="s">
        <v>1925</v>
      </c>
      <c r="S970" t="s">
        <v>1917</v>
      </c>
      <c r="T970" t="s">
        <v>111</v>
      </c>
      <c r="U970" t="s">
        <v>873</v>
      </c>
      <c r="V970" t="s">
        <v>1918</v>
      </c>
      <c r="W970" t="s">
        <v>875</v>
      </c>
      <c r="X970" t="s">
        <v>16</v>
      </c>
    </row>
    <row r="971" spans="1:24" x14ac:dyDescent="0.25">
      <c r="A971" t="s">
        <v>265</v>
      </c>
      <c r="B971" t="s">
        <v>1307</v>
      </c>
      <c r="C971" t="s">
        <v>1307</v>
      </c>
      <c r="D971" t="s">
        <v>501</v>
      </c>
      <c r="E971" t="s">
        <v>501</v>
      </c>
      <c r="F971">
        <v>55012</v>
      </c>
      <c r="G971" t="s">
        <v>507</v>
      </c>
      <c r="I971" t="s">
        <v>1308</v>
      </c>
      <c r="J971">
        <v>3</v>
      </c>
      <c r="K971">
        <v>0</v>
      </c>
      <c r="L971">
        <v>-16777216</v>
      </c>
      <c r="M971" t="s">
        <v>878</v>
      </c>
      <c r="N971" t="s">
        <v>878</v>
      </c>
      <c r="O971" t="s">
        <v>429</v>
      </c>
      <c r="P971" t="s">
        <v>12</v>
      </c>
      <c r="Q971" t="s">
        <v>1925</v>
      </c>
      <c r="S971" t="s">
        <v>1917</v>
      </c>
      <c r="T971" t="s">
        <v>111</v>
      </c>
      <c r="U971" t="s">
        <v>873</v>
      </c>
      <c r="V971" t="s">
        <v>1918</v>
      </c>
      <c r="W971" t="s">
        <v>875</v>
      </c>
      <c r="X971" t="s">
        <v>16</v>
      </c>
    </row>
    <row r="972" spans="1:24" x14ac:dyDescent="0.25">
      <c r="A972" t="s">
        <v>1888</v>
      </c>
      <c r="B972" t="s">
        <v>1928</v>
      </c>
      <c r="C972" t="s">
        <v>1890</v>
      </c>
      <c r="D972" t="s">
        <v>244</v>
      </c>
      <c r="E972" t="s">
        <v>535</v>
      </c>
      <c r="F972">
        <v>224279</v>
      </c>
      <c r="G972" t="s">
        <v>507</v>
      </c>
      <c r="I972" t="s">
        <v>1891</v>
      </c>
      <c r="J972">
        <v>3</v>
      </c>
      <c r="K972">
        <v>0</v>
      </c>
      <c r="L972">
        <v>-16777216</v>
      </c>
      <c r="M972" t="s">
        <v>878</v>
      </c>
      <c r="N972" t="s">
        <v>878</v>
      </c>
      <c r="O972" t="s">
        <v>429</v>
      </c>
      <c r="P972" t="s">
        <v>12</v>
      </c>
      <c r="Q972" t="s">
        <v>1925</v>
      </c>
      <c r="S972" t="s">
        <v>1917</v>
      </c>
      <c r="T972" t="s">
        <v>111</v>
      </c>
      <c r="U972" t="s">
        <v>873</v>
      </c>
      <c r="V972" t="s">
        <v>1918</v>
      </c>
      <c r="W972" t="s">
        <v>875</v>
      </c>
      <c r="X972" t="s">
        <v>16</v>
      </c>
    </row>
    <row r="973" spans="1:24" x14ac:dyDescent="0.25">
      <c r="A973" t="s">
        <v>1894</v>
      </c>
      <c r="B973" t="s">
        <v>1929</v>
      </c>
      <c r="C973" t="s">
        <v>1895</v>
      </c>
      <c r="D973" t="s">
        <v>244</v>
      </c>
      <c r="E973" t="s">
        <v>535</v>
      </c>
      <c r="F973">
        <v>224277</v>
      </c>
      <c r="G973" t="s">
        <v>507</v>
      </c>
      <c r="I973" t="s">
        <v>1896</v>
      </c>
      <c r="J973">
        <v>3</v>
      </c>
      <c r="K973">
        <v>0</v>
      </c>
      <c r="L973">
        <v>-16777216</v>
      </c>
      <c r="M973" t="s">
        <v>878</v>
      </c>
      <c r="N973" t="s">
        <v>878</v>
      </c>
      <c r="O973" t="s">
        <v>429</v>
      </c>
      <c r="P973" t="s">
        <v>12</v>
      </c>
      <c r="Q973" t="s">
        <v>1925</v>
      </c>
      <c r="S973" t="s">
        <v>1917</v>
      </c>
      <c r="T973" t="s">
        <v>111</v>
      </c>
      <c r="U973" t="s">
        <v>873</v>
      </c>
      <c r="V973" t="s">
        <v>1918</v>
      </c>
      <c r="W973" t="s">
        <v>875</v>
      </c>
      <c r="X973" t="s">
        <v>16</v>
      </c>
    </row>
    <row r="974" spans="1:24" x14ac:dyDescent="0.25">
      <c r="A974" t="s">
        <v>1919</v>
      </c>
      <c r="B974" t="s">
        <v>1920</v>
      </c>
      <c r="C974" t="s">
        <v>1920</v>
      </c>
      <c r="D974" t="s">
        <v>244</v>
      </c>
      <c r="E974" t="s">
        <v>535</v>
      </c>
      <c r="F974">
        <v>229179</v>
      </c>
      <c r="G974" t="s">
        <v>507</v>
      </c>
      <c r="I974" t="s">
        <v>1921</v>
      </c>
      <c r="J974">
        <v>3</v>
      </c>
      <c r="K974">
        <v>0</v>
      </c>
      <c r="L974">
        <v>-16777216</v>
      </c>
      <c r="M974" t="s">
        <v>878</v>
      </c>
      <c r="N974" t="s">
        <v>878</v>
      </c>
      <c r="O974" t="s">
        <v>429</v>
      </c>
      <c r="P974" t="s">
        <v>12</v>
      </c>
      <c r="Q974" t="s">
        <v>1925</v>
      </c>
      <c r="S974" t="s">
        <v>1917</v>
      </c>
      <c r="T974" t="s">
        <v>111</v>
      </c>
      <c r="U974" t="s">
        <v>873</v>
      </c>
      <c r="V974" t="s">
        <v>1918</v>
      </c>
      <c r="W974" t="s">
        <v>875</v>
      </c>
      <c r="X974" t="s">
        <v>16</v>
      </c>
    </row>
    <row r="975" spans="1:24" x14ac:dyDescent="0.25">
      <c r="A975" t="s">
        <v>1922</v>
      </c>
      <c r="B975" t="s">
        <v>1923</v>
      </c>
      <c r="C975" t="s">
        <v>1923</v>
      </c>
      <c r="D975" t="s">
        <v>244</v>
      </c>
      <c r="E975" t="s">
        <v>535</v>
      </c>
      <c r="F975">
        <v>229181</v>
      </c>
      <c r="G975" t="s">
        <v>507</v>
      </c>
      <c r="I975" t="s">
        <v>1924</v>
      </c>
      <c r="J975">
        <v>3</v>
      </c>
      <c r="K975">
        <v>0</v>
      </c>
      <c r="L975">
        <v>-16777216</v>
      </c>
      <c r="M975" t="s">
        <v>878</v>
      </c>
      <c r="N975" t="s">
        <v>878</v>
      </c>
      <c r="O975" t="s">
        <v>429</v>
      </c>
      <c r="P975" t="s">
        <v>12</v>
      </c>
      <c r="Q975" t="s">
        <v>1925</v>
      </c>
      <c r="S975" t="s">
        <v>1917</v>
      </c>
      <c r="T975" t="s">
        <v>111</v>
      </c>
      <c r="U975" t="s">
        <v>873</v>
      </c>
      <c r="V975" t="s">
        <v>1918</v>
      </c>
      <c r="W975" t="s">
        <v>875</v>
      </c>
      <c r="X975" t="s">
        <v>16</v>
      </c>
    </row>
    <row r="976" spans="1:24" x14ac:dyDescent="0.25">
      <c r="A976" t="s">
        <v>887</v>
      </c>
      <c r="B976" t="s">
        <v>888</v>
      </c>
      <c r="C976" t="s">
        <v>889</v>
      </c>
      <c r="D976" t="s">
        <v>889</v>
      </c>
      <c r="E976" t="s">
        <v>48</v>
      </c>
      <c r="F976">
        <v>11296</v>
      </c>
      <c r="G976" t="s">
        <v>577</v>
      </c>
      <c r="I976" t="s">
        <v>890</v>
      </c>
      <c r="J976">
        <v>3</v>
      </c>
      <c r="K976">
        <v>0</v>
      </c>
      <c r="L976">
        <v>-16777216</v>
      </c>
      <c r="M976" t="s">
        <v>878</v>
      </c>
      <c r="N976" t="s">
        <v>878</v>
      </c>
      <c r="O976" t="s">
        <v>429</v>
      </c>
      <c r="P976" t="s">
        <v>12</v>
      </c>
      <c r="Q976" t="s">
        <v>1925</v>
      </c>
      <c r="S976" t="s">
        <v>1295</v>
      </c>
      <c r="T976" t="s">
        <v>111</v>
      </c>
      <c r="U976" t="s">
        <v>873</v>
      </c>
      <c r="V976" t="s">
        <v>1930</v>
      </c>
      <c r="W976" t="s">
        <v>875</v>
      </c>
      <c r="X976" t="s">
        <v>16</v>
      </c>
    </row>
    <row r="977" spans="1:24" x14ac:dyDescent="0.25">
      <c r="A977" t="s">
        <v>591</v>
      </c>
      <c r="B977" t="s">
        <v>888</v>
      </c>
      <c r="C977" t="s">
        <v>889</v>
      </c>
      <c r="D977" t="s">
        <v>889</v>
      </c>
      <c r="E977" t="s">
        <v>48</v>
      </c>
      <c r="F977">
        <v>11296</v>
      </c>
      <c r="G977" t="s">
        <v>577</v>
      </c>
      <c r="I977" t="s">
        <v>890</v>
      </c>
      <c r="J977">
        <v>3</v>
      </c>
      <c r="K977">
        <v>0</v>
      </c>
      <c r="L977">
        <v>-16777216</v>
      </c>
      <c r="M977" t="s">
        <v>878</v>
      </c>
      <c r="N977" t="s">
        <v>878</v>
      </c>
      <c r="O977" t="s">
        <v>429</v>
      </c>
      <c r="P977" t="s">
        <v>12</v>
      </c>
      <c r="Q977" t="s">
        <v>1925</v>
      </c>
      <c r="S977" t="s">
        <v>1295</v>
      </c>
      <c r="T977" t="s">
        <v>111</v>
      </c>
      <c r="U977" t="s">
        <v>873</v>
      </c>
      <c r="V977" t="s">
        <v>1930</v>
      </c>
      <c r="W977" t="s">
        <v>875</v>
      </c>
      <c r="X977" t="s">
        <v>16</v>
      </c>
    </row>
    <row r="978" spans="1:24" x14ac:dyDescent="0.25">
      <c r="A978" t="s">
        <v>912</v>
      </c>
      <c r="B978" t="s">
        <v>888</v>
      </c>
      <c r="C978" t="s">
        <v>889</v>
      </c>
      <c r="D978" t="s">
        <v>889</v>
      </c>
      <c r="E978" t="s">
        <v>48</v>
      </c>
      <c r="F978">
        <v>11296</v>
      </c>
      <c r="G978" t="s">
        <v>577</v>
      </c>
      <c r="I978" t="s">
        <v>890</v>
      </c>
      <c r="J978">
        <v>3</v>
      </c>
      <c r="K978">
        <v>0</v>
      </c>
      <c r="L978">
        <v>-16777216</v>
      </c>
      <c r="M978" t="s">
        <v>878</v>
      </c>
      <c r="N978" t="s">
        <v>878</v>
      </c>
      <c r="O978" t="s">
        <v>429</v>
      </c>
      <c r="P978" t="s">
        <v>12</v>
      </c>
      <c r="Q978" t="s">
        <v>1925</v>
      </c>
      <c r="S978" t="s">
        <v>1295</v>
      </c>
      <c r="T978" t="s">
        <v>111</v>
      </c>
      <c r="U978" t="s">
        <v>873</v>
      </c>
      <c r="V978" t="s">
        <v>1930</v>
      </c>
      <c r="W978" t="s">
        <v>875</v>
      </c>
      <c r="X978" t="s">
        <v>16</v>
      </c>
    </row>
    <row r="979" spans="1:24" x14ac:dyDescent="0.25">
      <c r="A979" t="s">
        <v>223</v>
      </c>
      <c r="B979" t="s">
        <v>223</v>
      </c>
      <c r="C979" t="s">
        <v>223</v>
      </c>
      <c r="D979" t="s">
        <v>867</v>
      </c>
      <c r="E979" t="s">
        <v>502</v>
      </c>
      <c r="F979" t="s">
        <v>502</v>
      </c>
      <c r="G979" t="s">
        <v>514</v>
      </c>
      <c r="I979" t="s">
        <v>868</v>
      </c>
      <c r="J979">
        <v>3</v>
      </c>
      <c r="K979">
        <v>0</v>
      </c>
      <c r="L979">
        <v>-16777216</v>
      </c>
      <c r="M979">
        <v>-350</v>
      </c>
      <c r="N979">
        <v>-50</v>
      </c>
      <c r="O979" t="s">
        <v>1931</v>
      </c>
      <c r="P979" t="s">
        <v>12</v>
      </c>
      <c r="Q979" t="s">
        <v>1932</v>
      </c>
      <c r="S979" t="s">
        <v>1295</v>
      </c>
      <c r="T979" t="s">
        <v>111</v>
      </c>
      <c r="U979" t="s">
        <v>873</v>
      </c>
      <c r="V979" t="s">
        <v>1930</v>
      </c>
      <c r="W979" t="s">
        <v>875</v>
      </c>
      <c r="X979" t="s">
        <v>16</v>
      </c>
    </row>
    <row r="980" spans="1:24" x14ac:dyDescent="0.25">
      <c r="A980" t="s">
        <v>262</v>
      </c>
      <c r="B980" t="s">
        <v>876</v>
      </c>
      <c r="C980" t="s">
        <v>596</v>
      </c>
      <c r="D980" t="s">
        <v>867</v>
      </c>
      <c r="E980" t="s">
        <v>375</v>
      </c>
      <c r="F980" t="s">
        <v>596</v>
      </c>
      <c r="G980" t="s">
        <v>514</v>
      </c>
      <c r="H980" t="s">
        <v>1933</v>
      </c>
      <c r="I980" t="s">
        <v>877</v>
      </c>
      <c r="J980">
        <v>3</v>
      </c>
      <c r="K980">
        <v>0</v>
      </c>
      <c r="L980">
        <v>-16777216</v>
      </c>
      <c r="M980" t="s">
        <v>878</v>
      </c>
      <c r="N980" t="s">
        <v>878</v>
      </c>
      <c r="O980" t="s">
        <v>1931</v>
      </c>
      <c r="P980" t="s">
        <v>12</v>
      </c>
      <c r="Q980" t="s">
        <v>1932</v>
      </c>
      <c r="S980" t="s">
        <v>1295</v>
      </c>
      <c r="T980" t="s">
        <v>111</v>
      </c>
      <c r="U980" t="s">
        <v>873</v>
      </c>
      <c r="V980" t="s">
        <v>1930</v>
      </c>
      <c r="W980" t="s">
        <v>875</v>
      </c>
      <c r="X980" t="s">
        <v>16</v>
      </c>
    </row>
    <row r="981" spans="1:24" x14ac:dyDescent="0.25">
      <c r="A981" t="s">
        <v>270</v>
      </c>
      <c r="B981" t="s">
        <v>1160</v>
      </c>
      <c r="C981" t="s">
        <v>879</v>
      </c>
      <c r="D981" t="s">
        <v>270</v>
      </c>
      <c r="E981" t="s">
        <v>270</v>
      </c>
      <c r="F981" t="s">
        <v>515</v>
      </c>
      <c r="G981" t="s">
        <v>514</v>
      </c>
      <c r="I981" t="s">
        <v>880</v>
      </c>
      <c r="J981">
        <v>3</v>
      </c>
      <c r="K981">
        <v>0</v>
      </c>
      <c r="L981">
        <v>-16777216</v>
      </c>
      <c r="M981" t="s">
        <v>878</v>
      </c>
      <c r="N981" t="s">
        <v>878</v>
      </c>
      <c r="O981" t="s">
        <v>1931</v>
      </c>
      <c r="P981" t="s">
        <v>12</v>
      </c>
      <c r="Q981" t="s">
        <v>1932</v>
      </c>
      <c r="S981" t="s">
        <v>1295</v>
      </c>
      <c r="T981" t="s">
        <v>111</v>
      </c>
      <c r="U981" t="s">
        <v>873</v>
      </c>
      <c r="V981" t="s">
        <v>1930</v>
      </c>
      <c r="W981" t="s">
        <v>875</v>
      </c>
      <c r="X981" t="s">
        <v>16</v>
      </c>
    </row>
    <row r="982" spans="1:24" x14ac:dyDescent="0.25">
      <c r="A982" t="s">
        <v>310</v>
      </c>
      <c r="B982" t="s">
        <v>1927</v>
      </c>
      <c r="C982" t="s">
        <v>1345</v>
      </c>
      <c r="D982" t="s">
        <v>270</v>
      </c>
      <c r="E982" t="s">
        <v>535</v>
      </c>
      <c r="F982" t="s">
        <v>271</v>
      </c>
      <c r="G982" t="s">
        <v>514</v>
      </c>
      <c r="I982" t="s">
        <v>880</v>
      </c>
      <c r="J982">
        <v>3</v>
      </c>
      <c r="K982">
        <v>0</v>
      </c>
      <c r="L982">
        <v>-16777216</v>
      </c>
      <c r="M982" t="s">
        <v>878</v>
      </c>
      <c r="N982" t="s">
        <v>878</v>
      </c>
      <c r="O982" t="s">
        <v>1931</v>
      </c>
      <c r="P982" t="s">
        <v>12</v>
      </c>
      <c r="Q982" t="s">
        <v>1932</v>
      </c>
      <c r="S982" t="s">
        <v>1295</v>
      </c>
      <c r="T982" t="s">
        <v>111</v>
      </c>
      <c r="U982" t="s">
        <v>873</v>
      </c>
      <c r="V982" t="s">
        <v>1930</v>
      </c>
      <c r="W982" t="s">
        <v>875</v>
      </c>
      <c r="X982" t="s">
        <v>16</v>
      </c>
    </row>
    <row r="983" spans="1:24" x14ac:dyDescent="0.25">
      <c r="A983" t="s">
        <v>1934</v>
      </c>
      <c r="B983" t="s">
        <v>1935</v>
      </c>
      <c r="C983" t="s">
        <v>882</v>
      </c>
      <c r="D983" t="s">
        <v>244</v>
      </c>
      <c r="E983" t="s">
        <v>244</v>
      </c>
      <c r="F983" t="s">
        <v>260</v>
      </c>
      <c r="G983" t="s">
        <v>514</v>
      </c>
      <c r="I983" t="s">
        <v>883</v>
      </c>
      <c r="J983">
        <v>3</v>
      </c>
      <c r="K983">
        <v>0</v>
      </c>
      <c r="L983">
        <v>-16777216</v>
      </c>
      <c r="M983" t="s">
        <v>878</v>
      </c>
      <c r="N983" t="s">
        <v>878</v>
      </c>
      <c r="O983" t="s">
        <v>1931</v>
      </c>
      <c r="P983" t="s">
        <v>12</v>
      </c>
      <c r="Q983" t="s">
        <v>1932</v>
      </c>
      <c r="S983" t="s">
        <v>1295</v>
      </c>
      <c r="T983" t="s">
        <v>111</v>
      </c>
      <c r="U983" t="s">
        <v>873</v>
      </c>
      <c r="V983" t="s">
        <v>1930</v>
      </c>
      <c r="W983" t="s">
        <v>875</v>
      </c>
      <c r="X983" t="s">
        <v>16</v>
      </c>
    </row>
    <row r="984" spans="1:24" x14ac:dyDescent="0.25">
      <c r="A984" t="s">
        <v>1936</v>
      </c>
      <c r="B984" t="s">
        <v>1937</v>
      </c>
      <c r="C984" t="s">
        <v>885</v>
      </c>
      <c r="D984" t="s">
        <v>375</v>
      </c>
      <c r="E984" t="s">
        <v>375</v>
      </c>
      <c r="F984" t="s">
        <v>426</v>
      </c>
      <c r="G984" t="s">
        <v>514</v>
      </c>
      <c r="I984" t="s">
        <v>886</v>
      </c>
      <c r="J984">
        <v>3</v>
      </c>
      <c r="K984">
        <v>0</v>
      </c>
      <c r="L984">
        <v>-16777216</v>
      </c>
      <c r="M984" t="s">
        <v>878</v>
      </c>
      <c r="N984" t="s">
        <v>878</v>
      </c>
      <c r="O984" t="s">
        <v>1931</v>
      </c>
      <c r="P984" t="s">
        <v>12</v>
      </c>
      <c r="Q984" t="s">
        <v>1932</v>
      </c>
      <c r="S984" t="s">
        <v>1295</v>
      </c>
      <c r="T984" t="s">
        <v>111</v>
      </c>
      <c r="U984" t="s">
        <v>873</v>
      </c>
      <c r="V984" t="s">
        <v>1930</v>
      </c>
      <c r="W984" t="s">
        <v>875</v>
      </c>
      <c r="X984" t="s">
        <v>16</v>
      </c>
    </row>
    <row r="985" spans="1:24" x14ac:dyDescent="0.25">
      <c r="A985" t="s">
        <v>1938</v>
      </c>
      <c r="B985" t="s">
        <v>1939</v>
      </c>
      <c r="C985" t="s">
        <v>885</v>
      </c>
      <c r="D985" t="s">
        <v>375</v>
      </c>
      <c r="E985" t="s">
        <v>375</v>
      </c>
      <c r="F985" t="s">
        <v>426</v>
      </c>
      <c r="G985" t="s">
        <v>514</v>
      </c>
      <c r="I985" t="s">
        <v>1133</v>
      </c>
      <c r="J985">
        <v>5</v>
      </c>
      <c r="K985">
        <v>0</v>
      </c>
      <c r="L985">
        <v>-16777216</v>
      </c>
      <c r="M985" t="s">
        <v>878</v>
      </c>
      <c r="N985" t="s">
        <v>878</v>
      </c>
      <c r="O985" t="s">
        <v>1931</v>
      </c>
      <c r="P985" t="s">
        <v>12</v>
      </c>
      <c r="Q985" t="s">
        <v>1932</v>
      </c>
      <c r="S985" t="s">
        <v>1295</v>
      </c>
      <c r="T985" t="s">
        <v>111</v>
      </c>
      <c r="U985" t="s">
        <v>873</v>
      </c>
      <c r="V985" t="s">
        <v>1930</v>
      </c>
      <c r="W985" t="s">
        <v>875</v>
      </c>
      <c r="X985" t="s">
        <v>16</v>
      </c>
    </row>
    <row r="986" spans="1:24" x14ac:dyDescent="0.25">
      <c r="A986" t="s">
        <v>1940</v>
      </c>
      <c r="B986" t="s">
        <v>1941</v>
      </c>
      <c r="C986" t="s">
        <v>885</v>
      </c>
      <c r="D986" t="s">
        <v>375</v>
      </c>
      <c r="E986" t="s">
        <v>375</v>
      </c>
      <c r="F986" t="s">
        <v>426</v>
      </c>
      <c r="G986" t="s">
        <v>514</v>
      </c>
      <c r="I986" t="s">
        <v>1135</v>
      </c>
      <c r="J986">
        <v>3</v>
      </c>
      <c r="K986">
        <v>1</v>
      </c>
      <c r="L986">
        <v>-16777216</v>
      </c>
      <c r="M986" t="s">
        <v>878</v>
      </c>
      <c r="N986" t="s">
        <v>878</v>
      </c>
      <c r="O986" t="s">
        <v>1931</v>
      </c>
      <c r="P986" t="s">
        <v>12</v>
      </c>
      <c r="Q986" t="s">
        <v>1932</v>
      </c>
      <c r="S986" t="s">
        <v>1295</v>
      </c>
      <c r="T986" t="s">
        <v>111</v>
      </c>
      <c r="U986" t="s">
        <v>873</v>
      </c>
      <c r="V986" t="s">
        <v>1930</v>
      </c>
      <c r="W986" t="s">
        <v>875</v>
      </c>
      <c r="X986" t="s">
        <v>16</v>
      </c>
    </row>
    <row r="987" spans="1:24" x14ac:dyDescent="0.25">
      <c r="A987" t="s">
        <v>215</v>
      </c>
      <c r="B987" t="s">
        <v>1942</v>
      </c>
      <c r="C987" t="s">
        <v>1145</v>
      </c>
      <c r="D987" t="s">
        <v>500</v>
      </c>
      <c r="E987" t="s">
        <v>500</v>
      </c>
      <c r="F987" t="s">
        <v>500</v>
      </c>
      <c r="G987" t="s">
        <v>514</v>
      </c>
      <c r="I987" t="s">
        <v>1640</v>
      </c>
      <c r="J987">
        <v>3</v>
      </c>
      <c r="K987">
        <v>0</v>
      </c>
      <c r="L987">
        <v>-16777216</v>
      </c>
      <c r="M987" t="s">
        <v>878</v>
      </c>
      <c r="N987" t="s">
        <v>878</v>
      </c>
      <c r="O987" t="s">
        <v>1931</v>
      </c>
      <c r="P987" t="s">
        <v>12</v>
      </c>
      <c r="Q987" t="s">
        <v>1932</v>
      </c>
      <c r="S987" t="s">
        <v>1295</v>
      </c>
      <c r="T987" t="s">
        <v>111</v>
      </c>
      <c r="U987" t="s">
        <v>873</v>
      </c>
      <c r="V987" t="s">
        <v>1930</v>
      </c>
      <c r="W987" t="s">
        <v>875</v>
      </c>
      <c r="X987" t="s">
        <v>16</v>
      </c>
    </row>
    <row r="988" spans="1:24" x14ac:dyDescent="0.25">
      <c r="A988" t="s">
        <v>216</v>
      </c>
      <c r="B988" t="s">
        <v>1943</v>
      </c>
      <c r="C988" t="s">
        <v>1145</v>
      </c>
      <c r="D988" t="s">
        <v>500</v>
      </c>
      <c r="E988" t="s">
        <v>500</v>
      </c>
      <c r="F988" t="s">
        <v>500</v>
      </c>
      <c r="G988" t="s">
        <v>514</v>
      </c>
      <c r="I988" t="s">
        <v>1642</v>
      </c>
      <c r="J988">
        <v>3</v>
      </c>
      <c r="K988">
        <v>0</v>
      </c>
      <c r="L988">
        <v>-16777216</v>
      </c>
      <c r="M988" t="s">
        <v>878</v>
      </c>
      <c r="N988" t="s">
        <v>878</v>
      </c>
      <c r="O988" t="s">
        <v>1931</v>
      </c>
      <c r="P988" t="s">
        <v>12</v>
      </c>
      <c r="Q988" t="s">
        <v>1932</v>
      </c>
      <c r="S988" t="s">
        <v>1295</v>
      </c>
      <c r="T988" t="s">
        <v>111</v>
      </c>
      <c r="U988" t="s">
        <v>873</v>
      </c>
      <c r="V988" t="s">
        <v>1930</v>
      </c>
      <c r="W988" t="s">
        <v>875</v>
      </c>
      <c r="X988" t="s">
        <v>16</v>
      </c>
    </row>
    <row r="989" spans="1:24" x14ac:dyDescent="0.25">
      <c r="A989" t="s">
        <v>222</v>
      </c>
      <c r="B989" t="s">
        <v>1319</v>
      </c>
      <c r="C989" t="s">
        <v>1319</v>
      </c>
      <c r="D989" t="s">
        <v>501</v>
      </c>
      <c r="E989" t="s">
        <v>501</v>
      </c>
      <c r="F989">
        <v>15900</v>
      </c>
      <c r="G989" t="s">
        <v>507</v>
      </c>
      <c r="I989" t="s">
        <v>1320</v>
      </c>
      <c r="J989">
        <v>3</v>
      </c>
      <c r="K989">
        <v>0</v>
      </c>
      <c r="L989">
        <v>-16777216</v>
      </c>
      <c r="M989">
        <v>20</v>
      </c>
      <c r="N989">
        <v>80</v>
      </c>
      <c r="O989" t="s">
        <v>1931</v>
      </c>
      <c r="P989" t="s">
        <v>12</v>
      </c>
      <c r="Q989" t="s">
        <v>1932</v>
      </c>
      <c r="S989" t="s">
        <v>1295</v>
      </c>
      <c r="T989" t="s">
        <v>111</v>
      </c>
      <c r="U989" t="s">
        <v>873</v>
      </c>
      <c r="V989" t="s">
        <v>1930</v>
      </c>
      <c r="W989" t="s">
        <v>875</v>
      </c>
      <c r="X989" t="s">
        <v>16</v>
      </c>
    </row>
    <row r="990" spans="1:24" x14ac:dyDescent="0.25">
      <c r="A990" t="s">
        <v>1944</v>
      </c>
      <c r="B990" t="s">
        <v>1945</v>
      </c>
      <c r="C990" t="s">
        <v>1002</v>
      </c>
      <c r="D990" t="s">
        <v>501</v>
      </c>
      <c r="E990" t="s">
        <v>501</v>
      </c>
      <c r="F990">
        <v>7199</v>
      </c>
      <c r="G990" t="s">
        <v>507</v>
      </c>
      <c r="I990" t="s">
        <v>1003</v>
      </c>
      <c r="J990">
        <v>3</v>
      </c>
      <c r="K990">
        <v>0</v>
      </c>
      <c r="L990">
        <v>-16777216</v>
      </c>
      <c r="M990" t="s">
        <v>878</v>
      </c>
      <c r="N990" t="s">
        <v>878</v>
      </c>
      <c r="O990" t="s">
        <v>1931</v>
      </c>
      <c r="P990" t="s">
        <v>12</v>
      </c>
      <c r="Q990" t="s">
        <v>1932</v>
      </c>
      <c r="S990" t="s">
        <v>1295</v>
      </c>
      <c r="T990" t="s">
        <v>111</v>
      </c>
      <c r="U990" t="s">
        <v>873</v>
      </c>
      <c r="V990" t="s">
        <v>1930</v>
      </c>
      <c r="W990" t="s">
        <v>875</v>
      </c>
      <c r="X990" t="s">
        <v>16</v>
      </c>
    </row>
    <row r="991" spans="1:24" x14ac:dyDescent="0.25">
      <c r="A991" t="s">
        <v>445</v>
      </c>
      <c r="B991" t="s">
        <v>976</v>
      </c>
      <c r="C991" t="s">
        <v>976</v>
      </c>
      <c r="D991" t="s">
        <v>501</v>
      </c>
      <c r="E991" t="s">
        <v>501</v>
      </c>
      <c r="F991">
        <v>7200</v>
      </c>
      <c r="G991" t="s">
        <v>507</v>
      </c>
      <c r="I991" t="s">
        <v>977</v>
      </c>
      <c r="J991">
        <v>3</v>
      </c>
      <c r="K991">
        <v>0</v>
      </c>
      <c r="L991">
        <v>-16777216</v>
      </c>
      <c r="M991" t="s">
        <v>878</v>
      </c>
      <c r="N991" t="s">
        <v>878</v>
      </c>
      <c r="O991" t="s">
        <v>1931</v>
      </c>
      <c r="P991" t="s">
        <v>12</v>
      </c>
      <c r="Q991" t="s">
        <v>1932</v>
      </c>
      <c r="S991" t="s">
        <v>1295</v>
      </c>
      <c r="T991" t="s">
        <v>111</v>
      </c>
      <c r="U991" t="s">
        <v>873</v>
      </c>
      <c r="V991" t="s">
        <v>1930</v>
      </c>
      <c r="W991" t="s">
        <v>875</v>
      </c>
      <c r="X991" t="s">
        <v>16</v>
      </c>
    </row>
    <row r="992" spans="1:24" x14ac:dyDescent="0.25">
      <c r="A992" t="s">
        <v>284</v>
      </c>
      <c r="B992" t="s">
        <v>974</v>
      </c>
      <c r="C992" t="s">
        <v>974</v>
      </c>
      <c r="D992" t="s">
        <v>501</v>
      </c>
      <c r="E992" t="s">
        <v>501</v>
      </c>
      <c r="F992">
        <v>7201</v>
      </c>
      <c r="G992" t="s">
        <v>507</v>
      </c>
      <c r="I992" t="s">
        <v>975</v>
      </c>
      <c r="J992">
        <v>3</v>
      </c>
      <c r="K992">
        <v>0</v>
      </c>
      <c r="L992">
        <v>-16777216</v>
      </c>
      <c r="M992" t="s">
        <v>878</v>
      </c>
      <c r="N992" t="s">
        <v>878</v>
      </c>
      <c r="O992" t="s">
        <v>1931</v>
      </c>
      <c r="P992" t="s">
        <v>12</v>
      </c>
      <c r="Q992" t="s">
        <v>1932</v>
      </c>
      <c r="S992" t="s">
        <v>1295</v>
      </c>
      <c r="T992" t="s">
        <v>111</v>
      </c>
      <c r="U992" t="s">
        <v>873</v>
      </c>
      <c r="V992" t="s">
        <v>1930</v>
      </c>
      <c r="W992" t="s">
        <v>875</v>
      </c>
      <c r="X992" t="s">
        <v>16</v>
      </c>
    </row>
    <row r="993" spans="1:24" x14ac:dyDescent="0.25">
      <c r="A993" t="s">
        <v>429</v>
      </c>
      <c r="B993" t="s">
        <v>429</v>
      </c>
      <c r="C993" t="s">
        <v>429</v>
      </c>
      <c r="D993" t="s">
        <v>501</v>
      </c>
      <c r="E993" t="s">
        <v>501</v>
      </c>
      <c r="F993">
        <v>14544</v>
      </c>
      <c r="G993" t="s">
        <v>507</v>
      </c>
      <c r="I993" t="s">
        <v>1330</v>
      </c>
      <c r="J993">
        <v>3</v>
      </c>
      <c r="K993">
        <v>0</v>
      </c>
      <c r="L993">
        <v>-16777216</v>
      </c>
      <c r="M993">
        <v>-20</v>
      </c>
      <c r="N993">
        <v>40</v>
      </c>
      <c r="O993" t="s">
        <v>1931</v>
      </c>
      <c r="P993" t="s">
        <v>12</v>
      </c>
      <c r="Q993" t="s">
        <v>1932</v>
      </c>
      <c r="S993" t="s">
        <v>1295</v>
      </c>
      <c r="T993" t="s">
        <v>111</v>
      </c>
      <c r="U993" t="s">
        <v>873</v>
      </c>
      <c r="V993" t="s">
        <v>1930</v>
      </c>
      <c r="W993" t="s">
        <v>875</v>
      </c>
      <c r="X993" t="s">
        <v>16</v>
      </c>
    </row>
    <row r="994" spans="1:24" x14ac:dyDescent="0.25">
      <c r="A994" t="s">
        <v>349</v>
      </c>
      <c r="B994" t="s">
        <v>1946</v>
      </c>
      <c r="C994" t="s">
        <v>429</v>
      </c>
      <c r="D994" t="s">
        <v>500</v>
      </c>
      <c r="E994" t="s">
        <v>503</v>
      </c>
      <c r="F994">
        <v>14544</v>
      </c>
      <c r="G994" t="s">
        <v>507</v>
      </c>
      <c r="I994" t="s">
        <v>1330</v>
      </c>
      <c r="J994">
        <v>3</v>
      </c>
      <c r="K994">
        <v>1</v>
      </c>
      <c r="L994">
        <v>-16777216</v>
      </c>
      <c r="M994" t="s">
        <v>878</v>
      </c>
      <c r="N994" t="s">
        <v>878</v>
      </c>
      <c r="O994" t="s">
        <v>1931</v>
      </c>
      <c r="P994" t="s">
        <v>12</v>
      </c>
      <c r="Q994" t="s">
        <v>1932</v>
      </c>
      <c r="S994" t="s">
        <v>1295</v>
      </c>
      <c r="T994" t="s">
        <v>111</v>
      </c>
      <c r="U994" t="s">
        <v>873</v>
      </c>
      <c r="V994" t="s">
        <v>1930</v>
      </c>
      <c r="W994" t="s">
        <v>875</v>
      </c>
      <c r="X994" t="s">
        <v>16</v>
      </c>
    </row>
    <row r="995" spans="1:24" x14ac:dyDescent="0.25">
      <c r="A995" t="s">
        <v>266</v>
      </c>
      <c r="B995" t="s">
        <v>1310</v>
      </c>
      <c r="C995" t="s">
        <v>1310</v>
      </c>
      <c r="D995" t="s">
        <v>501</v>
      </c>
      <c r="E995" t="s">
        <v>501</v>
      </c>
      <c r="F995">
        <v>55011</v>
      </c>
      <c r="G995" t="s">
        <v>507</v>
      </c>
      <c r="I995" t="s">
        <v>1311</v>
      </c>
      <c r="J995">
        <v>3</v>
      </c>
      <c r="K995">
        <v>0</v>
      </c>
      <c r="L995">
        <v>-16777216</v>
      </c>
      <c r="M995" t="s">
        <v>878</v>
      </c>
      <c r="N995" t="s">
        <v>878</v>
      </c>
      <c r="O995" t="s">
        <v>1931</v>
      </c>
      <c r="P995" t="s">
        <v>12</v>
      </c>
      <c r="Q995" t="s">
        <v>1932</v>
      </c>
      <c r="S995" t="s">
        <v>1295</v>
      </c>
      <c r="T995" t="s">
        <v>111</v>
      </c>
      <c r="U995" t="s">
        <v>873</v>
      </c>
      <c r="V995" t="s">
        <v>1930</v>
      </c>
      <c r="W995" t="s">
        <v>875</v>
      </c>
      <c r="X995" t="s">
        <v>16</v>
      </c>
    </row>
    <row r="996" spans="1:24" x14ac:dyDescent="0.25">
      <c r="A996" t="s">
        <v>265</v>
      </c>
      <c r="B996" t="s">
        <v>1307</v>
      </c>
      <c r="C996" t="s">
        <v>1307</v>
      </c>
      <c r="D996" t="s">
        <v>501</v>
      </c>
      <c r="E996" t="s">
        <v>501</v>
      </c>
      <c r="F996">
        <v>55012</v>
      </c>
      <c r="G996" t="s">
        <v>507</v>
      </c>
      <c r="I996" t="s">
        <v>1308</v>
      </c>
      <c r="J996">
        <v>3</v>
      </c>
      <c r="K996">
        <v>0</v>
      </c>
      <c r="L996">
        <v>-16777216</v>
      </c>
      <c r="M996" t="s">
        <v>878</v>
      </c>
      <c r="N996" t="s">
        <v>878</v>
      </c>
      <c r="O996" t="s">
        <v>1931</v>
      </c>
      <c r="P996" t="s">
        <v>12</v>
      </c>
      <c r="Q996" t="s">
        <v>1932</v>
      </c>
      <c r="S996" t="s">
        <v>1295</v>
      </c>
      <c r="T996" t="s">
        <v>111</v>
      </c>
      <c r="U996" t="s">
        <v>873</v>
      </c>
      <c r="V996" t="s">
        <v>1930</v>
      </c>
      <c r="W996" t="s">
        <v>875</v>
      </c>
      <c r="X996" t="s">
        <v>16</v>
      </c>
    </row>
    <row r="997" spans="1:24" x14ac:dyDescent="0.25">
      <c r="A997" t="s">
        <v>887</v>
      </c>
      <c r="B997" t="s">
        <v>888</v>
      </c>
      <c r="C997" t="s">
        <v>889</v>
      </c>
      <c r="D997" t="s">
        <v>889</v>
      </c>
      <c r="E997" t="s">
        <v>48</v>
      </c>
      <c r="F997">
        <v>11296</v>
      </c>
      <c r="G997" t="s">
        <v>577</v>
      </c>
      <c r="I997" t="s">
        <v>890</v>
      </c>
      <c r="J997">
        <v>3</v>
      </c>
      <c r="K997">
        <v>0</v>
      </c>
      <c r="L997">
        <v>-16777216</v>
      </c>
      <c r="M997" t="s">
        <v>878</v>
      </c>
      <c r="N997" t="s">
        <v>878</v>
      </c>
      <c r="O997" t="s">
        <v>1931</v>
      </c>
      <c r="P997" t="s">
        <v>12</v>
      </c>
      <c r="Q997" t="s">
        <v>1932</v>
      </c>
      <c r="S997" t="s">
        <v>1295</v>
      </c>
      <c r="T997" t="s">
        <v>111</v>
      </c>
      <c r="U997" t="s">
        <v>873</v>
      </c>
      <c r="V997" t="s">
        <v>1947</v>
      </c>
      <c r="W997" t="s">
        <v>875</v>
      </c>
      <c r="X997" t="s">
        <v>16</v>
      </c>
    </row>
    <row r="998" spans="1:24" x14ac:dyDescent="0.25">
      <c r="A998" t="s">
        <v>591</v>
      </c>
      <c r="B998" t="s">
        <v>888</v>
      </c>
      <c r="C998" t="s">
        <v>889</v>
      </c>
      <c r="D998" t="s">
        <v>889</v>
      </c>
      <c r="E998" t="s">
        <v>48</v>
      </c>
      <c r="F998">
        <v>11296</v>
      </c>
      <c r="G998" t="s">
        <v>577</v>
      </c>
      <c r="I998" t="s">
        <v>890</v>
      </c>
      <c r="J998">
        <v>3</v>
      </c>
      <c r="K998">
        <v>0</v>
      </c>
      <c r="L998">
        <v>-16777216</v>
      </c>
      <c r="M998" t="s">
        <v>878</v>
      </c>
      <c r="N998" t="s">
        <v>878</v>
      </c>
      <c r="O998" t="s">
        <v>1931</v>
      </c>
      <c r="P998" t="s">
        <v>12</v>
      </c>
      <c r="Q998" t="s">
        <v>1932</v>
      </c>
      <c r="S998" t="s">
        <v>1295</v>
      </c>
      <c r="T998" t="s">
        <v>111</v>
      </c>
      <c r="U998" t="s">
        <v>873</v>
      </c>
      <c r="V998" t="s">
        <v>1947</v>
      </c>
      <c r="W998" t="s">
        <v>875</v>
      </c>
      <c r="X998" t="s">
        <v>16</v>
      </c>
    </row>
    <row r="999" spans="1:24" x14ac:dyDescent="0.25">
      <c r="A999" t="s">
        <v>912</v>
      </c>
      <c r="B999" t="s">
        <v>888</v>
      </c>
      <c r="C999" t="s">
        <v>889</v>
      </c>
      <c r="D999" t="s">
        <v>889</v>
      </c>
      <c r="E999" t="s">
        <v>48</v>
      </c>
      <c r="F999">
        <v>11296</v>
      </c>
      <c r="G999" t="s">
        <v>577</v>
      </c>
      <c r="I999" t="s">
        <v>890</v>
      </c>
      <c r="J999">
        <v>3</v>
      </c>
      <c r="K999">
        <v>0</v>
      </c>
      <c r="L999">
        <v>-16777216</v>
      </c>
      <c r="M999" t="s">
        <v>878</v>
      </c>
      <c r="N999" t="s">
        <v>878</v>
      </c>
      <c r="O999" t="s">
        <v>1931</v>
      </c>
      <c r="P999" t="s">
        <v>12</v>
      </c>
      <c r="Q999" t="s">
        <v>1932</v>
      </c>
      <c r="S999" t="s">
        <v>1295</v>
      </c>
      <c r="T999" t="s">
        <v>111</v>
      </c>
      <c r="U999" t="s">
        <v>873</v>
      </c>
      <c r="V999" t="s">
        <v>1947</v>
      </c>
      <c r="W999" t="s">
        <v>875</v>
      </c>
      <c r="X999" t="s">
        <v>16</v>
      </c>
    </row>
    <row r="1000" spans="1:24" x14ac:dyDescent="0.25">
      <c r="A1000" t="s">
        <v>223</v>
      </c>
      <c r="B1000" t="s">
        <v>223</v>
      </c>
      <c r="C1000" t="s">
        <v>223</v>
      </c>
      <c r="D1000" t="s">
        <v>867</v>
      </c>
      <c r="E1000" t="s">
        <v>502</v>
      </c>
      <c r="F1000" t="s">
        <v>502</v>
      </c>
      <c r="G1000" t="s">
        <v>514</v>
      </c>
      <c r="I1000" t="s">
        <v>868</v>
      </c>
      <c r="J1000">
        <v>3</v>
      </c>
      <c r="K1000">
        <v>0</v>
      </c>
      <c r="L1000">
        <v>-16777216</v>
      </c>
      <c r="M1000">
        <v>-350</v>
      </c>
      <c r="N1000">
        <v>-50</v>
      </c>
      <c r="O1000" t="s">
        <v>1948</v>
      </c>
      <c r="P1000" t="s">
        <v>12</v>
      </c>
      <c r="Q1000" t="s">
        <v>1949</v>
      </c>
      <c r="S1000" t="s">
        <v>1295</v>
      </c>
      <c r="T1000" t="s">
        <v>111</v>
      </c>
      <c r="U1000" t="s">
        <v>873</v>
      </c>
      <c r="V1000" t="s">
        <v>1947</v>
      </c>
      <c r="W1000" t="s">
        <v>875</v>
      </c>
      <c r="X1000" t="s">
        <v>16</v>
      </c>
    </row>
    <row r="1001" spans="1:24" x14ac:dyDescent="0.25">
      <c r="A1001" t="s">
        <v>262</v>
      </c>
      <c r="B1001" t="s">
        <v>876</v>
      </c>
      <c r="C1001" t="s">
        <v>596</v>
      </c>
      <c r="D1001" t="s">
        <v>867</v>
      </c>
      <c r="E1001" t="s">
        <v>375</v>
      </c>
      <c r="F1001" t="s">
        <v>596</v>
      </c>
      <c r="G1001" t="s">
        <v>514</v>
      </c>
      <c r="H1001" t="s">
        <v>1933</v>
      </c>
      <c r="I1001" t="s">
        <v>877</v>
      </c>
      <c r="J1001">
        <v>3</v>
      </c>
      <c r="K1001">
        <v>0</v>
      </c>
      <c r="L1001">
        <v>-16777216</v>
      </c>
      <c r="M1001" t="s">
        <v>878</v>
      </c>
      <c r="N1001" t="s">
        <v>878</v>
      </c>
      <c r="O1001" t="s">
        <v>1948</v>
      </c>
      <c r="P1001" t="s">
        <v>12</v>
      </c>
      <c r="Q1001" t="s">
        <v>1949</v>
      </c>
      <c r="S1001" t="s">
        <v>1295</v>
      </c>
      <c r="T1001" t="s">
        <v>111</v>
      </c>
      <c r="U1001" t="s">
        <v>873</v>
      </c>
      <c r="V1001" t="s">
        <v>1947</v>
      </c>
      <c r="W1001" t="s">
        <v>875</v>
      </c>
      <c r="X1001" t="s">
        <v>16</v>
      </c>
    </row>
    <row r="1002" spans="1:24" x14ac:dyDescent="0.25">
      <c r="A1002" t="s">
        <v>270</v>
      </c>
      <c r="B1002" t="s">
        <v>1160</v>
      </c>
      <c r="C1002" t="s">
        <v>879</v>
      </c>
      <c r="D1002" t="s">
        <v>270</v>
      </c>
      <c r="E1002" t="s">
        <v>270</v>
      </c>
      <c r="F1002" t="s">
        <v>515</v>
      </c>
      <c r="G1002" t="s">
        <v>514</v>
      </c>
      <c r="I1002" t="s">
        <v>880</v>
      </c>
      <c r="J1002">
        <v>3</v>
      </c>
      <c r="K1002">
        <v>0</v>
      </c>
      <c r="L1002">
        <v>-16777216</v>
      </c>
      <c r="M1002" t="s">
        <v>878</v>
      </c>
      <c r="N1002" t="s">
        <v>878</v>
      </c>
      <c r="O1002" t="s">
        <v>1948</v>
      </c>
      <c r="P1002" t="s">
        <v>12</v>
      </c>
      <c r="Q1002" t="s">
        <v>1949</v>
      </c>
      <c r="S1002" t="s">
        <v>1295</v>
      </c>
      <c r="T1002" t="s">
        <v>111</v>
      </c>
      <c r="U1002" t="s">
        <v>873</v>
      </c>
      <c r="V1002" t="s">
        <v>1947</v>
      </c>
      <c r="W1002" t="s">
        <v>875</v>
      </c>
      <c r="X1002" t="s">
        <v>16</v>
      </c>
    </row>
    <row r="1003" spans="1:24" x14ac:dyDescent="0.25">
      <c r="A1003" t="s">
        <v>310</v>
      </c>
      <c r="B1003" t="s">
        <v>1927</v>
      </c>
      <c r="C1003" t="s">
        <v>1345</v>
      </c>
      <c r="D1003" t="s">
        <v>270</v>
      </c>
      <c r="E1003" t="s">
        <v>535</v>
      </c>
      <c r="F1003" t="s">
        <v>271</v>
      </c>
      <c r="G1003" t="s">
        <v>514</v>
      </c>
      <c r="I1003" t="s">
        <v>880</v>
      </c>
      <c r="J1003">
        <v>3</v>
      </c>
      <c r="K1003">
        <v>0</v>
      </c>
      <c r="L1003">
        <v>-16777216</v>
      </c>
      <c r="M1003" t="s">
        <v>878</v>
      </c>
      <c r="N1003" t="s">
        <v>878</v>
      </c>
      <c r="O1003" t="s">
        <v>1948</v>
      </c>
      <c r="P1003" t="s">
        <v>12</v>
      </c>
      <c r="Q1003" t="s">
        <v>1949</v>
      </c>
      <c r="S1003" t="s">
        <v>1295</v>
      </c>
      <c r="T1003" t="s">
        <v>111</v>
      </c>
      <c r="U1003" t="s">
        <v>873</v>
      </c>
      <c r="V1003" t="s">
        <v>1947</v>
      </c>
      <c r="W1003" t="s">
        <v>875</v>
      </c>
      <c r="X1003" t="s">
        <v>16</v>
      </c>
    </row>
    <row r="1004" spans="1:24" x14ac:dyDescent="0.25">
      <c r="A1004" t="s">
        <v>255</v>
      </c>
      <c r="B1004" t="s">
        <v>1950</v>
      </c>
      <c r="C1004" t="s">
        <v>881</v>
      </c>
      <c r="D1004" t="s">
        <v>244</v>
      </c>
      <c r="E1004" t="s">
        <v>244</v>
      </c>
      <c r="F1004" t="s">
        <v>576</v>
      </c>
      <c r="G1004" t="s">
        <v>514</v>
      </c>
      <c r="I1004" t="s">
        <v>883</v>
      </c>
      <c r="J1004">
        <v>3</v>
      </c>
      <c r="K1004">
        <v>0</v>
      </c>
      <c r="L1004">
        <v>-16777216</v>
      </c>
      <c r="M1004" t="s">
        <v>878</v>
      </c>
      <c r="N1004" t="s">
        <v>878</v>
      </c>
      <c r="O1004" t="s">
        <v>1948</v>
      </c>
      <c r="P1004" t="s">
        <v>12</v>
      </c>
      <c r="Q1004" t="s">
        <v>1949</v>
      </c>
      <c r="S1004" t="s">
        <v>1295</v>
      </c>
      <c r="T1004" t="s">
        <v>111</v>
      </c>
      <c r="U1004" t="s">
        <v>873</v>
      </c>
      <c r="V1004" t="s">
        <v>1947</v>
      </c>
      <c r="W1004" t="s">
        <v>875</v>
      </c>
      <c r="X1004" t="s">
        <v>16</v>
      </c>
    </row>
    <row r="1005" spans="1:24" x14ac:dyDescent="0.25">
      <c r="A1005" t="s">
        <v>410</v>
      </c>
      <c r="B1005" t="s">
        <v>1951</v>
      </c>
      <c r="C1005" t="s">
        <v>884</v>
      </c>
      <c r="D1005" t="s">
        <v>375</v>
      </c>
      <c r="E1005" t="s">
        <v>375</v>
      </c>
      <c r="F1005" t="s">
        <v>539</v>
      </c>
      <c r="G1005" t="s">
        <v>514</v>
      </c>
      <c r="I1005" t="s">
        <v>886</v>
      </c>
      <c r="J1005">
        <v>3</v>
      </c>
      <c r="K1005">
        <v>0</v>
      </c>
      <c r="L1005">
        <v>-16777216</v>
      </c>
      <c r="M1005" t="s">
        <v>878</v>
      </c>
      <c r="N1005" t="s">
        <v>878</v>
      </c>
      <c r="O1005" t="s">
        <v>1948</v>
      </c>
      <c r="P1005" t="s">
        <v>12</v>
      </c>
      <c r="Q1005" t="s">
        <v>1949</v>
      </c>
      <c r="S1005" t="s">
        <v>1295</v>
      </c>
      <c r="T1005" t="s">
        <v>111</v>
      </c>
      <c r="U1005" t="s">
        <v>873</v>
      </c>
      <c r="V1005" t="s">
        <v>1947</v>
      </c>
      <c r="W1005" t="s">
        <v>875</v>
      </c>
      <c r="X1005" t="s">
        <v>16</v>
      </c>
    </row>
    <row r="1006" spans="1:24" x14ac:dyDescent="0.25">
      <c r="A1006" t="s">
        <v>1131</v>
      </c>
      <c r="B1006" t="s">
        <v>1952</v>
      </c>
      <c r="C1006" t="s">
        <v>885</v>
      </c>
      <c r="D1006" t="s">
        <v>375</v>
      </c>
      <c r="E1006" t="s">
        <v>375</v>
      </c>
      <c r="F1006" t="s">
        <v>426</v>
      </c>
      <c r="G1006" t="s">
        <v>514</v>
      </c>
      <c r="I1006" t="s">
        <v>1133</v>
      </c>
      <c r="J1006">
        <v>5</v>
      </c>
      <c r="K1006">
        <v>0</v>
      </c>
      <c r="L1006">
        <v>-16777216</v>
      </c>
      <c r="M1006" t="s">
        <v>878</v>
      </c>
      <c r="N1006" t="s">
        <v>878</v>
      </c>
      <c r="O1006" t="s">
        <v>1948</v>
      </c>
      <c r="P1006" t="s">
        <v>12</v>
      </c>
      <c r="Q1006" t="s">
        <v>1949</v>
      </c>
      <c r="S1006" t="s">
        <v>1295</v>
      </c>
      <c r="T1006" t="s">
        <v>111</v>
      </c>
      <c r="U1006" t="s">
        <v>873</v>
      </c>
      <c r="V1006" t="s">
        <v>1947</v>
      </c>
      <c r="W1006" t="s">
        <v>875</v>
      </c>
      <c r="X1006" t="s">
        <v>16</v>
      </c>
    </row>
    <row r="1007" spans="1:24" x14ac:dyDescent="0.25">
      <c r="A1007" t="s">
        <v>345</v>
      </c>
      <c r="B1007" t="s">
        <v>1953</v>
      </c>
      <c r="C1007" t="s">
        <v>885</v>
      </c>
      <c r="D1007" t="s">
        <v>375</v>
      </c>
      <c r="E1007" t="s">
        <v>375</v>
      </c>
      <c r="F1007" t="s">
        <v>426</v>
      </c>
      <c r="G1007" t="s">
        <v>514</v>
      </c>
      <c r="I1007" t="s">
        <v>1135</v>
      </c>
      <c r="J1007">
        <v>3</v>
      </c>
      <c r="K1007">
        <v>1</v>
      </c>
      <c r="L1007">
        <v>-16777216</v>
      </c>
      <c r="M1007" t="s">
        <v>878</v>
      </c>
      <c r="N1007" t="s">
        <v>878</v>
      </c>
      <c r="O1007" t="s">
        <v>1948</v>
      </c>
      <c r="P1007" t="s">
        <v>12</v>
      </c>
      <c r="Q1007" t="s">
        <v>1949</v>
      </c>
      <c r="S1007" t="s">
        <v>1295</v>
      </c>
      <c r="T1007" t="s">
        <v>111</v>
      </c>
      <c r="U1007" t="s">
        <v>873</v>
      </c>
      <c r="V1007" t="s">
        <v>1947</v>
      </c>
      <c r="W1007" t="s">
        <v>875</v>
      </c>
      <c r="X1007" t="s">
        <v>16</v>
      </c>
    </row>
    <row r="1008" spans="1:24" x14ac:dyDescent="0.25">
      <c r="A1008" t="s">
        <v>1888</v>
      </c>
      <c r="B1008" t="s">
        <v>1929</v>
      </c>
      <c r="C1008" t="s">
        <v>1890</v>
      </c>
      <c r="D1008" t="s">
        <v>244</v>
      </c>
      <c r="E1008" t="s">
        <v>535</v>
      </c>
      <c r="F1008">
        <v>224279</v>
      </c>
      <c r="G1008" t="s">
        <v>507</v>
      </c>
      <c r="I1008" t="s">
        <v>1891</v>
      </c>
      <c r="J1008">
        <v>3</v>
      </c>
      <c r="K1008">
        <v>0</v>
      </c>
      <c r="L1008">
        <v>-16777216</v>
      </c>
      <c r="M1008" t="s">
        <v>878</v>
      </c>
      <c r="N1008" t="s">
        <v>878</v>
      </c>
      <c r="O1008" t="s">
        <v>1948</v>
      </c>
      <c r="P1008" t="s">
        <v>12</v>
      </c>
      <c r="Q1008" t="s">
        <v>1949</v>
      </c>
      <c r="S1008" t="s">
        <v>1295</v>
      </c>
      <c r="T1008" t="s">
        <v>111</v>
      </c>
      <c r="U1008" t="s">
        <v>873</v>
      </c>
      <c r="V1008" t="s">
        <v>1947</v>
      </c>
      <c r="W1008" t="s">
        <v>875</v>
      </c>
      <c r="X1008" t="s">
        <v>16</v>
      </c>
    </row>
    <row r="1009" spans="1:24" x14ac:dyDescent="0.25">
      <c r="A1009" t="s">
        <v>1894</v>
      </c>
      <c r="B1009" t="s">
        <v>1928</v>
      </c>
      <c r="C1009" t="s">
        <v>1895</v>
      </c>
      <c r="D1009" t="s">
        <v>244</v>
      </c>
      <c r="E1009" t="s">
        <v>535</v>
      </c>
      <c r="F1009">
        <v>224277</v>
      </c>
      <c r="G1009" t="s">
        <v>507</v>
      </c>
      <c r="I1009" t="s">
        <v>1896</v>
      </c>
      <c r="J1009">
        <v>3</v>
      </c>
      <c r="K1009">
        <v>0</v>
      </c>
      <c r="L1009">
        <v>-16777216</v>
      </c>
      <c r="M1009" t="s">
        <v>878</v>
      </c>
      <c r="N1009" t="s">
        <v>878</v>
      </c>
      <c r="O1009" t="s">
        <v>1948</v>
      </c>
      <c r="P1009" t="s">
        <v>12</v>
      </c>
      <c r="Q1009" t="s">
        <v>1949</v>
      </c>
      <c r="S1009" t="s">
        <v>1295</v>
      </c>
      <c r="T1009" t="s">
        <v>111</v>
      </c>
      <c r="U1009" t="s">
        <v>873</v>
      </c>
      <c r="V1009" t="s">
        <v>1947</v>
      </c>
      <c r="W1009" t="s">
        <v>875</v>
      </c>
      <c r="X1009" t="s">
        <v>16</v>
      </c>
    </row>
    <row r="1010" spans="1:24" x14ac:dyDescent="0.25">
      <c r="A1010" t="s">
        <v>1919</v>
      </c>
      <c r="B1010" t="s">
        <v>1920</v>
      </c>
      <c r="C1010" t="s">
        <v>1920</v>
      </c>
      <c r="D1010" t="s">
        <v>244</v>
      </c>
      <c r="E1010" t="s">
        <v>535</v>
      </c>
      <c r="F1010">
        <v>229179</v>
      </c>
      <c r="G1010" t="s">
        <v>507</v>
      </c>
      <c r="I1010" t="s">
        <v>1921</v>
      </c>
      <c r="J1010">
        <v>3</v>
      </c>
      <c r="K1010">
        <v>0</v>
      </c>
      <c r="L1010">
        <v>-16777216</v>
      </c>
      <c r="M1010" t="s">
        <v>878</v>
      </c>
      <c r="N1010" t="s">
        <v>878</v>
      </c>
      <c r="O1010" t="s">
        <v>1948</v>
      </c>
      <c r="P1010" t="s">
        <v>12</v>
      </c>
      <c r="Q1010" t="s">
        <v>1949</v>
      </c>
      <c r="S1010" t="s">
        <v>1295</v>
      </c>
      <c r="T1010" t="s">
        <v>111</v>
      </c>
      <c r="U1010" t="s">
        <v>873</v>
      </c>
      <c r="V1010" t="s">
        <v>1947</v>
      </c>
      <c r="W1010" t="s">
        <v>875</v>
      </c>
      <c r="X1010" t="s">
        <v>16</v>
      </c>
    </row>
    <row r="1011" spans="1:24" x14ac:dyDescent="0.25">
      <c r="A1011" t="s">
        <v>1922</v>
      </c>
      <c r="B1011" t="s">
        <v>1923</v>
      </c>
      <c r="C1011" t="s">
        <v>1923</v>
      </c>
      <c r="D1011" t="s">
        <v>244</v>
      </c>
      <c r="E1011" t="s">
        <v>535</v>
      </c>
      <c r="F1011">
        <v>229181</v>
      </c>
      <c r="G1011" t="s">
        <v>507</v>
      </c>
      <c r="I1011" t="s">
        <v>1924</v>
      </c>
      <c r="J1011">
        <v>3</v>
      </c>
      <c r="K1011">
        <v>0</v>
      </c>
      <c r="L1011">
        <v>-16777216</v>
      </c>
      <c r="M1011" t="s">
        <v>878</v>
      </c>
      <c r="N1011" t="s">
        <v>878</v>
      </c>
      <c r="O1011" t="s">
        <v>1948</v>
      </c>
      <c r="P1011" t="s">
        <v>12</v>
      </c>
      <c r="Q1011" t="s">
        <v>1949</v>
      </c>
      <c r="S1011" t="s">
        <v>1295</v>
      </c>
      <c r="T1011" t="s">
        <v>111</v>
      </c>
      <c r="U1011" t="s">
        <v>873</v>
      </c>
      <c r="V1011" t="s">
        <v>1947</v>
      </c>
      <c r="W1011" t="s">
        <v>875</v>
      </c>
      <c r="X1011" t="s">
        <v>16</v>
      </c>
    </row>
    <row r="1012" spans="1:24" x14ac:dyDescent="0.25">
      <c r="A1012" t="s">
        <v>215</v>
      </c>
      <c r="B1012" t="s">
        <v>1942</v>
      </c>
      <c r="C1012" t="s">
        <v>1145</v>
      </c>
      <c r="D1012" t="s">
        <v>500</v>
      </c>
      <c r="E1012" t="s">
        <v>500</v>
      </c>
      <c r="F1012" t="s">
        <v>500</v>
      </c>
      <c r="G1012" t="s">
        <v>514</v>
      </c>
      <c r="I1012" t="s">
        <v>1640</v>
      </c>
      <c r="J1012">
        <v>3</v>
      </c>
      <c r="K1012">
        <v>0</v>
      </c>
      <c r="L1012">
        <v>-16777216</v>
      </c>
      <c r="M1012" t="s">
        <v>878</v>
      </c>
      <c r="N1012" t="s">
        <v>878</v>
      </c>
      <c r="O1012" t="s">
        <v>1948</v>
      </c>
      <c r="P1012" t="s">
        <v>12</v>
      </c>
      <c r="Q1012" t="s">
        <v>1949</v>
      </c>
      <c r="S1012" t="s">
        <v>1295</v>
      </c>
      <c r="T1012" t="s">
        <v>111</v>
      </c>
      <c r="U1012" t="s">
        <v>873</v>
      </c>
      <c r="V1012" t="s">
        <v>1947</v>
      </c>
      <c r="W1012" t="s">
        <v>875</v>
      </c>
      <c r="X1012" t="s">
        <v>16</v>
      </c>
    </row>
    <row r="1013" spans="1:24" x14ac:dyDescent="0.25">
      <c r="A1013" t="s">
        <v>216</v>
      </c>
      <c r="B1013" t="s">
        <v>1943</v>
      </c>
      <c r="C1013" t="s">
        <v>1145</v>
      </c>
      <c r="D1013" t="s">
        <v>500</v>
      </c>
      <c r="E1013" t="s">
        <v>500</v>
      </c>
      <c r="F1013" t="s">
        <v>500</v>
      </c>
      <c r="G1013" t="s">
        <v>514</v>
      </c>
      <c r="I1013" t="s">
        <v>1642</v>
      </c>
      <c r="J1013">
        <v>3</v>
      </c>
      <c r="K1013">
        <v>0</v>
      </c>
      <c r="L1013">
        <v>-16777216</v>
      </c>
      <c r="M1013" t="s">
        <v>878</v>
      </c>
      <c r="N1013" t="s">
        <v>878</v>
      </c>
      <c r="O1013" t="s">
        <v>1948</v>
      </c>
      <c r="P1013" t="s">
        <v>12</v>
      </c>
      <c r="Q1013" t="s">
        <v>1949</v>
      </c>
      <c r="S1013" t="s">
        <v>1295</v>
      </c>
      <c r="T1013" t="s">
        <v>111</v>
      </c>
      <c r="U1013" t="s">
        <v>873</v>
      </c>
      <c r="V1013" t="s">
        <v>1947</v>
      </c>
      <c r="W1013" t="s">
        <v>875</v>
      </c>
      <c r="X1013" t="s">
        <v>16</v>
      </c>
    </row>
    <row r="1014" spans="1:24" x14ac:dyDescent="0.25">
      <c r="A1014" t="s">
        <v>222</v>
      </c>
      <c r="B1014" t="s">
        <v>1319</v>
      </c>
      <c r="C1014" t="s">
        <v>1319</v>
      </c>
      <c r="D1014" t="s">
        <v>501</v>
      </c>
      <c r="E1014" t="s">
        <v>501</v>
      </c>
      <c r="F1014">
        <v>15900</v>
      </c>
      <c r="G1014" t="s">
        <v>507</v>
      </c>
      <c r="I1014" t="s">
        <v>1320</v>
      </c>
      <c r="J1014">
        <v>3</v>
      </c>
      <c r="K1014">
        <v>0</v>
      </c>
      <c r="L1014">
        <v>-16777216</v>
      </c>
      <c r="M1014">
        <v>20</v>
      </c>
      <c r="N1014">
        <v>80</v>
      </c>
      <c r="O1014" t="s">
        <v>1948</v>
      </c>
      <c r="P1014" t="s">
        <v>12</v>
      </c>
      <c r="Q1014" t="s">
        <v>1949</v>
      </c>
      <c r="S1014" t="s">
        <v>1295</v>
      </c>
      <c r="T1014" t="s">
        <v>111</v>
      </c>
      <c r="U1014" t="s">
        <v>873</v>
      </c>
      <c r="V1014" t="s">
        <v>1947</v>
      </c>
      <c r="W1014" t="s">
        <v>875</v>
      </c>
      <c r="X1014" t="s">
        <v>16</v>
      </c>
    </row>
    <row r="1015" spans="1:24" x14ac:dyDescent="0.25">
      <c r="A1015" t="s">
        <v>1944</v>
      </c>
      <c r="B1015" t="s">
        <v>1945</v>
      </c>
      <c r="C1015" t="s">
        <v>1002</v>
      </c>
      <c r="D1015" t="s">
        <v>501</v>
      </c>
      <c r="E1015" t="s">
        <v>501</v>
      </c>
      <c r="F1015">
        <v>7199</v>
      </c>
      <c r="G1015" t="s">
        <v>507</v>
      </c>
      <c r="I1015" t="s">
        <v>1003</v>
      </c>
      <c r="J1015">
        <v>3</v>
      </c>
      <c r="K1015">
        <v>0</v>
      </c>
      <c r="L1015">
        <v>-16777216</v>
      </c>
      <c r="M1015" t="s">
        <v>878</v>
      </c>
      <c r="N1015" t="s">
        <v>878</v>
      </c>
      <c r="O1015" t="s">
        <v>1948</v>
      </c>
      <c r="P1015" t="s">
        <v>12</v>
      </c>
      <c r="Q1015" t="s">
        <v>1949</v>
      </c>
      <c r="S1015" t="s">
        <v>1295</v>
      </c>
      <c r="T1015" t="s">
        <v>111</v>
      </c>
      <c r="U1015" t="s">
        <v>873</v>
      </c>
      <c r="V1015" t="s">
        <v>1947</v>
      </c>
      <c r="W1015" t="s">
        <v>875</v>
      </c>
      <c r="X1015" t="s">
        <v>16</v>
      </c>
    </row>
    <row r="1016" spans="1:24" x14ac:dyDescent="0.25">
      <c r="A1016" t="s">
        <v>445</v>
      </c>
      <c r="B1016" t="s">
        <v>976</v>
      </c>
      <c r="C1016" t="s">
        <v>976</v>
      </c>
      <c r="D1016" t="s">
        <v>501</v>
      </c>
      <c r="E1016" t="s">
        <v>501</v>
      </c>
      <c r="F1016">
        <v>7200</v>
      </c>
      <c r="G1016" t="s">
        <v>507</v>
      </c>
      <c r="I1016" t="s">
        <v>977</v>
      </c>
      <c r="J1016">
        <v>3</v>
      </c>
      <c r="K1016">
        <v>0</v>
      </c>
      <c r="L1016">
        <v>-16777216</v>
      </c>
      <c r="M1016" t="s">
        <v>878</v>
      </c>
      <c r="N1016" t="s">
        <v>878</v>
      </c>
      <c r="O1016" t="s">
        <v>1948</v>
      </c>
      <c r="P1016" t="s">
        <v>12</v>
      </c>
      <c r="Q1016" t="s">
        <v>1949</v>
      </c>
      <c r="S1016" t="s">
        <v>1295</v>
      </c>
      <c r="T1016" t="s">
        <v>111</v>
      </c>
      <c r="U1016" t="s">
        <v>873</v>
      </c>
      <c r="V1016" t="s">
        <v>1947</v>
      </c>
      <c r="W1016" t="s">
        <v>875</v>
      </c>
      <c r="X1016" t="s">
        <v>16</v>
      </c>
    </row>
    <row r="1017" spans="1:24" x14ac:dyDescent="0.25">
      <c r="A1017" t="s">
        <v>284</v>
      </c>
      <c r="B1017" t="s">
        <v>974</v>
      </c>
      <c r="C1017" t="s">
        <v>974</v>
      </c>
      <c r="D1017" t="s">
        <v>501</v>
      </c>
      <c r="E1017" t="s">
        <v>501</v>
      </c>
      <c r="F1017">
        <v>7201</v>
      </c>
      <c r="G1017" t="s">
        <v>507</v>
      </c>
      <c r="I1017" t="s">
        <v>975</v>
      </c>
      <c r="J1017">
        <v>3</v>
      </c>
      <c r="K1017">
        <v>0</v>
      </c>
      <c r="L1017">
        <v>-16777216</v>
      </c>
      <c r="M1017" t="s">
        <v>878</v>
      </c>
      <c r="N1017" t="s">
        <v>878</v>
      </c>
      <c r="O1017" t="s">
        <v>1948</v>
      </c>
      <c r="P1017" t="s">
        <v>12</v>
      </c>
      <c r="Q1017" t="s">
        <v>1949</v>
      </c>
      <c r="S1017" t="s">
        <v>1295</v>
      </c>
      <c r="T1017" t="s">
        <v>111</v>
      </c>
      <c r="U1017" t="s">
        <v>873</v>
      </c>
      <c r="V1017" t="s">
        <v>1947</v>
      </c>
      <c r="W1017" t="s">
        <v>875</v>
      </c>
      <c r="X1017" t="s">
        <v>16</v>
      </c>
    </row>
    <row r="1018" spans="1:24" x14ac:dyDescent="0.25">
      <c r="A1018" t="s">
        <v>429</v>
      </c>
      <c r="B1018" t="s">
        <v>429</v>
      </c>
      <c r="C1018" t="s">
        <v>429</v>
      </c>
      <c r="D1018" t="s">
        <v>501</v>
      </c>
      <c r="E1018" t="s">
        <v>501</v>
      </c>
      <c r="F1018">
        <v>14544</v>
      </c>
      <c r="G1018" t="s">
        <v>507</v>
      </c>
      <c r="I1018" t="s">
        <v>1330</v>
      </c>
      <c r="J1018">
        <v>3</v>
      </c>
      <c r="K1018">
        <v>0</v>
      </c>
      <c r="L1018">
        <v>-16777216</v>
      </c>
      <c r="M1018">
        <v>-20</v>
      </c>
      <c r="N1018">
        <v>40</v>
      </c>
      <c r="O1018" t="s">
        <v>1948</v>
      </c>
      <c r="P1018" t="s">
        <v>12</v>
      </c>
      <c r="Q1018" t="s">
        <v>1949</v>
      </c>
      <c r="S1018" t="s">
        <v>1295</v>
      </c>
      <c r="T1018" t="s">
        <v>111</v>
      </c>
      <c r="U1018" t="s">
        <v>873</v>
      </c>
      <c r="V1018" t="s">
        <v>1947</v>
      </c>
      <c r="W1018" t="s">
        <v>875</v>
      </c>
      <c r="X1018" t="s">
        <v>16</v>
      </c>
    </row>
    <row r="1019" spans="1:24" x14ac:dyDescent="0.25">
      <c r="A1019" t="s">
        <v>349</v>
      </c>
      <c r="B1019" t="s">
        <v>1946</v>
      </c>
      <c r="C1019" t="s">
        <v>429</v>
      </c>
      <c r="D1019" t="s">
        <v>500</v>
      </c>
      <c r="E1019" t="s">
        <v>503</v>
      </c>
      <c r="F1019">
        <v>14544</v>
      </c>
      <c r="G1019" t="s">
        <v>507</v>
      </c>
      <c r="I1019" t="s">
        <v>1330</v>
      </c>
      <c r="J1019">
        <v>3</v>
      </c>
      <c r="K1019">
        <v>1</v>
      </c>
      <c r="L1019">
        <v>-16777216</v>
      </c>
      <c r="M1019" t="s">
        <v>878</v>
      </c>
      <c r="N1019" t="s">
        <v>878</v>
      </c>
      <c r="O1019" t="s">
        <v>1948</v>
      </c>
      <c r="P1019" t="s">
        <v>12</v>
      </c>
      <c r="Q1019" t="s">
        <v>1949</v>
      </c>
      <c r="S1019" t="s">
        <v>1295</v>
      </c>
      <c r="T1019" t="s">
        <v>111</v>
      </c>
      <c r="U1019" t="s">
        <v>873</v>
      </c>
      <c r="V1019" t="s">
        <v>1947</v>
      </c>
      <c r="W1019" t="s">
        <v>875</v>
      </c>
      <c r="X1019" t="s">
        <v>16</v>
      </c>
    </row>
    <row r="1020" spans="1:24" x14ac:dyDescent="0.25">
      <c r="A1020" t="s">
        <v>266</v>
      </c>
      <c r="B1020" t="s">
        <v>1310</v>
      </c>
      <c r="C1020" t="s">
        <v>1310</v>
      </c>
      <c r="D1020" t="s">
        <v>501</v>
      </c>
      <c r="E1020" t="s">
        <v>501</v>
      </c>
      <c r="F1020">
        <v>55011</v>
      </c>
      <c r="G1020" t="s">
        <v>507</v>
      </c>
      <c r="I1020" t="s">
        <v>1311</v>
      </c>
      <c r="J1020">
        <v>3</v>
      </c>
      <c r="K1020">
        <v>0</v>
      </c>
      <c r="L1020">
        <v>-16777216</v>
      </c>
      <c r="M1020" t="s">
        <v>878</v>
      </c>
      <c r="N1020" t="s">
        <v>878</v>
      </c>
      <c r="O1020" t="s">
        <v>1948</v>
      </c>
      <c r="P1020" t="s">
        <v>12</v>
      </c>
      <c r="Q1020" t="s">
        <v>1949</v>
      </c>
      <c r="S1020" t="s">
        <v>1295</v>
      </c>
      <c r="T1020" t="s">
        <v>111</v>
      </c>
      <c r="U1020" t="s">
        <v>873</v>
      </c>
      <c r="V1020" t="s">
        <v>1947</v>
      </c>
      <c r="W1020" t="s">
        <v>875</v>
      </c>
      <c r="X1020" t="s">
        <v>16</v>
      </c>
    </row>
    <row r="1021" spans="1:24" x14ac:dyDescent="0.25">
      <c r="A1021" t="s">
        <v>265</v>
      </c>
      <c r="B1021" t="s">
        <v>1307</v>
      </c>
      <c r="C1021" t="s">
        <v>1307</v>
      </c>
      <c r="D1021" t="s">
        <v>501</v>
      </c>
      <c r="E1021" t="s">
        <v>501</v>
      </c>
      <c r="F1021">
        <v>55012</v>
      </c>
      <c r="G1021" t="s">
        <v>507</v>
      </c>
      <c r="I1021" t="s">
        <v>1308</v>
      </c>
      <c r="J1021">
        <v>3</v>
      </c>
      <c r="K1021">
        <v>0</v>
      </c>
      <c r="L1021">
        <v>-16777216</v>
      </c>
      <c r="M1021" t="s">
        <v>878</v>
      </c>
      <c r="N1021" t="s">
        <v>878</v>
      </c>
      <c r="O1021" t="s">
        <v>1948</v>
      </c>
      <c r="P1021" t="s">
        <v>12</v>
      </c>
      <c r="Q1021" t="s">
        <v>1949</v>
      </c>
      <c r="S1021" t="s">
        <v>1295</v>
      </c>
      <c r="T1021" t="s">
        <v>111</v>
      </c>
      <c r="U1021" t="s">
        <v>873</v>
      </c>
      <c r="V1021" t="s">
        <v>1947</v>
      </c>
      <c r="W1021" t="s">
        <v>875</v>
      </c>
      <c r="X1021" t="s">
        <v>16</v>
      </c>
    </row>
    <row r="1022" spans="1:24" x14ac:dyDescent="0.25">
      <c r="A1022" t="s">
        <v>887</v>
      </c>
      <c r="B1022" t="s">
        <v>888</v>
      </c>
      <c r="C1022" t="s">
        <v>889</v>
      </c>
      <c r="D1022" t="s">
        <v>889</v>
      </c>
      <c r="E1022" t="s">
        <v>48</v>
      </c>
      <c r="F1022">
        <v>11296</v>
      </c>
      <c r="G1022" t="s">
        <v>577</v>
      </c>
      <c r="I1022" t="s">
        <v>890</v>
      </c>
      <c r="J1022">
        <v>3</v>
      </c>
      <c r="K1022">
        <v>0</v>
      </c>
      <c r="L1022">
        <v>-16777216</v>
      </c>
      <c r="M1022" t="s">
        <v>878</v>
      </c>
      <c r="N1022" t="s">
        <v>878</v>
      </c>
      <c r="O1022" t="s">
        <v>1948</v>
      </c>
      <c r="P1022" t="s">
        <v>12</v>
      </c>
      <c r="Q1022" t="s">
        <v>1949</v>
      </c>
      <c r="S1022" t="s">
        <v>1295</v>
      </c>
      <c r="T1022" t="s">
        <v>111</v>
      </c>
      <c r="U1022" t="s">
        <v>873</v>
      </c>
      <c r="V1022" t="s">
        <v>1947</v>
      </c>
      <c r="W1022" t="s">
        <v>875</v>
      </c>
      <c r="X1022" t="s">
        <v>16</v>
      </c>
    </row>
    <row r="1023" spans="1:24" x14ac:dyDescent="0.25">
      <c r="A1023" t="s">
        <v>591</v>
      </c>
      <c r="B1023" t="s">
        <v>888</v>
      </c>
      <c r="C1023" t="s">
        <v>889</v>
      </c>
      <c r="D1023" t="s">
        <v>889</v>
      </c>
      <c r="E1023" t="s">
        <v>48</v>
      </c>
      <c r="F1023">
        <v>11296</v>
      </c>
      <c r="G1023" t="s">
        <v>577</v>
      </c>
      <c r="I1023" t="s">
        <v>890</v>
      </c>
      <c r="J1023">
        <v>3</v>
      </c>
      <c r="K1023">
        <v>0</v>
      </c>
      <c r="L1023">
        <v>-16777216</v>
      </c>
      <c r="M1023" t="s">
        <v>878</v>
      </c>
      <c r="N1023" t="s">
        <v>878</v>
      </c>
      <c r="O1023" t="s">
        <v>1948</v>
      </c>
      <c r="P1023" t="s">
        <v>12</v>
      </c>
      <c r="Q1023" t="s">
        <v>1949</v>
      </c>
      <c r="S1023" t="s">
        <v>1658</v>
      </c>
      <c r="T1023" t="s">
        <v>111</v>
      </c>
      <c r="U1023" t="s">
        <v>873</v>
      </c>
      <c r="V1023" t="s">
        <v>1954</v>
      </c>
      <c r="W1023" t="s">
        <v>875</v>
      </c>
      <c r="X1023" t="s">
        <v>16</v>
      </c>
    </row>
    <row r="1024" spans="1:24" x14ac:dyDescent="0.25">
      <c r="A1024" t="s">
        <v>912</v>
      </c>
      <c r="B1024" t="s">
        <v>888</v>
      </c>
      <c r="C1024" t="s">
        <v>889</v>
      </c>
      <c r="D1024" t="s">
        <v>889</v>
      </c>
      <c r="E1024" t="s">
        <v>48</v>
      </c>
      <c r="F1024">
        <v>11296</v>
      </c>
      <c r="G1024" t="s">
        <v>577</v>
      </c>
      <c r="I1024" t="s">
        <v>890</v>
      </c>
      <c r="J1024">
        <v>3</v>
      </c>
      <c r="K1024">
        <v>0</v>
      </c>
      <c r="L1024">
        <v>-16777216</v>
      </c>
      <c r="M1024" t="s">
        <v>878</v>
      </c>
      <c r="N1024" t="s">
        <v>878</v>
      </c>
      <c r="O1024" t="s">
        <v>1948</v>
      </c>
      <c r="P1024" t="s">
        <v>12</v>
      </c>
      <c r="Q1024" t="s">
        <v>1949</v>
      </c>
      <c r="S1024" t="s">
        <v>1658</v>
      </c>
      <c r="T1024" t="s">
        <v>111</v>
      </c>
      <c r="U1024" t="s">
        <v>873</v>
      </c>
      <c r="V1024" t="s">
        <v>1954</v>
      </c>
      <c r="W1024" t="s">
        <v>875</v>
      </c>
      <c r="X1024" t="s">
        <v>16</v>
      </c>
    </row>
    <row r="1025" spans="1:24" x14ac:dyDescent="0.25">
      <c r="A1025" t="s">
        <v>1332</v>
      </c>
      <c r="B1025" t="s">
        <v>1332</v>
      </c>
      <c r="C1025" t="s">
        <v>1332</v>
      </c>
      <c r="D1025" t="s">
        <v>501</v>
      </c>
      <c r="E1025" t="s">
        <v>501</v>
      </c>
      <c r="F1025">
        <v>265331</v>
      </c>
      <c r="G1025" t="s">
        <v>507</v>
      </c>
      <c r="I1025" t="s">
        <v>1333</v>
      </c>
      <c r="J1025">
        <v>3</v>
      </c>
      <c r="K1025">
        <v>0</v>
      </c>
      <c r="L1025">
        <v>-16777216</v>
      </c>
      <c r="M1025" t="s">
        <v>878</v>
      </c>
      <c r="N1025" t="s">
        <v>878</v>
      </c>
      <c r="O1025" t="s">
        <v>1948</v>
      </c>
      <c r="P1025" t="s">
        <v>12</v>
      </c>
      <c r="Q1025" t="s">
        <v>1949</v>
      </c>
      <c r="S1025" t="s">
        <v>1658</v>
      </c>
      <c r="T1025" t="s">
        <v>111</v>
      </c>
      <c r="U1025" t="s">
        <v>873</v>
      </c>
      <c r="V1025" t="s">
        <v>1954</v>
      </c>
      <c r="W1025" t="s">
        <v>875</v>
      </c>
      <c r="X1025" t="s">
        <v>16</v>
      </c>
    </row>
    <row r="1026" spans="1:24" x14ac:dyDescent="0.25">
      <c r="A1026" t="s">
        <v>223</v>
      </c>
      <c r="B1026" t="s">
        <v>223</v>
      </c>
      <c r="C1026" t="s">
        <v>223</v>
      </c>
      <c r="D1026" t="s">
        <v>867</v>
      </c>
      <c r="E1026" t="s">
        <v>502</v>
      </c>
      <c r="F1026" t="s">
        <v>502</v>
      </c>
      <c r="G1026" t="s">
        <v>514</v>
      </c>
      <c r="I1026" t="s">
        <v>868</v>
      </c>
      <c r="J1026">
        <v>3</v>
      </c>
      <c r="K1026">
        <v>0</v>
      </c>
      <c r="L1026">
        <v>-16777216</v>
      </c>
      <c r="M1026">
        <v>-350</v>
      </c>
      <c r="N1026">
        <v>-50</v>
      </c>
      <c r="O1026" t="s">
        <v>1955</v>
      </c>
      <c r="P1026" t="s">
        <v>12</v>
      </c>
      <c r="Q1026" t="s">
        <v>1956</v>
      </c>
      <c r="S1026" t="s">
        <v>1658</v>
      </c>
      <c r="T1026" t="s">
        <v>111</v>
      </c>
      <c r="U1026" t="s">
        <v>873</v>
      </c>
      <c r="V1026" t="s">
        <v>1954</v>
      </c>
      <c r="W1026" t="s">
        <v>875</v>
      </c>
      <c r="X1026" t="s">
        <v>16</v>
      </c>
    </row>
    <row r="1027" spans="1:24" x14ac:dyDescent="0.25">
      <c r="A1027" t="s">
        <v>262</v>
      </c>
      <c r="B1027" t="s">
        <v>876</v>
      </c>
      <c r="C1027" t="s">
        <v>596</v>
      </c>
      <c r="D1027" t="s">
        <v>867</v>
      </c>
      <c r="E1027" t="s">
        <v>375</v>
      </c>
      <c r="F1027" t="s">
        <v>596</v>
      </c>
      <c r="G1027" t="s">
        <v>514</v>
      </c>
      <c r="H1027" t="s">
        <v>1957</v>
      </c>
      <c r="I1027" t="s">
        <v>877</v>
      </c>
      <c r="J1027">
        <v>3</v>
      </c>
      <c r="K1027">
        <v>0</v>
      </c>
      <c r="L1027">
        <v>-16777216</v>
      </c>
      <c r="M1027" t="s">
        <v>878</v>
      </c>
      <c r="N1027" t="s">
        <v>878</v>
      </c>
      <c r="O1027" t="s">
        <v>1955</v>
      </c>
      <c r="P1027" t="s">
        <v>12</v>
      </c>
      <c r="Q1027" t="s">
        <v>1956</v>
      </c>
      <c r="S1027" t="s">
        <v>1658</v>
      </c>
      <c r="T1027" t="s">
        <v>111</v>
      </c>
      <c r="U1027" t="s">
        <v>873</v>
      </c>
      <c r="V1027" t="s">
        <v>1954</v>
      </c>
      <c r="W1027" t="s">
        <v>875</v>
      </c>
      <c r="X1027" t="s">
        <v>16</v>
      </c>
    </row>
    <row r="1028" spans="1:24" x14ac:dyDescent="0.25">
      <c r="A1028" t="s">
        <v>270</v>
      </c>
      <c r="B1028" t="s">
        <v>1160</v>
      </c>
      <c r="C1028" t="s">
        <v>879</v>
      </c>
      <c r="D1028" t="s">
        <v>270</v>
      </c>
      <c r="E1028" t="s">
        <v>270</v>
      </c>
      <c r="F1028" t="s">
        <v>515</v>
      </c>
      <c r="G1028" t="s">
        <v>514</v>
      </c>
      <c r="I1028" t="s">
        <v>880</v>
      </c>
      <c r="J1028">
        <v>3</v>
      </c>
      <c r="K1028">
        <v>0</v>
      </c>
      <c r="L1028">
        <v>-16777216</v>
      </c>
      <c r="M1028" t="s">
        <v>878</v>
      </c>
      <c r="N1028" t="s">
        <v>878</v>
      </c>
      <c r="O1028" t="s">
        <v>1955</v>
      </c>
      <c r="P1028" t="s">
        <v>12</v>
      </c>
      <c r="Q1028" t="s">
        <v>1956</v>
      </c>
      <c r="S1028" t="s">
        <v>1658</v>
      </c>
      <c r="T1028" t="s">
        <v>111</v>
      </c>
      <c r="U1028" t="s">
        <v>873</v>
      </c>
      <c r="V1028" t="s">
        <v>1954</v>
      </c>
      <c r="W1028" t="s">
        <v>875</v>
      </c>
      <c r="X1028" t="s">
        <v>16</v>
      </c>
    </row>
    <row r="1029" spans="1:24" x14ac:dyDescent="0.25">
      <c r="A1029" t="s">
        <v>1663</v>
      </c>
      <c r="B1029" t="s">
        <v>1958</v>
      </c>
      <c r="C1029" t="s">
        <v>1167</v>
      </c>
      <c r="D1029" t="s">
        <v>244</v>
      </c>
      <c r="E1029" t="s">
        <v>244</v>
      </c>
      <c r="F1029" t="s">
        <v>536</v>
      </c>
      <c r="G1029" t="s">
        <v>514</v>
      </c>
      <c r="I1029" t="s">
        <v>1350</v>
      </c>
      <c r="J1029">
        <v>3</v>
      </c>
      <c r="K1029">
        <v>0</v>
      </c>
      <c r="L1029">
        <v>-16777216</v>
      </c>
      <c r="M1029" t="s">
        <v>878</v>
      </c>
      <c r="N1029" t="s">
        <v>878</v>
      </c>
      <c r="O1029" t="s">
        <v>1955</v>
      </c>
      <c r="P1029" t="s">
        <v>12</v>
      </c>
      <c r="Q1029" t="s">
        <v>1956</v>
      </c>
      <c r="S1029" t="s">
        <v>1658</v>
      </c>
      <c r="T1029" t="s">
        <v>111</v>
      </c>
      <c r="U1029" t="s">
        <v>873</v>
      </c>
      <c r="V1029" t="s">
        <v>1954</v>
      </c>
      <c r="W1029" t="s">
        <v>875</v>
      </c>
      <c r="X1029" t="s">
        <v>16</v>
      </c>
    </row>
    <row r="1030" spans="1:24" x14ac:dyDescent="0.25">
      <c r="A1030" t="s">
        <v>222</v>
      </c>
      <c r="B1030" t="s">
        <v>1319</v>
      </c>
      <c r="C1030" t="s">
        <v>1319</v>
      </c>
      <c r="D1030" t="s">
        <v>501</v>
      </c>
      <c r="E1030" t="s">
        <v>501</v>
      </c>
      <c r="F1030">
        <v>15900</v>
      </c>
      <c r="G1030" t="s">
        <v>507</v>
      </c>
      <c r="I1030" t="s">
        <v>1320</v>
      </c>
      <c r="J1030">
        <v>3</v>
      </c>
      <c r="K1030">
        <v>0</v>
      </c>
      <c r="L1030">
        <v>-16777216</v>
      </c>
      <c r="M1030">
        <v>20</v>
      </c>
      <c r="N1030">
        <v>80</v>
      </c>
      <c r="O1030" t="s">
        <v>1955</v>
      </c>
      <c r="P1030" t="s">
        <v>12</v>
      </c>
      <c r="Q1030" t="s">
        <v>1956</v>
      </c>
      <c r="S1030" t="s">
        <v>1658</v>
      </c>
      <c r="T1030" t="s">
        <v>111</v>
      </c>
      <c r="U1030" t="s">
        <v>873</v>
      </c>
      <c r="V1030" t="s">
        <v>1954</v>
      </c>
      <c r="W1030" t="s">
        <v>875</v>
      </c>
      <c r="X1030" t="s">
        <v>16</v>
      </c>
    </row>
    <row r="1031" spans="1:24" x14ac:dyDescent="0.25">
      <c r="A1031" t="s">
        <v>429</v>
      </c>
      <c r="B1031" t="s">
        <v>429</v>
      </c>
      <c r="C1031" t="s">
        <v>429</v>
      </c>
      <c r="D1031" t="s">
        <v>501</v>
      </c>
      <c r="E1031" t="s">
        <v>501</v>
      </c>
      <c r="F1031">
        <v>14544</v>
      </c>
      <c r="G1031" t="s">
        <v>507</v>
      </c>
      <c r="I1031" t="s">
        <v>1330</v>
      </c>
      <c r="J1031">
        <v>3</v>
      </c>
      <c r="K1031">
        <v>0</v>
      </c>
      <c r="L1031">
        <v>-16777216</v>
      </c>
      <c r="M1031">
        <v>-20</v>
      </c>
      <c r="N1031">
        <v>40</v>
      </c>
      <c r="O1031" t="s">
        <v>1955</v>
      </c>
      <c r="P1031" t="s">
        <v>12</v>
      </c>
      <c r="Q1031" t="s">
        <v>1956</v>
      </c>
      <c r="S1031" t="s">
        <v>1658</v>
      </c>
      <c r="T1031" t="s">
        <v>111</v>
      </c>
      <c r="U1031" t="s">
        <v>873</v>
      </c>
      <c r="V1031" t="s">
        <v>1954</v>
      </c>
      <c r="W1031" t="s">
        <v>875</v>
      </c>
      <c r="X1031" t="s">
        <v>16</v>
      </c>
    </row>
    <row r="1032" spans="1:24" x14ac:dyDescent="0.25">
      <c r="A1032" t="s">
        <v>445</v>
      </c>
      <c r="B1032" t="s">
        <v>976</v>
      </c>
      <c r="C1032" t="s">
        <v>976</v>
      </c>
      <c r="D1032" t="s">
        <v>501</v>
      </c>
      <c r="E1032" t="s">
        <v>501</v>
      </c>
      <c r="F1032">
        <v>7200</v>
      </c>
      <c r="G1032" t="s">
        <v>507</v>
      </c>
      <c r="I1032" t="s">
        <v>977</v>
      </c>
      <c r="J1032">
        <v>3</v>
      </c>
      <c r="K1032">
        <v>0</v>
      </c>
      <c r="L1032">
        <v>-16777216</v>
      </c>
      <c r="M1032" t="s">
        <v>878</v>
      </c>
      <c r="N1032" t="s">
        <v>878</v>
      </c>
      <c r="O1032" t="s">
        <v>1955</v>
      </c>
      <c r="P1032" t="s">
        <v>12</v>
      </c>
      <c r="Q1032" t="s">
        <v>1956</v>
      </c>
      <c r="S1032" t="s">
        <v>1658</v>
      </c>
      <c r="T1032" t="s">
        <v>111</v>
      </c>
      <c r="U1032" t="s">
        <v>873</v>
      </c>
      <c r="V1032" t="s">
        <v>1954</v>
      </c>
      <c r="W1032" t="s">
        <v>875</v>
      </c>
      <c r="X1032" t="s">
        <v>16</v>
      </c>
    </row>
    <row r="1033" spans="1:24" x14ac:dyDescent="0.25">
      <c r="A1033" t="s">
        <v>1959</v>
      </c>
      <c r="B1033" t="s">
        <v>1310</v>
      </c>
      <c r="C1033" t="s">
        <v>1310</v>
      </c>
      <c r="D1033" t="s">
        <v>501</v>
      </c>
      <c r="E1033" t="s">
        <v>501</v>
      </c>
      <c r="F1033">
        <v>55011</v>
      </c>
      <c r="G1033" t="s">
        <v>507</v>
      </c>
      <c r="I1033" t="s">
        <v>1311</v>
      </c>
      <c r="J1033">
        <v>3</v>
      </c>
      <c r="K1033">
        <v>0</v>
      </c>
      <c r="L1033">
        <v>-16777216</v>
      </c>
      <c r="M1033" t="s">
        <v>878</v>
      </c>
      <c r="N1033" t="s">
        <v>878</v>
      </c>
      <c r="O1033" t="s">
        <v>1955</v>
      </c>
      <c r="P1033" t="s">
        <v>12</v>
      </c>
      <c r="Q1033" t="s">
        <v>1956</v>
      </c>
      <c r="S1033" t="s">
        <v>1658</v>
      </c>
      <c r="T1033" t="s">
        <v>111</v>
      </c>
      <c r="U1033" t="s">
        <v>873</v>
      </c>
      <c r="V1033" t="s">
        <v>1954</v>
      </c>
      <c r="W1033" t="s">
        <v>875</v>
      </c>
      <c r="X1033" t="s">
        <v>16</v>
      </c>
    </row>
    <row r="1034" spans="1:24" x14ac:dyDescent="0.25">
      <c r="A1034" t="s">
        <v>1960</v>
      </c>
      <c r="B1034" t="s">
        <v>1307</v>
      </c>
      <c r="C1034" t="s">
        <v>1307</v>
      </c>
      <c r="D1034" t="s">
        <v>501</v>
      </c>
      <c r="E1034" t="s">
        <v>501</v>
      </c>
      <c r="F1034">
        <v>55012</v>
      </c>
      <c r="G1034" t="s">
        <v>507</v>
      </c>
      <c r="I1034" t="s">
        <v>1308</v>
      </c>
      <c r="J1034">
        <v>3</v>
      </c>
      <c r="K1034">
        <v>0</v>
      </c>
      <c r="L1034">
        <v>-16777216</v>
      </c>
      <c r="M1034" t="s">
        <v>878</v>
      </c>
      <c r="N1034" t="s">
        <v>878</v>
      </c>
      <c r="O1034" t="s">
        <v>1955</v>
      </c>
      <c r="P1034" t="s">
        <v>12</v>
      </c>
      <c r="Q1034" t="s">
        <v>1956</v>
      </c>
      <c r="S1034" t="s">
        <v>1658</v>
      </c>
      <c r="T1034" t="s">
        <v>111</v>
      </c>
      <c r="U1034" t="s">
        <v>873</v>
      </c>
      <c r="V1034" t="s">
        <v>1954</v>
      </c>
      <c r="W1034" t="s">
        <v>875</v>
      </c>
      <c r="X1034" t="s">
        <v>16</v>
      </c>
    </row>
    <row r="1035" spans="1:24" x14ac:dyDescent="0.25">
      <c r="A1035" t="s">
        <v>1888</v>
      </c>
      <c r="B1035" t="s">
        <v>1929</v>
      </c>
      <c r="C1035" t="s">
        <v>1890</v>
      </c>
      <c r="D1035" t="s">
        <v>244</v>
      </c>
      <c r="E1035" t="s">
        <v>535</v>
      </c>
      <c r="F1035">
        <v>224279</v>
      </c>
      <c r="G1035" t="s">
        <v>507</v>
      </c>
      <c r="I1035" t="s">
        <v>1891</v>
      </c>
      <c r="J1035">
        <v>3</v>
      </c>
      <c r="K1035">
        <v>0</v>
      </c>
      <c r="L1035">
        <v>-16777216</v>
      </c>
      <c r="M1035" t="s">
        <v>878</v>
      </c>
      <c r="N1035" t="s">
        <v>878</v>
      </c>
      <c r="O1035" t="s">
        <v>1955</v>
      </c>
      <c r="P1035" t="s">
        <v>12</v>
      </c>
      <c r="Q1035" t="s">
        <v>1956</v>
      </c>
      <c r="S1035" t="s">
        <v>1658</v>
      </c>
      <c r="T1035" t="s">
        <v>111</v>
      </c>
      <c r="U1035" t="s">
        <v>873</v>
      </c>
      <c r="V1035" t="s">
        <v>1954</v>
      </c>
      <c r="W1035" t="s">
        <v>875</v>
      </c>
      <c r="X1035" t="s">
        <v>16</v>
      </c>
    </row>
    <row r="1036" spans="1:24" x14ac:dyDescent="0.25">
      <c r="A1036" t="s">
        <v>1894</v>
      </c>
      <c r="B1036" t="s">
        <v>1928</v>
      </c>
      <c r="C1036" t="s">
        <v>1895</v>
      </c>
      <c r="D1036" t="s">
        <v>244</v>
      </c>
      <c r="E1036" t="s">
        <v>535</v>
      </c>
      <c r="F1036">
        <v>224277</v>
      </c>
      <c r="G1036" t="s">
        <v>507</v>
      </c>
      <c r="I1036" t="s">
        <v>1896</v>
      </c>
      <c r="J1036">
        <v>3</v>
      </c>
      <c r="K1036">
        <v>0</v>
      </c>
      <c r="L1036">
        <v>-16777216</v>
      </c>
      <c r="M1036" t="s">
        <v>878</v>
      </c>
      <c r="N1036" t="s">
        <v>878</v>
      </c>
      <c r="O1036" t="s">
        <v>1955</v>
      </c>
      <c r="P1036" t="s">
        <v>12</v>
      </c>
      <c r="Q1036" t="s">
        <v>1956</v>
      </c>
      <c r="S1036" t="s">
        <v>1658</v>
      </c>
      <c r="T1036" t="s">
        <v>111</v>
      </c>
      <c r="U1036" t="s">
        <v>873</v>
      </c>
      <c r="V1036" t="s">
        <v>1954</v>
      </c>
      <c r="W1036" t="s">
        <v>875</v>
      </c>
      <c r="X1036" t="s">
        <v>16</v>
      </c>
    </row>
    <row r="1037" spans="1:24" x14ac:dyDescent="0.25">
      <c r="A1037" t="s">
        <v>1919</v>
      </c>
      <c r="B1037" t="s">
        <v>1920</v>
      </c>
      <c r="C1037" t="s">
        <v>1920</v>
      </c>
      <c r="D1037" t="s">
        <v>244</v>
      </c>
      <c r="E1037" t="s">
        <v>535</v>
      </c>
      <c r="F1037">
        <v>229179</v>
      </c>
      <c r="G1037" t="s">
        <v>507</v>
      </c>
      <c r="I1037" t="s">
        <v>1921</v>
      </c>
      <c r="J1037">
        <v>3</v>
      </c>
      <c r="K1037">
        <v>0</v>
      </c>
      <c r="L1037">
        <v>-16777216</v>
      </c>
      <c r="M1037" t="s">
        <v>878</v>
      </c>
      <c r="N1037" t="s">
        <v>878</v>
      </c>
      <c r="O1037" t="s">
        <v>1955</v>
      </c>
      <c r="P1037" t="s">
        <v>12</v>
      </c>
      <c r="Q1037" t="s">
        <v>1956</v>
      </c>
      <c r="S1037" t="s">
        <v>1658</v>
      </c>
      <c r="T1037" t="s">
        <v>111</v>
      </c>
      <c r="U1037" t="s">
        <v>873</v>
      </c>
      <c r="V1037" t="s">
        <v>1954</v>
      </c>
      <c r="W1037" t="s">
        <v>875</v>
      </c>
      <c r="X1037" t="s">
        <v>16</v>
      </c>
    </row>
    <row r="1038" spans="1:24" x14ac:dyDescent="0.25">
      <c r="A1038" t="s">
        <v>1922</v>
      </c>
      <c r="B1038" t="s">
        <v>1923</v>
      </c>
      <c r="C1038" t="s">
        <v>1923</v>
      </c>
      <c r="D1038" t="s">
        <v>244</v>
      </c>
      <c r="E1038" t="s">
        <v>535</v>
      </c>
      <c r="F1038">
        <v>229181</v>
      </c>
      <c r="G1038" t="s">
        <v>507</v>
      </c>
      <c r="I1038" t="s">
        <v>1924</v>
      </c>
      <c r="J1038">
        <v>3</v>
      </c>
      <c r="K1038">
        <v>0</v>
      </c>
      <c r="L1038">
        <v>-16777216</v>
      </c>
      <c r="M1038" t="s">
        <v>878</v>
      </c>
      <c r="N1038" t="s">
        <v>878</v>
      </c>
      <c r="O1038" t="s">
        <v>1955</v>
      </c>
      <c r="P1038" t="s">
        <v>12</v>
      </c>
      <c r="Q1038" t="s">
        <v>1956</v>
      </c>
      <c r="S1038" t="s">
        <v>1658</v>
      </c>
      <c r="T1038" t="s">
        <v>111</v>
      </c>
      <c r="U1038" t="s">
        <v>873</v>
      </c>
      <c r="V1038" t="s">
        <v>1954</v>
      </c>
      <c r="W1038" t="s">
        <v>875</v>
      </c>
      <c r="X1038" t="s">
        <v>16</v>
      </c>
    </row>
    <row r="1039" spans="1:24" x14ac:dyDescent="0.25">
      <c r="A1039" t="s">
        <v>1020</v>
      </c>
      <c r="B1039" t="s">
        <v>1021</v>
      </c>
      <c r="C1039" t="s">
        <v>1022</v>
      </c>
      <c r="D1039" t="s">
        <v>244</v>
      </c>
      <c r="E1039" t="s">
        <v>535</v>
      </c>
      <c r="F1039">
        <v>84599</v>
      </c>
      <c r="G1039" t="s">
        <v>507</v>
      </c>
      <c r="I1039" t="s">
        <v>1023</v>
      </c>
      <c r="J1039">
        <v>3</v>
      </c>
      <c r="K1039">
        <v>0</v>
      </c>
      <c r="L1039">
        <v>-16777216</v>
      </c>
      <c r="M1039" t="s">
        <v>878</v>
      </c>
      <c r="N1039" t="s">
        <v>878</v>
      </c>
      <c r="O1039" t="s">
        <v>1955</v>
      </c>
      <c r="P1039" t="s">
        <v>12</v>
      </c>
      <c r="Q1039" t="s">
        <v>1956</v>
      </c>
      <c r="S1039" t="s">
        <v>1658</v>
      </c>
      <c r="T1039" t="s">
        <v>111</v>
      </c>
      <c r="U1039" t="s">
        <v>873</v>
      </c>
      <c r="V1039" t="s">
        <v>1954</v>
      </c>
      <c r="W1039" t="s">
        <v>875</v>
      </c>
      <c r="X1039" t="s">
        <v>16</v>
      </c>
    </row>
    <row r="1040" spans="1:24" x14ac:dyDescent="0.25">
      <c r="A1040" t="s">
        <v>282</v>
      </c>
      <c r="B1040" t="s">
        <v>904</v>
      </c>
      <c r="C1040" t="s">
        <v>904</v>
      </c>
      <c r="D1040" t="s">
        <v>501</v>
      </c>
      <c r="E1040" t="s">
        <v>501</v>
      </c>
      <c r="F1040">
        <v>7205</v>
      </c>
      <c r="G1040" t="s">
        <v>507</v>
      </c>
      <c r="I1040" t="s">
        <v>905</v>
      </c>
      <c r="J1040">
        <v>3</v>
      </c>
      <c r="K1040">
        <v>0</v>
      </c>
      <c r="L1040">
        <v>-16777216</v>
      </c>
      <c r="M1040" t="s">
        <v>878</v>
      </c>
      <c r="N1040" t="s">
        <v>878</v>
      </c>
      <c r="O1040" t="s">
        <v>1955</v>
      </c>
      <c r="P1040" t="s">
        <v>12</v>
      </c>
      <c r="Q1040" t="s">
        <v>1956</v>
      </c>
      <c r="S1040" t="s">
        <v>1658</v>
      </c>
      <c r="T1040" t="s">
        <v>111</v>
      </c>
      <c r="U1040" t="s">
        <v>873</v>
      </c>
      <c r="V1040" t="s">
        <v>1954</v>
      </c>
      <c r="W1040" t="s">
        <v>875</v>
      </c>
      <c r="X1040" t="s">
        <v>16</v>
      </c>
    </row>
    <row r="1041" spans="1:24" x14ac:dyDescent="0.25">
      <c r="A1041" t="s">
        <v>283</v>
      </c>
      <c r="B1041" t="s">
        <v>907</v>
      </c>
      <c r="C1041" t="s">
        <v>907</v>
      </c>
      <c r="D1041" t="s">
        <v>501</v>
      </c>
      <c r="E1041" t="s">
        <v>501</v>
      </c>
      <c r="F1041">
        <v>7204</v>
      </c>
      <c r="G1041" t="s">
        <v>507</v>
      </c>
      <c r="I1041" t="s">
        <v>908</v>
      </c>
      <c r="J1041">
        <v>3</v>
      </c>
      <c r="K1041">
        <v>0</v>
      </c>
      <c r="L1041">
        <v>-16777216</v>
      </c>
      <c r="M1041" t="s">
        <v>878</v>
      </c>
      <c r="N1041" t="s">
        <v>878</v>
      </c>
      <c r="O1041" t="s">
        <v>1955</v>
      </c>
      <c r="P1041" t="s">
        <v>12</v>
      </c>
      <c r="Q1041" t="s">
        <v>1956</v>
      </c>
      <c r="S1041" t="s">
        <v>1658</v>
      </c>
      <c r="T1041" t="s">
        <v>111</v>
      </c>
      <c r="U1041" t="s">
        <v>873</v>
      </c>
      <c r="V1041" t="s">
        <v>1954</v>
      </c>
      <c r="W1041" t="s">
        <v>875</v>
      </c>
      <c r="X1041" t="s">
        <v>16</v>
      </c>
    </row>
    <row r="1042" spans="1:24" x14ac:dyDescent="0.25">
      <c r="A1042" t="s">
        <v>887</v>
      </c>
      <c r="B1042" t="s">
        <v>888</v>
      </c>
      <c r="C1042" t="s">
        <v>889</v>
      </c>
      <c r="D1042" t="s">
        <v>889</v>
      </c>
      <c r="E1042" t="s">
        <v>48</v>
      </c>
      <c r="F1042">
        <v>11296</v>
      </c>
      <c r="G1042" t="s">
        <v>577</v>
      </c>
      <c r="I1042" t="s">
        <v>890</v>
      </c>
      <c r="J1042">
        <v>3</v>
      </c>
      <c r="K1042">
        <v>0</v>
      </c>
      <c r="L1042">
        <v>-16777216</v>
      </c>
      <c r="M1042" t="s">
        <v>878</v>
      </c>
      <c r="N1042" t="s">
        <v>878</v>
      </c>
      <c r="O1042" t="s">
        <v>1955</v>
      </c>
      <c r="P1042" t="s">
        <v>12</v>
      </c>
      <c r="Q1042" t="s">
        <v>1956</v>
      </c>
      <c r="S1042" t="s">
        <v>1961</v>
      </c>
      <c r="T1042" t="s">
        <v>111</v>
      </c>
      <c r="U1042" t="s">
        <v>873</v>
      </c>
      <c r="V1042" t="s">
        <v>1962</v>
      </c>
      <c r="W1042" t="s">
        <v>875</v>
      </c>
      <c r="X1042" t="s">
        <v>16</v>
      </c>
    </row>
    <row r="1043" spans="1:24" x14ac:dyDescent="0.25">
      <c r="A1043" t="s">
        <v>591</v>
      </c>
      <c r="B1043" t="s">
        <v>888</v>
      </c>
      <c r="C1043" t="s">
        <v>889</v>
      </c>
      <c r="D1043" t="s">
        <v>889</v>
      </c>
      <c r="E1043" t="s">
        <v>48</v>
      </c>
      <c r="F1043">
        <v>11296</v>
      </c>
      <c r="G1043" t="s">
        <v>577</v>
      </c>
      <c r="I1043" t="s">
        <v>890</v>
      </c>
      <c r="J1043">
        <v>3</v>
      </c>
      <c r="K1043">
        <v>0</v>
      </c>
      <c r="L1043">
        <v>-16777216</v>
      </c>
      <c r="M1043" t="s">
        <v>878</v>
      </c>
      <c r="N1043" t="s">
        <v>878</v>
      </c>
      <c r="O1043" t="s">
        <v>1955</v>
      </c>
      <c r="P1043" t="s">
        <v>12</v>
      </c>
      <c r="Q1043" t="s">
        <v>1956</v>
      </c>
      <c r="S1043" t="s">
        <v>1961</v>
      </c>
      <c r="T1043" t="s">
        <v>111</v>
      </c>
      <c r="U1043" t="s">
        <v>873</v>
      </c>
      <c r="V1043" t="s">
        <v>1962</v>
      </c>
      <c r="W1043" t="s">
        <v>875</v>
      </c>
      <c r="X1043" t="s">
        <v>16</v>
      </c>
    </row>
    <row r="1044" spans="1:24" x14ac:dyDescent="0.25">
      <c r="A1044" t="s">
        <v>912</v>
      </c>
      <c r="B1044" t="s">
        <v>888</v>
      </c>
      <c r="C1044" t="s">
        <v>889</v>
      </c>
      <c r="D1044" t="s">
        <v>889</v>
      </c>
      <c r="E1044" t="s">
        <v>48</v>
      </c>
      <c r="F1044">
        <v>11296</v>
      </c>
      <c r="G1044" t="s">
        <v>577</v>
      </c>
      <c r="I1044" t="s">
        <v>890</v>
      </c>
      <c r="J1044">
        <v>3</v>
      </c>
      <c r="K1044">
        <v>0</v>
      </c>
      <c r="L1044">
        <v>-16777216</v>
      </c>
      <c r="M1044" t="s">
        <v>878</v>
      </c>
      <c r="N1044" t="s">
        <v>878</v>
      </c>
      <c r="O1044" t="s">
        <v>1955</v>
      </c>
      <c r="P1044" t="s">
        <v>12</v>
      </c>
      <c r="Q1044" t="s">
        <v>1956</v>
      </c>
      <c r="S1044" t="s">
        <v>1961</v>
      </c>
      <c r="T1044" t="s">
        <v>111</v>
      </c>
      <c r="U1044" t="s">
        <v>873</v>
      </c>
      <c r="V1044" t="s">
        <v>1962</v>
      </c>
      <c r="W1044" t="s">
        <v>875</v>
      </c>
      <c r="X1044" t="s">
        <v>16</v>
      </c>
    </row>
    <row r="1045" spans="1:24" x14ac:dyDescent="0.25">
      <c r="A1045" t="s">
        <v>223</v>
      </c>
      <c r="B1045" t="s">
        <v>223</v>
      </c>
      <c r="C1045" t="s">
        <v>223</v>
      </c>
      <c r="D1045" t="s">
        <v>867</v>
      </c>
      <c r="E1045" t="s">
        <v>502</v>
      </c>
      <c r="F1045" t="s">
        <v>502</v>
      </c>
      <c r="G1045" t="s">
        <v>514</v>
      </c>
      <c r="I1045" t="s">
        <v>868</v>
      </c>
      <c r="J1045">
        <v>3</v>
      </c>
      <c r="K1045">
        <v>0</v>
      </c>
      <c r="L1045">
        <v>-16777216</v>
      </c>
      <c r="M1045">
        <v>-350</v>
      </c>
      <c r="N1045">
        <v>-50</v>
      </c>
      <c r="O1045" t="s">
        <v>1865</v>
      </c>
      <c r="P1045" t="s">
        <v>12</v>
      </c>
      <c r="Q1045" t="s">
        <v>1963</v>
      </c>
      <c r="S1045" t="s">
        <v>1961</v>
      </c>
      <c r="T1045" t="s">
        <v>111</v>
      </c>
      <c r="U1045" t="s">
        <v>873</v>
      </c>
      <c r="V1045" t="s">
        <v>1962</v>
      </c>
      <c r="W1045" t="s">
        <v>875</v>
      </c>
      <c r="X1045" t="s">
        <v>16</v>
      </c>
    </row>
    <row r="1046" spans="1:24" x14ac:dyDescent="0.25">
      <c r="A1046" t="s">
        <v>262</v>
      </c>
      <c r="B1046" t="s">
        <v>876</v>
      </c>
      <c r="C1046" t="s">
        <v>596</v>
      </c>
      <c r="D1046" t="s">
        <v>867</v>
      </c>
      <c r="E1046" t="s">
        <v>375</v>
      </c>
      <c r="F1046" t="s">
        <v>596</v>
      </c>
      <c r="G1046" t="s">
        <v>514</v>
      </c>
      <c r="H1046" t="s">
        <v>1964</v>
      </c>
      <c r="I1046" t="s">
        <v>877</v>
      </c>
      <c r="J1046">
        <v>3</v>
      </c>
      <c r="K1046">
        <v>0</v>
      </c>
      <c r="L1046">
        <v>-16777216</v>
      </c>
      <c r="M1046" t="s">
        <v>878</v>
      </c>
      <c r="N1046" t="s">
        <v>878</v>
      </c>
      <c r="O1046" t="s">
        <v>1865</v>
      </c>
      <c r="P1046" t="s">
        <v>12</v>
      </c>
      <c r="Q1046" t="s">
        <v>1963</v>
      </c>
      <c r="S1046" t="s">
        <v>1961</v>
      </c>
      <c r="T1046" t="s">
        <v>111</v>
      </c>
      <c r="U1046" t="s">
        <v>873</v>
      </c>
      <c r="V1046" t="s">
        <v>1962</v>
      </c>
      <c r="W1046" t="s">
        <v>875</v>
      </c>
      <c r="X1046" t="s">
        <v>16</v>
      </c>
    </row>
    <row r="1047" spans="1:24" x14ac:dyDescent="0.25">
      <c r="A1047" t="s">
        <v>215</v>
      </c>
      <c r="B1047" t="s">
        <v>1942</v>
      </c>
      <c r="C1047" t="s">
        <v>1145</v>
      </c>
      <c r="D1047" t="s">
        <v>500</v>
      </c>
      <c r="E1047" t="s">
        <v>500</v>
      </c>
      <c r="F1047" t="s">
        <v>500</v>
      </c>
      <c r="G1047" t="s">
        <v>514</v>
      </c>
      <c r="I1047" t="s">
        <v>1640</v>
      </c>
      <c r="J1047">
        <v>3</v>
      </c>
      <c r="K1047">
        <v>0</v>
      </c>
      <c r="L1047">
        <v>-16777216</v>
      </c>
      <c r="M1047" t="s">
        <v>878</v>
      </c>
      <c r="N1047" t="s">
        <v>878</v>
      </c>
      <c r="O1047" t="s">
        <v>1865</v>
      </c>
      <c r="P1047" t="s">
        <v>12</v>
      </c>
      <c r="Q1047" t="s">
        <v>1963</v>
      </c>
      <c r="S1047" t="s">
        <v>1961</v>
      </c>
      <c r="T1047" t="s">
        <v>111</v>
      </c>
      <c r="U1047" t="s">
        <v>873</v>
      </c>
      <c r="V1047" t="s">
        <v>1962</v>
      </c>
      <c r="W1047" t="s">
        <v>875</v>
      </c>
      <c r="X1047" t="s">
        <v>16</v>
      </c>
    </row>
    <row r="1048" spans="1:24" x14ac:dyDescent="0.25">
      <c r="A1048" t="s">
        <v>216</v>
      </c>
      <c r="B1048" t="s">
        <v>1943</v>
      </c>
      <c r="C1048" t="s">
        <v>1145</v>
      </c>
      <c r="D1048" t="s">
        <v>500</v>
      </c>
      <c r="E1048" t="s">
        <v>500</v>
      </c>
      <c r="F1048" t="s">
        <v>500</v>
      </c>
      <c r="G1048" t="s">
        <v>514</v>
      </c>
      <c r="I1048" t="s">
        <v>1642</v>
      </c>
      <c r="J1048">
        <v>3</v>
      </c>
      <c r="K1048">
        <v>0</v>
      </c>
      <c r="L1048">
        <v>-16777216</v>
      </c>
      <c r="M1048" t="s">
        <v>878</v>
      </c>
      <c r="N1048" t="s">
        <v>878</v>
      </c>
      <c r="O1048" t="s">
        <v>1865</v>
      </c>
      <c r="P1048" t="s">
        <v>12</v>
      </c>
      <c r="Q1048" t="s">
        <v>1963</v>
      </c>
      <c r="S1048" t="s">
        <v>1961</v>
      </c>
      <c r="T1048" t="s">
        <v>111</v>
      </c>
      <c r="U1048" t="s">
        <v>873</v>
      </c>
      <c r="V1048" t="s">
        <v>1962</v>
      </c>
      <c r="W1048" t="s">
        <v>875</v>
      </c>
      <c r="X1048" t="s">
        <v>16</v>
      </c>
    </row>
    <row r="1049" spans="1:24" x14ac:dyDescent="0.25">
      <c r="A1049" t="s">
        <v>222</v>
      </c>
      <c r="B1049" t="s">
        <v>1319</v>
      </c>
      <c r="C1049" t="s">
        <v>1319</v>
      </c>
      <c r="D1049" t="s">
        <v>501</v>
      </c>
      <c r="E1049" t="s">
        <v>501</v>
      </c>
      <c r="F1049">
        <v>15900</v>
      </c>
      <c r="G1049" t="s">
        <v>507</v>
      </c>
      <c r="I1049" t="s">
        <v>1320</v>
      </c>
      <c r="J1049">
        <v>3</v>
      </c>
      <c r="K1049">
        <v>0</v>
      </c>
      <c r="L1049">
        <v>-16777216</v>
      </c>
      <c r="M1049">
        <v>20</v>
      </c>
      <c r="N1049">
        <v>80</v>
      </c>
      <c r="O1049" t="s">
        <v>1865</v>
      </c>
      <c r="P1049" t="s">
        <v>12</v>
      </c>
      <c r="Q1049" t="s">
        <v>1963</v>
      </c>
      <c r="S1049" t="s">
        <v>1961</v>
      </c>
      <c r="T1049" t="s">
        <v>111</v>
      </c>
      <c r="U1049" t="s">
        <v>873</v>
      </c>
      <c r="V1049" t="s">
        <v>1962</v>
      </c>
      <c r="W1049" t="s">
        <v>875</v>
      </c>
      <c r="X1049" t="s">
        <v>16</v>
      </c>
    </row>
    <row r="1050" spans="1:24" x14ac:dyDescent="0.25">
      <c r="A1050" t="s">
        <v>318</v>
      </c>
      <c r="B1050" t="s">
        <v>1965</v>
      </c>
      <c r="C1050" t="s">
        <v>1325</v>
      </c>
      <c r="D1050" t="s">
        <v>500</v>
      </c>
      <c r="E1050" t="s">
        <v>503</v>
      </c>
      <c r="F1050" t="s">
        <v>537</v>
      </c>
      <c r="G1050" t="s">
        <v>514</v>
      </c>
      <c r="I1050" t="s">
        <v>1320</v>
      </c>
      <c r="J1050">
        <v>3</v>
      </c>
      <c r="K1050">
        <v>1</v>
      </c>
      <c r="L1050">
        <v>-16777216</v>
      </c>
      <c r="M1050" t="s">
        <v>878</v>
      </c>
      <c r="N1050" t="s">
        <v>878</v>
      </c>
      <c r="O1050" t="s">
        <v>1865</v>
      </c>
      <c r="P1050" t="s">
        <v>12</v>
      </c>
      <c r="Q1050" t="s">
        <v>1963</v>
      </c>
      <c r="S1050" t="s">
        <v>1961</v>
      </c>
      <c r="T1050" t="s">
        <v>111</v>
      </c>
      <c r="U1050" t="s">
        <v>873</v>
      </c>
      <c r="V1050" t="s">
        <v>1962</v>
      </c>
      <c r="W1050" t="s">
        <v>875</v>
      </c>
      <c r="X1050" t="s">
        <v>16</v>
      </c>
    </row>
    <row r="1051" spans="1:24" x14ac:dyDescent="0.25">
      <c r="A1051" t="s">
        <v>429</v>
      </c>
      <c r="B1051" t="s">
        <v>429</v>
      </c>
      <c r="C1051" t="s">
        <v>429</v>
      </c>
      <c r="D1051" t="s">
        <v>501</v>
      </c>
      <c r="E1051" t="s">
        <v>501</v>
      </c>
      <c r="F1051">
        <v>14544</v>
      </c>
      <c r="G1051" t="s">
        <v>507</v>
      </c>
      <c r="I1051" t="s">
        <v>1330</v>
      </c>
      <c r="J1051">
        <v>3</v>
      </c>
      <c r="K1051">
        <v>0</v>
      </c>
      <c r="L1051">
        <v>-16777216</v>
      </c>
      <c r="M1051">
        <v>-20</v>
      </c>
      <c r="N1051">
        <v>40</v>
      </c>
      <c r="O1051" t="s">
        <v>1865</v>
      </c>
      <c r="P1051" t="s">
        <v>12</v>
      </c>
      <c r="Q1051" t="s">
        <v>1963</v>
      </c>
      <c r="S1051" t="s">
        <v>1961</v>
      </c>
      <c r="T1051" t="s">
        <v>111</v>
      </c>
      <c r="U1051" t="s">
        <v>873</v>
      </c>
      <c r="V1051" t="s">
        <v>1962</v>
      </c>
      <c r="W1051" t="s">
        <v>875</v>
      </c>
      <c r="X1051" t="s">
        <v>16</v>
      </c>
    </row>
    <row r="1052" spans="1:24" x14ac:dyDescent="0.25">
      <c r="A1052" t="s">
        <v>349</v>
      </c>
      <c r="B1052" t="s">
        <v>1946</v>
      </c>
      <c r="C1052" t="s">
        <v>429</v>
      </c>
      <c r="D1052" t="s">
        <v>500</v>
      </c>
      <c r="E1052" t="s">
        <v>503</v>
      </c>
      <c r="F1052">
        <v>14544</v>
      </c>
      <c r="G1052" t="s">
        <v>507</v>
      </c>
      <c r="I1052" t="s">
        <v>1330</v>
      </c>
      <c r="J1052">
        <v>3</v>
      </c>
      <c r="K1052">
        <v>1</v>
      </c>
      <c r="L1052">
        <v>-16777216</v>
      </c>
      <c r="M1052" t="s">
        <v>878</v>
      </c>
      <c r="N1052" t="s">
        <v>878</v>
      </c>
      <c r="O1052" t="s">
        <v>1865</v>
      </c>
      <c r="P1052" t="s">
        <v>12</v>
      </c>
      <c r="Q1052" t="s">
        <v>1963</v>
      </c>
      <c r="S1052" t="s">
        <v>1961</v>
      </c>
      <c r="T1052" t="s">
        <v>111</v>
      </c>
      <c r="U1052" t="s">
        <v>873</v>
      </c>
      <c r="V1052" t="s">
        <v>1962</v>
      </c>
      <c r="W1052" t="s">
        <v>875</v>
      </c>
      <c r="X1052" t="s">
        <v>16</v>
      </c>
    </row>
    <row r="1053" spans="1:24" x14ac:dyDescent="0.25">
      <c r="A1053" t="s">
        <v>266</v>
      </c>
      <c r="B1053" t="s">
        <v>1310</v>
      </c>
      <c r="C1053" t="s">
        <v>1310</v>
      </c>
      <c r="D1053" t="s">
        <v>501</v>
      </c>
      <c r="E1053" t="s">
        <v>501</v>
      </c>
      <c r="F1053">
        <v>55011</v>
      </c>
      <c r="G1053" t="s">
        <v>507</v>
      </c>
      <c r="I1053" t="s">
        <v>1311</v>
      </c>
      <c r="J1053">
        <v>3</v>
      </c>
      <c r="K1053">
        <v>0</v>
      </c>
      <c r="L1053">
        <v>-16777216</v>
      </c>
      <c r="M1053" t="s">
        <v>878</v>
      </c>
      <c r="N1053" t="s">
        <v>878</v>
      </c>
      <c r="O1053" t="s">
        <v>1865</v>
      </c>
      <c r="P1053" t="s">
        <v>12</v>
      </c>
      <c r="Q1053" t="s">
        <v>1963</v>
      </c>
      <c r="S1053" t="s">
        <v>1961</v>
      </c>
      <c r="T1053" t="s">
        <v>111</v>
      </c>
      <c r="U1053" t="s">
        <v>873</v>
      </c>
      <c r="V1053" t="s">
        <v>1962</v>
      </c>
      <c r="W1053" t="s">
        <v>875</v>
      </c>
      <c r="X1053" t="s">
        <v>16</v>
      </c>
    </row>
    <row r="1054" spans="1:24" x14ac:dyDescent="0.25">
      <c r="A1054" t="s">
        <v>265</v>
      </c>
      <c r="B1054" t="s">
        <v>1307</v>
      </c>
      <c r="C1054" t="s">
        <v>1307</v>
      </c>
      <c r="D1054" t="s">
        <v>501</v>
      </c>
      <c r="E1054" t="s">
        <v>501</v>
      </c>
      <c r="F1054">
        <v>55012</v>
      </c>
      <c r="G1054" t="s">
        <v>507</v>
      </c>
      <c r="I1054" t="s">
        <v>1308</v>
      </c>
      <c r="J1054">
        <v>3</v>
      </c>
      <c r="K1054">
        <v>0</v>
      </c>
      <c r="L1054">
        <v>-16777216</v>
      </c>
      <c r="M1054" t="s">
        <v>878</v>
      </c>
      <c r="N1054" t="s">
        <v>878</v>
      </c>
      <c r="O1054" t="s">
        <v>1865</v>
      </c>
      <c r="P1054" t="s">
        <v>12</v>
      </c>
      <c r="Q1054" t="s">
        <v>1963</v>
      </c>
      <c r="S1054" t="s">
        <v>1961</v>
      </c>
      <c r="T1054" t="s">
        <v>111</v>
      </c>
      <c r="U1054" t="s">
        <v>873</v>
      </c>
      <c r="V1054" t="s">
        <v>1962</v>
      </c>
      <c r="W1054" t="s">
        <v>875</v>
      </c>
      <c r="X1054" t="s">
        <v>16</v>
      </c>
    </row>
    <row r="1055" spans="1:24" x14ac:dyDescent="0.25">
      <c r="A1055" t="s">
        <v>244</v>
      </c>
      <c r="B1055" t="s">
        <v>881</v>
      </c>
      <c r="C1055" t="s">
        <v>882</v>
      </c>
      <c r="D1055" t="s">
        <v>244</v>
      </c>
      <c r="E1055" t="s">
        <v>244</v>
      </c>
      <c r="F1055" t="s">
        <v>260</v>
      </c>
      <c r="G1055" t="s">
        <v>514</v>
      </c>
      <c r="I1055" t="s">
        <v>883</v>
      </c>
      <c r="J1055">
        <v>3</v>
      </c>
      <c r="K1055">
        <v>0</v>
      </c>
      <c r="L1055">
        <v>-16777216</v>
      </c>
      <c r="M1055" t="s">
        <v>878</v>
      </c>
      <c r="N1055" t="s">
        <v>878</v>
      </c>
      <c r="O1055" t="s">
        <v>1865</v>
      </c>
      <c r="P1055" t="s">
        <v>12</v>
      </c>
      <c r="Q1055" t="s">
        <v>1963</v>
      </c>
      <c r="S1055" t="s">
        <v>1961</v>
      </c>
      <c r="T1055" t="s">
        <v>111</v>
      </c>
      <c r="U1055" t="s">
        <v>873</v>
      </c>
      <c r="V1055" t="s">
        <v>1962</v>
      </c>
      <c r="W1055" t="s">
        <v>875</v>
      </c>
      <c r="X1055" t="s">
        <v>16</v>
      </c>
    </row>
    <row r="1056" spans="1:24" x14ac:dyDescent="0.25">
      <c r="A1056" t="s">
        <v>1131</v>
      </c>
      <c r="B1056" t="s">
        <v>1966</v>
      </c>
      <c r="C1056" t="s">
        <v>885</v>
      </c>
      <c r="D1056" t="s">
        <v>375</v>
      </c>
      <c r="E1056" t="s">
        <v>375</v>
      </c>
      <c r="F1056" t="s">
        <v>426</v>
      </c>
      <c r="G1056" t="s">
        <v>514</v>
      </c>
      <c r="I1056" t="s">
        <v>1133</v>
      </c>
      <c r="J1056">
        <v>5</v>
      </c>
      <c r="K1056">
        <v>0</v>
      </c>
      <c r="L1056">
        <v>-16777216</v>
      </c>
      <c r="M1056" t="s">
        <v>878</v>
      </c>
      <c r="N1056" t="s">
        <v>878</v>
      </c>
      <c r="O1056" t="s">
        <v>1865</v>
      </c>
      <c r="P1056" t="s">
        <v>12</v>
      </c>
      <c r="Q1056" t="s">
        <v>1963</v>
      </c>
      <c r="S1056" t="s">
        <v>1961</v>
      </c>
      <c r="T1056" t="s">
        <v>111</v>
      </c>
      <c r="U1056" t="s">
        <v>873</v>
      </c>
      <c r="V1056" t="s">
        <v>1962</v>
      </c>
      <c r="W1056" t="s">
        <v>875</v>
      </c>
      <c r="X1056" t="s">
        <v>16</v>
      </c>
    </row>
    <row r="1057" spans="1:24" x14ac:dyDescent="0.25">
      <c r="A1057" t="s">
        <v>326</v>
      </c>
      <c r="B1057" t="s">
        <v>1134</v>
      </c>
      <c r="C1057" t="s">
        <v>885</v>
      </c>
      <c r="D1057" t="s">
        <v>375</v>
      </c>
      <c r="E1057" t="s">
        <v>375</v>
      </c>
      <c r="F1057" t="s">
        <v>426</v>
      </c>
      <c r="G1057" t="s">
        <v>514</v>
      </c>
      <c r="I1057" t="s">
        <v>1135</v>
      </c>
      <c r="J1057">
        <v>3</v>
      </c>
      <c r="K1057">
        <v>1</v>
      </c>
      <c r="L1057">
        <v>-16777216</v>
      </c>
      <c r="M1057" t="s">
        <v>878</v>
      </c>
      <c r="N1057" t="s">
        <v>878</v>
      </c>
      <c r="O1057" t="s">
        <v>1865</v>
      </c>
      <c r="P1057" t="s">
        <v>12</v>
      </c>
      <c r="Q1057" t="s">
        <v>1963</v>
      </c>
      <c r="S1057" t="s">
        <v>1961</v>
      </c>
      <c r="T1057" t="s">
        <v>111</v>
      </c>
      <c r="U1057" t="s">
        <v>873</v>
      </c>
      <c r="V1057" t="s">
        <v>1962</v>
      </c>
      <c r="W1057" t="s">
        <v>875</v>
      </c>
      <c r="X1057" t="s">
        <v>16</v>
      </c>
    </row>
    <row r="1058" spans="1:24" x14ac:dyDescent="0.25">
      <c r="A1058" t="s">
        <v>375</v>
      </c>
      <c r="B1058" t="s">
        <v>884</v>
      </c>
      <c r="C1058" t="s">
        <v>885</v>
      </c>
      <c r="D1058" t="s">
        <v>375</v>
      </c>
      <c r="E1058" t="s">
        <v>375</v>
      </c>
      <c r="F1058" t="s">
        <v>426</v>
      </c>
      <c r="G1058" t="s">
        <v>514</v>
      </c>
      <c r="I1058" t="s">
        <v>886</v>
      </c>
      <c r="J1058">
        <v>3</v>
      </c>
      <c r="K1058">
        <v>0</v>
      </c>
      <c r="L1058">
        <v>-16777216</v>
      </c>
      <c r="M1058" t="s">
        <v>878</v>
      </c>
      <c r="N1058" t="s">
        <v>878</v>
      </c>
      <c r="O1058" t="s">
        <v>1865</v>
      </c>
      <c r="P1058" t="s">
        <v>12</v>
      </c>
      <c r="Q1058" t="s">
        <v>1963</v>
      </c>
      <c r="S1058" t="s">
        <v>1961</v>
      </c>
      <c r="T1058" t="s">
        <v>111</v>
      </c>
      <c r="U1058" t="s">
        <v>873</v>
      </c>
      <c r="V1058" t="s">
        <v>1962</v>
      </c>
      <c r="W1058" t="s">
        <v>875</v>
      </c>
      <c r="X1058" t="s">
        <v>16</v>
      </c>
    </row>
    <row r="1059" spans="1:24" x14ac:dyDescent="0.25">
      <c r="A1059" t="s">
        <v>271</v>
      </c>
      <c r="B1059" t="s">
        <v>1741</v>
      </c>
      <c r="C1059" t="s">
        <v>1345</v>
      </c>
      <c r="D1059" t="s">
        <v>270</v>
      </c>
      <c r="E1059" t="s">
        <v>535</v>
      </c>
      <c r="F1059" t="s">
        <v>271</v>
      </c>
      <c r="G1059" t="s">
        <v>514</v>
      </c>
      <c r="I1059" t="s">
        <v>880</v>
      </c>
      <c r="J1059">
        <v>3</v>
      </c>
      <c r="K1059">
        <v>0</v>
      </c>
      <c r="L1059">
        <v>-16777216</v>
      </c>
      <c r="M1059" t="s">
        <v>878</v>
      </c>
      <c r="N1059" t="s">
        <v>878</v>
      </c>
      <c r="O1059" t="s">
        <v>1865</v>
      </c>
      <c r="P1059" t="s">
        <v>12</v>
      </c>
      <c r="Q1059" t="s">
        <v>1963</v>
      </c>
      <c r="S1059" t="s">
        <v>1961</v>
      </c>
      <c r="T1059" t="s">
        <v>111</v>
      </c>
      <c r="U1059" t="s">
        <v>873</v>
      </c>
      <c r="V1059" t="s">
        <v>1962</v>
      </c>
      <c r="W1059" t="s">
        <v>875</v>
      </c>
      <c r="X1059" t="s">
        <v>16</v>
      </c>
    </row>
    <row r="1060" spans="1:24" x14ac:dyDescent="0.25">
      <c r="A1060" t="s">
        <v>259</v>
      </c>
      <c r="B1060" t="s">
        <v>1166</v>
      </c>
      <c r="C1060" t="s">
        <v>1167</v>
      </c>
      <c r="D1060" t="s">
        <v>244</v>
      </c>
      <c r="E1060" t="s">
        <v>535</v>
      </c>
      <c r="F1060" t="s">
        <v>536</v>
      </c>
      <c r="G1060" t="s">
        <v>514</v>
      </c>
      <c r="I1060" t="s">
        <v>1168</v>
      </c>
      <c r="J1060">
        <v>3</v>
      </c>
      <c r="K1060">
        <v>0</v>
      </c>
      <c r="L1060">
        <v>-16777216</v>
      </c>
      <c r="M1060" t="s">
        <v>878</v>
      </c>
      <c r="N1060" t="s">
        <v>878</v>
      </c>
      <c r="O1060" t="s">
        <v>1865</v>
      </c>
      <c r="P1060" t="s">
        <v>12</v>
      </c>
      <c r="Q1060" t="s">
        <v>1963</v>
      </c>
      <c r="S1060" t="s">
        <v>1961</v>
      </c>
      <c r="T1060" t="s">
        <v>111</v>
      </c>
      <c r="U1060" t="s">
        <v>873</v>
      </c>
      <c r="V1060" t="s">
        <v>1962</v>
      </c>
      <c r="W1060" t="s">
        <v>875</v>
      </c>
      <c r="X1060" t="s">
        <v>16</v>
      </c>
    </row>
    <row r="1061" spans="1:24" x14ac:dyDescent="0.25">
      <c r="A1061" t="s">
        <v>425</v>
      </c>
      <c r="B1061" t="s">
        <v>1172</v>
      </c>
      <c r="C1061" t="s">
        <v>1173</v>
      </c>
      <c r="D1061" t="s">
        <v>375</v>
      </c>
      <c r="E1061" t="s">
        <v>375</v>
      </c>
      <c r="F1061" t="s">
        <v>538</v>
      </c>
      <c r="G1061" t="s">
        <v>514</v>
      </c>
      <c r="I1061" t="s">
        <v>1174</v>
      </c>
      <c r="J1061">
        <v>3</v>
      </c>
      <c r="K1061">
        <v>0</v>
      </c>
      <c r="L1061">
        <v>-16777216</v>
      </c>
      <c r="M1061" t="s">
        <v>878</v>
      </c>
      <c r="N1061" t="s">
        <v>878</v>
      </c>
      <c r="O1061" t="s">
        <v>1865</v>
      </c>
      <c r="P1061" t="s">
        <v>12</v>
      </c>
      <c r="Q1061" t="s">
        <v>1963</v>
      </c>
      <c r="S1061" t="s">
        <v>1961</v>
      </c>
      <c r="T1061" t="s">
        <v>111</v>
      </c>
      <c r="U1061" t="s">
        <v>873</v>
      </c>
      <c r="V1061" t="s">
        <v>1962</v>
      </c>
      <c r="W1061" t="s">
        <v>875</v>
      </c>
      <c r="X1061" t="s">
        <v>16</v>
      </c>
    </row>
    <row r="1062" spans="1:24" x14ac:dyDescent="0.25">
      <c r="A1062" t="s">
        <v>1967</v>
      </c>
      <c r="B1062" t="s">
        <v>1968</v>
      </c>
      <c r="C1062" t="s">
        <v>1890</v>
      </c>
      <c r="D1062" t="s">
        <v>244</v>
      </c>
      <c r="E1062" t="s">
        <v>535</v>
      </c>
      <c r="F1062">
        <v>224279</v>
      </c>
      <c r="G1062" t="s">
        <v>507</v>
      </c>
      <c r="I1062" t="s">
        <v>1891</v>
      </c>
      <c r="J1062">
        <v>3</v>
      </c>
      <c r="K1062">
        <v>0</v>
      </c>
      <c r="L1062">
        <v>-16777216</v>
      </c>
      <c r="M1062" t="s">
        <v>878</v>
      </c>
      <c r="N1062" t="s">
        <v>878</v>
      </c>
      <c r="O1062" t="s">
        <v>1865</v>
      </c>
      <c r="P1062" t="s">
        <v>12</v>
      </c>
      <c r="Q1062" t="s">
        <v>1963</v>
      </c>
      <c r="S1062" t="s">
        <v>1961</v>
      </c>
      <c r="T1062" t="s">
        <v>111</v>
      </c>
      <c r="U1062" t="s">
        <v>873</v>
      </c>
      <c r="V1062" t="s">
        <v>1962</v>
      </c>
      <c r="W1062" t="s">
        <v>875</v>
      </c>
      <c r="X1062" t="s">
        <v>16</v>
      </c>
    </row>
    <row r="1063" spans="1:24" x14ac:dyDescent="0.25">
      <c r="A1063" t="s">
        <v>1969</v>
      </c>
      <c r="B1063" t="s">
        <v>1970</v>
      </c>
      <c r="C1063" t="s">
        <v>1895</v>
      </c>
      <c r="D1063" t="s">
        <v>244</v>
      </c>
      <c r="E1063" t="s">
        <v>535</v>
      </c>
      <c r="F1063">
        <v>224277</v>
      </c>
      <c r="G1063" t="s">
        <v>507</v>
      </c>
      <c r="I1063" t="s">
        <v>1896</v>
      </c>
      <c r="J1063">
        <v>3</v>
      </c>
      <c r="K1063">
        <v>0</v>
      </c>
      <c r="L1063">
        <v>-16777216</v>
      </c>
      <c r="M1063" t="s">
        <v>878</v>
      </c>
      <c r="N1063" t="s">
        <v>878</v>
      </c>
      <c r="O1063" t="s">
        <v>1865</v>
      </c>
      <c r="P1063" t="s">
        <v>12</v>
      </c>
      <c r="Q1063" t="s">
        <v>1963</v>
      </c>
      <c r="S1063" t="s">
        <v>1961</v>
      </c>
      <c r="T1063" t="s">
        <v>111</v>
      </c>
      <c r="U1063" t="s">
        <v>873</v>
      </c>
      <c r="V1063" t="s">
        <v>1962</v>
      </c>
      <c r="W1063" t="s">
        <v>875</v>
      </c>
      <c r="X1063" t="s">
        <v>16</v>
      </c>
    </row>
    <row r="1064" spans="1:24" x14ac:dyDescent="0.25">
      <c r="A1064" t="s">
        <v>1971</v>
      </c>
      <c r="B1064" t="s">
        <v>1972</v>
      </c>
      <c r="C1064" t="s">
        <v>1920</v>
      </c>
      <c r="D1064" t="s">
        <v>244</v>
      </c>
      <c r="E1064" t="s">
        <v>535</v>
      </c>
      <c r="F1064">
        <v>229179</v>
      </c>
      <c r="G1064" t="s">
        <v>507</v>
      </c>
      <c r="I1064" t="s">
        <v>1921</v>
      </c>
      <c r="J1064">
        <v>3</v>
      </c>
      <c r="K1064">
        <v>0</v>
      </c>
      <c r="L1064">
        <v>-16777216</v>
      </c>
      <c r="M1064" t="s">
        <v>878</v>
      </c>
      <c r="N1064" t="s">
        <v>878</v>
      </c>
      <c r="O1064" t="s">
        <v>1865</v>
      </c>
      <c r="P1064" t="s">
        <v>12</v>
      </c>
      <c r="Q1064" t="s">
        <v>1963</v>
      </c>
      <c r="S1064" t="s">
        <v>1961</v>
      </c>
      <c r="T1064" t="s">
        <v>111</v>
      </c>
      <c r="U1064" t="s">
        <v>873</v>
      </c>
      <c r="V1064" t="s">
        <v>1962</v>
      </c>
      <c r="W1064" t="s">
        <v>875</v>
      </c>
      <c r="X1064" t="s">
        <v>16</v>
      </c>
    </row>
    <row r="1065" spans="1:24" x14ac:dyDescent="0.25">
      <c r="A1065" t="s">
        <v>1973</v>
      </c>
      <c r="B1065" t="s">
        <v>1974</v>
      </c>
      <c r="C1065" t="s">
        <v>1923</v>
      </c>
      <c r="D1065" t="s">
        <v>244</v>
      </c>
      <c r="E1065" t="s">
        <v>535</v>
      </c>
      <c r="F1065">
        <v>229181</v>
      </c>
      <c r="G1065" t="s">
        <v>507</v>
      </c>
      <c r="I1065" t="s">
        <v>1924</v>
      </c>
      <c r="J1065">
        <v>3</v>
      </c>
      <c r="K1065">
        <v>0</v>
      </c>
      <c r="L1065">
        <v>-16777216</v>
      </c>
      <c r="M1065" t="s">
        <v>878</v>
      </c>
      <c r="N1065" t="s">
        <v>878</v>
      </c>
      <c r="O1065" t="s">
        <v>1865</v>
      </c>
      <c r="P1065" t="s">
        <v>12</v>
      </c>
      <c r="Q1065" t="s">
        <v>1963</v>
      </c>
      <c r="S1065" t="s">
        <v>1961</v>
      </c>
      <c r="T1065" t="s">
        <v>111</v>
      </c>
      <c r="U1065" t="s">
        <v>873</v>
      </c>
      <c r="V1065" t="s">
        <v>1962</v>
      </c>
      <c r="W1065" t="s">
        <v>875</v>
      </c>
      <c r="X1065" t="s">
        <v>16</v>
      </c>
    </row>
    <row r="1066" spans="1:24" x14ac:dyDescent="0.25">
      <c r="A1066" t="s">
        <v>1332</v>
      </c>
      <c r="B1066" t="s">
        <v>1332</v>
      </c>
      <c r="C1066" t="s">
        <v>1332</v>
      </c>
      <c r="D1066" t="s">
        <v>501</v>
      </c>
      <c r="E1066" t="s">
        <v>501</v>
      </c>
      <c r="F1066">
        <v>265331</v>
      </c>
      <c r="G1066" t="s">
        <v>507</v>
      </c>
      <c r="I1066" t="s">
        <v>1333</v>
      </c>
      <c r="J1066">
        <v>3</v>
      </c>
      <c r="K1066">
        <v>0</v>
      </c>
      <c r="L1066">
        <v>-16777216</v>
      </c>
      <c r="M1066" t="s">
        <v>878</v>
      </c>
      <c r="N1066" t="s">
        <v>878</v>
      </c>
      <c r="O1066" t="s">
        <v>1865</v>
      </c>
      <c r="P1066" t="s">
        <v>12</v>
      </c>
      <c r="Q1066" t="s">
        <v>1963</v>
      </c>
      <c r="S1066" t="s">
        <v>1961</v>
      </c>
      <c r="T1066" t="s">
        <v>111</v>
      </c>
      <c r="U1066" t="s">
        <v>873</v>
      </c>
      <c r="V1066" t="s">
        <v>1962</v>
      </c>
      <c r="W1066" t="s">
        <v>875</v>
      </c>
      <c r="X1066" t="s">
        <v>16</v>
      </c>
    </row>
    <row r="1067" spans="1:24" x14ac:dyDescent="0.25">
      <c r="A1067" t="s">
        <v>887</v>
      </c>
      <c r="B1067" t="s">
        <v>888</v>
      </c>
      <c r="C1067" t="s">
        <v>889</v>
      </c>
      <c r="D1067" t="s">
        <v>889</v>
      </c>
      <c r="E1067" t="s">
        <v>48</v>
      </c>
      <c r="F1067">
        <v>11296</v>
      </c>
      <c r="G1067" t="s">
        <v>577</v>
      </c>
      <c r="I1067" t="s">
        <v>890</v>
      </c>
      <c r="J1067">
        <v>3</v>
      </c>
      <c r="K1067">
        <v>0</v>
      </c>
      <c r="L1067">
        <v>-16777216</v>
      </c>
      <c r="M1067" t="s">
        <v>878</v>
      </c>
      <c r="N1067" t="s">
        <v>878</v>
      </c>
      <c r="O1067" t="s">
        <v>1865</v>
      </c>
      <c r="P1067" t="s">
        <v>12</v>
      </c>
      <c r="Q1067" t="s">
        <v>1963</v>
      </c>
      <c r="S1067" t="s">
        <v>1961</v>
      </c>
      <c r="T1067" t="s">
        <v>111</v>
      </c>
      <c r="U1067" t="s">
        <v>873</v>
      </c>
      <c r="V1067" t="s">
        <v>1975</v>
      </c>
      <c r="W1067" t="s">
        <v>875</v>
      </c>
      <c r="X1067" t="s">
        <v>16</v>
      </c>
    </row>
    <row r="1068" spans="1:24" x14ac:dyDescent="0.25">
      <c r="A1068" t="s">
        <v>591</v>
      </c>
      <c r="B1068" t="s">
        <v>888</v>
      </c>
      <c r="C1068" t="s">
        <v>889</v>
      </c>
      <c r="D1068" t="s">
        <v>889</v>
      </c>
      <c r="E1068" t="s">
        <v>48</v>
      </c>
      <c r="F1068">
        <v>11296</v>
      </c>
      <c r="G1068" t="s">
        <v>577</v>
      </c>
      <c r="I1068" t="s">
        <v>890</v>
      </c>
      <c r="J1068">
        <v>3</v>
      </c>
      <c r="K1068">
        <v>0</v>
      </c>
      <c r="L1068">
        <v>-16777216</v>
      </c>
      <c r="M1068" t="s">
        <v>878</v>
      </c>
      <c r="N1068" t="s">
        <v>878</v>
      </c>
      <c r="O1068" t="s">
        <v>1865</v>
      </c>
      <c r="P1068" t="s">
        <v>12</v>
      </c>
      <c r="Q1068" t="s">
        <v>1963</v>
      </c>
      <c r="S1068" t="s">
        <v>1961</v>
      </c>
      <c r="T1068" t="s">
        <v>111</v>
      </c>
      <c r="U1068" t="s">
        <v>873</v>
      </c>
      <c r="V1068" t="s">
        <v>1975</v>
      </c>
      <c r="W1068" t="s">
        <v>875</v>
      </c>
      <c r="X1068" t="s">
        <v>16</v>
      </c>
    </row>
    <row r="1069" spans="1:24" x14ac:dyDescent="0.25">
      <c r="A1069" t="s">
        <v>912</v>
      </c>
      <c r="B1069" t="s">
        <v>888</v>
      </c>
      <c r="C1069" t="s">
        <v>889</v>
      </c>
      <c r="D1069" t="s">
        <v>889</v>
      </c>
      <c r="E1069" t="s">
        <v>48</v>
      </c>
      <c r="F1069">
        <v>11296</v>
      </c>
      <c r="G1069" t="s">
        <v>577</v>
      </c>
      <c r="I1069" t="s">
        <v>890</v>
      </c>
      <c r="J1069">
        <v>3</v>
      </c>
      <c r="K1069">
        <v>0</v>
      </c>
      <c r="L1069">
        <v>-16777216</v>
      </c>
      <c r="M1069" t="s">
        <v>878</v>
      </c>
      <c r="N1069" t="s">
        <v>878</v>
      </c>
      <c r="O1069" t="s">
        <v>1865</v>
      </c>
      <c r="P1069" t="s">
        <v>12</v>
      </c>
      <c r="Q1069" t="s">
        <v>1963</v>
      </c>
      <c r="S1069" t="s">
        <v>1961</v>
      </c>
      <c r="T1069" t="s">
        <v>111</v>
      </c>
      <c r="U1069" t="s">
        <v>873</v>
      </c>
      <c r="V1069" t="s">
        <v>1975</v>
      </c>
      <c r="W1069" t="s">
        <v>875</v>
      </c>
      <c r="X1069" t="s">
        <v>16</v>
      </c>
    </row>
    <row r="1070" spans="1:24" x14ac:dyDescent="0.25">
      <c r="A1070" t="s">
        <v>223</v>
      </c>
      <c r="B1070" t="s">
        <v>223</v>
      </c>
      <c r="C1070" t="s">
        <v>223</v>
      </c>
      <c r="D1070" t="s">
        <v>867</v>
      </c>
      <c r="E1070" t="s">
        <v>502</v>
      </c>
      <c r="F1070" t="s">
        <v>502</v>
      </c>
      <c r="G1070" t="s">
        <v>514</v>
      </c>
      <c r="I1070" t="s">
        <v>868</v>
      </c>
      <c r="J1070">
        <v>3</v>
      </c>
      <c r="K1070">
        <v>0</v>
      </c>
      <c r="L1070">
        <v>-16777216</v>
      </c>
      <c r="M1070">
        <v>-350</v>
      </c>
      <c r="N1070">
        <v>-50</v>
      </c>
      <c r="O1070" t="s">
        <v>1976</v>
      </c>
      <c r="P1070" t="s">
        <v>12</v>
      </c>
      <c r="Q1070" t="s">
        <v>1977</v>
      </c>
      <c r="S1070" t="s">
        <v>1961</v>
      </c>
      <c r="T1070" t="s">
        <v>111</v>
      </c>
      <c r="U1070" t="s">
        <v>873</v>
      </c>
      <c r="V1070" t="s">
        <v>1975</v>
      </c>
      <c r="W1070" t="s">
        <v>875</v>
      </c>
      <c r="X1070" t="s">
        <v>16</v>
      </c>
    </row>
    <row r="1071" spans="1:24" x14ac:dyDescent="0.25">
      <c r="A1071" t="s">
        <v>262</v>
      </c>
      <c r="B1071" t="s">
        <v>876</v>
      </c>
      <c r="C1071" t="s">
        <v>596</v>
      </c>
      <c r="D1071" t="s">
        <v>867</v>
      </c>
      <c r="E1071" t="s">
        <v>375</v>
      </c>
      <c r="F1071" t="s">
        <v>596</v>
      </c>
      <c r="G1071" t="s">
        <v>514</v>
      </c>
      <c r="H1071" t="s">
        <v>1964</v>
      </c>
      <c r="I1071" t="s">
        <v>877</v>
      </c>
      <c r="J1071">
        <v>3</v>
      </c>
      <c r="K1071">
        <v>0</v>
      </c>
      <c r="L1071">
        <v>-16777216</v>
      </c>
      <c r="M1071" t="s">
        <v>878</v>
      </c>
      <c r="N1071" t="s">
        <v>878</v>
      </c>
      <c r="O1071" t="s">
        <v>1976</v>
      </c>
      <c r="P1071" t="s">
        <v>12</v>
      </c>
      <c r="Q1071" t="s">
        <v>1977</v>
      </c>
      <c r="S1071" t="s">
        <v>1961</v>
      </c>
      <c r="T1071" t="s">
        <v>111</v>
      </c>
      <c r="U1071" t="s">
        <v>873</v>
      </c>
      <c r="V1071" t="s">
        <v>1975</v>
      </c>
      <c r="W1071" t="s">
        <v>875</v>
      </c>
      <c r="X1071" t="s">
        <v>16</v>
      </c>
    </row>
    <row r="1072" spans="1:24" x14ac:dyDescent="0.25">
      <c r="A1072" t="s">
        <v>215</v>
      </c>
      <c r="B1072" t="s">
        <v>1942</v>
      </c>
      <c r="C1072" t="s">
        <v>1145</v>
      </c>
      <c r="D1072" t="s">
        <v>500</v>
      </c>
      <c r="E1072" t="s">
        <v>500</v>
      </c>
      <c r="F1072" t="s">
        <v>500</v>
      </c>
      <c r="G1072" t="s">
        <v>514</v>
      </c>
      <c r="I1072" t="s">
        <v>1640</v>
      </c>
      <c r="J1072">
        <v>3</v>
      </c>
      <c r="K1072">
        <v>0</v>
      </c>
      <c r="L1072">
        <v>-16777216</v>
      </c>
      <c r="M1072" t="s">
        <v>878</v>
      </c>
      <c r="N1072" t="s">
        <v>878</v>
      </c>
      <c r="O1072" t="s">
        <v>1976</v>
      </c>
      <c r="P1072" t="s">
        <v>12</v>
      </c>
      <c r="Q1072" t="s">
        <v>1977</v>
      </c>
      <c r="S1072" t="s">
        <v>1961</v>
      </c>
      <c r="T1072" t="s">
        <v>111</v>
      </c>
      <c r="U1072" t="s">
        <v>873</v>
      </c>
      <c r="V1072" t="s">
        <v>1975</v>
      </c>
      <c r="W1072" t="s">
        <v>875</v>
      </c>
      <c r="X1072" t="s">
        <v>16</v>
      </c>
    </row>
    <row r="1073" spans="1:24" x14ac:dyDescent="0.25">
      <c r="A1073" t="s">
        <v>216</v>
      </c>
      <c r="B1073" t="s">
        <v>1943</v>
      </c>
      <c r="C1073" t="s">
        <v>1145</v>
      </c>
      <c r="D1073" t="s">
        <v>500</v>
      </c>
      <c r="E1073" t="s">
        <v>500</v>
      </c>
      <c r="F1073" t="s">
        <v>500</v>
      </c>
      <c r="G1073" t="s">
        <v>514</v>
      </c>
      <c r="I1073" t="s">
        <v>1642</v>
      </c>
      <c r="J1073">
        <v>3</v>
      </c>
      <c r="K1073">
        <v>0</v>
      </c>
      <c r="L1073">
        <v>-16777216</v>
      </c>
      <c r="M1073" t="s">
        <v>878</v>
      </c>
      <c r="N1073" t="s">
        <v>878</v>
      </c>
      <c r="O1073" t="s">
        <v>1976</v>
      </c>
      <c r="P1073" t="s">
        <v>12</v>
      </c>
      <c r="Q1073" t="s">
        <v>1977</v>
      </c>
      <c r="S1073" t="s">
        <v>1961</v>
      </c>
      <c r="T1073" t="s">
        <v>111</v>
      </c>
      <c r="U1073" t="s">
        <v>873</v>
      </c>
      <c r="V1073" t="s">
        <v>1975</v>
      </c>
      <c r="W1073" t="s">
        <v>875</v>
      </c>
      <c r="X1073" t="s">
        <v>16</v>
      </c>
    </row>
    <row r="1074" spans="1:24" x14ac:dyDescent="0.25">
      <c r="A1074" t="s">
        <v>222</v>
      </c>
      <c r="B1074" t="s">
        <v>1319</v>
      </c>
      <c r="C1074" t="s">
        <v>1319</v>
      </c>
      <c r="D1074" t="s">
        <v>501</v>
      </c>
      <c r="E1074" t="s">
        <v>501</v>
      </c>
      <c r="F1074">
        <v>15900</v>
      </c>
      <c r="G1074" t="s">
        <v>507</v>
      </c>
      <c r="I1074" t="s">
        <v>1320</v>
      </c>
      <c r="J1074">
        <v>3</v>
      </c>
      <c r="K1074">
        <v>0</v>
      </c>
      <c r="L1074">
        <v>-16777216</v>
      </c>
      <c r="M1074">
        <v>20</v>
      </c>
      <c r="N1074">
        <v>80</v>
      </c>
      <c r="O1074" t="s">
        <v>1976</v>
      </c>
      <c r="P1074" t="s">
        <v>12</v>
      </c>
      <c r="Q1074" t="s">
        <v>1977</v>
      </c>
      <c r="S1074" t="s">
        <v>1961</v>
      </c>
      <c r="T1074" t="s">
        <v>111</v>
      </c>
      <c r="U1074" t="s">
        <v>873</v>
      </c>
      <c r="V1074" t="s">
        <v>1975</v>
      </c>
      <c r="W1074" t="s">
        <v>875</v>
      </c>
      <c r="X1074" t="s">
        <v>16</v>
      </c>
    </row>
    <row r="1075" spans="1:24" x14ac:dyDescent="0.25">
      <c r="A1075" t="s">
        <v>318</v>
      </c>
      <c r="B1075" t="s">
        <v>1965</v>
      </c>
      <c r="C1075" t="s">
        <v>1325</v>
      </c>
      <c r="D1075" t="s">
        <v>500</v>
      </c>
      <c r="E1075" t="s">
        <v>503</v>
      </c>
      <c r="F1075" t="s">
        <v>537</v>
      </c>
      <c r="G1075" t="s">
        <v>514</v>
      </c>
      <c r="I1075" t="s">
        <v>1320</v>
      </c>
      <c r="J1075">
        <v>3</v>
      </c>
      <c r="K1075">
        <v>1</v>
      </c>
      <c r="L1075">
        <v>-16777216</v>
      </c>
      <c r="M1075" t="s">
        <v>878</v>
      </c>
      <c r="N1075" t="s">
        <v>878</v>
      </c>
      <c r="O1075" t="s">
        <v>1976</v>
      </c>
      <c r="P1075" t="s">
        <v>12</v>
      </c>
      <c r="Q1075" t="s">
        <v>1977</v>
      </c>
      <c r="S1075" t="s">
        <v>1961</v>
      </c>
      <c r="T1075" t="s">
        <v>111</v>
      </c>
      <c r="U1075" t="s">
        <v>873</v>
      </c>
      <c r="V1075" t="s">
        <v>1975</v>
      </c>
      <c r="W1075" t="s">
        <v>875</v>
      </c>
      <c r="X1075" t="s">
        <v>16</v>
      </c>
    </row>
    <row r="1076" spans="1:24" x14ac:dyDescent="0.25">
      <c r="A1076" t="s">
        <v>429</v>
      </c>
      <c r="B1076" t="s">
        <v>429</v>
      </c>
      <c r="C1076" t="s">
        <v>429</v>
      </c>
      <c r="D1076" t="s">
        <v>501</v>
      </c>
      <c r="E1076" t="s">
        <v>501</v>
      </c>
      <c r="F1076">
        <v>14544</v>
      </c>
      <c r="G1076" t="s">
        <v>507</v>
      </c>
      <c r="I1076" t="s">
        <v>1330</v>
      </c>
      <c r="J1076">
        <v>3</v>
      </c>
      <c r="K1076">
        <v>0</v>
      </c>
      <c r="L1076">
        <v>-16777216</v>
      </c>
      <c r="M1076">
        <v>-20</v>
      </c>
      <c r="N1076">
        <v>40</v>
      </c>
      <c r="O1076" t="s">
        <v>1976</v>
      </c>
      <c r="P1076" t="s">
        <v>12</v>
      </c>
      <c r="Q1076" t="s">
        <v>1977</v>
      </c>
      <c r="S1076" t="s">
        <v>1961</v>
      </c>
      <c r="T1076" t="s">
        <v>111</v>
      </c>
      <c r="U1076" t="s">
        <v>873</v>
      </c>
      <c r="V1076" t="s">
        <v>1975</v>
      </c>
      <c r="W1076" t="s">
        <v>875</v>
      </c>
      <c r="X1076" t="s">
        <v>16</v>
      </c>
    </row>
    <row r="1077" spans="1:24" x14ac:dyDescent="0.25">
      <c r="A1077" t="s">
        <v>349</v>
      </c>
      <c r="B1077" t="s">
        <v>1946</v>
      </c>
      <c r="C1077" t="s">
        <v>429</v>
      </c>
      <c r="D1077" t="s">
        <v>500</v>
      </c>
      <c r="E1077" t="s">
        <v>503</v>
      </c>
      <c r="F1077">
        <v>14544</v>
      </c>
      <c r="G1077" t="s">
        <v>507</v>
      </c>
      <c r="I1077" t="s">
        <v>1330</v>
      </c>
      <c r="J1077">
        <v>3</v>
      </c>
      <c r="K1077">
        <v>1</v>
      </c>
      <c r="L1077">
        <v>-16777216</v>
      </c>
      <c r="M1077" t="s">
        <v>878</v>
      </c>
      <c r="N1077" t="s">
        <v>878</v>
      </c>
      <c r="O1077" t="s">
        <v>1976</v>
      </c>
      <c r="P1077" t="s">
        <v>12</v>
      </c>
      <c r="Q1077" t="s">
        <v>1977</v>
      </c>
      <c r="S1077" t="s">
        <v>1961</v>
      </c>
      <c r="T1077" t="s">
        <v>111</v>
      </c>
      <c r="U1077" t="s">
        <v>873</v>
      </c>
      <c r="V1077" t="s">
        <v>1975</v>
      </c>
      <c r="W1077" t="s">
        <v>875</v>
      </c>
      <c r="X1077" t="s">
        <v>16</v>
      </c>
    </row>
    <row r="1078" spans="1:24" x14ac:dyDescent="0.25">
      <c r="A1078" t="s">
        <v>266</v>
      </c>
      <c r="B1078" t="s">
        <v>1310</v>
      </c>
      <c r="C1078" t="s">
        <v>1310</v>
      </c>
      <c r="D1078" t="s">
        <v>501</v>
      </c>
      <c r="E1078" t="s">
        <v>501</v>
      </c>
      <c r="F1078">
        <v>55011</v>
      </c>
      <c r="G1078" t="s">
        <v>507</v>
      </c>
      <c r="I1078" t="s">
        <v>1311</v>
      </c>
      <c r="J1078">
        <v>3</v>
      </c>
      <c r="K1078">
        <v>0</v>
      </c>
      <c r="L1078">
        <v>-16777216</v>
      </c>
      <c r="M1078" t="s">
        <v>878</v>
      </c>
      <c r="N1078" t="s">
        <v>878</v>
      </c>
      <c r="O1078" t="s">
        <v>1976</v>
      </c>
      <c r="P1078" t="s">
        <v>12</v>
      </c>
      <c r="Q1078" t="s">
        <v>1977</v>
      </c>
      <c r="S1078" t="s">
        <v>1961</v>
      </c>
      <c r="T1078" t="s">
        <v>111</v>
      </c>
      <c r="U1078" t="s">
        <v>873</v>
      </c>
      <c r="V1078" t="s">
        <v>1975</v>
      </c>
      <c r="W1078" t="s">
        <v>875</v>
      </c>
      <c r="X1078" t="s">
        <v>16</v>
      </c>
    </row>
    <row r="1079" spans="1:24" x14ac:dyDescent="0.25">
      <c r="A1079" t="s">
        <v>265</v>
      </c>
      <c r="B1079" t="s">
        <v>1307</v>
      </c>
      <c r="C1079" t="s">
        <v>1307</v>
      </c>
      <c r="D1079" t="s">
        <v>501</v>
      </c>
      <c r="E1079" t="s">
        <v>501</v>
      </c>
      <c r="F1079">
        <v>55012</v>
      </c>
      <c r="G1079" t="s">
        <v>507</v>
      </c>
      <c r="I1079" t="s">
        <v>1308</v>
      </c>
      <c r="J1079">
        <v>3</v>
      </c>
      <c r="K1079">
        <v>0</v>
      </c>
      <c r="L1079">
        <v>-16777216</v>
      </c>
      <c r="M1079" t="s">
        <v>878</v>
      </c>
      <c r="N1079" t="s">
        <v>878</v>
      </c>
      <c r="O1079" t="s">
        <v>1976</v>
      </c>
      <c r="P1079" t="s">
        <v>12</v>
      </c>
      <c r="Q1079" t="s">
        <v>1977</v>
      </c>
      <c r="S1079" t="s">
        <v>1961</v>
      </c>
      <c r="T1079" t="s">
        <v>111</v>
      </c>
      <c r="U1079" t="s">
        <v>873</v>
      </c>
      <c r="V1079" t="s">
        <v>1975</v>
      </c>
      <c r="W1079" t="s">
        <v>875</v>
      </c>
      <c r="X1079" t="s">
        <v>16</v>
      </c>
    </row>
    <row r="1080" spans="1:24" x14ac:dyDescent="0.25">
      <c r="A1080" t="s">
        <v>445</v>
      </c>
      <c r="B1080" t="s">
        <v>976</v>
      </c>
      <c r="C1080" t="s">
        <v>976</v>
      </c>
      <c r="D1080" t="s">
        <v>501</v>
      </c>
      <c r="E1080" t="s">
        <v>501</v>
      </c>
      <c r="F1080">
        <v>7200</v>
      </c>
      <c r="G1080" t="s">
        <v>507</v>
      </c>
      <c r="I1080" t="s">
        <v>977</v>
      </c>
      <c r="J1080">
        <v>3</v>
      </c>
      <c r="K1080">
        <v>0</v>
      </c>
      <c r="L1080">
        <v>-16777216</v>
      </c>
      <c r="M1080" t="s">
        <v>878</v>
      </c>
      <c r="N1080" t="s">
        <v>878</v>
      </c>
      <c r="O1080" t="s">
        <v>1976</v>
      </c>
      <c r="P1080" t="s">
        <v>12</v>
      </c>
      <c r="Q1080" t="s">
        <v>1977</v>
      </c>
      <c r="S1080" t="s">
        <v>1961</v>
      </c>
      <c r="T1080" t="s">
        <v>111</v>
      </c>
      <c r="U1080" t="s">
        <v>873</v>
      </c>
      <c r="V1080" t="s">
        <v>1975</v>
      </c>
      <c r="W1080" t="s">
        <v>875</v>
      </c>
      <c r="X1080" t="s">
        <v>16</v>
      </c>
    </row>
    <row r="1081" spans="1:24" x14ac:dyDescent="0.25">
      <c r="A1081" t="s">
        <v>1967</v>
      </c>
      <c r="B1081" t="s">
        <v>1968</v>
      </c>
      <c r="C1081" t="s">
        <v>1890</v>
      </c>
      <c r="D1081" t="s">
        <v>244</v>
      </c>
      <c r="E1081" t="s">
        <v>535</v>
      </c>
      <c r="F1081">
        <v>224279</v>
      </c>
      <c r="G1081" t="s">
        <v>507</v>
      </c>
      <c r="I1081" t="s">
        <v>1891</v>
      </c>
      <c r="J1081">
        <v>3</v>
      </c>
      <c r="K1081">
        <v>0</v>
      </c>
      <c r="L1081">
        <v>-16777216</v>
      </c>
      <c r="M1081" t="s">
        <v>878</v>
      </c>
      <c r="N1081" t="s">
        <v>878</v>
      </c>
      <c r="O1081" t="s">
        <v>1976</v>
      </c>
      <c r="P1081" t="s">
        <v>12</v>
      </c>
      <c r="Q1081" t="s">
        <v>1977</v>
      </c>
      <c r="S1081" t="s">
        <v>1961</v>
      </c>
      <c r="T1081" t="s">
        <v>111</v>
      </c>
      <c r="U1081" t="s">
        <v>873</v>
      </c>
      <c r="V1081" t="s">
        <v>1975</v>
      </c>
      <c r="W1081" t="s">
        <v>875</v>
      </c>
      <c r="X1081" t="s">
        <v>16</v>
      </c>
    </row>
    <row r="1082" spans="1:24" x14ac:dyDescent="0.25">
      <c r="A1082" t="s">
        <v>1969</v>
      </c>
      <c r="B1082" t="s">
        <v>1970</v>
      </c>
      <c r="C1082" t="s">
        <v>1895</v>
      </c>
      <c r="D1082" t="s">
        <v>244</v>
      </c>
      <c r="E1082" t="s">
        <v>535</v>
      </c>
      <c r="F1082">
        <v>224277</v>
      </c>
      <c r="G1082" t="s">
        <v>507</v>
      </c>
      <c r="I1082" t="s">
        <v>1896</v>
      </c>
      <c r="J1082">
        <v>3</v>
      </c>
      <c r="K1082">
        <v>0</v>
      </c>
      <c r="L1082">
        <v>-16777216</v>
      </c>
      <c r="M1082" t="s">
        <v>878</v>
      </c>
      <c r="N1082" t="s">
        <v>878</v>
      </c>
      <c r="O1082" t="s">
        <v>1976</v>
      </c>
      <c r="P1082" t="s">
        <v>12</v>
      </c>
      <c r="Q1082" t="s">
        <v>1977</v>
      </c>
      <c r="S1082" t="s">
        <v>1961</v>
      </c>
      <c r="T1082" t="s">
        <v>111</v>
      </c>
      <c r="U1082" t="s">
        <v>873</v>
      </c>
      <c r="V1082" t="s">
        <v>1975</v>
      </c>
      <c r="W1082" t="s">
        <v>875</v>
      </c>
      <c r="X1082" t="s">
        <v>16</v>
      </c>
    </row>
    <row r="1083" spans="1:24" x14ac:dyDescent="0.25">
      <c r="A1083" t="s">
        <v>1971</v>
      </c>
      <c r="B1083" t="s">
        <v>1972</v>
      </c>
      <c r="C1083" t="s">
        <v>1920</v>
      </c>
      <c r="D1083" t="s">
        <v>244</v>
      </c>
      <c r="E1083" t="s">
        <v>535</v>
      </c>
      <c r="F1083">
        <v>229179</v>
      </c>
      <c r="G1083" t="s">
        <v>507</v>
      </c>
      <c r="I1083" t="s">
        <v>1921</v>
      </c>
      <c r="J1083">
        <v>3</v>
      </c>
      <c r="K1083">
        <v>0</v>
      </c>
      <c r="L1083">
        <v>-16777216</v>
      </c>
      <c r="M1083" t="s">
        <v>878</v>
      </c>
      <c r="N1083" t="s">
        <v>878</v>
      </c>
      <c r="O1083" t="s">
        <v>1976</v>
      </c>
      <c r="P1083" t="s">
        <v>12</v>
      </c>
      <c r="Q1083" t="s">
        <v>1977</v>
      </c>
      <c r="S1083" t="s">
        <v>1961</v>
      </c>
      <c r="T1083" t="s">
        <v>111</v>
      </c>
      <c r="U1083" t="s">
        <v>873</v>
      </c>
      <c r="V1083" t="s">
        <v>1975</v>
      </c>
      <c r="W1083" t="s">
        <v>875</v>
      </c>
      <c r="X1083" t="s">
        <v>16</v>
      </c>
    </row>
    <row r="1084" spans="1:24" x14ac:dyDescent="0.25">
      <c r="A1084" t="s">
        <v>1973</v>
      </c>
      <c r="B1084" t="s">
        <v>1974</v>
      </c>
      <c r="C1084" t="s">
        <v>1923</v>
      </c>
      <c r="D1084" t="s">
        <v>244</v>
      </c>
      <c r="E1084" t="s">
        <v>535</v>
      </c>
      <c r="F1084">
        <v>229181</v>
      </c>
      <c r="G1084" t="s">
        <v>507</v>
      </c>
      <c r="I1084" t="s">
        <v>1924</v>
      </c>
      <c r="J1084">
        <v>3</v>
      </c>
      <c r="K1084">
        <v>0</v>
      </c>
      <c r="L1084">
        <v>-16777216</v>
      </c>
      <c r="M1084" t="s">
        <v>878</v>
      </c>
      <c r="N1084" t="s">
        <v>878</v>
      </c>
      <c r="O1084" t="s">
        <v>1976</v>
      </c>
      <c r="P1084" t="s">
        <v>12</v>
      </c>
      <c r="Q1084" t="s">
        <v>1977</v>
      </c>
      <c r="S1084" t="s">
        <v>1961</v>
      </c>
      <c r="T1084" t="s">
        <v>111</v>
      </c>
      <c r="U1084" t="s">
        <v>873</v>
      </c>
      <c r="V1084" t="s">
        <v>1975</v>
      </c>
      <c r="W1084" t="s">
        <v>875</v>
      </c>
      <c r="X1084" t="s">
        <v>16</v>
      </c>
    </row>
    <row r="1085" spans="1:24" x14ac:dyDescent="0.25">
      <c r="A1085" t="s">
        <v>1332</v>
      </c>
      <c r="B1085" t="s">
        <v>1332</v>
      </c>
      <c r="C1085" t="s">
        <v>1332</v>
      </c>
      <c r="D1085" t="s">
        <v>501</v>
      </c>
      <c r="E1085" t="s">
        <v>501</v>
      </c>
      <c r="F1085">
        <v>265331</v>
      </c>
      <c r="G1085" t="s">
        <v>507</v>
      </c>
      <c r="I1085" t="s">
        <v>1333</v>
      </c>
      <c r="J1085">
        <v>3</v>
      </c>
      <c r="K1085">
        <v>0</v>
      </c>
      <c r="L1085">
        <v>-16777216</v>
      </c>
      <c r="M1085" t="s">
        <v>878</v>
      </c>
      <c r="N1085" t="s">
        <v>878</v>
      </c>
      <c r="O1085" t="s">
        <v>1976</v>
      </c>
      <c r="P1085" t="s">
        <v>12</v>
      </c>
      <c r="Q1085" t="s">
        <v>1977</v>
      </c>
      <c r="S1085" t="s">
        <v>1961</v>
      </c>
      <c r="T1085" t="s">
        <v>111</v>
      </c>
      <c r="U1085" t="s">
        <v>873</v>
      </c>
      <c r="V1085" t="s">
        <v>1975</v>
      </c>
      <c r="W1085" t="s">
        <v>875</v>
      </c>
      <c r="X1085" t="s">
        <v>16</v>
      </c>
    </row>
    <row r="1086" spans="1:24" x14ac:dyDescent="0.25">
      <c r="A1086" t="s">
        <v>271</v>
      </c>
      <c r="B1086" t="s">
        <v>1741</v>
      </c>
      <c r="C1086" t="s">
        <v>1345</v>
      </c>
      <c r="D1086" t="s">
        <v>270</v>
      </c>
      <c r="E1086" t="s">
        <v>535</v>
      </c>
      <c r="F1086" t="s">
        <v>271</v>
      </c>
      <c r="G1086" t="s">
        <v>514</v>
      </c>
      <c r="I1086" t="s">
        <v>880</v>
      </c>
      <c r="J1086">
        <v>3</v>
      </c>
      <c r="K1086">
        <v>0</v>
      </c>
      <c r="L1086">
        <v>-16777216</v>
      </c>
      <c r="M1086" t="s">
        <v>878</v>
      </c>
      <c r="N1086" t="s">
        <v>878</v>
      </c>
      <c r="O1086" t="s">
        <v>1976</v>
      </c>
      <c r="P1086" t="s">
        <v>12</v>
      </c>
      <c r="Q1086" t="s">
        <v>1977</v>
      </c>
      <c r="S1086" t="s">
        <v>1961</v>
      </c>
      <c r="T1086" t="s">
        <v>111</v>
      </c>
      <c r="U1086" t="s">
        <v>873</v>
      </c>
      <c r="V1086" t="s">
        <v>1975</v>
      </c>
      <c r="W1086" t="s">
        <v>875</v>
      </c>
      <c r="X1086" t="s">
        <v>16</v>
      </c>
    </row>
    <row r="1087" spans="1:24" x14ac:dyDescent="0.25">
      <c r="A1087" t="s">
        <v>1978</v>
      </c>
      <c r="B1087" t="s">
        <v>881</v>
      </c>
      <c r="C1087" t="s">
        <v>881</v>
      </c>
      <c r="D1087" t="s">
        <v>244</v>
      </c>
      <c r="E1087" t="s">
        <v>244</v>
      </c>
      <c r="F1087" t="s">
        <v>576</v>
      </c>
      <c r="G1087" t="s">
        <v>514</v>
      </c>
      <c r="I1087" t="s">
        <v>883</v>
      </c>
      <c r="J1087">
        <v>3</v>
      </c>
      <c r="K1087">
        <v>0</v>
      </c>
      <c r="L1087">
        <v>-16777216</v>
      </c>
      <c r="M1087" t="s">
        <v>878</v>
      </c>
      <c r="N1087" t="s">
        <v>878</v>
      </c>
      <c r="O1087" t="s">
        <v>1976</v>
      </c>
      <c r="P1087" t="s">
        <v>12</v>
      </c>
      <c r="Q1087" t="s">
        <v>1977</v>
      </c>
      <c r="S1087" t="s">
        <v>1961</v>
      </c>
      <c r="T1087" t="s">
        <v>111</v>
      </c>
      <c r="U1087" t="s">
        <v>873</v>
      </c>
      <c r="V1087" t="s">
        <v>1975</v>
      </c>
      <c r="W1087" t="s">
        <v>875</v>
      </c>
      <c r="X1087" t="s">
        <v>16</v>
      </c>
    </row>
    <row r="1088" spans="1:24" x14ac:dyDescent="0.25">
      <c r="A1088" t="s">
        <v>257</v>
      </c>
      <c r="B1088" t="s">
        <v>1167</v>
      </c>
      <c r="C1088" t="s">
        <v>1167</v>
      </c>
      <c r="D1088" t="s">
        <v>244</v>
      </c>
      <c r="E1088" t="s">
        <v>244</v>
      </c>
      <c r="F1088" t="s">
        <v>536</v>
      </c>
      <c r="G1088" t="s">
        <v>514</v>
      </c>
      <c r="I1088" t="s">
        <v>1350</v>
      </c>
      <c r="J1088">
        <v>3</v>
      </c>
      <c r="K1088">
        <v>0</v>
      </c>
      <c r="L1088">
        <v>-16777216</v>
      </c>
      <c r="M1088" t="s">
        <v>878</v>
      </c>
      <c r="N1088" t="s">
        <v>878</v>
      </c>
      <c r="O1088" t="s">
        <v>1976</v>
      </c>
      <c r="P1088" t="s">
        <v>12</v>
      </c>
      <c r="Q1088" t="s">
        <v>1977</v>
      </c>
      <c r="S1088" t="s">
        <v>1961</v>
      </c>
      <c r="T1088" t="s">
        <v>111</v>
      </c>
      <c r="U1088" t="s">
        <v>873</v>
      </c>
      <c r="V1088" t="s">
        <v>1975</v>
      </c>
      <c r="W1088" t="s">
        <v>875</v>
      </c>
      <c r="X1088" t="s">
        <v>16</v>
      </c>
    </row>
    <row r="1089" spans="1:24" x14ac:dyDescent="0.25">
      <c r="A1089" t="s">
        <v>259</v>
      </c>
      <c r="B1089" t="s">
        <v>1166</v>
      </c>
      <c r="C1089" t="s">
        <v>1352</v>
      </c>
      <c r="D1089" t="s">
        <v>244</v>
      </c>
      <c r="E1089" t="s">
        <v>244</v>
      </c>
      <c r="F1089" t="s">
        <v>579</v>
      </c>
      <c r="G1089" t="s">
        <v>514</v>
      </c>
      <c r="I1089" t="s">
        <v>1168</v>
      </c>
      <c r="J1089">
        <v>3</v>
      </c>
      <c r="K1089">
        <v>0</v>
      </c>
      <c r="L1089">
        <v>-16777216</v>
      </c>
      <c r="M1089" t="s">
        <v>878</v>
      </c>
      <c r="N1089" t="s">
        <v>878</v>
      </c>
      <c r="O1089" t="s">
        <v>1976</v>
      </c>
      <c r="P1089" t="s">
        <v>12</v>
      </c>
      <c r="Q1089" t="s">
        <v>1977</v>
      </c>
      <c r="S1089" t="s">
        <v>1961</v>
      </c>
      <c r="T1089" t="s">
        <v>111</v>
      </c>
      <c r="U1089" t="s">
        <v>873</v>
      </c>
      <c r="V1089" t="s">
        <v>1975</v>
      </c>
      <c r="W1089" t="s">
        <v>875</v>
      </c>
      <c r="X1089" t="s">
        <v>16</v>
      </c>
    </row>
    <row r="1090" spans="1:24" x14ac:dyDescent="0.25">
      <c r="A1090" t="s">
        <v>1979</v>
      </c>
      <c r="B1090" t="s">
        <v>884</v>
      </c>
      <c r="C1090" t="s">
        <v>884</v>
      </c>
      <c r="D1090" t="s">
        <v>375</v>
      </c>
      <c r="E1090" t="s">
        <v>375</v>
      </c>
      <c r="F1090" t="s">
        <v>539</v>
      </c>
      <c r="G1090" t="s">
        <v>514</v>
      </c>
      <c r="I1090" t="s">
        <v>886</v>
      </c>
      <c r="J1090">
        <v>3</v>
      </c>
      <c r="K1090">
        <v>0</v>
      </c>
      <c r="L1090">
        <v>-16777216</v>
      </c>
      <c r="M1090" t="s">
        <v>878</v>
      </c>
      <c r="N1090" t="s">
        <v>878</v>
      </c>
      <c r="O1090" t="s">
        <v>1976</v>
      </c>
      <c r="P1090" t="s">
        <v>12</v>
      </c>
      <c r="Q1090" t="s">
        <v>1977</v>
      </c>
      <c r="S1090" t="s">
        <v>1961</v>
      </c>
      <c r="T1090" t="s">
        <v>111</v>
      </c>
      <c r="U1090" t="s">
        <v>873</v>
      </c>
      <c r="V1090" t="s">
        <v>1975</v>
      </c>
      <c r="W1090" t="s">
        <v>875</v>
      </c>
      <c r="X1090" t="s">
        <v>16</v>
      </c>
    </row>
    <row r="1091" spans="1:24" x14ac:dyDescent="0.25">
      <c r="A1091" t="s">
        <v>1980</v>
      </c>
      <c r="B1091" t="s">
        <v>1172</v>
      </c>
      <c r="C1091" t="s">
        <v>1173</v>
      </c>
      <c r="D1091" t="s">
        <v>375</v>
      </c>
      <c r="E1091" t="s">
        <v>375</v>
      </c>
      <c r="F1091" t="s">
        <v>538</v>
      </c>
      <c r="G1091" t="s">
        <v>514</v>
      </c>
      <c r="I1091" t="s">
        <v>1174</v>
      </c>
      <c r="J1091">
        <v>3</v>
      </c>
      <c r="K1091">
        <v>0</v>
      </c>
      <c r="L1091">
        <v>-16777216</v>
      </c>
      <c r="M1091" t="s">
        <v>878</v>
      </c>
      <c r="N1091" t="s">
        <v>878</v>
      </c>
      <c r="O1091" t="s">
        <v>1976</v>
      </c>
      <c r="P1091" t="s">
        <v>12</v>
      </c>
      <c r="Q1091" t="s">
        <v>1977</v>
      </c>
      <c r="S1091" t="s">
        <v>1961</v>
      </c>
      <c r="T1091" t="s">
        <v>111</v>
      </c>
      <c r="U1091" t="s">
        <v>873</v>
      </c>
      <c r="V1091" t="s">
        <v>1975</v>
      </c>
      <c r="W1091" t="s">
        <v>875</v>
      </c>
      <c r="X1091" t="s">
        <v>16</v>
      </c>
    </row>
    <row r="1092" spans="1:24" x14ac:dyDescent="0.25">
      <c r="A1092" t="s">
        <v>425</v>
      </c>
      <c r="B1092" t="s">
        <v>1172</v>
      </c>
      <c r="C1092" t="s">
        <v>1358</v>
      </c>
      <c r="D1092" t="s">
        <v>375</v>
      </c>
      <c r="E1092" t="s">
        <v>375</v>
      </c>
      <c r="F1092" t="s">
        <v>578</v>
      </c>
      <c r="G1092" t="s">
        <v>514</v>
      </c>
      <c r="I1092" t="s">
        <v>1359</v>
      </c>
      <c r="J1092">
        <v>3</v>
      </c>
      <c r="K1092">
        <v>0</v>
      </c>
      <c r="L1092">
        <v>-16777216</v>
      </c>
      <c r="M1092" t="s">
        <v>878</v>
      </c>
      <c r="N1092" t="s">
        <v>878</v>
      </c>
      <c r="O1092" t="s">
        <v>1976</v>
      </c>
      <c r="P1092" t="s">
        <v>12</v>
      </c>
      <c r="Q1092" t="s">
        <v>1977</v>
      </c>
      <c r="S1092" t="s">
        <v>1961</v>
      </c>
      <c r="T1092" t="s">
        <v>111</v>
      </c>
      <c r="U1092" t="s">
        <v>873</v>
      </c>
      <c r="V1092" t="s">
        <v>1975</v>
      </c>
      <c r="W1092" t="s">
        <v>875</v>
      </c>
      <c r="X1092" t="s">
        <v>16</v>
      </c>
    </row>
    <row r="1093" spans="1:24" x14ac:dyDescent="0.25">
      <c r="A1093" t="s">
        <v>1981</v>
      </c>
      <c r="B1093" t="s">
        <v>1134</v>
      </c>
      <c r="C1093" t="s">
        <v>885</v>
      </c>
      <c r="D1093" t="s">
        <v>375</v>
      </c>
      <c r="E1093" t="s">
        <v>375</v>
      </c>
      <c r="F1093" t="s">
        <v>426</v>
      </c>
      <c r="G1093" t="s">
        <v>514</v>
      </c>
      <c r="I1093" t="s">
        <v>1135</v>
      </c>
      <c r="J1093">
        <v>3</v>
      </c>
      <c r="K1093">
        <v>1</v>
      </c>
      <c r="L1093">
        <v>-16777216</v>
      </c>
      <c r="M1093" t="s">
        <v>878</v>
      </c>
      <c r="N1093" t="s">
        <v>878</v>
      </c>
      <c r="O1093" t="s">
        <v>1976</v>
      </c>
      <c r="P1093" t="s">
        <v>12</v>
      </c>
      <c r="Q1093" t="s">
        <v>1977</v>
      </c>
      <c r="S1093" t="s">
        <v>1961</v>
      </c>
      <c r="T1093" t="s">
        <v>111</v>
      </c>
      <c r="U1093" t="s">
        <v>873</v>
      </c>
      <c r="V1093" t="s">
        <v>1975</v>
      </c>
      <c r="W1093" t="s">
        <v>875</v>
      </c>
      <c r="X1093" t="s">
        <v>16</v>
      </c>
    </row>
    <row r="1094" spans="1:24" x14ac:dyDescent="0.25">
      <c r="A1094" t="s">
        <v>347</v>
      </c>
      <c r="B1094" t="s">
        <v>1982</v>
      </c>
      <c r="C1094" t="s">
        <v>1173</v>
      </c>
      <c r="D1094" t="s">
        <v>375</v>
      </c>
      <c r="E1094" t="s">
        <v>375</v>
      </c>
      <c r="F1094" t="s">
        <v>538</v>
      </c>
      <c r="G1094" t="s">
        <v>514</v>
      </c>
      <c r="I1094" t="s">
        <v>1588</v>
      </c>
      <c r="J1094">
        <v>3</v>
      </c>
      <c r="K1094">
        <v>1</v>
      </c>
      <c r="L1094">
        <v>-16777216</v>
      </c>
      <c r="M1094" t="s">
        <v>878</v>
      </c>
      <c r="N1094" t="s">
        <v>878</v>
      </c>
      <c r="O1094" t="s">
        <v>1976</v>
      </c>
      <c r="P1094" t="s">
        <v>12</v>
      </c>
      <c r="Q1094" t="s">
        <v>1977</v>
      </c>
      <c r="S1094" t="s">
        <v>1961</v>
      </c>
      <c r="T1094" t="s">
        <v>111</v>
      </c>
      <c r="U1094" t="s">
        <v>873</v>
      </c>
      <c r="V1094" t="s">
        <v>1975</v>
      </c>
      <c r="W1094" t="s">
        <v>875</v>
      </c>
      <c r="X1094" t="s">
        <v>16</v>
      </c>
    </row>
    <row r="1095" spans="1:24" x14ac:dyDescent="0.25">
      <c r="A1095" t="s">
        <v>1983</v>
      </c>
      <c r="B1095" t="s">
        <v>1966</v>
      </c>
      <c r="C1095" t="s">
        <v>885</v>
      </c>
      <c r="D1095" t="s">
        <v>375</v>
      </c>
      <c r="E1095" t="s">
        <v>375</v>
      </c>
      <c r="F1095" t="s">
        <v>426</v>
      </c>
      <c r="G1095" t="s">
        <v>514</v>
      </c>
      <c r="I1095" t="s">
        <v>1133</v>
      </c>
      <c r="J1095">
        <v>5</v>
      </c>
      <c r="K1095">
        <v>0</v>
      </c>
      <c r="L1095">
        <v>-16777216</v>
      </c>
      <c r="M1095" t="s">
        <v>878</v>
      </c>
      <c r="N1095" t="s">
        <v>878</v>
      </c>
      <c r="O1095" t="s">
        <v>1976</v>
      </c>
      <c r="P1095" t="s">
        <v>12</v>
      </c>
      <c r="Q1095" t="s">
        <v>1977</v>
      </c>
      <c r="S1095" t="s">
        <v>1961</v>
      </c>
      <c r="T1095" t="s">
        <v>111</v>
      </c>
      <c r="U1095" t="s">
        <v>873</v>
      </c>
      <c r="V1095" t="s">
        <v>1975</v>
      </c>
      <c r="W1095" t="s">
        <v>875</v>
      </c>
      <c r="X1095" t="s">
        <v>16</v>
      </c>
    </row>
    <row r="1096" spans="1:24" x14ac:dyDescent="0.25">
      <c r="A1096" t="s">
        <v>1984</v>
      </c>
      <c r="B1096" t="s">
        <v>1985</v>
      </c>
      <c r="C1096" t="s">
        <v>1173</v>
      </c>
      <c r="D1096" t="s">
        <v>375</v>
      </c>
      <c r="E1096" t="s">
        <v>375</v>
      </c>
      <c r="F1096" t="s">
        <v>538</v>
      </c>
      <c r="G1096" t="s">
        <v>514</v>
      </c>
      <c r="I1096" t="s">
        <v>1657</v>
      </c>
      <c r="J1096">
        <v>5</v>
      </c>
      <c r="K1096">
        <v>0</v>
      </c>
      <c r="L1096">
        <v>-16777216</v>
      </c>
      <c r="M1096" t="s">
        <v>878</v>
      </c>
      <c r="N1096" t="s">
        <v>878</v>
      </c>
      <c r="O1096" t="s">
        <v>1976</v>
      </c>
      <c r="P1096" t="s">
        <v>12</v>
      </c>
      <c r="Q1096" t="s">
        <v>1977</v>
      </c>
      <c r="S1096" t="s">
        <v>1961</v>
      </c>
      <c r="T1096" t="s">
        <v>111</v>
      </c>
      <c r="U1096" t="s">
        <v>873</v>
      </c>
      <c r="V1096" t="s">
        <v>1975</v>
      </c>
      <c r="W1096" t="s">
        <v>875</v>
      </c>
      <c r="X1096" t="s">
        <v>16</v>
      </c>
    </row>
    <row r="1097" spans="1:24" x14ac:dyDescent="0.25">
      <c r="A1097" t="s">
        <v>887</v>
      </c>
      <c r="B1097" t="s">
        <v>888</v>
      </c>
      <c r="C1097" t="s">
        <v>889</v>
      </c>
      <c r="D1097" t="s">
        <v>889</v>
      </c>
      <c r="E1097" t="s">
        <v>48</v>
      </c>
      <c r="F1097">
        <v>11296</v>
      </c>
      <c r="G1097" t="s">
        <v>577</v>
      </c>
      <c r="I1097" t="s">
        <v>890</v>
      </c>
      <c r="J1097">
        <v>3</v>
      </c>
      <c r="K1097">
        <v>0</v>
      </c>
      <c r="L1097">
        <v>-16777216</v>
      </c>
      <c r="M1097" t="s">
        <v>878</v>
      </c>
      <c r="N1097" t="s">
        <v>878</v>
      </c>
      <c r="O1097" t="s">
        <v>1976</v>
      </c>
      <c r="P1097" t="s">
        <v>12</v>
      </c>
      <c r="Q1097" t="s">
        <v>1977</v>
      </c>
      <c r="S1097" t="s">
        <v>1986</v>
      </c>
      <c r="T1097" t="s">
        <v>111</v>
      </c>
      <c r="U1097" t="s">
        <v>873</v>
      </c>
      <c r="V1097" t="s">
        <v>1987</v>
      </c>
      <c r="W1097" t="s">
        <v>875</v>
      </c>
      <c r="X1097" t="s">
        <v>16</v>
      </c>
    </row>
    <row r="1098" spans="1:24" x14ac:dyDescent="0.25">
      <c r="A1098" t="s">
        <v>591</v>
      </c>
      <c r="B1098" t="s">
        <v>888</v>
      </c>
      <c r="C1098" t="s">
        <v>889</v>
      </c>
      <c r="D1098" t="s">
        <v>889</v>
      </c>
      <c r="E1098" t="s">
        <v>48</v>
      </c>
      <c r="F1098">
        <v>11296</v>
      </c>
      <c r="G1098" t="s">
        <v>577</v>
      </c>
      <c r="I1098" t="s">
        <v>890</v>
      </c>
      <c r="J1098">
        <v>3</v>
      </c>
      <c r="K1098">
        <v>0</v>
      </c>
      <c r="L1098">
        <v>-16777216</v>
      </c>
      <c r="M1098" t="s">
        <v>878</v>
      </c>
      <c r="N1098" t="s">
        <v>878</v>
      </c>
      <c r="O1098" t="s">
        <v>1976</v>
      </c>
      <c r="P1098" t="s">
        <v>12</v>
      </c>
      <c r="Q1098" t="s">
        <v>1977</v>
      </c>
      <c r="S1098" t="s">
        <v>1986</v>
      </c>
      <c r="T1098" t="s">
        <v>111</v>
      </c>
      <c r="U1098" t="s">
        <v>873</v>
      </c>
      <c r="V1098" t="s">
        <v>1987</v>
      </c>
      <c r="W1098" t="s">
        <v>875</v>
      </c>
      <c r="X1098" t="s">
        <v>16</v>
      </c>
    </row>
    <row r="1099" spans="1:24" x14ac:dyDescent="0.25">
      <c r="A1099" t="s">
        <v>912</v>
      </c>
      <c r="B1099" t="s">
        <v>888</v>
      </c>
      <c r="C1099" t="s">
        <v>889</v>
      </c>
      <c r="D1099" t="s">
        <v>889</v>
      </c>
      <c r="E1099" t="s">
        <v>48</v>
      </c>
      <c r="F1099">
        <v>11296</v>
      </c>
      <c r="G1099" t="s">
        <v>577</v>
      </c>
      <c r="I1099" t="s">
        <v>890</v>
      </c>
      <c r="J1099">
        <v>3</v>
      </c>
      <c r="K1099">
        <v>0</v>
      </c>
      <c r="L1099">
        <v>-16777216</v>
      </c>
      <c r="M1099" t="s">
        <v>878</v>
      </c>
      <c r="N1099" t="s">
        <v>878</v>
      </c>
      <c r="O1099" t="s">
        <v>1976</v>
      </c>
      <c r="P1099" t="s">
        <v>12</v>
      </c>
      <c r="Q1099" t="s">
        <v>1977</v>
      </c>
      <c r="S1099" t="s">
        <v>1986</v>
      </c>
      <c r="T1099" t="s">
        <v>111</v>
      </c>
      <c r="U1099" t="s">
        <v>873</v>
      </c>
      <c r="V1099" t="s">
        <v>1987</v>
      </c>
      <c r="W1099" t="s">
        <v>875</v>
      </c>
      <c r="X1099" t="s">
        <v>16</v>
      </c>
    </row>
    <row r="1100" spans="1:24" x14ac:dyDescent="0.25">
      <c r="A1100" t="s">
        <v>223</v>
      </c>
      <c r="B1100" t="s">
        <v>223</v>
      </c>
      <c r="C1100" t="s">
        <v>223</v>
      </c>
      <c r="D1100" t="s">
        <v>867</v>
      </c>
      <c r="E1100" t="s">
        <v>502</v>
      </c>
      <c r="F1100" t="s">
        <v>502</v>
      </c>
      <c r="G1100" t="s">
        <v>514</v>
      </c>
      <c r="I1100" t="s">
        <v>868</v>
      </c>
      <c r="J1100">
        <v>3</v>
      </c>
      <c r="K1100">
        <v>0</v>
      </c>
      <c r="L1100">
        <v>-16777216</v>
      </c>
      <c r="M1100">
        <v>-350</v>
      </c>
      <c r="N1100">
        <v>-50</v>
      </c>
      <c r="O1100" t="s">
        <v>1988</v>
      </c>
      <c r="P1100" t="s">
        <v>12</v>
      </c>
      <c r="Q1100" t="s">
        <v>1989</v>
      </c>
      <c r="S1100" t="s">
        <v>1986</v>
      </c>
      <c r="T1100" t="s">
        <v>111</v>
      </c>
      <c r="U1100" t="s">
        <v>873</v>
      </c>
      <c r="V1100" t="s">
        <v>1987</v>
      </c>
      <c r="W1100" t="s">
        <v>875</v>
      </c>
      <c r="X1100" t="s">
        <v>16</v>
      </c>
    </row>
    <row r="1101" spans="1:24" x14ac:dyDescent="0.25">
      <c r="A1101" t="s">
        <v>262</v>
      </c>
      <c r="B1101" t="s">
        <v>876</v>
      </c>
      <c r="C1101" t="s">
        <v>596</v>
      </c>
      <c r="D1101" t="s">
        <v>867</v>
      </c>
      <c r="E1101" t="s">
        <v>375</v>
      </c>
      <c r="F1101" t="s">
        <v>596</v>
      </c>
      <c r="G1101" t="s">
        <v>514</v>
      </c>
      <c r="H1101" t="s">
        <v>1990</v>
      </c>
      <c r="I1101" t="s">
        <v>877</v>
      </c>
      <c r="J1101">
        <v>3</v>
      </c>
      <c r="K1101">
        <v>0</v>
      </c>
      <c r="L1101">
        <v>-16777216</v>
      </c>
      <c r="M1101" t="s">
        <v>878</v>
      </c>
      <c r="N1101" t="s">
        <v>878</v>
      </c>
      <c r="O1101" t="s">
        <v>1988</v>
      </c>
      <c r="P1101" t="s">
        <v>12</v>
      </c>
      <c r="Q1101" t="s">
        <v>1989</v>
      </c>
      <c r="S1101" t="s">
        <v>1986</v>
      </c>
      <c r="T1101" t="s">
        <v>111</v>
      </c>
      <c r="U1101" t="s">
        <v>873</v>
      </c>
      <c r="V1101" t="s">
        <v>1987</v>
      </c>
      <c r="W1101" t="s">
        <v>875</v>
      </c>
      <c r="X1101" t="s">
        <v>16</v>
      </c>
    </row>
    <row r="1102" spans="1:24" x14ac:dyDescent="0.25">
      <c r="A1102" t="s">
        <v>270</v>
      </c>
      <c r="B1102" t="s">
        <v>270</v>
      </c>
      <c r="C1102" t="s">
        <v>879</v>
      </c>
      <c r="D1102" t="s">
        <v>270</v>
      </c>
      <c r="E1102" t="s">
        <v>270</v>
      </c>
      <c r="F1102" t="s">
        <v>515</v>
      </c>
      <c r="G1102" t="s">
        <v>514</v>
      </c>
      <c r="I1102" t="s">
        <v>880</v>
      </c>
      <c r="J1102">
        <v>3</v>
      </c>
      <c r="K1102">
        <v>0</v>
      </c>
      <c r="L1102">
        <v>-16777216</v>
      </c>
      <c r="M1102" t="s">
        <v>878</v>
      </c>
      <c r="N1102" t="s">
        <v>878</v>
      </c>
      <c r="O1102" t="s">
        <v>1988</v>
      </c>
      <c r="P1102" t="s">
        <v>12</v>
      </c>
      <c r="Q1102" t="s">
        <v>1989</v>
      </c>
      <c r="S1102" t="s">
        <v>1986</v>
      </c>
      <c r="T1102" t="s">
        <v>111</v>
      </c>
      <c r="U1102" t="s">
        <v>873</v>
      </c>
      <c r="V1102" t="s">
        <v>1987</v>
      </c>
      <c r="W1102" t="s">
        <v>875</v>
      </c>
      <c r="X1102" t="s">
        <v>16</v>
      </c>
    </row>
    <row r="1103" spans="1:24" x14ac:dyDescent="0.25">
      <c r="A1103" t="s">
        <v>245</v>
      </c>
      <c r="B1103" t="s">
        <v>1166</v>
      </c>
      <c r="C1103" t="s">
        <v>1352</v>
      </c>
      <c r="D1103" t="s">
        <v>244</v>
      </c>
      <c r="E1103" t="s">
        <v>244</v>
      </c>
      <c r="F1103" t="s">
        <v>579</v>
      </c>
      <c r="G1103" t="s">
        <v>514</v>
      </c>
      <c r="I1103" t="s">
        <v>1168</v>
      </c>
      <c r="J1103">
        <v>3</v>
      </c>
      <c r="K1103">
        <v>0</v>
      </c>
      <c r="L1103">
        <v>-16777216</v>
      </c>
      <c r="M1103" t="s">
        <v>878</v>
      </c>
      <c r="N1103" t="s">
        <v>878</v>
      </c>
      <c r="O1103" t="s">
        <v>1988</v>
      </c>
      <c r="P1103" t="s">
        <v>12</v>
      </c>
      <c r="Q1103" t="s">
        <v>1989</v>
      </c>
      <c r="S1103" t="s">
        <v>1986</v>
      </c>
      <c r="T1103" t="s">
        <v>111</v>
      </c>
      <c r="U1103" t="s">
        <v>873</v>
      </c>
      <c r="V1103" t="s">
        <v>1987</v>
      </c>
      <c r="W1103" t="s">
        <v>875</v>
      </c>
      <c r="X1103" t="s">
        <v>16</v>
      </c>
    </row>
    <row r="1104" spans="1:24" x14ac:dyDescent="0.25">
      <c r="A1104" t="s">
        <v>246</v>
      </c>
      <c r="B1104" t="s">
        <v>881</v>
      </c>
      <c r="C1104" t="s">
        <v>881</v>
      </c>
      <c r="D1104" t="s">
        <v>244</v>
      </c>
      <c r="E1104" t="s">
        <v>244</v>
      </c>
      <c r="F1104" t="s">
        <v>576</v>
      </c>
      <c r="G1104" t="s">
        <v>514</v>
      </c>
      <c r="I1104" t="s">
        <v>883</v>
      </c>
      <c r="J1104">
        <v>3</v>
      </c>
      <c r="K1104">
        <v>0</v>
      </c>
      <c r="L1104">
        <v>-16777216</v>
      </c>
      <c r="M1104" t="s">
        <v>878</v>
      </c>
      <c r="N1104" t="s">
        <v>878</v>
      </c>
      <c r="O1104" t="s">
        <v>1988</v>
      </c>
      <c r="P1104" t="s">
        <v>12</v>
      </c>
      <c r="Q1104" t="s">
        <v>1989</v>
      </c>
      <c r="S1104" t="s">
        <v>1986</v>
      </c>
      <c r="T1104" t="s">
        <v>111</v>
      </c>
      <c r="U1104" t="s">
        <v>873</v>
      </c>
      <c r="V1104" t="s">
        <v>1987</v>
      </c>
      <c r="W1104" t="s">
        <v>875</v>
      </c>
      <c r="X1104" t="s">
        <v>16</v>
      </c>
    </row>
    <row r="1105" spans="1:24" x14ac:dyDescent="0.25">
      <c r="A1105" t="s">
        <v>379</v>
      </c>
      <c r="B1105" t="s">
        <v>1991</v>
      </c>
      <c r="C1105" t="s">
        <v>1358</v>
      </c>
      <c r="D1105" t="s">
        <v>375</v>
      </c>
      <c r="E1105" t="s">
        <v>375</v>
      </c>
      <c r="F1105" t="s">
        <v>578</v>
      </c>
      <c r="G1105" t="s">
        <v>514</v>
      </c>
      <c r="I1105" t="s">
        <v>1359</v>
      </c>
      <c r="J1105">
        <v>3</v>
      </c>
      <c r="K1105">
        <v>0</v>
      </c>
      <c r="L1105">
        <v>-16777216</v>
      </c>
      <c r="M1105" t="s">
        <v>878</v>
      </c>
      <c r="N1105" t="s">
        <v>878</v>
      </c>
      <c r="O1105" t="s">
        <v>1988</v>
      </c>
      <c r="P1105" t="s">
        <v>12</v>
      </c>
      <c r="Q1105" t="s">
        <v>1989</v>
      </c>
      <c r="S1105" t="s">
        <v>1986</v>
      </c>
      <c r="T1105" t="s">
        <v>111</v>
      </c>
      <c r="U1105" t="s">
        <v>873</v>
      </c>
      <c r="V1105" t="s">
        <v>1987</v>
      </c>
      <c r="W1105" t="s">
        <v>875</v>
      </c>
      <c r="X1105" t="s">
        <v>16</v>
      </c>
    </row>
    <row r="1106" spans="1:24" x14ac:dyDescent="0.25">
      <c r="A1106" t="s">
        <v>382</v>
      </c>
      <c r="B1106" t="s">
        <v>1992</v>
      </c>
      <c r="C1106" t="s">
        <v>884</v>
      </c>
      <c r="D1106" t="s">
        <v>375</v>
      </c>
      <c r="E1106" t="s">
        <v>375</v>
      </c>
      <c r="F1106" t="s">
        <v>539</v>
      </c>
      <c r="G1106" t="s">
        <v>514</v>
      </c>
      <c r="I1106" t="s">
        <v>886</v>
      </c>
      <c r="J1106">
        <v>3</v>
      </c>
      <c r="K1106">
        <v>0</v>
      </c>
      <c r="L1106">
        <v>-16777216</v>
      </c>
      <c r="M1106" t="s">
        <v>878</v>
      </c>
      <c r="N1106" t="s">
        <v>878</v>
      </c>
      <c r="O1106" t="s">
        <v>1988</v>
      </c>
      <c r="P1106" t="s">
        <v>12</v>
      </c>
      <c r="Q1106" t="s">
        <v>1989</v>
      </c>
      <c r="S1106" t="s">
        <v>1986</v>
      </c>
      <c r="T1106" t="s">
        <v>111</v>
      </c>
      <c r="U1106" t="s">
        <v>873</v>
      </c>
      <c r="V1106" t="s">
        <v>1987</v>
      </c>
      <c r="W1106" t="s">
        <v>875</v>
      </c>
      <c r="X1106" t="s">
        <v>16</v>
      </c>
    </row>
    <row r="1107" spans="1:24" x14ac:dyDescent="0.25">
      <c r="A1107" t="s">
        <v>327</v>
      </c>
      <c r="B1107" t="s">
        <v>1993</v>
      </c>
      <c r="C1107" t="s">
        <v>1358</v>
      </c>
      <c r="D1107" t="s">
        <v>375</v>
      </c>
      <c r="E1107" t="s">
        <v>375</v>
      </c>
      <c r="F1107" t="s">
        <v>578</v>
      </c>
      <c r="G1107" t="s">
        <v>514</v>
      </c>
      <c r="I1107" t="s">
        <v>1994</v>
      </c>
      <c r="J1107">
        <v>3</v>
      </c>
      <c r="K1107">
        <v>1</v>
      </c>
      <c r="L1107">
        <v>-16777216</v>
      </c>
      <c r="M1107" t="s">
        <v>878</v>
      </c>
      <c r="N1107" t="s">
        <v>878</v>
      </c>
      <c r="O1107" t="s">
        <v>1988</v>
      </c>
      <c r="P1107" t="s">
        <v>12</v>
      </c>
      <c r="Q1107" t="s">
        <v>1989</v>
      </c>
      <c r="S1107" t="s">
        <v>1986</v>
      </c>
      <c r="T1107" t="s">
        <v>111</v>
      </c>
      <c r="U1107" t="s">
        <v>873</v>
      </c>
      <c r="V1107" t="s">
        <v>1987</v>
      </c>
      <c r="W1107" t="s">
        <v>875</v>
      </c>
      <c r="X1107" t="s">
        <v>16</v>
      </c>
    </row>
    <row r="1108" spans="1:24" x14ac:dyDescent="0.25">
      <c r="A1108" t="s">
        <v>328</v>
      </c>
      <c r="B1108" t="s">
        <v>1995</v>
      </c>
      <c r="C1108" t="s">
        <v>885</v>
      </c>
      <c r="D1108" t="s">
        <v>375</v>
      </c>
      <c r="E1108" t="s">
        <v>375</v>
      </c>
      <c r="F1108" t="s">
        <v>426</v>
      </c>
      <c r="G1108" t="s">
        <v>514</v>
      </c>
      <c r="I1108" t="s">
        <v>1135</v>
      </c>
      <c r="J1108">
        <v>3</v>
      </c>
      <c r="K1108">
        <v>1</v>
      </c>
      <c r="L1108">
        <v>-16777216</v>
      </c>
      <c r="M1108" t="s">
        <v>878</v>
      </c>
      <c r="N1108" t="s">
        <v>878</v>
      </c>
      <c r="O1108" t="s">
        <v>1988</v>
      </c>
      <c r="P1108" t="s">
        <v>12</v>
      </c>
      <c r="Q1108" t="s">
        <v>1989</v>
      </c>
      <c r="S1108" t="s">
        <v>1986</v>
      </c>
      <c r="T1108" t="s">
        <v>111</v>
      </c>
      <c r="U1108" t="s">
        <v>873</v>
      </c>
      <c r="V1108" t="s">
        <v>1987</v>
      </c>
      <c r="W1108" t="s">
        <v>875</v>
      </c>
      <c r="X1108" t="s">
        <v>16</v>
      </c>
    </row>
    <row r="1109" spans="1:24" x14ac:dyDescent="0.25">
      <c r="A1109" t="s">
        <v>267</v>
      </c>
      <c r="B1109" t="s">
        <v>1996</v>
      </c>
      <c r="C1109" t="s">
        <v>1843</v>
      </c>
      <c r="D1109" t="s">
        <v>501</v>
      </c>
      <c r="E1109" t="s">
        <v>501</v>
      </c>
      <c r="F1109">
        <v>45643</v>
      </c>
      <c r="G1109" t="s">
        <v>507</v>
      </c>
      <c r="I1109" t="s">
        <v>1844</v>
      </c>
      <c r="J1109">
        <v>3</v>
      </c>
      <c r="K1109">
        <v>0</v>
      </c>
      <c r="L1109">
        <v>-16777216</v>
      </c>
      <c r="M1109" t="s">
        <v>878</v>
      </c>
      <c r="N1109" t="s">
        <v>878</v>
      </c>
      <c r="O1109" t="s">
        <v>1988</v>
      </c>
      <c r="P1109" t="s">
        <v>12</v>
      </c>
      <c r="Q1109" t="s">
        <v>1989</v>
      </c>
      <c r="S1109" t="s">
        <v>1986</v>
      </c>
      <c r="T1109" t="s">
        <v>111</v>
      </c>
      <c r="U1109" t="s">
        <v>873</v>
      </c>
      <c r="V1109" t="s">
        <v>1987</v>
      </c>
      <c r="W1109" t="s">
        <v>875</v>
      </c>
      <c r="X1109" t="s">
        <v>16</v>
      </c>
    </row>
    <row r="1110" spans="1:24" x14ac:dyDescent="0.25">
      <c r="A1110" t="s">
        <v>445</v>
      </c>
      <c r="B1110" t="s">
        <v>445</v>
      </c>
      <c r="C1110" t="s">
        <v>976</v>
      </c>
      <c r="D1110" t="s">
        <v>501</v>
      </c>
      <c r="E1110" t="s">
        <v>501</v>
      </c>
      <c r="F1110">
        <v>7200</v>
      </c>
      <c r="G1110" t="s">
        <v>507</v>
      </c>
      <c r="I1110" t="s">
        <v>977</v>
      </c>
      <c r="J1110">
        <v>3</v>
      </c>
      <c r="K1110">
        <v>0</v>
      </c>
      <c r="L1110">
        <v>-16777216</v>
      </c>
      <c r="M1110" t="s">
        <v>878</v>
      </c>
      <c r="N1110" t="s">
        <v>878</v>
      </c>
      <c r="O1110" t="s">
        <v>1988</v>
      </c>
      <c r="P1110" t="s">
        <v>12</v>
      </c>
      <c r="Q1110" t="s">
        <v>1989</v>
      </c>
      <c r="S1110" t="s">
        <v>1986</v>
      </c>
      <c r="T1110" t="s">
        <v>111</v>
      </c>
      <c r="U1110" t="s">
        <v>873</v>
      </c>
      <c r="V1110" t="s">
        <v>1987</v>
      </c>
      <c r="W1110" t="s">
        <v>875</v>
      </c>
      <c r="X1110" t="s">
        <v>16</v>
      </c>
    </row>
    <row r="1111" spans="1:24" x14ac:dyDescent="0.25">
      <c r="A1111" t="s">
        <v>284</v>
      </c>
      <c r="B1111" t="s">
        <v>1997</v>
      </c>
      <c r="C1111" t="s">
        <v>974</v>
      </c>
      <c r="D1111" t="s">
        <v>501</v>
      </c>
      <c r="E1111" t="s">
        <v>501</v>
      </c>
      <c r="F1111">
        <v>7201</v>
      </c>
      <c r="G1111" t="s">
        <v>507</v>
      </c>
      <c r="I1111" t="s">
        <v>975</v>
      </c>
      <c r="J1111">
        <v>3</v>
      </c>
      <c r="K1111">
        <v>0</v>
      </c>
      <c r="L1111">
        <v>-16777216</v>
      </c>
      <c r="M1111" t="s">
        <v>878</v>
      </c>
      <c r="N1111" t="s">
        <v>878</v>
      </c>
      <c r="O1111" t="s">
        <v>1988</v>
      </c>
      <c r="P1111" t="s">
        <v>12</v>
      </c>
      <c r="Q1111" t="s">
        <v>1989</v>
      </c>
      <c r="S1111" t="s">
        <v>1986</v>
      </c>
      <c r="T1111" t="s">
        <v>111</v>
      </c>
      <c r="U1111" t="s">
        <v>873</v>
      </c>
      <c r="V1111" t="s">
        <v>1987</v>
      </c>
      <c r="W1111" t="s">
        <v>875</v>
      </c>
      <c r="X1111" t="s">
        <v>16</v>
      </c>
    </row>
    <row r="1112" spans="1:24" x14ac:dyDescent="0.25">
      <c r="A1112" t="s">
        <v>266</v>
      </c>
      <c r="B1112" t="s">
        <v>1998</v>
      </c>
      <c r="C1112" t="s">
        <v>1310</v>
      </c>
      <c r="D1112" t="s">
        <v>501</v>
      </c>
      <c r="E1112" t="s">
        <v>501</v>
      </c>
      <c r="F1112">
        <v>55011</v>
      </c>
      <c r="G1112" t="s">
        <v>507</v>
      </c>
      <c r="I1112" t="s">
        <v>1311</v>
      </c>
      <c r="J1112">
        <v>3</v>
      </c>
      <c r="K1112">
        <v>0</v>
      </c>
      <c r="L1112">
        <v>-16777216</v>
      </c>
      <c r="M1112" t="s">
        <v>878</v>
      </c>
      <c r="N1112" t="s">
        <v>878</v>
      </c>
      <c r="O1112" t="s">
        <v>1988</v>
      </c>
      <c r="P1112" t="s">
        <v>12</v>
      </c>
      <c r="Q1112" t="s">
        <v>1989</v>
      </c>
      <c r="S1112" t="s">
        <v>1986</v>
      </c>
      <c r="T1112" t="s">
        <v>111</v>
      </c>
      <c r="U1112" t="s">
        <v>873</v>
      </c>
      <c r="V1112" t="s">
        <v>1987</v>
      </c>
      <c r="W1112" t="s">
        <v>875</v>
      </c>
      <c r="X1112" t="s">
        <v>16</v>
      </c>
    </row>
    <row r="1113" spans="1:24" x14ac:dyDescent="0.25">
      <c r="A1113" t="s">
        <v>265</v>
      </c>
      <c r="B1113" t="s">
        <v>1999</v>
      </c>
      <c r="C1113" t="s">
        <v>1307</v>
      </c>
      <c r="D1113" t="s">
        <v>501</v>
      </c>
      <c r="E1113" t="s">
        <v>501</v>
      </c>
      <c r="F1113">
        <v>55012</v>
      </c>
      <c r="G1113" t="s">
        <v>507</v>
      </c>
      <c r="I1113" t="s">
        <v>1308</v>
      </c>
      <c r="J1113">
        <v>3</v>
      </c>
      <c r="K1113">
        <v>0</v>
      </c>
      <c r="L1113">
        <v>-16777216</v>
      </c>
      <c r="M1113" t="s">
        <v>878</v>
      </c>
      <c r="N1113" t="s">
        <v>878</v>
      </c>
      <c r="O1113" t="s">
        <v>1988</v>
      </c>
      <c r="P1113" t="s">
        <v>12</v>
      </c>
      <c r="Q1113" t="s">
        <v>1989</v>
      </c>
      <c r="S1113" t="s">
        <v>1986</v>
      </c>
      <c r="T1113" t="s">
        <v>111</v>
      </c>
      <c r="U1113" t="s">
        <v>873</v>
      </c>
      <c r="V1113" t="s">
        <v>1987</v>
      </c>
      <c r="W1113" t="s">
        <v>875</v>
      </c>
      <c r="X1113" t="s">
        <v>16</v>
      </c>
    </row>
    <row r="1114" spans="1:24" x14ac:dyDescent="0.25">
      <c r="A1114" t="s">
        <v>222</v>
      </c>
      <c r="B1114" t="s">
        <v>222</v>
      </c>
      <c r="C1114" t="s">
        <v>1319</v>
      </c>
      <c r="D1114" t="s">
        <v>501</v>
      </c>
      <c r="E1114" t="s">
        <v>501</v>
      </c>
      <c r="F1114">
        <v>15900</v>
      </c>
      <c r="G1114" t="s">
        <v>507</v>
      </c>
      <c r="I1114" t="s">
        <v>1320</v>
      </c>
      <c r="J1114">
        <v>3</v>
      </c>
      <c r="K1114">
        <v>0</v>
      </c>
      <c r="L1114">
        <v>-16777216</v>
      </c>
      <c r="M1114">
        <v>20</v>
      </c>
      <c r="N1114">
        <v>80</v>
      </c>
      <c r="O1114" t="s">
        <v>1988</v>
      </c>
      <c r="P1114" t="s">
        <v>12</v>
      </c>
      <c r="Q1114" t="s">
        <v>1989</v>
      </c>
      <c r="S1114" t="s">
        <v>1986</v>
      </c>
      <c r="T1114" t="s">
        <v>111</v>
      </c>
      <c r="U1114" t="s">
        <v>873</v>
      </c>
      <c r="V1114" t="s">
        <v>1987</v>
      </c>
      <c r="W1114" t="s">
        <v>875</v>
      </c>
      <c r="X1114" t="s">
        <v>16</v>
      </c>
    </row>
    <row r="1115" spans="1:24" x14ac:dyDescent="0.25">
      <c r="A1115" t="s">
        <v>2000</v>
      </c>
      <c r="B1115" t="s">
        <v>2001</v>
      </c>
      <c r="C1115" t="s">
        <v>1150</v>
      </c>
      <c r="D1115" t="s">
        <v>500</v>
      </c>
      <c r="E1115" t="s">
        <v>503</v>
      </c>
      <c r="F1115" t="s">
        <v>517</v>
      </c>
      <c r="G1115" t="s">
        <v>514</v>
      </c>
      <c r="I1115" t="s">
        <v>1151</v>
      </c>
      <c r="J1115">
        <v>3</v>
      </c>
      <c r="K1115">
        <v>0</v>
      </c>
      <c r="L1115">
        <v>-16777216</v>
      </c>
      <c r="M1115" t="s">
        <v>878</v>
      </c>
      <c r="N1115" t="s">
        <v>878</v>
      </c>
      <c r="O1115" t="s">
        <v>1988</v>
      </c>
      <c r="P1115" t="s">
        <v>12</v>
      </c>
      <c r="Q1115" t="s">
        <v>1989</v>
      </c>
      <c r="S1115" t="s">
        <v>1986</v>
      </c>
      <c r="T1115" t="s">
        <v>111</v>
      </c>
      <c r="U1115" t="s">
        <v>873</v>
      </c>
      <c r="V1115" t="s">
        <v>1987</v>
      </c>
      <c r="W1115" t="s">
        <v>875</v>
      </c>
      <c r="X1115" t="s">
        <v>16</v>
      </c>
    </row>
    <row r="1116" spans="1:24" x14ac:dyDescent="0.25">
      <c r="A1116" t="s">
        <v>277</v>
      </c>
      <c r="B1116" t="s">
        <v>2002</v>
      </c>
      <c r="C1116" t="s">
        <v>1833</v>
      </c>
      <c r="D1116" t="s">
        <v>501</v>
      </c>
      <c r="E1116" t="s">
        <v>501</v>
      </c>
      <c r="F1116">
        <v>16590</v>
      </c>
      <c r="G1116" t="s">
        <v>507</v>
      </c>
      <c r="I1116" t="s">
        <v>1834</v>
      </c>
      <c r="J1116">
        <v>3</v>
      </c>
      <c r="K1116">
        <v>0</v>
      </c>
      <c r="L1116">
        <v>-16777216</v>
      </c>
      <c r="M1116">
        <v>200</v>
      </c>
      <c r="N1116">
        <v>2500</v>
      </c>
      <c r="O1116" t="s">
        <v>1988</v>
      </c>
      <c r="P1116" t="s">
        <v>12</v>
      </c>
      <c r="Q1116" t="s">
        <v>1989</v>
      </c>
      <c r="S1116" t="s">
        <v>1986</v>
      </c>
      <c r="T1116" t="s">
        <v>111</v>
      </c>
      <c r="U1116" t="s">
        <v>873</v>
      </c>
      <c r="V1116" t="s">
        <v>1987</v>
      </c>
      <c r="W1116" t="s">
        <v>875</v>
      </c>
      <c r="X1116" t="s">
        <v>16</v>
      </c>
    </row>
    <row r="1117" spans="1:24" x14ac:dyDescent="0.25">
      <c r="A1117" t="s">
        <v>278</v>
      </c>
      <c r="B1117" t="s">
        <v>2003</v>
      </c>
      <c r="C1117" t="s">
        <v>1835</v>
      </c>
      <c r="D1117" t="s">
        <v>501</v>
      </c>
      <c r="E1117" t="s">
        <v>501</v>
      </c>
      <c r="F1117">
        <v>16591</v>
      </c>
      <c r="G1117" t="s">
        <v>507</v>
      </c>
      <c r="I1117" t="s">
        <v>1836</v>
      </c>
      <c r="J1117">
        <v>3</v>
      </c>
      <c r="K1117">
        <v>0</v>
      </c>
      <c r="L1117">
        <v>-16777216</v>
      </c>
      <c r="M1117">
        <v>200</v>
      </c>
      <c r="N1117">
        <v>2500</v>
      </c>
      <c r="O1117" t="s">
        <v>1988</v>
      </c>
      <c r="P1117" t="s">
        <v>12</v>
      </c>
      <c r="Q1117" t="s">
        <v>1989</v>
      </c>
      <c r="S1117" t="s">
        <v>1986</v>
      </c>
      <c r="T1117" t="s">
        <v>111</v>
      </c>
      <c r="U1117" t="s">
        <v>873</v>
      </c>
      <c r="V1117" t="s">
        <v>1987</v>
      </c>
      <c r="W1117" t="s">
        <v>875</v>
      </c>
      <c r="X1117" t="s">
        <v>16</v>
      </c>
    </row>
    <row r="1118" spans="1:24" x14ac:dyDescent="0.25">
      <c r="A1118" t="s">
        <v>2004</v>
      </c>
      <c r="B1118" t="s">
        <v>2005</v>
      </c>
      <c r="C1118" t="s">
        <v>884</v>
      </c>
      <c r="D1118" t="s">
        <v>375</v>
      </c>
      <c r="E1118" t="s">
        <v>375</v>
      </c>
      <c r="F1118" t="s">
        <v>539</v>
      </c>
      <c r="G1118" t="s">
        <v>514</v>
      </c>
      <c r="I1118" t="s">
        <v>886</v>
      </c>
      <c r="J1118">
        <v>3</v>
      </c>
      <c r="K1118">
        <v>0</v>
      </c>
      <c r="L1118">
        <v>-16777216</v>
      </c>
      <c r="M1118" t="s">
        <v>878</v>
      </c>
      <c r="N1118" t="s">
        <v>878</v>
      </c>
      <c r="O1118" t="s">
        <v>1988</v>
      </c>
      <c r="P1118" t="s">
        <v>12</v>
      </c>
      <c r="Q1118" t="s">
        <v>1989</v>
      </c>
      <c r="S1118" t="s">
        <v>1986</v>
      </c>
      <c r="T1118" t="s">
        <v>111</v>
      </c>
      <c r="U1118" t="s">
        <v>873</v>
      </c>
      <c r="V1118" t="s">
        <v>1987</v>
      </c>
      <c r="W1118" t="s">
        <v>875</v>
      </c>
      <c r="X1118" t="s">
        <v>16</v>
      </c>
    </row>
    <row r="1119" spans="1:24" x14ac:dyDescent="0.25">
      <c r="A1119" t="s">
        <v>887</v>
      </c>
      <c r="B1119" t="s">
        <v>888</v>
      </c>
      <c r="C1119" t="s">
        <v>889</v>
      </c>
      <c r="D1119" t="s">
        <v>889</v>
      </c>
      <c r="E1119" t="s">
        <v>48</v>
      </c>
      <c r="F1119">
        <v>11296</v>
      </c>
      <c r="G1119" t="s">
        <v>577</v>
      </c>
      <c r="I1119" t="s">
        <v>890</v>
      </c>
      <c r="J1119">
        <v>3</v>
      </c>
      <c r="K1119">
        <v>0</v>
      </c>
      <c r="L1119">
        <v>-16777216</v>
      </c>
      <c r="M1119" t="s">
        <v>878</v>
      </c>
      <c r="N1119" t="s">
        <v>878</v>
      </c>
      <c r="O1119" t="s">
        <v>1988</v>
      </c>
      <c r="P1119" t="s">
        <v>12</v>
      </c>
      <c r="Q1119" t="s">
        <v>1989</v>
      </c>
      <c r="R1119" t="s">
        <v>2006</v>
      </c>
      <c r="S1119" t="s">
        <v>1658</v>
      </c>
      <c r="T1119" t="s">
        <v>111</v>
      </c>
      <c r="U1119" t="s">
        <v>873</v>
      </c>
      <c r="V1119" t="s">
        <v>2007</v>
      </c>
      <c r="W1119" t="s">
        <v>875</v>
      </c>
      <c r="X1119" t="s">
        <v>16</v>
      </c>
    </row>
    <row r="1120" spans="1:24" x14ac:dyDescent="0.25">
      <c r="A1120" t="s">
        <v>591</v>
      </c>
      <c r="B1120" t="s">
        <v>888</v>
      </c>
      <c r="C1120" t="s">
        <v>889</v>
      </c>
      <c r="D1120" t="s">
        <v>889</v>
      </c>
      <c r="E1120" t="s">
        <v>48</v>
      </c>
      <c r="F1120">
        <v>11296</v>
      </c>
      <c r="G1120" t="s">
        <v>577</v>
      </c>
      <c r="I1120" t="s">
        <v>890</v>
      </c>
      <c r="J1120">
        <v>3</v>
      </c>
      <c r="K1120">
        <v>0</v>
      </c>
      <c r="L1120">
        <v>-16777216</v>
      </c>
      <c r="M1120" t="s">
        <v>878</v>
      </c>
      <c r="N1120" t="s">
        <v>878</v>
      </c>
      <c r="O1120" t="s">
        <v>1988</v>
      </c>
      <c r="P1120" t="s">
        <v>12</v>
      </c>
      <c r="Q1120" t="s">
        <v>1989</v>
      </c>
      <c r="R1120" t="s">
        <v>2006</v>
      </c>
      <c r="S1120" t="s">
        <v>1658</v>
      </c>
      <c r="T1120" t="s">
        <v>111</v>
      </c>
      <c r="U1120" t="s">
        <v>873</v>
      </c>
      <c r="V1120" t="s">
        <v>2007</v>
      </c>
      <c r="W1120" t="s">
        <v>875</v>
      </c>
      <c r="X1120" t="s">
        <v>16</v>
      </c>
    </row>
    <row r="1121" spans="1:24" x14ac:dyDescent="0.25">
      <c r="A1121" t="s">
        <v>912</v>
      </c>
      <c r="B1121" t="s">
        <v>888</v>
      </c>
      <c r="C1121" t="s">
        <v>889</v>
      </c>
      <c r="D1121" t="s">
        <v>889</v>
      </c>
      <c r="E1121" t="s">
        <v>48</v>
      </c>
      <c r="F1121">
        <v>11296</v>
      </c>
      <c r="G1121" t="s">
        <v>577</v>
      </c>
      <c r="I1121" t="s">
        <v>890</v>
      </c>
      <c r="J1121">
        <v>3</v>
      </c>
      <c r="K1121">
        <v>0</v>
      </c>
      <c r="L1121">
        <v>-16777216</v>
      </c>
      <c r="M1121" t="s">
        <v>878</v>
      </c>
      <c r="N1121" t="s">
        <v>878</v>
      </c>
      <c r="O1121" t="s">
        <v>1988</v>
      </c>
      <c r="P1121" t="s">
        <v>12</v>
      </c>
      <c r="Q1121" t="s">
        <v>1989</v>
      </c>
      <c r="R1121" t="s">
        <v>2006</v>
      </c>
      <c r="S1121" t="s">
        <v>1658</v>
      </c>
      <c r="T1121" t="s">
        <v>111</v>
      </c>
      <c r="U1121" t="s">
        <v>873</v>
      </c>
      <c r="V1121" t="s">
        <v>2007</v>
      </c>
      <c r="W1121" t="s">
        <v>875</v>
      </c>
      <c r="X1121" t="s">
        <v>16</v>
      </c>
    </row>
    <row r="1122" spans="1:24" x14ac:dyDescent="0.25">
      <c r="A1122" t="s">
        <v>222</v>
      </c>
      <c r="B1122" t="s">
        <v>1319</v>
      </c>
      <c r="C1122" t="s">
        <v>1319</v>
      </c>
      <c r="D1122" t="s">
        <v>501</v>
      </c>
      <c r="E1122" t="s">
        <v>501</v>
      </c>
      <c r="F1122">
        <v>15900</v>
      </c>
      <c r="G1122" t="s">
        <v>507</v>
      </c>
      <c r="I1122" t="s">
        <v>1320</v>
      </c>
      <c r="J1122">
        <v>3</v>
      </c>
      <c r="K1122">
        <v>0</v>
      </c>
      <c r="L1122">
        <v>-16777216</v>
      </c>
      <c r="M1122">
        <v>20</v>
      </c>
      <c r="N1122">
        <v>80</v>
      </c>
      <c r="O1122" t="s">
        <v>2008</v>
      </c>
      <c r="P1122" t="s">
        <v>12</v>
      </c>
      <c r="Q1122" t="s">
        <v>2008</v>
      </c>
      <c r="R1122" t="s">
        <v>2006</v>
      </c>
      <c r="S1122" t="s">
        <v>1658</v>
      </c>
      <c r="T1122" t="s">
        <v>111</v>
      </c>
      <c r="U1122" t="s">
        <v>873</v>
      </c>
      <c r="V1122" t="s">
        <v>2007</v>
      </c>
      <c r="W1122" t="s">
        <v>875</v>
      </c>
      <c r="X1122" t="s">
        <v>16</v>
      </c>
    </row>
    <row r="1123" spans="1:24" x14ac:dyDescent="0.25">
      <c r="A1123" t="s">
        <v>223</v>
      </c>
      <c r="B1123" t="s">
        <v>223</v>
      </c>
      <c r="C1123" t="s">
        <v>223</v>
      </c>
      <c r="D1123" t="s">
        <v>867</v>
      </c>
      <c r="E1123" t="s">
        <v>502</v>
      </c>
      <c r="F1123" t="s">
        <v>502</v>
      </c>
      <c r="G1123" t="s">
        <v>514</v>
      </c>
      <c r="I1123" t="s">
        <v>868</v>
      </c>
      <c r="J1123">
        <v>3</v>
      </c>
      <c r="K1123">
        <v>0</v>
      </c>
      <c r="L1123">
        <v>-16777216</v>
      </c>
      <c r="M1123">
        <v>-350</v>
      </c>
      <c r="N1123">
        <v>-50</v>
      </c>
      <c r="O1123" t="s">
        <v>2008</v>
      </c>
      <c r="P1123" t="s">
        <v>12</v>
      </c>
      <c r="Q1123" t="s">
        <v>2008</v>
      </c>
      <c r="R1123" t="s">
        <v>2006</v>
      </c>
      <c r="S1123" t="s">
        <v>1658</v>
      </c>
      <c r="T1123" t="s">
        <v>111</v>
      </c>
      <c r="U1123" t="s">
        <v>873</v>
      </c>
      <c r="V1123" t="s">
        <v>2007</v>
      </c>
      <c r="W1123" t="s">
        <v>875</v>
      </c>
      <c r="X1123" t="s">
        <v>16</v>
      </c>
    </row>
    <row r="1124" spans="1:24" x14ac:dyDescent="0.25">
      <c r="A1124" t="s">
        <v>226</v>
      </c>
      <c r="B1124" t="s">
        <v>2009</v>
      </c>
      <c r="C1124" t="s">
        <v>1301</v>
      </c>
      <c r="D1124" t="s">
        <v>501</v>
      </c>
      <c r="E1124" t="s">
        <v>501</v>
      </c>
      <c r="F1124">
        <v>9608</v>
      </c>
      <c r="G1124" t="s">
        <v>507</v>
      </c>
      <c r="I1124" t="s">
        <v>1302</v>
      </c>
      <c r="J1124">
        <v>3</v>
      </c>
      <c r="K1124">
        <v>0</v>
      </c>
      <c r="L1124">
        <v>-16777216</v>
      </c>
      <c r="M1124" t="s">
        <v>878</v>
      </c>
      <c r="N1124" t="s">
        <v>878</v>
      </c>
      <c r="O1124" t="s">
        <v>2008</v>
      </c>
      <c r="P1124" t="s">
        <v>12</v>
      </c>
      <c r="Q1124" t="s">
        <v>2008</v>
      </c>
      <c r="R1124" t="s">
        <v>2006</v>
      </c>
      <c r="S1124" t="s">
        <v>1658</v>
      </c>
      <c r="T1124" t="s">
        <v>111</v>
      </c>
      <c r="U1124" t="s">
        <v>873</v>
      </c>
      <c r="V1124" t="s">
        <v>2007</v>
      </c>
      <c r="W1124" t="s">
        <v>875</v>
      </c>
      <c r="X1124" t="s">
        <v>16</v>
      </c>
    </row>
    <row r="1125" spans="1:24" x14ac:dyDescent="0.25">
      <c r="A1125" t="s">
        <v>228</v>
      </c>
      <c r="B1125" t="s">
        <v>1837</v>
      </c>
      <c r="C1125" t="s">
        <v>1002</v>
      </c>
      <c r="D1125" t="s">
        <v>501</v>
      </c>
      <c r="E1125" t="s">
        <v>501</v>
      </c>
      <c r="F1125">
        <v>7199</v>
      </c>
      <c r="G1125" t="s">
        <v>507</v>
      </c>
      <c r="I1125" t="s">
        <v>1003</v>
      </c>
      <c r="J1125">
        <v>3</v>
      </c>
      <c r="K1125">
        <v>0</v>
      </c>
      <c r="L1125">
        <v>-16777216</v>
      </c>
      <c r="M1125" t="s">
        <v>878</v>
      </c>
      <c r="N1125" t="s">
        <v>878</v>
      </c>
      <c r="O1125" t="s">
        <v>2008</v>
      </c>
      <c r="P1125" t="s">
        <v>12</v>
      </c>
      <c r="Q1125" t="s">
        <v>2008</v>
      </c>
      <c r="R1125" t="s">
        <v>2006</v>
      </c>
      <c r="S1125" t="s">
        <v>1658</v>
      </c>
      <c r="T1125" t="s">
        <v>111</v>
      </c>
      <c r="U1125" t="s">
        <v>873</v>
      </c>
      <c r="V1125" t="s">
        <v>2007</v>
      </c>
      <c r="W1125" t="s">
        <v>875</v>
      </c>
      <c r="X1125" t="s">
        <v>16</v>
      </c>
    </row>
    <row r="1126" spans="1:24" x14ac:dyDescent="0.25">
      <c r="A1126" t="s">
        <v>2010</v>
      </c>
      <c r="B1126" t="s">
        <v>2011</v>
      </c>
      <c r="C1126" t="s">
        <v>1167</v>
      </c>
      <c r="D1126" t="s">
        <v>244</v>
      </c>
      <c r="E1126" t="s">
        <v>244</v>
      </c>
      <c r="F1126" t="s">
        <v>536</v>
      </c>
      <c r="G1126" t="s">
        <v>514</v>
      </c>
      <c r="I1126" t="s">
        <v>1350</v>
      </c>
      <c r="J1126">
        <v>3</v>
      </c>
      <c r="K1126">
        <v>0</v>
      </c>
      <c r="L1126">
        <v>-16777216</v>
      </c>
      <c r="M1126" t="s">
        <v>878</v>
      </c>
      <c r="N1126" t="s">
        <v>878</v>
      </c>
      <c r="O1126" t="s">
        <v>2008</v>
      </c>
      <c r="P1126" t="s">
        <v>12</v>
      </c>
      <c r="Q1126" t="s">
        <v>2008</v>
      </c>
      <c r="R1126" t="s">
        <v>2006</v>
      </c>
      <c r="S1126" t="s">
        <v>1658</v>
      </c>
      <c r="T1126" t="s">
        <v>111</v>
      </c>
      <c r="U1126" t="s">
        <v>873</v>
      </c>
      <c r="V1126" t="s">
        <v>2007</v>
      </c>
      <c r="W1126" t="s">
        <v>875</v>
      </c>
      <c r="X1126" t="s">
        <v>16</v>
      </c>
    </row>
    <row r="1127" spans="1:24" x14ac:dyDescent="0.25">
      <c r="A1127" t="s">
        <v>259</v>
      </c>
      <c r="B1127" t="s">
        <v>2012</v>
      </c>
      <c r="C1127" t="s">
        <v>1167</v>
      </c>
      <c r="D1127" t="s">
        <v>244</v>
      </c>
      <c r="E1127" t="s">
        <v>535</v>
      </c>
      <c r="F1127" t="s">
        <v>536</v>
      </c>
      <c r="G1127" t="s">
        <v>514</v>
      </c>
      <c r="I1127" t="s">
        <v>1168</v>
      </c>
      <c r="J1127">
        <v>3</v>
      </c>
      <c r="K1127">
        <v>0</v>
      </c>
      <c r="L1127">
        <v>-16777216</v>
      </c>
      <c r="M1127" t="s">
        <v>878</v>
      </c>
      <c r="N1127" t="s">
        <v>878</v>
      </c>
      <c r="O1127" t="s">
        <v>2008</v>
      </c>
      <c r="P1127" t="s">
        <v>12</v>
      </c>
      <c r="Q1127" t="s">
        <v>2008</v>
      </c>
      <c r="R1127" t="s">
        <v>2006</v>
      </c>
      <c r="S1127" t="s">
        <v>1658</v>
      </c>
      <c r="T1127" t="s">
        <v>111</v>
      </c>
      <c r="U1127" t="s">
        <v>873</v>
      </c>
      <c r="V1127" t="s">
        <v>2007</v>
      </c>
      <c r="W1127" t="s">
        <v>875</v>
      </c>
      <c r="X1127" t="s">
        <v>16</v>
      </c>
    </row>
    <row r="1128" spans="1:24" x14ac:dyDescent="0.25">
      <c r="A1128" t="s">
        <v>260</v>
      </c>
      <c r="B1128" t="s">
        <v>2013</v>
      </c>
      <c r="C1128" t="s">
        <v>881</v>
      </c>
      <c r="D1128" t="s">
        <v>244</v>
      </c>
      <c r="E1128" t="s">
        <v>244</v>
      </c>
      <c r="F1128" t="s">
        <v>576</v>
      </c>
      <c r="G1128" t="s">
        <v>514</v>
      </c>
      <c r="I1128" t="s">
        <v>883</v>
      </c>
      <c r="J1128">
        <v>3</v>
      </c>
      <c r="K1128">
        <v>0</v>
      </c>
      <c r="L1128">
        <v>-16777216</v>
      </c>
      <c r="M1128" t="s">
        <v>878</v>
      </c>
      <c r="N1128" t="s">
        <v>878</v>
      </c>
      <c r="O1128" t="s">
        <v>2008</v>
      </c>
      <c r="P1128" t="s">
        <v>12</v>
      </c>
      <c r="Q1128" t="s">
        <v>2008</v>
      </c>
      <c r="R1128" t="s">
        <v>2006</v>
      </c>
      <c r="S1128" t="s">
        <v>1658</v>
      </c>
      <c r="T1128" t="s">
        <v>111</v>
      </c>
      <c r="U1128" t="s">
        <v>873</v>
      </c>
      <c r="V1128" t="s">
        <v>2007</v>
      </c>
      <c r="W1128" t="s">
        <v>875</v>
      </c>
      <c r="X1128" t="s">
        <v>16</v>
      </c>
    </row>
    <row r="1129" spans="1:24" x14ac:dyDescent="0.25">
      <c r="A1129" t="s">
        <v>262</v>
      </c>
      <c r="B1129" t="s">
        <v>876</v>
      </c>
      <c r="C1129" t="s">
        <v>596</v>
      </c>
      <c r="D1129" t="s">
        <v>867</v>
      </c>
      <c r="E1129" t="s">
        <v>375</v>
      </c>
      <c r="F1129" t="s">
        <v>596</v>
      </c>
      <c r="G1129" t="s">
        <v>514</v>
      </c>
      <c r="H1129" t="s">
        <v>1957</v>
      </c>
      <c r="I1129" t="s">
        <v>877</v>
      </c>
      <c r="J1129">
        <v>3</v>
      </c>
      <c r="K1129">
        <v>0</v>
      </c>
      <c r="L1129">
        <v>-16777216</v>
      </c>
      <c r="M1129" t="s">
        <v>878</v>
      </c>
      <c r="N1129" t="s">
        <v>878</v>
      </c>
      <c r="O1129" t="s">
        <v>2008</v>
      </c>
      <c r="P1129" t="s">
        <v>12</v>
      </c>
      <c r="Q1129" t="s">
        <v>2008</v>
      </c>
      <c r="R1129" t="s">
        <v>2006</v>
      </c>
      <c r="S1129" t="s">
        <v>1658</v>
      </c>
      <c r="T1129" t="s">
        <v>111</v>
      </c>
      <c r="U1129" t="s">
        <v>873</v>
      </c>
      <c r="V1129" t="s">
        <v>2007</v>
      </c>
      <c r="W1129" t="s">
        <v>875</v>
      </c>
      <c r="X1129" t="s">
        <v>16</v>
      </c>
    </row>
    <row r="1130" spans="1:24" x14ac:dyDescent="0.25">
      <c r="A1130" t="s">
        <v>1960</v>
      </c>
      <c r="B1130" t="s">
        <v>1307</v>
      </c>
      <c r="C1130" t="s">
        <v>1307</v>
      </c>
      <c r="D1130" t="s">
        <v>501</v>
      </c>
      <c r="E1130" t="s">
        <v>501</v>
      </c>
      <c r="F1130">
        <v>55012</v>
      </c>
      <c r="G1130" t="s">
        <v>507</v>
      </c>
      <c r="I1130" t="s">
        <v>1308</v>
      </c>
      <c r="J1130">
        <v>3</v>
      </c>
      <c r="K1130">
        <v>0</v>
      </c>
      <c r="L1130">
        <v>-16777216</v>
      </c>
      <c r="M1130" t="s">
        <v>878</v>
      </c>
      <c r="N1130" t="s">
        <v>878</v>
      </c>
      <c r="O1130" t="s">
        <v>2008</v>
      </c>
      <c r="P1130" t="s">
        <v>12</v>
      </c>
      <c r="Q1130" t="s">
        <v>2008</v>
      </c>
      <c r="R1130" t="s">
        <v>2006</v>
      </c>
      <c r="S1130" t="s">
        <v>1658</v>
      </c>
      <c r="T1130" t="s">
        <v>111</v>
      </c>
      <c r="U1130" t="s">
        <v>873</v>
      </c>
      <c r="V1130" t="s">
        <v>2007</v>
      </c>
      <c r="W1130" t="s">
        <v>875</v>
      </c>
      <c r="X1130" t="s">
        <v>16</v>
      </c>
    </row>
    <row r="1131" spans="1:24" x14ac:dyDescent="0.25">
      <c r="A1131" t="s">
        <v>1959</v>
      </c>
      <c r="B1131" t="s">
        <v>1310</v>
      </c>
      <c r="C1131" t="s">
        <v>1310</v>
      </c>
      <c r="D1131" t="s">
        <v>501</v>
      </c>
      <c r="E1131" t="s">
        <v>501</v>
      </c>
      <c r="F1131">
        <v>55011</v>
      </c>
      <c r="G1131" t="s">
        <v>507</v>
      </c>
      <c r="I1131" t="s">
        <v>1311</v>
      </c>
      <c r="J1131">
        <v>3</v>
      </c>
      <c r="K1131">
        <v>0</v>
      </c>
      <c r="L1131">
        <v>-16777216</v>
      </c>
      <c r="M1131" t="s">
        <v>878</v>
      </c>
      <c r="N1131" t="s">
        <v>878</v>
      </c>
      <c r="O1131" t="s">
        <v>2008</v>
      </c>
      <c r="P1131" t="s">
        <v>12</v>
      </c>
      <c r="Q1131" t="s">
        <v>2008</v>
      </c>
      <c r="R1131" t="s">
        <v>2006</v>
      </c>
      <c r="S1131" t="s">
        <v>1658</v>
      </c>
      <c r="T1131" t="s">
        <v>111</v>
      </c>
      <c r="U1131" t="s">
        <v>873</v>
      </c>
      <c r="V1131" t="s">
        <v>2007</v>
      </c>
      <c r="W1131" t="s">
        <v>875</v>
      </c>
      <c r="X1131" t="s">
        <v>16</v>
      </c>
    </row>
    <row r="1132" spans="1:24" x14ac:dyDescent="0.25">
      <c r="A1132" t="s">
        <v>270</v>
      </c>
      <c r="B1132" t="s">
        <v>1160</v>
      </c>
      <c r="C1132" t="s">
        <v>879</v>
      </c>
      <c r="D1132" t="s">
        <v>270</v>
      </c>
      <c r="E1132" t="s">
        <v>270</v>
      </c>
      <c r="F1132" t="s">
        <v>515</v>
      </c>
      <c r="G1132" t="s">
        <v>514</v>
      </c>
      <c r="I1132" t="s">
        <v>880</v>
      </c>
      <c r="J1132">
        <v>3</v>
      </c>
      <c r="K1132">
        <v>0</v>
      </c>
      <c r="L1132">
        <v>-16777216</v>
      </c>
      <c r="M1132" t="s">
        <v>878</v>
      </c>
      <c r="N1132" t="s">
        <v>878</v>
      </c>
      <c r="O1132" t="s">
        <v>2008</v>
      </c>
      <c r="P1132" t="s">
        <v>12</v>
      </c>
      <c r="Q1132" t="s">
        <v>2008</v>
      </c>
      <c r="R1132" t="s">
        <v>2006</v>
      </c>
      <c r="S1132" t="s">
        <v>1658</v>
      </c>
      <c r="T1132" t="s">
        <v>111</v>
      </c>
      <c r="U1132" t="s">
        <v>873</v>
      </c>
      <c r="V1132" t="s">
        <v>2007</v>
      </c>
      <c r="W1132" t="s">
        <v>875</v>
      </c>
      <c r="X1132" t="s">
        <v>16</v>
      </c>
    </row>
    <row r="1133" spans="1:24" x14ac:dyDescent="0.25">
      <c r="A1133" t="s">
        <v>2014</v>
      </c>
      <c r="B1133" t="s">
        <v>2015</v>
      </c>
      <c r="C1133" t="s">
        <v>280</v>
      </c>
      <c r="D1133" t="s">
        <v>244</v>
      </c>
      <c r="E1133" t="s">
        <v>244</v>
      </c>
      <c r="F1133" t="s">
        <v>280</v>
      </c>
      <c r="G1133" t="s">
        <v>514</v>
      </c>
      <c r="I1133" t="s">
        <v>1129</v>
      </c>
      <c r="J1133">
        <v>3</v>
      </c>
      <c r="K1133">
        <v>0</v>
      </c>
      <c r="L1133">
        <v>-16777216</v>
      </c>
      <c r="M1133" t="s">
        <v>878</v>
      </c>
      <c r="N1133" t="s">
        <v>878</v>
      </c>
      <c r="O1133" t="s">
        <v>2008</v>
      </c>
      <c r="P1133" t="s">
        <v>12</v>
      </c>
      <c r="Q1133" t="s">
        <v>2008</v>
      </c>
      <c r="R1133" t="s">
        <v>2006</v>
      </c>
      <c r="S1133" t="s">
        <v>1658</v>
      </c>
      <c r="T1133" t="s">
        <v>111</v>
      </c>
      <c r="U1133" t="s">
        <v>873</v>
      </c>
      <c r="V1133" t="s">
        <v>2007</v>
      </c>
      <c r="W1133" t="s">
        <v>875</v>
      </c>
      <c r="X1133" t="s">
        <v>16</v>
      </c>
    </row>
    <row r="1134" spans="1:24" x14ac:dyDescent="0.25">
      <c r="A1134" t="s">
        <v>281</v>
      </c>
      <c r="B1134" t="s">
        <v>909</v>
      </c>
      <c r="C1134" t="s">
        <v>910</v>
      </c>
      <c r="D1134" t="s">
        <v>501</v>
      </c>
      <c r="E1134" t="s">
        <v>501</v>
      </c>
      <c r="F1134">
        <v>7203</v>
      </c>
      <c r="G1134" t="s">
        <v>507</v>
      </c>
      <c r="I1134" t="s">
        <v>911</v>
      </c>
      <c r="J1134">
        <v>3</v>
      </c>
      <c r="K1134">
        <v>0</v>
      </c>
      <c r="L1134">
        <v>-16777216</v>
      </c>
      <c r="M1134" t="s">
        <v>878</v>
      </c>
      <c r="N1134" t="s">
        <v>878</v>
      </c>
      <c r="O1134" t="s">
        <v>2008</v>
      </c>
      <c r="P1134" t="s">
        <v>12</v>
      </c>
      <c r="Q1134" t="s">
        <v>2008</v>
      </c>
      <c r="R1134" t="s">
        <v>2006</v>
      </c>
      <c r="S1134" t="s">
        <v>1658</v>
      </c>
      <c r="T1134" t="s">
        <v>111</v>
      </c>
      <c r="U1134" t="s">
        <v>873</v>
      </c>
      <c r="V1134" t="s">
        <v>2007</v>
      </c>
      <c r="W1134" t="s">
        <v>875</v>
      </c>
      <c r="X1134" t="s">
        <v>16</v>
      </c>
    </row>
    <row r="1135" spans="1:24" x14ac:dyDescent="0.25">
      <c r="A1135" t="s">
        <v>282</v>
      </c>
      <c r="B1135" t="s">
        <v>904</v>
      </c>
      <c r="C1135" t="s">
        <v>904</v>
      </c>
      <c r="D1135" t="s">
        <v>501</v>
      </c>
      <c r="E1135" t="s">
        <v>501</v>
      </c>
      <c r="F1135">
        <v>7205</v>
      </c>
      <c r="G1135" t="s">
        <v>507</v>
      </c>
      <c r="I1135" t="s">
        <v>905</v>
      </c>
      <c r="J1135">
        <v>3</v>
      </c>
      <c r="K1135">
        <v>0</v>
      </c>
      <c r="L1135">
        <v>-16777216</v>
      </c>
      <c r="M1135" t="s">
        <v>878</v>
      </c>
      <c r="N1135" t="s">
        <v>878</v>
      </c>
      <c r="O1135" t="s">
        <v>2008</v>
      </c>
      <c r="P1135" t="s">
        <v>12</v>
      </c>
      <c r="Q1135" t="s">
        <v>2008</v>
      </c>
      <c r="R1135" t="s">
        <v>2006</v>
      </c>
      <c r="S1135" t="s">
        <v>1658</v>
      </c>
      <c r="T1135" t="s">
        <v>111</v>
      </c>
      <c r="U1135" t="s">
        <v>873</v>
      </c>
      <c r="V1135" t="s">
        <v>2007</v>
      </c>
      <c r="W1135" t="s">
        <v>875</v>
      </c>
      <c r="X1135" t="s">
        <v>16</v>
      </c>
    </row>
    <row r="1136" spans="1:24" x14ac:dyDescent="0.25">
      <c r="A1136" t="s">
        <v>283</v>
      </c>
      <c r="B1136" t="s">
        <v>907</v>
      </c>
      <c r="C1136" t="s">
        <v>907</v>
      </c>
      <c r="D1136" t="s">
        <v>501</v>
      </c>
      <c r="E1136" t="s">
        <v>501</v>
      </c>
      <c r="F1136">
        <v>7204</v>
      </c>
      <c r="G1136" t="s">
        <v>507</v>
      </c>
      <c r="I1136" t="s">
        <v>908</v>
      </c>
      <c r="J1136">
        <v>3</v>
      </c>
      <c r="K1136">
        <v>0</v>
      </c>
      <c r="L1136">
        <v>-16777216</v>
      </c>
      <c r="M1136" t="s">
        <v>878</v>
      </c>
      <c r="N1136" t="s">
        <v>878</v>
      </c>
      <c r="O1136" t="s">
        <v>2008</v>
      </c>
      <c r="P1136" t="s">
        <v>12</v>
      </c>
      <c r="Q1136" t="s">
        <v>2008</v>
      </c>
      <c r="R1136" t="s">
        <v>2006</v>
      </c>
      <c r="S1136" t="s">
        <v>1658</v>
      </c>
      <c r="T1136" t="s">
        <v>111</v>
      </c>
      <c r="U1136" t="s">
        <v>873</v>
      </c>
      <c r="V1136" t="s">
        <v>2007</v>
      </c>
      <c r="W1136" t="s">
        <v>875</v>
      </c>
      <c r="X1136" t="s">
        <v>16</v>
      </c>
    </row>
    <row r="1137" spans="1:24" x14ac:dyDescent="0.25">
      <c r="A1137" t="s">
        <v>1919</v>
      </c>
      <c r="B1137" t="s">
        <v>1920</v>
      </c>
      <c r="C1137" t="s">
        <v>1920</v>
      </c>
      <c r="D1137" t="s">
        <v>244</v>
      </c>
      <c r="E1137" t="s">
        <v>535</v>
      </c>
      <c r="F1137">
        <v>229179</v>
      </c>
      <c r="G1137" t="s">
        <v>507</v>
      </c>
      <c r="I1137" t="s">
        <v>1921</v>
      </c>
      <c r="J1137">
        <v>3</v>
      </c>
      <c r="K1137">
        <v>0</v>
      </c>
      <c r="L1137">
        <v>-16777216</v>
      </c>
      <c r="M1137" t="s">
        <v>878</v>
      </c>
      <c r="N1137" t="s">
        <v>878</v>
      </c>
      <c r="O1137" t="s">
        <v>2008</v>
      </c>
      <c r="P1137" t="s">
        <v>12</v>
      </c>
      <c r="Q1137" t="s">
        <v>2008</v>
      </c>
      <c r="R1137" t="s">
        <v>2006</v>
      </c>
      <c r="S1137" t="s">
        <v>1658</v>
      </c>
      <c r="T1137" t="s">
        <v>111</v>
      </c>
      <c r="U1137" t="s">
        <v>873</v>
      </c>
      <c r="V1137" t="s">
        <v>2007</v>
      </c>
      <c r="W1137" t="s">
        <v>875</v>
      </c>
      <c r="X1137" t="s">
        <v>16</v>
      </c>
    </row>
    <row r="1138" spans="1:24" x14ac:dyDescent="0.25">
      <c r="A1138" t="s">
        <v>1922</v>
      </c>
      <c r="B1138" t="s">
        <v>1923</v>
      </c>
      <c r="C1138" t="s">
        <v>1923</v>
      </c>
      <c r="D1138" t="s">
        <v>244</v>
      </c>
      <c r="E1138" t="s">
        <v>535</v>
      </c>
      <c r="F1138">
        <v>229181</v>
      </c>
      <c r="G1138" t="s">
        <v>507</v>
      </c>
      <c r="I1138" t="s">
        <v>1924</v>
      </c>
      <c r="J1138">
        <v>3</v>
      </c>
      <c r="K1138">
        <v>0</v>
      </c>
      <c r="L1138">
        <v>-16777216</v>
      </c>
      <c r="M1138" t="s">
        <v>878</v>
      </c>
      <c r="N1138" t="s">
        <v>878</v>
      </c>
      <c r="O1138" t="s">
        <v>2008</v>
      </c>
      <c r="P1138" t="s">
        <v>12</v>
      </c>
      <c r="Q1138" t="s">
        <v>2008</v>
      </c>
      <c r="R1138" t="s">
        <v>2006</v>
      </c>
      <c r="S1138" t="s">
        <v>1658</v>
      </c>
      <c r="T1138" t="s">
        <v>111</v>
      </c>
      <c r="U1138" t="s">
        <v>873</v>
      </c>
      <c r="V1138" t="s">
        <v>2007</v>
      </c>
      <c r="W1138" t="s">
        <v>875</v>
      </c>
      <c r="X1138" t="s">
        <v>16</v>
      </c>
    </row>
    <row r="1139" spans="1:24" x14ac:dyDescent="0.25">
      <c r="A1139" t="s">
        <v>1888</v>
      </c>
      <c r="B1139" t="s">
        <v>1929</v>
      </c>
      <c r="C1139" t="s">
        <v>1890</v>
      </c>
      <c r="D1139" t="s">
        <v>244</v>
      </c>
      <c r="E1139" t="s">
        <v>535</v>
      </c>
      <c r="F1139">
        <v>224279</v>
      </c>
      <c r="G1139" t="s">
        <v>507</v>
      </c>
      <c r="I1139" t="s">
        <v>1891</v>
      </c>
      <c r="J1139">
        <v>3</v>
      </c>
      <c r="K1139">
        <v>0</v>
      </c>
      <c r="L1139">
        <v>-16777216</v>
      </c>
      <c r="M1139" t="s">
        <v>878</v>
      </c>
      <c r="N1139" t="s">
        <v>878</v>
      </c>
      <c r="O1139" t="s">
        <v>2008</v>
      </c>
      <c r="P1139" t="s">
        <v>12</v>
      </c>
      <c r="Q1139" t="s">
        <v>2008</v>
      </c>
      <c r="R1139" t="s">
        <v>2006</v>
      </c>
      <c r="S1139" t="s">
        <v>1658</v>
      </c>
      <c r="T1139" t="s">
        <v>111</v>
      </c>
      <c r="U1139" t="s">
        <v>873</v>
      </c>
      <c r="V1139" t="s">
        <v>2007</v>
      </c>
      <c r="W1139" t="s">
        <v>875</v>
      </c>
      <c r="X1139" t="s">
        <v>16</v>
      </c>
    </row>
    <row r="1140" spans="1:24" x14ac:dyDescent="0.25">
      <c r="A1140" t="s">
        <v>1894</v>
      </c>
      <c r="B1140" t="s">
        <v>1928</v>
      </c>
      <c r="C1140" t="s">
        <v>1895</v>
      </c>
      <c r="D1140" t="s">
        <v>244</v>
      </c>
      <c r="E1140" t="s">
        <v>535</v>
      </c>
      <c r="F1140">
        <v>224277</v>
      </c>
      <c r="G1140" t="s">
        <v>507</v>
      </c>
      <c r="I1140" t="s">
        <v>1896</v>
      </c>
      <c r="J1140">
        <v>3</v>
      </c>
      <c r="K1140">
        <v>0</v>
      </c>
      <c r="L1140">
        <v>-16777216</v>
      </c>
      <c r="M1140" t="s">
        <v>878</v>
      </c>
      <c r="N1140" t="s">
        <v>878</v>
      </c>
      <c r="O1140" t="s">
        <v>2008</v>
      </c>
      <c r="P1140" t="s">
        <v>12</v>
      </c>
      <c r="Q1140" t="s">
        <v>2008</v>
      </c>
      <c r="R1140" t="s">
        <v>2006</v>
      </c>
      <c r="S1140" t="s">
        <v>1658</v>
      </c>
      <c r="T1140" t="s">
        <v>111</v>
      </c>
      <c r="U1140" t="s">
        <v>873</v>
      </c>
      <c r="V1140" t="s">
        <v>2007</v>
      </c>
      <c r="W1140" t="s">
        <v>875</v>
      </c>
      <c r="X1140" t="s">
        <v>16</v>
      </c>
    </row>
    <row r="1141" spans="1:24" x14ac:dyDescent="0.25">
      <c r="A1141" t="s">
        <v>1020</v>
      </c>
      <c r="B1141" t="s">
        <v>1021</v>
      </c>
      <c r="C1141" t="s">
        <v>1022</v>
      </c>
      <c r="D1141" t="s">
        <v>244</v>
      </c>
      <c r="E1141" t="s">
        <v>535</v>
      </c>
      <c r="F1141">
        <v>84599</v>
      </c>
      <c r="G1141" t="s">
        <v>507</v>
      </c>
      <c r="I1141" t="s">
        <v>1023</v>
      </c>
      <c r="J1141">
        <v>3</v>
      </c>
      <c r="K1141">
        <v>0</v>
      </c>
      <c r="L1141">
        <v>-16777216</v>
      </c>
      <c r="M1141" t="s">
        <v>878</v>
      </c>
      <c r="N1141" t="s">
        <v>878</v>
      </c>
      <c r="O1141" t="s">
        <v>2008</v>
      </c>
      <c r="P1141" t="s">
        <v>12</v>
      </c>
      <c r="Q1141" t="s">
        <v>2008</v>
      </c>
      <c r="R1141" t="s">
        <v>2006</v>
      </c>
      <c r="S1141" t="s">
        <v>1658</v>
      </c>
      <c r="T1141" t="s">
        <v>111</v>
      </c>
      <c r="U1141" t="s">
        <v>873</v>
      </c>
      <c r="V1141" t="s">
        <v>2007</v>
      </c>
      <c r="W1141" t="s">
        <v>875</v>
      </c>
      <c r="X1141" t="s">
        <v>16</v>
      </c>
    </row>
    <row r="1142" spans="1:24" x14ac:dyDescent="0.25">
      <c r="A1142" t="s">
        <v>318</v>
      </c>
      <c r="B1142" t="s">
        <v>1965</v>
      </c>
      <c r="C1142" t="s">
        <v>1325</v>
      </c>
      <c r="D1142" t="s">
        <v>500</v>
      </c>
      <c r="E1142" t="s">
        <v>503</v>
      </c>
      <c r="F1142" t="s">
        <v>537</v>
      </c>
      <c r="G1142" t="s">
        <v>514</v>
      </c>
      <c r="I1142" t="s">
        <v>1320</v>
      </c>
      <c r="J1142">
        <v>3</v>
      </c>
      <c r="K1142">
        <v>1</v>
      </c>
      <c r="L1142">
        <v>-16777216</v>
      </c>
      <c r="M1142" t="s">
        <v>878</v>
      </c>
      <c r="N1142" t="s">
        <v>878</v>
      </c>
      <c r="O1142" t="s">
        <v>2008</v>
      </c>
      <c r="P1142" t="s">
        <v>12</v>
      </c>
      <c r="Q1142" t="s">
        <v>2008</v>
      </c>
      <c r="R1142" t="s">
        <v>2006</v>
      </c>
      <c r="S1142" t="s">
        <v>1658</v>
      </c>
      <c r="T1142" t="s">
        <v>111</v>
      </c>
      <c r="U1142" t="s">
        <v>873</v>
      </c>
      <c r="V1142" t="s">
        <v>2007</v>
      </c>
      <c r="W1142" t="s">
        <v>875</v>
      </c>
      <c r="X1142" t="s">
        <v>16</v>
      </c>
    </row>
    <row r="1143" spans="1:24" x14ac:dyDescent="0.25">
      <c r="A1143" t="s">
        <v>319</v>
      </c>
      <c r="B1143" t="s">
        <v>2016</v>
      </c>
      <c r="C1143" t="s">
        <v>1301</v>
      </c>
      <c r="D1143" t="s">
        <v>500</v>
      </c>
      <c r="E1143" t="s">
        <v>503</v>
      </c>
      <c r="F1143">
        <v>9608</v>
      </c>
      <c r="G1143" t="s">
        <v>507</v>
      </c>
      <c r="I1143" t="s">
        <v>2017</v>
      </c>
      <c r="J1143">
        <v>3</v>
      </c>
      <c r="K1143">
        <v>0</v>
      </c>
      <c r="L1143">
        <v>-16777216</v>
      </c>
      <c r="M1143" t="s">
        <v>878</v>
      </c>
      <c r="N1143" t="s">
        <v>878</v>
      </c>
      <c r="O1143" t="s">
        <v>2008</v>
      </c>
      <c r="P1143" t="s">
        <v>12</v>
      </c>
      <c r="Q1143" t="s">
        <v>2008</v>
      </c>
      <c r="R1143" t="s">
        <v>2006</v>
      </c>
      <c r="S1143" t="s">
        <v>1658</v>
      </c>
      <c r="T1143" t="s">
        <v>111</v>
      </c>
      <c r="U1143" t="s">
        <v>873</v>
      </c>
      <c r="V1143" t="s">
        <v>2007</v>
      </c>
      <c r="W1143" t="s">
        <v>875</v>
      </c>
      <c r="X1143" t="s">
        <v>16</v>
      </c>
    </row>
    <row r="1144" spans="1:24" x14ac:dyDescent="0.25">
      <c r="A1144" t="s">
        <v>320</v>
      </c>
      <c r="B1144" t="s">
        <v>320</v>
      </c>
      <c r="C1144" t="s">
        <v>1002</v>
      </c>
      <c r="D1144" t="s">
        <v>500</v>
      </c>
      <c r="E1144" t="s">
        <v>503</v>
      </c>
      <c r="F1144">
        <v>7199</v>
      </c>
      <c r="G1144" t="s">
        <v>507</v>
      </c>
      <c r="I1144" t="s">
        <v>1003</v>
      </c>
      <c r="J1144">
        <v>3</v>
      </c>
      <c r="K1144">
        <v>1</v>
      </c>
      <c r="L1144">
        <v>-16777216</v>
      </c>
      <c r="M1144" t="s">
        <v>878</v>
      </c>
      <c r="N1144" t="s">
        <v>878</v>
      </c>
      <c r="O1144" t="s">
        <v>2008</v>
      </c>
      <c r="P1144" t="s">
        <v>12</v>
      </c>
      <c r="Q1144" t="s">
        <v>2008</v>
      </c>
      <c r="R1144" t="s">
        <v>2006</v>
      </c>
      <c r="S1144" t="s">
        <v>1658</v>
      </c>
      <c r="T1144" t="s">
        <v>111</v>
      </c>
      <c r="U1144" t="s">
        <v>873</v>
      </c>
      <c r="V1144" t="s">
        <v>2007</v>
      </c>
      <c r="W1144" t="s">
        <v>875</v>
      </c>
      <c r="X1144" t="s">
        <v>16</v>
      </c>
    </row>
    <row r="1145" spans="1:24" x14ac:dyDescent="0.25">
      <c r="A1145" t="s">
        <v>349</v>
      </c>
      <c r="B1145" t="s">
        <v>1946</v>
      </c>
      <c r="C1145" t="s">
        <v>429</v>
      </c>
      <c r="D1145" t="s">
        <v>500</v>
      </c>
      <c r="E1145" t="s">
        <v>503</v>
      </c>
      <c r="F1145">
        <v>14544</v>
      </c>
      <c r="G1145" t="s">
        <v>507</v>
      </c>
      <c r="I1145" t="s">
        <v>1330</v>
      </c>
      <c r="J1145">
        <v>3</v>
      </c>
      <c r="K1145">
        <v>1</v>
      </c>
      <c r="L1145">
        <v>-16777216</v>
      </c>
      <c r="M1145" t="s">
        <v>878</v>
      </c>
      <c r="N1145" t="s">
        <v>878</v>
      </c>
      <c r="O1145" t="s">
        <v>2008</v>
      </c>
      <c r="P1145" t="s">
        <v>12</v>
      </c>
      <c r="Q1145" t="s">
        <v>2008</v>
      </c>
      <c r="R1145" t="s">
        <v>2006</v>
      </c>
      <c r="S1145" t="s">
        <v>1658</v>
      </c>
      <c r="T1145" t="s">
        <v>111</v>
      </c>
      <c r="U1145" t="s">
        <v>873</v>
      </c>
      <c r="V1145" t="s">
        <v>2007</v>
      </c>
      <c r="W1145" t="s">
        <v>875</v>
      </c>
      <c r="X1145" t="s">
        <v>16</v>
      </c>
    </row>
    <row r="1146" spans="1:24" x14ac:dyDescent="0.25">
      <c r="A1146" t="s">
        <v>1332</v>
      </c>
      <c r="B1146" t="s">
        <v>1332</v>
      </c>
      <c r="C1146" t="s">
        <v>1332</v>
      </c>
      <c r="D1146" t="s">
        <v>501</v>
      </c>
      <c r="E1146" t="s">
        <v>501</v>
      </c>
      <c r="F1146">
        <v>265331</v>
      </c>
      <c r="G1146" t="s">
        <v>507</v>
      </c>
      <c r="I1146" t="s">
        <v>1333</v>
      </c>
      <c r="J1146">
        <v>3</v>
      </c>
      <c r="K1146">
        <v>0</v>
      </c>
      <c r="L1146">
        <v>-16777216</v>
      </c>
      <c r="M1146" t="s">
        <v>878</v>
      </c>
      <c r="N1146" t="s">
        <v>878</v>
      </c>
      <c r="O1146" t="s">
        <v>2008</v>
      </c>
      <c r="P1146" t="s">
        <v>12</v>
      </c>
      <c r="Q1146" t="s">
        <v>2008</v>
      </c>
      <c r="R1146" t="s">
        <v>2006</v>
      </c>
      <c r="S1146" t="s">
        <v>1658</v>
      </c>
      <c r="T1146" t="s">
        <v>111</v>
      </c>
      <c r="U1146" t="s">
        <v>873</v>
      </c>
      <c r="V1146" t="s">
        <v>2007</v>
      </c>
      <c r="W1146" t="s">
        <v>875</v>
      </c>
      <c r="X1146" t="s">
        <v>16</v>
      </c>
    </row>
    <row r="1147" spans="1:24" x14ac:dyDescent="0.25">
      <c r="A1147" t="s">
        <v>381</v>
      </c>
      <c r="B1147" t="s">
        <v>2018</v>
      </c>
      <c r="C1147" t="s">
        <v>1173</v>
      </c>
      <c r="D1147" t="s">
        <v>375</v>
      </c>
      <c r="E1147" t="s">
        <v>375</v>
      </c>
      <c r="F1147" t="s">
        <v>538</v>
      </c>
      <c r="G1147" t="s">
        <v>514</v>
      </c>
      <c r="I1147" t="s">
        <v>1174</v>
      </c>
      <c r="J1147">
        <v>3</v>
      </c>
      <c r="K1147">
        <v>0</v>
      </c>
      <c r="L1147">
        <v>-16777216</v>
      </c>
      <c r="M1147" t="s">
        <v>878</v>
      </c>
      <c r="N1147" t="s">
        <v>878</v>
      </c>
      <c r="O1147" t="s">
        <v>2008</v>
      </c>
      <c r="P1147" t="s">
        <v>12</v>
      </c>
      <c r="Q1147" t="s">
        <v>2008</v>
      </c>
      <c r="R1147" t="s">
        <v>2006</v>
      </c>
      <c r="S1147" t="s">
        <v>1658</v>
      </c>
      <c r="T1147" t="s">
        <v>111</v>
      </c>
      <c r="U1147" t="s">
        <v>873</v>
      </c>
      <c r="V1147" t="s">
        <v>2007</v>
      </c>
      <c r="W1147" t="s">
        <v>875</v>
      </c>
      <c r="X1147" t="s">
        <v>16</v>
      </c>
    </row>
    <row r="1148" spans="1:24" x14ac:dyDescent="0.25">
      <c r="A1148" t="s">
        <v>425</v>
      </c>
      <c r="B1148" t="s">
        <v>2019</v>
      </c>
      <c r="C1148" t="s">
        <v>1173</v>
      </c>
      <c r="D1148" t="s">
        <v>375</v>
      </c>
      <c r="E1148" t="s">
        <v>375</v>
      </c>
      <c r="F1148" t="s">
        <v>538</v>
      </c>
      <c r="G1148" t="s">
        <v>514</v>
      </c>
      <c r="I1148" t="s">
        <v>1174</v>
      </c>
      <c r="J1148">
        <v>3</v>
      </c>
      <c r="K1148">
        <v>0</v>
      </c>
      <c r="L1148">
        <v>-16777216</v>
      </c>
      <c r="M1148" t="s">
        <v>878</v>
      </c>
      <c r="N1148" t="s">
        <v>878</v>
      </c>
      <c r="O1148" t="s">
        <v>2008</v>
      </c>
      <c r="P1148" t="s">
        <v>12</v>
      </c>
      <c r="Q1148" t="s">
        <v>2008</v>
      </c>
      <c r="R1148" t="s">
        <v>2006</v>
      </c>
      <c r="S1148" t="s">
        <v>1658</v>
      </c>
      <c r="T1148" t="s">
        <v>111</v>
      </c>
      <c r="U1148" t="s">
        <v>873</v>
      </c>
      <c r="V1148" t="s">
        <v>2007</v>
      </c>
      <c r="W1148" t="s">
        <v>875</v>
      </c>
      <c r="X1148" t="s">
        <v>16</v>
      </c>
    </row>
    <row r="1149" spans="1:24" x14ac:dyDescent="0.25">
      <c r="A1149" t="s">
        <v>426</v>
      </c>
      <c r="B1149" t="s">
        <v>2020</v>
      </c>
      <c r="C1149" t="s">
        <v>884</v>
      </c>
      <c r="D1149" t="s">
        <v>375</v>
      </c>
      <c r="E1149" t="s">
        <v>375</v>
      </c>
      <c r="F1149" t="s">
        <v>539</v>
      </c>
      <c r="G1149" t="s">
        <v>514</v>
      </c>
      <c r="I1149" t="s">
        <v>886</v>
      </c>
      <c r="J1149">
        <v>3</v>
      </c>
      <c r="K1149">
        <v>0</v>
      </c>
      <c r="L1149">
        <v>-16777216</v>
      </c>
      <c r="M1149" t="s">
        <v>878</v>
      </c>
      <c r="N1149" t="s">
        <v>878</v>
      </c>
      <c r="O1149" t="s">
        <v>2008</v>
      </c>
      <c r="P1149" t="s">
        <v>12</v>
      </c>
      <c r="Q1149" t="s">
        <v>2008</v>
      </c>
      <c r="R1149" t="s">
        <v>2006</v>
      </c>
      <c r="S1149" t="s">
        <v>1658</v>
      </c>
      <c r="T1149" t="s">
        <v>111</v>
      </c>
      <c r="U1149" t="s">
        <v>873</v>
      </c>
      <c r="V1149" t="s">
        <v>2007</v>
      </c>
      <c r="W1149" t="s">
        <v>875</v>
      </c>
      <c r="X1149" t="s">
        <v>16</v>
      </c>
    </row>
    <row r="1150" spans="1:24" x14ac:dyDescent="0.25">
      <c r="A1150" t="s">
        <v>429</v>
      </c>
      <c r="B1150" t="s">
        <v>429</v>
      </c>
      <c r="C1150" t="s">
        <v>429</v>
      </c>
      <c r="D1150" t="s">
        <v>501</v>
      </c>
      <c r="E1150" t="s">
        <v>501</v>
      </c>
      <c r="F1150">
        <v>14544</v>
      </c>
      <c r="G1150" t="s">
        <v>507</v>
      </c>
      <c r="I1150" t="s">
        <v>1330</v>
      </c>
      <c r="J1150">
        <v>3</v>
      </c>
      <c r="K1150">
        <v>0</v>
      </c>
      <c r="L1150">
        <v>-16777216</v>
      </c>
      <c r="M1150">
        <v>-20</v>
      </c>
      <c r="N1150">
        <v>40</v>
      </c>
      <c r="O1150" t="s">
        <v>2008</v>
      </c>
      <c r="P1150" t="s">
        <v>12</v>
      </c>
      <c r="Q1150" t="s">
        <v>2008</v>
      </c>
      <c r="R1150" t="s">
        <v>2006</v>
      </c>
      <c r="S1150" t="s">
        <v>1658</v>
      </c>
      <c r="T1150" t="s">
        <v>111</v>
      </c>
      <c r="U1150" t="s">
        <v>873</v>
      </c>
      <c r="V1150" t="s">
        <v>2007</v>
      </c>
      <c r="W1150" t="s">
        <v>875</v>
      </c>
      <c r="X1150" t="s">
        <v>16</v>
      </c>
    </row>
    <row r="1151" spans="1:24" x14ac:dyDescent="0.25">
      <c r="A1151" t="s">
        <v>445</v>
      </c>
      <c r="B1151" t="s">
        <v>976</v>
      </c>
      <c r="C1151" t="s">
        <v>976</v>
      </c>
      <c r="D1151" t="s">
        <v>501</v>
      </c>
      <c r="E1151" t="s">
        <v>501</v>
      </c>
      <c r="F1151">
        <v>7200</v>
      </c>
      <c r="G1151" t="s">
        <v>507</v>
      </c>
      <c r="I1151" t="s">
        <v>977</v>
      </c>
      <c r="J1151">
        <v>3</v>
      </c>
      <c r="K1151">
        <v>0</v>
      </c>
      <c r="L1151">
        <v>-16777216</v>
      </c>
      <c r="M1151" t="s">
        <v>878</v>
      </c>
      <c r="N1151" t="s">
        <v>878</v>
      </c>
      <c r="O1151" t="s">
        <v>2008</v>
      </c>
      <c r="P1151" t="s">
        <v>12</v>
      </c>
      <c r="Q1151" t="s">
        <v>2008</v>
      </c>
      <c r="R1151" t="s">
        <v>2006</v>
      </c>
      <c r="S1151" t="s">
        <v>1658</v>
      </c>
      <c r="T1151" t="s">
        <v>111</v>
      </c>
      <c r="U1151" t="s">
        <v>873</v>
      </c>
      <c r="V1151" t="s">
        <v>2007</v>
      </c>
      <c r="W1151" t="s">
        <v>875</v>
      </c>
      <c r="X1151" t="s">
        <v>16</v>
      </c>
    </row>
    <row r="1152" spans="1:24" x14ac:dyDescent="0.25">
      <c r="A1152" t="s">
        <v>446</v>
      </c>
      <c r="B1152" t="s">
        <v>446</v>
      </c>
      <c r="C1152" t="s">
        <v>901</v>
      </c>
      <c r="D1152" t="s">
        <v>501</v>
      </c>
      <c r="E1152" t="s">
        <v>501</v>
      </c>
      <c r="F1152">
        <v>7647</v>
      </c>
      <c r="G1152" t="s">
        <v>507</v>
      </c>
      <c r="I1152" t="s">
        <v>902</v>
      </c>
      <c r="J1152">
        <v>3</v>
      </c>
      <c r="K1152">
        <v>0</v>
      </c>
      <c r="L1152">
        <v>-16777216</v>
      </c>
      <c r="M1152">
        <v>20</v>
      </c>
      <c r="N1152">
        <v>40</v>
      </c>
      <c r="O1152" t="s">
        <v>2008</v>
      </c>
      <c r="P1152" t="s">
        <v>12</v>
      </c>
      <c r="Q1152" t="s">
        <v>2008</v>
      </c>
      <c r="R1152" t="s">
        <v>2006</v>
      </c>
      <c r="S1152" t="s">
        <v>1658</v>
      </c>
      <c r="T1152" t="s">
        <v>111</v>
      </c>
      <c r="U1152" t="s">
        <v>873</v>
      </c>
      <c r="V1152" t="s">
        <v>2007</v>
      </c>
      <c r="W1152" t="s">
        <v>875</v>
      </c>
      <c r="X1152" t="s">
        <v>16</v>
      </c>
    </row>
    <row r="1153" spans="1:24" x14ac:dyDescent="0.25">
      <c r="A1153" t="s">
        <v>2021</v>
      </c>
      <c r="B1153" t="s">
        <v>2021</v>
      </c>
      <c r="C1153" t="s">
        <v>1663</v>
      </c>
      <c r="D1153" t="s">
        <v>501</v>
      </c>
      <c r="E1153" t="s">
        <v>501</v>
      </c>
      <c r="F1153">
        <v>19949</v>
      </c>
      <c r="G1153" t="s">
        <v>507</v>
      </c>
      <c r="I1153" t="s">
        <v>1873</v>
      </c>
      <c r="J1153">
        <v>3</v>
      </c>
      <c r="K1153">
        <v>0</v>
      </c>
      <c r="L1153">
        <v>-16777216</v>
      </c>
      <c r="M1153" t="s">
        <v>878</v>
      </c>
      <c r="N1153" t="s">
        <v>878</v>
      </c>
      <c r="O1153" t="s">
        <v>2008</v>
      </c>
      <c r="P1153" t="s">
        <v>12</v>
      </c>
      <c r="Q1153" t="s">
        <v>2008</v>
      </c>
      <c r="R1153" t="s">
        <v>2006</v>
      </c>
      <c r="S1153" t="s">
        <v>1658</v>
      </c>
      <c r="T1153" t="s">
        <v>111</v>
      </c>
      <c r="U1153" t="s">
        <v>873</v>
      </c>
      <c r="V1153" t="s">
        <v>2007</v>
      </c>
      <c r="W1153" t="s">
        <v>875</v>
      </c>
      <c r="X1153" t="s">
        <v>16</v>
      </c>
    </row>
    <row r="1154" spans="1:24" x14ac:dyDescent="0.25">
      <c r="A1154" t="s">
        <v>2022</v>
      </c>
      <c r="B1154" t="s">
        <v>2022</v>
      </c>
      <c r="C1154" t="s">
        <v>1663</v>
      </c>
      <c r="D1154" t="s">
        <v>501</v>
      </c>
      <c r="E1154" t="s">
        <v>501</v>
      </c>
      <c r="F1154">
        <v>19949</v>
      </c>
      <c r="G1154" t="s">
        <v>507</v>
      </c>
      <c r="I1154" t="s">
        <v>1873</v>
      </c>
      <c r="J1154">
        <v>3</v>
      </c>
      <c r="K1154">
        <v>0</v>
      </c>
      <c r="L1154">
        <v>-16777216</v>
      </c>
      <c r="M1154" t="s">
        <v>878</v>
      </c>
      <c r="N1154" t="s">
        <v>878</v>
      </c>
      <c r="O1154" t="s">
        <v>2008</v>
      </c>
      <c r="P1154" t="s">
        <v>12</v>
      </c>
      <c r="Q1154" t="s">
        <v>2008</v>
      </c>
      <c r="R1154" t="s">
        <v>2006</v>
      </c>
      <c r="S1154" t="s">
        <v>1658</v>
      </c>
      <c r="T1154" t="s">
        <v>111</v>
      </c>
      <c r="U1154" t="s">
        <v>873</v>
      </c>
      <c r="V1154" t="s">
        <v>2007</v>
      </c>
      <c r="W1154" t="s">
        <v>875</v>
      </c>
      <c r="X1154" t="s">
        <v>16</v>
      </c>
    </row>
    <row r="1155" spans="1:24" x14ac:dyDescent="0.25">
      <c r="A1155" t="s">
        <v>887</v>
      </c>
      <c r="B1155" t="s">
        <v>888</v>
      </c>
      <c r="C1155" t="s">
        <v>889</v>
      </c>
      <c r="D1155" t="s">
        <v>889</v>
      </c>
      <c r="E1155" t="s">
        <v>48</v>
      </c>
      <c r="F1155">
        <v>11296</v>
      </c>
      <c r="G1155" t="s">
        <v>577</v>
      </c>
      <c r="I1155" t="s">
        <v>890</v>
      </c>
      <c r="J1155">
        <v>3</v>
      </c>
      <c r="K1155">
        <v>0</v>
      </c>
      <c r="L1155">
        <v>-16777216</v>
      </c>
      <c r="M1155" t="s">
        <v>878</v>
      </c>
      <c r="N1155" t="s">
        <v>878</v>
      </c>
      <c r="O1155" t="s">
        <v>2008</v>
      </c>
      <c r="P1155" t="s">
        <v>12</v>
      </c>
      <c r="Q1155" t="s">
        <v>2008</v>
      </c>
      <c r="S1155" t="s">
        <v>871</v>
      </c>
      <c r="T1155" t="s">
        <v>867</v>
      </c>
      <c r="U1155" t="s">
        <v>873</v>
      </c>
      <c r="V1155" t="s">
        <v>2023</v>
      </c>
      <c r="W1155" t="s">
        <v>875</v>
      </c>
      <c r="X1155" t="s">
        <v>16</v>
      </c>
    </row>
    <row r="1156" spans="1:24" x14ac:dyDescent="0.25">
      <c r="A1156" t="s">
        <v>591</v>
      </c>
      <c r="B1156" t="s">
        <v>888</v>
      </c>
      <c r="C1156" t="s">
        <v>889</v>
      </c>
      <c r="D1156" t="s">
        <v>889</v>
      </c>
      <c r="E1156" t="s">
        <v>48</v>
      </c>
      <c r="F1156">
        <v>11296</v>
      </c>
      <c r="G1156" t="s">
        <v>577</v>
      </c>
      <c r="I1156" t="s">
        <v>890</v>
      </c>
      <c r="J1156">
        <v>3</v>
      </c>
      <c r="K1156">
        <v>0</v>
      </c>
      <c r="L1156">
        <v>-16777216</v>
      </c>
      <c r="M1156" t="s">
        <v>878</v>
      </c>
      <c r="N1156" t="s">
        <v>878</v>
      </c>
      <c r="O1156" t="s">
        <v>2008</v>
      </c>
      <c r="P1156" t="s">
        <v>12</v>
      </c>
      <c r="Q1156" t="s">
        <v>2008</v>
      </c>
      <c r="S1156" t="s">
        <v>871</v>
      </c>
      <c r="T1156" t="s">
        <v>867</v>
      </c>
      <c r="U1156" t="s">
        <v>873</v>
      </c>
      <c r="V1156" t="s">
        <v>2023</v>
      </c>
      <c r="W1156" t="s">
        <v>875</v>
      </c>
      <c r="X1156" t="s">
        <v>16</v>
      </c>
    </row>
    <row r="1157" spans="1:24" x14ac:dyDescent="0.25">
      <c r="A1157" t="s">
        <v>912</v>
      </c>
      <c r="B1157" t="s">
        <v>888</v>
      </c>
      <c r="C1157" t="s">
        <v>889</v>
      </c>
      <c r="D1157" t="s">
        <v>889</v>
      </c>
      <c r="E1157" t="s">
        <v>48</v>
      </c>
      <c r="F1157">
        <v>11296</v>
      </c>
      <c r="G1157" t="s">
        <v>577</v>
      </c>
      <c r="I1157" t="s">
        <v>890</v>
      </c>
      <c r="J1157">
        <v>3</v>
      </c>
      <c r="K1157">
        <v>0</v>
      </c>
      <c r="L1157">
        <v>-16777216</v>
      </c>
      <c r="M1157" t="s">
        <v>878</v>
      </c>
      <c r="N1157" t="s">
        <v>878</v>
      </c>
      <c r="O1157" t="s">
        <v>2008</v>
      </c>
      <c r="P1157" t="s">
        <v>12</v>
      </c>
      <c r="Q1157" t="s">
        <v>2008</v>
      </c>
      <c r="S1157" t="s">
        <v>871</v>
      </c>
      <c r="T1157" t="s">
        <v>867</v>
      </c>
      <c r="U1157" t="s">
        <v>873</v>
      </c>
      <c r="V1157" t="s">
        <v>2023</v>
      </c>
      <c r="W1157" t="s">
        <v>875</v>
      </c>
      <c r="X1157" t="s">
        <v>16</v>
      </c>
    </row>
    <row r="1158" spans="1:24" x14ac:dyDescent="0.25">
      <c r="A1158" t="s">
        <v>2024</v>
      </c>
      <c r="B1158" t="s">
        <v>2025</v>
      </c>
      <c r="C1158" t="s">
        <v>1145</v>
      </c>
      <c r="D1158" t="s">
        <v>500</v>
      </c>
      <c r="E1158" t="s">
        <v>500</v>
      </c>
      <c r="F1158" t="s">
        <v>500</v>
      </c>
      <c r="G1158" t="s">
        <v>514</v>
      </c>
      <c r="I1158" t="s">
        <v>1414</v>
      </c>
      <c r="J1158">
        <v>3</v>
      </c>
      <c r="K1158">
        <v>0</v>
      </c>
      <c r="L1158">
        <v>-16777216</v>
      </c>
      <c r="M1158" t="s">
        <v>878</v>
      </c>
      <c r="N1158" t="s">
        <v>878</v>
      </c>
      <c r="O1158" t="s">
        <v>500</v>
      </c>
      <c r="P1158" t="s">
        <v>12</v>
      </c>
      <c r="Q1158" t="s">
        <v>2026</v>
      </c>
      <c r="S1158" t="s">
        <v>871</v>
      </c>
      <c r="T1158" t="s">
        <v>867</v>
      </c>
      <c r="U1158" t="s">
        <v>873</v>
      </c>
      <c r="V1158" t="s">
        <v>2023</v>
      </c>
      <c r="W1158" t="s">
        <v>875</v>
      </c>
      <c r="X1158" t="s">
        <v>16</v>
      </c>
    </row>
    <row r="1159" spans="1:24" x14ac:dyDescent="0.25">
      <c r="A1159" t="s">
        <v>2027</v>
      </c>
      <c r="B1159" t="s">
        <v>2028</v>
      </c>
      <c r="C1159" t="s">
        <v>1145</v>
      </c>
      <c r="D1159" t="s">
        <v>500</v>
      </c>
      <c r="E1159" t="s">
        <v>500</v>
      </c>
      <c r="F1159" t="s">
        <v>500</v>
      </c>
      <c r="G1159" t="s">
        <v>514</v>
      </c>
      <c r="I1159" t="s">
        <v>1640</v>
      </c>
      <c r="J1159">
        <v>3</v>
      </c>
      <c r="K1159">
        <v>0</v>
      </c>
      <c r="L1159">
        <v>-16777216</v>
      </c>
      <c r="M1159" t="s">
        <v>878</v>
      </c>
      <c r="N1159" t="s">
        <v>878</v>
      </c>
      <c r="O1159" t="s">
        <v>500</v>
      </c>
      <c r="P1159" t="s">
        <v>12</v>
      </c>
      <c r="Q1159" t="s">
        <v>2026</v>
      </c>
      <c r="S1159" t="s">
        <v>871</v>
      </c>
      <c r="T1159" t="s">
        <v>867</v>
      </c>
      <c r="U1159" t="s">
        <v>873</v>
      </c>
      <c r="V1159" t="s">
        <v>2023</v>
      </c>
      <c r="W1159" t="s">
        <v>875</v>
      </c>
      <c r="X1159" t="s">
        <v>16</v>
      </c>
    </row>
    <row r="1160" spans="1:24" x14ac:dyDescent="0.25">
      <c r="A1160" t="s">
        <v>216</v>
      </c>
      <c r="B1160" t="s">
        <v>2029</v>
      </c>
      <c r="C1160" t="s">
        <v>1145</v>
      </c>
      <c r="D1160" t="s">
        <v>500</v>
      </c>
      <c r="E1160" t="s">
        <v>500</v>
      </c>
      <c r="F1160" t="s">
        <v>500</v>
      </c>
      <c r="G1160" t="s">
        <v>514</v>
      </c>
      <c r="I1160" t="s">
        <v>1642</v>
      </c>
      <c r="J1160">
        <v>3</v>
      </c>
      <c r="K1160">
        <v>0</v>
      </c>
      <c r="L1160">
        <v>-16777216</v>
      </c>
      <c r="M1160" t="s">
        <v>878</v>
      </c>
      <c r="N1160" t="s">
        <v>878</v>
      </c>
      <c r="O1160" t="s">
        <v>500</v>
      </c>
      <c r="P1160" t="s">
        <v>12</v>
      </c>
      <c r="Q1160" t="s">
        <v>2026</v>
      </c>
      <c r="S1160" t="s">
        <v>871</v>
      </c>
      <c r="T1160" t="s">
        <v>867</v>
      </c>
      <c r="U1160" t="s">
        <v>873</v>
      </c>
      <c r="V1160" t="s">
        <v>2023</v>
      </c>
      <c r="W1160" t="s">
        <v>875</v>
      </c>
      <c r="X1160" t="s">
        <v>16</v>
      </c>
    </row>
    <row r="1161" spans="1:24" x14ac:dyDescent="0.25">
      <c r="A1161" t="s">
        <v>2030</v>
      </c>
      <c r="B1161" t="s">
        <v>2031</v>
      </c>
      <c r="C1161" t="s">
        <v>1520</v>
      </c>
      <c r="D1161" t="s">
        <v>500</v>
      </c>
      <c r="E1161" t="s">
        <v>503</v>
      </c>
      <c r="F1161" t="s">
        <v>1520</v>
      </c>
      <c r="G1161" t="s">
        <v>514</v>
      </c>
      <c r="I1161" t="s">
        <v>1521</v>
      </c>
      <c r="J1161">
        <v>3</v>
      </c>
      <c r="K1161">
        <v>0</v>
      </c>
      <c r="L1161">
        <v>-16777216</v>
      </c>
      <c r="M1161" t="s">
        <v>878</v>
      </c>
      <c r="N1161" t="s">
        <v>878</v>
      </c>
      <c r="O1161" t="s">
        <v>500</v>
      </c>
      <c r="P1161" t="s">
        <v>12</v>
      </c>
      <c r="Q1161" t="s">
        <v>2026</v>
      </c>
      <c r="S1161" t="s">
        <v>871</v>
      </c>
      <c r="T1161" t="s">
        <v>867</v>
      </c>
      <c r="U1161" t="s">
        <v>873</v>
      </c>
      <c r="V1161" t="s">
        <v>2023</v>
      </c>
      <c r="W1161" t="s">
        <v>875</v>
      </c>
      <c r="X1161" t="s">
        <v>16</v>
      </c>
    </row>
    <row r="1162" spans="1:24" x14ac:dyDescent="0.25">
      <c r="A1162" t="s">
        <v>2032</v>
      </c>
      <c r="C1162" t="s">
        <v>105</v>
      </c>
      <c r="D1162" t="s">
        <v>500</v>
      </c>
      <c r="E1162" t="s">
        <v>518</v>
      </c>
      <c r="F1162" t="s">
        <v>105</v>
      </c>
      <c r="G1162" t="s">
        <v>514</v>
      </c>
      <c r="I1162" t="s">
        <v>1153</v>
      </c>
      <c r="J1162">
        <v>5</v>
      </c>
      <c r="K1162">
        <v>2</v>
      </c>
      <c r="L1162">
        <v>-16777216</v>
      </c>
      <c r="M1162" t="s">
        <v>878</v>
      </c>
      <c r="N1162" t="s">
        <v>878</v>
      </c>
      <c r="O1162" t="s">
        <v>500</v>
      </c>
      <c r="P1162" t="s">
        <v>12</v>
      </c>
      <c r="Q1162" t="s">
        <v>2026</v>
      </c>
      <c r="S1162" t="s">
        <v>871</v>
      </c>
      <c r="T1162" t="s">
        <v>867</v>
      </c>
      <c r="U1162" t="s">
        <v>873</v>
      </c>
      <c r="V1162" t="s">
        <v>2023</v>
      </c>
      <c r="W1162" t="s">
        <v>875</v>
      </c>
      <c r="X1162" t="s">
        <v>16</v>
      </c>
    </row>
    <row r="1163" spans="1:24" x14ac:dyDescent="0.25">
      <c r="A1163" t="s">
        <v>2033</v>
      </c>
      <c r="B1163" t="s">
        <v>2034</v>
      </c>
      <c r="C1163" t="s">
        <v>519</v>
      </c>
      <c r="D1163" t="s">
        <v>500</v>
      </c>
      <c r="E1163" t="s">
        <v>500</v>
      </c>
      <c r="F1163" t="s">
        <v>519</v>
      </c>
      <c r="G1163" t="s">
        <v>514</v>
      </c>
      <c r="I1163" t="s">
        <v>1148</v>
      </c>
      <c r="J1163">
        <v>3</v>
      </c>
      <c r="K1163">
        <v>0</v>
      </c>
      <c r="L1163">
        <v>-16777216</v>
      </c>
      <c r="M1163" t="s">
        <v>878</v>
      </c>
      <c r="N1163" t="s">
        <v>878</v>
      </c>
      <c r="O1163" t="s">
        <v>500</v>
      </c>
      <c r="P1163" t="s">
        <v>12</v>
      </c>
      <c r="Q1163" t="s">
        <v>2026</v>
      </c>
      <c r="S1163" t="s">
        <v>871</v>
      </c>
      <c r="T1163" t="s">
        <v>867</v>
      </c>
      <c r="U1163" t="s">
        <v>873</v>
      </c>
      <c r="V1163" t="s">
        <v>2023</v>
      </c>
      <c r="W1163" t="s">
        <v>875</v>
      </c>
      <c r="X1163" t="s">
        <v>16</v>
      </c>
    </row>
    <row r="1164" spans="1:24" x14ac:dyDescent="0.25">
      <c r="A1164" t="s">
        <v>2035</v>
      </c>
      <c r="C1164" t="s">
        <v>1150</v>
      </c>
      <c r="D1164" t="s">
        <v>500</v>
      </c>
      <c r="E1164" t="s">
        <v>503</v>
      </c>
      <c r="F1164" t="s">
        <v>517</v>
      </c>
      <c r="G1164" t="s">
        <v>514</v>
      </c>
      <c r="I1164" t="s">
        <v>1151</v>
      </c>
      <c r="J1164">
        <v>3</v>
      </c>
      <c r="K1164">
        <v>0</v>
      </c>
      <c r="L1164">
        <v>-16777216</v>
      </c>
      <c r="M1164" t="s">
        <v>878</v>
      </c>
      <c r="N1164" t="s">
        <v>878</v>
      </c>
      <c r="O1164" t="s">
        <v>500</v>
      </c>
      <c r="P1164" t="s">
        <v>12</v>
      </c>
      <c r="Q1164" t="s">
        <v>2026</v>
      </c>
      <c r="S1164" t="s">
        <v>871</v>
      </c>
      <c r="T1164" t="s">
        <v>867</v>
      </c>
      <c r="U1164" t="s">
        <v>873</v>
      </c>
      <c r="V1164" t="s">
        <v>2023</v>
      </c>
      <c r="W1164" t="s">
        <v>875</v>
      </c>
      <c r="X1164" t="s">
        <v>16</v>
      </c>
    </row>
    <row r="1165" spans="1:24" x14ac:dyDescent="0.25">
      <c r="A1165" t="s">
        <v>2036</v>
      </c>
      <c r="B1165" t="s">
        <v>2037</v>
      </c>
      <c r="C1165" t="s">
        <v>516</v>
      </c>
      <c r="D1165" t="s">
        <v>500</v>
      </c>
      <c r="E1165" t="s">
        <v>503</v>
      </c>
      <c r="F1165" t="s">
        <v>516</v>
      </c>
      <c r="G1165" t="s">
        <v>514</v>
      </c>
      <c r="I1165" t="s">
        <v>1498</v>
      </c>
      <c r="J1165">
        <v>3</v>
      </c>
      <c r="K1165">
        <v>0</v>
      </c>
      <c r="L1165">
        <v>-16777216</v>
      </c>
      <c r="M1165" t="s">
        <v>878</v>
      </c>
      <c r="N1165" t="s">
        <v>878</v>
      </c>
      <c r="O1165" t="s">
        <v>500</v>
      </c>
      <c r="P1165" t="s">
        <v>12</v>
      </c>
      <c r="Q1165" t="s">
        <v>2026</v>
      </c>
      <c r="S1165" t="s">
        <v>871</v>
      </c>
      <c r="T1165" t="s">
        <v>867</v>
      </c>
      <c r="U1165" t="s">
        <v>873</v>
      </c>
      <c r="V1165" t="s">
        <v>2023</v>
      </c>
      <c r="W1165" t="s">
        <v>875</v>
      </c>
      <c r="X1165" t="s">
        <v>16</v>
      </c>
    </row>
    <row r="1166" spans="1:24" x14ac:dyDescent="0.25">
      <c r="A1166" t="s">
        <v>2038</v>
      </c>
      <c r="B1166" t="s">
        <v>596</v>
      </c>
      <c r="C1166" t="s">
        <v>596</v>
      </c>
      <c r="D1166" t="s">
        <v>500</v>
      </c>
      <c r="E1166" t="s">
        <v>596</v>
      </c>
      <c r="F1166" t="s">
        <v>596</v>
      </c>
      <c r="G1166" t="s">
        <v>514</v>
      </c>
      <c r="I1166" t="s">
        <v>2039</v>
      </c>
      <c r="J1166">
        <v>3</v>
      </c>
      <c r="K1166">
        <v>0</v>
      </c>
      <c r="L1166">
        <v>-16777216</v>
      </c>
      <c r="M1166" t="s">
        <v>878</v>
      </c>
      <c r="N1166" t="s">
        <v>878</v>
      </c>
      <c r="O1166" t="s">
        <v>500</v>
      </c>
      <c r="P1166" t="s">
        <v>12</v>
      </c>
      <c r="Q1166" t="s">
        <v>2026</v>
      </c>
      <c r="S1166" t="s">
        <v>871</v>
      </c>
      <c r="T1166" t="s">
        <v>867</v>
      </c>
      <c r="U1166" t="s">
        <v>873</v>
      </c>
      <c r="V1166" t="s">
        <v>2023</v>
      </c>
      <c r="W1166" t="s">
        <v>875</v>
      </c>
      <c r="X1166" t="s">
        <v>16</v>
      </c>
    </row>
    <row r="1167" spans="1:24" x14ac:dyDescent="0.25">
      <c r="A1167" t="s">
        <v>1186</v>
      </c>
      <c r="B1167" t="s">
        <v>1186</v>
      </c>
      <c r="C1167" t="s">
        <v>1145</v>
      </c>
      <c r="D1167" t="s">
        <v>500</v>
      </c>
      <c r="E1167" t="s">
        <v>48</v>
      </c>
      <c r="F1167" t="s">
        <v>500</v>
      </c>
      <c r="G1167" t="s">
        <v>514</v>
      </c>
      <c r="I1167" t="s">
        <v>1187</v>
      </c>
      <c r="J1167">
        <v>3</v>
      </c>
      <c r="K1167">
        <v>0</v>
      </c>
      <c r="L1167">
        <v>-16777216</v>
      </c>
      <c r="M1167" t="s">
        <v>878</v>
      </c>
      <c r="N1167" t="s">
        <v>878</v>
      </c>
      <c r="O1167" t="s">
        <v>500</v>
      </c>
      <c r="P1167" t="s">
        <v>12</v>
      </c>
      <c r="Q1167" t="s">
        <v>2026</v>
      </c>
      <c r="S1167" t="s">
        <v>871</v>
      </c>
      <c r="T1167" t="s">
        <v>867</v>
      </c>
      <c r="U1167" t="s">
        <v>873</v>
      </c>
      <c r="V1167" t="s">
        <v>2040</v>
      </c>
      <c r="W1167" t="s">
        <v>875</v>
      </c>
      <c r="X1167" t="s">
        <v>16</v>
      </c>
    </row>
    <row r="1168" spans="1:24" x14ac:dyDescent="0.25">
      <c r="A1168" t="s">
        <v>1188</v>
      </c>
      <c r="B1168" t="s">
        <v>1188</v>
      </c>
      <c r="C1168" t="s">
        <v>1145</v>
      </c>
      <c r="D1168" t="s">
        <v>500</v>
      </c>
      <c r="E1168" t="s">
        <v>48</v>
      </c>
      <c r="F1168" t="s">
        <v>500</v>
      </c>
      <c r="G1168" t="s">
        <v>514</v>
      </c>
      <c r="I1168" t="s">
        <v>1189</v>
      </c>
      <c r="J1168">
        <v>3</v>
      </c>
      <c r="K1168">
        <v>0</v>
      </c>
      <c r="L1168">
        <v>-16777216</v>
      </c>
      <c r="M1168" t="s">
        <v>878</v>
      </c>
      <c r="N1168" t="s">
        <v>878</v>
      </c>
      <c r="O1168" t="s">
        <v>500</v>
      </c>
      <c r="P1168" t="s">
        <v>12</v>
      </c>
      <c r="Q1168" t="s">
        <v>2026</v>
      </c>
      <c r="S1168" t="s">
        <v>871</v>
      </c>
      <c r="T1168" t="s">
        <v>867</v>
      </c>
      <c r="U1168" t="s">
        <v>873</v>
      </c>
      <c r="V1168" t="s">
        <v>2040</v>
      </c>
      <c r="W1168" t="s">
        <v>875</v>
      </c>
      <c r="X1168" t="s">
        <v>16</v>
      </c>
    </row>
    <row r="1169" spans="1:24" x14ac:dyDescent="0.25">
      <c r="A1169" t="s">
        <v>2041</v>
      </c>
      <c r="B1169" t="s">
        <v>2042</v>
      </c>
      <c r="C1169" t="s">
        <v>2043</v>
      </c>
      <c r="D1169" t="s">
        <v>867</v>
      </c>
      <c r="E1169" t="s">
        <v>2043</v>
      </c>
      <c r="F1169" t="s">
        <v>2043</v>
      </c>
      <c r="G1169" t="s">
        <v>514</v>
      </c>
      <c r="I1169" t="s">
        <v>2044</v>
      </c>
      <c r="J1169">
        <v>3</v>
      </c>
      <c r="K1169">
        <v>0</v>
      </c>
      <c r="L1169">
        <v>-16777216</v>
      </c>
      <c r="M1169" t="s">
        <v>878</v>
      </c>
      <c r="N1169" t="s">
        <v>878</v>
      </c>
      <c r="O1169" t="s">
        <v>500</v>
      </c>
      <c r="P1169" t="s">
        <v>12</v>
      </c>
      <c r="Q1169" t="s">
        <v>2026</v>
      </c>
      <c r="S1169" t="s">
        <v>871</v>
      </c>
      <c r="T1169" t="s">
        <v>867</v>
      </c>
      <c r="U1169" t="s">
        <v>873</v>
      </c>
      <c r="V1169" t="s">
        <v>2040</v>
      </c>
      <c r="W1169" t="s">
        <v>875</v>
      </c>
      <c r="X1169" t="s">
        <v>16</v>
      </c>
    </row>
    <row r="1170" spans="1:24" x14ac:dyDescent="0.25">
      <c r="A1170" t="s">
        <v>2045</v>
      </c>
      <c r="B1170" t="s">
        <v>1271</v>
      </c>
      <c r="C1170" t="s">
        <v>1271</v>
      </c>
      <c r="D1170" t="s">
        <v>500</v>
      </c>
      <c r="E1170" t="s">
        <v>503</v>
      </c>
      <c r="F1170" t="s">
        <v>1272</v>
      </c>
      <c r="G1170" t="s">
        <v>514</v>
      </c>
      <c r="I1170" t="s">
        <v>1273</v>
      </c>
      <c r="J1170">
        <v>3</v>
      </c>
      <c r="K1170">
        <v>0</v>
      </c>
      <c r="L1170">
        <v>-16777216</v>
      </c>
      <c r="M1170" t="s">
        <v>878</v>
      </c>
      <c r="N1170" t="s">
        <v>878</v>
      </c>
      <c r="O1170" t="s">
        <v>2046</v>
      </c>
      <c r="P1170" t="s">
        <v>12</v>
      </c>
      <c r="Q1170" t="s">
        <v>2047</v>
      </c>
      <c r="S1170" t="s">
        <v>871</v>
      </c>
      <c r="T1170" t="s">
        <v>867</v>
      </c>
      <c r="U1170" t="s">
        <v>873</v>
      </c>
      <c r="V1170" t="s">
        <v>2040</v>
      </c>
      <c r="W1170" t="s">
        <v>875</v>
      </c>
      <c r="X1170" t="s">
        <v>16</v>
      </c>
    </row>
    <row r="1171" spans="1:24" x14ac:dyDescent="0.25">
      <c r="A1171" t="s">
        <v>2048</v>
      </c>
      <c r="B1171" t="s">
        <v>2049</v>
      </c>
      <c r="C1171" t="s">
        <v>2049</v>
      </c>
      <c r="D1171" t="s">
        <v>500</v>
      </c>
      <c r="E1171" t="s">
        <v>503</v>
      </c>
      <c r="F1171" t="s">
        <v>2050</v>
      </c>
      <c r="G1171" t="s">
        <v>514</v>
      </c>
      <c r="I1171" t="s">
        <v>1060</v>
      </c>
      <c r="J1171">
        <v>3</v>
      </c>
      <c r="K1171">
        <v>0</v>
      </c>
      <c r="L1171">
        <v>-16777216</v>
      </c>
      <c r="M1171" t="s">
        <v>878</v>
      </c>
      <c r="N1171" t="s">
        <v>878</v>
      </c>
      <c r="O1171" t="s">
        <v>2046</v>
      </c>
      <c r="P1171" t="s">
        <v>12</v>
      </c>
      <c r="Q1171" t="s">
        <v>2047</v>
      </c>
      <c r="S1171" t="s">
        <v>871</v>
      </c>
      <c r="T1171" t="s">
        <v>867</v>
      </c>
      <c r="U1171" t="s">
        <v>873</v>
      </c>
      <c r="V1171" t="s">
        <v>2040</v>
      </c>
      <c r="W1171" t="s">
        <v>875</v>
      </c>
      <c r="X1171" t="s">
        <v>16</v>
      </c>
    </row>
    <row r="1172" spans="1:24" x14ac:dyDescent="0.25">
      <c r="A1172" t="s">
        <v>2051</v>
      </c>
      <c r="B1172" t="s">
        <v>2052</v>
      </c>
      <c r="C1172" t="s">
        <v>2052</v>
      </c>
      <c r="D1172" t="s">
        <v>500</v>
      </c>
      <c r="E1172" t="s">
        <v>503</v>
      </c>
      <c r="F1172" t="s">
        <v>2053</v>
      </c>
      <c r="G1172" t="s">
        <v>514</v>
      </c>
      <c r="I1172" t="s">
        <v>2054</v>
      </c>
      <c r="J1172">
        <v>3</v>
      </c>
      <c r="K1172">
        <v>0</v>
      </c>
      <c r="L1172">
        <v>-16777216</v>
      </c>
      <c r="M1172" t="s">
        <v>878</v>
      </c>
      <c r="N1172" t="s">
        <v>878</v>
      </c>
      <c r="O1172" t="s">
        <v>2046</v>
      </c>
      <c r="P1172" t="s">
        <v>12</v>
      </c>
      <c r="Q1172" t="s">
        <v>2047</v>
      </c>
      <c r="S1172" t="s">
        <v>871</v>
      </c>
      <c r="T1172" t="s">
        <v>867</v>
      </c>
      <c r="U1172" t="s">
        <v>873</v>
      </c>
      <c r="V1172" t="s">
        <v>2040</v>
      </c>
      <c r="W1172" t="s">
        <v>875</v>
      </c>
      <c r="X1172" t="s">
        <v>16</v>
      </c>
    </row>
    <row r="1173" spans="1:24" x14ac:dyDescent="0.25">
      <c r="A1173" t="s">
        <v>2055</v>
      </c>
      <c r="B1173" t="s">
        <v>2056</v>
      </c>
      <c r="C1173" t="s">
        <v>2056</v>
      </c>
      <c r="D1173" t="s">
        <v>500</v>
      </c>
      <c r="E1173" t="s">
        <v>503</v>
      </c>
      <c r="F1173" t="s">
        <v>2057</v>
      </c>
      <c r="G1173" t="s">
        <v>514</v>
      </c>
      <c r="I1173" t="s">
        <v>965</v>
      </c>
      <c r="J1173">
        <v>3</v>
      </c>
      <c r="K1173">
        <v>0</v>
      </c>
      <c r="L1173">
        <v>-16777216</v>
      </c>
      <c r="M1173" t="s">
        <v>878</v>
      </c>
      <c r="N1173" t="s">
        <v>878</v>
      </c>
      <c r="O1173" t="s">
        <v>2046</v>
      </c>
      <c r="P1173" t="s">
        <v>12</v>
      </c>
      <c r="Q1173" t="s">
        <v>2047</v>
      </c>
      <c r="S1173" t="s">
        <v>871</v>
      </c>
      <c r="T1173" t="s">
        <v>867</v>
      </c>
      <c r="U1173" t="s">
        <v>873</v>
      </c>
      <c r="V1173" t="s">
        <v>2040</v>
      </c>
      <c r="W1173" t="s">
        <v>875</v>
      </c>
      <c r="X1173" t="s">
        <v>16</v>
      </c>
    </row>
    <row r="1174" spans="1:24" x14ac:dyDescent="0.25">
      <c r="A1174" t="s">
        <v>2058</v>
      </c>
      <c r="B1174" t="s">
        <v>1394</v>
      </c>
      <c r="C1174" t="s">
        <v>1394</v>
      </c>
      <c r="D1174" t="s">
        <v>500</v>
      </c>
      <c r="E1174" t="s">
        <v>503</v>
      </c>
      <c r="F1174" t="s">
        <v>1395</v>
      </c>
      <c r="G1174" t="s">
        <v>514</v>
      </c>
      <c r="I1174" t="s">
        <v>1603</v>
      </c>
      <c r="J1174">
        <v>3</v>
      </c>
      <c r="K1174">
        <v>0</v>
      </c>
      <c r="L1174">
        <v>-16777216</v>
      </c>
      <c r="M1174" t="s">
        <v>878</v>
      </c>
      <c r="N1174" t="s">
        <v>878</v>
      </c>
      <c r="O1174" t="s">
        <v>2046</v>
      </c>
      <c r="P1174" t="s">
        <v>12</v>
      </c>
      <c r="Q1174" t="s">
        <v>2047</v>
      </c>
      <c r="S1174" t="s">
        <v>871</v>
      </c>
      <c r="T1174" t="s">
        <v>867</v>
      </c>
      <c r="U1174" t="s">
        <v>873</v>
      </c>
      <c r="V1174" t="s">
        <v>2059</v>
      </c>
      <c r="W1174" t="s">
        <v>875</v>
      </c>
      <c r="X1174" t="s">
        <v>16</v>
      </c>
    </row>
    <row r="1175" spans="1:24" x14ac:dyDescent="0.25">
      <c r="A1175" t="s">
        <v>2060</v>
      </c>
      <c r="B1175" t="s">
        <v>1325</v>
      </c>
      <c r="C1175" t="s">
        <v>1325</v>
      </c>
      <c r="D1175" t="s">
        <v>500</v>
      </c>
      <c r="E1175" t="s">
        <v>503</v>
      </c>
      <c r="F1175" t="s">
        <v>537</v>
      </c>
      <c r="G1175" t="s">
        <v>514</v>
      </c>
      <c r="I1175" t="s">
        <v>1320</v>
      </c>
      <c r="J1175">
        <v>3</v>
      </c>
      <c r="K1175">
        <v>1</v>
      </c>
      <c r="L1175">
        <v>-16777216</v>
      </c>
      <c r="M1175" t="s">
        <v>878</v>
      </c>
      <c r="N1175" t="s">
        <v>878</v>
      </c>
      <c r="O1175" t="s">
        <v>2046</v>
      </c>
      <c r="P1175" t="s">
        <v>12</v>
      </c>
      <c r="Q1175" t="s">
        <v>2047</v>
      </c>
      <c r="S1175" t="s">
        <v>871</v>
      </c>
      <c r="T1175" t="s">
        <v>867</v>
      </c>
      <c r="U1175" t="s">
        <v>873</v>
      </c>
      <c r="V1175" t="s">
        <v>2059</v>
      </c>
      <c r="W1175" t="s">
        <v>875</v>
      </c>
      <c r="X1175" t="s">
        <v>16</v>
      </c>
    </row>
    <row r="1176" spans="1:24" x14ac:dyDescent="0.25">
      <c r="A1176" t="s">
        <v>2061</v>
      </c>
      <c r="B1176" t="s">
        <v>1471</v>
      </c>
      <c r="C1176" t="s">
        <v>1471</v>
      </c>
      <c r="D1176" t="s">
        <v>500</v>
      </c>
      <c r="E1176" t="s">
        <v>503</v>
      </c>
      <c r="F1176" t="s">
        <v>1472</v>
      </c>
      <c r="G1176" t="s">
        <v>514</v>
      </c>
      <c r="I1176" t="s">
        <v>1473</v>
      </c>
      <c r="J1176">
        <v>3</v>
      </c>
      <c r="K1176">
        <v>1</v>
      </c>
      <c r="L1176">
        <v>-16777216</v>
      </c>
      <c r="M1176" t="s">
        <v>878</v>
      </c>
      <c r="N1176" t="s">
        <v>878</v>
      </c>
      <c r="O1176" t="s">
        <v>2046</v>
      </c>
      <c r="P1176" t="s">
        <v>12</v>
      </c>
      <c r="Q1176" t="s">
        <v>2047</v>
      </c>
      <c r="S1176" t="s">
        <v>871</v>
      </c>
      <c r="T1176" t="s">
        <v>867</v>
      </c>
      <c r="U1176" t="s">
        <v>873</v>
      </c>
      <c r="V1176" t="s">
        <v>2059</v>
      </c>
      <c r="W1176" t="s">
        <v>875</v>
      </c>
      <c r="X1176" t="s">
        <v>16</v>
      </c>
    </row>
    <row r="1177" spans="1:24" x14ac:dyDescent="0.25">
      <c r="A1177" t="s">
        <v>2062</v>
      </c>
      <c r="B1177" t="s">
        <v>2063</v>
      </c>
      <c r="C1177" t="s">
        <v>2064</v>
      </c>
      <c r="D1177" t="s">
        <v>889</v>
      </c>
      <c r="E1177" t="s">
        <v>48</v>
      </c>
      <c r="F1177">
        <v>5429</v>
      </c>
      <c r="G1177" t="s">
        <v>577</v>
      </c>
      <c r="I1177" t="s">
        <v>2065</v>
      </c>
      <c r="J1177">
        <v>3</v>
      </c>
      <c r="K1177">
        <v>0</v>
      </c>
      <c r="L1177">
        <v>-16777216</v>
      </c>
      <c r="M1177">
        <v>1800</v>
      </c>
      <c r="N1177">
        <v>29768</v>
      </c>
      <c r="O1177" t="s">
        <v>889</v>
      </c>
      <c r="P1177" t="s">
        <v>12</v>
      </c>
      <c r="Q1177" t="s">
        <v>2066</v>
      </c>
      <c r="S1177" t="s">
        <v>871</v>
      </c>
      <c r="T1177" t="s">
        <v>867</v>
      </c>
      <c r="U1177" t="s">
        <v>873</v>
      </c>
      <c r="V1177" t="s">
        <v>2059</v>
      </c>
      <c r="W1177" t="s">
        <v>875</v>
      </c>
      <c r="X1177" t="s">
        <v>16</v>
      </c>
    </row>
    <row r="1178" spans="1:24" x14ac:dyDescent="0.25">
      <c r="A1178" t="s">
        <v>1196</v>
      </c>
      <c r="B1178" t="s">
        <v>2067</v>
      </c>
      <c r="C1178" t="s">
        <v>1196</v>
      </c>
      <c r="D1178" t="s">
        <v>889</v>
      </c>
      <c r="E1178" t="s">
        <v>48</v>
      </c>
      <c r="F1178">
        <v>5453</v>
      </c>
      <c r="G1178" t="s">
        <v>577</v>
      </c>
      <c r="I1178" t="s">
        <v>1197</v>
      </c>
      <c r="J1178">
        <v>3</v>
      </c>
      <c r="K1178">
        <v>0</v>
      </c>
      <c r="L1178">
        <v>-16777216</v>
      </c>
      <c r="M1178">
        <v>1800</v>
      </c>
      <c r="N1178">
        <v>29768</v>
      </c>
      <c r="O1178" t="s">
        <v>889</v>
      </c>
      <c r="P1178" t="s">
        <v>12</v>
      </c>
      <c r="Q1178" t="s">
        <v>2066</v>
      </c>
      <c r="S1178" t="s">
        <v>871</v>
      </c>
      <c r="T1178" t="s">
        <v>867</v>
      </c>
      <c r="U1178" t="s">
        <v>873</v>
      </c>
      <c r="V1178" t="s">
        <v>2059</v>
      </c>
      <c r="W1178" t="s">
        <v>875</v>
      </c>
      <c r="X1178" t="s">
        <v>16</v>
      </c>
    </row>
    <row r="1179" spans="1:24" x14ac:dyDescent="0.25">
      <c r="A1179" t="s">
        <v>2068</v>
      </c>
      <c r="B1179" t="s">
        <v>2069</v>
      </c>
      <c r="C1179" t="s">
        <v>2070</v>
      </c>
      <c r="D1179" t="s">
        <v>867</v>
      </c>
      <c r="E1179" t="s">
        <v>48</v>
      </c>
      <c r="F1179">
        <v>5607</v>
      </c>
      <c r="G1179" t="s">
        <v>577</v>
      </c>
      <c r="I1179" t="s">
        <v>2071</v>
      </c>
      <c r="J1179">
        <v>3</v>
      </c>
      <c r="K1179">
        <v>0</v>
      </c>
      <c r="L1179">
        <v>-16777216</v>
      </c>
      <c r="M1179" t="s">
        <v>878</v>
      </c>
      <c r="N1179" t="s">
        <v>878</v>
      </c>
      <c r="O1179" t="s">
        <v>889</v>
      </c>
      <c r="P1179" t="s">
        <v>12</v>
      </c>
      <c r="Q1179" t="s">
        <v>2066</v>
      </c>
      <c r="S1179" t="s">
        <v>871</v>
      </c>
      <c r="T1179" t="s">
        <v>867</v>
      </c>
      <c r="U1179" t="s">
        <v>873</v>
      </c>
      <c r="V1179" t="s">
        <v>2059</v>
      </c>
      <c r="W1179" t="s">
        <v>875</v>
      </c>
      <c r="X1179" t="s">
        <v>16</v>
      </c>
    </row>
    <row r="1180" spans="1:24" x14ac:dyDescent="0.25">
      <c r="A1180" t="s">
        <v>2072</v>
      </c>
      <c r="B1180" t="s">
        <v>2073</v>
      </c>
      <c r="C1180" t="s">
        <v>2074</v>
      </c>
      <c r="D1180" t="s">
        <v>867</v>
      </c>
      <c r="E1180" t="s">
        <v>48</v>
      </c>
      <c r="F1180">
        <v>28789</v>
      </c>
      <c r="G1180" t="s">
        <v>577</v>
      </c>
      <c r="I1180" t="s">
        <v>2075</v>
      </c>
      <c r="J1180">
        <v>3</v>
      </c>
      <c r="K1180">
        <v>0</v>
      </c>
      <c r="L1180">
        <v>-16777216</v>
      </c>
      <c r="M1180" t="s">
        <v>878</v>
      </c>
      <c r="N1180" t="s">
        <v>878</v>
      </c>
      <c r="O1180" t="s">
        <v>889</v>
      </c>
      <c r="P1180" t="s">
        <v>12</v>
      </c>
      <c r="Q1180" t="s">
        <v>2066</v>
      </c>
      <c r="S1180" t="s">
        <v>871</v>
      </c>
      <c r="T1180" t="s">
        <v>867</v>
      </c>
      <c r="U1180" t="s">
        <v>873</v>
      </c>
      <c r="V1180" t="s">
        <v>2059</v>
      </c>
      <c r="W1180" t="s">
        <v>875</v>
      </c>
      <c r="X1180" t="s">
        <v>16</v>
      </c>
    </row>
    <row r="1181" spans="1:24" x14ac:dyDescent="0.25">
      <c r="A1181" t="s">
        <v>1484</v>
      </c>
      <c r="B1181" t="s">
        <v>2076</v>
      </c>
      <c r="C1181" t="s">
        <v>1484</v>
      </c>
      <c r="D1181" t="s">
        <v>889</v>
      </c>
      <c r="E1181" t="s">
        <v>48</v>
      </c>
      <c r="F1181">
        <v>11582</v>
      </c>
      <c r="G1181" t="s">
        <v>577</v>
      </c>
      <c r="I1181" t="s">
        <v>1485</v>
      </c>
      <c r="J1181">
        <v>3</v>
      </c>
      <c r="K1181">
        <v>0</v>
      </c>
      <c r="L1181">
        <v>-16777216</v>
      </c>
      <c r="M1181" t="s">
        <v>878</v>
      </c>
      <c r="N1181" t="s">
        <v>878</v>
      </c>
      <c r="O1181" t="s">
        <v>889</v>
      </c>
      <c r="P1181" t="s">
        <v>12</v>
      </c>
      <c r="Q1181" t="s">
        <v>2066</v>
      </c>
      <c r="S1181" t="s">
        <v>871</v>
      </c>
      <c r="T1181" t="s">
        <v>867</v>
      </c>
      <c r="U1181" t="s">
        <v>873</v>
      </c>
      <c r="V1181" t="s">
        <v>2059</v>
      </c>
      <c r="W1181" t="s">
        <v>875</v>
      </c>
      <c r="X1181" t="s">
        <v>16</v>
      </c>
    </row>
    <row r="1182" spans="1:24" x14ac:dyDescent="0.25">
      <c r="A1182" t="s">
        <v>2077</v>
      </c>
      <c r="B1182" t="s">
        <v>2078</v>
      </c>
      <c r="C1182" t="s">
        <v>2077</v>
      </c>
      <c r="D1182" t="s">
        <v>889</v>
      </c>
      <c r="E1182" t="s">
        <v>48</v>
      </c>
      <c r="F1182">
        <v>28823</v>
      </c>
      <c r="G1182" t="s">
        <v>577</v>
      </c>
      <c r="I1182" t="s">
        <v>2065</v>
      </c>
      <c r="J1182">
        <v>3</v>
      </c>
      <c r="K1182">
        <v>0</v>
      </c>
      <c r="L1182">
        <v>-16777216</v>
      </c>
      <c r="M1182">
        <v>1800</v>
      </c>
      <c r="N1182">
        <v>29768</v>
      </c>
      <c r="O1182" t="s">
        <v>889</v>
      </c>
      <c r="P1182" t="s">
        <v>12</v>
      </c>
      <c r="Q1182" t="s">
        <v>2066</v>
      </c>
      <c r="S1182" t="s">
        <v>871</v>
      </c>
      <c r="T1182" t="s">
        <v>867</v>
      </c>
      <c r="U1182" t="s">
        <v>873</v>
      </c>
      <c r="V1182" t="s">
        <v>2079</v>
      </c>
      <c r="W1182" t="s">
        <v>875</v>
      </c>
      <c r="X1182" t="s">
        <v>16</v>
      </c>
    </row>
    <row r="1183" spans="1:24" x14ac:dyDescent="0.25">
      <c r="A1183" t="s">
        <v>2080</v>
      </c>
      <c r="B1183" t="s">
        <v>2081</v>
      </c>
      <c r="C1183" t="s">
        <v>889</v>
      </c>
      <c r="D1183" t="s">
        <v>889</v>
      </c>
      <c r="E1183" t="s">
        <v>48</v>
      </c>
      <c r="F1183">
        <v>11296</v>
      </c>
      <c r="G1183" t="s">
        <v>577</v>
      </c>
      <c r="I1183" t="s">
        <v>2082</v>
      </c>
      <c r="J1183">
        <v>3</v>
      </c>
      <c r="K1183">
        <v>0</v>
      </c>
      <c r="L1183">
        <v>-16777216</v>
      </c>
      <c r="M1183">
        <v>1800</v>
      </c>
      <c r="N1183">
        <v>29768</v>
      </c>
      <c r="O1183" t="s">
        <v>889</v>
      </c>
      <c r="P1183" t="s">
        <v>12</v>
      </c>
      <c r="Q1183" t="s">
        <v>2066</v>
      </c>
      <c r="S1183" t="s">
        <v>871</v>
      </c>
      <c r="T1183" t="s">
        <v>867</v>
      </c>
      <c r="U1183" t="s">
        <v>873</v>
      </c>
      <c r="V1183" t="s">
        <v>2079</v>
      </c>
      <c r="W1183" t="s">
        <v>875</v>
      </c>
      <c r="X1183" t="s">
        <v>16</v>
      </c>
    </row>
    <row r="1184" spans="1:24" x14ac:dyDescent="0.25">
      <c r="A1184" t="s">
        <v>2083</v>
      </c>
      <c r="B1184" t="s">
        <v>2084</v>
      </c>
      <c r="C1184" t="s">
        <v>2064</v>
      </c>
      <c r="D1184" t="s">
        <v>889</v>
      </c>
      <c r="E1184" t="s">
        <v>48</v>
      </c>
      <c r="F1184">
        <v>5429</v>
      </c>
      <c r="G1184" t="s">
        <v>577</v>
      </c>
      <c r="I1184" t="s">
        <v>2065</v>
      </c>
      <c r="J1184">
        <v>3</v>
      </c>
      <c r="K1184">
        <v>0</v>
      </c>
      <c r="L1184">
        <v>-16777216</v>
      </c>
      <c r="M1184">
        <v>1800</v>
      </c>
      <c r="N1184">
        <v>29768</v>
      </c>
      <c r="O1184" t="s">
        <v>889</v>
      </c>
      <c r="P1184" t="s">
        <v>12</v>
      </c>
      <c r="Q1184" t="s">
        <v>2066</v>
      </c>
      <c r="S1184" t="s">
        <v>871</v>
      </c>
      <c r="T1184" t="s">
        <v>867</v>
      </c>
      <c r="U1184" t="s">
        <v>873</v>
      </c>
      <c r="V1184" t="s">
        <v>2079</v>
      </c>
      <c r="W1184" t="s">
        <v>875</v>
      </c>
      <c r="X1184" t="s">
        <v>16</v>
      </c>
    </row>
    <row r="1185" spans="1:24" x14ac:dyDescent="0.25">
      <c r="A1185" t="s">
        <v>887</v>
      </c>
      <c r="B1185" t="s">
        <v>888</v>
      </c>
      <c r="C1185" t="s">
        <v>889</v>
      </c>
      <c r="D1185" t="s">
        <v>889</v>
      </c>
      <c r="E1185" t="s">
        <v>48</v>
      </c>
      <c r="F1185">
        <v>11296</v>
      </c>
      <c r="G1185" t="s">
        <v>577</v>
      </c>
      <c r="I1185" t="s">
        <v>890</v>
      </c>
      <c r="J1185">
        <v>3</v>
      </c>
      <c r="K1185">
        <v>0</v>
      </c>
      <c r="L1185">
        <v>-16777216</v>
      </c>
      <c r="M1185" t="s">
        <v>878</v>
      </c>
      <c r="N1185" t="s">
        <v>878</v>
      </c>
      <c r="O1185" t="s">
        <v>2085</v>
      </c>
      <c r="P1185" t="s">
        <v>12</v>
      </c>
      <c r="Q1185" t="s">
        <v>2086</v>
      </c>
      <c r="S1185" t="s">
        <v>871</v>
      </c>
      <c r="T1185" t="s">
        <v>867</v>
      </c>
      <c r="U1185" t="s">
        <v>873</v>
      </c>
      <c r="V1185" t="s">
        <v>2079</v>
      </c>
      <c r="W1185" t="s">
        <v>875</v>
      </c>
      <c r="X1185" t="s">
        <v>16</v>
      </c>
    </row>
    <row r="1186" spans="1:24" x14ac:dyDescent="0.25">
      <c r="A1186" t="s">
        <v>591</v>
      </c>
      <c r="B1186" t="s">
        <v>888</v>
      </c>
      <c r="C1186" t="s">
        <v>889</v>
      </c>
      <c r="D1186" t="s">
        <v>889</v>
      </c>
      <c r="E1186" t="s">
        <v>48</v>
      </c>
      <c r="F1186">
        <v>11296</v>
      </c>
      <c r="G1186" t="s">
        <v>577</v>
      </c>
      <c r="I1186" t="s">
        <v>890</v>
      </c>
      <c r="J1186">
        <v>3</v>
      </c>
      <c r="K1186">
        <v>0</v>
      </c>
      <c r="L1186">
        <v>-16777216</v>
      </c>
      <c r="M1186" t="s">
        <v>878</v>
      </c>
      <c r="N1186" t="s">
        <v>878</v>
      </c>
      <c r="O1186" t="s">
        <v>2085</v>
      </c>
      <c r="P1186" t="s">
        <v>12</v>
      </c>
      <c r="Q1186" t="s">
        <v>2086</v>
      </c>
      <c r="S1186" t="s">
        <v>871</v>
      </c>
      <c r="T1186" t="s">
        <v>867</v>
      </c>
      <c r="U1186" t="s">
        <v>873</v>
      </c>
      <c r="V1186" t="s">
        <v>2079</v>
      </c>
      <c r="W1186" t="s">
        <v>875</v>
      </c>
      <c r="X1186" t="s">
        <v>16</v>
      </c>
    </row>
    <row r="1187" spans="1:24" x14ac:dyDescent="0.25">
      <c r="A1187" t="s">
        <v>912</v>
      </c>
      <c r="B1187" t="s">
        <v>888</v>
      </c>
      <c r="C1187" t="s">
        <v>889</v>
      </c>
      <c r="D1187" t="s">
        <v>889</v>
      </c>
      <c r="E1187" t="s">
        <v>48</v>
      </c>
      <c r="F1187">
        <v>11296</v>
      </c>
      <c r="G1187" t="s">
        <v>577</v>
      </c>
      <c r="I1187" t="s">
        <v>890</v>
      </c>
      <c r="J1187">
        <v>3</v>
      </c>
      <c r="K1187">
        <v>0</v>
      </c>
      <c r="L1187">
        <v>-16777216</v>
      </c>
      <c r="M1187" t="s">
        <v>878</v>
      </c>
      <c r="N1187" t="s">
        <v>878</v>
      </c>
      <c r="O1187" t="s">
        <v>2085</v>
      </c>
      <c r="P1187" t="s">
        <v>12</v>
      </c>
      <c r="Q1187" t="s">
        <v>2086</v>
      </c>
      <c r="S1187" t="s">
        <v>871</v>
      </c>
      <c r="T1187" t="s">
        <v>867</v>
      </c>
      <c r="U1187" t="s">
        <v>873</v>
      </c>
      <c r="V1187" t="s">
        <v>2079</v>
      </c>
      <c r="W1187" t="s">
        <v>875</v>
      </c>
      <c r="X1187" t="s">
        <v>16</v>
      </c>
    </row>
    <row r="1188" spans="1:24" x14ac:dyDescent="0.25">
      <c r="A1188" t="s">
        <v>1154</v>
      </c>
      <c r="B1188" t="s">
        <v>888</v>
      </c>
      <c r="C1188" t="s">
        <v>889</v>
      </c>
      <c r="D1188" t="s">
        <v>889</v>
      </c>
      <c r="E1188" t="s">
        <v>48</v>
      </c>
      <c r="F1188">
        <v>11296</v>
      </c>
      <c r="G1188" t="s">
        <v>577</v>
      </c>
      <c r="I1188" t="s">
        <v>890</v>
      </c>
      <c r="J1188">
        <v>3</v>
      </c>
      <c r="K1188">
        <v>0</v>
      </c>
      <c r="L1188">
        <v>-16777216</v>
      </c>
      <c r="M1188" t="s">
        <v>878</v>
      </c>
      <c r="N1188" t="s">
        <v>878</v>
      </c>
      <c r="O1188" t="s">
        <v>2085</v>
      </c>
      <c r="P1188" t="s">
        <v>12</v>
      </c>
      <c r="Q1188" t="s">
        <v>2086</v>
      </c>
      <c r="S1188" t="s">
        <v>871</v>
      </c>
      <c r="T1188" t="s">
        <v>867</v>
      </c>
      <c r="U1188" t="s">
        <v>873</v>
      </c>
      <c r="V1188" t="s">
        <v>2079</v>
      </c>
      <c r="W1188" t="s">
        <v>875</v>
      </c>
      <c r="X1188" t="s">
        <v>16</v>
      </c>
    </row>
    <row r="1189" spans="1:24" x14ac:dyDescent="0.25">
      <c r="A1189" t="s">
        <v>1155</v>
      </c>
      <c r="B1189" t="s">
        <v>888</v>
      </c>
      <c r="C1189" t="s">
        <v>889</v>
      </c>
      <c r="D1189" t="s">
        <v>889</v>
      </c>
      <c r="E1189" t="s">
        <v>48</v>
      </c>
      <c r="F1189">
        <v>11296</v>
      </c>
      <c r="G1189" t="s">
        <v>577</v>
      </c>
      <c r="I1189" t="s">
        <v>890</v>
      </c>
      <c r="J1189">
        <v>3</v>
      </c>
      <c r="K1189">
        <v>0</v>
      </c>
      <c r="L1189">
        <v>-16777216</v>
      </c>
      <c r="M1189" t="s">
        <v>878</v>
      </c>
      <c r="N1189" t="s">
        <v>878</v>
      </c>
      <c r="O1189" t="s">
        <v>2085</v>
      </c>
      <c r="P1189" t="s">
        <v>12</v>
      </c>
      <c r="Q1189" t="s">
        <v>2086</v>
      </c>
      <c r="S1189" t="s">
        <v>871</v>
      </c>
      <c r="T1189" t="s">
        <v>867</v>
      </c>
      <c r="U1189" t="s">
        <v>873</v>
      </c>
      <c r="V1189" t="s">
        <v>2079</v>
      </c>
      <c r="W1189" t="s">
        <v>875</v>
      </c>
      <c r="X1189" t="s">
        <v>16</v>
      </c>
    </row>
    <row r="1190" spans="1:24" x14ac:dyDescent="0.25">
      <c r="A1190" t="s">
        <v>2087</v>
      </c>
      <c r="B1190" t="s">
        <v>888</v>
      </c>
      <c r="C1190" t="s">
        <v>889</v>
      </c>
      <c r="D1190" t="s">
        <v>889</v>
      </c>
      <c r="E1190" t="s">
        <v>48</v>
      </c>
      <c r="F1190">
        <v>11296</v>
      </c>
      <c r="G1190" t="s">
        <v>577</v>
      </c>
      <c r="I1190" t="s">
        <v>890</v>
      </c>
      <c r="J1190">
        <v>3</v>
      </c>
      <c r="K1190">
        <v>0</v>
      </c>
      <c r="L1190">
        <v>-16777216</v>
      </c>
      <c r="M1190" t="s">
        <v>878</v>
      </c>
      <c r="N1190" t="s">
        <v>878</v>
      </c>
      <c r="O1190" t="s">
        <v>2085</v>
      </c>
      <c r="P1190" t="s">
        <v>12</v>
      </c>
      <c r="Q1190" t="s">
        <v>2086</v>
      </c>
      <c r="S1190" t="s">
        <v>871</v>
      </c>
      <c r="T1190" t="s">
        <v>867</v>
      </c>
      <c r="U1190" t="s">
        <v>873</v>
      </c>
      <c r="V1190" t="s">
        <v>2079</v>
      </c>
      <c r="W1190" t="s">
        <v>875</v>
      </c>
      <c r="X1190" t="s">
        <v>16</v>
      </c>
    </row>
    <row r="1191" spans="1:24" x14ac:dyDescent="0.25">
      <c r="A1191" t="s">
        <v>2088</v>
      </c>
      <c r="B1191" t="s">
        <v>888</v>
      </c>
      <c r="C1191" t="s">
        <v>889</v>
      </c>
      <c r="D1191" t="s">
        <v>889</v>
      </c>
      <c r="E1191" t="s">
        <v>48</v>
      </c>
      <c r="F1191">
        <v>11296</v>
      </c>
      <c r="G1191" t="s">
        <v>577</v>
      </c>
      <c r="I1191" t="s">
        <v>890</v>
      </c>
      <c r="J1191">
        <v>3</v>
      </c>
      <c r="K1191">
        <v>0</v>
      </c>
      <c r="L1191">
        <v>-16777216</v>
      </c>
      <c r="M1191" t="s">
        <v>878</v>
      </c>
      <c r="N1191" t="s">
        <v>878</v>
      </c>
      <c r="O1191" t="s">
        <v>2085</v>
      </c>
      <c r="P1191" t="s">
        <v>12</v>
      </c>
      <c r="Q1191" t="s">
        <v>2086</v>
      </c>
      <c r="S1191" t="s">
        <v>871</v>
      </c>
      <c r="T1191" t="s">
        <v>867</v>
      </c>
      <c r="U1191" t="s">
        <v>873</v>
      </c>
      <c r="V1191" t="s">
        <v>2079</v>
      </c>
      <c r="W1191" t="s">
        <v>875</v>
      </c>
      <c r="X1191" t="s">
        <v>16</v>
      </c>
    </row>
    <row r="1192" spans="1:24" x14ac:dyDescent="0.25">
      <c r="A1192" t="s">
        <v>2089</v>
      </c>
      <c r="B1192" t="s">
        <v>888</v>
      </c>
      <c r="C1192" t="s">
        <v>889</v>
      </c>
      <c r="D1192" t="s">
        <v>889</v>
      </c>
      <c r="E1192" t="s">
        <v>48</v>
      </c>
      <c r="F1192">
        <v>11296</v>
      </c>
      <c r="G1192" t="s">
        <v>577</v>
      </c>
      <c r="I1192" t="s">
        <v>890</v>
      </c>
      <c r="J1192">
        <v>3</v>
      </c>
      <c r="K1192">
        <v>0</v>
      </c>
      <c r="L1192">
        <v>-16777216</v>
      </c>
      <c r="M1192" t="s">
        <v>878</v>
      </c>
      <c r="N1192" t="s">
        <v>878</v>
      </c>
      <c r="O1192" t="s">
        <v>2085</v>
      </c>
      <c r="P1192" t="s">
        <v>12</v>
      </c>
      <c r="Q1192" t="s">
        <v>2086</v>
      </c>
      <c r="S1192" t="s">
        <v>871</v>
      </c>
      <c r="T1192" t="s">
        <v>867</v>
      </c>
      <c r="U1192" t="s">
        <v>873</v>
      </c>
      <c r="V1192" t="s">
        <v>2090</v>
      </c>
      <c r="W1192" t="s">
        <v>875</v>
      </c>
      <c r="X1192" t="s">
        <v>16</v>
      </c>
    </row>
    <row r="1193" spans="1:24" x14ac:dyDescent="0.25">
      <c r="A1193" t="s">
        <v>2091</v>
      </c>
      <c r="B1193" t="s">
        <v>888</v>
      </c>
      <c r="C1193" t="s">
        <v>889</v>
      </c>
      <c r="D1193" t="s">
        <v>889</v>
      </c>
      <c r="E1193" t="s">
        <v>48</v>
      </c>
      <c r="F1193">
        <v>11296</v>
      </c>
      <c r="G1193" t="s">
        <v>577</v>
      </c>
      <c r="I1193" t="s">
        <v>890</v>
      </c>
      <c r="J1193">
        <v>3</v>
      </c>
      <c r="K1193">
        <v>0</v>
      </c>
      <c r="L1193">
        <v>-16777216</v>
      </c>
      <c r="M1193" t="s">
        <v>878</v>
      </c>
      <c r="N1193" t="s">
        <v>878</v>
      </c>
      <c r="O1193" t="s">
        <v>2085</v>
      </c>
      <c r="P1193" t="s">
        <v>12</v>
      </c>
      <c r="Q1193" t="s">
        <v>2086</v>
      </c>
      <c r="S1193" t="s">
        <v>871</v>
      </c>
      <c r="T1193" t="s">
        <v>867</v>
      </c>
      <c r="U1193" t="s">
        <v>873</v>
      </c>
      <c r="V1193" t="s">
        <v>2090</v>
      </c>
      <c r="W1193" t="s">
        <v>875</v>
      </c>
      <c r="X1193" t="s">
        <v>16</v>
      </c>
    </row>
    <row r="1194" spans="1:24" x14ac:dyDescent="0.25">
      <c r="A1194" t="s">
        <v>2092</v>
      </c>
      <c r="B1194" t="s">
        <v>888</v>
      </c>
      <c r="C1194" t="s">
        <v>889</v>
      </c>
      <c r="D1194" t="s">
        <v>889</v>
      </c>
      <c r="E1194" t="s">
        <v>48</v>
      </c>
      <c r="F1194">
        <v>11296</v>
      </c>
      <c r="G1194" t="s">
        <v>577</v>
      </c>
      <c r="I1194" t="s">
        <v>890</v>
      </c>
      <c r="J1194">
        <v>3</v>
      </c>
      <c r="K1194">
        <v>0</v>
      </c>
      <c r="L1194">
        <v>-16777216</v>
      </c>
      <c r="M1194" t="s">
        <v>878</v>
      </c>
      <c r="N1194" t="s">
        <v>878</v>
      </c>
      <c r="O1194" t="s">
        <v>2085</v>
      </c>
      <c r="P1194" t="s">
        <v>12</v>
      </c>
      <c r="Q1194" t="s">
        <v>2086</v>
      </c>
      <c r="S1194" t="s">
        <v>871</v>
      </c>
      <c r="T1194" t="s">
        <v>867</v>
      </c>
      <c r="U1194" t="s">
        <v>873</v>
      </c>
      <c r="V1194" t="s">
        <v>2090</v>
      </c>
      <c r="W1194" t="s">
        <v>875</v>
      </c>
      <c r="X1194" t="s">
        <v>16</v>
      </c>
    </row>
    <row r="1195" spans="1:24" x14ac:dyDescent="0.25">
      <c r="A1195" t="s">
        <v>1121</v>
      </c>
      <c r="B1195" t="s">
        <v>1122</v>
      </c>
      <c r="C1195" t="s">
        <v>1123</v>
      </c>
      <c r="D1195" t="s">
        <v>270</v>
      </c>
      <c r="E1195" t="s">
        <v>270</v>
      </c>
      <c r="F1195" t="s">
        <v>1124</v>
      </c>
      <c r="G1195" t="s">
        <v>514</v>
      </c>
      <c r="I1195" t="s">
        <v>1125</v>
      </c>
      <c r="J1195">
        <v>3</v>
      </c>
      <c r="K1195">
        <v>0</v>
      </c>
      <c r="L1195">
        <v>-16777216</v>
      </c>
      <c r="M1195" t="s">
        <v>878</v>
      </c>
      <c r="N1195" t="s">
        <v>878</v>
      </c>
      <c r="O1195" t="s">
        <v>2093</v>
      </c>
      <c r="P1195" t="s">
        <v>12</v>
      </c>
      <c r="Q1195" t="s">
        <v>2094</v>
      </c>
      <c r="S1195" t="s">
        <v>871</v>
      </c>
      <c r="T1195" t="s">
        <v>867</v>
      </c>
      <c r="U1195" t="s">
        <v>873</v>
      </c>
      <c r="V1195" t="s">
        <v>2090</v>
      </c>
      <c r="W1195" t="s">
        <v>875</v>
      </c>
      <c r="X1195" t="s">
        <v>16</v>
      </c>
    </row>
    <row r="1196" spans="1:24" x14ac:dyDescent="0.25">
      <c r="A1196" t="s">
        <v>2095</v>
      </c>
      <c r="B1196" t="s">
        <v>881</v>
      </c>
      <c r="C1196" t="s">
        <v>881</v>
      </c>
      <c r="D1196" t="s">
        <v>244</v>
      </c>
      <c r="E1196" t="s">
        <v>244</v>
      </c>
      <c r="F1196" t="s">
        <v>576</v>
      </c>
      <c r="G1196" t="s">
        <v>514</v>
      </c>
      <c r="I1196" t="s">
        <v>883</v>
      </c>
      <c r="J1196">
        <v>3</v>
      </c>
      <c r="K1196">
        <v>0</v>
      </c>
      <c r="L1196">
        <v>-16777216</v>
      </c>
      <c r="M1196" t="s">
        <v>878</v>
      </c>
      <c r="N1196" t="s">
        <v>878</v>
      </c>
      <c r="O1196" t="s">
        <v>2093</v>
      </c>
      <c r="P1196" t="s">
        <v>12</v>
      </c>
      <c r="Q1196" t="s">
        <v>2094</v>
      </c>
      <c r="S1196" t="s">
        <v>871</v>
      </c>
      <c r="T1196" t="s">
        <v>867</v>
      </c>
      <c r="U1196" t="s">
        <v>873</v>
      </c>
      <c r="V1196" t="s">
        <v>2090</v>
      </c>
      <c r="W1196" t="s">
        <v>875</v>
      </c>
      <c r="X1196" t="s">
        <v>16</v>
      </c>
    </row>
    <row r="1197" spans="1:24" x14ac:dyDescent="0.25">
      <c r="A1197" t="s">
        <v>2096</v>
      </c>
      <c r="B1197" t="s">
        <v>884</v>
      </c>
      <c r="C1197" t="s">
        <v>884</v>
      </c>
      <c r="D1197" t="s">
        <v>375</v>
      </c>
      <c r="E1197" t="s">
        <v>375</v>
      </c>
      <c r="F1197" t="s">
        <v>539</v>
      </c>
      <c r="G1197" t="s">
        <v>514</v>
      </c>
      <c r="I1197" t="s">
        <v>886</v>
      </c>
      <c r="J1197">
        <v>3</v>
      </c>
      <c r="K1197">
        <v>0</v>
      </c>
      <c r="L1197">
        <v>-16777216</v>
      </c>
      <c r="M1197" t="s">
        <v>878</v>
      </c>
      <c r="N1197" t="s">
        <v>878</v>
      </c>
      <c r="O1197" t="s">
        <v>2093</v>
      </c>
      <c r="P1197" t="s">
        <v>12</v>
      </c>
      <c r="Q1197" t="s">
        <v>2094</v>
      </c>
      <c r="S1197" t="s">
        <v>871</v>
      </c>
      <c r="T1197" t="s">
        <v>867</v>
      </c>
      <c r="U1197" t="s">
        <v>873</v>
      </c>
      <c r="V1197" t="s">
        <v>2090</v>
      </c>
      <c r="W1197" t="s">
        <v>875</v>
      </c>
      <c r="X1197" t="s">
        <v>16</v>
      </c>
    </row>
    <row r="1198" spans="1:24" x14ac:dyDescent="0.25">
      <c r="A1198" t="s">
        <v>2097</v>
      </c>
      <c r="B1198" t="s">
        <v>888</v>
      </c>
      <c r="C1198" t="s">
        <v>889</v>
      </c>
      <c r="D1198" t="s">
        <v>889</v>
      </c>
      <c r="E1198" t="s">
        <v>48</v>
      </c>
      <c r="F1198">
        <v>11296</v>
      </c>
      <c r="G1198" t="s">
        <v>577</v>
      </c>
      <c r="I1198" t="s">
        <v>890</v>
      </c>
      <c r="J1198">
        <v>3</v>
      </c>
      <c r="K1198">
        <v>0</v>
      </c>
      <c r="L1198">
        <v>-16777216</v>
      </c>
      <c r="M1198" t="s">
        <v>878</v>
      </c>
      <c r="N1198" t="s">
        <v>878</v>
      </c>
      <c r="O1198" t="s">
        <v>2093</v>
      </c>
      <c r="P1198" t="s">
        <v>12</v>
      </c>
      <c r="Q1198" t="s">
        <v>2094</v>
      </c>
      <c r="S1198" t="s">
        <v>871</v>
      </c>
      <c r="T1198" t="s">
        <v>867</v>
      </c>
      <c r="U1198" t="s">
        <v>873</v>
      </c>
      <c r="V1198" t="s">
        <v>2098</v>
      </c>
      <c r="W1198" t="s">
        <v>875</v>
      </c>
      <c r="X1198" t="s">
        <v>16</v>
      </c>
    </row>
    <row r="1199" spans="1:24" x14ac:dyDescent="0.25">
      <c r="A1199" t="s">
        <v>2099</v>
      </c>
      <c r="B1199" t="s">
        <v>888</v>
      </c>
      <c r="C1199" t="s">
        <v>889</v>
      </c>
      <c r="D1199" t="s">
        <v>889</v>
      </c>
      <c r="E1199" t="s">
        <v>48</v>
      </c>
      <c r="F1199">
        <v>11296</v>
      </c>
      <c r="G1199" t="s">
        <v>577</v>
      </c>
      <c r="I1199" t="s">
        <v>890</v>
      </c>
      <c r="J1199">
        <v>3</v>
      </c>
      <c r="K1199">
        <v>0</v>
      </c>
      <c r="L1199">
        <v>-16777216</v>
      </c>
      <c r="M1199" t="s">
        <v>878</v>
      </c>
      <c r="N1199" t="s">
        <v>878</v>
      </c>
      <c r="O1199" t="s">
        <v>2093</v>
      </c>
      <c r="P1199" t="s">
        <v>12</v>
      </c>
      <c r="Q1199" t="s">
        <v>2094</v>
      </c>
      <c r="S1199" t="s">
        <v>871</v>
      </c>
      <c r="T1199" t="s">
        <v>867</v>
      </c>
      <c r="U1199" t="s">
        <v>873</v>
      </c>
      <c r="V1199" t="s">
        <v>2098</v>
      </c>
      <c r="W1199" t="s">
        <v>875</v>
      </c>
      <c r="X1199" t="s">
        <v>16</v>
      </c>
    </row>
    <row r="1200" spans="1:24" x14ac:dyDescent="0.25">
      <c r="A1200" t="s">
        <v>2100</v>
      </c>
      <c r="B1200" t="s">
        <v>888</v>
      </c>
      <c r="C1200" t="s">
        <v>889</v>
      </c>
      <c r="D1200" t="s">
        <v>889</v>
      </c>
      <c r="E1200" t="s">
        <v>48</v>
      </c>
      <c r="F1200">
        <v>11296</v>
      </c>
      <c r="G1200" t="s">
        <v>577</v>
      </c>
      <c r="I1200" t="s">
        <v>890</v>
      </c>
      <c r="J1200">
        <v>3</v>
      </c>
      <c r="K1200">
        <v>0</v>
      </c>
      <c r="L1200">
        <v>-16777216</v>
      </c>
      <c r="M1200" t="s">
        <v>878</v>
      </c>
      <c r="N1200" t="s">
        <v>878</v>
      </c>
      <c r="O1200" t="s">
        <v>2093</v>
      </c>
      <c r="P1200" t="s">
        <v>12</v>
      </c>
      <c r="Q1200" t="s">
        <v>2094</v>
      </c>
      <c r="S1200" t="s">
        <v>871</v>
      </c>
      <c r="T1200" t="s">
        <v>867</v>
      </c>
      <c r="U1200" t="s">
        <v>873</v>
      </c>
      <c r="V1200" t="s">
        <v>2098</v>
      </c>
      <c r="W1200" t="s">
        <v>875</v>
      </c>
      <c r="X1200" t="s">
        <v>16</v>
      </c>
    </row>
    <row r="1201" spans="1:24" x14ac:dyDescent="0.25">
      <c r="A1201" t="s">
        <v>236</v>
      </c>
      <c r="B1201" t="s">
        <v>1144</v>
      </c>
      <c r="C1201" t="s">
        <v>1145</v>
      </c>
      <c r="D1201" t="s">
        <v>500</v>
      </c>
      <c r="E1201" t="s">
        <v>503</v>
      </c>
      <c r="F1201" t="s">
        <v>500</v>
      </c>
      <c r="G1201" t="s">
        <v>514</v>
      </c>
      <c r="I1201" t="s">
        <v>1146</v>
      </c>
      <c r="J1201">
        <v>3</v>
      </c>
      <c r="K1201">
        <v>0</v>
      </c>
      <c r="L1201">
        <v>-16777216</v>
      </c>
      <c r="M1201" t="s">
        <v>878</v>
      </c>
      <c r="N1201" t="s">
        <v>878</v>
      </c>
      <c r="O1201" t="s">
        <v>2101</v>
      </c>
      <c r="P1201" t="s">
        <v>12</v>
      </c>
      <c r="Q1201" t="s">
        <v>2102</v>
      </c>
      <c r="S1201" t="s">
        <v>871</v>
      </c>
      <c r="T1201" t="s">
        <v>867</v>
      </c>
      <c r="U1201" t="s">
        <v>873</v>
      </c>
      <c r="V1201" t="s">
        <v>2098</v>
      </c>
      <c r="W1201" t="s">
        <v>875</v>
      </c>
      <c r="X1201" t="s">
        <v>16</v>
      </c>
    </row>
    <row r="1202" spans="1:24" x14ac:dyDescent="0.25">
      <c r="A1202" t="s">
        <v>416</v>
      </c>
      <c r="B1202" t="s">
        <v>1147</v>
      </c>
      <c r="C1202" t="s">
        <v>519</v>
      </c>
      <c r="D1202" t="s">
        <v>500</v>
      </c>
      <c r="E1202" t="s">
        <v>500</v>
      </c>
      <c r="F1202" t="s">
        <v>519</v>
      </c>
      <c r="G1202" t="s">
        <v>514</v>
      </c>
      <c r="I1202" t="s">
        <v>1148</v>
      </c>
      <c r="J1202">
        <v>3</v>
      </c>
      <c r="K1202">
        <v>0</v>
      </c>
      <c r="L1202">
        <v>-16777216</v>
      </c>
      <c r="M1202" t="s">
        <v>878</v>
      </c>
      <c r="N1202" t="s">
        <v>878</v>
      </c>
      <c r="O1202" t="s">
        <v>2101</v>
      </c>
      <c r="P1202" t="s">
        <v>12</v>
      </c>
      <c r="Q1202" t="s">
        <v>2102</v>
      </c>
      <c r="S1202" t="s">
        <v>871</v>
      </c>
      <c r="T1202" t="s">
        <v>867</v>
      </c>
      <c r="U1202" t="s">
        <v>873</v>
      </c>
      <c r="V1202" t="s">
        <v>2098</v>
      </c>
      <c r="W1202" t="s">
        <v>875</v>
      </c>
      <c r="X1202" t="s">
        <v>16</v>
      </c>
    </row>
    <row r="1203" spans="1:24" x14ac:dyDescent="0.25">
      <c r="A1203" t="s">
        <v>225</v>
      </c>
      <c r="B1203" t="s">
        <v>1149</v>
      </c>
      <c r="C1203" t="s">
        <v>1150</v>
      </c>
      <c r="D1203" t="s">
        <v>500</v>
      </c>
      <c r="E1203" t="s">
        <v>503</v>
      </c>
      <c r="F1203" t="s">
        <v>517</v>
      </c>
      <c r="G1203" t="s">
        <v>514</v>
      </c>
      <c r="I1203" t="s">
        <v>1151</v>
      </c>
      <c r="J1203">
        <v>3</v>
      </c>
      <c r="K1203">
        <v>0</v>
      </c>
      <c r="L1203">
        <v>-16777216</v>
      </c>
      <c r="M1203" t="s">
        <v>878</v>
      </c>
      <c r="N1203" t="s">
        <v>878</v>
      </c>
      <c r="O1203" t="s">
        <v>2101</v>
      </c>
      <c r="P1203" t="s">
        <v>12</v>
      </c>
      <c r="Q1203" t="s">
        <v>2102</v>
      </c>
      <c r="S1203" t="s">
        <v>871</v>
      </c>
      <c r="T1203" t="s">
        <v>867</v>
      </c>
      <c r="U1203" t="s">
        <v>873</v>
      </c>
      <c r="V1203" t="s">
        <v>2098</v>
      </c>
      <c r="W1203" t="s">
        <v>875</v>
      </c>
      <c r="X1203" t="s">
        <v>16</v>
      </c>
    </row>
    <row r="1204" spans="1:24" x14ac:dyDescent="0.25">
      <c r="A1204" t="s">
        <v>261</v>
      </c>
      <c r="B1204" t="s">
        <v>1152</v>
      </c>
      <c r="C1204" t="s">
        <v>105</v>
      </c>
      <c r="D1204" t="s">
        <v>500</v>
      </c>
      <c r="E1204" t="s">
        <v>518</v>
      </c>
      <c r="F1204" t="s">
        <v>105</v>
      </c>
      <c r="G1204" t="s">
        <v>514</v>
      </c>
      <c r="I1204" t="s">
        <v>1153</v>
      </c>
      <c r="J1204">
        <v>5</v>
      </c>
      <c r="K1204">
        <v>2</v>
      </c>
      <c r="L1204">
        <v>-16777216</v>
      </c>
      <c r="M1204" t="s">
        <v>878</v>
      </c>
      <c r="N1204" t="s">
        <v>878</v>
      </c>
      <c r="O1204" t="s">
        <v>2101</v>
      </c>
      <c r="P1204" t="s">
        <v>12</v>
      </c>
      <c r="Q1204" t="s">
        <v>2102</v>
      </c>
      <c r="S1204" t="s">
        <v>871</v>
      </c>
      <c r="T1204" t="s">
        <v>867</v>
      </c>
      <c r="U1204" t="s">
        <v>873</v>
      </c>
      <c r="V1204" t="s">
        <v>2098</v>
      </c>
      <c r="W1204" t="s">
        <v>875</v>
      </c>
      <c r="X1204" t="s">
        <v>16</v>
      </c>
    </row>
    <row r="1205" spans="1:24" x14ac:dyDescent="0.25">
      <c r="A1205" t="s">
        <v>238</v>
      </c>
      <c r="B1205" t="s">
        <v>1137</v>
      </c>
      <c r="C1205" t="s">
        <v>1138</v>
      </c>
      <c r="D1205" t="s">
        <v>501</v>
      </c>
      <c r="E1205" t="s">
        <v>501</v>
      </c>
      <c r="F1205">
        <v>13354</v>
      </c>
      <c r="G1205" t="s">
        <v>507</v>
      </c>
      <c r="I1205" t="s">
        <v>1139</v>
      </c>
      <c r="J1205">
        <v>3</v>
      </c>
      <c r="K1205">
        <v>0</v>
      </c>
      <c r="L1205">
        <v>-16777216</v>
      </c>
      <c r="M1205" t="s">
        <v>878</v>
      </c>
      <c r="N1205" t="s">
        <v>878</v>
      </c>
      <c r="O1205" t="s">
        <v>2101</v>
      </c>
      <c r="P1205" t="s">
        <v>12</v>
      </c>
      <c r="Q1205" t="s">
        <v>2102</v>
      </c>
      <c r="S1205" t="s">
        <v>871</v>
      </c>
      <c r="T1205" t="s">
        <v>867</v>
      </c>
      <c r="U1205" t="s">
        <v>873</v>
      </c>
      <c r="V1205" t="s">
        <v>2098</v>
      </c>
      <c r="W1205" t="s">
        <v>875</v>
      </c>
      <c r="X1205" t="s">
        <v>16</v>
      </c>
    </row>
    <row r="1206" spans="1:24" x14ac:dyDescent="0.25">
      <c r="A1206" t="s">
        <v>444</v>
      </c>
      <c r="B1206" t="s">
        <v>444</v>
      </c>
      <c r="C1206" t="s">
        <v>444</v>
      </c>
      <c r="D1206" t="s">
        <v>501</v>
      </c>
      <c r="E1206" t="s">
        <v>501</v>
      </c>
      <c r="F1206">
        <v>7163</v>
      </c>
      <c r="G1206" t="s">
        <v>507</v>
      </c>
      <c r="I1206" t="s">
        <v>1136</v>
      </c>
      <c r="J1206">
        <v>3</v>
      </c>
      <c r="K1206">
        <v>0</v>
      </c>
      <c r="L1206">
        <v>-16777216</v>
      </c>
      <c r="M1206" t="s">
        <v>878</v>
      </c>
      <c r="N1206" t="s">
        <v>878</v>
      </c>
      <c r="O1206" t="s">
        <v>2101</v>
      </c>
      <c r="P1206" t="s">
        <v>12</v>
      </c>
      <c r="Q1206" t="s">
        <v>2102</v>
      </c>
      <c r="S1206" t="s">
        <v>871</v>
      </c>
      <c r="T1206" t="s">
        <v>867</v>
      </c>
      <c r="U1206" t="s">
        <v>873</v>
      </c>
      <c r="V1206" t="s">
        <v>2098</v>
      </c>
      <c r="W1206" t="s">
        <v>875</v>
      </c>
      <c r="X1206" t="s">
        <v>16</v>
      </c>
    </row>
    <row r="1207" spans="1:24" x14ac:dyDescent="0.25">
      <c r="A1207" t="s">
        <v>2103</v>
      </c>
      <c r="C1207" t="s">
        <v>1520</v>
      </c>
      <c r="D1207" t="s">
        <v>500</v>
      </c>
      <c r="E1207" t="s">
        <v>503</v>
      </c>
      <c r="F1207" t="s">
        <v>1520</v>
      </c>
      <c r="G1207" t="s">
        <v>514</v>
      </c>
      <c r="I1207" t="s">
        <v>1521</v>
      </c>
      <c r="J1207">
        <v>3</v>
      </c>
      <c r="K1207">
        <v>0</v>
      </c>
      <c r="L1207">
        <v>-16777216</v>
      </c>
      <c r="M1207" t="s">
        <v>878</v>
      </c>
      <c r="N1207" t="s">
        <v>878</v>
      </c>
      <c r="O1207" t="s">
        <v>2101</v>
      </c>
      <c r="P1207" t="s">
        <v>12</v>
      </c>
      <c r="Q1207" t="s">
        <v>2102</v>
      </c>
      <c r="S1207" t="s">
        <v>871</v>
      </c>
      <c r="T1207" t="s">
        <v>2104</v>
      </c>
      <c r="U1207" t="s">
        <v>873</v>
      </c>
      <c r="V1207" t="s">
        <v>2105</v>
      </c>
      <c r="W1207" t="s">
        <v>875</v>
      </c>
      <c r="X1207" t="s">
        <v>16</v>
      </c>
    </row>
    <row r="1208" spans="1:24" x14ac:dyDescent="0.25">
      <c r="A1208" t="s">
        <v>373</v>
      </c>
      <c r="B1208" t="s">
        <v>1089</v>
      </c>
      <c r="C1208" t="s">
        <v>516</v>
      </c>
      <c r="D1208" t="s">
        <v>500</v>
      </c>
      <c r="E1208" t="s">
        <v>503</v>
      </c>
      <c r="F1208" t="s">
        <v>516</v>
      </c>
      <c r="G1208" t="s">
        <v>514</v>
      </c>
      <c r="I1208" t="s">
        <v>1090</v>
      </c>
      <c r="J1208">
        <v>3</v>
      </c>
      <c r="K1208">
        <v>0</v>
      </c>
      <c r="L1208">
        <v>-16777216</v>
      </c>
      <c r="M1208" t="s">
        <v>878</v>
      </c>
      <c r="N1208" t="s">
        <v>878</v>
      </c>
      <c r="O1208" t="s">
        <v>2101</v>
      </c>
      <c r="P1208" t="s">
        <v>12</v>
      </c>
      <c r="Q1208" t="s">
        <v>2102</v>
      </c>
      <c r="S1208" t="s">
        <v>871</v>
      </c>
      <c r="T1208" t="s">
        <v>2104</v>
      </c>
      <c r="U1208" t="s">
        <v>873</v>
      </c>
      <c r="V1208" t="s">
        <v>2105</v>
      </c>
      <c r="W1208" t="s">
        <v>875</v>
      </c>
      <c r="X1208" t="s">
        <v>16</v>
      </c>
    </row>
    <row r="1209" spans="1:24" x14ac:dyDescent="0.25">
      <c r="A1209" t="s">
        <v>374</v>
      </c>
      <c r="B1209" t="s">
        <v>1776</v>
      </c>
      <c r="C1209" t="s">
        <v>516</v>
      </c>
      <c r="D1209" t="s">
        <v>500</v>
      </c>
      <c r="E1209" t="s">
        <v>503</v>
      </c>
      <c r="F1209" t="s">
        <v>516</v>
      </c>
      <c r="G1209" t="s">
        <v>514</v>
      </c>
      <c r="I1209" t="s">
        <v>1090</v>
      </c>
      <c r="J1209">
        <v>3</v>
      </c>
      <c r="K1209">
        <v>0</v>
      </c>
      <c r="L1209">
        <v>-16777216</v>
      </c>
      <c r="M1209" t="s">
        <v>878</v>
      </c>
      <c r="N1209" t="s">
        <v>878</v>
      </c>
      <c r="O1209" t="s">
        <v>2101</v>
      </c>
      <c r="P1209" t="s">
        <v>12</v>
      </c>
      <c r="Q1209" t="s">
        <v>2102</v>
      </c>
      <c r="S1209" t="s">
        <v>871</v>
      </c>
      <c r="T1209" t="s">
        <v>2104</v>
      </c>
      <c r="U1209" t="s">
        <v>873</v>
      </c>
      <c r="V1209" t="s">
        <v>2105</v>
      </c>
      <c r="W1209" t="s">
        <v>875</v>
      </c>
      <c r="X1209" t="s">
        <v>16</v>
      </c>
    </row>
    <row r="1210" spans="1:24" x14ac:dyDescent="0.25">
      <c r="A1210" t="s">
        <v>375</v>
      </c>
      <c r="B1210" t="s">
        <v>884</v>
      </c>
      <c r="C1210" t="s">
        <v>885</v>
      </c>
      <c r="D1210" t="s">
        <v>375</v>
      </c>
      <c r="E1210" t="s">
        <v>375</v>
      </c>
      <c r="F1210" t="s">
        <v>426</v>
      </c>
      <c r="G1210" t="s">
        <v>514</v>
      </c>
      <c r="I1210" t="s">
        <v>886</v>
      </c>
      <c r="J1210">
        <v>3</v>
      </c>
      <c r="K1210">
        <v>0</v>
      </c>
      <c r="L1210">
        <v>-16777216</v>
      </c>
      <c r="M1210" t="s">
        <v>878</v>
      </c>
      <c r="N1210" t="s">
        <v>878</v>
      </c>
      <c r="O1210" t="s">
        <v>375</v>
      </c>
      <c r="P1210" t="s">
        <v>12</v>
      </c>
      <c r="Q1210" t="s">
        <v>2106</v>
      </c>
      <c r="S1210" t="s">
        <v>871</v>
      </c>
      <c r="T1210" t="s">
        <v>2104</v>
      </c>
      <c r="U1210" t="s">
        <v>873</v>
      </c>
      <c r="V1210" t="s">
        <v>2105</v>
      </c>
      <c r="W1210" t="s">
        <v>875</v>
      </c>
      <c r="X1210" t="s">
        <v>16</v>
      </c>
    </row>
    <row r="1211" spans="1:24" x14ac:dyDescent="0.25">
      <c r="A1211" t="s">
        <v>326</v>
      </c>
      <c r="B1211" t="s">
        <v>1254</v>
      </c>
      <c r="C1211" t="s">
        <v>885</v>
      </c>
      <c r="D1211" t="s">
        <v>375</v>
      </c>
      <c r="E1211" t="s">
        <v>375</v>
      </c>
      <c r="F1211" t="s">
        <v>426</v>
      </c>
      <c r="G1211" t="s">
        <v>514</v>
      </c>
      <c r="I1211" t="s">
        <v>886</v>
      </c>
      <c r="J1211">
        <v>3</v>
      </c>
      <c r="K1211">
        <v>0</v>
      </c>
      <c r="L1211">
        <v>-16777216</v>
      </c>
      <c r="M1211" t="s">
        <v>878</v>
      </c>
      <c r="N1211" t="s">
        <v>878</v>
      </c>
      <c r="O1211" t="s">
        <v>375</v>
      </c>
      <c r="P1211" t="s">
        <v>12</v>
      </c>
      <c r="Q1211" t="s">
        <v>2106</v>
      </c>
      <c r="S1211" t="s">
        <v>871</v>
      </c>
      <c r="T1211" t="s">
        <v>2104</v>
      </c>
      <c r="U1211" t="s">
        <v>873</v>
      </c>
      <c r="V1211" t="s">
        <v>2105</v>
      </c>
      <c r="W1211" t="s">
        <v>875</v>
      </c>
      <c r="X1211" t="s">
        <v>16</v>
      </c>
    </row>
    <row r="1212" spans="1:24" x14ac:dyDescent="0.25">
      <c r="A1212" t="s">
        <v>1131</v>
      </c>
      <c r="B1212" t="s">
        <v>1132</v>
      </c>
      <c r="C1212" t="s">
        <v>885</v>
      </c>
      <c r="D1212" t="s">
        <v>375</v>
      </c>
      <c r="E1212" t="s">
        <v>375</v>
      </c>
      <c r="F1212" t="s">
        <v>426</v>
      </c>
      <c r="G1212" t="s">
        <v>514</v>
      </c>
      <c r="I1212" t="s">
        <v>886</v>
      </c>
      <c r="J1212">
        <v>3</v>
      </c>
      <c r="K1212">
        <v>0</v>
      </c>
      <c r="L1212">
        <v>-16777216</v>
      </c>
      <c r="M1212" t="s">
        <v>878</v>
      </c>
      <c r="N1212" t="s">
        <v>878</v>
      </c>
      <c r="O1212" t="s">
        <v>375</v>
      </c>
      <c r="P1212" t="s">
        <v>12</v>
      </c>
      <c r="Q1212" t="s">
        <v>2106</v>
      </c>
      <c r="S1212" t="s">
        <v>871</v>
      </c>
      <c r="T1212" t="s">
        <v>2104</v>
      </c>
      <c r="U1212" t="s">
        <v>873</v>
      </c>
      <c r="V1212" t="s">
        <v>2105</v>
      </c>
      <c r="W1212" t="s">
        <v>875</v>
      </c>
      <c r="X1212" t="s">
        <v>16</v>
      </c>
    </row>
    <row r="1213" spans="1:24" x14ac:dyDescent="0.25">
      <c r="A1213" t="s">
        <v>425</v>
      </c>
      <c r="B1213" t="s">
        <v>1172</v>
      </c>
      <c r="C1213" t="s">
        <v>1173</v>
      </c>
      <c r="D1213" t="s">
        <v>375</v>
      </c>
      <c r="E1213" t="s">
        <v>375</v>
      </c>
      <c r="F1213" t="s">
        <v>538</v>
      </c>
      <c r="G1213" t="s">
        <v>514</v>
      </c>
      <c r="I1213" t="s">
        <v>1174</v>
      </c>
      <c r="J1213">
        <v>3</v>
      </c>
      <c r="K1213">
        <v>0</v>
      </c>
      <c r="L1213">
        <v>-16777216</v>
      </c>
      <c r="M1213" t="s">
        <v>878</v>
      </c>
      <c r="N1213" t="s">
        <v>878</v>
      </c>
      <c r="O1213" t="s">
        <v>375</v>
      </c>
      <c r="P1213" t="s">
        <v>12</v>
      </c>
      <c r="Q1213" t="s">
        <v>2106</v>
      </c>
      <c r="S1213" t="s">
        <v>871</v>
      </c>
      <c r="T1213" t="s">
        <v>2104</v>
      </c>
      <c r="U1213" t="s">
        <v>873</v>
      </c>
      <c r="V1213" t="s">
        <v>2105</v>
      </c>
      <c r="W1213" t="s">
        <v>875</v>
      </c>
      <c r="X1213" t="s">
        <v>16</v>
      </c>
    </row>
    <row r="1214" spans="1:24" x14ac:dyDescent="0.25">
      <c r="A1214" t="s">
        <v>2107</v>
      </c>
      <c r="B1214" t="s">
        <v>1173</v>
      </c>
      <c r="C1214" t="s">
        <v>1173</v>
      </c>
      <c r="D1214" t="s">
        <v>375</v>
      </c>
      <c r="E1214" t="s">
        <v>375</v>
      </c>
      <c r="F1214" t="s">
        <v>538</v>
      </c>
      <c r="G1214" t="s">
        <v>514</v>
      </c>
      <c r="I1214" t="s">
        <v>1174</v>
      </c>
      <c r="J1214">
        <v>3</v>
      </c>
      <c r="K1214">
        <v>0</v>
      </c>
      <c r="L1214">
        <v>-16777216</v>
      </c>
      <c r="M1214" t="s">
        <v>878</v>
      </c>
      <c r="N1214" t="s">
        <v>878</v>
      </c>
      <c r="O1214" t="s">
        <v>375</v>
      </c>
      <c r="P1214" t="s">
        <v>12</v>
      </c>
      <c r="Q1214" t="s">
        <v>2106</v>
      </c>
      <c r="S1214" t="s">
        <v>871</v>
      </c>
      <c r="T1214" t="s">
        <v>2104</v>
      </c>
      <c r="U1214" t="s">
        <v>873</v>
      </c>
      <c r="V1214" t="s">
        <v>2105</v>
      </c>
      <c r="W1214" t="s">
        <v>875</v>
      </c>
      <c r="X1214" t="s">
        <v>16</v>
      </c>
    </row>
    <row r="1215" spans="1:24" x14ac:dyDescent="0.25">
      <c r="A1215" t="s">
        <v>2108</v>
      </c>
      <c r="B1215" t="s">
        <v>2109</v>
      </c>
      <c r="C1215" t="s">
        <v>1173</v>
      </c>
      <c r="D1215" t="s">
        <v>375</v>
      </c>
      <c r="E1215" t="s">
        <v>375</v>
      </c>
      <c r="F1215" t="s">
        <v>538</v>
      </c>
      <c r="G1215" t="s">
        <v>514</v>
      </c>
      <c r="I1215" t="s">
        <v>2110</v>
      </c>
      <c r="J1215">
        <v>3</v>
      </c>
      <c r="K1215">
        <v>0</v>
      </c>
      <c r="L1215">
        <v>-16777216</v>
      </c>
      <c r="M1215" t="s">
        <v>878</v>
      </c>
      <c r="N1215" t="s">
        <v>878</v>
      </c>
      <c r="O1215" t="s">
        <v>375</v>
      </c>
      <c r="P1215" t="s">
        <v>12</v>
      </c>
      <c r="Q1215" t="s">
        <v>2106</v>
      </c>
      <c r="S1215" t="s">
        <v>871</v>
      </c>
      <c r="T1215" t="s">
        <v>2104</v>
      </c>
      <c r="U1215" t="s">
        <v>873</v>
      </c>
      <c r="V1215" t="s">
        <v>2105</v>
      </c>
      <c r="W1215" t="s">
        <v>875</v>
      </c>
      <c r="X1215" t="s">
        <v>16</v>
      </c>
    </row>
    <row r="1216" spans="1:24" x14ac:dyDescent="0.25">
      <c r="A1216" t="s">
        <v>2111</v>
      </c>
      <c r="B1216" t="s">
        <v>2112</v>
      </c>
      <c r="C1216" t="s">
        <v>1173</v>
      </c>
      <c r="D1216" t="s">
        <v>375</v>
      </c>
      <c r="E1216" t="s">
        <v>375</v>
      </c>
      <c r="F1216" t="s">
        <v>538</v>
      </c>
      <c r="G1216" t="s">
        <v>514</v>
      </c>
      <c r="I1216" t="s">
        <v>2113</v>
      </c>
      <c r="J1216">
        <v>3</v>
      </c>
      <c r="K1216">
        <v>0</v>
      </c>
      <c r="L1216">
        <v>-16777216</v>
      </c>
      <c r="M1216" t="s">
        <v>878</v>
      </c>
      <c r="N1216" t="s">
        <v>878</v>
      </c>
      <c r="O1216" t="s">
        <v>375</v>
      </c>
      <c r="P1216" t="s">
        <v>12</v>
      </c>
      <c r="Q1216" t="s">
        <v>2106</v>
      </c>
      <c r="S1216" t="s">
        <v>871</v>
      </c>
      <c r="T1216" t="s">
        <v>2104</v>
      </c>
      <c r="U1216" t="s">
        <v>873</v>
      </c>
      <c r="V1216" t="s">
        <v>2105</v>
      </c>
      <c r="W1216" t="s">
        <v>875</v>
      </c>
      <c r="X1216" t="s">
        <v>16</v>
      </c>
    </row>
    <row r="1217" spans="1:24" x14ac:dyDescent="0.25">
      <c r="A1217" t="s">
        <v>2114</v>
      </c>
      <c r="B1217" t="s">
        <v>2115</v>
      </c>
      <c r="C1217" t="s">
        <v>1358</v>
      </c>
      <c r="D1217" t="s">
        <v>375</v>
      </c>
      <c r="E1217" t="s">
        <v>375</v>
      </c>
      <c r="F1217" t="s">
        <v>578</v>
      </c>
      <c r="G1217" t="s">
        <v>514</v>
      </c>
      <c r="I1217" t="s">
        <v>1359</v>
      </c>
      <c r="J1217">
        <v>3</v>
      </c>
      <c r="K1217">
        <v>0</v>
      </c>
      <c r="L1217">
        <v>-16777216</v>
      </c>
      <c r="M1217" t="s">
        <v>878</v>
      </c>
      <c r="N1217" t="s">
        <v>878</v>
      </c>
      <c r="O1217" t="s">
        <v>375</v>
      </c>
      <c r="P1217" t="s">
        <v>12</v>
      </c>
      <c r="Q1217" t="s">
        <v>2106</v>
      </c>
      <c r="S1217" t="s">
        <v>871</v>
      </c>
      <c r="T1217" t="s">
        <v>2104</v>
      </c>
      <c r="U1217" t="s">
        <v>873</v>
      </c>
      <c r="V1217" t="s">
        <v>2105</v>
      </c>
      <c r="W1217" t="s">
        <v>875</v>
      </c>
      <c r="X1217" t="s">
        <v>16</v>
      </c>
    </row>
    <row r="1218" spans="1:24" x14ac:dyDescent="0.25">
      <c r="A1218" t="s">
        <v>2116</v>
      </c>
      <c r="B1218" t="s">
        <v>2115</v>
      </c>
      <c r="C1218" t="s">
        <v>1358</v>
      </c>
      <c r="D1218" t="s">
        <v>375</v>
      </c>
      <c r="E1218" t="s">
        <v>375</v>
      </c>
      <c r="F1218" t="s">
        <v>578</v>
      </c>
      <c r="G1218" t="s">
        <v>514</v>
      </c>
      <c r="I1218" t="s">
        <v>1754</v>
      </c>
      <c r="J1218">
        <v>3</v>
      </c>
      <c r="K1218">
        <v>0</v>
      </c>
      <c r="L1218">
        <v>-16777216</v>
      </c>
      <c r="M1218" t="s">
        <v>878</v>
      </c>
      <c r="N1218" t="s">
        <v>878</v>
      </c>
      <c r="O1218" t="s">
        <v>375</v>
      </c>
      <c r="P1218" t="s">
        <v>12</v>
      </c>
      <c r="Q1218" t="s">
        <v>2106</v>
      </c>
      <c r="S1218" t="s">
        <v>871</v>
      </c>
      <c r="T1218" t="s">
        <v>2104</v>
      </c>
      <c r="U1218" t="s">
        <v>873</v>
      </c>
      <c r="V1218" t="s">
        <v>2105</v>
      </c>
      <c r="W1218" t="s">
        <v>875</v>
      </c>
      <c r="X1218" t="s">
        <v>16</v>
      </c>
    </row>
    <row r="1219" spans="1:24" x14ac:dyDescent="0.25">
      <c r="A1219" t="s">
        <v>2117</v>
      </c>
      <c r="B1219" t="s">
        <v>2118</v>
      </c>
      <c r="C1219" t="s">
        <v>1358</v>
      </c>
      <c r="D1219" t="s">
        <v>375</v>
      </c>
      <c r="E1219" t="s">
        <v>375</v>
      </c>
      <c r="F1219" t="s">
        <v>578</v>
      </c>
      <c r="G1219" t="s">
        <v>514</v>
      </c>
      <c r="I1219" t="s">
        <v>1367</v>
      </c>
      <c r="J1219">
        <v>3</v>
      </c>
      <c r="K1219">
        <v>1</v>
      </c>
      <c r="L1219">
        <v>-16777216</v>
      </c>
      <c r="M1219" t="s">
        <v>878</v>
      </c>
      <c r="N1219" t="s">
        <v>878</v>
      </c>
      <c r="O1219" t="s">
        <v>375</v>
      </c>
      <c r="P1219" t="s">
        <v>12</v>
      </c>
      <c r="Q1219" t="s">
        <v>2106</v>
      </c>
      <c r="S1219" t="s">
        <v>871</v>
      </c>
      <c r="T1219" t="s">
        <v>2104</v>
      </c>
      <c r="U1219" t="s">
        <v>873</v>
      </c>
      <c r="V1219" t="s">
        <v>2105</v>
      </c>
      <c r="W1219" t="s">
        <v>875</v>
      </c>
      <c r="X1219" t="s">
        <v>16</v>
      </c>
    </row>
    <row r="1220" spans="1:24" x14ac:dyDescent="0.25">
      <c r="A1220" t="s">
        <v>2119</v>
      </c>
      <c r="B1220" t="s">
        <v>2120</v>
      </c>
      <c r="C1220" t="s">
        <v>1358</v>
      </c>
      <c r="D1220" t="s">
        <v>375</v>
      </c>
      <c r="E1220" t="s">
        <v>375</v>
      </c>
      <c r="F1220" t="s">
        <v>578</v>
      </c>
      <c r="G1220" t="s">
        <v>514</v>
      </c>
      <c r="I1220" t="s">
        <v>1757</v>
      </c>
      <c r="J1220">
        <v>3</v>
      </c>
      <c r="K1220">
        <v>1</v>
      </c>
      <c r="L1220">
        <v>-16777216</v>
      </c>
      <c r="M1220" t="s">
        <v>878</v>
      </c>
      <c r="N1220" t="s">
        <v>878</v>
      </c>
      <c r="O1220" t="s">
        <v>375</v>
      </c>
      <c r="P1220" t="s">
        <v>12</v>
      </c>
      <c r="Q1220" t="s">
        <v>2106</v>
      </c>
      <c r="S1220" t="s">
        <v>871</v>
      </c>
      <c r="T1220" t="s">
        <v>2104</v>
      </c>
      <c r="U1220" t="s">
        <v>873</v>
      </c>
      <c r="V1220" t="s">
        <v>2105</v>
      </c>
      <c r="W1220" t="s">
        <v>875</v>
      </c>
      <c r="X1220" t="s">
        <v>16</v>
      </c>
    </row>
    <row r="1221" spans="1:24" x14ac:dyDescent="0.25">
      <c r="A1221" t="s">
        <v>2121</v>
      </c>
      <c r="B1221" t="s">
        <v>2122</v>
      </c>
      <c r="C1221" t="s">
        <v>1358</v>
      </c>
      <c r="D1221" t="s">
        <v>375</v>
      </c>
      <c r="E1221" t="s">
        <v>375</v>
      </c>
      <c r="F1221" t="s">
        <v>578</v>
      </c>
      <c r="G1221" t="s">
        <v>514</v>
      </c>
      <c r="I1221" t="s">
        <v>1759</v>
      </c>
      <c r="J1221">
        <v>3</v>
      </c>
      <c r="K1221">
        <v>1</v>
      </c>
      <c r="L1221">
        <v>-16777216</v>
      </c>
      <c r="M1221" t="s">
        <v>878</v>
      </c>
      <c r="N1221" t="s">
        <v>878</v>
      </c>
      <c r="O1221" t="s">
        <v>375</v>
      </c>
      <c r="P1221" t="s">
        <v>12</v>
      </c>
      <c r="Q1221" t="s">
        <v>2106</v>
      </c>
      <c r="S1221" t="s">
        <v>871</v>
      </c>
      <c r="T1221" t="s">
        <v>2104</v>
      </c>
      <c r="U1221" t="s">
        <v>873</v>
      </c>
      <c r="V1221" t="s">
        <v>2105</v>
      </c>
      <c r="W1221" t="s">
        <v>875</v>
      </c>
      <c r="X1221" t="s">
        <v>16</v>
      </c>
    </row>
    <row r="1222" spans="1:24" x14ac:dyDescent="0.25">
      <c r="A1222" t="s">
        <v>2123</v>
      </c>
      <c r="B1222" t="s">
        <v>2124</v>
      </c>
      <c r="C1222" t="s">
        <v>1358</v>
      </c>
      <c r="D1222" t="s">
        <v>375</v>
      </c>
      <c r="E1222" t="s">
        <v>375</v>
      </c>
      <c r="F1222" t="s">
        <v>578</v>
      </c>
      <c r="G1222" t="s">
        <v>514</v>
      </c>
      <c r="I1222" t="s">
        <v>1761</v>
      </c>
      <c r="J1222">
        <v>3</v>
      </c>
      <c r="K1222">
        <v>0</v>
      </c>
      <c r="L1222">
        <v>-16777216</v>
      </c>
      <c r="M1222" t="s">
        <v>878</v>
      </c>
      <c r="N1222" t="s">
        <v>878</v>
      </c>
      <c r="O1222" t="s">
        <v>375</v>
      </c>
      <c r="P1222" t="s">
        <v>12</v>
      </c>
      <c r="Q1222" t="s">
        <v>2106</v>
      </c>
      <c r="S1222" t="s">
        <v>871</v>
      </c>
      <c r="T1222" t="s">
        <v>2104</v>
      </c>
      <c r="U1222" t="s">
        <v>873</v>
      </c>
      <c r="V1222" t="s">
        <v>2105</v>
      </c>
      <c r="W1222" t="s">
        <v>875</v>
      </c>
      <c r="X1222" t="s">
        <v>16</v>
      </c>
    </row>
    <row r="1223" spans="1:24" x14ac:dyDescent="0.25">
      <c r="A1223" t="s">
        <v>2125</v>
      </c>
      <c r="B1223" t="s">
        <v>2126</v>
      </c>
      <c r="C1223" t="s">
        <v>1358</v>
      </c>
      <c r="D1223" t="s">
        <v>375</v>
      </c>
      <c r="E1223" t="s">
        <v>375</v>
      </c>
      <c r="F1223" t="s">
        <v>578</v>
      </c>
      <c r="G1223" t="s">
        <v>514</v>
      </c>
      <c r="I1223" t="s">
        <v>1363</v>
      </c>
      <c r="J1223">
        <v>3</v>
      </c>
      <c r="K1223">
        <v>1</v>
      </c>
      <c r="L1223">
        <v>-16777216</v>
      </c>
      <c r="M1223" t="s">
        <v>878</v>
      </c>
      <c r="N1223" t="s">
        <v>878</v>
      </c>
      <c r="O1223" t="s">
        <v>375</v>
      </c>
      <c r="P1223" t="s">
        <v>12</v>
      </c>
      <c r="Q1223" t="s">
        <v>2106</v>
      </c>
      <c r="S1223" t="s">
        <v>871</v>
      </c>
      <c r="T1223" t="s">
        <v>2104</v>
      </c>
      <c r="U1223" t="s">
        <v>873</v>
      </c>
      <c r="V1223" t="s">
        <v>2127</v>
      </c>
      <c r="W1223" t="s">
        <v>875</v>
      </c>
      <c r="X1223" t="s">
        <v>16</v>
      </c>
    </row>
    <row r="1224" spans="1:24" x14ac:dyDescent="0.25">
      <c r="A1224" t="s">
        <v>2128</v>
      </c>
      <c r="B1224" t="s">
        <v>2129</v>
      </c>
      <c r="C1224" t="s">
        <v>1358</v>
      </c>
      <c r="D1224" t="s">
        <v>375</v>
      </c>
      <c r="E1224" t="s">
        <v>375</v>
      </c>
      <c r="F1224" t="s">
        <v>578</v>
      </c>
      <c r="G1224" t="s">
        <v>514</v>
      </c>
      <c r="I1224" t="s">
        <v>1365</v>
      </c>
      <c r="J1224">
        <v>3</v>
      </c>
      <c r="K1224">
        <v>1</v>
      </c>
      <c r="L1224">
        <v>-16777216</v>
      </c>
      <c r="M1224" t="s">
        <v>878</v>
      </c>
      <c r="N1224" t="s">
        <v>878</v>
      </c>
      <c r="O1224" t="s">
        <v>375</v>
      </c>
      <c r="P1224" t="s">
        <v>12</v>
      </c>
      <c r="Q1224" t="s">
        <v>2106</v>
      </c>
      <c r="S1224" t="s">
        <v>871</v>
      </c>
      <c r="T1224" t="s">
        <v>2104</v>
      </c>
      <c r="U1224" t="s">
        <v>873</v>
      </c>
      <c r="V1224" t="s">
        <v>2127</v>
      </c>
      <c r="W1224" t="s">
        <v>875</v>
      </c>
      <c r="X1224" t="s">
        <v>16</v>
      </c>
    </row>
    <row r="1225" spans="1:24" x14ac:dyDescent="0.25">
      <c r="A1225" t="s">
        <v>2130</v>
      </c>
      <c r="B1225" t="s">
        <v>2131</v>
      </c>
      <c r="C1225" t="s">
        <v>1358</v>
      </c>
      <c r="D1225" t="s">
        <v>375</v>
      </c>
      <c r="E1225" t="s">
        <v>375</v>
      </c>
      <c r="F1225" t="s">
        <v>578</v>
      </c>
      <c r="G1225" t="s">
        <v>514</v>
      </c>
      <c r="I1225" t="s">
        <v>1765</v>
      </c>
      <c r="J1225">
        <v>3</v>
      </c>
      <c r="K1225">
        <v>1</v>
      </c>
      <c r="L1225">
        <v>-16777216</v>
      </c>
      <c r="M1225" t="s">
        <v>878</v>
      </c>
      <c r="N1225" t="s">
        <v>878</v>
      </c>
      <c r="O1225" t="s">
        <v>375</v>
      </c>
      <c r="P1225" t="s">
        <v>12</v>
      </c>
      <c r="Q1225" t="s">
        <v>2106</v>
      </c>
      <c r="S1225" t="s">
        <v>871</v>
      </c>
      <c r="T1225" t="s">
        <v>2104</v>
      </c>
      <c r="U1225" t="s">
        <v>873</v>
      </c>
      <c r="V1225" t="s">
        <v>2127</v>
      </c>
      <c r="W1225" t="s">
        <v>875</v>
      </c>
      <c r="X1225" t="s">
        <v>16</v>
      </c>
    </row>
    <row r="1226" spans="1:24" x14ac:dyDescent="0.25">
      <c r="A1226" t="s">
        <v>376</v>
      </c>
      <c r="B1226" t="s">
        <v>884</v>
      </c>
      <c r="C1226" t="s">
        <v>885</v>
      </c>
      <c r="D1226" t="s">
        <v>375</v>
      </c>
      <c r="E1226" t="s">
        <v>375</v>
      </c>
      <c r="F1226" t="s">
        <v>426</v>
      </c>
      <c r="G1226" t="s">
        <v>514</v>
      </c>
      <c r="I1226" t="s">
        <v>886</v>
      </c>
      <c r="J1226">
        <v>3</v>
      </c>
      <c r="K1226">
        <v>0</v>
      </c>
      <c r="L1226">
        <v>-16777216</v>
      </c>
      <c r="M1226" t="s">
        <v>878</v>
      </c>
      <c r="N1226" t="s">
        <v>878</v>
      </c>
      <c r="O1226" t="s">
        <v>2132</v>
      </c>
      <c r="P1226" t="s">
        <v>12</v>
      </c>
      <c r="Q1226" t="s">
        <v>2133</v>
      </c>
      <c r="S1226" t="s">
        <v>871</v>
      </c>
      <c r="T1226" t="s">
        <v>2104</v>
      </c>
      <c r="U1226" t="s">
        <v>873</v>
      </c>
      <c r="V1226" t="s">
        <v>2127</v>
      </c>
      <c r="W1226" t="s">
        <v>875</v>
      </c>
      <c r="X1226" t="s">
        <v>16</v>
      </c>
    </row>
    <row r="1227" spans="1:24" x14ac:dyDescent="0.25">
      <c r="A1227" t="s">
        <v>377</v>
      </c>
      <c r="B1227" t="s">
        <v>884</v>
      </c>
      <c r="C1227" t="s">
        <v>885</v>
      </c>
      <c r="D1227" t="s">
        <v>375</v>
      </c>
      <c r="E1227" t="s">
        <v>375</v>
      </c>
      <c r="F1227" t="s">
        <v>426</v>
      </c>
      <c r="G1227" t="s">
        <v>514</v>
      </c>
      <c r="I1227" t="s">
        <v>886</v>
      </c>
      <c r="J1227">
        <v>3</v>
      </c>
      <c r="K1227">
        <v>0</v>
      </c>
      <c r="L1227">
        <v>-16777216</v>
      </c>
      <c r="M1227" t="s">
        <v>878</v>
      </c>
      <c r="N1227" t="s">
        <v>878</v>
      </c>
      <c r="O1227" t="s">
        <v>2132</v>
      </c>
      <c r="P1227" t="s">
        <v>12</v>
      </c>
      <c r="Q1227" t="s">
        <v>2133</v>
      </c>
      <c r="S1227" t="s">
        <v>871</v>
      </c>
      <c r="T1227" t="s">
        <v>2104</v>
      </c>
      <c r="U1227" t="s">
        <v>873</v>
      </c>
      <c r="V1227" t="s">
        <v>2127</v>
      </c>
      <c r="W1227" t="s">
        <v>875</v>
      </c>
      <c r="X1227" t="s">
        <v>16</v>
      </c>
    </row>
    <row r="1228" spans="1:24" x14ac:dyDescent="0.25">
      <c r="A1228" t="s">
        <v>378</v>
      </c>
      <c r="B1228" t="s">
        <v>884</v>
      </c>
      <c r="C1228" t="s">
        <v>885</v>
      </c>
      <c r="D1228" t="s">
        <v>375</v>
      </c>
      <c r="E1228" t="s">
        <v>375</v>
      </c>
      <c r="F1228" t="s">
        <v>426</v>
      </c>
      <c r="G1228" t="s">
        <v>514</v>
      </c>
      <c r="I1228" t="s">
        <v>886</v>
      </c>
      <c r="J1228">
        <v>3</v>
      </c>
      <c r="K1228">
        <v>0</v>
      </c>
      <c r="L1228">
        <v>-16777216</v>
      </c>
      <c r="M1228" t="s">
        <v>878</v>
      </c>
      <c r="N1228" t="s">
        <v>878</v>
      </c>
      <c r="O1228" t="s">
        <v>2132</v>
      </c>
      <c r="P1228" t="s">
        <v>12</v>
      </c>
      <c r="Q1228" t="s">
        <v>2133</v>
      </c>
      <c r="S1228" t="s">
        <v>871</v>
      </c>
      <c r="T1228" t="s">
        <v>2104</v>
      </c>
      <c r="U1228" t="s">
        <v>873</v>
      </c>
      <c r="V1228" t="s">
        <v>2127</v>
      </c>
      <c r="W1228" t="s">
        <v>875</v>
      </c>
      <c r="X1228" t="s">
        <v>16</v>
      </c>
    </row>
    <row r="1229" spans="1:24" x14ac:dyDescent="0.25">
      <c r="A1229" t="s">
        <v>380</v>
      </c>
      <c r="B1229" t="s">
        <v>884</v>
      </c>
      <c r="C1229" t="s">
        <v>885</v>
      </c>
      <c r="D1229" t="s">
        <v>375</v>
      </c>
      <c r="E1229" t="s">
        <v>375</v>
      </c>
      <c r="F1229" t="s">
        <v>426</v>
      </c>
      <c r="G1229" t="s">
        <v>514</v>
      </c>
      <c r="I1229" t="s">
        <v>886</v>
      </c>
      <c r="J1229">
        <v>3</v>
      </c>
      <c r="K1229">
        <v>0</v>
      </c>
      <c r="L1229">
        <v>-16777216</v>
      </c>
      <c r="M1229" t="s">
        <v>878</v>
      </c>
      <c r="N1229" t="s">
        <v>878</v>
      </c>
      <c r="O1229" t="s">
        <v>2132</v>
      </c>
      <c r="P1229" t="s">
        <v>12</v>
      </c>
      <c r="Q1229" t="s">
        <v>2133</v>
      </c>
      <c r="S1229" t="s">
        <v>871</v>
      </c>
      <c r="T1229" t="s">
        <v>2104</v>
      </c>
      <c r="U1229" t="s">
        <v>873</v>
      </c>
      <c r="V1229" t="s">
        <v>2127</v>
      </c>
      <c r="W1229" t="s">
        <v>875</v>
      </c>
      <c r="X1229" t="s">
        <v>16</v>
      </c>
    </row>
    <row r="1230" spans="1:24" x14ac:dyDescent="0.25">
      <c r="A1230" t="s">
        <v>2134</v>
      </c>
      <c r="B1230" t="s">
        <v>884</v>
      </c>
      <c r="C1230" t="s">
        <v>885</v>
      </c>
      <c r="D1230" t="s">
        <v>375</v>
      </c>
      <c r="E1230" t="s">
        <v>375</v>
      </c>
      <c r="F1230" t="s">
        <v>426</v>
      </c>
      <c r="G1230" t="s">
        <v>514</v>
      </c>
      <c r="I1230" t="s">
        <v>886</v>
      </c>
      <c r="J1230">
        <v>3</v>
      </c>
      <c r="K1230">
        <v>0</v>
      </c>
      <c r="L1230">
        <v>-16777216</v>
      </c>
      <c r="M1230" t="s">
        <v>878</v>
      </c>
      <c r="N1230" t="s">
        <v>878</v>
      </c>
      <c r="O1230" t="s">
        <v>2132</v>
      </c>
      <c r="P1230" t="s">
        <v>12</v>
      </c>
      <c r="Q1230" t="s">
        <v>2133</v>
      </c>
      <c r="S1230" t="s">
        <v>871</v>
      </c>
      <c r="T1230" t="s">
        <v>2104</v>
      </c>
      <c r="U1230" t="s">
        <v>873</v>
      </c>
      <c r="V1230" t="s">
        <v>2135</v>
      </c>
      <c r="W1230" t="s">
        <v>875</v>
      </c>
      <c r="X1230" t="s">
        <v>16</v>
      </c>
    </row>
    <row r="1231" spans="1:24" x14ac:dyDescent="0.25">
      <c r="A1231" t="s">
        <v>2136</v>
      </c>
      <c r="B1231" t="s">
        <v>884</v>
      </c>
      <c r="C1231" t="s">
        <v>885</v>
      </c>
      <c r="D1231" t="s">
        <v>375</v>
      </c>
      <c r="E1231" t="s">
        <v>375</v>
      </c>
      <c r="F1231" t="s">
        <v>426</v>
      </c>
      <c r="G1231" t="s">
        <v>514</v>
      </c>
      <c r="I1231" t="s">
        <v>886</v>
      </c>
      <c r="J1231">
        <v>3</v>
      </c>
      <c r="K1231">
        <v>0</v>
      </c>
      <c r="L1231">
        <v>-16777216</v>
      </c>
      <c r="M1231" t="s">
        <v>878</v>
      </c>
      <c r="N1231" t="s">
        <v>878</v>
      </c>
      <c r="O1231" t="s">
        <v>2132</v>
      </c>
      <c r="P1231" t="s">
        <v>12</v>
      </c>
      <c r="Q1231" t="s">
        <v>2133</v>
      </c>
      <c r="S1231" t="s">
        <v>871</v>
      </c>
      <c r="T1231" t="s">
        <v>2104</v>
      </c>
      <c r="U1231" t="s">
        <v>873</v>
      </c>
      <c r="V1231" t="s">
        <v>2135</v>
      </c>
      <c r="W1231" t="s">
        <v>875</v>
      </c>
      <c r="X1231" t="s">
        <v>16</v>
      </c>
    </row>
    <row r="1232" spans="1:24" x14ac:dyDescent="0.25">
      <c r="A1232" t="s">
        <v>899</v>
      </c>
      <c r="B1232" t="s">
        <v>900</v>
      </c>
      <c r="C1232" t="s">
        <v>885</v>
      </c>
      <c r="D1232" t="s">
        <v>375</v>
      </c>
      <c r="E1232" t="s">
        <v>375</v>
      </c>
      <c r="F1232" t="s">
        <v>426</v>
      </c>
      <c r="G1232" t="s">
        <v>514</v>
      </c>
      <c r="I1232" t="s">
        <v>886</v>
      </c>
      <c r="J1232">
        <v>3</v>
      </c>
      <c r="K1232">
        <v>0</v>
      </c>
      <c r="L1232">
        <v>-16777216</v>
      </c>
      <c r="M1232" t="s">
        <v>878</v>
      </c>
      <c r="N1232" t="s">
        <v>878</v>
      </c>
      <c r="O1232" t="s">
        <v>2132</v>
      </c>
      <c r="P1232" t="s">
        <v>12</v>
      </c>
      <c r="Q1232" t="s">
        <v>2133</v>
      </c>
      <c r="S1232" t="s">
        <v>871</v>
      </c>
      <c r="T1232" t="s">
        <v>2104</v>
      </c>
      <c r="U1232" t="s">
        <v>873</v>
      </c>
      <c r="V1232" t="s">
        <v>2135</v>
      </c>
      <c r="W1232" t="s">
        <v>875</v>
      </c>
      <c r="X1232" t="s">
        <v>16</v>
      </c>
    </row>
    <row r="1233" spans="1:24" x14ac:dyDescent="0.25">
      <c r="A1233" t="s">
        <v>244</v>
      </c>
      <c r="B1233" t="s">
        <v>881</v>
      </c>
      <c r="C1233" t="s">
        <v>882</v>
      </c>
      <c r="D1233" t="s">
        <v>244</v>
      </c>
      <c r="E1233" t="s">
        <v>244</v>
      </c>
      <c r="F1233" t="s">
        <v>260</v>
      </c>
      <c r="G1233" t="s">
        <v>514</v>
      </c>
      <c r="I1233" t="s">
        <v>883</v>
      </c>
      <c r="J1233">
        <v>3</v>
      </c>
      <c r="K1233">
        <v>0</v>
      </c>
      <c r="L1233">
        <v>-16777216</v>
      </c>
      <c r="M1233" t="s">
        <v>878</v>
      </c>
      <c r="N1233" t="s">
        <v>878</v>
      </c>
      <c r="O1233" t="s">
        <v>244</v>
      </c>
      <c r="P1233" t="s">
        <v>12</v>
      </c>
      <c r="Q1233" t="s">
        <v>2137</v>
      </c>
      <c r="S1233" t="s">
        <v>871</v>
      </c>
      <c r="T1233" t="s">
        <v>2104</v>
      </c>
      <c r="U1233" t="s">
        <v>873</v>
      </c>
      <c r="V1233" t="s">
        <v>2135</v>
      </c>
      <c r="W1233" t="s">
        <v>875</v>
      </c>
      <c r="X1233" t="s">
        <v>16</v>
      </c>
    </row>
    <row r="1234" spans="1:24" x14ac:dyDescent="0.25">
      <c r="A1234" t="s">
        <v>280</v>
      </c>
      <c r="B1234" t="s">
        <v>1582</v>
      </c>
      <c r="C1234" t="s">
        <v>280</v>
      </c>
      <c r="D1234" t="s">
        <v>244</v>
      </c>
      <c r="E1234" t="s">
        <v>244</v>
      </c>
      <c r="F1234" t="s">
        <v>280</v>
      </c>
      <c r="G1234" t="s">
        <v>514</v>
      </c>
      <c r="I1234" t="s">
        <v>1129</v>
      </c>
      <c r="J1234">
        <v>3</v>
      </c>
      <c r="K1234">
        <v>0</v>
      </c>
      <c r="L1234">
        <v>-16777216</v>
      </c>
      <c r="M1234" t="s">
        <v>878</v>
      </c>
      <c r="N1234" t="s">
        <v>878</v>
      </c>
      <c r="O1234" t="s">
        <v>244</v>
      </c>
      <c r="P1234" t="s">
        <v>12</v>
      </c>
      <c r="Q1234" t="s">
        <v>2137</v>
      </c>
      <c r="S1234" t="s">
        <v>871</v>
      </c>
      <c r="T1234" t="s">
        <v>2104</v>
      </c>
      <c r="U1234" t="s">
        <v>873</v>
      </c>
      <c r="V1234" t="s">
        <v>2135</v>
      </c>
      <c r="W1234" t="s">
        <v>875</v>
      </c>
      <c r="X1234" t="s">
        <v>16</v>
      </c>
    </row>
    <row r="1235" spans="1:24" x14ac:dyDescent="0.25">
      <c r="A1235" t="s">
        <v>259</v>
      </c>
      <c r="B1235" t="s">
        <v>1166</v>
      </c>
      <c r="C1235" t="s">
        <v>1167</v>
      </c>
      <c r="D1235" t="s">
        <v>244</v>
      </c>
      <c r="E1235" t="s">
        <v>535</v>
      </c>
      <c r="F1235" t="s">
        <v>536</v>
      </c>
      <c r="G1235" t="s">
        <v>514</v>
      </c>
      <c r="I1235" t="s">
        <v>1168</v>
      </c>
      <c r="J1235">
        <v>3</v>
      </c>
      <c r="K1235">
        <v>0</v>
      </c>
      <c r="L1235">
        <v>-16777216</v>
      </c>
      <c r="M1235" t="s">
        <v>878</v>
      </c>
      <c r="N1235" t="s">
        <v>878</v>
      </c>
      <c r="O1235" t="s">
        <v>244</v>
      </c>
      <c r="P1235" t="s">
        <v>12</v>
      </c>
      <c r="Q1235" t="s">
        <v>2137</v>
      </c>
      <c r="S1235" t="s">
        <v>871</v>
      </c>
      <c r="T1235" t="s">
        <v>2104</v>
      </c>
      <c r="U1235" t="s">
        <v>873</v>
      </c>
      <c r="V1235" t="s">
        <v>2135</v>
      </c>
      <c r="W1235" t="s">
        <v>875</v>
      </c>
      <c r="X1235" t="s">
        <v>16</v>
      </c>
    </row>
    <row r="1236" spans="1:24" x14ac:dyDescent="0.25">
      <c r="A1236" t="s">
        <v>2138</v>
      </c>
      <c r="B1236" t="s">
        <v>2139</v>
      </c>
      <c r="C1236" t="s">
        <v>1167</v>
      </c>
      <c r="D1236" t="s">
        <v>244</v>
      </c>
      <c r="E1236" t="s">
        <v>244</v>
      </c>
      <c r="F1236" t="s">
        <v>536</v>
      </c>
      <c r="G1236" t="s">
        <v>514</v>
      </c>
      <c r="I1236" t="s">
        <v>1688</v>
      </c>
      <c r="J1236">
        <v>3</v>
      </c>
      <c r="K1236">
        <v>0</v>
      </c>
      <c r="L1236">
        <v>-16777216</v>
      </c>
      <c r="M1236" t="s">
        <v>878</v>
      </c>
      <c r="N1236" t="s">
        <v>878</v>
      </c>
      <c r="O1236" t="s">
        <v>244</v>
      </c>
      <c r="P1236" t="s">
        <v>12</v>
      </c>
      <c r="Q1236" t="s">
        <v>2137</v>
      </c>
      <c r="S1236" t="s">
        <v>871</v>
      </c>
      <c r="T1236" t="s">
        <v>2104</v>
      </c>
      <c r="U1236" t="s">
        <v>873</v>
      </c>
      <c r="V1236" t="s">
        <v>2135</v>
      </c>
      <c r="W1236" t="s">
        <v>875</v>
      </c>
      <c r="X1236" t="s">
        <v>16</v>
      </c>
    </row>
    <row r="1237" spans="1:24" x14ac:dyDescent="0.25">
      <c r="A1237" t="s">
        <v>2140</v>
      </c>
      <c r="B1237" t="s">
        <v>2141</v>
      </c>
      <c r="C1237" t="s">
        <v>1167</v>
      </c>
      <c r="D1237" t="s">
        <v>244</v>
      </c>
      <c r="E1237" t="s">
        <v>244</v>
      </c>
      <c r="F1237" t="s">
        <v>536</v>
      </c>
      <c r="G1237" t="s">
        <v>514</v>
      </c>
      <c r="I1237" t="s">
        <v>1694</v>
      </c>
      <c r="J1237">
        <v>3</v>
      </c>
      <c r="K1237">
        <v>0</v>
      </c>
      <c r="L1237">
        <v>-16777216</v>
      </c>
      <c r="M1237" t="s">
        <v>878</v>
      </c>
      <c r="N1237" t="s">
        <v>878</v>
      </c>
      <c r="O1237" t="s">
        <v>244</v>
      </c>
      <c r="P1237" t="s">
        <v>12</v>
      </c>
      <c r="Q1237" t="s">
        <v>2137</v>
      </c>
      <c r="S1237" t="s">
        <v>871</v>
      </c>
      <c r="T1237" t="s">
        <v>2104</v>
      </c>
      <c r="U1237" t="s">
        <v>873</v>
      </c>
      <c r="V1237" t="s">
        <v>2135</v>
      </c>
      <c r="W1237" t="s">
        <v>875</v>
      </c>
      <c r="X1237" t="s">
        <v>16</v>
      </c>
    </row>
    <row r="1238" spans="1:24" x14ac:dyDescent="0.25">
      <c r="A1238" t="s">
        <v>2142</v>
      </c>
      <c r="B1238" t="s">
        <v>2143</v>
      </c>
      <c r="C1238" t="s">
        <v>1352</v>
      </c>
      <c r="D1238" t="s">
        <v>244</v>
      </c>
      <c r="E1238" t="s">
        <v>244</v>
      </c>
      <c r="F1238" t="s">
        <v>579</v>
      </c>
      <c r="G1238" t="s">
        <v>514</v>
      </c>
      <c r="I1238" t="s">
        <v>1734</v>
      </c>
      <c r="J1238">
        <v>3</v>
      </c>
      <c r="K1238">
        <v>0</v>
      </c>
      <c r="L1238">
        <v>-16777216</v>
      </c>
      <c r="M1238" t="s">
        <v>878</v>
      </c>
      <c r="N1238" t="s">
        <v>878</v>
      </c>
      <c r="O1238" t="s">
        <v>244</v>
      </c>
      <c r="P1238" t="s">
        <v>12</v>
      </c>
      <c r="Q1238" t="s">
        <v>2137</v>
      </c>
      <c r="S1238" t="s">
        <v>871</v>
      </c>
      <c r="T1238" t="s">
        <v>2104</v>
      </c>
      <c r="U1238" t="s">
        <v>873</v>
      </c>
      <c r="V1238" t="s">
        <v>2144</v>
      </c>
      <c r="W1238" t="s">
        <v>875</v>
      </c>
      <c r="X1238" t="s">
        <v>16</v>
      </c>
    </row>
    <row r="1239" spans="1:24" x14ac:dyDescent="0.25">
      <c r="A1239" t="s">
        <v>2145</v>
      </c>
      <c r="B1239" t="s">
        <v>2146</v>
      </c>
      <c r="C1239" t="s">
        <v>1352</v>
      </c>
      <c r="D1239" t="s">
        <v>244</v>
      </c>
      <c r="E1239" t="s">
        <v>244</v>
      </c>
      <c r="F1239" t="s">
        <v>579</v>
      </c>
      <c r="G1239" t="s">
        <v>514</v>
      </c>
      <c r="I1239" t="s">
        <v>1736</v>
      </c>
      <c r="J1239">
        <v>3</v>
      </c>
      <c r="K1239">
        <v>0</v>
      </c>
      <c r="L1239">
        <v>-16777216</v>
      </c>
      <c r="M1239" t="s">
        <v>878</v>
      </c>
      <c r="N1239" t="s">
        <v>878</v>
      </c>
      <c r="O1239" t="s">
        <v>244</v>
      </c>
      <c r="P1239" t="s">
        <v>12</v>
      </c>
      <c r="Q1239" t="s">
        <v>2137</v>
      </c>
      <c r="S1239" t="s">
        <v>871</v>
      </c>
      <c r="T1239" t="s">
        <v>2104</v>
      </c>
      <c r="U1239" t="s">
        <v>873</v>
      </c>
      <c r="V1239" t="s">
        <v>2144</v>
      </c>
      <c r="W1239" t="s">
        <v>875</v>
      </c>
      <c r="X1239" t="s">
        <v>16</v>
      </c>
    </row>
    <row r="1240" spans="1:24" x14ac:dyDescent="0.25">
      <c r="A1240" t="s">
        <v>2147</v>
      </c>
      <c r="B1240" t="s">
        <v>2148</v>
      </c>
      <c r="C1240" t="s">
        <v>882</v>
      </c>
      <c r="D1240" t="s">
        <v>244</v>
      </c>
      <c r="E1240" t="s">
        <v>244</v>
      </c>
      <c r="F1240" t="s">
        <v>260</v>
      </c>
      <c r="G1240" t="s">
        <v>514</v>
      </c>
      <c r="I1240" t="s">
        <v>883</v>
      </c>
      <c r="J1240">
        <v>3</v>
      </c>
      <c r="K1240">
        <v>0</v>
      </c>
      <c r="L1240">
        <v>-16777216</v>
      </c>
      <c r="M1240" t="s">
        <v>878</v>
      </c>
      <c r="N1240" t="s">
        <v>878</v>
      </c>
      <c r="O1240" t="s">
        <v>244</v>
      </c>
      <c r="P1240" t="s">
        <v>12</v>
      </c>
      <c r="Q1240" t="s">
        <v>2137</v>
      </c>
      <c r="S1240" t="s">
        <v>871</v>
      </c>
      <c r="T1240" t="s">
        <v>2104</v>
      </c>
      <c r="U1240" t="s">
        <v>873</v>
      </c>
      <c r="V1240" t="s">
        <v>2144</v>
      </c>
      <c r="W1240" t="s">
        <v>875</v>
      </c>
      <c r="X1240" t="s">
        <v>16</v>
      </c>
    </row>
    <row r="1241" spans="1:24" x14ac:dyDescent="0.25">
      <c r="A1241" t="s">
        <v>270</v>
      </c>
      <c r="B1241" t="s">
        <v>879</v>
      </c>
      <c r="C1241" t="s">
        <v>879</v>
      </c>
      <c r="D1241" t="s">
        <v>270</v>
      </c>
      <c r="E1241" t="s">
        <v>270</v>
      </c>
      <c r="F1241" t="s">
        <v>515</v>
      </c>
      <c r="G1241" t="s">
        <v>514</v>
      </c>
      <c r="I1241" t="s">
        <v>880</v>
      </c>
      <c r="J1241">
        <v>3</v>
      </c>
      <c r="K1241">
        <v>0</v>
      </c>
      <c r="L1241">
        <v>-16777216</v>
      </c>
      <c r="M1241" t="s">
        <v>878</v>
      </c>
      <c r="N1241" t="s">
        <v>878</v>
      </c>
      <c r="O1241" t="s">
        <v>270</v>
      </c>
      <c r="P1241" t="s">
        <v>12</v>
      </c>
      <c r="Q1241" t="s">
        <v>2149</v>
      </c>
      <c r="S1241" t="s">
        <v>871</v>
      </c>
      <c r="T1241" t="s">
        <v>2104</v>
      </c>
      <c r="U1241" t="s">
        <v>873</v>
      </c>
      <c r="V1241" t="s">
        <v>2144</v>
      </c>
      <c r="W1241" t="s">
        <v>875</v>
      </c>
      <c r="X1241" t="s">
        <v>16</v>
      </c>
    </row>
    <row r="1242" spans="1:24" x14ac:dyDescent="0.25">
      <c r="A1242" t="s">
        <v>271</v>
      </c>
      <c r="B1242" t="s">
        <v>1741</v>
      </c>
      <c r="C1242" t="s">
        <v>1345</v>
      </c>
      <c r="D1242" t="s">
        <v>270</v>
      </c>
      <c r="E1242" t="s">
        <v>535</v>
      </c>
      <c r="F1242" t="s">
        <v>271</v>
      </c>
      <c r="G1242" t="s">
        <v>514</v>
      </c>
      <c r="I1242" t="s">
        <v>880</v>
      </c>
      <c r="J1242">
        <v>3</v>
      </c>
      <c r="K1242">
        <v>0</v>
      </c>
      <c r="L1242">
        <v>-16777216</v>
      </c>
      <c r="M1242" t="s">
        <v>878</v>
      </c>
      <c r="N1242" t="s">
        <v>878</v>
      </c>
      <c r="O1242" t="s">
        <v>270</v>
      </c>
      <c r="P1242" t="s">
        <v>12</v>
      </c>
      <c r="Q1242" t="s">
        <v>2149</v>
      </c>
      <c r="S1242" t="s">
        <v>871</v>
      </c>
      <c r="T1242" t="s">
        <v>2104</v>
      </c>
      <c r="U1242" t="s">
        <v>873</v>
      </c>
      <c r="V1242" t="s">
        <v>2144</v>
      </c>
      <c r="W1242" t="s">
        <v>875</v>
      </c>
      <c r="X1242" t="s">
        <v>16</v>
      </c>
    </row>
    <row r="1243" spans="1:24" x14ac:dyDescent="0.25">
      <c r="A1243" t="s">
        <v>1121</v>
      </c>
      <c r="B1243" t="s">
        <v>1122</v>
      </c>
      <c r="C1243" t="s">
        <v>1123</v>
      </c>
      <c r="D1243" t="s">
        <v>270</v>
      </c>
      <c r="E1243" t="s">
        <v>270</v>
      </c>
      <c r="F1243" t="s">
        <v>1124</v>
      </c>
      <c r="G1243" t="s">
        <v>514</v>
      </c>
      <c r="I1243" t="s">
        <v>1125</v>
      </c>
      <c r="J1243">
        <v>3</v>
      </c>
      <c r="K1243">
        <v>0</v>
      </c>
      <c r="L1243">
        <v>-16777216</v>
      </c>
      <c r="M1243" t="s">
        <v>878</v>
      </c>
      <c r="N1243" t="s">
        <v>878</v>
      </c>
      <c r="O1243" t="s">
        <v>270</v>
      </c>
      <c r="P1243" t="s">
        <v>12</v>
      </c>
      <c r="Q1243" t="s">
        <v>2149</v>
      </c>
      <c r="S1243" t="s">
        <v>871</v>
      </c>
      <c r="T1243" t="s">
        <v>2104</v>
      </c>
      <c r="U1243" t="s">
        <v>873</v>
      </c>
      <c r="V1243" t="s">
        <v>2144</v>
      </c>
      <c r="W1243" t="s">
        <v>875</v>
      </c>
      <c r="X1243" t="s">
        <v>16</v>
      </c>
    </row>
    <row r="1244" spans="1:24" x14ac:dyDescent="0.25">
      <c r="A1244" t="s">
        <v>276</v>
      </c>
      <c r="B1244" t="s">
        <v>2150</v>
      </c>
      <c r="C1244" t="s">
        <v>879</v>
      </c>
      <c r="D1244" t="s">
        <v>270</v>
      </c>
      <c r="E1244" t="s">
        <v>270</v>
      </c>
      <c r="F1244" t="s">
        <v>515</v>
      </c>
      <c r="G1244" t="s">
        <v>514</v>
      </c>
      <c r="I1244" t="s">
        <v>880</v>
      </c>
      <c r="J1244">
        <v>3</v>
      </c>
      <c r="K1244">
        <v>0</v>
      </c>
      <c r="L1244">
        <v>-16777216</v>
      </c>
      <c r="M1244" t="s">
        <v>878</v>
      </c>
      <c r="N1244" t="s">
        <v>878</v>
      </c>
      <c r="O1244" t="s">
        <v>270</v>
      </c>
      <c r="P1244" t="s">
        <v>12</v>
      </c>
      <c r="Q1244" t="s">
        <v>2149</v>
      </c>
      <c r="S1244" t="s">
        <v>871</v>
      </c>
      <c r="T1244" t="s">
        <v>2104</v>
      </c>
      <c r="U1244" t="s">
        <v>873</v>
      </c>
      <c r="V1244" t="s">
        <v>2144</v>
      </c>
      <c r="W1244" t="s">
        <v>875</v>
      </c>
      <c r="X1244" t="s">
        <v>16</v>
      </c>
    </row>
    <row r="1245" spans="1:24" x14ac:dyDescent="0.25">
      <c r="A1245" t="s">
        <v>275</v>
      </c>
      <c r="B1245" t="s">
        <v>1742</v>
      </c>
      <c r="C1245" t="s">
        <v>879</v>
      </c>
      <c r="D1245" t="s">
        <v>270</v>
      </c>
      <c r="E1245" t="s">
        <v>270</v>
      </c>
      <c r="F1245" t="s">
        <v>515</v>
      </c>
      <c r="G1245" t="s">
        <v>514</v>
      </c>
      <c r="I1245" t="s">
        <v>880</v>
      </c>
      <c r="J1245">
        <v>3</v>
      </c>
      <c r="K1245">
        <v>0</v>
      </c>
      <c r="L1245">
        <v>-16777216</v>
      </c>
      <c r="M1245" t="s">
        <v>878</v>
      </c>
      <c r="N1245" t="s">
        <v>878</v>
      </c>
      <c r="O1245" t="s">
        <v>270</v>
      </c>
      <c r="P1245" t="s">
        <v>12</v>
      </c>
      <c r="Q1245" t="s">
        <v>2149</v>
      </c>
      <c r="S1245" t="s">
        <v>871</v>
      </c>
      <c r="T1245" t="s">
        <v>2104</v>
      </c>
      <c r="U1245" t="s">
        <v>873</v>
      </c>
      <c r="V1245" t="s">
        <v>2144</v>
      </c>
      <c r="W1245" t="s">
        <v>875</v>
      </c>
      <c r="X1245" t="s">
        <v>16</v>
      </c>
    </row>
    <row r="1246" spans="1:24" x14ac:dyDescent="0.25">
      <c r="A1246" t="s">
        <v>2151</v>
      </c>
      <c r="B1246" t="s">
        <v>2152</v>
      </c>
      <c r="C1246" t="s">
        <v>879</v>
      </c>
      <c r="D1246" t="s">
        <v>270</v>
      </c>
      <c r="E1246" t="s">
        <v>270</v>
      </c>
      <c r="F1246" t="s">
        <v>515</v>
      </c>
      <c r="G1246" t="s">
        <v>514</v>
      </c>
      <c r="I1246" t="s">
        <v>880</v>
      </c>
      <c r="J1246">
        <v>3</v>
      </c>
      <c r="K1246">
        <v>0</v>
      </c>
      <c r="L1246">
        <v>-16777216</v>
      </c>
      <c r="M1246" t="s">
        <v>878</v>
      </c>
      <c r="N1246" t="s">
        <v>878</v>
      </c>
      <c r="O1246" t="s">
        <v>270</v>
      </c>
      <c r="P1246" t="s">
        <v>12</v>
      </c>
      <c r="Q1246" t="s">
        <v>2149</v>
      </c>
      <c r="S1246" t="s">
        <v>871</v>
      </c>
      <c r="T1246" t="s">
        <v>2104</v>
      </c>
      <c r="U1246" t="s">
        <v>873</v>
      </c>
      <c r="V1246" t="s">
        <v>2144</v>
      </c>
      <c r="W1246" t="s">
        <v>875</v>
      </c>
      <c r="X1246" t="s">
        <v>16</v>
      </c>
    </row>
    <row r="1247" spans="1:24" x14ac:dyDescent="0.25">
      <c r="A1247" t="s">
        <v>2153</v>
      </c>
      <c r="B1247" t="s">
        <v>2154</v>
      </c>
      <c r="C1247" t="s">
        <v>1123</v>
      </c>
      <c r="D1247" t="s">
        <v>270</v>
      </c>
      <c r="E1247" t="s">
        <v>270</v>
      </c>
      <c r="F1247" t="s">
        <v>1124</v>
      </c>
      <c r="G1247" t="s">
        <v>514</v>
      </c>
      <c r="I1247" t="s">
        <v>1490</v>
      </c>
      <c r="J1247">
        <v>3</v>
      </c>
      <c r="K1247">
        <v>0</v>
      </c>
      <c r="L1247">
        <v>-16777216</v>
      </c>
      <c r="M1247" t="s">
        <v>878</v>
      </c>
      <c r="N1247" t="s">
        <v>878</v>
      </c>
      <c r="O1247" t="s">
        <v>270</v>
      </c>
      <c r="P1247" t="s">
        <v>12</v>
      </c>
      <c r="Q1247" t="s">
        <v>2149</v>
      </c>
      <c r="S1247" t="s">
        <v>871</v>
      </c>
      <c r="T1247" t="s">
        <v>2104</v>
      </c>
      <c r="U1247" t="s">
        <v>873</v>
      </c>
      <c r="V1247" t="s">
        <v>2144</v>
      </c>
      <c r="W1247" t="s">
        <v>875</v>
      </c>
      <c r="X1247" t="s">
        <v>16</v>
      </c>
    </row>
    <row r="1248" spans="1:24" x14ac:dyDescent="0.25">
      <c r="A1248" t="s">
        <v>896</v>
      </c>
      <c r="B1248" t="s">
        <v>879</v>
      </c>
      <c r="C1248" t="s">
        <v>879</v>
      </c>
      <c r="D1248" t="s">
        <v>270</v>
      </c>
      <c r="E1248" t="s">
        <v>270</v>
      </c>
      <c r="F1248" t="s">
        <v>515</v>
      </c>
      <c r="G1248" t="s">
        <v>514</v>
      </c>
      <c r="I1248" t="s">
        <v>880</v>
      </c>
      <c r="J1248">
        <v>3</v>
      </c>
      <c r="K1248">
        <v>0</v>
      </c>
      <c r="L1248">
        <v>-16777216</v>
      </c>
      <c r="M1248" t="s">
        <v>878</v>
      </c>
      <c r="N1248" t="s">
        <v>878</v>
      </c>
      <c r="O1248" t="s">
        <v>270</v>
      </c>
      <c r="P1248" t="s">
        <v>12</v>
      </c>
      <c r="Q1248" t="s">
        <v>2149</v>
      </c>
      <c r="S1248" t="s">
        <v>871</v>
      </c>
      <c r="T1248" t="s">
        <v>2104</v>
      </c>
      <c r="U1248" t="s">
        <v>873</v>
      </c>
      <c r="V1248" t="s">
        <v>2144</v>
      </c>
      <c r="W1248" t="s">
        <v>875</v>
      </c>
      <c r="X1248" t="s">
        <v>16</v>
      </c>
    </row>
    <row r="1249" spans="1:24" x14ac:dyDescent="0.25">
      <c r="A1249" t="s">
        <v>897</v>
      </c>
      <c r="B1249" t="s">
        <v>879</v>
      </c>
      <c r="C1249" t="s">
        <v>879</v>
      </c>
      <c r="D1249" t="s">
        <v>270</v>
      </c>
      <c r="E1249" t="s">
        <v>270</v>
      </c>
      <c r="F1249" t="s">
        <v>515</v>
      </c>
      <c r="G1249" t="s">
        <v>514</v>
      </c>
      <c r="I1249" t="s">
        <v>880</v>
      </c>
      <c r="J1249">
        <v>3</v>
      </c>
      <c r="K1249">
        <v>0</v>
      </c>
      <c r="L1249">
        <v>-16777216</v>
      </c>
      <c r="M1249" t="s">
        <v>878</v>
      </c>
      <c r="N1249" t="s">
        <v>878</v>
      </c>
      <c r="O1249" t="s">
        <v>270</v>
      </c>
      <c r="P1249" t="s">
        <v>12</v>
      </c>
      <c r="Q1249" t="s">
        <v>2149</v>
      </c>
      <c r="S1249" t="s">
        <v>871</v>
      </c>
      <c r="T1249" t="s">
        <v>2104</v>
      </c>
      <c r="U1249" t="s">
        <v>873</v>
      </c>
      <c r="V1249" t="s">
        <v>2144</v>
      </c>
      <c r="W1249" t="s">
        <v>875</v>
      </c>
      <c r="X1249" t="s">
        <v>16</v>
      </c>
    </row>
    <row r="1250" spans="1:24" x14ac:dyDescent="0.25">
      <c r="A1250" t="s">
        <v>898</v>
      </c>
      <c r="B1250" t="s">
        <v>879</v>
      </c>
      <c r="C1250" t="s">
        <v>879</v>
      </c>
      <c r="D1250" t="s">
        <v>270</v>
      </c>
      <c r="E1250" t="s">
        <v>270</v>
      </c>
      <c r="F1250" t="s">
        <v>515</v>
      </c>
      <c r="G1250" t="s">
        <v>514</v>
      </c>
      <c r="I1250" t="s">
        <v>880</v>
      </c>
      <c r="J1250">
        <v>3</v>
      </c>
      <c r="K1250">
        <v>0</v>
      </c>
      <c r="L1250">
        <v>-16777216</v>
      </c>
      <c r="M1250" t="s">
        <v>878</v>
      </c>
      <c r="N1250" t="s">
        <v>878</v>
      </c>
      <c r="O1250" t="s">
        <v>270</v>
      </c>
      <c r="P1250" t="s">
        <v>12</v>
      </c>
      <c r="Q1250" t="s">
        <v>2149</v>
      </c>
      <c r="S1250" t="s">
        <v>871</v>
      </c>
      <c r="T1250" t="s">
        <v>2104</v>
      </c>
      <c r="U1250" t="s">
        <v>873</v>
      </c>
      <c r="V1250" t="s">
        <v>2144</v>
      </c>
      <c r="W1250" t="s">
        <v>875</v>
      </c>
      <c r="X1250" t="s">
        <v>16</v>
      </c>
    </row>
    <row r="1251" spans="1:24" x14ac:dyDescent="0.25">
      <c r="A1251" t="s">
        <v>2155</v>
      </c>
      <c r="B1251" t="s">
        <v>879</v>
      </c>
      <c r="C1251" t="s">
        <v>879</v>
      </c>
      <c r="D1251" t="s">
        <v>270</v>
      </c>
      <c r="E1251" t="s">
        <v>270</v>
      </c>
      <c r="F1251" t="s">
        <v>515</v>
      </c>
      <c r="G1251" t="s">
        <v>514</v>
      </c>
      <c r="I1251" t="s">
        <v>880</v>
      </c>
      <c r="J1251">
        <v>3</v>
      </c>
      <c r="K1251">
        <v>0</v>
      </c>
      <c r="L1251">
        <v>-16777216</v>
      </c>
      <c r="M1251" t="s">
        <v>878</v>
      </c>
      <c r="N1251" t="s">
        <v>878</v>
      </c>
      <c r="O1251" t="s">
        <v>270</v>
      </c>
      <c r="P1251" t="s">
        <v>12</v>
      </c>
      <c r="Q1251" t="s">
        <v>2149</v>
      </c>
      <c r="S1251" t="s">
        <v>871</v>
      </c>
      <c r="T1251" t="s">
        <v>2104</v>
      </c>
      <c r="U1251" t="s">
        <v>873</v>
      </c>
      <c r="V1251" t="s">
        <v>2156</v>
      </c>
      <c r="W1251" t="s">
        <v>875</v>
      </c>
      <c r="X1251" t="s">
        <v>16</v>
      </c>
    </row>
    <row r="1252" spans="1:24" x14ac:dyDescent="0.25">
      <c r="A1252" t="s">
        <v>2157</v>
      </c>
      <c r="B1252" t="s">
        <v>879</v>
      </c>
      <c r="C1252" t="s">
        <v>879</v>
      </c>
      <c r="D1252" t="s">
        <v>270</v>
      </c>
      <c r="E1252" t="s">
        <v>270</v>
      </c>
      <c r="F1252" t="s">
        <v>515</v>
      </c>
      <c r="G1252" t="s">
        <v>514</v>
      </c>
      <c r="I1252" t="s">
        <v>880</v>
      </c>
      <c r="J1252">
        <v>3</v>
      </c>
      <c r="K1252">
        <v>0</v>
      </c>
      <c r="L1252">
        <v>-16777216</v>
      </c>
      <c r="M1252" t="s">
        <v>878</v>
      </c>
      <c r="N1252" t="s">
        <v>878</v>
      </c>
      <c r="O1252" t="s">
        <v>270</v>
      </c>
      <c r="P1252" t="s">
        <v>12</v>
      </c>
      <c r="Q1252" t="s">
        <v>2149</v>
      </c>
      <c r="S1252" t="s">
        <v>871</v>
      </c>
      <c r="T1252" t="s">
        <v>2104</v>
      </c>
      <c r="U1252" t="s">
        <v>873</v>
      </c>
      <c r="V1252" t="s">
        <v>2156</v>
      </c>
      <c r="W1252" t="s">
        <v>875</v>
      </c>
      <c r="X1252" t="s">
        <v>16</v>
      </c>
    </row>
    <row r="1253" spans="1:24" x14ac:dyDescent="0.25">
      <c r="A1253" t="s">
        <v>2158</v>
      </c>
      <c r="B1253" t="s">
        <v>879</v>
      </c>
      <c r="C1253" t="s">
        <v>879</v>
      </c>
      <c r="D1253" t="s">
        <v>270</v>
      </c>
      <c r="E1253" t="s">
        <v>270</v>
      </c>
      <c r="F1253" t="s">
        <v>515</v>
      </c>
      <c r="G1253" t="s">
        <v>514</v>
      </c>
      <c r="I1253" t="s">
        <v>880</v>
      </c>
      <c r="J1253">
        <v>3</v>
      </c>
      <c r="K1253">
        <v>0</v>
      </c>
      <c r="L1253">
        <v>-16777216</v>
      </c>
      <c r="M1253" t="s">
        <v>878</v>
      </c>
      <c r="N1253" t="s">
        <v>878</v>
      </c>
      <c r="O1253" t="s">
        <v>270</v>
      </c>
      <c r="P1253" t="s">
        <v>12</v>
      </c>
      <c r="Q1253" t="s">
        <v>2149</v>
      </c>
      <c r="S1253" t="s">
        <v>871</v>
      </c>
      <c r="T1253" t="s">
        <v>2104</v>
      </c>
      <c r="U1253" t="s">
        <v>873</v>
      </c>
      <c r="V1253" t="s">
        <v>2156</v>
      </c>
      <c r="W1253" t="s">
        <v>875</v>
      </c>
      <c r="X1253" t="s">
        <v>16</v>
      </c>
    </row>
    <row r="1254" spans="1:24" x14ac:dyDescent="0.25">
      <c r="A1254" t="s">
        <v>896</v>
      </c>
      <c r="B1254" t="s">
        <v>879</v>
      </c>
      <c r="C1254" t="s">
        <v>879</v>
      </c>
      <c r="D1254" t="s">
        <v>270</v>
      </c>
      <c r="E1254" t="s">
        <v>270</v>
      </c>
      <c r="F1254" t="s">
        <v>515</v>
      </c>
      <c r="G1254" t="s">
        <v>514</v>
      </c>
      <c r="I1254" t="s">
        <v>880</v>
      </c>
      <c r="J1254">
        <v>3</v>
      </c>
      <c r="K1254">
        <v>0</v>
      </c>
      <c r="L1254">
        <v>-16777216</v>
      </c>
      <c r="M1254" t="s">
        <v>878</v>
      </c>
      <c r="N1254" t="s">
        <v>878</v>
      </c>
      <c r="O1254" t="s">
        <v>2159</v>
      </c>
      <c r="P1254" t="s">
        <v>12</v>
      </c>
      <c r="Q1254" t="s">
        <v>2160</v>
      </c>
      <c r="S1254" t="s">
        <v>871</v>
      </c>
      <c r="T1254" t="s">
        <v>2104</v>
      </c>
      <c r="U1254" t="s">
        <v>873</v>
      </c>
      <c r="V1254" t="s">
        <v>2156</v>
      </c>
      <c r="W1254" t="s">
        <v>875</v>
      </c>
      <c r="X1254" t="s">
        <v>16</v>
      </c>
    </row>
    <row r="1255" spans="1:24" x14ac:dyDescent="0.25">
      <c r="A1255" t="s">
        <v>897</v>
      </c>
      <c r="B1255" t="s">
        <v>879</v>
      </c>
      <c r="C1255" t="s">
        <v>879</v>
      </c>
      <c r="D1255" t="s">
        <v>270</v>
      </c>
      <c r="E1255" t="s">
        <v>270</v>
      </c>
      <c r="F1255" t="s">
        <v>515</v>
      </c>
      <c r="G1255" t="s">
        <v>514</v>
      </c>
      <c r="I1255" t="s">
        <v>880</v>
      </c>
      <c r="J1255">
        <v>3</v>
      </c>
      <c r="K1255">
        <v>0</v>
      </c>
      <c r="L1255">
        <v>-16777216</v>
      </c>
      <c r="M1255" t="s">
        <v>878</v>
      </c>
      <c r="N1255" t="s">
        <v>878</v>
      </c>
      <c r="O1255" t="s">
        <v>2159</v>
      </c>
      <c r="P1255" t="s">
        <v>12</v>
      </c>
      <c r="Q1255" t="s">
        <v>2160</v>
      </c>
      <c r="S1255" t="s">
        <v>871</v>
      </c>
      <c r="T1255" t="s">
        <v>2104</v>
      </c>
      <c r="U1255" t="s">
        <v>873</v>
      </c>
      <c r="V1255" t="s">
        <v>2156</v>
      </c>
      <c r="W1255" t="s">
        <v>875</v>
      </c>
      <c r="X1255" t="s">
        <v>16</v>
      </c>
    </row>
    <row r="1256" spans="1:24" x14ac:dyDescent="0.25">
      <c r="A1256" t="s">
        <v>898</v>
      </c>
      <c r="B1256" t="s">
        <v>879</v>
      </c>
      <c r="C1256" t="s">
        <v>879</v>
      </c>
      <c r="D1256" t="s">
        <v>270</v>
      </c>
      <c r="E1256" t="s">
        <v>270</v>
      </c>
      <c r="F1256" t="s">
        <v>515</v>
      </c>
      <c r="G1256" t="s">
        <v>514</v>
      </c>
      <c r="I1256" t="s">
        <v>880</v>
      </c>
      <c r="J1256">
        <v>3</v>
      </c>
      <c r="K1256">
        <v>0</v>
      </c>
      <c r="L1256">
        <v>-16777216</v>
      </c>
      <c r="M1256" t="s">
        <v>878</v>
      </c>
      <c r="N1256" t="s">
        <v>878</v>
      </c>
      <c r="O1256" t="s">
        <v>2159</v>
      </c>
      <c r="P1256" t="s">
        <v>12</v>
      </c>
      <c r="Q1256" t="s">
        <v>2160</v>
      </c>
      <c r="S1256" t="s">
        <v>871</v>
      </c>
      <c r="T1256" t="s">
        <v>2104</v>
      </c>
      <c r="U1256" t="s">
        <v>873</v>
      </c>
      <c r="V1256" t="s">
        <v>2156</v>
      </c>
      <c r="W1256" t="s">
        <v>875</v>
      </c>
      <c r="X1256" t="s">
        <v>16</v>
      </c>
    </row>
    <row r="1257" spans="1:24" x14ac:dyDescent="0.25">
      <c r="A1257" t="s">
        <v>2155</v>
      </c>
      <c r="B1257" t="s">
        <v>879</v>
      </c>
      <c r="C1257" t="s">
        <v>879</v>
      </c>
      <c r="D1257" t="s">
        <v>270</v>
      </c>
      <c r="E1257" t="s">
        <v>270</v>
      </c>
      <c r="F1257" t="s">
        <v>515</v>
      </c>
      <c r="G1257" t="s">
        <v>514</v>
      </c>
      <c r="I1257" t="s">
        <v>880</v>
      </c>
      <c r="J1257">
        <v>3</v>
      </c>
      <c r="K1257">
        <v>0</v>
      </c>
      <c r="L1257">
        <v>-16777216</v>
      </c>
      <c r="M1257" t="s">
        <v>878</v>
      </c>
      <c r="N1257" t="s">
        <v>878</v>
      </c>
      <c r="O1257" t="s">
        <v>2159</v>
      </c>
      <c r="P1257" t="s">
        <v>12</v>
      </c>
      <c r="Q1257" t="s">
        <v>2160</v>
      </c>
      <c r="S1257" t="s">
        <v>871</v>
      </c>
      <c r="T1257" t="s">
        <v>2104</v>
      </c>
      <c r="U1257" t="s">
        <v>873</v>
      </c>
      <c r="V1257" t="s">
        <v>2161</v>
      </c>
      <c r="W1257" t="s">
        <v>875</v>
      </c>
      <c r="X1257" t="s">
        <v>16</v>
      </c>
    </row>
    <row r="1258" spans="1:24" x14ac:dyDescent="0.25">
      <c r="A1258" t="s">
        <v>2157</v>
      </c>
      <c r="B1258" t="s">
        <v>879</v>
      </c>
      <c r="C1258" t="s">
        <v>879</v>
      </c>
      <c r="D1258" t="s">
        <v>270</v>
      </c>
      <c r="E1258" t="s">
        <v>270</v>
      </c>
      <c r="F1258" t="s">
        <v>515</v>
      </c>
      <c r="G1258" t="s">
        <v>514</v>
      </c>
      <c r="I1258" t="s">
        <v>880</v>
      </c>
      <c r="J1258">
        <v>3</v>
      </c>
      <c r="K1258">
        <v>0</v>
      </c>
      <c r="L1258">
        <v>-16777216</v>
      </c>
      <c r="M1258" t="s">
        <v>878</v>
      </c>
      <c r="N1258" t="s">
        <v>878</v>
      </c>
      <c r="O1258" t="s">
        <v>2159</v>
      </c>
      <c r="P1258" t="s">
        <v>12</v>
      </c>
      <c r="Q1258" t="s">
        <v>2160</v>
      </c>
      <c r="S1258" t="s">
        <v>871</v>
      </c>
      <c r="T1258" t="s">
        <v>2104</v>
      </c>
      <c r="U1258" t="s">
        <v>873</v>
      </c>
      <c r="V1258" t="s">
        <v>2161</v>
      </c>
      <c r="W1258" t="s">
        <v>875</v>
      </c>
      <c r="X1258" t="s">
        <v>16</v>
      </c>
    </row>
    <row r="1259" spans="1:24" x14ac:dyDescent="0.25">
      <c r="A1259" t="s">
        <v>2158</v>
      </c>
      <c r="B1259" t="s">
        <v>879</v>
      </c>
      <c r="C1259" t="s">
        <v>879</v>
      </c>
      <c r="D1259" t="s">
        <v>270</v>
      </c>
      <c r="E1259" t="s">
        <v>270</v>
      </c>
      <c r="F1259" t="s">
        <v>515</v>
      </c>
      <c r="G1259" t="s">
        <v>514</v>
      </c>
      <c r="I1259" t="s">
        <v>880</v>
      </c>
      <c r="J1259">
        <v>3</v>
      </c>
      <c r="K1259">
        <v>0</v>
      </c>
      <c r="L1259">
        <v>-16777216</v>
      </c>
      <c r="M1259" t="s">
        <v>878</v>
      </c>
      <c r="N1259" t="s">
        <v>878</v>
      </c>
      <c r="O1259" t="s">
        <v>2159</v>
      </c>
      <c r="P1259" t="s">
        <v>12</v>
      </c>
      <c r="Q1259" t="s">
        <v>2160</v>
      </c>
      <c r="S1259" t="s">
        <v>871</v>
      </c>
      <c r="T1259" t="s">
        <v>2104</v>
      </c>
      <c r="U1259" t="s">
        <v>873</v>
      </c>
      <c r="V1259" t="s">
        <v>2161</v>
      </c>
      <c r="W1259" t="s">
        <v>875</v>
      </c>
      <c r="X1259" t="s">
        <v>16</v>
      </c>
    </row>
    <row r="1260" spans="1:24" x14ac:dyDescent="0.25">
      <c r="A1260" t="s">
        <v>1094</v>
      </c>
      <c r="B1260" t="s">
        <v>1095</v>
      </c>
      <c r="C1260" t="s">
        <v>1096</v>
      </c>
      <c r="D1260" t="s">
        <v>270</v>
      </c>
      <c r="E1260" t="s">
        <v>270</v>
      </c>
      <c r="F1260" t="s">
        <v>1097</v>
      </c>
      <c r="G1260" t="s">
        <v>514</v>
      </c>
      <c r="I1260" t="s">
        <v>1098</v>
      </c>
      <c r="J1260">
        <v>3</v>
      </c>
      <c r="K1260">
        <v>0</v>
      </c>
      <c r="L1260">
        <v>-16777216</v>
      </c>
      <c r="M1260" t="s">
        <v>878</v>
      </c>
      <c r="N1260" t="s">
        <v>878</v>
      </c>
      <c r="O1260" t="s">
        <v>2162</v>
      </c>
      <c r="P1260" t="s">
        <v>12</v>
      </c>
      <c r="Q1260" t="s">
        <v>2163</v>
      </c>
      <c r="S1260" t="s">
        <v>871</v>
      </c>
      <c r="T1260" t="s">
        <v>2104</v>
      </c>
      <c r="U1260" t="s">
        <v>873</v>
      </c>
      <c r="V1260" t="s">
        <v>2161</v>
      </c>
      <c r="W1260" t="s">
        <v>875</v>
      </c>
      <c r="X1260" t="s">
        <v>16</v>
      </c>
    </row>
    <row r="1261" spans="1:24" x14ac:dyDescent="0.25">
      <c r="A1261" t="s">
        <v>1099</v>
      </c>
      <c r="B1261" t="s">
        <v>1100</v>
      </c>
      <c r="C1261" t="s">
        <v>1096</v>
      </c>
      <c r="D1261" t="s">
        <v>270</v>
      </c>
      <c r="E1261" t="s">
        <v>270</v>
      </c>
      <c r="F1261" t="s">
        <v>1097</v>
      </c>
      <c r="G1261" t="s">
        <v>514</v>
      </c>
      <c r="I1261" t="s">
        <v>1098</v>
      </c>
      <c r="J1261">
        <v>3</v>
      </c>
      <c r="K1261">
        <v>0</v>
      </c>
      <c r="L1261">
        <v>-16777216</v>
      </c>
      <c r="M1261" t="s">
        <v>878</v>
      </c>
      <c r="N1261" t="s">
        <v>878</v>
      </c>
      <c r="O1261" t="s">
        <v>2162</v>
      </c>
      <c r="P1261" t="s">
        <v>12</v>
      </c>
      <c r="Q1261" t="s">
        <v>2163</v>
      </c>
      <c r="S1261" t="s">
        <v>871</v>
      </c>
      <c r="T1261" t="s">
        <v>2104</v>
      </c>
      <c r="U1261" t="s">
        <v>873</v>
      </c>
      <c r="V1261" t="s">
        <v>2161</v>
      </c>
      <c r="W1261" t="s">
        <v>875</v>
      </c>
      <c r="X1261" t="s">
        <v>16</v>
      </c>
    </row>
    <row r="1262" spans="1:24" x14ac:dyDescent="0.25">
      <c r="A1262" t="s">
        <v>1101</v>
      </c>
      <c r="B1262" t="s">
        <v>1102</v>
      </c>
      <c r="C1262" t="s">
        <v>1096</v>
      </c>
      <c r="D1262" t="s">
        <v>270</v>
      </c>
      <c r="E1262" t="s">
        <v>270</v>
      </c>
      <c r="F1262" t="s">
        <v>1097</v>
      </c>
      <c r="G1262" t="s">
        <v>514</v>
      </c>
      <c r="I1262" t="s">
        <v>1098</v>
      </c>
      <c r="J1262">
        <v>3</v>
      </c>
      <c r="K1262">
        <v>0</v>
      </c>
      <c r="L1262">
        <v>-16777216</v>
      </c>
      <c r="M1262" t="s">
        <v>878</v>
      </c>
      <c r="N1262" t="s">
        <v>878</v>
      </c>
      <c r="O1262" t="s">
        <v>2162</v>
      </c>
      <c r="P1262" t="s">
        <v>12</v>
      </c>
      <c r="Q1262" t="s">
        <v>2163</v>
      </c>
      <c r="S1262" t="s">
        <v>871</v>
      </c>
      <c r="T1262" t="s">
        <v>2104</v>
      </c>
      <c r="U1262" t="s">
        <v>873</v>
      </c>
      <c r="V1262" t="s">
        <v>2161</v>
      </c>
      <c r="W1262" t="s">
        <v>875</v>
      </c>
      <c r="X1262" t="s">
        <v>16</v>
      </c>
    </row>
    <row r="1263" spans="1:24" x14ac:dyDescent="0.25">
      <c r="A1263" t="s">
        <v>1103</v>
      </c>
      <c r="B1263" t="s">
        <v>1104</v>
      </c>
      <c r="C1263" t="s">
        <v>1096</v>
      </c>
      <c r="D1263" t="s">
        <v>270</v>
      </c>
      <c r="E1263" t="s">
        <v>270</v>
      </c>
      <c r="F1263" t="s">
        <v>1097</v>
      </c>
      <c r="G1263" t="s">
        <v>514</v>
      </c>
      <c r="I1263" t="s">
        <v>1098</v>
      </c>
      <c r="J1263">
        <v>3</v>
      </c>
      <c r="K1263">
        <v>0</v>
      </c>
      <c r="L1263">
        <v>-16777216</v>
      </c>
      <c r="M1263" t="s">
        <v>878</v>
      </c>
      <c r="N1263" t="s">
        <v>878</v>
      </c>
      <c r="O1263" t="s">
        <v>2162</v>
      </c>
      <c r="P1263" t="s">
        <v>12</v>
      </c>
      <c r="Q1263" t="s">
        <v>2163</v>
      </c>
      <c r="S1263" t="s">
        <v>871</v>
      </c>
      <c r="T1263" t="s">
        <v>2104</v>
      </c>
      <c r="U1263" t="s">
        <v>873</v>
      </c>
      <c r="V1263" t="s">
        <v>2161</v>
      </c>
      <c r="W1263" t="s">
        <v>875</v>
      </c>
      <c r="X1263" t="s">
        <v>16</v>
      </c>
    </row>
    <row r="1264" spans="1:24" x14ac:dyDescent="0.25">
      <c r="A1264" t="s">
        <v>1105</v>
      </c>
      <c r="B1264" t="s">
        <v>1106</v>
      </c>
      <c r="C1264" t="s">
        <v>1096</v>
      </c>
      <c r="D1264" t="s">
        <v>270</v>
      </c>
      <c r="E1264" t="s">
        <v>270</v>
      </c>
      <c r="F1264" t="s">
        <v>1097</v>
      </c>
      <c r="G1264" t="s">
        <v>514</v>
      </c>
      <c r="I1264" t="s">
        <v>1098</v>
      </c>
      <c r="J1264">
        <v>3</v>
      </c>
      <c r="K1264">
        <v>0</v>
      </c>
      <c r="L1264">
        <v>-16777216</v>
      </c>
      <c r="M1264" t="s">
        <v>878</v>
      </c>
      <c r="N1264" t="s">
        <v>878</v>
      </c>
      <c r="O1264" t="s">
        <v>2162</v>
      </c>
      <c r="P1264" t="s">
        <v>12</v>
      </c>
      <c r="Q1264" t="s">
        <v>2163</v>
      </c>
      <c r="S1264" t="s">
        <v>871</v>
      </c>
      <c r="T1264" t="s">
        <v>2104</v>
      </c>
      <c r="U1264" t="s">
        <v>873</v>
      </c>
      <c r="V1264" t="s">
        <v>2161</v>
      </c>
      <c r="W1264" t="s">
        <v>875</v>
      </c>
      <c r="X1264" t="s">
        <v>16</v>
      </c>
    </row>
    <row r="1265" spans="1:24" x14ac:dyDescent="0.25">
      <c r="A1265" t="s">
        <v>1107</v>
      </c>
      <c r="B1265" t="s">
        <v>1108</v>
      </c>
      <c r="C1265" t="s">
        <v>1096</v>
      </c>
      <c r="D1265" t="s">
        <v>270</v>
      </c>
      <c r="E1265" t="s">
        <v>270</v>
      </c>
      <c r="F1265" t="s">
        <v>1097</v>
      </c>
      <c r="G1265" t="s">
        <v>514</v>
      </c>
      <c r="I1265" t="s">
        <v>1098</v>
      </c>
      <c r="J1265">
        <v>3</v>
      </c>
      <c r="K1265">
        <v>0</v>
      </c>
      <c r="L1265">
        <v>-16777216</v>
      </c>
      <c r="M1265" t="s">
        <v>878</v>
      </c>
      <c r="N1265" t="s">
        <v>878</v>
      </c>
      <c r="O1265" t="s">
        <v>2162</v>
      </c>
      <c r="P1265" t="s">
        <v>12</v>
      </c>
      <c r="Q1265" t="s">
        <v>2163</v>
      </c>
      <c r="S1265" t="s">
        <v>871</v>
      </c>
      <c r="T1265" t="s">
        <v>2104</v>
      </c>
      <c r="U1265" t="s">
        <v>873</v>
      </c>
      <c r="V1265" t="s">
        <v>2161</v>
      </c>
      <c r="W1265" t="s">
        <v>875</v>
      </c>
      <c r="X1265" t="s">
        <v>16</v>
      </c>
    </row>
    <row r="1266" spans="1:24" x14ac:dyDescent="0.25">
      <c r="A1266" t="s">
        <v>1109</v>
      </c>
      <c r="B1266" t="s">
        <v>1110</v>
      </c>
      <c r="C1266" t="s">
        <v>1096</v>
      </c>
      <c r="D1266" t="s">
        <v>270</v>
      </c>
      <c r="E1266" t="s">
        <v>270</v>
      </c>
      <c r="F1266" t="s">
        <v>1097</v>
      </c>
      <c r="G1266" t="s">
        <v>514</v>
      </c>
      <c r="I1266" t="s">
        <v>1098</v>
      </c>
      <c r="J1266">
        <v>3</v>
      </c>
      <c r="K1266">
        <v>0</v>
      </c>
      <c r="L1266">
        <v>-16777216</v>
      </c>
      <c r="M1266" t="s">
        <v>878</v>
      </c>
      <c r="N1266" t="s">
        <v>878</v>
      </c>
      <c r="O1266" t="s">
        <v>2162</v>
      </c>
      <c r="P1266" t="s">
        <v>12</v>
      </c>
      <c r="Q1266" t="s">
        <v>2163</v>
      </c>
      <c r="S1266" t="s">
        <v>871</v>
      </c>
      <c r="T1266" t="s">
        <v>2104</v>
      </c>
      <c r="U1266" t="s">
        <v>873</v>
      </c>
      <c r="V1266" t="s">
        <v>2161</v>
      </c>
      <c r="W1266" t="s">
        <v>875</v>
      </c>
      <c r="X1266" t="s">
        <v>16</v>
      </c>
    </row>
    <row r="1267" spans="1:24" x14ac:dyDescent="0.25">
      <c r="A1267" t="s">
        <v>1111</v>
      </c>
      <c r="B1267" t="s">
        <v>1112</v>
      </c>
      <c r="C1267" t="s">
        <v>1096</v>
      </c>
      <c r="D1267" t="s">
        <v>270</v>
      </c>
      <c r="E1267" t="s">
        <v>270</v>
      </c>
      <c r="F1267" t="s">
        <v>1097</v>
      </c>
      <c r="G1267" t="s">
        <v>514</v>
      </c>
      <c r="I1267" t="s">
        <v>1098</v>
      </c>
      <c r="J1267">
        <v>3</v>
      </c>
      <c r="K1267">
        <v>0</v>
      </c>
      <c r="L1267">
        <v>-16777216</v>
      </c>
      <c r="M1267" t="s">
        <v>878</v>
      </c>
      <c r="N1267" t="s">
        <v>878</v>
      </c>
      <c r="O1267" t="s">
        <v>2162</v>
      </c>
      <c r="P1267" t="s">
        <v>12</v>
      </c>
      <c r="Q1267" t="s">
        <v>2163</v>
      </c>
      <c r="S1267" t="s">
        <v>871</v>
      </c>
      <c r="T1267" t="s">
        <v>2104</v>
      </c>
      <c r="U1267" t="s">
        <v>873</v>
      </c>
      <c r="V1267" t="s">
        <v>2161</v>
      </c>
      <c r="W1267" t="s">
        <v>875</v>
      </c>
      <c r="X1267" t="s">
        <v>16</v>
      </c>
    </row>
    <row r="1268" spans="1:24" x14ac:dyDescent="0.25">
      <c r="A1268" t="s">
        <v>1113</v>
      </c>
      <c r="B1268" t="s">
        <v>1114</v>
      </c>
      <c r="C1268" t="s">
        <v>1096</v>
      </c>
      <c r="D1268" t="s">
        <v>270</v>
      </c>
      <c r="E1268" t="s">
        <v>270</v>
      </c>
      <c r="F1268" t="s">
        <v>1097</v>
      </c>
      <c r="G1268" t="s">
        <v>514</v>
      </c>
      <c r="I1268" t="s">
        <v>1098</v>
      </c>
      <c r="J1268">
        <v>3</v>
      </c>
      <c r="K1268">
        <v>0</v>
      </c>
      <c r="L1268">
        <v>-16777216</v>
      </c>
      <c r="M1268" t="s">
        <v>878</v>
      </c>
      <c r="N1268" t="s">
        <v>878</v>
      </c>
      <c r="O1268" t="s">
        <v>2162</v>
      </c>
      <c r="P1268" t="s">
        <v>12</v>
      </c>
      <c r="Q1268" t="s">
        <v>2163</v>
      </c>
      <c r="S1268" t="s">
        <v>871</v>
      </c>
      <c r="T1268" t="s">
        <v>2104</v>
      </c>
      <c r="U1268" t="s">
        <v>873</v>
      </c>
      <c r="V1268" t="s">
        <v>2161</v>
      </c>
      <c r="W1268" t="s">
        <v>875</v>
      </c>
      <c r="X1268" t="s">
        <v>16</v>
      </c>
    </row>
    <row r="1269" spans="1:24" x14ac:dyDescent="0.25">
      <c r="A1269" t="s">
        <v>1115</v>
      </c>
      <c r="B1269" t="s">
        <v>1116</v>
      </c>
      <c r="C1269" t="s">
        <v>1096</v>
      </c>
      <c r="D1269" t="s">
        <v>270</v>
      </c>
      <c r="E1269" t="s">
        <v>270</v>
      </c>
      <c r="F1269" t="s">
        <v>1097</v>
      </c>
      <c r="G1269" t="s">
        <v>514</v>
      </c>
      <c r="I1269" t="s">
        <v>1098</v>
      </c>
      <c r="J1269">
        <v>3</v>
      </c>
      <c r="K1269">
        <v>0</v>
      </c>
      <c r="L1269">
        <v>-16777216</v>
      </c>
      <c r="M1269" t="s">
        <v>878</v>
      </c>
      <c r="N1269" t="s">
        <v>878</v>
      </c>
      <c r="O1269" t="s">
        <v>2162</v>
      </c>
      <c r="P1269" t="s">
        <v>12</v>
      </c>
      <c r="Q1269" t="s">
        <v>2163</v>
      </c>
      <c r="S1269" t="s">
        <v>871</v>
      </c>
      <c r="T1269" t="s">
        <v>2104</v>
      </c>
      <c r="U1269" t="s">
        <v>873</v>
      </c>
      <c r="V1269" t="s">
        <v>2161</v>
      </c>
      <c r="W1269" t="s">
        <v>875</v>
      </c>
      <c r="X1269" t="s">
        <v>16</v>
      </c>
    </row>
    <row r="1270" spans="1:24" x14ac:dyDescent="0.25">
      <c r="A1270" t="s">
        <v>1117</v>
      </c>
      <c r="B1270" t="s">
        <v>1118</v>
      </c>
      <c r="C1270" t="s">
        <v>1096</v>
      </c>
      <c r="D1270" t="s">
        <v>270</v>
      </c>
      <c r="E1270" t="s">
        <v>270</v>
      </c>
      <c r="F1270" t="s">
        <v>1097</v>
      </c>
      <c r="G1270" t="s">
        <v>514</v>
      </c>
      <c r="I1270" t="s">
        <v>1098</v>
      </c>
      <c r="J1270">
        <v>3</v>
      </c>
      <c r="K1270">
        <v>0</v>
      </c>
      <c r="L1270">
        <v>-16777216</v>
      </c>
      <c r="M1270" t="s">
        <v>878</v>
      </c>
      <c r="N1270" t="s">
        <v>878</v>
      </c>
      <c r="O1270" t="s">
        <v>2162</v>
      </c>
      <c r="P1270" t="s">
        <v>12</v>
      </c>
      <c r="Q1270" t="s">
        <v>2163</v>
      </c>
      <c r="S1270" t="s">
        <v>871</v>
      </c>
      <c r="T1270" t="s">
        <v>2104</v>
      </c>
      <c r="U1270" t="s">
        <v>873</v>
      </c>
      <c r="V1270" t="s">
        <v>2161</v>
      </c>
      <c r="W1270" t="s">
        <v>875</v>
      </c>
      <c r="X1270" t="s">
        <v>16</v>
      </c>
    </row>
    <row r="1271" spans="1:24" x14ac:dyDescent="0.25">
      <c r="A1271" t="s">
        <v>1119</v>
      </c>
      <c r="B1271" t="s">
        <v>1120</v>
      </c>
      <c r="C1271" t="s">
        <v>1096</v>
      </c>
      <c r="D1271" t="s">
        <v>270</v>
      </c>
      <c r="E1271" t="s">
        <v>270</v>
      </c>
      <c r="F1271" t="s">
        <v>1097</v>
      </c>
      <c r="G1271" t="s">
        <v>514</v>
      </c>
      <c r="I1271" t="s">
        <v>1098</v>
      </c>
      <c r="J1271">
        <v>3</v>
      </c>
      <c r="K1271">
        <v>0</v>
      </c>
      <c r="L1271">
        <v>-16777216</v>
      </c>
      <c r="M1271" t="s">
        <v>878</v>
      </c>
      <c r="N1271" t="s">
        <v>878</v>
      </c>
      <c r="O1271" t="s">
        <v>2162</v>
      </c>
      <c r="P1271" t="s">
        <v>12</v>
      </c>
      <c r="Q1271" t="s">
        <v>2163</v>
      </c>
    </row>
    <row r="1272" spans="1:24" x14ac:dyDescent="0.25">
      <c r="A1272" t="s">
        <v>276</v>
      </c>
      <c r="B1272" t="s">
        <v>2150</v>
      </c>
      <c r="C1272" t="s">
        <v>879</v>
      </c>
      <c r="D1272" t="s">
        <v>270</v>
      </c>
      <c r="E1272" t="s">
        <v>270</v>
      </c>
      <c r="F1272" t="s">
        <v>515</v>
      </c>
      <c r="G1272" t="s">
        <v>514</v>
      </c>
      <c r="I1272" t="s">
        <v>880</v>
      </c>
      <c r="J1272">
        <v>3</v>
      </c>
      <c r="K1272">
        <v>0</v>
      </c>
      <c r="L1272">
        <v>-16777216</v>
      </c>
      <c r="M1272" t="s">
        <v>878</v>
      </c>
      <c r="N1272" t="s">
        <v>878</v>
      </c>
      <c r="O1272" t="s">
        <v>2162</v>
      </c>
      <c r="P1272" t="s">
        <v>12</v>
      </c>
      <c r="Q1272" t="s">
        <v>2163</v>
      </c>
    </row>
    <row r="1273" spans="1:24" x14ac:dyDescent="0.25">
      <c r="A1273" t="s">
        <v>280</v>
      </c>
      <c r="B1273" t="s">
        <v>1582</v>
      </c>
      <c r="C1273" t="s">
        <v>280</v>
      </c>
      <c r="D1273" t="s">
        <v>244</v>
      </c>
      <c r="E1273" t="s">
        <v>244</v>
      </c>
      <c r="F1273" t="s">
        <v>280</v>
      </c>
      <c r="G1273" t="s">
        <v>514</v>
      </c>
      <c r="I1273" t="s">
        <v>1129</v>
      </c>
      <c r="J1273">
        <v>3</v>
      </c>
      <c r="K1273">
        <v>0</v>
      </c>
      <c r="L1273">
        <v>-16777216</v>
      </c>
      <c r="M1273" t="s">
        <v>878</v>
      </c>
      <c r="N1273" t="s">
        <v>878</v>
      </c>
      <c r="O1273" t="s">
        <v>2162</v>
      </c>
      <c r="P1273" t="s">
        <v>12</v>
      </c>
      <c r="Q1273" t="s">
        <v>2163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Objective Preview Data</vt:lpstr>
      <vt:lpstr>Optimization Objective Data</vt:lpstr>
      <vt:lpstr>Structures Used</vt:lpstr>
      <vt:lpstr>template Matching</vt:lpstr>
      <vt:lpstr>Objective Templates</vt:lpstr>
      <vt:lpstr>All Data</vt:lpstr>
      <vt:lpstr>File Data</vt:lpstr>
      <vt:lpstr>Data conversion</vt:lpstr>
      <vt:lpstr>Raw File Data</vt:lpstr>
      <vt:lpstr>XML DATA RAW</vt:lpstr>
      <vt:lpstr>Structure Templates</vt:lpstr>
    </vt:vector>
  </TitlesOfParts>
  <Company>Kingston General Hospital</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gsalomon</dc:creator>
  <cp:lastModifiedBy>"gsalomon"</cp:lastModifiedBy>
  <cp:revision/>
  <cp:lastPrinted>2019-04-26T17:29:45Z</cp:lastPrinted>
  <dcterms:created xsi:type="dcterms:W3CDTF">2019-04-08T14:03:38Z</dcterms:created>
  <dcterms:modified xsi:type="dcterms:W3CDTF">2019-04-26T18:02:20Z</dcterms:modified>
</cp:coreProperties>
</file>